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\WB-infrastructure\"/>
    </mc:Choice>
  </mc:AlternateContent>
  <xr:revisionPtr revIDLastSave="0" documentId="13_ncr:1_{6F6DAB56-7DE7-4D38-B760-3DFBC1557E3E}" xr6:coauthVersionLast="47" xr6:coauthVersionMax="47" xr10:uidLastSave="{00000000-0000-0000-0000-000000000000}"/>
  <bookViews>
    <workbookView xWindow="-108" yWindow="-108" windowWidth="23256" windowHeight="12576" activeTab="1" xr2:uid="{D90D41FF-8804-414E-8752-666AE185B07B}"/>
  </bookViews>
  <sheets>
    <sheet name="Results_TRA" sheetId="1" r:id="rId1"/>
    <sheet name="TRA_Report" sheetId="3" r:id="rId2"/>
  </sheets>
  <externalReferences>
    <externalReference r:id="rId3"/>
  </externalReferences>
  <definedNames>
    <definedName name="_xlnm._FilterDatabase" localSheetId="0" hidden="1">Results_TRA!$B$2:$AK$6521</definedName>
    <definedName name="ResTRA">Results_TRA!$A$2:$AK$16684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3" l="1"/>
  <c r="W44" i="3"/>
  <c r="AD45" i="3" l="1"/>
  <c r="I45" i="3"/>
  <c r="H45" i="3"/>
  <c r="AD42" i="3"/>
  <c r="H42" i="3"/>
  <c r="AJ7" i="3"/>
  <c r="AJ5" i="3"/>
  <c r="AI7" i="3"/>
  <c r="AI5" i="3"/>
  <c r="AH7" i="3"/>
  <c r="AH5" i="3"/>
  <c r="AG5" i="3"/>
  <c r="AG7" i="3"/>
  <c r="AF7" i="3"/>
  <c r="AF5" i="3"/>
  <c r="AE7" i="3"/>
  <c r="AE5" i="3"/>
  <c r="W6" i="3" l="1"/>
  <c r="U6" i="3"/>
  <c r="AJ4" i="3"/>
  <c r="AI4" i="3"/>
  <c r="AH4" i="3"/>
  <c r="AG4" i="3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5" i="1"/>
  <c r="A2336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I37" i="3" l="1"/>
  <c r="AF11" i="3"/>
  <c r="AF15" i="3"/>
  <c r="AF20" i="3"/>
  <c r="AF24" i="3"/>
  <c r="AF29" i="3"/>
  <c r="AF34" i="3"/>
  <c r="AG12" i="3"/>
  <c r="AG21" i="3"/>
  <c r="AG30" i="3"/>
  <c r="AH34" i="3"/>
  <c r="AH24" i="3"/>
  <c r="AH15" i="3"/>
  <c r="AJ13" i="3"/>
  <c r="AJ18" i="3"/>
  <c r="AJ22" i="3"/>
  <c r="AJ27" i="3"/>
  <c r="AJ32" i="3"/>
  <c r="AJ37" i="3"/>
  <c r="AE12" i="3"/>
  <c r="AE16" i="3"/>
  <c r="AE21" i="3"/>
  <c r="AE26" i="3"/>
  <c r="AE30" i="3"/>
  <c r="AE35" i="3"/>
  <c r="AG13" i="3"/>
  <c r="AG22" i="3"/>
  <c r="AG32" i="3"/>
  <c r="AH33" i="3"/>
  <c r="AH23" i="3"/>
  <c r="AH14" i="3"/>
  <c r="AI9" i="3"/>
  <c r="AI14" i="3"/>
  <c r="AI19" i="3"/>
  <c r="AI23" i="3"/>
  <c r="AI28" i="3"/>
  <c r="AI33" i="3"/>
  <c r="AF12" i="3"/>
  <c r="AF16" i="3"/>
  <c r="AF21" i="3"/>
  <c r="AF26" i="3"/>
  <c r="AF30" i="3"/>
  <c r="AF35" i="3"/>
  <c r="AG14" i="3"/>
  <c r="AG23" i="3"/>
  <c r="AG33" i="3"/>
  <c r="AH32" i="3"/>
  <c r="AH22" i="3"/>
  <c r="AH13" i="3"/>
  <c r="AJ9" i="3"/>
  <c r="AJ14" i="3"/>
  <c r="AJ19" i="3"/>
  <c r="AJ23" i="3"/>
  <c r="AJ28" i="3"/>
  <c r="AJ33" i="3"/>
  <c r="AE13" i="3"/>
  <c r="AE18" i="3"/>
  <c r="AE22" i="3"/>
  <c r="AE27" i="3"/>
  <c r="AE32" i="3"/>
  <c r="AE37" i="3"/>
  <c r="AG15" i="3"/>
  <c r="AG24" i="3"/>
  <c r="AG34" i="3"/>
  <c r="AH30" i="3"/>
  <c r="AH21" i="3"/>
  <c r="AH12" i="3"/>
  <c r="AI11" i="3"/>
  <c r="AI15" i="3"/>
  <c r="AI20" i="3"/>
  <c r="AI24" i="3"/>
  <c r="AI29" i="3"/>
  <c r="AI34" i="3"/>
  <c r="AF13" i="3"/>
  <c r="AF18" i="3"/>
  <c r="AF22" i="3"/>
  <c r="AF27" i="3"/>
  <c r="AF32" i="3"/>
  <c r="AF37" i="3"/>
  <c r="AG16" i="3"/>
  <c r="AG17" i="3" s="1"/>
  <c r="AG26" i="3"/>
  <c r="AG35" i="3"/>
  <c r="AH29" i="3"/>
  <c r="AH20" i="3"/>
  <c r="AH11" i="3"/>
  <c r="AJ11" i="3"/>
  <c r="AJ15" i="3"/>
  <c r="AJ20" i="3"/>
  <c r="AJ24" i="3"/>
  <c r="AJ29" i="3"/>
  <c r="AJ34" i="3"/>
  <c r="AE9" i="3"/>
  <c r="AE14" i="3"/>
  <c r="AE19" i="3"/>
  <c r="AE23" i="3"/>
  <c r="AE28" i="3"/>
  <c r="AE33" i="3"/>
  <c r="AG18" i="3"/>
  <c r="AG27" i="3"/>
  <c r="AG37" i="3"/>
  <c r="AH28" i="3"/>
  <c r="AH19" i="3"/>
  <c r="AH9" i="3"/>
  <c r="AI12" i="3"/>
  <c r="AI16" i="3"/>
  <c r="AI17" i="3" s="1"/>
  <c r="AI21" i="3"/>
  <c r="AI26" i="3"/>
  <c r="AI30" i="3"/>
  <c r="AI35" i="3"/>
  <c r="AF9" i="3"/>
  <c r="AF14" i="3"/>
  <c r="AF19" i="3"/>
  <c r="AF23" i="3"/>
  <c r="AF28" i="3"/>
  <c r="AF33" i="3"/>
  <c r="AG9" i="3"/>
  <c r="AG19" i="3"/>
  <c r="AG28" i="3"/>
  <c r="AH37" i="3"/>
  <c r="AH27" i="3"/>
  <c r="AH18" i="3"/>
  <c r="AJ12" i="3"/>
  <c r="AJ16" i="3"/>
  <c r="AJ17" i="3" s="1"/>
  <c r="AJ21" i="3"/>
  <c r="AJ26" i="3"/>
  <c r="AJ30" i="3"/>
  <c r="AJ31" i="3" s="1"/>
  <c r="AJ35" i="3"/>
  <c r="AE11" i="3"/>
  <c r="AE15" i="3"/>
  <c r="AE20" i="3"/>
  <c r="AE24" i="3"/>
  <c r="AE29" i="3"/>
  <c r="AE31" i="3" s="1"/>
  <c r="AE34" i="3"/>
  <c r="AG11" i="3"/>
  <c r="AG20" i="3"/>
  <c r="AG29" i="3"/>
  <c r="AH35" i="3"/>
  <c r="AH26" i="3"/>
  <c r="AH16" i="3"/>
  <c r="AH17" i="3" s="1"/>
  <c r="AI13" i="3"/>
  <c r="AI18" i="3"/>
  <c r="AI22" i="3"/>
  <c r="AI27" i="3"/>
  <c r="AI32" i="3"/>
  <c r="AG31" i="3"/>
  <c r="AH31" i="3"/>
  <c r="AI31" i="3"/>
  <c r="AF31" i="3"/>
  <c r="AE4" i="3"/>
  <c r="AF4" i="3"/>
  <c r="I4" i="3"/>
  <c r="AF17" i="3" l="1"/>
  <c r="AE17" i="3"/>
  <c r="A2" i="1"/>
  <c r="N33" i="3" l="1"/>
  <c r="N28" i="3"/>
  <c r="N23" i="3"/>
  <c r="N19" i="3"/>
  <c r="N14" i="3"/>
  <c r="N9" i="3"/>
  <c r="O37" i="3"/>
  <c r="O32" i="3"/>
  <c r="O27" i="3"/>
  <c r="O22" i="3"/>
  <c r="O18" i="3"/>
  <c r="O13" i="3"/>
  <c r="N37" i="3"/>
  <c r="N32" i="3"/>
  <c r="N27" i="3"/>
  <c r="N22" i="3"/>
  <c r="N18" i="3"/>
  <c r="N13" i="3"/>
  <c r="O35" i="3"/>
  <c r="O30" i="3"/>
  <c r="O26" i="3"/>
  <c r="O21" i="3"/>
  <c r="O16" i="3"/>
  <c r="O12" i="3"/>
  <c r="N35" i="3"/>
  <c r="N30" i="3"/>
  <c r="N26" i="3"/>
  <c r="N21" i="3"/>
  <c r="N16" i="3"/>
  <c r="N12" i="3"/>
  <c r="O34" i="3"/>
  <c r="O29" i="3"/>
  <c r="O24" i="3"/>
  <c r="O20" i="3"/>
  <c r="O15" i="3"/>
  <c r="O11" i="3"/>
  <c r="N34" i="3"/>
  <c r="N29" i="3"/>
  <c r="N24" i="3"/>
  <c r="N20" i="3"/>
  <c r="N15" i="3"/>
  <c r="N11" i="3"/>
  <c r="O33" i="3"/>
  <c r="O28" i="3"/>
  <c r="O23" i="3"/>
  <c r="O19" i="3"/>
  <c r="O14" i="3"/>
  <c r="O9" i="3"/>
  <c r="AC37" i="3"/>
  <c r="U37" i="3"/>
  <c r="K37" i="3"/>
  <c r="AA35" i="3"/>
  <c r="S35" i="3"/>
  <c r="I35" i="3"/>
  <c r="Y34" i="3"/>
  <c r="Q34" i="3"/>
  <c r="F34" i="3"/>
  <c r="W33" i="3"/>
  <c r="M33" i="3"/>
  <c r="AC32" i="3"/>
  <c r="U32" i="3"/>
  <c r="K32" i="3"/>
  <c r="AA30" i="3"/>
  <c r="S30" i="3"/>
  <c r="I30" i="3"/>
  <c r="Y29" i="3"/>
  <c r="Q29" i="3"/>
  <c r="F29" i="3"/>
  <c r="W24" i="3"/>
  <c r="M24" i="3"/>
  <c r="AC28" i="3"/>
  <c r="U28" i="3"/>
  <c r="K28" i="3"/>
  <c r="AA27" i="3"/>
  <c r="S27" i="3"/>
  <c r="I27" i="3"/>
  <c r="Y26" i="3"/>
  <c r="Q26" i="3"/>
  <c r="F26" i="3"/>
  <c r="AI52" i="3" s="1"/>
  <c r="W23" i="3"/>
  <c r="M23" i="3"/>
  <c r="AC22" i="3"/>
  <c r="U22" i="3"/>
  <c r="K22" i="3"/>
  <c r="AA21" i="3"/>
  <c r="S21" i="3"/>
  <c r="I21" i="3"/>
  <c r="Y20" i="3"/>
  <c r="Q20" i="3"/>
  <c r="F20" i="3"/>
  <c r="W19" i="3"/>
  <c r="M19" i="3"/>
  <c r="AC18" i="3"/>
  <c r="U18" i="3"/>
  <c r="K18" i="3"/>
  <c r="AA16" i="3"/>
  <c r="S16" i="3"/>
  <c r="I16" i="3"/>
  <c r="Y15" i="3"/>
  <c r="Q15" i="3"/>
  <c r="F15" i="3"/>
  <c r="AI44" i="3" s="1"/>
  <c r="AI45" i="3" s="1"/>
  <c r="W14" i="3"/>
  <c r="M14" i="3"/>
  <c r="AC13" i="3"/>
  <c r="U13" i="3"/>
  <c r="K13" i="3"/>
  <c r="AA12" i="3"/>
  <c r="S12" i="3"/>
  <c r="I12" i="3"/>
  <c r="Y11" i="3"/>
  <c r="AB37" i="3"/>
  <c r="T37" i="3"/>
  <c r="J37" i="3"/>
  <c r="Z35" i="3"/>
  <c r="R35" i="3"/>
  <c r="G35" i="3"/>
  <c r="X34" i="3"/>
  <c r="P34" i="3"/>
  <c r="E34" i="3"/>
  <c r="V33" i="3"/>
  <c r="L33" i="3"/>
  <c r="AB32" i="3"/>
  <c r="T32" i="3"/>
  <c r="J32" i="3"/>
  <c r="Z30" i="3"/>
  <c r="R30" i="3"/>
  <c r="G30" i="3"/>
  <c r="X29" i="3"/>
  <c r="P29" i="3"/>
  <c r="E29" i="3"/>
  <c r="V24" i="3"/>
  <c r="L24" i="3"/>
  <c r="AB28" i="3"/>
  <c r="T28" i="3"/>
  <c r="J28" i="3"/>
  <c r="Z27" i="3"/>
  <c r="R27" i="3"/>
  <c r="G27" i="3"/>
  <c r="X26" i="3"/>
  <c r="P26" i="3"/>
  <c r="E26" i="3"/>
  <c r="E52" i="3" s="1"/>
  <c r="V23" i="3"/>
  <c r="L23" i="3"/>
  <c r="AB22" i="3"/>
  <c r="T22" i="3"/>
  <c r="J22" i="3"/>
  <c r="Z21" i="3"/>
  <c r="R21" i="3"/>
  <c r="G21" i="3"/>
  <c r="X20" i="3"/>
  <c r="P20" i="3"/>
  <c r="E20" i="3"/>
  <c r="V19" i="3"/>
  <c r="L19" i="3"/>
  <c r="AB18" i="3"/>
  <c r="T18" i="3"/>
  <c r="J18" i="3"/>
  <c r="Z16" i="3"/>
  <c r="R16" i="3"/>
  <c r="G16" i="3"/>
  <c r="G46" i="3" s="1"/>
  <c r="X15" i="3"/>
  <c r="P15" i="3"/>
  <c r="E15" i="3"/>
  <c r="V14" i="3"/>
  <c r="L14" i="3"/>
  <c r="AB13" i="3"/>
  <c r="T13" i="3"/>
  <c r="J13" i="3"/>
  <c r="Z12" i="3"/>
  <c r="R12" i="3"/>
  <c r="G12" i="3"/>
  <c r="X11" i="3"/>
  <c r="AA37" i="3"/>
  <c r="S37" i="3"/>
  <c r="I37" i="3"/>
  <c r="Y35" i="3"/>
  <c r="Y36" i="3" s="1"/>
  <c r="Q35" i="3"/>
  <c r="Q36" i="3" s="1"/>
  <c r="F35" i="3"/>
  <c r="W34" i="3"/>
  <c r="M34" i="3"/>
  <c r="AC33" i="3"/>
  <c r="U33" i="3"/>
  <c r="K33" i="3"/>
  <c r="AA32" i="3"/>
  <c r="S32" i="3"/>
  <c r="I32" i="3"/>
  <c r="Y30" i="3"/>
  <c r="Q30" i="3"/>
  <c r="Q31" i="3" s="1"/>
  <c r="F30" i="3"/>
  <c r="W29" i="3"/>
  <c r="M29" i="3"/>
  <c r="AC24" i="3"/>
  <c r="U24" i="3"/>
  <c r="K24" i="3"/>
  <c r="AA28" i="3"/>
  <c r="S28" i="3"/>
  <c r="I28" i="3"/>
  <c r="Y27" i="3"/>
  <c r="Q27" i="3"/>
  <c r="F27" i="3"/>
  <c r="W26" i="3"/>
  <c r="M26" i="3"/>
  <c r="AC23" i="3"/>
  <c r="U23" i="3"/>
  <c r="K23" i="3"/>
  <c r="AA22" i="3"/>
  <c r="S22" i="3"/>
  <c r="I22" i="3"/>
  <c r="Y21" i="3"/>
  <c r="Q21" i="3"/>
  <c r="F21" i="3"/>
  <c r="AI50" i="3" s="1"/>
  <c r="W20" i="3"/>
  <c r="M20" i="3"/>
  <c r="AC19" i="3"/>
  <c r="U19" i="3"/>
  <c r="K19" i="3"/>
  <c r="AA18" i="3"/>
  <c r="S18" i="3"/>
  <c r="I18" i="3"/>
  <c r="Y16" i="3"/>
  <c r="Q16" i="3"/>
  <c r="F16" i="3"/>
  <c r="W15" i="3"/>
  <c r="M15" i="3"/>
  <c r="AC14" i="3"/>
  <c r="U14" i="3"/>
  <c r="K14" i="3"/>
  <c r="AA13" i="3"/>
  <c r="S13" i="3"/>
  <c r="I13" i="3"/>
  <c r="Y12" i="3"/>
  <c r="Q12" i="3"/>
  <c r="F12" i="3"/>
  <c r="W11" i="3"/>
  <c r="Z37" i="3"/>
  <c r="R37" i="3"/>
  <c r="G37" i="3"/>
  <c r="X35" i="3"/>
  <c r="X36" i="3" s="1"/>
  <c r="P35" i="3"/>
  <c r="P36" i="3" s="1"/>
  <c r="E35" i="3"/>
  <c r="V34" i="3"/>
  <c r="L34" i="3"/>
  <c r="AB33" i="3"/>
  <c r="T33" i="3"/>
  <c r="J33" i="3"/>
  <c r="Z32" i="3"/>
  <c r="R32" i="3"/>
  <c r="G32" i="3"/>
  <c r="X30" i="3"/>
  <c r="P30" i="3"/>
  <c r="E30" i="3"/>
  <c r="V29" i="3"/>
  <c r="L29" i="3"/>
  <c r="AB24" i="3"/>
  <c r="T24" i="3"/>
  <c r="J24" i="3"/>
  <c r="Z28" i="3"/>
  <c r="R28" i="3"/>
  <c r="G28" i="3"/>
  <c r="X27" i="3"/>
  <c r="P27" i="3"/>
  <c r="E27" i="3"/>
  <c r="V26" i="3"/>
  <c r="L26" i="3"/>
  <c r="AB23" i="3"/>
  <c r="T23" i="3"/>
  <c r="J23" i="3"/>
  <c r="Z22" i="3"/>
  <c r="R22" i="3"/>
  <c r="G22" i="3"/>
  <c r="X21" i="3"/>
  <c r="P21" i="3"/>
  <c r="E21" i="3"/>
  <c r="E50" i="3" s="1"/>
  <c r="V20" i="3"/>
  <c r="L20" i="3"/>
  <c r="AB19" i="3"/>
  <c r="T19" i="3"/>
  <c r="J19" i="3"/>
  <c r="Z18" i="3"/>
  <c r="R18" i="3"/>
  <c r="G18" i="3"/>
  <c r="X16" i="3"/>
  <c r="P16" i="3"/>
  <c r="E16" i="3"/>
  <c r="E46" i="3" s="1"/>
  <c r="V15" i="3"/>
  <c r="L15" i="3"/>
  <c r="AB14" i="3"/>
  <c r="T14" i="3"/>
  <c r="J14" i="3"/>
  <c r="Z13" i="3"/>
  <c r="R13" i="3"/>
  <c r="G13" i="3"/>
  <c r="X12" i="3"/>
  <c r="P12" i="3"/>
  <c r="E12" i="3"/>
  <c r="V11" i="3"/>
  <c r="Y37" i="3"/>
  <c r="Q37" i="3"/>
  <c r="F37" i="3"/>
  <c r="W35" i="3"/>
  <c r="W36" i="3" s="1"/>
  <c r="M35" i="3"/>
  <c r="M36" i="3" s="1"/>
  <c r="AC34" i="3"/>
  <c r="U34" i="3"/>
  <c r="K34" i="3"/>
  <c r="AA33" i="3"/>
  <c r="S33" i="3"/>
  <c r="I33" i="3"/>
  <c r="Y32" i="3"/>
  <c r="Q32" i="3"/>
  <c r="F32" i="3"/>
  <c r="W30" i="3"/>
  <c r="M30" i="3"/>
  <c r="AC29" i="3"/>
  <c r="U29" i="3"/>
  <c r="K29" i="3"/>
  <c r="AA24" i="3"/>
  <c r="S24" i="3"/>
  <c r="I24" i="3"/>
  <c r="Y28" i="3"/>
  <c r="Q28" i="3"/>
  <c r="F28" i="3"/>
  <c r="W27" i="3"/>
  <c r="M27" i="3"/>
  <c r="AC26" i="3"/>
  <c r="U26" i="3"/>
  <c r="K26" i="3"/>
  <c r="AA23" i="3"/>
  <c r="S23" i="3"/>
  <c r="I23" i="3"/>
  <c r="Y22" i="3"/>
  <c r="Q22" i="3"/>
  <c r="F22" i="3"/>
  <c r="AI51" i="3" s="1"/>
  <c r="W21" i="3"/>
  <c r="M21" i="3"/>
  <c r="AC20" i="3"/>
  <c r="U20" i="3"/>
  <c r="K20" i="3"/>
  <c r="AA19" i="3"/>
  <c r="S19" i="3"/>
  <c r="I19" i="3"/>
  <c r="Y18" i="3"/>
  <c r="Q18" i="3"/>
  <c r="F18" i="3"/>
  <c r="AI48" i="3" s="1"/>
  <c r="W16" i="3"/>
  <c r="M16" i="3"/>
  <c r="AC15" i="3"/>
  <c r="U15" i="3"/>
  <c r="K15" i="3"/>
  <c r="AA14" i="3"/>
  <c r="S14" i="3"/>
  <c r="I14" i="3"/>
  <c r="Y13" i="3"/>
  <c r="Q13" i="3"/>
  <c r="F13" i="3"/>
  <c r="W12" i="3"/>
  <c r="M12" i="3"/>
  <c r="AC11" i="3"/>
  <c r="U11" i="3"/>
  <c r="X37" i="3"/>
  <c r="P37" i="3"/>
  <c r="E37" i="3"/>
  <c r="V35" i="3"/>
  <c r="V36" i="3" s="1"/>
  <c r="L35" i="3"/>
  <c r="L36" i="3" s="1"/>
  <c r="AB34" i="3"/>
  <c r="T34" i="3"/>
  <c r="J34" i="3"/>
  <c r="Z33" i="3"/>
  <c r="R33" i="3"/>
  <c r="G33" i="3"/>
  <c r="X32" i="3"/>
  <c r="P32" i="3"/>
  <c r="E32" i="3"/>
  <c r="V30" i="3"/>
  <c r="L30" i="3"/>
  <c r="AB29" i="3"/>
  <c r="T29" i="3"/>
  <c r="J29" i="3"/>
  <c r="Z24" i="3"/>
  <c r="R24" i="3"/>
  <c r="G24" i="3"/>
  <c r="X28" i="3"/>
  <c r="P28" i="3"/>
  <c r="E28" i="3"/>
  <c r="V27" i="3"/>
  <c r="L27" i="3"/>
  <c r="AB26" i="3"/>
  <c r="T26" i="3"/>
  <c r="J26" i="3"/>
  <c r="Z23" i="3"/>
  <c r="R23" i="3"/>
  <c r="G23" i="3"/>
  <c r="X22" i="3"/>
  <c r="P22" i="3"/>
  <c r="E22" i="3"/>
  <c r="E51" i="3" s="1"/>
  <c r="V21" i="3"/>
  <c r="L21" i="3"/>
  <c r="AB20" i="3"/>
  <c r="T20" i="3"/>
  <c r="J20" i="3"/>
  <c r="Z19" i="3"/>
  <c r="R19" i="3"/>
  <c r="G19" i="3"/>
  <c r="X18" i="3"/>
  <c r="P18" i="3"/>
  <c r="E18" i="3"/>
  <c r="E48" i="3" s="1"/>
  <c r="V16" i="3"/>
  <c r="L16" i="3"/>
  <c r="AB15" i="3"/>
  <c r="T15" i="3"/>
  <c r="J15" i="3"/>
  <c r="Z14" i="3"/>
  <c r="R14" i="3"/>
  <c r="G14" i="3"/>
  <c r="X13" i="3"/>
  <c r="P13" i="3"/>
  <c r="E13" i="3"/>
  <c r="V12" i="3"/>
  <c r="L12" i="3"/>
  <c r="AB11" i="3"/>
  <c r="T11" i="3"/>
  <c r="W37" i="3"/>
  <c r="M37" i="3"/>
  <c r="AC35" i="3"/>
  <c r="AC36" i="3" s="1"/>
  <c r="U35" i="3"/>
  <c r="U36" i="3" s="1"/>
  <c r="K35" i="3"/>
  <c r="AA34" i="3"/>
  <c r="S34" i="3"/>
  <c r="I34" i="3"/>
  <c r="Y33" i="3"/>
  <c r="Q33" i="3"/>
  <c r="F33" i="3"/>
  <c r="AI43" i="3" s="1"/>
  <c r="W32" i="3"/>
  <c r="M32" i="3"/>
  <c r="AC30" i="3"/>
  <c r="U30" i="3"/>
  <c r="K30" i="3"/>
  <c r="AA29" i="3"/>
  <c r="S29" i="3"/>
  <c r="I29" i="3"/>
  <c r="Y24" i="3"/>
  <c r="Q24" i="3"/>
  <c r="F24" i="3"/>
  <c r="W28" i="3"/>
  <c r="M28" i="3"/>
  <c r="AC27" i="3"/>
  <c r="U27" i="3"/>
  <c r="K27" i="3"/>
  <c r="AA26" i="3"/>
  <c r="S26" i="3"/>
  <c r="I26" i="3"/>
  <c r="Y23" i="3"/>
  <c r="Q23" i="3"/>
  <c r="F23" i="3"/>
  <c r="W22" i="3"/>
  <c r="M22" i="3"/>
  <c r="AC21" i="3"/>
  <c r="U21" i="3"/>
  <c r="K21" i="3"/>
  <c r="AA20" i="3"/>
  <c r="S20" i="3"/>
  <c r="I20" i="3"/>
  <c r="Y19" i="3"/>
  <c r="Q19" i="3"/>
  <c r="F19" i="3"/>
  <c r="AI49" i="3" s="1"/>
  <c r="W18" i="3"/>
  <c r="M18" i="3"/>
  <c r="AC16" i="3"/>
  <c r="U16" i="3"/>
  <c r="K16" i="3"/>
  <c r="AA15" i="3"/>
  <c r="S15" i="3"/>
  <c r="I15" i="3"/>
  <c r="Y14" i="3"/>
  <c r="Q14" i="3"/>
  <c r="F14" i="3"/>
  <c r="W13" i="3"/>
  <c r="M13" i="3"/>
  <c r="AC12" i="3"/>
  <c r="U12" i="3"/>
  <c r="K12" i="3"/>
  <c r="AA11" i="3"/>
  <c r="V32" i="3"/>
  <c r="R29" i="3"/>
  <c r="L28" i="3"/>
  <c r="G26" i="3"/>
  <c r="AB21" i="3"/>
  <c r="X19" i="3"/>
  <c r="T12" i="3"/>
  <c r="Q11" i="3"/>
  <c r="F11" i="3"/>
  <c r="W9" i="3"/>
  <c r="M9" i="3"/>
  <c r="V37" i="3"/>
  <c r="R34" i="3"/>
  <c r="L32" i="3"/>
  <c r="G29" i="3"/>
  <c r="AB27" i="3"/>
  <c r="X23" i="3"/>
  <c r="T16" i="3"/>
  <c r="P14" i="3"/>
  <c r="J12" i="3"/>
  <c r="P11" i="3"/>
  <c r="E11" i="3"/>
  <c r="V9" i="3"/>
  <c r="L9" i="3"/>
  <c r="L37" i="3"/>
  <c r="G34" i="3"/>
  <c r="AB30" i="3"/>
  <c r="X24" i="3"/>
  <c r="T21" i="3"/>
  <c r="P19" i="3"/>
  <c r="J16" i="3"/>
  <c r="E14" i="3"/>
  <c r="Z11" i="3"/>
  <c r="M11" i="3"/>
  <c r="AC9" i="3"/>
  <c r="U9" i="3"/>
  <c r="K9" i="3"/>
  <c r="AB35" i="3"/>
  <c r="AB36" i="3" s="1"/>
  <c r="X33" i="3"/>
  <c r="T27" i="3"/>
  <c r="P23" i="3"/>
  <c r="J21" i="3"/>
  <c r="E19" i="3"/>
  <c r="E49" i="3" s="1"/>
  <c r="Z15" i="3"/>
  <c r="L11" i="3"/>
  <c r="AB9" i="3"/>
  <c r="T9" i="3"/>
  <c r="J9" i="3"/>
  <c r="V28" i="3"/>
  <c r="R11" i="3"/>
  <c r="E9" i="3"/>
  <c r="T30" i="3"/>
  <c r="P24" i="3"/>
  <c r="J27" i="3"/>
  <c r="E23" i="3"/>
  <c r="Z20" i="3"/>
  <c r="V13" i="3"/>
  <c r="K11" i="3"/>
  <c r="AA9" i="3"/>
  <c r="S9" i="3"/>
  <c r="I9" i="3"/>
  <c r="R26" i="3"/>
  <c r="AB16" i="3"/>
  <c r="G11" i="3"/>
  <c r="T35" i="3"/>
  <c r="T36" i="3" s="1"/>
  <c r="P33" i="3"/>
  <c r="J30" i="3"/>
  <c r="E24" i="3"/>
  <c r="Z26" i="3"/>
  <c r="V18" i="3"/>
  <c r="R15" i="3"/>
  <c r="L13" i="3"/>
  <c r="J11" i="3"/>
  <c r="Z9" i="3"/>
  <c r="R9" i="3"/>
  <c r="R10" i="3" s="1"/>
  <c r="G9" i="3"/>
  <c r="Z34" i="3"/>
  <c r="G20" i="3"/>
  <c r="J35" i="3"/>
  <c r="E33" i="3"/>
  <c r="E43" i="3" s="1"/>
  <c r="Z29" i="3"/>
  <c r="V22" i="3"/>
  <c r="R20" i="3"/>
  <c r="L18" i="3"/>
  <c r="G15" i="3"/>
  <c r="AB12" i="3"/>
  <c r="S11" i="3"/>
  <c r="I11" i="3"/>
  <c r="Y9" i="3"/>
  <c r="Q9" i="3"/>
  <c r="F9" i="3"/>
  <c r="L22" i="3"/>
  <c r="X14" i="3"/>
  <c r="X9" i="3"/>
  <c r="P9" i="3"/>
  <c r="AI46" i="3" l="1"/>
  <c r="F46" i="3"/>
  <c r="S36" i="3"/>
  <c r="AJ36" i="3"/>
  <c r="AH36" i="3"/>
  <c r="AF36" i="3"/>
  <c r="AA36" i="3"/>
  <c r="R36" i="3"/>
  <c r="O36" i="3"/>
  <c r="AE36" i="3"/>
  <c r="AI36" i="3"/>
  <c r="AG36" i="3"/>
  <c r="Z36" i="3"/>
  <c r="N36" i="3"/>
  <c r="AH44" i="3"/>
  <c r="AH45" i="3" s="1"/>
  <c r="AJ44" i="3"/>
  <c r="AJ45" i="3" s="1"/>
  <c r="AH52" i="3"/>
  <c r="AJ52" i="3"/>
  <c r="AH50" i="3"/>
  <c r="AJ50" i="3"/>
  <c r="AH25" i="3"/>
  <c r="AJ25" i="3"/>
  <c r="AI25" i="3"/>
  <c r="AH51" i="3"/>
  <c r="AJ51" i="3"/>
  <c r="AH10" i="3"/>
  <c r="AJ10" i="3"/>
  <c r="AI10" i="3"/>
  <c r="J36" i="3"/>
  <c r="AH46" i="3"/>
  <c r="AJ46" i="3"/>
  <c r="AH49" i="3"/>
  <c r="AJ49" i="3"/>
  <c r="K36" i="3"/>
  <c r="AH43" i="3"/>
  <c r="AJ43" i="3"/>
  <c r="AH48" i="3"/>
  <c r="AJ48" i="3"/>
  <c r="AE43" i="3"/>
  <c r="AG43" i="3"/>
  <c r="AE48" i="3"/>
  <c r="AG48" i="3"/>
  <c r="AE52" i="3"/>
  <c r="AG52" i="3"/>
  <c r="AE49" i="3"/>
  <c r="AG49" i="3"/>
  <c r="AF46" i="3"/>
  <c r="AF44" i="3"/>
  <c r="AF45" i="3" s="1"/>
  <c r="AF51" i="3"/>
  <c r="AE46" i="3"/>
  <c r="AG46" i="3"/>
  <c r="AE44" i="3"/>
  <c r="AE45" i="3" s="1"/>
  <c r="AG44" i="3"/>
  <c r="AG45" i="3" s="1"/>
  <c r="AF49" i="3"/>
  <c r="AG10" i="3"/>
  <c r="AG25" i="3"/>
  <c r="AE51" i="3"/>
  <c r="AG51" i="3"/>
  <c r="AF52" i="3"/>
  <c r="AF50" i="3"/>
  <c r="AE50" i="3"/>
  <c r="AG50" i="3"/>
  <c r="AF43" i="3"/>
  <c r="O48" i="3"/>
  <c r="AF48" i="3"/>
  <c r="AE10" i="3"/>
  <c r="AF10" i="3"/>
  <c r="AF25" i="3"/>
  <c r="AE25" i="3"/>
  <c r="O44" i="3"/>
  <c r="O50" i="3"/>
  <c r="AA10" i="3"/>
  <c r="O46" i="3"/>
  <c r="S10" i="3"/>
  <c r="U10" i="3"/>
  <c r="Q10" i="3"/>
  <c r="Z10" i="3"/>
  <c r="W10" i="3"/>
  <c r="Y10" i="3"/>
  <c r="P10" i="3"/>
  <c r="T10" i="3"/>
  <c r="V10" i="3"/>
  <c r="X10" i="3"/>
  <c r="AB10" i="3"/>
  <c r="O10" i="3"/>
  <c r="AC10" i="3"/>
  <c r="N10" i="3"/>
  <c r="O52" i="3"/>
  <c r="AC25" i="3"/>
  <c r="AB25" i="3"/>
  <c r="AA25" i="3"/>
  <c r="Z25" i="3"/>
  <c r="Y25" i="3"/>
  <c r="X25" i="3"/>
  <c r="O51" i="3"/>
  <c r="N31" i="3"/>
  <c r="N17" i="3"/>
  <c r="W51" i="3"/>
  <c r="V44" i="3"/>
  <c r="O31" i="3"/>
  <c r="O17" i="3"/>
  <c r="N49" i="3"/>
  <c r="N44" i="3"/>
  <c r="N25" i="3"/>
  <c r="N54" i="3" s="1"/>
  <c r="N48" i="3"/>
  <c r="V52" i="3"/>
  <c r="N50" i="3"/>
  <c r="N46" i="3"/>
  <c r="N43" i="3"/>
  <c r="N51" i="3"/>
  <c r="N52" i="3"/>
  <c r="I39" i="3"/>
  <c r="I41" i="3" s="1"/>
  <c r="V49" i="3"/>
  <c r="W43" i="3"/>
  <c r="O43" i="3"/>
  <c r="W25" i="3"/>
  <c r="W54" i="3" s="1"/>
  <c r="O25" i="3"/>
  <c r="W49" i="3"/>
  <c r="O49" i="3"/>
  <c r="W48" i="3"/>
  <c r="V48" i="3"/>
  <c r="W46" i="3"/>
  <c r="V25" i="3"/>
  <c r="V54" i="3" s="1"/>
  <c r="V43" i="3"/>
  <c r="W50" i="3"/>
  <c r="V51" i="3"/>
  <c r="V50" i="3"/>
  <c r="V46" i="3"/>
  <c r="W31" i="3"/>
  <c r="E44" i="3"/>
  <c r="E45" i="3" s="1"/>
  <c r="V17" i="3"/>
  <c r="W52" i="3"/>
  <c r="V31" i="3"/>
  <c r="W17" i="3"/>
  <c r="P48" i="3"/>
  <c r="Q50" i="3"/>
  <c r="Q25" i="3"/>
  <c r="Q54" i="3" s="1"/>
  <c r="Q44" i="3"/>
  <c r="P25" i="3"/>
  <c r="P54" i="3" s="1"/>
  <c r="P49" i="3"/>
  <c r="P44" i="3"/>
  <c r="P51" i="3"/>
  <c r="Q51" i="3"/>
  <c r="P50" i="3"/>
  <c r="Q43" i="3"/>
  <c r="Q49" i="3"/>
  <c r="Q52" i="3"/>
  <c r="P43" i="3"/>
  <c r="P52" i="3"/>
  <c r="Q48" i="3"/>
  <c r="Q17" i="3"/>
  <c r="P31" i="3"/>
  <c r="P17" i="3"/>
  <c r="S46" i="3"/>
  <c r="Q46" i="3"/>
  <c r="R46" i="3"/>
  <c r="P46" i="3"/>
  <c r="S25" i="3"/>
  <c r="S54" i="3" s="1"/>
  <c r="U25" i="3"/>
  <c r="R25" i="3"/>
  <c r="R54" i="3" s="1"/>
  <c r="T25" i="3"/>
  <c r="AB43" i="3"/>
  <c r="K52" i="3"/>
  <c r="J43" i="3"/>
  <c r="K51" i="3"/>
  <c r="AC50" i="3"/>
  <c r="AC48" i="3"/>
  <c r="AC43" i="3"/>
  <c r="Z52" i="3"/>
  <c r="T52" i="3"/>
  <c r="S17" i="3"/>
  <c r="R31" i="3"/>
  <c r="S31" i="3"/>
  <c r="R17" i="3"/>
  <c r="M43" i="3"/>
  <c r="K44" i="3"/>
  <c r="AC44" i="3"/>
  <c r="Y44" i="3"/>
  <c r="U44" i="3"/>
  <c r="M44" i="3"/>
  <c r="AB52" i="3"/>
  <c r="Z43" i="3"/>
  <c r="M48" i="3"/>
  <c r="K49" i="3"/>
  <c r="X52" i="3"/>
  <c r="AA43" i="3"/>
  <c r="J52" i="3"/>
  <c r="L52" i="3"/>
  <c r="Y48" i="3"/>
  <c r="F52" i="3"/>
  <c r="R52" i="3"/>
  <c r="G48" i="3"/>
  <c r="S48" i="3"/>
  <c r="J49" i="3"/>
  <c r="L51" i="3"/>
  <c r="G50" i="3"/>
  <c r="S50" i="3"/>
  <c r="AB49" i="3"/>
  <c r="T44" i="3"/>
  <c r="F48" i="3"/>
  <c r="R48" i="3"/>
  <c r="G44" i="3"/>
  <c r="G45" i="3" s="1"/>
  <c r="S44" i="3"/>
  <c r="G43" i="3"/>
  <c r="S43" i="3"/>
  <c r="F49" i="3"/>
  <c r="R49" i="3"/>
  <c r="F44" i="3"/>
  <c r="F45" i="3" s="1"/>
  <c r="R44" i="3"/>
  <c r="F51" i="3"/>
  <c r="R51" i="3"/>
  <c r="G51" i="3"/>
  <c r="S51" i="3"/>
  <c r="F50" i="3"/>
  <c r="R50" i="3"/>
  <c r="AC51" i="3"/>
  <c r="G49" i="3"/>
  <c r="S49" i="3"/>
  <c r="G52" i="3"/>
  <c r="S52" i="3"/>
  <c r="F43" i="3"/>
  <c r="R43" i="3"/>
  <c r="X48" i="3"/>
  <c r="T48" i="3"/>
  <c r="AA48" i="3"/>
  <c r="AC49" i="3"/>
  <c r="Y49" i="3"/>
  <c r="L48" i="3"/>
  <c r="M49" i="3"/>
  <c r="AB50" i="3"/>
  <c r="U48" i="3"/>
  <c r="AA49" i="3"/>
  <c r="AB48" i="3"/>
  <c r="J48" i="3"/>
  <c r="T50" i="3"/>
  <c r="U49" i="3"/>
  <c r="Z48" i="3"/>
  <c r="K48" i="3"/>
  <c r="T49" i="3"/>
  <c r="L49" i="3"/>
  <c r="J44" i="3"/>
  <c r="AB44" i="3"/>
  <c r="X49" i="3"/>
  <c r="L44" i="3"/>
  <c r="Z49" i="3"/>
  <c r="X50" i="3"/>
  <c r="K50" i="3"/>
  <c r="Y51" i="3"/>
  <c r="M51" i="3"/>
  <c r="Z50" i="3"/>
  <c r="U51" i="3"/>
  <c r="AA51" i="3"/>
  <c r="J50" i="3"/>
  <c r="Y50" i="3"/>
  <c r="U50" i="3"/>
  <c r="M50" i="3"/>
  <c r="L50" i="3"/>
  <c r="AA50" i="3"/>
  <c r="T51" i="3"/>
  <c r="Z51" i="3"/>
  <c r="AA44" i="3"/>
  <c r="J51" i="3"/>
  <c r="AB51" i="3"/>
  <c r="AC52" i="3"/>
  <c r="X51" i="3"/>
  <c r="Y52" i="3"/>
  <c r="M52" i="3"/>
  <c r="AA52" i="3"/>
  <c r="X44" i="3"/>
  <c r="U52" i="3"/>
  <c r="L43" i="3"/>
  <c r="T43" i="3"/>
  <c r="U43" i="3"/>
  <c r="X43" i="3"/>
  <c r="K43" i="3"/>
  <c r="Y43" i="3"/>
  <c r="Z46" i="3"/>
  <c r="AC46" i="3"/>
  <c r="X46" i="3"/>
  <c r="K46" i="3"/>
  <c r="AB46" i="3"/>
  <c r="U46" i="3"/>
  <c r="L46" i="3"/>
  <c r="T46" i="3"/>
  <c r="J46" i="3"/>
  <c r="Y46" i="3"/>
  <c r="M46" i="3"/>
  <c r="AA46" i="3"/>
  <c r="Z44" i="3"/>
  <c r="I25" i="3"/>
  <c r="I54" i="3" s="1"/>
  <c r="K10" i="3"/>
  <c r="J25" i="3"/>
  <c r="L25" i="3"/>
  <c r="J10" i="3"/>
  <c r="K25" i="3"/>
  <c r="M25" i="3"/>
  <c r="M10" i="3"/>
  <c r="L10" i="3"/>
  <c r="I10" i="3"/>
  <c r="E25" i="3"/>
  <c r="G10" i="3"/>
  <c r="G8" i="3" s="1"/>
  <c r="F10" i="3"/>
  <c r="F8" i="3" s="1"/>
  <c r="E10" i="3"/>
  <c r="G25" i="3"/>
  <c r="F25" i="3"/>
  <c r="AC31" i="3"/>
  <c r="F31" i="3"/>
  <c r="AI40" i="3" s="1"/>
  <c r="AI39" i="3" s="1"/>
  <c r="AI41" i="3" s="1"/>
  <c r="E31" i="3"/>
  <c r="E40" i="3" s="1"/>
  <c r="E39" i="3" s="1"/>
  <c r="E41" i="3" s="1"/>
  <c r="E42" i="3" s="1"/>
  <c r="G17" i="3"/>
  <c r="F17" i="3"/>
  <c r="E17" i="3"/>
  <c r="G31" i="3"/>
  <c r="AA17" i="3"/>
  <c r="Z17" i="3"/>
  <c r="AC17" i="3"/>
  <c r="AB17" i="3"/>
  <c r="J17" i="3"/>
  <c r="Y17" i="3"/>
  <c r="M17" i="3"/>
  <c r="L17" i="3"/>
  <c r="I17" i="3"/>
  <c r="U17" i="3"/>
  <c r="K17" i="3"/>
  <c r="T17" i="3"/>
  <c r="X17" i="3"/>
  <c r="J31" i="3"/>
  <c r="AB31" i="3"/>
  <c r="K31" i="3"/>
  <c r="M31" i="3"/>
  <c r="AA31" i="3"/>
  <c r="I31" i="3"/>
  <c r="Z31" i="3"/>
  <c r="U31" i="3"/>
  <c r="T31" i="3"/>
  <c r="L31" i="3"/>
  <c r="Y31" i="3"/>
  <c r="X31" i="3"/>
  <c r="AI42" i="3" l="1"/>
  <c r="I42" i="3"/>
  <c r="AG8" i="3"/>
  <c r="AJ8" i="3"/>
  <c r="AH53" i="3"/>
  <c r="AH54" i="3"/>
  <c r="AI8" i="3"/>
  <c r="AH40" i="3"/>
  <c r="AH39" i="3" s="1"/>
  <c r="AH41" i="3" s="1"/>
  <c r="AJ40" i="3"/>
  <c r="AJ39" i="3" s="1"/>
  <c r="AJ41" i="3" s="1"/>
  <c r="AH8" i="3"/>
  <c r="AJ53" i="3"/>
  <c r="AJ54" i="3"/>
  <c r="AI53" i="3"/>
  <c r="AI54" i="3"/>
  <c r="AF40" i="3"/>
  <c r="AF39" i="3" s="1"/>
  <c r="AF41" i="3" s="1"/>
  <c r="AE40" i="3"/>
  <c r="AE39" i="3" s="1"/>
  <c r="AE41" i="3" s="1"/>
  <c r="AG40" i="3"/>
  <c r="AG39" i="3" s="1"/>
  <c r="AG41" i="3" s="1"/>
  <c r="AG53" i="3"/>
  <c r="AG54" i="3"/>
  <c r="AF8" i="3"/>
  <c r="AE8" i="3"/>
  <c r="AE53" i="3"/>
  <c r="AE54" i="3"/>
  <c r="AF53" i="3"/>
  <c r="AF54" i="3"/>
  <c r="Z8" i="3"/>
  <c r="U8" i="3"/>
  <c r="AA8" i="3"/>
  <c r="AB8" i="3"/>
  <c r="T8" i="3"/>
  <c r="X8" i="3"/>
  <c r="R8" i="3"/>
  <c r="Y8" i="3"/>
  <c r="W8" i="3"/>
  <c r="AC8" i="3"/>
  <c r="Q8" i="3"/>
  <c r="P8" i="3"/>
  <c r="V8" i="3"/>
  <c r="S8" i="3"/>
  <c r="J8" i="3"/>
  <c r="N8" i="3"/>
  <c r="L8" i="3"/>
  <c r="I8" i="3"/>
  <c r="O8" i="3"/>
  <c r="K8" i="3"/>
  <c r="M8" i="3"/>
  <c r="O40" i="3"/>
  <c r="O39" i="3" s="1"/>
  <c r="O41" i="3" s="1"/>
  <c r="N53" i="3"/>
  <c r="N40" i="3"/>
  <c r="N39" i="3" s="1"/>
  <c r="N41" i="3" s="1"/>
  <c r="O53" i="3"/>
  <c r="O54" i="3"/>
  <c r="F54" i="3"/>
  <c r="F53" i="3"/>
  <c r="G54" i="3"/>
  <c r="G53" i="3"/>
  <c r="W40" i="3"/>
  <c r="W39" i="3" s="1"/>
  <c r="W41" i="3" s="1"/>
  <c r="V40" i="3"/>
  <c r="V39" i="3" s="1"/>
  <c r="V41" i="3" s="1"/>
  <c r="V53" i="3"/>
  <c r="W53" i="3"/>
  <c r="Q40" i="3"/>
  <c r="Q39" i="3" s="1"/>
  <c r="Q41" i="3" s="1"/>
  <c r="P40" i="3"/>
  <c r="P39" i="3" s="1"/>
  <c r="P41" i="3" s="1"/>
  <c r="P53" i="3"/>
  <c r="Q53" i="3"/>
  <c r="T54" i="3"/>
  <c r="T53" i="3"/>
  <c r="U54" i="3"/>
  <c r="U53" i="3"/>
  <c r="R53" i="3"/>
  <c r="S53" i="3"/>
  <c r="U40" i="3"/>
  <c r="U39" i="3" s="1"/>
  <c r="U41" i="3" s="1"/>
  <c r="Y40" i="3"/>
  <c r="Y39" i="3" s="1"/>
  <c r="Y41" i="3" s="1"/>
  <c r="L40" i="3"/>
  <c r="L39" i="3" s="1"/>
  <c r="L41" i="3" s="1"/>
  <c r="Z40" i="3"/>
  <c r="Z39" i="3" s="1"/>
  <c r="Z41" i="3" s="1"/>
  <c r="J40" i="3"/>
  <c r="J39" i="3" s="1"/>
  <c r="J41" i="3" s="1"/>
  <c r="X40" i="3"/>
  <c r="X39" i="3" s="1"/>
  <c r="X41" i="3" s="1"/>
  <c r="M40" i="3"/>
  <c r="M39" i="3" s="1"/>
  <c r="M41" i="3" s="1"/>
  <c r="K40" i="3"/>
  <c r="K39" i="3" s="1"/>
  <c r="K41" i="3" s="1"/>
  <c r="T40" i="3"/>
  <c r="T39" i="3" s="1"/>
  <c r="T41" i="3" s="1"/>
  <c r="AB40" i="3"/>
  <c r="AB39" i="3" s="1"/>
  <c r="AB41" i="3" s="1"/>
  <c r="F40" i="3"/>
  <c r="F39" i="3" s="1"/>
  <c r="F41" i="3" s="1"/>
  <c r="R40" i="3"/>
  <c r="R39" i="3" s="1"/>
  <c r="R41" i="3" s="1"/>
  <c r="AA40" i="3"/>
  <c r="AA39" i="3" s="1"/>
  <c r="AA41" i="3" s="1"/>
  <c r="G40" i="3"/>
  <c r="G39" i="3" s="1"/>
  <c r="G41" i="3" s="1"/>
  <c r="S40" i="3"/>
  <c r="S39" i="3" s="1"/>
  <c r="S41" i="3" s="1"/>
  <c r="AC40" i="3"/>
  <c r="AC39" i="3" s="1"/>
  <c r="AC41" i="3" s="1"/>
  <c r="M53" i="3"/>
  <c r="K53" i="3"/>
  <c r="L53" i="3"/>
  <c r="J53" i="3"/>
  <c r="E54" i="3"/>
  <c r="M54" i="3"/>
  <c r="Z54" i="3"/>
  <c r="Z53" i="3"/>
  <c r="K54" i="3"/>
  <c r="AC54" i="3"/>
  <c r="AC53" i="3"/>
  <c r="J54" i="3"/>
  <c r="X54" i="3"/>
  <c r="X53" i="3"/>
  <c r="AA54" i="3"/>
  <c r="AA53" i="3"/>
  <c r="L54" i="3"/>
  <c r="Y54" i="3"/>
  <c r="Y53" i="3"/>
  <c r="AB54" i="3"/>
  <c r="AB53" i="3"/>
  <c r="G42" i="3" l="1"/>
  <c r="AJ42" i="3"/>
  <c r="F42" i="3"/>
  <c r="AE42" i="3"/>
  <c r="AH42" i="3"/>
  <c r="AG42" i="3"/>
  <c r="AF42" i="3"/>
  <c r="L6" i="3"/>
  <c r="L5" i="3"/>
  <c r="L42" i="3" s="1"/>
  <c r="K6" i="3"/>
  <c r="K5" i="3"/>
  <c r="K42" i="3" s="1"/>
  <c r="O6" i="3"/>
  <c r="O5" i="3"/>
  <c r="O42" i="3" s="1"/>
  <c r="N5" i="3"/>
  <c r="N42" i="3" s="1"/>
  <c r="N6" i="3"/>
  <c r="J6" i="3"/>
  <c r="J5" i="3"/>
  <c r="J42" i="3" s="1"/>
  <c r="M5" i="3"/>
  <c r="M42" i="3" s="1"/>
  <c r="M6" i="3"/>
  <c r="O7" i="3" l="1"/>
  <c r="J7" i="3"/>
  <c r="K7" i="3"/>
  <c r="M7" i="3"/>
  <c r="V7" i="3"/>
  <c r="V45" i="3" s="1"/>
  <c r="R7" i="3"/>
  <c r="R45" i="3" s="1"/>
  <c r="M4" i="3" l="1"/>
  <c r="M45" i="3"/>
  <c r="J4" i="3"/>
  <c r="J45" i="3"/>
  <c r="K4" i="3"/>
  <c r="K45" i="3"/>
  <c r="O4" i="3"/>
  <c r="O45" i="3"/>
  <c r="T7" i="3"/>
  <c r="T45" i="3" s="1"/>
  <c r="X7" i="3"/>
  <c r="X45" i="3" s="1"/>
  <c r="P7" i="3"/>
  <c r="P45" i="3" s="1"/>
  <c r="Z7" i="3" l="1"/>
  <c r="Z45" i="3" s="1"/>
  <c r="L7" i="3"/>
  <c r="L4" i="3" l="1"/>
  <c r="L45" i="3"/>
  <c r="R6" i="3"/>
  <c r="V6" i="3" l="1"/>
  <c r="P5" i="3"/>
  <c r="P6" i="3"/>
  <c r="X6" i="3"/>
  <c r="X5" i="3"/>
  <c r="R5" i="3"/>
  <c r="Q7" i="3"/>
  <c r="Q45" i="3" s="1"/>
  <c r="X4" i="3" l="1"/>
  <c r="X42" i="3"/>
  <c r="R4" i="3"/>
  <c r="R42" i="3"/>
  <c r="P4" i="3"/>
  <c r="P42" i="3"/>
  <c r="V5" i="3"/>
  <c r="AB6" i="3"/>
  <c r="Z6" i="3"/>
  <c r="AB7" i="3"/>
  <c r="AB45" i="3" s="1"/>
  <c r="N7" i="3"/>
  <c r="AB5" i="3"/>
  <c r="AB42" i="3" s="1"/>
  <c r="U7" i="3"/>
  <c r="U45" i="3" s="1"/>
  <c r="N4" i="3" l="1"/>
  <c r="N45" i="3"/>
  <c r="V4" i="3"/>
  <c r="V42" i="3"/>
  <c r="AB4" i="3"/>
  <c r="T6" i="3"/>
  <c r="Z5" i="3"/>
  <c r="W7" i="3"/>
  <c r="W45" i="3" s="1"/>
  <c r="AC7" i="3"/>
  <c r="AC45" i="3" s="1"/>
  <c r="AA7" i="3"/>
  <c r="AA45" i="3" s="1"/>
  <c r="S7" i="3"/>
  <c r="S45" i="3" s="1"/>
  <c r="Y7" i="3"/>
  <c r="Y45" i="3" s="1"/>
  <c r="Z4" i="3" l="1"/>
  <c r="Z42" i="3"/>
  <c r="T5" i="3"/>
  <c r="T4" i="3" l="1"/>
  <c r="T42" i="3"/>
  <c r="S6" i="3"/>
  <c r="S5" i="3" l="1"/>
  <c r="AA5" i="3"/>
  <c r="AC5" i="3"/>
  <c r="Y6" i="3"/>
  <c r="Y5" i="3"/>
  <c r="AC6" i="3"/>
  <c r="Q6" i="3"/>
  <c r="AA6" i="3"/>
  <c r="W5" i="3"/>
  <c r="Y4" i="3" l="1"/>
  <c r="Y42" i="3"/>
  <c r="AC4" i="3"/>
  <c r="AC42" i="3"/>
  <c r="AA4" i="3"/>
  <c r="AA42" i="3"/>
  <c r="W4" i="3"/>
  <c r="W42" i="3"/>
  <c r="S4" i="3"/>
  <c r="S42" i="3"/>
  <c r="Q5" i="3"/>
  <c r="Q4" i="3" l="1"/>
  <c r="Q42" i="3"/>
  <c r="U5" i="3"/>
  <c r="U4" i="3" l="1"/>
  <c r="U4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D139" authorId="0" shapeId="0" xr:uid="{E2E671B9-0922-472A-935F-46C80C099803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Right GADJX</t>
        </r>
      </text>
    </comment>
    <comment ref="D464" authorId="0" shapeId="0" xr:uid="{FB08EEF8-C69E-46CE-BE41-1C1DDFE02CAE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to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E2" authorId="0" shapeId="0" xr:uid="{222A6155-F709-4E14-8FD3-9C9B46BFA28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F2" authorId="0" shapeId="0" xr:uid="{14D4799B-7161-41AB-A5BE-DD1AF7B9EEE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G2" authorId="0" shapeId="0" xr:uid="{0D5644B8-7420-48CE-A279-3D8A3BF761C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P2" authorId="0" shapeId="0" xr:uid="{736FF697-6C3A-41DF-95D4-4AF7415B8D0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Q2" authorId="0" shapeId="0" xr:uid="{830F9050-2D55-4A7A-B1E2-07245FB0420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P3" authorId="0" shapeId="0" xr:uid="{14161954-1BE5-4045-83D4-57FF8ECD8FB4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Q3" authorId="0" shapeId="0" xr:uid="{48967CEB-2053-409B-B5E5-24C6BAD624D7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C35" authorId="0" shapeId="0" xr:uid="{4EFC6593-24CC-4185-8A35-AA4CFE541800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difference with savings should be stock changes.</t>
        </r>
      </text>
    </comment>
    <comment ref="C40" authorId="0" shapeId="0" xr:uid="{A08E4913-F05D-407F-99F9-D75D61AD5758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check with Bruno if the Echange Rate correction is really necessary.</t>
        </r>
      </text>
    </comment>
  </commentList>
</comments>
</file>

<file path=xl/sharedStrings.xml><?xml version="1.0" encoding="utf-8"?>
<sst xmlns="http://schemas.openxmlformats.org/spreadsheetml/2006/main" count="26196" uniqueCount="315">
  <si>
    <t>PalmaRatio</t>
  </si>
  <si>
    <t>total</t>
  </si>
  <si>
    <t>20-20Ratio</t>
  </si>
  <si>
    <t>C_GVA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</si>
  <si>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</si>
  <si>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</si>
  <si>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</si>
  <si>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</si>
  <si>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</si>
  <si>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</si>
  <si>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</si>
  <si>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</si>
  <si>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</si>
  <si>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</si>
  <si>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</si>
  <si>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</si>
  <si>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afore</t>
  </si>
  <si>
    <t>afish</t>
  </si>
  <si>
    <t>acoal</t>
  </si>
  <si>
    <t>agold</t>
  </si>
  <si>
    <t>angas</t>
  </si>
  <si>
    <t>apgm</t>
  </si>
  <si>
    <t>amore</t>
  </si>
  <si>
    <t>amine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</si>
  <si>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</si>
  <si>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</si>
  <si>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</si>
  <si>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</si>
  <si>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</si>
  <si>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</si>
  <si>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</si>
  <si>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</si>
  <si>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</si>
  <si>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</si>
  <si>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</si>
  <si>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</si>
  <si>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</si>
  <si>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</si>
  <si>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</si>
  <si>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</si>
  <si>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</si>
  <si>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</si>
  <si>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</si>
  <si>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</si>
  <si>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</si>
  <si>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</si>
  <si>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ahydr</t>
  </si>
  <si>
    <t>aammo</t>
  </si>
  <si>
    <t>abchm</t>
  </si>
  <si>
    <t>aochm</t>
  </si>
  <si>
    <t>arubb</t>
  </si>
  <si>
    <t>aplas</t>
  </si>
  <si>
    <t>anmet</t>
  </si>
  <si>
    <t>airon</t>
  </si>
  <si>
    <t>anfrm</t>
  </si>
  <si>
    <t>ametp</t>
  </si>
  <si>
    <t>amach</t>
  </si>
  <si>
    <t>afcel</t>
  </si>
  <si>
    <t>aelct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</si>
  <si>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</si>
  <si>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</si>
  <si>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</si>
  <si>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</si>
  <si>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</si>
  <si>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</si>
  <si>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</si>
  <si>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</si>
  <si>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</si>
  <si>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</si>
  <si>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</si>
  <si>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altrp-p</t>
  </si>
  <si>
    <t>altrp-f</t>
  </si>
  <si>
    <t>aotrp-p</t>
  </si>
  <si>
    <t>aotrp-f</t>
  </si>
  <si>
    <t>aprtr</t>
  </si>
  <si>
    <t>atrps</t>
  </si>
  <si>
    <t>acomm</t>
  </si>
  <si>
    <t>afsrv</t>
  </si>
  <si>
    <t>absrv</t>
  </si>
  <si>
    <t>agsrv</t>
  </si>
  <si>
    <t>aosrv</t>
  </si>
  <si>
    <t>MPSX</t>
  </si>
  <si>
    <t>ent-n</t>
  </si>
  <si>
    <t>ent-e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</si>
  <si>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</si>
  <si>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</si>
  <si>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</si>
  <si>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</si>
  <si>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</si>
  <si>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</si>
  <si>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</si>
  <si>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</si>
  <si>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</si>
  <si>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</t>
  </si>
  <si>
    <t>TINSX</t>
  </si>
  <si>
    <t>YIX</t>
  </si>
  <si>
    <t>C_SavingsINS</t>
  </si>
  <si>
    <t>FSAVX</t>
  </si>
  <si>
    <t>GSAVX</t>
  </si>
  <si>
    <t>C_PubDef</t>
  </si>
  <si>
    <t>C_TSav</t>
  </si>
  <si>
    <t>QINVX</t>
  </si>
  <si>
    <t>ctext</t>
  </si>
  <si>
    <t>cleat</t>
  </si>
  <si>
    <t>cprnt</t>
  </si>
  <si>
    <t>crubb</t>
  </si>
  <si>
    <t>cplas</t>
  </si>
  <si>
    <t>cnmet</t>
  </si>
  <si>
    <t>cnfrm</t>
  </si>
  <si>
    <t>cmetp</t>
  </si>
  <si>
    <t>cmach</t>
  </si>
  <si>
    <t>cemch</t>
  </si>
  <si>
    <t>csequ</t>
  </si>
  <si>
    <t>cvehi</t>
  </si>
  <si>
    <t>ctequ</t>
  </si>
  <si>
    <t>cfurn</t>
  </si>
  <si>
    <t>coman</t>
  </si>
  <si>
    <t>ccons</t>
  </si>
  <si>
    <t>cbsrv</t>
  </si>
  <si>
    <t>cimpt</t>
  </si>
  <si>
    <t>PQX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</si>
  <si>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</si>
  <si>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</si>
  <si>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</si>
  <si>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</si>
  <si>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</si>
  <si>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</si>
  <si>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</si>
  <si>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</si>
  <si>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</si>
  <si>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</si>
  <si>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</si>
  <si>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</si>
  <si>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cfore</t>
  </si>
  <si>
    <t>cfish</t>
  </si>
  <si>
    <t>ccoal-low</t>
  </si>
  <si>
    <t>ccoal-hgh</t>
  </si>
  <si>
    <t>ccoil</t>
  </si>
  <si>
    <t>cngas</t>
  </si>
  <si>
    <t>cpgm</t>
  </si>
  <si>
    <t>cmore</t>
  </si>
  <si>
    <t>cmine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</si>
  <si>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</si>
  <si>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</si>
  <si>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</si>
  <si>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</si>
  <si>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</si>
  <si>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</si>
  <si>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</si>
  <si>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</si>
  <si>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</si>
  <si>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</si>
  <si>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</si>
  <si>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</si>
  <si>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</si>
  <si>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</si>
  <si>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cclth</t>
  </si>
  <si>
    <t>cfoot</t>
  </si>
  <si>
    <t>cwood</t>
  </si>
  <si>
    <t>cpapr</t>
  </si>
  <si>
    <t>cpetr-p</t>
  </si>
  <si>
    <t>cpetr-d</t>
  </si>
  <si>
    <t>cpetr-h</t>
  </si>
  <si>
    <t>cpetr-k</t>
  </si>
  <si>
    <t>cpetr-l</t>
  </si>
  <si>
    <t>chydr</t>
  </si>
  <si>
    <t>cammo</t>
  </si>
  <si>
    <t>cbchm</t>
  </si>
  <si>
    <t>cochm</t>
  </si>
  <si>
    <t>ciron</t>
  </si>
  <si>
    <t>cfcel</t>
  </si>
  <si>
    <t>celct</t>
  </si>
  <si>
    <t>celec</t>
  </si>
  <si>
    <t>cwatr</t>
  </si>
  <si>
    <t>ctrad</t>
  </si>
  <si>
    <t>chotl</t>
  </si>
  <si>
    <t>cptrp-l</t>
  </si>
  <si>
    <t>cftrp-l</t>
  </si>
  <si>
    <t>cptrp-o</t>
  </si>
  <si>
    <t>cftrp-o</t>
  </si>
  <si>
    <t>cprtr</t>
  </si>
  <si>
    <t>ctrps</t>
  </si>
  <si>
    <t>ccomm</t>
  </si>
  <si>
    <t>cfsrv</t>
  </si>
  <si>
    <t>cgsrv</t>
  </si>
  <si>
    <t>cosrv</t>
  </si>
  <si>
    <t>C_InvVal</t>
  </si>
  <si>
    <t>IADJX</t>
  </si>
  <si>
    <t>C_QINV_IADJ</t>
  </si>
  <si>
    <t>INVSHRX</t>
  </si>
  <si>
    <t>GADJX</t>
  </si>
  <si>
    <t>GOVSHRX</t>
  </si>
  <si>
    <t>GOVGR</t>
  </si>
  <si>
    <t>trnsfrx_gov</t>
  </si>
  <si>
    <t>trnsfrx_row</t>
  </si>
  <si>
    <t>gov</t>
  </si>
  <si>
    <t>C_NetTrnsGov2Ins</t>
  </si>
  <si>
    <t>EGX</t>
  </si>
  <si>
    <t>QFSX</t>
  </si>
  <si>
    <t>flab-p</t>
  </si>
  <si>
    <t>flab-m</t>
  </si>
  <si>
    <t>flab-s</t>
  </si>
  <si>
    <t>flab-t</t>
  </si>
  <si>
    <t>fcap</t>
  </si>
  <si>
    <t>fegy</t>
  </si>
  <si>
    <t>fland</t>
  </si>
  <si>
    <t>C_QFSlab</t>
  </si>
  <si>
    <t>P_ActivePop</t>
  </si>
  <si>
    <t>P_WAgePop</t>
  </si>
  <si>
    <t>C_BroadUnEmpRate</t>
  </si>
  <si>
    <t>C_LabForcePart</t>
  </si>
  <si>
    <t>QVAX</t>
  </si>
  <si>
    <t>PVAX</t>
  </si>
  <si>
    <t>C_GovCons</t>
  </si>
  <si>
    <t>Scenario</t>
  </si>
  <si>
    <t>Indicator</t>
  </si>
  <si>
    <t>Component</t>
  </si>
  <si>
    <t>acttax</t>
  </si>
  <si>
    <t>base</t>
  </si>
  <si>
    <t>imptax</t>
  </si>
  <si>
    <t>SIclos6_GOVclos11</t>
  </si>
  <si>
    <t>Closure rules</t>
  </si>
  <si>
    <t>C_YIX</t>
  </si>
  <si>
    <t>YGX</t>
  </si>
  <si>
    <t>utax</t>
  </si>
  <si>
    <t>vatax</t>
  </si>
  <si>
    <t>comtax</t>
  </si>
  <si>
    <t>DIRTAX</t>
  </si>
  <si>
    <t>FACINC</t>
  </si>
  <si>
    <t>TRNSFR</t>
  </si>
  <si>
    <t>Scenarios</t>
  </si>
  <si>
    <t>Common name</t>
  </si>
  <si>
    <t>Gross Income (bn ZAR2019)</t>
  </si>
  <si>
    <t>Category</t>
  </si>
  <si>
    <t>Investment index</t>
  </si>
  <si>
    <t>government net savings=investment (bn ZAR2019)</t>
  </si>
  <si>
    <t>Government expenditure (bn ZAR2019)</t>
  </si>
  <si>
    <t>Government demand index (aka consumption)</t>
  </si>
  <si>
    <t>Labour force participation rate</t>
  </si>
  <si>
    <t>gov import tax revenue</t>
  </si>
  <si>
    <t>gov VAT revenue</t>
  </si>
  <si>
    <t>gov production taxes - subsidies net revenue</t>
  </si>
  <si>
    <t>??</t>
  </si>
  <si>
    <t>gov direct tax revenue</t>
  </si>
  <si>
    <t>gov factor income (share in capital?)</t>
  </si>
  <si>
    <t>government revenue</t>
  </si>
  <si>
    <t>non-gov domestic savings</t>
  </si>
  <si>
    <t>foreign savings in FCU</t>
  </si>
  <si>
    <t>EXRX</t>
  </si>
  <si>
    <t>LCU / FCU = Rand / USD</t>
  </si>
  <si>
    <t>Foreign savings in ZAR(2019)</t>
  </si>
  <si>
    <t>C_Tsav</t>
  </si>
  <si>
    <t>total savings</t>
  </si>
  <si>
    <t>Investment value</t>
  </si>
  <si>
    <t>direct tax revenue at constant rates</t>
  </si>
  <si>
    <t>direct tax revenue due to rate change</t>
  </si>
  <si>
    <t>Assumed SDG investments:</t>
  </si>
  <si>
    <t>O&amp;M</t>
  </si>
  <si>
    <t>- of which productive</t>
  </si>
  <si>
    <t>Result indicators:</t>
  </si>
  <si>
    <t>direct tax rate for Hhd class of richest 10%</t>
  </si>
  <si>
    <t>Investment quantity/volume</t>
  </si>
  <si>
    <t>SDG_NoInv_Base_ReproTest02</t>
  </si>
  <si>
    <t>Eps</t>
  </si>
  <si>
    <t>TRNSFRGR_fromgovto</t>
  </si>
  <si>
    <t>GDP_RUN</t>
  </si>
  <si>
    <t>Change in gov factor income vs BAU</t>
  </si>
  <si>
    <t>Change in gov savings vs BAU</t>
  </si>
  <si>
    <t>gov revenue excluding dirtax</t>
  </si>
  <si>
    <t>Change in foreign savings vs BAU in FCU/$</t>
  </si>
  <si>
    <t>gov net transfers to ROW ?</t>
  </si>
  <si>
    <t>gov net transfers to dom inst</t>
  </si>
  <si>
    <t>Investment (Capital)</t>
  </si>
  <si>
    <t>Reference Scenario for Baseline</t>
  </si>
  <si>
    <t>Change in gov utax income vs BAU</t>
  </si>
  <si>
    <t>Change in gov import tax income vs BAU</t>
  </si>
  <si>
    <t>Change in gov production taxes income vs BAU</t>
  </si>
  <si>
    <t>Change in gov sales taxes income vs BAU</t>
  </si>
  <si>
    <t>Change in gov expenses vs BAU</t>
  </si>
  <si>
    <t>Change in gov revenue vs BAU</t>
  </si>
  <si>
    <t>Description:</t>
  </si>
  <si>
    <t>bn ZAR(2019)</t>
  </si>
  <si>
    <t>Derived Change in hhd  and entreprise savings (??)</t>
  </si>
  <si>
    <t>Analysis of Public Finance impacts:</t>
  </si>
  <si>
    <t>… change in total gov revenue, of which:</t>
  </si>
  <si>
    <t>Net change in national savings</t>
  </si>
  <si>
    <t>total spending</t>
  </si>
  <si>
    <t>? Sales tax ?</t>
  </si>
  <si>
    <t xml:space="preserve"> </t>
  </si>
  <si>
    <t>GDP vs NoInv Baseline 2021</t>
  </si>
  <si>
    <t>sum of change in hhd, ent, foreign, and gov savings</t>
  </si>
  <si>
    <t>equates to gov sav and gov exp</t>
  </si>
  <si>
    <t>composition:</t>
  </si>
  <si>
    <t>direct tax growth &amp; struct chg related revenue, at constant rate</t>
  </si>
  <si>
    <t>SDGbaseTRA_UrbBAU_v6_3</t>
  </si>
  <si>
    <t>SDGbaseTRA_UrbIRT_v6_3</t>
  </si>
  <si>
    <t>SDGbaseTRA_UrbERT_v6_3</t>
  </si>
  <si>
    <t>SDGbaseTRA_RurCUG_v6_3</t>
  </si>
  <si>
    <t>SDGbaseTRA_RurCUS_v6_3</t>
  </si>
  <si>
    <t>SDGbaseTRA_RurCRG_v6_3</t>
  </si>
  <si>
    <t>SDGbaseTRA_RurCRS_v6_3</t>
  </si>
  <si>
    <t>SDGbaseTRA_AgMin_v6_3</t>
  </si>
  <si>
    <t>SDGbaseTRA_AgMed_v6_3</t>
  </si>
  <si>
    <t>SDGbaseTRA_AgMax_v6_3</t>
  </si>
  <si>
    <t>SDGbaseWaS_1BW_v6_3</t>
  </si>
  <si>
    <t>SDGbaseWaS_2BF_v6_3</t>
  </si>
  <si>
    <t>SDGbaseWaS_2BW_v6_3</t>
  </si>
  <si>
    <t>SDGbaseTra_AgMin_v6_3</t>
  </si>
  <si>
    <t>SDGbaseTra_AgMed_v6_3</t>
  </si>
  <si>
    <t>SDGbaseTra_AgMax_v6_3</t>
  </si>
  <si>
    <t>Transport Scenarios</t>
  </si>
  <si>
    <t>Water &amp; Sanitation Scenarios</t>
  </si>
  <si>
    <t>Change in investment need vs REF</t>
  </si>
  <si>
    <t>Gdp vs same year for No Inv Reference</t>
  </si>
  <si>
    <t>Difference with scenario input data on additional investment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</si>
</sst>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i/>
      <sz val="11"/>
      <color theme="7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u/>
      <sz val="11"/>
      <color rgb="FF00206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sz val="11"/>
      <color rgb="FF5A2781"/>
      <name val="Calibri"/>
      <family val="2"/>
      <scheme val="minor"/>
    </font>
    <font>
      <i/>
      <sz val="11"/>
      <color rgb="FF5A278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i/>
      <sz val="11"/>
      <color theme="7" tint="-0.499984740745262"/>
      <name val="Calibri"/>
      <family val="2"/>
      <scheme val="minor"/>
    </font>
    <font>
      <sz val="11"/>
      <color theme="4"/>
      <name val="Calibri"/>
      <family val="2"/>
      <scheme val="minor"/>
    </font>
    <font>
      <b/>
      <u/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i/>
      <sz val="9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4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1" applyNumberFormat="1" applyFont="1"/>
    <xf numFmtId="0" fontId="4" fillId="0" borderId="0" xfId="0" applyFont="1"/>
    <xf numFmtId="0" fontId="6" fillId="0" borderId="0" xfId="0" applyFont="1"/>
    <xf numFmtId="0" fontId="7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0" fontId="10" fillId="0" borderId="0" xfId="0" applyFont="1"/>
    <xf numFmtId="0" fontId="5" fillId="0" borderId="0" xfId="0" applyFont="1" applyAlignment="1">
      <alignment horizontal="left"/>
    </xf>
    <xf numFmtId="0" fontId="11" fillId="0" borderId="0" xfId="0" applyFont="1"/>
    <xf numFmtId="0" fontId="0" fillId="0" borderId="2" xfId="0" applyBorder="1"/>
    <xf numFmtId="0" fontId="0" fillId="2" borderId="0" xfId="0" applyFill="1"/>
    <xf numFmtId="0" fontId="2" fillId="2" borderId="3" xfId="0" applyFont="1" applyFill="1" applyBorder="1"/>
    <xf numFmtId="3" fontId="2" fillId="2" borderId="1" xfId="0" applyNumberFormat="1" applyFont="1" applyFill="1" applyBorder="1"/>
    <xf numFmtId="3" fontId="0" fillId="2" borderId="1" xfId="0" applyNumberFormat="1" applyFill="1" applyBorder="1"/>
    <xf numFmtId="4" fontId="2" fillId="2" borderId="1" xfId="0" applyNumberFormat="1" applyFont="1" applyFill="1" applyBorder="1"/>
    <xf numFmtId="4" fontId="0" fillId="2" borderId="1" xfId="0" applyNumberFormat="1" applyFill="1" applyBorder="1"/>
    <xf numFmtId="9" fontId="0" fillId="2" borderId="1" xfId="1" applyFont="1" applyFill="1" applyBorder="1"/>
    <xf numFmtId="0" fontId="0" fillId="2" borderId="1" xfId="0" applyFill="1" applyBorder="1"/>
    <xf numFmtId="0" fontId="15" fillId="0" borderId="0" xfId="0" applyFont="1"/>
    <xf numFmtId="3" fontId="10" fillId="2" borderId="1" xfId="0" applyNumberFormat="1" applyFont="1" applyFill="1" applyBorder="1"/>
    <xf numFmtId="3" fontId="4" fillId="2" borderId="1" xfId="1" applyNumberFormat="1" applyFont="1" applyFill="1" applyBorder="1"/>
    <xf numFmtId="0" fontId="16" fillId="0" borderId="0" xfId="0" applyFont="1"/>
    <xf numFmtId="165" fontId="17" fillId="2" borderId="1" xfId="0" applyNumberFormat="1" applyFont="1" applyFill="1" applyBorder="1"/>
    <xf numFmtId="165" fontId="16" fillId="2" borderId="1" xfId="0" applyNumberFormat="1" applyFont="1" applyFill="1" applyBorder="1"/>
    <xf numFmtId="0" fontId="2" fillId="0" borderId="0" xfId="0" applyFont="1"/>
    <xf numFmtId="0" fontId="0" fillId="3" borderId="0" xfId="0" applyFill="1"/>
    <xf numFmtId="3" fontId="2" fillId="3" borderId="1" xfId="0" applyNumberFormat="1" applyFont="1" applyFill="1" applyBorder="1"/>
    <xf numFmtId="0" fontId="2" fillId="3" borderId="0" xfId="0" applyFont="1" applyFill="1"/>
    <xf numFmtId="0" fontId="18" fillId="0" borderId="0" xfId="0" applyFont="1"/>
    <xf numFmtId="0" fontId="19" fillId="0" borderId="0" xfId="0" applyFont="1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21" fillId="0" borderId="0" xfId="0" applyFont="1"/>
    <xf numFmtId="0" fontId="11" fillId="0" borderId="0" xfId="0" applyFont="1" applyAlignment="1">
      <alignment horizontal="right"/>
    </xf>
    <xf numFmtId="0" fontId="10" fillId="2" borderId="1" xfId="0" applyFont="1" applyFill="1" applyBorder="1"/>
    <xf numFmtId="0" fontId="2" fillId="2" borderId="0" xfId="0" applyFont="1" applyFill="1" applyAlignment="1">
      <alignment horizontal="center" wrapText="1"/>
    </xf>
    <xf numFmtId="0" fontId="0" fillId="2" borderId="2" xfId="0" applyFill="1" applyBorder="1"/>
    <xf numFmtId="0" fontId="2" fillId="2" borderId="2" xfId="0" applyFont="1" applyFill="1" applyBorder="1"/>
    <xf numFmtId="0" fontId="2" fillId="4" borderId="3" xfId="0" applyFont="1" applyFill="1" applyBorder="1"/>
    <xf numFmtId="166" fontId="10" fillId="4" borderId="1" xfId="0" applyNumberFormat="1" applyFont="1" applyFill="1" applyBorder="1"/>
    <xf numFmtId="0" fontId="0" fillId="4" borderId="1" xfId="0" applyFill="1" applyBorder="1"/>
    <xf numFmtId="3" fontId="0" fillId="4" borderId="1" xfId="0" applyNumberFormat="1" applyFill="1" applyBorder="1"/>
    <xf numFmtId="9" fontId="0" fillId="4" borderId="1" xfId="1" applyFont="1" applyFill="1" applyBorder="1"/>
    <xf numFmtId="4" fontId="0" fillId="4" borderId="1" xfId="0" applyNumberFormat="1" applyFill="1" applyBorder="1"/>
    <xf numFmtId="4" fontId="2" fillId="4" borderId="1" xfId="0" applyNumberFormat="1" applyFont="1" applyFill="1" applyBorder="1"/>
    <xf numFmtId="3" fontId="4" fillId="4" borderId="1" xfId="1" applyNumberFormat="1" applyFont="1" applyFill="1" applyBorder="1"/>
    <xf numFmtId="3" fontId="10" fillId="4" borderId="1" xfId="0" applyNumberFormat="1" applyFont="1" applyFill="1" applyBorder="1"/>
    <xf numFmtId="165" fontId="16" fillId="4" borderId="1" xfId="0" applyNumberFormat="1" applyFont="1" applyFill="1" applyBorder="1"/>
    <xf numFmtId="0" fontId="22" fillId="0" borderId="0" xfId="0" applyFont="1"/>
    <xf numFmtId="3" fontId="22" fillId="2" borderId="1" xfId="0" applyNumberFormat="1" applyFont="1" applyFill="1" applyBorder="1"/>
    <xf numFmtId="3" fontId="22" fillId="4" borderId="1" xfId="0" applyNumberFormat="1" applyFont="1" applyFill="1" applyBorder="1"/>
    <xf numFmtId="0" fontId="0" fillId="2" borderId="0" xfId="0" applyFill="1" applyAlignment="1">
      <alignment horizontal="center" textRotation="90" wrapText="1"/>
    </xf>
    <xf numFmtId="0" fontId="2" fillId="2" borderId="0" xfId="0" applyFont="1" applyFill="1" applyAlignment="1">
      <alignment horizontal="center" textRotation="90" wrapText="1"/>
    </xf>
    <xf numFmtId="0" fontId="2" fillId="2" borderId="1" xfId="0" applyFont="1" applyFill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2" fillId="2" borderId="0" xfId="0" applyFont="1" applyFill="1"/>
    <xf numFmtId="10" fontId="11" fillId="2" borderId="1" xfId="1" applyNumberFormat="1" applyFont="1" applyFill="1" applyBorder="1"/>
    <xf numFmtId="10" fontId="11" fillId="4" borderId="1" xfId="1" applyNumberFormat="1" applyFont="1" applyFill="1" applyBorder="1"/>
    <xf numFmtId="0" fontId="23" fillId="2" borderId="0" xfId="0" applyFont="1" applyFill="1"/>
    <xf numFmtId="0" fontId="2" fillId="4" borderId="1" xfId="0" applyFont="1" applyFill="1" applyBorder="1" applyAlignment="1">
      <alignment horizontal="center" textRotation="90" wrapText="1"/>
    </xf>
    <xf numFmtId="0" fontId="2" fillId="2" borderId="0" xfId="0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0" fontId="2" fillId="4" borderId="0" xfId="0" applyFont="1" applyFill="1" applyAlignment="1">
      <alignment horizontal="left" indent="1"/>
    </xf>
    <xf numFmtId="0" fontId="0" fillId="4" borderId="0" xfId="0" applyFill="1" applyAlignment="1">
      <alignment horizontal="left" indent="1"/>
    </xf>
    <xf numFmtId="0" fontId="24" fillId="0" borderId="0" xfId="0" applyFont="1"/>
    <xf numFmtId="0" fontId="25" fillId="0" borderId="0" xfId="0" applyFont="1"/>
    <xf numFmtId="3" fontId="24" fillId="2" borderId="1" xfId="0" applyNumberFormat="1" applyFont="1" applyFill="1" applyBorder="1"/>
    <xf numFmtId="3" fontId="24" fillId="4" borderId="1" xfId="0" applyNumberFormat="1" applyFont="1" applyFill="1" applyBorder="1"/>
    <xf numFmtId="3" fontId="25" fillId="2" borderId="1" xfId="0" applyNumberFormat="1" applyFont="1" applyFill="1" applyBorder="1"/>
    <xf numFmtId="3" fontId="25" fillId="4" borderId="1" xfId="0" applyNumberFormat="1" applyFont="1" applyFill="1" applyBorder="1"/>
    <xf numFmtId="0" fontId="24" fillId="0" borderId="0" xfId="0" applyFont="1" applyAlignment="1">
      <alignment horizontal="left"/>
    </xf>
    <xf numFmtId="3" fontId="24" fillId="2" borderId="0" xfId="0" applyNumberFormat="1" applyFont="1" applyFill="1"/>
    <xf numFmtId="3" fontId="24" fillId="4" borderId="0" xfId="0" applyNumberFormat="1" applyFont="1" applyFill="1"/>
    <xf numFmtId="0" fontId="27" fillId="0" borderId="0" xfId="0" applyFont="1"/>
    <xf numFmtId="3" fontId="27" fillId="2" borderId="1" xfId="0" applyNumberFormat="1" applyFont="1" applyFill="1" applyBorder="1"/>
    <xf numFmtId="3" fontId="28" fillId="2" borderId="1" xfId="0" applyNumberFormat="1" applyFont="1" applyFill="1" applyBorder="1"/>
    <xf numFmtId="3" fontId="28" fillId="4" borderId="1" xfId="0" applyNumberFormat="1" applyFont="1" applyFill="1" applyBorder="1"/>
    <xf numFmtId="0" fontId="24" fillId="0" borderId="2" xfId="0" applyFont="1" applyBorder="1"/>
    <xf numFmtId="3" fontId="24" fillId="2" borderId="3" xfId="0" applyNumberFormat="1" applyFont="1" applyFill="1" applyBorder="1"/>
    <xf numFmtId="3" fontId="24" fillId="4" borderId="3" xfId="0" applyNumberFormat="1" applyFont="1" applyFill="1" applyBorder="1"/>
    <xf numFmtId="0" fontId="29" fillId="0" borderId="0" xfId="0" applyFont="1"/>
    <xf numFmtId="0" fontId="24" fillId="2" borderId="3" xfId="0" applyFont="1" applyFill="1" applyBorder="1"/>
    <xf numFmtId="0" fontId="24" fillId="4" borderId="3" xfId="0" applyFont="1" applyFill="1" applyBorder="1"/>
    <xf numFmtId="0" fontId="30" fillId="0" borderId="0" xfId="0" applyFont="1"/>
    <xf numFmtId="0" fontId="31" fillId="0" borderId="0" xfId="0" applyFont="1"/>
    <xf numFmtId="0" fontId="30" fillId="0" borderId="0" xfId="0" applyFont="1" applyAlignment="1">
      <alignment horizontal="right"/>
    </xf>
    <xf numFmtId="0" fontId="30" fillId="0" borderId="0" xfId="0" applyFont="1" applyAlignment="1">
      <alignment horizontal="left"/>
    </xf>
    <xf numFmtId="10" fontId="32" fillId="4" borderId="1" xfId="0" applyNumberFormat="1" applyFont="1" applyFill="1" applyBorder="1"/>
    <xf numFmtId="3" fontId="8" fillId="2" borderId="1" xfId="0" applyNumberFormat="1" applyFont="1" applyFill="1" applyBorder="1"/>
    <xf numFmtId="3" fontId="2" fillId="4" borderId="1" xfId="0" applyNumberFormat="1" applyFont="1" applyFill="1" applyBorder="1"/>
    <xf numFmtId="9" fontId="2" fillId="4" borderId="1" xfId="1" applyFont="1" applyFill="1" applyBorder="1"/>
    <xf numFmtId="3" fontId="20" fillId="4" borderId="1" xfId="0" applyNumberFormat="1" applyFont="1" applyFill="1" applyBorder="1"/>
    <xf numFmtId="3" fontId="12" fillId="4" borderId="1" xfId="0" applyNumberFormat="1" applyFont="1" applyFill="1" applyBorder="1"/>
    <xf numFmtId="3" fontId="15" fillId="4" borderId="1" xfId="0" applyNumberFormat="1" applyFont="1" applyFill="1" applyBorder="1"/>
    <xf numFmtId="165" fontId="17" fillId="4" borderId="1" xfId="0" applyNumberFormat="1" applyFont="1" applyFill="1" applyBorder="1"/>
    <xf numFmtId="0" fontId="25" fillId="4" borderId="3" xfId="0" applyFont="1" applyFill="1" applyBorder="1"/>
    <xf numFmtId="0" fontId="2" fillId="4" borderId="1" xfId="0" applyFont="1" applyFill="1" applyBorder="1"/>
    <xf numFmtId="10" fontId="32" fillId="2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11" fontId="10" fillId="0" borderId="0" xfId="0" applyNumberFormat="1" applyFont="1"/>
    <xf numFmtId="0" fontId="33" fillId="0" borderId="0" xfId="0" applyFont="1"/>
    <xf numFmtId="0" fontId="34" fillId="0" borderId="0" xfId="0" applyFont="1"/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11" fontId="33" fillId="0" borderId="0" xfId="0" applyNumberFormat="1" applyFont="1"/>
    <xf numFmtId="0" fontId="8" fillId="0" borderId="0" xfId="0" applyFont="1"/>
    <xf numFmtId="0" fontId="35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11" fontId="8" fillId="0" borderId="0" xfId="0" applyNumberFormat="1" applyFont="1"/>
    <xf numFmtId="0" fontId="36" fillId="0" borderId="0" xfId="0" applyFont="1"/>
    <xf numFmtId="0" fontId="37" fillId="0" borderId="0" xfId="0" applyFont="1"/>
    <xf numFmtId="0" fontId="36" fillId="0" borderId="0" xfId="0" applyFont="1" applyAlignment="1">
      <alignment horizontal="right"/>
    </xf>
    <xf numFmtId="0" fontId="36" fillId="0" borderId="0" xfId="0" applyFont="1" applyAlignment="1">
      <alignment horizontal="left"/>
    </xf>
    <xf numFmtId="11" fontId="36" fillId="0" borderId="0" xfId="0" applyNumberFormat="1" applyFont="1"/>
    <xf numFmtId="0" fontId="38" fillId="0" borderId="0" xfId="0" applyFont="1"/>
    <xf numFmtId="0" fontId="39" fillId="0" borderId="0" xfId="0" applyFont="1"/>
    <xf numFmtId="0" fontId="38" fillId="0" borderId="0" xfId="0" applyFont="1" applyAlignment="1">
      <alignment horizontal="right"/>
    </xf>
    <xf numFmtId="0" fontId="38" fillId="0" borderId="0" xfId="0" applyFont="1" applyAlignment="1">
      <alignment horizontal="left"/>
    </xf>
    <xf numFmtId="0" fontId="40" fillId="0" borderId="0" xfId="0" applyFont="1"/>
    <xf numFmtId="0" fontId="41" fillId="0" borderId="0" xfId="0" applyFont="1"/>
    <xf numFmtId="0" fontId="40" fillId="0" borderId="0" xfId="0" applyFont="1" applyAlignment="1">
      <alignment horizontal="right"/>
    </xf>
    <xf numFmtId="0" fontId="4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4" borderId="0" xfId="0" applyFill="1"/>
    <xf numFmtId="3" fontId="27" fillId="4" borderId="1" xfId="0" applyNumberFormat="1" applyFont="1" applyFill="1" applyBorder="1"/>
    <xf numFmtId="0" fontId="26" fillId="0" borderId="4" xfId="0" applyFont="1" applyBorder="1"/>
    <xf numFmtId="3" fontId="26" fillId="2" borderId="5" xfId="0" applyNumberFormat="1" applyFont="1" applyFill="1" applyBorder="1"/>
    <xf numFmtId="3" fontId="26" fillId="4" borderId="5" xfId="0" applyNumberFormat="1" applyFont="1" applyFill="1" applyBorder="1"/>
    <xf numFmtId="166" fontId="10" fillId="2" borderId="1" xfId="1" applyNumberFormat="1" applyFont="1" applyFill="1" applyBorder="1" applyAlignment="1">
      <alignment horizontal="center"/>
    </xf>
    <xf numFmtId="166" fontId="10" fillId="4" borderId="1" xfId="0" applyNumberFormat="1" applyFont="1" applyFill="1" applyBorder="1" applyAlignment="1">
      <alignment horizontal="center"/>
    </xf>
    <xf numFmtId="0" fontId="32" fillId="0" borderId="0" xfId="0" applyFont="1"/>
    <xf numFmtId="10" fontId="0" fillId="2" borderId="1" xfId="1" applyNumberFormat="1" applyFont="1" applyFill="1" applyBorder="1"/>
    <xf numFmtId="11" fontId="11" fillId="0" borderId="0" xfId="0" applyNumberFormat="1" applyFont="1"/>
    <xf numFmtId="11" fontId="7" fillId="0" borderId="0" xfId="0" applyNumberFormat="1" applyFont="1"/>
    <xf numFmtId="11" fontId="30" fillId="0" borderId="0" xfId="0" applyNumberFormat="1" applyFont="1"/>
    <xf numFmtId="11" fontId="0" fillId="0" borderId="0" xfId="0" applyNumberFormat="1"/>
    <xf numFmtId="0" fontId="43" fillId="0" borderId="0" xfId="0" applyFont="1"/>
    <xf numFmtId="0" fontId="44" fillId="0" borderId="0" xfId="0" applyFont="1"/>
    <xf numFmtId="0" fontId="43" fillId="0" borderId="0" xfId="0" applyFont="1" applyAlignment="1">
      <alignment horizontal="right"/>
    </xf>
    <xf numFmtId="0" fontId="43" fillId="0" borderId="0" xfId="0" applyFont="1" applyAlignment="1">
      <alignment horizontal="left"/>
    </xf>
    <xf numFmtId="11" fontId="43" fillId="0" borderId="0" xfId="0" applyNumberFormat="1" applyFont="1"/>
    <xf numFmtId="11" fontId="38" fillId="0" borderId="0" xfId="0" applyNumberFormat="1" applyFont="1"/>
    <xf numFmtId="11" fontId="40" fillId="0" borderId="0" xfId="0" applyNumberFormat="1" applyFont="1"/>
    <xf numFmtId="0" fontId="45" fillId="0" borderId="0" xfId="0" applyFont="1" applyAlignment="1">
      <alignment horizontal="left"/>
    </xf>
    <xf numFmtId="0" fontId="45" fillId="0" borderId="0" xfId="0" applyFont="1"/>
    <xf numFmtId="11" fontId="45" fillId="0" borderId="0" xfId="0" applyNumberFormat="1" applyFont="1"/>
    <xf numFmtId="0" fontId="5" fillId="0" borderId="0" xfId="0" applyFont="1"/>
    <xf numFmtId="11" fontId="5" fillId="0" borderId="0" xfId="0" applyNumberFormat="1" applyFont="1"/>
    <xf numFmtId="0" fontId="0" fillId="5" borderId="0" xfId="0" applyFill="1"/>
    <xf numFmtId="0" fontId="2" fillId="5" borderId="1" xfId="0" applyFont="1" applyFill="1" applyBorder="1" applyAlignment="1">
      <alignment horizontal="center" textRotation="90" wrapText="1"/>
    </xf>
    <xf numFmtId="0" fontId="2" fillId="5" borderId="3" xfId="0" applyFont="1" applyFill="1" applyBorder="1"/>
    <xf numFmtId="10" fontId="0" fillId="5" borderId="1" xfId="1" applyNumberFormat="1" applyFont="1" applyFill="1" applyBorder="1"/>
    <xf numFmtId="10" fontId="10" fillId="5" borderId="1" xfId="1" applyNumberFormat="1" applyFont="1" applyFill="1" applyBorder="1"/>
    <xf numFmtId="10" fontId="32" fillId="5" borderId="1" xfId="0" applyNumberFormat="1" applyFont="1" applyFill="1" applyBorder="1"/>
    <xf numFmtId="3" fontId="0" fillId="5" borderId="1" xfId="0" applyNumberFormat="1" applyFill="1" applyBorder="1"/>
    <xf numFmtId="10" fontId="11" fillId="5" borderId="1" xfId="1" applyNumberFormat="1" applyFont="1" applyFill="1" applyBorder="1"/>
    <xf numFmtId="9" fontId="0" fillId="5" borderId="1" xfId="1" applyFont="1" applyFill="1" applyBorder="1"/>
    <xf numFmtId="4" fontId="0" fillId="5" borderId="1" xfId="0" applyNumberFormat="1" applyFill="1" applyBorder="1"/>
    <xf numFmtId="4" fontId="2" fillId="5" borderId="1" xfId="0" applyNumberFormat="1" applyFont="1" applyFill="1" applyBorder="1"/>
    <xf numFmtId="3" fontId="4" fillId="5" borderId="1" xfId="1" applyNumberFormat="1" applyFont="1" applyFill="1" applyBorder="1"/>
    <xf numFmtId="3" fontId="10" fillId="5" borderId="1" xfId="0" applyNumberFormat="1" applyFont="1" applyFill="1" applyBorder="1"/>
    <xf numFmtId="3" fontId="22" fillId="5" borderId="1" xfId="0" applyNumberFormat="1" applyFont="1" applyFill="1" applyBorder="1"/>
    <xf numFmtId="3" fontId="2" fillId="5" borderId="1" xfId="0" applyNumberFormat="1" applyFont="1" applyFill="1" applyBorder="1"/>
    <xf numFmtId="165" fontId="16" fillId="5" borderId="1" xfId="0" applyNumberFormat="1" applyFont="1" applyFill="1" applyBorder="1"/>
    <xf numFmtId="0" fontId="24" fillId="5" borderId="3" xfId="0" applyFont="1" applyFill="1" applyBorder="1"/>
    <xf numFmtId="3" fontId="27" fillId="5" borderId="1" xfId="0" applyNumberFormat="1" applyFont="1" applyFill="1" applyBorder="1"/>
    <xf numFmtId="3" fontId="24" fillId="5" borderId="3" xfId="0" applyNumberFormat="1" applyFont="1" applyFill="1" applyBorder="1"/>
    <xf numFmtId="3" fontId="26" fillId="5" borderId="5" xfId="0" applyNumberFormat="1" applyFont="1" applyFill="1" applyBorder="1"/>
    <xf numFmtId="3" fontId="25" fillId="5" borderId="1" xfId="0" applyNumberFormat="1" applyFont="1" applyFill="1" applyBorder="1"/>
    <xf numFmtId="3" fontId="24" fillId="5" borderId="1" xfId="0" applyNumberFormat="1" applyFont="1" applyFill="1" applyBorder="1"/>
    <xf numFmtId="3" fontId="24" fillId="5" borderId="0" xfId="0" applyNumberFormat="1" applyFont="1" applyFill="1"/>
    <xf numFmtId="0" fontId="0" fillId="5" borderId="1" xfId="0" applyFill="1" applyBorder="1"/>
    <xf numFmtId="0" fontId="23" fillId="4" borderId="0" xfId="0" applyFont="1" applyFill="1" applyAlignment="1">
      <alignment horizontal="left" indent="1"/>
    </xf>
    <xf numFmtId="0" fontId="0" fillId="5" borderId="0" xfId="0" applyFill="1" applyAlignment="1">
      <alignment horizontal="center" textRotation="90" wrapText="1"/>
    </xf>
    <xf numFmtId="0" fontId="0" fillId="5" borderId="2" xfId="0" applyFill="1" applyBorder="1"/>
    <xf numFmtId="0" fontId="11" fillId="5" borderId="0" xfId="0" applyFont="1" applyFill="1"/>
    <xf numFmtId="0" fontId="2" fillId="5" borderId="0" xfId="0" applyFont="1" applyFill="1"/>
    <xf numFmtId="0" fontId="24" fillId="5" borderId="0" xfId="0" applyFont="1" applyFill="1"/>
    <xf numFmtId="0" fontId="46" fillId="2" borderId="0" xfId="0" applyFont="1" applyFill="1" applyAlignment="1">
      <alignment horizontal="left" indent="1"/>
    </xf>
    <xf numFmtId="0" fontId="5" fillId="2" borderId="0" xfId="0" applyFont="1" applyFill="1"/>
    <xf numFmtId="0" fontId="5" fillId="4" borderId="0" xfId="0" applyFont="1" applyFill="1"/>
    <xf numFmtId="0" fontId="42" fillId="2" borderId="1" xfId="0" applyFont="1" applyFill="1" applyBorder="1" applyAlignment="1">
      <alignment horizontal="center" textRotation="90" wrapText="1"/>
    </xf>
    <xf numFmtId="0" fontId="42" fillId="4" borderId="1" xfId="0" applyFont="1" applyFill="1" applyBorder="1" applyAlignment="1">
      <alignment horizontal="center" textRotation="90" wrapText="1"/>
    </xf>
    <xf numFmtId="0" fontId="42" fillId="2" borderId="3" xfId="0" applyFont="1" applyFill="1" applyBorder="1"/>
    <xf numFmtId="0" fontId="42" fillId="4" borderId="3" xfId="0" applyFont="1" applyFill="1" applyBorder="1"/>
    <xf numFmtId="10" fontId="5" fillId="2" borderId="1" xfId="0" applyNumberFormat="1" applyFont="1" applyFill="1" applyBorder="1"/>
    <xf numFmtId="10" fontId="5" fillId="4" borderId="1" xfId="0" applyNumberFormat="1" applyFont="1" applyFill="1" applyBorder="1"/>
    <xf numFmtId="3" fontId="5" fillId="2" borderId="1" xfId="0" applyNumberFormat="1" applyFont="1" applyFill="1" applyBorder="1"/>
    <xf numFmtId="3" fontId="5" fillId="4" borderId="1" xfId="0" applyNumberFormat="1" applyFont="1" applyFill="1" applyBorder="1"/>
    <xf numFmtId="10" fontId="5" fillId="2" borderId="1" xfId="1" applyNumberFormat="1" applyFont="1" applyFill="1" applyBorder="1"/>
    <xf numFmtId="10" fontId="5" fillId="4" borderId="1" xfId="1" applyNumberFormat="1" applyFont="1" applyFill="1" applyBorder="1"/>
    <xf numFmtId="9" fontId="5" fillId="2" borderId="1" xfId="1" applyFont="1" applyFill="1" applyBorder="1"/>
    <xf numFmtId="9" fontId="5" fillId="4" borderId="1" xfId="1" applyFont="1" applyFill="1" applyBorder="1"/>
    <xf numFmtId="4" fontId="5" fillId="2" borderId="1" xfId="0" applyNumberFormat="1" applyFont="1" applyFill="1" applyBorder="1"/>
    <xf numFmtId="4" fontId="5" fillId="4" borderId="1" xfId="0" applyNumberFormat="1" applyFont="1" applyFill="1" applyBorder="1"/>
    <xf numFmtId="4" fontId="42" fillId="2" borderId="1" xfId="0" applyNumberFormat="1" applyFont="1" applyFill="1" applyBorder="1"/>
    <xf numFmtId="4" fontId="42" fillId="4" borderId="1" xfId="0" applyNumberFormat="1" applyFont="1" applyFill="1" applyBorder="1"/>
    <xf numFmtId="3" fontId="5" fillId="2" borderId="1" xfId="1" applyNumberFormat="1" applyFont="1" applyFill="1" applyBorder="1"/>
    <xf numFmtId="3" fontId="5" fillId="4" borderId="1" xfId="1" applyNumberFormat="1" applyFont="1" applyFill="1" applyBorder="1"/>
    <xf numFmtId="3" fontId="42" fillId="2" borderId="1" xfId="0" applyNumberFormat="1" applyFont="1" applyFill="1" applyBorder="1"/>
    <xf numFmtId="3" fontId="42" fillId="4" borderId="1" xfId="0" applyNumberFormat="1" applyFont="1" applyFill="1" applyBorder="1"/>
    <xf numFmtId="3" fontId="42" fillId="3" borderId="1" xfId="0" applyNumberFormat="1" applyFont="1" applyFill="1" applyBorder="1"/>
    <xf numFmtId="0" fontId="5" fillId="2" borderId="3" xfId="0" applyFont="1" applyFill="1" applyBorder="1"/>
    <xf numFmtId="0" fontId="5" fillId="4" borderId="3" xfId="0" applyFont="1" applyFill="1" applyBorder="1"/>
    <xf numFmtId="3" fontId="47" fillId="2" borderId="1" xfId="0" applyNumberFormat="1" applyFont="1" applyFill="1" applyBorder="1"/>
    <xf numFmtId="3" fontId="47" fillId="4" borderId="1" xfId="0" applyNumberFormat="1" applyFont="1" applyFill="1" applyBorder="1"/>
    <xf numFmtId="3" fontId="5" fillId="2" borderId="3" xfId="0" applyNumberFormat="1" applyFont="1" applyFill="1" applyBorder="1"/>
    <xf numFmtId="3" fontId="5" fillId="4" borderId="3" xfId="0" applyNumberFormat="1" applyFont="1" applyFill="1" applyBorder="1"/>
    <xf numFmtId="3" fontId="47" fillId="2" borderId="5" xfId="0" applyNumberFormat="1" applyFont="1" applyFill="1" applyBorder="1"/>
    <xf numFmtId="3" fontId="47" fillId="4" borderId="5" xfId="0" applyNumberFormat="1" applyFont="1" applyFill="1" applyBorder="1"/>
    <xf numFmtId="3" fontId="5" fillId="2" borderId="0" xfId="0" applyNumberFormat="1" applyFont="1" applyFill="1"/>
    <xf numFmtId="3" fontId="5" fillId="4" borderId="0" xfId="0" applyNumberFormat="1" applyFont="1" applyFill="1"/>
    <xf numFmtId="0" fontId="5" fillId="2" borderId="1" xfId="0" applyFont="1" applyFill="1" applyBorder="1"/>
    <xf numFmtId="0" fontId="5" fillId="4" borderId="1" xfId="0" applyFont="1" applyFill="1" applyBorder="1"/>
    <xf numFmtId="164" fontId="2" fillId="3" borderId="1" xfId="1" applyNumberFormat="1" applyFont="1" applyFill="1" applyBorder="1"/>
    <xf numFmtId="164" fontId="2" fillId="5" borderId="1" xfId="1" applyNumberFormat="1" applyFont="1" applyFill="1" applyBorder="1"/>
    <xf numFmtId="164" fontId="22" fillId="3" borderId="1" xfId="1" applyNumberFormat="1" applyFont="1" applyFill="1" applyBorder="1"/>
    <xf numFmtId="164" fontId="22" fillId="5" borderId="0" xfId="1" applyNumberFormat="1" applyFont="1" applyFill="1"/>
    <xf numFmtId="0" fontId="48" fillId="0" borderId="0" xfId="0" applyFont="1"/>
    <xf numFmtId="166" fontId="2" fillId="4" borderId="1" xfId="0" applyNumberFormat="1" applyFont="1" applyFill="1" applyBorder="1"/>
    <xf numFmtId="166" fontId="15" fillId="4" borderId="1" xfId="0" applyNumberFormat="1" applyFont="1" applyFill="1" applyBorder="1" applyAlignment="1">
      <alignment horizontal="center"/>
    </xf>
    <xf numFmtId="166" fontId="48" fillId="2" borderId="1" xfId="0" applyNumberFormat="1" applyFont="1" applyFill="1" applyBorder="1" applyAlignment="1">
      <alignment horizontal="center"/>
    </xf>
    <xf numFmtId="0" fontId="49" fillId="0" borderId="0" xfId="0" quotePrefix="1" applyFont="1"/>
    <xf numFmtId="0" fontId="49" fillId="0" borderId="0" xfId="0" applyFont="1"/>
    <xf numFmtId="0" fontId="49" fillId="2" borderId="1" xfId="0" applyFont="1" applyFill="1" applyBorder="1"/>
    <xf numFmtId="0" fontId="49" fillId="5" borderId="1" xfId="0" applyFont="1" applyFill="1" applyBorder="1"/>
    <xf numFmtId="166" fontId="49" fillId="4" borderId="1" xfId="0" applyNumberFormat="1" applyFont="1" applyFill="1" applyBorder="1"/>
    <xf numFmtId="166" fontId="49" fillId="4" borderId="1" xfId="0" applyNumberFormat="1" applyFont="1" applyFill="1" applyBorder="1" applyAlignment="1">
      <alignment horizontal="center"/>
    </xf>
    <xf numFmtId="166" fontId="9" fillId="2" borderId="1" xfId="1" applyNumberFormat="1" applyFont="1" applyFill="1" applyBorder="1" applyAlignment="1">
      <alignment horizontal="center"/>
    </xf>
    <xf numFmtId="0" fontId="50" fillId="5" borderId="0" xfId="0" applyFont="1" applyFill="1"/>
    <xf numFmtId="0" fontId="24" fillId="0" borderId="0" xfId="0" applyFont="1" applyAlignment="1">
      <alignment horizontal="left" indent="2"/>
    </xf>
    <xf numFmtId="0" fontId="10" fillId="5" borderId="0" xfId="0" applyFont="1" applyFill="1"/>
    <xf numFmtId="0" fontId="9" fillId="0" borderId="4" xfId="0" applyFont="1" applyBorder="1"/>
    <xf numFmtId="3" fontId="9" fillId="2" borderId="5" xfId="0" applyNumberFormat="1" applyFont="1" applyFill="1" applyBorder="1"/>
    <xf numFmtId="3" fontId="9" fillId="5" borderId="5" xfId="0" applyNumberFormat="1" applyFont="1" applyFill="1" applyBorder="1"/>
    <xf numFmtId="3" fontId="9" fillId="4" borderId="5" xfId="0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5A2781"/>
      <color rgb="FF9966FF"/>
      <color rgb="FFFFFFCC"/>
      <color rgb="FF808000"/>
      <color rgb="FFCC99FF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ameters%20Funding%20SDGgapS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tial_L_supply"/>
      <sheetName val="Content"/>
      <sheetName val="Explainer"/>
      <sheetName val="Productivity_Sces"/>
      <sheetName val="FundingParamsTRA"/>
      <sheetName val="GADJDYN"/>
      <sheetName val="FundingParamsWaS"/>
      <sheetName val="IADJDYN"/>
      <sheetName val="NOYKFACTOR"/>
      <sheetName val="NI_Baseline"/>
      <sheetName val="NI_B_NewSI&amp;GovClos"/>
      <sheetName val="NI_B_NewSI&amp;GOV_fromgdx"/>
      <sheetName val="DMPSDYN"/>
      <sheetName val="TRNSFRGR"/>
      <sheetName val="WaterSanitation"/>
      <sheetName val="BasicEduc"/>
      <sheetName val="TVETeduc"/>
      <sheetName val="OLD GADJ error FundingParamsTRA"/>
    </sheetNames>
    <sheetDataSet>
      <sheetData sheetId="0"/>
      <sheetData sheetId="1"/>
      <sheetData sheetId="2"/>
      <sheetData sheetId="3"/>
      <sheetData sheetId="4">
        <row r="21">
          <cell r="L21">
            <v>0</v>
          </cell>
          <cell r="Q21">
            <v>0</v>
          </cell>
        </row>
        <row r="22">
          <cell r="L22">
            <v>38.209987193719151</v>
          </cell>
          <cell r="Q22">
            <v>43.629022046619696</v>
          </cell>
        </row>
        <row r="23">
          <cell r="L23">
            <v>26.932734028906207</v>
          </cell>
          <cell r="Q23">
            <v>30.752400956471519</v>
          </cell>
        </row>
        <row r="24">
          <cell r="L24">
            <v>7.6950668654017722</v>
          </cell>
          <cell r="Q24">
            <v>8.7864002732775752</v>
          </cell>
        </row>
        <row r="50">
          <cell r="L50">
            <v>4.477732874263963</v>
          </cell>
          <cell r="Q50">
            <v>5.1127760210882451</v>
          </cell>
        </row>
        <row r="51">
          <cell r="L51">
            <v>42.687720067983115</v>
          </cell>
          <cell r="Q51">
            <v>48.74179806770794</v>
          </cell>
        </row>
        <row r="52">
          <cell r="L52">
            <v>26.903711686202644</v>
          </cell>
          <cell r="Q52">
            <v>30.719262593371873</v>
          </cell>
        </row>
        <row r="53">
          <cell r="L53">
            <v>46.642822586688744</v>
          </cell>
          <cell r="Q53">
            <v>114.57914066312244</v>
          </cell>
        </row>
        <row r="79">
          <cell r="L79">
            <v>6.8658570738714104</v>
          </cell>
          <cell r="Q79">
            <v>7.8395898990019761</v>
          </cell>
        </row>
        <row r="80">
          <cell r="L80">
            <v>45.075844267590561</v>
          </cell>
          <cell r="Q80">
            <v>51.468611945621674</v>
          </cell>
        </row>
        <row r="81">
          <cell r="L81">
            <v>26.703570595610547</v>
          </cell>
          <cell r="Q81">
            <v>30.490736998489904</v>
          </cell>
        </row>
        <row r="82">
          <cell r="L82">
            <v>63.631742374779712</v>
          </cell>
          <cell r="Q82">
            <v>166.41684342902954</v>
          </cell>
        </row>
        <row r="144">
          <cell r="L144">
            <v>0</v>
          </cell>
          <cell r="Q144">
            <v>0</v>
          </cell>
        </row>
        <row r="145">
          <cell r="L145">
            <v>65.542068658226384</v>
          </cell>
          <cell r="Q145">
            <v>74.837406879342339</v>
          </cell>
        </row>
        <row r="146">
          <cell r="L146">
            <v>0.64522586672325</v>
          </cell>
          <cell r="Q146">
            <v>1.9646223850044655</v>
          </cell>
        </row>
        <row r="174">
          <cell r="L174">
            <v>0</v>
          </cell>
          <cell r="Q174">
            <v>0</v>
          </cell>
        </row>
        <row r="175">
          <cell r="L175">
            <v>62.82557738117292</v>
          </cell>
          <cell r="Q175">
            <v>71.735656093215482</v>
          </cell>
        </row>
        <row r="176">
          <cell r="L176">
            <v>0.58920788442038918</v>
          </cell>
          <cell r="Q176">
            <v>1.7940554755377236</v>
          </cell>
        </row>
        <row r="204">
          <cell r="L204">
            <v>0</v>
          </cell>
          <cell r="Q204">
            <v>0</v>
          </cell>
        </row>
        <row r="205">
          <cell r="L205">
            <v>65.542068658226384</v>
          </cell>
          <cell r="Q205">
            <v>74.837406879342339</v>
          </cell>
        </row>
        <row r="206">
          <cell r="L206">
            <v>0.64479353389401062</v>
          </cell>
          <cell r="Q206">
            <v>1.9633059920978859</v>
          </cell>
        </row>
        <row r="234">
          <cell r="L234">
            <v>0</v>
          </cell>
          <cell r="Q234">
            <v>0</v>
          </cell>
        </row>
        <row r="235">
          <cell r="L235">
            <v>59.565787848708744</v>
          </cell>
          <cell r="Q235">
            <v>68.013555149863237</v>
          </cell>
        </row>
        <row r="236">
          <cell r="L236">
            <v>0.52250510505204317</v>
          </cell>
          <cell r="Q236">
            <v>1.5909548556655286</v>
          </cell>
        </row>
        <row r="271">
          <cell r="L271">
            <v>0</v>
          </cell>
          <cell r="Q271">
            <v>0</v>
          </cell>
        </row>
        <row r="272">
          <cell r="L272">
            <v>67.004794730485955</v>
          </cell>
          <cell r="Q272">
            <v>76.507580379564502</v>
          </cell>
        </row>
        <row r="273">
          <cell r="L273">
            <v>27.521941913326597</v>
          </cell>
          <cell r="Q273">
            <v>32.546456432009244</v>
          </cell>
        </row>
        <row r="274">
          <cell r="L274">
            <v>7.6950668654017722</v>
          </cell>
          <cell r="Q274">
            <v>8.7864002732775752</v>
          </cell>
        </row>
        <row r="308">
          <cell r="L308">
            <v>4.477732874263963</v>
          </cell>
          <cell r="Q308">
            <v>5.1127760210882451</v>
          </cell>
        </row>
        <row r="309">
          <cell r="L309">
            <v>68.222738072285736</v>
          </cell>
          <cell r="Q309">
            <v>77.898255457300507</v>
          </cell>
        </row>
        <row r="310">
          <cell r="L310">
            <v>27.426216791254689</v>
          </cell>
          <cell r="Q310">
            <v>32.310217449037403</v>
          </cell>
        </row>
        <row r="311">
          <cell r="L311">
            <v>46.642822586688744</v>
          </cell>
          <cell r="Q311">
            <v>114.57914066312244</v>
          </cell>
        </row>
        <row r="345">
          <cell r="L345">
            <v>6.8658570738714104</v>
          </cell>
          <cell r="Q345">
            <v>7.8395898990019761</v>
          </cell>
        </row>
        <row r="346">
          <cell r="L346">
            <v>70.610862271893183</v>
          </cell>
          <cell r="Q346">
            <v>80.625069335214249</v>
          </cell>
        </row>
        <row r="347">
          <cell r="L347">
            <v>27.226075700662591</v>
          </cell>
          <cell r="Q347">
            <v>32.08169185415543</v>
          </cell>
        </row>
        <row r="348">
          <cell r="L348">
            <v>63.631742374779712</v>
          </cell>
          <cell r="Q348">
            <v>166.41684342902954</v>
          </cell>
        </row>
      </sheetData>
      <sheetData sheetId="5"/>
      <sheetData sheetId="6">
        <row r="20">
          <cell r="L20">
            <v>61.57233715187806</v>
          </cell>
          <cell r="Q20">
            <v>70.304678236133029</v>
          </cell>
        </row>
        <row r="21">
          <cell r="L21">
            <v>55.819792724900708</v>
          </cell>
          <cell r="Q21">
            <v>63.736293736124374</v>
          </cell>
        </row>
        <row r="48">
          <cell r="L48">
            <v>74.811308005322587</v>
          </cell>
          <cell r="Q48">
            <v>85.421232667599355</v>
          </cell>
        </row>
        <row r="49">
          <cell r="L49">
            <v>73.896568810709368</v>
          </cell>
          <cell r="Q49">
            <v>84.376762898835665</v>
          </cell>
        </row>
        <row r="76">
          <cell r="L76">
            <v>63.109213521635311</v>
          </cell>
          <cell r="Q76">
            <v>72.059518212370705</v>
          </cell>
        </row>
        <row r="77">
          <cell r="L77">
            <v>66.550290874093676</v>
          </cell>
          <cell r="Q77">
            <v>75.988617662558639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0D73-8663-4F0D-AD7B-083F42447323}">
  <sheetPr filterMode="1"/>
  <dimension ref="A1:AK6521"/>
  <sheetViews>
    <sheetView zoomScale="65" workbookViewId="0">
      <pane xSplit="5" ySplit="2" topLeftCell="F1488" activePane="bottomRight" state="frozen"/>
      <selection pane="topRight" activeCell="F1" sqref="F1"/>
      <selection pane="bottomLeft" activeCell="A3" sqref="A3"/>
      <selection pane="bottomRight" activeCell="O1696" sqref="O1696"/>
    </sheetView>
  </sheetViews>
  <sheetFormatPr defaultRowHeight="14.4" x14ac:dyDescent="0.3"/>
  <cols>
    <col min="1" max="1" width="30.21875" customWidth="1"/>
    <col min="2" max="2" width="7.44140625" customWidth="1"/>
    <col min="3" max="3" width="34.109375" style="3" customWidth="1"/>
    <col min="4" max="4" width="12.33203125" style="4" customWidth="1"/>
    <col min="5" max="5" width="11.44140625" customWidth="1"/>
  </cols>
  <sheetData>
    <row r="1" spans="1:37" x14ac:dyDescent="0.3"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7" x14ac:dyDescent="0.3">
      <c r="A2" s="13" t="str">
        <f t="shared" ref="A2:A65" si="0">_xlfn.CONCAT(C2,D2,E2)</f>
        <v>ScenarioIndicatorComponent</v>
      </c>
      <c r="B2" s="2" t="s">
        <v>221</v>
      </c>
      <c r="C2" s="1" t="s">
        <v>214</v>
      </c>
      <c r="D2" s="1" t="s">
        <v>215</v>
      </c>
      <c r="E2" s="1" t="s">
        <v>216</v>
      </c>
      <c r="F2" s="1">
        <v>2019</v>
      </c>
      <c r="G2" s="1">
        <v>2020</v>
      </c>
      <c r="H2" s="1">
        <v>2021</v>
      </c>
      <c r="I2" s="1">
        <v>2022</v>
      </c>
      <c r="J2" s="1">
        <v>2023</v>
      </c>
      <c r="K2" s="1">
        <v>2024</v>
      </c>
      <c r="L2" s="1">
        <v>2025</v>
      </c>
      <c r="M2" s="1">
        <v>2026</v>
      </c>
      <c r="N2" s="1">
        <v>2027</v>
      </c>
      <c r="O2" s="1">
        <v>2028</v>
      </c>
      <c r="P2" s="1">
        <v>2029</v>
      </c>
      <c r="Q2" s="1">
        <v>2030</v>
      </c>
      <c r="R2" s="1">
        <v>2031</v>
      </c>
      <c r="S2" s="1">
        <v>2032</v>
      </c>
      <c r="T2" s="1">
        <v>2033</v>
      </c>
      <c r="U2" s="1">
        <v>2034</v>
      </c>
      <c r="V2" s="1">
        <v>2035</v>
      </c>
      <c r="W2" s="1">
        <v>2036</v>
      </c>
      <c r="X2" s="1">
        <v>2037</v>
      </c>
      <c r="Y2" s="1">
        <v>2038</v>
      </c>
      <c r="Z2" s="1">
        <v>2039</v>
      </c>
      <c r="AA2" s="1">
        <v>2040</v>
      </c>
      <c r="AB2" s="1">
        <v>2041</v>
      </c>
      <c r="AC2" s="1">
        <v>2042</v>
      </c>
      <c r="AD2" s="1">
        <v>2043</v>
      </c>
      <c r="AE2" s="1">
        <v>2044</v>
      </c>
      <c r="AF2" s="1">
        <v>2045</v>
      </c>
      <c r="AG2" s="1">
        <v>2046</v>
      </c>
      <c r="AH2" s="1">
        <v>2047</v>
      </c>
      <c r="AI2" s="1">
        <v>2048</v>
      </c>
      <c r="AJ2" s="1">
        <v>2049</v>
      </c>
      <c r="AK2" s="1">
        <v>2050</v>
      </c>
    </row>
    <row r="3" spans="1:37" s="33" customFormat="1" hidden="1" x14ac:dyDescent="0.3">
      <c r="A3" s="13" t="str">
        <f t="shared" si="0"/>
        <v>SDG_NoInv_Base_ReproTest02PalmaRatiototal</v>
      </c>
      <c r="B3" s="37" t="s">
        <v>220</v>
      </c>
      <c r="C3" s="38" t="s">
        <v>262</v>
      </c>
      <c r="D3" s="130" t="s">
        <v>0</v>
      </c>
      <c r="E3" s="13" t="s">
        <v>1</v>
      </c>
      <c r="F3" s="13">
        <v>3.69</v>
      </c>
      <c r="G3" s="13">
        <v>3.48</v>
      </c>
      <c r="H3" s="13">
        <v>3.7</v>
      </c>
      <c r="I3" s="13">
        <v>3.68</v>
      </c>
      <c r="J3" s="13">
        <v>3.66</v>
      </c>
      <c r="K3" s="13">
        <v>3.65</v>
      </c>
      <c r="L3" s="13">
        <v>3.64</v>
      </c>
      <c r="M3" s="13">
        <v>3.63</v>
      </c>
      <c r="N3" s="13">
        <v>3.62</v>
      </c>
      <c r="O3" s="13">
        <v>3.61</v>
      </c>
      <c r="P3" s="13">
        <v>3.6</v>
      </c>
      <c r="Q3" s="13">
        <v>3.59</v>
      </c>
      <c r="R3" s="13">
        <v>3.58</v>
      </c>
      <c r="S3" s="13">
        <v>3.57</v>
      </c>
      <c r="T3" s="13">
        <v>3.56</v>
      </c>
      <c r="U3" s="13">
        <v>3.56</v>
      </c>
      <c r="V3" s="13">
        <v>3.54</v>
      </c>
      <c r="W3" s="13">
        <v>3.53</v>
      </c>
      <c r="X3" s="13">
        <v>3.52</v>
      </c>
      <c r="Y3" s="13">
        <v>3.5</v>
      </c>
      <c r="Z3" s="13">
        <v>3.49</v>
      </c>
      <c r="AA3" s="13">
        <v>3.47</v>
      </c>
      <c r="AB3" s="13">
        <v>3.46</v>
      </c>
      <c r="AC3" s="13">
        <v>3.44</v>
      </c>
      <c r="AD3" s="13">
        <v>3.42</v>
      </c>
      <c r="AE3" s="13">
        <v>3.41</v>
      </c>
      <c r="AF3" s="13">
        <v>3.4</v>
      </c>
      <c r="AG3" s="13">
        <v>3.37</v>
      </c>
      <c r="AH3" s="13">
        <v>3.3</v>
      </c>
      <c r="AI3" s="13">
        <v>3.26</v>
      </c>
      <c r="AJ3" s="13">
        <v>3.24</v>
      </c>
      <c r="AK3" s="13">
        <v>3.21</v>
      </c>
    </row>
    <row r="4" spans="1:37" s="33" customFormat="1" hidden="1" x14ac:dyDescent="0.3">
      <c r="A4" s="13" t="str">
        <f t="shared" si="0"/>
        <v>SDG_NoInv_Base_ReproTest0220-20Ratiototal</v>
      </c>
      <c r="B4" s="37" t="s">
        <v>220</v>
      </c>
      <c r="C4" s="38" t="s">
        <v>262</v>
      </c>
      <c r="D4" s="130" t="s">
        <v>2</v>
      </c>
      <c r="E4" s="13" t="s">
        <v>1</v>
      </c>
      <c r="F4" s="13">
        <v>13.17</v>
      </c>
      <c r="G4" s="13">
        <v>12.42</v>
      </c>
      <c r="H4" s="13">
        <v>13.24</v>
      </c>
      <c r="I4" s="13">
        <v>13.13</v>
      </c>
      <c r="J4" s="13">
        <v>13.05</v>
      </c>
      <c r="K4" s="13">
        <v>13.03</v>
      </c>
      <c r="L4" s="13">
        <v>13</v>
      </c>
      <c r="M4" s="13">
        <v>12.95</v>
      </c>
      <c r="N4" s="13">
        <v>12.93</v>
      </c>
      <c r="O4" s="13">
        <v>12.88</v>
      </c>
      <c r="P4" s="13">
        <v>12.84</v>
      </c>
      <c r="Q4" s="13">
        <v>12.78</v>
      </c>
      <c r="R4" s="13">
        <v>12.77</v>
      </c>
      <c r="S4" s="13">
        <v>12.72</v>
      </c>
      <c r="T4" s="13">
        <v>12.68</v>
      </c>
      <c r="U4" s="13">
        <v>12.67</v>
      </c>
      <c r="V4" s="13">
        <v>12.61</v>
      </c>
      <c r="W4" s="13">
        <v>12.57</v>
      </c>
      <c r="X4" s="13">
        <v>12.52</v>
      </c>
      <c r="Y4" s="13">
        <v>12.44</v>
      </c>
      <c r="Z4" s="13">
        <v>12.4</v>
      </c>
      <c r="AA4" s="13">
        <v>12.33</v>
      </c>
      <c r="AB4" s="13">
        <v>12.29</v>
      </c>
      <c r="AC4" s="13">
        <v>12.21</v>
      </c>
      <c r="AD4" s="13">
        <v>12.15</v>
      </c>
      <c r="AE4" s="13">
        <v>12.1</v>
      </c>
      <c r="AF4" s="13">
        <v>12.05</v>
      </c>
      <c r="AG4" s="13">
        <v>11.96</v>
      </c>
      <c r="AH4" s="13">
        <v>11.67</v>
      </c>
      <c r="AI4" s="13">
        <v>11.55</v>
      </c>
      <c r="AJ4" s="13">
        <v>11.45</v>
      </c>
      <c r="AK4" s="13">
        <v>11.33</v>
      </c>
    </row>
    <row r="5" spans="1:37" s="33" customFormat="1" hidden="1" x14ac:dyDescent="0.3">
      <c r="A5" s="13" t="str">
        <f t="shared" si="0"/>
        <v>SDG_NoInv_Base_ReproTest02C_GVAaawhe</v>
      </c>
      <c r="B5" s="37" t="s">
        <v>220</v>
      </c>
      <c r="C5" s="38" t="s">
        <v>262</v>
      </c>
      <c r="D5" s="130" t="s">
        <v>3</v>
      </c>
      <c r="E5" s="13" t="s">
        <v>4</v>
      </c>
      <c r="F5" s="13">
        <v>2.66</v>
      </c>
      <c r="G5" s="13">
        <v>2.4900000000000002</v>
      </c>
      <c r="H5" s="13">
        <v>2.56</v>
      </c>
      <c r="I5" s="13">
        <v>2.66</v>
      </c>
      <c r="J5" s="13">
        <v>2.77</v>
      </c>
      <c r="K5" s="13">
        <v>2.82</v>
      </c>
      <c r="L5" s="13">
        <v>2.87</v>
      </c>
      <c r="M5" s="13">
        <v>2.89</v>
      </c>
      <c r="N5" s="13">
        <v>2.92</v>
      </c>
      <c r="O5" s="13">
        <v>3.09</v>
      </c>
      <c r="P5" s="13">
        <v>3.12</v>
      </c>
      <c r="Q5" s="13">
        <v>3.14</v>
      </c>
      <c r="R5" s="13">
        <v>3.19</v>
      </c>
      <c r="S5" s="13">
        <v>3.24</v>
      </c>
      <c r="T5" s="13">
        <v>3.29</v>
      </c>
      <c r="U5" s="13">
        <v>3.35</v>
      </c>
      <c r="V5" s="13">
        <v>3.4</v>
      </c>
      <c r="W5" s="13">
        <v>3.44</v>
      </c>
      <c r="X5" s="13">
        <v>3.49</v>
      </c>
      <c r="Y5" s="13">
        <v>3.53</v>
      </c>
      <c r="Z5" s="13">
        <v>3.59</v>
      </c>
      <c r="AA5" s="13">
        <v>3.64</v>
      </c>
      <c r="AB5" s="13">
        <v>3.74</v>
      </c>
      <c r="AC5" s="13">
        <v>3.8</v>
      </c>
      <c r="AD5" s="13">
        <v>3.86</v>
      </c>
      <c r="AE5" s="13">
        <v>3.93</v>
      </c>
      <c r="AF5" s="13">
        <v>4</v>
      </c>
      <c r="AG5" s="13">
        <v>4.03</v>
      </c>
      <c r="AH5" s="13">
        <v>3.96</v>
      </c>
      <c r="AI5" s="13">
        <v>3.9</v>
      </c>
      <c r="AJ5" s="13">
        <v>3.86</v>
      </c>
      <c r="AK5" s="13">
        <v>3.81</v>
      </c>
    </row>
    <row r="6" spans="1:37" s="33" customFormat="1" hidden="1" x14ac:dyDescent="0.3">
      <c r="A6" s="13" t="str">
        <f t="shared" si="0"/>
        <v>SDG_NoInv_Base_ReproTest02C_GVAaamai</v>
      </c>
      <c r="B6" s="37" t="s">
        <v>220</v>
      </c>
      <c r="C6" s="38" t="s">
        <v>262</v>
      </c>
      <c r="D6" s="130" t="s">
        <v>3</v>
      </c>
      <c r="E6" s="13" t="s">
        <v>5</v>
      </c>
      <c r="F6" s="13">
        <v>11.93</v>
      </c>
      <c r="G6" s="13">
        <v>11.25</v>
      </c>
      <c r="H6" s="13">
        <v>11.73</v>
      </c>
      <c r="I6" s="13">
        <v>12.29</v>
      </c>
      <c r="J6" s="13">
        <v>12.97</v>
      </c>
      <c r="K6" s="13">
        <v>13.23</v>
      </c>
      <c r="L6" s="13">
        <v>13.5</v>
      </c>
      <c r="M6" s="13">
        <v>13.63</v>
      </c>
      <c r="N6" s="13">
        <v>13.81</v>
      </c>
      <c r="O6" s="13">
        <v>14.92</v>
      </c>
      <c r="P6" s="13">
        <v>15.14</v>
      </c>
      <c r="Q6" s="13">
        <v>15.16</v>
      </c>
      <c r="R6" s="13">
        <v>15.36</v>
      </c>
      <c r="S6" s="13">
        <v>15.55</v>
      </c>
      <c r="T6" s="13">
        <v>15.7</v>
      </c>
      <c r="U6" s="13">
        <v>15.97</v>
      </c>
      <c r="V6" s="13">
        <v>16.11</v>
      </c>
      <c r="W6" s="13">
        <v>16.21</v>
      </c>
      <c r="X6" s="13">
        <v>16.37</v>
      </c>
      <c r="Y6" s="13">
        <v>16.52</v>
      </c>
      <c r="Z6" s="13">
        <v>16.71</v>
      </c>
      <c r="AA6" s="13">
        <v>16.93</v>
      </c>
      <c r="AB6" s="13">
        <v>17.46</v>
      </c>
      <c r="AC6" s="13">
        <v>17.739999999999998</v>
      </c>
      <c r="AD6" s="13">
        <v>17.98</v>
      </c>
      <c r="AE6" s="13">
        <v>18.239999999999998</v>
      </c>
      <c r="AF6" s="13">
        <v>18.510000000000002</v>
      </c>
      <c r="AG6" s="13">
        <v>18.39</v>
      </c>
      <c r="AH6" s="13">
        <v>17.73</v>
      </c>
      <c r="AI6" s="13">
        <v>17.079999999999998</v>
      </c>
      <c r="AJ6" s="13">
        <v>16.61</v>
      </c>
      <c r="AK6" s="13">
        <v>16.12</v>
      </c>
    </row>
    <row r="7" spans="1:37" s="33" customFormat="1" hidden="1" x14ac:dyDescent="0.3">
      <c r="A7" s="13" t="str">
        <f t="shared" si="0"/>
        <v>SDG_NoInv_Base_ReproTest02C_GVAaaoce</v>
      </c>
      <c r="B7" s="37" t="s">
        <v>220</v>
      </c>
      <c r="C7" s="38" t="s">
        <v>262</v>
      </c>
      <c r="D7" s="130" t="s">
        <v>3</v>
      </c>
      <c r="E7" s="13" t="s">
        <v>6</v>
      </c>
      <c r="F7" s="13">
        <v>0.82</v>
      </c>
      <c r="G7" s="13">
        <v>0.75</v>
      </c>
      <c r="H7" s="13">
        <v>0.79</v>
      </c>
      <c r="I7" s="13">
        <v>0.84</v>
      </c>
      <c r="J7" s="13">
        <v>0.89</v>
      </c>
      <c r="K7" s="13">
        <v>0.91</v>
      </c>
      <c r="L7" s="13">
        <v>0.93</v>
      </c>
      <c r="M7" s="13">
        <v>0.95</v>
      </c>
      <c r="N7" s="13">
        <v>0.96</v>
      </c>
      <c r="O7" s="13">
        <v>1.04</v>
      </c>
      <c r="P7" s="13">
        <v>1.07</v>
      </c>
      <c r="Q7" s="13">
        <v>1.08</v>
      </c>
      <c r="R7" s="13">
        <v>1.1000000000000001</v>
      </c>
      <c r="S7" s="13">
        <v>1.1200000000000001</v>
      </c>
      <c r="T7" s="13">
        <v>1.1499999999999999</v>
      </c>
      <c r="U7" s="13">
        <v>1.17</v>
      </c>
      <c r="V7" s="13">
        <v>1.19</v>
      </c>
      <c r="W7" s="13">
        <v>1.21</v>
      </c>
      <c r="X7" s="13">
        <v>1.23</v>
      </c>
      <c r="Y7" s="13">
        <v>1.25</v>
      </c>
      <c r="Z7" s="13">
        <v>1.27</v>
      </c>
      <c r="AA7" s="13">
        <v>1.3</v>
      </c>
      <c r="AB7" s="13">
        <v>1.35</v>
      </c>
      <c r="AC7" s="13">
        <v>1.38</v>
      </c>
      <c r="AD7" s="13">
        <v>1.41</v>
      </c>
      <c r="AE7" s="13">
        <v>1.44</v>
      </c>
      <c r="AF7" s="13">
        <v>1.47</v>
      </c>
      <c r="AG7" s="13">
        <v>1.48</v>
      </c>
      <c r="AH7" s="13">
        <v>1.45</v>
      </c>
      <c r="AI7" s="13">
        <v>1.41</v>
      </c>
      <c r="AJ7" s="13">
        <v>1.38</v>
      </c>
      <c r="AK7" s="13">
        <v>1.35</v>
      </c>
    </row>
    <row r="8" spans="1:37" s="33" customFormat="1" hidden="1" x14ac:dyDescent="0.3">
      <c r="A8" s="13" t="str">
        <f t="shared" si="0"/>
        <v>SDG_NoInv_Base_ReproTest02C_GVAaaveg</v>
      </c>
      <c r="B8" s="37" t="s">
        <v>220</v>
      </c>
      <c r="C8" s="38" t="s">
        <v>262</v>
      </c>
      <c r="D8" s="130" t="s">
        <v>3</v>
      </c>
      <c r="E8" s="13" t="s">
        <v>7</v>
      </c>
      <c r="F8" s="13">
        <v>6.73</v>
      </c>
      <c r="G8" s="13">
        <v>6.46</v>
      </c>
      <c r="H8" s="13">
        <v>6.49</v>
      </c>
      <c r="I8" s="13">
        <v>6.64</v>
      </c>
      <c r="J8" s="13">
        <v>6.8</v>
      </c>
      <c r="K8" s="13">
        <v>6.87</v>
      </c>
      <c r="L8" s="13">
        <v>6.95</v>
      </c>
      <c r="M8" s="13">
        <v>7.01</v>
      </c>
      <c r="N8" s="13">
        <v>7.08</v>
      </c>
      <c r="O8" s="13">
        <v>7.22</v>
      </c>
      <c r="P8" s="13">
        <v>7.29</v>
      </c>
      <c r="Q8" s="13">
        <v>7.35</v>
      </c>
      <c r="R8" s="13">
        <v>7.47</v>
      </c>
      <c r="S8" s="13">
        <v>7.59</v>
      </c>
      <c r="T8" s="13">
        <v>7.7</v>
      </c>
      <c r="U8" s="13">
        <v>7.83</v>
      </c>
      <c r="V8" s="13">
        <v>7.94</v>
      </c>
      <c r="W8" s="13">
        <v>8.0399999999999991</v>
      </c>
      <c r="X8" s="13">
        <v>8.1300000000000008</v>
      </c>
      <c r="Y8" s="13">
        <v>8.2200000000000006</v>
      </c>
      <c r="Z8" s="13">
        <v>8.33</v>
      </c>
      <c r="AA8" s="13">
        <v>8.44</v>
      </c>
      <c r="AB8" s="13">
        <v>8.57</v>
      </c>
      <c r="AC8" s="13">
        <v>8.65</v>
      </c>
      <c r="AD8" s="13">
        <v>8.77</v>
      </c>
      <c r="AE8" s="13">
        <v>8.92</v>
      </c>
      <c r="AF8" s="13">
        <v>9.09</v>
      </c>
      <c r="AG8" s="13">
        <v>9.18</v>
      </c>
      <c r="AH8" s="13">
        <v>8.99</v>
      </c>
      <c r="AI8" s="13">
        <v>8.85</v>
      </c>
      <c r="AJ8" s="13">
        <v>8.7899999999999991</v>
      </c>
      <c r="AK8" s="13">
        <v>8.73</v>
      </c>
    </row>
    <row r="9" spans="1:37" s="33" customFormat="1" hidden="1" x14ac:dyDescent="0.3">
      <c r="A9" s="13" t="str">
        <f t="shared" si="0"/>
        <v>SDG_NoInv_Base_ReproTest02C_GVAaaofr</v>
      </c>
      <c r="B9" s="37" t="s">
        <v>220</v>
      </c>
      <c r="C9" s="38" t="s">
        <v>262</v>
      </c>
      <c r="D9" s="130" t="s">
        <v>3</v>
      </c>
      <c r="E9" s="13" t="s">
        <v>8</v>
      </c>
      <c r="F9" s="13">
        <v>13</v>
      </c>
      <c r="G9" s="13">
        <v>12.67</v>
      </c>
      <c r="H9" s="13">
        <v>12.99</v>
      </c>
      <c r="I9" s="13">
        <v>13.2</v>
      </c>
      <c r="J9" s="13">
        <v>13.52</v>
      </c>
      <c r="K9" s="13">
        <v>13.74</v>
      </c>
      <c r="L9" s="13">
        <v>14</v>
      </c>
      <c r="M9" s="13">
        <v>14.2</v>
      </c>
      <c r="N9" s="13">
        <v>14.42</v>
      </c>
      <c r="O9" s="13">
        <v>15.48</v>
      </c>
      <c r="P9" s="13">
        <v>15.78</v>
      </c>
      <c r="Q9" s="13">
        <v>15.9</v>
      </c>
      <c r="R9" s="13">
        <v>16.170000000000002</v>
      </c>
      <c r="S9" s="13">
        <v>16.47</v>
      </c>
      <c r="T9" s="13">
        <v>16.78</v>
      </c>
      <c r="U9" s="13">
        <v>17.13</v>
      </c>
      <c r="V9" s="13">
        <v>17.47</v>
      </c>
      <c r="W9" s="13">
        <v>17.79</v>
      </c>
      <c r="X9" s="13">
        <v>18.059999999999999</v>
      </c>
      <c r="Y9" s="13">
        <v>18.32</v>
      </c>
      <c r="Z9" s="13">
        <v>18.579999999999998</v>
      </c>
      <c r="AA9" s="13">
        <v>18.91</v>
      </c>
      <c r="AB9" s="13">
        <v>19.46</v>
      </c>
      <c r="AC9" s="13">
        <v>19.829999999999998</v>
      </c>
      <c r="AD9" s="13">
        <v>20.2</v>
      </c>
      <c r="AE9" s="13">
        <v>20.59</v>
      </c>
      <c r="AF9" s="13">
        <v>21.03</v>
      </c>
      <c r="AG9" s="13">
        <v>21.24</v>
      </c>
      <c r="AH9" s="13">
        <v>20.88</v>
      </c>
      <c r="AI9" s="13">
        <v>20.36</v>
      </c>
      <c r="AJ9" s="13">
        <v>20.03</v>
      </c>
      <c r="AK9" s="13">
        <v>19.7</v>
      </c>
    </row>
    <row r="10" spans="1:37" s="33" customFormat="1" hidden="1" x14ac:dyDescent="0.3">
      <c r="A10" s="13" t="str">
        <f t="shared" si="0"/>
        <v>SDG_NoInv_Base_ReproTest02C_GVAaagra</v>
      </c>
      <c r="B10" s="37" t="s">
        <v>220</v>
      </c>
      <c r="C10" s="38" t="s">
        <v>262</v>
      </c>
      <c r="D10" s="130" t="s">
        <v>3</v>
      </c>
      <c r="E10" s="13" t="s">
        <v>9</v>
      </c>
      <c r="F10" s="13">
        <v>6.2</v>
      </c>
      <c r="G10" s="13">
        <v>6.2</v>
      </c>
      <c r="H10" s="13">
        <v>6.46</v>
      </c>
      <c r="I10" s="13">
        <v>6.53</v>
      </c>
      <c r="J10" s="13">
        <v>6.66</v>
      </c>
      <c r="K10" s="13">
        <v>6.81</v>
      </c>
      <c r="L10" s="13">
        <v>6.99</v>
      </c>
      <c r="M10" s="13">
        <v>7.19</v>
      </c>
      <c r="N10" s="13">
        <v>7.39</v>
      </c>
      <c r="O10" s="13">
        <v>8.09</v>
      </c>
      <c r="P10" s="13">
        <v>8.3699999999999992</v>
      </c>
      <c r="Q10" s="13">
        <v>8.51</v>
      </c>
      <c r="R10" s="13">
        <v>8.7100000000000009</v>
      </c>
      <c r="S10" s="13">
        <v>8.94</v>
      </c>
      <c r="T10" s="13">
        <v>9.19</v>
      </c>
      <c r="U10" s="13">
        <v>9.48</v>
      </c>
      <c r="V10" s="13">
        <v>9.73</v>
      </c>
      <c r="W10" s="13">
        <v>10.01</v>
      </c>
      <c r="X10" s="13">
        <v>10.3</v>
      </c>
      <c r="Y10" s="13">
        <v>10.53</v>
      </c>
      <c r="Z10" s="13">
        <v>10.73</v>
      </c>
      <c r="AA10" s="13">
        <v>10.98</v>
      </c>
      <c r="AB10" s="13">
        <v>11.44</v>
      </c>
      <c r="AC10" s="13">
        <v>11.77</v>
      </c>
      <c r="AD10" s="13">
        <v>12.03</v>
      </c>
      <c r="AE10" s="13">
        <v>12.28</v>
      </c>
      <c r="AF10" s="13">
        <v>12.56</v>
      </c>
      <c r="AG10" s="13">
        <v>12.71</v>
      </c>
      <c r="AH10" s="13">
        <v>12.52</v>
      </c>
      <c r="AI10" s="13">
        <v>12.18</v>
      </c>
      <c r="AJ10" s="13">
        <v>11.91</v>
      </c>
      <c r="AK10" s="13">
        <v>11.65</v>
      </c>
    </row>
    <row r="11" spans="1:37" s="33" customFormat="1" hidden="1" x14ac:dyDescent="0.3">
      <c r="A11" s="13" t="str">
        <f t="shared" si="0"/>
        <v>SDG_NoInv_Base_ReproTest02C_GVAaaoil</v>
      </c>
      <c r="B11" s="37" t="s">
        <v>220</v>
      </c>
      <c r="C11" s="38" t="s">
        <v>262</v>
      </c>
      <c r="D11" s="130" t="s">
        <v>3</v>
      </c>
      <c r="E11" s="13" t="s">
        <v>10</v>
      </c>
      <c r="F11" s="13">
        <v>5.45</v>
      </c>
      <c r="G11" s="13">
        <v>4.93</v>
      </c>
      <c r="H11" s="13">
        <v>5.0999999999999996</v>
      </c>
      <c r="I11" s="13">
        <v>5.41</v>
      </c>
      <c r="J11" s="13">
        <v>5.71</v>
      </c>
      <c r="K11" s="13">
        <v>5.85</v>
      </c>
      <c r="L11" s="13">
        <v>5.99</v>
      </c>
      <c r="M11" s="13">
        <v>6.07</v>
      </c>
      <c r="N11" s="13">
        <v>6.16</v>
      </c>
      <c r="O11" s="13">
        <v>6.42</v>
      </c>
      <c r="P11" s="13">
        <v>6.53</v>
      </c>
      <c r="Q11" s="13">
        <v>6.61</v>
      </c>
      <c r="R11" s="13">
        <v>6.8</v>
      </c>
      <c r="S11" s="13">
        <v>6.98</v>
      </c>
      <c r="T11" s="13">
        <v>7.15</v>
      </c>
      <c r="U11" s="13">
        <v>7.34</v>
      </c>
      <c r="V11" s="13">
        <v>7.48</v>
      </c>
      <c r="W11" s="13">
        <v>7.63</v>
      </c>
      <c r="X11" s="13">
        <v>7.8</v>
      </c>
      <c r="Y11" s="13">
        <v>7.95</v>
      </c>
      <c r="Z11" s="13">
        <v>8.1300000000000008</v>
      </c>
      <c r="AA11" s="13">
        <v>8.3000000000000007</v>
      </c>
      <c r="AB11" s="13">
        <v>8.56</v>
      </c>
      <c r="AC11" s="13">
        <v>8.73</v>
      </c>
      <c r="AD11" s="13">
        <v>8.91</v>
      </c>
      <c r="AE11" s="13">
        <v>9.1300000000000008</v>
      </c>
      <c r="AF11" s="13">
        <v>9.3699999999999992</v>
      </c>
      <c r="AG11" s="13">
        <v>9.5299999999999994</v>
      </c>
      <c r="AH11" s="13">
        <v>9.34</v>
      </c>
      <c r="AI11" s="13">
        <v>9.1999999999999993</v>
      </c>
      <c r="AJ11" s="13">
        <v>9.1199999999999992</v>
      </c>
      <c r="AK11" s="13">
        <v>9.01</v>
      </c>
    </row>
    <row r="12" spans="1:37" s="33" customFormat="1" hidden="1" x14ac:dyDescent="0.3">
      <c r="A12" s="13" t="str">
        <f t="shared" si="0"/>
        <v>SDG_NoInv_Base_ReproTest02C_GVAaatub</v>
      </c>
      <c r="B12" s="37" t="s">
        <v>220</v>
      </c>
      <c r="C12" s="38" t="s">
        <v>262</v>
      </c>
      <c r="D12" s="130" t="s">
        <v>3</v>
      </c>
      <c r="E12" s="13" t="s">
        <v>11</v>
      </c>
      <c r="F12" s="13">
        <v>2.95</v>
      </c>
      <c r="G12" s="13">
        <v>2.78</v>
      </c>
      <c r="H12" s="13">
        <v>2.79</v>
      </c>
      <c r="I12" s="13">
        <v>2.87</v>
      </c>
      <c r="J12" s="13">
        <v>2.95</v>
      </c>
      <c r="K12" s="13">
        <v>2.98</v>
      </c>
      <c r="L12" s="13">
        <v>3.02</v>
      </c>
      <c r="M12" s="13">
        <v>3.05</v>
      </c>
      <c r="N12" s="13">
        <v>3.08</v>
      </c>
      <c r="O12" s="13">
        <v>3.16</v>
      </c>
      <c r="P12" s="13">
        <v>3.2</v>
      </c>
      <c r="Q12" s="13">
        <v>3.22</v>
      </c>
      <c r="R12" s="13">
        <v>3.28</v>
      </c>
      <c r="S12" s="13">
        <v>3.34</v>
      </c>
      <c r="T12" s="13">
        <v>3.39</v>
      </c>
      <c r="U12" s="13">
        <v>3.45</v>
      </c>
      <c r="V12" s="13">
        <v>3.5</v>
      </c>
      <c r="W12" s="13">
        <v>3.54</v>
      </c>
      <c r="X12" s="13">
        <v>3.59</v>
      </c>
      <c r="Y12" s="13">
        <v>3.63</v>
      </c>
      <c r="Z12" s="13">
        <v>3.68</v>
      </c>
      <c r="AA12" s="13">
        <v>3.73</v>
      </c>
      <c r="AB12" s="13">
        <v>3.8</v>
      </c>
      <c r="AC12" s="13">
        <v>3.84</v>
      </c>
      <c r="AD12" s="13">
        <v>3.89</v>
      </c>
      <c r="AE12" s="13">
        <v>3.96</v>
      </c>
      <c r="AF12" s="13">
        <v>4.04</v>
      </c>
      <c r="AG12" s="13">
        <v>4.0599999999999996</v>
      </c>
      <c r="AH12" s="13">
        <v>3.96</v>
      </c>
      <c r="AI12" s="13">
        <v>3.87</v>
      </c>
      <c r="AJ12" s="13">
        <v>3.82</v>
      </c>
      <c r="AK12" s="13">
        <v>3.78</v>
      </c>
    </row>
    <row r="13" spans="1:37" s="33" customFormat="1" hidden="1" x14ac:dyDescent="0.3">
      <c r="A13" s="13" t="str">
        <f t="shared" si="0"/>
        <v>SDG_NoInv_Base_ReproTest02C_GVAaapul</v>
      </c>
      <c r="B13" s="37" t="s">
        <v>220</v>
      </c>
      <c r="C13" s="38" t="s">
        <v>262</v>
      </c>
      <c r="D13" s="130" t="s">
        <v>3</v>
      </c>
      <c r="E13" s="13" t="s">
        <v>12</v>
      </c>
      <c r="F13" s="13">
        <v>0.52</v>
      </c>
      <c r="G13" s="13">
        <v>0.49</v>
      </c>
      <c r="H13" s="13">
        <v>0.49</v>
      </c>
      <c r="I13" s="13">
        <v>0.51</v>
      </c>
      <c r="J13" s="13">
        <v>0.54</v>
      </c>
      <c r="K13" s="13">
        <v>0.54</v>
      </c>
      <c r="L13" s="13">
        <v>0.55000000000000004</v>
      </c>
      <c r="M13" s="13">
        <v>0.55000000000000004</v>
      </c>
      <c r="N13" s="13">
        <v>0.55000000000000004</v>
      </c>
      <c r="O13" s="13">
        <v>0.56000000000000005</v>
      </c>
      <c r="P13" s="13">
        <v>0.56000000000000005</v>
      </c>
      <c r="Q13" s="13">
        <v>0.56000000000000005</v>
      </c>
      <c r="R13" s="13">
        <v>0.57999999999999996</v>
      </c>
      <c r="S13" s="13">
        <v>0.59</v>
      </c>
      <c r="T13" s="13">
        <v>0.59</v>
      </c>
      <c r="U13" s="13">
        <v>0.6</v>
      </c>
      <c r="V13" s="13">
        <v>0.61</v>
      </c>
      <c r="W13" s="13">
        <v>0.62</v>
      </c>
      <c r="X13" s="13">
        <v>0.62</v>
      </c>
      <c r="Y13" s="13">
        <v>0.63</v>
      </c>
      <c r="Z13" s="13">
        <v>0.64</v>
      </c>
      <c r="AA13" s="13">
        <v>0.65</v>
      </c>
      <c r="AB13" s="13">
        <v>0.66</v>
      </c>
      <c r="AC13" s="13">
        <v>0.67</v>
      </c>
      <c r="AD13" s="13">
        <v>0.68</v>
      </c>
      <c r="AE13" s="13">
        <v>0.69</v>
      </c>
      <c r="AF13" s="13">
        <v>0.71</v>
      </c>
      <c r="AG13" s="13">
        <v>0.72</v>
      </c>
      <c r="AH13" s="13">
        <v>0.71</v>
      </c>
      <c r="AI13" s="13">
        <v>0.71</v>
      </c>
      <c r="AJ13" s="13">
        <v>0.71</v>
      </c>
      <c r="AK13" s="13">
        <v>0.71</v>
      </c>
    </row>
    <row r="14" spans="1:37" s="33" customFormat="1" hidden="1" x14ac:dyDescent="0.3">
      <c r="A14" s="13" t="str">
        <f t="shared" si="0"/>
        <v>SDG_NoInv_Base_ReproTest02C_GVAaasug</v>
      </c>
      <c r="B14" s="37" t="s">
        <v>220</v>
      </c>
      <c r="C14" s="38" t="s">
        <v>262</v>
      </c>
      <c r="D14" s="130" t="s">
        <v>3</v>
      </c>
      <c r="E14" s="13" t="s">
        <v>13</v>
      </c>
      <c r="F14" s="13">
        <v>3.82</v>
      </c>
      <c r="G14" s="13">
        <v>3.66</v>
      </c>
      <c r="H14" s="13">
        <v>3.68</v>
      </c>
      <c r="I14" s="13">
        <v>3.78</v>
      </c>
      <c r="J14" s="13">
        <v>3.89</v>
      </c>
      <c r="K14" s="13">
        <v>3.93</v>
      </c>
      <c r="L14" s="13">
        <v>3.98</v>
      </c>
      <c r="M14" s="13">
        <v>4.01</v>
      </c>
      <c r="N14" s="13">
        <v>4.03</v>
      </c>
      <c r="O14" s="13">
        <v>4.22</v>
      </c>
      <c r="P14" s="13">
        <v>4.24</v>
      </c>
      <c r="Q14" s="13">
        <v>4.22</v>
      </c>
      <c r="R14" s="13">
        <v>4.26</v>
      </c>
      <c r="S14" s="13">
        <v>4.32</v>
      </c>
      <c r="T14" s="13">
        <v>4.37</v>
      </c>
      <c r="U14" s="13">
        <v>4.42</v>
      </c>
      <c r="V14" s="13">
        <v>4.45</v>
      </c>
      <c r="W14" s="13">
        <v>4.49</v>
      </c>
      <c r="X14" s="13">
        <v>4.5599999999999996</v>
      </c>
      <c r="Y14" s="13">
        <v>4.5999999999999996</v>
      </c>
      <c r="Z14" s="13">
        <v>4.63</v>
      </c>
      <c r="AA14" s="13">
        <v>4.67</v>
      </c>
      <c r="AB14" s="13">
        <v>4.76</v>
      </c>
      <c r="AC14" s="13">
        <v>4.8</v>
      </c>
      <c r="AD14" s="13">
        <v>4.83</v>
      </c>
      <c r="AE14" s="13">
        <v>4.88</v>
      </c>
      <c r="AF14" s="13">
        <v>4.9400000000000004</v>
      </c>
      <c r="AG14" s="13">
        <v>5</v>
      </c>
      <c r="AH14" s="13">
        <v>4.93</v>
      </c>
      <c r="AI14" s="13">
        <v>4.87</v>
      </c>
      <c r="AJ14" s="13">
        <v>4.8600000000000003</v>
      </c>
      <c r="AK14" s="13">
        <v>4.84</v>
      </c>
    </row>
    <row r="15" spans="1:37" s="33" customFormat="1" hidden="1" x14ac:dyDescent="0.3">
      <c r="A15" s="13" t="str">
        <f t="shared" si="0"/>
        <v>SDG_NoInv_Base_ReproTest02C_GVAaaoth</v>
      </c>
      <c r="B15" s="37" t="s">
        <v>220</v>
      </c>
      <c r="C15" s="38" t="s">
        <v>262</v>
      </c>
      <c r="D15" s="130" t="s">
        <v>3</v>
      </c>
      <c r="E15" s="13" t="s">
        <v>14</v>
      </c>
      <c r="F15" s="13">
        <v>7.29</v>
      </c>
      <c r="G15" s="13">
        <v>6.77</v>
      </c>
      <c r="H15" s="13">
        <v>7.11</v>
      </c>
      <c r="I15" s="13">
        <v>7.28</v>
      </c>
      <c r="J15" s="13">
        <v>7.53</v>
      </c>
      <c r="K15" s="13">
        <v>7.75</v>
      </c>
      <c r="L15" s="13">
        <v>8.02</v>
      </c>
      <c r="M15" s="13">
        <v>8.3000000000000007</v>
      </c>
      <c r="N15" s="13">
        <v>8.58</v>
      </c>
      <c r="O15" s="13">
        <v>9.4499999999999993</v>
      </c>
      <c r="P15" s="13">
        <v>9.84</v>
      </c>
      <c r="Q15" s="13">
        <v>10.08</v>
      </c>
      <c r="R15" s="13">
        <v>10.4</v>
      </c>
      <c r="S15" s="13">
        <v>10.74</v>
      </c>
      <c r="T15" s="13">
        <v>11.13</v>
      </c>
      <c r="U15" s="13">
        <v>11.59</v>
      </c>
      <c r="V15" s="13">
        <v>12.02</v>
      </c>
      <c r="W15" s="13">
        <v>12.52</v>
      </c>
      <c r="X15" s="13">
        <v>13.12</v>
      </c>
      <c r="Y15" s="13">
        <v>13.64</v>
      </c>
      <c r="Z15" s="13">
        <v>14.11</v>
      </c>
      <c r="AA15" s="13">
        <v>14.64</v>
      </c>
      <c r="AB15" s="13">
        <v>15.31</v>
      </c>
      <c r="AC15" s="13">
        <v>15.83</v>
      </c>
      <c r="AD15" s="13">
        <v>16.309999999999999</v>
      </c>
      <c r="AE15" s="13">
        <v>16.82</v>
      </c>
      <c r="AF15" s="13">
        <v>17.39</v>
      </c>
      <c r="AG15" s="13">
        <v>17.91</v>
      </c>
      <c r="AH15" s="13">
        <v>17.579999999999998</v>
      </c>
      <c r="AI15" s="13">
        <v>17.03</v>
      </c>
      <c r="AJ15" s="13">
        <v>16.52</v>
      </c>
      <c r="AK15" s="13">
        <v>15.98</v>
      </c>
    </row>
    <row r="16" spans="1:37" s="33" customFormat="1" hidden="1" x14ac:dyDescent="0.3">
      <c r="A16" s="13" t="str">
        <f t="shared" si="0"/>
        <v>SDG_NoInv_Base_ReproTest02C_GVAalani</v>
      </c>
      <c r="B16" s="37" t="s">
        <v>220</v>
      </c>
      <c r="C16" s="38" t="s">
        <v>262</v>
      </c>
      <c r="D16" s="130" t="s">
        <v>3</v>
      </c>
      <c r="E16" s="13" t="s">
        <v>15</v>
      </c>
      <c r="F16" s="13">
        <v>27.55</v>
      </c>
      <c r="G16" s="13">
        <v>22.05</v>
      </c>
      <c r="H16" s="13">
        <v>24.16</v>
      </c>
      <c r="I16" s="13">
        <v>25.16</v>
      </c>
      <c r="J16" s="13">
        <v>26.26</v>
      </c>
      <c r="K16" s="13">
        <v>26.85</v>
      </c>
      <c r="L16" s="13">
        <v>27.4</v>
      </c>
      <c r="M16" s="13">
        <v>27.99</v>
      </c>
      <c r="N16" s="13">
        <v>28.76</v>
      </c>
      <c r="O16" s="13">
        <v>31.62</v>
      </c>
      <c r="P16" s="13">
        <v>32.26</v>
      </c>
      <c r="Q16" s="13">
        <v>32.619999999999997</v>
      </c>
      <c r="R16" s="13">
        <v>33.42</v>
      </c>
      <c r="S16" s="13">
        <v>34.44</v>
      </c>
      <c r="T16" s="13">
        <v>35.54</v>
      </c>
      <c r="U16" s="13">
        <v>36.659999999999997</v>
      </c>
      <c r="V16" s="13">
        <v>37.79</v>
      </c>
      <c r="W16" s="13">
        <v>39.049999999999997</v>
      </c>
      <c r="X16" s="13">
        <v>40.479999999999997</v>
      </c>
      <c r="Y16" s="13">
        <v>41.71</v>
      </c>
      <c r="Z16" s="13">
        <v>42.82</v>
      </c>
      <c r="AA16" s="13">
        <v>44.02</v>
      </c>
      <c r="AB16" s="13">
        <v>46.27</v>
      </c>
      <c r="AC16" s="13">
        <v>47.55</v>
      </c>
      <c r="AD16" s="13">
        <v>48.68</v>
      </c>
      <c r="AE16" s="13">
        <v>49.94</v>
      </c>
      <c r="AF16" s="13">
        <v>51.35</v>
      </c>
      <c r="AG16" s="13">
        <v>52.36</v>
      </c>
      <c r="AH16" s="13">
        <v>53.69</v>
      </c>
      <c r="AI16" s="13">
        <v>53.89</v>
      </c>
      <c r="AJ16" s="13">
        <v>53.63</v>
      </c>
      <c r="AK16" s="13">
        <v>53.13</v>
      </c>
    </row>
    <row r="17" spans="1:37" s="33" customFormat="1" hidden="1" x14ac:dyDescent="0.3">
      <c r="A17" s="13" t="str">
        <f t="shared" si="0"/>
        <v>SDG_NoInv_Base_ReproTest02C_GVAafore</v>
      </c>
      <c r="B17" s="37" t="s">
        <v>220</v>
      </c>
      <c r="C17" s="38" t="s">
        <v>262</v>
      </c>
      <c r="D17" s="130" t="s">
        <v>3</v>
      </c>
      <c r="E17" s="13" t="s">
        <v>16</v>
      </c>
      <c r="F17" s="13">
        <v>6.49</v>
      </c>
      <c r="G17" s="13">
        <v>5.89</v>
      </c>
      <c r="H17" s="13">
        <v>6.03</v>
      </c>
      <c r="I17" s="13">
        <v>6.19</v>
      </c>
      <c r="J17" s="13">
        <v>6.34</v>
      </c>
      <c r="K17" s="13">
        <v>6.41</v>
      </c>
      <c r="L17" s="13">
        <v>6.49</v>
      </c>
      <c r="M17" s="13">
        <v>6.53</v>
      </c>
      <c r="N17" s="13">
        <v>6.66</v>
      </c>
      <c r="O17" s="13">
        <v>6.94</v>
      </c>
      <c r="P17" s="13">
        <v>7.09</v>
      </c>
      <c r="Q17" s="13">
        <v>7.09</v>
      </c>
      <c r="R17" s="13">
        <v>7.22</v>
      </c>
      <c r="S17" s="13">
        <v>7.33</v>
      </c>
      <c r="T17" s="13">
        <v>7.43</v>
      </c>
      <c r="U17" s="13">
        <v>7.65</v>
      </c>
      <c r="V17" s="13">
        <v>7.84</v>
      </c>
      <c r="W17" s="13">
        <v>8.07</v>
      </c>
      <c r="X17" s="13">
        <v>8.3000000000000007</v>
      </c>
      <c r="Y17" s="13">
        <v>8.59</v>
      </c>
      <c r="Z17" s="13">
        <v>8.74</v>
      </c>
      <c r="AA17" s="13">
        <v>8.91</v>
      </c>
      <c r="AB17" s="13">
        <v>9.09</v>
      </c>
      <c r="AC17" s="13">
        <v>9.24</v>
      </c>
      <c r="AD17" s="13">
        <v>9.39</v>
      </c>
      <c r="AE17" s="13">
        <v>9.5399999999999991</v>
      </c>
      <c r="AF17" s="13">
        <v>9.74</v>
      </c>
      <c r="AG17" s="13">
        <v>9.8699999999999992</v>
      </c>
      <c r="AH17" s="13">
        <v>9.73</v>
      </c>
      <c r="AI17" s="13">
        <v>9.57</v>
      </c>
      <c r="AJ17" s="13">
        <v>9.48</v>
      </c>
      <c r="AK17" s="13">
        <v>9.3800000000000008</v>
      </c>
    </row>
    <row r="18" spans="1:37" s="33" customFormat="1" hidden="1" x14ac:dyDescent="0.3">
      <c r="A18" s="13" t="str">
        <f t="shared" si="0"/>
        <v>SDG_NoInv_Base_ReproTest02C_GVAafish</v>
      </c>
      <c r="B18" s="37" t="s">
        <v>220</v>
      </c>
      <c r="C18" s="38" t="s">
        <v>262</v>
      </c>
      <c r="D18" s="130" t="s">
        <v>3</v>
      </c>
      <c r="E18" s="13" t="s">
        <v>17</v>
      </c>
      <c r="F18" s="13">
        <v>7.37</v>
      </c>
      <c r="G18" s="13">
        <v>6.91</v>
      </c>
      <c r="H18" s="13">
        <v>7.22</v>
      </c>
      <c r="I18" s="13">
        <v>7.32</v>
      </c>
      <c r="J18" s="13">
        <v>7.51</v>
      </c>
      <c r="K18" s="13">
        <v>7.68</v>
      </c>
      <c r="L18" s="13">
        <v>7.86</v>
      </c>
      <c r="M18" s="13">
        <v>8.0500000000000007</v>
      </c>
      <c r="N18" s="13">
        <v>8.27</v>
      </c>
      <c r="O18" s="13">
        <v>8.99</v>
      </c>
      <c r="P18" s="13">
        <v>9.3000000000000007</v>
      </c>
      <c r="Q18" s="13">
        <v>9.49</v>
      </c>
      <c r="R18" s="13">
        <v>9.73</v>
      </c>
      <c r="S18" s="13">
        <v>10</v>
      </c>
      <c r="T18" s="13">
        <v>10.3</v>
      </c>
      <c r="U18" s="13">
        <v>10.65</v>
      </c>
      <c r="V18" s="13">
        <v>10.95</v>
      </c>
      <c r="W18" s="13">
        <v>11.3</v>
      </c>
      <c r="X18" s="13">
        <v>11.7</v>
      </c>
      <c r="Y18" s="13">
        <v>12.05</v>
      </c>
      <c r="Z18" s="13">
        <v>12.39</v>
      </c>
      <c r="AA18" s="13">
        <v>12.77</v>
      </c>
      <c r="AB18" s="13">
        <v>13.38</v>
      </c>
      <c r="AC18" s="13">
        <v>13.84</v>
      </c>
      <c r="AD18" s="13">
        <v>14.24</v>
      </c>
      <c r="AE18" s="13">
        <v>14.63</v>
      </c>
      <c r="AF18" s="13">
        <v>15.04</v>
      </c>
      <c r="AG18" s="13">
        <v>15.41</v>
      </c>
      <c r="AH18" s="13">
        <v>15.5</v>
      </c>
      <c r="AI18" s="13">
        <v>15.38</v>
      </c>
      <c r="AJ18" s="13">
        <v>15.25</v>
      </c>
      <c r="AK18" s="13">
        <v>15.09</v>
      </c>
    </row>
    <row r="19" spans="1:37" s="33" customFormat="1" hidden="1" x14ac:dyDescent="0.3">
      <c r="A19" s="13" t="str">
        <f t="shared" si="0"/>
        <v>SDG_NoInv_Base_ReproTest02C_GVAacoal</v>
      </c>
      <c r="B19" s="37" t="s">
        <v>220</v>
      </c>
      <c r="C19" s="38" t="s">
        <v>262</v>
      </c>
      <c r="D19" s="130" t="s">
        <v>3</v>
      </c>
      <c r="E19" s="13" t="s">
        <v>18</v>
      </c>
      <c r="F19" s="13">
        <v>112.99</v>
      </c>
      <c r="G19" s="13">
        <v>112.95</v>
      </c>
      <c r="H19" s="13">
        <v>112.96</v>
      </c>
      <c r="I19" s="13">
        <v>110.11</v>
      </c>
      <c r="J19" s="13">
        <v>107.28</v>
      </c>
      <c r="K19" s="13">
        <v>105.63</v>
      </c>
      <c r="L19" s="13">
        <v>103.81</v>
      </c>
      <c r="M19" s="13">
        <v>103.03</v>
      </c>
      <c r="N19" s="13">
        <v>102.23</v>
      </c>
      <c r="O19" s="13">
        <v>105.5</v>
      </c>
      <c r="P19" s="13">
        <v>103.67</v>
      </c>
      <c r="Q19" s="13">
        <v>99.22</v>
      </c>
      <c r="R19" s="13">
        <v>95.89</v>
      </c>
      <c r="S19" s="13">
        <v>96.25</v>
      </c>
      <c r="T19" s="13">
        <v>96.08</v>
      </c>
      <c r="U19" s="13">
        <v>96.27</v>
      </c>
      <c r="V19" s="13">
        <v>95.02</v>
      </c>
      <c r="W19" s="13">
        <v>95.44</v>
      </c>
      <c r="X19" s="13">
        <v>93.62</v>
      </c>
      <c r="Y19" s="13">
        <v>92.19</v>
      </c>
      <c r="Z19" s="13">
        <v>90.57</v>
      </c>
      <c r="AA19" s="13">
        <v>89.27</v>
      </c>
      <c r="AB19" s="13">
        <v>85.73</v>
      </c>
      <c r="AC19" s="13">
        <v>81.73</v>
      </c>
      <c r="AD19" s="13">
        <v>77.53</v>
      </c>
      <c r="AE19" s="13">
        <v>73.22</v>
      </c>
      <c r="AF19" s="13">
        <v>68.930000000000007</v>
      </c>
      <c r="AG19" s="13">
        <v>60.24</v>
      </c>
      <c r="AH19" s="13">
        <v>51.17</v>
      </c>
      <c r="AI19" s="13">
        <v>41.72</v>
      </c>
      <c r="AJ19" s="13">
        <v>32.51</v>
      </c>
      <c r="AK19" s="13">
        <v>23.03</v>
      </c>
    </row>
    <row r="20" spans="1:37" s="33" customFormat="1" hidden="1" x14ac:dyDescent="0.3">
      <c r="A20" s="13" t="str">
        <f t="shared" si="0"/>
        <v>SDG_NoInv_Base_ReproTest02C_GVAagold</v>
      </c>
      <c r="B20" s="37" t="s">
        <v>220</v>
      </c>
      <c r="C20" s="38" t="s">
        <v>262</v>
      </c>
      <c r="D20" s="130" t="s">
        <v>3</v>
      </c>
      <c r="E20" s="13" t="s">
        <v>19</v>
      </c>
      <c r="F20" s="13">
        <v>61.14</v>
      </c>
      <c r="G20" s="13">
        <v>59.91</v>
      </c>
      <c r="H20" s="13">
        <v>61.23</v>
      </c>
      <c r="I20" s="13">
        <v>60.99</v>
      </c>
      <c r="J20" s="13">
        <v>61.29</v>
      </c>
      <c r="K20" s="13">
        <v>61.8</v>
      </c>
      <c r="L20" s="13">
        <v>62.64</v>
      </c>
      <c r="M20" s="13">
        <v>64.069999999999993</v>
      </c>
      <c r="N20" s="13">
        <v>65.489999999999995</v>
      </c>
      <c r="O20" s="13">
        <v>70.37</v>
      </c>
      <c r="P20" s="13">
        <v>72.180000000000007</v>
      </c>
      <c r="Q20" s="13">
        <v>72.930000000000007</v>
      </c>
      <c r="R20" s="13">
        <v>73.44</v>
      </c>
      <c r="S20" s="13">
        <v>74.180000000000007</v>
      </c>
      <c r="T20" s="13">
        <v>74.94</v>
      </c>
      <c r="U20" s="13">
        <v>75.89</v>
      </c>
      <c r="V20" s="13">
        <v>76.58</v>
      </c>
      <c r="W20" s="13">
        <v>77.48</v>
      </c>
      <c r="X20" s="13">
        <v>78.819999999999993</v>
      </c>
      <c r="Y20" s="13">
        <v>79.459999999999994</v>
      </c>
      <c r="Z20" s="13">
        <v>79.81</v>
      </c>
      <c r="AA20" s="13">
        <v>80.52</v>
      </c>
      <c r="AB20" s="13">
        <v>81.95</v>
      </c>
      <c r="AC20" s="13">
        <v>82.69</v>
      </c>
      <c r="AD20" s="13">
        <v>83.1</v>
      </c>
      <c r="AE20" s="13">
        <v>83.37</v>
      </c>
      <c r="AF20" s="13">
        <v>83.66</v>
      </c>
      <c r="AG20" s="13">
        <v>81.39</v>
      </c>
      <c r="AH20" s="13">
        <v>78.05</v>
      </c>
      <c r="AI20" s="13">
        <v>73.12</v>
      </c>
      <c r="AJ20" s="13">
        <v>68.430000000000007</v>
      </c>
      <c r="AK20" s="13">
        <v>63.42</v>
      </c>
    </row>
    <row r="21" spans="1:37" s="33" customFormat="1" hidden="1" x14ac:dyDescent="0.3">
      <c r="A21" s="13" t="str">
        <f t="shared" si="0"/>
        <v>SDG_NoInv_Base_ReproTest02C_GVAangas</v>
      </c>
      <c r="B21" s="37" t="s">
        <v>220</v>
      </c>
      <c r="C21" s="38" t="s">
        <v>262</v>
      </c>
      <c r="D21" s="130" t="s">
        <v>3</v>
      </c>
      <c r="E21" s="13" t="s">
        <v>20</v>
      </c>
      <c r="F21" s="13">
        <v>0.94</v>
      </c>
      <c r="G21" s="13">
        <v>0.83</v>
      </c>
      <c r="H21" s="13">
        <v>0.81</v>
      </c>
      <c r="I21" s="13">
        <v>0.75</v>
      </c>
      <c r="J21" s="13">
        <v>0.71</v>
      </c>
      <c r="K21" s="13">
        <v>0.68</v>
      </c>
      <c r="L21" s="13">
        <v>0.64</v>
      </c>
      <c r="M21" s="13">
        <v>0.62</v>
      </c>
      <c r="N21" s="13">
        <v>0.59</v>
      </c>
      <c r="O21" s="13">
        <v>0.62</v>
      </c>
      <c r="P21" s="13">
        <v>0.61</v>
      </c>
      <c r="Q21" s="13">
        <v>0.57999999999999996</v>
      </c>
      <c r="R21" s="13">
        <v>0.55000000000000004</v>
      </c>
      <c r="S21" s="13">
        <v>0.53</v>
      </c>
      <c r="T21" s="13">
        <v>0.51</v>
      </c>
      <c r="U21" s="13">
        <v>0.48</v>
      </c>
      <c r="V21" s="13">
        <v>0.46</v>
      </c>
      <c r="W21" s="13">
        <v>0.44</v>
      </c>
      <c r="X21" s="13">
        <v>0.42</v>
      </c>
      <c r="Y21" s="13">
        <v>0.4</v>
      </c>
      <c r="Z21" s="13">
        <v>0.38</v>
      </c>
      <c r="AA21" s="13">
        <v>0.37</v>
      </c>
      <c r="AB21" s="13">
        <v>0.36</v>
      </c>
      <c r="AC21" s="13">
        <v>0.34</v>
      </c>
      <c r="AD21" s="13">
        <v>0.33</v>
      </c>
      <c r="AE21" s="13">
        <v>0.31</v>
      </c>
      <c r="AF21" s="13">
        <v>0.3</v>
      </c>
      <c r="AG21" s="13">
        <v>0.28999999999999998</v>
      </c>
      <c r="AH21" s="13">
        <v>0.27</v>
      </c>
      <c r="AI21" s="13">
        <v>0.26</v>
      </c>
      <c r="AJ21" s="13">
        <v>0.24</v>
      </c>
      <c r="AK21" s="13">
        <v>0.22</v>
      </c>
    </row>
    <row r="22" spans="1:37" s="33" customFormat="1" hidden="1" x14ac:dyDescent="0.3">
      <c r="A22" s="13" t="str">
        <f t="shared" si="0"/>
        <v>SDG_NoInv_Base_ReproTest02C_GVAapgm</v>
      </c>
      <c r="B22" s="37" t="s">
        <v>220</v>
      </c>
      <c r="C22" s="38" t="s">
        <v>262</v>
      </c>
      <c r="D22" s="130" t="s">
        <v>3</v>
      </c>
      <c r="E22" s="13" t="s">
        <v>21</v>
      </c>
      <c r="F22" s="13">
        <v>97.82</v>
      </c>
      <c r="G22" s="13">
        <v>51.06</v>
      </c>
      <c r="H22" s="13">
        <v>64.59</v>
      </c>
      <c r="I22" s="13">
        <v>78.2</v>
      </c>
      <c r="J22" s="13">
        <v>89.31</v>
      </c>
      <c r="K22" s="13">
        <v>97.41</v>
      </c>
      <c r="L22" s="13">
        <v>102.53</v>
      </c>
      <c r="M22" s="13">
        <v>95.57</v>
      </c>
      <c r="N22" s="13">
        <v>92.76</v>
      </c>
      <c r="O22" s="13">
        <v>91.16</v>
      </c>
      <c r="P22" s="13">
        <v>90.96</v>
      </c>
      <c r="Q22" s="13">
        <v>91.29</v>
      </c>
      <c r="R22" s="13">
        <v>95.67</v>
      </c>
      <c r="S22" s="13">
        <v>99.29</v>
      </c>
      <c r="T22" s="13">
        <v>102.14</v>
      </c>
      <c r="U22" s="13">
        <v>104.15</v>
      </c>
      <c r="V22" s="13">
        <v>107.34</v>
      </c>
      <c r="W22" s="13">
        <v>109.91</v>
      </c>
      <c r="X22" s="13">
        <v>111.72</v>
      </c>
      <c r="Y22" s="13">
        <v>114.1</v>
      </c>
      <c r="Z22" s="13">
        <v>116.32</v>
      </c>
      <c r="AA22" s="13">
        <v>118.69</v>
      </c>
      <c r="AB22" s="13">
        <v>196.79</v>
      </c>
      <c r="AC22" s="13">
        <v>251.61</v>
      </c>
      <c r="AD22" s="13">
        <v>281.23</v>
      </c>
      <c r="AE22" s="13">
        <v>304.88</v>
      </c>
      <c r="AF22" s="13">
        <v>327.38</v>
      </c>
      <c r="AG22" s="13">
        <v>350.87</v>
      </c>
      <c r="AH22" s="13">
        <v>434.04</v>
      </c>
      <c r="AI22" s="13">
        <v>506.94</v>
      </c>
      <c r="AJ22" s="13">
        <v>549.01</v>
      </c>
      <c r="AK22" s="13">
        <v>583.78</v>
      </c>
    </row>
    <row r="23" spans="1:37" s="33" customFormat="1" hidden="1" x14ac:dyDescent="0.3">
      <c r="A23" s="13" t="str">
        <f t="shared" si="0"/>
        <v>SDG_NoInv_Base_ReproTest02C_GVAamore</v>
      </c>
      <c r="B23" s="37" t="s">
        <v>220</v>
      </c>
      <c r="C23" s="38" t="s">
        <v>262</v>
      </c>
      <c r="D23" s="130" t="s">
        <v>3</v>
      </c>
      <c r="E23" s="13" t="s">
        <v>22</v>
      </c>
      <c r="F23" s="13">
        <v>78.23</v>
      </c>
      <c r="G23" s="13">
        <v>76.86</v>
      </c>
      <c r="H23" s="13">
        <v>80.790000000000006</v>
      </c>
      <c r="I23" s="13">
        <v>81.96</v>
      </c>
      <c r="J23" s="13">
        <v>83.67</v>
      </c>
      <c r="K23" s="13">
        <v>85.51</v>
      </c>
      <c r="L23" s="13">
        <v>87.79</v>
      </c>
      <c r="M23" s="13">
        <v>90.88</v>
      </c>
      <c r="N23" s="13">
        <v>93.91</v>
      </c>
      <c r="O23" s="13">
        <v>103.17</v>
      </c>
      <c r="P23" s="13">
        <v>107.63</v>
      </c>
      <c r="Q23" s="13">
        <v>110.37</v>
      </c>
      <c r="R23" s="13">
        <v>112.93</v>
      </c>
      <c r="S23" s="13">
        <v>115.77</v>
      </c>
      <c r="T23" s="13">
        <v>118.8</v>
      </c>
      <c r="U23" s="13">
        <v>122.08</v>
      </c>
      <c r="V23" s="13">
        <v>124.87</v>
      </c>
      <c r="W23" s="13">
        <v>128.15</v>
      </c>
      <c r="X23" s="13">
        <v>132.16</v>
      </c>
      <c r="Y23" s="13">
        <v>134.83000000000001</v>
      </c>
      <c r="Z23" s="13">
        <v>136.91999999999999</v>
      </c>
      <c r="AA23" s="13">
        <v>139.63</v>
      </c>
      <c r="AB23" s="13">
        <v>143.38999999999999</v>
      </c>
      <c r="AC23" s="13">
        <v>145.86000000000001</v>
      </c>
      <c r="AD23" s="13">
        <v>147.97999999999999</v>
      </c>
      <c r="AE23" s="13">
        <v>149.9</v>
      </c>
      <c r="AF23" s="13">
        <v>152.04</v>
      </c>
      <c r="AG23" s="13">
        <v>152.81</v>
      </c>
      <c r="AH23" s="13">
        <v>149.26</v>
      </c>
      <c r="AI23" s="13">
        <v>142.59</v>
      </c>
      <c r="AJ23" s="13">
        <v>136.94</v>
      </c>
      <c r="AK23" s="13">
        <v>130.4</v>
      </c>
    </row>
    <row r="24" spans="1:37" s="33" customFormat="1" hidden="1" x14ac:dyDescent="0.3">
      <c r="A24" s="13" t="str">
        <f t="shared" si="0"/>
        <v>SDG_NoInv_Base_ReproTest02C_GVAamine</v>
      </c>
      <c r="B24" s="37" t="s">
        <v>220</v>
      </c>
      <c r="C24" s="38" t="s">
        <v>262</v>
      </c>
      <c r="D24" s="130" t="s">
        <v>3</v>
      </c>
      <c r="E24" s="13" t="s">
        <v>23</v>
      </c>
      <c r="F24" s="13">
        <v>57.01</v>
      </c>
      <c r="G24" s="13">
        <v>54.46</v>
      </c>
      <c r="H24" s="13">
        <v>56.65</v>
      </c>
      <c r="I24" s="13">
        <v>57.81</v>
      </c>
      <c r="J24" s="13">
        <v>58.95</v>
      </c>
      <c r="K24" s="13">
        <v>60.19</v>
      </c>
      <c r="L24" s="13">
        <v>61.78</v>
      </c>
      <c r="M24" s="13">
        <v>63.85</v>
      </c>
      <c r="N24" s="13">
        <v>65.64</v>
      </c>
      <c r="O24" s="13">
        <v>69.23</v>
      </c>
      <c r="P24" s="13">
        <v>71.05</v>
      </c>
      <c r="Q24" s="13">
        <v>72.66</v>
      </c>
      <c r="R24" s="13">
        <v>74.5</v>
      </c>
      <c r="S24" s="13">
        <v>76.67</v>
      </c>
      <c r="T24" s="13">
        <v>79.150000000000006</v>
      </c>
      <c r="U24" s="13">
        <v>81.52</v>
      </c>
      <c r="V24" s="13">
        <v>83.77</v>
      </c>
      <c r="W24" s="13">
        <v>86.65</v>
      </c>
      <c r="X24" s="13">
        <v>90.64</v>
      </c>
      <c r="Y24" s="13">
        <v>93.61</v>
      </c>
      <c r="Z24" s="13">
        <v>96.44</v>
      </c>
      <c r="AA24" s="13">
        <v>99.45</v>
      </c>
      <c r="AB24" s="13">
        <v>102.01</v>
      </c>
      <c r="AC24" s="13">
        <v>103.81</v>
      </c>
      <c r="AD24" s="13">
        <v>105.85</v>
      </c>
      <c r="AE24" s="13">
        <v>108.11</v>
      </c>
      <c r="AF24" s="13">
        <v>111.05</v>
      </c>
      <c r="AG24" s="13">
        <v>114.2</v>
      </c>
      <c r="AH24" s="13">
        <v>113.43</v>
      </c>
      <c r="AI24" s="13">
        <v>111.05</v>
      </c>
      <c r="AJ24" s="13">
        <v>109.64</v>
      </c>
      <c r="AK24" s="13">
        <v>108.02</v>
      </c>
    </row>
    <row r="25" spans="1:37" s="33" customFormat="1" hidden="1" x14ac:dyDescent="0.3">
      <c r="A25" s="13" t="str">
        <f t="shared" si="0"/>
        <v>SDG_NoInv_Base_ReproTest02C_GVAameat</v>
      </c>
      <c r="B25" s="37" t="s">
        <v>220</v>
      </c>
      <c r="C25" s="38" t="s">
        <v>262</v>
      </c>
      <c r="D25" s="130" t="s">
        <v>3</v>
      </c>
      <c r="E25" s="13" t="s">
        <v>24</v>
      </c>
      <c r="F25" s="13">
        <v>14.3</v>
      </c>
      <c r="G25" s="13">
        <v>13.76</v>
      </c>
      <c r="H25" s="13">
        <v>13.65</v>
      </c>
      <c r="I25" s="13">
        <v>13.92</v>
      </c>
      <c r="J25" s="13">
        <v>14.27</v>
      </c>
      <c r="K25" s="13">
        <v>14.56</v>
      </c>
      <c r="L25" s="13">
        <v>14.91</v>
      </c>
      <c r="M25" s="13">
        <v>15.23</v>
      </c>
      <c r="N25" s="13">
        <v>15.55</v>
      </c>
      <c r="O25" s="13">
        <v>16.04</v>
      </c>
      <c r="P25" s="13">
        <v>16.579999999999998</v>
      </c>
      <c r="Q25" s="13">
        <v>16.95</v>
      </c>
      <c r="R25" s="13">
        <v>17.440000000000001</v>
      </c>
      <c r="S25" s="13">
        <v>17.95</v>
      </c>
      <c r="T25" s="13">
        <v>18.489999999999998</v>
      </c>
      <c r="U25" s="13">
        <v>19.010000000000002</v>
      </c>
      <c r="V25" s="13">
        <v>19.48</v>
      </c>
      <c r="W25" s="13">
        <v>19.989999999999998</v>
      </c>
      <c r="X25" s="13">
        <v>20.51</v>
      </c>
      <c r="Y25" s="13">
        <v>20.92</v>
      </c>
      <c r="Z25" s="13">
        <v>21.32</v>
      </c>
      <c r="AA25" s="13">
        <v>21.74</v>
      </c>
      <c r="AB25" s="13">
        <v>22.33</v>
      </c>
      <c r="AC25" s="13">
        <v>22.81</v>
      </c>
      <c r="AD25" s="13">
        <v>23.29</v>
      </c>
      <c r="AE25" s="13">
        <v>23.82</v>
      </c>
      <c r="AF25" s="13">
        <v>24.41</v>
      </c>
      <c r="AG25" s="13">
        <v>24.87</v>
      </c>
      <c r="AH25" s="13">
        <v>24.58</v>
      </c>
      <c r="AI25" s="13">
        <v>24.5</v>
      </c>
      <c r="AJ25" s="13">
        <v>24.59</v>
      </c>
      <c r="AK25" s="13">
        <v>24.63</v>
      </c>
    </row>
    <row r="26" spans="1:37" s="33" customFormat="1" hidden="1" x14ac:dyDescent="0.3">
      <c r="A26" s="13" t="str">
        <f t="shared" si="0"/>
        <v>SDG_NoInv_Base_ReproTest02C_GVAapfis</v>
      </c>
      <c r="B26" s="37" t="s">
        <v>220</v>
      </c>
      <c r="C26" s="38" t="s">
        <v>262</v>
      </c>
      <c r="D26" s="130" t="s">
        <v>3</v>
      </c>
      <c r="E26" s="13" t="s">
        <v>25</v>
      </c>
      <c r="F26" s="13">
        <v>6.32</v>
      </c>
      <c r="G26" s="13">
        <v>6.25</v>
      </c>
      <c r="H26" s="13">
        <v>6.42</v>
      </c>
      <c r="I26" s="13">
        <v>6.53</v>
      </c>
      <c r="J26" s="13">
        <v>6.67</v>
      </c>
      <c r="K26" s="13">
        <v>6.79</v>
      </c>
      <c r="L26" s="13">
        <v>6.94</v>
      </c>
      <c r="M26" s="13">
        <v>7.1</v>
      </c>
      <c r="N26" s="13">
        <v>7.26</v>
      </c>
      <c r="O26" s="13">
        <v>7.71</v>
      </c>
      <c r="P26" s="13">
        <v>7.94</v>
      </c>
      <c r="Q26" s="13">
        <v>8.09</v>
      </c>
      <c r="R26" s="13">
        <v>8.3000000000000007</v>
      </c>
      <c r="S26" s="13">
        <v>8.51</v>
      </c>
      <c r="T26" s="13">
        <v>8.75</v>
      </c>
      <c r="U26" s="13">
        <v>9.02</v>
      </c>
      <c r="V26" s="13">
        <v>9.23</v>
      </c>
      <c r="W26" s="13">
        <v>9.49</v>
      </c>
      <c r="X26" s="13">
        <v>9.77</v>
      </c>
      <c r="Y26" s="13">
        <v>9.99</v>
      </c>
      <c r="Z26" s="13">
        <v>10.19</v>
      </c>
      <c r="AA26" s="13">
        <v>10.42</v>
      </c>
      <c r="AB26" s="13">
        <v>10.79</v>
      </c>
      <c r="AC26" s="13">
        <v>11.08</v>
      </c>
      <c r="AD26" s="13">
        <v>11.33</v>
      </c>
      <c r="AE26" s="13">
        <v>11.58</v>
      </c>
      <c r="AF26" s="13">
        <v>11.85</v>
      </c>
      <c r="AG26" s="13">
        <v>12.07</v>
      </c>
      <c r="AH26" s="13">
        <v>11.88</v>
      </c>
      <c r="AI26" s="13">
        <v>11.65</v>
      </c>
      <c r="AJ26" s="13">
        <v>11.5</v>
      </c>
      <c r="AK26" s="13">
        <v>11.34</v>
      </c>
    </row>
    <row r="27" spans="1:37" s="33" customFormat="1" hidden="1" x14ac:dyDescent="0.3">
      <c r="A27" s="13" t="str">
        <f t="shared" si="0"/>
        <v>SDG_NoInv_Base_ReproTest02C_GVAavege</v>
      </c>
      <c r="B27" s="37" t="s">
        <v>220</v>
      </c>
      <c r="C27" s="38" t="s">
        <v>262</v>
      </c>
      <c r="D27" s="130" t="s">
        <v>3</v>
      </c>
      <c r="E27" s="13" t="s">
        <v>26</v>
      </c>
      <c r="F27" s="13">
        <v>10.97</v>
      </c>
      <c r="G27" s="13">
        <v>10.46</v>
      </c>
      <c r="H27" s="13">
        <v>10.88</v>
      </c>
      <c r="I27" s="13">
        <v>11.1</v>
      </c>
      <c r="J27" s="13">
        <v>11.39</v>
      </c>
      <c r="K27" s="13">
        <v>11.63</v>
      </c>
      <c r="L27" s="13">
        <v>11.9</v>
      </c>
      <c r="M27" s="13">
        <v>12.18</v>
      </c>
      <c r="N27" s="13">
        <v>12.48</v>
      </c>
      <c r="O27" s="13">
        <v>13.42</v>
      </c>
      <c r="P27" s="13">
        <v>13.82</v>
      </c>
      <c r="Q27" s="13">
        <v>14.06</v>
      </c>
      <c r="R27" s="13">
        <v>14.43</v>
      </c>
      <c r="S27" s="13">
        <v>14.83</v>
      </c>
      <c r="T27" s="13">
        <v>15.26</v>
      </c>
      <c r="U27" s="13">
        <v>15.74</v>
      </c>
      <c r="V27" s="13">
        <v>16.16</v>
      </c>
      <c r="W27" s="13">
        <v>16.63</v>
      </c>
      <c r="X27" s="13">
        <v>17.149999999999999</v>
      </c>
      <c r="Y27" s="13">
        <v>17.55</v>
      </c>
      <c r="Z27" s="13">
        <v>17.93</v>
      </c>
      <c r="AA27" s="13">
        <v>18.37</v>
      </c>
      <c r="AB27" s="13">
        <v>19.149999999999999</v>
      </c>
      <c r="AC27" s="13">
        <v>19.68</v>
      </c>
      <c r="AD27" s="13">
        <v>20.13</v>
      </c>
      <c r="AE27" s="13">
        <v>20.58</v>
      </c>
      <c r="AF27" s="13">
        <v>21.07</v>
      </c>
      <c r="AG27" s="13">
        <v>21.43</v>
      </c>
      <c r="AH27" s="13">
        <v>21.3</v>
      </c>
      <c r="AI27" s="13">
        <v>20.97</v>
      </c>
      <c r="AJ27" s="13">
        <v>20.67</v>
      </c>
      <c r="AK27" s="13">
        <v>20.34</v>
      </c>
    </row>
    <row r="28" spans="1:37" s="33" customFormat="1" hidden="1" x14ac:dyDescent="0.3">
      <c r="A28" s="13" t="str">
        <f t="shared" si="0"/>
        <v>SDG_NoInv_Base_ReproTest02C_GVAafats</v>
      </c>
      <c r="B28" s="37" t="s">
        <v>220</v>
      </c>
      <c r="C28" s="38" t="s">
        <v>262</v>
      </c>
      <c r="D28" s="130" t="s">
        <v>3</v>
      </c>
      <c r="E28" s="13" t="s">
        <v>27</v>
      </c>
      <c r="F28" s="13">
        <v>3.48</v>
      </c>
      <c r="G28" s="13">
        <v>3.45</v>
      </c>
      <c r="H28" s="13">
        <v>3.55</v>
      </c>
      <c r="I28" s="13">
        <v>3.55</v>
      </c>
      <c r="J28" s="13">
        <v>3.65</v>
      </c>
      <c r="K28" s="13">
        <v>3.71</v>
      </c>
      <c r="L28" s="13">
        <v>3.77</v>
      </c>
      <c r="M28" s="13">
        <v>3.85</v>
      </c>
      <c r="N28" s="13">
        <v>3.93</v>
      </c>
      <c r="O28" s="13">
        <v>4.54</v>
      </c>
      <c r="P28" s="13">
        <v>4.66</v>
      </c>
      <c r="Q28" s="13">
        <v>4.67</v>
      </c>
      <c r="R28" s="13">
        <v>4.71</v>
      </c>
      <c r="S28" s="13">
        <v>4.76</v>
      </c>
      <c r="T28" s="13">
        <v>4.83</v>
      </c>
      <c r="U28" s="13">
        <v>4.92</v>
      </c>
      <c r="V28" s="13">
        <v>4.96</v>
      </c>
      <c r="W28" s="13">
        <v>5.05</v>
      </c>
      <c r="X28" s="13">
        <v>5.2</v>
      </c>
      <c r="Y28" s="13">
        <v>5.29</v>
      </c>
      <c r="Z28" s="13">
        <v>5.37</v>
      </c>
      <c r="AA28" s="13">
        <v>5.48</v>
      </c>
      <c r="AB28" s="13">
        <v>5.79</v>
      </c>
      <c r="AC28" s="13">
        <v>5.94</v>
      </c>
      <c r="AD28" s="13">
        <v>6.01</v>
      </c>
      <c r="AE28" s="13">
        <v>6.05</v>
      </c>
      <c r="AF28" s="13">
        <v>6.09</v>
      </c>
      <c r="AG28" s="13">
        <v>6.14</v>
      </c>
      <c r="AH28" s="13">
        <v>6.16</v>
      </c>
      <c r="AI28" s="13">
        <v>6.06</v>
      </c>
      <c r="AJ28" s="13">
        <v>5.97</v>
      </c>
      <c r="AK28" s="13">
        <v>5.86</v>
      </c>
    </row>
    <row r="29" spans="1:37" s="33" customFormat="1" hidden="1" x14ac:dyDescent="0.3">
      <c r="A29" s="13" t="str">
        <f t="shared" si="0"/>
        <v>SDG_NoInv_Base_ReproTest02C_GVAadair</v>
      </c>
      <c r="B29" s="37" t="s">
        <v>220</v>
      </c>
      <c r="C29" s="38" t="s">
        <v>262</v>
      </c>
      <c r="D29" s="130" t="s">
        <v>3</v>
      </c>
      <c r="E29" s="13" t="s">
        <v>28</v>
      </c>
      <c r="F29" s="13">
        <v>10.56</v>
      </c>
      <c r="G29" s="13">
        <v>10.27</v>
      </c>
      <c r="H29" s="13">
        <v>10.41</v>
      </c>
      <c r="I29" s="13">
        <v>10.58</v>
      </c>
      <c r="J29" s="13">
        <v>10.83</v>
      </c>
      <c r="K29" s="13">
        <v>11.05</v>
      </c>
      <c r="L29" s="13">
        <v>11.3</v>
      </c>
      <c r="M29" s="13">
        <v>11.55</v>
      </c>
      <c r="N29" s="13">
        <v>11.82</v>
      </c>
      <c r="O29" s="13">
        <v>12.49</v>
      </c>
      <c r="P29" s="13">
        <v>12.83</v>
      </c>
      <c r="Q29" s="13">
        <v>13.03</v>
      </c>
      <c r="R29" s="13">
        <v>13.35</v>
      </c>
      <c r="S29" s="13">
        <v>13.7</v>
      </c>
      <c r="T29" s="13">
        <v>14.08</v>
      </c>
      <c r="U29" s="13">
        <v>14.49</v>
      </c>
      <c r="V29" s="13">
        <v>14.87</v>
      </c>
      <c r="W29" s="13">
        <v>15.31</v>
      </c>
      <c r="X29" s="13">
        <v>15.79</v>
      </c>
      <c r="Y29" s="13">
        <v>16.170000000000002</v>
      </c>
      <c r="Z29" s="13">
        <v>16.52</v>
      </c>
      <c r="AA29" s="13">
        <v>16.89</v>
      </c>
      <c r="AB29" s="13">
        <v>17.489999999999998</v>
      </c>
      <c r="AC29" s="13">
        <v>17.899999999999999</v>
      </c>
      <c r="AD29" s="13">
        <v>18.27</v>
      </c>
      <c r="AE29" s="13">
        <v>18.66</v>
      </c>
      <c r="AF29" s="13">
        <v>19.100000000000001</v>
      </c>
      <c r="AG29" s="13">
        <v>19.399999999999999</v>
      </c>
      <c r="AH29" s="13">
        <v>19.190000000000001</v>
      </c>
      <c r="AI29" s="13">
        <v>18.95</v>
      </c>
      <c r="AJ29" s="13">
        <v>18.77</v>
      </c>
      <c r="AK29" s="13">
        <v>18.559999999999999</v>
      </c>
    </row>
    <row r="30" spans="1:37" s="33" customFormat="1" hidden="1" x14ac:dyDescent="0.3">
      <c r="A30" s="13" t="str">
        <f t="shared" si="0"/>
        <v>SDG_NoInv_Base_ReproTest02C_GVAagrai</v>
      </c>
      <c r="B30" s="37" t="s">
        <v>220</v>
      </c>
      <c r="C30" s="38" t="s">
        <v>262</v>
      </c>
      <c r="D30" s="130" t="s">
        <v>3</v>
      </c>
      <c r="E30" s="13" t="s">
        <v>29</v>
      </c>
      <c r="F30" s="13">
        <v>8.56</v>
      </c>
      <c r="G30" s="13">
        <v>8.39</v>
      </c>
      <c r="H30" s="13">
        <v>8.34</v>
      </c>
      <c r="I30" s="13">
        <v>8.52</v>
      </c>
      <c r="J30" s="13">
        <v>8.7200000000000006</v>
      </c>
      <c r="K30" s="13">
        <v>8.7200000000000006</v>
      </c>
      <c r="L30" s="13">
        <v>8.76</v>
      </c>
      <c r="M30" s="13">
        <v>8.76</v>
      </c>
      <c r="N30" s="13">
        <v>8.7899999999999991</v>
      </c>
      <c r="O30" s="13">
        <v>8.98</v>
      </c>
      <c r="P30" s="13">
        <v>9.0299999999999994</v>
      </c>
      <c r="Q30" s="13">
        <v>9.0500000000000007</v>
      </c>
      <c r="R30" s="13">
        <v>9.1199999999999992</v>
      </c>
      <c r="S30" s="13">
        <v>9.18</v>
      </c>
      <c r="T30" s="13">
        <v>9.2100000000000009</v>
      </c>
      <c r="U30" s="13">
        <v>9.2899999999999991</v>
      </c>
      <c r="V30" s="13">
        <v>9.32</v>
      </c>
      <c r="W30" s="13">
        <v>9.33</v>
      </c>
      <c r="X30" s="13">
        <v>9.35</v>
      </c>
      <c r="Y30" s="13">
        <v>9.3800000000000008</v>
      </c>
      <c r="Z30" s="13">
        <v>9.44</v>
      </c>
      <c r="AA30" s="13">
        <v>9.5</v>
      </c>
      <c r="AB30" s="13">
        <v>9.6199999999999992</v>
      </c>
      <c r="AC30" s="13">
        <v>9.67</v>
      </c>
      <c r="AD30" s="13">
        <v>9.76</v>
      </c>
      <c r="AE30" s="13">
        <v>9.85</v>
      </c>
      <c r="AF30" s="13">
        <v>9.94</v>
      </c>
      <c r="AG30" s="13">
        <v>9.9</v>
      </c>
      <c r="AH30" s="13">
        <v>9.68</v>
      </c>
      <c r="AI30" s="13">
        <v>9.56</v>
      </c>
      <c r="AJ30" s="13">
        <v>9.5299999999999994</v>
      </c>
      <c r="AK30" s="13">
        <v>9.5</v>
      </c>
    </row>
    <row r="31" spans="1:37" s="33" customFormat="1" hidden="1" x14ac:dyDescent="0.3">
      <c r="A31" s="13" t="str">
        <f t="shared" si="0"/>
        <v>SDG_NoInv_Base_ReproTest02C_GVAastar</v>
      </c>
      <c r="B31" s="37" t="s">
        <v>220</v>
      </c>
      <c r="C31" s="38" t="s">
        <v>262</v>
      </c>
      <c r="D31" s="130" t="s">
        <v>3</v>
      </c>
      <c r="E31" s="13" t="s">
        <v>30</v>
      </c>
      <c r="F31" s="13">
        <v>7.25</v>
      </c>
      <c r="G31" s="13">
        <v>7.11</v>
      </c>
      <c r="H31" s="13">
        <v>7.15</v>
      </c>
      <c r="I31" s="13">
        <v>7.3</v>
      </c>
      <c r="J31" s="13">
        <v>7.45</v>
      </c>
      <c r="K31" s="13">
        <v>7.46</v>
      </c>
      <c r="L31" s="13">
        <v>7.5</v>
      </c>
      <c r="M31" s="13">
        <v>7.52</v>
      </c>
      <c r="N31" s="13">
        <v>7.57</v>
      </c>
      <c r="O31" s="13">
        <v>7.73</v>
      </c>
      <c r="P31" s="13">
        <v>7.79</v>
      </c>
      <c r="Q31" s="13">
        <v>7.82</v>
      </c>
      <c r="R31" s="13">
        <v>7.86</v>
      </c>
      <c r="S31" s="13">
        <v>7.89</v>
      </c>
      <c r="T31" s="13">
        <v>7.9</v>
      </c>
      <c r="U31" s="13">
        <v>7.95</v>
      </c>
      <c r="V31" s="13">
        <v>7.96</v>
      </c>
      <c r="W31" s="13">
        <v>7.95</v>
      </c>
      <c r="X31" s="13">
        <v>7.95</v>
      </c>
      <c r="Y31" s="13">
        <v>7.95</v>
      </c>
      <c r="Z31" s="13">
        <v>7.96</v>
      </c>
      <c r="AA31" s="13">
        <v>7.99</v>
      </c>
      <c r="AB31" s="13">
        <v>8.0399999999999991</v>
      </c>
      <c r="AC31" s="13">
        <v>8.06</v>
      </c>
      <c r="AD31" s="13">
        <v>8.09</v>
      </c>
      <c r="AE31" s="13">
        <v>8.1300000000000008</v>
      </c>
      <c r="AF31" s="13">
        <v>8.17</v>
      </c>
      <c r="AG31" s="13">
        <v>7.83</v>
      </c>
      <c r="AH31" s="13">
        <v>7.38</v>
      </c>
      <c r="AI31" s="13">
        <v>6.98</v>
      </c>
      <c r="AJ31" s="13">
        <v>6.67</v>
      </c>
      <c r="AK31" s="13">
        <v>6.38</v>
      </c>
    </row>
    <row r="32" spans="1:37" s="33" customFormat="1" hidden="1" x14ac:dyDescent="0.3">
      <c r="A32" s="13" t="str">
        <f t="shared" si="0"/>
        <v>SDG_NoInv_Base_ReproTest02C_GVAafeed</v>
      </c>
      <c r="B32" s="37" t="s">
        <v>220</v>
      </c>
      <c r="C32" s="38" t="s">
        <v>262</v>
      </c>
      <c r="D32" s="130" t="s">
        <v>3</v>
      </c>
      <c r="E32" s="13" t="s">
        <v>31</v>
      </c>
      <c r="F32" s="13">
        <v>6.55</v>
      </c>
      <c r="G32" s="13">
        <v>5.07</v>
      </c>
      <c r="H32" s="13">
        <v>5.76</v>
      </c>
      <c r="I32" s="13">
        <v>5.96</v>
      </c>
      <c r="J32" s="13">
        <v>6.2</v>
      </c>
      <c r="K32" s="13">
        <v>6.39</v>
      </c>
      <c r="L32" s="13">
        <v>6.53</v>
      </c>
      <c r="M32" s="13">
        <v>6.66</v>
      </c>
      <c r="N32" s="13">
        <v>6.87</v>
      </c>
      <c r="O32" s="13">
        <v>7.41</v>
      </c>
      <c r="P32" s="13">
        <v>7.63</v>
      </c>
      <c r="Q32" s="13">
        <v>7.81</v>
      </c>
      <c r="R32" s="13">
        <v>8.07</v>
      </c>
      <c r="S32" s="13">
        <v>8.3699999999999992</v>
      </c>
      <c r="T32" s="13">
        <v>8.6999999999999993</v>
      </c>
      <c r="U32" s="13">
        <v>9.0299999999999994</v>
      </c>
      <c r="V32" s="13">
        <v>9.4</v>
      </c>
      <c r="W32" s="13">
        <v>9.77</v>
      </c>
      <c r="X32" s="13">
        <v>10.16</v>
      </c>
      <c r="Y32" s="13">
        <v>10.56</v>
      </c>
      <c r="Z32" s="13">
        <v>10.96</v>
      </c>
      <c r="AA32" s="13">
        <v>11.32</v>
      </c>
      <c r="AB32" s="13">
        <v>11.94</v>
      </c>
      <c r="AC32" s="13">
        <v>12.36</v>
      </c>
      <c r="AD32" s="13">
        <v>12.7</v>
      </c>
      <c r="AE32" s="13">
        <v>13.02</v>
      </c>
      <c r="AF32" s="13">
        <v>13.4</v>
      </c>
      <c r="AG32" s="13">
        <v>13.81</v>
      </c>
      <c r="AH32" s="13">
        <v>14.51</v>
      </c>
      <c r="AI32" s="13">
        <v>14.82</v>
      </c>
      <c r="AJ32" s="13">
        <v>14.73</v>
      </c>
      <c r="AK32" s="13">
        <v>14.57</v>
      </c>
    </row>
    <row r="33" spans="1:37" s="33" customFormat="1" hidden="1" x14ac:dyDescent="0.3">
      <c r="A33" s="13" t="str">
        <f t="shared" si="0"/>
        <v>SDG_NoInv_Base_ReproTest02C_GVAabake</v>
      </c>
      <c r="B33" s="37" t="s">
        <v>220</v>
      </c>
      <c r="C33" s="38" t="s">
        <v>262</v>
      </c>
      <c r="D33" s="130" t="s">
        <v>3</v>
      </c>
      <c r="E33" s="13" t="s">
        <v>32</v>
      </c>
      <c r="F33" s="13">
        <v>22.28</v>
      </c>
      <c r="G33" s="13">
        <v>21.57</v>
      </c>
      <c r="H33" s="13">
        <v>21.89</v>
      </c>
      <c r="I33" s="13">
        <v>22.43</v>
      </c>
      <c r="J33" s="13">
        <v>22.96</v>
      </c>
      <c r="K33" s="13">
        <v>23.31</v>
      </c>
      <c r="L33" s="13">
        <v>23.76</v>
      </c>
      <c r="M33" s="13">
        <v>24.18</v>
      </c>
      <c r="N33" s="13">
        <v>24.62</v>
      </c>
      <c r="O33" s="13">
        <v>25.2</v>
      </c>
      <c r="P33" s="13">
        <v>25.71</v>
      </c>
      <c r="Q33" s="13">
        <v>26.11</v>
      </c>
      <c r="R33" s="13">
        <v>26.71</v>
      </c>
      <c r="S33" s="13">
        <v>27.29</v>
      </c>
      <c r="T33" s="13">
        <v>27.87</v>
      </c>
      <c r="U33" s="13">
        <v>28.5</v>
      </c>
      <c r="V33" s="13">
        <v>29.06</v>
      </c>
      <c r="W33" s="13">
        <v>29.66</v>
      </c>
      <c r="X33" s="13">
        <v>30.32</v>
      </c>
      <c r="Y33" s="13">
        <v>30.83</v>
      </c>
      <c r="Z33" s="13">
        <v>31.32</v>
      </c>
      <c r="AA33" s="13">
        <v>31.8</v>
      </c>
      <c r="AB33" s="13">
        <v>32.39</v>
      </c>
      <c r="AC33" s="13">
        <v>32.86</v>
      </c>
      <c r="AD33" s="13">
        <v>33.39</v>
      </c>
      <c r="AE33" s="13">
        <v>33.979999999999997</v>
      </c>
      <c r="AF33" s="13">
        <v>34.64</v>
      </c>
      <c r="AG33" s="13">
        <v>34.97</v>
      </c>
      <c r="AH33" s="13">
        <v>34.18</v>
      </c>
      <c r="AI33" s="13">
        <v>33.58</v>
      </c>
      <c r="AJ33" s="13">
        <v>33.22</v>
      </c>
      <c r="AK33" s="13">
        <v>32.86</v>
      </c>
    </row>
    <row r="34" spans="1:37" s="33" customFormat="1" hidden="1" x14ac:dyDescent="0.3">
      <c r="A34" s="13" t="str">
        <f t="shared" si="0"/>
        <v>SDG_NoInv_Base_ReproTest02C_GVAasuga</v>
      </c>
      <c r="B34" s="37" t="s">
        <v>220</v>
      </c>
      <c r="C34" s="38" t="s">
        <v>262</v>
      </c>
      <c r="D34" s="130" t="s">
        <v>3</v>
      </c>
      <c r="E34" s="13" t="s">
        <v>33</v>
      </c>
      <c r="F34" s="13">
        <v>8.52</v>
      </c>
      <c r="G34" s="13">
        <v>8.36</v>
      </c>
      <c r="H34" s="13">
        <v>8.4700000000000006</v>
      </c>
      <c r="I34" s="13">
        <v>8.66</v>
      </c>
      <c r="J34" s="13">
        <v>8.8800000000000008</v>
      </c>
      <c r="K34" s="13">
        <v>8.9700000000000006</v>
      </c>
      <c r="L34" s="13">
        <v>9.09</v>
      </c>
      <c r="M34" s="13">
        <v>9.17</v>
      </c>
      <c r="N34" s="13">
        <v>9.26</v>
      </c>
      <c r="O34" s="13">
        <v>9.61</v>
      </c>
      <c r="P34" s="13">
        <v>9.7100000000000009</v>
      </c>
      <c r="Q34" s="13">
        <v>9.73</v>
      </c>
      <c r="R34" s="13">
        <v>9.8699999999999992</v>
      </c>
      <c r="S34" s="13">
        <v>10.02</v>
      </c>
      <c r="T34" s="13">
        <v>10.16</v>
      </c>
      <c r="U34" s="13">
        <v>10.31</v>
      </c>
      <c r="V34" s="13">
        <v>10.39</v>
      </c>
      <c r="W34" s="13">
        <v>10.51</v>
      </c>
      <c r="X34" s="13">
        <v>10.68</v>
      </c>
      <c r="Y34" s="13">
        <v>10.77</v>
      </c>
      <c r="Z34" s="13">
        <v>10.86</v>
      </c>
      <c r="AA34" s="13">
        <v>10.96</v>
      </c>
      <c r="AB34" s="13">
        <v>11.15</v>
      </c>
      <c r="AC34" s="13">
        <v>11.24</v>
      </c>
      <c r="AD34" s="13">
        <v>11.34</v>
      </c>
      <c r="AE34" s="13">
        <v>11.46</v>
      </c>
      <c r="AF34" s="13">
        <v>11.61</v>
      </c>
      <c r="AG34" s="13">
        <v>11.75</v>
      </c>
      <c r="AH34" s="13">
        <v>11.6</v>
      </c>
      <c r="AI34" s="13">
        <v>11.46</v>
      </c>
      <c r="AJ34" s="13">
        <v>11.44</v>
      </c>
      <c r="AK34" s="13">
        <v>11.41</v>
      </c>
    </row>
    <row r="35" spans="1:37" s="33" customFormat="1" hidden="1" x14ac:dyDescent="0.3">
      <c r="A35" s="13" t="str">
        <f t="shared" si="0"/>
        <v>SDG_NoInv_Base_ReproTest02C_GVAaconf</v>
      </c>
      <c r="B35" s="37" t="s">
        <v>220</v>
      </c>
      <c r="C35" s="38" t="s">
        <v>262</v>
      </c>
      <c r="D35" s="130" t="s">
        <v>3</v>
      </c>
      <c r="E35" s="13" t="s">
        <v>34</v>
      </c>
      <c r="F35" s="13">
        <v>2.4900000000000002</v>
      </c>
      <c r="G35" s="13">
        <v>2.41</v>
      </c>
      <c r="H35" s="13">
        <v>2.5</v>
      </c>
      <c r="I35" s="13">
        <v>2.54</v>
      </c>
      <c r="J35" s="13">
        <v>2.6</v>
      </c>
      <c r="K35" s="13">
        <v>2.67</v>
      </c>
      <c r="L35" s="13">
        <v>2.75</v>
      </c>
      <c r="M35" s="13">
        <v>2.83</v>
      </c>
      <c r="N35" s="13">
        <v>2.92</v>
      </c>
      <c r="O35" s="13">
        <v>3.08</v>
      </c>
      <c r="P35" s="13">
        <v>3.19</v>
      </c>
      <c r="Q35" s="13">
        <v>3.29</v>
      </c>
      <c r="R35" s="13">
        <v>3.43</v>
      </c>
      <c r="S35" s="13">
        <v>3.56</v>
      </c>
      <c r="T35" s="13">
        <v>3.72</v>
      </c>
      <c r="U35" s="13">
        <v>3.88</v>
      </c>
      <c r="V35" s="13">
        <v>4.03</v>
      </c>
      <c r="W35" s="13">
        <v>4.1900000000000004</v>
      </c>
      <c r="X35" s="13">
        <v>4.34</v>
      </c>
      <c r="Y35" s="13">
        <v>4.4800000000000004</v>
      </c>
      <c r="Z35" s="13">
        <v>4.63</v>
      </c>
      <c r="AA35" s="13">
        <v>4.79</v>
      </c>
      <c r="AB35" s="13">
        <v>5</v>
      </c>
      <c r="AC35" s="13">
        <v>5.18</v>
      </c>
      <c r="AD35" s="13">
        <v>5.35</v>
      </c>
      <c r="AE35" s="13">
        <v>5.51</v>
      </c>
      <c r="AF35" s="13">
        <v>5.69</v>
      </c>
      <c r="AG35" s="13">
        <v>5.84</v>
      </c>
      <c r="AH35" s="13">
        <v>5.8</v>
      </c>
      <c r="AI35" s="13">
        <v>5.7</v>
      </c>
      <c r="AJ35" s="13">
        <v>5.62</v>
      </c>
      <c r="AK35" s="13">
        <v>5.53</v>
      </c>
    </row>
    <row r="36" spans="1:37" s="33" customFormat="1" hidden="1" x14ac:dyDescent="0.3">
      <c r="A36" s="13" t="str">
        <f t="shared" si="0"/>
        <v>SDG_NoInv_Base_ReproTest02C_GVAapast</v>
      </c>
      <c r="B36" s="37" t="s">
        <v>220</v>
      </c>
      <c r="C36" s="38" t="s">
        <v>262</v>
      </c>
      <c r="D36" s="130" t="s">
        <v>3</v>
      </c>
      <c r="E36" s="13" t="s">
        <v>35</v>
      </c>
      <c r="F36" s="13">
        <v>0.65</v>
      </c>
      <c r="G36" s="13">
        <v>0.62</v>
      </c>
      <c r="H36" s="13">
        <v>0.64</v>
      </c>
      <c r="I36" s="13">
        <v>0.65</v>
      </c>
      <c r="J36" s="13">
        <v>0.67</v>
      </c>
      <c r="K36" s="13">
        <v>0.69</v>
      </c>
      <c r="L36" s="13">
        <v>0.71</v>
      </c>
      <c r="M36" s="13">
        <v>0.73</v>
      </c>
      <c r="N36" s="13">
        <v>0.75</v>
      </c>
      <c r="O36" s="13">
        <v>0.82</v>
      </c>
      <c r="P36" s="13">
        <v>0.85</v>
      </c>
      <c r="Q36" s="13">
        <v>0.87</v>
      </c>
      <c r="R36" s="13">
        <v>0.89</v>
      </c>
      <c r="S36" s="13">
        <v>0.93</v>
      </c>
      <c r="T36" s="13">
        <v>0.96</v>
      </c>
      <c r="U36" s="13">
        <v>1</v>
      </c>
      <c r="V36" s="13">
        <v>1.03</v>
      </c>
      <c r="W36" s="13">
        <v>1.07</v>
      </c>
      <c r="X36" s="13">
        <v>1.1100000000000001</v>
      </c>
      <c r="Y36" s="13">
        <v>1.1399999999999999</v>
      </c>
      <c r="Z36" s="13">
        <v>1.1599999999999999</v>
      </c>
      <c r="AA36" s="13">
        <v>1.19</v>
      </c>
      <c r="AB36" s="13">
        <v>1.25</v>
      </c>
      <c r="AC36" s="13">
        <v>1.28</v>
      </c>
      <c r="AD36" s="13">
        <v>1.31</v>
      </c>
      <c r="AE36" s="13">
        <v>1.34</v>
      </c>
      <c r="AF36" s="13">
        <v>1.38</v>
      </c>
      <c r="AG36" s="13">
        <v>1.41</v>
      </c>
      <c r="AH36" s="13">
        <v>1.41</v>
      </c>
      <c r="AI36" s="13">
        <v>1.39</v>
      </c>
      <c r="AJ36" s="13">
        <v>1.38</v>
      </c>
      <c r="AK36" s="13">
        <v>1.36</v>
      </c>
    </row>
    <row r="37" spans="1:37" s="33" customFormat="1" hidden="1" x14ac:dyDescent="0.3">
      <c r="A37" s="13" t="str">
        <f t="shared" si="0"/>
        <v>SDG_NoInv_Base_ReproTest02C_GVAaofoo</v>
      </c>
      <c r="B37" s="37" t="s">
        <v>220</v>
      </c>
      <c r="C37" s="38" t="s">
        <v>262</v>
      </c>
      <c r="D37" s="130" t="s">
        <v>3</v>
      </c>
      <c r="E37" s="13" t="s">
        <v>36</v>
      </c>
      <c r="F37" s="13">
        <v>12.41</v>
      </c>
      <c r="G37" s="13">
        <v>11.69</v>
      </c>
      <c r="H37" s="13">
        <v>12.05</v>
      </c>
      <c r="I37" s="13">
        <v>12.28</v>
      </c>
      <c r="J37" s="13">
        <v>12.62</v>
      </c>
      <c r="K37" s="13">
        <v>12.89</v>
      </c>
      <c r="L37" s="13">
        <v>13.18</v>
      </c>
      <c r="M37" s="13">
        <v>13.49</v>
      </c>
      <c r="N37" s="13">
        <v>13.81</v>
      </c>
      <c r="O37" s="13">
        <v>14.89</v>
      </c>
      <c r="P37" s="13">
        <v>15.27</v>
      </c>
      <c r="Q37" s="13">
        <v>15.45</v>
      </c>
      <c r="R37" s="13">
        <v>15.8</v>
      </c>
      <c r="S37" s="13">
        <v>16.23</v>
      </c>
      <c r="T37" s="13">
        <v>16.690000000000001</v>
      </c>
      <c r="U37" s="13">
        <v>17.18</v>
      </c>
      <c r="V37" s="13">
        <v>17.61</v>
      </c>
      <c r="W37" s="13">
        <v>18.12</v>
      </c>
      <c r="X37" s="13">
        <v>18.72</v>
      </c>
      <c r="Y37" s="13">
        <v>19.16</v>
      </c>
      <c r="Z37" s="13">
        <v>19.55</v>
      </c>
      <c r="AA37" s="13">
        <v>20</v>
      </c>
      <c r="AB37" s="13">
        <v>20.8</v>
      </c>
      <c r="AC37" s="13">
        <v>21.28</v>
      </c>
      <c r="AD37" s="13">
        <v>21.69</v>
      </c>
      <c r="AE37" s="13">
        <v>22.12</v>
      </c>
      <c r="AF37" s="13">
        <v>22.63</v>
      </c>
      <c r="AG37" s="13">
        <v>23.06</v>
      </c>
      <c r="AH37" s="13">
        <v>23.06</v>
      </c>
      <c r="AI37" s="13">
        <v>22.84</v>
      </c>
      <c r="AJ37" s="13">
        <v>22.64</v>
      </c>
      <c r="AK37" s="13">
        <v>22.39</v>
      </c>
    </row>
    <row r="38" spans="1:37" s="33" customFormat="1" hidden="1" x14ac:dyDescent="0.3">
      <c r="A38" s="13" t="str">
        <f t="shared" si="0"/>
        <v>SDG_NoInv_Base_ReproTest02C_GVAabevt</v>
      </c>
      <c r="B38" s="37" t="s">
        <v>220</v>
      </c>
      <c r="C38" s="38" t="s">
        <v>262</v>
      </c>
      <c r="D38" s="130" t="s">
        <v>3</v>
      </c>
      <c r="E38" s="13" t="s">
        <v>37</v>
      </c>
      <c r="F38" s="13">
        <v>40.840000000000003</v>
      </c>
      <c r="G38" s="13">
        <v>40.21</v>
      </c>
      <c r="H38" s="13">
        <v>42.89</v>
      </c>
      <c r="I38" s="13">
        <v>43.58</v>
      </c>
      <c r="J38" s="13">
        <v>44.69</v>
      </c>
      <c r="K38" s="13">
        <v>45.93</v>
      </c>
      <c r="L38" s="13">
        <v>47.29</v>
      </c>
      <c r="M38" s="13">
        <v>48.75</v>
      </c>
      <c r="N38" s="13">
        <v>50.19</v>
      </c>
      <c r="O38" s="13">
        <v>56.05</v>
      </c>
      <c r="P38" s="13">
        <v>57.91</v>
      </c>
      <c r="Q38" s="13">
        <v>58.71</v>
      </c>
      <c r="R38" s="13">
        <v>60.12</v>
      </c>
      <c r="S38" s="13">
        <v>61.9</v>
      </c>
      <c r="T38" s="13">
        <v>63.99</v>
      </c>
      <c r="U38" s="13">
        <v>66.08</v>
      </c>
      <c r="V38" s="13">
        <v>67.77</v>
      </c>
      <c r="W38" s="13">
        <v>70.040000000000006</v>
      </c>
      <c r="X38" s="13">
        <v>72.599999999999994</v>
      </c>
      <c r="Y38" s="13">
        <v>74.260000000000005</v>
      </c>
      <c r="Z38" s="13">
        <v>75.72</v>
      </c>
      <c r="AA38" s="13">
        <v>77.62</v>
      </c>
      <c r="AB38" s="13">
        <v>81.84</v>
      </c>
      <c r="AC38" s="13">
        <v>84.55</v>
      </c>
      <c r="AD38" s="13">
        <v>86.39</v>
      </c>
      <c r="AE38" s="13">
        <v>88.09</v>
      </c>
      <c r="AF38" s="13">
        <v>90.07</v>
      </c>
      <c r="AG38" s="13">
        <v>91.82</v>
      </c>
      <c r="AH38" s="13">
        <v>92.13</v>
      </c>
      <c r="AI38" s="13">
        <v>90.96</v>
      </c>
      <c r="AJ38" s="13">
        <v>89.96</v>
      </c>
      <c r="AK38" s="13">
        <v>88.78</v>
      </c>
    </row>
    <row r="39" spans="1:37" s="33" customFormat="1" hidden="1" x14ac:dyDescent="0.3">
      <c r="A39" s="13" t="str">
        <f t="shared" si="0"/>
        <v>SDG_NoInv_Base_ReproTest02C_GVAatext</v>
      </c>
      <c r="B39" s="37" t="s">
        <v>220</v>
      </c>
      <c r="C39" s="38" t="s">
        <v>262</v>
      </c>
      <c r="D39" s="130" t="s">
        <v>3</v>
      </c>
      <c r="E39" s="13" t="s">
        <v>38</v>
      </c>
      <c r="F39" s="13">
        <v>6.57</v>
      </c>
      <c r="G39" s="13">
        <v>6.66</v>
      </c>
      <c r="H39" s="13">
        <v>6.8</v>
      </c>
      <c r="I39" s="13">
        <v>6.87</v>
      </c>
      <c r="J39" s="13">
        <v>6.99</v>
      </c>
      <c r="K39" s="13">
        <v>7.16</v>
      </c>
      <c r="L39" s="13">
        <v>7.37</v>
      </c>
      <c r="M39" s="13">
        <v>7.61</v>
      </c>
      <c r="N39" s="13">
        <v>7.85</v>
      </c>
      <c r="O39" s="13">
        <v>8.2799999999999994</v>
      </c>
      <c r="P39" s="13">
        <v>8.56</v>
      </c>
      <c r="Q39" s="13">
        <v>8.7799999999999994</v>
      </c>
      <c r="R39" s="13">
        <v>9.0399999999999991</v>
      </c>
      <c r="S39" s="13">
        <v>9.31</v>
      </c>
      <c r="T39" s="13">
        <v>9.6</v>
      </c>
      <c r="U39" s="13">
        <v>9.93</v>
      </c>
      <c r="V39" s="13">
        <v>10.25</v>
      </c>
      <c r="W39" s="13">
        <v>10.61</v>
      </c>
      <c r="X39" s="13">
        <v>10.99</v>
      </c>
      <c r="Y39" s="13">
        <v>11.28</v>
      </c>
      <c r="Z39" s="13">
        <v>11.56</v>
      </c>
      <c r="AA39" s="13">
        <v>11.85</v>
      </c>
      <c r="AB39" s="13">
        <v>12.19</v>
      </c>
      <c r="AC39" s="13">
        <v>12.46</v>
      </c>
      <c r="AD39" s="13">
        <v>12.75</v>
      </c>
      <c r="AE39" s="13">
        <v>13.07</v>
      </c>
      <c r="AF39" s="13">
        <v>13.43</v>
      </c>
      <c r="AG39" s="13">
        <v>13.76</v>
      </c>
      <c r="AH39" s="13">
        <v>13.48</v>
      </c>
      <c r="AI39" s="13">
        <v>13.15</v>
      </c>
      <c r="AJ39" s="13">
        <v>12.91</v>
      </c>
      <c r="AK39" s="13">
        <v>12.69</v>
      </c>
    </row>
    <row r="40" spans="1:37" s="33" customFormat="1" hidden="1" x14ac:dyDescent="0.3">
      <c r="A40" s="13" t="str">
        <f t="shared" si="0"/>
        <v>SDG_NoInv_Base_ReproTest02C_GVAaclth</v>
      </c>
      <c r="B40" s="37" t="s">
        <v>220</v>
      </c>
      <c r="C40" s="38" t="s">
        <v>262</v>
      </c>
      <c r="D40" s="130" t="s">
        <v>3</v>
      </c>
      <c r="E40" s="13" t="s">
        <v>39</v>
      </c>
      <c r="F40" s="13">
        <v>6.76</v>
      </c>
      <c r="G40" s="13">
        <v>6.84</v>
      </c>
      <c r="H40" s="13">
        <v>7.04</v>
      </c>
      <c r="I40" s="13">
        <v>7.19</v>
      </c>
      <c r="J40" s="13">
        <v>7.35</v>
      </c>
      <c r="K40" s="13">
        <v>7.51</v>
      </c>
      <c r="L40" s="13">
        <v>7.72</v>
      </c>
      <c r="M40" s="13">
        <v>7.93</v>
      </c>
      <c r="N40" s="13">
        <v>8.15</v>
      </c>
      <c r="O40" s="13">
        <v>8.4700000000000006</v>
      </c>
      <c r="P40" s="13">
        <v>8.7200000000000006</v>
      </c>
      <c r="Q40" s="13">
        <v>8.92</v>
      </c>
      <c r="R40" s="13">
        <v>9.17</v>
      </c>
      <c r="S40" s="13">
        <v>9.43</v>
      </c>
      <c r="T40" s="13">
        <v>9.6999999999999993</v>
      </c>
      <c r="U40" s="13">
        <v>10.02</v>
      </c>
      <c r="V40" s="13">
        <v>10.3</v>
      </c>
      <c r="W40" s="13">
        <v>10.61</v>
      </c>
      <c r="X40" s="13">
        <v>10.92</v>
      </c>
      <c r="Y40" s="13">
        <v>11.17</v>
      </c>
      <c r="Z40" s="13">
        <v>11.41</v>
      </c>
      <c r="AA40" s="13">
        <v>11.65</v>
      </c>
      <c r="AB40" s="13">
        <v>11.96</v>
      </c>
      <c r="AC40" s="13">
        <v>12.2</v>
      </c>
      <c r="AD40" s="13">
        <v>12.44</v>
      </c>
      <c r="AE40" s="13">
        <v>12.7</v>
      </c>
      <c r="AF40" s="13">
        <v>12.99</v>
      </c>
      <c r="AG40" s="13">
        <v>13.25</v>
      </c>
      <c r="AH40" s="13">
        <v>12.94</v>
      </c>
      <c r="AI40" s="13">
        <v>12.66</v>
      </c>
      <c r="AJ40" s="13">
        <v>12.46</v>
      </c>
      <c r="AK40" s="13">
        <v>12.26</v>
      </c>
    </row>
    <row r="41" spans="1:37" s="33" customFormat="1" hidden="1" x14ac:dyDescent="0.3">
      <c r="A41" s="13" t="str">
        <f t="shared" si="0"/>
        <v>SDG_NoInv_Base_ReproTest02C_GVAaleat</v>
      </c>
      <c r="B41" s="37" t="s">
        <v>220</v>
      </c>
      <c r="C41" s="38" t="s">
        <v>262</v>
      </c>
      <c r="D41" s="130" t="s">
        <v>3</v>
      </c>
      <c r="E41" s="13" t="s">
        <v>40</v>
      </c>
      <c r="F41" s="13">
        <v>2.4500000000000002</v>
      </c>
      <c r="G41" s="13">
        <v>2.64</v>
      </c>
      <c r="H41" s="13">
        <v>2.7</v>
      </c>
      <c r="I41" s="13">
        <v>2.62</v>
      </c>
      <c r="J41" s="13">
        <v>2.64</v>
      </c>
      <c r="K41" s="13">
        <v>2.71</v>
      </c>
      <c r="L41" s="13">
        <v>2.82</v>
      </c>
      <c r="M41" s="13">
        <v>2.96</v>
      </c>
      <c r="N41" s="13">
        <v>3.09</v>
      </c>
      <c r="O41" s="13">
        <v>3.66</v>
      </c>
      <c r="P41" s="13">
        <v>3.89</v>
      </c>
      <c r="Q41" s="13">
        <v>3.99</v>
      </c>
      <c r="R41" s="13">
        <v>4.0599999999999996</v>
      </c>
      <c r="S41" s="13">
        <v>4.1399999999999997</v>
      </c>
      <c r="T41" s="13">
        <v>4.25</v>
      </c>
      <c r="U41" s="13">
        <v>4.41</v>
      </c>
      <c r="V41" s="13">
        <v>4.5199999999999996</v>
      </c>
      <c r="W41" s="13">
        <v>4.68</v>
      </c>
      <c r="X41" s="13">
        <v>4.87</v>
      </c>
      <c r="Y41" s="13">
        <v>4.97</v>
      </c>
      <c r="Z41" s="13">
        <v>5.04</v>
      </c>
      <c r="AA41" s="13">
        <v>5.17</v>
      </c>
      <c r="AB41" s="13">
        <v>5.47</v>
      </c>
      <c r="AC41" s="13">
        <v>5.71</v>
      </c>
      <c r="AD41" s="13">
        <v>5.88</v>
      </c>
      <c r="AE41" s="13">
        <v>6.03</v>
      </c>
      <c r="AF41" s="13">
        <v>6.17</v>
      </c>
      <c r="AG41" s="13">
        <v>6.29</v>
      </c>
      <c r="AH41" s="13">
        <v>6</v>
      </c>
      <c r="AI41" s="13">
        <v>5.61</v>
      </c>
      <c r="AJ41" s="13">
        <v>5.36</v>
      </c>
      <c r="AK41" s="13">
        <v>5.14</v>
      </c>
    </row>
    <row r="42" spans="1:37" s="33" customFormat="1" hidden="1" x14ac:dyDescent="0.3">
      <c r="A42" s="13" t="str">
        <f t="shared" si="0"/>
        <v>SDG_NoInv_Base_ReproTest02C_GVAafoot</v>
      </c>
      <c r="B42" s="37" t="s">
        <v>220</v>
      </c>
      <c r="C42" s="38" t="s">
        <v>262</v>
      </c>
      <c r="D42" s="130" t="s">
        <v>3</v>
      </c>
      <c r="E42" s="13" t="s">
        <v>41</v>
      </c>
      <c r="F42" s="13">
        <v>1.91</v>
      </c>
      <c r="G42" s="13">
        <v>1.99</v>
      </c>
      <c r="H42" s="13">
        <v>2.04</v>
      </c>
      <c r="I42" s="13">
        <v>2.08</v>
      </c>
      <c r="J42" s="13">
        <v>2.12</v>
      </c>
      <c r="K42" s="13">
        <v>2.17</v>
      </c>
      <c r="L42" s="13">
        <v>2.23</v>
      </c>
      <c r="M42" s="13">
        <v>2.29</v>
      </c>
      <c r="N42" s="13">
        <v>2.35</v>
      </c>
      <c r="O42" s="13">
        <v>2.46</v>
      </c>
      <c r="P42" s="13">
        <v>2.54</v>
      </c>
      <c r="Q42" s="13">
        <v>2.6</v>
      </c>
      <c r="R42" s="13">
        <v>2.67</v>
      </c>
      <c r="S42" s="13">
        <v>2.75</v>
      </c>
      <c r="T42" s="13">
        <v>2.82</v>
      </c>
      <c r="U42" s="13">
        <v>2.91</v>
      </c>
      <c r="V42" s="13">
        <v>2.99</v>
      </c>
      <c r="W42" s="13">
        <v>3.07</v>
      </c>
      <c r="X42" s="13">
        <v>3.17</v>
      </c>
      <c r="Y42" s="13">
        <v>3.24</v>
      </c>
      <c r="Z42" s="13">
        <v>3.31</v>
      </c>
      <c r="AA42" s="13">
        <v>3.38</v>
      </c>
      <c r="AB42" s="13">
        <v>3.49</v>
      </c>
      <c r="AC42" s="13">
        <v>3.57</v>
      </c>
      <c r="AD42" s="13">
        <v>3.65</v>
      </c>
      <c r="AE42" s="13">
        <v>3.74</v>
      </c>
      <c r="AF42" s="13">
        <v>3.84</v>
      </c>
      <c r="AG42" s="13">
        <v>3.91</v>
      </c>
      <c r="AH42" s="13">
        <v>3.83</v>
      </c>
      <c r="AI42" s="13">
        <v>3.75</v>
      </c>
      <c r="AJ42" s="13">
        <v>3.69</v>
      </c>
      <c r="AK42" s="13">
        <v>3.64</v>
      </c>
    </row>
    <row r="43" spans="1:37" s="33" customFormat="1" hidden="1" x14ac:dyDescent="0.3">
      <c r="A43" s="13" t="str">
        <f t="shared" si="0"/>
        <v>SDG_NoInv_Base_ReproTest02C_GVAawood</v>
      </c>
      <c r="B43" s="37" t="s">
        <v>220</v>
      </c>
      <c r="C43" s="38" t="s">
        <v>262</v>
      </c>
      <c r="D43" s="130" t="s">
        <v>3</v>
      </c>
      <c r="E43" s="13" t="s">
        <v>42</v>
      </c>
      <c r="F43" s="13">
        <v>23.69</v>
      </c>
      <c r="G43" s="13">
        <v>22.36</v>
      </c>
      <c r="H43" s="13">
        <v>23.01</v>
      </c>
      <c r="I43" s="13">
        <v>23.41</v>
      </c>
      <c r="J43" s="13">
        <v>23.81</v>
      </c>
      <c r="K43" s="13">
        <v>24.32</v>
      </c>
      <c r="L43" s="13">
        <v>24.94</v>
      </c>
      <c r="M43" s="13">
        <v>25.63</v>
      </c>
      <c r="N43" s="13">
        <v>26.32</v>
      </c>
      <c r="O43" s="13">
        <v>27.45</v>
      </c>
      <c r="P43" s="13">
        <v>28.17</v>
      </c>
      <c r="Q43" s="13">
        <v>28.79</v>
      </c>
      <c r="R43" s="13">
        <v>29.62</v>
      </c>
      <c r="S43" s="13">
        <v>30.52</v>
      </c>
      <c r="T43" s="13">
        <v>31.5</v>
      </c>
      <c r="U43" s="13">
        <v>32.549999999999997</v>
      </c>
      <c r="V43" s="13">
        <v>33.630000000000003</v>
      </c>
      <c r="W43" s="13">
        <v>34.78</v>
      </c>
      <c r="X43" s="13">
        <v>36.03</v>
      </c>
      <c r="Y43" s="13">
        <v>37.07</v>
      </c>
      <c r="Z43" s="13">
        <v>38.06</v>
      </c>
      <c r="AA43" s="13">
        <v>39.090000000000003</v>
      </c>
      <c r="AB43" s="13">
        <v>40.06</v>
      </c>
      <c r="AC43" s="13">
        <v>40.85</v>
      </c>
      <c r="AD43" s="13">
        <v>41.8</v>
      </c>
      <c r="AE43" s="13">
        <v>42.84</v>
      </c>
      <c r="AF43" s="13">
        <v>44.02</v>
      </c>
      <c r="AG43" s="13">
        <v>45.04</v>
      </c>
      <c r="AH43" s="13">
        <v>44.6</v>
      </c>
      <c r="AI43" s="13">
        <v>43.78</v>
      </c>
      <c r="AJ43" s="13">
        <v>43.23</v>
      </c>
      <c r="AK43" s="13">
        <v>42.67</v>
      </c>
    </row>
    <row r="44" spans="1:37" s="33" customFormat="1" hidden="1" x14ac:dyDescent="0.3">
      <c r="A44" s="13" t="str">
        <f t="shared" si="0"/>
        <v>SDG_NoInv_Base_ReproTest02C_GVAapapr</v>
      </c>
      <c r="B44" s="37" t="s">
        <v>220</v>
      </c>
      <c r="C44" s="38" t="s">
        <v>262</v>
      </c>
      <c r="D44" s="130" t="s">
        <v>3</v>
      </c>
      <c r="E44" s="13" t="s">
        <v>43</v>
      </c>
      <c r="F44" s="13">
        <v>24.02</v>
      </c>
      <c r="G44" s="13">
        <v>23.66</v>
      </c>
      <c r="H44" s="13">
        <v>24.59</v>
      </c>
      <c r="I44" s="13">
        <v>25.03</v>
      </c>
      <c r="J44" s="13">
        <v>25.32</v>
      </c>
      <c r="K44" s="13">
        <v>25.95</v>
      </c>
      <c r="L44" s="13">
        <v>26.55</v>
      </c>
      <c r="M44" s="13">
        <v>26.88</v>
      </c>
      <c r="N44" s="13">
        <v>27.64</v>
      </c>
      <c r="O44" s="13">
        <v>28.84</v>
      </c>
      <c r="P44" s="13">
        <v>29.64</v>
      </c>
      <c r="Q44" s="13">
        <v>30.35</v>
      </c>
      <c r="R44" s="13">
        <v>32.01</v>
      </c>
      <c r="S44" s="13">
        <v>32.86</v>
      </c>
      <c r="T44" s="13">
        <v>33.840000000000003</v>
      </c>
      <c r="U44" s="13">
        <v>34.97</v>
      </c>
      <c r="V44" s="13">
        <v>36.04</v>
      </c>
      <c r="W44" s="13">
        <v>37.229999999999997</v>
      </c>
      <c r="X44" s="13">
        <v>38.51</v>
      </c>
      <c r="Y44" s="13">
        <v>39.54</v>
      </c>
      <c r="Z44" s="13">
        <v>40.54</v>
      </c>
      <c r="AA44" s="13">
        <v>41.63</v>
      </c>
      <c r="AB44" s="13">
        <v>42.71</v>
      </c>
      <c r="AC44" s="13">
        <v>43.56</v>
      </c>
      <c r="AD44" s="13">
        <v>44.49</v>
      </c>
      <c r="AE44" s="13">
        <v>45.5</v>
      </c>
      <c r="AF44" s="13">
        <v>46.61</v>
      </c>
      <c r="AG44" s="13">
        <v>47.57</v>
      </c>
      <c r="AH44" s="13">
        <v>46.84</v>
      </c>
      <c r="AI44" s="13">
        <v>45.81</v>
      </c>
      <c r="AJ44" s="13">
        <v>45.04</v>
      </c>
      <c r="AK44" s="13">
        <v>44.28</v>
      </c>
    </row>
    <row r="45" spans="1:37" s="33" customFormat="1" hidden="1" x14ac:dyDescent="0.3">
      <c r="A45" s="13" t="str">
        <f t="shared" si="0"/>
        <v>SDG_NoInv_Base_ReproTest02C_GVAaprnt</v>
      </c>
      <c r="B45" s="37" t="s">
        <v>220</v>
      </c>
      <c r="C45" s="38" t="s">
        <v>262</v>
      </c>
      <c r="D45" s="130" t="s">
        <v>3</v>
      </c>
      <c r="E45" s="13" t="s">
        <v>44</v>
      </c>
      <c r="F45" s="13">
        <v>16.78</v>
      </c>
      <c r="G45" s="13">
        <v>17.13</v>
      </c>
      <c r="H45" s="13">
        <v>17.739999999999998</v>
      </c>
      <c r="I45" s="13">
        <v>18.100000000000001</v>
      </c>
      <c r="J45" s="13">
        <v>18.37</v>
      </c>
      <c r="K45" s="13">
        <v>18.8</v>
      </c>
      <c r="L45" s="13">
        <v>19.350000000000001</v>
      </c>
      <c r="M45" s="13">
        <v>19.95</v>
      </c>
      <c r="N45" s="13">
        <v>20.57</v>
      </c>
      <c r="O45" s="13">
        <v>20.95</v>
      </c>
      <c r="P45" s="13">
        <v>21.56</v>
      </c>
      <c r="Q45" s="13">
        <v>22.19</v>
      </c>
      <c r="R45" s="13">
        <v>22.98</v>
      </c>
      <c r="S45" s="13">
        <v>23.75</v>
      </c>
      <c r="T45" s="13">
        <v>24.57</v>
      </c>
      <c r="U45" s="13">
        <v>25.54</v>
      </c>
      <c r="V45" s="13">
        <v>26.48</v>
      </c>
      <c r="W45" s="13">
        <v>27.46</v>
      </c>
      <c r="X45" s="13">
        <v>28.46</v>
      </c>
      <c r="Y45" s="13">
        <v>29.32</v>
      </c>
      <c r="Z45" s="13">
        <v>30.18</v>
      </c>
      <c r="AA45" s="13">
        <v>31.06</v>
      </c>
      <c r="AB45" s="13">
        <v>31.74</v>
      </c>
      <c r="AC45" s="13">
        <v>32.39</v>
      </c>
      <c r="AD45" s="13">
        <v>33.19</v>
      </c>
      <c r="AE45" s="13">
        <v>34.07</v>
      </c>
      <c r="AF45" s="13">
        <v>35.03</v>
      </c>
      <c r="AG45" s="13">
        <v>35.869999999999997</v>
      </c>
      <c r="AH45" s="13">
        <v>34.79</v>
      </c>
      <c r="AI45" s="13">
        <v>33.74</v>
      </c>
      <c r="AJ45" s="13">
        <v>32.99</v>
      </c>
      <c r="AK45" s="13">
        <v>32.299999999999997</v>
      </c>
    </row>
    <row r="46" spans="1:37" s="33" customFormat="1" hidden="1" x14ac:dyDescent="0.3">
      <c r="A46" s="13" t="str">
        <f t="shared" si="0"/>
        <v>SDG_NoInv_Base_ReproTest02C_GVAapetr</v>
      </c>
      <c r="B46" s="37" t="s">
        <v>220</v>
      </c>
      <c r="C46" s="38" t="s">
        <v>262</v>
      </c>
      <c r="D46" s="130" t="s">
        <v>3</v>
      </c>
      <c r="E46" s="13" t="s">
        <v>45</v>
      </c>
      <c r="F46" s="13">
        <v>46.32</v>
      </c>
      <c r="G46" s="13">
        <v>33.590000000000003</v>
      </c>
      <c r="H46" s="13">
        <v>28.14</v>
      </c>
      <c r="I46" s="13">
        <v>25.19</v>
      </c>
      <c r="J46" s="13">
        <v>23.72</v>
      </c>
      <c r="K46" s="13">
        <v>22.83</v>
      </c>
      <c r="L46" s="13">
        <v>22.43</v>
      </c>
      <c r="M46" s="13">
        <v>22.96</v>
      </c>
      <c r="N46" s="13">
        <v>23.54</v>
      </c>
      <c r="O46" s="13">
        <v>19.440000000000001</v>
      </c>
      <c r="P46" s="13">
        <v>16.48</v>
      </c>
      <c r="Q46" s="13">
        <v>15.75</v>
      </c>
      <c r="R46" s="13">
        <v>15.34</v>
      </c>
      <c r="S46" s="13">
        <v>15.18</v>
      </c>
      <c r="T46" s="13">
        <v>15.1</v>
      </c>
      <c r="U46" s="13">
        <v>15.1</v>
      </c>
      <c r="V46" s="13">
        <v>14.91</v>
      </c>
      <c r="W46" s="13">
        <v>14.94</v>
      </c>
      <c r="X46" s="13">
        <v>15.37</v>
      </c>
      <c r="Y46" s="13">
        <v>15.17</v>
      </c>
      <c r="Z46" s="13">
        <v>14.87</v>
      </c>
      <c r="AA46" s="13">
        <v>14.77</v>
      </c>
      <c r="AB46" s="13">
        <v>14.11</v>
      </c>
      <c r="AC46" s="13">
        <v>12.83</v>
      </c>
      <c r="AD46" s="13">
        <v>11.29</v>
      </c>
      <c r="AE46" s="13">
        <v>9.7200000000000006</v>
      </c>
      <c r="AF46" s="13">
        <v>8.19</v>
      </c>
      <c r="AG46" s="13">
        <v>6.24</v>
      </c>
      <c r="AH46" s="13">
        <v>4.62</v>
      </c>
      <c r="AI46" s="13">
        <v>2.95</v>
      </c>
      <c r="AJ46" s="13">
        <v>1.6</v>
      </c>
      <c r="AK46" s="13">
        <v>0.53</v>
      </c>
    </row>
    <row r="47" spans="1:37" s="33" customFormat="1" hidden="1" x14ac:dyDescent="0.3">
      <c r="A47" s="13" t="str">
        <f t="shared" si="0"/>
        <v>SDG_NoInv_Base_ReproTest02C_GVAahydr</v>
      </c>
      <c r="B47" s="37" t="s">
        <v>220</v>
      </c>
      <c r="C47" s="38" t="s">
        <v>262</v>
      </c>
      <c r="D47" s="130" t="s">
        <v>3</v>
      </c>
      <c r="E47" s="13" t="s">
        <v>46</v>
      </c>
      <c r="F47" s="13">
        <v>0.12</v>
      </c>
      <c r="G47" s="13">
        <v>0.33</v>
      </c>
      <c r="H47" s="13">
        <v>0.84</v>
      </c>
      <c r="I47" s="13">
        <v>1.99</v>
      </c>
      <c r="J47" s="13">
        <v>2</v>
      </c>
      <c r="K47" s="13">
        <v>2.0099999999999998</v>
      </c>
      <c r="L47" s="13">
        <v>2.0299999999999998</v>
      </c>
      <c r="M47" s="13">
        <v>2.06</v>
      </c>
      <c r="N47" s="13">
        <v>2.09</v>
      </c>
      <c r="O47" s="13">
        <v>2.25</v>
      </c>
      <c r="P47" s="13">
        <v>2.2999999999999998</v>
      </c>
      <c r="Q47" s="13">
        <v>2.56</v>
      </c>
      <c r="R47" s="13">
        <v>2.57</v>
      </c>
      <c r="S47" s="13">
        <v>2.59</v>
      </c>
      <c r="T47" s="13">
        <v>2.61</v>
      </c>
      <c r="U47" s="13">
        <v>2.62</v>
      </c>
      <c r="V47" s="13">
        <v>2.63</v>
      </c>
      <c r="W47" s="13">
        <v>2.64</v>
      </c>
      <c r="X47" s="13">
        <v>-2.06</v>
      </c>
      <c r="Y47" s="13">
        <v>-2.46</v>
      </c>
      <c r="Z47" s="13">
        <v>9.2899999999999991</v>
      </c>
      <c r="AA47" s="13">
        <v>11.96</v>
      </c>
      <c r="AB47" s="13">
        <v>13.25</v>
      </c>
      <c r="AC47" s="13">
        <v>14.2</v>
      </c>
      <c r="AD47" s="13">
        <v>15.06</v>
      </c>
      <c r="AE47" s="13">
        <v>15.88</v>
      </c>
      <c r="AF47" s="13">
        <v>16.72</v>
      </c>
      <c r="AG47" s="13">
        <v>16.89</v>
      </c>
      <c r="AH47" s="13">
        <v>16.829999999999998</v>
      </c>
      <c r="AI47" s="13">
        <v>14.73</v>
      </c>
      <c r="AJ47" s="13">
        <v>12.49</v>
      </c>
      <c r="AK47" s="13">
        <v>10.16</v>
      </c>
    </row>
    <row r="48" spans="1:37" s="33" customFormat="1" hidden="1" x14ac:dyDescent="0.3">
      <c r="A48" s="13" t="str">
        <f t="shared" si="0"/>
        <v>SDG_NoInv_Base_ReproTest02C_GVAaammo</v>
      </c>
      <c r="B48" s="37" t="s">
        <v>220</v>
      </c>
      <c r="C48" s="38" t="s">
        <v>262</v>
      </c>
      <c r="D48" s="130" t="s">
        <v>3</v>
      </c>
      <c r="E48" s="13" t="s">
        <v>47</v>
      </c>
      <c r="F48" s="13">
        <v>2.4900000000000002</v>
      </c>
      <c r="G48" s="13">
        <v>2.42</v>
      </c>
      <c r="H48" s="13">
        <v>2.41</v>
      </c>
      <c r="I48" s="13">
        <v>2.44</v>
      </c>
      <c r="J48" s="13">
        <v>2.46</v>
      </c>
      <c r="K48" s="13">
        <v>2.48</v>
      </c>
      <c r="L48" s="13">
        <v>2.52</v>
      </c>
      <c r="M48" s="13">
        <v>2.58</v>
      </c>
      <c r="N48" s="13">
        <v>2.62</v>
      </c>
      <c r="O48" s="13">
        <v>2.57</v>
      </c>
      <c r="P48" s="13">
        <v>2.58</v>
      </c>
      <c r="Q48" s="13">
        <v>2.62</v>
      </c>
      <c r="R48" s="13">
        <v>2.68</v>
      </c>
      <c r="S48" s="13">
        <v>2.73</v>
      </c>
      <c r="T48" s="13">
        <v>2.79</v>
      </c>
      <c r="U48" s="13">
        <v>2.86</v>
      </c>
      <c r="V48" s="13">
        <v>2.93</v>
      </c>
      <c r="W48" s="13">
        <v>3.01</v>
      </c>
      <c r="X48" s="13">
        <v>3.09</v>
      </c>
      <c r="Y48" s="13">
        <v>3.14</v>
      </c>
      <c r="Z48" s="13">
        <v>3.19</v>
      </c>
      <c r="AA48" s="13">
        <v>3.21</v>
      </c>
      <c r="AB48" s="13">
        <v>3.05</v>
      </c>
      <c r="AC48" s="13">
        <v>2.91</v>
      </c>
      <c r="AD48" s="13">
        <v>2.83</v>
      </c>
      <c r="AE48" s="13">
        <v>2.78</v>
      </c>
      <c r="AF48" s="13">
        <v>2.75</v>
      </c>
      <c r="AG48" s="13">
        <v>2.71</v>
      </c>
      <c r="AH48" s="13">
        <v>2.5099999999999998</v>
      </c>
      <c r="AI48" s="13">
        <v>2.33</v>
      </c>
      <c r="AJ48" s="13">
        <v>2.19</v>
      </c>
      <c r="AK48" s="13">
        <v>2.0699999999999998</v>
      </c>
    </row>
    <row r="49" spans="1:37" s="33" customFormat="1" hidden="1" x14ac:dyDescent="0.3">
      <c r="A49" s="13" t="str">
        <f t="shared" si="0"/>
        <v>SDG_NoInv_Base_ReproTest02C_GVAabchm</v>
      </c>
      <c r="B49" s="37" t="s">
        <v>220</v>
      </c>
      <c r="C49" s="38" t="s">
        <v>262</v>
      </c>
      <c r="D49" s="130" t="s">
        <v>3</v>
      </c>
      <c r="E49" s="13" t="s">
        <v>48</v>
      </c>
      <c r="F49" s="13">
        <v>22.37</v>
      </c>
      <c r="G49" s="13">
        <v>28.31</v>
      </c>
      <c r="H49" s="13">
        <v>29.87</v>
      </c>
      <c r="I49" s="13">
        <v>29.72</v>
      </c>
      <c r="J49" s="13">
        <v>30.64</v>
      </c>
      <c r="K49" s="13">
        <v>31.58</v>
      </c>
      <c r="L49" s="13">
        <v>32.590000000000003</v>
      </c>
      <c r="M49" s="13">
        <v>33.950000000000003</v>
      </c>
      <c r="N49" s="13">
        <v>35.15</v>
      </c>
      <c r="O49" s="13">
        <v>41.74</v>
      </c>
      <c r="P49" s="13">
        <v>43.33</v>
      </c>
      <c r="Q49" s="13">
        <v>43.64</v>
      </c>
      <c r="R49" s="13">
        <v>43.89</v>
      </c>
      <c r="S49" s="13">
        <v>44.35</v>
      </c>
      <c r="T49" s="13">
        <v>44.97</v>
      </c>
      <c r="U49" s="13">
        <v>45.53</v>
      </c>
      <c r="V49" s="13">
        <v>45.7</v>
      </c>
      <c r="W49" s="13">
        <v>46.39</v>
      </c>
      <c r="X49" s="13">
        <v>47.61</v>
      </c>
      <c r="Y49" s="13">
        <v>47.66</v>
      </c>
      <c r="Z49" s="13">
        <v>47.36</v>
      </c>
      <c r="AA49" s="13">
        <v>46.47</v>
      </c>
      <c r="AB49" s="13">
        <v>45.23</v>
      </c>
      <c r="AC49" s="13">
        <v>42.37</v>
      </c>
      <c r="AD49" s="13">
        <v>39.270000000000003</v>
      </c>
      <c r="AE49" s="13">
        <v>36.299999999999997</v>
      </c>
      <c r="AF49" s="13">
        <v>33.68</v>
      </c>
      <c r="AG49" s="13">
        <v>30.45</v>
      </c>
      <c r="AH49" s="13">
        <v>27.27</v>
      </c>
      <c r="AI49" s="13">
        <v>23.22</v>
      </c>
      <c r="AJ49" s="13">
        <v>19.670000000000002</v>
      </c>
      <c r="AK49" s="13">
        <v>16.54</v>
      </c>
    </row>
    <row r="50" spans="1:37" s="33" customFormat="1" hidden="1" x14ac:dyDescent="0.3">
      <c r="A50" s="13" t="str">
        <f t="shared" si="0"/>
        <v>SDG_NoInv_Base_ReproTest02C_GVAaochm</v>
      </c>
      <c r="B50" s="37" t="s">
        <v>220</v>
      </c>
      <c r="C50" s="38" t="s">
        <v>262</v>
      </c>
      <c r="D50" s="130" t="s">
        <v>3</v>
      </c>
      <c r="E50" s="13" t="s">
        <v>49</v>
      </c>
      <c r="F50" s="13">
        <v>34.24</v>
      </c>
      <c r="G50" s="13">
        <v>40.659999999999997</v>
      </c>
      <c r="H50" s="13">
        <v>42.19</v>
      </c>
      <c r="I50" s="13">
        <v>41.54</v>
      </c>
      <c r="J50" s="13">
        <v>42.45</v>
      </c>
      <c r="K50" s="13">
        <v>43.36</v>
      </c>
      <c r="L50" s="13">
        <v>44.32</v>
      </c>
      <c r="M50" s="13">
        <v>45.62</v>
      </c>
      <c r="N50" s="13">
        <v>46.79</v>
      </c>
      <c r="O50" s="13">
        <v>55.56</v>
      </c>
      <c r="P50" s="13">
        <v>57.18</v>
      </c>
      <c r="Q50" s="13">
        <v>57.11</v>
      </c>
      <c r="R50" s="13">
        <v>57.19</v>
      </c>
      <c r="S50" s="13">
        <v>57.42</v>
      </c>
      <c r="T50" s="13">
        <v>57.91</v>
      </c>
      <c r="U50" s="13">
        <v>58.41</v>
      </c>
      <c r="V50" s="13">
        <v>58.35</v>
      </c>
      <c r="W50" s="13">
        <v>58.96</v>
      </c>
      <c r="X50" s="13">
        <v>60.24</v>
      </c>
      <c r="Y50" s="13">
        <v>60.3</v>
      </c>
      <c r="Z50" s="13">
        <v>59.95</v>
      </c>
      <c r="AA50" s="13">
        <v>59.04</v>
      </c>
      <c r="AB50" s="13">
        <v>57.51</v>
      </c>
      <c r="AC50" s="13">
        <v>53.91</v>
      </c>
      <c r="AD50" s="13">
        <v>49.82</v>
      </c>
      <c r="AE50" s="13">
        <v>45.9</v>
      </c>
      <c r="AF50" s="13">
        <v>42.39</v>
      </c>
      <c r="AG50" s="13">
        <v>38.58</v>
      </c>
      <c r="AH50" s="13">
        <v>35.08</v>
      </c>
      <c r="AI50" s="13">
        <v>30.39</v>
      </c>
      <c r="AJ50" s="13">
        <v>26.2</v>
      </c>
      <c r="AK50" s="13">
        <v>22.51</v>
      </c>
    </row>
    <row r="51" spans="1:37" s="33" customFormat="1" hidden="1" x14ac:dyDescent="0.3">
      <c r="A51" s="13" t="str">
        <f t="shared" si="0"/>
        <v>SDG_NoInv_Base_ReproTest02C_GVAarubb</v>
      </c>
      <c r="B51" s="37" t="s">
        <v>220</v>
      </c>
      <c r="C51" s="38" t="s">
        <v>262</v>
      </c>
      <c r="D51" s="130" t="s">
        <v>3</v>
      </c>
      <c r="E51" s="13" t="s">
        <v>50</v>
      </c>
      <c r="F51" s="13">
        <v>6.77</v>
      </c>
      <c r="G51" s="13">
        <v>6.48</v>
      </c>
      <c r="H51" s="13">
        <v>6.74</v>
      </c>
      <c r="I51" s="13">
        <v>6.83</v>
      </c>
      <c r="J51" s="13">
        <v>6.97</v>
      </c>
      <c r="K51" s="13">
        <v>7.15</v>
      </c>
      <c r="L51" s="13">
        <v>7.37</v>
      </c>
      <c r="M51" s="13">
        <v>7.59</v>
      </c>
      <c r="N51" s="13">
        <v>7.83</v>
      </c>
      <c r="O51" s="13">
        <v>8.35</v>
      </c>
      <c r="P51" s="13">
        <v>8.66</v>
      </c>
      <c r="Q51" s="13">
        <v>8.89</v>
      </c>
      <c r="R51" s="13">
        <v>9.17</v>
      </c>
      <c r="S51" s="13">
        <v>9.4700000000000006</v>
      </c>
      <c r="T51" s="13">
        <v>9.7899999999999991</v>
      </c>
      <c r="U51" s="13">
        <v>10.16</v>
      </c>
      <c r="V51" s="13">
        <v>10.54</v>
      </c>
      <c r="W51" s="13">
        <v>10.93</v>
      </c>
      <c r="X51" s="13">
        <v>11.31</v>
      </c>
      <c r="Y51" s="13">
        <v>11.61</v>
      </c>
      <c r="Z51" s="13">
        <v>11.91</v>
      </c>
      <c r="AA51" s="13">
        <v>12.23</v>
      </c>
      <c r="AB51" s="13">
        <v>12.8</v>
      </c>
      <c r="AC51" s="13">
        <v>13.28</v>
      </c>
      <c r="AD51" s="13">
        <v>13.76</v>
      </c>
      <c r="AE51" s="13">
        <v>14.24</v>
      </c>
      <c r="AF51" s="13">
        <v>14.74</v>
      </c>
      <c r="AG51" s="13">
        <v>15.16</v>
      </c>
      <c r="AH51" s="13">
        <v>15.13</v>
      </c>
      <c r="AI51" s="13">
        <v>14.97</v>
      </c>
      <c r="AJ51" s="13">
        <v>14.86</v>
      </c>
      <c r="AK51" s="13">
        <v>14.73</v>
      </c>
    </row>
    <row r="52" spans="1:37" s="33" customFormat="1" hidden="1" x14ac:dyDescent="0.3">
      <c r="A52" s="13" t="str">
        <f t="shared" si="0"/>
        <v>SDG_NoInv_Base_ReproTest02C_GVAaplas</v>
      </c>
      <c r="B52" s="37" t="s">
        <v>220</v>
      </c>
      <c r="C52" s="38" t="s">
        <v>262</v>
      </c>
      <c r="D52" s="130" t="s">
        <v>3</v>
      </c>
      <c r="E52" s="13" t="s">
        <v>51</v>
      </c>
      <c r="F52" s="13">
        <v>15.43</v>
      </c>
      <c r="G52" s="13">
        <v>15.29</v>
      </c>
      <c r="H52" s="13">
        <v>15.74</v>
      </c>
      <c r="I52" s="13">
        <v>16</v>
      </c>
      <c r="J52" s="13">
        <v>16.25</v>
      </c>
      <c r="K52" s="13">
        <v>16.61</v>
      </c>
      <c r="L52" s="13">
        <v>17.07</v>
      </c>
      <c r="M52" s="13">
        <v>17.57</v>
      </c>
      <c r="N52" s="13">
        <v>18.079999999999998</v>
      </c>
      <c r="O52" s="13">
        <v>18.72</v>
      </c>
      <c r="P52" s="13">
        <v>19.260000000000002</v>
      </c>
      <c r="Q52" s="13">
        <v>19.72</v>
      </c>
      <c r="R52" s="13">
        <v>20.329999999999998</v>
      </c>
      <c r="S52" s="13">
        <v>20.93</v>
      </c>
      <c r="T52" s="13">
        <v>21.57</v>
      </c>
      <c r="U52" s="13">
        <v>22.32</v>
      </c>
      <c r="V52" s="13">
        <v>23.04</v>
      </c>
      <c r="W52" s="13">
        <v>23.8</v>
      </c>
      <c r="X52" s="13">
        <v>24.6</v>
      </c>
      <c r="Y52" s="13">
        <v>25.25</v>
      </c>
      <c r="Z52" s="13">
        <v>25.86</v>
      </c>
      <c r="AA52" s="13">
        <v>26.49</v>
      </c>
      <c r="AB52" s="13">
        <v>26.97</v>
      </c>
      <c r="AC52" s="13">
        <v>27.38</v>
      </c>
      <c r="AD52" s="13">
        <v>27.92</v>
      </c>
      <c r="AE52" s="13">
        <v>28.52</v>
      </c>
      <c r="AF52" s="13">
        <v>29.21</v>
      </c>
      <c r="AG52" s="13">
        <v>29.75</v>
      </c>
      <c r="AH52" s="13">
        <v>28.8</v>
      </c>
      <c r="AI52" s="13">
        <v>27.9</v>
      </c>
      <c r="AJ52" s="13">
        <v>27.21</v>
      </c>
      <c r="AK52" s="13">
        <v>26.58</v>
      </c>
    </row>
    <row r="53" spans="1:37" s="33" customFormat="1" hidden="1" x14ac:dyDescent="0.3">
      <c r="A53" s="13" t="str">
        <f t="shared" si="0"/>
        <v>SDG_NoInv_Base_ReproTest02C_GVAanmet</v>
      </c>
      <c r="B53" s="37" t="s">
        <v>220</v>
      </c>
      <c r="C53" s="38" t="s">
        <v>262</v>
      </c>
      <c r="D53" s="130" t="s">
        <v>3</v>
      </c>
      <c r="E53" s="13" t="s">
        <v>52</v>
      </c>
      <c r="F53" s="13">
        <v>17.63</v>
      </c>
      <c r="G53" s="13">
        <v>17.600000000000001</v>
      </c>
      <c r="H53" s="13">
        <v>18.04</v>
      </c>
      <c r="I53" s="13">
        <v>18.27</v>
      </c>
      <c r="J53" s="13">
        <v>18.53</v>
      </c>
      <c r="K53" s="13">
        <v>18.96</v>
      </c>
      <c r="L53" s="13">
        <v>19.489999999999998</v>
      </c>
      <c r="M53" s="13">
        <v>20.11</v>
      </c>
      <c r="N53" s="13">
        <v>20.75</v>
      </c>
      <c r="O53" s="13">
        <v>21.72</v>
      </c>
      <c r="P53" s="13">
        <v>22.45</v>
      </c>
      <c r="Q53" s="13">
        <v>23.07</v>
      </c>
      <c r="R53" s="13">
        <v>23.81</v>
      </c>
      <c r="S53" s="13">
        <v>24.59</v>
      </c>
      <c r="T53" s="13">
        <v>25.42</v>
      </c>
      <c r="U53" s="13">
        <v>26.4</v>
      </c>
      <c r="V53" s="13">
        <v>27.42</v>
      </c>
      <c r="W53" s="13">
        <v>28.44</v>
      </c>
      <c r="X53" s="13">
        <v>29.4</v>
      </c>
      <c r="Y53" s="13">
        <v>30.29</v>
      </c>
      <c r="Z53" s="13">
        <v>31.19</v>
      </c>
      <c r="AA53" s="13">
        <v>32.1</v>
      </c>
      <c r="AB53" s="13">
        <v>32.909999999999997</v>
      </c>
      <c r="AC53" s="13">
        <v>33.69</v>
      </c>
      <c r="AD53" s="13">
        <v>34.67</v>
      </c>
      <c r="AE53" s="13">
        <v>35.71</v>
      </c>
      <c r="AF53" s="13">
        <v>36.83</v>
      </c>
      <c r="AG53" s="13">
        <v>37.700000000000003</v>
      </c>
      <c r="AH53" s="13">
        <v>36.9</v>
      </c>
      <c r="AI53" s="13">
        <v>36</v>
      </c>
      <c r="AJ53" s="13">
        <v>35.409999999999997</v>
      </c>
      <c r="AK53" s="13">
        <v>34.82</v>
      </c>
    </row>
    <row r="54" spans="1:37" s="33" customFormat="1" hidden="1" x14ac:dyDescent="0.3">
      <c r="A54" s="13" t="str">
        <f t="shared" si="0"/>
        <v>SDG_NoInv_Base_ReproTest02C_GVAairon</v>
      </c>
      <c r="B54" s="37" t="s">
        <v>220</v>
      </c>
      <c r="C54" s="38" t="s">
        <v>262</v>
      </c>
      <c r="D54" s="130" t="s">
        <v>3</v>
      </c>
      <c r="E54" s="13" t="s">
        <v>53</v>
      </c>
      <c r="F54" s="13">
        <v>20.84</v>
      </c>
      <c r="G54" s="13">
        <v>23.55</v>
      </c>
      <c r="H54" s="13">
        <v>23.33</v>
      </c>
      <c r="I54" s="13">
        <v>23.04</v>
      </c>
      <c r="J54" s="13">
        <v>22.95</v>
      </c>
      <c r="K54" s="13">
        <v>23.16</v>
      </c>
      <c r="L54" s="13">
        <v>23.58</v>
      </c>
      <c r="M54" s="13">
        <v>24.27</v>
      </c>
      <c r="N54" s="13">
        <v>24.89</v>
      </c>
      <c r="O54" s="13">
        <v>26.04</v>
      </c>
      <c r="P54" s="13">
        <v>26.76</v>
      </c>
      <c r="Q54" s="13">
        <v>27.25</v>
      </c>
      <c r="R54" s="13">
        <v>27.8</v>
      </c>
      <c r="S54" s="13">
        <v>28.42</v>
      </c>
      <c r="T54" s="13">
        <v>29.1</v>
      </c>
      <c r="U54" s="13">
        <v>29.95</v>
      </c>
      <c r="V54" s="13">
        <v>31.08</v>
      </c>
      <c r="W54" s="13">
        <v>32.08</v>
      </c>
      <c r="X54" s="13">
        <v>32.85</v>
      </c>
      <c r="Y54" s="13">
        <v>33.68</v>
      </c>
      <c r="Z54" s="13">
        <v>34.42</v>
      </c>
      <c r="AA54" s="13">
        <v>35.33</v>
      </c>
      <c r="AB54" s="13">
        <v>34.69</v>
      </c>
      <c r="AC54" s="13">
        <v>34.79</v>
      </c>
      <c r="AD54" s="13">
        <v>35.619999999999997</v>
      </c>
      <c r="AE54" s="13">
        <v>36.67</v>
      </c>
      <c r="AF54" s="13">
        <v>37.82</v>
      </c>
      <c r="AG54" s="13">
        <v>38.659999999999997</v>
      </c>
      <c r="AH54" s="13">
        <v>36.74</v>
      </c>
      <c r="AI54" s="13">
        <v>35.44</v>
      </c>
      <c r="AJ54" s="13">
        <v>34.68</v>
      </c>
      <c r="AK54" s="13">
        <v>34.07</v>
      </c>
    </row>
    <row r="55" spans="1:37" s="33" customFormat="1" hidden="1" x14ac:dyDescent="0.3">
      <c r="A55" s="13" t="str">
        <f t="shared" si="0"/>
        <v>SDG_NoInv_Base_ReproTest02C_GVAanfrm</v>
      </c>
      <c r="B55" s="37" t="s">
        <v>220</v>
      </c>
      <c r="C55" s="38" t="s">
        <v>262</v>
      </c>
      <c r="D55" s="130" t="s">
        <v>3</v>
      </c>
      <c r="E55" s="13" t="s">
        <v>54</v>
      </c>
      <c r="F55" s="13">
        <v>13.07</v>
      </c>
      <c r="G55" s="13">
        <v>13.67</v>
      </c>
      <c r="H55" s="13">
        <v>12.56</v>
      </c>
      <c r="I55" s="13">
        <v>11.18</v>
      </c>
      <c r="J55" s="13">
        <v>10.74</v>
      </c>
      <c r="K55" s="13">
        <v>10.79</v>
      </c>
      <c r="L55" s="13">
        <v>11.3</v>
      </c>
      <c r="M55" s="13">
        <v>12.91</v>
      </c>
      <c r="N55" s="13">
        <v>14.13</v>
      </c>
      <c r="O55" s="13">
        <v>18.260000000000002</v>
      </c>
      <c r="P55" s="13">
        <v>19.760000000000002</v>
      </c>
      <c r="Q55" s="13">
        <v>20.02</v>
      </c>
      <c r="R55" s="13">
        <v>20.09</v>
      </c>
      <c r="S55" s="13">
        <v>20.49</v>
      </c>
      <c r="T55" s="13">
        <v>21.05</v>
      </c>
      <c r="U55" s="13">
        <v>22.02</v>
      </c>
      <c r="V55" s="13">
        <v>24.62</v>
      </c>
      <c r="W55" s="13">
        <v>26.57</v>
      </c>
      <c r="X55" s="13">
        <v>26.74</v>
      </c>
      <c r="Y55" s="13">
        <v>27.85</v>
      </c>
      <c r="Z55" s="13">
        <v>28.48</v>
      </c>
      <c r="AA55" s="13">
        <v>29.88</v>
      </c>
      <c r="AB55" s="13">
        <v>22.77</v>
      </c>
      <c r="AC55" s="13">
        <v>20.66</v>
      </c>
      <c r="AD55" s="13">
        <v>21.46</v>
      </c>
      <c r="AE55" s="13">
        <v>22.96</v>
      </c>
      <c r="AF55" s="13">
        <v>24.64</v>
      </c>
      <c r="AG55" s="13">
        <v>25.44</v>
      </c>
      <c r="AH55" s="13">
        <v>19.510000000000002</v>
      </c>
      <c r="AI55" s="13">
        <v>16.2</v>
      </c>
      <c r="AJ55" s="13">
        <v>14.86</v>
      </c>
      <c r="AK55" s="13">
        <v>13.97</v>
      </c>
    </row>
    <row r="56" spans="1:37" s="33" customFormat="1" hidden="1" x14ac:dyDescent="0.3">
      <c r="A56" s="13" t="str">
        <f t="shared" si="0"/>
        <v>SDG_NoInv_Base_ReproTest02C_GVAametp</v>
      </c>
      <c r="B56" s="37" t="s">
        <v>220</v>
      </c>
      <c r="C56" s="38" t="s">
        <v>262</v>
      </c>
      <c r="D56" s="130" t="s">
        <v>3</v>
      </c>
      <c r="E56" s="13" t="s">
        <v>55</v>
      </c>
      <c r="F56" s="13">
        <v>33.25</v>
      </c>
      <c r="G56" s="13">
        <v>35.76</v>
      </c>
      <c r="H56" s="13">
        <v>36.71</v>
      </c>
      <c r="I56" s="13">
        <v>37.08</v>
      </c>
      <c r="J56" s="13">
        <v>37.56</v>
      </c>
      <c r="K56" s="13">
        <v>38.39</v>
      </c>
      <c r="L56" s="13">
        <v>39.549999999999997</v>
      </c>
      <c r="M56" s="13">
        <v>40.93</v>
      </c>
      <c r="N56" s="13">
        <v>42.28</v>
      </c>
      <c r="O56" s="13">
        <v>44.4</v>
      </c>
      <c r="P56" s="13">
        <v>45.91</v>
      </c>
      <c r="Q56" s="13">
        <v>47.11</v>
      </c>
      <c r="R56" s="13">
        <v>48.58</v>
      </c>
      <c r="S56" s="13">
        <v>50.12</v>
      </c>
      <c r="T56" s="13">
        <v>51.77</v>
      </c>
      <c r="U56" s="13">
        <v>53.73</v>
      </c>
      <c r="V56" s="13">
        <v>55.94</v>
      </c>
      <c r="W56" s="13">
        <v>57.94</v>
      </c>
      <c r="X56" s="13">
        <v>59.5</v>
      </c>
      <c r="Y56" s="13">
        <v>61.26</v>
      </c>
      <c r="Z56" s="13">
        <v>62.98</v>
      </c>
      <c r="AA56" s="13">
        <v>64.819999999999993</v>
      </c>
      <c r="AB56" s="13">
        <v>66.22</v>
      </c>
      <c r="AC56" s="13">
        <v>67.650000000000006</v>
      </c>
      <c r="AD56" s="13">
        <v>69.63</v>
      </c>
      <c r="AE56" s="13">
        <v>71.84</v>
      </c>
      <c r="AF56" s="13">
        <v>74.23</v>
      </c>
      <c r="AG56" s="13">
        <v>76.16</v>
      </c>
      <c r="AH56" s="13">
        <v>73.67</v>
      </c>
      <c r="AI56" s="13">
        <v>71.31</v>
      </c>
      <c r="AJ56" s="13">
        <v>69.81</v>
      </c>
      <c r="AK56" s="13">
        <v>68.459999999999994</v>
      </c>
    </row>
    <row r="57" spans="1:37" s="33" customFormat="1" hidden="1" x14ac:dyDescent="0.3">
      <c r="A57" s="13" t="str">
        <f t="shared" si="0"/>
        <v>SDG_NoInv_Base_ReproTest02C_GVAamach</v>
      </c>
      <c r="B57" s="37" t="s">
        <v>220</v>
      </c>
      <c r="C57" s="38" t="s">
        <v>262</v>
      </c>
      <c r="D57" s="130" t="s">
        <v>3</v>
      </c>
      <c r="E57" s="13" t="s">
        <v>56</v>
      </c>
      <c r="F57" s="13">
        <v>38.67</v>
      </c>
      <c r="G57" s="13">
        <v>40.92</v>
      </c>
      <c r="H57" s="13">
        <v>41.79</v>
      </c>
      <c r="I57" s="13">
        <v>41.92</v>
      </c>
      <c r="J57" s="13">
        <v>42.29</v>
      </c>
      <c r="K57" s="13">
        <v>43.13</v>
      </c>
      <c r="L57" s="13">
        <v>44.39</v>
      </c>
      <c r="M57" s="13">
        <v>46.13</v>
      </c>
      <c r="N57" s="13">
        <v>47.72</v>
      </c>
      <c r="O57" s="13">
        <v>50.56</v>
      </c>
      <c r="P57" s="13">
        <v>52.29</v>
      </c>
      <c r="Q57" s="13">
        <v>53.6</v>
      </c>
      <c r="R57" s="13">
        <v>55.14</v>
      </c>
      <c r="S57" s="13">
        <v>56.85</v>
      </c>
      <c r="T57" s="13">
        <v>58.72</v>
      </c>
      <c r="U57" s="13">
        <v>60.96</v>
      </c>
      <c r="V57" s="13">
        <v>63.54</v>
      </c>
      <c r="W57" s="13">
        <v>65.83</v>
      </c>
      <c r="X57" s="13">
        <v>67.58</v>
      </c>
      <c r="Y57" s="13">
        <v>69.73</v>
      </c>
      <c r="Z57" s="13">
        <v>71.81</v>
      </c>
      <c r="AA57" s="13">
        <v>74.09</v>
      </c>
      <c r="AB57" s="13">
        <v>74.67</v>
      </c>
      <c r="AC57" s="13">
        <v>75.91</v>
      </c>
      <c r="AD57" s="13">
        <v>78.41</v>
      </c>
      <c r="AE57" s="13">
        <v>81.31</v>
      </c>
      <c r="AF57" s="13">
        <v>84.41</v>
      </c>
      <c r="AG57" s="13">
        <v>86.76</v>
      </c>
      <c r="AH57" s="13">
        <v>82.9</v>
      </c>
      <c r="AI57" s="13">
        <v>79.5</v>
      </c>
      <c r="AJ57" s="13">
        <v>77.59</v>
      </c>
      <c r="AK57" s="13">
        <v>75.959999999999994</v>
      </c>
    </row>
    <row r="58" spans="1:37" s="33" customFormat="1" hidden="1" x14ac:dyDescent="0.3">
      <c r="A58" s="13" t="str">
        <f t="shared" si="0"/>
        <v>SDG_NoInv_Base_ReproTest02C_GVAafcel</v>
      </c>
      <c r="B58" s="37" t="s">
        <v>220</v>
      </c>
      <c r="C58" s="38" t="s">
        <v>262</v>
      </c>
      <c r="D58" s="130" t="s">
        <v>3</v>
      </c>
      <c r="E58" s="13" t="s">
        <v>57</v>
      </c>
      <c r="F58" s="13">
        <v>0.28999999999999998</v>
      </c>
      <c r="G58" s="13">
        <v>0.28999999999999998</v>
      </c>
      <c r="H58" s="13">
        <v>0.28999999999999998</v>
      </c>
      <c r="I58" s="13">
        <v>0.28000000000000003</v>
      </c>
      <c r="J58" s="13">
        <v>0.27</v>
      </c>
      <c r="K58" s="13">
        <v>0.27</v>
      </c>
      <c r="L58" s="13">
        <v>0.28000000000000003</v>
      </c>
      <c r="M58" s="13">
        <v>0.28999999999999998</v>
      </c>
      <c r="N58" s="13">
        <v>0.3</v>
      </c>
      <c r="O58" s="13">
        <v>0.34</v>
      </c>
      <c r="P58" s="13">
        <v>0.35</v>
      </c>
      <c r="Q58" s="13">
        <v>0.35</v>
      </c>
      <c r="R58" s="13">
        <v>0.35</v>
      </c>
      <c r="S58" s="13">
        <v>0.35</v>
      </c>
      <c r="T58" s="13">
        <v>0.35</v>
      </c>
      <c r="U58" s="13">
        <v>0.35</v>
      </c>
      <c r="V58" s="13">
        <v>0.36</v>
      </c>
      <c r="W58" s="13">
        <v>0.36</v>
      </c>
      <c r="X58" s="13">
        <v>0.36</v>
      </c>
      <c r="Y58" s="13">
        <v>5.18</v>
      </c>
      <c r="Z58" s="13">
        <v>10.29</v>
      </c>
      <c r="AA58" s="13">
        <v>15.46</v>
      </c>
      <c r="AB58" s="13">
        <v>16.16</v>
      </c>
      <c r="AC58" s="13">
        <v>16.95</v>
      </c>
      <c r="AD58" s="13">
        <v>18.079999999999998</v>
      </c>
      <c r="AE58" s="13">
        <v>19.260000000000002</v>
      </c>
      <c r="AF58" s="13">
        <v>20.48</v>
      </c>
      <c r="AG58" s="13">
        <v>20.329999999999998</v>
      </c>
      <c r="AH58" s="13">
        <v>18.920000000000002</v>
      </c>
      <c r="AI58" s="13">
        <v>17.23</v>
      </c>
      <c r="AJ58" s="13">
        <v>16.260000000000002</v>
      </c>
      <c r="AK58" s="13">
        <v>15.42</v>
      </c>
    </row>
    <row r="59" spans="1:37" s="33" customFormat="1" hidden="1" x14ac:dyDescent="0.3">
      <c r="A59" s="13" t="str">
        <f t="shared" si="0"/>
        <v>SDG_NoInv_Base_ReproTest02C_GVAaelct</v>
      </c>
      <c r="B59" s="37" t="s">
        <v>220</v>
      </c>
      <c r="C59" s="38" t="s">
        <v>262</v>
      </c>
      <c r="D59" s="130" t="s">
        <v>3</v>
      </c>
      <c r="E59" s="13" t="s">
        <v>58</v>
      </c>
      <c r="F59" s="13">
        <v>0.08</v>
      </c>
      <c r="G59" s="13">
        <v>0.08</v>
      </c>
      <c r="H59" s="13">
        <v>0.08</v>
      </c>
      <c r="I59" s="13">
        <v>0.08</v>
      </c>
      <c r="J59" s="13">
        <v>7.0000000000000007E-2</v>
      </c>
      <c r="K59" s="13">
        <v>7.0000000000000007E-2</v>
      </c>
      <c r="L59" s="13">
        <v>0.08</v>
      </c>
      <c r="M59" s="13">
        <v>0.08</v>
      </c>
      <c r="N59" s="13">
        <v>0.08</v>
      </c>
      <c r="O59" s="13">
        <v>0.09</v>
      </c>
      <c r="P59" s="13">
        <v>0.09</v>
      </c>
      <c r="Q59" s="13">
        <v>0.09</v>
      </c>
      <c r="R59" s="13">
        <v>0.09</v>
      </c>
      <c r="S59" s="13">
        <v>0.09</v>
      </c>
      <c r="T59" s="13">
        <v>0.09</v>
      </c>
      <c r="U59" s="13">
        <v>0.09</v>
      </c>
      <c r="V59" s="13">
        <v>0.1</v>
      </c>
      <c r="W59" s="13">
        <v>0.1</v>
      </c>
      <c r="X59" s="13">
        <v>3.89</v>
      </c>
      <c r="Y59" s="13">
        <v>3.89</v>
      </c>
      <c r="Z59" s="13">
        <v>2.13</v>
      </c>
      <c r="AA59" s="13">
        <v>2.13</v>
      </c>
      <c r="AB59" s="13">
        <v>2.0699999999999998</v>
      </c>
      <c r="AC59" s="13">
        <v>2.0299999999999998</v>
      </c>
      <c r="AD59" s="13">
        <v>1.1399999999999999</v>
      </c>
      <c r="AE59" s="13">
        <v>1.1499999999999999</v>
      </c>
      <c r="AF59" s="13">
        <v>1.1499999999999999</v>
      </c>
      <c r="AG59" s="13">
        <v>1.1399999999999999</v>
      </c>
      <c r="AH59" s="13">
        <v>1.07</v>
      </c>
      <c r="AI59" s="13">
        <v>7.44</v>
      </c>
      <c r="AJ59" s="13">
        <v>7.07</v>
      </c>
      <c r="AK59" s="13">
        <v>6.75</v>
      </c>
    </row>
    <row r="60" spans="1:37" s="33" customFormat="1" hidden="1" x14ac:dyDescent="0.3">
      <c r="A60" s="13" t="str">
        <f t="shared" si="0"/>
        <v>SDG_NoInv_Base_ReproTest02C_GVAaemch</v>
      </c>
      <c r="B60" s="37" t="s">
        <v>220</v>
      </c>
      <c r="C60" s="38" t="s">
        <v>262</v>
      </c>
      <c r="D60" s="130" t="s">
        <v>3</v>
      </c>
      <c r="E60" s="13" t="s">
        <v>59</v>
      </c>
      <c r="F60" s="13">
        <v>8.99</v>
      </c>
      <c r="G60" s="13">
        <v>9.75</v>
      </c>
      <c r="H60" s="13">
        <v>10.039999999999999</v>
      </c>
      <c r="I60" s="13">
        <v>10.09</v>
      </c>
      <c r="J60" s="13">
        <v>10.16</v>
      </c>
      <c r="K60" s="13">
        <v>10.37</v>
      </c>
      <c r="L60" s="13">
        <v>10.69</v>
      </c>
      <c r="M60" s="13">
        <v>11.17</v>
      </c>
      <c r="N60" s="13">
        <v>11.6</v>
      </c>
      <c r="O60" s="13">
        <v>12.33</v>
      </c>
      <c r="P60" s="13">
        <v>12.81</v>
      </c>
      <c r="Q60" s="13">
        <v>13.16</v>
      </c>
      <c r="R60" s="13">
        <v>13.57</v>
      </c>
      <c r="S60" s="13">
        <v>14.02</v>
      </c>
      <c r="T60" s="13">
        <v>14.49</v>
      </c>
      <c r="U60" s="13">
        <v>15.07</v>
      </c>
      <c r="V60" s="13">
        <v>15.69</v>
      </c>
      <c r="W60" s="13">
        <v>16.29</v>
      </c>
      <c r="X60" s="13">
        <v>16.82</v>
      </c>
      <c r="Y60" s="13">
        <v>17.34</v>
      </c>
      <c r="Z60" s="13">
        <v>17.84</v>
      </c>
      <c r="AA60" s="13">
        <v>18.399999999999999</v>
      </c>
      <c r="AB60" s="13">
        <v>18.309999999999999</v>
      </c>
      <c r="AC60" s="13">
        <v>18.420000000000002</v>
      </c>
      <c r="AD60" s="13">
        <v>18.91</v>
      </c>
      <c r="AE60" s="13">
        <v>19.510000000000002</v>
      </c>
      <c r="AF60" s="13">
        <v>20.190000000000001</v>
      </c>
      <c r="AG60" s="13">
        <v>20.78</v>
      </c>
      <c r="AH60" s="13">
        <v>19.57</v>
      </c>
      <c r="AI60" s="13">
        <v>18.46</v>
      </c>
      <c r="AJ60" s="13">
        <v>17.850000000000001</v>
      </c>
      <c r="AK60" s="13">
        <v>17.309999999999999</v>
      </c>
    </row>
    <row r="61" spans="1:37" s="33" customFormat="1" hidden="1" x14ac:dyDescent="0.3">
      <c r="A61" s="13" t="str">
        <f t="shared" si="0"/>
        <v>SDG_NoInv_Base_ReproTest02C_GVAasequ</v>
      </c>
      <c r="B61" s="37" t="s">
        <v>220</v>
      </c>
      <c r="C61" s="38" t="s">
        <v>262</v>
      </c>
      <c r="D61" s="130" t="s">
        <v>3</v>
      </c>
      <c r="E61" s="13" t="s">
        <v>60</v>
      </c>
      <c r="F61" s="13">
        <v>8.7799999999999994</v>
      </c>
      <c r="G61" s="13">
        <v>9.99</v>
      </c>
      <c r="H61" s="13">
        <v>10.039999999999999</v>
      </c>
      <c r="I61" s="13">
        <v>9.8699999999999992</v>
      </c>
      <c r="J61" s="13">
        <v>9.86</v>
      </c>
      <c r="K61" s="13">
        <v>10.01</v>
      </c>
      <c r="L61" s="13">
        <v>10.28</v>
      </c>
      <c r="M61" s="13">
        <v>10.79</v>
      </c>
      <c r="N61" s="13">
        <v>11.22</v>
      </c>
      <c r="O61" s="13">
        <v>12.07</v>
      </c>
      <c r="P61" s="13">
        <v>12.5</v>
      </c>
      <c r="Q61" s="13">
        <v>12.81</v>
      </c>
      <c r="R61" s="13">
        <v>13.15</v>
      </c>
      <c r="S61" s="13">
        <v>13.55</v>
      </c>
      <c r="T61" s="13">
        <v>14.01</v>
      </c>
      <c r="U61" s="13">
        <v>14.57</v>
      </c>
      <c r="V61" s="13">
        <v>15.12</v>
      </c>
      <c r="W61" s="13">
        <v>15.71</v>
      </c>
      <c r="X61" s="13">
        <v>16.329999999999998</v>
      </c>
      <c r="Y61" s="13">
        <v>16.899999999999999</v>
      </c>
      <c r="Z61" s="13">
        <v>17.440000000000001</v>
      </c>
      <c r="AA61" s="13">
        <v>18.059999999999999</v>
      </c>
      <c r="AB61" s="13">
        <v>17.71</v>
      </c>
      <c r="AC61" s="13">
        <v>17.760000000000002</v>
      </c>
      <c r="AD61" s="13">
        <v>18.36</v>
      </c>
      <c r="AE61" s="13">
        <v>19.09</v>
      </c>
      <c r="AF61" s="13">
        <v>19.87</v>
      </c>
      <c r="AG61" s="13">
        <v>20.48</v>
      </c>
      <c r="AH61" s="13">
        <v>19</v>
      </c>
      <c r="AI61" s="13">
        <v>17.690000000000001</v>
      </c>
      <c r="AJ61" s="13">
        <v>17.04</v>
      </c>
      <c r="AK61" s="13">
        <v>16.52</v>
      </c>
    </row>
    <row r="62" spans="1:37" s="33" customFormat="1" hidden="1" x14ac:dyDescent="0.3">
      <c r="A62" s="13" t="str">
        <f t="shared" si="0"/>
        <v>SDG_NoInv_Base_ReproTest02C_GVAavehi</v>
      </c>
      <c r="B62" s="37" t="s">
        <v>220</v>
      </c>
      <c r="C62" s="38" t="s">
        <v>262</v>
      </c>
      <c r="D62" s="130" t="s">
        <v>3</v>
      </c>
      <c r="E62" s="13" t="s">
        <v>61</v>
      </c>
      <c r="F62" s="13">
        <v>39.57</v>
      </c>
      <c r="G62" s="13">
        <v>42.98</v>
      </c>
      <c r="H62" s="13">
        <v>44.11</v>
      </c>
      <c r="I62" s="13">
        <v>44.26</v>
      </c>
      <c r="J62" s="13">
        <v>44.6</v>
      </c>
      <c r="K62" s="13">
        <v>45.6</v>
      </c>
      <c r="L62" s="13">
        <v>47.03</v>
      </c>
      <c r="M62" s="13">
        <v>49.07</v>
      </c>
      <c r="N62" s="13">
        <v>50.99</v>
      </c>
      <c r="O62" s="13">
        <v>53.5</v>
      </c>
      <c r="P62" s="13">
        <v>55.57</v>
      </c>
      <c r="Q62" s="13">
        <v>57.41</v>
      </c>
      <c r="R62" s="13">
        <v>59.52</v>
      </c>
      <c r="S62" s="13">
        <v>61.76</v>
      </c>
      <c r="T62" s="13">
        <v>64.2</v>
      </c>
      <c r="U62" s="13">
        <v>67.13</v>
      </c>
      <c r="V62" s="13">
        <v>70.349999999999994</v>
      </c>
      <c r="W62" s="13">
        <v>73.459999999999994</v>
      </c>
      <c r="X62" s="13">
        <v>76.17</v>
      </c>
      <c r="Y62" s="13">
        <v>77.150000000000006</v>
      </c>
      <c r="Z62" s="13">
        <v>78.2</v>
      </c>
      <c r="AA62" s="13">
        <v>79.38</v>
      </c>
      <c r="AB62" s="13">
        <v>79.67</v>
      </c>
      <c r="AC62" s="13">
        <v>80.790000000000006</v>
      </c>
      <c r="AD62" s="13">
        <v>83.43</v>
      </c>
      <c r="AE62" s="13">
        <v>86.56</v>
      </c>
      <c r="AF62" s="13">
        <v>89.95</v>
      </c>
      <c r="AG62" s="13">
        <v>93.19</v>
      </c>
      <c r="AH62" s="13">
        <v>89.09</v>
      </c>
      <c r="AI62" s="13">
        <v>84.77</v>
      </c>
      <c r="AJ62" s="13">
        <v>82.26</v>
      </c>
      <c r="AK62" s="13">
        <v>80.14</v>
      </c>
    </row>
    <row r="63" spans="1:37" s="33" customFormat="1" hidden="1" x14ac:dyDescent="0.3">
      <c r="A63" s="13" t="str">
        <f t="shared" si="0"/>
        <v>SDG_NoInv_Base_ReproTest02C_GVAatequ</v>
      </c>
      <c r="B63" s="37" t="s">
        <v>220</v>
      </c>
      <c r="C63" s="38" t="s">
        <v>262</v>
      </c>
      <c r="D63" s="130" t="s">
        <v>3</v>
      </c>
      <c r="E63" s="13" t="s">
        <v>62</v>
      </c>
      <c r="F63" s="13">
        <v>7.09</v>
      </c>
      <c r="G63" s="13">
        <v>7.24</v>
      </c>
      <c r="H63" s="13">
        <v>7.46</v>
      </c>
      <c r="I63" s="13">
        <v>7.3</v>
      </c>
      <c r="J63" s="13">
        <v>7.31</v>
      </c>
      <c r="K63" s="13">
        <v>7.42</v>
      </c>
      <c r="L63" s="13">
        <v>7.66</v>
      </c>
      <c r="M63" s="13">
        <v>8.15</v>
      </c>
      <c r="N63" s="13">
        <v>8.56</v>
      </c>
      <c r="O63" s="13">
        <v>9.8699999999999992</v>
      </c>
      <c r="P63" s="13">
        <v>10.43</v>
      </c>
      <c r="Q63" s="13">
        <v>10.72</v>
      </c>
      <c r="R63" s="13">
        <v>10.92</v>
      </c>
      <c r="S63" s="13">
        <v>11.21</v>
      </c>
      <c r="T63" s="13">
        <v>11.58</v>
      </c>
      <c r="U63" s="13">
        <v>12.03</v>
      </c>
      <c r="V63" s="13">
        <v>12.59</v>
      </c>
      <c r="W63" s="13">
        <v>13.07</v>
      </c>
      <c r="X63" s="13">
        <v>13.38</v>
      </c>
      <c r="Y63" s="13">
        <v>13.8</v>
      </c>
      <c r="Z63" s="13">
        <v>14.15</v>
      </c>
      <c r="AA63" s="13">
        <v>14.63</v>
      </c>
      <c r="AB63" s="13">
        <v>14</v>
      </c>
      <c r="AC63" s="13">
        <v>13.84</v>
      </c>
      <c r="AD63" s="13">
        <v>14.24</v>
      </c>
      <c r="AE63" s="13">
        <v>14.8</v>
      </c>
      <c r="AF63" s="13">
        <v>15.42</v>
      </c>
      <c r="AG63" s="13">
        <v>15.78</v>
      </c>
      <c r="AH63" s="13">
        <v>14.21</v>
      </c>
      <c r="AI63" s="13">
        <v>12.89</v>
      </c>
      <c r="AJ63" s="13">
        <v>12.2</v>
      </c>
      <c r="AK63" s="13">
        <v>11.65</v>
      </c>
    </row>
    <row r="64" spans="1:37" s="33" customFormat="1" hidden="1" x14ac:dyDescent="0.3">
      <c r="A64" s="13" t="str">
        <f t="shared" si="0"/>
        <v>SDG_NoInv_Base_ReproTest02C_GVAafurn</v>
      </c>
      <c r="B64" s="37" t="s">
        <v>220</v>
      </c>
      <c r="C64" s="38" t="s">
        <v>262</v>
      </c>
      <c r="D64" s="130" t="s">
        <v>3</v>
      </c>
      <c r="E64" s="13" t="s">
        <v>63</v>
      </c>
      <c r="F64" s="13">
        <v>6.09</v>
      </c>
      <c r="G64" s="13">
        <v>6.48</v>
      </c>
      <c r="H64" s="13">
        <v>6.65</v>
      </c>
      <c r="I64" s="13">
        <v>6.72</v>
      </c>
      <c r="J64" s="13">
        <v>6.83</v>
      </c>
      <c r="K64" s="13">
        <v>7</v>
      </c>
      <c r="L64" s="13">
        <v>7.22</v>
      </c>
      <c r="M64" s="13">
        <v>7.49</v>
      </c>
      <c r="N64" s="13">
        <v>7.76</v>
      </c>
      <c r="O64" s="13">
        <v>8.23</v>
      </c>
      <c r="P64" s="13">
        <v>8.5399999999999991</v>
      </c>
      <c r="Q64" s="13">
        <v>8.7799999999999994</v>
      </c>
      <c r="R64" s="13">
        <v>9.06</v>
      </c>
      <c r="S64" s="13">
        <v>9.3699999999999992</v>
      </c>
      <c r="T64" s="13">
        <v>9.6999999999999993</v>
      </c>
      <c r="U64" s="13">
        <v>10.08</v>
      </c>
      <c r="V64" s="13">
        <v>10.49</v>
      </c>
      <c r="W64" s="13">
        <v>10.9</v>
      </c>
      <c r="X64" s="13">
        <v>11.27</v>
      </c>
      <c r="Y64" s="13">
        <v>11.63</v>
      </c>
      <c r="Z64" s="13">
        <v>11.98</v>
      </c>
      <c r="AA64" s="13">
        <v>12.34</v>
      </c>
      <c r="AB64" s="13">
        <v>12.68</v>
      </c>
      <c r="AC64" s="13">
        <v>12.97</v>
      </c>
      <c r="AD64" s="13">
        <v>13.34</v>
      </c>
      <c r="AE64" s="13">
        <v>13.73</v>
      </c>
      <c r="AF64" s="13">
        <v>14.17</v>
      </c>
      <c r="AG64" s="13">
        <v>14.54</v>
      </c>
      <c r="AH64" s="13">
        <v>14.18</v>
      </c>
      <c r="AI64" s="13">
        <v>13.77</v>
      </c>
      <c r="AJ64" s="13">
        <v>13.5</v>
      </c>
      <c r="AK64" s="13">
        <v>13.23</v>
      </c>
    </row>
    <row r="65" spans="1:37" s="33" customFormat="1" hidden="1" x14ac:dyDescent="0.3">
      <c r="A65" s="13" t="str">
        <f t="shared" si="0"/>
        <v>SDG_NoInv_Base_ReproTest02C_GVAaoman</v>
      </c>
      <c r="B65" s="37" t="s">
        <v>220</v>
      </c>
      <c r="C65" s="38" t="s">
        <v>262</v>
      </c>
      <c r="D65" s="130" t="s">
        <v>3</v>
      </c>
      <c r="E65" s="13" t="s">
        <v>64</v>
      </c>
      <c r="F65" s="13">
        <v>25.46</v>
      </c>
      <c r="G65" s="13">
        <v>26.09</v>
      </c>
      <c r="H65" s="13">
        <v>26.87</v>
      </c>
      <c r="I65" s="13">
        <v>26.65</v>
      </c>
      <c r="J65" s="13">
        <v>27.04</v>
      </c>
      <c r="K65" s="13">
        <v>27.54</v>
      </c>
      <c r="L65" s="13">
        <v>28.26</v>
      </c>
      <c r="M65" s="13">
        <v>29.38</v>
      </c>
      <c r="N65" s="13">
        <v>30.41</v>
      </c>
      <c r="O65" s="13">
        <v>34.31</v>
      </c>
      <c r="P65" s="13">
        <v>35.71</v>
      </c>
      <c r="Q65" s="13">
        <v>36.39</v>
      </c>
      <c r="R65" s="13">
        <v>37.14</v>
      </c>
      <c r="S65" s="13">
        <v>38.11</v>
      </c>
      <c r="T65" s="13">
        <v>39.25</v>
      </c>
      <c r="U65" s="13">
        <v>40.51</v>
      </c>
      <c r="V65" s="13">
        <v>41.66</v>
      </c>
      <c r="W65" s="13">
        <v>43.01</v>
      </c>
      <c r="X65" s="13">
        <v>44.35</v>
      </c>
      <c r="Y65" s="13">
        <v>45.48</v>
      </c>
      <c r="Z65" s="13">
        <v>46.5</v>
      </c>
      <c r="AA65" s="13">
        <v>47.84</v>
      </c>
      <c r="AB65" s="13">
        <v>48.77</v>
      </c>
      <c r="AC65" s="13">
        <v>49.72</v>
      </c>
      <c r="AD65" s="13">
        <v>51.09</v>
      </c>
      <c r="AE65" s="13">
        <v>52.51</v>
      </c>
      <c r="AF65" s="13">
        <v>54.05</v>
      </c>
      <c r="AG65" s="13">
        <v>55.09</v>
      </c>
      <c r="AH65" s="13">
        <v>53.19</v>
      </c>
      <c r="AI65" s="13">
        <v>50.69</v>
      </c>
      <c r="AJ65" s="13">
        <v>49.17</v>
      </c>
      <c r="AK65" s="13">
        <v>47.7</v>
      </c>
    </row>
    <row r="66" spans="1:37" s="33" customFormat="1" hidden="1" x14ac:dyDescent="0.3">
      <c r="A66" s="13" t="str">
        <f t="shared" ref="A66:A129" si="1">_xlfn.CONCAT(C66,D66,E66)</f>
        <v>SDG_NoInv_Base_ReproTest02C_GVAaelec</v>
      </c>
      <c r="B66" s="37" t="s">
        <v>220</v>
      </c>
      <c r="C66" s="38" t="s">
        <v>262</v>
      </c>
      <c r="D66" s="130" t="s">
        <v>3</v>
      </c>
      <c r="E66" s="13" t="s">
        <v>65</v>
      </c>
      <c r="F66" s="13">
        <v>142.19999999999999</v>
      </c>
      <c r="G66" s="13">
        <v>152.88999999999999</v>
      </c>
      <c r="H66" s="13">
        <v>142.13</v>
      </c>
      <c r="I66" s="13">
        <v>142.88</v>
      </c>
      <c r="J66" s="13">
        <v>144.5</v>
      </c>
      <c r="K66" s="13">
        <v>147.55000000000001</v>
      </c>
      <c r="L66" s="13">
        <v>150.85</v>
      </c>
      <c r="M66" s="13">
        <v>150.1</v>
      </c>
      <c r="N66" s="13">
        <v>147.62</v>
      </c>
      <c r="O66" s="13">
        <v>146.97</v>
      </c>
      <c r="P66" s="13">
        <v>150.09</v>
      </c>
      <c r="Q66" s="13">
        <v>155.47</v>
      </c>
      <c r="R66" s="13">
        <v>165.09</v>
      </c>
      <c r="S66" s="13">
        <v>172.26</v>
      </c>
      <c r="T66" s="13">
        <v>179.32</v>
      </c>
      <c r="U66" s="13">
        <v>186.11</v>
      </c>
      <c r="V66" s="13">
        <v>186.96</v>
      </c>
      <c r="W66" s="13">
        <v>192.77</v>
      </c>
      <c r="X66" s="13">
        <v>206.37</v>
      </c>
      <c r="Y66" s="13">
        <v>218.87</v>
      </c>
      <c r="Z66" s="13">
        <v>232.41</v>
      </c>
      <c r="AA66" s="13">
        <v>246.04</v>
      </c>
      <c r="AB66" s="13">
        <v>255.22</v>
      </c>
      <c r="AC66" s="13">
        <v>266.74</v>
      </c>
      <c r="AD66" s="13">
        <v>279.58999999999997</v>
      </c>
      <c r="AE66" s="13">
        <v>292.26</v>
      </c>
      <c r="AF66" s="13">
        <v>305</v>
      </c>
      <c r="AG66" s="13">
        <v>348.76</v>
      </c>
      <c r="AH66" s="13">
        <v>386.16</v>
      </c>
      <c r="AI66" s="13">
        <v>430.55</v>
      </c>
      <c r="AJ66" s="13">
        <v>475.92</v>
      </c>
      <c r="AK66" s="13">
        <v>517.44000000000005</v>
      </c>
    </row>
    <row r="67" spans="1:37" s="33" customFormat="1" hidden="1" x14ac:dyDescent="0.3">
      <c r="A67" s="13" t="str">
        <f t="shared" si="1"/>
        <v>SDG_NoInv_Base_ReproTest02C_GVAawatr</v>
      </c>
      <c r="B67" s="37" t="s">
        <v>220</v>
      </c>
      <c r="C67" s="38" t="s">
        <v>262</v>
      </c>
      <c r="D67" s="130" t="s">
        <v>3</v>
      </c>
      <c r="E67" s="13" t="s">
        <v>66</v>
      </c>
      <c r="F67" s="13">
        <v>38.119999999999997</v>
      </c>
      <c r="G67" s="13">
        <v>32.1</v>
      </c>
      <c r="H67" s="13">
        <v>34.28</v>
      </c>
      <c r="I67" s="13">
        <v>35.61</v>
      </c>
      <c r="J67" s="13">
        <v>36.78</v>
      </c>
      <c r="K67" s="13">
        <v>37.99</v>
      </c>
      <c r="L67" s="13">
        <v>39.229999999999997</v>
      </c>
      <c r="M67" s="13">
        <v>40.39</v>
      </c>
      <c r="N67" s="13">
        <v>41.48</v>
      </c>
      <c r="O67" s="13">
        <v>42.83</v>
      </c>
      <c r="P67" s="13">
        <v>44.2</v>
      </c>
      <c r="Q67" s="13">
        <v>45.61</v>
      </c>
      <c r="R67" s="13">
        <v>47.38</v>
      </c>
      <c r="S67" s="13">
        <v>49.43</v>
      </c>
      <c r="T67" s="13">
        <v>51.55</v>
      </c>
      <c r="U67" s="13">
        <v>53.48</v>
      </c>
      <c r="V67" s="13">
        <v>55.55</v>
      </c>
      <c r="W67" s="13">
        <v>57.77</v>
      </c>
      <c r="X67" s="13">
        <v>59.94</v>
      </c>
      <c r="Y67" s="13">
        <v>61.82</v>
      </c>
      <c r="Z67" s="13">
        <v>63.78</v>
      </c>
      <c r="AA67" s="13">
        <v>65.760000000000005</v>
      </c>
      <c r="AB67" s="13">
        <v>68.790000000000006</v>
      </c>
      <c r="AC67" s="13">
        <v>71.47</v>
      </c>
      <c r="AD67" s="13">
        <v>74.37</v>
      </c>
      <c r="AE67" s="13">
        <v>77.27</v>
      </c>
      <c r="AF67" s="13">
        <v>80.430000000000007</v>
      </c>
      <c r="AG67" s="13">
        <v>83.43</v>
      </c>
      <c r="AH67" s="13">
        <v>85.21</v>
      </c>
      <c r="AI67" s="13">
        <v>86.48</v>
      </c>
      <c r="AJ67" s="13">
        <v>87.39</v>
      </c>
      <c r="AK67" s="13">
        <v>88</v>
      </c>
    </row>
    <row r="68" spans="1:37" s="33" customFormat="1" hidden="1" x14ac:dyDescent="0.3">
      <c r="A68" s="13" t="str">
        <f t="shared" si="1"/>
        <v>SDG_NoInv_Base_ReproTest02C_GVAacons</v>
      </c>
      <c r="B68" s="37" t="s">
        <v>220</v>
      </c>
      <c r="C68" s="38" t="s">
        <v>262</v>
      </c>
      <c r="D68" s="130" t="s">
        <v>3</v>
      </c>
      <c r="E68" s="13" t="s">
        <v>67</v>
      </c>
      <c r="F68" s="13">
        <v>140.65</v>
      </c>
      <c r="G68" s="13">
        <v>149.66999999999999</v>
      </c>
      <c r="H68" s="13">
        <v>149.22999999999999</v>
      </c>
      <c r="I68" s="13">
        <v>150.22</v>
      </c>
      <c r="J68" s="13">
        <v>151.46</v>
      </c>
      <c r="K68" s="13">
        <v>154.31</v>
      </c>
      <c r="L68" s="13">
        <v>158.16</v>
      </c>
      <c r="M68" s="13">
        <v>162.96</v>
      </c>
      <c r="N68" s="13">
        <v>167.7</v>
      </c>
      <c r="O68" s="13">
        <v>172.83</v>
      </c>
      <c r="P68" s="13">
        <v>178.4</v>
      </c>
      <c r="Q68" s="13">
        <v>183.8</v>
      </c>
      <c r="R68" s="13">
        <v>190.31</v>
      </c>
      <c r="S68" s="13">
        <v>197.19</v>
      </c>
      <c r="T68" s="13">
        <v>204.34</v>
      </c>
      <c r="U68" s="13">
        <v>212.39</v>
      </c>
      <c r="V68" s="13">
        <v>221.58</v>
      </c>
      <c r="W68" s="13">
        <v>229.96</v>
      </c>
      <c r="X68" s="13">
        <v>236.7</v>
      </c>
      <c r="Y68" s="13">
        <v>244.01</v>
      </c>
      <c r="Z68" s="13">
        <v>251.98</v>
      </c>
      <c r="AA68" s="13">
        <v>259.43</v>
      </c>
      <c r="AB68" s="13">
        <v>263.91000000000003</v>
      </c>
      <c r="AC68" s="13">
        <v>269.98</v>
      </c>
      <c r="AD68" s="13">
        <v>279.07</v>
      </c>
      <c r="AE68" s="13">
        <v>288.98</v>
      </c>
      <c r="AF68" s="13">
        <v>299.29000000000002</v>
      </c>
      <c r="AG68" s="13">
        <v>308.20999999999998</v>
      </c>
      <c r="AH68" s="13">
        <v>304.17</v>
      </c>
      <c r="AI68" s="13">
        <v>299.36</v>
      </c>
      <c r="AJ68" s="13">
        <v>297.27999999999997</v>
      </c>
      <c r="AK68" s="13">
        <v>294.85000000000002</v>
      </c>
    </row>
    <row r="69" spans="1:37" s="33" customFormat="1" hidden="1" x14ac:dyDescent="0.3">
      <c r="A69" s="13" t="str">
        <f t="shared" si="1"/>
        <v>SDG_NoInv_Base_ReproTest02C_GVAatrad</v>
      </c>
      <c r="B69" s="37" t="s">
        <v>220</v>
      </c>
      <c r="C69" s="38" t="s">
        <v>262</v>
      </c>
      <c r="D69" s="130" t="s">
        <v>3</v>
      </c>
      <c r="E69" s="13" t="s">
        <v>68</v>
      </c>
      <c r="F69" s="13">
        <v>482.47</v>
      </c>
      <c r="G69" s="13">
        <v>445.48</v>
      </c>
      <c r="H69" s="13">
        <v>462.67</v>
      </c>
      <c r="I69" s="13">
        <v>478.15</v>
      </c>
      <c r="J69" s="13">
        <v>482.27</v>
      </c>
      <c r="K69" s="13">
        <v>489.56</v>
      </c>
      <c r="L69" s="13">
        <v>499.25</v>
      </c>
      <c r="M69" s="13">
        <v>511.97</v>
      </c>
      <c r="N69" s="13">
        <v>524.26</v>
      </c>
      <c r="O69" s="13">
        <v>494.41</v>
      </c>
      <c r="P69" s="13">
        <v>505.56</v>
      </c>
      <c r="Q69" s="13">
        <v>525.29</v>
      </c>
      <c r="R69" s="13">
        <v>546.30999999999995</v>
      </c>
      <c r="S69" s="13">
        <v>566.52</v>
      </c>
      <c r="T69" s="13">
        <v>586.66999999999996</v>
      </c>
      <c r="U69" s="13">
        <v>607.91</v>
      </c>
      <c r="V69" s="13">
        <v>631.01</v>
      </c>
      <c r="W69" s="13">
        <v>653.47</v>
      </c>
      <c r="X69" s="13">
        <v>673.83</v>
      </c>
      <c r="Y69" s="13">
        <v>690.47</v>
      </c>
      <c r="Z69" s="13">
        <v>705.81</v>
      </c>
      <c r="AA69" s="13">
        <v>722.21</v>
      </c>
      <c r="AB69" s="13">
        <v>717.72</v>
      </c>
      <c r="AC69" s="13">
        <v>722.58</v>
      </c>
      <c r="AD69" s="13">
        <v>737.74</v>
      </c>
      <c r="AE69" s="13">
        <v>756</v>
      </c>
      <c r="AF69" s="13">
        <v>776.53</v>
      </c>
      <c r="AG69" s="13">
        <v>792.21</v>
      </c>
      <c r="AH69" s="13">
        <v>768.5</v>
      </c>
      <c r="AI69" s="13">
        <v>745.87</v>
      </c>
      <c r="AJ69" s="13">
        <v>731.66</v>
      </c>
      <c r="AK69" s="13">
        <v>718.81</v>
      </c>
    </row>
    <row r="70" spans="1:37" s="33" customFormat="1" hidden="1" x14ac:dyDescent="0.3">
      <c r="A70" s="13" t="str">
        <f t="shared" si="1"/>
        <v>SDG_NoInv_Base_ReproTest02C_GVAahotl</v>
      </c>
      <c r="B70" s="37" t="s">
        <v>220</v>
      </c>
      <c r="C70" s="38" t="s">
        <v>262</v>
      </c>
      <c r="D70" s="130" t="s">
        <v>3</v>
      </c>
      <c r="E70" s="13" t="s">
        <v>69</v>
      </c>
      <c r="F70" s="13">
        <v>37.69</v>
      </c>
      <c r="G70" s="13">
        <v>35.950000000000003</v>
      </c>
      <c r="H70" s="13">
        <v>38.119999999999997</v>
      </c>
      <c r="I70" s="13">
        <v>38.94</v>
      </c>
      <c r="J70" s="13">
        <v>39.75</v>
      </c>
      <c r="K70" s="13">
        <v>40.89</v>
      </c>
      <c r="L70" s="13">
        <v>42.12</v>
      </c>
      <c r="M70" s="13">
        <v>43.49</v>
      </c>
      <c r="N70" s="13">
        <v>44.9</v>
      </c>
      <c r="O70" s="13">
        <v>47.45</v>
      </c>
      <c r="P70" s="13">
        <v>49.24</v>
      </c>
      <c r="Q70" s="13">
        <v>50.76</v>
      </c>
      <c r="R70" s="13">
        <v>52.6</v>
      </c>
      <c r="S70" s="13">
        <v>54.63</v>
      </c>
      <c r="T70" s="13">
        <v>56.85</v>
      </c>
      <c r="U70" s="13">
        <v>59.18</v>
      </c>
      <c r="V70" s="13">
        <v>61.51</v>
      </c>
      <c r="W70" s="13">
        <v>64.12</v>
      </c>
      <c r="X70" s="13">
        <v>66.930000000000007</v>
      </c>
      <c r="Y70" s="13">
        <v>69.37</v>
      </c>
      <c r="Z70" s="13">
        <v>71.77</v>
      </c>
      <c r="AA70" s="13">
        <v>74.28</v>
      </c>
      <c r="AB70" s="13">
        <v>77.41</v>
      </c>
      <c r="AC70" s="13">
        <v>80</v>
      </c>
      <c r="AD70" s="13">
        <v>82.55</v>
      </c>
      <c r="AE70" s="13">
        <v>85.23</v>
      </c>
      <c r="AF70" s="13">
        <v>88.19</v>
      </c>
      <c r="AG70" s="13">
        <v>91.01</v>
      </c>
      <c r="AH70" s="13">
        <v>91.61</v>
      </c>
      <c r="AI70" s="13">
        <v>91.09</v>
      </c>
      <c r="AJ70" s="13">
        <v>90.45</v>
      </c>
      <c r="AK70" s="13">
        <v>89.63</v>
      </c>
    </row>
    <row r="71" spans="1:37" s="33" customFormat="1" hidden="1" x14ac:dyDescent="0.3">
      <c r="A71" s="13" t="str">
        <f t="shared" si="1"/>
        <v>SDG_NoInv_Base_ReproTest02C_GVAaltrp-p</v>
      </c>
      <c r="B71" s="37" t="s">
        <v>220</v>
      </c>
      <c r="C71" s="38" t="s">
        <v>262</v>
      </c>
      <c r="D71" s="130" t="s">
        <v>3</v>
      </c>
      <c r="E71" s="13" t="s">
        <v>70</v>
      </c>
      <c r="F71" s="13">
        <v>60.68</v>
      </c>
      <c r="G71" s="13">
        <v>57.26</v>
      </c>
      <c r="H71" s="13">
        <v>57.3</v>
      </c>
      <c r="I71" s="13">
        <v>58.73</v>
      </c>
      <c r="J71" s="13">
        <v>59.88</v>
      </c>
      <c r="K71" s="13">
        <v>60.9</v>
      </c>
      <c r="L71" s="13">
        <v>62.11</v>
      </c>
      <c r="M71" s="13">
        <v>63.8</v>
      </c>
      <c r="N71" s="13">
        <v>66</v>
      </c>
      <c r="O71" s="13">
        <v>69.34</v>
      </c>
      <c r="P71" s="13">
        <v>72.34</v>
      </c>
      <c r="Q71" s="13">
        <v>74.77</v>
      </c>
      <c r="R71" s="13">
        <v>77.849999999999994</v>
      </c>
      <c r="S71" s="13">
        <v>81</v>
      </c>
      <c r="T71" s="13">
        <v>84.14</v>
      </c>
      <c r="U71" s="13">
        <v>87.63</v>
      </c>
      <c r="V71" s="13">
        <v>90.74</v>
      </c>
      <c r="W71" s="13">
        <v>94.06</v>
      </c>
      <c r="X71" s="13">
        <v>97.46</v>
      </c>
      <c r="Y71" s="13">
        <v>100.23</v>
      </c>
      <c r="Z71" s="13">
        <v>102.72</v>
      </c>
      <c r="AA71" s="13">
        <v>105.29</v>
      </c>
      <c r="AB71" s="13">
        <v>108.21</v>
      </c>
      <c r="AC71" s="13">
        <v>110.61</v>
      </c>
      <c r="AD71" s="13">
        <v>112.64</v>
      </c>
      <c r="AE71" s="13">
        <v>114.99</v>
      </c>
      <c r="AF71" s="13">
        <v>117.52</v>
      </c>
      <c r="AG71" s="13">
        <v>119.54</v>
      </c>
      <c r="AH71" s="13">
        <v>118.94</v>
      </c>
      <c r="AI71" s="13">
        <v>118.03</v>
      </c>
      <c r="AJ71" s="13">
        <v>118.1</v>
      </c>
      <c r="AK71" s="13">
        <v>117.31</v>
      </c>
    </row>
    <row r="72" spans="1:37" s="33" customFormat="1" hidden="1" x14ac:dyDescent="0.3">
      <c r="A72" s="13" t="str">
        <f t="shared" si="1"/>
        <v>SDG_NoInv_Base_ReproTest02C_GVAaltrp-f</v>
      </c>
      <c r="B72" s="37" t="s">
        <v>220</v>
      </c>
      <c r="C72" s="38" t="s">
        <v>262</v>
      </c>
      <c r="D72" s="130" t="s">
        <v>3</v>
      </c>
      <c r="E72" s="13" t="s">
        <v>71</v>
      </c>
      <c r="F72" s="13">
        <v>247.43</v>
      </c>
      <c r="G72" s="13">
        <v>219.03</v>
      </c>
      <c r="H72" s="13">
        <v>225.5</v>
      </c>
      <c r="I72" s="13">
        <v>235.65</v>
      </c>
      <c r="J72" s="13">
        <v>241.38</v>
      </c>
      <c r="K72" s="13">
        <v>243.75</v>
      </c>
      <c r="L72" s="13">
        <v>246.47</v>
      </c>
      <c r="M72" s="13">
        <v>250.36</v>
      </c>
      <c r="N72" s="13">
        <v>259.74</v>
      </c>
      <c r="O72" s="13">
        <v>267.98</v>
      </c>
      <c r="P72" s="13">
        <v>281.86</v>
      </c>
      <c r="Q72" s="13">
        <v>298.57</v>
      </c>
      <c r="R72" s="13">
        <v>309.22000000000003</v>
      </c>
      <c r="S72" s="13">
        <v>314.94</v>
      </c>
      <c r="T72" s="13">
        <v>322.22000000000003</v>
      </c>
      <c r="U72" s="13">
        <v>340.85</v>
      </c>
      <c r="V72" s="13">
        <v>355.43</v>
      </c>
      <c r="W72" s="13">
        <v>362.83</v>
      </c>
      <c r="X72" s="13">
        <v>374.46</v>
      </c>
      <c r="Y72" s="13">
        <v>392.03</v>
      </c>
      <c r="Z72" s="13">
        <v>412.8</v>
      </c>
      <c r="AA72" s="13">
        <v>430.96</v>
      </c>
      <c r="AB72" s="13">
        <v>441.05</v>
      </c>
      <c r="AC72" s="13">
        <v>457.75</v>
      </c>
      <c r="AD72" s="13">
        <v>470.35</v>
      </c>
      <c r="AE72" s="13">
        <v>484.03</v>
      </c>
      <c r="AF72" s="13">
        <v>490.01</v>
      </c>
      <c r="AG72" s="13">
        <v>495.48</v>
      </c>
      <c r="AH72" s="13">
        <v>497.02</v>
      </c>
      <c r="AI72" s="13">
        <v>497.6</v>
      </c>
      <c r="AJ72" s="13">
        <v>500.1</v>
      </c>
      <c r="AK72" s="13">
        <v>500.69</v>
      </c>
    </row>
    <row r="73" spans="1:37" s="33" customFormat="1" hidden="1" x14ac:dyDescent="0.3">
      <c r="A73" s="13" t="str">
        <f t="shared" si="1"/>
        <v>SDG_NoInv_Base_ReproTest02C_GVAaotrp-p</v>
      </c>
      <c r="B73" s="37" t="s">
        <v>220</v>
      </c>
      <c r="C73" s="38" t="s">
        <v>262</v>
      </c>
      <c r="D73" s="130" t="s">
        <v>3</v>
      </c>
      <c r="E73" s="13" t="s">
        <v>72</v>
      </c>
      <c r="F73" s="13">
        <v>8.1</v>
      </c>
      <c r="G73" s="13">
        <v>8.59</v>
      </c>
      <c r="H73" s="13">
        <v>9.06</v>
      </c>
      <c r="I73" s="13">
        <v>9.75</v>
      </c>
      <c r="J73" s="13">
        <v>10.130000000000001</v>
      </c>
      <c r="K73" s="13">
        <v>10.33</v>
      </c>
      <c r="L73" s="13">
        <v>10.49</v>
      </c>
      <c r="M73" s="13">
        <v>10.64</v>
      </c>
      <c r="N73" s="13">
        <v>10.78</v>
      </c>
      <c r="O73" s="13">
        <v>10.36</v>
      </c>
      <c r="P73" s="13">
        <v>10.6</v>
      </c>
      <c r="Q73" s="13">
        <v>10.89</v>
      </c>
      <c r="R73" s="13">
        <v>11.25</v>
      </c>
      <c r="S73" s="13">
        <v>11.6</v>
      </c>
      <c r="T73" s="13">
        <v>11.92</v>
      </c>
      <c r="U73" s="13">
        <v>12.23</v>
      </c>
      <c r="V73" s="13">
        <v>12.54</v>
      </c>
      <c r="W73" s="13">
        <v>12.83</v>
      </c>
      <c r="X73" s="13">
        <v>13.02</v>
      </c>
      <c r="Y73" s="13">
        <v>13.19</v>
      </c>
      <c r="Z73" s="13">
        <v>13.34</v>
      </c>
      <c r="AA73" s="13">
        <v>13.44</v>
      </c>
      <c r="AB73" s="13">
        <v>13.36</v>
      </c>
      <c r="AC73" s="13">
        <v>13.44</v>
      </c>
      <c r="AD73" s="13">
        <v>13.62</v>
      </c>
      <c r="AE73" s="13">
        <v>13.92</v>
      </c>
      <c r="AF73" s="13">
        <v>14.25</v>
      </c>
      <c r="AG73" s="13">
        <v>14.51</v>
      </c>
      <c r="AH73" s="13">
        <v>14.37</v>
      </c>
      <c r="AI73" s="13">
        <v>14.45</v>
      </c>
      <c r="AJ73" s="13">
        <v>14.68</v>
      </c>
      <c r="AK73" s="13">
        <v>14.89</v>
      </c>
    </row>
    <row r="74" spans="1:37" s="33" customFormat="1" hidden="1" x14ac:dyDescent="0.3">
      <c r="A74" s="13" t="str">
        <f t="shared" si="1"/>
        <v>SDG_NoInv_Base_ReproTest02C_GVAaotrp-f</v>
      </c>
      <c r="B74" s="37" t="s">
        <v>220</v>
      </c>
      <c r="C74" s="38" t="s">
        <v>262</v>
      </c>
      <c r="D74" s="130" t="s">
        <v>3</v>
      </c>
      <c r="E74" s="13" t="s">
        <v>73</v>
      </c>
      <c r="F74" s="13">
        <v>7.29</v>
      </c>
      <c r="G74" s="13">
        <v>7.02</v>
      </c>
      <c r="H74" s="13">
        <v>7.35</v>
      </c>
      <c r="I74" s="13">
        <v>7.61</v>
      </c>
      <c r="J74" s="13">
        <v>7.74</v>
      </c>
      <c r="K74" s="13">
        <v>7.8</v>
      </c>
      <c r="L74" s="13">
        <v>7.88</v>
      </c>
      <c r="M74" s="13">
        <v>8</v>
      </c>
      <c r="N74" s="13">
        <v>8.2200000000000006</v>
      </c>
      <c r="O74" s="13">
        <v>8.26</v>
      </c>
      <c r="P74" s="13">
        <v>8.58</v>
      </c>
      <c r="Q74" s="13">
        <v>8.99</v>
      </c>
      <c r="R74" s="13">
        <v>9.32</v>
      </c>
      <c r="S74" s="13">
        <v>9.5</v>
      </c>
      <c r="T74" s="13">
        <v>9.7100000000000009</v>
      </c>
      <c r="U74" s="13">
        <v>10.15</v>
      </c>
      <c r="V74" s="13">
        <v>10.54</v>
      </c>
      <c r="W74" s="13">
        <v>10.76</v>
      </c>
      <c r="X74" s="13">
        <v>10.98</v>
      </c>
      <c r="Y74" s="13">
        <v>11.34</v>
      </c>
      <c r="Z74" s="13">
        <v>11.79</v>
      </c>
      <c r="AA74" s="13">
        <v>12.17</v>
      </c>
      <c r="AB74" s="13">
        <v>12.32</v>
      </c>
      <c r="AC74" s="13">
        <v>12.66</v>
      </c>
      <c r="AD74" s="13">
        <v>12.98</v>
      </c>
      <c r="AE74" s="13">
        <v>13.34</v>
      </c>
      <c r="AF74" s="13">
        <v>13.54</v>
      </c>
      <c r="AG74" s="13">
        <v>13.7</v>
      </c>
      <c r="AH74" s="13">
        <v>13.61</v>
      </c>
      <c r="AI74" s="13">
        <v>13.56</v>
      </c>
      <c r="AJ74" s="13">
        <v>13.58</v>
      </c>
      <c r="AK74" s="13">
        <v>13.58</v>
      </c>
    </row>
    <row r="75" spans="1:37" s="33" customFormat="1" hidden="1" x14ac:dyDescent="0.3">
      <c r="A75" s="13" t="str">
        <f t="shared" si="1"/>
        <v>SDG_NoInv_Base_ReproTest02C_GVAaprtr</v>
      </c>
      <c r="B75" s="37" t="s">
        <v>220</v>
      </c>
      <c r="C75" s="38" t="s">
        <v>262</v>
      </c>
      <c r="D75" s="130" t="s">
        <v>3</v>
      </c>
      <c r="E75" s="13" t="s">
        <v>74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</row>
    <row r="76" spans="1:37" s="33" customFormat="1" hidden="1" x14ac:dyDescent="0.3">
      <c r="A76" s="13" t="str">
        <f t="shared" si="1"/>
        <v>SDG_NoInv_Base_ReproTest02C_GVAatrps</v>
      </c>
      <c r="B76" s="37" t="s">
        <v>220</v>
      </c>
      <c r="C76" s="38" t="s">
        <v>262</v>
      </c>
      <c r="D76" s="130" t="s">
        <v>3</v>
      </c>
      <c r="E76" s="13" t="s">
        <v>75</v>
      </c>
      <c r="F76" s="13">
        <v>54.94</v>
      </c>
      <c r="G76" s="13">
        <v>50.36</v>
      </c>
      <c r="H76" s="13">
        <v>51.47</v>
      </c>
      <c r="I76" s="13">
        <v>52.31</v>
      </c>
      <c r="J76" s="13">
        <v>52.94</v>
      </c>
      <c r="K76" s="13">
        <v>54.03</v>
      </c>
      <c r="L76" s="13">
        <v>55.15</v>
      </c>
      <c r="M76" s="13">
        <v>55.95</v>
      </c>
      <c r="N76" s="13">
        <v>56.82</v>
      </c>
      <c r="O76" s="13">
        <v>57.88</v>
      </c>
      <c r="P76" s="13">
        <v>58.9</v>
      </c>
      <c r="Q76" s="13">
        <v>59.66</v>
      </c>
      <c r="R76" s="13">
        <v>61.14</v>
      </c>
      <c r="S76" s="13">
        <v>63.29</v>
      </c>
      <c r="T76" s="13">
        <v>65.33</v>
      </c>
      <c r="U76" s="13">
        <v>67.489999999999995</v>
      </c>
      <c r="V76" s="13">
        <v>69.599999999999994</v>
      </c>
      <c r="W76" s="13">
        <v>72</v>
      </c>
      <c r="X76" s="13">
        <v>74.010000000000005</v>
      </c>
      <c r="Y76" s="13">
        <v>76</v>
      </c>
      <c r="Z76" s="13">
        <v>77.95</v>
      </c>
      <c r="AA76" s="13">
        <v>79.959999999999994</v>
      </c>
      <c r="AB76" s="13">
        <v>84.64</v>
      </c>
      <c r="AC76" s="13">
        <v>88.86</v>
      </c>
      <c r="AD76" s="13">
        <v>93.21</v>
      </c>
      <c r="AE76" s="13">
        <v>97.49</v>
      </c>
      <c r="AF76" s="13">
        <v>101.79</v>
      </c>
      <c r="AG76" s="13">
        <v>104.98</v>
      </c>
      <c r="AH76" s="13">
        <v>106.49</v>
      </c>
      <c r="AI76" s="13">
        <v>107.61</v>
      </c>
      <c r="AJ76" s="13">
        <v>108.72</v>
      </c>
      <c r="AK76" s="13">
        <v>109.65</v>
      </c>
    </row>
    <row r="77" spans="1:37" s="33" customFormat="1" hidden="1" x14ac:dyDescent="0.3">
      <c r="A77" s="13" t="str">
        <f t="shared" si="1"/>
        <v>SDG_NoInv_Base_ReproTest02C_GVAacomm</v>
      </c>
      <c r="B77" s="37" t="s">
        <v>220</v>
      </c>
      <c r="C77" s="38" t="s">
        <v>262</v>
      </c>
      <c r="D77" s="130" t="s">
        <v>3</v>
      </c>
      <c r="E77" s="13" t="s">
        <v>76</v>
      </c>
      <c r="F77" s="13">
        <v>84.05</v>
      </c>
      <c r="G77" s="13">
        <v>70.150000000000006</v>
      </c>
      <c r="H77" s="13">
        <v>75.239999999999995</v>
      </c>
      <c r="I77" s="13">
        <v>77.930000000000007</v>
      </c>
      <c r="J77" s="13">
        <v>80.08</v>
      </c>
      <c r="K77" s="13">
        <v>82.47</v>
      </c>
      <c r="L77" s="13">
        <v>84.89</v>
      </c>
      <c r="M77" s="13">
        <v>87.7</v>
      </c>
      <c r="N77" s="13">
        <v>90.41</v>
      </c>
      <c r="O77" s="13">
        <v>93.52</v>
      </c>
      <c r="P77" s="13">
        <v>96.7</v>
      </c>
      <c r="Q77" s="13">
        <v>99.84</v>
      </c>
      <c r="R77" s="13">
        <v>103.52</v>
      </c>
      <c r="S77" s="13">
        <v>107.53</v>
      </c>
      <c r="T77" s="13">
        <v>111.77</v>
      </c>
      <c r="U77" s="13">
        <v>116.14</v>
      </c>
      <c r="V77" s="13">
        <v>120.93</v>
      </c>
      <c r="W77" s="13">
        <v>125.96</v>
      </c>
      <c r="X77" s="13">
        <v>131.08000000000001</v>
      </c>
      <c r="Y77" s="13">
        <v>135.82</v>
      </c>
      <c r="Z77" s="13">
        <v>140.55000000000001</v>
      </c>
      <c r="AA77" s="13">
        <v>145.28</v>
      </c>
      <c r="AB77" s="13">
        <v>148.66</v>
      </c>
      <c r="AC77" s="13">
        <v>152.51</v>
      </c>
      <c r="AD77" s="13">
        <v>157.53</v>
      </c>
      <c r="AE77" s="13">
        <v>162.88</v>
      </c>
      <c r="AF77" s="13">
        <v>168.67</v>
      </c>
      <c r="AG77" s="13">
        <v>173.97</v>
      </c>
      <c r="AH77" s="13">
        <v>174.45</v>
      </c>
      <c r="AI77" s="13">
        <v>173.58</v>
      </c>
      <c r="AJ77" s="13">
        <v>172.71</v>
      </c>
      <c r="AK77" s="13">
        <v>171.51</v>
      </c>
    </row>
    <row r="78" spans="1:37" s="33" customFormat="1" hidden="1" x14ac:dyDescent="0.3">
      <c r="A78" s="13" t="str">
        <f t="shared" si="1"/>
        <v>SDG_NoInv_Base_ReproTest02C_GVAafsrv</v>
      </c>
      <c r="B78" s="37" t="s">
        <v>220</v>
      </c>
      <c r="C78" s="38" t="s">
        <v>262</v>
      </c>
      <c r="D78" s="130" t="s">
        <v>3</v>
      </c>
      <c r="E78" s="13" t="s">
        <v>77</v>
      </c>
      <c r="F78" s="13">
        <v>413.44</v>
      </c>
      <c r="G78" s="13">
        <v>375.66</v>
      </c>
      <c r="H78" s="13">
        <v>394.03</v>
      </c>
      <c r="I78" s="13">
        <v>403.25</v>
      </c>
      <c r="J78" s="13">
        <v>411.52</v>
      </c>
      <c r="K78" s="13">
        <v>422.56</v>
      </c>
      <c r="L78" s="13">
        <v>435.11</v>
      </c>
      <c r="M78" s="13">
        <v>448.55</v>
      </c>
      <c r="N78" s="13">
        <v>462.6</v>
      </c>
      <c r="O78" s="13">
        <v>478.48</v>
      </c>
      <c r="P78" s="13">
        <v>495.15</v>
      </c>
      <c r="Q78" s="13">
        <v>511.29</v>
      </c>
      <c r="R78" s="13">
        <v>530.69000000000005</v>
      </c>
      <c r="S78" s="13">
        <v>551.25</v>
      </c>
      <c r="T78" s="13">
        <v>573.26</v>
      </c>
      <c r="U78" s="13">
        <v>597.41</v>
      </c>
      <c r="V78" s="13">
        <v>621.64</v>
      </c>
      <c r="W78" s="13">
        <v>648.04999999999995</v>
      </c>
      <c r="X78" s="13">
        <v>676.12</v>
      </c>
      <c r="Y78" s="13">
        <v>701.62</v>
      </c>
      <c r="Z78" s="13">
        <v>727.43</v>
      </c>
      <c r="AA78" s="13">
        <v>753.37</v>
      </c>
      <c r="AB78" s="13">
        <v>781.53</v>
      </c>
      <c r="AC78" s="13">
        <v>807.77</v>
      </c>
      <c r="AD78" s="13">
        <v>835.64</v>
      </c>
      <c r="AE78" s="13">
        <v>863.96</v>
      </c>
      <c r="AF78" s="13">
        <v>894.55</v>
      </c>
      <c r="AG78" s="13">
        <v>924.17</v>
      </c>
      <c r="AH78" s="13">
        <v>923.93</v>
      </c>
      <c r="AI78" s="13">
        <v>917.9</v>
      </c>
      <c r="AJ78" s="13">
        <v>911.96</v>
      </c>
      <c r="AK78" s="13">
        <v>904.91</v>
      </c>
    </row>
    <row r="79" spans="1:37" s="33" customFormat="1" hidden="1" x14ac:dyDescent="0.3">
      <c r="A79" s="13" t="str">
        <f t="shared" si="1"/>
        <v>SDG_NoInv_Base_ReproTest02C_GVAabsrv</v>
      </c>
      <c r="B79" s="37" t="s">
        <v>220</v>
      </c>
      <c r="C79" s="38" t="s">
        <v>262</v>
      </c>
      <c r="D79" s="130" t="s">
        <v>3</v>
      </c>
      <c r="E79" s="13" t="s">
        <v>78</v>
      </c>
      <c r="F79" s="13">
        <v>367.48</v>
      </c>
      <c r="G79" s="13">
        <v>309.60000000000002</v>
      </c>
      <c r="H79" s="13">
        <v>328.15</v>
      </c>
      <c r="I79" s="13">
        <v>339.01</v>
      </c>
      <c r="J79" s="13">
        <v>348.06</v>
      </c>
      <c r="K79" s="13">
        <v>358.52</v>
      </c>
      <c r="L79" s="13">
        <v>369.31</v>
      </c>
      <c r="M79" s="13">
        <v>380.88</v>
      </c>
      <c r="N79" s="13">
        <v>392.63</v>
      </c>
      <c r="O79" s="13">
        <v>405.05</v>
      </c>
      <c r="P79" s="13">
        <v>419.02</v>
      </c>
      <c r="Q79" s="13">
        <v>432.93</v>
      </c>
      <c r="R79" s="13">
        <v>449.49</v>
      </c>
      <c r="S79" s="13">
        <v>467.01</v>
      </c>
      <c r="T79" s="13">
        <v>485.58</v>
      </c>
      <c r="U79" s="13">
        <v>504.98</v>
      </c>
      <c r="V79" s="13">
        <v>525.73</v>
      </c>
      <c r="W79" s="13">
        <v>547.62</v>
      </c>
      <c r="X79" s="13">
        <v>569.84</v>
      </c>
      <c r="Y79" s="13">
        <v>590.37</v>
      </c>
      <c r="Z79" s="13">
        <v>611.16999999999996</v>
      </c>
      <c r="AA79" s="13">
        <v>631.77</v>
      </c>
      <c r="AB79" s="13">
        <v>650.96</v>
      </c>
      <c r="AC79" s="13">
        <v>668.98</v>
      </c>
      <c r="AD79" s="13">
        <v>689.92</v>
      </c>
      <c r="AE79" s="13">
        <v>712.27</v>
      </c>
      <c r="AF79" s="13">
        <v>736.84</v>
      </c>
      <c r="AG79" s="13">
        <v>759.95</v>
      </c>
      <c r="AH79" s="13">
        <v>763.14</v>
      </c>
      <c r="AI79" s="13">
        <v>760.96</v>
      </c>
      <c r="AJ79" s="13">
        <v>757.85</v>
      </c>
      <c r="AK79" s="13">
        <v>753.28</v>
      </c>
    </row>
    <row r="80" spans="1:37" s="33" customFormat="1" hidden="1" x14ac:dyDescent="0.3">
      <c r="A80" s="13" t="str">
        <f t="shared" si="1"/>
        <v>SDG_NoInv_Base_ReproTest02C_GVAagsrv</v>
      </c>
      <c r="B80" s="37" t="s">
        <v>220</v>
      </c>
      <c r="C80" s="38" t="s">
        <v>262</v>
      </c>
      <c r="D80" s="130" t="s">
        <v>3</v>
      </c>
      <c r="E80" s="13" t="s">
        <v>79</v>
      </c>
      <c r="F80" s="13">
        <v>789.44</v>
      </c>
      <c r="G80" s="13">
        <v>748.86</v>
      </c>
      <c r="H80" s="13">
        <v>774.46</v>
      </c>
      <c r="I80" s="13">
        <v>792.75</v>
      </c>
      <c r="J80" s="13">
        <v>807.49</v>
      </c>
      <c r="K80" s="13">
        <v>826.36</v>
      </c>
      <c r="L80" s="13">
        <v>848.29</v>
      </c>
      <c r="M80" s="13">
        <v>870.93</v>
      </c>
      <c r="N80" s="13">
        <v>895.02</v>
      </c>
      <c r="O80" s="13">
        <v>921.06</v>
      </c>
      <c r="P80" s="13">
        <v>949.92</v>
      </c>
      <c r="Q80" s="13">
        <v>978.15</v>
      </c>
      <c r="R80" s="13">
        <v>1012.26</v>
      </c>
      <c r="S80" s="13">
        <v>1046.97</v>
      </c>
      <c r="T80" s="13">
        <v>1083.42</v>
      </c>
      <c r="U80" s="13">
        <v>1124.8399999999999</v>
      </c>
      <c r="V80" s="13">
        <v>1165.47</v>
      </c>
      <c r="W80" s="13">
        <v>1207.6400000000001</v>
      </c>
      <c r="X80" s="13">
        <v>1251.02</v>
      </c>
      <c r="Y80" s="13">
        <v>1290.48</v>
      </c>
      <c r="Z80" s="13">
        <v>1332.19</v>
      </c>
      <c r="AA80" s="13">
        <v>1372.82</v>
      </c>
      <c r="AB80" s="13">
        <v>1416.35</v>
      </c>
      <c r="AC80" s="13">
        <v>1456.95</v>
      </c>
      <c r="AD80" s="13">
        <v>1500.1</v>
      </c>
      <c r="AE80" s="13">
        <v>1545.35</v>
      </c>
      <c r="AF80" s="13">
        <v>1593.1</v>
      </c>
      <c r="AG80" s="13">
        <v>1639.21</v>
      </c>
      <c r="AH80" s="13">
        <v>1635.07</v>
      </c>
      <c r="AI80" s="13">
        <v>1625.65</v>
      </c>
      <c r="AJ80" s="13">
        <v>1618.76</v>
      </c>
      <c r="AK80" s="13">
        <v>1609.5</v>
      </c>
    </row>
    <row r="81" spans="1:37" s="33" customFormat="1" hidden="1" x14ac:dyDescent="0.3">
      <c r="A81" s="13" t="str">
        <f t="shared" si="1"/>
        <v>SDG_NoInv_Base_ReproTest02C_GVAaosrv</v>
      </c>
      <c r="B81" s="37" t="s">
        <v>220</v>
      </c>
      <c r="C81" s="38" t="s">
        <v>262</v>
      </c>
      <c r="D81" s="130" t="s">
        <v>3</v>
      </c>
      <c r="E81" s="13" t="s">
        <v>80</v>
      </c>
      <c r="F81" s="13">
        <v>475.08</v>
      </c>
      <c r="G81" s="13">
        <v>490.31</v>
      </c>
      <c r="H81" s="13">
        <v>501.24</v>
      </c>
      <c r="I81" s="13">
        <v>507.23</v>
      </c>
      <c r="J81" s="13">
        <v>514.26</v>
      </c>
      <c r="K81" s="13">
        <v>524.39</v>
      </c>
      <c r="L81" s="13">
        <v>536.61</v>
      </c>
      <c r="M81" s="13">
        <v>551.15</v>
      </c>
      <c r="N81" s="13">
        <v>567.09</v>
      </c>
      <c r="O81" s="13">
        <v>584.9</v>
      </c>
      <c r="P81" s="13">
        <v>604.66999999999996</v>
      </c>
      <c r="Q81" s="13">
        <v>624.38</v>
      </c>
      <c r="R81" s="13">
        <v>647.54</v>
      </c>
      <c r="S81" s="13">
        <v>671.89</v>
      </c>
      <c r="T81" s="13">
        <v>697.77</v>
      </c>
      <c r="U81" s="13">
        <v>725.82</v>
      </c>
      <c r="V81" s="13">
        <v>755.05</v>
      </c>
      <c r="W81" s="13">
        <v>785.95</v>
      </c>
      <c r="X81" s="13">
        <v>818.01</v>
      </c>
      <c r="Y81" s="13">
        <v>847.96</v>
      </c>
      <c r="Z81" s="13">
        <v>878.02</v>
      </c>
      <c r="AA81" s="13">
        <v>907.97</v>
      </c>
      <c r="AB81" s="13">
        <v>936.11</v>
      </c>
      <c r="AC81" s="13">
        <v>963.5</v>
      </c>
      <c r="AD81" s="13">
        <v>993.85</v>
      </c>
      <c r="AE81" s="13">
        <v>1025.1099999999999</v>
      </c>
      <c r="AF81" s="13">
        <v>1058.8</v>
      </c>
      <c r="AG81" s="13">
        <v>1090.8399999999999</v>
      </c>
      <c r="AH81" s="13">
        <v>1094.72</v>
      </c>
      <c r="AI81" s="13">
        <v>1091.73</v>
      </c>
      <c r="AJ81" s="13">
        <v>1086.8900000000001</v>
      </c>
      <c r="AK81" s="13">
        <v>1079.67</v>
      </c>
    </row>
    <row r="82" spans="1:37" s="33" customFormat="1" hidden="1" x14ac:dyDescent="0.3">
      <c r="A82" s="13" t="str">
        <f t="shared" si="1"/>
        <v>SDG_NoInv_Base_ReproTest02C_GVAtotal</v>
      </c>
      <c r="B82" s="37" t="s">
        <v>220</v>
      </c>
      <c r="C82" s="38" t="s">
        <v>262</v>
      </c>
      <c r="D82" s="130" t="s">
        <v>3</v>
      </c>
      <c r="E82" s="13" t="s">
        <v>1</v>
      </c>
      <c r="F82" s="13">
        <v>4444.87</v>
      </c>
      <c r="G82" s="13">
        <v>4194.68</v>
      </c>
      <c r="H82" s="13">
        <v>4327.26</v>
      </c>
      <c r="I82" s="13">
        <v>4423.87</v>
      </c>
      <c r="J82" s="13">
        <v>4504.7</v>
      </c>
      <c r="K82" s="13">
        <v>4601.13</v>
      </c>
      <c r="L82" s="13">
        <v>4711.16</v>
      </c>
      <c r="M82" s="13">
        <v>4823.6099999999997</v>
      </c>
      <c r="N82" s="13">
        <v>4947.1400000000003</v>
      </c>
      <c r="O82" s="13">
        <v>5090.9799999999996</v>
      </c>
      <c r="P82" s="13">
        <v>5244.12</v>
      </c>
      <c r="Q82" s="13">
        <v>5394.8</v>
      </c>
      <c r="R82" s="13">
        <v>5574.68</v>
      </c>
      <c r="S82" s="13">
        <v>5757.81</v>
      </c>
      <c r="T82" s="13">
        <v>5950.53</v>
      </c>
      <c r="U82" s="13">
        <v>6170.91</v>
      </c>
      <c r="V82" s="13">
        <v>6385.31</v>
      </c>
      <c r="W82" s="13">
        <v>6607.73</v>
      </c>
      <c r="X82" s="13">
        <v>6840.33</v>
      </c>
      <c r="Y82" s="13">
        <v>7059.24</v>
      </c>
      <c r="Z82" s="13">
        <v>7291.42</v>
      </c>
      <c r="AA82" s="13">
        <v>7517.12</v>
      </c>
      <c r="AB82" s="13">
        <v>7769.05</v>
      </c>
      <c r="AC82" s="13">
        <v>8004.17</v>
      </c>
      <c r="AD82" s="13">
        <v>8241.94</v>
      </c>
      <c r="AE82" s="13">
        <v>8488.42</v>
      </c>
      <c r="AF82" s="13">
        <v>8744.1299999999992</v>
      </c>
      <c r="AG82" s="13">
        <v>8997.4699999999993</v>
      </c>
      <c r="AH82" s="13">
        <v>9039.07</v>
      </c>
      <c r="AI82" s="13">
        <v>9044.17</v>
      </c>
      <c r="AJ82" s="13">
        <v>9043.08</v>
      </c>
      <c r="AK82" s="13">
        <v>9021.4500000000007</v>
      </c>
    </row>
    <row r="83" spans="1:37" s="33" customFormat="1" hidden="1" x14ac:dyDescent="0.3">
      <c r="A83" s="13" t="str">
        <f t="shared" si="1"/>
        <v>SDG_NoInv_Base_ReproTest02GOVSHRXtotal</v>
      </c>
      <c r="B83" s="37" t="s">
        <v>220</v>
      </c>
      <c r="C83" s="38" t="s">
        <v>262</v>
      </c>
      <c r="D83" s="130" t="s">
        <v>191</v>
      </c>
      <c r="E83" s="13" t="s">
        <v>1</v>
      </c>
      <c r="F83" s="13">
        <v>0.21</v>
      </c>
      <c r="G83" s="13">
        <v>0.21</v>
      </c>
      <c r="H83" s="13">
        <v>0.21</v>
      </c>
      <c r="I83" s="13">
        <v>0.21</v>
      </c>
      <c r="J83" s="13">
        <v>0.21</v>
      </c>
      <c r="K83" s="13">
        <v>0.21</v>
      </c>
      <c r="L83" s="13">
        <v>0.21</v>
      </c>
      <c r="M83" s="13">
        <v>0.21</v>
      </c>
      <c r="N83" s="13">
        <v>0.21</v>
      </c>
      <c r="O83" s="13">
        <v>0.21</v>
      </c>
      <c r="P83" s="13">
        <v>0.21</v>
      </c>
      <c r="Q83" s="13">
        <v>0.21</v>
      </c>
      <c r="R83" s="13">
        <v>0.21</v>
      </c>
      <c r="S83" s="13">
        <v>0.21</v>
      </c>
      <c r="T83" s="13">
        <v>0.21</v>
      </c>
      <c r="U83" s="13">
        <v>0.21</v>
      </c>
      <c r="V83" s="13">
        <v>0.21</v>
      </c>
      <c r="W83" s="13">
        <v>0.21</v>
      </c>
      <c r="X83" s="13">
        <v>0.21</v>
      </c>
      <c r="Y83" s="13">
        <v>0.21</v>
      </c>
      <c r="Z83" s="13">
        <v>0.21</v>
      </c>
      <c r="AA83" s="13">
        <v>0.21</v>
      </c>
      <c r="AB83" s="13">
        <v>0.21</v>
      </c>
      <c r="AC83" s="13">
        <v>0.21</v>
      </c>
      <c r="AD83" s="13">
        <v>0.21</v>
      </c>
      <c r="AE83" s="13">
        <v>0.21</v>
      </c>
      <c r="AF83" s="13">
        <v>0.21</v>
      </c>
      <c r="AG83" s="13">
        <v>0.21</v>
      </c>
      <c r="AH83" s="13">
        <v>0.21</v>
      </c>
      <c r="AI83" s="13">
        <v>0.21</v>
      </c>
      <c r="AJ83" s="13">
        <v>0.21</v>
      </c>
      <c r="AK83" s="13">
        <v>0.21</v>
      </c>
    </row>
    <row r="84" spans="1:37" s="33" customFormat="1" hidden="1" x14ac:dyDescent="0.3">
      <c r="A84" s="13" t="str">
        <f t="shared" si="1"/>
        <v>SDG_NoInv_Base_ReproTest02INVSHRXtotal</v>
      </c>
      <c r="B84" s="37" t="s">
        <v>220</v>
      </c>
      <c r="C84" s="38" t="s">
        <v>262</v>
      </c>
      <c r="D84" s="130" t="s">
        <v>189</v>
      </c>
      <c r="E84" s="13" t="s">
        <v>1</v>
      </c>
      <c r="F84" s="13">
        <v>0.18</v>
      </c>
      <c r="G84" s="13">
        <v>0.18</v>
      </c>
      <c r="H84" s="13">
        <v>0.18</v>
      </c>
      <c r="I84" s="13">
        <v>0.18</v>
      </c>
      <c r="J84" s="13">
        <v>0.18</v>
      </c>
      <c r="K84" s="13">
        <v>0.18</v>
      </c>
      <c r="L84" s="13">
        <v>0.18</v>
      </c>
      <c r="M84" s="13">
        <v>0.18</v>
      </c>
      <c r="N84" s="13">
        <v>0.18</v>
      </c>
      <c r="O84" s="13">
        <v>0.18</v>
      </c>
      <c r="P84" s="13">
        <v>0.18</v>
      </c>
      <c r="Q84" s="13">
        <v>0.18</v>
      </c>
      <c r="R84" s="13">
        <v>0.18</v>
      </c>
      <c r="S84" s="13">
        <v>0.18</v>
      </c>
      <c r="T84" s="13">
        <v>0.18</v>
      </c>
      <c r="U84" s="13">
        <v>0.18</v>
      </c>
      <c r="V84" s="13">
        <v>0.18</v>
      </c>
      <c r="W84" s="13">
        <v>0.18</v>
      </c>
      <c r="X84" s="13">
        <v>0.18</v>
      </c>
      <c r="Y84" s="13">
        <v>0.18</v>
      </c>
      <c r="Z84" s="13">
        <v>0.18</v>
      </c>
      <c r="AA84" s="13">
        <v>0.18</v>
      </c>
      <c r="AB84" s="13">
        <v>0.18</v>
      </c>
      <c r="AC84" s="13">
        <v>0.18</v>
      </c>
      <c r="AD84" s="13">
        <v>0.18</v>
      </c>
      <c r="AE84" s="13">
        <v>0.18</v>
      </c>
      <c r="AF84" s="13">
        <v>0.18</v>
      </c>
      <c r="AG84" s="13">
        <v>0.18</v>
      </c>
      <c r="AH84" s="13">
        <v>0.18</v>
      </c>
      <c r="AI84" s="13">
        <v>0.18</v>
      </c>
      <c r="AJ84" s="13">
        <v>0.18</v>
      </c>
      <c r="AK84" s="13">
        <v>0.18</v>
      </c>
    </row>
    <row r="85" spans="1:37" s="33" customFormat="1" hidden="1" x14ac:dyDescent="0.3">
      <c r="A85" s="13" t="str">
        <f t="shared" si="1"/>
        <v>SDG_NoInv_Base_ReproTest02C_QFSlabtotal</v>
      </c>
      <c r="B85" s="37" t="s">
        <v>220</v>
      </c>
      <c r="C85" s="38" t="s">
        <v>262</v>
      </c>
      <c r="D85" s="130" t="s">
        <v>206</v>
      </c>
      <c r="E85" s="13" t="s">
        <v>1</v>
      </c>
      <c r="F85" s="13">
        <v>16418.580000000002</v>
      </c>
      <c r="G85" s="13">
        <v>15182.84</v>
      </c>
      <c r="H85" s="13">
        <v>15745.42</v>
      </c>
      <c r="I85" s="13">
        <v>16247.04</v>
      </c>
      <c r="J85" s="13">
        <v>16685.62</v>
      </c>
      <c r="K85" s="13">
        <v>17105.21</v>
      </c>
      <c r="L85" s="13">
        <v>17531.73</v>
      </c>
      <c r="M85" s="13">
        <v>17971.18</v>
      </c>
      <c r="N85" s="13">
        <v>18429.18</v>
      </c>
      <c r="O85" s="13">
        <v>18892.11</v>
      </c>
      <c r="P85" s="13">
        <v>19400.29</v>
      </c>
      <c r="Q85" s="13">
        <v>19930.68</v>
      </c>
      <c r="R85" s="13">
        <v>20506.939999999999</v>
      </c>
      <c r="S85" s="13">
        <v>21119.1</v>
      </c>
      <c r="T85" s="13">
        <v>21767.53</v>
      </c>
      <c r="U85" s="13">
        <v>22472.21</v>
      </c>
      <c r="V85" s="13">
        <v>23217.21</v>
      </c>
      <c r="W85" s="13">
        <v>23996.37</v>
      </c>
      <c r="X85" s="13">
        <v>24812.14</v>
      </c>
      <c r="Y85" s="13">
        <v>25625.84</v>
      </c>
      <c r="Z85" s="13">
        <v>26441.83</v>
      </c>
      <c r="AA85" s="13">
        <v>27262.97</v>
      </c>
      <c r="AB85" s="13">
        <v>28097.37</v>
      </c>
      <c r="AC85" s="13">
        <v>28929.08</v>
      </c>
      <c r="AD85" s="13">
        <v>29778.38</v>
      </c>
      <c r="AE85" s="13">
        <v>30653.63</v>
      </c>
      <c r="AF85" s="13">
        <v>31561.74</v>
      </c>
      <c r="AG85" s="13">
        <v>32469.62</v>
      </c>
      <c r="AH85" s="13">
        <v>33073.08</v>
      </c>
      <c r="AI85" s="13">
        <v>33422.949999999997</v>
      </c>
      <c r="AJ85" s="13">
        <v>33611.949999999997</v>
      </c>
      <c r="AK85" s="13">
        <v>33674.99</v>
      </c>
    </row>
    <row r="86" spans="1:37" s="33" customFormat="1" hidden="1" x14ac:dyDescent="0.3">
      <c r="A86" s="13" t="str">
        <f t="shared" si="1"/>
        <v>SDG_NoInv_Base_ReproTest02C_PubDeftotal</v>
      </c>
      <c r="B86" s="37" t="s">
        <v>220</v>
      </c>
      <c r="C86" s="38" t="s">
        <v>262</v>
      </c>
      <c r="D86" s="130" t="s">
        <v>99</v>
      </c>
      <c r="E86" s="13" t="s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</row>
    <row r="87" spans="1:37" s="33" customFormat="1" hidden="1" x14ac:dyDescent="0.3">
      <c r="A87" s="13" t="str">
        <f t="shared" si="1"/>
        <v>SDG_NoInv_Base_ReproTest02YIXent-n</v>
      </c>
      <c r="B87" s="37" t="s">
        <v>220</v>
      </c>
      <c r="C87" s="38" t="s">
        <v>262</v>
      </c>
      <c r="D87" s="130" t="s">
        <v>95</v>
      </c>
      <c r="E87" s="13" t="s">
        <v>82</v>
      </c>
      <c r="F87" s="13">
        <v>1681.68</v>
      </c>
      <c r="G87" s="13">
        <v>1548.87</v>
      </c>
      <c r="H87" s="13">
        <v>1605.76</v>
      </c>
      <c r="I87" s="13">
        <v>1640.01</v>
      </c>
      <c r="J87" s="13">
        <v>1669.31</v>
      </c>
      <c r="K87" s="13">
        <v>1701.61</v>
      </c>
      <c r="L87" s="13">
        <v>1736.71</v>
      </c>
      <c r="M87" s="13">
        <v>1772.95</v>
      </c>
      <c r="N87" s="13">
        <v>1815.45</v>
      </c>
      <c r="O87" s="13">
        <v>1870.98</v>
      </c>
      <c r="P87" s="13">
        <v>1923.68</v>
      </c>
      <c r="Q87" s="13">
        <v>1974.55</v>
      </c>
      <c r="R87" s="13">
        <v>2033.43</v>
      </c>
      <c r="S87" s="13">
        <v>2094.29</v>
      </c>
      <c r="T87" s="13">
        <v>2158.5500000000002</v>
      </c>
      <c r="U87" s="13">
        <v>2232.9699999999998</v>
      </c>
      <c r="V87" s="13">
        <v>2305.9899999999998</v>
      </c>
      <c r="W87" s="13">
        <v>2380.39</v>
      </c>
      <c r="X87" s="13">
        <v>2455.4899999999998</v>
      </c>
      <c r="Y87" s="13">
        <v>2529.23</v>
      </c>
      <c r="Z87" s="13">
        <v>2611.4299999999998</v>
      </c>
      <c r="AA87" s="13">
        <v>2688.02</v>
      </c>
      <c r="AB87" s="13">
        <v>2784.88</v>
      </c>
      <c r="AC87" s="13">
        <v>2871.1</v>
      </c>
      <c r="AD87" s="13">
        <v>2951.69</v>
      </c>
      <c r="AE87" s="13">
        <v>3034.13</v>
      </c>
      <c r="AF87" s="13">
        <v>3118.09</v>
      </c>
      <c r="AG87" s="13">
        <v>3190.2</v>
      </c>
      <c r="AH87" s="13">
        <v>3215.68</v>
      </c>
      <c r="AI87" s="13">
        <v>3223.56</v>
      </c>
      <c r="AJ87" s="13">
        <v>3219.4</v>
      </c>
      <c r="AK87" s="13">
        <v>3205.3</v>
      </c>
    </row>
    <row r="88" spans="1:37" s="33" customFormat="1" hidden="1" x14ac:dyDescent="0.3">
      <c r="A88" s="13" t="str">
        <f t="shared" si="1"/>
        <v>SDG_NoInv_Base_ReproTest02YIXent-e</v>
      </c>
      <c r="B88" s="37" t="s">
        <v>220</v>
      </c>
      <c r="C88" s="38" t="s">
        <v>262</v>
      </c>
      <c r="D88" s="130" t="s">
        <v>95</v>
      </c>
      <c r="E88" s="13" t="s">
        <v>83</v>
      </c>
      <c r="F88" s="13">
        <v>67.67</v>
      </c>
      <c r="G88" s="13">
        <v>74.72</v>
      </c>
      <c r="H88" s="13">
        <v>62.14</v>
      </c>
      <c r="I88" s="13">
        <v>63.45</v>
      </c>
      <c r="J88" s="13">
        <v>65.989999999999995</v>
      </c>
      <c r="K88" s="13">
        <v>69.75</v>
      </c>
      <c r="L88" s="13">
        <v>73.5</v>
      </c>
      <c r="M88" s="13">
        <v>72.989999999999995</v>
      </c>
      <c r="N88" s="13">
        <v>70.88</v>
      </c>
      <c r="O88" s="13">
        <v>69.489999999999995</v>
      </c>
      <c r="P88" s="13">
        <v>71.31</v>
      </c>
      <c r="Q88" s="13">
        <v>75.16</v>
      </c>
      <c r="R88" s="13">
        <v>82.12</v>
      </c>
      <c r="S88" s="13">
        <v>87.37</v>
      </c>
      <c r="T88" s="13">
        <v>92.78</v>
      </c>
      <c r="U88" s="13">
        <v>97.93</v>
      </c>
      <c r="V88" s="13">
        <v>98.68</v>
      </c>
      <c r="W88" s="13">
        <v>103.28</v>
      </c>
      <c r="X88" s="13">
        <v>113.71</v>
      </c>
      <c r="Y88" s="13">
        <v>123.54</v>
      </c>
      <c r="Z88" s="13">
        <v>134.29</v>
      </c>
      <c r="AA88" s="13">
        <v>145.02000000000001</v>
      </c>
      <c r="AB88" s="13">
        <v>152.47999999999999</v>
      </c>
      <c r="AC88" s="13">
        <v>162.21</v>
      </c>
      <c r="AD88" s="13">
        <v>172.77</v>
      </c>
      <c r="AE88" s="13">
        <v>183</v>
      </c>
      <c r="AF88" s="13">
        <v>193.21</v>
      </c>
      <c r="AG88" s="13">
        <v>232.58</v>
      </c>
      <c r="AH88" s="13">
        <v>268.63</v>
      </c>
      <c r="AI88" s="13">
        <v>312.37</v>
      </c>
      <c r="AJ88" s="13">
        <v>356.06</v>
      </c>
      <c r="AK88" s="13">
        <v>395.86</v>
      </c>
    </row>
    <row r="89" spans="1:37" s="33" customFormat="1" hidden="1" x14ac:dyDescent="0.3">
      <c r="A89" s="13" t="str">
        <f t="shared" si="1"/>
        <v>SDG_NoInv_Base_ReproTest02YIXhhd-0</v>
      </c>
      <c r="B89" s="37" t="s">
        <v>220</v>
      </c>
      <c r="C89" s="38" t="s">
        <v>262</v>
      </c>
      <c r="D89" s="130" t="s">
        <v>95</v>
      </c>
      <c r="E89" s="13" t="s">
        <v>84</v>
      </c>
      <c r="F89" s="13">
        <v>80.83</v>
      </c>
      <c r="G89" s="13">
        <v>80.2</v>
      </c>
      <c r="H89" s="13">
        <v>78.56</v>
      </c>
      <c r="I89" s="13">
        <v>80.91</v>
      </c>
      <c r="J89" s="13">
        <v>82.81</v>
      </c>
      <c r="K89" s="13">
        <v>84.68</v>
      </c>
      <c r="L89" s="13">
        <v>86.87</v>
      </c>
      <c r="M89" s="13">
        <v>89.27</v>
      </c>
      <c r="N89" s="13">
        <v>91.79</v>
      </c>
      <c r="O89" s="13">
        <v>94.63</v>
      </c>
      <c r="P89" s="13">
        <v>97.74</v>
      </c>
      <c r="Q89" s="13">
        <v>100.92</v>
      </c>
      <c r="R89" s="13">
        <v>104.32</v>
      </c>
      <c r="S89" s="13">
        <v>108.1</v>
      </c>
      <c r="T89" s="13">
        <v>112.01</v>
      </c>
      <c r="U89" s="13">
        <v>116.26</v>
      </c>
      <c r="V89" s="13">
        <v>120.85</v>
      </c>
      <c r="W89" s="13">
        <v>125.43</v>
      </c>
      <c r="X89" s="13">
        <v>130.19999999999999</v>
      </c>
      <c r="Y89" s="13">
        <v>135</v>
      </c>
      <c r="Z89" s="13">
        <v>139.69</v>
      </c>
      <c r="AA89" s="13">
        <v>144.58000000000001</v>
      </c>
      <c r="AB89" s="13">
        <v>149.63</v>
      </c>
      <c r="AC89" s="13">
        <v>154.88999999999999</v>
      </c>
      <c r="AD89" s="13">
        <v>160.04</v>
      </c>
      <c r="AE89" s="13">
        <v>165.32</v>
      </c>
      <c r="AF89" s="13">
        <v>170.83</v>
      </c>
      <c r="AG89" s="13">
        <v>176.33</v>
      </c>
      <c r="AH89" s="13">
        <v>180</v>
      </c>
      <c r="AI89" s="13">
        <v>180.76</v>
      </c>
      <c r="AJ89" s="13">
        <v>181.14</v>
      </c>
      <c r="AK89" s="13">
        <v>181.36</v>
      </c>
    </row>
    <row r="90" spans="1:37" s="33" customFormat="1" hidden="1" x14ac:dyDescent="0.3">
      <c r="A90" s="13" t="str">
        <f t="shared" si="1"/>
        <v>SDG_NoInv_Base_ReproTest02YIXhhd-1</v>
      </c>
      <c r="B90" s="37" t="s">
        <v>220</v>
      </c>
      <c r="C90" s="38" t="s">
        <v>262</v>
      </c>
      <c r="D90" s="130" t="s">
        <v>95</v>
      </c>
      <c r="E90" s="13" t="s">
        <v>85</v>
      </c>
      <c r="F90" s="13">
        <v>111.12</v>
      </c>
      <c r="G90" s="13">
        <v>109.87</v>
      </c>
      <c r="H90" s="13">
        <v>108.07</v>
      </c>
      <c r="I90" s="13">
        <v>111.24</v>
      </c>
      <c r="J90" s="13">
        <v>113.79</v>
      </c>
      <c r="K90" s="13">
        <v>116.34</v>
      </c>
      <c r="L90" s="13">
        <v>119.33</v>
      </c>
      <c r="M90" s="13">
        <v>122.6</v>
      </c>
      <c r="N90" s="13">
        <v>126.04</v>
      </c>
      <c r="O90" s="13">
        <v>129.93</v>
      </c>
      <c r="P90" s="13">
        <v>134.16999999999999</v>
      </c>
      <c r="Q90" s="13">
        <v>138.5</v>
      </c>
      <c r="R90" s="13">
        <v>143.15</v>
      </c>
      <c r="S90" s="13">
        <v>148.29</v>
      </c>
      <c r="T90" s="13">
        <v>153.62</v>
      </c>
      <c r="U90" s="13">
        <v>159.44</v>
      </c>
      <c r="V90" s="13">
        <v>165.69</v>
      </c>
      <c r="W90" s="13">
        <v>171.93</v>
      </c>
      <c r="X90" s="13">
        <v>178.41</v>
      </c>
      <c r="Y90" s="13">
        <v>184.9</v>
      </c>
      <c r="Z90" s="13">
        <v>191.29</v>
      </c>
      <c r="AA90" s="13">
        <v>197.9</v>
      </c>
      <c r="AB90" s="13">
        <v>204.78</v>
      </c>
      <c r="AC90" s="13">
        <v>211.88</v>
      </c>
      <c r="AD90" s="13">
        <v>218.86</v>
      </c>
      <c r="AE90" s="13">
        <v>226.03</v>
      </c>
      <c r="AF90" s="13">
        <v>233.5</v>
      </c>
      <c r="AG90" s="13">
        <v>240.9</v>
      </c>
      <c r="AH90" s="13">
        <v>245.51</v>
      </c>
      <c r="AI90" s="13">
        <v>246.37</v>
      </c>
      <c r="AJ90" s="13">
        <v>246.76</v>
      </c>
      <c r="AK90" s="13">
        <v>246.9</v>
      </c>
    </row>
    <row r="91" spans="1:37" s="33" customFormat="1" hidden="1" x14ac:dyDescent="0.3">
      <c r="A91" s="13" t="str">
        <f t="shared" si="1"/>
        <v>SDG_NoInv_Base_ReproTest02YIXhhd-2</v>
      </c>
      <c r="B91" s="37" t="s">
        <v>220</v>
      </c>
      <c r="C91" s="38" t="s">
        <v>262</v>
      </c>
      <c r="D91" s="130" t="s">
        <v>95</v>
      </c>
      <c r="E91" s="13" t="s">
        <v>86</v>
      </c>
      <c r="F91" s="13">
        <v>130.16999999999999</v>
      </c>
      <c r="G91" s="13">
        <v>128.18</v>
      </c>
      <c r="H91" s="13">
        <v>126.54</v>
      </c>
      <c r="I91" s="13">
        <v>130.16999999999999</v>
      </c>
      <c r="J91" s="13">
        <v>133.09</v>
      </c>
      <c r="K91" s="13">
        <v>136.06</v>
      </c>
      <c r="L91" s="13">
        <v>139.53</v>
      </c>
      <c r="M91" s="13">
        <v>143.32</v>
      </c>
      <c r="N91" s="13">
        <v>147.33000000000001</v>
      </c>
      <c r="O91" s="13">
        <v>151.82</v>
      </c>
      <c r="P91" s="13">
        <v>156.74</v>
      </c>
      <c r="Q91" s="13">
        <v>161.75</v>
      </c>
      <c r="R91" s="13">
        <v>167.16</v>
      </c>
      <c r="S91" s="13">
        <v>173.11</v>
      </c>
      <c r="T91" s="13">
        <v>179.29</v>
      </c>
      <c r="U91" s="13">
        <v>186.07</v>
      </c>
      <c r="V91" s="13">
        <v>193.32</v>
      </c>
      <c r="W91" s="13">
        <v>200.56</v>
      </c>
      <c r="X91" s="13">
        <v>208.05</v>
      </c>
      <c r="Y91" s="13">
        <v>215.52</v>
      </c>
      <c r="Z91" s="13">
        <v>222.9</v>
      </c>
      <c r="AA91" s="13">
        <v>230.52</v>
      </c>
      <c r="AB91" s="13">
        <v>238.45</v>
      </c>
      <c r="AC91" s="13">
        <v>246.61</v>
      </c>
      <c r="AD91" s="13">
        <v>254.66</v>
      </c>
      <c r="AE91" s="13">
        <v>262.94</v>
      </c>
      <c r="AF91" s="13">
        <v>271.57</v>
      </c>
      <c r="AG91" s="13">
        <v>280.02</v>
      </c>
      <c r="AH91" s="13">
        <v>284.95999999999998</v>
      </c>
      <c r="AI91" s="13">
        <v>285.76</v>
      </c>
      <c r="AJ91" s="13">
        <v>286.04000000000002</v>
      </c>
      <c r="AK91" s="13">
        <v>286.04000000000002</v>
      </c>
    </row>
    <row r="92" spans="1:37" s="33" customFormat="1" hidden="1" x14ac:dyDescent="0.3">
      <c r="A92" s="13" t="str">
        <f t="shared" si="1"/>
        <v>SDG_NoInv_Base_ReproTest02YIXhhd-3</v>
      </c>
      <c r="B92" s="37" t="s">
        <v>220</v>
      </c>
      <c r="C92" s="38" t="s">
        <v>262</v>
      </c>
      <c r="D92" s="130" t="s">
        <v>95</v>
      </c>
      <c r="E92" s="13" t="s">
        <v>87</v>
      </c>
      <c r="F92" s="13">
        <v>160.16</v>
      </c>
      <c r="G92" s="13">
        <v>157.06</v>
      </c>
      <c r="H92" s="13">
        <v>155.99</v>
      </c>
      <c r="I92" s="13">
        <v>160.29</v>
      </c>
      <c r="J92" s="13">
        <v>163.77000000000001</v>
      </c>
      <c r="K92" s="13">
        <v>167.37</v>
      </c>
      <c r="L92" s="13">
        <v>171.6</v>
      </c>
      <c r="M92" s="13">
        <v>176.21</v>
      </c>
      <c r="N92" s="13">
        <v>181.1</v>
      </c>
      <c r="O92" s="13">
        <v>186.58</v>
      </c>
      <c r="P92" s="13">
        <v>192.57</v>
      </c>
      <c r="Q92" s="13">
        <v>198.62</v>
      </c>
      <c r="R92" s="13">
        <v>205.24</v>
      </c>
      <c r="S92" s="13">
        <v>212.45</v>
      </c>
      <c r="T92" s="13">
        <v>219.95</v>
      </c>
      <c r="U92" s="13">
        <v>228.24</v>
      </c>
      <c r="V92" s="13">
        <v>237.03</v>
      </c>
      <c r="W92" s="13">
        <v>245.82</v>
      </c>
      <c r="X92" s="13">
        <v>254.88</v>
      </c>
      <c r="Y92" s="13">
        <v>263.86</v>
      </c>
      <c r="Z92" s="13">
        <v>272.77999999999997</v>
      </c>
      <c r="AA92" s="13">
        <v>281.94</v>
      </c>
      <c r="AB92" s="13">
        <v>291.54000000000002</v>
      </c>
      <c r="AC92" s="13">
        <v>301.32</v>
      </c>
      <c r="AD92" s="13">
        <v>311.01</v>
      </c>
      <c r="AE92" s="13">
        <v>321.01</v>
      </c>
      <c r="AF92" s="13">
        <v>331.42</v>
      </c>
      <c r="AG92" s="13">
        <v>341.5</v>
      </c>
      <c r="AH92" s="13">
        <v>346.65</v>
      </c>
      <c r="AI92" s="13">
        <v>347.23</v>
      </c>
      <c r="AJ92" s="13">
        <v>347.29</v>
      </c>
      <c r="AK92" s="13">
        <v>346.97</v>
      </c>
    </row>
    <row r="93" spans="1:37" s="33" customFormat="1" hidden="1" x14ac:dyDescent="0.3">
      <c r="A93" s="13" t="str">
        <f t="shared" si="1"/>
        <v>SDG_NoInv_Base_ReproTest02YIXhhd-4</v>
      </c>
      <c r="B93" s="37" t="s">
        <v>220</v>
      </c>
      <c r="C93" s="38" t="s">
        <v>262</v>
      </c>
      <c r="D93" s="130" t="s">
        <v>95</v>
      </c>
      <c r="E93" s="13" t="s">
        <v>88</v>
      </c>
      <c r="F93" s="13">
        <v>173.02</v>
      </c>
      <c r="G93" s="13">
        <v>168.8</v>
      </c>
      <c r="H93" s="13">
        <v>168.88</v>
      </c>
      <c r="I93" s="13">
        <v>173.32</v>
      </c>
      <c r="J93" s="13">
        <v>176.92</v>
      </c>
      <c r="K93" s="13">
        <v>180.78</v>
      </c>
      <c r="L93" s="13">
        <v>185.29</v>
      </c>
      <c r="M93" s="13">
        <v>190.19</v>
      </c>
      <c r="N93" s="13">
        <v>195.44</v>
      </c>
      <c r="O93" s="13">
        <v>201.3</v>
      </c>
      <c r="P93" s="13">
        <v>207.68</v>
      </c>
      <c r="Q93" s="13">
        <v>214.08</v>
      </c>
      <c r="R93" s="13">
        <v>221.18</v>
      </c>
      <c r="S93" s="13">
        <v>228.84</v>
      </c>
      <c r="T93" s="13">
        <v>236.83</v>
      </c>
      <c r="U93" s="13">
        <v>245.71</v>
      </c>
      <c r="V93" s="13">
        <v>255.04</v>
      </c>
      <c r="W93" s="13">
        <v>264.39</v>
      </c>
      <c r="X93" s="13">
        <v>273.99</v>
      </c>
      <c r="Y93" s="13">
        <v>283.42</v>
      </c>
      <c r="Z93" s="13">
        <v>292.86</v>
      </c>
      <c r="AA93" s="13">
        <v>302.48</v>
      </c>
      <c r="AB93" s="13">
        <v>312.66000000000003</v>
      </c>
      <c r="AC93" s="13">
        <v>322.88</v>
      </c>
      <c r="AD93" s="13">
        <v>333.09</v>
      </c>
      <c r="AE93" s="13">
        <v>343.65</v>
      </c>
      <c r="AF93" s="13">
        <v>354.64</v>
      </c>
      <c r="AG93" s="13">
        <v>365.1</v>
      </c>
      <c r="AH93" s="13">
        <v>369.47</v>
      </c>
      <c r="AI93" s="13">
        <v>369.57</v>
      </c>
      <c r="AJ93" s="13">
        <v>369.24</v>
      </c>
      <c r="AK93" s="13">
        <v>368.49</v>
      </c>
    </row>
    <row r="94" spans="1:37" s="33" customFormat="1" hidden="1" x14ac:dyDescent="0.3">
      <c r="A94" s="13" t="str">
        <f t="shared" si="1"/>
        <v>SDG_NoInv_Base_ReproTest02YIXhhd-5</v>
      </c>
      <c r="B94" s="37" t="s">
        <v>220</v>
      </c>
      <c r="C94" s="38" t="s">
        <v>262</v>
      </c>
      <c r="D94" s="130" t="s">
        <v>95</v>
      </c>
      <c r="E94" s="13" t="s">
        <v>89</v>
      </c>
      <c r="F94" s="13">
        <v>238.85</v>
      </c>
      <c r="G94" s="13">
        <v>231.63</v>
      </c>
      <c r="H94" s="13">
        <v>234.06</v>
      </c>
      <c r="I94" s="13">
        <v>239.79</v>
      </c>
      <c r="J94" s="13">
        <v>244.47</v>
      </c>
      <c r="K94" s="13">
        <v>249.71</v>
      </c>
      <c r="L94" s="13">
        <v>255.86</v>
      </c>
      <c r="M94" s="13">
        <v>262.51</v>
      </c>
      <c r="N94" s="13">
        <v>269.66000000000003</v>
      </c>
      <c r="O94" s="13">
        <v>277.58999999999997</v>
      </c>
      <c r="P94" s="13">
        <v>286.24</v>
      </c>
      <c r="Q94" s="13">
        <v>294.82</v>
      </c>
      <c r="R94" s="13">
        <v>304.56</v>
      </c>
      <c r="S94" s="13">
        <v>314.89999999999998</v>
      </c>
      <c r="T94" s="13">
        <v>325.70999999999998</v>
      </c>
      <c r="U94" s="13">
        <v>337.86</v>
      </c>
      <c r="V94" s="13">
        <v>350.43</v>
      </c>
      <c r="W94" s="13">
        <v>363.07</v>
      </c>
      <c r="X94" s="13">
        <v>376.01</v>
      </c>
      <c r="Y94" s="13">
        <v>388.5</v>
      </c>
      <c r="Z94" s="13">
        <v>401.15</v>
      </c>
      <c r="AA94" s="13">
        <v>413.91</v>
      </c>
      <c r="AB94" s="13">
        <v>427.53</v>
      </c>
      <c r="AC94" s="13">
        <v>440.95</v>
      </c>
      <c r="AD94" s="13">
        <v>454.54</v>
      </c>
      <c r="AE94" s="13">
        <v>468.65</v>
      </c>
      <c r="AF94" s="13">
        <v>483.37</v>
      </c>
      <c r="AG94" s="13">
        <v>497.06</v>
      </c>
      <c r="AH94" s="13">
        <v>500.69</v>
      </c>
      <c r="AI94" s="13">
        <v>499.73</v>
      </c>
      <c r="AJ94" s="13">
        <v>498.51</v>
      </c>
      <c r="AK94" s="13">
        <v>496.66</v>
      </c>
    </row>
    <row r="95" spans="1:37" s="33" customFormat="1" hidden="1" x14ac:dyDescent="0.3">
      <c r="A95" s="13" t="str">
        <f t="shared" si="1"/>
        <v>SDG_NoInv_Base_ReproTest02YIXhhd-6</v>
      </c>
      <c r="B95" s="37" t="s">
        <v>220</v>
      </c>
      <c r="C95" s="38" t="s">
        <v>262</v>
      </c>
      <c r="D95" s="130" t="s">
        <v>95</v>
      </c>
      <c r="E95" s="13" t="s">
        <v>90</v>
      </c>
      <c r="F95" s="13">
        <v>288.75</v>
      </c>
      <c r="G95" s="13">
        <v>276.86</v>
      </c>
      <c r="H95" s="13">
        <v>282.87</v>
      </c>
      <c r="I95" s="13">
        <v>289.39999999999998</v>
      </c>
      <c r="J95" s="13">
        <v>294.72000000000003</v>
      </c>
      <c r="K95" s="13">
        <v>300.94</v>
      </c>
      <c r="L95" s="13">
        <v>308.23</v>
      </c>
      <c r="M95" s="13">
        <v>316.05</v>
      </c>
      <c r="N95" s="13">
        <v>324.56</v>
      </c>
      <c r="O95" s="13">
        <v>333.92</v>
      </c>
      <c r="P95" s="13">
        <v>344.15</v>
      </c>
      <c r="Q95" s="13">
        <v>354.21</v>
      </c>
      <c r="R95" s="13">
        <v>365.87</v>
      </c>
      <c r="S95" s="13">
        <v>378.05</v>
      </c>
      <c r="T95" s="13">
        <v>390.82</v>
      </c>
      <c r="U95" s="13">
        <v>405.35</v>
      </c>
      <c r="V95" s="13">
        <v>420.12</v>
      </c>
      <c r="W95" s="13">
        <v>435.04</v>
      </c>
      <c r="X95" s="13">
        <v>450.22</v>
      </c>
      <c r="Y95" s="13">
        <v>464.68</v>
      </c>
      <c r="Z95" s="13">
        <v>479.54</v>
      </c>
      <c r="AA95" s="13">
        <v>494.34</v>
      </c>
      <c r="AB95" s="13">
        <v>510.32</v>
      </c>
      <c r="AC95" s="13">
        <v>525.73</v>
      </c>
      <c r="AD95" s="13">
        <v>541.51</v>
      </c>
      <c r="AE95" s="13">
        <v>557.96</v>
      </c>
      <c r="AF95" s="13">
        <v>575.1</v>
      </c>
      <c r="AG95" s="13">
        <v>590.6</v>
      </c>
      <c r="AH95" s="13">
        <v>592.35</v>
      </c>
      <c r="AI95" s="13">
        <v>590.08000000000004</v>
      </c>
      <c r="AJ95" s="13">
        <v>587.71</v>
      </c>
      <c r="AK95" s="13">
        <v>584.5</v>
      </c>
    </row>
    <row r="96" spans="1:37" s="33" customFormat="1" hidden="1" x14ac:dyDescent="0.3">
      <c r="A96" s="13" t="str">
        <f t="shared" si="1"/>
        <v>SDG_NoInv_Base_ReproTest02YIXhhd-7</v>
      </c>
      <c r="B96" s="37" t="s">
        <v>220</v>
      </c>
      <c r="C96" s="38" t="s">
        <v>262</v>
      </c>
      <c r="D96" s="130" t="s">
        <v>95</v>
      </c>
      <c r="E96" s="13" t="s">
        <v>91</v>
      </c>
      <c r="F96" s="13">
        <v>412.51</v>
      </c>
      <c r="G96" s="13">
        <v>392.61</v>
      </c>
      <c r="H96" s="13">
        <v>404.52</v>
      </c>
      <c r="I96" s="13">
        <v>413.48</v>
      </c>
      <c r="J96" s="13">
        <v>420.76</v>
      </c>
      <c r="K96" s="13">
        <v>429.57</v>
      </c>
      <c r="L96" s="13">
        <v>439.85</v>
      </c>
      <c r="M96" s="13">
        <v>450.82</v>
      </c>
      <c r="N96" s="13">
        <v>462.84</v>
      </c>
      <c r="O96" s="13">
        <v>475.92</v>
      </c>
      <c r="P96" s="13">
        <v>490.28</v>
      </c>
      <c r="Q96" s="13">
        <v>504.33</v>
      </c>
      <c r="R96" s="13">
        <v>520.91</v>
      </c>
      <c r="S96" s="13">
        <v>537.99</v>
      </c>
      <c r="T96" s="13">
        <v>555.94000000000005</v>
      </c>
      <c r="U96" s="13">
        <v>576.52</v>
      </c>
      <c r="V96" s="13">
        <v>597.15</v>
      </c>
      <c r="W96" s="13">
        <v>618.09</v>
      </c>
      <c r="X96" s="13">
        <v>639.4</v>
      </c>
      <c r="Y96" s="13">
        <v>659.4</v>
      </c>
      <c r="Z96" s="13">
        <v>680.21</v>
      </c>
      <c r="AA96" s="13">
        <v>700.71</v>
      </c>
      <c r="AB96" s="13">
        <v>723.07</v>
      </c>
      <c r="AC96" s="13">
        <v>744.19</v>
      </c>
      <c r="AD96" s="13">
        <v>766.02</v>
      </c>
      <c r="AE96" s="13">
        <v>788.83</v>
      </c>
      <c r="AF96" s="13">
        <v>812.62</v>
      </c>
      <c r="AG96" s="13">
        <v>833.76</v>
      </c>
      <c r="AH96" s="13">
        <v>833.43</v>
      </c>
      <c r="AI96" s="13">
        <v>828.98</v>
      </c>
      <c r="AJ96" s="13">
        <v>824.68</v>
      </c>
      <c r="AK96" s="13">
        <v>819.09</v>
      </c>
    </row>
    <row r="97" spans="1:37" s="33" customFormat="1" hidden="1" x14ac:dyDescent="0.3">
      <c r="A97" s="13" t="str">
        <f t="shared" si="1"/>
        <v>SDG_NoInv_Base_ReproTest02YIXhhd-8</v>
      </c>
      <c r="B97" s="37" t="s">
        <v>220</v>
      </c>
      <c r="C97" s="38" t="s">
        <v>262</v>
      </c>
      <c r="D97" s="130" t="s">
        <v>95</v>
      </c>
      <c r="E97" s="13" t="s">
        <v>92</v>
      </c>
      <c r="F97" s="13">
        <v>748.01</v>
      </c>
      <c r="G97" s="13">
        <v>704.13</v>
      </c>
      <c r="H97" s="13">
        <v>733.2</v>
      </c>
      <c r="I97" s="13">
        <v>748.92</v>
      </c>
      <c r="J97" s="13">
        <v>761.55</v>
      </c>
      <c r="K97" s="13">
        <v>777.37</v>
      </c>
      <c r="L97" s="13">
        <v>795.72</v>
      </c>
      <c r="M97" s="13">
        <v>815.13</v>
      </c>
      <c r="N97" s="13">
        <v>836.54</v>
      </c>
      <c r="O97" s="13">
        <v>859.34</v>
      </c>
      <c r="P97" s="13">
        <v>884.79</v>
      </c>
      <c r="Q97" s="13">
        <v>909.59</v>
      </c>
      <c r="R97" s="13">
        <v>939.52</v>
      </c>
      <c r="S97" s="13">
        <v>969.83</v>
      </c>
      <c r="T97" s="13">
        <v>1001.79</v>
      </c>
      <c r="U97" s="13">
        <v>1038.68</v>
      </c>
      <c r="V97" s="13">
        <v>1074.92</v>
      </c>
      <c r="W97" s="13">
        <v>1112.06</v>
      </c>
      <c r="X97" s="13">
        <v>1150.01</v>
      </c>
      <c r="Y97" s="13">
        <v>1184.92</v>
      </c>
      <c r="Z97" s="13">
        <v>1221.77</v>
      </c>
      <c r="AA97" s="13">
        <v>1257.5899999999999</v>
      </c>
      <c r="AB97" s="13">
        <v>1296.9100000000001</v>
      </c>
      <c r="AC97" s="13">
        <v>1333.13</v>
      </c>
      <c r="AD97" s="13">
        <v>1371.03</v>
      </c>
      <c r="AE97" s="13">
        <v>1410.78</v>
      </c>
      <c r="AF97" s="13">
        <v>1452.33</v>
      </c>
      <c r="AG97" s="13">
        <v>1488.59</v>
      </c>
      <c r="AH97" s="13">
        <v>1482</v>
      </c>
      <c r="AI97" s="13">
        <v>1471.32</v>
      </c>
      <c r="AJ97" s="13">
        <v>1461.47</v>
      </c>
      <c r="AK97" s="13">
        <v>1449.15</v>
      </c>
    </row>
    <row r="98" spans="1:37" s="33" customFormat="1" hidden="1" x14ac:dyDescent="0.3">
      <c r="A98" s="13" t="str">
        <f t="shared" si="1"/>
        <v>SDG_NoInv_Base_ReproTest02YIXhhd-9</v>
      </c>
      <c r="B98" s="37" t="s">
        <v>220</v>
      </c>
      <c r="C98" s="38" t="s">
        <v>262</v>
      </c>
      <c r="D98" s="130" t="s">
        <v>95</v>
      </c>
      <c r="E98" s="13" t="s">
        <v>93</v>
      </c>
      <c r="F98" s="13">
        <v>1780.4</v>
      </c>
      <c r="G98" s="13">
        <v>1655.88</v>
      </c>
      <c r="H98" s="13">
        <v>1737.34</v>
      </c>
      <c r="I98" s="13">
        <v>1774.46</v>
      </c>
      <c r="J98" s="13">
        <v>1804.28</v>
      </c>
      <c r="K98" s="13">
        <v>1841.68</v>
      </c>
      <c r="L98" s="13">
        <v>1884.44</v>
      </c>
      <c r="M98" s="13">
        <v>1929.2</v>
      </c>
      <c r="N98" s="13">
        <v>1979.21</v>
      </c>
      <c r="O98" s="13">
        <v>2033.23</v>
      </c>
      <c r="P98" s="13">
        <v>2092.8200000000002</v>
      </c>
      <c r="Q98" s="13">
        <v>2150.7399999999998</v>
      </c>
      <c r="R98" s="13">
        <v>2221.38</v>
      </c>
      <c r="S98" s="13">
        <v>2292.25</v>
      </c>
      <c r="T98" s="13">
        <v>2367.1</v>
      </c>
      <c r="U98" s="13">
        <v>2453.91</v>
      </c>
      <c r="V98" s="13">
        <v>2537.81</v>
      </c>
      <c r="W98" s="13">
        <v>2624.45</v>
      </c>
      <c r="X98" s="13">
        <v>2713.39</v>
      </c>
      <c r="Y98" s="13">
        <v>2794.7</v>
      </c>
      <c r="Z98" s="13">
        <v>2882.22</v>
      </c>
      <c r="AA98" s="13">
        <v>2965.8</v>
      </c>
      <c r="AB98" s="13">
        <v>3060.41</v>
      </c>
      <c r="AC98" s="13">
        <v>3145.14</v>
      </c>
      <c r="AD98" s="13">
        <v>3232.84</v>
      </c>
      <c r="AE98" s="13">
        <v>3324.72</v>
      </c>
      <c r="AF98" s="13">
        <v>3420.62</v>
      </c>
      <c r="AG98" s="13">
        <v>3503.11</v>
      </c>
      <c r="AH98" s="13">
        <v>3484.61</v>
      </c>
      <c r="AI98" s="13">
        <v>3460.03</v>
      </c>
      <c r="AJ98" s="13">
        <v>3435.92</v>
      </c>
      <c r="AK98" s="13">
        <v>3404.83</v>
      </c>
    </row>
    <row r="99" spans="1:37" s="33" customFormat="1" hidden="1" x14ac:dyDescent="0.3">
      <c r="A99" s="13" t="str">
        <f t="shared" si="1"/>
        <v>SDG_NoInv_Base_ReproTest02C_YIXtotal</v>
      </c>
      <c r="B99" s="37" t="s">
        <v>220</v>
      </c>
      <c r="C99" s="38" t="s">
        <v>262</v>
      </c>
      <c r="D99" s="130" t="s">
        <v>222</v>
      </c>
      <c r="E99" s="13" t="s">
        <v>1</v>
      </c>
      <c r="F99" s="13">
        <v>5873.17</v>
      </c>
      <c r="G99" s="13">
        <v>5528.83</v>
      </c>
      <c r="H99" s="13">
        <v>5697.92</v>
      </c>
      <c r="I99" s="13">
        <v>5825.44</v>
      </c>
      <c r="J99" s="13">
        <v>5931.47</v>
      </c>
      <c r="K99" s="13">
        <v>6055.86</v>
      </c>
      <c r="L99" s="13">
        <v>6196.94</v>
      </c>
      <c r="M99" s="13">
        <v>6341.24</v>
      </c>
      <c r="N99" s="13">
        <v>6500.86</v>
      </c>
      <c r="O99" s="13">
        <v>6684.73</v>
      </c>
      <c r="P99" s="13">
        <v>6882.17</v>
      </c>
      <c r="Q99" s="13">
        <v>7077.26</v>
      </c>
      <c r="R99" s="13">
        <v>7308.83</v>
      </c>
      <c r="S99" s="13">
        <v>7545.48</v>
      </c>
      <c r="T99" s="13">
        <v>7794.38</v>
      </c>
      <c r="U99" s="13">
        <v>8078.95</v>
      </c>
      <c r="V99" s="13">
        <v>8357.0300000000007</v>
      </c>
      <c r="W99" s="13">
        <v>8644.5</v>
      </c>
      <c r="X99" s="13">
        <v>8943.75</v>
      </c>
      <c r="Y99" s="13">
        <v>9227.65</v>
      </c>
      <c r="Z99" s="13">
        <v>9530.14</v>
      </c>
      <c r="AA99" s="13">
        <v>9822.82</v>
      </c>
      <c r="AB99" s="13">
        <v>10152.64</v>
      </c>
      <c r="AC99" s="13">
        <v>10460.049999999999</v>
      </c>
      <c r="AD99" s="13">
        <v>10768.07</v>
      </c>
      <c r="AE99" s="13">
        <v>11087.01</v>
      </c>
      <c r="AF99" s="13">
        <v>11417.29</v>
      </c>
      <c r="AG99" s="13">
        <v>11739.75</v>
      </c>
      <c r="AH99" s="13">
        <v>11803.98</v>
      </c>
      <c r="AI99" s="13">
        <v>11815.76</v>
      </c>
      <c r="AJ99" s="13">
        <v>11814.21</v>
      </c>
      <c r="AK99" s="13">
        <v>11785.15</v>
      </c>
    </row>
    <row r="100" spans="1:37" s="33" customFormat="1" hidden="1" x14ac:dyDescent="0.3">
      <c r="A100" s="13" t="str">
        <f t="shared" si="1"/>
        <v>SDG_NoInv_Base_ReproTest02TINSXent-n</v>
      </c>
      <c r="B100" s="37" t="s">
        <v>220</v>
      </c>
      <c r="C100" s="38" t="s">
        <v>262</v>
      </c>
      <c r="D100" s="130" t="s">
        <v>94</v>
      </c>
      <c r="E100" s="13" t="s">
        <v>82</v>
      </c>
      <c r="F100" s="13">
        <v>0.14000000000000001</v>
      </c>
      <c r="G100" s="13">
        <v>0.15</v>
      </c>
      <c r="H100" s="13">
        <v>0.14000000000000001</v>
      </c>
      <c r="I100" s="13">
        <v>0.14000000000000001</v>
      </c>
      <c r="J100" s="13">
        <v>0.14000000000000001</v>
      </c>
      <c r="K100" s="13">
        <v>0.14000000000000001</v>
      </c>
      <c r="L100" s="13">
        <v>0.14000000000000001</v>
      </c>
      <c r="M100" s="13">
        <v>0.14000000000000001</v>
      </c>
      <c r="N100" s="13">
        <v>0.14000000000000001</v>
      </c>
      <c r="O100" s="13">
        <v>0.14000000000000001</v>
      </c>
      <c r="P100" s="13">
        <v>0.14000000000000001</v>
      </c>
      <c r="Q100" s="13">
        <v>0.14000000000000001</v>
      </c>
      <c r="R100" s="13">
        <v>0.14000000000000001</v>
      </c>
      <c r="S100" s="13">
        <v>0.14000000000000001</v>
      </c>
      <c r="T100" s="13">
        <v>0.14000000000000001</v>
      </c>
      <c r="U100" s="13">
        <v>0.14000000000000001</v>
      </c>
      <c r="V100" s="13">
        <v>0.13</v>
      </c>
      <c r="W100" s="13">
        <v>0.13</v>
      </c>
      <c r="X100" s="13">
        <v>0.13</v>
      </c>
      <c r="Y100" s="13">
        <v>0.13</v>
      </c>
      <c r="Z100" s="13">
        <v>0.13</v>
      </c>
      <c r="AA100" s="13">
        <v>0.13</v>
      </c>
      <c r="AB100" s="13">
        <v>0.13</v>
      </c>
      <c r="AC100" s="13">
        <v>0.13</v>
      </c>
      <c r="AD100" s="13">
        <v>0.13</v>
      </c>
      <c r="AE100" s="13">
        <v>0.13</v>
      </c>
      <c r="AF100" s="13">
        <v>0.13</v>
      </c>
      <c r="AG100" s="13">
        <v>0.13</v>
      </c>
      <c r="AH100" s="13">
        <v>0.13</v>
      </c>
      <c r="AI100" s="13">
        <v>0.13</v>
      </c>
      <c r="AJ100" s="13">
        <v>0.13</v>
      </c>
      <c r="AK100" s="13">
        <v>0.13</v>
      </c>
    </row>
    <row r="101" spans="1:37" s="33" customFormat="1" hidden="1" x14ac:dyDescent="0.3">
      <c r="A101" s="13" t="str">
        <f t="shared" si="1"/>
        <v>SDG_NoInv_Base_ReproTest02TINSXent-e</v>
      </c>
      <c r="B101" s="37" t="s">
        <v>220</v>
      </c>
      <c r="C101" s="38" t="s">
        <v>262</v>
      </c>
      <c r="D101" s="130" t="s">
        <v>94</v>
      </c>
      <c r="E101" s="13" t="s">
        <v>83</v>
      </c>
      <c r="F101" s="13">
        <v>0.11</v>
      </c>
      <c r="G101" s="13">
        <v>0.12</v>
      </c>
      <c r="H101" s="13">
        <v>0.12</v>
      </c>
      <c r="I101" s="13">
        <v>0.12</v>
      </c>
      <c r="J101" s="13">
        <v>0.12</v>
      </c>
      <c r="K101" s="13">
        <v>0.12</v>
      </c>
      <c r="L101" s="13">
        <v>0.12</v>
      </c>
      <c r="M101" s="13">
        <v>0.12</v>
      </c>
      <c r="N101" s="13">
        <v>0.12</v>
      </c>
      <c r="O101" s="13">
        <v>0.12</v>
      </c>
      <c r="P101" s="13">
        <v>0.12</v>
      </c>
      <c r="Q101" s="13">
        <v>0.12</v>
      </c>
      <c r="R101" s="13">
        <v>0.12</v>
      </c>
      <c r="S101" s="13">
        <v>0.12</v>
      </c>
      <c r="T101" s="13">
        <v>0.12</v>
      </c>
      <c r="U101" s="13">
        <v>0.12</v>
      </c>
      <c r="V101" s="13">
        <v>0.12</v>
      </c>
      <c r="W101" s="13">
        <v>0.12</v>
      </c>
      <c r="X101" s="13">
        <v>0.12</v>
      </c>
      <c r="Y101" s="13">
        <v>0.12</v>
      </c>
      <c r="Z101" s="13">
        <v>0.11</v>
      </c>
      <c r="AA101" s="13">
        <v>0.11</v>
      </c>
      <c r="AB101" s="13">
        <v>0.11</v>
      </c>
      <c r="AC101" s="13">
        <v>0.11</v>
      </c>
      <c r="AD101" s="13">
        <v>0.11</v>
      </c>
      <c r="AE101" s="13">
        <v>0.11</v>
      </c>
      <c r="AF101" s="13">
        <v>0.11</v>
      </c>
      <c r="AG101" s="13">
        <v>0.11</v>
      </c>
      <c r="AH101" s="13">
        <v>0.11</v>
      </c>
      <c r="AI101" s="13">
        <v>0.11</v>
      </c>
      <c r="AJ101" s="13">
        <v>0.11</v>
      </c>
      <c r="AK101" s="13">
        <v>0.11</v>
      </c>
    </row>
    <row r="102" spans="1:37" s="33" customFormat="1" hidden="1" x14ac:dyDescent="0.3">
      <c r="A102" s="13" t="str">
        <f t="shared" si="1"/>
        <v>SDG_NoInv_Base_ReproTest02TINSXhhd-0</v>
      </c>
      <c r="B102" s="37" t="s">
        <v>220</v>
      </c>
      <c r="C102" s="38" t="s">
        <v>262</v>
      </c>
      <c r="D102" s="130" t="s">
        <v>94</v>
      </c>
      <c r="E102" s="13" t="s">
        <v>84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</row>
    <row r="103" spans="1:37" s="33" customFormat="1" hidden="1" x14ac:dyDescent="0.3">
      <c r="A103" s="13" t="str">
        <f t="shared" si="1"/>
        <v>SDG_NoInv_Base_ReproTest02TINSXhhd-1</v>
      </c>
      <c r="B103" s="37" t="s">
        <v>220</v>
      </c>
      <c r="C103" s="38" t="s">
        <v>262</v>
      </c>
      <c r="D103" s="130" t="s">
        <v>94</v>
      </c>
      <c r="E103" s="13" t="s">
        <v>85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</row>
    <row r="104" spans="1:37" s="33" customFormat="1" hidden="1" x14ac:dyDescent="0.3">
      <c r="A104" s="13" t="str">
        <f t="shared" si="1"/>
        <v>SDG_NoInv_Base_ReproTest02TINSXhhd-2</v>
      </c>
      <c r="B104" s="37" t="s">
        <v>220</v>
      </c>
      <c r="C104" s="38" t="s">
        <v>262</v>
      </c>
      <c r="D104" s="130" t="s">
        <v>94</v>
      </c>
      <c r="E104" s="13" t="s">
        <v>86</v>
      </c>
      <c r="F104" s="13">
        <v>0.01</v>
      </c>
      <c r="G104" s="13">
        <v>0.01</v>
      </c>
      <c r="H104" s="13">
        <v>0.01</v>
      </c>
      <c r="I104" s="13">
        <v>0.01</v>
      </c>
      <c r="J104" s="13">
        <v>0.01</v>
      </c>
      <c r="K104" s="13">
        <v>0.01</v>
      </c>
      <c r="L104" s="13">
        <v>0.01</v>
      </c>
      <c r="M104" s="13">
        <v>0.01</v>
      </c>
      <c r="N104" s="13">
        <v>0.01</v>
      </c>
      <c r="O104" s="13">
        <v>0.01</v>
      </c>
      <c r="P104" s="13">
        <v>0.01</v>
      </c>
      <c r="Q104" s="13">
        <v>0.01</v>
      </c>
      <c r="R104" s="13">
        <v>0.01</v>
      </c>
      <c r="S104" s="13">
        <v>0.01</v>
      </c>
      <c r="T104" s="13">
        <v>0.01</v>
      </c>
      <c r="U104" s="13">
        <v>0.01</v>
      </c>
      <c r="V104" s="13">
        <v>0.01</v>
      </c>
      <c r="W104" s="13">
        <v>0.01</v>
      </c>
      <c r="X104" s="13">
        <v>0.01</v>
      </c>
      <c r="Y104" s="13">
        <v>0.01</v>
      </c>
      <c r="Z104" s="13">
        <v>0.01</v>
      </c>
      <c r="AA104" s="13">
        <v>0.01</v>
      </c>
      <c r="AB104" s="13">
        <v>0.01</v>
      </c>
      <c r="AC104" s="13">
        <v>0.01</v>
      </c>
      <c r="AD104" s="13">
        <v>0.01</v>
      </c>
      <c r="AE104" s="13">
        <v>0.01</v>
      </c>
      <c r="AF104" s="13">
        <v>0.01</v>
      </c>
      <c r="AG104" s="13">
        <v>0.01</v>
      </c>
      <c r="AH104" s="13">
        <v>0.01</v>
      </c>
      <c r="AI104" s="13">
        <v>0.01</v>
      </c>
      <c r="AJ104" s="13">
        <v>0.01</v>
      </c>
      <c r="AK104" s="13">
        <v>0.01</v>
      </c>
    </row>
    <row r="105" spans="1:37" s="33" customFormat="1" hidden="1" x14ac:dyDescent="0.3">
      <c r="A105" s="13" t="str">
        <f t="shared" si="1"/>
        <v>SDG_NoInv_Base_ReproTest02TINSXhhd-3</v>
      </c>
      <c r="B105" s="37" t="s">
        <v>220</v>
      </c>
      <c r="C105" s="38" t="s">
        <v>262</v>
      </c>
      <c r="D105" s="130" t="s">
        <v>94</v>
      </c>
      <c r="E105" s="13" t="s">
        <v>87</v>
      </c>
      <c r="F105" s="13">
        <v>0.01</v>
      </c>
      <c r="G105" s="13">
        <v>0.01</v>
      </c>
      <c r="H105" s="13">
        <v>0.01</v>
      </c>
      <c r="I105" s="13">
        <v>0.01</v>
      </c>
      <c r="J105" s="13">
        <v>0.01</v>
      </c>
      <c r="K105" s="13">
        <v>0.01</v>
      </c>
      <c r="L105" s="13">
        <v>0.01</v>
      </c>
      <c r="M105" s="13">
        <v>0.01</v>
      </c>
      <c r="N105" s="13">
        <v>0.01</v>
      </c>
      <c r="O105" s="13">
        <v>0.01</v>
      </c>
      <c r="P105" s="13">
        <v>0.01</v>
      </c>
      <c r="Q105" s="13">
        <v>0.01</v>
      </c>
      <c r="R105" s="13">
        <v>0.01</v>
      </c>
      <c r="S105" s="13">
        <v>0.01</v>
      </c>
      <c r="T105" s="13">
        <v>0.01</v>
      </c>
      <c r="U105" s="13">
        <v>0.01</v>
      </c>
      <c r="V105" s="13">
        <v>0.01</v>
      </c>
      <c r="W105" s="13">
        <v>0.01</v>
      </c>
      <c r="X105" s="13">
        <v>0.01</v>
      </c>
      <c r="Y105" s="13">
        <v>0.01</v>
      </c>
      <c r="Z105" s="13">
        <v>0.01</v>
      </c>
      <c r="AA105" s="13">
        <v>0.01</v>
      </c>
      <c r="AB105" s="13">
        <v>0.01</v>
      </c>
      <c r="AC105" s="13">
        <v>0.01</v>
      </c>
      <c r="AD105" s="13">
        <v>0.01</v>
      </c>
      <c r="AE105" s="13">
        <v>0.01</v>
      </c>
      <c r="AF105" s="13">
        <v>0.01</v>
      </c>
      <c r="AG105" s="13">
        <v>0.01</v>
      </c>
      <c r="AH105" s="13">
        <v>0.01</v>
      </c>
      <c r="AI105" s="13">
        <v>0.01</v>
      </c>
      <c r="AJ105" s="13">
        <v>0.01</v>
      </c>
      <c r="AK105" s="13">
        <v>0.01</v>
      </c>
    </row>
    <row r="106" spans="1:37" s="33" customFormat="1" hidden="1" x14ac:dyDescent="0.3">
      <c r="A106" s="13" t="str">
        <f t="shared" si="1"/>
        <v>SDG_NoInv_Base_ReproTest02TINSXhhd-4</v>
      </c>
      <c r="B106" s="37" t="s">
        <v>220</v>
      </c>
      <c r="C106" s="38" t="s">
        <v>262</v>
      </c>
      <c r="D106" s="130" t="s">
        <v>94</v>
      </c>
      <c r="E106" s="13" t="s">
        <v>88</v>
      </c>
      <c r="F106" s="13">
        <v>0.02</v>
      </c>
      <c r="G106" s="13">
        <v>0.02</v>
      </c>
      <c r="H106" s="13">
        <v>0.02</v>
      </c>
      <c r="I106" s="13">
        <v>0.02</v>
      </c>
      <c r="J106" s="13">
        <v>0.02</v>
      </c>
      <c r="K106" s="13">
        <v>0.02</v>
      </c>
      <c r="L106" s="13">
        <v>0.02</v>
      </c>
      <c r="M106" s="13">
        <v>0.02</v>
      </c>
      <c r="N106" s="13">
        <v>0.02</v>
      </c>
      <c r="O106" s="13">
        <v>0.02</v>
      </c>
      <c r="P106" s="13">
        <v>0.02</v>
      </c>
      <c r="Q106" s="13">
        <v>0.02</v>
      </c>
      <c r="R106" s="13">
        <v>0.02</v>
      </c>
      <c r="S106" s="13">
        <v>0.02</v>
      </c>
      <c r="T106" s="13">
        <v>0.02</v>
      </c>
      <c r="U106" s="13">
        <v>0.02</v>
      </c>
      <c r="V106" s="13">
        <v>0.02</v>
      </c>
      <c r="W106" s="13">
        <v>0.02</v>
      </c>
      <c r="X106" s="13">
        <v>0.02</v>
      </c>
      <c r="Y106" s="13">
        <v>0.02</v>
      </c>
      <c r="Z106" s="13">
        <v>0.02</v>
      </c>
      <c r="AA106" s="13">
        <v>0.02</v>
      </c>
      <c r="AB106" s="13">
        <v>0.02</v>
      </c>
      <c r="AC106" s="13">
        <v>0.02</v>
      </c>
      <c r="AD106" s="13">
        <v>0.02</v>
      </c>
      <c r="AE106" s="13">
        <v>0.02</v>
      </c>
      <c r="AF106" s="13">
        <v>0.02</v>
      </c>
      <c r="AG106" s="13">
        <v>0.02</v>
      </c>
      <c r="AH106" s="13">
        <v>0.02</v>
      </c>
      <c r="AI106" s="13">
        <v>0.02</v>
      </c>
      <c r="AJ106" s="13">
        <v>0.02</v>
      </c>
      <c r="AK106" s="13">
        <v>0.02</v>
      </c>
    </row>
    <row r="107" spans="1:37" s="33" customFormat="1" hidden="1" x14ac:dyDescent="0.3">
      <c r="A107" s="13" t="str">
        <f t="shared" si="1"/>
        <v>SDG_NoInv_Base_ReproTest02TINSXhhd-5</v>
      </c>
      <c r="B107" s="37" t="s">
        <v>220</v>
      </c>
      <c r="C107" s="38" t="s">
        <v>262</v>
      </c>
      <c r="D107" s="130" t="s">
        <v>94</v>
      </c>
      <c r="E107" s="13" t="s">
        <v>89</v>
      </c>
      <c r="F107" s="13">
        <v>0.04</v>
      </c>
      <c r="G107" s="13">
        <v>0.04</v>
      </c>
      <c r="H107" s="13">
        <v>0.04</v>
      </c>
      <c r="I107" s="13">
        <v>0.04</v>
      </c>
      <c r="J107" s="13">
        <v>0.04</v>
      </c>
      <c r="K107" s="13">
        <v>0.04</v>
      </c>
      <c r="L107" s="13">
        <v>0.04</v>
      </c>
      <c r="M107" s="13">
        <v>0.04</v>
      </c>
      <c r="N107" s="13">
        <v>0.04</v>
      </c>
      <c r="O107" s="13">
        <v>0.04</v>
      </c>
      <c r="P107" s="13">
        <v>0.04</v>
      </c>
      <c r="Q107" s="13">
        <v>0.04</v>
      </c>
      <c r="R107" s="13">
        <v>0.04</v>
      </c>
      <c r="S107" s="13">
        <v>0.04</v>
      </c>
      <c r="T107" s="13">
        <v>0.04</v>
      </c>
      <c r="U107" s="13">
        <v>0.04</v>
      </c>
      <c r="V107" s="13">
        <v>0.04</v>
      </c>
      <c r="W107" s="13">
        <v>0.04</v>
      </c>
      <c r="X107" s="13">
        <v>0.04</v>
      </c>
      <c r="Y107" s="13">
        <v>0.04</v>
      </c>
      <c r="Z107" s="13">
        <v>0.04</v>
      </c>
      <c r="AA107" s="13">
        <v>0.04</v>
      </c>
      <c r="AB107" s="13">
        <v>0.04</v>
      </c>
      <c r="AC107" s="13">
        <v>0.04</v>
      </c>
      <c r="AD107" s="13">
        <v>0.04</v>
      </c>
      <c r="AE107" s="13">
        <v>0.04</v>
      </c>
      <c r="AF107" s="13">
        <v>0.03</v>
      </c>
      <c r="AG107" s="13">
        <v>0.03</v>
      </c>
      <c r="AH107" s="13">
        <v>0.04</v>
      </c>
      <c r="AI107" s="13">
        <v>0.04</v>
      </c>
      <c r="AJ107" s="13">
        <v>0.04</v>
      </c>
      <c r="AK107" s="13">
        <v>0.04</v>
      </c>
    </row>
    <row r="108" spans="1:37" s="33" customFormat="1" hidden="1" x14ac:dyDescent="0.3">
      <c r="A108" s="13" t="str">
        <f t="shared" si="1"/>
        <v>SDG_NoInv_Base_ReproTest02TINSXhhd-6</v>
      </c>
      <c r="B108" s="37" t="s">
        <v>220</v>
      </c>
      <c r="C108" s="38" t="s">
        <v>262</v>
      </c>
      <c r="D108" s="130" t="s">
        <v>94</v>
      </c>
      <c r="E108" s="13" t="s">
        <v>90</v>
      </c>
      <c r="F108" s="13">
        <v>0.05</v>
      </c>
      <c r="G108" s="13">
        <v>0.05</v>
      </c>
      <c r="H108" s="13">
        <v>0.05</v>
      </c>
      <c r="I108" s="13">
        <v>0.05</v>
      </c>
      <c r="J108" s="13">
        <v>0.05</v>
      </c>
      <c r="K108" s="13">
        <v>0.05</v>
      </c>
      <c r="L108" s="13">
        <v>0.05</v>
      </c>
      <c r="M108" s="13">
        <v>0.05</v>
      </c>
      <c r="N108" s="13">
        <v>0.05</v>
      </c>
      <c r="O108" s="13">
        <v>0.05</v>
      </c>
      <c r="P108" s="13">
        <v>0.05</v>
      </c>
      <c r="Q108" s="13">
        <v>0.05</v>
      </c>
      <c r="R108" s="13">
        <v>0.05</v>
      </c>
      <c r="S108" s="13">
        <v>0.05</v>
      </c>
      <c r="T108" s="13">
        <v>0.05</v>
      </c>
      <c r="U108" s="13">
        <v>0.05</v>
      </c>
      <c r="V108" s="13">
        <v>0.05</v>
      </c>
      <c r="W108" s="13">
        <v>0.05</v>
      </c>
      <c r="X108" s="13">
        <v>0.05</v>
      </c>
      <c r="Y108" s="13">
        <v>0.05</v>
      </c>
      <c r="Z108" s="13">
        <v>0.05</v>
      </c>
      <c r="AA108" s="13">
        <v>0.05</v>
      </c>
      <c r="AB108" s="13">
        <v>0.05</v>
      </c>
      <c r="AC108" s="13">
        <v>0.05</v>
      </c>
      <c r="AD108" s="13">
        <v>0.05</v>
      </c>
      <c r="AE108" s="13">
        <v>0.05</v>
      </c>
      <c r="AF108" s="13">
        <v>0.05</v>
      </c>
      <c r="AG108" s="13">
        <v>0.05</v>
      </c>
      <c r="AH108" s="13">
        <v>0.05</v>
      </c>
      <c r="AI108" s="13">
        <v>0.05</v>
      </c>
      <c r="AJ108" s="13">
        <v>0.05</v>
      </c>
      <c r="AK108" s="13">
        <v>0.05</v>
      </c>
    </row>
    <row r="109" spans="1:37" s="33" customFormat="1" hidden="1" x14ac:dyDescent="0.3">
      <c r="A109" s="13" t="str">
        <f t="shared" si="1"/>
        <v>SDG_NoInv_Base_ReproTest02TINSXhhd-7</v>
      </c>
      <c r="B109" s="37" t="s">
        <v>220</v>
      </c>
      <c r="C109" s="38" t="s">
        <v>262</v>
      </c>
      <c r="D109" s="130" t="s">
        <v>94</v>
      </c>
      <c r="E109" s="13" t="s">
        <v>91</v>
      </c>
      <c r="F109" s="13">
        <v>0.08</v>
      </c>
      <c r="G109" s="13">
        <v>0.09</v>
      </c>
      <c r="H109" s="13">
        <v>0.08</v>
      </c>
      <c r="I109" s="13">
        <v>0.08</v>
      </c>
      <c r="J109" s="13">
        <v>0.08</v>
      </c>
      <c r="K109" s="13">
        <v>0.08</v>
      </c>
      <c r="L109" s="13">
        <v>0.08</v>
      </c>
      <c r="M109" s="13">
        <v>0.08</v>
      </c>
      <c r="N109" s="13">
        <v>0.08</v>
      </c>
      <c r="O109" s="13">
        <v>0.08</v>
      </c>
      <c r="P109" s="13">
        <v>0.08</v>
      </c>
      <c r="Q109" s="13">
        <v>0.08</v>
      </c>
      <c r="R109" s="13">
        <v>0.08</v>
      </c>
      <c r="S109" s="13">
        <v>0.08</v>
      </c>
      <c r="T109" s="13">
        <v>0.08</v>
      </c>
      <c r="U109" s="13">
        <v>0.08</v>
      </c>
      <c r="V109" s="13">
        <v>0.08</v>
      </c>
      <c r="W109" s="13">
        <v>0.08</v>
      </c>
      <c r="X109" s="13">
        <v>0.08</v>
      </c>
      <c r="Y109" s="13">
        <v>0.08</v>
      </c>
      <c r="Z109" s="13">
        <v>0.08</v>
      </c>
      <c r="AA109" s="13">
        <v>0.08</v>
      </c>
      <c r="AB109" s="13">
        <v>0.08</v>
      </c>
      <c r="AC109" s="13">
        <v>0.08</v>
      </c>
      <c r="AD109" s="13">
        <v>0.08</v>
      </c>
      <c r="AE109" s="13">
        <v>0.08</v>
      </c>
      <c r="AF109" s="13">
        <v>0.08</v>
      </c>
      <c r="AG109" s="13">
        <v>0.08</v>
      </c>
      <c r="AH109" s="13">
        <v>0.08</v>
      </c>
      <c r="AI109" s="13">
        <v>0.08</v>
      </c>
      <c r="AJ109" s="13">
        <v>0.08</v>
      </c>
      <c r="AK109" s="13">
        <v>0.08</v>
      </c>
    </row>
    <row r="110" spans="1:37" s="33" customFormat="1" hidden="1" x14ac:dyDescent="0.3">
      <c r="A110" s="13" t="str">
        <f t="shared" si="1"/>
        <v>SDG_NoInv_Base_ReproTest02TINSXhhd-8</v>
      </c>
      <c r="B110" s="37" t="s">
        <v>220</v>
      </c>
      <c r="C110" s="38" t="s">
        <v>262</v>
      </c>
      <c r="D110" s="130" t="s">
        <v>94</v>
      </c>
      <c r="E110" s="13" t="s">
        <v>92</v>
      </c>
      <c r="F110" s="13">
        <v>0.15</v>
      </c>
      <c r="G110" s="13">
        <v>0.16</v>
      </c>
      <c r="H110" s="13">
        <v>0.15</v>
      </c>
      <c r="I110" s="13">
        <v>0.15</v>
      </c>
      <c r="J110" s="13">
        <v>0.15</v>
      </c>
      <c r="K110" s="13">
        <v>0.15</v>
      </c>
      <c r="L110" s="13">
        <v>0.15</v>
      </c>
      <c r="M110" s="13">
        <v>0.15</v>
      </c>
      <c r="N110" s="13">
        <v>0.15</v>
      </c>
      <c r="O110" s="13">
        <v>0.15</v>
      </c>
      <c r="P110" s="13">
        <v>0.15</v>
      </c>
      <c r="Q110" s="13">
        <v>0.15</v>
      </c>
      <c r="R110" s="13">
        <v>0.15</v>
      </c>
      <c r="S110" s="13">
        <v>0.15</v>
      </c>
      <c r="T110" s="13">
        <v>0.14000000000000001</v>
      </c>
      <c r="U110" s="13">
        <v>0.14000000000000001</v>
      </c>
      <c r="V110" s="13">
        <v>0.14000000000000001</v>
      </c>
      <c r="W110" s="13">
        <v>0.14000000000000001</v>
      </c>
      <c r="X110" s="13">
        <v>0.14000000000000001</v>
      </c>
      <c r="Y110" s="13">
        <v>0.14000000000000001</v>
      </c>
      <c r="Z110" s="13">
        <v>0.14000000000000001</v>
      </c>
      <c r="AA110" s="13">
        <v>0.14000000000000001</v>
      </c>
      <c r="AB110" s="13">
        <v>0.14000000000000001</v>
      </c>
      <c r="AC110" s="13">
        <v>0.14000000000000001</v>
      </c>
      <c r="AD110" s="13">
        <v>0.14000000000000001</v>
      </c>
      <c r="AE110" s="13">
        <v>0.14000000000000001</v>
      </c>
      <c r="AF110" s="13">
        <v>0.14000000000000001</v>
      </c>
      <c r="AG110" s="13">
        <v>0.14000000000000001</v>
      </c>
      <c r="AH110" s="13">
        <v>0.14000000000000001</v>
      </c>
      <c r="AI110" s="13">
        <v>0.14000000000000001</v>
      </c>
      <c r="AJ110" s="13">
        <v>0.14000000000000001</v>
      </c>
      <c r="AK110" s="13">
        <v>0.14000000000000001</v>
      </c>
    </row>
    <row r="111" spans="1:37" s="33" customFormat="1" hidden="1" x14ac:dyDescent="0.3">
      <c r="A111" s="13" t="str">
        <f t="shared" si="1"/>
        <v>SDG_NoInv_Base_ReproTest02TINSXhhd-9</v>
      </c>
      <c r="B111" s="37" t="s">
        <v>220</v>
      </c>
      <c r="C111" s="38" t="s">
        <v>262</v>
      </c>
      <c r="D111" s="130" t="s">
        <v>94</v>
      </c>
      <c r="E111" s="13" t="s">
        <v>93</v>
      </c>
      <c r="F111" s="13">
        <v>0.2</v>
      </c>
      <c r="G111" s="13">
        <v>0.21</v>
      </c>
      <c r="H111" s="13">
        <v>0.2</v>
      </c>
      <c r="I111" s="13">
        <v>0.2</v>
      </c>
      <c r="J111" s="13">
        <v>0.2</v>
      </c>
      <c r="K111" s="13">
        <v>0.2</v>
      </c>
      <c r="L111" s="13">
        <v>0.2</v>
      </c>
      <c r="M111" s="13">
        <v>0.2</v>
      </c>
      <c r="N111" s="13">
        <v>0.2</v>
      </c>
      <c r="O111" s="13">
        <v>0.2</v>
      </c>
      <c r="P111" s="13">
        <v>0.2</v>
      </c>
      <c r="Q111" s="13">
        <v>0.2</v>
      </c>
      <c r="R111" s="13">
        <v>0.19</v>
      </c>
      <c r="S111" s="13">
        <v>0.19</v>
      </c>
      <c r="T111" s="13">
        <v>0.19</v>
      </c>
      <c r="U111" s="13">
        <v>0.19</v>
      </c>
      <c r="V111" s="13">
        <v>0.19</v>
      </c>
      <c r="W111" s="13">
        <v>0.19</v>
      </c>
      <c r="X111" s="13">
        <v>0.19</v>
      </c>
      <c r="Y111" s="13">
        <v>0.19</v>
      </c>
      <c r="Z111" s="13">
        <v>0.19</v>
      </c>
      <c r="AA111" s="13">
        <v>0.18</v>
      </c>
      <c r="AB111" s="13">
        <v>0.18</v>
      </c>
      <c r="AC111" s="13">
        <v>0.18</v>
      </c>
      <c r="AD111" s="13">
        <v>0.18</v>
      </c>
      <c r="AE111" s="13">
        <v>0.18</v>
      </c>
      <c r="AF111" s="13">
        <v>0.18</v>
      </c>
      <c r="AG111" s="13">
        <v>0.18</v>
      </c>
      <c r="AH111" s="13">
        <v>0.18</v>
      </c>
      <c r="AI111" s="13">
        <v>0.18</v>
      </c>
      <c r="AJ111" s="13">
        <v>0.18</v>
      </c>
      <c r="AK111" s="13">
        <v>0.19</v>
      </c>
    </row>
    <row r="112" spans="1:37" s="33" customFormat="1" hidden="1" x14ac:dyDescent="0.3">
      <c r="A112" s="13" t="str">
        <f t="shared" si="1"/>
        <v>SDG_NoInv_Base_ReproTest02MPSXent-n</v>
      </c>
      <c r="B112" s="37" t="s">
        <v>220</v>
      </c>
      <c r="C112" s="38" t="s">
        <v>262</v>
      </c>
      <c r="D112" s="130" t="s">
        <v>81</v>
      </c>
      <c r="E112" s="13" t="s">
        <v>82</v>
      </c>
      <c r="F112" s="13">
        <v>0.44</v>
      </c>
      <c r="G112" s="13">
        <v>0.44</v>
      </c>
      <c r="H112" s="13">
        <v>0.44</v>
      </c>
      <c r="I112" s="13">
        <v>0.44</v>
      </c>
      <c r="J112" s="13">
        <v>0.44</v>
      </c>
      <c r="K112" s="13">
        <v>0.44</v>
      </c>
      <c r="L112" s="13">
        <v>0.44</v>
      </c>
      <c r="M112" s="13">
        <v>0.44</v>
      </c>
      <c r="N112" s="13">
        <v>0.44</v>
      </c>
      <c r="O112" s="13">
        <v>0.44</v>
      </c>
      <c r="P112" s="13">
        <v>0.44</v>
      </c>
      <c r="Q112" s="13">
        <v>0.44</v>
      </c>
      <c r="R112" s="13">
        <v>0.44</v>
      </c>
      <c r="S112" s="13">
        <v>0.44</v>
      </c>
      <c r="T112" s="13">
        <v>0.44</v>
      </c>
      <c r="U112" s="13">
        <v>0.44</v>
      </c>
      <c r="V112" s="13">
        <v>0.44</v>
      </c>
      <c r="W112" s="13">
        <v>0.44</v>
      </c>
      <c r="X112" s="13">
        <v>0.44</v>
      </c>
      <c r="Y112" s="13">
        <v>0.44</v>
      </c>
      <c r="Z112" s="13">
        <v>0.44</v>
      </c>
      <c r="AA112" s="13">
        <v>0.44</v>
      </c>
      <c r="AB112" s="13">
        <v>0.44</v>
      </c>
      <c r="AC112" s="13">
        <v>0.44</v>
      </c>
      <c r="AD112" s="13">
        <v>0.44</v>
      </c>
      <c r="AE112" s="13">
        <v>0.44</v>
      </c>
      <c r="AF112" s="13">
        <v>0.44</v>
      </c>
      <c r="AG112" s="13">
        <v>0.44</v>
      </c>
      <c r="AH112" s="13">
        <v>0.44</v>
      </c>
      <c r="AI112" s="13">
        <v>0.44</v>
      </c>
      <c r="AJ112" s="13">
        <v>0.44</v>
      </c>
      <c r="AK112" s="13">
        <v>0.44</v>
      </c>
    </row>
    <row r="113" spans="1:37" s="33" customFormat="1" hidden="1" x14ac:dyDescent="0.3">
      <c r="A113" s="13" t="str">
        <f t="shared" si="1"/>
        <v>SDG_NoInv_Base_ReproTest02MPSXent-e</v>
      </c>
      <c r="B113" s="37" t="s">
        <v>220</v>
      </c>
      <c r="C113" s="38" t="s">
        <v>262</v>
      </c>
      <c r="D113" s="130" t="s">
        <v>81</v>
      </c>
      <c r="E113" s="13" t="s">
        <v>83</v>
      </c>
      <c r="F113" s="13">
        <v>1</v>
      </c>
      <c r="G113" s="13">
        <v>1</v>
      </c>
      <c r="H113" s="13">
        <v>1</v>
      </c>
      <c r="I113" s="13">
        <v>1</v>
      </c>
      <c r="J113" s="13">
        <v>1</v>
      </c>
      <c r="K113" s="13">
        <v>1</v>
      </c>
      <c r="L113" s="13">
        <v>1</v>
      </c>
      <c r="M113" s="13">
        <v>1</v>
      </c>
      <c r="N113" s="13">
        <v>1</v>
      </c>
      <c r="O113" s="13">
        <v>1</v>
      </c>
      <c r="P113" s="13">
        <v>1</v>
      </c>
      <c r="Q113" s="13">
        <v>1</v>
      </c>
      <c r="R113" s="13">
        <v>1</v>
      </c>
      <c r="S113" s="13">
        <v>1</v>
      </c>
      <c r="T113" s="13">
        <v>1</v>
      </c>
      <c r="U113" s="13">
        <v>1</v>
      </c>
      <c r="V113" s="13">
        <v>1</v>
      </c>
      <c r="W113" s="13">
        <v>1</v>
      </c>
      <c r="X113" s="13">
        <v>1</v>
      </c>
      <c r="Y113" s="13">
        <v>1</v>
      </c>
      <c r="Z113" s="13">
        <v>1</v>
      </c>
      <c r="AA113" s="13">
        <v>1</v>
      </c>
      <c r="AB113" s="13">
        <v>1</v>
      </c>
      <c r="AC113" s="13">
        <v>1</v>
      </c>
      <c r="AD113" s="13">
        <v>1</v>
      </c>
      <c r="AE113" s="13">
        <v>1</v>
      </c>
      <c r="AF113" s="13">
        <v>1</v>
      </c>
      <c r="AG113" s="13">
        <v>1</v>
      </c>
      <c r="AH113" s="13">
        <v>1</v>
      </c>
      <c r="AI113" s="13">
        <v>1</v>
      </c>
      <c r="AJ113" s="13">
        <v>1</v>
      </c>
      <c r="AK113" s="13">
        <v>1</v>
      </c>
    </row>
    <row r="114" spans="1:37" s="33" customFormat="1" hidden="1" x14ac:dyDescent="0.3">
      <c r="A114" s="13" t="str">
        <f t="shared" si="1"/>
        <v>SDG_NoInv_Base_ReproTest02MPSXhhd-0</v>
      </c>
      <c r="B114" s="37" t="s">
        <v>220</v>
      </c>
      <c r="C114" s="38" t="s">
        <v>262</v>
      </c>
      <c r="D114" s="130" t="s">
        <v>81</v>
      </c>
      <c r="E114" s="13" t="s">
        <v>84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0.01</v>
      </c>
      <c r="S114" s="13">
        <v>0.01</v>
      </c>
      <c r="T114" s="13">
        <v>0.01</v>
      </c>
      <c r="U114" s="13">
        <v>0.01</v>
      </c>
      <c r="V114" s="13">
        <v>0.01</v>
      </c>
      <c r="W114" s="13">
        <v>0.01</v>
      </c>
      <c r="X114" s="13">
        <v>0.01</v>
      </c>
      <c r="Y114" s="13">
        <v>0.01</v>
      </c>
      <c r="Z114" s="13">
        <v>0.01</v>
      </c>
      <c r="AA114" s="13">
        <v>0.01</v>
      </c>
      <c r="AB114" s="13">
        <v>0.01</v>
      </c>
      <c r="AC114" s="13">
        <v>0.01</v>
      </c>
      <c r="AD114" s="13">
        <v>0.01</v>
      </c>
      <c r="AE114" s="13">
        <v>0.01</v>
      </c>
      <c r="AF114" s="13">
        <v>0.01</v>
      </c>
      <c r="AG114" s="13">
        <v>0.01</v>
      </c>
      <c r="AH114" s="13">
        <v>0</v>
      </c>
      <c r="AI114" s="13">
        <v>0</v>
      </c>
      <c r="AJ114" s="13">
        <v>-0.01</v>
      </c>
      <c r="AK114" s="13">
        <v>-0.01</v>
      </c>
    </row>
    <row r="115" spans="1:37" s="33" customFormat="1" hidden="1" x14ac:dyDescent="0.3">
      <c r="A115" s="13" t="str">
        <f t="shared" si="1"/>
        <v>SDG_NoInv_Base_ReproTest02MPSXhhd-1</v>
      </c>
      <c r="B115" s="37" t="s">
        <v>220</v>
      </c>
      <c r="C115" s="38" t="s">
        <v>262</v>
      </c>
      <c r="D115" s="130" t="s">
        <v>81</v>
      </c>
      <c r="E115" s="13" t="s">
        <v>85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0.01</v>
      </c>
      <c r="S115" s="13">
        <v>0.01</v>
      </c>
      <c r="T115" s="13">
        <v>0.01</v>
      </c>
      <c r="U115" s="13">
        <v>0.01</v>
      </c>
      <c r="V115" s="13">
        <v>0.01</v>
      </c>
      <c r="W115" s="13">
        <v>0.01</v>
      </c>
      <c r="X115" s="13">
        <v>0.01</v>
      </c>
      <c r="Y115" s="13">
        <v>0.01</v>
      </c>
      <c r="Z115" s="13">
        <v>0.01</v>
      </c>
      <c r="AA115" s="13">
        <v>0.01</v>
      </c>
      <c r="AB115" s="13">
        <v>0.01</v>
      </c>
      <c r="AC115" s="13">
        <v>0.01</v>
      </c>
      <c r="AD115" s="13">
        <v>0.01</v>
      </c>
      <c r="AE115" s="13">
        <v>0.01</v>
      </c>
      <c r="AF115" s="13">
        <v>0.01</v>
      </c>
      <c r="AG115" s="13">
        <v>0.01</v>
      </c>
      <c r="AH115" s="13">
        <v>0</v>
      </c>
      <c r="AI115" s="13">
        <v>0</v>
      </c>
      <c r="AJ115" s="13">
        <v>-0.01</v>
      </c>
      <c r="AK115" s="13">
        <v>-0.01</v>
      </c>
    </row>
    <row r="116" spans="1:37" s="33" customFormat="1" hidden="1" x14ac:dyDescent="0.3">
      <c r="A116" s="13" t="str">
        <f t="shared" si="1"/>
        <v>SDG_NoInv_Base_ReproTest02MPSXhhd-2</v>
      </c>
      <c r="B116" s="37" t="s">
        <v>220</v>
      </c>
      <c r="C116" s="38" t="s">
        <v>262</v>
      </c>
      <c r="D116" s="130" t="s">
        <v>81</v>
      </c>
      <c r="E116" s="13" t="s">
        <v>86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0.01</v>
      </c>
      <c r="R116" s="13">
        <v>0.01</v>
      </c>
      <c r="S116" s="13">
        <v>0.01</v>
      </c>
      <c r="T116" s="13">
        <v>0.01</v>
      </c>
      <c r="U116" s="13">
        <v>0.01</v>
      </c>
      <c r="V116" s="13">
        <v>0.01</v>
      </c>
      <c r="W116" s="13">
        <v>0.01</v>
      </c>
      <c r="X116" s="13">
        <v>0.01</v>
      </c>
      <c r="Y116" s="13">
        <v>0.01</v>
      </c>
      <c r="Z116" s="13">
        <v>0.01</v>
      </c>
      <c r="AA116" s="13">
        <v>0.01</v>
      </c>
      <c r="AB116" s="13">
        <v>0.01</v>
      </c>
      <c r="AC116" s="13">
        <v>0.01</v>
      </c>
      <c r="AD116" s="13">
        <v>0.01</v>
      </c>
      <c r="AE116" s="13">
        <v>0.01</v>
      </c>
      <c r="AF116" s="13">
        <v>0.01</v>
      </c>
      <c r="AG116" s="13">
        <v>0.01</v>
      </c>
      <c r="AH116" s="13">
        <v>0</v>
      </c>
      <c r="AI116" s="13">
        <v>0</v>
      </c>
      <c r="AJ116" s="13">
        <v>-0.01</v>
      </c>
      <c r="AK116" s="13">
        <v>-0.01</v>
      </c>
    </row>
    <row r="117" spans="1:37" s="33" customFormat="1" hidden="1" x14ac:dyDescent="0.3">
      <c r="A117" s="13" t="str">
        <f t="shared" si="1"/>
        <v>SDG_NoInv_Base_ReproTest02MPSXhhd-3</v>
      </c>
      <c r="B117" s="37" t="s">
        <v>220</v>
      </c>
      <c r="C117" s="38" t="s">
        <v>262</v>
      </c>
      <c r="D117" s="130" t="s">
        <v>81</v>
      </c>
      <c r="E117" s="13" t="s">
        <v>87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0.01</v>
      </c>
      <c r="O117" s="13">
        <v>0.01</v>
      </c>
      <c r="P117" s="13">
        <v>0.01</v>
      </c>
      <c r="Q117" s="13">
        <v>0.01</v>
      </c>
      <c r="R117" s="13">
        <v>0.01</v>
      </c>
      <c r="S117" s="13">
        <v>0.01</v>
      </c>
      <c r="T117" s="13">
        <v>0.01</v>
      </c>
      <c r="U117" s="13">
        <v>0.01</v>
      </c>
      <c r="V117" s="13">
        <v>0.01</v>
      </c>
      <c r="W117" s="13">
        <v>0.01</v>
      </c>
      <c r="X117" s="13">
        <v>0.01</v>
      </c>
      <c r="Y117" s="13">
        <v>0.01</v>
      </c>
      <c r="Z117" s="13">
        <v>0.01</v>
      </c>
      <c r="AA117" s="13">
        <v>0.01</v>
      </c>
      <c r="AB117" s="13">
        <v>0.01</v>
      </c>
      <c r="AC117" s="13">
        <v>0.01</v>
      </c>
      <c r="AD117" s="13">
        <v>0.01</v>
      </c>
      <c r="AE117" s="13">
        <v>0.01</v>
      </c>
      <c r="AF117" s="13">
        <v>0.01</v>
      </c>
      <c r="AG117" s="13">
        <v>0.01</v>
      </c>
      <c r="AH117" s="13">
        <v>0</v>
      </c>
      <c r="AI117" s="13">
        <v>0</v>
      </c>
      <c r="AJ117" s="13">
        <v>-0.01</v>
      </c>
      <c r="AK117" s="13">
        <v>-0.01</v>
      </c>
    </row>
    <row r="118" spans="1:37" s="33" customFormat="1" hidden="1" x14ac:dyDescent="0.3">
      <c r="A118" s="13" t="str">
        <f t="shared" si="1"/>
        <v>SDG_NoInv_Base_ReproTest02MPSXhhd-4</v>
      </c>
      <c r="B118" s="37" t="s">
        <v>220</v>
      </c>
      <c r="C118" s="38" t="s">
        <v>262</v>
      </c>
      <c r="D118" s="130" t="s">
        <v>81</v>
      </c>
      <c r="E118" s="13" t="s">
        <v>88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0.01</v>
      </c>
      <c r="N118" s="13">
        <v>0.01</v>
      </c>
      <c r="O118" s="13">
        <v>0.01</v>
      </c>
      <c r="P118" s="13">
        <v>0.01</v>
      </c>
      <c r="Q118" s="13">
        <v>0.01</v>
      </c>
      <c r="R118" s="13">
        <v>0.01</v>
      </c>
      <c r="S118" s="13">
        <v>0.01</v>
      </c>
      <c r="T118" s="13">
        <v>0.01</v>
      </c>
      <c r="U118" s="13">
        <v>0.01</v>
      </c>
      <c r="V118" s="13">
        <v>0.01</v>
      </c>
      <c r="W118" s="13">
        <v>0.01</v>
      </c>
      <c r="X118" s="13">
        <v>0.01</v>
      </c>
      <c r="Y118" s="13">
        <v>0.01</v>
      </c>
      <c r="Z118" s="13">
        <v>0.01</v>
      </c>
      <c r="AA118" s="13">
        <v>0.01</v>
      </c>
      <c r="AB118" s="13">
        <v>0.01</v>
      </c>
      <c r="AC118" s="13">
        <v>0.01</v>
      </c>
      <c r="AD118" s="13">
        <v>0.01</v>
      </c>
      <c r="AE118" s="13">
        <v>0.01</v>
      </c>
      <c r="AF118" s="13">
        <v>0.01</v>
      </c>
      <c r="AG118" s="13">
        <v>0.01</v>
      </c>
      <c r="AH118" s="13">
        <v>0</v>
      </c>
      <c r="AI118" s="13">
        <v>0</v>
      </c>
      <c r="AJ118" s="13">
        <v>-0.01</v>
      </c>
      <c r="AK118" s="13">
        <v>-0.01</v>
      </c>
    </row>
    <row r="119" spans="1:37" s="33" customFormat="1" hidden="1" x14ac:dyDescent="0.3">
      <c r="A119" s="13" t="str">
        <f t="shared" si="1"/>
        <v>SDG_NoInv_Base_ReproTest02MPSXhhd-5</v>
      </c>
      <c r="B119" s="37" t="s">
        <v>220</v>
      </c>
      <c r="C119" s="38" t="s">
        <v>262</v>
      </c>
      <c r="D119" s="130" t="s">
        <v>81</v>
      </c>
      <c r="E119" s="13" t="s">
        <v>89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0.01</v>
      </c>
      <c r="N119" s="13">
        <v>0.01</v>
      </c>
      <c r="O119" s="13">
        <v>0.01</v>
      </c>
      <c r="P119" s="13">
        <v>0.01</v>
      </c>
      <c r="Q119" s="13">
        <v>0.01</v>
      </c>
      <c r="R119" s="13">
        <v>0.01</v>
      </c>
      <c r="S119" s="13">
        <v>0.01</v>
      </c>
      <c r="T119" s="13">
        <v>0.01</v>
      </c>
      <c r="U119" s="13">
        <v>0.01</v>
      </c>
      <c r="V119" s="13">
        <v>0.01</v>
      </c>
      <c r="W119" s="13">
        <v>0.01</v>
      </c>
      <c r="X119" s="13">
        <v>0.01</v>
      </c>
      <c r="Y119" s="13">
        <v>0.01</v>
      </c>
      <c r="Z119" s="13">
        <v>0.01</v>
      </c>
      <c r="AA119" s="13">
        <v>0.01</v>
      </c>
      <c r="AB119" s="13">
        <v>0.01</v>
      </c>
      <c r="AC119" s="13">
        <v>0.01</v>
      </c>
      <c r="AD119" s="13">
        <v>0.01</v>
      </c>
      <c r="AE119" s="13">
        <v>0.01</v>
      </c>
      <c r="AF119" s="13">
        <v>0.01</v>
      </c>
      <c r="AG119" s="13">
        <v>0.01</v>
      </c>
      <c r="AH119" s="13">
        <v>0</v>
      </c>
      <c r="AI119" s="13">
        <v>0</v>
      </c>
      <c r="AJ119" s="13">
        <v>-0.01</v>
      </c>
      <c r="AK119" s="13">
        <v>-0.01</v>
      </c>
    </row>
    <row r="120" spans="1:37" s="33" customFormat="1" hidden="1" x14ac:dyDescent="0.3">
      <c r="A120" s="13" t="str">
        <f t="shared" si="1"/>
        <v>SDG_NoInv_Base_ReproTest02MPSXhhd-6</v>
      </c>
      <c r="B120" s="37" t="s">
        <v>220</v>
      </c>
      <c r="C120" s="38" t="s">
        <v>262</v>
      </c>
      <c r="D120" s="130" t="s">
        <v>81</v>
      </c>
      <c r="E120" s="13" t="s">
        <v>90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0.01</v>
      </c>
      <c r="N120" s="13">
        <v>0.01</v>
      </c>
      <c r="O120" s="13">
        <v>0.01</v>
      </c>
      <c r="P120" s="13">
        <v>0.01</v>
      </c>
      <c r="Q120" s="13">
        <v>0.01</v>
      </c>
      <c r="R120" s="13">
        <v>0.01</v>
      </c>
      <c r="S120" s="13">
        <v>0.01</v>
      </c>
      <c r="T120" s="13">
        <v>0.01</v>
      </c>
      <c r="U120" s="13">
        <v>0.01</v>
      </c>
      <c r="V120" s="13">
        <v>0.01</v>
      </c>
      <c r="W120" s="13">
        <v>0.01</v>
      </c>
      <c r="X120" s="13">
        <v>0.01</v>
      </c>
      <c r="Y120" s="13">
        <v>0.01</v>
      </c>
      <c r="Z120" s="13">
        <v>0.01</v>
      </c>
      <c r="AA120" s="13">
        <v>0.01</v>
      </c>
      <c r="AB120" s="13">
        <v>0.01</v>
      </c>
      <c r="AC120" s="13">
        <v>0.01</v>
      </c>
      <c r="AD120" s="13">
        <v>0.01</v>
      </c>
      <c r="AE120" s="13">
        <v>0.01</v>
      </c>
      <c r="AF120" s="13">
        <v>0.01</v>
      </c>
      <c r="AG120" s="13">
        <v>0.01</v>
      </c>
      <c r="AH120" s="13">
        <v>0</v>
      </c>
      <c r="AI120" s="13">
        <v>0</v>
      </c>
      <c r="AJ120" s="13">
        <v>-0.01</v>
      </c>
      <c r="AK120" s="13">
        <v>-0.01</v>
      </c>
    </row>
    <row r="121" spans="1:37" s="33" customFormat="1" hidden="1" x14ac:dyDescent="0.3">
      <c r="A121" s="13" t="str">
        <f t="shared" si="1"/>
        <v>SDG_NoInv_Base_ReproTest02MPSXhhd-7</v>
      </c>
      <c r="B121" s="37" t="s">
        <v>220</v>
      </c>
      <c r="C121" s="38" t="s">
        <v>262</v>
      </c>
      <c r="D121" s="130" t="s">
        <v>81</v>
      </c>
      <c r="E121" s="13" t="s">
        <v>91</v>
      </c>
      <c r="F121" s="13">
        <v>0</v>
      </c>
      <c r="G121" s="13">
        <v>0</v>
      </c>
      <c r="H121" s="13">
        <v>0.01</v>
      </c>
      <c r="I121" s="13">
        <v>0.01</v>
      </c>
      <c r="J121" s="13">
        <v>0.01</v>
      </c>
      <c r="K121" s="13">
        <v>0.01</v>
      </c>
      <c r="L121" s="13">
        <v>0.01</v>
      </c>
      <c r="M121" s="13">
        <v>0.01</v>
      </c>
      <c r="N121" s="13">
        <v>0.01</v>
      </c>
      <c r="O121" s="13">
        <v>0.01</v>
      </c>
      <c r="P121" s="13">
        <v>0.01</v>
      </c>
      <c r="Q121" s="13">
        <v>0.01</v>
      </c>
      <c r="R121" s="13">
        <v>0.01</v>
      </c>
      <c r="S121" s="13">
        <v>0.01</v>
      </c>
      <c r="T121" s="13">
        <v>0.01</v>
      </c>
      <c r="U121" s="13">
        <v>0.01</v>
      </c>
      <c r="V121" s="13">
        <v>0.01</v>
      </c>
      <c r="W121" s="13">
        <v>0.01</v>
      </c>
      <c r="X121" s="13">
        <v>0.01</v>
      </c>
      <c r="Y121" s="13">
        <v>0.01</v>
      </c>
      <c r="Z121" s="13">
        <v>0.01</v>
      </c>
      <c r="AA121" s="13">
        <v>0.01</v>
      </c>
      <c r="AB121" s="13">
        <v>0.01</v>
      </c>
      <c r="AC121" s="13">
        <v>0.01</v>
      </c>
      <c r="AD121" s="13">
        <v>0.01</v>
      </c>
      <c r="AE121" s="13">
        <v>0.01</v>
      </c>
      <c r="AF121" s="13">
        <v>0.01</v>
      </c>
      <c r="AG121" s="13">
        <v>0.01</v>
      </c>
      <c r="AH121" s="13">
        <v>0</v>
      </c>
      <c r="AI121" s="13">
        <v>0</v>
      </c>
      <c r="AJ121" s="13">
        <v>-0.01</v>
      </c>
      <c r="AK121" s="13">
        <v>-0.01</v>
      </c>
    </row>
    <row r="122" spans="1:37" s="33" customFormat="1" hidden="1" x14ac:dyDescent="0.3">
      <c r="A122" s="13" t="str">
        <f t="shared" si="1"/>
        <v>SDG_NoInv_Base_ReproTest02MPSXhhd-8</v>
      </c>
      <c r="B122" s="37" t="s">
        <v>220</v>
      </c>
      <c r="C122" s="38" t="s">
        <v>262</v>
      </c>
      <c r="D122" s="130" t="s">
        <v>81</v>
      </c>
      <c r="E122" s="13" t="s">
        <v>92</v>
      </c>
      <c r="F122" s="13">
        <v>0.01</v>
      </c>
      <c r="G122" s="13">
        <v>0.01</v>
      </c>
      <c r="H122" s="13">
        <v>0.01</v>
      </c>
      <c r="I122" s="13">
        <v>0.01</v>
      </c>
      <c r="J122" s="13">
        <v>0.01</v>
      </c>
      <c r="K122" s="13">
        <v>0.01</v>
      </c>
      <c r="L122" s="13">
        <v>0.01</v>
      </c>
      <c r="M122" s="13">
        <v>0.01</v>
      </c>
      <c r="N122" s="13">
        <v>0.01</v>
      </c>
      <c r="O122" s="13">
        <v>0.01</v>
      </c>
      <c r="P122" s="13">
        <v>0.01</v>
      </c>
      <c r="Q122" s="13">
        <v>0.01</v>
      </c>
      <c r="R122" s="13">
        <v>0.01</v>
      </c>
      <c r="S122" s="13">
        <v>0.01</v>
      </c>
      <c r="T122" s="13">
        <v>0.01</v>
      </c>
      <c r="U122" s="13">
        <v>0.01</v>
      </c>
      <c r="V122" s="13">
        <v>0.01</v>
      </c>
      <c r="W122" s="13">
        <v>0.01</v>
      </c>
      <c r="X122" s="13">
        <v>0.01</v>
      </c>
      <c r="Y122" s="13">
        <v>0.01</v>
      </c>
      <c r="Z122" s="13">
        <v>0.01</v>
      </c>
      <c r="AA122" s="13">
        <v>0.01</v>
      </c>
      <c r="AB122" s="13">
        <v>0.01</v>
      </c>
      <c r="AC122" s="13">
        <v>0.01</v>
      </c>
      <c r="AD122" s="13">
        <v>0.01</v>
      </c>
      <c r="AE122" s="13">
        <v>0.01</v>
      </c>
      <c r="AF122" s="13">
        <v>0.01</v>
      </c>
      <c r="AG122" s="13">
        <v>0.01</v>
      </c>
      <c r="AH122" s="13">
        <v>0.01</v>
      </c>
      <c r="AI122" s="13">
        <v>0</v>
      </c>
      <c r="AJ122" s="13">
        <v>0</v>
      </c>
      <c r="AK122" s="13">
        <v>-0.01</v>
      </c>
    </row>
    <row r="123" spans="1:37" s="33" customFormat="1" hidden="1" x14ac:dyDescent="0.3">
      <c r="A123" s="13" t="str">
        <f t="shared" si="1"/>
        <v>SDG_NoInv_Base_ReproTest02MPSXhhd-9</v>
      </c>
      <c r="B123" s="37" t="s">
        <v>220</v>
      </c>
      <c r="C123" s="38" t="s">
        <v>262</v>
      </c>
      <c r="D123" s="130" t="s">
        <v>81</v>
      </c>
      <c r="E123" s="13" t="s">
        <v>93</v>
      </c>
      <c r="F123" s="13">
        <v>0.04</v>
      </c>
      <c r="G123" s="13">
        <v>0.04</v>
      </c>
      <c r="H123" s="13">
        <v>0.04</v>
      </c>
      <c r="I123" s="13">
        <v>0.04</v>
      </c>
      <c r="J123" s="13">
        <v>0.04</v>
      </c>
      <c r="K123" s="13">
        <v>0.04</v>
      </c>
      <c r="L123" s="13">
        <v>0.04</v>
      </c>
      <c r="M123" s="13">
        <v>0.05</v>
      </c>
      <c r="N123" s="13">
        <v>0.05</v>
      </c>
      <c r="O123" s="13">
        <v>0.05</v>
      </c>
      <c r="P123" s="13">
        <v>0.05</v>
      </c>
      <c r="Q123" s="13">
        <v>0.05</v>
      </c>
      <c r="R123" s="13">
        <v>0.05</v>
      </c>
      <c r="S123" s="13">
        <v>0.05</v>
      </c>
      <c r="T123" s="13">
        <v>0.05</v>
      </c>
      <c r="U123" s="13">
        <v>0.05</v>
      </c>
      <c r="V123" s="13">
        <v>0.05</v>
      </c>
      <c r="W123" s="13">
        <v>0.05</v>
      </c>
      <c r="X123" s="13">
        <v>0.05</v>
      </c>
      <c r="Y123" s="13">
        <v>0.05</v>
      </c>
      <c r="Z123" s="13">
        <v>0.05</v>
      </c>
      <c r="AA123" s="13">
        <v>0.05</v>
      </c>
      <c r="AB123" s="13">
        <v>0.05</v>
      </c>
      <c r="AC123" s="13">
        <v>0.05</v>
      </c>
      <c r="AD123" s="13">
        <v>0.05</v>
      </c>
      <c r="AE123" s="13">
        <v>0.05</v>
      </c>
      <c r="AF123" s="13">
        <v>0.05</v>
      </c>
      <c r="AG123" s="13">
        <v>0.05</v>
      </c>
      <c r="AH123" s="13">
        <v>0.04</v>
      </c>
      <c r="AI123" s="13">
        <v>0.04</v>
      </c>
      <c r="AJ123" s="13">
        <v>0.03</v>
      </c>
      <c r="AK123" s="13">
        <v>0.03</v>
      </c>
    </row>
    <row r="124" spans="1:37" s="33" customFormat="1" hidden="1" x14ac:dyDescent="0.3">
      <c r="A124" s="13" t="str">
        <f t="shared" si="1"/>
        <v>SDG_NoInv_Base_ReproTest02C_SavingsINSent-n</v>
      </c>
      <c r="B124" s="37" t="s">
        <v>220</v>
      </c>
      <c r="C124" s="38" t="s">
        <v>262</v>
      </c>
      <c r="D124" s="130" t="s">
        <v>96</v>
      </c>
      <c r="E124" s="13" t="s">
        <v>82</v>
      </c>
      <c r="F124" s="13">
        <v>634.29</v>
      </c>
      <c r="G124" s="13">
        <v>578.84</v>
      </c>
      <c r="H124" s="13">
        <v>604.27</v>
      </c>
      <c r="I124" s="13">
        <v>617.49</v>
      </c>
      <c r="J124" s="13">
        <v>628.79</v>
      </c>
      <c r="K124" s="13">
        <v>641.49</v>
      </c>
      <c r="L124" s="13">
        <v>655.26</v>
      </c>
      <c r="M124" s="13">
        <v>669.37</v>
      </c>
      <c r="N124" s="13">
        <v>686.04</v>
      </c>
      <c r="O124" s="13">
        <v>707.64</v>
      </c>
      <c r="P124" s="13">
        <v>728.26</v>
      </c>
      <c r="Q124" s="13">
        <v>748.11</v>
      </c>
      <c r="R124" s="13">
        <v>771.37</v>
      </c>
      <c r="S124" s="13">
        <v>795.21</v>
      </c>
      <c r="T124" s="13">
        <v>820.41</v>
      </c>
      <c r="U124" s="13">
        <v>849.75</v>
      </c>
      <c r="V124" s="13">
        <v>878.28</v>
      </c>
      <c r="W124" s="13">
        <v>907.42</v>
      </c>
      <c r="X124" s="13">
        <v>936.8</v>
      </c>
      <c r="Y124" s="13">
        <v>965.47</v>
      </c>
      <c r="Z124" s="13">
        <v>997.74</v>
      </c>
      <c r="AA124" s="13">
        <v>1027.54</v>
      </c>
      <c r="AB124" s="13">
        <v>1065.6300000000001</v>
      </c>
      <c r="AC124" s="13">
        <v>1099.1300000000001</v>
      </c>
      <c r="AD124" s="13">
        <v>1130.5</v>
      </c>
      <c r="AE124" s="13">
        <v>1162.6300000000001</v>
      </c>
      <c r="AF124" s="13">
        <v>1195.33</v>
      </c>
      <c r="AG124" s="13">
        <v>1223.06</v>
      </c>
      <c r="AH124" s="13">
        <v>1230.94</v>
      </c>
      <c r="AI124" s="13">
        <v>1233.31</v>
      </c>
      <c r="AJ124" s="13">
        <v>1231.04</v>
      </c>
      <c r="AK124" s="13">
        <v>1224.69</v>
      </c>
    </row>
    <row r="125" spans="1:37" s="33" customFormat="1" hidden="1" x14ac:dyDescent="0.3">
      <c r="A125" s="13" t="str">
        <f t="shared" si="1"/>
        <v>SDG_NoInv_Base_ReproTest02C_SavingsINSent-e</v>
      </c>
      <c r="B125" s="37" t="s">
        <v>220</v>
      </c>
      <c r="C125" s="38" t="s">
        <v>262</v>
      </c>
      <c r="D125" s="130" t="s">
        <v>96</v>
      </c>
      <c r="E125" s="13" t="s">
        <v>83</v>
      </c>
      <c r="F125" s="13">
        <v>60.1</v>
      </c>
      <c r="G125" s="13">
        <v>65.95</v>
      </c>
      <c r="H125" s="13">
        <v>54.61</v>
      </c>
      <c r="I125" s="13">
        <v>55.69</v>
      </c>
      <c r="J125" s="13">
        <v>57.93</v>
      </c>
      <c r="K125" s="13">
        <v>61.22</v>
      </c>
      <c r="L125" s="13">
        <v>64.510000000000005</v>
      </c>
      <c r="M125" s="13">
        <v>64.069999999999993</v>
      </c>
      <c r="N125" s="13">
        <v>62.25</v>
      </c>
      <c r="O125" s="13">
        <v>61.04</v>
      </c>
      <c r="P125" s="13">
        <v>62.69</v>
      </c>
      <c r="Q125" s="13">
        <v>66.14</v>
      </c>
      <c r="R125" s="13">
        <v>72.31</v>
      </c>
      <c r="S125" s="13">
        <v>76.98</v>
      </c>
      <c r="T125" s="13">
        <v>81.77</v>
      </c>
      <c r="U125" s="13">
        <v>86.37</v>
      </c>
      <c r="V125" s="13">
        <v>87.1</v>
      </c>
      <c r="W125" s="13">
        <v>91.2</v>
      </c>
      <c r="X125" s="13">
        <v>100.45</v>
      </c>
      <c r="Y125" s="13">
        <v>109.24</v>
      </c>
      <c r="Z125" s="13">
        <v>118.86</v>
      </c>
      <c r="AA125" s="13">
        <v>128.44999999999999</v>
      </c>
      <c r="AB125" s="13">
        <v>135.13999999999999</v>
      </c>
      <c r="AC125" s="13">
        <v>143.87</v>
      </c>
      <c r="AD125" s="13">
        <v>153.32</v>
      </c>
      <c r="AE125" s="13">
        <v>162.49</v>
      </c>
      <c r="AF125" s="13">
        <v>171.61</v>
      </c>
      <c r="AG125" s="13">
        <v>206.67</v>
      </c>
      <c r="AH125" s="13">
        <v>238.75</v>
      </c>
      <c r="AI125" s="13">
        <v>277.7</v>
      </c>
      <c r="AJ125" s="13">
        <v>316.55</v>
      </c>
      <c r="AK125" s="13">
        <v>351.91</v>
      </c>
    </row>
    <row r="126" spans="1:37" s="33" customFormat="1" hidden="1" x14ac:dyDescent="0.3">
      <c r="A126" s="13" t="str">
        <f t="shared" si="1"/>
        <v>SDG_NoInv_Base_ReproTest02C_SavingsINShhd-0</v>
      </c>
      <c r="B126" s="37" t="s">
        <v>220</v>
      </c>
      <c r="C126" s="38" t="s">
        <v>262</v>
      </c>
      <c r="D126" s="130" t="s">
        <v>96</v>
      </c>
      <c r="E126" s="13" t="s">
        <v>84</v>
      </c>
      <c r="F126" s="13">
        <v>0.06</v>
      </c>
      <c r="G126" s="13">
        <v>0</v>
      </c>
      <c r="H126" s="13">
        <v>0.11</v>
      </c>
      <c r="I126" s="13">
        <v>0.18</v>
      </c>
      <c r="J126" s="13">
        <v>0.17</v>
      </c>
      <c r="K126" s="13">
        <v>0.16</v>
      </c>
      <c r="L126" s="13">
        <v>0.19</v>
      </c>
      <c r="M126" s="13">
        <v>0.28999999999999998</v>
      </c>
      <c r="N126" s="13">
        <v>0.41</v>
      </c>
      <c r="O126" s="13">
        <v>0.37</v>
      </c>
      <c r="P126" s="13">
        <v>0.43</v>
      </c>
      <c r="Q126" s="13">
        <v>0.49</v>
      </c>
      <c r="R126" s="13">
        <v>0.53</v>
      </c>
      <c r="S126" s="13">
        <v>0.61</v>
      </c>
      <c r="T126" s="13">
        <v>0.7</v>
      </c>
      <c r="U126" s="13">
        <v>0.81</v>
      </c>
      <c r="V126" s="13">
        <v>1.01</v>
      </c>
      <c r="W126" s="13">
        <v>1.1499999999999999</v>
      </c>
      <c r="X126" s="13">
        <v>1.2</v>
      </c>
      <c r="Y126" s="13">
        <v>1.24</v>
      </c>
      <c r="Z126" s="13">
        <v>1.24</v>
      </c>
      <c r="AA126" s="13">
        <v>1.26</v>
      </c>
      <c r="AB126" s="13">
        <v>1.22</v>
      </c>
      <c r="AC126" s="13">
        <v>1.2</v>
      </c>
      <c r="AD126" s="13">
        <v>1.23</v>
      </c>
      <c r="AE126" s="13">
        <v>1.3</v>
      </c>
      <c r="AF126" s="13">
        <v>1.39</v>
      </c>
      <c r="AG126" s="13">
        <v>0.99</v>
      </c>
      <c r="AH126" s="13">
        <v>0.2</v>
      </c>
      <c r="AI126" s="13">
        <v>-0.79</v>
      </c>
      <c r="AJ126" s="13">
        <v>-1.73</v>
      </c>
      <c r="AK126" s="13">
        <v>-2.59</v>
      </c>
    </row>
    <row r="127" spans="1:37" s="33" customFormat="1" hidden="1" x14ac:dyDescent="0.3">
      <c r="A127" s="13" t="str">
        <f t="shared" si="1"/>
        <v>SDG_NoInv_Base_ReproTest02C_SavingsINShhd-1</v>
      </c>
      <c r="B127" s="37" t="s">
        <v>220</v>
      </c>
      <c r="C127" s="38" t="s">
        <v>262</v>
      </c>
      <c r="D127" s="130" t="s">
        <v>96</v>
      </c>
      <c r="E127" s="13" t="s">
        <v>85</v>
      </c>
      <c r="F127" s="13">
        <v>0.09</v>
      </c>
      <c r="G127" s="13">
        <v>0.01</v>
      </c>
      <c r="H127" s="13">
        <v>0.17</v>
      </c>
      <c r="I127" s="13">
        <v>0.25</v>
      </c>
      <c r="J127" s="13">
        <v>0.24</v>
      </c>
      <c r="K127" s="13">
        <v>0.24</v>
      </c>
      <c r="L127" s="13">
        <v>0.27</v>
      </c>
      <c r="M127" s="13">
        <v>0.41</v>
      </c>
      <c r="N127" s="13">
        <v>0.56999999999999995</v>
      </c>
      <c r="O127" s="13">
        <v>0.51</v>
      </c>
      <c r="P127" s="13">
        <v>0.6</v>
      </c>
      <c r="Q127" s="13">
        <v>0.68</v>
      </c>
      <c r="R127" s="13">
        <v>0.74</v>
      </c>
      <c r="S127" s="13">
        <v>0.86</v>
      </c>
      <c r="T127" s="13">
        <v>0.97</v>
      </c>
      <c r="U127" s="13">
        <v>1.1200000000000001</v>
      </c>
      <c r="V127" s="13">
        <v>1.4</v>
      </c>
      <c r="W127" s="13">
        <v>1.59</v>
      </c>
      <c r="X127" s="13">
        <v>1.66</v>
      </c>
      <c r="Y127" s="13">
        <v>1.72</v>
      </c>
      <c r="Z127" s="13">
        <v>1.71</v>
      </c>
      <c r="AA127" s="13">
        <v>1.74</v>
      </c>
      <c r="AB127" s="13">
        <v>1.69</v>
      </c>
      <c r="AC127" s="13">
        <v>1.66</v>
      </c>
      <c r="AD127" s="13">
        <v>1.71</v>
      </c>
      <c r="AE127" s="13">
        <v>1.79</v>
      </c>
      <c r="AF127" s="13">
        <v>1.92</v>
      </c>
      <c r="AG127" s="13">
        <v>1.38</v>
      </c>
      <c r="AH127" s="13">
        <v>0.3</v>
      </c>
      <c r="AI127" s="13">
        <v>-1.05</v>
      </c>
      <c r="AJ127" s="13">
        <v>-2.3199999999999998</v>
      </c>
      <c r="AK127" s="13">
        <v>-3.5</v>
      </c>
    </row>
    <row r="128" spans="1:37" s="33" customFormat="1" hidden="1" x14ac:dyDescent="0.3">
      <c r="A128" s="13" t="str">
        <f t="shared" si="1"/>
        <v>SDG_NoInv_Base_ReproTest02C_SavingsINShhd-2</v>
      </c>
      <c r="B128" s="37" t="s">
        <v>220</v>
      </c>
      <c r="C128" s="38" t="s">
        <v>262</v>
      </c>
      <c r="D128" s="130" t="s">
        <v>96</v>
      </c>
      <c r="E128" s="13" t="s">
        <v>86</v>
      </c>
      <c r="F128" s="13">
        <v>0.15</v>
      </c>
      <c r="G128" s="13">
        <v>0.05</v>
      </c>
      <c r="H128" s="13">
        <v>0.24</v>
      </c>
      <c r="I128" s="13">
        <v>0.34</v>
      </c>
      <c r="J128" s="13">
        <v>0.33</v>
      </c>
      <c r="K128" s="13">
        <v>0.32</v>
      </c>
      <c r="L128" s="13">
        <v>0.36</v>
      </c>
      <c r="M128" s="13">
        <v>0.53</v>
      </c>
      <c r="N128" s="13">
        <v>0.72</v>
      </c>
      <c r="O128" s="13">
        <v>0.65</v>
      </c>
      <c r="P128" s="13">
        <v>0.75</v>
      </c>
      <c r="Q128" s="13">
        <v>0.85</v>
      </c>
      <c r="R128" s="13">
        <v>0.92</v>
      </c>
      <c r="S128" s="13">
        <v>1.06</v>
      </c>
      <c r="T128" s="13">
        <v>1.19</v>
      </c>
      <c r="U128" s="13">
        <v>1.37</v>
      </c>
      <c r="V128" s="13">
        <v>1.7</v>
      </c>
      <c r="W128" s="13">
        <v>1.92</v>
      </c>
      <c r="X128" s="13">
        <v>2</v>
      </c>
      <c r="Y128" s="13">
        <v>2.0699999999999998</v>
      </c>
      <c r="Z128" s="13">
        <v>2.0699999999999998</v>
      </c>
      <c r="AA128" s="13">
        <v>2.1</v>
      </c>
      <c r="AB128" s="13">
        <v>2.0499999999999998</v>
      </c>
      <c r="AC128" s="13">
        <v>2.02</v>
      </c>
      <c r="AD128" s="13">
        <v>2.0699999999999998</v>
      </c>
      <c r="AE128" s="13">
        <v>2.17</v>
      </c>
      <c r="AF128" s="13">
        <v>2.3199999999999998</v>
      </c>
      <c r="AG128" s="13">
        <v>1.69</v>
      </c>
      <c r="AH128" s="13">
        <v>0.45</v>
      </c>
      <c r="AI128" s="13">
        <v>-1.1100000000000001</v>
      </c>
      <c r="AJ128" s="13">
        <v>-2.58</v>
      </c>
      <c r="AK128" s="13">
        <v>-3.93</v>
      </c>
    </row>
    <row r="129" spans="1:37" s="33" customFormat="1" hidden="1" x14ac:dyDescent="0.3">
      <c r="A129" s="13" t="str">
        <f t="shared" si="1"/>
        <v>SDG_NoInv_Base_ReproTest02C_SavingsINShhd-3</v>
      </c>
      <c r="B129" s="37" t="s">
        <v>220</v>
      </c>
      <c r="C129" s="38" t="s">
        <v>262</v>
      </c>
      <c r="D129" s="130" t="s">
        <v>96</v>
      </c>
      <c r="E129" s="13" t="s">
        <v>87</v>
      </c>
      <c r="F129" s="13">
        <v>0.3</v>
      </c>
      <c r="G129" s="13">
        <v>0.18</v>
      </c>
      <c r="H129" s="13">
        <v>0.41</v>
      </c>
      <c r="I129" s="13">
        <v>0.54</v>
      </c>
      <c r="J129" s="13">
        <v>0.52</v>
      </c>
      <c r="K129" s="13">
        <v>0.52</v>
      </c>
      <c r="L129" s="13">
        <v>0.56999999999999995</v>
      </c>
      <c r="M129" s="13">
        <v>0.77</v>
      </c>
      <c r="N129" s="13">
        <v>1.02</v>
      </c>
      <c r="O129" s="13">
        <v>0.93</v>
      </c>
      <c r="P129" s="13">
        <v>1.06</v>
      </c>
      <c r="Q129" s="13">
        <v>1.18</v>
      </c>
      <c r="R129" s="13">
        <v>1.28</v>
      </c>
      <c r="S129" s="13">
        <v>1.45</v>
      </c>
      <c r="T129" s="13">
        <v>1.62</v>
      </c>
      <c r="U129" s="13">
        <v>1.84</v>
      </c>
      <c r="V129" s="13">
        <v>2.25</v>
      </c>
      <c r="W129" s="13">
        <v>2.52</v>
      </c>
      <c r="X129" s="13">
        <v>2.63</v>
      </c>
      <c r="Y129" s="13">
        <v>2.72</v>
      </c>
      <c r="Z129" s="13">
        <v>2.72</v>
      </c>
      <c r="AA129" s="13">
        <v>2.76</v>
      </c>
      <c r="AB129" s="13">
        <v>2.71</v>
      </c>
      <c r="AC129" s="13">
        <v>2.67</v>
      </c>
      <c r="AD129" s="13">
        <v>2.74</v>
      </c>
      <c r="AE129" s="13">
        <v>2.88</v>
      </c>
      <c r="AF129" s="13">
        <v>3.06</v>
      </c>
      <c r="AG129" s="13">
        <v>2.31</v>
      </c>
      <c r="AH129" s="13">
        <v>0.8</v>
      </c>
      <c r="AI129" s="13">
        <v>-1.1000000000000001</v>
      </c>
      <c r="AJ129" s="13">
        <v>-2.88</v>
      </c>
      <c r="AK129" s="13">
        <v>-4.51</v>
      </c>
    </row>
    <row r="130" spans="1:37" s="33" customFormat="1" hidden="1" x14ac:dyDescent="0.3">
      <c r="A130" s="13" t="str">
        <f t="shared" ref="A130:A193" si="2">_xlfn.CONCAT(C130,D130,E130)</f>
        <v>SDG_NoInv_Base_ReproTest02C_SavingsINShhd-4</v>
      </c>
      <c r="B130" s="37" t="s">
        <v>220</v>
      </c>
      <c r="C130" s="38" t="s">
        <v>262</v>
      </c>
      <c r="D130" s="130" t="s">
        <v>96</v>
      </c>
      <c r="E130" s="13" t="s">
        <v>88</v>
      </c>
      <c r="F130" s="13">
        <v>0.43</v>
      </c>
      <c r="G130" s="13">
        <v>0.28999999999999998</v>
      </c>
      <c r="H130" s="13">
        <v>0.55000000000000004</v>
      </c>
      <c r="I130" s="13">
        <v>0.68</v>
      </c>
      <c r="J130" s="13">
        <v>0.67</v>
      </c>
      <c r="K130" s="13">
        <v>0.67</v>
      </c>
      <c r="L130" s="13">
        <v>0.73</v>
      </c>
      <c r="M130" s="13">
        <v>0.94</v>
      </c>
      <c r="N130" s="13">
        <v>1.21</v>
      </c>
      <c r="O130" s="13">
        <v>1.1299999999999999</v>
      </c>
      <c r="P130" s="13">
        <v>1.26</v>
      </c>
      <c r="Q130" s="13">
        <v>1.4</v>
      </c>
      <c r="R130" s="13">
        <v>1.5</v>
      </c>
      <c r="S130" s="13">
        <v>1.69</v>
      </c>
      <c r="T130" s="13">
        <v>1.88</v>
      </c>
      <c r="U130" s="13">
        <v>2.12</v>
      </c>
      <c r="V130" s="13">
        <v>2.5499999999999998</v>
      </c>
      <c r="W130" s="13">
        <v>2.85</v>
      </c>
      <c r="X130" s="13">
        <v>2.98</v>
      </c>
      <c r="Y130" s="13">
        <v>3.07</v>
      </c>
      <c r="Z130" s="13">
        <v>3.08</v>
      </c>
      <c r="AA130" s="13">
        <v>3.13</v>
      </c>
      <c r="AB130" s="13">
        <v>3.08</v>
      </c>
      <c r="AC130" s="13">
        <v>3.04</v>
      </c>
      <c r="AD130" s="13">
        <v>3.12</v>
      </c>
      <c r="AE130" s="13">
        <v>3.27</v>
      </c>
      <c r="AF130" s="13">
        <v>3.47</v>
      </c>
      <c r="AG130" s="13">
        <v>2.67</v>
      </c>
      <c r="AH130" s="13">
        <v>1.07</v>
      </c>
      <c r="AI130" s="13">
        <v>-0.92</v>
      </c>
      <c r="AJ130" s="13">
        <v>-2.8</v>
      </c>
      <c r="AK130" s="13">
        <v>-4.51</v>
      </c>
    </row>
    <row r="131" spans="1:37" s="33" customFormat="1" hidden="1" x14ac:dyDescent="0.3">
      <c r="A131" s="13" t="str">
        <f t="shared" si="2"/>
        <v>SDG_NoInv_Base_ReproTest02C_SavingsINShhd-5</v>
      </c>
      <c r="B131" s="37" t="s">
        <v>220</v>
      </c>
      <c r="C131" s="38" t="s">
        <v>262</v>
      </c>
      <c r="D131" s="130" t="s">
        <v>96</v>
      </c>
      <c r="E131" s="13" t="s">
        <v>89</v>
      </c>
      <c r="F131" s="13">
        <v>0.66</v>
      </c>
      <c r="G131" s="13">
        <v>0.47</v>
      </c>
      <c r="H131" s="13">
        <v>0.82</v>
      </c>
      <c r="I131" s="13">
        <v>1.01</v>
      </c>
      <c r="J131" s="13">
        <v>0.99</v>
      </c>
      <c r="K131" s="13">
        <v>0.99</v>
      </c>
      <c r="L131" s="13">
        <v>1.07</v>
      </c>
      <c r="M131" s="13">
        <v>1.37</v>
      </c>
      <c r="N131" s="13">
        <v>1.73</v>
      </c>
      <c r="O131" s="13">
        <v>1.62</v>
      </c>
      <c r="P131" s="13">
        <v>1.81</v>
      </c>
      <c r="Q131" s="13">
        <v>1.98</v>
      </c>
      <c r="R131" s="13">
        <v>2.14</v>
      </c>
      <c r="S131" s="13">
        <v>2.39</v>
      </c>
      <c r="T131" s="13">
        <v>2.64</v>
      </c>
      <c r="U131" s="13">
        <v>2.97</v>
      </c>
      <c r="V131" s="13">
        <v>3.56</v>
      </c>
      <c r="W131" s="13">
        <v>3.97</v>
      </c>
      <c r="X131" s="13">
        <v>4.1399999999999997</v>
      </c>
      <c r="Y131" s="13">
        <v>4.2699999999999996</v>
      </c>
      <c r="Z131" s="13">
        <v>4.28</v>
      </c>
      <c r="AA131" s="13">
        <v>4.3499999999999996</v>
      </c>
      <c r="AB131" s="13">
        <v>4.28</v>
      </c>
      <c r="AC131" s="13">
        <v>4.2300000000000004</v>
      </c>
      <c r="AD131" s="13">
        <v>4.34</v>
      </c>
      <c r="AE131" s="13">
        <v>4.54</v>
      </c>
      <c r="AF131" s="13">
        <v>4.82</v>
      </c>
      <c r="AG131" s="13">
        <v>3.75</v>
      </c>
      <c r="AH131" s="13">
        <v>1.6</v>
      </c>
      <c r="AI131" s="13">
        <v>-1.06</v>
      </c>
      <c r="AJ131" s="13">
        <v>-3.54</v>
      </c>
      <c r="AK131" s="13">
        <v>-5.8</v>
      </c>
    </row>
    <row r="132" spans="1:37" s="33" customFormat="1" hidden="1" x14ac:dyDescent="0.3">
      <c r="A132" s="13" t="str">
        <f t="shared" si="2"/>
        <v>SDG_NoInv_Base_ReproTest02C_SavingsINShhd-6</v>
      </c>
      <c r="B132" s="37" t="s">
        <v>220</v>
      </c>
      <c r="C132" s="38" t="s">
        <v>262</v>
      </c>
      <c r="D132" s="130" t="s">
        <v>96</v>
      </c>
      <c r="E132" s="13" t="s">
        <v>90</v>
      </c>
      <c r="F132" s="13">
        <v>0.9</v>
      </c>
      <c r="G132" s="13">
        <v>0.67</v>
      </c>
      <c r="H132" s="13">
        <v>1.0900000000000001</v>
      </c>
      <c r="I132" s="13">
        <v>1.32</v>
      </c>
      <c r="J132" s="13">
        <v>1.3</v>
      </c>
      <c r="K132" s="13">
        <v>1.29</v>
      </c>
      <c r="L132" s="13">
        <v>1.39</v>
      </c>
      <c r="M132" s="13">
        <v>1.75</v>
      </c>
      <c r="N132" s="13">
        <v>2.1800000000000002</v>
      </c>
      <c r="O132" s="13">
        <v>2.0499999999999998</v>
      </c>
      <c r="P132" s="13">
        <v>2.2799999999999998</v>
      </c>
      <c r="Q132" s="13">
        <v>2.4900000000000002</v>
      </c>
      <c r="R132" s="13">
        <v>2.68</v>
      </c>
      <c r="S132" s="13">
        <v>2.98</v>
      </c>
      <c r="T132" s="13">
        <v>3.28</v>
      </c>
      <c r="U132" s="13">
        <v>3.68</v>
      </c>
      <c r="V132" s="13">
        <v>4.3899999999999997</v>
      </c>
      <c r="W132" s="13">
        <v>4.87</v>
      </c>
      <c r="X132" s="13">
        <v>5.07</v>
      </c>
      <c r="Y132" s="13">
        <v>5.22</v>
      </c>
      <c r="Z132" s="13">
        <v>5.25</v>
      </c>
      <c r="AA132" s="13">
        <v>5.32</v>
      </c>
      <c r="AB132" s="13">
        <v>5.24</v>
      </c>
      <c r="AC132" s="13">
        <v>5.19</v>
      </c>
      <c r="AD132" s="13">
        <v>5.32</v>
      </c>
      <c r="AE132" s="13">
        <v>5.56</v>
      </c>
      <c r="AF132" s="13">
        <v>5.89</v>
      </c>
      <c r="AG132" s="13">
        <v>4.63</v>
      </c>
      <c r="AH132" s="13">
        <v>2.11</v>
      </c>
      <c r="AI132" s="13">
        <v>-1</v>
      </c>
      <c r="AJ132" s="13">
        <v>-3.89</v>
      </c>
      <c r="AK132" s="13">
        <v>-6.51</v>
      </c>
    </row>
    <row r="133" spans="1:37" s="33" customFormat="1" hidden="1" x14ac:dyDescent="0.3">
      <c r="A133" s="13" t="str">
        <f t="shared" si="2"/>
        <v>SDG_NoInv_Base_ReproTest02C_SavingsINShhd-7</v>
      </c>
      <c r="B133" s="37" t="s">
        <v>220</v>
      </c>
      <c r="C133" s="38" t="s">
        <v>262</v>
      </c>
      <c r="D133" s="130" t="s">
        <v>96</v>
      </c>
      <c r="E133" s="13" t="s">
        <v>91</v>
      </c>
      <c r="F133" s="13">
        <v>1.64</v>
      </c>
      <c r="G133" s="13">
        <v>1.28</v>
      </c>
      <c r="H133" s="13">
        <v>1.88</v>
      </c>
      <c r="I133" s="13">
        <v>2.2000000000000002</v>
      </c>
      <c r="J133" s="13">
        <v>2.1800000000000002</v>
      </c>
      <c r="K133" s="13">
        <v>2.19</v>
      </c>
      <c r="L133" s="13">
        <v>2.34</v>
      </c>
      <c r="M133" s="13">
        <v>2.84</v>
      </c>
      <c r="N133" s="13">
        <v>3.44</v>
      </c>
      <c r="O133" s="13">
        <v>3.27</v>
      </c>
      <c r="P133" s="13">
        <v>3.6</v>
      </c>
      <c r="Q133" s="13">
        <v>3.91</v>
      </c>
      <c r="R133" s="13">
        <v>4.18</v>
      </c>
      <c r="S133" s="13">
        <v>4.6100000000000003</v>
      </c>
      <c r="T133" s="13">
        <v>5.05</v>
      </c>
      <c r="U133" s="13">
        <v>5.62</v>
      </c>
      <c r="V133" s="13">
        <v>6.6</v>
      </c>
      <c r="W133" s="13">
        <v>7.29</v>
      </c>
      <c r="X133" s="13">
        <v>7.58</v>
      </c>
      <c r="Y133" s="13">
        <v>7.81</v>
      </c>
      <c r="Z133" s="13">
        <v>7.85</v>
      </c>
      <c r="AA133" s="13">
        <v>7.97</v>
      </c>
      <c r="AB133" s="13">
        <v>7.89</v>
      </c>
      <c r="AC133" s="13">
        <v>7.83</v>
      </c>
      <c r="AD133" s="13">
        <v>8.02</v>
      </c>
      <c r="AE133" s="13">
        <v>8.3699999999999992</v>
      </c>
      <c r="AF133" s="13">
        <v>8.84</v>
      </c>
      <c r="AG133" s="13">
        <v>7.13</v>
      </c>
      <c r="AH133" s="13">
        <v>3.66</v>
      </c>
      <c r="AI133" s="13">
        <v>-0.56999999999999995</v>
      </c>
      <c r="AJ133" s="13">
        <v>-4.5</v>
      </c>
      <c r="AK133" s="13">
        <v>-8.07</v>
      </c>
    </row>
    <row r="134" spans="1:37" s="33" customFormat="1" hidden="1" x14ac:dyDescent="0.3">
      <c r="A134" s="13" t="str">
        <f t="shared" si="2"/>
        <v>SDG_NoInv_Base_ReproTest02C_SavingsINShhd-8</v>
      </c>
      <c r="B134" s="37" t="s">
        <v>220</v>
      </c>
      <c r="C134" s="38" t="s">
        <v>262</v>
      </c>
      <c r="D134" s="130" t="s">
        <v>96</v>
      </c>
      <c r="E134" s="13" t="s">
        <v>92</v>
      </c>
      <c r="F134" s="13">
        <v>3.78</v>
      </c>
      <c r="G134" s="13">
        <v>3.08</v>
      </c>
      <c r="H134" s="13">
        <v>4.17</v>
      </c>
      <c r="I134" s="13">
        <v>4.7300000000000004</v>
      </c>
      <c r="J134" s="13">
        <v>4.71</v>
      </c>
      <c r="K134" s="13">
        <v>4.74</v>
      </c>
      <c r="L134" s="13">
        <v>5.01</v>
      </c>
      <c r="M134" s="13">
        <v>5.88</v>
      </c>
      <c r="N134" s="13">
        <v>6.92</v>
      </c>
      <c r="O134" s="13">
        <v>6.67</v>
      </c>
      <c r="P134" s="13">
        <v>7.26</v>
      </c>
      <c r="Q134" s="13">
        <v>7.81</v>
      </c>
      <c r="R134" s="13">
        <v>8.31</v>
      </c>
      <c r="S134" s="13">
        <v>9.07</v>
      </c>
      <c r="T134" s="13">
        <v>9.85</v>
      </c>
      <c r="U134" s="13">
        <v>10.86</v>
      </c>
      <c r="V134" s="13">
        <v>12.56</v>
      </c>
      <c r="W134" s="13">
        <v>13.77</v>
      </c>
      <c r="X134" s="13">
        <v>14.31</v>
      </c>
      <c r="Y134" s="13">
        <v>14.73</v>
      </c>
      <c r="Z134" s="13">
        <v>14.86</v>
      </c>
      <c r="AA134" s="13">
        <v>15.11</v>
      </c>
      <c r="AB134" s="13">
        <v>15.02</v>
      </c>
      <c r="AC134" s="13">
        <v>14.96</v>
      </c>
      <c r="AD134" s="13">
        <v>15.33</v>
      </c>
      <c r="AE134" s="13">
        <v>15.95</v>
      </c>
      <c r="AF134" s="13">
        <v>16.8</v>
      </c>
      <c r="AG134" s="13">
        <v>13.98</v>
      </c>
      <c r="AH134" s="13">
        <v>8.15</v>
      </c>
      <c r="AI134" s="13">
        <v>1.1100000000000001</v>
      </c>
      <c r="AJ134" s="13">
        <v>-5.4</v>
      </c>
      <c r="AK134" s="13">
        <v>-11.29</v>
      </c>
    </row>
    <row r="135" spans="1:37" s="33" customFormat="1" hidden="1" x14ac:dyDescent="0.3">
      <c r="A135" s="13" t="str">
        <f t="shared" si="2"/>
        <v>SDG_NoInv_Base_ReproTest02C_SavingsINShhd-9</v>
      </c>
      <c r="B135" s="37" t="s">
        <v>220</v>
      </c>
      <c r="C135" s="38" t="s">
        <v>262</v>
      </c>
      <c r="D135" s="130" t="s">
        <v>96</v>
      </c>
      <c r="E135" s="13" t="s">
        <v>93</v>
      </c>
      <c r="F135" s="13">
        <v>61.83</v>
      </c>
      <c r="G135" s="13">
        <v>55.72</v>
      </c>
      <c r="H135" s="13">
        <v>61.18</v>
      </c>
      <c r="I135" s="13">
        <v>63.57</v>
      </c>
      <c r="J135" s="13">
        <v>64.459999999999994</v>
      </c>
      <c r="K135" s="13">
        <v>65.72</v>
      </c>
      <c r="L135" s="13">
        <v>67.680000000000007</v>
      </c>
      <c r="M135" s="13">
        <v>71</v>
      </c>
      <c r="N135" s="13">
        <v>74.900000000000006</v>
      </c>
      <c r="O135" s="13">
        <v>76.06</v>
      </c>
      <c r="P135" s="13">
        <v>79.260000000000005</v>
      </c>
      <c r="Q135" s="13">
        <v>82.3</v>
      </c>
      <c r="R135" s="13">
        <v>85.68</v>
      </c>
      <c r="S135" s="13">
        <v>89.62</v>
      </c>
      <c r="T135" s="13">
        <v>93.74</v>
      </c>
      <c r="U135" s="13">
        <v>98.78</v>
      </c>
      <c r="V135" s="13">
        <v>105.21</v>
      </c>
      <c r="W135" s="13">
        <v>110.64</v>
      </c>
      <c r="X135" s="13">
        <v>114.67</v>
      </c>
      <c r="Y135" s="13">
        <v>118.15</v>
      </c>
      <c r="Z135" s="13">
        <v>121.26</v>
      </c>
      <c r="AA135" s="13">
        <v>124.43</v>
      </c>
      <c r="AB135" s="13">
        <v>127.3</v>
      </c>
      <c r="AC135" s="13">
        <v>129.84</v>
      </c>
      <c r="AD135" s="13">
        <v>133.4</v>
      </c>
      <c r="AE135" s="13">
        <v>137.66999999999999</v>
      </c>
      <c r="AF135" s="13">
        <v>142.55000000000001</v>
      </c>
      <c r="AG135" s="13">
        <v>138.79</v>
      </c>
      <c r="AH135" s="13">
        <v>124.94</v>
      </c>
      <c r="AI135" s="13">
        <v>108.42</v>
      </c>
      <c r="AJ135" s="13">
        <v>93.09</v>
      </c>
      <c r="AK135" s="13">
        <v>78.94</v>
      </c>
    </row>
    <row r="136" spans="1:37" s="33" customFormat="1" hidden="1" x14ac:dyDescent="0.3">
      <c r="A136" s="13" t="str">
        <f t="shared" si="2"/>
        <v>SDG_NoInv_Base_ReproTest02C_SavingsINStotal</v>
      </c>
      <c r="B136" s="37" t="s">
        <v>220</v>
      </c>
      <c r="C136" s="38" t="s">
        <v>262</v>
      </c>
      <c r="D136" s="130" t="s">
        <v>96</v>
      </c>
      <c r="E136" s="13" t="s">
        <v>1</v>
      </c>
      <c r="F136" s="13">
        <v>764.23</v>
      </c>
      <c r="G136" s="13">
        <v>706.54</v>
      </c>
      <c r="H136" s="13">
        <v>729.51</v>
      </c>
      <c r="I136" s="13">
        <v>748</v>
      </c>
      <c r="J136" s="13">
        <v>762.3</v>
      </c>
      <c r="K136" s="13">
        <v>779.55</v>
      </c>
      <c r="L136" s="13">
        <v>799.39</v>
      </c>
      <c r="M136" s="13">
        <v>819.21</v>
      </c>
      <c r="N136" s="13">
        <v>841.39</v>
      </c>
      <c r="O136" s="13">
        <v>861.95</v>
      </c>
      <c r="P136" s="13">
        <v>889.26</v>
      </c>
      <c r="Q136" s="13">
        <v>917.34</v>
      </c>
      <c r="R136" s="13">
        <v>951.65</v>
      </c>
      <c r="S136" s="13">
        <v>986.5</v>
      </c>
      <c r="T136" s="13">
        <v>1023.1</v>
      </c>
      <c r="U136" s="13">
        <v>1065.31</v>
      </c>
      <c r="V136" s="13">
        <v>1106.6099999999999</v>
      </c>
      <c r="W136" s="13">
        <v>1149.2</v>
      </c>
      <c r="X136" s="13">
        <v>1193.5</v>
      </c>
      <c r="Y136" s="13">
        <v>1235.7</v>
      </c>
      <c r="Z136" s="13">
        <v>1280.93</v>
      </c>
      <c r="AA136" s="13">
        <v>1324.15</v>
      </c>
      <c r="AB136" s="13">
        <v>1371.25</v>
      </c>
      <c r="AC136" s="13">
        <v>1415.66</v>
      </c>
      <c r="AD136" s="13">
        <v>1461.1</v>
      </c>
      <c r="AE136" s="13">
        <v>1508.61</v>
      </c>
      <c r="AF136" s="13">
        <v>1558.01</v>
      </c>
      <c r="AG136" s="13">
        <v>1607.06</v>
      </c>
      <c r="AH136" s="13">
        <v>1612.97</v>
      </c>
      <c r="AI136" s="13">
        <v>1612.95</v>
      </c>
      <c r="AJ136" s="13">
        <v>1611.03</v>
      </c>
      <c r="AK136" s="13">
        <v>1604.82</v>
      </c>
    </row>
    <row r="137" spans="1:37" s="33" customFormat="1" hidden="1" x14ac:dyDescent="0.3">
      <c r="A137" s="13" t="str">
        <f t="shared" si="2"/>
        <v>SDG_NoInv_Base_ReproTest02YGXtotal</v>
      </c>
      <c r="B137" s="37" t="s">
        <v>220</v>
      </c>
      <c r="C137" s="38" t="s">
        <v>262</v>
      </c>
      <c r="D137" s="130" t="s">
        <v>223</v>
      </c>
      <c r="E137" s="13" t="s">
        <v>1</v>
      </c>
      <c r="F137" s="13">
        <v>1490.98</v>
      </c>
      <c r="G137" s="13">
        <v>1430.45</v>
      </c>
      <c r="H137" s="13">
        <v>1452.49</v>
      </c>
      <c r="I137" s="13">
        <v>1483.65</v>
      </c>
      <c r="J137" s="13">
        <v>1509.35</v>
      </c>
      <c r="K137" s="13">
        <v>1538.15</v>
      </c>
      <c r="L137" s="13">
        <v>1571.07</v>
      </c>
      <c r="M137" s="13">
        <v>1605.3</v>
      </c>
      <c r="N137" s="13">
        <v>1642.41</v>
      </c>
      <c r="O137" s="13">
        <v>1685.23</v>
      </c>
      <c r="P137" s="13">
        <v>1731.29</v>
      </c>
      <c r="Q137" s="13">
        <v>1777.24</v>
      </c>
      <c r="R137" s="13">
        <v>1830.24</v>
      </c>
      <c r="S137" s="13">
        <v>1885.57</v>
      </c>
      <c r="T137" s="13">
        <v>1943.49</v>
      </c>
      <c r="U137" s="13">
        <v>2008.74</v>
      </c>
      <c r="V137" s="13">
        <v>2074.0100000000002</v>
      </c>
      <c r="W137" s="13">
        <v>2141.06</v>
      </c>
      <c r="X137" s="13">
        <v>2211.15</v>
      </c>
      <c r="Y137" s="13">
        <v>2278.52</v>
      </c>
      <c r="Z137" s="13">
        <v>2348.52</v>
      </c>
      <c r="AA137" s="13">
        <v>2417.7800000000002</v>
      </c>
      <c r="AB137" s="13">
        <v>2493.33</v>
      </c>
      <c r="AC137" s="13">
        <v>2566.2600000000002</v>
      </c>
      <c r="AD137" s="13">
        <v>2639.07</v>
      </c>
      <c r="AE137" s="13">
        <v>2714.24</v>
      </c>
      <c r="AF137" s="13">
        <v>2792.25</v>
      </c>
      <c r="AG137" s="13">
        <v>2870.3</v>
      </c>
      <c r="AH137" s="13">
        <v>2896.84</v>
      </c>
      <c r="AI137" s="13">
        <v>2903.23</v>
      </c>
      <c r="AJ137" s="13">
        <v>2906.21</v>
      </c>
      <c r="AK137" s="13">
        <v>2903.89</v>
      </c>
    </row>
    <row r="138" spans="1:37" s="33" customFormat="1" hidden="1" x14ac:dyDescent="0.3">
      <c r="A138" s="13" t="str">
        <f t="shared" si="2"/>
        <v>SDG_NoInv_Base_ReproTest02EGXtotal</v>
      </c>
      <c r="B138" s="37" t="s">
        <v>220</v>
      </c>
      <c r="C138" s="38" t="s">
        <v>262</v>
      </c>
      <c r="D138" s="130" t="s">
        <v>197</v>
      </c>
      <c r="E138" s="13" t="s">
        <v>1</v>
      </c>
      <c r="F138" s="13">
        <v>1502.94</v>
      </c>
      <c r="G138" s="13">
        <v>1442.7</v>
      </c>
      <c r="H138" s="13">
        <v>1465.03</v>
      </c>
      <c r="I138" s="13">
        <v>1496.48</v>
      </c>
      <c r="J138" s="13">
        <v>1522.49</v>
      </c>
      <c r="K138" s="13">
        <v>1551.6</v>
      </c>
      <c r="L138" s="13">
        <v>1584.83</v>
      </c>
      <c r="M138" s="13">
        <v>1619.39</v>
      </c>
      <c r="N138" s="13">
        <v>1656.83</v>
      </c>
      <c r="O138" s="13">
        <v>1699.99</v>
      </c>
      <c r="P138" s="13">
        <v>1746.41</v>
      </c>
      <c r="Q138" s="13">
        <v>1792.71</v>
      </c>
      <c r="R138" s="13">
        <v>1846.08</v>
      </c>
      <c r="S138" s="13">
        <v>1901.77</v>
      </c>
      <c r="T138" s="13">
        <v>1960.09</v>
      </c>
      <c r="U138" s="13">
        <v>2025.72</v>
      </c>
      <c r="V138" s="13">
        <v>2091.39</v>
      </c>
      <c r="W138" s="13">
        <v>2158.86</v>
      </c>
      <c r="X138" s="13">
        <v>2229.37</v>
      </c>
      <c r="Y138" s="13">
        <v>2297.16</v>
      </c>
      <c r="Z138" s="13">
        <v>2367.6</v>
      </c>
      <c r="AA138" s="13">
        <v>2437.3200000000002</v>
      </c>
      <c r="AB138" s="13">
        <v>2513.33</v>
      </c>
      <c r="AC138" s="13">
        <v>2586.7399999999998</v>
      </c>
      <c r="AD138" s="13">
        <v>2660.02</v>
      </c>
      <c r="AE138" s="13">
        <v>2735.69</v>
      </c>
      <c r="AF138" s="13">
        <v>2814.21</v>
      </c>
      <c r="AG138" s="13">
        <v>2892.78</v>
      </c>
      <c r="AH138" s="13">
        <v>2919.85</v>
      </c>
      <c r="AI138" s="13">
        <v>2926.78</v>
      </c>
      <c r="AJ138" s="13">
        <v>2930.32</v>
      </c>
      <c r="AK138" s="13">
        <v>2928.57</v>
      </c>
    </row>
    <row r="139" spans="1:37" s="33" customFormat="1" hidden="1" x14ac:dyDescent="0.3">
      <c r="A139" s="13" t="str">
        <f t="shared" si="2"/>
        <v>SDG_NoInv_Base_ReproTest02GADJXtotal</v>
      </c>
      <c r="B139" s="37" t="s">
        <v>220</v>
      </c>
      <c r="C139" s="38" t="s">
        <v>262</v>
      </c>
      <c r="D139" s="130" t="s">
        <v>190</v>
      </c>
      <c r="E139" s="13" t="s">
        <v>1</v>
      </c>
      <c r="F139" s="13">
        <v>1</v>
      </c>
      <c r="G139" s="13">
        <v>0.94</v>
      </c>
      <c r="H139" s="13">
        <v>0.96</v>
      </c>
      <c r="I139" s="13">
        <v>0.98</v>
      </c>
      <c r="J139" s="13">
        <v>1</v>
      </c>
      <c r="K139" s="13">
        <v>1.02</v>
      </c>
      <c r="L139" s="13">
        <v>1.04</v>
      </c>
      <c r="M139" s="13">
        <v>1.06</v>
      </c>
      <c r="N139" s="13">
        <v>1.0900000000000001</v>
      </c>
      <c r="O139" s="13">
        <v>1.1200000000000001</v>
      </c>
      <c r="P139" s="13">
        <v>1.1499999999999999</v>
      </c>
      <c r="Q139" s="13">
        <v>1.19</v>
      </c>
      <c r="R139" s="13">
        <v>1.22</v>
      </c>
      <c r="S139" s="13">
        <v>1.26</v>
      </c>
      <c r="T139" s="13">
        <v>1.3</v>
      </c>
      <c r="U139" s="13">
        <v>1.34</v>
      </c>
      <c r="V139" s="13">
        <v>1.39</v>
      </c>
      <c r="W139" s="13">
        <v>1.43</v>
      </c>
      <c r="X139" s="13">
        <v>1.48</v>
      </c>
      <c r="Y139" s="13">
        <v>1.53</v>
      </c>
      <c r="Z139" s="13">
        <v>1.58</v>
      </c>
      <c r="AA139" s="13">
        <v>1.63</v>
      </c>
      <c r="AB139" s="13">
        <v>1.69</v>
      </c>
      <c r="AC139" s="13">
        <v>1.75</v>
      </c>
      <c r="AD139" s="13">
        <v>1.81</v>
      </c>
      <c r="AE139" s="13">
        <v>1.86</v>
      </c>
      <c r="AF139" s="13">
        <v>1.92</v>
      </c>
      <c r="AG139" s="13">
        <v>1.98</v>
      </c>
      <c r="AH139" s="13">
        <v>2.02</v>
      </c>
      <c r="AI139" s="13">
        <v>2.0499999999999998</v>
      </c>
      <c r="AJ139" s="13">
        <v>2.0699999999999998</v>
      </c>
      <c r="AK139" s="13">
        <v>2.09</v>
      </c>
    </row>
    <row r="140" spans="1:37" s="33" customFormat="1" hidden="1" x14ac:dyDescent="0.3">
      <c r="A140" s="13" t="str">
        <f t="shared" si="2"/>
        <v>SDG_NoInv_Base_ReproTest02GOVGRtotal</v>
      </c>
      <c r="B140" s="37" t="s">
        <v>220</v>
      </c>
      <c r="C140" s="38" t="s">
        <v>262</v>
      </c>
      <c r="D140" s="130" t="s">
        <v>192</v>
      </c>
      <c r="E140" s="13" t="s">
        <v>1</v>
      </c>
      <c r="F140" s="13"/>
      <c r="G140" s="13">
        <v>0.02</v>
      </c>
      <c r="H140" s="13">
        <v>0.02</v>
      </c>
      <c r="I140" s="13">
        <v>0.02</v>
      </c>
      <c r="J140" s="13">
        <v>0.02</v>
      </c>
      <c r="K140" s="13">
        <v>0.02</v>
      </c>
      <c r="L140" s="13">
        <v>0.02</v>
      </c>
      <c r="M140" s="13">
        <v>0.02</v>
      </c>
      <c r="N140" s="13">
        <v>0.02</v>
      </c>
      <c r="O140" s="13">
        <v>0.02</v>
      </c>
      <c r="P140" s="13">
        <v>0.02</v>
      </c>
      <c r="Q140" s="13">
        <v>0.02</v>
      </c>
      <c r="R140" s="13">
        <v>0.02</v>
      </c>
      <c r="S140" s="13">
        <v>0.02</v>
      </c>
      <c r="T140" s="13">
        <v>0.02</v>
      </c>
      <c r="U140" s="13">
        <v>0.02</v>
      </c>
      <c r="V140" s="13">
        <v>0.02</v>
      </c>
      <c r="W140" s="13">
        <v>0.02</v>
      </c>
      <c r="X140" s="13">
        <v>0.02</v>
      </c>
      <c r="Y140" s="13">
        <v>0.02</v>
      </c>
      <c r="Z140" s="13">
        <v>0.02</v>
      </c>
      <c r="AA140" s="13">
        <v>0.02</v>
      </c>
      <c r="AB140" s="13">
        <v>0.02</v>
      </c>
      <c r="AC140" s="13">
        <v>0.02</v>
      </c>
      <c r="AD140" s="13">
        <v>0.02</v>
      </c>
      <c r="AE140" s="13">
        <v>0.02</v>
      </c>
      <c r="AF140" s="13">
        <v>0.02</v>
      </c>
      <c r="AG140" s="13">
        <v>0.02</v>
      </c>
      <c r="AH140" s="13">
        <v>0.02</v>
      </c>
      <c r="AI140" s="13">
        <v>0.02</v>
      </c>
      <c r="AJ140" s="13">
        <v>0.02</v>
      </c>
      <c r="AK140" s="13">
        <v>0.02</v>
      </c>
    </row>
    <row r="141" spans="1:37" s="33" customFormat="1" hidden="1" x14ac:dyDescent="0.3">
      <c r="A141" s="13" t="str">
        <f t="shared" si="2"/>
        <v>SDG_NoInv_Base_ReproTest02C_GovConscgsrv</v>
      </c>
      <c r="B141" s="37" t="s">
        <v>220</v>
      </c>
      <c r="C141" s="38" t="s">
        <v>262</v>
      </c>
      <c r="D141" s="130" t="s">
        <v>213</v>
      </c>
      <c r="E141" s="13" t="s">
        <v>184</v>
      </c>
      <c r="F141" s="13">
        <v>1080.43</v>
      </c>
      <c r="G141" s="13">
        <v>1020.19</v>
      </c>
      <c r="H141" s="13">
        <v>1053.06</v>
      </c>
      <c r="I141" s="13">
        <v>1077.18</v>
      </c>
      <c r="J141" s="13">
        <v>1097.48</v>
      </c>
      <c r="K141" s="13">
        <v>1121.5899999999999</v>
      </c>
      <c r="L141" s="13">
        <v>1149.02</v>
      </c>
      <c r="M141" s="13">
        <v>1177.07</v>
      </c>
      <c r="N141" s="13">
        <v>1207.83</v>
      </c>
      <c r="O141" s="13">
        <v>1243.71</v>
      </c>
      <c r="P141" s="13">
        <v>1281.75</v>
      </c>
      <c r="Q141" s="13">
        <v>1319.18</v>
      </c>
      <c r="R141" s="13">
        <v>1363.71</v>
      </c>
      <c r="S141" s="13">
        <v>1409.04</v>
      </c>
      <c r="T141" s="13">
        <v>1456.73</v>
      </c>
      <c r="U141" s="13">
        <v>1511.17</v>
      </c>
      <c r="V141" s="13">
        <v>1564.15</v>
      </c>
      <c r="W141" s="13">
        <v>1619.11</v>
      </c>
      <c r="X141" s="13">
        <v>1676.59</v>
      </c>
      <c r="Y141" s="13">
        <v>1730.71</v>
      </c>
      <c r="Z141" s="13">
        <v>1788.05</v>
      </c>
      <c r="AA141" s="13">
        <v>1843.86</v>
      </c>
      <c r="AB141" s="13">
        <v>1906.18</v>
      </c>
      <c r="AC141" s="13">
        <v>1964.37</v>
      </c>
      <c r="AD141" s="13">
        <v>2023.18</v>
      </c>
      <c r="AE141" s="13">
        <v>2084.11</v>
      </c>
      <c r="AF141" s="13">
        <v>2147.3000000000002</v>
      </c>
      <c r="AG141" s="13">
        <v>2209.91</v>
      </c>
      <c r="AH141" s="13">
        <v>2221</v>
      </c>
      <c r="AI141" s="13">
        <v>2223.09</v>
      </c>
      <c r="AJ141" s="13">
        <v>2223.7199999999998</v>
      </c>
      <c r="AK141" s="13">
        <v>2219.37</v>
      </c>
    </row>
    <row r="142" spans="1:37" s="33" customFormat="1" hidden="1" x14ac:dyDescent="0.3">
      <c r="A142" s="13" t="str">
        <f t="shared" si="2"/>
        <v>SDG_NoInv_Base_ReproTest02C_GovConstotal</v>
      </c>
      <c r="B142" s="37" t="s">
        <v>220</v>
      </c>
      <c r="C142" s="38" t="s">
        <v>262</v>
      </c>
      <c r="D142" s="130" t="s">
        <v>213</v>
      </c>
      <c r="E142" s="13" t="s">
        <v>1</v>
      </c>
      <c r="F142" s="13">
        <v>1080.43</v>
      </c>
      <c r="G142" s="13">
        <v>1020.19</v>
      </c>
      <c r="H142" s="13">
        <v>1053.06</v>
      </c>
      <c r="I142" s="13">
        <v>1077.18</v>
      </c>
      <c r="J142" s="13">
        <v>1097.48</v>
      </c>
      <c r="K142" s="13">
        <v>1121.5899999999999</v>
      </c>
      <c r="L142" s="13">
        <v>1149.02</v>
      </c>
      <c r="M142" s="13">
        <v>1177.07</v>
      </c>
      <c r="N142" s="13">
        <v>1207.83</v>
      </c>
      <c r="O142" s="13">
        <v>1243.71</v>
      </c>
      <c r="P142" s="13">
        <v>1281.75</v>
      </c>
      <c r="Q142" s="13">
        <v>1319.18</v>
      </c>
      <c r="R142" s="13">
        <v>1363.71</v>
      </c>
      <c r="S142" s="13">
        <v>1409.04</v>
      </c>
      <c r="T142" s="13">
        <v>1456.73</v>
      </c>
      <c r="U142" s="13">
        <v>1511.17</v>
      </c>
      <c r="V142" s="13">
        <v>1564.15</v>
      </c>
      <c r="W142" s="13">
        <v>1619.11</v>
      </c>
      <c r="X142" s="13">
        <v>1676.59</v>
      </c>
      <c r="Y142" s="13">
        <v>1730.71</v>
      </c>
      <c r="Z142" s="13">
        <v>1788.05</v>
      </c>
      <c r="AA142" s="13">
        <v>1843.86</v>
      </c>
      <c r="AB142" s="13">
        <v>1906.18</v>
      </c>
      <c r="AC142" s="13">
        <v>1964.37</v>
      </c>
      <c r="AD142" s="13">
        <v>2023.18</v>
      </c>
      <c r="AE142" s="13">
        <v>2084.11</v>
      </c>
      <c r="AF142" s="13">
        <v>2147.3000000000002</v>
      </c>
      <c r="AG142" s="13">
        <v>2209.91</v>
      </c>
      <c r="AH142" s="13">
        <v>2221</v>
      </c>
      <c r="AI142" s="13">
        <v>2223.09</v>
      </c>
      <c r="AJ142" s="13">
        <v>2223.7199999999998</v>
      </c>
      <c r="AK142" s="13">
        <v>2219.37</v>
      </c>
    </row>
    <row r="143" spans="1:37" s="33" customFormat="1" hidden="1" x14ac:dyDescent="0.3">
      <c r="A143" s="13" t="str">
        <f t="shared" si="2"/>
        <v>SDG_NoInv_Base_ReproTest02GSAVXtotal</v>
      </c>
      <c r="B143" s="37" t="s">
        <v>220</v>
      </c>
      <c r="C143" s="38" t="s">
        <v>262</v>
      </c>
      <c r="D143" s="130" t="s">
        <v>98</v>
      </c>
      <c r="E143" s="13" t="s">
        <v>1</v>
      </c>
      <c r="F143" s="13">
        <v>-11.97</v>
      </c>
      <c r="G143" s="13">
        <v>-12.25</v>
      </c>
      <c r="H143" s="13">
        <v>-12.54</v>
      </c>
      <c r="I143" s="13">
        <v>-12.83</v>
      </c>
      <c r="J143" s="13">
        <v>-13.14</v>
      </c>
      <c r="K143" s="13">
        <v>-13.45</v>
      </c>
      <c r="L143" s="13">
        <v>-13.77</v>
      </c>
      <c r="M143" s="13">
        <v>-14.09</v>
      </c>
      <c r="N143" s="13">
        <v>-14.42</v>
      </c>
      <c r="O143" s="13">
        <v>-14.77</v>
      </c>
      <c r="P143" s="13">
        <v>-15.11</v>
      </c>
      <c r="Q143" s="13">
        <v>-15.47</v>
      </c>
      <c r="R143" s="13">
        <v>-15.84</v>
      </c>
      <c r="S143" s="13">
        <v>-16.21</v>
      </c>
      <c r="T143" s="13">
        <v>-16.59</v>
      </c>
      <c r="U143" s="13">
        <v>-16.98</v>
      </c>
      <c r="V143" s="13">
        <v>-17.38</v>
      </c>
      <c r="W143" s="13">
        <v>-17.8</v>
      </c>
      <c r="X143" s="13">
        <v>-18.22</v>
      </c>
      <c r="Y143" s="13">
        <v>-18.649999999999999</v>
      </c>
      <c r="Z143" s="13">
        <v>-19.09</v>
      </c>
      <c r="AA143" s="13">
        <v>-19.54</v>
      </c>
      <c r="AB143" s="13">
        <v>-20</v>
      </c>
      <c r="AC143" s="13">
        <v>-20.47</v>
      </c>
      <c r="AD143" s="13">
        <v>-20.96</v>
      </c>
      <c r="AE143" s="13">
        <v>-21.46</v>
      </c>
      <c r="AF143" s="13">
        <v>-21.96</v>
      </c>
      <c r="AG143" s="13">
        <v>-22.48</v>
      </c>
      <c r="AH143" s="13">
        <v>-23.01</v>
      </c>
      <c r="AI143" s="13">
        <v>-23.55</v>
      </c>
      <c r="AJ143" s="13">
        <v>-24.11</v>
      </c>
      <c r="AK143" s="13">
        <v>-24.68</v>
      </c>
    </row>
    <row r="144" spans="1:37" s="33" customFormat="1" hidden="1" x14ac:dyDescent="0.3">
      <c r="A144" s="13" t="str">
        <f t="shared" si="2"/>
        <v>SDG_NoInv_Base_ReproTest02FSAVXtotal</v>
      </c>
      <c r="B144" s="37" t="s">
        <v>220</v>
      </c>
      <c r="C144" s="38" t="s">
        <v>262</v>
      </c>
      <c r="D144" s="130" t="s">
        <v>97</v>
      </c>
      <c r="E144" s="13" t="s">
        <v>1</v>
      </c>
      <c r="F144" s="13">
        <v>178.88</v>
      </c>
      <c r="G144" s="13">
        <v>181.92</v>
      </c>
      <c r="H144" s="13">
        <v>185.01</v>
      </c>
      <c r="I144" s="13">
        <v>188.16</v>
      </c>
      <c r="J144" s="13">
        <v>191.36</v>
      </c>
      <c r="K144" s="13">
        <v>194.61</v>
      </c>
      <c r="L144" s="13">
        <v>197.92</v>
      </c>
      <c r="M144" s="13">
        <v>201.28</v>
      </c>
      <c r="N144" s="13">
        <v>204.71</v>
      </c>
      <c r="O144" s="13">
        <v>208.19</v>
      </c>
      <c r="P144" s="13">
        <v>211.72</v>
      </c>
      <c r="Q144" s="13">
        <v>215.32</v>
      </c>
      <c r="R144" s="13">
        <v>218.98</v>
      </c>
      <c r="S144" s="13">
        <v>222.71</v>
      </c>
      <c r="T144" s="13">
        <v>226.49</v>
      </c>
      <c r="U144" s="13">
        <v>230.34</v>
      </c>
      <c r="V144" s="13">
        <v>234.26</v>
      </c>
      <c r="W144" s="13">
        <v>238.24</v>
      </c>
      <c r="X144" s="13">
        <v>242.29</v>
      </c>
      <c r="Y144" s="13">
        <v>246.41</v>
      </c>
      <c r="Z144" s="13">
        <v>250.6</v>
      </c>
      <c r="AA144" s="13">
        <v>254.86</v>
      </c>
      <c r="AB144" s="13">
        <v>259.19</v>
      </c>
      <c r="AC144" s="13">
        <v>263.60000000000002</v>
      </c>
      <c r="AD144" s="13">
        <v>268.08</v>
      </c>
      <c r="AE144" s="13">
        <v>272.64</v>
      </c>
      <c r="AF144" s="13">
        <v>277.27</v>
      </c>
      <c r="AG144" s="13">
        <v>281.99</v>
      </c>
      <c r="AH144" s="13">
        <v>286.77999999999997</v>
      </c>
      <c r="AI144" s="13">
        <v>291.66000000000003</v>
      </c>
      <c r="AJ144" s="13">
        <v>296.61</v>
      </c>
      <c r="AK144" s="13">
        <v>301.66000000000003</v>
      </c>
    </row>
    <row r="145" spans="1:37" s="33" customFormat="1" hidden="1" x14ac:dyDescent="0.3">
      <c r="A145" s="13" t="str">
        <f t="shared" si="2"/>
        <v>SDG_NoInv_Base_ReproTest02C_TSavtotal</v>
      </c>
      <c r="B145" s="37" t="s">
        <v>220</v>
      </c>
      <c r="C145" s="38" t="s">
        <v>262</v>
      </c>
      <c r="D145" s="130" t="s">
        <v>100</v>
      </c>
      <c r="E145" s="13" t="s">
        <v>1</v>
      </c>
      <c r="F145" s="13">
        <v>931.14</v>
      </c>
      <c r="G145" s="13">
        <v>876.22</v>
      </c>
      <c r="H145" s="13">
        <v>901.98</v>
      </c>
      <c r="I145" s="13">
        <v>923.32</v>
      </c>
      <c r="J145" s="13">
        <v>940.52</v>
      </c>
      <c r="K145" s="13">
        <v>960.71</v>
      </c>
      <c r="L145" s="13">
        <v>983.54</v>
      </c>
      <c r="M145" s="13">
        <v>1006.4</v>
      </c>
      <c r="N145" s="13">
        <v>1031.67</v>
      </c>
      <c r="O145" s="13">
        <v>1055.3699999999999</v>
      </c>
      <c r="P145" s="13">
        <v>1085.8699999999999</v>
      </c>
      <c r="Q145" s="13">
        <v>1117.19</v>
      </c>
      <c r="R145" s="13">
        <v>1154.8</v>
      </c>
      <c r="S145" s="13">
        <v>1193</v>
      </c>
      <c r="T145" s="13">
        <v>1233</v>
      </c>
      <c r="U145" s="13">
        <v>1278.67</v>
      </c>
      <c r="V145" s="13">
        <v>1323.49</v>
      </c>
      <c r="W145" s="13">
        <v>1369.64</v>
      </c>
      <c r="X145" s="13">
        <v>1417.58</v>
      </c>
      <c r="Y145" s="13">
        <v>1463.46</v>
      </c>
      <c r="Z145" s="13">
        <v>1512.44</v>
      </c>
      <c r="AA145" s="13">
        <v>1559.47</v>
      </c>
      <c r="AB145" s="13">
        <v>1610.44</v>
      </c>
      <c r="AC145" s="13">
        <v>1658.79</v>
      </c>
      <c r="AD145" s="13">
        <v>1708.23</v>
      </c>
      <c r="AE145" s="13">
        <v>1759.79</v>
      </c>
      <c r="AF145" s="13">
        <v>1813.32</v>
      </c>
      <c r="AG145" s="13">
        <v>1866.57</v>
      </c>
      <c r="AH145" s="13">
        <v>1876.75</v>
      </c>
      <c r="AI145" s="13">
        <v>1881.05</v>
      </c>
      <c r="AJ145" s="13">
        <v>1883.53</v>
      </c>
      <c r="AK145" s="13">
        <v>1881.8</v>
      </c>
    </row>
    <row r="146" spans="1:37" s="33" customFormat="1" hidden="1" x14ac:dyDescent="0.3">
      <c r="A146" s="13" t="str">
        <f t="shared" si="2"/>
        <v>SDG_NoInv_Base_ReproTest02QINVXctext</v>
      </c>
      <c r="B146" s="37" t="s">
        <v>220</v>
      </c>
      <c r="C146" s="38" t="s">
        <v>262</v>
      </c>
      <c r="D146" s="130" t="s">
        <v>101</v>
      </c>
      <c r="E146" s="13" t="s">
        <v>102</v>
      </c>
      <c r="F146" s="13">
        <v>0.02</v>
      </c>
      <c r="G146" s="13">
        <v>0.02</v>
      </c>
      <c r="H146" s="13">
        <v>0.02</v>
      </c>
      <c r="I146" s="13">
        <v>0.02</v>
      </c>
      <c r="J146" s="13">
        <v>0.02</v>
      </c>
      <c r="K146" s="13">
        <v>0.02</v>
      </c>
      <c r="L146" s="13">
        <v>0.02</v>
      </c>
      <c r="M146" s="13">
        <v>0.02</v>
      </c>
      <c r="N146" s="13">
        <v>0.03</v>
      </c>
      <c r="O146" s="13">
        <v>0.03</v>
      </c>
      <c r="P146" s="13">
        <v>0.03</v>
      </c>
      <c r="Q146" s="13">
        <v>0.03</v>
      </c>
      <c r="R146" s="13">
        <v>0.03</v>
      </c>
      <c r="S146" s="13">
        <v>0.03</v>
      </c>
      <c r="T146" s="13">
        <v>0.03</v>
      </c>
      <c r="U146" s="13">
        <v>0.03</v>
      </c>
      <c r="V146" s="13">
        <v>0.03</v>
      </c>
      <c r="W146" s="13">
        <v>0.03</v>
      </c>
      <c r="X146" s="13">
        <v>0.03</v>
      </c>
      <c r="Y146" s="13">
        <v>0.04</v>
      </c>
      <c r="Z146" s="13">
        <v>0.04</v>
      </c>
      <c r="AA146" s="13">
        <v>0.04</v>
      </c>
      <c r="AB146" s="13">
        <v>0.04</v>
      </c>
      <c r="AC146" s="13">
        <v>0.04</v>
      </c>
      <c r="AD146" s="13">
        <v>0.04</v>
      </c>
      <c r="AE146" s="13">
        <v>0.04</v>
      </c>
      <c r="AF146" s="13">
        <v>0.04</v>
      </c>
      <c r="AG146" s="13">
        <v>0.04</v>
      </c>
      <c r="AH146" s="13">
        <v>0.04</v>
      </c>
      <c r="AI146" s="13">
        <v>0.04</v>
      </c>
      <c r="AJ146" s="13">
        <v>0.04</v>
      </c>
      <c r="AK146" s="13">
        <v>0.04</v>
      </c>
    </row>
    <row r="147" spans="1:37" s="33" customFormat="1" hidden="1" x14ac:dyDescent="0.3">
      <c r="A147" s="13" t="str">
        <f t="shared" si="2"/>
        <v>SDG_NoInv_Base_ReproTest02QINVXcleat</v>
      </c>
      <c r="B147" s="37" t="s">
        <v>220</v>
      </c>
      <c r="C147" s="38" t="s">
        <v>262</v>
      </c>
      <c r="D147" s="130" t="s">
        <v>101</v>
      </c>
      <c r="E147" s="13" t="s">
        <v>103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</row>
    <row r="148" spans="1:37" s="33" customFormat="1" hidden="1" x14ac:dyDescent="0.3">
      <c r="A148" s="13" t="str">
        <f t="shared" si="2"/>
        <v>SDG_NoInv_Base_ReproTest02QINVXcprnt</v>
      </c>
      <c r="B148" s="37" t="s">
        <v>220</v>
      </c>
      <c r="C148" s="38" t="s">
        <v>262</v>
      </c>
      <c r="D148" s="130" t="s">
        <v>101</v>
      </c>
      <c r="E148" s="13" t="s">
        <v>104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</row>
    <row r="149" spans="1:37" s="33" customFormat="1" hidden="1" x14ac:dyDescent="0.3">
      <c r="A149" s="13" t="str">
        <f t="shared" si="2"/>
        <v>SDG_NoInv_Base_ReproTest02QINVXcrubb</v>
      </c>
      <c r="B149" s="37" t="s">
        <v>220</v>
      </c>
      <c r="C149" s="38" t="s">
        <v>262</v>
      </c>
      <c r="D149" s="130" t="s">
        <v>101</v>
      </c>
      <c r="E149" s="13" t="s">
        <v>105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0.01</v>
      </c>
      <c r="Q149" s="13">
        <v>0.01</v>
      </c>
      <c r="R149" s="13">
        <v>0.01</v>
      </c>
      <c r="S149" s="13">
        <v>0.01</v>
      </c>
      <c r="T149" s="13">
        <v>0.01</v>
      </c>
      <c r="U149" s="13">
        <v>0.01</v>
      </c>
      <c r="V149" s="13">
        <v>0.01</v>
      </c>
      <c r="W149" s="13">
        <v>0.01</v>
      </c>
      <c r="X149" s="13">
        <v>0.01</v>
      </c>
      <c r="Y149" s="13">
        <v>0.01</v>
      </c>
      <c r="Z149" s="13">
        <v>0.01</v>
      </c>
      <c r="AA149" s="13">
        <v>0.01</v>
      </c>
      <c r="AB149" s="13">
        <v>0.01</v>
      </c>
      <c r="AC149" s="13">
        <v>0.01</v>
      </c>
      <c r="AD149" s="13">
        <v>0.01</v>
      </c>
      <c r="AE149" s="13">
        <v>0.01</v>
      </c>
      <c r="AF149" s="13">
        <v>0.01</v>
      </c>
      <c r="AG149" s="13">
        <v>0.01</v>
      </c>
      <c r="AH149" s="13">
        <v>0.01</v>
      </c>
      <c r="AI149" s="13">
        <v>0.01</v>
      </c>
      <c r="AJ149" s="13">
        <v>0.01</v>
      </c>
      <c r="AK149" s="13">
        <v>0.01</v>
      </c>
    </row>
    <row r="150" spans="1:37" s="33" customFormat="1" hidden="1" x14ac:dyDescent="0.3">
      <c r="A150" s="13" t="str">
        <f t="shared" si="2"/>
        <v>SDG_NoInv_Base_ReproTest02QINVXcplas</v>
      </c>
      <c r="B150" s="37" t="s">
        <v>220</v>
      </c>
      <c r="C150" s="38" t="s">
        <v>262</v>
      </c>
      <c r="D150" s="130" t="s">
        <v>101</v>
      </c>
      <c r="E150" s="13" t="s">
        <v>106</v>
      </c>
      <c r="F150" s="13">
        <v>0.01</v>
      </c>
      <c r="G150" s="13">
        <v>0.01</v>
      </c>
      <c r="H150" s="13">
        <v>0.01</v>
      </c>
      <c r="I150" s="13">
        <v>0.01</v>
      </c>
      <c r="J150" s="13">
        <v>0.01</v>
      </c>
      <c r="K150" s="13">
        <v>0.01</v>
      </c>
      <c r="L150" s="13">
        <v>0.01</v>
      </c>
      <c r="M150" s="13">
        <v>0.01</v>
      </c>
      <c r="N150" s="13">
        <v>0.01</v>
      </c>
      <c r="O150" s="13">
        <v>0.01</v>
      </c>
      <c r="P150" s="13">
        <v>0.01</v>
      </c>
      <c r="Q150" s="13">
        <v>0.01</v>
      </c>
      <c r="R150" s="13">
        <v>0.01</v>
      </c>
      <c r="S150" s="13">
        <v>0.01</v>
      </c>
      <c r="T150" s="13">
        <v>0.01</v>
      </c>
      <c r="U150" s="13">
        <v>0.01</v>
      </c>
      <c r="V150" s="13">
        <v>0.01</v>
      </c>
      <c r="W150" s="13">
        <v>0.01</v>
      </c>
      <c r="X150" s="13">
        <v>0.01</v>
      </c>
      <c r="Y150" s="13">
        <v>0.01</v>
      </c>
      <c r="Z150" s="13">
        <v>0.01</v>
      </c>
      <c r="AA150" s="13">
        <v>0.02</v>
      </c>
      <c r="AB150" s="13">
        <v>0.02</v>
      </c>
      <c r="AC150" s="13">
        <v>0.02</v>
      </c>
      <c r="AD150" s="13">
        <v>0.02</v>
      </c>
      <c r="AE150" s="13">
        <v>0.02</v>
      </c>
      <c r="AF150" s="13">
        <v>0.02</v>
      </c>
      <c r="AG150" s="13">
        <v>0.02</v>
      </c>
      <c r="AH150" s="13">
        <v>0.02</v>
      </c>
      <c r="AI150" s="13">
        <v>0.02</v>
      </c>
      <c r="AJ150" s="13">
        <v>0.02</v>
      </c>
      <c r="AK150" s="13">
        <v>0.02</v>
      </c>
    </row>
    <row r="151" spans="1:37" s="33" customFormat="1" hidden="1" x14ac:dyDescent="0.3">
      <c r="A151" s="13" t="str">
        <f t="shared" si="2"/>
        <v>SDG_NoInv_Base_ReproTest02QINVXcnmet</v>
      </c>
      <c r="B151" s="37" t="s">
        <v>220</v>
      </c>
      <c r="C151" s="38" t="s">
        <v>262</v>
      </c>
      <c r="D151" s="130" t="s">
        <v>101</v>
      </c>
      <c r="E151" s="13" t="s">
        <v>107</v>
      </c>
      <c r="F151" s="13">
        <v>0.02</v>
      </c>
      <c r="G151" s="13">
        <v>0.02</v>
      </c>
      <c r="H151" s="13">
        <v>0.02</v>
      </c>
      <c r="I151" s="13">
        <v>0.02</v>
      </c>
      <c r="J151" s="13">
        <v>0.02</v>
      </c>
      <c r="K151" s="13">
        <v>0.02</v>
      </c>
      <c r="L151" s="13">
        <v>0.02</v>
      </c>
      <c r="M151" s="13">
        <v>0.02</v>
      </c>
      <c r="N151" s="13">
        <v>0.02</v>
      </c>
      <c r="O151" s="13">
        <v>0.02</v>
      </c>
      <c r="P151" s="13">
        <v>0.02</v>
      </c>
      <c r="Q151" s="13">
        <v>0.02</v>
      </c>
      <c r="R151" s="13">
        <v>0.03</v>
      </c>
      <c r="S151" s="13">
        <v>0.03</v>
      </c>
      <c r="T151" s="13">
        <v>0.03</v>
      </c>
      <c r="U151" s="13">
        <v>0.03</v>
      </c>
      <c r="V151" s="13">
        <v>0.03</v>
      </c>
      <c r="W151" s="13">
        <v>0.03</v>
      </c>
      <c r="X151" s="13">
        <v>0.03</v>
      </c>
      <c r="Y151" s="13">
        <v>0.03</v>
      </c>
      <c r="Z151" s="13">
        <v>0.03</v>
      </c>
      <c r="AA151" s="13">
        <v>0.03</v>
      </c>
      <c r="AB151" s="13">
        <v>0.03</v>
      </c>
      <c r="AC151" s="13">
        <v>0.04</v>
      </c>
      <c r="AD151" s="13">
        <v>0.04</v>
      </c>
      <c r="AE151" s="13">
        <v>0.04</v>
      </c>
      <c r="AF151" s="13">
        <v>0.04</v>
      </c>
      <c r="AG151" s="13">
        <v>0.04</v>
      </c>
      <c r="AH151" s="13">
        <v>0.04</v>
      </c>
      <c r="AI151" s="13">
        <v>0.04</v>
      </c>
      <c r="AJ151" s="13">
        <v>0.04</v>
      </c>
      <c r="AK151" s="13">
        <v>0.04</v>
      </c>
    </row>
    <row r="152" spans="1:37" s="33" customFormat="1" hidden="1" x14ac:dyDescent="0.3">
      <c r="A152" s="13" t="str">
        <f t="shared" si="2"/>
        <v>SDG_NoInv_Base_ReproTest02QINVXcnfrm</v>
      </c>
      <c r="B152" s="37" t="s">
        <v>220</v>
      </c>
      <c r="C152" s="38" t="s">
        <v>262</v>
      </c>
      <c r="D152" s="130" t="s">
        <v>101</v>
      </c>
      <c r="E152" s="13" t="s">
        <v>108</v>
      </c>
      <c r="F152" s="13">
        <v>1.27</v>
      </c>
      <c r="G152" s="13">
        <v>1.1499999999999999</v>
      </c>
      <c r="H152" s="13">
        <v>1.19</v>
      </c>
      <c r="I152" s="13">
        <v>1.21</v>
      </c>
      <c r="J152" s="13">
        <v>1.23</v>
      </c>
      <c r="K152" s="13">
        <v>1.26</v>
      </c>
      <c r="L152" s="13">
        <v>1.29</v>
      </c>
      <c r="M152" s="13">
        <v>1.32</v>
      </c>
      <c r="N152" s="13">
        <v>1.36</v>
      </c>
      <c r="O152" s="13">
        <v>1.4</v>
      </c>
      <c r="P152" s="13">
        <v>1.44</v>
      </c>
      <c r="Q152" s="13">
        <v>1.48</v>
      </c>
      <c r="R152" s="13">
        <v>1.53</v>
      </c>
      <c r="S152" s="13">
        <v>1.58</v>
      </c>
      <c r="T152" s="13">
        <v>1.63</v>
      </c>
      <c r="U152" s="13">
        <v>1.68</v>
      </c>
      <c r="V152" s="13">
        <v>1.74</v>
      </c>
      <c r="W152" s="13">
        <v>1.8</v>
      </c>
      <c r="X152" s="13">
        <v>1.86</v>
      </c>
      <c r="Y152" s="13">
        <v>1.91</v>
      </c>
      <c r="Z152" s="13">
        <v>1.97</v>
      </c>
      <c r="AA152" s="13">
        <v>2.0299999999999998</v>
      </c>
      <c r="AB152" s="13">
        <v>2.08</v>
      </c>
      <c r="AC152" s="13">
        <v>2.13</v>
      </c>
      <c r="AD152" s="13">
        <v>2.19</v>
      </c>
      <c r="AE152" s="13">
        <v>2.2599999999999998</v>
      </c>
      <c r="AF152" s="13">
        <v>2.3199999999999998</v>
      </c>
      <c r="AG152" s="13">
        <v>2.39</v>
      </c>
      <c r="AH152" s="13">
        <v>2.38</v>
      </c>
      <c r="AI152" s="13">
        <v>2.37</v>
      </c>
      <c r="AJ152" s="13">
        <v>2.36</v>
      </c>
      <c r="AK152" s="13">
        <v>2.34</v>
      </c>
    </row>
    <row r="153" spans="1:37" s="33" customFormat="1" hidden="1" x14ac:dyDescent="0.3">
      <c r="A153" s="13" t="str">
        <f t="shared" si="2"/>
        <v>SDG_NoInv_Base_ReproTest02QINVXcmetp</v>
      </c>
      <c r="B153" s="37" t="s">
        <v>220</v>
      </c>
      <c r="C153" s="38" t="s">
        <v>262</v>
      </c>
      <c r="D153" s="130" t="s">
        <v>101</v>
      </c>
      <c r="E153" s="13" t="s">
        <v>109</v>
      </c>
      <c r="F153" s="13">
        <v>2.2400000000000002</v>
      </c>
      <c r="G153" s="13">
        <v>2.04</v>
      </c>
      <c r="H153" s="13">
        <v>2.1</v>
      </c>
      <c r="I153" s="13">
        <v>2.15</v>
      </c>
      <c r="J153" s="13">
        <v>2.1800000000000002</v>
      </c>
      <c r="K153" s="13">
        <v>2.23</v>
      </c>
      <c r="L153" s="13">
        <v>2.2799999999999998</v>
      </c>
      <c r="M153" s="13">
        <v>2.34</v>
      </c>
      <c r="N153" s="13">
        <v>2.4</v>
      </c>
      <c r="O153" s="13">
        <v>2.48</v>
      </c>
      <c r="P153" s="13">
        <v>2.56</v>
      </c>
      <c r="Q153" s="13">
        <v>2.63</v>
      </c>
      <c r="R153" s="13">
        <v>2.71</v>
      </c>
      <c r="S153" s="13">
        <v>2.79</v>
      </c>
      <c r="T153" s="13">
        <v>2.88</v>
      </c>
      <c r="U153" s="13">
        <v>2.98</v>
      </c>
      <c r="V153" s="13">
        <v>3.09</v>
      </c>
      <c r="W153" s="13">
        <v>3.2</v>
      </c>
      <c r="X153" s="13">
        <v>3.29</v>
      </c>
      <c r="Y153" s="13">
        <v>3.39</v>
      </c>
      <c r="Z153" s="13">
        <v>3.5</v>
      </c>
      <c r="AA153" s="13">
        <v>3.6</v>
      </c>
      <c r="AB153" s="13">
        <v>3.68</v>
      </c>
      <c r="AC153" s="13">
        <v>3.77</v>
      </c>
      <c r="AD153" s="13">
        <v>3.88</v>
      </c>
      <c r="AE153" s="13">
        <v>4</v>
      </c>
      <c r="AF153" s="13">
        <v>4.12</v>
      </c>
      <c r="AG153" s="13">
        <v>4.24</v>
      </c>
      <c r="AH153" s="13">
        <v>4.22</v>
      </c>
      <c r="AI153" s="13">
        <v>4.1900000000000004</v>
      </c>
      <c r="AJ153" s="13">
        <v>4.17</v>
      </c>
      <c r="AK153" s="13">
        <v>4.1500000000000004</v>
      </c>
    </row>
    <row r="154" spans="1:37" s="33" customFormat="1" hidden="1" x14ac:dyDescent="0.3">
      <c r="A154" s="13" t="str">
        <f t="shared" si="2"/>
        <v>SDG_NoInv_Base_ReproTest02QINVXcmach</v>
      </c>
      <c r="B154" s="37" t="s">
        <v>220</v>
      </c>
      <c r="C154" s="38" t="s">
        <v>262</v>
      </c>
      <c r="D154" s="130" t="s">
        <v>101</v>
      </c>
      <c r="E154" s="13" t="s">
        <v>110</v>
      </c>
      <c r="F154" s="13">
        <v>141.12</v>
      </c>
      <c r="G154" s="13">
        <v>128.46</v>
      </c>
      <c r="H154" s="13">
        <v>132.27000000000001</v>
      </c>
      <c r="I154" s="13">
        <v>134.93</v>
      </c>
      <c r="J154" s="13">
        <v>137.38</v>
      </c>
      <c r="K154" s="13">
        <v>140.18</v>
      </c>
      <c r="L154" s="13">
        <v>143.56</v>
      </c>
      <c r="M154" s="13">
        <v>147.38999999999999</v>
      </c>
      <c r="N154" s="13">
        <v>151.43</v>
      </c>
      <c r="O154" s="13">
        <v>156.5</v>
      </c>
      <c r="P154" s="13">
        <v>161.15</v>
      </c>
      <c r="Q154" s="13">
        <v>165.57</v>
      </c>
      <c r="R154" s="13">
        <v>170.7</v>
      </c>
      <c r="S154" s="13">
        <v>176.05</v>
      </c>
      <c r="T154" s="13">
        <v>181.71</v>
      </c>
      <c r="U154" s="13">
        <v>188.26</v>
      </c>
      <c r="V154" s="13">
        <v>195.06</v>
      </c>
      <c r="W154" s="13">
        <v>201.76</v>
      </c>
      <c r="X154" s="13">
        <v>207.92</v>
      </c>
      <c r="Y154" s="13">
        <v>214.2</v>
      </c>
      <c r="Z154" s="13">
        <v>220.85</v>
      </c>
      <c r="AA154" s="13">
        <v>227.3</v>
      </c>
      <c r="AB154" s="13">
        <v>232.94</v>
      </c>
      <c r="AC154" s="13">
        <v>238.67</v>
      </c>
      <c r="AD154" s="13">
        <v>245.42</v>
      </c>
      <c r="AE154" s="13">
        <v>252.74</v>
      </c>
      <c r="AF154" s="13">
        <v>260.45</v>
      </c>
      <c r="AG154" s="13">
        <v>268.02</v>
      </c>
      <c r="AH154" s="13">
        <v>267.05</v>
      </c>
      <c r="AI154" s="13">
        <v>265.10000000000002</v>
      </c>
      <c r="AJ154" s="13">
        <v>264.05</v>
      </c>
      <c r="AK154" s="13">
        <v>262.51</v>
      </c>
    </row>
    <row r="155" spans="1:37" s="33" customFormat="1" hidden="1" x14ac:dyDescent="0.3">
      <c r="A155" s="13" t="str">
        <f t="shared" si="2"/>
        <v>SDG_NoInv_Base_ReproTest02QINVXcemch</v>
      </c>
      <c r="B155" s="37" t="s">
        <v>220</v>
      </c>
      <c r="C155" s="38" t="s">
        <v>262</v>
      </c>
      <c r="D155" s="130" t="s">
        <v>101</v>
      </c>
      <c r="E155" s="13" t="s">
        <v>111</v>
      </c>
      <c r="F155" s="13">
        <v>59.86</v>
      </c>
      <c r="G155" s="13">
        <v>54.49</v>
      </c>
      <c r="H155" s="13">
        <v>56.11</v>
      </c>
      <c r="I155" s="13">
        <v>57.23</v>
      </c>
      <c r="J155" s="13">
        <v>58.27</v>
      </c>
      <c r="K155" s="13">
        <v>59.46</v>
      </c>
      <c r="L155" s="13">
        <v>60.89</v>
      </c>
      <c r="M155" s="13">
        <v>62.52</v>
      </c>
      <c r="N155" s="13">
        <v>64.23</v>
      </c>
      <c r="O155" s="13">
        <v>66.38</v>
      </c>
      <c r="P155" s="13">
        <v>68.36</v>
      </c>
      <c r="Q155" s="13">
        <v>70.23</v>
      </c>
      <c r="R155" s="13">
        <v>72.41</v>
      </c>
      <c r="S155" s="13">
        <v>74.680000000000007</v>
      </c>
      <c r="T155" s="13">
        <v>77.08</v>
      </c>
      <c r="U155" s="13">
        <v>79.86</v>
      </c>
      <c r="V155" s="13">
        <v>82.74</v>
      </c>
      <c r="W155" s="13">
        <v>85.58</v>
      </c>
      <c r="X155" s="13">
        <v>88.19</v>
      </c>
      <c r="Y155" s="13">
        <v>90.86</v>
      </c>
      <c r="Z155" s="13">
        <v>93.68</v>
      </c>
      <c r="AA155" s="13">
        <v>96.41</v>
      </c>
      <c r="AB155" s="13">
        <v>98.81</v>
      </c>
      <c r="AC155" s="13">
        <v>101.24</v>
      </c>
      <c r="AD155" s="13">
        <v>104.1</v>
      </c>
      <c r="AE155" s="13">
        <v>107.21</v>
      </c>
      <c r="AF155" s="13">
        <v>110.48</v>
      </c>
      <c r="AG155" s="13">
        <v>113.68</v>
      </c>
      <c r="AH155" s="13">
        <v>113.28</v>
      </c>
      <c r="AI155" s="13">
        <v>112.45</v>
      </c>
      <c r="AJ155" s="13">
        <v>112</v>
      </c>
      <c r="AK155" s="13">
        <v>111.35</v>
      </c>
    </row>
    <row r="156" spans="1:37" s="33" customFormat="1" hidden="1" x14ac:dyDescent="0.3">
      <c r="A156" s="13" t="str">
        <f t="shared" si="2"/>
        <v>SDG_NoInv_Base_ReproTest02QINVXcsequ</v>
      </c>
      <c r="B156" s="37" t="s">
        <v>220</v>
      </c>
      <c r="C156" s="38" t="s">
        <v>262</v>
      </c>
      <c r="D156" s="130" t="s">
        <v>101</v>
      </c>
      <c r="E156" s="13" t="s">
        <v>112</v>
      </c>
      <c r="F156" s="13">
        <v>30.11</v>
      </c>
      <c r="G156" s="13">
        <v>27.44</v>
      </c>
      <c r="H156" s="13">
        <v>28.24</v>
      </c>
      <c r="I156" s="13">
        <v>28.8</v>
      </c>
      <c r="J156" s="13">
        <v>29.32</v>
      </c>
      <c r="K156" s="13">
        <v>29.91</v>
      </c>
      <c r="L156" s="13">
        <v>30.62</v>
      </c>
      <c r="M156" s="13">
        <v>31.43</v>
      </c>
      <c r="N156" s="13">
        <v>32.28</v>
      </c>
      <c r="O156" s="13">
        <v>33.35</v>
      </c>
      <c r="P156" s="13">
        <v>34.33</v>
      </c>
      <c r="Q156" s="13">
        <v>35.26</v>
      </c>
      <c r="R156" s="13">
        <v>36.340000000000003</v>
      </c>
      <c r="S156" s="13">
        <v>37.47</v>
      </c>
      <c r="T156" s="13">
        <v>38.659999999999997</v>
      </c>
      <c r="U156" s="13">
        <v>40.04</v>
      </c>
      <c r="V156" s="13">
        <v>41.48</v>
      </c>
      <c r="W156" s="13">
        <v>42.89</v>
      </c>
      <c r="X156" s="13">
        <v>44.19</v>
      </c>
      <c r="Y156" s="13">
        <v>45.51</v>
      </c>
      <c r="Z156" s="13">
        <v>46.91</v>
      </c>
      <c r="AA156" s="13">
        <v>48.27</v>
      </c>
      <c r="AB156" s="13">
        <v>49.46</v>
      </c>
      <c r="AC156" s="13">
        <v>50.67</v>
      </c>
      <c r="AD156" s="13">
        <v>52.09</v>
      </c>
      <c r="AE156" s="13">
        <v>53.63</v>
      </c>
      <c r="AF156" s="13">
        <v>55.26</v>
      </c>
      <c r="AG156" s="13">
        <v>56.85</v>
      </c>
      <c r="AH156" s="13">
        <v>56.65</v>
      </c>
      <c r="AI156" s="13">
        <v>56.24</v>
      </c>
      <c r="AJ156" s="13">
        <v>56.02</v>
      </c>
      <c r="AK156" s="13">
        <v>55.69</v>
      </c>
    </row>
    <row r="157" spans="1:37" s="33" customFormat="1" hidden="1" x14ac:dyDescent="0.3">
      <c r="A157" s="13" t="str">
        <f t="shared" si="2"/>
        <v>SDG_NoInv_Base_ReproTest02QINVXcvehi</v>
      </c>
      <c r="B157" s="37" t="s">
        <v>220</v>
      </c>
      <c r="C157" s="38" t="s">
        <v>262</v>
      </c>
      <c r="D157" s="130" t="s">
        <v>101</v>
      </c>
      <c r="E157" s="13" t="s">
        <v>113</v>
      </c>
      <c r="F157" s="13">
        <v>91.08</v>
      </c>
      <c r="G157" s="13">
        <v>83.01</v>
      </c>
      <c r="H157" s="13">
        <v>85.44</v>
      </c>
      <c r="I157" s="13">
        <v>87.14</v>
      </c>
      <c r="J157" s="13">
        <v>88.7</v>
      </c>
      <c r="K157" s="13">
        <v>90.49</v>
      </c>
      <c r="L157" s="13">
        <v>92.64</v>
      </c>
      <c r="M157" s="13">
        <v>95.09</v>
      </c>
      <c r="N157" s="13">
        <v>97.66</v>
      </c>
      <c r="O157" s="13">
        <v>100.89</v>
      </c>
      <c r="P157" s="13">
        <v>103.86</v>
      </c>
      <c r="Q157" s="13">
        <v>106.68</v>
      </c>
      <c r="R157" s="13">
        <v>109.95</v>
      </c>
      <c r="S157" s="13">
        <v>113.36</v>
      </c>
      <c r="T157" s="13">
        <v>116.97</v>
      </c>
      <c r="U157" s="13">
        <v>121.15</v>
      </c>
      <c r="V157" s="13">
        <v>125.48</v>
      </c>
      <c r="W157" s="13">
        <v>129.75</v>
      </c>
      <c r="X157" s="13">
        <v>133.68</v>
      </c>
      <c r="Y157" s="13">
        <v>137.68</v>
      </c>
      <c r="Z157" s="13">
        <v>141.91999999999999</v>
      </c>
      <c r="AA157" s="13">
        <v>146.04</v>
      </c>
      <c r="AB157" s="13">
        <v>149.63999999999999</v>
      </c>
      <c r="AC157" s="13">
        <v>153.29</v>
      </c>
      <c r="AD157" s="13">
        <v>157.59</v>
      </c>
      <c r="AE157" s="13">
        <v>162.26</v>
      </c>
      <c r="AF157" s="13">
        <v>167.18</v>
      </c>
      <c r="AG157" s="13">
        <v>172</v>
      </c>
      <c r="AH157" s="13">
        <v>171.39</v>
      </c>
      <c r="AI157" s="13">
        <v>170.14</v>
      </c>
      <c r="AJ157" s="13">
        <v>169.47</v>
      </c>
      <c r="AK157" s="13">
        <v>168.49</v>
      </c>
    </row>
    <row r="158" spans="1:37" s="33" customFormat="1" hidden="1" x14ac:dyDescent="0.3">
      <c r="A158" s="13" t="str">
        <f t="shared" si="2"/>
        <v>SDG_NoInv_Base_ReproTest02QINVXctequ</v>
      </c>
      <c r="B158" s="37" t="s">
        <v>220</v>
      </c>
      <c r="C158" s="38" t="s">
        <v>262</v>
      </c>
      <c r="D158" s="130" t="s">
        <v>101</v>
      </c>
      <c r="E158" s="13" t="s">
        <v>114</v>
      </c>
      <c r="F158" s="13">
        <v>10.77</v>
      </c>
      <c r="G158" s="13">
        <v>9.81</v>
      </c>
      <c r="H158" s="13">
        <v>10.1</v>
      </c>
      <c r="I158" s="13">
        <v>10.3</v>
      </c>
      <c r="J158" s="13">
        <v>10.49</v>
      </c>
      <c r="K158" s="13">
        <v>10.7</v>
      </c>
      <c r="L158" s="13">
        <v>10.95</v>
      </c>
      <c r="M158" s="13">
        <v>11.24</v>
      </c>
      <c r="N158" s="13">
        <v>11.55</v>
      </c>
      <c r="O158" s="13">
        <v>11.93</v>
      </c>
      <c r="P158" s="13">
        <v>12.28</v>
      </c>
      <c r="Q158" s="13">
        <v>12.61</v>
      </c>
      <c r="R158" s="13">
        <v>13</v>
      </c>
      <c r="S158" s="13">
        <v>13.4</v>
      </c>
      <c r="T158" s="13">
        <v>13.83</v>
      </c>
      <c r="U158" s="13">
        <v>14.32</v>
      </c>
      <c r="V158" s="13">
        <v>14.84</v>
      </c>
      <c r="W158" s="13">
        <v>15.34</v>
      </c>
      <c r="X158" s="13">
        <v>15.81</v>
      </c>
      <c r="Y158" s="13">
        <v>16.28</v>
      </c>
      <c r="Z158" s="13">
        <v>16.78</v>
      </c>
      <c r="AA158" s="13">
        <v>17.27</v>
      </c>
      <c r="AB158" s="13">
        <v>17.690000000000001</v>
      </c>
      <c r="AC158" s="13">
        <v>18.12</v>
      </c>
      <c r="AD158" s="13">
        <v>18.63</v>
      </c>
      <c r="AE158" s="13">
        <v>19.18</v>
      </c>
      <c r="AF158" s="13">
        <v>19.77</v>
      </c>
      <c r="AG158" s="13">
        <v>20.34</v>
      </c>
      <c r="AH158" s="13">
        <v>20.260000000000002</v>
      </c>
      <c r="AI158" s="13">
        <v>20.12</v>
      </c>
      <c r="AJ158" s="13">
        <v>20.04</v>
      </c>
      <c r="AK158" s="13">
        <v>19.920000000000002</v>
      </c>
    </row>
    <row r="159" spans="1:37" s="33" customFormat="1" hidden="1" x14ac:dyDescent="0.3">
      <c r="A159" s="13" t="str">
        <f t="shared" si="2"/>
        <v>SDG_NoInv_Base_ReproTest02QINVXcfurn</v>
      </c>
      <c r="B159" s="37" t="s">
        <v>220</v>
      </c>
      <c r="C159" s="38" t="s">
        <v>262</v>
      </c>
      <c r="D159" s="130" t="s">
        <v>101</v>
      </c>
      <c r="E159" s="13" t="s">
        <v>115</v>
      </c>
      <c r="F159" s="13">
        <v>21.77</v>
      </c>
      <c r="G159" s="13">
        <v>19.84</v>
      </c>
      <c r="H159" s="13">
        <v>20.420000000000002</v>
      </c>
      <c r="I159" s="13">
        <v>20.83</v>
      </c>
      <c r="J159" s="13">
        <v>21.2</v>
      </c>
      <c r="K159" s="13">
        <v>21.63</v>
      </c>
      <c r="L159" s="13">
        <v>22.14</v>
      </c>
      <c r="M159" s="13">
        <v>22.73</v>
      </c>
      <c r="N159" s="13">
        <v>23.34</v>
      </c>
      <c r="O159" s="13">
        <v>24.11</v>
      </c>
      <c r="P159" s="13">
        <v>24.82</v>
      </c>
      <c r="Q159" s="13">
        <v>25.5</v>
      </c>
      <c r="R159" s="13">
        <v>26.28</v>
      </c>
      <c r="S159" s="13">
        <v>27.09</v>
      </c>
      <c r="T159" s="13">
        <v>27.96</v>
      </c>
      <c r="U159" s="13">
        <v>28.96</v>
      </c>
      <c r="V159" s="13">
        <v>29.99</v>
      </c>
      <c r="W159" s="13">
        <v>31.01</v>
      </c>
      <c r="X159" s="13">
        <v>31.95</v>
      </c>
      <c r="Y159" s="13">
        <v>32.909999999999997</v>
      </c>
      <c r="Z159" s="13">
        <v>33.92</v>
      </c>
      <c r="AA159" s="13">
        <v>34.9</v>
      </c>
      <c r="AB159" s="13">
        <v>35.76</v>
      </c>
      <c r="AC159" s="13">
        <v>36.64</v>
      </c>
      <c r="AD159" s="13">
        <v>37.67</v>
      </c>
      <c r="AE159" s="13">
        <v>38.78</v>
      </c>
      <c r="AF159" s="13">
        <v>39.96</v>
      </c>
      <c r="AG159" s="13">
        <v>41.11</v>
      </c>
      <c r="AH159" s="13">
        <v>40.96</v>
      </c>
      <c r="AI159" s="13">
        <v>40.67</v>
      </c>
      <c r="AJ159" s="13">
        <v>40.51</v>
      </c>
      <c r="AK159" s="13">
        <v>40.270000000000003</v>
      </c>
    </row>
    <row r="160" spans="1:37" s="33" customFormat="1" hidden="1" x14ac:dyDescent="0.3">
      <c r="A160" s="13" t="str">
        <f t="shared" si="2"/>
        <v>SDG_NoInv_Base_ReproTest02QINVXcoman</v>
      </c>
      <c r="B160" s="37" t="s">
        <v>220</v>
      </c>
      <c r="C160" s="38" t="s">
        <v>262</v>
      </c>
      <c r="D160" s="130" t="s">
        <v>101</v>
      </c>
      <c r="E160" s="13" t="s">
        <v>116</v>
      </c>
      <c r="F160" s="13">
        <v>1.45</v>
      </c>
      <c r="G160" s="13">
        <v>1.33</v>
      </c>
      <c r="H160" s="13">
        <v>1.36</v>
      </c>
      <c r="I160" s="13">
        <v>1.39</v>
      </c>
      <c r="J160" s="13">
        <v>1.42</v>
      </c>
      <c r="K160" s="13">
        <v>1.45</v>
      </c>
      <c r="L160" s="13">
        <v>1.48</v>
      </c>
      <c r="M160" s="13">
        <v>1.52</v>
      </c>
      <c r="N160" s="13">
        <v>1.56</v>
      </c>
      <c r="O160" s="13">
        <v>1.61</v>
      </c>
      <c r="P160" s="13">
        <v>1.66</v>
      </c>
      <c r="Q160" s="13">
        <v>1.7</v>
      </c>
      <c r="R160" s="13">
        <v>1.76</v>
      </c>
      <c r="S160" s="13">
        <v>1.81</v>
      </c>
      <c r="T160" s="13">
        <v>1.87</v>
      </c>
      <c r="U160" s="13">
        <v>1.93</v>
      </c>
      <c r="V160" s="13">
        <v>2</v>
      </c>
      <c r="W160" s="13">
        <v>2.0699999999999998</v>
      </c>
      <c r="X160" s="13">
        <v>2.14</v>
      </c>
      <c r="Y160" s="13">
        <v>2.2000000000000002</v>
      </c>
      <c r="Z160" s="13">
        <v>2.27</v>
      </c>
      <c r="AA160" s="13">
        <v>2.33</v>
      </c>
      <c r="AB160" s="13">
        <v>2.39</v>
      </c>
      <c r="AC160" s="13">
        <v>2.4500000000000002</v>
      </c>
      <c r="AD160" s="13">
        <v>2.52</v>
      </c>
      <c r="AE160" s="13">
        <v>2.59</v>
      </c>
      <c r="AF160" s="13">
        <v>2.67</v>
      </c>
      <c r="AG160" s="13">
        <v>2.75</v>
      </c>
      <c r="AH160" s="13">
        <v>2.74</v>
      </c>
      <c r="AI160" s="13">
        <v>2.72</v>
      </c>
      <c r="AJ160" s="13">
        <v>2.71</v>
      </c>
      <c r="AK160" s="13">
        <v>2.69</v>
      </c>
    </row>
    <row r="161" spans="1:37" s="33" customFormat="1" hidden="1" x14ac:dyDescent="0.3">
      <c r="A161" s="13" t="str">
        <f t="shared" si="2"/>
        <v>SDG_NoInv_Base_ReproTest02QINVXccons</v>
      </c>
      <c r="B161" s="37" t="s">
        <v>220</v>
      </c>
      <c r="C161" s="38" t="s">
        <v>262</v>
      </c>
      <c r="D161" s="130" t="s">
        <v>101</v>
      </c>
      <c r="E161" s="13" t="s">
        <v>117</v>
      </c>
      <c r="F161" s="13">
        <v>405.25</v>
      </c>
      <c r="G161" s="13">
        <v>369.33</v>
      </c>
      <c r="H161" s="13">
        <v>380.17</v>
      </c>
      <c r="I161" s="13">
        <v>387.7</v>
      </c>
      <c r="J161" s="13">
        <v>394.66</v>
      </c>
      <c r="K161" s="13">
        <v>402.59</v>
      </c>
      <c r="L161" s="13">
        <v>412.18</v>
      </c>
      <c r="M161" s="13">
        <v>423.06</v>
      </c>
      <c r="N161" s="13">
        <v>434.51</v>
      </c>
      <c r="O161" s="13">
        <v>448.89</v>
      </c>
      <c r="P161" s="13">
        <v>462.09</v>
      </c>
      <c r="Q161" s="13">
        <v>474.63</v>
      </c>
      <c r="R161" s="13">
        <v>489.2</v>
      </c>
      <c r="S161" s="13">
        <v>504.36</v>
      </c>
      <c r="T161" s="13">
        <v>520.42999999999995</v>
      </c>
      <c r="U161" s="13">
        <v>539.02</v>
      </c>
      <c r="V161" s="13">
        <v>558.29999999999995</v>
      </c>
      <c r="W161" s="13">
        <v>577.30999999999995</v>
      </c>
      <c r="X161" s="13">
        <v>594.78</v>
      </c>
      <c r="Y161" s="13">
        <v>612.59</v>
      </c>
      <c r="Z161" s="13">
        <v>631.46</v>
      </c>
      <c r="AA161" s="13">
        <v>649.76</v>
      </c>
      <c r="AB161" s="13">
        <v>665.77</v>
      </c>
      <c r="AC161" s="13">
        <v>682.03</v>
      </c>
      <c r="AD161" s="13">
        <v>701.17</v>
      </c>
      <c r="AE161" s="13">
        <v>721.94</v>
      </c>
      <c r="AF161" s="13">
        <v>743.81</v>
      </c>
      <c r="AG161" s="13">
        <v>765.28</v>
      </c>
      <c r="AH161" s="13">
        <v>762.55</v>
      </c>
      <c r="AI161" s="13">
        <v>757.02</v>
      </c>
      <c r="AJ161" s="13">
        <v>754.02</v>
      </c>
      <c r="AK161" s="13">
        <v>749.67</v>
      </c>
    </row>
    <row r="162" spans="1:37" s="33" customFormat="1" hidden="1" x14ac:dyDescent="0.3">
      <c r="A162" s="13" t="str">
        <f t="shared" si="2"/>
        <v>SDG_NoInv_Base_ReproTest02QINVXcbsrv</v>
      </c>
      <c r="B162" s="37" t="s">
        <v>220</v>
      </c>
      <c r="C162" s="38" t="s">
        <v>262</v>
      </c>
      <c r="D162" s="130" t="s">
        <v>101</v>
      </c>
      <c r="E162" s="13" t="s">
        <v>118</v>
      </c>
      <c r="F162" s="13">
        <v>61.78</v>
      </c>
      <c r="G162" s="13">
        <v>56.3</v>
      </c>
      <c r="H162" s="13">
        <v>57.95</v>
      </c>
      <c r="I162" s="13">
        <v>59.1</v>
      </c>
      <c r="J162" s="13">
        <v>60.16</v>
      </c>
      <c r="K162" s="13">
        <v>61.37</v>
      </c>
      <c r="L162" s="13">
        <v>62.83</v>
      </c>
      <c r="M162" s="13">
        <v>64.489999999999995</v>
      </c>
      <c r="N162" s="13">
        <v>66.239999999999995</v>
      </c>
      <c r="O162" s="13">
        <v>68.430000000000007</v>
      </c>
      <c r="P162" s="13">
        <v>70.44</v>
      </c>
      <c r="Q162" s="13">
        <v>72.349999999999994</v>
      </c>
      <c r="R162" s="13">
        <v>74.58</v>
      </c>
      <c r="S162" s="13">
        <v>76.89</v>
      </c>
      <c r="T162" s="13">
        <v>79.34</v>
      </c>
      <c r="U162" s="13">
        <v>82.17</v>
      </c>
      <c r="V162" s="13">
        <v>85.11</v>
      </c>
      <c r="W162" s="13">
        <v>88.01</v>
      </c>
      <c r="X162" s="13">
        <v>90.67</v>
      </c>
      <c r="Y162" s="13">
        <v>93.39</v>
      </c>
      <c r="Z162" s="13">
        <v>96.26</v>
      </c>
      <c r="AA162" s="13">
        <v>99.05</v>
      </c>
      <c r="AB162" s="13">
        <v>101.49</v>
      </c>
      <c r="AC162" s="13">
        <v>103.97</v>
      </c>
      <c r="AD162" s="13">
        <v>106.89</v>
      </c>
      <c r="AE162" s="13">
        <v>110.06</v>
      </c>
      <c r="AF162" s="13">
        <v>113.39</v>
      </c>
      <c r="AG162" s="13">
        <v>116.66</v>
      </c>
      <c r="AH162" s="13">
        <v>116.25</v>
      </c>
      <c r="AI162" s="13">
        <v>115.4</v>
      </c>
      <c r="AJ162" s="13">
        <v>114.95</v>
      </c>
      <c r="AK162" s="13">
        <v>114.28</v>
      </c>
    </row>
    <row r="163" spans="1:37" s="33" customFormat="1" hidden="1" x14ac:dyDescent="0.3">
      <c r="A163" s="13" t="str">
        <f t="shared" si="2"/>
        <v>SDG_NoInv_Base_ReproTest02QINVXcimpt</v>
      </c>
      <c r="B163" s="37" t="s">
        <v>220</v>
      </c>
      <c r="C163" s="38" t="s">
        <v>262</v>
      </c>
      <c r="D163" s="130" t="s">
        <v>101</v>
      </c>
      <c r="E163" s="13" t="s">
        <v>119</v>
      </c>
      <c r="F163" s="13">
        <v>2.82</v>
      </c>
      <c r="G163" s="13">
        <v>2.82</v>
      </c>
      <c r="H163" s="13">
        <v>2.82</v>
      </c>
      <c r="I163" s="13">
        <v>2.82</v>
      </c>
      <c r="J163" s="13">
        <v>2.82</v>
      </c>
      <c r="K163" s="13">
        <v>2.82</v>
      </c>
      <c r="L163" s="13">
        <v>2.82</v>
      </c>
      <c r="M163" s="13">
        <v>2.82</v>
      </c>
      <c r="N163" s="13">
        <v>2.82</v>
      </c>
      <c r="O163" s="13">
        <v>2.82</v>
      </c>
      <c r="P163" s="13">
        <v>2.82</v>
      </c>
      <c r="Q163" s="13">
        <v>2.82</v>
      </c>
      <c r="R163" s="13">
        <v>2.82</v>
      </c>
      <c r="S163" s="13">
        <v>2.82</v>
      </c>
      <c r="T163" s="13">
        <v>2.82</v>
      </c>
      <c r="U163" s="13">
        <v>2.82</v>
      </c>
      <c r="V163" s="13">
        <v>2.82</v>
      </c>
      <c r="W163" s="13">
        <v>2.82</v>
      </c>
      <c r="X163" s="13">
        <v>2.82</v>
      </c>
      <c r="Y163" s="13">
        <v>2.82</v>
      </c>
      <c r="Z163" s="13">
        <v>2.82</v>
      </c>
      <c r="AA163" s="13">
        <v>2.82</v>
      </c>
      <c r="AB163" s="13">
        <v>2.82</v>
      </c>
      <c r="AC163" s="13">
        <v>2.82</v>
      </c>
      <c r="AD163" s="13">
        <v>2.82</v>
      </c>
      <c r="AE163" s="13">
        <v>2.82</v>
      </c>
      <c r="AF163" s="13">
        <v>2.82</v>
      </c>
      <c r="AG163" s="13">
        <v>2.82</v>
      </c>
      <c r="AH163" s="13">
        <v>2.82</v>
      </c>
      <c r="AI163" s="13">
        <v>2.82</v>
      </c>
      <c r="AJ163" s="13">
        <v>2.82</v>
      </c>
      <c r="AK163" s="13">
        <v>2.82</v>
      </c>
    </row>
    <row r="164" spans="1:37" s="33" customFormat="1" hidden="1" x14ac:dyDescent="0.3">
      <c r="A164" s="13" t="str">
        <f t="shared" si="2"/>
        <v>SDG_NoInv_Base_ReproTest02PQXcawhe</v>
      </c>
      <c r="B164" s="37" t="s">
        <v>220</v>
      </c>
      <c r="C164" s="38" t="s">
        <v>262</v>
      </c>
      <c r="D164" s="130" t="s">
        <v>120</v>
      </c>
      <c r="E164" s="13" t="s">
        <v>121</v>
      </c>
      <c r="F164" s="13">
        <v>1.05</v>
      </c>
      <c r="G164" s="13">
        <v>1.06</v>
      </c>
      <c r="H164" s="13">
        <v>1.06</v>
      </c>
      <c r="I164" s="13">
        <v>1.06</v>
      </c>
      <c r="J164" s="13">
        <v>1.07</v>
      </c>
      <c r="K164" s="13">
        <v>1.07</v>
      </c>
      <c r="L164" s="13">
        <v>1.07</v>
      </c>
      <c r="M164" s="13">
        <v>1.07</v>
      </c>
      <c r="N164" s="13">
        <v>1.07</v>
      </c>
      <c r="O164" s="13">
        <v>1.1000000000000001</v>
      </c>
      <c r="P164" s="13">
        <v>1.1000000000000001</v>
      </c>
      <c r="Q164" s="13">
        <v>1.1000000000000001</v>
      </c>
      <c r="R164" s="13">
        <v>1.1000000000000001</v>
      </c>
      <c r="S164" s="13">
        <v>1.1000000000000001</v>
      </c>
      <c r="T164" s="13">
        <v>1.1000000000000001</v>
      </c>
      <c r="U164" s="13">
        <v>1.1000000000000001</v>
      </c>
      <c r="V164" s="13">
        <v>1.1000000000000001</v>
      </c>
      <c r="W164" s="13">
        <v>1.1000000000000001</v>
      </c>
      <c r="X164" s="13">
        <v>1.1000000000000001</v>
      </c>
      <c r="Y164" s="13">
        <v>1.1000000000000001</v>
      </c>
      <c r="Z164" s="13">
        <v>1.1000000000000001</v>
      </c>
      <c r="AA164" s="13">
        <v>1.1000000000000001</v>
      </c>
      <c r="AB164" s="13">
        <v>1.1100000000000001</v>
      </c>
      <c r="AC164" s="13">
        <v>1.1100000000000001</v>
      </c>
      <c r="AD164" s="13">
        <v>1.1100000000000001</v>
      </c>
      <c r="AE164" s="13">
        <v>1.1100000000000001</v>
      </c>
      <c r="AF164" s="13">
        <v>1.1100000000000001</v>
      </c>
      <c r="AG164" s="13">
        <v>1.1100000000000001</v>
      </c>
      <c r="AH164" s="13">
        <v>1.1000000000000001</v>
      </c>
      <c r="AI164" s="13">
        <v>1.0900000000000001</v>
      </c>
      <c r="AJ164" s="13">
        <v>1.0900000000000001</v>
      </c>
      <c r="AK164" s="13">
        <v>1.08</v>
      </c>
    </row>
    <row r="165" spans="1:37" s="33" customFormat="1" hidden="1" x14ac:dyDescent="0.3">
      <c r="A165" s="13" t="str">
        <f t="shared" si="2"/>
        <v>SDG_NoInv_Base_ReproTest02PQXcamai</v>
      </c>
      <c r="B165" s="37" t="s">
        <v>220</v>
      </c>
      <c r="C165" s="38" t="s">
        <v>262</v>
      </c>
      <c r="D165" s="130" t="s">
        <v>120</v>
      </c>
      <c r="E165" s="13" t="s">
        <v>122</v>
      </c>
      <c r="F165" s="13">
        <v>1.1000000000000001</v>
      </c>
      <c r="G165" s="13">
        <v>1.08</v>
      </c>
      <c r="H165" s="13">
        <v>1.08</v>
      </c>
      <c r="I165" s="13">
        <v>1.0900000000000001</v>
      </c>
      <c r="J165" s="13">
        <v>1.1000000000000001</v>
      </c>
      <c r="K165" s="13">
        <v>1.1000000000000001</v>
      </c>
      <c r="L165" s="13">
        <v>1.1000000000000001</v>
      </c>
      <c r="M165" s="13">
        <v>1.0900000000000001</v>
      </c>
      <c r="N165" s="13">
        <v>1.0900000000000001</v>
      </c>
      <c r="O165" s="13">
        <v>1.1100000000000001</v>
      </c>
      <c r="P165" s="13">
        <v>1.1000000000000001</v>
      </c>
      <c r="Q165" s="13">
        <v>1.1000000000000001</v>
      </c>
      <c r="R165" s="13">
        <v>1.0900000000000001</v>
      </c>
      <c r="S165" s="13">
        <v>1.0900000000000001</v>
      </c>
      <c r="T165" s="13">
        <v>1.08</v>
      </c>
      <c r="U165" s="13">
        <v>1.08</v>
      </c>
      <c r="V165" s="13">
        <v>1.07</v>
      </c>
      <c r="W165" s="13">
        <v>1.07</v>
      </c>
      <c r="X165" s="13">
        <v>1.07</v>
      </c>
      <c r="Y165" s="13">
        <v>1.06</v>
      </c>
      <c r="Z165" s="13">
        <v>1.06</v>
      </c>
      <c r="AA165" s="13">
        <v>1.06</v>
      </c>
      <c r="AB165" s="13">
        <v>1.06</v>
      </c>
      <c r="AC165" s="13">
        <v>1.06</v>
      </c>
      <c r="AD165" s="13">
        <v>1.05</v>
      </c>
      <c r="AE165" s="13">
        <v>1.05</v>
      </c>
      <c r="AF165" s="13">
        <v>1.05</v>
      </c>
      <c r="AG165" s="13">
        <v>1.04</v>
      </c>
      <c r="AH165" s="13">
        <v>1.02</v>
      </c>
      <c r="AI165" s="13">
        <v>1</v>
      </c>
      <c r="AJ165" s="13">
        <v>0.99</v>
      </c>
      <c r="AK165" s="13">
        <v>0.98</v>
      </c>
    </row>
    <row r="166" spans="1:37" s="33" customFormat="1" hidden="1" x14ac:dyDescent="0.3">
      <c r="A166" s="13" t="str">
        <f t="shared" si="2"/>
        <v>SDG_NoInv_Base_ReproTest02PQXcaoce</v>
      </c>
      <c r="B166" s="37" t="s">
        <v>220</v>
      </c>
      <c r="C166" s="38" t="s">
        <v>262</v>
      </c>
      <c r="D166" s="130" t="s">
        <v>120</v>
      </c>
      <c r="E166" s="13" t="s">
        <v>123</v>
      </c>
      <c r="F166" s="13">
        <v>1.0900000000000001</v>
      </c>
      <c r="G166" s="13">
        <v>1.06</v>
      </c>
      <c r="H166" s="13">
        <v>1.07</v>
      </c>
      <c r="I166" s="13">
        <v>1.0900000000000001</v>
      </c>
      <c r="J166" s="13">
        <v>1.1000000000000001</v>
      </c>
      <c r="K166" s="13">
        <v>1.1100000000000001</v>
      </c>
      <c r="L166" s="13">
        <v>1.1100000000000001</v>
      </c>
      <c r="M166" s="13">
        <v>1.1100000000000001</v>
      </c>
      <c r="N166" s="13">
        <v>1.1200000000000001</v>
      </c>
      <c r="O166" s="13">
        <v>1.1399999999999999</v>
      </c>
      <c r="P166" s="13">
        <v>1.1499999999999999</v>
      </c>
      <c r="Q166" s="13">
        <v>1.1499999999999999</v>
      </c>
      <c r="R166" s="13">
        <v>1.1499999999999999</v>
      </c>
      <c r="S166" s="13">
        <v>1.1499999999999999</v>
      </c>
      <c r="T166" s="13">
        <v>1.1499999999999999</v>
      </c>
      <c r="U166" s="13">
        <v>1.1499999999999999</v>
      </c>
      <c r="V166" s="13">
        <v>1.1499999999999999</v>
      </c>
      <c r="W166" s="13">
        <v>1.1499999999999999</v>
      </c>
      <c r="X166" s="13">
        <v>1.1499999999999999</v>
      </c>
      <c r="Y166" s="13">
        <v>1.1499999999999999</v>
      </c>
      <c r="Z166" s="13">
        <v>1.1499999999999999</v>
      </c>
      <c r="AA166" s="13">
        <v>1.1499999999999999</v>
      </c>
      <c r="AB166" s="13">
        <v>1.1599999999999999</v>
      </c>
      <c r="AC166" s="13">
        <v>1.1599999999999999</v>
      </c>
      <c r="AD166" s="13">
        <v>1.17</v>
      </c>
      <c r="AE166" s="13">
        <v>1.17</v>
      </c>
      <c r="AF166" s="13">
        <v>1.17</v>
      </c>
      <c r="AG166" s="13">
        <v>1.17</v>
      </c>
      <c r="AH166" s="13">
        <v>1.1499999999999999</v>
      </c>
      <c r="AI166" s="13">
        <v>1.1399999999999999</v>
      </c>
      <c r="AJ166" s="13">
        <v>1.1200000000000001</v>
      </c>
      <c r="AK166" s="13">
        <v>1.1100000000000001</v>
      </c>
    </row>
    <row r="167" spans="1:37" s="33" customFormat="1" hidden="1" x14ac:dyDescent="0.3">
      <c r="A167" s="13" t="str">
        <f t="shared" si="2"/>
        <v>SDG_NoInv_Base_ReproTest02PQXcaveg</v>
      </c>
      <c r="B167" s="37" t="s">
        <v>220</v>
      </c>
      <c r="C167" s="38" t="s">
        <v>262</v>
      </c>
      <c r="D167" s="130" t="s">
        <v>120</v>
      </c>
      <c r="E167" s="13" t="s">
        <v>124</v>
      </c>
      <c r="F167" s="13">
        <v>1.1000000000000001</v>
      </c>
      <c r="G167" s="13">
        <v>1.1200000000000001</v>
      </c>
      <c r="H167" s="13">
        <v>1.1200000000000001</v>
      </c>
      <c r="I167" s="13">
        <v>1.1200000000000001</v>
      </c>
      <c r="J167" s="13">
        <v>1.1200000000000001</v>
      </c>
      <c r="K167" s="13">
        <v>1.1100000000000001</v>
      </c>
      <c r="L167" s="13">
        <v>1.1100000000000001</v>
      </c>
      <c r="M167" s="13">
        <v>1.1100000000000001</v>
      </c>
      <c r="N167" s="13">
        <v>1.1100000000000001</v>
      </c>
      <c r="O167" s="13">
        <v>1.1100000000000001</v>
      </c>
      <c r="P167" s="13">
        <v>1.1100000000000001</v>
      </c>
      <c r="Q167" s="13">
        <v>1.1100000000000001</v>
      </c>
      <c r="R167" s="13">
        <v>1.1100000000000001</v>
      </c>
      <c r="S167" s="13">
        <v>1.1100000000000001</v>
      </c>
      <c r="T167" s="13">
        <v>1.1100000000000001</v>
      </c>
      <c r="U167" s="13">
        <v>1.1100000000000001</v>
      </c>
      <c r="V167" s="13">
        <v>1.1100000000000001</v>
      </c>
      <c r="W167" s="13">
        <v>1.1000000000000001</v>
      </c>
      <c r="X167" s="13">
        <v>1.1000000000000001</v>
      </c>
      <c r="Y167" s="13">
        <v>1.1000000000000001</v>
      </c>
      <c r="Z167" s="13">
        <v>1.1000000000000001</v>
      </c>
      <c r="AA167" s="13">
        <v>1.1000000000000001</v>
      </c>
      <c r="AB167" s="13">
        <v>1.1000000000000001</v>
      </c>
      <c r="AC167" s="13">
        <v>1.0900000000000001</v>
      </c>
      <c r="AD167" s="13">
        <v>1.0900000000000001</v>
      </c>
      <c r="AE167" s="13">
        <v>1.0900000000000001</v>
      </c>
      <c r="AF167" s="13">
        <v>1.0900000000000001</v>
      </c>
      <c r="AG167" s="13">
        <v>1.0900000000000001</v>
      </c>
      <c r="AH167" s="13">
        <v>1.0900000000000001</v>
      </c>
      <c r="AI167" s="13">
        <v>1.08</v>
      </c>
      <c r="AJ167" s="13">
        <v>1.0900000000000001</v>
      </c>
      <c r="AK167" s="13">
        <v>1.0900000000000001</v>
      </c>
    </row>
    <row r="168" spans="1:37" s="33" customFormat="1" hidden="1" x14ac:dyDescent="0.3">
      <c r="A168" s="13" t="str">
        <f t="shared" si="2"/>
        <v>SDG_NoInv_Base_ReproTest02PQXcaofr</v>
      </c>
      <c r="B168" s="37" t="s">
        <v>220</v>
      </c>
      <c r="C168" s="38" t="s">
        <v>262</v>
      </c>
      <c r="D168" s="130" t="s">
        <v>120</v>
      </c>
      <c r="E168" s="13" t="s">
        <v>125</v>
      </c>
      <c r="F168" s="13">
        <v>1.1000000000000001</v>
      </c>
      <c r="G168" s="13">
        <v>1.1100000000000001</v>
      </c>
      <c r="H168" s="13">
        <v>1.1000000000000001</v>
      </c>
      <c r="I168" s="13">
        <v>1.0900000000000001</v>
      </c>
      <c r="J168" s="13">
        <v>1.0900000000000001</v>
      </c>
      <c r="K168" s="13">
        <v>1.08</v>
      </c>
      <c r="L168" s="13">
        <v>1.08</v>
      </c>
      <c r="M168" s="13">
        <v>1.08</v>
      </c>
      <c r="N168" s="13">
        <v>1.07</v>
      </c>
      <c r="O168" s="13">
        <v>1.05</v>
      </c>
      <c r="P168" s="13">
        <v>1.05</v>
      </c>
      <c r="Q168" s="13">
        <v>1.05</v>
      </c>
      <c r="R168" s="13">
        <v>1.04</v>
      </c>
      <c r="S168" s="13">
        <v>1.04</v>
      </c>
      <c r="T168" s="13">
        <v>1.04</v>
      </c>
      <c r="U168" s="13">
        <v>1.03</v>
      </c>
      <c r="V168" s="13">
        <v>1.03</v>
      </c>
      <c r="W168" s="13">
        <v>1.02</v>
      </c>
      <c r="X168" s="13">
        <v>1.02</v>
      </c>
      <c r="Y168" s="13">
        <v>1.02</v>
      </c>
      <c r="Z168" s="13">
        <v>1.02</v>
      </c>
      <c r="AA168" s="13">
        <v>1.01</v>
      </c>
      <c r="AB168" s="13">
        <v>1.01</v>
      </c>
      <c r="AC168" s="13">
        <v>1</v>
      </c>
      <c r="AD168" s="13">
        <v>1</v>
      </c>
      <c r="AE168" s="13">
        <v>0.99</v>
      </c>
      <c r="AF168" s="13">
        <v>0.99</v>
      </c>
      <c r="AG168" s="13">
        <v>0.99</v>
      </c>
      <c r="AH168" s="13">
        <v>0.99</v>
      </c>
      <c r="AI168" s="13">
        <v>0.99</v>
      </c>
      <c r="AJ168" s="13">
        <v>0.99</v>
      </c>
      <c r="AK168" s="13">
        <v>1</v>
      </c>
    </row>
    <row r="169" spans="1:37" s="33" customFormat="1" hidden="1" x14ac:dyDescent="0.3">
      <c r="A169" s="13" t="str">
        <f t="shared" si="2"/>
        <v>SDG_NoInv_Base_ReproTest02PQXcagra</v>
      </c>
      <c r="B169" s="37" t="s">
        <v>220</v>
      </c>
      <c r="C169" s="38" t="s">
        <v>262</v>
      </c>
      <c r="D169" s="130" t="s">
        <v>120</v>
      </c>
      <c r="E169" s="13" t="s">
        <v>126</v>
      </c>
      <c r="F169" s="13">
        <v>1.1000000000000001</v>
      </c>
      <c r="G169" s="13">
        <v>1.1399999999999999</v>
      </c>
      <c r="H169" s="13">
        <v>1.1399999999999999</v>
      </c>
      <c r="I169" s="13">
        <v>1.1399999999999999</v>
      </c>
      <c r="J169" s="13">
        <v>1.1399999999999999</v>
      </c>
      <c r="K169" s="13">
        <v>1.1399999999999999</v>
      </c>
      <c r="L169" s="13">
        <v>1.1399999999999999</v>
      </c>
      <c r="M169" s="13">
        <v>1.1499999999999999</v>
      </c>
      <c r="N169" s="13">
        <v>1.1499999999999999</v>
      </c>
      <c r="O169" s="13">
        <v>1.1299999999999999</v>
      </c>
      <c r="P169" s="13">
        <v>1.1299999999999999</v>
      </c>
      <c r="Q169" s="13">
        <v>1.1299999999999999</v>
      </c>
      <c r="R169" s="13">
        <v>1.1299999999999999</v>
      </c>
      <c r="S169" s="13">
        <v>1.1299999999999999</v>
      </c>
      <c r="T169" s="13">
        <v>1.1299999999999999</v>
      </c>
      <c r="U169" s="13">
        <v>1.1299999999999999</v>
      </c>
      <c r="V169" s="13">
        <v>1.1299999999999999</v>
      </c>
      <c r="W169" s="13">
        <v>1.1299999999999999</v>
      </c>
      <c r="X169" s="13">
        <v>1.1299999999999999</v>
      </c>
      <c r="Y169" s="13">
        <v>1.1299999999999999</v>
      </c>
      <c r="Z169" s="13">
        <v>1.1299999999999999</v>
      </c>
      <c r="AA169" s="13">
        <v>1.1200000000000001</v>
      </c>
      <c r="AB169" s="13">
        <v>1.1200000000000001</v>
      </c>
      <c r="AC169" s="13">
        <v>1.1200000000000001</v>
      </c>
      <c r="AD169" s="13">
        <v>1.1200000000000001</v>
      </c>
      <c r="AE169" s="13">
        <v>1.1100000000000001</v>
      </c>
      <c r="AF169" s="13">
        <v>1.1100000000000001</v>
      </c>
      <c r="AG169" s="13">
        <v>1.1200000000000001</v>
      </c>
      <c r="AH169" s="13">
        <v>1.1200000000000001</v>
      </c>
      <c r="AI169" s="13">
        <v>1.1200000000000001</v>
      </c>
      <c r="AJ169" s="13">
        <v>1.1299999999999999</v>
      </c>
      <c r="AK169" s="13">
        <v>1.1399999999999999</v>
      </c>
    </row>
    <row r="170" spans="1:37" s="33" customFormat="1" hidden="1" x14ac:dyDescent="0.3">
      <c r="A170" s="13" t="str">
        <f t="shared" si="2"/>
        <v>SDG_NoInv_Base_ReproTest02PQXcaoil</v>
      </c>
      <c r="B170" s="37" t="s">
        <v>220</v>
      </c>
      <c r="C170" s="38" t="s">
        <v>262</v>
      </c>
      <c r="D170" s="130" t="s">
        <v>120</v>
      </c>
      <c r="E170" s="13" t="s">
        <v>127</v>
      </c>
      <c r="F170" s="13">
        <v>1.18</v>
      </c>
      <c r="G170" s="13">
        <v>1.1399999999999999</v>
      </c>
      <c r="H170" s="13">
        <v>1.1499999999999999</v>
      </c>
      <c r="I170" s="13">
        <v>1.1599999999999999</v>
      </c>
      <c r="J170" s="13">
        <v>1.17</v>
      </c>
      <c r="K170" s="13">
        <v>1.17</v>
      </c>
      <c r="L170" s="13">
        <v>1.17</v>
      </c>
      <c r="M170" s="13">
        <v>1.17</v>
      </c>
      <c r="N170" s="13">
        <v>1.17</v>
      </c>
      <c r="O170" s="13">
        <v>1.18</v>
      </c>
      <c r="P170" s="13">
        <v>1.19</v>
      </c>
      <c r="Q170" s="13">
        <v>1.19</v>
      </c>
      <c r="R170" s="13">
        <v>1.19</v>
      </c>
      <c r="S170" s="13">
        <v>1.19</v>
      </c>
      <c r="T170" s="13">
        <v>1.2</v>
      </c>
      <c r="U170" s="13">
        <v>1.2</v>
      </c>
      <c r="V170" s="13">
        <v>1.2</v>
      </c>
      <c r="W170" s="13">
        <v>1.2</v>
      </c>
      <c r="X170" s="13">
        <v>1.2</v>
      </c>
      <c r="Y170" s="13">
        <v>1.2</v>
      </c>
      <c r="Z170" s="13">
        <v>1.2</v>
      </c>
      <c r="AA170" s="13">
        <v>1.2</v>
      </c>
      <c r="AB170" s="13">
        <v>1.21</v>
      </c>
      <c r="AC170" s="13">
        <v>1.21</v>
      </c>
      <c r="AD170" s="13">
        <v>1.21</v>
      </c>
      <c r="AE170" s="13">
        <v>1.21</v>
      </c>
      <c r="AF170" s="13">
        <v>1.21</v>
      </c>
      <c r="AG170" s="13">
        <v>1.21</v>
      </c>
      <c r="AH170" s="13">
        <v>1.2</v>
      </c>
      <c r="AI170" s="13">
        <v>1.19</v>
      </c>
      <c r="AJ170" s="13">
        <v>1.18</v>
      </c>
      <c r="AK170" s="13">
        <v>1.17</v>
      </c>
    </row>
    <row r="171" spans="1:37" s="33" customFormat="1" hidden="1" x14ac:dyDescent="0.3">
      <c r="A171" s="13" t="str">
        <f t="shared" si="2"/>
        <v>SDG_NoInv_Base_ReproTest02PQXcatub</v>
      </c>
      <c r="B171" s="37" t="s">
        <v>220</v>
      </c>
      <c r="C171" s="38" t="s">
        <v>262</v>
      </c>
      <c r="D171" s="130" t="s">
        <v>120</v>
      </c>
      <c r="E171" s="13" t="s">
        <v>128</v>
      </c>
      <c r="F171" s="13">
        <v>1.1100000000000001</v>
      </c>
      <c r="G171" s="13">
        <v>1.1200000000000001</v>
      </c>
      <c r="H171" s="13">
        <v>1.1200000000000001</v>
      </c>
      <c r="I171" s="13">
        <v>1.1200000000000001</v>
      </c>
      <c r="J171" s="13">
        <v>1.1299999999999999</v>
      </c>
      <c r="K171" s="13">
        <v>1.1200000000000001</v>
      </c>
      <c r="L171" s="13">
        <v>1.1200000000000001</v>
      </c>
      <c r="M171" s="13">
        <v>1.1200000000000001</v>
      </c>
      <c r="N171" s="13">
        <v>1.1200000000000001</v>
      </c>
      <c r="O171" s="13">
        <v>1.1200000000000001</v>
      </c>
      <c r="P171" s="13">
        <v>1.1200000000000001</v>
      </c>
      <c r="Q171" s="13">
        <v>1.1200000000000001</v>
      </c>
      <c r="R171" s="13">
        <v>1.1200000000000001</v>
      </c>
      <c r="S171" s="13">
        <v>1.1200000000000001</v>
      </c>
      <c r="T171" s="13">
        <v>1.1200000000000001</v>
      </c>
      <c r="U171" s="13">
        <v>1.1100000000000001</v>
      </c>
      <c r="V171" s="13">
        <v>1.1100000000000001</v>
      </c>
      <c r="W171" s="13">
        <v>1.1100000000000001</v>
      </c>
      <c r="X171" s="13">
        <v>1.1100000000000001</v>
      </c>
      <c r="Y171" s="13">
        <v>1.1100000000000001</v>
      </c>
      <c r="Z171" s="13">
        <v>1.1000000000000001</v>
      </c>
      <c r="AA171" s="13">
        <v>1.1000000000000001</v>
      </c>
      <c r="AB171" s="13">
        <v>1.1000000000000001</v>
      </c>
      <c r="AC171" s="13">
        <v>1.1000000000000001</v>
      </c>
      <c r="AD171" s="13">
        <v>1.1000000000000001</v>
      </c>
      <c r="AE171" s="13">
        <v>1.0900000000000001</v>
      </c>
      <c r="AF171" s="13">
        <v>1.0900000000000001</v>
      </c>
      <c r="AG171" s="13">
        <v>1.1000000000000001</v>
      </c>
      <c r="AH171" s="13">
        <v>1.0900000000000001</v>
      </c>
      <c r="AI171" s="13">
        <v>1.1000000000000001</v>
      </c>
      <c r="AJ171" s="13">
        <v>1.1000000000000001</v>
      </c>
      <c r="AK171" s="13">
        <v>1.1100000000000001</v>
      </c>
    </row>
    <row r="172" spans="1:37" s="33" customFormat="1" hidden="1" x14ac:dyDescent="0.3">
      <c r="A172" s="13" t="str">
        <f t="shared" si="2"/>
        <v>SDG_NoInv_Base_ReproTest02PQXcapul</v>
      </c>
      <c r="B172" s="37" t="s">
        <v>220</v>
      </c>
      <c r="C172" s="38" t="s">
        <v>262</v>
      </c>
      <c r="D172" s="130" t="s">
        <v>120</v>
      </c>
      <c r="E172" s="13" t="s">
        <v>129</v>
      </c>
      <c r="F172" s="13">
        <v>1.06</v>
      </c>
      <c r="G172" s="13">
        <v>1.06</v>
      </c>
      <c r="H172" s="13">
        <v>1.06</v>
      </c>
      <c r="I172" s="13">
        <v>1.06</v>
      </c>
      <c r="J172" s="13">
        <v>1.07</v>
      </c>
      <c r="K172" s="13">
        <v>1.06</v>
      </c>
      <c r="L172" s="13">
        <v>1.06</v>
      </c>
      <c r="M172" s="13">
        <v>1.07</v>
      </c>
      <c r="N172" s="13">
        <v>1.07</v>
      </c>
      <c r="O172" s="13">
        <v>1.08</v>
      </c>
      <c r="P172" s="13">
        <v>1.0900000000000001</v>
      </c>
      <c r="Q172" s="13">
        <v>1.0900000000000001</v>
      </c>
      <c r="R172" s="13">
        <v>1.0900000000000001</v>
      </c>
      <c r="S172" s="13">
        <v>1.0900000000000001</v>
      </c>
      <c r="T172" s="13">
        <v>1.0900000000000001</v>
      </c>
      <c r="U172" s="13">
        <v>1.0900000000000001</v>
      </c>
      <c r="V172" s="13">
        <v>1.0900000000000001</v>
      </c>
      <c r="W172" s="13">
        <v>1.0900000000000001</v>
      </c>
      <c r="X172" s="13">
        <v>1.0900000000000001</v>
      </c>
      <c r="Y172" s="13">
        <v>1.0900000000000001</v>
      </c>
      <c r="Z172" s="13">
        <v>1.08</v>
      </c>
      <c r="AA172" s="13">
        <v>1.08</v>
      </c>
      <c r="AB172" s="13">
        <v>1.0900000000000001</v>
      </c>
      <c r="AC172" s="13">
        <v>1.0900000000000001</v>
      </c>
      <c r="AD172" s="13">
        <v>1.0900000000000001</v>
      </c>
      <c r="AE172" s="13">
        <v>1.0900000000000001</v>
      </c>
      <c r="AF172" s="13">
        <v>1.0900000000000001</v>
      </c>
      <c r="AG172" s="13">
        <v>1.0900000000000001</v>
      </c>
      <c r="AH172" s="13">
        <v>1.08</v>
      </c>
      <c r="AI172" s="13">
        <v>1.07</v>
      </c>
      <c r="AJ172" s="13">
        <v>1.07</v>
      </c>
      <c r="AK172" s="13">
        <v>1.07</v>
      </c>
    </row>
    <row r="173" spans="1:37" s="33" customFormat="1" hidden="1" x14ac:dyDescent="0.3">
      <c r="A173" s="13" t="str">
        <f t="shared" si="2"/>
        <v>SDG_NoInv_Base_ReproTest02PQXcasug</v>
      </c>
      <c r="B173" s="37" t="s">
        <v>220</v>
      </c>
      <c r="C173" s="38" t="s">
        <v>262</v>
      </c>
      <c r="D173" s="130" t="s">
        <v>120</v>
      </c>
      <c r="E173" s="13" t="s">
        <v>130</v>
      </c>
      <c r="F173" s="13">
        <v>1.17</v>
      </c>
      <c r="G173" s="13">
        <v>1.17</v>
      </c>
      <c r="H173" s="13">
        <v>1.1499999999999999</v>
      </c>
      <c r="I173" s="13">
        <v>1.1499999999999999</v>
      </c>
      <c r="J173" s="13">
        <v>1.1399999999999999</v>
      </c>
      <c r="K173" s="13">
        <v>1.1399999999999999</v>
      </c>
      <c r="L173" s="13">
        <v>1.1299999999999999</v>
      </c>
      <c r="M173" s="13">
        <v>1.1299999999999999</v>
      </c>
      <c r="N173" s="13">
        <v>1.1299999999999999</v>
      </c>
      <c r="O173" s="13">
        <v>1.1299999999999999</v>
      </c>
      <c r="P173" s="13">
        <v>1.1299999999999999</v>
      </c>
      <c r="Q173" s="13">
        <v>1.1299999999999999</v>
      </c>
      <c r="R173" s="13">
        <v>1.1200000000000001</v>
      </c>
      <c r="S173" s="13">
        <v>1.1200000000000001</v>
      </c>
      <c r="T173" s="13">
        <v>1.1200000000000001</v>
      </c>
      <c r="U173" s="13">
        <v>1.1100000000000001</v>
      </c>
      <c r="V173" s="13">
        <v>1.1100000000000001</v>
      </c>
      <c r="W173" s="13">
        <v>1.1000000000000001</v>
      </c>
      <c r="X173" s="13">
        <v>1.1000000000000001</v>
      </c>
      <c r="Y173" s="13">
        <v>1.1000000000000001</v>
      </c>
      <c r="Z173" s="13">
        <v>1.1000000000000001</v>
      </c>
      <c r="AA173" s="13">
        <v>1.0900000000000001</v>
      </c>
      <c r="AB173" s="13">
        <v>1.0900000000000001</v>
      </c>
      <c r="AC173" s="13">
        <v>1.0900000000000001</v>
      </c>
      <c r="AD173" s="13">
        <v>1.08</v>
      </c>
      <c r="AE173" s="13">
        <v>1.08</v>
      </c>
      <c r="AF173" s="13">
        <v>1.08</v>
      </c>
      <c r="AG173" s="13">
        <v>1.07</v>
      </c>
      <c r="AH173" s="13">
        <v>1.07</v>
      </c>
      <c r="AI173" s="13">
        <v>1.06</v>
      </c>
      <c r="AJ173" s="13">
        <v>1.06</v>
      </c>
      <c r="AK173" s="13">
        <v>1.05</v>
      </c>
    </row>
    <row r="174" spans="1:37" s="33" customFormat="1" hidden="1" x14ac:dyDescent="0.3">
      <c r="A174" s="13" t="str">
        <f t="shared" si="2"/>
        <v>SDG_NoInv_Base_ReproTest02PQXcaoth</v>
      </c>
      <c r="B174" s="37" t="s">
        <v>220</v>
      </c>
      <c r="C174" s="38" t="s">
        <v>262</v>
      </c>
      <c r="D174" s="130" t="s">
        <v>120</v>
      </c>
      <c r="E174" s="13" t="s">
        <v>131</v>
      </c>
      <c r="F174" s="13">
        <v>1.1399999999999999</v>
      </c>
      <c r="G174" s="13">
        <v>1.0900000000000001</v>
      </c>
      <c r="H174" s="13">
        <v>1.1100000000000001</v>
      </c>
      <c r="I174" s="13">
        <v>1.1200000000000001</v>
      </c>
      <c r="J174" s="13">
        <v>1.1399999999999999</v>
      </c>
      <c r="K174" s="13">
        <v>1.1599999999999999</v>
      </c>
      <c r="L174" s="13">
        <v>1.17</v>
      </c>
      <c r="M174" s="13">
        <v>1.19</v>
      </c>
      <c r="N174" s="13">
        <v>1.21</v>
      </c>
      <c r="O174" s="13">
        <v>1.27</v>
      </c>
      <c r="P174" s="13">
        <v>1.29</v>
      </c>
      <c r="Q174" s="13">
        <v>1.3</v>
      </c>
      <c r="R174" s="13">
        <v>1.31</v>
      </c>
      <c r="S174" s="13">
        <v>1.33</v>
      </c>
      <c r="T174" s="13">
        <v>1.34</v>
      </c>
      <c r="U174" s="13">
        <v>1.36</v>
      </c>
      <c r="V174" s="13">
        <v>1.38</v>
      </c>
      <c r="W174" s="13">
        <v>1.4</v>
      </c>
      <c r="X174" s="13">
        <v>1.43</v>
      </c>
      <c r="Y174" s="13">
        <v>1.45</v>
      </c>
      <c r="Z174" s="13">
        <v>1.47</v>
      </c>
      <c r="AA174" s="13">
        <v>1.49</v>
      </c>
      <c r="AB174" s="13">
        <v>1.52</v>
      </c>
      <c r="AC174" s="13">
        <v>1.54</v>
      </c>
      <c r="AD174" s="13">
        <v>1.55</v>
      </c>
      <c r="AE174" s="13">
        <v>1.57</v>
      </c>
      <c r="AF174" s="13">
        <v>1.59</v>
      </c>
      <c r="AG174" s="13">
        <v>1.6</v>
      </c>
      <c r="AH174" s="13">
        <v>1.58</v>
      </c>
      <c r="AI174" s="13">
        <v>1.54</v>
      </c>
      <c r="AJ174" s="13">
        <v>1.5</v>
      </c>
      <c r="AK174" s="13">
        <v>1.46</v>
      </c>
    </row>
    <row r="175" spans="1:37" s="33" customFormat="1" hidden="1" x14ac:dyDescent="0.3">
      <c r="A175" s="13" t="str">
        <f t="shared" si="2"/>
        <v>SDG_NoInv_Base_ReproTest02PQXclani</v>
      </c>
      <c r="B175" s="37" t="s">
        <v>220</v>
      </c>
      <c r="C175" s="38" t="s">
        <v>262</v>
      </c>
      <c r="D175" s="130" t="s">
        <v>120</v>
      </c>
      <c r="E175" s="13" t="s">
        <v>132</v>
      </c>
      <c r="F175" s="13">
        <v>1.23</v>
      </c>
      <c r="G175" s="13">
        <v>1.1200000000000001</v>
      </c>
      <c r="H175" s="13">
        <v>1.1599999999999999</v>
      </c>
      <c r="I175" s="13">
        <v>1.18</v>
      </c>
      <c r="J175" s="13">
        <v>1.19</v>
      </c>
      <c r="K175" s="13">
        <v>1.19</v>
      </c>
      <c r="L175" s="13">
        <v>1.19</v>
      </c>
      <c r="M175" s="13">
        <v>1.19</v>
      </c>
      <c r="N175" s="13">
        <v>1.19</v>
      </c>
      <c r="O175" s="13">
        <v>1.21</v>
      </c>
      <c r="P175" s="13">
        <v>1.2</v>
      </c>
      <c r="Q175" s="13">
        <v>1.2</v>
      </c>
      <c r="R175" s="13">
        <v>1.2</v>
      </c>
      <c r="S175" s="13">
        <v>1.2</v>
      </c>
      <c r="T175" s="13">
        <v>1.2</v>
      </c>
      <c r="U175" s="13">
        <v>1.2</v>
      </c>
      <c r="V175" s="13">
        <v>1.21</v>
      </c>
      <c r="W175" s="13">
        <v>1.21</v>
      </c>
      <c r="X175" s="13">
        <v>1.21</v>
      </c>
      <c r="Y175" s="13">
        <v>1.21</v>
      </c>
      <c r="Z175" s="13">
        <v>1.21</v>
      </c>
      <c r="AA175" s="13">
        <v>1.21</v>
      </c>
      <c r="AB175" s="13">
        <v>1.22</v>
      </c>
      <c r="AC175" s="13">
        <v>1.21</v>
      </c>
      <c r="AD175" s="13">
        <v>1.21</v>
      </c>
      <c r="AE175" s="13">
        <v>1.21</v>
      </c>
      <c r="AF175" s="13">
        <v>1.21</v>
      </c>
      <c r="AG175" s="13">
        <v>1.22</v>
      </c>
      <c r="AH175" s="13">
        <v>1.24</v>
      </c>
      <c r="AI175" s="13">
        <v>1.25</v>
      </c>
      <c r="AJ175" s="13">
        <v>1.26</v>
      </c>
      <c r="AK175" s="13">
        <v>1.26</v>
      </c>
    </row>
    <row r="176" spans="1:37" s="33" customFormat="1" hidden="1" x14ac:dyDescent="0.3">
      <c r="A176" s="13" t="str">
        <f t="shared" si="2"/>
        <v>SDG_NoInv_Base_ReproTest02PQXcfore</v>
      </c>
      <c r="B176" s="37" t="s">
        <v>220</v>
      </c>
      <c r="C176" s="38" t="s">
        <v>262</v>
      </c>
      <c r="D176" s="130" t="s">
        <v>120</v>
      </c>
      <c r="E176" s="13" t="s">
        <v>133</v>
      </c>
      <c r="F176" s="13">
        <v>1.1499999999999999</v>
      </c>
      <c r="G176" s="13">
        <v>1.1499999999999999</v>
      </c>
      <c r="H176" s="13">
        <v>1.1399999999999999</v>
      </c>
      <c r="I176" s="13">
        <v>1.1399999999999999</v>
      </c>
      <c r="J176" s="13">
        <v>1.1499999999999999</v>
      </c>
      <c r="K176" s="13">
        <v>1.1399999999999999</v>
      </c>
      <c r="L176" s="13">
        <v>1.1399999999999999</v>
      </c>
      <c r="M176" s="13">
        <v>1.1399999999999999</v>
      </c>
      <c r="N176" s="13">
        <v>1.1399999999999999</v>
      </c>
      <c r="O176" s="13">
        <v>1.1399999999999999</v>
      </c>
      <c r="P176" s="13">
        <v>1.1399999999999999</v>
      </c>
      <c r="Q176" s="13">
        <v>1.1399999999999999</v>
      </c>
      <c r="R176" s="13">
        <v>1.1399999999999999</v>
      </c>
      <c r="S176" s="13">
        <v>1.1399999999999999</v>
      </c>
      <c r="T176" s="13">
        <v>1.1399999999999999</v>
      </c>
      <c r="U176" s="13">
        <v>1.1399999999999999</v>
      </c>
      <c r="V176" s="13">
        <v>1.1399999999999999</v>
      </c>
      <c r="W176" s="13">
        <v>1.1399999999999999</v>
      </c>
      <c r="X176" s="13">
        <v>1.1399999999999999</v>
      </c>
      <c r="Y176" s="13">
        <v>1.1399999999999999</v>
      </c>
      <c r="Z176" s="13">
        <v>1.1399999999999999</v>
      </c>
      <c r="AA176" s="13">
        <v>1.1399999999999999</v>
      </c>
      <c r="AB176" s="13">
        <v>1.1399999999999999</v>
      </c>
      <c r="AC176" s="13">
        <v>1.1399999999999999</v>
      </c>
      <c r="AD176" s="13">
        <v>1.1299999999999999</v>
      </c>
      <c r="AE176" s="13">
        <v>1.1299999999999999</v>
      </c>
      <c r="AF176" s="13">
        <v>1.1299999999999999</v>
      </c>
      <c r="AG176" s="13">
        <v>1.1399999999999999</v>
      </c>
      <c r="AH176" s="13">
        <v>1.1399999999999999</v>
      </c>
      <c r="AI176" s="13">
        <v>1.1399999999999999</v>
      </c>
      <c r="AJ176" s="13">
        <v>1.1499999999999999</v>
      </c>
      <c r="AK176" s="13">
        <v>1.1499999999999999</v>
      </c>
    </row>
    <row r="177" spans="1:37" s="33" customFormat="1" hidden="1" x14ac:dyDescent="0.3">
      <c r="A177" s="13" t="str">
        <f t="shared" si="2"/>
        <v>SDG_NoInv_Base_ReproTest02PQXcfish</v>
      </c>
      <c r="B177" s="37" t="s">
        <v>220</v>
      </c>
      <c r="C177" s="38" t="s">
        <v>262</v>
      </c>
      <c r="D177" s="130" t="s">
        <v>120</v>
      </c>
      <c r="E177" s="13" t="s">
        <v>134</v>
      </c>
      <c r="F177" s="13">
        <v>1.27</v>
      </c>
      <c r="G177" s="13">
        <v>1.2</v>
      </c>
      <c r="H177" s="13">
        <v>1.2</v>
      </c>
      <c r="I177" s="13">
        <v>1.2</v>
      </c>
      <c r="J177" s="13">
        <v>1.2</v>
      </c>
      <c r="K177" s="13">
        <v>1.2</v>
      </c>
      <c r="L177" s="13">
        <v>1.19</v>
      </c>
      <c r="M177" s="13">
        <v>1.19</v>
      </c>
      <c r="N177" s="13">
        <v>1.19</v>
      </c>
      <c r="O177" s="13">
        <v>1.2</v>
      </c>
      <c r="P177" s="13">
        <v>1.2</v>
      </c>
      <c r="Q177" s="13">
        <v>1.19</v>
      </c>
      <c r="R177" s="13">
        <v>1.19</v>
      </c>
      <c r="S177" s="13">
        <v>1.19</v>
      </c>
      <c r="T177" s="13">
        <v>1.19</v>
      </c>
      <c r="U177" s="13">
        <v>1.19</v>
      </c>
      <c r="V177" s="13">
        <v>1.19</v>
      </c>
      <c r="W177" s="13">
        <v>1.19</v>
      </c>
      <c r="X177" s="13">
        <v>1.19</v>
      </c>
      <c r="Y177" s="13">
        <v>1.19</v>
      </c>
      <c r="Z177" s="13">
        <v>1.19</v>
      </c>
      <c r="AA177" s="13">
        <v>1.19</v>
      </c>
      <c r="AB177" s="13">
        <v>1.2</v>
      </c>
      <c r="AC177" s="13">
        <v>1.2</v>
      </c>
      <c r="AD177" s="13">
        <v>1.2</v>
      </c>
      <c r="AE177" s="13">
        <v>1.2</v>
      </c>
      <c r="AF177" s="13">
        <v>1.2</v>
      </c>
      <c r="AG177" s="13">
        <v>1.2</v>
      </c>
      <c r="AH177" s="13">
        <v>1.22</v>
      </c>
      <c r="AI177" s="13">
        <v>1.22</v>
      </c>
      <c r="AJ177" s="13">
        <v>1.22</v>
      </c>
      <c r="AK177" s="13">
        <v>1.23</v>
      </c>
    </row>
    <row r="178" spans="1:37" s="33" customFormat="1" hidden="1" x14ac:dyDescent="0.3">
      <c r="A178" s="13" t="str">
        <f t="shared" si="2"/>
        <v>SDG_NoInv_Base_ReproTest02PQXccoal-low</v>
      </c>
      <c r="B178" s="37" t="s">
        <v>220</v>
      </c>
      <c r="C178" s="38" t="s">
        <v>262</v>
      </c>
      <c r="D178" s="130" t="s">
        <v>120</v>
      </c>
      <c r="E178" s="13" t="s">
        <v>135</v>
      </c>
      <c r="F178" s="13">
        <v>0.02</v>
      </c>
      <c r="G178" s="13">
        <v>0.02</v>
      </c>
      <c r="H178" s="13">
        <v>0.02</v>
      </c>
      <c r="I178" s="13">
        <v>0.02</v>
      </c>
      <c r="J178" s="13">
        <v>0.02</v>
      </c>
      <c r="K178" s="13">
        <v>0.02</v>
      </c>
      <c r="L178" s="13">
        <v>0.02</v>
      </c>
      <c r="M178" s="13">
        <v>0.02</v>
      </c>
      <c r="N178" s="13">
        <v>0.02</v>
      </c>
      <c r="O178" s="13">
        <v>0.02</v>
      </c>
      <c r="P178" s="13">
        <v>0.02</v>
      </c>
      <c r="Q178" s="13">
        <v>0.02</v>
      </c>
      <c r="R178" s="13">
        <v>0.02</v>
      </c>
      <c r="S178" s="13">
        <v>0.02</v>
      </c>
      <c r="T178" s="13">
        <v>0.02</v>
      </c>
      <c r="U178" s="13">
        <v>0.02</v>
      </c>
      <c r="V178" s="13">
        <v>0.02</v>
      </c>
      <c r="W178" s="13">
        <v>0.02</v>
      </c>
      <c r="X178" s="13">
        <v>0.02</v>
      </c>
      <c r="Y178" s="13">
        <v>0.02</v>
      </c>
      <c r="Z178" s="13">
        <v>0.02</v>
      </c>
      <c r="AA178" s="13">
        <v>0.02</v>
      </c>
      <c r="AB178" s="13">
        <v>0.02</v>
      </c>
      <c r="AC178" s="13">
        <v>0.02</v>
      </c>
      <c r="AD178" s="13">
        <v>0.02</v>
      </c>
      <c r="AE178" s="13">
        <v>0.02</v>
      </c>
      <c r="AF178" s="13">
        <v>0.02</v>
      </c>
      <c r="AG178" s="13">
        <v>0.02</v>
      </c>
      <c r="AH178" s="13">
        <v>0.02</v>
      </c>
      <c r="AI178" s="13">
        <v>0.02</v>
      </c>
      <c r="AJ178" s="13">
        <v>0.02</v>
      </c>
      <c r="AK178" s="13">
        <v>0.02</v>
      </c>
    </row>
    <row r="179" spans="1:37" s="33" customFormat="1" hidden="1" x14ac:dyDescent="0.3">
      <c r="A179" s="13" t="str">
        <f t="shared" si="2"/>
        <v>SDG_NoInv_Base_ReproTest02PQXccoal-hgh</v>
      </c>
      <c r="B179" s="37" t="s">
        <v>220</v>
      </c>
      <c r="C179" s="38" t="s">
        <v>262</v>
      </c>
      <c r="D179" s="130" t="s">
        <v>120</v>
      </c>
      <c r="E179" s="13" t="s">
        <v>136</v>
      </c>
      <c r="F179" s="13">
        <v>0.04</v>
      </c>
      <c r="G179" s="13">
        <v>0.04</v>
      </c>
      <c r="H179" s="13">
        <v>0.04</v>
      </c>
      <c r="I179" s="13">
        <v>0.04</v>
      </c>
      <c r="J179" s="13">
        <v>0.04</v>
      </c>
      <c r="K179" s="13">
        <v>0.04</v>
      </c>
      <c r="L179" s="13">
        <v>0.04</v>
      </c>
      <c r="M179" s="13">
        <v>0.04</v>
      </c>
      <c r="N179" s="13">
        <v>0.04</v>
      </c>
      <c r="O179" s="13">
        <v>0.04</v>
      </c>
      <c r="P179" s="13">
        <v>0.04</v>
      </c>
      <c r="Q179" s="13">
        <v>0.04</v>
      </c>
      <c r="R179" s="13">
        <v>0.04</v>
      </c>
      <c r="S179" s="13">
        <v>0.04</v>
      </c>
      <c r="T179" s="13">
        <v>0.04</v>
      </c>
      <c r="U179" s="13">
        <v>0.04</v>
      </c>
      <c r="V179" s="13">
        <v>0.04</v>
      </c>
      <c r="W179" s="13">
        <v>0.04</v>
      </c>
      <c r="X179" s="13">
        <v>0.04</v>
      </c>
      <c r="Y179" s="13">
        <v>0.04</v>
      </c>
      <c r="Z179" s="13">
        <v>0.04</v>
      </c>
      <c r="AA179" s="13">
        <v>0.04</v>
      </c>
      <c r="AB179" s="13">
        <v>0.04</v>
      </c>
      <c r="AC179" s="13">
        <v>0.04</v>
      </c>
      <c r="AD179" s="13">
        <v>0.04</v>
      </c>
      <c r="AE179" s="13">
        <v>0.04</v>
      </c>
      <c r="AF179" s="13">
        <v>0.04</v>
      </c>
      <c r="AG179" s="13">
        <v>0.04</v>
      </c>
      <c r="AH179" s="13">
        <v>0.04</v>
      </c>
      <c r="AI179" s="13">
        <v>0.04</v>
      </c>
      <c r="AJ179" s="13">
        <v>0.04</v>
      </c>
      <c r="AK179" s="13">
        <v>0.04</v>
      </c>
    </row>
    <row r="180" spans="1:37" s="33" customFormat="1" hidden="1" x14ac:dyDescent="0.3">
      <c r="A180" s="13" t="str">
        <f t="shared" si="2"/>
        <v>SDG_NoInv_Base_ReproTest02PQXccoil</v>
      </c>
      <c r="B180" s="37" t="s">
        <v>220</v>
      </c>
      <c r="C180" s="38" t="s">
        <v>262</v>
      </c>
      <c r="D180" s="130" t="s">
        <v>120</v>
      </c>
      <c r="E180" s="13" t="s">
        <v>137</v>
      </c>
      <c r="F180" s="13">
        <v>0.13</v>
      </c>
      <c r="G180" s="13">
        <v>0.14000000000000001</v>
      </c>
      <c r="H180" s="13">
        <v>0.14000000000000001</v>
      </c>
      <c r="I180" s="13">
        <v>0.14000000000000001</v>
      </c>
      <c r="J180" s="13">
        <v>0.14000000000000001</v>
      </c>
      <c r="K180" s="13">
        <v>0.14000000000000001</v>
      </c>
      <c r="L180" s="13">
        <v>0.14000000000000001</v>
      </c>
      <c r="M180" s="13">
        <v>0.14000000000000001</v>
      </c>
      <c r="N180" s="13">
        <v>0.14000000000000001</v>
      </c>
      <c r="O180" s="13">
        <v>0.15</v>
      </c>
      <c r="P180" s="13">
        <v>0.15</v>
      </c>
      <c r="Q180" s="13">
        <v>0.15</v>
      </c>
      <c r="R180" s="13">
        <v>0.15</v>
      </c>
      <c r="S180" s="13">
        <v>0.15</v>
      </c>
      <c r="T180" s="13">
        <v>0.15</v>
      </c>
      <c r="U180" s="13">
        <v>0.15</v>
      </c>
      <c r="V180" s="13">
        <v>0.15</v>
      </c>
      <c r="W180" s="13">
        <v>0.15</v>
      </c>
      <c r="X180" s="13">
        <v>0.15</v>
      </c>
      <c r="Y180" s="13">
        <v>0.15</v>
      </c>
      <c r="Z180" s="13">
        <v>0.15</v>
      </c>
      <c r="AA180" s="13">
        <v>0.15</v>
      </c>
      <c r="AB180" s="13">
        <v>0.15</v>
      </c>
      <c r="AC180" s="13">
        <v>0.15</v>
      </c>
      <c r="AD180" s="13">
        <v>0.15</v>
      </c>
      <c r="AE180" s="13">
        <v>0.15</v>
      </c>
      <c r="AF180" s="13">
        <v>0.15</v>
      </c>
      <c r="AG180" s="13">
        <v>0.15</v>
      </c>
      <c r="AH180" s="13">
        <v>0.15</v>
      </c>
      <c r="AI180" s="13">
        <v>0.15</v>
      </c>
      <c r="AJ180" s="13">
        <v>0.15</v>
      </c>
      <c r="AK180" s="13">
        <v>0.15</v>
      </c>
    </row>
    <row r="181" spans="1:37" s="33" customFormat="1" hidden="1" x14ac:dyDescent="0.3">
      <c r="A181" s="13" t="str">
        <f t="shared" si="2"/>
        <v>SDG_NoInv_Base_ReproTest02PQXcngas</v>
      </c>
      <c r="B181" s="37" t="s">
        <v>220</v>
      </c>
      <c r="C181" s="38" t="s">
        <v>262</v>
      </c>
      <c r="D181" s="130" t="s">
        <v>120</v>
      </c>
      <c r="E181" s="13" t="s">
        <v>138</v>
      </c>
      <c r="F181" s="13">
        <v>0.04</v>
      </c>
      <c r="G181" s="13">
        <v>0.04</v>
      </c>
      <c r="H181" s="13">
        <v>0.04</v>
      </c>
      <c r="I181" s="13">
        <v>0.04</v>
      </c>
      <c r="J181" s="13">
        <v>0.04</v>
      </c>
      <c r="K181" s="13">
        <v>0.04</v>
      </c>
      <c r="L181" s="13">
        <v>0.04</v>
      </c>
      <c r="M181" s="13">
        <v>0.04</v>
      </c>
      <c r="N181" s="13">
        <v>0.04</v>
      </c>
      <c r="O181" s="13">
        <v>0.04</v>
      </c>
      <c r="P181" s="13">
        <v>0.04</v>
      </c>
      <c r="Q181" s="13">
        <v>0.04</v>
      </c>
      <c r="R181" s="13">
        <v>0.04</v>
      </c>
      <c r="S181" s="13">
        <v>0.04</v>
      </c>
      <c r="T181" s="13">
        <v>0.04</v>
      </c>
      <c r="U181" s="13">
        <v>0.04</v>
      </c>
      <c r="V181" s="13">
        <v>0.04</v>
      </c>
      <c r="W181" s="13">
        <v>0.04</v>
      </c>
      <c r="X181" s="13">
        <v>0.04</v>
      </c>
      <c r="Y181" s="13">
        <v>0.04</v>
      </c>
      <c r="Z181" s="13">
        <v>0.04</v>
      </c>
      <c r="AA181" s="13">
        <v>0.04</v>
      </c>
      <c r="AB181" s="13">
        <v>0.04</v>
      </c>
      <c r="AC181" s="13">
        <v>0.04</v>
      </c>
      <c r="AD181" s="13">
        <v>0.04</v>
      </c>
      <c r="AE181" s="13">
        <v>0.04</v>
      </c>
      <c r="AF181" s="13">
        <v>0.04</v>
      </c>
      <c r="AG181" s="13">
        <v>0.04</v>
      </c>
      <c r="AH181" s="13">
        <v>0.04</v>
      </c>
      <c r="AI181" s="13">
        <v>0.04</v>
      </c>
      <c r="AJ181" s="13">
        <v>0.04</v>
      </c>
      <c r="AK181" s="13">
        <v>0.04</v>
      </c>
    </row>
    <row r="182" spans="1:37" s="33" customFormat="1" hidden="1" x14ac:dyDescent="0.3">
      <c r="A182" s="13" t="str">
        <f t="shared" si="2"/>
        <v>SDG_NoInv_Base_ReproTest02PQXcpgm</v>
      </c>
      <c r="B182" s="37" t="s">
        <v>220</v>
      </c>
      <c r="C182" s="38" t="s">
        <v>262</v>
      </c>
      <c r="D182" s="130" t="s">
        <v>120</v>
      </c>
      <c r="E182" s="13" t="s">
        <v>139</v>
      </c>
      <c r="F182" s="13">
        <v>1</v>
      </c>
      <c r="G182" s="13">
        <v>-1.44</v>
      </c>
      <c r="H182" s="13">
        <v>-0.65</v>
      </c>
      <c r="I182" s="13">
        <v>0.42</v>
      </c>
      <c r="J182" s="13">
        <v>1.1299999999999999</v>
      </c>
      <c r="K182" s="13">
        <v>1.52</v>
      </c>
      <c r="L182" s="13">
        <v>1.56</v>
      </c>
      <c r="M182" s="13">
        <v>0.63</v>
      </c>
      <c r="N182" s="13">
        <v>0.2</v>
      </c>
      <c r="O182" s="13">
        <v>-0.52</v>
      </c>
      <c r="P182" s="13">
        <v>-0.67</v>
      </c>
      <c r="Q182" s="13">
        <v>-0.66</v>
      </c>
      <c r="R182" s="13">
        <v>-0.43</v>
      </c>
      <c r="S182" s="13">
        <v>-0.28999999999999998</v>
      </c>
      <c r="T182" s="13">
        <v>-0.22</v>
      </c>
      <c r="U182" s="13">
        <v>-0.23</v>
      </c>
      <c r="V182" s="13">
        <v>-0.13</v>
      </c>
      <c r="W182" s="13">
        <v>-0.1</v>
      </c>
      <c r="X182" s="13">
        <v>-0.14000000000000001</v>
      </c>
      <c r="Y182" s="13">
        <v>-0.09</v>
      </c>
      <c r="Z182" s="13">
        <v>-0.04</v>
      </c>
      <c r="AA182" s="13">
        <v>-0.02</v>
      </c>
      <c r="AB182" s="13">
        <v>3.09</v>
      </c>
      <c r="AC182" s="13">
        <v>4.8499999999999996</v>
      </c>
      <c r="AD182" s="13">
        <v>4.9400000000000004</v>
      </c>
      <c r="AE182" s="13">
        <v>4.6399999999999997</v>
      </c>
      <c r="AF182" s="13">
        <v>4.29</v>
      </c>
      <c r="AG182" s="13">
        <v>4.1399999999999997</v>
      </c>
      <c r="AH182" s="13">
        <v>7.91</v>
      </c>
      <c r="AI182" s="13">
        <v>11.68</v>
      </c>
      <c r="AJ182" s="13">
        <v>13.47</v>
      </c>
      <c r="AK182" s="13">
        <v>14.86</v>
      </c>
    </row>
    <row r="183" spans="1:37" s="33" customFormat="1" hidden="1" x14ac:dyDescent="0.3">
      <c r="A183" s="13" t="str">
        <f t="shared" si="2"/>
        <v>SDG_NoInv_Base_ReproTest02PQXcmore</v>
      </c>
      <c r="B183" s="37" t="s">
        <v>220</v>
      </c>
      <c r="C183" s="38" t="s">
        <v>262</v>
      </c>
      <c r="D183" s="130" t="s">
        <v>120</v>
      </c>
      <c r="E183" s="13" t="s">
        <v>140</v>
      </c>
      <c r="F183" s="13">
        <v>0.97</v>
      </c>
      <c r="G183" s="13">
        <v>0.99</v>
      </c>
      <c r="H183" s="13">
        <v>1</v>
      </c>
      <c r="I183" s="13">
        <v>1</v>
      </c>
      <c r="J183" s="13">
        <v>1</v>
      </c>
      <c r="K183" s="13">
        <v>1</v>
      </c>
      <c r="L183" s="13">
        <v>1.01</v>
      </c>
      <c r="M183" s="13">
        <v>1.01</v>
      </c>
      <c r="N183" s="13">
        <v>1.02</v>
      </c>
      <c r="O183" s="13">
        <v>1.05</v>
      </c>
      <c r="P183" s="13">
        <v>1.06</v>
      </c>
      <c r="Q183" s="13">
        <v>1.06</v>
      </c>
      <c r="R183" s="13">
        <v>1.06</v>
      </c>
      <c r="S183" s="13">
        <v>1.06</v>
      </c>
      <c r="T183" s="13">
        <v>1.07</v>
      </c>
      <c r="U183" s="13">
        <v>1.07</v>
      </c>
      <c r="V183" s="13">
        <v>1.07</v>
      </c>
      <c r="W183" s="13">
        <v>1.07</v>
      </c>
      <c r="X183" s="13">
        <v>1.07</v>
      </c>
      <c r="Y183" s="13">
        <v>1.07</v>
      </c>
      <c r="Z183" s="13">
        <v>1.07</v>
      </c>
      <c r="AA183" s="13">
        <v>1.07</v>
      </c>
      <c r="AB183" s="13">
        <v>1.08</v>
      </c>
      <c r="AC183" s="13">
        <v>1.08</v>
      </c>
      <c r="AD183" s="13">
        <v>1.08</v>
      </c>
      <c r="AE183" s="13">
        <v>1.08</v>
      </c>
      <c r="AF183" s="13">
        <v>1.08</v>
      </c>
      <c r="AG183" s="13">
        <v>1.08</v>
      </c>
      <c r="AH183" s="13">
        <v>1.08</v>
      </c>
      <c r="AI183" s="13">
        <v>1.07</v>
      </c>
      <c r="AJ183" s="13">
        <v>1.06</v>
      </c>
      <c r="AK183" s="13">
        <v>1.06</v>
      </c>
    </row>
    <row r="184" spans="1:37" s="33" customFormat="1" hidden="1" x14ac:dyDescent="0.3">
      <c r="A184" s="13" t="str">
        <f t="shared" si="2"/>
        <v>SDG_NoInv_Base_ReproTest02PQXcmine</v>
      </c>
      <c r="B184" s="37" t="s">
        <v>220</v>
      </c>
      <c r="C184" s="38" t="s">
        <v>262</v>
      </c>
      <c r="D184" s="130" t="s">
        <v>120</v>
      </c>
      <c r="E184" s="13" t="s">
        <v>141</v>
      </c>
      <c r="F184" s="13">
        <v>1.03</v>
      </c>
      <c r="G184" s="13">
        <v>1.03</v>
      </c>
      <c r="H184" s="13">
        <v>1.03</v>
      </c>
      <c r="I184" s="13">
        <v>1.04</v>
      </c>
      <c r="J184" s="13">
        <v>1.04</v>
      </c>
      <c r="K184" s="13">
        <v>1.04</v>
      </c>
      <c r="L184" s="13">
        <v>1.04</v>
      </c>
      <c r="M184" s="13">
        <v>1.04</v>
      </c>
      <c r="N184" s="13">
        <v>1.03</v>
      </c>
      <c r="O184" s="13">
        <v>1</v>
      </c>
      <c r="P184" s="13">
        <v>0.99</v>
      </c>
      <c r="Q184" s="13">
        <v>0.99</v>
      </c>
      <c r="R184" s="13">
        <v>0.99</v>
      </c>
      <c r="S184" s="13">
        <v>1</v>
      </c>
      <c r="T184" s="13">
        <v>1</v>
      </c>
      <c r="U184" s="13">
        <v>1</v>
      </c>
      <c r="V184" s="13">
        <v>1.01</v>
      </c>
      <c r="W184" s="13">
        <v>1.01</v>
      </c>
      <c r="X184" s="13">
        <v>1.02</v>
      </c>
      <c r="Y184" s="13">
        <v>1.03</v>
      </c>
      <c r="Z184" s="13">
        <v>1.03</v>
      </c>
      <c r="AA184" s="13">
        <v>1.04</v>
      </c>
      <c r="AB184" s="13">
        <v>1.03</v>
      </c>
      <c r="AC184" s="13">
        <v>1.02</v>
      </c>
      <c r="AD184" s="13">
        <v>1.02</v>
      </c>
      <c r="AE184" s="13">
        <v>1.03</v>
      </c>
      <c r="AF184" s="13">
        <v>1.03</v>
      </c>
      <c r="AG184" s="13">
        <v>1.05</v>
      </c>
      <c r="AH184" s="13">
        <v>1.05</v>
      </c>
      <c r="AI184" s="13">
        <v>1.06</v>
      </c>
      <c r="AJ184" s="13">
        <v>1.08</v>
      </c>
      <c r="AK184" s="13">
        <v>1.1000000000000001</v>
      </c>
    </row>
    <row r="185" spans="1:37" s="33" customFormat="1" hidden="1" x14ac:dyDescent="0.3">
      <c r="A185" s="13" t="str">
        <f t="shared" si="2"/>
        <v>SDG_NoInv_Base_ReproTest02PQXcmeat</v>
      </c>
      <c r="B185" s="37" t="s">
        <v>220</v>
      </c>
      <c r="C185" s="38" t="s">
        <v>262</v>
      </c>
      <c r="D185" s="130" t="s">
        <v>120</v>
      </c>
      <c r="E185" s="13" t="s">
        <v>142</v>
      </c>
      <c r="F185" s="13">
        <v>1.29</v>
      </c>
      <c r="G185" s="13">
        <v>1.25</v>
      </c>
      <c r="H185" s="13">
        <v>1.25</v>
      </c>
      <c r="I185" s="13">
        <v>1.26</v>
      </c>
      <c r="J185" s="13">
        <v>1.26</v>
      </c>
      <c r="K185" s="13">
        <v>1.26</v>
      </c>
      <c r="L185" s="13">
        <v>1.26</v>
      </c>
      <c r="M185" s="13">
        <v>1.26</v>
      </c>
      <c r="N185" s="13">
        <v>1.26</v>
      </c>
      <c r="O185" s="13">
        <v>1.27</v>
      </c>
      <c r="P185" s="13">
        <v>1.27</v>
      </c>
      <c r="Q185" s="13">
        <v>1.27</v>
      </c>
      <c r="R185" s="13">
        <v>1.27</v>
      </c>
      <c r="S185" s="13">
        <v>1.28</v>
      </c>
      <c r="T185" s="13">
        <v>1.28</v>
      </c>
      <c r="U185" s="13">
        <v>1.28</v>
      </c>
      <c r="V185" s="13">
        <v>1.28</v>
      </c>
      <c r="W185" s="13">
        <v>1.29</v>
      </c>
      <c r="X185" s="13">
        <v>1.29</v>
      </c>
      <c r="Y185" s="13">
        <v>1.29</v>
      </c>
      <c r="Z185" s="13">
        <v>1.29</v>
      </c>
      <c r="AA185" s="13">
        <v>1.29</v>
      </c>
      <c r="AB185" s="13">
        <v>1.29</v>
      </c>
      <c r="AC185" s="13">
        <v>1.29</v>
      </c>
      <c r="AD185" s="13">
        <v>1.29</v>
      </c>
      <c r="AE185" s="13">
        <v>1.3</v>
      </c>
      <c r="AF185" s="13">
        <v>1.3</v>
      </c>
      <c r="AG185" s="13">
        <v>1.3</v>
      </c>
      <c r="AH185" s="13">
        <v>1.31</v>
      </c>
      <c r="AI185" s="13">
        <v>1.32</v>
      </c>
      <c r="AJ185" s="13">
        <v>1.32</v>
      </c>
      <c r="AK185" s="13">
        <v>1.33</v>
      </c>
    </row>
    <row r="186" spans="1:37" s="33" customFormat="1" hidden="1" x14ac:dyDescent="0.3">
      <c r="A186" s="13" t="str">
        <f t="shared" si="2"/>
        <v>SDG_NoInv_Base_ReproTest02PQXcpfis</v>
      </c>
      <c r="B186" s="37" t="s">
        <v>220</v>
      </c>
      <c r="C186" s="38" t="s">
        <v>262</v>
      </c>
      <c r="D186" s="130" t="s">
        <v>120</v>
      </c>
      <c r="E186" s="13" t="s">
        <v>143</v>
      </c>
      <c r="F186" s="13">
        <v>1.27</v>
      </c>
      <c r="G186" s="13">
        <v>1.26</v>
      </c>
      <c r="H186" s="13">
        <v>1.25</v>
      </c>
      <c r="I186" s="13">
        <v>1.24</v>
      </c>
      <c r="J186" s="13">
        <v>1.24</v>
      </c>
      <c r="K186" s="13">
        <v>1.24</v>
      </c>
      <c r="L186" s="13">
        <v>1.24</v>
      </c>
      <c r="M186" s="13">
        <v>1.24</v>
      </c>
      <c r="N186" s="13">
        <v>1.24</v>
      </c>
      <c r="O186" s="13">
        <v>1.24</v>
      </c>
      <c r="P186" s="13">
        <v>1.23</v>
      </c>
      <c r="Q186" s="13">
        <v>1.23</v>
      </c>
      <c r="R186" s="13">
        <v>1.23</v>
      </c>
      <c r="S186" s="13">
        <v>1.24</v>
      </c>
      <c r="T186" s="13">
        <v>1.24</v>
      </c>
      <c r="U186" s="13">
        <v>1.24</v>
      </c>
      <c r="V186" s="13">
        <v>1.24</v>
      </c>
      <c r="W186" s="13">
        <v>1.24</v>
      </c>
      <c r="X186" s="13">
        <v>1.24</v>
      </c>
      <c r="Y186" s="13">
        <v>1.25</v>
      </c>
      <c r="Z186" s="13">
        <v>1.25</v>
      </c>
      <c r="AA186" s="13">
        <v>1.25</v>
      </c>
      <c r="AB186" s="13">
        <v>1.25</v>
      </c>
      <c r="AC186" s="13">
        <v>1.24</v>
      </c>
      <c r="AD186" s="13">
        <v>1.25</v>
      </c>
      <c r="AE186" s="13">
        <v>1.25</v>
      </c>
      <c r="AF186" s="13">
        <v>1.25</v>
      </c>
      <c r="AG186" s="13">
        <v>1.25</v>
      </c>
      <c r="AH186" s="13">
        <v>1.25</v>
      </c>
      <c r="AI186" s="13">
        <v>1.25</v>
      </c>
      <c r="AJ186" s="13">
        <v>1.25</v>
      </c>
      <c r="AK186" s="13">
        <v>1.25</v>
      </c>
    </row>
    <row r="187" spans="1:37" s="33" customFormat="1" hidden="1" x14ac:dyDescent="0.3">
      <c r="A187" s="13" t="str">
        <f t="shared" si="2"/>
        <v>SDG_NoInv_Base_ReproTest02PQXcvege</v>
      </c>
      <c r="B187" s="37" t="s">
        <v>220</v>
      </c>
      <c r="C187" s="38" t="s">
        <v>262</v>
      </c>
      <c r="D187" s="130" t="s">
        <v>120</v>
      </c>
      <c r="E187" s="13" t="s">
        <v>144</v>
      </c>
      <c r="F187" s="13">
        <v>1.24</v>
      </c>
      <c r="G187" s="13">
        <v>1.23</v>
      </c>
      <c r="H187" s="13">
        <v>1.23</v>
      </c>
      <c r="I187" s="13">
        <v>1.23</v>
      </c>
      <c r="J187" s="13">
        <v>1.23</v>
      </c>
      <c r="K187" s="13">
        <v>1.23</v>
      </c>
      <c r="L187" s="13">
        <v>1.23</v>
      </c>
      <c r="M187" s="13">
        <v>1.23</v>
      </c>
      <c r="N187" s="13">
        <v>1.23</v>
      </c>
      <c r="O187" s="13">
        <v>1.22</v>
      </c>
      <c r="P187" s="13">
        <v>1.22</v>
      </c>
      <c r="Q187" s="13">
        <v>1.22</v>
      </c>
      <c r="R187" s="13">
        <v>1.22</v>
      </c>
      <c r="S187" s="13">
        <v>1.22</v>
      </c>
      <c r="T187" s="13">
        <v>1.23</v>
      </c>
      <c r="U187" s="13">
        <v>1.23</v>
      </c>
      <c r="V187" s="13">
        <v>1.23</v>
      </c>
      <c r="W187" s="13">
        <v>1.23</v>
      </c>
      <c r="X187" s="13">
        <v>1.23</v>
      </c>
      <c r="Y187" s="13">
        <v>1.23</v>
      </c>
      <c r="Z187" s="13">
        <v>1.23</v>
      </c>
      <c r="AA187" s="13">
        <v>1.23</v>
      </c>
      <c r="AB187" s="13">
        <v>1.23</v>
      </c>
      <c r="AC187" s="13">
        <v>1.22</v>
      </c>
      <c r="AD187" s="13">
        <v>1.22</v>
      </c>
      <c r="AE187" s="13">
        <v>1.23</v>
      </c>
      <c r="AF187" s="13">
        <v>1.23</v>
      </c>
      <c r="AG187" s="13">
        <v>1.23</v>
      </c>
      <c r="AH187" s="13">
        <v>1.23</v>
      </c>
      <c r="AI187" s="13">
        <v>1.23</v>
      </c>
      <c r="AJ187" s="13">
        <v>1.23</v>
      </c>
      <c r="AK187" s="13">
        <v>1.23</v>
      </c>
    </row>
    <row r="188" spans="1:37" s="33" customFormat="1" hidden="1" x14ac:dyDescent="0.3">
      <c r="A188" s="13" t="str">
        <f t="shared" si="2"/>
        <v>SDG_NoInv_Base_ReproTest02PQXcfats</v>
      </c>
      <c r="B188" s="37" t="s">
        <v>220</v>
      </c>
      <c r="C188" s="38" t="s">
        <v>262</v>
      </c>
      <c r="D188" s="130" t="s">
        <v>120</v>
      </c>
      <c r="E188" s="13" t="s">
        <v>145</v>
      </c>
      <c r="F188" s="13">
        <v>1.4</v>
      </c>
      <c r="G188" s="13">
        <v>1.4</v>
      </c>
      <c r="H188" s="13">
        <v>1.4</v>
      </c>
      <c r="I188" s="13">
        <v>1.4</v>
      </c>
      <c r="J188" s="13">
        <v>1.4</v>
      </c>
      <c r="K188" s="13">
        <v>1.4</v>
      </c>
      <c r="L188" s="13">
        <v>1.4</v>
      </c>
      <c r="M188" s="13">
        <v>1.4</v>
      </c>
      <c r="N188" s="13">
        <v>1.4</v>
      </c>
      <c r="O188" s="13">
        <v>1.42</v>
      </c>
      <c r="P188" s="13">
        <v>1.42</v>
      </c>
      <c r="Q188" s="13">
        <v>1.42</v>
      </c>
      <c r="R188" s="13">
        <v>1.42</v>
      </c>
      <c r="S188" s="13">
        <v>1.42</v>
      </c>
      <c r="T188" s="13">
        <v>1.42</v>
      </c>
      <c r="U188" s="13">
        <v>1.42</v>
      </c>
      <c r="V188" s="13">
        <v>1.42</v>
      </c>
      <c r="W188" s="13">
        <v>1.43</v>
      </c>
      <c r="X188" s="13">
        <v>1.43</v>
      </c>
      <c r="Y188" s="13">
        <v>1.43</v>
      </c>
      <c r="Z188" s="13">
        <v>1.43</v>
      </c>
      <c r="AA188" s="13">
        <v>1.43</v>
      </c>
      <c r="AB188" s="13">
        <v>1.43</v>
      </c>
      <c r="AC188" s="13">
        <v>1.43</v>
      </c>
      <c r="AD188" s="13">
        <v>1.43</v>
      </c>
      <c r="AE188" s="13">
        <v>1.43</v>
      </c>
      <c r="AF188" s="13">
        <v>1.43</v>
      </c>
      <c r="AG188" s="13">
        <v>1.42</v>
      </c>
      <c r="AH188" s="13">
        <v>1.42</v>
      </c>
      <c r="AI188" s="13">
        <v>1.41</v>
      </c>
      <c r="AJ188" s="13">
        <v>1.41</v>
      </c>
      <c r="AK188" s="13">
        <v>1.4</v>
      </c>
    </row>
    <row r="189" spans="1:37" s="33" customFormat="1" hidden="1" x14ac:dyDescent="0.3">
      <c r="A189" s="13" t="str">
        <f t="shared" si="2"/>
        <v>SDG_NoInv_Base_ReproTest02PQXcdair</v>
      </c>
      <c r="B189" s="37" t="s">
        <v>220</v>
      </c>
      <c r="C189" s="38" t="s">
        <v>262</v>
      </c>
      <c r="D189" s="130" t="s">
        <v>120</v>
      </c>
      <c r="E189" s="13" t="s">
        <v>146</v>
      </c>
      <c r="F189" s="13">
        <v>1.55</v>
      </c>
      <c r="G189" s="13">
        <v>1.52</v>
      </c>
      <c r="H189" s="13">
        <v>1.52</v>
      </c>
      <c r="I189" s="13">
        <v>1.53</v>
      </c>
      <c r="J189" s="13">
        <v>1.53</v>
      </c>
      <c r="K189" s="13">
        <v>1.53</v>
      </c>
      <c r="L189" s="13">
        <v>1.52</v>
      </c>
      <c r="M189" s="13">
        <v>1.53</v>
      </c>
      <c r="N189" s="13">
        <v>1.53</v>
      </c>
      <c r="O189" s="13">
        <v>1.51</v>
      </c>
      <c r="P189" s="13">
        <v>1.51</v>
      </c>
      <c r="Q189" s="13">
        <v>1.51</v>
      </c>
      <c r="R189" s="13">
        <v>1.52</v>
      </c>
      <c r="S189" s="13">
        <v>1.52</v>
      </c>
      <c r="T189" s="13">
        <v>1.53</v>
      </c>
      <c r="U189" s="13">
        <v>1.53</v>
      </c>
      <c r="V189" s="13">
        <v>1.53</v>
      </c>
      <c r="W189" s="13">
        <v>1.54</v>
      </c>
      <c r="X189" s="13">
        <v>1.54</v>
      </c>
      <c r="Y189" s="13">
        <v>1.54</v>
      </c>
      <c r="Z189" s="13">
        <v>1.54</v>
      </c>
      <c r="AA189" s="13">
        <v>1.54</v>
      </c>
      <c r="AB189" s="13">
        <v>1.53</v>
      </c>
      <c r="AC189" s="13">
        <v>1.53</v>
      </c>
      <c r="AD189" s="13">
        <v>1.53</v>
      </c>
      <c r="AE189" s="13">
        <v>1.53</v>
      </c>
      <c r="AF189" s="13">
        <v>1.53</v>
      </c>
      <c r="AG189" s="13">
        <v>1.54</v>
      </c>
      <c r="AH189" s="13">
        <v>1.54</v>
      </c>
      <c r="AI189" s="13">
        <v>1.54</v>
      </c>
      <c r="AJ189" s="13">
        <v>1.54</v>
      </c>
      <c r="AK189" s="13">
        <v>1.55</v>
      </c>
    </row>
    <row r="190" spans="1:37" s="33" customFormat="1" hidden="1" x14ac:dyDescent="0.3">
      <c r="A190" s="13" t="str">
        <f t="shared" si="2"/>
        <v>SDG_NoInv_Base_ReproTest02PQXcgrai</v>
      </c>
      <c r="B190" s="37" t="s">
        <v>220</v>
      </c>
      <c r="C190" s="38" t="s">
        <v>262</v>
      </c>
      <c r="D190" s="130" t="s">
        <v>120</v>
      </c>
      <c r="E190" s="13" t="s">
        <v>147</v>
      </c>
      <c r="F190" s="13">
        <v>1.37</v>
      </c>
      <c r="G190" s="13">
        <v>1.36</v>
      </c>
      <c r="H190" s="13">
        <v>1.35</v>
      </c>
      <c r="I190" s="13">
        <v>1.36</v>
      </c>
      <c r="J190" s="13">
        <v>1.36</v>
      </c>
      <c r="K190" s="13">
        <v>1.35</v>
      </c>
      <c r="L190" s="13">
        <v>1.35</v>
      </c>
      <c r="M190" s="13">
        <v>1.35</v>
      </c>
      <c r="N190" s="13">
        <v>1.35</v>
      </c>
      <c r="O190" s="13">
        <v>1.34</v>
      </c>
      <c r="P190" s="13">
        <v>1.34</v>
      </c>
      <c r="Q190" s="13">
        <v>1.34</v>
      </c>
      <c r="R190" s="13">
        <v>1.34</v>
      </c>
      <c r="S190" s="13">
        <v>1.34</v>
      </c>
      <c r="T190" s="13">
        <v>1.34</v>
      </c>
      <c r="U190" s="13">
        <v>1.34</v>
      </c>
      <c r="V190" s="13">
        <v>1.34</v>
      </c>
      <c r="W190" s="13">
        <v>1.34</v>
      </c>
      <c r="X190" s="13">
        <v>1.33</v>
      </c>
      <c r="Y190" s="13">
        <v>1.33</v>
      </c>
      <c r="Z190" s="13">
        <v>1.33</v>
      </c>
      <c r="AA190" s="13">
        <v>1.33</v>
      </c>
      <c r="AB190" s="13">
        <v>1.33</v>
      </c>
      <c r="AC190" s="13">
        <v>1.32</v>
      </c>
      <c r="AD190" s="13">
        <v>1.32</v>
      </c>
      <c r="AE190" s="13">
        <v>1.32</v>
      </c>
      <c r="AF190" s="13">
        <v>1.33</v>
      </c>
      <c r="AG190" s="13">
        <v>1.33</v>
      </c>
      <c r="AH190" s="13">
        <v>1.32</v>
      </c>
      <c r="AI190" s="13">
        <v>1.32</v>
      </c>
      <c r="AJ190" s="13">
        <v>1.33</v>
      </c>
      <c r="AK190" s="13">
        <v>1.33</v>
      </c>
    </row>
    <row r="191" spans="1:37" s="33" customFormat="1" hidden="1" x14ac:dyDescent="0.3">
      <c r="A191" s="13" t="str">
        <f t="shared" si="2"/>
        <v>SDG_NoInv_Base_ReproTest02PQXcstar</v>
      </c>
      <c r="B191" s="37" t="s">
        <v>220</v>
      </c>
      <c r="C191" s="38" t="s">
        <v>262</v>
      </c>
      <c r="D191" s="130" t="s">
        <v>120</v>
      </c>
      <c r="E191" s="13" t="s">
        <v>148</v>
      </c>
      <c r="F191" s="13">
        <v>1.22</v>
      </c>
      <c r="G191" s="13">
        <v>1.21</v>
      </c>
      <c r="H191" s="13">
        <v>1.19</v>
      </c>
      <c r="I191" s="13">
        <v>1.19</v>
      </c>
      <c r="J191" s="13">
        <v>1.2</v>
      </c>
      <c r="K191" s="13">
        <v>1.19</v>
      </c>
      <c r="L191" s="13">
        <v>1.18</v>
      </c>
      <c r="M191" s="13">
        <v>1.18</v>
      </c>
      <c r="N191" s="13">
        <v>1.17</v>
      </c>
      <c r="O191" s="13">
        <v>1.1599999999999999</v>
      </c>
      <c r="P191" s="13">
        <v>1.1599999999999999</v>
      </c>
      <c r="Q191" s="13">
        <v>1.1499999999999999</v>
      </c>
      <c r="R191" s="13">
        <v>1.1499999999999999</v>
      </c>
      <c r="S191" s="13">
        <v>1.1499999999999999</v>
      </c>
      <c r="T191" s="13">
        <v>1.1499999999999999</v>
      </c>
      <c r="U191" s="13">
        <v>1.1499999999999999</v>
      </c>
      <c r="V191" s="13">
        <v>1.1399999999999999</v>
      </c>
      <c r="W191" s="13">
        <v>1.1399999999999999</v>
      </c>
      <c r="X191" s="13">
        <v>1.1399999999999999</v>
      </c>
      <c r="Y191" s="13">
        <v>1.1299999999999999</v>
      </c>
      <c r="Z191" s="13">
        <v>1.1299999999999999</v>
      </c>
      <c r="AA191" s="13">
        <v>1.1299999999999999</v>
      </c>
      <c r="AB191" s="13">
        <v>1.1299999999999999</v>
      </c>
      <c r="AC191" s="13">
        <v>1.1299999999999999</v>
      </c>
      <c r="AD191" s="13">
        <v>1.1299999999999999</v>
      </c>
      <c r="AE191" s="13">
        <v>1.1299999999999999</v>
      </c>
      <c r="AF191" s="13">
        <v>1.1299999999999999</v>
      </c>
      <c r="AG191" s="13">
        <v>1.1499999999999999</v>
      </c>
      <c r="AH191" s="13">
        <v>1.1599999999999999</v>
      </c>
      <c r="AI191" s="13">
        <v>1.18</v>
      </c>
      <c r="AJ191" s="13">
        <v>1.21</v>
      </c>
      <c r="AK191" s="13">
        <v>1.24</v>
      </c>
    </row>
    <row r="192" spans="1:37" s="33" customFormat="1" hidden="1" x14ac:dyDescent="0.3">
      <c r="A192" s="13" t="str">
        <f t="shared" si="2"/>
        <v>SDG_NoInv_Base_ReproTest02PQXcafee</v>
      </c>
      <c r="B192" s="37" t="s">
        <v>220</v>
      </c>
      <c r="C192" s="38" t="s">
        <v>262</v>
      </c>
      <c r="D192" s="130" t="s">
        <v>120</v>
      </c>
      <c r="E192" s="13" t="s">
        <v>149</v>
      </c>
      <c r="F192" s="13">
        <v>2.11</v>
      </c>
      <c r="G192" s="13">
        <v>2.02</v>
      </c>
      <c r="H192" s="13">
        <v>2.06</v>
      </c>
      <c r="I192" s="13">
        <v>2.0699999999999998</v>
      </c>
      <c r="J192" s="13">
        <v>2.0699999999999998</v>
      </c>
      <c r="K192" s="13">
        <v>2.0699999999999998</v>
      </c>
      <c r="L192" s="13">
        <v>2.0699999999999998</v>
      </c>
      <c r="M192" s="13">
        <v>2.0699999999999998</v>
      </c>
      <c r="N192" s="13">
        <v>2.0699999999999998</v>
      </c>
      <c r="O192" s="13">
        <v>2.06</v>
      </c>
      <c r="P192" s="13">
        <v>2.0699999999999998</v>
      </c>
      <c r="Q192" s="13">
        <v>2.0699999999999998</v>
      </c>
      <c r="R192" s="13">
        <v>2.08</v>
      </c>
      <c r="S192" s="13">
        <v>2.08</v>
      </c>
      <c r="T192" s="13">
        <v>2.09</v>
      </c>
      <c r="U192" s="13">
        <v>2.09</v>
      </c>
      <c r="V192" s="13">
        <v>2.1</v>
      </c>
      <c r="W192" s="13">
        <v>2.1</v>
      </c>
      <c r="X192" s="13">
        <v>2.11</v>
      </c>
      <c r="Y192" s="13">
        <v>2.11</v>
      </c>
      <c r="Z192" s="13">
        <v>2.11</v>
      </c>
      <c r="AA192" s="13">
        <v>2.11</v>
      </c>
      <c r="AB192" s="13">
        <v>2.1</v>
      </c>
      <c r="AC192" s="13">
        <v>2.1</v>
      </c>
      <c r="AD192" s="13">
        <v>2.1</v>
      </c>
      <c r="AE192" s="13">
        <v>2.1</v>
      </c>
      <c r="AF192" s="13">
        <v>2.1</v>
      </c>
      <c r="AG192" s="13">
        <v>2.1</v>
      </c>
      <c r="AH192" s="13">
        <v>2.11</v>
      </c>
      <c r="AI192" s="13">
        <v>2.12</v>
      </c>
      <c r="AJ192" s="13">
        <v>2.11</v>
      </c>
      <c r="AK192" s="13">
        <v>2.11</v>
      </c>
    </row>
    <row r="193" spans="1:37" s="33" customFormat="1" hidden="1" x14ac:dyDescent="0.3">
      <c r="A193" s="13" t="str">
        <f t="shared" si="2"/>
        <v>SDG_NoInv_Base_ReproTest02PQXcbake</v>
      </c>
      <c r="B193" s="37" t="s">
        <v>220</v>
      </c>
      <c r="C193" s="38" t="s">
        <v>262</v>
      </c>
      <c r="D193" s="130" t="s">
        <v>120</v>
      </c>
      <c r="E193" s="13" t="s">
        <v>150</v>
      </c>
      <c r="F193" s="13">
        <v>1.21</v>
      </c>
      <c r="G193" s="13">
        <v>1.21</v>
      </c>
      <c r="H193" s="13">
        <v>1.21</v>
      </c>
      <c r="I193" s="13">
        <v>1.21</v>
      </c>
      <c r="J193" s="13">
        <v>1.21</v>
      </c>
      <c r="K193" s="13">
        <v>1.21</v>
      </c>
      <c r="L193" s="13">
        <v>1.21</v>
      </c>
      <c r="M193" s="13">
        <v>1.21</v>
      </c>
      <c r="N193" s="13">
        <v>1.21</v>
      </c>
      <c r="O193" s="13">
        <v>1.2</v>
      </c>
      <c r="P193" s="13">
        <v>1.2</v>
      </c>
      <c r="Q193" s="13">
        <v>1.2</v>
      </c>
      <c r="R193" s="13">
        <v>1.21</v>
      </c>
      <c r="S193" s="13">
        <v>1.21</v>
      </c>
      <c r="T193" s="13">
        <v>1.21</v>
      </c>
      <c r="U193" s="13">
        <v>1.21</v>
      </c>
      <c r="V193" s="13">
        <v>1.21</v>
      </c>
      <c r="W193" s="13">
        <v>1.21</v>
      </c>
      <c r="X193" s="13">
        <v>1.21</v>
      </c>
      <c r="Y193" s="13">
        <v>1.21</v>
      </c>
      <c r="Z193" s="13">
        <v>1.21</v>
      </c>
      <c r="AA193" s="13">
        <v>1.21</v>
      </c>
      <c r="AB193" s="13">
        <v>1.21</v>
      </c>
      <c r="AC193" s="13">
        <v>1.2</v>
      </c>
      <c r="AD193" s="13">
        <v>1.2</v>
      </c>
      <c r="AE193" s="13">
        <v>1.21</v>
      </c>
      <c r="AF193" s="13">
        <v>1.21</v>
      </c>
      <c r="AG193" s="13">
        <v>1.21</v>
      </c>
      <c r="AH193" s="13">
        <v>1.21</v>
      </c>
      <c r="AI193" s="13">
        <v>1.21</v>
      </c>
      <c r="AJ193" s="13">
        <v>1.22</v>
      </c>
      <c r="AK193" s="13">
        <v>1.23</v>
      </c>
    </row>
    <row r="194" spans="1:37" s="33" customFormat="1" hidden="1" x14ac:dyDescent="0.3">
      <c r="A194" s="13" t="str">
        <f t="shared" ref="A194:A257" si="3">_xlfn.CONCAT(C194,D194,E194)</f>
        <v>SDG_NoInv_Base_ReproTest02PQXcsuga</v>
      </c>
      <c r="B194" s="37" t="s">
        <v>220</v>
      </c>
      <c r="C194" s="38" t="s">
        <v>262</v>
      </c>
      <c r="D194" s="130" t="s">
        <v>120</v>
      </c>
      <c r="E194" s="13" t="s">
        <v>151</v>
      </c>
      <c r="F194" s="13">
        <v>1.5</v>
      </c>
      <c r="G194" s="13">
        <v>1.5</v>
      </c>
      <c r="H194" s="13">
        <v>1.49</v>
      </c>
      <c r="I194" s="13">
        <v>1.49</v>
      </c>
      <c r="J194" s="13">
        <v>1.49</v>
      </c>
      <c r="K194" s="13">
        <v>1.48</v>
      </c>
      <c r="L194" s="13">
        <v>1.48</v>
      </c>
      <c r="M194" s="13">
        <v>1.48</v>
      </c>
      <c r="N194" s="13">
        <v>1.48</v>
      </c>
      <c r="O194" s="13">
        <v>1.47</v>
      </c>
      <c r="P194" s="13">
        <v>1.47</v>
      </c>
      <c r="Q194" s="13">
        <v>1.47</v>
      </c>
      <c r="R194" s="13">
        <v>1.47</v>
      </c>
      <c r="S194" s="13">
        <v>1.47</v>
      </c>
      <c r="T194" s="13">
        <v>1.47</v>
      </c>
      <c r="U194" s="13">
        <v>1.47</v>
      </c>
      <c r="V194" s="13">
        <v>1.47</v>
      </c>
      <c r="W194" s="13">
        <v>1.47</v>
      </c>
      <c r="X194" s="13">
        <v>1.47</v>
      </c>
      <c r="Y194" s="13">
        <v>1.47</v>
      </c>
      <c r="Z194" s="13">
        <v>1.47</v>
      </c>
      <c r="AA194" s="13">
        <v>1.47</v>
      </c>
      <c r="AB194" s="13">
        <v>1.46</v>
      </c>
      <c r="AC194" s="13">
        <v>1.45</v>
      </c>
      <c r="AD194" s="13">
        <v>1.45</v>
      </c>
      <c r="AE194" s="13">
        <v>1.45</v>
      </c>
      <c r="AF194" s="13">
        <v>1.45</v>
      </c>
      <c r="AG194" s="13">
        <v>1.45</v>
      </c>
      <c r="AH194" s="13">
        <v>1.43</v>
      </c>
      <c r="AI194" s="13">
        <v>1.42</v>
      </c>
      <c r="AJ194" s="13">
        <v>1.42</v>
      </c>
      <c r="AK194" s="13">
        <v>1.41</v>
      </c>
    </row>
    <row r="195" spans="1:37" s="33" customFormat="1" hidden="1" x14ac:dyDescent="0.3">
      <c r="A195" s="13" t="str">
        <f t="shared" si="3"/>
        <v>SDG_NoInv_Base_ReproTest02PQXcconf</v>
      </c>
      <c r="B195" s="37" t="s">
        <v>220</v>
      </c>
      <c r="C195" s="38" t="s">
        <v>262</v>
      </c>
      <c r="D195" s="130" t="s">
        <v>120</v>
      </c>
      <c r="E195" s="13" t="s">
        <v>152</v>
      </c>
      <c r="F195" s="13">
        <v>1.34</v>
      </c>
      <c r="G195" s="13">
        <v>1.32</v>
      </c>
      <c r="H195" s="13">
        <v>1.33</v>
      </c>
      <c r="I195" s="13">
        <v>1.33</v>
      </c>
      <c r="J195" s="13">
        <v>1.33</v>
      </c>
      <c r="K195" s="13">
        <v>1.33</v>
      </c>
      <c r="L195" s="13">
        <v>1.33</v>
      </c>
      <c r="M195" s="13">
        <v>1.33</v>
      </c>
      <c r="N195" s="13">
        <v>1.33</v>
      </c>
      <c r="O195" s="13">
        <v>1.33</v>
      </c>
      <c r="P195" s="13">
        <v>1.33</v>
      </c>
      <c r="Q195" s="13">
        <v>1.33</v>
      </c>
      <c r="R195" s="13">
        <v>1.34</v>
      </c>
      <c r="S195" s="13">
        <v>1.34</v>
      </c>
      <c r="T195" s="13">
        <v>1.35</v>
      </c>
      <c r="U195" s="13">
        <v>1.35</v>
      </c>
      <c r="V195" s="13">
        <v>1.35</v>
      </c>
      <c r="W195" s="13">
        <v>1.35</v>
      </c>
      <c r="X195" s="13">
        <v>1.36</v>
      </c>
      <c r="Y195" s="13">
        <v>1.35</v>
      </c>
      <c r="Z195" s="13">
        <v>1.35</v>
      </c>
      <c r="AA195" s="13">
        <v>1.35</v>
      </c>
      <c r="AB195" s="13">
        <v>1.35</v>
      </c>
      <c r="AC195" s="13">
        <v>1.35</v>
      </c>
      <c r="AD195" s="13">
        <v>1.35</v>
      </c>
      <c r="AE195" s="13">
        <v>1.35</v>
      </c>
      <c r="AF195" s="13">
        <v>1.35</v>
      </c>
      <c r="AG195" s="13">
        <v>1.35</v>
      </c>
      <c r="AH195" s="13">
        <v>1.35</v>
      </c>
      <c r="AI195" s="13">
        <v>1.35</v>
      </c>
      <c r="AJ195" s="13">
        <v>1.34</v>
      </c>
      <c r="AK195" s="13">
        <v>1.34</v>
      </c>
    </row>
    <row r="196" spans="1:37" s="33" customFormat="1" hidden="1" x14ac:dyDescent="0.3">
      <c r="A196" s="13" t="str">
        <f t="shared" si="3"/>
        <v>SDG_NoInv_Base_ReproTest02PQXcpast</v>
      </c>
      <c r="B196" s="37" t="s">
        <v>220</v>
      </c>
      <c r="C196" s="38" t="s">
        <v>262</v>
      </c>
      <c r="D196" s="130" t="s">
        <v>120</v>
      </c>
      <c r="E196" s="13" t="s">
        <v>153</v>
      </c>
      <c r="F196" s="13">
        <v>1.44</v>
      </c>
      <c r="G196" s="13">
        <v>1.39</v>
      </c>
      <c r="H196" s="13">
        <v>1.39</v>
      </c>
      <c r="I196" s="13">
        <v>1.39</v>
      </c>
      <c r="J196" s="13">
        <v>1.39</v>
      </c>
      <c r="K196" s="13">
        <v>1.39</v>
      </c>
      <c r="L196" s="13">
        <v>1.39</v>
      </c>
      <c r="M196" s="13">
        <v>1.39</v>
      </c>
      <c r="N196" s="13">
        <v>1.39</v>
      </c>
      <c r="O196" s="13">
        <v>1.4</v>
      </c>
      <c r="P196" s="13">
        <v>1.4</v>
      </c>
      <c r="Q196" s="13">
        <v>1.39</v>
      </c>
      <c r="R196" s="13">
        <v>1.39</v>
      </c>
      <c r="S196" s="13">
        <v>1.4</v>
      </c>
      <c r="T196" s="13">
        <v>1.4</v>
      </c>
      <c r="U196" s="13">
        <v>1.4</v>
      </c>
      <c r="V196" s="13">
        <v>1.4</v>
      </c>
      <c r="W196" s="13">
        <v>1.4</v>
      </c>
      <c r="X196" s="13">
        <v>1.41</v>
      </c>
      <c r="Y196" s="13">
        <v>1.4</v>
      </c>
      <c r="Z196" s="13">
        <v>1.4</v>
      </c>
      <c r="AA196" s="13">
        <v>1.4</v>
      </c>
      <c r="AB196" s="13">
        <v>1.4</v>
      </c>
      <c r="AC196" s="13">
        <v>1.4</v>
      </c>
      <c r="AD196" s="13">
        <v>1.4</v>
      </c>
      <c r="AE196" s="13">
        <v>1.4</v>
      </c>
      <c r="AF196" s="13">
        <v>1.4</v>
      </c>
      <c r="AG196" s="13">
        <v>1.4</v>
      </c>
      <c r="AH196" s="13">
        <v>1.41</v>
      </c>
      <c r="AI196" s="13">
        <v>1.41</v>
      </c>
      <c r="AJ196" s="13">
        <v>1.42</v>
      </c>
      <c r="AK196" s="13">
        <v>1.42</v>
      </c>
    </row>
    <row r="197" spans="1:37" s="33" customFormat="1" hidden="1" x14ac:dyDescent="0.3">
      <c r="A197" s="13" t="str">
        <f t="shared" si="3"/>
        <v>SDG_NoInv_Base_ReproTest02PQXcofoo</v>
      </c>
      <c r="B197" s="37" t="s">
        <v>220</v>
      </c>
      <c r="C197" s="38" t="s">
        <v>262</v>
      </c>
      <c r="D197" s="130" t="s">
        <v>120</v>
      </c>
      <c r="E197" s="13" t="s">
        <v>154</v>
      </c>
      <c r="F197" s="13">
        <v>1.49</v>
      </c>
      <c r="G197" s="13">
        <v>1.48</v>
      </c>
      <c r="H197" s="13">
        <v>1.47</v>
      </c>
      <c r="I197" s="13">
        <v>1.48</v>
      </c>
      <c r="J197" s="13">
        <v>1.48</v>
      </c>
      <c r="K197" s="13">
        <v>1.48</v>
      </c>
      <c r="L197" s="13">
        <v>1.47</v>
      </c>
      <c r="M197" s="13">
        <v>1.48</v>
      </c>
      <c r="N197" s="13">
        <v>1.48</v>
      </c>
      <c r="O197" s="13">
        <v>1.47</v>
      </c>
      <c r="P197" s="13">
        <v>1.47</v>
      </c>
      <c r="Q197" s="13">
        <v>1.47</v>
      </c>
      <c r="R197" s="13">
        <v>1.47</v>
      </c>
      <c r="S197" s="13">
        <v>1.48</v>
      </c>
      <c r="T197" s="13">
        <v>1.48</v>
      </c>
      <c r="U197" s="13">
        <v>1.48</v>
      </c>
      <c r="V197" s="13">
        <v>1.49</v>
      </c>
      <c r="W197" s="13">
        <v>1.49</v>
      </c>
      <c r="X197" s="13">
        <v>1.49</v>
      </c>
      <c r="Y197" s="13">
        <v>1.49</v>
      </c>
      <c r="Z197" s="13">
        <v>1.49</v>
      </c>
      <c r="AA197" s="13">
        <v>1.49</v>
      </c>
      <c r="AB197" s="13">
        <v>1.48</v>
      </c>
      <c r="AC197" s="13">
        <v>1.48</v>
      </c>
      <c r="AD197" s="13">
        <v>1.48</v>
      </c>
      <c r="AE197" s="13">
        <v>1.48</v>
      </c>
      <c r="AF197" s="13">
        <v>1.48</v>
      </c>
      <c r="AG197" s="13">
        <v>1.48</v>
      </c>
      <c r="AH197" s="13">
        <v>1.48</v>
      </c>
      <c r="AI197" s="13">
        <v>1.47</v>
      </c>
      <c r="AJ197" s="13">
        <v>1.47</v>
      </c>
      <c r="AK197" s="13">
        <v>1.48</v>
      </c>
    </row>
    <row r="198" spans="1:37" s="33" customFormat="1" hidden="1" x14ac:dyDescent="0.3">
      <c r="A198" s="13" t="str">
        <f t="shared" si="3"/>
        <v>SDG_NoInv_Base_ReproTest02PQXcbevt</v>
      </c>
      <c r="B198" s="37" t="s">
        <v>220</v>
      </c>
      <c r="C198" s="38" t="s">
        <v>262</v>
      </c>
      <c r="D198" s="130" t="s">
        <v>120</v>
      </c>
      <c r="E198" s="13" t="s">
        <v>155</v>
      </c>
      <c r="F198" s="13">
        <v>2.2000000000000002</v>
      </c>
      <c r="G198" s="13">
        <v>2.14</v>
      </c>
      <c r="H198" s="13">
        <v>2.1</v>
      </c>
      <c r="I198" s="13">
        <v>2.09</v>
      </c>
      <c r="J198" s="13">
        <v>2.09</v>
      </c>
      <c r="K198" s="13">
        <v>2.09</v>
      </c>
      <c r="L198" s="13">
        <v>2.09</v>
      </c>
      <c r="M198" s="13">
        <v>2.09</v>
      </c>
      <c r="N198" s="13">
        <v>2.09</v>
      </c>
      <c r="O198" s="13">
        <v>2.0699999999999998</v>
      </c>
      <c r="P198" s="13">
        <v>2.0699999999999998</v>
      </c>
      <c r="Q198" s="13">
        <v>2.08</v>
      </c>
      <c r="R198" s="13">
        <v>2.09</v>
      </c>
      <c r="S198" s="13">
        <v>2.1</v>
      </c>
      <c r="T198" s="13">
        <v>2.1</v>
      </c>
      <c r="U198" s="13">
        <v>2.11</v>
      </c>
      <c r="V198" s="13">
        <v>2.12</v>
      </c>
      <c r="W198" s="13">
        <v>2.13</v>
      </c>
      <c r="X198" s="13">
        <v>2.14</v>
      </c>
      <c r="Y198" s="13">
        <v>2.14</v>
      </c>
      <c r="Z198" s="13">
        <v>2.15</v>
      </c>
      <c r="AA198" s="13">
        <v>2.15</v>
      </c>
      <c r="AB198" s="13">
        <v>2.15</v>
      </c>
      <c r="AC198" s="13">
        <v>2.15</v>
      </c>
      <c r="AD198" s="13">
        <v>2.15</v>
      </c>
      <c r="AE198" s="13">
        <v>2.16</v>
      </c>
      <c r="AF198" s="13">
        <v>2.17</v>
      </c>
      <c r="AG198" s="13">
        <v>2.17</v>
      </c>
      <c r="AH198" s="13">
        <v>2.16</v>
      </c>
      <c r="AI198" s="13">
        <v>2.16</v>
      </c>
      <c r="AJ198" s="13">
        <v>2.16</v>
      </c>
      <c r="AK198" s="13">
        <v>2.16</v>
      </c>
    </row>
    <row r="199" spans="1:37" s="33" customFormat="1" hidden="1" x14ac:dyDescent="0.3">
      <c r="A199" s="13" t="str">
        <f t="shared" si="3"/>
        <v>SDG_NoInv_Base_ReproTest02PQXctext</v>
      </c>
      <c r="B199" s="37" t="s">
        <v>220</v>
      </c>
      <c r="C199" s="38" t="s">
        <v>262</v>
      </c>
      <c r="D199" s="130" t="s">
        <v>120</v>
      </c>
      <c r="E199" s="13" t="s">
        <v>102</v>
      </c>
      <c r="F199" s="13">
        <v>1.37</v>
      </c>
      <c r="G199" s="13">
        <v>1.4</v>
      </c>
      <c r="H199" s="13">
        <v>1.41</v>
      </c>
      <c r="I199" s="13">
        <v>1.42</v>
      </c>
      <c r="J199" s="13">
        <v>1.42</v>
      </c>
      <c r="K199" s="13">
        <v>1.42</v>
      </c>
      <c r="L199" s="13">
        <v>1.42</v>
      </c>
      <c r="M199" s="13">
        <v>1.42</v>
      </c>
      <c r="N199" s="13">
        <v>1.43</v>
      </c>
      <c r="O199" s="13">
        <v>1.43</v>
      </c>
      <c r="P199" s="13">
        <v>1.43</v>
      </c>
      <c r="Q199" s="13">
        <v>1.44</v>
      </c>
      <c r="R199" s="13">
        <v>1.44</v>
      </c>
      <c r="S199" s="13">
        <v>1.45</v>
      </c>
      <c r="T199" s="13">
        <v>1.45</v>
      </c>
      <c r="U199" s="13">
        <v>1.45</v>
      </c>
      <c r="V199" s="13">
        <v>1.46</v>
      </c>
      <c r="W199" s="13">
        <v>1.46</v>
      </c>
      <c r="X199" s="13">
        <v>1.46</v>
      </c>
      <c r="Y199" s="13">
        <v>1.47</v>
      </c>
      <c r="Z199" s="13">
        <v>1.47</v>
      </c>
      <c r="AA199" s="13">
        <v>1.47</v>
      </c>
      <c r="AB199" s="13">
        <v>1.47</v>
      </c>
      <c r="AC199" s="13">
        <v>1.47</v>
      </c>
      <c r="AD199" s="13">
        <v>1.47</v>
      </c>
      <c r="AE199" s="13">
        <v>1.47</v>
      </c>
      <c r="AF199" s="13">
        <v>1.47</v>
      </c>
      <c r="AG199" s="13">
        <v>1.47</v>
      </c>
      <c r="AH199" s="13">
        <v>1.47</v>
      </c>
      <c r="AI199" s="13">
        <v>1.46</v>
      </c>
      <c r="AJ199" s="13">
        <v>1.45</v>
      </c>
      <c r="AK199" s="13">
        <v>1.45</v>
      </c>
    </row>
    <row r="200" spans="1:37" s="33" customFormat="1" hidden="1" x14ac:dyDescent="0.3">
      <c r="A200" s="13" t="str">
        <f t="shared" si="3"/>
        <v>SDG_NoInv_Base_ReproTest02PQXcclth</v>
      </c>
      <c r="B200" s="37" t="s">
        <v>220</v>
      </c>
      <c r="C200" s="38" t="s">
        <v>262</v>
      </c>
      <c r="D200" s="130" t="s">
        <v>120</v>
      </c>
      <c r="E200" s="13" t="s">
        <v>156</v>
      </c>
      <c r="F200" s="13">
        <v>1.33</v>
      </c>
      <c r="G200" s="13">
        <v>1.37</v>
      </c>
      <c r="H200" s="13">
        <v>1.37</v>
      </c>
      <c r="I200" s="13">
        <v>1.37</v>
      </c>
      <c r="J200" s="13">
        <v>1.37</v>
      </c>
      <c r="K200" s="13">
        <v>1.37</v>
      </c>
      <c r="L200" s="13">
        <v>1.37</v>
      </c>
      <c r="M200" s="13">
        <v>1.38</v>
      </c>
      <c r="N200" s="13">
        <v>1.38</v>
      </c>
      <c r="O200" s="13">
        <v>1.39</v>
      </c>
      <c r="P200" s="13">
        <v>1.39</v>
      </c>
      <c r="Q200" s="13">
        <v>1.4</v>
      </c>
      <c r="R200" s="13">
        <v>1.4</v>
      </c>
      <c r="S200" s="13">
        <v>1.4</v>
      </c>
      <c r="T200" s="13">
        <v>1.41</v>
      </c>
      <c r="U200" s="13">
        <v>1.41</v>
      </c>
      <c r="V200" s="13">
        <v>1.42</v>
      </c>
      <c r="W200" s="13">
        <v>1.42</v>
      </c>
      <c r="X200" s="13">
        <v>1.42</v>
      </c>
      <c r="Y200" s="13">
        <v>1.42</v>
      </c>
      <c r="Z200" s="13">
        <v>1.42</v>
      </c>
      <c r="AA200" s="13">
        <v>1.42</v>
      </c>
      <c r="AB200" s="13">
        <v>1.42</v>
      </c>
      <c r="AC200" s="13">
        <v>1.42</v>
      </c>
      <c r="AD200" s="13">
        <v>1.43</v>
      </c>
      <c r="AE200" s="13">
        <v>1.43</v>
      </c>
      <c r="AF200" s="13">
        <v>1.43</v>
      </c>
      <c r="AG200" s="13">
        <v>1.43</v>
      </c>
      <c r="AH200" s="13">
        <v>1.42</v>
      </c>
      <c r="AI200" s="13">
        <v>1.41</v>
      </c>
      <c r="AJ200" s="13">
        <v>1.41</v>
      </c>
      <c r="AK200" s="13">
        <v>1.41</v>
      </c>
    </row>
    <row r="201" spans="1:37" s="33" customFormat="1" hidden="1" x14ac:dyDescent="0.3">
      <c r="A201" s="13" t="str">
        <f t="shared" si="3"/>
        <v>SDG_NoInv_Base_ReproTest02PQXcleat</v>
      </c>
      <c r="B201" s="37" t="s">
        <v>220</v>
      </c>
      <c r="C201" s="38" t="s">
        <v>262</v>
      </c>
      <c r="D201" s="130" t="s">
        <v>120</v>
      </c>
      <c r="E201" s="13" t="s">
        <v>103</v>
      </c>
      <c r="F201" s="13">
        <v>1.1599999999999999</v>
      </c>
      <c r="G201" s="13">
        <v>1.1599999999999999</v>
      </c>
      <c r="H201" s="13">
        <v>1.17</v>
      </c>
      <c r="I201" s="13">
        <v>1.1599999999999999</v>
      </c>
      <c r="J201" s="13">
        <v>1.1599999999999999</v>
      </c>
      <c r="K201" s="13">
        <v>1.1599999999999999</v>
      </c>
      <c r="L201" s="13">
        <v>1.1599999999999999</v>
      </c>
      <c r="M201" s="13">
        <v>1.17</v>
      </c>
      <c r="N201" s="13">
        <v>1.17</v>
      </c>
      <c r="O201" s="13">
        <v>1.19</v>
      </c>
      <c r="P201" s="13">
        <v>1.18</v>
      </c>
      <c r="Q201" s="13">
        <v>1.18</v>
      </c>
      <c r="R201" s="13">
        <v>1.18</v>
      </c>
      <c r="S201" s="13">
        <v>1.17</v>
      </c>
      <c r="T201" s="13">
        <v>1.17</v>
      </c>
      <c r="U201" s="13">
        <v>1.17</v>
      </c>
      <c r="V201" s="13">
        <v>1.17</v>
      </c>
      <c r="W201" s="13">
        <v>1.18</v>
      </c>
      <c r="X201" s="13">
        <v>1.18</v>
      </c>
      <c r="Y201" s="13">
        <v>1.18</v>
      </c>
      <c r="Z201" s="13">
        <v>1.18</v>
      </c>
      <c r="AA201" s="13">
        <v>1.18</v>
      </c>
      <c r="AB201" s="13">
        <v>1.18</v>
      </c>
      <c r="AC201" s="13">
        <v>1.18</v>
      </c>
      <c r="AD201" s="13">
        <v>1.18</v>
      </c>
      <c r="AE201" s="13">
        <v>1.18</v>
      </c>
      <c r="AF201" s="13">
        <v>1.18</v>
      </c>
      <c r="AG201" s="13">
        <v>1.18</v>
      </c>
      <c r="AH201" s="13">
        <v>1.18</v>
      </c>
      <c r="AI201" s="13">
        <v>1.18</v>
      </c>
      <c r="AJ201" s="13">
        <v>1.18</v>
      </c>
      <c r="AK201" s="13">
        <v>1.18</v>
      </c>
    </row>
    <row r="202" spans="1:37" s="33" customFormat="1" hidden="1" x14ac:dyDescent="0.3">
      <c r="A202" s="13" t="str">
        <f t="shared" si="3"/>
        <v>SDG_NoInv_Base_ReproTest02PQXcfoot</v>
      </c>
      <c r="B202" s="37" t="s">
        <v>220</v>
      </c>
      <c r="C202" s="38" t="s">
        <v>262</v>
      </c>
      <c r="D202" s="130" t="s">
        <v>120</v>
      </c>
      <c r="E202" s="13" t="s">
        <v>157</v>
      </c>
      <c r="F202" s="13">
        <v>1.21</v>
      </c>
      <c r="G202" s="13">
        <v>1.22</v>
      </c>
      <c r="H202" s="13">
        <v>1.23</v>
      </c>
      <c r="I202" s="13">
        <v>1.23</v>
      </c>
      <c r="J202" s="13">
        <v>1.23</v>
      </c>
      <c r="K202" s="13">
        <v>1.23</v>
      </c>
      <c r="L202" s="13">
        <v>1.23</v>
      </c>
      <c r="M202" s="13">
        <v>1.24</v>
      </c>
      <c r="N202" s="13">
        <v>1.24</v>
      </c>
      <c r="O202" s="13">
        <v>1.27</v>
      </c>
      <c r="P202" s="13">
        <v>1.27</v>
      </c>
      <c r="Q202" s="13">
        <v>1.28</v>
      </c>
      <c r="R202" s="13">
        <v>1.28</v>
      </c>
      <c r="S202" s="13">
        <v>1.28</v>
      </c>
      <c r="T202" s="13">
        <v>1.28</v>
      </c>
      <c r="U202" s="13">
        <v>1.29</v>
      </c>
      <c r="V202" s="13">
        <v>1.29</v>
      </c>
      <c r="W202" s="13">
        <v>1.29</v>
      </c>
      <c r="X202" s="13">
        <v>1.29</v>
      </c>
      <c r="Y202" s="13">
        <v>1.3</v>
      </c>
      <c r="Z202" s="13">
        <v>1.29</v>
      </c>
      <c r="AA202" s="13">
        <v>1.3</v>
      </c>
      <c r="AB202" s="13">
        <v>1.3</v>
      </c>
      <c r="AC202" s="13">
        <v>1.3</v>
      </c>
      <c r="AD202" s="13">
        <v>1.3</v>
      </c>
      <c r="AE202" s="13">
        <v>1.3</v>
      </c>
      <c r="AF202" s="13">
        <v>1.3</v>
      </c>
      <c r="AG202" s="13">
        <v>1.31</v>
      </c>
      <c r="AH202" s="13">
        <v>1.3</v>
      </c>
      <c r="AI202" s="13">
        <v>1.29</v>
      </c>
      <c r="AJ202" s="13">
        <v>1.29</v>
      </c>
      <c r="AK202" s="13">
        <v>1.28</v>
      </c>
    </row>
    <row r="203" spans="1:37" s="33" customFormat="1" hidden="1" x14ac:dyDescent="0.3">
      <c r="A203" s="13" t="str">
        <f t="shared" si="3"/>
        <v>SDG_NoInv_Base_ReproTest02PQXcwood</v>
      </c>
      <c r="B203" s="37" t="s">
        <v>220</v>
      </c>
      <c r="C203" s="38" t="s">
        <v>262</v>
      </c>
      <c r="D203" s="130" t="s">
        <v>120</v>
      </c>
      <c r="E203" s="13" t="s">
        <v>158</v>
      </c>
      <c r="F203" s="13">
        <v>1.21</v>
      </c>
      <c r="G203" s="13">
        <v>1.23</v>
      </c>
      <c r="H203" s="13">
        <v>1.23</v>
      </c>
      <c r="I203" s="13">
        <v>1.24</v>
      </c>
      <c r="J203" s="13">
        <v>1.23</v>
      </c>
      <c r="K203" s="13">
        <v>1.23</v>
      </c>
      <c r="L203" s="13">
        <v>1.23</v>
      </c>
      <c r="M203" s="13">
        <v>1.24</v>
      </c>
      <c r="N203" s="13">
        <v>1.24</v>
      </c>
      <c r="O203" s="13">
        <v>1.22</v>
      </c>
      <c r="P203" s="13">
        <v>1.22</v>
      </c>
      <c r="Q203" s="13">
        <v>1.22</v>
      </c>
      <c r="R203" s="13">
        <v>1.23</v>
      </c>
      <c r="S203" s="13">
        <v>1.23</v>
      </c>
      <c r="T203" s="13">
        <v>1.23</v>
      </c>
      <c r="U203" s="13">
        <v>1.23</v>
      </c>
      <c r="V203" s="13">
        <v>1.24</v>
      </c>
      <c r="W203" s="13">
        <v>1.24</v>
      </c>
      <c r="X203" s="13">
        <v>1.24</v>
      </c>
      <c r="Y203" s="13">
        <v>1.24</v>
      </c>
      <c r="Z203" s="13">
        <v>1.24</v>
      </c>
      <c r="AA203" s="13">
        <v>1.24</v>
      </c>
      <c r="AB203" s="13">
        <v>1.23</v>
      </c>
      <c r="AC203" s="13">
        <v>1.23</v>
      </c>
      <c r="AD203" s="13">
        <v>1.23</v>
      </c>
      <c r="AE203" s="13">
        <v>1.23</v>
      </c>
      <c r="AF203" s="13">
        <v>1.23</v>
      </c>
      <c r="AG203" s="13">
        <v>1.23</v>
      </c>
      <c r="AH203" s="13">
        <v>1.23</v>
      </c>
      <c r="AI203" s="13">
        <v>1.23</v>
      </c>
      <c r="AJ203" s="13">
        <v>1.23</v>
      </c>
      <c r="AK203" s="13">
        <v>1.23</v>
      </c>
    </row>
    <row r="204" spans="1:37" s="33" customFormat="1" hidden="1" x14ac:dyDescent="0.3">
      <c r="A204" s="13" t="str">
        <f t="shared" si="3"/>
        <v>SDG_NoInv_Base_ReproTest02PQXcpapr</v>
      </c>
      <c r="B204" s="37" t="s">
        <v>220</v>
      </c>
      <c r="C204" s="38" t="s">
        <v>262</v>
      </c>
      <c r="D204" s="130" t="s">
        <v>120</v>
      </c>
      <c r="E204" s="13" t="s">
        <v>159</v>
      </c>
      <c r="F204" s="13">
        <v>1.32</v>
      </c>
      <c r="G204" s="13">
        <v>1.32</v>
      </c>
      <c r="H204" s="13">
        <v>1.31</v>
      </c>
      <c r="I204" s="13">
        <v>1.3</v>
      </c>
      <c r="J204" s="13">
        <v>1.3</v>
      </c>
      <c r="K204" s="13">
        <v>1.3</v>
      </c>
      <c r="L204" s="13">
        <v>1.29</v>
      </c>
      <c r="M204" s="13">
        <v>1.31</v>
      </c>
      <c r="N204" s="13">
        <v>1.31</v>
      </c>
      <c r="O204" s="13">
        <v>1.3</v>
      </c>
      <c r="P204" s="13">
        <v>1.3</v>
      </c>
      <c r="Q204" s="13">
        <v>1.31</v>
      </c>
      <c r="R204" s="13">
        <v>1.28</v>
      </c>
      <c r="S204" s="13">
        <v>1.28</v>
      </c>
      <c r="T204" s="13">
        <v>1.29</v>
      </c>
      <c r="U204" s="13">
        <v>1.29</v>
      </c>
      <c r="V204" s="13">
        <v>1.29</v>
      </c>
      <c r="W204" s="13">
        <v>1.29</v>
      </c>
      <c r="X204" s="13">
        <v>1.29</v>
      </c>
      <c r="Y204" s="13">
        <v>1.29</v>
      </c>
      <c r="Z204" s="13">
        <v>1.29</v>
      </c>
      <c r="AA204" s="13">
        <v>1.29</v>
      </c>
      <c r="AB204" s="13">
        <v>1.29</v>
      </c>
      <c r="AC204" s="13">
        <v>1.28</v>
      </c>
      <c r="AD204" s="13">
        <v>1.28</v>
      </c>
      <c r="AE204" s="13">
        <v>1.28</v>
      </c>
      <c r="AF204" s="13">
        <v>1.29</v>
      </c>
      <c r="AG204" s="13">
        <v>1.29</v>
      </c>
      <c r="AH204" s="13">
        <v>1.28</v>
      </c>
      <c r="AI204" s="13">
        <v>1.27</v>
      </c>
      <c r="AJ204" s="13">
        <v>1.27</v>
      </c>
      <c r="AK204" s="13">
        <v>1.26</v>
      </c>
    </row>
    <row r="205" spans="1:37" s="33" customFormat="1" hidden="1" x14ac:dyDescent="0.3">
      <c r="A205" s="13" t="str">
        <f t="shared" si="3"/>
        <v>SDG_NoInv_Base_ReproTest02PQXcprnt</v>
      </c>
      <c r="B205" s="37" t="s">
        <v>220</v>
      </c>
      <c r="C205" s="38" t="s">
        <v>262</v>
      </c>
      <c r="D205" s="130" t="s">
        <v>120</v>
      </c>
      <c r="E205" s="13" t="s">
        <v>104</v>
      </c>
      <c r="F205" s="13">
        <v>1.42</v>
      </c>
      <c r="G205" s="13">
        <v>1.45</v>
      </c>
      <c r="H205" s="13">
        <v>1.45</v>
      </c>
      <c r="I205" s="13">
        <v>1.45</v>
      </c>
      <c r="J205" s="13">
        <v>1.45</v>
      </c>
      <c r="K205" s="13">
        <v>1.45</v>
      </c>
      <c r="L205" s="13">
        <v>1.45</v>
      </c>
      <c r="M205" s="13">
        <v>1.46</v>
      </c>
      <c r="N205" s="13">
        <v>1.46</v>
      </c>
      <c r="O205" s="13">
        <v>1.45</v>
      </c>
      <c r="P205" s="13">
        <v>1.45</v>
      </c>
      <c r="Q205" s="13">
        <v>1.46</v>
      </c>
      <c r="R205" s="13">
        <v>1.46</v>
      </c>
      <c r="S205" s="13">
        <v>1.46</v>
      </c>
      <c r="T205" s="13">
        <v>1.46</v>
      </c>
      <c r="U205" s="13">
        <v>1.47</v>
      </c>
      <c r="V205" s="13">
        <v>1.47</v>
      </c>
      <c r="W205" s="13">
        <v>1.47</v>
      </c>
      <c r="X205" s="13">
        <v>1.48</v>
      </c>
      <c r="Y205" s="13">
        <v>1.47</v>
      </c>
      <c r="Z205" s="13">
        <v>1.47</v>
      </c>
      <c r="AA205" s="13">
        <v>1.47</v>
      </c>
      <c r="AB205" s="13">
        <v>1.46</v>
      </c>
      <c r="AC205" s="13">
        <v>1.46</v>
      </c>
      <c r="AD205" s="13">
        <v>1.46</v>
      </c>
      <c r="AE205" s="13">
        <v>1.46</v>
      </c>
      <c r="AF205" s="13">
        <v>1.46</v>
      </c>
      <c r="AG205" s="13">
        <v>1.46</v>
      </c>
      <c r="AH205" s="13">
        <v>1.45</v>
      </c>
      <c r="AI205" s="13">
        <v>1.44</v>
      </c>
      <c r="AJ205" s="13">
        <v>1.43</v>
      </c>
      <c r="AK205" s="13">
        <v>1.43</v>
      </c>
    </row>
    <row r="206" spans="1:37" s="33" customFormat="1" hidden="1" x14ac:dyDescent="0.3">
      <c r="A206" s="13" t="str">
        <f t="shared" si="3"/>
        <v>SDG_NoInv_Base_ReproTest02PQXcpetr-p</v>
      </c>
      <c r="B206" s="37" t="s">
        <v>220</v>
      </c>
      <c r="C206" s="38" t="s">
        <v>262</v>
      </c>
      <c r="D206" s="130" t="s">
        <v>120</v>
      </c>
      <c r="E206" s="13" t="s">
        <v>160</v>
      </c>
      <c r="F206" s="13">
        <v>0.5</v>
      </c>
      <c r="G206" s="13">
        <v>0.51</v>
      </c>
      <c r="H206" s="13">
        <v>0.51</v>
      </c>
      <c r="I206" s="13">
        <v>0.51</v>
      </c>
      <c r="J206" s="13">
        <v>0.51</v>
      </c>
      <c r="K206" s="13">
        <v>0.51</v>
      </c>
      <c r="L206" s="13">
        <v>0.51</v>
      </c>
      <c r="M206" s="13">
        <v>0.52</v>
      </c>
      <c r="N206" s="13">
        <v>0.52</v>
      </c>
      <c r="O206" s="13">
        <v>0.54</v>
      </c>
      <c r="P206" s="13">
        <v>0.55000000000000004</v>
      </c>
      <c r="Q206" s="13">
        <v>0.55000000000000004</v>
      </c>
      <c r="R206" s="13">
        <v>0.55000000000000004</v>
      </c>
      <c r="S206" s="13">
        <v>0.55000000000000004</v>
      </c>
      <c r="T206" s="13">
        <v>0.55000000000000004</v>
      </c>
      <c r="U206" s="13">
        <v>0.55000000000000004</v>
      </c>
      <c r="V206" s="13">
        <v>0.55000000000000004</v>
      </c>
      <c r="W206" s="13">
        <v>0.55000000000000004</v>
      </c>
      <c r="X206" s="13">
        <v>0.56000000000000005</v>
      </c>
      <c r="Y206" s="13">
        <v>0.56000000000000005</v>
      </c>
      <c r="Z206" s="13">
        <v>0.56000000000000005</v>
      </c>
      <c r="AA206" s="13">
        <v>0.56000000000000005</v>
      </c>
      <c r="AB206" s="13">
        <v>0.56000000000000005</v>
      </c>
      <c r="AC206" s="13">
        <v>0.56999999999999995</v>
      </c>
      <c r="AD206" s="13">
        <v>0.56999999999999995</v>
      </c>
      <c r="AE206" s="13">
        <v>0.56999999999999995</v>
      </c>
      <c r="AF206" s="13">
        <v>0.56999999999999995</v>
      </c>
      <c r="AG206" s="13">
        <v>0.56999999999999995</v>
      </c>
      <c r="AH206" s="13">
        <v>0.56999999999999995</v>
      </c>
      <c r="AI206" s="13">
        <v>0.56000000000000005</v>
      </c>
      <c r="AJ206" s="13">
        <v>0.56000000000000005</v>
      </c>
      <c r="AK206" s="13">
        <v>0.55000000000000004</v>
      </c>
    </row>
    <row r="207" spans="1:37" s="33" customFormat="1" hidden="1" x14ac:dyDescent="0.3">
      <c r="A207" s="13" t="str">
        <f t="shared" si="3"/>
        <v>SDG_NoInv_Base_ReproTest02PQXcpetr-d</v>
      </c>
      <c r="B207" s="37" t="s">
        <v>220</v>
      </c>
      <c r="C207" s="38" t="s">
        <v>262</v>
      </c>
      <c r="D207" s="130" t="s">
        <v>120</v>
      </c>
      <c r="E207" s="13" t="s">
        <v>161</v>
      </c>
      <c r="F207" s="13">
        <v>0.42</v>
      </c>
      <c r="G207" s="13">
        <v>0.42</v>
      </c>
      <c r="H207" s="13">
        <v>0.43</v>
      </c>
      <c r="I207" s="13">
        <v>0.42</v>
      </c>
      <c r="J207" s="13">
        <v>0.42</v>
      </c>
      <c r="K207" s="13">
        <v>0.42</v>
      </c>
      <c r="L207" s="13">
        <v>0.43</v>
      </c>
      <c r="M207" s="13">
        <v>0.43</v>
      </c>
      <c r="N207" s="13">
        <v>0.43</v>
      </c>
      <c r="O207" s="13">
        <v>0.44</v>
      </c>
      <c r="P207" s="13">
        <v>0.45</v>
      </c>
      <c r="Q207" s="13">
        <v>0.45</v>
      </c>
      <c r="R207" s="13">
        <v>0.45</v>
      </c>
      <c r="S207" s="13">
        <v>0.45</v>
      </c>
      <c r="T207" s="13">
        <v>0.45</v>
      </c>
      <c r="U207" s="13">
        <v>0.45</v>
      </c>
      <c r="V207" s="13">
        <v>0.45</v>
      </c>
      <c r="W207" s="13">
        <v>0.45</v>
      </c>
      <c r="X207" s="13">
        <v>0.46</v>
      </c>
      <c r="Y207" s="13">
        <v>0.46</v>
      </c>
      <c r="Z207" s="13">
        <v>0.46</v>
      </c>
      <c r="AA207" s="13">
        <v>0.46</v>
      </c>
      <c r="AB207" s="13">
        <v>0.46</v>
      </c>
      <c r="AC207" s="13">
        <v>0.46</v>
      </c>
      <c r="AD207" s="13">
        <v>0.46</v>
      </c>
      <c r="AE207" s="13">
        <v>0.46</v>
      </c>
      <c r="AF207" s="13">
        <v>0.46</v>
      </c>
      <c r="AG207" s="13">
        <v>0.46</v>
      </c>
      <c r="AH207" s="13">
        <v>0.46</v>
      </c>
      <c r="AI207" s="13">
        <v>0.46</v>
      </c>
      <c r="AJ207" s="13">
        <v>0.45</v>
      </c>
      <c r="AK207" s="13">
        <v>0.45</v>
      </c>
    </row>
    <row r="208" spans="1:37" s="33" customFormat="1" hidden="1" x14ac:dyDescent="0.3">
      <c r="A208" s="13" t="str">
        <f t="shared" si="3"/>
        <v>SDG_NoInv_Base_ReproTest02PQXcpetr-h</v>
      </c>
      <c r="B208" s="37" t="s">
        <v>220</v>
      </c>
      <c r="C208" s="38" t="s">
        <v>262</v>
      </c>
      <c r="D208" s="130" t="s">
        <v>120</v>
      </c>
      <c r="E208" s="13" t="s">
        <v>162</v>
      </c>
      <c r="F208" s="13">
        <v>0.08</v>
      </c>
      <c r="G208" s="13">
        <v>0.09</v>
      </c>
      <c r="H208" s="13">
        <v>0.09</v>
      </c>
      <c r="I208" s="13">
        <v>0.09</v>
      </c>
      <c r="J208" s="13">
        <v>0.09</v>
      </c>
      <c r="K208" s="13">
        <v>0.09</v>
      </c>
      <c r="L208" s="13">
        <v>0.09</v>
      </c>
      <c r="M208" s="13">
        <v>0.09</v>
      </c>
      <c r="N208" s="13">
        <v>0.09</v>
      </c>
      <c r="O208" s="13">
        <v>0.09</v>
      </c>
      <c r="P208" s="13">
        <v>0.09</v>
      </c>
      <c r="Q208" s="13">
        <v>0.09</v>
      </c>
      <c r="R208" s="13">
        <v>0.09</v>
      </c>
      <c r="S208" s="13">
        <v>0.09</v>
      </c>
      <c r="T208" s="13">
        <v>0.09</v>
      </c>
      <c r="U208" s="13">
        <v>0.09</v>
      </c>
      <c r="V208" s="13">
        <v>0.09</v>
      </c>
      <c r="W208" s="13">
        <v>0.09</v>
      </c>
      <c r="X208" s="13">
        <v>0.09</v>
      </c>
      <c r="Y208" s="13">
        <v>0.09</v>
      </c>
      <c r="Z208" s="13">
        <v>0.09</v>
      </c>
      <c r="AA208" s="13">
        <v>0.09</v>
      </c>
      <c r="AB208" s="13">
        <v>0.09</v>
      </c>
      <c r="AC208" s="13">
        <v>0.09</v>
      </c>
      <c r="AD208" s="13">
        <v>0.09</v>
      </c>
      <c r="AE208" s="13">
        <v>0.09</v>
      </c>
      <c r="AF208" s="13">
        <v>0.09</v>
      </c>
      <c r="AG208" s="13">
        <v>0.09</v>
      </c>
      <c r="AH208" s="13">
        <v>0.09</v>
      </c>
      <c r="AI208" s="13">
        <v>0.09</v>
      </c>
      <c r="AJ208" s="13">
        <v>0.09</v>
      </c>
      <c r="AK208" s="13">
        <v>0.09</v>
      </c>
    </row>
    <row r="209" spans="1:37" s="33" customFormat="1" hidden="1" x14ac:dyDescent="0.3">
      <c r="A209" s="13" t="str">
        <f t="shared" si="3"/>
        <v>SDG_NoInv_Base_ReproTest02PQXcpetr-k</v>
      </c>
      <c r="B209" s="37" t="s">
        <v>220</v>
      </c>
      <c r="C209" s="38" t="s">
        <v>262</v>
      </c>
      <c r="D209" s="130" t="s">
        <v>120</v>
      </c>
      <c r="E209" s="13" t="s">
        <v>163</v>
      </c>
      <c r="F209" s="13">
        <v>0.26</v>
      </c>
      <c r="G209" s="13">
        <v>0.26</v>
      </c>
      <c r="H209" s="13">
        <v>0.27</v>
      </c>
      <c r="I209" s="13">
        <v>0.26</v>
      </c>
      <c r="J209" s="13">
        <v>0.26</v>
      </c>
      <c r="K209" s="13">
        <v>0.27</v>
      </c>
      <c r="L209" s="13">
        <v>0.27</v>
      </c>
      <c r="M209" s="13">
        <v>0.27</v>
      </c>
      <c r="N209" s="13">
        <v>0.27</v>
      </c>
      <c r="O209" s="13">
        <v>0.3</v>
      </c>
      <c r="P209" s="13">
        <v>0.3</v>
      </c>
      <c r="Q209" s="13">
        <v>0.3</v>
      </c>
      <c r="R209" s="13">
        <v>0.3</v>
      </c>
      <c r="S209" s="13">
        <v>0.3</v>
      </c>
      <c r="T209" s="13">
        <v>0.3</v>
      </c>
      <c r="U209" s="13">
        <v>0.3</v>
      </c>
      <c r="V209" s="13">
        <v>0.3</v>
      </c>
      <c r="W209" s="13">
        <v>0.3</v>
      </c>
      <c r="X209" s="13">
        <v>0.31</v>
      </c>
      <c r="Y209" s="13">
        <v>0.31</v>
      </c>
      <c r="Z209" s="13">
        <v>0.31</v>
      </c>
      <c r="AA209" s="13">
        <v>0.31</v>
      </c>
      <c r="AB209" s="13">
        <v>0.32</v>
      </c>
      <c r="AC209" s="13">
        <v>0.32</v>
      </c>
      <c r="AD209" s="13">
        <v>0.32</v>
      </c>
      <c r="AE209" s="13">
        <v>0.32</v>
      </c>
      <c r="AF209" s="13">
        <v>0.32</v>
      </c>
      <c r="AG209" s="13">
        <v>0.32</v>
      </c>
      <c r="AH209" s="13">
        <v>0.32</v>
      </c>
      <c r="AI209" s="13">
        <v>0.32</v>
      </c>
      <c r="AJ209" s="13">
        <v>0.31</v>
      </c>
      <c r="AK209" s="13">
        <v>0.31</v>
      </c>
    </row>
    <row r="210" spans="1:37" s="33" customFormat="1" hidden="1" x14ac:dyDescent="0.3">
      <c r="A210" s="13" t="str">
        <f t="shared" si="3"/>
        <v>SDG_NoInv_Base_ReproTest02PQXcpetr-l</v>
      </c>
      <c r="B210" s="37" t="s">
        <v>220</v>
      </c>
      <c r="C210" s="38" t="s">
        <v>262</v>
      </c>
      <c r="D210" s="130" t="s">
        <v>120</v>
      </c>
      <c r="E210" s="13" t="s">
        <v>164</v>
      </c>
      <c r="F210" s="13">
        <v>0.97</v>
      </c>
      <c r="G210" s="13">
        <v>0.99</v>
      </c>
      <c r="H210" s="13">
        <v>1</v>
      </c>
      <c r="I210" s="13">
        <v>0.99</v>
      </c>
      <c r="J210" s="13">
        <v>0.99</v>
      </c>
      <c r="K210" s="13">
        <v>0.99</v>
      </c>
      <c r="L210" s="13">
        <v>1</v>
      </c>
      <c r="M210" s="13">
        <v>1</v>
      </c>
      <c r="N210" s="13">
        <v>1.01</v>
      </c>
      <c r="O210" s="13">
        <v>1.05</v>
      </c>
      <c r="P210" s="13">
        <v>1.06</v>
      </c>
      <c r="Q210" s="13">
        <v>1.06</v>
      </c>
      <c r="R210" s="13">
        <v>1.06</v>
      </c>
      <c r="S210" s="13">
        <v>1.06</v>
      </c>
      <c r="T210" s="13">
        <v>1.06</v>
      </c>
      <c r="U210" s="13">
        <v>1.07</v>
      </c>
      <c r="V210" s="13">
        <v>1.07</v>
      </c>
      <c r="W210" s="13">
        <v>1.07</v>
      </c>
      <c r="X210" s="13">
        <v>1.08</v>
      </c>
      <c r="Y210" s="13">
        <v>1.08</v>
      </c>
      <c r="Z210" s="13">
        <v>1.08</v>
      </c>
      <c r="AA210" s="13">
        <v>1.08</v>
      </c>
      <c r="AB210" s="13">
        <v>1.0900000000000001</v>
      </c>
      <c r="AC210" s="13">
        <v>1.0900000000000001</v>
      </c>
      <c r="AD210" s="13">
        <v>1.1000000000000001</v>
      </c>
      <c r="AE210" s="13">
        <v>1.1000000000000001</v>
      </c>
      <c r="AF210" s="13">
        <v>1.1000000000000001</v>
      </c>
      <c r="AG210" s="13">
        <v>1.1000000000000001</v>
      </c>
      <c r="AH210" s="13">
        <v>1.0900000000000001</v>
      </c>
      <c r="AI210" s="13">
        <v>1.08</v>
      </c>
      <c r="AJ210" s="13">
        <v>1.08</v>
      </c>
      <c r="AK210" s="13">
        <v>1.07</v>
      </c>
    </row>
    <row r="211" spans="1:37" s="33" customFormat="1" hidden="1" x14ac:dyDescent="0.3">
      <c r="A211" s="13" t="str">
        <f t="shared" si="3"/>
        <v>SDG_NoInv_Base_ReproTest02PQXchydr</v>
      </c>
      <c r="B211" s="37" t="s">
        <v>220</v>
      </c>
      <c r="C211" s="38" t="s">
        <v>262</v>
      </c>
      <c r="D211" s="130" t="s">
        <v>120</v>
      </c>
      <c r="E211" s="13" t="s">
        <v>165</v>
      </c>
      <c r="F211" s="13">
        <v>0.91</v>
      </c>
      <c r="G211" s="13">
        <v>0.93</v>
      </c>
      <c r="H211" s="13">
        <v>0.94</v>
      </c>
      <c r="I211" s="13">
        <v>0.94</v>
      </c>
      <c r="J211" s="13">
        <v>0.94</v>
      </c>
      <c r="K211" s="13">
        <v>0.94</v>
      </c>
      <c r="L211" s="13">
        <v>0.94</v>
      </c>
      <c r="M211" s="13">
        <v>0.95</v>
      </c>
      <c r="N211" s="13">
        <v>0.95</v>
      </c>
      <c r="O211" s="13">
        <v>0.98</v>
      </c>
      <c r="P211" s="13">
        <v>0.99</v>
      </c>
      <c r="Q211" s="13">
        <v>0.99</v>
      </c>
      <c r="R211" s="13">
        <v>1</v>
      </c>
      <c r="S211" s="13">
        <v>1</v>
      </c>
      <c r="T211" s="13">
        <v>1</v>
      </c>
      <c r="U211" s="13">
        <v>1</v>
      </c>
      <c r="V211" s="13">
        <v>1</v>
      </c>
      <c r="W211" s="13">
        <v>1</v>
      </c>
      <c r="X211" s="13">
        <v>1</v>
      </c>
      <c r="Y211" s="13">
        <v>1</v>
      </c>
      <c r="Z211" s="13">
        <v>1</v>
      </c>
      <c r="AA211" s="13">
        <v>1</v>
      </c>
      <c r="AB211" s="13">
        <v>1.01</v>
      </c>
      <c r="AC211" s="13">
        <v>1.01</v>
      </c>
      <c r="AD211" s="13">
        <v>1.01</v>
      </c>
      <c r="AE211" s="13">
        <v>1.01</v>
      </c>
      <c r="AF211" s="13">
        <v>1.01</v>
      </c>
      <c r="AG211" s="13">
        <v>1.01</v>
      </c>
      <c r="AH211" s="13">
        <v>1.01</v>
      </c>
      <c r="AI211" s="13">
        <v>1</v>
      </c>
      <c r="AJ211" s="13">
        <v>0.99</v>
      </c>
      <c r="AK211" s="13">
        <v>0.99</v>
      </c>
    </row>
    <row r="212" spans="1:37" s="33" customFormat="1" hidden="1" x14ac:dyDescent="0.3">
      <c r="A212" s="13" t="str">
        <f t="shared" si="3"/>
        <v>SDG_NoInv_Base_ReproTest02PQXcammo</v>
      </c>
      <c r="B212" s="37" t="s">
        <v>220</v>
      </c>
      <c r="C212" s="38" t="s">
        <v>262</v>
      </c>
      <c r="D212" s="130" t="s">
        <v>120</v>
      </c>
      <c r="E212" s="13" t="s">
        <v>166</v>
      </c>
      <c r="F212" s="13">
        <v>1.19</v>
      </c>
      <c r="G212" s="13">
        <v>0.78</v>
      </c>
      <c r="H212" s="13">
        <v>0.78</v>
      </c>
      <c r="I212" s="13">
        <v>0.79</v>
      </c>
      <c r="J212" s="13">
        <v>0.78</v>
      </c>
      <c r="K212" s="13">
        <v>0.78</v>
      </c>
      <c r="L212" s="13">
        <v>0.78</v>
      </c>
      <c r="M212" s="13">
        <v>0.78</v>
      </c>
      <c r="N212" s="13">
        <v>0.78</v>
      </c>
      <c r="O212" s="13">
        <v>0.77</v>
      </c>
      <c r="P212" s="13">
        <v>0.77</v>
      </c>
      <c r="Q212" s="13">
        <v>0.77</v>
      </c>
      <c r="R212" s="13">
        <v>0.77</v>
      </c>
      <c r="S212" s="13">
        <v>0.77</v>
      </c>
      <c r="T212" s="13">
        <v>0.77</v>
      </c>
      <c r="U212" s="13">
        <v>0.77</v>
      </c>
      <c r="V212" s="13">
        <v>0.77</v>
      </c>
      <c r="W212" s="13">
        <v>0.76</v>
      </c>
      <c r="X212" s="13">
        <v>0.76</v>
      </c>
      <c r="Y212" s="13">
        <v>0.89</v>
      </c>
      <c r="Z212" s="13">
        <v>1.01</v>
      </c>
      <c r="AA212" s="13">
        <v>1.1499999999999999</v>
      </c>
      <c r="AB212" s="13">
        <v>1.17</v>
      </c>
      <c r="AC212" s="13">
        <v>1.2</v>
      </c>
      <c r="AD212" s="13">
        <v>1.23</v>
      </c>
      <c r="AE212" s="13">
        <v>1.26</v>
      </c>
      <c r="AF212" s="13">
        <v>1.29</v>
      </c>
      <c r="AG212" s="13">
        <v>1.32</v>
      </c>
      <c r="AH212" s="13">
        <v>1.35</v>
      </c>
      <c r="AI212" s="13">
        <v>1.37</v>
      </c>
      <c r="AJ212" s="13">
        <v>1.4</v>
      </c>
      <c r="AK212" s="13">
        <v>1.42</v>
      </c>
    </row>
    <row r="213" spans="1:37" s="33" customFormat="1" hidden="1" x14ac:dyDescent="0.3">
      <c r="A213" s="13" t="str">
        <f t="shared" si="3"/>
        <v>SDG_NoInv_Base_ReproTest02PQXcbchm</v>
      </c>
      <c r="B213" s="37" t="s">
        <v>220</v>
      </c>
      <c r="C213" s="38" t="s">
        <v>262</v>
      </c>
      <c r="D213" s="130" t="s">
        <v>120</v>
      </c>
      <c r="E213" s="13" t="s">
        <v>167</v>
      </c>
      <c r="F213" s="13">
        <v>1.19</v>
      </c>
      <c r="G213" s="13">
        <v>1.22</v>
      </c>
      <c r="H213" s="13">
        <v>1.24</v>
      </c>
      <c r="I213" s="13">
        <v>1.23</v>
      </c>
      <c r="J213" s="13">
        <v>1.23</v>
      </c>
      <c r="K213" s="13">
        <v>1.23</v>
      </c>
      <c r="L213" s="13">
        <v>1.24</v>
      </c>
      <c r="M213" s="13">
        <v>1.24</v>
      </c>
      <c r="N213" s="13">
        <v>1.25</v>
      </c>
      <c r="O213" s="13">
        <v>1.29</v>
      </c>
      <c r="P213" s="13">
        <v>1.3</v>
      </c>
      <c r="Q213" s="13">
        <v>1.31</v>
      </c>
      <c r="R213" s="13">
        <v>1.31</v>
      </c>
      <c r="S213" s="13">
        <v>1.31</v>
      </c>
      <c r="T213" s="13">
        <v>1.31</v>
      </c>
      <c r="U213" s="13">
        <v>1.31</v>
      </c>
      <c r="V213" s="13">
        <v>1.31</v>
      </c>
      <c r="W213" s="13">
        <v>1.32</v>
      </c>
      <c r="X213" s="13">
        <v>1.32</v>
      </c>
      <c r="Y213" s="13">
        <v>1.32</v>
      </c>
      <c r="Z213" s="13">
        <v>1.32</v>
      </c>
      <c r="AA213" s="13">
        <v>1.32</v>
      </c>
      <c r="AB213" s="13">
        <v>1.33</v>
      </c>
      <c r="AC213" s="13">
        <v>1.33</v>
      </c>
      <c r="AD213" s="13">
        <v>1.33</v>
      </c>
      <c r="AE213" s="13">
        <v>1.33</v>
      </c>
      <c r="AF213" s="13">
        <v>1.33</v>
      </c>
      <c r="AG213" s="13">
        <v>1.33</v>
      </c>
      <c r="AH213" s="13">
        <v>1.33</v>
      </c>
      <c r="AI213" s="13">
        <v>1.31</v>
      </c>
      <c r="AJ213" s="13">
        <v>1.31</v>
      </c>
      <c r="AK213" s="13">
        <v>1.3</v>
      </c>
    </row>
    <row r="214" spans="1:37" s="33" customFormat="1" hidden="1" x14ac:dyDescent="0.3">
      <c r="A214" s="13" t="str">
        <f t="shared" si="3"/>
        <v>SDG_NoInv_Base_ReproTest02PQXcochm</v>
      </c>
      <c r="B214" s="37" t="s">
        <v>220</v>
      </c>
      <c r="C214" s="38" t="s">
        <v>262</v>
      </c>
      <c r="D214" s="130" t="s">
        <v>120</v>
      </c>
      <c r="E214" s="13" t="s">
        <v>168</v>
      </c>
      <c r="F214" s="13">
        <v>1.3</v>
      </c>
      <c r="G214" s="13">
        <v>1.33</v>
      </c>
      <c r="H214" s="13">
        <v>1.34</v>
      </c>
      <c r="I214" s="13">
        <v>1.34</v>
      </c>
      <c r="J214" s="13">
        <v>1.34</v>
      </c>
      <c r="K214" s="13">
        <v>1.34</v>
      </c>
      <c r="L214" s="13">
        <v>1.35</v>
      </c>
      <c r="M214" s="13">
        <v>1.35</v>
      </c>
      <c r="N214" s="13">
        <v>1.36</v>
      </c>
      <c r="O214" s="13">
        <v>1.4</v>
      </c>
      <c r="P214" s="13">
        <v>1.42</v>
      </c>
      <c r="Q214" s="13">
        <v>1.42</v>
      </c>
      <c r="R214" s="13">
        <v>1.42</v>
      </c>
      <c r="S214" s="13">
        <v>1.42</v>
      </c>
      <c r="T214" s="13">
        <v>1.43</v>
      </c>
      <c r="U214" s="13">
        <v>1.43</v>
      </c>
      <c r="V214" s="13">
        <v>1.43</v>
      </c>
      <c r="W214" s="13">
        <v>1.43</v>
      </c>
      <c r="X214" s="13">
        <v>1.44</v>
      </c>
      <c r="Y214" s="13">
        <v>1.44</v>
      </c>
      <c r="Z214" s="13">
        <v>1.44</v>
      </c>
      <c r="AA214" s="13">
        <v>1.44</v>
      </c>
      <c r="AB214" s="13">
        <v>1.45</v>
      </c>
      <c r="AC214" s="13">
        <v>1.45</v>
      </c>
      <c r="AD214" s="13">
        <v>1.45</v>
      </c>
      <c r="AE214" s="13">
        <v>1.45</v>
      </c>
      <c r="AF214" s="13">
        <v>1.45</v>
      </c>
      <c r="AG214" s="13">
        <v>1.45</v>
      </c>
      <c r="AH214" s="13">
        <v>1.45</v>
      </c>
      <c r="AI214" s="13">
        <v>1.44</v>
      </c>
      <c r="AJ214" s="13">
        <v>1.43</v>
      </c>
      <c r="AK214" s="13">
        <v>1.42</v>
      </c>
    </row>
    <row r="215" spans="1:37" s="33" customFormat="1" hidden="1" x14ac:dyDescent="0.3">
      <c r="A215" s="13" t="str">
        <f t="shared" si="3"/>
        <v>SDG_NoInv_Base_ReproTest02PQXcrubb</v>
      </c>
      <c r="B215" s="37" t="s">
        <v>220</v>
      </c>
      <c r="C215" s="38" t="s">
        <v>262</v>
      </c>
      <c r="D215" s="130" t="s">
        <v>120</v>
      </c>
      <c r="E215" s="13" t="s">
        <v>105</v>
      </c>
      <c r="F215" s="13">
        <v>1.27</v>
      </c>
      <c r="G215" s="13">
        <v>1.28</v>
      </c>
      <c r="H215" s="13">
        <v>1.29</v>
      </c>
      <c r="I215" s="13">
        <v>1.28</v>
      </c>
      <c r="J215" s="13">
        <v>1.28</v>
      </c>
      <c r="K215" s="13">
        <v>1.28</v>
      </c>
      <c r="L215" s="13">
        <v>1.29</v>
      </c>
      <c r="M215" s="13">
        <v>1.29</v>
      </c>
      <c r="N215" s="13">
        <v>1.3</v>
      </c>
      <c r="O215" s="13">
        <v>1.31</v>
      </c>
      <c r="P215" s="13">
        <v>1.32</v>
      </c>
      <c r="Q215" s="13">
        <v>1.32</v>
      </c>
      <c r="R215" s="13">
        <v>1.32</v>
      </c>
      <c r="S215" s="13">
        <v>1.33</v>
      </c>
      <c r="T215" s="13">
        <v>1.33</v>
      </c>
      <c r="U215" s="13">
        <v>1.33</v>
      </c>
      <c r="V215" s="13">
        <v>1.34</v>
      </c>
      <c r="W215" s="13">
        <v>1.34</v>
      </c>
      <c r="X215" s="13">
        <v>1.34</v>
      </c>
      <c r="Y215" s="13">
        <v>1.34</v>
      </c>
      <c r="Z215" s="13">
        <v>1.34</v>
      </c>
      <c r="AA215" s="13">
        <v>1.35</v>
      </c>
      <c r="AB215" s="13">
        <v>1.35</v>
      </c>
      <c r="AC215" s="13">
        <v>1.35</v>
      </c>
      <c r="AD215" s="13">
        <v>1.35</v>
      </c>
      <c r="AE215" s="13">
        <v>1.36</v>
      </c>
      <c r="AF215" s="13">
        <v>1.36</v>
      </c>
      <c r="AG215" s="13">
        <v>1.36</v>
      </c>
      <c r="AH215" s="13">
        <v>1.35</v>
      </c>
      <c r="AI215" s="13">
        <v>1.34</v>
      </c>
      <c r="AJ215" s="13">
        <v>1.33</v>
      </c>
      <c r="AK215" s="13">
        <v>1.33</v>
      </c>
    </row>
    <row r="216" spans="1:37" s="33" customFormat="1" hidden="1" x14ac:dyDescent="0.3">
      <c r="A216" s="13" t="str">
        <f t="shared" si="3"/>
        <v>SDG_NoInv_Base_ReproTest02PQXcplas</v>
      </c>
      <c r="B216" s="37" t="s">
        <v>220</v>
      </c>
      <c r="C216" s="38" t="s">
        <v>262</v>
      </c>
      <c r="D216" s="130" t="s">
        <v>120</v>
      </c>
      <c r="E216" s="13" t="s">
        <v>106</v>
      </c>
      <c r="F216" s="13">
        <v>1.5</v>
      </c>
      <c r="G216" s="13">
        <v>1.52</v>
      </c>
      <c r="H216" s="13">
        <v>1.52</v>
      </c>
      <c r="I216" s="13">
        <v>1.52</v>
      </c>
      <c r="J216" s="13">
        <v>1.52</v>
      </c>
      <c r="K216" s="13">
        <v>1.52</v>
      </c>
      <c r="L216" s="13">
        <v>1.52</v>
      </c>
      <c r="M216" s="13">
        <v>1.53</v>
      </c>
      <c r="N216" s="13">
        <v>1.53</v>
      </c>
      <c r="O216" s="13">
        <v>1.53</v>
      </c>
      <c r="P216" s="13">
        <v>1.53</v>
      </c>
      <c r="Q216" s="13">
        <v>1.54</v>
      </c>
      <c r="R216" s="13">
        <v>1.54</v>
      </c>
      <c r="S216" s="13">
        <v>1.55</v>
      </c>
      <c r="T216" s="13">
        <v>1.55</v>
      </c>
      <c r="U216" s="13">
        <v>1.55</v>
      </c>
      <c r="V216" s="13">
        <v>1.56</v>
      </c>
      <c r="W216" s="13">
        <v>1.56</v>
      </c>
      <c r="X216" s="13">
        <v>1.56</v>
      </c>
      <c r="Y216" s="13">
        <v>1.56</v>
      </c>
      <c r="Z216" s="13">
        <v>1.56</v>
      </c>
      <c r="AA216" s="13">
        <v>1.56</v>
      </c>
      <c r="AB216" s="13">
        <v>1.56</v>
      </c>
      <c r="AC216" s="13">
        <v>1.56</v>
      </c>
      <c r="AD216" s="13">
        <v>1.56</v>
      </c>
      <c r="AE216" s="13">
        <v>1.56</v>
      </c>
      <c r="AF216" s="13">
        <v>1.56</v>
      </c>
      <c r="AG216" s="13">
        <v>1.56</v>
      </c>
      <c r="AH216" s="13">
        <v>1.55</v>
      </c>
      <c r="AI216" s="13">
        <v>1.54</v>
      </c>
      <c r="AJ216" s="13">
        <v>1.53</v>
      </c>
      <c r="AK216" s="13">
        <v>1.52</v>
      </c>
    </row>
    <row r="217" spans="1:37" s="33" customFormat="1" hidden="1" x14ac:dyDescent="0.3">
      <c r="A217" s="13" t="str">
        <f t="shared" si="3"/>
        <v>SDG_NoInv_Base_ReproTest02PQXcnmet</v>
      </c>
      <c r="B217" s="37" t="s">
        <v>220</v>
      </c>
      <c r="C217" s="38" t="s">
        <v>262</v>
      </c>
      <c r="D217" s="130" t="s">
        <v>120</v>
      </c>
      <c r="E217" s="13" t="s">
        <v>107</v>
      </c>
      <c r="F217" s="13">
        <v>1.4</v>
      </c>
      <c r="G217" s="13">
        <v>1.43</v>
      </c>
      <c r="H217" s="13">
        <v>1.43</v>
      </c>
      <c r="I217" s="13">
        <v>1.43</v>
      </c>
      <c r="J217" s="13">
        <v>1.42</v>
      </c>
      <c r="K217" s="13">
        <v>1.42</v>
      </c>
      <c r="L217" s="13">
        <v>1.42</v>
      </c>
      <c r="M217" s="13">
        <v>1.42</v>
      </c>
      <c r="N217" s="13">
        <v>1.42</v>
      </c>
      <c r="O217" s="13">
        <v>1.41</v>
      </c>
      <c r="P217" s="13">
        <v>1.4</v>
      </c>
      <c r="Q217" s="13">
        <v>1.41</v>
      </c>
      <c r="R217" s="13">
        <v>1.41</v>
      </c>
      <c r="S217" s="13">
        <v>1.41</v>
      </c>
      <c r="T217" s="13">
        <v>1.42</v>
      </c>
      <c r="U217" s="13">
        <v>1.42</v>
      </c>
      <c r="V217" s="13">
        <v>1.42</v>
      </c>
      <c r="W217" s="13">
        <v>1.42</v>
      </c>
      <c r="X217" s="13">
        <v>1.43</v>
      </c>
      <c r="Y217" s="13">
        <v>1.43</v>
      </c>
      <c r="Z217" s="13">
        <v>1.43</v>
      </c>
      <c r="AA217" s="13">
        <v>1.43</v>
      </c>
      <c r="AB217" s="13">
        <v>1.42</v>
      </c>
      <c r="AC217" s="13">
        <v>1.42</v>
      </c>
      <c r="AD217" s="13">
        <v>1.42</v>
      </c>
      <c r="AE217" s="13">
        <v>1.42</v>
      </c>
      <c r="AF217" s="13">
        <v>1.42</v>
      </c>
      <c r="AG217" s="13">
        <v>1.43</v>
      </c>
      <c r="AH217" s="13">
        <v>1.43</v>
      </c>
      <c r="AI217" s="13">
        <v>1.43</v>
      </c>
      <c r="AJ217" s="13">
        <v>1.44</v>
      </c>
      <c r="AK217" s="13">
        <v>1.45</v>
      </c>
    </row>
    <row r="218" spans="1:37" s="33" customFormat="1" hidden="1" x14ac:dyDescent="0.3">
      <c r="A218" s="13" t="str">
        <f t="shared" si="3"/>
        <v>SDG_NoInv_Base_ReproTest02PQXciron</v>
      </c>
      <c r="B218" s="37" t="s">
        <v>220</v>
      </c>
      <c r="C218" s="38" t="s">
        <v>262</v>
      </c>
      <c r="D218" s="130" t="s">
        <v>120</v>
      </c>
      <c r="E218" s="13" t="s">
        <v>169</v>
      </c>
      <c r="F218" s="13">
        <v>1.22</v>
      </c>
      <c r="G218" s="13">
        <v>1.34</v>
      </c>
      <c r="H218" s="13">
        <v>1.37</v>
      </c>
      <c r="I218" s="13">
        <v>1.39</v>
      </c>
      <c r="J218" s="13">
        <v>1.4</v>
      </c>
      <c r="K218" s="13">
        <v>1.41</v>
      </c>
      <c r="L218" s="13">
        <v>1.4</v>
      </c>
      <c r="M218" s="13">
        <v>1.39</v>
      </c>
      <c r="N218" s="13">
        <v>1.38</v>
      </c>
      <c r="O218" s="13">
        <v>1.34</v>
      </c>
      <c r="P218" s="13">
        <v>1.33</v>
      </c>
      <c r="Q218" s="13">
        <v>1.34</v>
      </c>
      <c r="R218" s="13">
        <v>1.34</v>
      </c>
      <c r="S218" s="13">
        <v>1.34</v>
      </c>
      <c r="T218" s="13">
        <v>1.34</v>
      </c>
      <c r="U218" s="13">
        <v>1.34</v>
      </c>
      <c r="V218" s="13">
        <v>1.29</v>
      </c>
      <c r="W218" s="13">
        <v>1.28</v>
      </c>
      <c r="X218" s="13">
        <v>1.38</v>
      </c>
      <c r="Y218" s="13">
        <v>1.37</v>
      </c>
      <c r="Z218" s="13">
        <v>1.37</v>
      </c>
      <c r="AA218" s="13">
        <v>1.37</v>
      </c>
      <c r="AB218" s="13">
        <v>1.38</v>
      </c>
      <c r="AC218" s="13">
        <v>1.38</v>
      </c>
      <c r="AD218" s="13">
        <v>1.38</v>
      </c>
      <c r="AE218" s="13">
        <v>1.38</v>
      </c>
      <c r="AF218" s="13">
        <v>1.38</v>
      </c>
      <c r="AG218" s="13">
        <v>1.39</v>
      </c>
      <c r="AH218" s="13">
        <v>1.4</v>
      </c>
      <c r="AI218" s="13">
        <v>1.43</v>
      </c>
      <c r="AJ218" s="13">
        <v>1.44</v>
      </c>
      <c r="AK218" s="13">
        <v>1.46</v>
      </c>
    </row>
    <row r="219" spans="1:37" s="33" customFormat="1" hidden="1" x14ac:dyDescent="0.3">
      <c r="A219" s="13" t="str">
        <f t="shared" si="3"/>
        <v>SDG_NoInv_Base_ReproTest02PQXcnfrm</v>
      </c>
      <c r="B219" s="37" t="s">
        <v>220</v>
      </c>
      <c r="C219" s="38" t="s">
        <v>262</v>
      </c>
      <c r="D219" s="130" t="s">
        <v>120</v>
      </c>
      <c r="E219" s="13" t="s">
        <v>108</v>
      </c>
      <c r="F219" s="13">
        <v>1.25</v>
      </c>
      <c r="G219" s="13">
        <v>1.29</v>
      </c>
      <c r="H219" s="13">
        <v>1.35</v>
      </c>
      <c r="I219" s="13">
        <v>1.41</v>
      </c>
      <c r="J219" s="13">
        <v>1.45</v>
      </c>
      <c r="K219" s="13">
        <v>1.47</v>
      </c>
      <c r="L219" s="13">
        <v>1.47</v>
      </c>
      <c r="M219" s="13">
        <v>1.43</v>
      </c>
      <c r="N219" s="13">
        <v>1.4</v>
      </c>
      <c r="O219" s="13">
        <v>1.34</v>
      </c>
      <c r="P219" s="13">
        <v>1.32</v>
      </c>
      <c r="Q219" s="13">
        <v>1.31</v>
      </c>
      <c r="R219" s="13">
        <v>1.32</v>
      </c>
      <c r="S219" s="13">
        <v>1.32</v>
      </c>
      <c r="T219" s="13">
        <v>1.32</v>
      </c>
      <c r="U219" s="13">
        <v>1.31</v>
      </c>
      <c r="V219" s="13">
        <v>1.28</v>
      </c>
      <c r="W219" s="13">
        <v>1.26</v>
      </c>
      <c r="X219" s="13">
        <v>1.28</v>
      </c>
      <c r="Y219" s="13">
        <v>1.27</v>
      </c>
      <c r="Z219" s="13">
        <v>1.27</v>
      </c>
      <c r="AA219" s="13">
        <v>1.27</v>
      </c>
      <c r="AB219" s="13">
        <v>1.39</v>
      </c>
      <c r="AC219" s="13">
        <v>1.46</v>
      </c>
      <c r="AD219" s="13">
        <v>1.47</v>
      </c>
      <c r="AE219" s="13">
        <v>1.47</v>
      </c>
      <c r="AF219" s="13">
        <v>1.46</v>
      </c>
      <c r="AG219" s="13">
        <v>1.46</v>
      </c>
      <c r="AH219" s="13">
        <v>1.59</v>
      </c>
      <c r="AI219" s="13">
        <v>1.71</v>
      </c>
      <c r="AJ219" s="13">
        <v>1.76</v>
      </c>
      <c r="AK219" s="13">
        <v>1.8</v>
      </c>
    </row>
    <row r="220" spans="1:37" s="33" customFormat="1" hidden="1" x14ac:dyDescent="0.3">
      <c r="A220" s="13" t="str">
        <f t="shared" si="3"/>
        <v>SDG_NoInv_Base_ReproTest02PQXcmetp</v>
      </c>
      <c r="B220" s="37" t="s">
        <v>220</v>
      </c>
      <c r="C220" s="38" t="s">
        <v>262</v>
      </c>
      <c r="D220" s="130" t="s">
        <v>120</v>
      </c>
      <c r="E220" s="13" t="s">
        <v>109</v>
      </c>
      <c r="F220" s="13">
        <v>1.27</v>
      </c>
      <c r="G220" s="13">
        <v>1.36</v>
      </c>
      <c r="H220" s="13">
        <v>1.37</v>
      </c>
      <c r="I220" s="13">
        <v>1.38</v>
      </c>
      <c r="J220" s="13">
        <v>1.38</v>
      </c>
      <c r="K220" s="13">
        <v>1.39</v>
      </c>
      <c r="L220" s="13">
        <v>1.39</v>
      </c>
      <c r="M220" s="13">
        <v>1.38</v>
      </c>
      <c r="N220" s="13">
        <v>1.38</v>
      </c>
      <c r="O220" s="13">
        <v>1.36</v>
      </c>
      <c r="P220" s="13">
        <v>1.36</v>
      </c>
      <c r="Q220" s="13">
        <v>1.37</v>
      </c>
      <c r="R220" s="13">
        <v>1.37</v>
      </c>
      <c r="S220" s="13">
        <v>1.37</v>
      </c>
      <c r="T220" s="13">
        <v>1.37</v>
      </c>
      <c r="U220" s="13">
        <v>1.38</v>
      </c>
      <c r="V220" s="13">
        <v>1.36</v>
      </c>
      <c r="W220" s="13">
        <v>1.36</v>
      </c>
      <c r="X220" s="13">
        <v>1.38</v>
      </c>
      <c r="Y220" s="13">
        <v>1.38</v>
      </c>
      <c r="Z220" s="13">
        <v>1.38</v>
      </c>
      <c r="AA220" s="13">
        <v>1.38</v>
      </c>
      <c r="AB220" s="13">
        <v>1.39</v>
      </c>
      <c r="AC220" s="13">
        <v>1.4</v>
      </c>
      <c r="AD220" s="13">
        <v>1.4</v>
      </c>
      <c r="AE220" s="13">
        <v>1.4</v>
      </c>
      <c r="AF220" s="13">
        <v>1.4</v>
      </c>
      <c r="AG220" s="13">
        <v>1.4</v>
      </c>
      <c r="AH220" s="13">
        <v>1.41</v>
      </c>
      <c r="AI220" s="13">
        <v>1.42</v>
      </c>
      <c r="AJ220" s="13">
        <v>1.43</v>
      </c>
      <c r="AK220" s="13">
        <v>1.43</v>
      </c>
    </row>
    <row r="221" spans="1:37" s="33" customFormat="1" hidden="1" x14ac:dyDescent="0.3">
      <c r="A221" s="13" t="str">
        <f t="shared" si="3"/>
        <v>SDG_NoInv_Base_ReproTest02PQXcmach</v>
      </c>
      <c r="B221" s="37" t="s">
        <v>220</v>
      </c>
      <c r="C221" s="38" t="s">
        <v>262</v>
      </c>
      <c r="D221" s="130" t="s">
        <v>120</v>
      </c>
      <c r="E221" s="13" t="s">
        <v>110</v>
      </c>
      <c r="F221" s="13">
        <v>1.1299999999999999</v>
      </c>
      <c r="G221" s="13">
        <v>1.17</v>
      </c>
      <c r="H221" s="13">
        <v>1.19</v>
      </c>
      <c r="I221" s="13">
        <v>1.19</v>
      </c>
      <c r="J221" s="13">
        <v>1.2</v>
      </c>
      <c r="K221" s="13">
        <v>1.2</v>
      </c>
      <c r="L221" s="13">
        <v>1.2</v>
      </c>
      <c r="M221" s="13">
        <v>1.2</v>
      </c>
      <c r="N221" s="13">
        <v>1.2</v>
      </c>
      <c r="O221" s="13">
        <v>1.2</v>
      </c>
      <c r="P221" s="13">
        <v>1.21</v>
      </c>
      <c r="Q221" s="13">
        <v>1.21</v>
      </c>
      <c r="R221" s="13">
        <v>1.21</v>
      </c>
      <c r="S221" s="13">
        <v>1.22</v>
      </c>
      <c r="T221" s="13">
        <v>1.22</v>
      </c>
      <c r="U221" s="13">
        <v>1.22</v>
      </c>
      <c r="V221" s="13">
        <v>1.22</v>
      </c>
      <c r="W221" s="13">
        <v>1.22</v>
      </c>
      <c r="X221" s="13">
        <v>1.23</v>
      </c>
      <c r="Y221" s="13">
        <v>1.23</v>
      </c>
      <c r="Z221" s="13">
        <v>1.23</v>
      </c>
      <c r="AA221" s="13">
        <v>1.23</v>
      </c>
      <c r="AB221" s="13">
        <v>1.25</v>
      </c>
      <c r="AC221" s="13">
        <v>1.26</v>
      </c>
      <c r="AD221" s="13">
        <v>1.26</v>
      </c>
      <c r="AE221" s="13">
        <v>1.26</v>
      </c>
      <c r="AF221" s="13">
        <v>1.26</v>
      </c>
      <c r="AG221" s="13">
        <v>1.26</v>
      </c>
      <c r="AH221" s="13">
        <v>1.28</v>
      </c>
      <c r="AI221" s="13">
        <v>1.3</v>
      </c>
      <c r="AJ221" s="13">
        <v>1.31</v>
      </c>
      <c r="AK221" s="13">
        <v>1.31</v>
      </c>
    </row>
    <row r="222" spans="1:37" s="33" customFormat="1" hidden="1" x14ac:dyDescent="0.3">
      <c r="A222" s="13" t="str">
        <f t="shared" si="3"/>
        <v>SDG_NoInv_Base_ReproTest02PQXcfcel</v>
      </c>
      <c r="B222" s="37" t="s">
        <v>220</v>
      </c>
      <c r="C222" s="38" t="s">
        <v>262</v>
      </c>
      <c r="D222" s="130" t="s">
        <v>120</v>
      </c>
      <c r="E222" s="13" t="s">
        <v>170</v>
      </c>
      <c r="F222" s="13">
        <v>1</v>
      </c>
      <c r="G222" s="13">
        <v>1.02</v>
      </c>
      <c r="H222" s="13">
        <v>1.04</v>
      </c>
      <c r="I222" s="13">
        <v>1.03</v>
      </c>
      <c r="J222" s="13">
        <v>1.03</v>
      </c>
      <c r="K222" s="13">
        <v>1.04</v>
      </c>
      <c r="L222" s="13">
        <v>1.04</v>
      </c>
      <c r="M222" s="13">
        <v>1.05</v>
      </c>
      <c r="N222" s="13">
        <v>1.05</v>
      </c>
      <c r="O222" s="13">
        <v>1.0900000000000001</v>
      </c>
      <c r="P222" s="13">
        <v>1.1000000000000001</v>
      </c>
      <c r="Q222" s="13">
        <v>1.1000000000000001</v>
      </c>
      <c r="R222" s="13">
        <v>1.1000000000000001</v>
      </c>
      <c r="S222" s="13">
        <v>1.1000000000000001</v>
      </c>
      <c r="T222" s="13">
        <v>1.1000000000000001</v>
      </c>
      <c r="U222" s="13">
        <v>1.1000000000000001</v>
      </c>
      <c r="V222" s="13">
        <v>1.1000000000000001</v>
      </c>
      <c r="W222" s="13">
        <v>1.1100000000000001</v>
      </c>
      <c r="X222" s="13">
        <v>1.1100000000000001</v>
      </c>
      <c r="Y222" s="13">
        <v>1.1100000000000001</v>
      </c>
      <c r="Z222" s="13">
        <v>1.1100000000000001</v>
      </c>
      <c r="AA222" s="13">
        <v>1.1100000000000001</v>
      </c>
      <c r="AB222" s="13">
        <v>1.1200000000000001</v>
      </c>
      <c r="AC222" s="13">
        <v>1.1200000000000001</v>
      </c>
      <c r="AD222" s="13">
        <v>1.1200000000000001</v>
      </c>
      <c r="AE222" s="13">
        <v>1.1200000000000001</v>
      </c>
      <c r="AF222" s="13">
        <v>1.1200000000000001</v>
      </c>
      <c r="AG222" s="13">
        <v>1.1200000000000001</v>
      </c>
      <c r="AH222" s="13">
        <v>1.1200000000000001</v>
      </c>
      <c r="AI222" s="13">
        <v>1.1100000000000001</v>
      </c>
      <c r="AJ222" s="13">
        <v>1.1000000000000001</v>
      </c>
      <c r="AK222" s="13">
        <v>1.0900000000000001</v>
      </c>
    </row>
    <row r="223" spans="1:37" s="33" customFormat="1" hidden="1" x14ac:dyDescent="0.3">
      <c r="A223" s="13" t="str">
        <f t="shared" si="3"/>
        <v>SDG_NoInv_Base_ReproTest02PQXcelct</v>
      </c>
      <c r="B223" s="37" t="s">
        <v>220</v>
      </c>
      <c r="C223" s="38" t="s">
        <v>262</v>
      </c>
      <c r="D223" s="130" t="s">
        <v>120</v>
      </c>
      <c r="E223" s="13" t="s">
        <v>171</v>
      </c>
      <c r="F223" s="13">
        <v>1</v>
      </c>
      <c r="G223" s="13">
        <v>1.02</v>
      </c>
      <c r="H223" s="13">
        <v>1.04</v>
      </c>
      <c r="I223" s="13">
        <v>1.03</v>
      </c>
      <c r="J223" s="13">
        <v>1.03</v>
      </c>
      <c r="K223" s="13">
        <v>1.04</v>
      </c>
      <c r="L223" s="13">
        <v>1.04</v>
      </c>
      <c r="M223" s="13">
        <v>1.05</v>
      </c>
      <c r="N223" s="13">
        <v>1.05</v>
      </c>
      <c r="O223" s="13">
        <v>1.0900000000000001</v>
      </c>
      <c r="P223" s="13">
        <v>1.1000000000000001</v>
      </c>
      <c r="Q223" s="13">
        <v>1.1000000000000001</v>
      </c>
      <c r="R223" s="13">
        <v>1.1000000000000001</v>
      </c>
      <c r="S223" s="13">
        <v>1.1000000000000001</v>
      </c>
      <c r="T223" s="13">
        <v>1.1000000000000001</v>
      </c>
      <c r="U223" s="13">
        <v>1.1000000000000001</v>
      </c>
      <c r="V223" s="13">
        <v>1.1000000000000001</v>
      </c>
      <c r="W223" s="13">
        <v>1.1100000000000001</v>
      </c>
      <c r="X223" s="13">
        <v>1.1100000000000001</v>
      </c>
      <c r="Y223" s="13">
        <v>1.1100000000000001</v>
      </c>
      <c r="Z223" s="13">
        <v>1.1100000000000001</v>
      </c>
      <c r="AA223" s="13">
        <v>1.1100000000000001</v>
      </c>
      <c r="AB223" s="13">
        <v>1.1200000000000001</v>
      </c>
      <c r="AC223" s="13">
        <v>1.1200000000000001</v>
      </c>
      <c r="AD223" s="13">
        <v>1.1200000000000001</v>
      </c>
      <c r="AE223" s="13">
        <v>1.1200000000000001</v>
      </c>
      <c r="AF223" s="13">
        <v>1.1200000000000001</v>
      </c>
      <c r="AG223" s="13">
        <v>1.1200000000000001</v>
      </c>
      <c r="AH223" s="13">
        <v>1.1200000000000001</v>
      </c>
      <c r="AI223" s="13">
        <v>1.1100000000000001</v>
      </c>
      <c r="AJ223" s="13">
        <v>1.1000000000000001</v>
      </c>
      <c r="AK223" s="13">
        <v>1.0900000000000001</v>
      </c>
    </row>
    <row r="224" spans="1:37" s="33" customFormat="1" hidden="1" x14ac:dyDescent="0.3">
      <c r="A224" s="13" t="str">
        <f t="shared" si="3"/>
        <v>SDG_NoInv_Base_ReproTest02PQXcemch</v>
      </c>
      <c r="B224" s="37" t="s">
        <v>220</v>
      </c>
      <c r="C224" s="38" t="s">
        <v>262</v>
      </c>
      <c r="D224" s="130" t="s">
        <v>120</v>
      </c>
      <c r="E224" s="13" t="s">
        <v>111</v>
      </c>
      <c r="F224" s="13">
        <v>1.25</v>
      </c>
      <c r="G224" s="13">
        <v>1.28</v>
      </c>
      <c r="H224" s="13">
        <v>1.29</v>
      </c>
      <c r="I224" s="13">
        <v>1.3</v>
      </c>
      <c r="J224" s="13">
        <v>1.31</v>
      </c>
      <c r="K224" s="13">
        <v>1.31</v>
      </c>
      <c r="L224" s="13">
        <v>1.32</v>
      </c>
      <c r="M224" s="13">
        <v>1.31</v>
      </c>
      <c r="N224" s="13">
        <v>1.31</v>
      </c>
      <c r="O224" s="13">
        <v>1.31</v>
      </c>
      <c r="P224" s="13">
        <v>1.32</v>
      </c>
      <c r="Q224" s="13">
        <v>1.32</v>
      </c>
      <c r="R224" s="13">
        <v>1.33</v>
      </c>
      <c r="S224" s="13">
        <v>1.33</v>
      </c>
      <c r="T224" s="13">
        <v>1.33</v>
      </c>
      <c r="U224" s="13">
        <v>1.33</v>
      </c>
      <c r="V224" s="13">
        <v>1.33</v>
      </c>
      <c r="W224" s="13">
        <v>1.33</v>
      </c>
      <c r="X224" s="13">
        <v>1.34</v>
      </c>
      <c r="Y224" s="13">
        <v>1.34</v>
      </c>
      <c r="Z224" s="13">
        <v>1.34</v>
      </c>
      <c r="AA224" s="13">
        <v>1.34</v>
      </c>
      <c r="AB224" s="13">
        <v>1.36</v>
      </c>
      <c r="AC224" s="13">
        <v>1.38</v>
      </c>
      <c r="AD224" s="13">
        <v>1.38</v>
      </c>
      <c r="AE224" s="13">
        <v>1.38</v>
      </c>
      <c r="AF224" s="13">
        <v>1.38</v>
      </c>
      <c r="AG224" s="13">
        <v>1.37</v>
      </c>
      <c r="AH224" s="13">
        <v>1.4</v>
      </c>
      <c r="AI224" s="13">
        <v>1.41</v>
      </c>
      <c r="AJ224" s="13">
        <v>1.42</v>
      </c>
      <c r="AK224" s="13">
        <v>1.42</v>
      </c>
    </row>
    <row r="225" spans="1:37" s="33" customFormat="1" hidden="1" x14ac:dyDescent="0.3">
      <c r="A225" s="13" t="str">
        <f t="shared" si="3"/>
        <v>SDG_NoInv_Base_ReproTest02PQXcsequ</v>
      </c>
      <c r="B225" s="37" t="s">
        <v>220</v>
      </c>
      <c r="C225" s="38" t="s">
        <v>262</v>
      </c>
      <c r="D225" s="130" t="s">
        <v>120</v>
      </c>
      <c r="E225" s="13" t="s">
        <v>112</v>
      </c>
      <c r="F225" s="13">
        <v>1.1499999999999999</v>
      </c>
      <c r="G225" s="13">
        <v>1.17</v>
      </c>
      <c r="H225" s="13">
        <v>1.18</v>
      </c>
      <c r="I225" s="13">
        <v>1.18</v>
      </c>
      <c r="J225" s="13">
        <v>1.19</v>
      </c>
      <c r="K225" s="13">
        <v>1.19</v>
      </c>
      <c r="L225" s="13">
        <v>1.19</v>
      </c>
      <c r="M225" s="13">
        <v>1.19</v>
      </c>
      <c r="N225" s="13">
        <v>1.2</v>
      </c>
      <c r="O225" s="13">
        <v>1.22</v>
      </c>
      <c r="P225" s="13">
        <v>1.22</v>
      </c>
      <c r="Q225" s="13">
        <v>1.22</v>
      </c>
      <c r="R225" s="13">
        <v>1.23</v>
      </c>
      <c r="S225" s="13">
        <v>1.23</v>
      </c>
      <c r="T225" s="13">
        <v>1.23</v>
      </c>
      <c r="U225" s="13">
        <v>1.24</v>
      </c>
      <c r="V225" s="13">
        <v>1.24</v>
      </c>
      <c r="W225" s="13">
        <v>1.24</v>
      </c>
      <c r="X225" s="13">
        <v>1.24</v>
      </c>
      <c r="Y225" s="13">
        <v>1.24</v>
      </c>
      <c r="Z225" s="13">
        <v>1.24</v>
      </c>
      <c r="AA225" s="13">
        <v>1.24</v>
      </c>
      <c r="AB225" s="13">
        <v>1.26</v>
      </c>
      <c r="AC225" s="13">
        <v>1.28</v>
      </c>
      <c r="AD225" s="13">
        <v>1.28</v>
      </c>
      <c r="AE225" s="13">
        <v>1.28</v>
      </c>
      <c r="AF225" s="13">
        <v>1.28</v>
      </c>
      <c r="AG225" s="13">
        <v>1.28</v>
      </c>
      <c r="AH225" s="13">
        <v>1.29</v>
      </c>
      <c r="AI225" s="13">
        <v>1.3</v>
      </c>
      <c r="AJ225" s="13">
        <v>1.3</v>
      </c>
      <c r="AK225" s="13">
        <v>1.3</v>
      </c>
    </row>
    <row r="226" spans="1:37" s="33" customFormat="1" hidden="1" x14ac:dyDescent="0.3">
      <c r="A226" s="13" t="str">
        <f t="shared" si="3"/>
        <v>SDG_NoInv_Base_ReproTest02PQXcvehi</v>
      </c>
      <c r="B226" s="37" t="s">
        <v>220</v>
      </c>
      <c r="C226" s="38" t="s">
        <v>262</v>
      </c>
      <c r="D226" s="130" t="s">
        <v>120</v>
      </c>
      <c r="E226" s="13" t="s">
        <v>113</v>
      </c>
      <c r="F226" s="13">
        <v>1.27</v>
      </c>
      <c r="G226" s="13">
        <v>1.29</v>
      </c>
      <c r="H226" s="13">
        <v>1.31</v>
      </c>
      <c r="I226" s="13">
        <v>1.32</v>
      </c>
      <c r="J226" s="13">
        <v>1.33</v>
      </c>
      <c r="K226" s="13">
        <v>1.33</v>
      </c>
      <c r="L226" s="13">
        <v>1.34</v>
      </c>
      <c r="M226" s="13">
        <v>1.33</v>
      </c>
      <c r="N226" s="13">
        <v>1.33</v>
      </c>
      <c r="O226" s="13">
        <v>1.32</v>
      </c>
      <c r="P226" s="13">
        <v>1.33</v>
      </c>
      <c r="Q226" s="13">
        <v>1.33</v>
      </c>
      <c r="R226" s="13">
        <v>1.34</v>
      </c>
      <c r="S226" s="13">
        <v>1.34</v>
      </c>
      <c r="T226" s="13">
        <v>1.34</v>
      </c>
      <c r="U226" s="13">
        <v>1.35</v>
      </c>
      <c r="V226" s="13">
        <v>1.35</v>
      </c>
      <c r="W226" s="13">
        <v>1.35</v>
      </c>
      <c r="X226" s="13">
        <v>1.35</v>
      </c>
      <c r="Y226" s="13">
        <v>1.38</v>
      </c>
      <c r="Z226" s="13">
        <v>1.41</v>
      </c>
      <c r="AA226" s="13">
        <v>1.43</v>
      </c>
      <c r="AB226" s="13">
        <v>1.47</v>
      </c>
      <c r="AC226" s="13">
        <v>1.5</v>
      </c>
      <c r="AD226" s="13">
        <v>1.51</v>
      </c>
      <c r="AE226" s="13">
        <v>1.51</v>
      </c>
      <c r="AF226" s="13">
        <v>1.51</v>
      </c>
      <c r="AG226" s="13">
        <v>1.5</v>
      </c>
      <c r="AH226" s="13">
        <v>1.53</v>
      </c>
      <c r="AI226" s="13">
        <v>1.56</v>
      </c>
      <c r="AJ226" s="13">
        <v>1.58</v>
      </c>
      <c r="AK226" s="13">
        <v>1.59</v>
      </c>
    </row>
    <row r="227" spans="1:37" s="33" customFormat="1" hidden="1" x14ac:dyDescent="0.3">
      <c r="A227" s="13" t="str">
        <f t="shared" si="3"/>
        <v>SDG_NoInv_Base_ReproTest02PQXctequ</v>
      </c>
      <c r="B227" s="37" t="s">
        <v>220</v>
      </c>
      <c r="C227" s="38" t="s">
        <v>262</v>
      </c>
      <c r="D227" s="130" t="s">
        <v>120</v>
      </c>
      <c r="E227" s="13" t="s">
        <v>114</v>
      </c>
      <c r="F227" s="13">
        <v>1.08</v>
      </c>
      <c r="G227" s="13">
        <v>1.1399999999999999</v>
      </c>
      <c r="H227" s="13">
        <v>1.1499999999999999</v>
      </c>
      <c r="I227" s="13">
        <v>1.1599999999999999</v>
      </c>
      <c r="J227" s="13">
        <v>1.17</v>
      </c>
      <c r="K227" s="13">
        <v>1.18</v>
      </c>
      <c r="L227" s="13">
        <v>1.18</v>
      </c>
      <c r="M227" s="13">
        <v>1.17</v>
      </c>
      <c r="N227" s="13">
        <v>1.17</v>
      </c>
      <c r="O227" s="13">
        <v>1.1499999999999999</v>
      </c>
      <c r="P227" s="13">
        <v>1.1499999999999999</v>
      </c>
      <c r="Q227" s="13">
        <v>1.1499999999999999</v>
      </c>
      <c r="R227" s="13">
        <v>1.1599999999999999</v>
      </c>
      <c r="S227" s="13">
        <v>1.1599999999999999</v>
      </c>
      <c r="T227" s="13">
        <v>1.1599999999999999</v>
      </c>
      <c r="U227" s="13">
        <v>1.1599999999999999</v>
      </c>
      <c r="V227" s="13">
        <v>1.1599999999999999</v>
      </c>
      <c r="W227" s="13">
        <v>1.1599999999999999</v>
      </c>
      <c r="X227" s="13">
        <v>1.17</v>
      </c>
      <c r="Y227" s="13">
        <v>1.18</v>
      </c>
      <c r="Z227" s="13">
        <v>1.18</v>
      </c>
      <c r="AA227" s="13">
        <v>1.18</v>
      </c>
      <c r="AB227" s="13">
        <v>1.22</v>
      </c>
      <c r="AC227" s="13">
        <v>1.24</v>
      </c>
      <c r="AD227" s="13">
        <v>1.24</v>
      </c>
      <c r="AE227" s="13">
        <v>1.24</v>
      </c>
      <c r="AF227" s="13">
        <v>1.24</v>
      </c>
      <c r="AG227" s="13">
        <v>1.24</v>
      </c>
      <c r="AH227" s="13">
        <v>1.28</v>
      </c>
      <c r="AI227" s="13">
        <v>1.32</v>
      </c>
      <c r="AJ227" s="13">
        <v>1.33</v>
      </c>
      <c r="AK227" s="13">
        <v>1.35</v>
      </c>
    </row>
    <row r="228" spans="1:37" s="33" customFormat="1" hidden="1" x14ac:dyDescent="0.3">
      <c r="A228" s="13" t="str">
        <f t="shared" si="3"/>
        <v>SDG_NoInv_Base_ReproTest02PQXcfurn</v>
      </c>
      <c r="B228" s="37" t="s">
        <v>220</v>
      </c>
      <c r="C228" s="38" t="s">
        <v>262</v>
      </c>
      <c r="D228" s="130" t="s">
        <v>120</v>
      </c>
      <c r="E228" s="13" t="s">
        <v>115</v>
      </c>
      <c r="F228" s="13">
        <v>1.32</v>
      </c>
      <c r="G228" s="13">
        <v>1.37</v>
      </c>
      <c r="H228" s="13">
        <v>1.37</v>
      </c>
      <c r="I228" s="13">
        <v>1.37</v>
      </c>
      <c r="J228" s="13">
        <v>1.37</v>
      </c>
      <c r="K228" s="13">
        <v>1.37</v>
      </c>
      <c r="L228" s="13">
        <v>1.37</v>
      </c>
      <c r="M228" s="13">
        <v>1.37</v>
      </c>
      <c r="N228" s="13">
        <v>1.37</v>
      </c>
      <c r="O228" s="13">
        <v>1.37</v>
      </c>
      <c r="P228" s="13">
        <v>1.37</v>
      </c>
      <c r="Q228" s="13">
        <v>1.37</v>
      </c>
      <c r="R228" s="13">
        <v>1.38</v>
      </c>
      <c r="S228" s="13">
        <v>1.38</v>
      </c>
      <c r="T228" s="13">
        <v>1.38</v>
      </c>
      <c r="U228" s="13">
        <v>1.38</v>
      </c>
      <c r="V228" s="13">
        <v>1.38</v>
      </c>
      <c r="W228" s="13">
        <v>1.39</v>
      </c>
      <c r="X228" s="13">
        <v>1.39</v>
      </c>
      <c r="Y228" s="13">
        <v>1.39</v>
      </c>
      <c r="Z228" s="13">
        <v>1.39</v>
      </c>
      <c r="AA228" s="13">
        <v>1.39</v>
      </c>
      <c r="AB228" s="13">
        <v>1.39</v>
      </c>
      <c r="AC228" s="13">
        <v>1.39</v>
      </c>
      <c r="AD228" s="13">
        <v>1.39</v>
      </c>
      <c r="AE228" s="13">
        <v>1.39</v>
      </c>
      <c r="AF228" s="13">
        <v>1.39</v>
      </c>
      <c r="AG228" s="13">
        <v>1.39</v>
      </c>
      <c r="AH228" s="13">
        <v>1.39</v>
      </c>
      <c r="AI228" s="13">
        <v>1.38</v>
      </c>
      <c r="AJ228" s="13">
        <v>1.38</v>
      </c>
      <c r="AK228" s="13">
        <v>1.38</v>
      </c>
    </row>
    <row r="229" spans="1:37" s="33" customFormat="1" hidden="1" x14ac:dyDescent="0.3">
      <c r="A229" s="13" t="str">
        <f t="shared" si="3"/>
        <v>SDG_NoInv_Base_ReproTest02PQXcoman</v>
      </c>
      <c r="B229" s="37" t="s">
        <v>220</v>
      </c>
      <c r="C229" s="38" t="s">
        <v>262</v>
      </c>
      <c r="D229" s="130" t="s">
        <v>120</v>
      </c>
      <c r="E229" s="13" t="s">
        <v>116</v>
      </c>
      <c r="F229" s="13">
        <v>1.2</v>
      </c>
      <c r="G229" s="13">
        <v>1.25</v>
      </c>
      <c r="H229" s="13">
        <v>1.25</v>
      </c>
      <c r="I229" s="13">
        <v>1.24</v>
      </c>
      <c r="J229" s="13">
        <v>1.24</v>
      </c>
      <c r="K229" s="13">
        <v>1.23</v>
      </c>
      <c r="L229" s="13">
        <v>1.23</v>
      </c>
      <c r="M229" s="13">
        <v>1.23</v>
      </c>
      <c r="N229" s="13">
        <v>1.23</v>
      </c>
      <c r="O229" s="13">
        <v>1.25</v>
      </c>
      <c r="P229" s="13">
        <v>1.24</v>
      </c>
      <c r="Q229" s="13">
        <v>1.24</v>
      </c>
      <c r="R229" s="13">
        <v>1.23</v>
      </c>
      <c r="S229" s="13">
        <v>1.23</v>
      </c>
      <c r="T229" s="13">
        <v>1.23</v>
      </c>
      <c r="U229" s="13">
        <v>1.23</v>
      </c>
      <c r="V229" s="13">
        <v>1.23</v>
      </c>
      <c r="W229" s="13">
        <v>1.23</v>
      </c>
      <c r="X229" s="13">
        <v>1.23</v>
      </c>
      <c r="Y229" s="13">
        <v>1.23</v>
      </c>
      <c r="Z229" s="13">
        <v>1.23</v>
      </c>
      <c r="AA229" s="13">
        <v>1.24</v>
      </c>
      <c r="AB229" s="13">
        <v>1.24</v>
      </c>
      <c r="AC229" s="13">
        <v>1.24</v>
      </c>
      <c r="AD229" s="13">
        <v>1.25</v>
      </c>
      <c r="AE229" s="13">
        <v>1.25</v>
      </c>
      <c r="AF229" s="13">
        <v>1.25</v>
      </c>
      <c r="AG229" s="13">
        <v>1.26</v>
      </c>
      <c r="AH229" s="13">
        <v>1.26</v>
      </c>
      <c r="AI229" s="13">
        <v>1.27</v>
      </c>
      <c r="AJ229" s="13">
        <v>1.28</v>
      </c>
      <c r="AK229" s="13">
        <v>1.28</v>
      </c>
    </row>
    <row r="230" spans="1:37" s="33" customFormat="1" hidden="1" x14ac:dyDescent="0.3">
      <c r="A230" s="13" t="str">
        <f t="shared" si="3"/>
        <v>SDG_NoInv_Base_ReproTest02PQXcelec</v>
      </c>
      <c r="B230" s="37" t="s">
        <v>220</v>
      </c>
      <c r="C230" s="38" t="s">
        <v>262</v>
      </c>
      <c r="D230" s="130" t="s">
        <v>120</v>
      </c>
      <c r="E230" s="13" t="s">
        <v>172</v>
      </c>
      <c r="F230" s="13">
        <v>0.36</v>
      </c>
      <c r="G230" s="13">
        <v>0.36</v>
      </c>
      <c r="H230" s="13">
        <v>0.33</v>
      </c>
      <c r="I230" s="13">
        <v>0.33</v>
      </c>
      <c r="J230" s="13">
        <v>0.34</v>
      </c>
      <c r="K230" s="13">
        <v>0.34</v>
      </c>
      <c r="L230" s="13">
        <v>0.34</v>
      </c>
      <c r="M230" s="13">
        <v>0.34</v>
      </c>
      <c r="N230" s="13">
        <v>0.33</v>
      </c>
      <c r="O230" s="13">
        <v>0.33</v>
      </c>
      <c r="P230" s="13">
        <v>0.33</v>
      </c>
      <c r="Q230" s="13">
        <v>0.33</v>
      </c>
      <c r="R230" s="13">
        <v>0.34</v>
      </c>
      <c r="S230" s="13">
        <v>0.34</v>
      </c>
      <c r="T230" s="13">
        <v>0.34</v>
      </c>
      <c r="U230" s="13">
        <v>0.34</v>
      </c>
      <c r="V230" s="13">
        <v>0.34</v>
      </c>
      <c r="W230" s="13">
        <v>0.35</v>
      </c>
      <c r="X230" s="13">
        <v>0.34</v>
      </c>
      <c r="Y230" s="13">
        <v>0.34</v>
      </c>
      <c r="Z230" s="13">
        <v>0.35</v>
      </c>
      <c r="AA230" s="13">
        <v>0.35</v>
      </c>
      <c r="AB230" s="13">
        <v>0.35</v>
      </c>
      <c r="AC230" s="13">
        <v>0.35</v>
      </c>
      <c r="AD230" s="13">
        <v>0.36</v>
      </c>
      <c r="AE230" s="13">
        <v>0.36</v>
      </c>
      <c r="AF230" s="13">
        <v>0.36</v>
      </c>
      <c r="AG230" s="13">
        <v>0.38</v>
      </c>
      <c r="AH230" s="13">
        <v>0.4</v>
      </c>
      <c r="AI230" s="13">
        <v>0.42</v>
      </c>
      <c r="AJ230" s="13">
        <v>0.44</v>
      </c>
      <c r="AK230" s="13">
        <v>0.46</v>
      </c>
    </row>
    <row r="231" spans="1:37" s="33" customFormat="1" hidden="1" x14ac:dyDescent="0.3">
      <c r="A231" s="13" t="str">
        <f t="shared" si="3"/>
        <v>SDG_NoInv_Base_ReproTest02PQXcwatr</v>
      </c>
      <c r="B231" s="37" t="s">
        <v>220</v>
      </c>
      <c r="C231" s="38" t="s">
        <v>262</v>
      </c>
      <c r="D231" s="130" t="s">
        <v>120</v>
      </c>
      <c r="E231" s="13" t="s">
        <v>173</v>
      </c>
      <c r="F231" s="13">
        <v>1.05</v>
      </c>
      <c r="G231" s="13">
        <v>0.94</v>
      </c>
      <c r="H231" s="13">
        <v>0.95</v>
      </c>
      <c r="I231" s="13">
        <v>0.96</v>
      </c>
      <c r="J231" s="13">
        <v>0.97</v>
      </c>
      <c r="K231" s="13">
        <v>0.98</v>
      </c>
      <c r="L231" s="13">
        <v>0.98</v>
      </c>
      <c r="M231" s="13">
        <v>0.98</v>
      </c>
      <c r="N231" s="13">
        <v>0.98</v>
      </c>
      <c r="O231" s="13">
        <v>0.98</v>
      </c>
      <c r="P231" s="13">
        <v>0.98</v>
      </c>
      <c r="Q231" s="13">
        <v>0.98</v>
      </c>
      <c r="R231" s="13">
        <v>0.98</v>
      </c>
      <c r="S231" s="13">
        <v>0.99</v>
      </c>
      <c r="T231" s="13">
        <v>1</v>
      </c>
      <c r="U231" s="13">
        <v>1</v>
      </c>
      <c r="V231" s="13">
        <v>1</v>
      </c>
      <c r="W231" s="13">
        <v>1</v>
      </c>
      <c r="X231" s="13">
        <v>1.01</v>
      </c>
      <c r="Y231" s="13">
        <v>1</v>
      </c>
      <c r="Z231" s="13">
        <v>1</v>
      </c>
      <c r="AA231" s="13">
        <v>1</v>
      </c>
      <c r="AB231" s="13">
        <v>1.01</v>
      </c>
      <c r="AC231" s="13">
        <v>1.02</v>
      </c>
      <c r="AD231" s="13">
        <v>1.02</v>
      </c>
      <c r="AE231" s="13">
        <v>1.02</v>
      </c>
      <c r="AF231" s="13">
        <v>1.03</v>
      </c>
      <c r="AG231" s="13">
        <v>1.03</v>
      </c>
      <c r="AH231" s="13">
        <v>1.04</v>
      </c>
      <c r="AI231" s="13">
        <v>1.06</v>
      </c>
      <c r="AJ231" s="13">
        <v>1.06</v>
      </c>
      <c r="AK231" s="13">
        <v>1.07</v>
      </c>
    </row>
    <row r="232" spans="1:37" s="33" customFormat="1" hidden="1" x14ac:dyDescent="0.3">
      <c r="A232" s="13" t="str">
        <f t="shared" si="3"/>
        <v>SDG_NoInv_Base_ReproTest02PQXccons</v>
      </c>
      <c r="B232" s="37" t="s">
        <v>220</v>
      </c>
      <c r="C232" s="38" t="s">
        <v>262</v>
      </c>
      <c r="D232" s="130" t="s">
        <v>120</v>
      </c>
      <c r="E232" s="13" t="s">
        <v>117</v>
      </c>
      <c r="F232" s="13">
        <v>1.01</v>
      </c>
      <c r="G232" s="13">
        <v>1.07</v>
      </c>
      <c r="H232" s="13">
        <v>1.06</v>
      </c>
      <c r="I232" s="13">
        <v>1.06</v>
      </c>
      <c r="J232" s="13">
        <v>1.05</v>
      </c>
      <c r="K232" s="13">
        <v>1.05</v>
      </c>
      <c r="L232" s="13">
        <v>1.05</v>
      </c>
      <c r="M232" s="13">
        <v>1.05</v>
      </c>
      <c r="N232" s="13">
        <v>1.05</v>
      </c>
      <c r="O232" s="13">
        <v>1.05</v>
      </c>
      <c r="P232" s="13">
        <v>1.05</v>
      </c>
      <c r="Q232" s="13">
        <v>1.05</v>
      </c>
      <c r="R232" s="13">
        <v>1.05</v>
      </c>
      <c r="S232" s="13">
        <v>1.05</v>
      </c>
      <c r="T232" s="13">
        <v>1.06</v>
      </c>
      <c r="U232" s="13">
        <v>1.06</v>
      </c>
      <c r="V232" s="13">
        <v>1.06</v>
      </c>
      <c r="W232" s="13">
        <v>1.06</v>
      </c>
      <c r="X232" s="13">
        <v>1.06</v>
      </c>
      <c r="Y232" s="13">
        <v>1.06</v>
      </c>
      <c r="Z232" s="13">
        <v>1.06</v>
      </c>
      <c r="AA232" s="13">
        <v>1.06</v>
      </c>
      <c r="AB232" s="13">
        <v>1.06</v>
      </c>
      <c r="AC232" s="13">
        <v>1.06</v>
      </c>
      <c r="AD232" s="13">
        <v>1.06</v>
      </c>
      <c r="AE232" s="13">
        <v>1.06</v>
      </c>
      <c r="AF232" s="13">
        <v>1.06</v>
      </c>
      <c r="AG232" s="13">
        <v>1.07</v>
      </c>
      <c r="AH232" s="13">
        <v>1.07</v>
      </c>
      <c r="AI232" s="13">
        <v>1.06</v>
      </c>
      <c r="AJ232" s="13">
        <v>1.07</v>
      </c>
      <c r="AK232" s="13">
        <v>1.07</v>
      </c>
    </row>
    <row r="233" spans="1:37" s="33" customFormat="1" hidden="1" x14ac:dyDescent="0.3">
      <c r="A233" s="13" t="str">
        <f t="shared" si="3"/>
        <v>SDG_NoInv_Base_ReproTest02PQXctrad</v>
      </c>
      <c r="B233" s="37" t="s">
        <v>220</v>
      </c>
      <c r="C233" s="38" t="s">
        <v>262</v>
      </c>
      <c r="D233" s="130" t="s">
        <v>120</v>
      </c>
      <c r="E233" s="13" t="s">
        <v>174</v>
      </c>
      <c r="F233" s="13">
        <v>1</v>
      </c>
      <c r="G233" s="13">
        <v>1.01</v>
      </c>
      <c r="H233" s="13">
        <v>1.01</v>
      </c>
      <c r="I233" s="13">
        <v>1.02</v>
      </c>
      <c r="J233" s="13">
        <v>1.01</v>
      </c>
      <c r="K233" s="13">
        <v>1.01</v>
      </c>
      <c r="L233" s="13">
        <v>1.01</v>
      </c>
      <c r="M233" s="13">
        <v>1.02</v>
      </c>
      <c r="N233" s="13">
        <v>1.02</v>
      </c>
      <c r="O233" s="13">
        <v>0.99</v>
      </c>
      <c r="P233" s="13">
        <v>0.99</v>
      </c>
      <c r="Q233" s="13">
        <v>1</v>
      </c>
      <c r="R233" s="13">
        <v>1.01</v>
      </c>
      <c r="S233" s="13">
        <v>1.01</v>
      </c>
      <c r="T233" s="13">
        <v>1.02</v>
      </c>
      <c r="U233" s="13">
        <v>1.02</v>
      </c>
      <c r="V233" s="13">
        <v>1.03</v>
      </c>
      <c r="W233" s="13">
        <v>1.03</v>
      </c>
      <c r="X233" s="13">
        <v>1.03</v>
      </c>
      <c r="Y233" s="13">
        <v>1.03</v>
      </c>
      <c r="Z233" s="13">
        <v>1.03</v>
      </c>
      <c r="AA233" s="13">
        <v>1.03</v>
      </c>
      <c r="AB233" s="13">
        <v>1.02</v>
      </c>
      <c r="AC233" s="13">
        <v>1.01</v>
      </c>
      <c r="AD233" s="13">
        <v>1.02</v>
      </c>
      <c r="AE233" s="13">
        <v>1.02</v>
      </c>
      <c r="AF233" s="13">
        <v>1.02</v>
      </c>
      <c r="AG233" s="13">
        <v>1.02</v>
      </c>
      <c r="AH233" s="13">
        <v>1.01</v>
      </c>
      <c r="AI233" s="13">
        <v>1</v>
      </c>
      <c r="AJ233" s="13">
        <v>1</v>
      </c>
      <c r="AK233" s="13">
        <v>1</v>
      </c>
    </row>
    <row r="234" spans="1:37" s="33" customFormat="1" hidden="1" x14ac:dyDescent="0.3">
      <c r="A234" s="13" t="str">
        <f t="shared" si="3"/>
        <v>SDG_NoInv_Base_ReproTest02PQXchotl</v>
      </c>
      <c r="B234" s="37" t="s">
        <v>220</v>
      </c>
      <c r="C234" s="38" t="s">
        <v>262</v>
      </c>
      <c r="D234" s="130" t="s">
        <v>120</v>
      </c>
      <c r="E234" s="13" t="s">
        <v>175</v>
      </c>
      <c r="F234" s="13">
        <v>1.08</v>
      </c>
      <c r="G234" s="13">
        <v>1.08</v>
      </c>
      <c r="H234" s="13">
        <v>1.08</v>
      </c>
      <c r="I234" s="13">
        <v>1.08</v>
      </c>
      <c r="J234" s="13">
        <v>1.08</v>
      </c>
      <c r="K234" s="13">
        <v>1.08</v>
      </c>
      <c r="L234" s="13">
        <v>1.08</v>
      </c>
      <c r="M234" s="13">
        <v>1.08</v>
      </c>
      <c r="N234" s="13">
        <v>1.08</v>
      </c>
      <c r="O234" s="13">
        <v>1.08</v>
      </c>
      <c r="P234" s="13">
        <v>1.08</v>
      </c>
      <c r="Q234" s="13">
        <v>1.08</v>
      </c>
      <c r="R234" s="13">
        <v>1.0900000000000001</v>
      </c>
      <c r="S234" s="13">
        <v>1.0900000000000001</v>
      </c>
      <c r="T234" s="13">
        <v>1.0900000000000001</v>
      </c>
      <c r="U234" s="13">
        <v>1.1000000000000001</v>
      </c>
      <c r="V234" s="13">
        <v>1.1000000000000001</v>
      </c>
      <c r="W234" s="13">
        <v>1.1000000000000001</v>
      </c>
      <c r="X234" s="13">
        <v>1.1000000000000001</v>
      </c>
      <c r="Y234" s="13">
        <v>1.1100000000000001</v>
      </c>
      <c r="Z234" s="13">
        <v>1.1100000000000001</v>
      </c>
      <c r="AA234" s="13">
        <v>1.1100000000000001</v>
      </c>
      <c r="AB234" s="13">
        <v>1.1100000000000001</v>
      </c>
      <c r="AC234" s="13">
        <v>1.1100000000000001</v>
      </c>
      <c r="AD234" s="13">
        <v>1.1100000000000001</v>
      </c>
      <c r="AE234" s="13">
        <v>1.1100000000000001</v>
      </c>
      <c r="AF234" s="13">
        <v>1.1100000000000001</v>
      </c>
      <c r="AG234" s="13">
        <v>1.1100000000000001</v>
      </c>
      <c r="AH234" s="13">
        <v>1.1100000000000001</v>
      </c>
      <c r="AI234" s="13">
        <v>1.1100000000000001</v>
      </c>
      <c r="AJ234" s="13">
        <v>1.1100000000000001</v>
      </c>
      <c r="AK234" s="13">
        <v>1.1100000000000001</v>
      </c>
    </row>
    <row r="235" spans="1:37" s="33" customFormat="1" hidden="1" x14ac:dyDescent="0.3">
      <c r="A235" s="13" t="str">
        <f t="shared" si="3"/>
        <v>SDG_NoInv_Base_ReproTest02PQXcptrp-l</v>
      </c>
      <c r="B235" s="37" t="s">
        <v>220</v>
      </c>
      <c r="C235" s="38" t="s">
        <v>262</v>
      </c>
      <c r="D235" s="130" t="s">
        <v>120</v>
      </c>
      <c r="E235" s="13" t="s">
        <v>176</v>
      </c>
      <c r="F235" s="13">
        <v>0.95</v>
      </c>
      <c r="G235" s="13">
        <v>0.95</v>
      </c>
      <c r="H235" s="13">
        <v>0.95</v>
      </c>
      <c r="I235" s="13">
        <v>0.95</v>
      </c>
      <c r="J235" s="13">
        <v>0.96</v>
      </c>
      <c r="K235" s="13">
        <v>0.96</v>
      </c>
      <c r="L235" s="13">
        <v>0.96</v>
      </c>
      <c r="M235" s="13">
        <v>0.96</v>
      </c>
      <c r="N235" s="13">
        <v>0.95</v>
      </c>
      <c r="O235" s="13">
        <v>0.95</v>
      </c>
      <c r="P235" s="13">
        <v>0.95</v>
      </c>
      <c r="Q235" s="13">
        <v>0.94</v>
      </c>
      <c r="R235" s="13">
        <v>0.93</v>
      </c>
      <c r="S235" s="13">
        <v>0.93</v>
      </c>
      <c r="T235" s="13">
        <v>0.92</v>
      </c>
      <c r="U235" s="13">
        <v>0.91</v>
      </c>
      <c r="V235" s="13">
        <v>0.9</v>
      </c>
      <c r="W235" s="13">
        <v>0.9</v>
      </c>
      <c r="X235" s="13">
        <v>0.89</v>
      </c>
      <c r="Y235" s="13">
        <v>0.88</v>
      </c>
      <c r="Z235" s="13">
        <v>0.87</v>
      </c>
      <c r="AA235" s="13">
        <v>0.86</v>
      </c>
      <c r="AB235" s="13">
        <v>0.85</v>
      </c>
      <c r="AC235" s="13">
        <v>0.85</v>
      </c>
      <c r="AD235" s="13">
        <v>0.84</v>
      </c>
      <c r="AE235" s="13">
        <v>0.84</v>
      </c>
      <c r="AF235" s="13">
        <v>0.84</v>
      </c>
      <c r="AG235" s="13">
        <v>0.83</v>
      </c>
      <c r="AH235" s="13">
        <v>0.83</v>
      </c>
      <c r="AI235" s="13">
        <v>0.84</v>
      </c>
      <c r="AJ235" s="13">
        <v>0.84</v>
      </c>
      <c r="AK235" s="13">
        <v>0.84</v>
      </c>
    </row>
    <row r="236" spans="1:37" s="33" customFormat="1" hidden="1" x14ac:dyDescent="0.3">
      <c r="A236" s="13" t="str">
        <f t="shared" si="3"/>
        <v>SDG_NoInv_Base_ReproTest02PQXcftrp-l</v>
      </c>
      <c r="B236" s="37" t="s">
        <v>220</v>
      </c>
      <c r="C236" s="38" t="s">
        <v>262</v>
      </c>
      <c r="D236" s="130" t="s">
        <v>120</v>
      </c>
      <c r="E236" s="13" t="s">
        <v>177</v>
      </c>
      <c r="F236" s="13">
        <v>1</v>
      </c>
      <c r="G236" s="13">
        <v>0.98</v>
      </c>
      <c r="H236" s="13">
        <v>0.98</v>
      </c>
      <c r="I236" s="13">
        <v>0.98</v>
      </c>
      <c r="J236" s="13">
        <v>0.98</v>
      </c>
      <c r="K236" s="13">
        <v>0.97</v>
      </c>
      <c r="L236" s="13">
        <v>0.96</v>
      </c>
      <c r="M236" s="13">
        <v>0.95</v>
      </c>
      <c r="N236" s="13">
        <v>0.95</v>
      </c>
      <c r="O236" s="13">
        <v>0.94</v>
      </c>
      <c r="P236" s="13">
        <v>0.93</v>
      </c>
      <c r="Q236" s="13">
        <v>0.92</v>
      </c>
      <c r="R236" s="13">
        <v>0.91</v>
      </c>
      <c r="S236" s="13">
        <v>0.89</v>
      </c>
      <c r="T236" s="13">
        <v>0.87</v>
      </c>
      <c r="U236" s="13">
        <v>0.86</v>
      </c>
      <c r="V236" s="13">
        <v>0.85</v>
      </c>
      <c r="W236" s="13">
        <v>0.84</v>
      </c>
      <c r="X236" s="13">
        <v>0.82</v>
      </c>
      <c r="Y236" s="13">
        <v>0.81</v>
      </c>
      <c r="Z236" s="13">
        <v>0.81</v>
      </c>
      <c r="AA236" s="13">
        <v>0.8</v>
      </c>
      <c r="AB236" s="13">
        <v>0.78</v>
      </c>
      <c r="AC236" s="13">
        <v>0.77</v>
      </c>
      <c r="AD236" s="13">
        <v>0.76</v>
      </c>
      <c r="AE236" s="13">
        <v>0.75</v>
      </c>
      <c r="AF236" s="13">
        <v>0.74</v>
      </c>
      <c r="AG236" s="13">
        <v>0.72</v>
      </c>
      <c r="AH236" s="13">
        <v>0.72</v>
      </c>
      <c r="AI236" s="13">
        <v>0.72</v>
      </c>
      <c r="AJ236" s="13">
        <v>0.73</v>
      </c>
      <c r="AK236" s="13">
        <v>0.73</v>
      </c>
    </row>
    <row r="237" spans="1:37" s="33" customFormat="1" hidden="1" x14ac:dyDescent="0.3">
      <c r="A237" s="13" t="str">
        <f t="shared" si="3"/>
        <v>SDG_NoInv_Base_ReproTest02PQXcptrp-o</v>
      </c>
      <c r="B237" s="37" t="s">
        <v>220</v>
      </c>
      <c r="C237" s="38" t="s">
        <v>262</v>
      </c>
      <c r="D237" s="130" t="s">
        <v>120</v>
      </c>
      <c r="E237" s="13" t="s">
        <v>178</v>
      </c>
      <c r="F237" s="13">
        <v>0.95</v>
      </c>
      <c r="G237" s="13">
        <v>0.94</v>
      </c>
      <c r="H237" s="13">
        <v>0.91</v>
      </c>
      <c r="I237" s="13">
        <v>0.9</v>
      </c>
      <c r="J237" s="13">
        <v>0.88</v>
      </c>
      <c r="K237" s="13">
        <v>0.87</v>
      </c>
      <c r="L237" s="13">
        <v>0.86</v>
      </c>
      <c r="M237" s="13">
        <v>0.86</v>
      </c>
      <c r="N237" s="13">
        <v>0.86</v>
      </c>
      <c r="O237" s="13">
        <v>0.87</v>
      </c>
      <c r="P237" s="13">
        <v>0.87</v>
      </c>
      <c r="Q237" s="13">
        <v>0.88</v>
      </c>
      <c r="R237" s="13">
        <v>0.88</v>
      </c>
      <c r="S237" s="13">
        <v>0.88</v>
      </c>
      <c r="T237" s="13">
        <v>0.88</v>
      </c>
      <c r="U237" s="13">
        <v>0.88</v>
      </c>
      <c r="V237" s="13">
        <v>0.88</v>
      </c>
      <c r="W237" s="13">
        <v>0.88</v>
      </c>
      <c r="X237" s="13">
        <v>0.88</v>
      </c>
      <c r="Y237" s="13">
        <v>0.88</v>
      </c>
      <c r="Z237" s="13">
        <v>0.88</v>
      </c>
      <c r="AA237" s="13">
        <v>0.88</v>
      </c>
      <c r="AB237" s="13">
        <v>0.89</v>
      </c>
      <c r="AC237" s="13">
        <v>0.89</v>
      </c>
      <c r="AD237" s="13">
        <v>0.9</v>
      </c>
      <c r="AE237" s="13">
        <v>0.9</v>
      </c>
      <c r="AF237" s="13">
        <v>0.9</v>
      </c>
      <c r="AG237" s="13">
        <v>0.9</v>
      </c>
      <c r="AH237" s="13">
        <v>0.9</v>
      </c>
      <c r="AI237" s="13">
        <v>0.9</v>
      </c>
      <c r="AJ237" s="13">
        <v>0.9</v>
      </c>
      <c r="AK237" s="13">
        <v>0.9</v>
      </c>
    </row>
    <row r="238" spans="1:37" s="33" customFormat="1" hidden="1" x14ac:dyDescent="0.3">
      <c r="A238" s="13" t="str">
        <f t="shared" si="3"/>
        <v>SDG_NoInv_Base_ReproTest02PQXcftrp-o</v>
      </c>
      <c r="B238" s="37" t="s">
        <v>220</v>
      </c>
      <c r="C238" s="38" t="s">
        <v>262</v>
      </c>
      <c r="D238" s="130" t="s">
        <v>120</v>
      </c>
      <c r="E238" s="13" t="s">
        <v>179</v>
      </c>
      <c r="F238" s="13">
        <v>0.97</v>
      </c>
      <c r="G238" s="13">
        <v>0.94</v>
      </c>
      <c r="H238" s="13">
        <v>0.92</v>
      </c>
      <c r="I238" s="13">
        <v>0.9</v>
      </c>
      <c r="J238" s="13">
        <v>0.88</v>
      </c>
      <c r="K238" s="13">
        <v>0.87</v>
      </c>
      <c r="L238" s="13">
        <v>0.87</v>
      </c>
      <c r="M238" s="13">
        <v>0.87</v>
      </c>
      <c r="N238" s="13">
        <v>0.87</v>
      </c>
      <c r="O238" s="13">
        <v>0.89</v>
      </c>
      <c r="P238" s="13">
        <v>0.89</v>
      </c>
      <c r="Q238" s="13">
        <v>0.9</v>
      </c>
      <c r="R238" s="13">
        <v>0.9</v>
      </c>
      <c r="S238" s="13">
        <v>0.9</v>
      </c>
      <c r="T238" s="13">
        <v>0.9</v>
      </c>
      <c r="U238" s="13">
        <v>0.9</v>
      </c>
      <c r="V238" s="13">
        <v>0.9</v>
      </c>
      <c r="W238" s="13">
        <v>0.9</v>
      </c>
      <c r="X238" s="13">
        <v>0.9</v>
      </c>
      <c r="Y238" s="13">
        <v>0.9</v>
      </c>
      <c r="Z238" s="13">
        <v>0.91</v>
      </c>
      <c r="AA238" s="13">
        <v>0.91</v>
      </c>
      <c r="AB238" s="13">
        <v>0.92</v>
      </c>
      <c r="AC238" s="13">
        <v>0.92</v>
      </c>
      <c r="AD238" s="13">
        <v>0.92</v>
      </c>
      <c r="AE238" s="13">
        <v>0.92</v>
      </c>
      <c r="AF238" s="13">
        <v>0.92</v>
      </c>
      <c r="AG238" s="13">
        <v>0.92</v>
      </c>
      <c r="AH238" s="13">
        <v>0.92</v>
      </c>
      <c r="AI238" s="13">
        <v>0.92</v>
      </c>
      <c r="AJ238" s="13">
        <v>0.92</v>
      </c>
      <c r="AK238" s="13">
        <v>0.92</v>
      </c>
    </row>
    <row r="239" spans="1:37" s="33" customFormat="1" hidden="1" x14ac:dyDescent="0.3">
      <c r="A239" s="13" t="str">
        <f t="shared" si="3"/>
        <v>SDG_NoInv_Base_ReproTest02PQXcprtr</v>
      </c>
      <c r="B239" s="37" t="s">
        <v>220</v>
      </c>
      <c r="C239" s="38" t="s">
        <v>262</v>
      </c>
      <c r="D239" s="130" t="s">
        <v>120</v>
      </c>
      <c r="E239" s="13" t="s">
        <v>180</v>
      </c>
      <c r="F239" s="13">
        <v>1</v>
      </c>
      <c r="G239" s="13">
        <v>1.02</v>
      </c>
      <c r="H239" s="13">
        <v>1.02</v>
      </c>
      <c r="I239" s="13">
        <v>1.01</v>
      </c>
      <c r="J239" s="13">
        <v>1</v>
      </c>
      <c r="K239" s="13">
        <v>0.99</v>
      </c>
      <c r="L239" s="13">
        <v>0.98</v>
      </c>
      <c r="M239" s="13">
        <v>0.97</v>
      </c>
      <c r="N239" s="13">
        <v>0.96</v>
      </c>
      <c r="O239" s="13">
        <v>0.97</v>
      </c>
      <c r="P239" s="13">
        <v>0.94</v>
      </c>
      <c r="Q239" s="13">
        <v>0.89</v>
      </c>
      <c r="R239" s="13">
        <v>0.83</v>
      </c>
      <c r="S239" s="13">
        <v>0.78</v>
      </c>
      <c r="T239" s="13">
        <v>0.73</v>
      </c>
      <c r="U239" s="13">
        <v>0.68</v>
      </c>
      <c r="V239" s="13">
        <v>0.64</v>
      </c>
      <c r="W239" s="13">
        <v>0.6</v>
      </c>
      <c r="X239" s="13">
        <v>0.56000000000000005</v>
      </c>
      <c r="Y239" s="13">
        <v>0.51</v>
      </c>
      <c r="Z239" s="13">
        <v>0.46</v>
      </c>
      <c r="AA239" s="13">
        <v>0.42</v>
      </c>
      <c r="AB239" s="13">
        <v>0.4</v>
      </c>
      <c r="AC239" s="13">
        <v>0.37</v>
      </c>
      <c r="AD239" s="13">
        <v>0.34</v>
      </c>
      <c r="AE239" s="13">
        <v>0.32</v>
      </c>
      <c r="AF239" s="13">
        <v>0.3</v>
      </c>
      <c r="AG239" s="13">
        <v>0.28000000000000003</v>
      </c>
      <c r="AH239" s="13">
        <v>0.26</v>
      </c>
      <c r="AI239" s="13">
        <v>0.24</v>
      </c>
      <c r="AJ239" s="13">
        <v>0.23</v>
      </c>
      <c r="AK239" s="13">
        <v>0.21</v>
      </c>
    </row>
    <row r="240" spans="1:37" s="33" customFormat="1" hidden="1" x14ac:dyDescent="0.3">
      <c r="A240" s="13" t="str">
        <f t="shared" si="3"/>
        <v>SDG_NoInv_Base_ReproTest02PQXctrps</v>
      </c>
      <c r="B240" s="37" t="s">
        <v>220</v>
      </c>
      <c r="C240" s="38" t="s">
        <v>262</v>
      </c>
      <c r="D240" s="130" t="s">
        <v>120</v>
      </c>
      <c r="E240" s="13" t="s">
        <v>181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0.99</v>
      </c>
      <c r="O240" s="13">
        <v>0.99</v>
      </c>
      <c r="P240" s="13">
        <v>0.99</v>
      </c>
      <c r="Q240" s="13">
        <v>0.98</v>
      </c>
      <c r="R240" s="13">
        <v>0.99</v>
      </c>
      <c r="S240" s="13">
        <v>0.99</v>
      </c>
      <c r="T240" s="13">
        <v>0.99</v>
      </c>
      <c r="U240" s="13">
        <v>0.99</v>
      </c>
      <c r="V240" s="13">
        <v>0.99</v>
      </c>
      <c r="W240" s="13">
        <v>0.99</v>
      </c>
      <c r="X240" s="13">
        <v>0.99</v>
      </c>
      <c r="Y240" s="13">
        <v>0.99</v>
      </c>
      <c r="Z240" s="13">
        <v>0.99</v>
      </c>
      <c r="AA240" s="13">
        <v>0.99</v>
      </c>
      <c r="AB240" s="13">
        <v>0.99</v>
      </c>
      <c r="AC240" s="13">
        <v>1</v>
      </c>
      <c r="AD240" s="13">
        <v>1</v>
      </c>
      <c r="AE240" s="13">
        <v>1.01</v>
      </c>
      <c r="AF240" s="13">
        <v>1.01</v>
      </c>
      <c r="AG240" s="13">
        <v>1</v>
      </c>
      <c r="AH240" s="13">
        <v>1</v>
      </c>
      <c r="AI240" s="13">
        <v>1</v>
      </c>
      <c r="AJ240" s="13">
        <v>1.01</v>
      </c>
      <c r="AK240" s="13">
        <v>1.01</v>
      </c>
    </row>
    <row r="241" spans="1:37" s="33" customFormat="1" hidden="1" x14ac:dyDescent="0.3">
      <c r="A241" s="13" t="str">
        <f t="shared" si="3"/>
        <v>SDG_NoInv_Base_ReproTest02PQXccomm</v>
      </c>
      <c r="B241" s="37" t="s">
        <v>220</v>
      </c>
      <c r="C241" s="38" t="s">
        <v>262</v>
      </c>
      <c r="D241" s="130" t="s">
        <v>120</v>
      </c>
      <c r="E241" s="13" t="s">
        <v>182</v>
      </c>
      <c r="F241" s="13">
        <v>1</v>
      </c>
      <c r="G241" s="13">
        <v>0.96</v>
      </c>
      <c r="H241" s="13">
        <v>0.97</v>
      </c>
      <c r="I241" s="13">
        <v>0.98</v>
      </c>
      <c r="J241" s="13">
        <v>0.98</v>
      </c>
      <c r="K241" s="13">
        <v>0.99</v>
      </c>
      <c r="L241" s="13">
        <v>0.99</v>
      </c>
      <c r="M241" s="13">
        <v>0.99</v>
      </c>
      <c r="N241" s="13">
        <v>1</v>
      </c>
      <c r="O241" s="13">
        <v>1</v>
      </c>
      <c r="P241" s="13">
        <v>1</v>
      </c>
      <c r="Q241" s="13">
        <v>1</v>
      </c>
      <c r="R241" s="13">
        <v>1.01</v>
      </c>
      <c r="S241" s="13">
        <v>1.01</v>
      </c>
      <c r="T241" s="13">
        <v>1.01</v>
      </c>
      <c r="U241" s="13">
        <v>1.02</v>
      </c>
      <c r="V241" s="13">
        <v>1.02</v>
      </c>
      <c r="W241" s="13">
        <v>1.02</v>
      </c>
      <c r="X241" s="13">
        <v>1.02</v>
      </c>
      <c r="Y241" s="13">
        <v>1.02</v>
      </c>
      <c r="Z241" s="13">
        <v>1.02</v>
      </c>
      <c r="AA241" s="13">
        <v>1.02</v>
      </c>
      <c r="AB241" s="13">
        <v>1.03</v>
      </c>
      <c r="AC241" s="13">
        <v>1.03</v>
      </c>
      <c r="AD241" s="13">
        <v>1.03</v>
      </c>
      <c r="AE241" s="13">
        <v>1.03</v>
      </c>
      <c r="AF241" s="13">
        <v>1.03</v>
      </c>
      <c r="AG241" s="13">
        <v>1.03</v>
      </c>
      <c r="AH241" s="13">
        <v>1.04</v>
      </c>
      <c r="AI241" s="13">
        <v>1.04</v>
      </c>
      <c r="AJ241" s="13">
        <v>1.04</v>
      </c>
      <c r="AK241" s="13">
        <v>1.04</v>
      </c>
    </row>
    <row r="242" spans="1:37" s="33" customFormat="1" hidden="1" x14ac:dyDescent="0.3">
      <c r="A242" s="13" t="str">
        <f t="shared" si="3"/>
        <v>SDG_NoInv_Base_ReproTest02PQXcfsrv</v>
      </c>
      <c r="B242" s="37" t="s">
        <v>220</v>
      </c>
      <c r="C242" s="38" t="s">
        <v>262</v>
      </c>
      <c r="D242" s="130" t="s">
        <v>120</v>
      </c>
      <c r="E242" s="13" t="s">
        <v>183</v>
      </c>
      <c r="F242" s="13">
        <v>1.04</v>
      </c>
      <c r="G242" s="13">
        <v>1.01</v>
      </c>
      <c r="H242" s="13">
        <v>1.02</v>
      </c>
      <c r="I242" s="13">
        <v>1.02</v>
      </c>
      <c r="J242" s="13">
        <v>1.02</v>
      </c>
      <c r="K242" s="13">
        <v>1.02</v>
      </c>
      <c r="L242" s="13">
        <v>1.03</v>
      </c>
      <c r="M242" s="13">
        <v>1.03</v>
      </c>
      <c r="N242" s="13">
        <v>1.03</v>
      </c>
      <c r="O242" s="13">
        <v>1.03</v>
      </c>
      <c r="P242" s="13">
        <v>1.03</v>
      </c>
      <c r="Q242" s="13">
        <v>1.03</v>
      </c>
      <c r="R242" s="13">
        <v>1.04</v>
      </c>
      <c r="S242" s="13">
        <v>1.04</v>
      </c>
      <c r="T242" s="13">
        <v>1.05</v>
      </c>
      <c r="U242" s="13">
        <v>1.05</v>
      </c>
      <c r="V242" s="13">
        <v>1.06</v>
      </c>
      <c r="W242" s="13">
        <v>1.06</v>
      </c>
      <c r="X242" s="13">
        <v>1.06</v>
      </c>
      <c r="Y242" s="13">
        <v>1.06</v>
      </c>
      <c r="Z242" s="13">
        <v>1.07</v>
      </c>
      <c r="AA242" s="13">
        <v>1.06</v>
      </c>
      <c r="AB242" s="13">
        <v>1.06</v>
      </c>
      <c r="AC242" s="13">
        <v>1.06</v>
      </c>
      <c r="AD242" s="13">
        <v>1.06</v>
      </c>
      <c r="AE242" s="13">
        <v>1.06</v>
      </c>
      <c r="AF242" s="13">
        <v>1.06</v>
      </c>
      <c r="AG242" s="13">
        <v>1.06</v>
      </c>
      <c r="AH242" s="13">
        <v>1.05</v>
      </c>
      <c r="AI242" s="13">
        <v>1.05</v>
      </c>
      <c r="AJ242" s="13">
        <v>1.04</v>
      </c>
      <c r="AK242" s="13">
        <v>1.03</v>
      </c>
    </row>
    <row r="243" spans="1:37" s="33" customFormat="1" hidden="1" x14ac:dyDescent="0.3">
      <c r="A243" s="13" t="str">
        <f t="shared" si="3"/>
        <v>SDG_NoInv_Base_ReproTest02PQXcbsrv</v>
      </c>
      <c r="B243" s="37" t="s">
        <v>220</v>
      </c>
      <c r="C243" s="38" t="s">
        <v>262</v>
      </c>
      <c r="D243" s="130" t="s">
        <v>120</v>
      </c>
      <c r="E243" s="13" t="s">
        <v>118</v>
      </c>
      <c r="F243" s="13">
        <v>1.04</v>
      </c>
      <c r="G243" s="13">
        <v>1.01</v>
      </c>
      <c r="H243" s="13">
        <v>1.01</v>
      </c>
      <c r="I243" s="13">
        <v>1.02</v>
      </c>
      <c r="J243" s="13">
        <v>1.02</v>
      </c>
      <c r="K243" s="13">
        <v>1.02</v>
      </c>
      <c r="L243" s="13">
        <v>1.02</v>
      </c>
      <c r="M243" s="13">
        <v>1.03</v>
      </c>
      <c r="N243" s="13">
        <v>1.03</v>
      </c>
      <c r="O243" s="13">
        <v>1.02</v>
      </c>
      <c r="P243" s="13">
        <v>1.03</v>
      </c>
      <c r="Q243" s="13">
        <v>1.03</v>
      </c>
      <c r="R243" s="13">
        <v>1.03</v>
      </c>
      <c r="S243" s="13">
        <v>1.04</v>
      </c>
      <c r="T243" s="13">
        <v>1.04</v>
      </c>
      <c r="U243" s="13">
        <v>1.04</v>
      </c>
      <c r="V243" s="13">
        <v>1.04</v>
      </c>
      <c r="W243" s="13">
        <v>1.04</v>
      </c>
      <c r="X243" s="13">
        <v>1.05</v>
      </c>
      <c r="Y243" s="13">
        <v>1.05</v>
      </c>
      <c r="Z243" s="13">
        <v>1.05</v>
      </c>
      <c r="AA243" s="13">
        <v>1.05</v>
      </c>
      <c r="AB243" s="13">
        <v>1.04</v>
      </c>
      <c r="AC243" s="13">
        <v>1.04</v>
      </c>
      <c r="AD243" s="13">
        <v>1.05</v>
      </c>
      <c r="AE243" s="13">
        <v>1.05</v>
      </c>
      <c r="AF243" s="13">
        <v>1.05</v>
      </c>
      <c r="AG243" s="13">
        <v>1.05</v>
      </c>
      <c r="AH243" s="13">
        <v>1.05</v>
      </c>
      <c r="AI243" s="13">
        <v>1.05</v>
      </c>
      <c r="AJ243" s="13">
        <v>1.05</v>
      </c>
      <c r="AK243" s="13">
        <v>1.04</v>
      </c>
    </row>
    <row r="244" spans="1:37" s="33" customFormat="1" hidden="1" x14ac:dyDescent="0.3">
      <c r="A244" s="13" t="str">
        <f t="shared" si="3"/>
        <v>SDG_NoInv_Base_ReproTest02PQXcgsrv</v>
      </c>
      <c r="B244" s="37" t="s">
        <v>220</v>
      </c>
      <c r="C244" s="38" t="s">
        <v>262</v>
      </c>
      <c r="D244" s="130" t="s">
        <v>120</v>
      </c>
      <c r="E244" s="13" t="s">
        <v>184</v>
      </c>
      <c r="F244" s="13">
        <v>1.02</v>
      </c>
      <c r="G244" s="13">
        <v>1.03</v>
      </c>
      <c r="H244" s="13">
        <v>1.04</v>
      </c>
      <c r="I244" s="13">
        <v>1.04</v>
      </c>
      <c r="J244" s="13">
        <v>1.04</v>
      </c>
      <c r="K244" s="13">
        <v>1.04</v>
      </c>
      <c r="L244" s="13">
        <v>1.05</v>
      </c>
      <c r="M244" s="13">
        <v>1.05</v>
      </c>
      <c r="N244" s="13">
        <v>1.05</v>
      </c>
      <c r="O244" s="13">
        <v>1.05</v>
      </c>
      <c r="P244" s="13">
        <v>1.05</v>
      </c>
      <c r="Q244" s="13">
        <v>1.06</v>
      </c>
      <c r="R244" s="13">
        <v>1.06</v>
      </c>
      <c r="S244" s="13">
        <v>1.06</v>
      </c>
      <c r="T244" s="13">
        <v>1.06</v>
      </c>
      <c r="U244" s="13">
        <v>1.07</v>
      </c>
      <c r="V244" s="13">
        <v>1.07</v>
      </c>
      <c r="W244" s="13">
        <v>1.07</v>
      </c>
      <c r="X244" s="13">
        <v>1.07</v>
      </c>
      <c r="Y244" s="13">
        <v>1.07</v>
      </c>
      <c r="Z244" s="13">
        <v>1.07</v>
      </c>
      <c r="AA244" s="13">
        <v>1.07</v>
      </c>
      <c r="AB244" s="13">
        <v>1.07</v>
      </c>
      <c r="AC244" s="13">
        <v>1.06</v>
      </c>
      <c r="AD244" s="13">
        <v>1.06</v>
      </c>
      <c r="AE244" s="13">
        <v>1.06</v>
      </c>
      <c r="AF244" s="13">
        <v>1.06</v>
      </c>
      <c r="AG244" s="13">
        <v>1.06</v>
      </c>
      <c r="AH244" s="13">
        <v>1.04</v>
      </c>
      <c r="AI244" s="13">
        <v>1.03</v>
      </c>
      <c r="AJ244" s="13">
        <v>1.02</v>
      </c>
      <c r="AK244" s="13">
        <v>1.01</v>
      </c>
    </row>
    <row r="245" spans="1:37" s="33" customFormat="1" hidden="1" x14ac:dyDescent="0.3">
      <c r="A245" s="13" t="str">
        <f t="shared" si="3"/>
        <v>SDG_NoInv_Base_ReproTest02PQXcosrv</v>
      </c>
      <c r="B245" s="37" t="s">
        <v>220</v>
      </c>
      <c r="C245" s="38" t="s">
        <v>262</v>
      </c>
      <c r="D245" s="130" t="s">
        <v>120</v>
      </c>
      <c r="E245" s="13" t="s">
        <v>185</v>
      </c>
      <c r="F245" s="13">
        <v>1.07</v>
      </c>
      <c r="G245" s="13">
        <v>1.1499999999999999</v>
      </c>
      <c r="H245" s="13">
        <v>1.1299999999999999</v>
      </c>
      <c r="I245" s="13">
        <v>1.1299999999999999</v>
      </c>
      <c r="J245" s="13">
        <v>1.1200000000000001</v>
      </c>
      <c r="K245" s="13">
        <v>1.1200000000000001</v>
      </c>
      <c r="L245" s="13">
        <v>1.1200000000000001</v>
      </c>
      <c r="M245" s="13">
        <v>1.1200000000000001</v>
      </c>
      <c r="N245" s="13">
        <v>1.1200000000000001</v>
      </c>
      <c r="O245" s="13">
        <v>1.1200000000000001</v>
      </c>
      <c r="P245" s="13">
        <v>1.1200000000000001</v>
      </c>
      <c r="Q245" s="13">
        <v>1.1200000000000001</v>
      </c>
      <c r="R245" s="13">
        <v>1.1299999999999999</v>
      </c>
      <c r="S245" s="13">
        <v>1.1299999999999999</v>
      </c>
      <c r="T245" s="13">
        <v>1.1399999999999999</v>
      </c>
      <c r="U245" s="13">
        <v>1.1399999999999999</v>
      </c>
      <c r="V245" s="13">
        <v>1.1399999999999999</v>
      </c>
      <c r="W245" s="13">
        <v>1.1499999999999999</v>
      </c>
      <c r="X245" s="13">
        <v>1.1499999999999999</v>
      </c>
      <c r="Y245" s="13">
        <v>1.1499999999999999</v>
      </c>
      <c r="Z245" s="13">
        <v>1.1499999999999999</v>
      </c>
      <c r="AA245" s="13">
        <v>1.1599999999999999</v>
      </c>
      <c r="AB245" s="13">
        <v>1.1499999999999999</v>
      </c>
      <c r="AC245" s="13">
        <v>1.1499999999999999</v>
      </c>
      <c r="AD245" s="13">
        <v>1.1499999999999999</v>
      </c>
      <c r="AE245" s="13">
        <v>1.1599999999999999</v>
      </c>
      <c r="AF245" s="13">
        <v>1.1599999999999999</v>
      </c>
      <c r="AG245" s="13">
        <v>1.1599999999999999</v>
      </c>
      <c r="AH245" s="13">
        <v>1.1599999999999999</v>
      </c>
      <c r="AI245" s="13">
        <v>1.1599999999999999</v>
      </c>
      <c r="AJ245" s="13">
        <v>1.1599999999999999</v>
      </c>
      <c r="AK245" s="13">
        <v>1.1599999999999999</v>
      </c>
    </row>
    <row r="246" spans="1:37" s="33" customFormat="1" hidden="1" x14ac:dyDescent="0.3">
      <c r="A246" s="13" t="str">
        <f t="shared" si="3"/>
        <v>SDG_NoInv_Base_ReproTest02PQXcimpt</v>
      </c>
      <c r="B246" s="37" t="s">
        <v>220</v>
      </c>
      <c r="C246" s="38" t="s">
        <v>262</v>
      </c>
      <c r="D246" s="130" t="s">
        <v>120</v>
      </c>
      <c r="E246" s="13" t="s">
        <v>119</v>
      </c>
      <c r="F246" s="13">
        <v>1.01</v>
      </c>
      <c r="G246" s="13">
        <v>1.04</v>
      </c>
      <c r="H246" s="13">
        <v>1.05</v>
      </c>
      <c r="I246" s="13">
        <v>1.04</v>
      </c>
      <c r="J246" s="13">
        <v>1.05</v>
      </c>
      <c r="K246" s="13">
        <v>1.05</v>
      </c>
      <c r="L246" s="13">
        <v>1.05</v>
      </c>
      <c r="M246" s="13">
        <v>1.06</v>
      </c>
      <c r="N246" s="13">
        <v>1.06</v>
      </c>
      <c r="O246" s="13">
        <v>1.0900000000000001</v>
      </c>
      <c r="P246" s="13">
        <v>1.1000000000000001</v>
      </c>
      <c r="Q246" s="13">
        <v>1.1000000000000001</v>
      </c>
      <c r="R246" s="13">
        <v>1.1000000000000001</v>
      </c>
      <c r="S246" s="13">
        <v>1.1000000000000001</v>
      </c>
      <c r="T246" s="13">
        <v>1.1100000000000001</v>
      </c>
      <c r="U246" s="13">
        <v>1.1100000000000001</v>
      </c>
      <c r="V246" s="13">
        <v>1.1100000000000001</v>
      </c>
      <c r="W246" s="13">
        <v>1.1100000000000001</v>
      </c>
      <c r="X246" s="13">
        <v>1.1100000000000001</v>
      </c>
      <c r="Y246" s="13">
        <v>1.1100000000000001</v>
      </c>
      <c r="Z246" s="13">
        <v>1.1100000000000001</v>
      </c>
      <c r="AA246" s="13">
        <v>1.1100000000000001</v>
      </c>
      <c r="AB246" s="13">
        <v>1.1200000000000001</v>
      </c>
      <c r="AC246" s="13">
        <v>1.1200000000000001</v>
      </c>
      <c r="AD246" s="13">
        <v>1.1200000000000001</v>
      </c>
      <c r="AE246" s="13">
        <v>1.1200000000000001</v>
      </c>
      <c r="AF246" s="13">
        <v>1.1200000000000001</v>
      </c>
      <c r="AG246" s="13">
        <v>1.1200000000000001</v>
      </c>
      <c r="AH246" s="13">
        <v>1.1200000000000001</v>
      </c>
      <c r="AI246" s="13">
        <v>1.1100000000000001</v>
      </c>
      <c r="AJ246" s="13">
        <v>1.1000000000000001</v>
      </c>
      <c r="AK246" s="13">
        <v>1.0900000000000001</v>
      </c>
    </row>
    <row r="247" spans="1:37" s="33" customFormat="1" hidden="1" x14ac:dyDescent="0.3">
      <c r="A247" s="13" t="str">
        <f t="shared" si="3"/>
        <v>SDG_NoInv_Base_ReproTest02C_InvValctext</v>
      </c>
      <c r="B247" s="37" t="s">
        <v>220</v>
      </c>
      <c r="C247" s="38" t="s">
        <v>262</v>
      </c>
      <c r="D247" s="130" t="s">
        <v>186</v>
      </c>
      <c r="E247" s="13" t="s">
        <v>102</v>
      </c>
      <c r="F247" s="13">
        <v>0.03</v>
      </c>
      <c r="G247" s="13">
        <v>0.03</v>
      </c>
      <c r="H247" s="13">
        <v>0.03</v>
      </c>
      <c r="I247" s="13">
        <v>0.03</v>
      </c>
      <c r="J247" s="13">
        <v>0.03</v>
      </c>
      <c r="K247" s="13">
        <v>0.03</v>
      </c>
      <c r="L247" s="13">
        <v>0.03</v>
      </c>
      <c r="M247" s="13">
        <v>0.04</v>
      </c>
      <c r="N247" s="13">
        <v>0.04</v>
      </c>
      <c r="O247" s="13">
        <v>0.04</v>
      </c>
      <c r="P247" s="13">
        <v>0.04</v>
      </c>
      <c r="Q247" s="13">
        <v>0.04</v>
      </c>
      <c r="R247" s="13">
        <v>0.04</v>
      </c>
      <c r="S247" s="13">
        <v>0.04</v>
      </c>
      <c r="T247" s="13">
        <v>0.04</v>
      </c>
      <c r="U247" s="13">
        <v>0.05</v>
      </c>
      <c r="V247" s="13">
        <v>0.05</v>
      </c>
      <c r="W247" s="13">
        <v>0.05</v>
      </c>
      <c r="X247" s="13">
        <v>0.05</v>
      </c>
      <c r="Y247" s="13">
        <v>0.05</v>
      </c>
      <c r="Z247" s="13">
        <v>0.05</v>
      </c>
      <c r="AA247" s="13">
        <v>0.06</v>
      </c>
      <c r="AB247" s="13">
        <v>0.06</v>
      </c>
      <c r="AC247" s="13">
        <v>0.06</v>
      </c>
      <c r="AD247" s="13">
        <v>0.06</v>
      </c>
      <c r="AE247" s="13">
        <v>0.06</v>
      </c>
      <c r="AF247" s="13">
        <v>0.06</v>
      </c>
      <c r="AG247" s="13">
        <v>7.0000000000000007E-2</v>
      </c>
      <c r="AH247" s="13">
        <v>7.0000000000000007E-2</v>
      </c>
      <c r="AI247" s="13">
        <v>0.06</v>
      </c>
      <c r="AJ247" s="13">
        <v>0.06</v>
      </c>
      <c r="AK247" s="13">
        <v>0.06</v>
      </c>
    </row>
    <row r="248" spans="1:37" s="33" customFormat="1" hidden="1" x14ac:dyDescent="0.3">
      <c r="A248" s="13" t="str">
        <f t="shared" si="3"/>
        <v>SDG_NoInv_Base_ReproTest02C_InvValcleat</v>
      </c>
      <c r="B248" s="37" t="s">
        <v>220</v>
      </c>
      <c r="C248" s="38" t="s">
        <v>262</v>
      </c>
      <c r="D248" s="130" t="s">
        <v>186</v>
      </c>
      <c r="E248" s="13" t="s">
        <v>103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</row>
    <row r="249" spans="1:37" s="33" customFormat="1" hidden="1" x14ac:dyDescent="0.3">
      <c r="A249" s="13" t="str">
        <f t="shared" si="3"/>
        <v>SDG_NoInv_Base_ReproTest02C_InvValcprnt</v>
      </c>
      <c r="B249" s="37" t="s">
        <v>220</v>
      </c>
      <c r="C249" s="38" t="s">
        <v>262</v>
      </c>
      <c r="D249" s="130" t="s">
        <v>186</v>
      </c>
      <c r="E249" s="13" t="s">
        <v>104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</row>
    <row r="250" spans="1:37" s="33" customFormat="1" hidden="1" x14ac:dyDescent="0.3">
      <c r="A250" s="13" t="str">
        <f t="shared" si="3"/>
        <v>SDG_NoInv_Base_ReproTest02C_InvValcrubb</v>
      </c>
      <c r="B250" s="37" t="s">
        <v>220</v>
      </c>
      <c r="C250" s="38" t="s">
        <v>262</v>
      </c>
      <c r="D250" s="130" t="s">
        <v>186</v>
      </c>
      <c r="E250" s="13" t="s">
        <v>105</v>
      </c>
      <c r="F250" s="13">
        <v>0.01</v>
      </c>
      <c r="G250" s="13">
        <v>0.01</v>
      </c>
      <c r="H250" s="13">
        <v>0.01</v>
      </c>
      <c r="I250" s="13">
        <v>0.01</v>
      </c>
      <c r="J250" s="13">
        <v>0.01</v>
      </c>
      <c r="K250" s="13">
        <v>0.01</v>
      </c>
      <c r="L250" s="13">
        <v>0.01</v>
      </c>
      <c r="M250" s="13">
        <v>0.01</v>
      </c>
      <c r="N250" s="13">
        <v>0.01</v>
      </c>
      <c r="O250" s="13">
        <v>0.01</v>
      </c>
      <c r="P250" s="13">
        <v>0.01</v>
      </c>
      <c r="Q250" s="13">
        <v>0.01</v>
      </c>
      <c r="R250" s="13">
        <v>0.01</v>
      </c>
      <c r="S250" s="13">
        <v>0.01</v>
      </c>
      <c r="T250" s="13">
        <v>0.01</v>
      </c>
      <c r="U250" s="13">
        <v>0.01</v>
      </c>
      <c r="V250" s="13">
        <v>0.01</v>
      </c>
      <c r="W250" s="13">
        <v>0.01</v>
      </c>
      <c r="X250" s="13">
        <v>0.01</v>
      </c>
      <c r="Y250" s="13">
        <v>0.01</v>
      </c>
      <c r="Z250" s="13">
        <v>0.01</v>
      </c>
      <c r="AA250" s="13">
        <v>0.01</v>
      </c>
      <c r="AB250" s="13">
        <v>0.01</v>
      </c>
      <c r="AC250" s="13">
        <v>0.01</v>
      </c>
      <c r="AD250" s="13">
        <v>0.01</v>
      </c>
      <c r="AE250" s="13">
        <v>0.01</v>
      </c>
      <c r="AF250" s="13">
        <v>0.01</v>
      </c>
      <c r="AG250" s="13">
        <v>0.01</v>
      </c>
      <c r="AH250" s="13">
        <v>0.01</v>
      </c>
      <c r="AI250" s="13">
        <v>0.01</v>
      </c>
      <c r="AJ250" s="13">
        <v>0.01</v>
      </c>
      <c r="AK250" s="13">
        <v>0.01</v>
      </c>
    </row>
    <row r="251" spans="1:37" s="33" customFormat="1" hidden="1" x14ac:dyDescent="0.3">
      <c r="A251" s="13" t="str">
        <f t="shared" si="3"/>
        <v>SDG_NoInv_Base_ReproTest02C_InvValcplas</v>
      </c>
      <c r="B251" s="37" t="s">
        <v>220</v>
      </c>
      <c r="C251" s="38" t="s">
        <v>262</v>
      </c>
      <c r="D251" s="130" t="s">
        <v>186</v>
      </c>
      <c r="E251" s="13" t="s">
        <v>106</v>
      </c>
      <c r="F251" s="13">
        <v>0.01</v>
      </c>
      <c r="G251" s="13">
        <v>0.01</v>
      </c>
      <c r="H251" s="13">
        <v>0.01</v>
      </c>
      <c r="I251" s="13">
        <v>0.01</v>
      </c>
      <c r="J251" s="13">
        <v>0.01</v>
      </c>
      <c r="K251" s="13">
        <v>0.01</v>
      </c>
      <c r="L251" s="13">
        <v>0.01</v>
      </c>
      <c r="M251" s="13">
        <v>0.02</v>
      </c>
      <c r="N251" s="13">
        <v>0.02</v>
      </c>
      <c r="O251" s="13">
        <v>0.02</v>
      </c>
      <c r="P251" s="13">
        <v>0.02</v>
      </c>
      <c r="Q251" s="13">
        <v>0.02</v>
      </c>
      <c r="R251" s="13">
        <v>0.02</v>
      </c>
      <c r="S251" s="13">
        <v>0.02</v>
      </c>
      <c r="T251" s="13">
        <v>0.02</v>
      </c>
      <c r="U251" s="13">
        <v>0.02</v>
      </c>
      <c r="V251" s="13">
        <v>0.02</v>
      </c>
      <c r="W251" s="13">
        <v>0.02</v>
      </c>
      <c r="X251" s="13">
        <v>0.02</v>
      </c>
      <c r="Y251" s="13">
        <v>0.02</v>
      </c>
      <c r="Z251" s="13">
        <v>0.02</v>
      </c>
      <c r="AA251" s="13">
        <v>0.02</v>
      </c>
      <c r="AB251" s="13">
        <v>0.02</v>
      </c>
      <c r="AC251" s="13">
        <v>0.02</v>
      </c>
      <c r="AD251" s="13">
        <v>0.03</v>
      </c>
      <c r="AE251" s="13">
        <v>0.03</v>
      </c>
      <c r="AF251" s="13">
        <v>0.03</v>
      </c>
      <c r="AG251" s="13">
        <v>0.03</v>
      </c>
      <c r="AH251" s="13">
        <v>0.03</v>
      </c>
      <c r="AI251" s="13">
        <v>0.03</v>
      </c>
      <c r="AJ251" s="13">
        <v>0.03</v>
      </c>
      <c r="AK251" s="13">
        <v>0.03</v>
      </c>
    </row>
    <row r="252" spans="1:37" s="33" customFormat="1" hidden="1" x14ac:dyDescent="0.3">
      <c r="A252" s="13" t="str">
        <f t="shared" si="3"/>
        <v>SDG_NoInv_Base_ReproTest02C_InvValcnmet</v>
      </c>
      <c r="B252" s="37" t="s">
        <v>220</v>
      </c>
      <c r="C252" s="38" t="s">
        <v>262</v>
      </c>
      <c r="D252" s="130" t="s">
        <v>186</v>
      </c>
      <c r="E252" s="13" t="s">
        <v>107</v>
      </c>
      <c r="F252" s="13">
        <v>0.03</v>
      </c>
      <c r="G252" s="13">
        <v>0.03</v>
      </c>
      <c r="H252" s="13">
        <v>0.03</v>
      </c>
      <c r="I252" s="13">
        <v>0.03</v>
      </c>
      <c r="J252" s="13">
        <v>0.03</v>
      </c>
      <c r="K252" s="13">
        <v>0.03</v>
      </c>
      <c r="L252" s="13">
        <v>0.03</v>
      </c>
      <c r="M252" s="13">
        <v>0.03</v>
      </c>
      <c r="N252" s="13">
        <v>0.03</v>
      </c>
      <c r="O252" s="13">
        <v>0.03</v>
      </c>
      <c r="P252" s="13">
        <v>0.03</v>
      </c>
      <c r="Q252" s="13">
        <v>0.03</v>
      </c>
      <c r="R252" s="13">
        <v>0.04</v>
      </c>
      <c r="S252" s="13">
        <v>0.04</v>
      </c>
      <c r="T252" s="13">
        <v>0.04</v>
      </c>
      <c r="U252" s="13">
        <v>0.04</v>
      </c>
      <c r="V252" s="13">
        <v>0.04</v>
      </c>
      <c r="W252" s="13">
        <v>0.04</v>
      </c>
      <c r="X252" s="13">
        <v>0.04</v>
      </c>
      <c r="Y252" s="13">
        <v>0.05</v>
      </c>
      <c r="Z252" s="13">
        <v>0.05</v>
      </c>
      <c r="AA252" s="13">
        <v>0.05</v>
      </c>
      <c r="AB252" s="13">
        <v>0.05</v>
      </c>
      <c r="AC252" s="13">
        <v>0.05</v>
      </c>
      <c r="AD252" s="13">
        <v>0.05</v>
      </c>
      <c r="AE252" s="13">
        <v>0.05</v>
      </c>
      <c r="AF252" s="13">
        <v>0.05</v>
      </c>
      <c r="AG252" s="13">
        <v>0.06</v>
      </c>
      <c r="AH252" s="13">
        <v>0.06</v>
      </c>
      <c r="AI252" s="13">
        <v>0.06</v>
      </c>
      <c r="AJ252" s="13">
        <v>0.06</v>
      </c>
      <c r="AK252" s="13">
        <v>0.06</v>
      </c>
    </row>
    <row r="253" spans="1:37" s="33" customFormat="1" hidden="1" x14ac:dyDescent="0.3">
      <c r="A253" s="13" t="str">
        <f t="shared" si="3"/>
        <v>SDG_NoInv_Base_ReproTest02C_InvValcnfrm</v>
      </c>
      <c r="B253" s="37" t="s">
        <v>220</v>
      </c>
      <c r="C253" s="38" t="s">
        <v>262</v>
      </c>
      <c r="D253" s="130" t="s">
        <v>186</v>
      </c>
      <c r="E253" s="13" t="s">
        <v>108</v>
      </c>
      <c r="F253" s="13">
        <v>1.58</v>
      </c>
      <c r="G253" s="13">
        <v>1.49</v>
      </c>
      <c r="H253" s="13">
        <v>1.61</v>
      </c>
      <c r="I253" s="13">
        <v>1.71</v>
      </c>
      <c r="J253" s="13">
        <v>1.79</v>
      </c>
      <c r="K253" s="13">
        <v>1.85</v>
      </c>
      <c r="L253" s="13">
        <v>1.89</v>
      </c>
      <c r="M253" s="13">
        <v>1.89</v>
      </c>
      <c r="N253" s="13">
        <v>1.91</v>
      </c>
      <c r="O253" s="13">
        <v>1.88</v>
      </c>
      <c r="P253" s="13">
        <v>1.9</v>
      </c>
      <c r="Q253" s="13">
        <v>1.95</v>
      </c>
      <c r="R253" s="13">
        <v>2.0099999999999998</v>
      </c>
      <c r="S253" s="13">
        <v>2.0699999999999998</v>
      </c>
      <c r="T253" s="13">
        <v>2.14</v>
      </c>
      <c r="U253" s="13">
        <v>2.21</v>
      </c>
      <c r="V253" s="13">
        <v>2.2400000000000002</v>
      </c>
      <c r="W253" s="13">
        <v>2.2799999999999998</v>
      </c>
      <c r="X253" s="13">
        <v>2.37</v>
      </c>
      <c r="Y253" s="13">
        <v>2.44</v>
      </c>
      <c r="Z253" s="13">
        <v>2.52</v>
      </c>
      <c r="AA253" s="13">
        <v>2.58</v>
      </c>
      <c r="AB253" s="13">
        <v>2.9</v>
      </c>
      <c r="AC253" s="13">
        <v>3.12</v>
      </c>
      <c r="AD253" s="13">
        <v>3.22</v>
      </c>
      <c r="AE253" s="13">
        <v>3.31</v>
      </c>
      <c r="AF253" s="13">
        <v>3.39</v>
      </c>
      <c r="AG253" s="13">
        <v>3.49</v>
      </c>
      <c r="AH253" s="13">
        <v>3.78</v>
      </c>
      <c r="AI253" s="13">
        <v>4.04</v>
      </c>
      <c r="AJ253" s="13">
        <v>4.1500000000000004</v>
      </c>
      <c r="AK253" s="13">
        <v>4.2300000000000004</v>
      </c>
    </row>
    <row r="254" spans="1:37" s="33" customFormat="1" hidden="1" x14ac:dyDescent="0.3">
      <c r="A254" s="13" t="str">
        <f t="shared" si="3"/>
        <v>SDG_NoInv_Base_ReproTest02C_InvValcmetp</v>
      </c>
      <c r="B254" s="37" t="s">
        <v>220</v>
      </c>
      <c r="C254" s="38" t="s">
        <v>262</v>
      </c>
      <c r="D254" s="130" t="s">
        <v>186</v>
      </c>
      <c r="E254" s="13" t="s">
        <v>109</v>
      </c>
      <c r="F254" s="13">
        <v>2.84</v>
      </c>
      <c r="G254" s="13">
        <v>2.77</v>
      </c>
      <c r="H254" s="13">
        <v>2.88</v>
      </c>
      <c r="I254" s="13">
        <v>2.96</v>
      </c>
      <c r="J254" s="13">
        <v>3.02</v>
      </c>
      <c r="K254" s="13">
        <v>3.09</v>
      </c>
      <c r="L254" s="13">
        <v>3.16</v>
      </c>
      <c r="M254" s="13">
        <v>3.24</v>
      </c>
      <c r="N254" s="13">
        <v>3.32</v>
      </c>
      <c r="O254" s="13">
        <v>3.39</v>
      </c>
      <c r="P254" s="13">
        <v>3.48</v>
      </c>
      <c r="Q254" s="13">
        <v>3.59</v>
      </c>
      <c r="R254" s="13">
        <v>3.71</v>
      </c>
      <c r="S254" s="13">
        <v>3.83</v>
      </c>
      <c r="T254" s="13">
        <v>3.96</v>
      </c>
      <c r="U254" s="13">
        <v>4.1100000000000003</v>
      </c>
      <c r="V254" s="13">
        <v>4.21</v>
      </c>
      <c r="W254" s="13">
        <v>4.3499999999999996</v>
      </c>
      <c r="X254" s="13">
        <v>4.5599999999999996</v>
      </c>
      <c r="Y254" s="13">
        <v>4.6900000000000004</v>
      </c>
      <c r="Z254" s="13">
        <v>4.83</v>
      </c>
      <c r="AA254" s="13">
        <v>4.97</v>
      </c>
      <c r="AB254" s="13">
        <v>5.12</v>
      </c>
      <c r="AC254" s="13">
        <v>5.27</v>
      </c>
      <c r="AD254" s="13">
        <v>5.43</v>
      </c>
      <c r="AE254" s="13">
        <v>5.59</v>
      </c>
      <c r="AF254" s="13">
        <v>5.75</v>
      </c>
      <c r="AG254" s="13">
        <v>5.94</v>
      </c>
      <c r="AH254" s="13">
        <v>5.95</v>
      </c>
      <c r="AI254" s="13">
        <v>5.95</v>
      </c>
      <c r="AJ254" s="13">
        <v>5.95</v>
      </c>
      <c r="AK254" s="13">
        <v>5.95</v>
      </c>
    </row>
    <row r="255" spans="1:37" s="33" customFormat="1" hidden="1" x14ac:dyDescent="0.3">
      <c r="A255" s="13" t="str">
        <f t="shared" si="3"/>
        <v>SDG_NoInv_Base_ReproTest02C_InvValcmach</v>
      </c>
      <c r="B255" s="37" t="s">
        <v>220</v>
      </c>
      <c r="C255" s="38" t="s">
        <v>262</v>
      </c>
      <c r="D255" s="130" t="s">
        <v>186</v>
      </c>
      <c r="E255" s="13" t="s">
        <v>110</v>
      </c>
      <c r="F255" s="13">
        <v>159.36000000000001</v>
      </c>
      <c r="G255" s="13">
        <v>150.74</v>
      </c>
      <c r="H255" s="13">
        <v>156.97</v>
      </c>
      <c r="I255" s="13">
        <v>160.97999999999999</v>
      </c>
      <c r="J255" s="13">
        <v>164.45</v>
      </c>
      <c r="K255" s="13">
        <v>168.39</v>
      </c>
      <c r="L255" s="13">
        <v>172.75</v>
      </c>
      <c r="M255" s="13">
        <v>176.97</v>
      </c>
      <c r="N255" s="13">
        <v>181.73</v>
      </c>
      <c r="O255" s="13">
        <v>188.51</v>
      </c>
      <c r="P255" s="13">
        <v>194.66</v>
      </c>
      <c r="Q255" s="13">
        <v>200.42</v>
      </c>
      <c r="R255" s="13">
        <v>207.29</v>
      </c>
      <c r="S255" s="13">
        <v>214.26</v>
      </c>
      <c r="T255" s="13">
        <v>221.62</v>
      </c>
      <c r="U255" s="13">
        <v>230.05</v>
      </c>
      <c r="V255" s="13">
        <v>237.73</v>
      </c>
      <c r="W255" s="13">
        <v>246.17</v>
      </c>
      <c r="X255" s="13">
        <v>255.8</v>
      </c>
      <c r="Y255" s="13">
        <v>263.47000000000003</v>
      </c>
      <c r="Z255" s="13">
        <v>271.41000000000003</v>
      </c>
      <c r="AA255" s="13">
        <v>279.38</v>
      </c>
      <c r="AB255" s="13">
        <v>291.18</v>
      </c>
      <c r="AC255" s="13">
        <v>301.31</v>
      </c>
      <c r="AD255" s="13">
        <v>310.32</v>
      </c>
      <c r="AE255" s="13">
        <v>319.37</v>
      </c>
      <c r="AF255" s="13">
        <v>328.7</v>
      </c>
      <c r="AG255" s="13">
        <v>338.36</v>
      </c>
      <c r="AH255" s="13">
        <v>342.13</v>
      </c>
      <c r="AI255" s="13">
        <v>344.11</v>
      </c>
      <c r="AJ255" s="13">
        <v>344.75</v>
      </c>
      <c r="AK255" s="13">
        <v>344.36</v>
      </c>
    </row>
    <row r="256" spans="1:37" s="33" customFormat="1" hidden="1" x14ac:dyDescent="0.3">
      <c r="A256" s="13" t="str">
        <f t="shared" si="3"/>
        <v>SDG_NoInv_Base_ReproTest02C_InvValcemch</v>
      </c>
      <c r="B256" s="37" t="s">
        <v>220</v>
      </c>
      <c r="C256" s="38" t="s">
        <v>262</v>
      </c>
      <c r="D256" s="130" t="s">
        <v>186</v>
      </c>
      <c r="E256" s="13" t="s">
        <v>111</v>
      </c>
      <c r="F256" s="13">
        <v>74.739999999999995</v>
      </c>
      <c r="G256" s="13">
        <v>69.61</v>
      </c>
      <c r="H256" s="13">
        <v>72.650000000000006</v>
      </c>
      <c r="I256" s="13">
        <v>74.63</v>
      </c>
      <c r="J256" s="13">
        <v>76.319999999999993</v>
      </c>
      <c r="K256" s="13">
        <v>78.17</v>
      </c>
      <c r="L256" s="13">
        <v>80.19</v>
      </c>
      <c r="M256" s="13">
        <v>82.09</v>
      </c>
      <c r="N256" s="13">
        <v>84.27</v>
      </c>
      <c r="O256" s="13">
        <v>87.26</v>
      </c>
      <c r="P256" s="13">
        <v>90.09</v>
      </c>
      <c r="Q256" s="13">
        <v>92.8</v>
      </c>
      <c r="R256" s="13">
        <v>95.98</v>
      </c>
      <c r="S256" s="13">
        <v>99.19</v>
      </c>
      <c r="T256" s="13">
        <v>102.59</v>
      </c>
      <c r="U256" s="13">
        <v>106.46</v>
      </c>
      <c r="V256" s="13">
        <v>110.07</v>
      </c>
      <c r="W256" s="13">
        <v>113.88</v>
      </c>
      <c r="X256" s="13">
        <v>117.99</v>
      </c>
      <c r="Y256" s="13">
        <v>121.54</v>
      </c>
      <c r="Z256" s="13">
        <v>125.24</v>
      </c>
      <c r="AA256" s="13">
        <v>128.91999999999999</v>
      </c>
      <c r="AB256" s="13">
        <v>134.72</v>
      </c>
      <c r="AC256" s="13">
        <v>139.61000000000001</v>
      </c>
      <c r="AD256" s="13">
        <v>143.78</v>
      </c>
      <c r="AE256" s="13">
        <v>147.91999999999999</v>
      </c>
      <c r="AF256" s="13">
        <v>152.18</v>
      </c>
      <c r="AG256" s="13">
        <v>156.28</v>
      </c>
      <c r="AH256" s="13">
        <v>158.11000000000001</v>
      </c>
      <c r="AI256" s="13">
        <v>158.91999999999999</v>
      </c>
      <c r="AJ256" s="13">
        <v>158.91999999999999</v>
      </c>
      <c r="AK256" s="13">
        <v>158.61000000000001</v>
      </c>
    </row>
    <row r="257" spans="1:37" s="33" customFormat="1" hidden="1" x14ac:dyDescent="0.3">
      <c r="A257" s="13" t="str">
        <f t="shared" si="3"/>
        <v>SDG_NoInv_Base_ReproTest02C_InvValcsequ</v>
      </c>
      <c r="B257" s="37" t="s">
        <v>220</v>
      </c>
      <c r="C257" s="38" t="s">
        <v>262</v>
      </c>
      <c r="D257" s="130" t="s">
        <v>186</v>
      </c>
      <c r="E257" s="13" t="s">
        <v>112</v>
      </c>
      <c r="F257" s="13">
        <v>34.74</v>
      </c>
      <c r="G257" s="13">
        <v>32.020000000000003</v>
      </c>
      <c r="H257" s="13">
        <v>33.340000000000003</v>
      </c>
      <c r="I257" s="13">
        <v>34.08</v>
      </c>
      <c r="J257" s="13">
        <v>34.799999999999997</v>
      </c>
      <c r="K257" s="13">
        <v>35.619999999999997</v>
      </c>
      <c r="L257" s="13">
        <v>36.56</v>
      </c>
      <c r="M257" s="13">
        <v>37.54</v>
      </c>
      <c r="N257" s="13">
        <v>38.619999999999997</v>
      </c>
      <c r="O257" s="13">
        <v>40.520000000000003</v>
      </c>
      <c r="P257" s="13">
        <v>41.94</v>
      </c>
      <c r="Q257" s="13">
        <v>43.19</v>
      </c>
      <c r="R257" s="13">
        <v>44.63</v>
      </c>
      <c r="S257" s="13">
        <v>46.11</v>
      </c>
      <c r="T257" s="13">
        <v>47.7</v>
      </c>
      <c r="U257" s="13">
        <v>49.51</v>
      </c>
      <c r="V257" s="13">
        <v>51.35</v>
      </c>
      <c r="W257" s="13">
        <v>53.2</v>
      </c>
      <c r="X257" s="13">
        <v>54.97</v>
      </c>
      <c r="Y257" s="13">
        <v>56.63</v>
      </c>
      <c r="Z257" s="13">
        <v>58.33</v>
      </c>
      <c r="AA257" s="13">
        <v>60.07</v>
      </c>
      <c r="AB257" s="13">
        <v>62.56</v>
      </c>
      <c r="AC257" s="13">
        <v>64.7</v>
      </c>
      <c r="AD257" s="13">
        <v>66.64</v>
      </c>
      <c r="AE257" s="13">
        <v>68.58</v>
      </c>
      <c r="AF257" s="13">
        <v>70.599999999999994</v>
      </c>
      <c r="AG257" s="13">
        <v>72.58</v>
      </c>
      <c r="AH257" s="13">
        <v>73.16</v>
      </c>
      <c r="AI257" s="13">
        <v>73.19</v>
      </c>
      <c r="AJ257" s="13">
        <v>73.040000000000006</v>
      </c>
      <c r="AK257" s="13">
        <v>72.67</v>
      </c>
    </row>
    <row r="258" spans="1:37" s="33" customFormat="1" hidden="1" x14ac:dyDescent="0.3">
      <c r="A258" s="13" t="str">
        <f t="shared" ref="A258:A321" si="4">_xlfn.CONCAT(C258,D258,E258)</f>
        <v>SDG_NoInv_Base_ReproTest02C_InvValcvehi</v>
      </c>
      <c r="B258" s="37" t="s">
        <v>220</v>
      </c>
      <c r="C258" s="38" t="s">
        <v>262</v>
      </c>
      <c r="D258" s="130" t="s">
        <v>186</v>
      </c>
      <c r="E258" s="13" t="s">
        <v>113</v>
      </c>
      <c r="F258" s="13">
        <v>115.65</v>
      </c>
      <c r="G258" s="13">
        <v>107.22</v>
      </c>
      <c r="H258" s="13">
        <v>111.8</v>
      </c>
      <c r="I258" s="13">
        <v>115.04</v>
      </c>
      <c r="J258" s="13">
        <v>117.72</v>
      </c>
      <c r="K258" s="13">
        <v>120.61</v>
      </c>
      <c r="L258" s="13">
        <v>123.68</v>
      </c>
      <c r="M258" s="13">
        <v>126.31</v>
      </c>
      <c r="N258" s="13">
        <v>129.51</v>
      </c>
      <c r="O258" s="13">
        <v>133.52000000000001</v>
      </c>
      <c r="P258" s="13">
        <v>137.79</v>
      </c>
      <c r="Q258" s="13">
        <v>141.97</v>
      </c>
      <c r="R258" s="13">
        <v>146.96</v>
      </c>
      <c r="S258" s="13">
        <v>151.96</v>
      </c>
      <c r="T258" s="13">
        <v>157.19</v>
      </c>
      <c r="U258" s="13">
        <v>163.15</v>
      </c>
      <c r="V258" s="13">
        <v>168.82</v>
      </c>
      <c r="W258" s="13">
        <v>174.77</v>
      </c>
      <c r="X258" s="13">
        <v>181.07</v>
      </c>
      <c r="Y258" s="13">
        <v>190.08</v>
      </c>
      <c r="Z258" s="13">
        <v>199.76</v>
      </c>
      <c r="AA258" s="13">
        <v>209.49</v>
      </c>
      <c r="AB258" s="13">
        <v>220.43</v>
      </c>
      <c r="AC258" s="13">
        <v>229.67</v>
      </c>
      <c r="AD258" s="13">
        <v>237.25</v>
      </c>
      <c r="AE258" s="13">
        <v>244.52</v>
      </c>
      <c r="AF258" s="13">
        <v>251.9</v>
      </c>
      <c r="AG258" s="13">
        <v>258.52</v>
      </c>
      <c r="AH258" s="13">
        <v>262.64999999999998</v>
      </c>
      <c r="AI258" s="13">
        <v>266.02</v>
      </c>
      <c r="AJ258" s="13">
        <v>267.5</v>
      </c>
      <c r="AK258" s="13">
        <v>267.8</v>
      </c>
    </row>
    <row r="259" spans="1:37" s="33" customFormat="1" hidden="1" x14ac:dyDescent="0.3">
      <c r="A259" s="13" t="str">
        <f t="shared" si="4"/>
        <v>SDG_NoInv_Base_ReproTest02C_InvValctequ</v>
      </c>
      <c r="B259" s="37" t="s">
        <v>220</v>
      </c>
      <c r="C259" s="38" t="s">
        <v>262</v>
      </c>
      <c r="D259" s="130" t="s">
        <v>186</v>
      </c>
      <c r="E259" s="13" t="s">
        <v>114</v>
      </c>
      <c r="F259" s="13">
        <v>11.68</v>
      </c>
      <c r="G259" s="13">
        <v>11.17</v>
      </c>
      <c r="H259" s="13">
        <v>11.61</v>
      </c>
      <c r="I259" s="13">
        <v>11.98</v>
      </c>
      <c r="J259" s="13">
        <v>12.27</v>
      </c>
      <c r="K259" s="13">
        <v>12.59</v>
      </c>
      <c r="L259" s="13">
        <v>12.91</v>
      </c>
      <c r="M259" s="13">
        <v>13.16</v>
      </c>
      <c r="N259" s="13">
        <v>13.46</v>
      </c>
      <c r="O259" s="13">
        <v>13.7</v>
      </c>
      <c r="P259" s="13">
        <v>14.09</v>
      </c>
      <c r="Q259" s="13">
        <v>14.49</v>
      </c>
      <c r="R259" s="13">
        <v>15.02</v>
      </c>
      <c r="S259" s="13">
        <v>15.54</v>
      </c>
      <c r="T259" s="13">
        <v>16.07</v>
      </c>
      <c r="U259" s="13">
        <v>16.690000000000001</v>
      </c>
      <c r="V259" s="13">
        <v>17.260000000000002</v>
      </c>
      <c r="W259" s="13">
        <v>17.87</v>
      </c>
      <c r="X259" s="13">
        <v>18.559999999999999</v>
      </c>
      <c r="Y259" s="13">
        <v>19.149999999999999</v>
      </c>
      <c r="Z259" s="13">
        <v>19.79</v>
      </c>
      <c r="AA259" s="13">
        <v>20.399999999999999</v>
      </c>
      <c r="AB259" s="13">
        <v>21.56</v>
      </c>
      <c r="AC259" s="13">
        <v>22.49</v>
      </c>
      <c r="AD259" s="13">
        <v>23.17</v>
      </c>
      <c r="AE259" s="13">
        <v>23.83</v>
      </c>
      <c r="AF259" s="13">
        <v>24.49</v>
      </c>
      <c r="AG259" s="13">
        <v>25.23</v>
      </c>
      <c r="AH259" s="13">
        <v>25.9</v>
      </c>
      <c r="AI259" s="13">
        <v>26.48</v>
      </c>
      <c r="AJ259" s="13">
        <v>26.74</v>
      </c>
      <c r="AK259" s="13">
        <v>26.88</v>
      </c>
    </row>
    <row r="260" spans="1:37" s="33" customFormat="1" hidden="1" x14ac:dyDescent="0.3">
      <c r="A260" s="13" t="str">
        <f t="shared" si="4"/>
        <v>SDG_NoInv_Base_ReproTest02C_InvValcfurn</v>
      </c>
      <c r="B260" s="37" t="s">
        <v>220</v>
      </c>
      <c r="C260" s="38" t="s">
        <v>262</v>
      </c>
      <c r="D260" s="130" t="s">
        <v>186</v>
      </c>
      <c r="E260" s="13" t="s">
        <v>115</v>
      </c>
      <c r="F260" s="13">
        <v>28.64</v>
      </c>
      <c r="G260" s="13">
        <v>27.16</v>
      </c>
      <c r="H260" s="13">
        <v>27.96</v>
      </c>
      <c r="I260" s="13">
        <v>28.53</v>
      </c>
      <c r="J260" s="13">
        <v>29.01</v>
      </c>
      <c r="K260" s="13">
        <v>29.61</v>
      </c>
      <c r="L260" s="13">
        <v>30.35</v>
      </c>
      <c r="M260" s="13">
        <v>31.19</v>
      </c>
      <c r="N260" s="13">
        <v>32.06</v>
      </c>
      <c r="O260" s="13">
        <v>32.96</v>
      </c>
      <c r="P260" s="13">
        <v>33.979999999999997</v>
      </c>
      <c r="Q260" s="13">
        <v>34.979999999999997</v>
      </c>
      <c r="R260" s="13">
        <v>36.159999999999997</v>
      </c>
      <c r="S260" s="13">
        <v>37.35</v>
      </c>
      <c r="T260" s="13">
        <v>38.61</v>
      </c>
      <c r="U260" s="13">
        <v>40.07</v>
      </c>
      <c r="V260" s="13">
        <v>41.53</v>
      </c>
      <c r="W260" s="13">
        <v>43</v>
      </c>
      <c r="X260" s="13">
        <v>44.45</v>
      </c>
      <c r="Y260" s="13">
        <v>45.78</v>
      </c>
      <c r="Z260" s="13">
        <v>47.18</v>
      </c>
      <c r="AA260" s="13">
        <v>48.54</v>
      </c>
      <c r="AB260" s="13">
        <v>49.63</v>
      </c>
      <c r="AC260" s="13">
        <v>50.81</v>
      </c>
      <c r="AD260" s="13">
        <v>52.27</v>
      </c>
      <c r="AE260" s="13">
        <v>53.87</v>
      </c>
      <c r="AF260" s="13">
        <v>55.55</v>
      </c>
      <c r="AG260" s="13">
        <v>57.22</v>
      </c>
      <c r="AH260" s="13">
        <v>56.79</v>
      </c>
      <c r="AI260" s="13">
        <v>56.21</v>
      </c>
      <c r="AJ260" s="13">
        <v>55.95</v>
      </c>
      <c r="AK260" s="13">
        <v>55.64</v>
      </c>
    </row>
    <row r="261" spans="1:37" s="33" customFormat="1" hidden="1" x14ac:dyDescent="0.3">
      <c r="A261" s="13" t="str">
        <f t="shared" si="4"/>
        <v>SDG_NoInv_Base_ReproTest02C_InvValcoman</v>
      </c>
      <c r="B261" s="37" t="s">
        <v>220</v>
      </c>
      <c r="C261" s="38" t="s">
        <v>262</v>
      </c>
      <c r="D261" s="130" t="s">
        <v>186</v>
      </c>
      <c r="E261" s="13" t="s">
        <v>116</v>
      </c>
      <c r="F261" s="13">
        <v>1.75</v>
      </c>
      <c r="G261" s="13">
        <v>1.66</v>
      </c>
      <c r="H261" s="13">
        <v>1.7</v>
      </c>
      <c r="I261" s="13">
        <v>1.72</v>
      </c>
      <c r="J261" s="13">
        <v>1.75</v>
      </c>
      <c r="K261" s="13">
        <v>1.78</v>
      </c>
      <c r="L261" s="13">
        <v>1.83</v>
      </c>
      <c r="M261" s="13">
        <v>1.87</v>
      </c>
      <c r="N261" s="13">
        <v>1.92</v>
      </c>
      <c r="O261" s="13">
        <v>2.0099999999999998</v>
      </c>
      <c r="P261" s="13">
        <v>2.06</v>
      </c>
      <c r="Q261" s="13">
        <v>2.11</v>
      </c>
      <c r="R261" s="13">
        <v>2.16</v>
      </c>
      <c r="S261" s="13">
        <v>2.23</v>
      </c>
      <c r="T261" s="13">
        <v>2.2999999999999998</v>
      </c>
      <c r="U261" s="13">
        <v>2.38</v>
      </c>
      <c r="V261" s="13">
        <v>2.46</v>
      </c>
      <c r="W261" s="13">
        <v>2.5499999999999998</v>
      </c>
      <c r="X261" s="13">
        <v>2.63</v>
      </c>
      <c r="Y261" s="13">
        <v>2.71</v>
      </c>
      <c r="Z261" s="13">
        <v>2.8</v>
      </c>
      <c r="AA261" s="13">
        <v>2.88</v>
      </c>
      <c r="AB261" s="13">
        <v>2.96</v>
      </c>
      <c r="AC261" s="13">
        <v>3.04</v>
      </c>
      <c r="AD261" s="13">
        <v>3.14</v>
      </c>
      <c r="AE261" s="13">
        <v>3.24</v>
      </c>
      <c r="AF261" s="13">
        <v>3.34</v>
      </c>
      <c r="AG261" s="13">
        <v>3.45</v>
      </c>
      <c r="AH261" s="13">
        <v>3.46</v>
      </c>
      <c r="AI261" s="13">
        <v>3.45</v>
      </c>
      <c r="AJ261" s="13">
        <v>3.45</v>
      </c>
      <c r="AK261" s="13">
        <v>3.45</v>
      </c>
    </row>
    <row r="262" spans="1:37" s="33" customFormat="1" hidden="1" x14ac:dyDescent="0.3">
      <c r="A262" s="13" t="str">
        <f t="shared" si="4"/>
        <v>SDG_NoInv_Base_ReproTest02C_InvValccons</v>
      </c>
      <c r="B262" s="37" t="s">
        <v>220</v>
      </c>
      <c r="C262" s="38" t="s">
        <v>262</v>
      </c>
      <c r="D262" s="130" t="s">
        <v>186</v>
      </c>
      <c r="E262" s="13" t="s">
        <v>117</v>
      </c>
      <c r="F262" s="13">
        <v>407.96</v>
      </c>
      <c r="G262" s="13">
        <v>394.03</v>
      </c>
      <c r="H262" s="13">
        <v>402.57</v>
      </c>
      <c r="I262" s="13">
        <v>409.76</v>
      </c>
      <c r="J262" s="13">
        <v>415.84</v>
      </c>
      <c r="K262" s="13">
        <v>424.06</v>
      </c>
      <c r="L262" s="13">
        <v>434.08</v>
      </c>
      <c r="M262" s="13">
        <v>445.72</v>
      </c>
      <c r="N262" s="13">
        <v>457.68</v>
      </c>
      <c r="O262" s="13">
        <v>469.77</v>
      </c>
      <c r="P262" s="13">
        <v>483.69</v>
      </c>
      <c r="Q262" s="13">
        <v>497.72</v>
      </c>
      <c r="R262" s="13">
        <v>514.35</v>
      </c>
      <c r="S262" s="13">
        <v>531.41</v>
      </c>
      <c r="T262" s="13">
        <v>549.4</v>
      </c>
      <c r="U262" s="13">
        <v>569.99</v>
      </c>
      <c r="V262" s="13">
        <v>590.39</v>
      </c>
      <c r="W262" s="13">
        <v>611.28</v>
      </c>
      <c r="X262" s="13">
        <v>632.78</v>
      </c>
      <c r="Y262" s="13">
        <v>651.65</v>
      </c>
      <c r="Z262" s="13">
        <v>671.85</v>
      </c>
      <c r="AA262" s="13">
        <v>690.91</v>
      </c>
      <c r="AB262" s="13">
        <v>705.58</v>
      </c>
      <c r="AC262" s="13">
        <v>722.33</v>
      </c>
      <c r="AD262" s="13">
        <v>743.77</v>
      </c>
      <c r="AE262" s="13">
        <v>767.18</v>
      </c>
      <c r="AF262" s="13">
        <v>791.65</v>
      </c>
      <c r="AG262" s="13">
        <v>816.09</v>
      </c>
      <c r="AH262" s="13">
        <v>812.44</v>
      </c>
      <c r="AI262" s="13">
        <v>806.2</v>
      </c>
      <c r="AJ262" s="13">
        <v>804.02</v>
      </c>
      <c r="AK262" s="13">
        <v>801.03</v>
      </c>
    </row>
    <row r="263" spans="1:37" s="33" customFormat="1" hidden="1" x14ac:dyDescent="0.3">
      <c r="A263" s="13" t="str">
        <f t="shared" si="4"/>
        <v>SDG_NoInv_Base_ReproTest02C_InvValcbsrv</v>
      </c>
      <c r="B263" s="37" t="s">
        <v>220</v>
      </c>
      <c r="C263" s="38" t="s">
        <v>262</v>
      </c>
      <c r="D263" s="130" t="s">
        <v>186</v>
      </c>
      <c r="E263" s="13" t="s">
        <v>118</v>
      </c>
      <c r="F263" s="13">
        <v>64.14</v>
      </c>
      <c r="G263" s="13">
        <v>56.74</v>
      </c>
      <c r="H263" s="13">
        <v>58.82</v>
      </c>
      <c r="I263" s="13">
        <v>60.21</v>
      </c>
      <c r="J263" s="13">
        <v>61.39</v>
      </c>
      <c r="K263" s="13">
        <v>62.78</v>
      </c>
      <c r="L263" s="13">
        <v>64.37</v>
      </c>
      <c r="M263" s="13">
        <v>66.180000000000007</v>
      </c>
      <c r="N263" s="13">
        <v>68.040000000000006</v>
      </c>
      <c r="O263" s="13">
        <v>70.12</v>
      </c>
      <c r="P263" s="13">
        <v>72.319999999999993</v>
      </c>
      <c r="Q263" s="13">
        <v>74.47</v>
      </c>
      <c r="R263" s="13">
        <v>76.97</v>
      </c>
      <c r="S263" s="13">
        <v>79.59</v>
      </c>
      <c r="T263" s="13">
        <v>82.31</v>
      </c>
      <c r="U263" s="13">
        <v>85.41</v>
      </c>
      <c r="V263" s="13">
        <v>88.71</v>
      </c>
      <c r="W263" s="13">
        <v>91.94</v>
      </c>
      <c r="X263" s="13">
        <v>94.91</v>
      </c>
      <c r="Y263" s="13">
        <v>97.79</v>
      </c>
      <c r="Z263" s="13">
        <v>100.83</v>
      </c>
      <c r="AA263" s="13">
        <v>103.73</v>
      </c>
      <c r="AB263" s="13">
        <v>106.06</v>
      </c>
      <c r="AC263" s="13">
        <v>108.57</v>
      </c>
      <c r="AD263" s="13">
        <v>111.73</v>
      </c>
      <c r="AE263" s="13">
        <v>115.19</v>
      </c>
      <c r="AF263" s="13">
        <v>118.84</v>
      </c>
      <c r="AG263" s="13">
        <v>122.33</v>
      </c>
      <c r="AH263" s="13">
        <v>121.84</v>
      </c>
      <c r="AI263" s="13">
        <v>120.78</v>
      </c>
      <c r="AJ263" s="13">
        <v>120.12</v>
      </c>
      <c r="AK263" s="13">
        <v>119.27</v>
      </c>
    </row>
    <row r="264" spans="1:37" s="33" customFormat="1" hidden="1" x14ac:dyDescent="0.3">
      <c r="A264" s="13" t="str">
        <f t="shared" si="4"/>
        <v>SDG_NoInv_Base_ReproTest02C_InvValcimpt</v>
      </c>
      <c r="B264" s="37" t="s">
        <v>220</v>
      </c>
      <c r="C264" s="38" t="s">
        <v>262</v>
      </c>
      <c r="D264" s="130" t="s">
        <v>186</v>
      </c>
      <c r="E264" s="13" t="s">
        <v>119</v>
      </c>
      <c r="F264" s="13">
        <v>2.86</v>
      </c>
      <c r="G264" s="13">
        <v>2.92</v>
      </c>
      <c r="H264" s="13">
        <v>2.95</v>
      </c>
      <c r="I264" s="13">
        <v>2.94</v>
      </c>
      <c r="J264" s="13">
        <v>2.95</v>
      </c>
      <c r="K264" s="13">
        <v>2.95</v>
      </c>
      <c r="L264" s="13">
        <v>2.96</v>
      </c>
      <c r="M264" s="13">
        <v>2.98</v>
      </c>
      <c r="N264" s="13">
        <v>2.99</v>
      </c>
      <c r="O264" s="13">
        <v>3.07</v>
      </c>
      <c r="P264" s="13">
        <v>3.1</v>
      </c>
      <c r="Q264" s="13">
        <v>3.1</v>
      </c>
      <c r="R264" s="13">
        <v>3.11</v>
      </c>
      <c r="S264" s="13">
        <v>3.11</v>
      </c>
      <c r="T264" s="13">
        <v>3.12</v>
      </c>
      <c r="U264" s="13">
        <v>3.12</v>
      </c>
      <c r="V264" s="13">
        <v>3.13</v>
      </c>
      <c r="W264" s="13">
        <v>3.13</v>
      </c>
      <c r="X264" s="13">
        <v>3.14</v>
      </c>
      <c r="Y264" s="13">
        <v>3.14</v>
      </c>
      <c r="Z264" s="13">
        <v>3.13</v>
      </c>
      <c r="AA264" s="13">
        <v>3.14</v>
      </c>
      <c r="AB264" s="13">
        <v>3.15</v>
      </c>
      <c r="AC264" s="13">
        <v>3.16</v>
      </c>
      <c r="AD264" s="13">
        <v>3.16</v>
      </c>
      <c r="AE264" s="13">
        <v>3.16</v>
      </c>
      <c r="AF264" s="13">
        <v>3.16</v>
      </c>
      <c r="AG264" s="13">
        <v>3.16</v>
      </c>
      <c r="AH264" s="13">
        <v>3.15</v>
      </c>
      <c r="AI264" s="13">
        <v>3.12</v>
      </c>
      <c r="AJ264" s="13">
        <v>3.1</v>
      </c>
      <c r="AK264" s="13">
        <v>3.08</v>
      </c>
    </row>
    <row r="265" spans="1:37" s="33" customFormat="1" hidden="1" x14ac:dyDescent="0.3">
      <c r="A265" s="13" t="str">
        <f t="shared" si="4"/>
        <v>SDG_NoInv_Base_ReproTest02C_InvValtotal</v>
      </c>
      <c r="B265" s="37" t="s">
        <v>220</v>
      </c>
      <c r="C265" s="38" t="s">
        <v>262</v>
      </c>
      <c r="D265" s="130" t="s">
        <v>186</v>
      </c>
      <c r="E265" s="13" t="s">
        <v>1</v>
      </c>
      <c r="F265" s="13">
        <v>906.02</v>
      </c>
      <c r="G265" s="13">
        <v>857.61</v>
      </c>
      <c r="H265" s="13">
        <v>884.94</v>
      </c>
      <c r="I265" s="13">
        <v>904.62</v>
      </c>
      <c r="J265" s="13">
        <v>921.4</v>
      </c>
      <c r="K265" s="13">
        <v>941.58</v>
      </c>
      <c r="L265" s="13">
        <v>964.83</v>
      </c>
      <c r="M265" s="13">
        <v>989.22</v>
      </c>
      <c r="N265" s="13">
        <v>1015.6</v>
      </c>
      <c r="O265" s="13">
        <v>1046.82</v>
      </c>
      <c r="P265" s="13">
        <v>1079.2</v>
      </c>
      <c r="Q265" s="13">
        <v>1110.8800000000001</v>
      </c>
      <c r="R265" s="13">
        <v>1148.45</v>
      </c>
      <c r="S265" s="13">
        <v>1186.75</v>
      </c>
      <c r="T265" s="13">
        <v>1227.1199999999999</v>
      </c>
      <c r="U265" s="13">
        <v>1273.26</v>
      </c>
      <c r="V265" s="13">
        <v>1318.02</v>
      </c>
      <c r="W265" s="13">
        <v>1364.55</v>
      </c>
      <c r="X265" s="13">
        <v>1413.35</v>
      </c>
      <c r="Y265" s="13">
        <v>1459.21</v>
      </c>
      <c r="Z265" s="13">
        <v>1507.79</v>
      </c>
      <c r="AA265" s="13">
        <v>1555.13</v>
      </c>
      <c r="AB265" s="13">
        <v>1605.99</v>
      </c>
      <c r="AC265" s="13">
        <v>1654.21</v>
      </c>
      <c r="AD265" s="13">
        <v>1704.04</v>
      </c>
      <c r="AE265" s="13">
        <v>1755.91</v>
      </c>
      <c r="AF265" s="13">
        <v>1809.71</v>
      </c>
      <c r="AG265" s="13">
        <v>1862.8</v>
      </c>
      <c r="AH265" s="13">
        <v>1869.54</v>
      </c>
      <c r="AI265" s="13">
        <v>1868.63</v>
      </c>
      <c r="AJ265" s="13">
        <v>1867.86</v>
      </c>
      <c r="AK265" s="13">
        <v>1863.14</v>
      </c>
    </row>
    <row r="266" spans="1:37" s="33" customFormat="1" hidden="1" x14ac:dyDescent="0.3">
      <c r="A266" s="13" t="str">
        <f t="shared" si="4"/>
        <v>SDG_NoInv_Base_ReproTest02IADJXtotal</v>
      </c>
      <c r="B266" s="37" t="s">
        <v>220</v>
      </c>
      <c r="C266" s="38" t="s">
        <v>262</v>
      </c>
      <c r="D266" s="130" t="s">
        <v>187</v>
      </c>
      <c r="E266" s="13" t="s">
        <v>1</v>
      </c>
      <c r="F266" s="13">
        <v>1</v>
      </c>
      <c r="G266" s="13">
        <v>0.91</v>
      </c>
      <c r="H266" s="13">
        <v>0.94</v>
      </c>
      <c r="I266" s="13">
        <v>0.96</v>
      </c>
      <c r="J266" s="13">
        <v>0.97</v>
      </c>
      <c r="K266" s="13">
        <v>0.99</v>
      </c>
      <c r="L266" s="13">
        <v>1.02</v>
      </c>
      <c r="M266" s="13">
        <v>1.05</v>
      </c>
      <c r="N266" s="13">
        <v>1.07</v>
      </c>
      <c r="O266" s="13">
        <v>1.1100000000000001</v>
      </c>
      <c r="P266" s="13">
        <v>1.1499999999999999</v>
      </c>
      <c r="Q266" s="13">
        <v>1.18</v>
      </c>
      <c r="R266" s="13">
        <v>1.21</v>
      </c>
      <c r="S266" s="13">
        <v>1.25</v>
      </c>
      <c r="T266" s="13">
        <v>1.29</v>
      </c>
      <c r="U266" s="13">
        <v>1.34</v>
      </c>
      <c r="V266" s="13">
        <v>1.39</v>
      </c>
      <c r="W266" s="13">
        <v>1.44</v>
      </c>
      <c r="X266" s="13">
        <v>1.48</v>
      </c>
      <c r="Y266" s="13">
        <v>1.53</v>
      </c>
      <c r="Z266" s="13">
        <v>1.58</v>
      </c>
      <c r="AA266" s="13">
        <v>1.62</v>
      </c>
      <c r="AB266" s="13">
        <v>1.67</v>
      </c>
      <c r="AC266" s="13">
        <v>1.71</v>
      </c>
      <c r="AD266" s="13">
        <v>1.76</v>
      </c>
      <c r="AE266" s="13">
        <v>1.81</v>
      </c>
      <c r="AF266" s="13">
        <v>1.87</v>
      </c>
      <c r="AG266" s="13">
        <v>1.92</v>
      </c>
      <c r="AH266" s="13">
        <v>1.91</v>
      </c>
      <c r="AI266" s="13">
        <v>1.9</v>
      </c>
      <c r="AJ266" s="13">
        <v>1.89</v>
      </c>
      <c r="AK266" s="13">
        <v>1.88</v>
      </c>
    </row>
    <row r="267" spans="1:37" s="33" customFormat="1" hidden="1" x14ac:dyDescent="0.3">
      <c r="A267" s="13" t="str">
        <f t="shared" si="4"/>
        <v>SDG_NoInv_Base_ReproTest02C_QINV_IADJtotal</v>
      </c>
      <c r="B267" s="37" t="s">
        <v>220</v>
      </c>
      <c r="C267" s="38" t="s">
        <v>262</v>
      </c>
      <c r="D267" s="130" t="s">
        <v>188</v>
      </c>
      <c r="E267" s="13" t="s">
        <v>1</v>
      </c>
      <c r="F267" s="13">
        <v>906.02</v>
      </c>
      <c r="G267" s="13">
        <v>944.29</v>
      </c>
      <c r="H267" s="13">
        <v>945.55</v>
      </c>
      <c r="I267" s="13">
        <v>947.1</v>
      </c>
      <c r="J267" s="13">
        <v>947.04</v>
      </c>
      <c r="K267" s="13">
        <v>948.02</v>
      </c>
      <c r="L267" s="13">
        <v>948.05</v>
      </c>
      <c r="M267" s="13">
        <v>946.15</v>
      </c>
      <c r="N267" s="13">
        <v>944.93</v>
      </c>
      <c r="O267" s="13">
        <v>941.79</v>
      </c>
      <c r="P267" s="13">
        <v>942.32</v>
      </c>
      <c r="Q267" s="13">
        <v>943.58</v>
      </c>
      <c r="R267" s="13">
        <v>945.58</v>
      </c>
      <c r="S267" s="13">
        <v>946.91</v>
      </c>
      <c r="T267" s="13">
        <v>948.06</v>
      </c>
      <c r="U267" s="13">
        <v>948.88</v>
      </c>
      <c r="V267" s="13">
        <v>947.44</v>
      </c>
      <c r="W267" s="13">
        <v>947.79</v>
      </c>
      <c r="X267" s="13">
        <v>952.15</v>
      </c>
      <c r="Y267" s="13">
        <v>953.79</v>
      </c>
      <c r="Z267" s="13">
        <v>955.45</v>
      </c>
      <c r="AA267" s="13">
        <v>957.07</v>
      </c>
      <c r="AB267" s="13">
        <v>964.1</v>
      </c>
      <c r="AC267" s="13">
        <v>968.88</v>
      </c>
      <c r="AD267" s="13">
        <v>970.26</v>
      </c>
      <c r="AE267" s="13">
        <v>970.46</v>
      </c>
      <c r="AF267" s="13">
        <v>970.23</v>
      </c>
      <c r="AG267" s="13">
        <v>970.15</v>
      </c>
      <c r="AH267" s="13">
        <v>977.21</v>
      </c>
      <c r="AI267" s="13">
        <v>984.01</v>
      </c>
      <c r="AJ267" s="13">
        <v>987.59</v>
      </c>
      <c r="AK267" s="13">
        <v>990.91</v>
      </c>
    </row>
    <row r="268" spans="1:37" s="33" customFormat="1" hidden="1" x14ac:dyDescent="0.3">
      <c r="A268" s="13" t="str">
        <f t="shared" si="4"/>
        <v>SDG_NoInv_Base_ReproTest02trnsfrx_govent-n</v>
      </c>
      <c r="B268" s="37" t="s">
        <v>220</v>
      </c>
      <c r="C268" s="38" t="s">
        <v>262</v>
      </c>
      <c r="D268" s="130" t="s">
        <v>193</v>
      </c>
      <c r="E268" s="13" t="s">
        <v>82</v>
      </c>
      <c r="F268" s="13">
        <v>182.31</v>
      </c>
      <c r="G268" s="13">
        <v>182.31</v>
      </c>
      <c r="H268" s="13">
        <v>182.31</v>
      </c>
      <c r="I268" s="13">
        <v>182.31</v>
      </c>
      <c r="J268" s="13">
        <v>182.31</v>
      </c>
      <c r="K268" s="13">
        <v>182.31</v>
      </c>
      <c r="L268" s="13">
        <v>182.31</v>
      </c>
      <c r="M268" s="13">
        <v>182.31</v>
      </c>
      <c r="N268" s="13">
        <v>182.31</v>
      </c>
      <c r="O268" s="13">
        <v>182.31</v>
      </c>
      <c r="P268" s="13">
        <v>182.31</v>
      </c>
      <c r="Q268" s="13">
        <v>182.31</v>
      </c>
      <c r="R268" s="13">
        <v>182.31</v>
      </c>
      <c r="S268" s="13">
        <v>182.31</v>
      </c>
      <c r="T268" s="13">
        <v>182.31</v>
      </c>
      <c r="U268" s="13">
        <v>182.31</v>
      </c>
      <c r="V268" s="13">
        <v>182.31</v>
      </c>
      <c r="W268" s="13">
        <v>182.31</v>
      </c>
      <c r="X268" s="13">
        <v>182.31</v>
      </c>
      <c r="Y268" s="13">
        <v>182.31</v>
      </c>
      <c r="Z268" s="13">
        <v>182.31</v>
      </c>
      <c r="AA268" s="13">
        <v>182.31</v>
      </c>
      <c r="AB268" s="13">
        <v>182.31</v>
      </c>
      <c r="AC268" s="13">
        <v>182.31</v>
      </c>
      <c r="AD268" s="13">
        <v>182.31</v>
      </c>
      <c r="AE268" s="13">
        <v>182.31</v>
      </c>
      <c r="AF268" s="13">
        <v>182.31</v>
      </c>
      <c r="AG268" s="13">
        <v>182.31</v>
      </c>
      <c r="AH268" s="13">
        <v>182.31</v>
      </c>
      <c r="AI268" s="13">
        <v>182.31</v>
      </c>
      <c r="AJ268" s="13">
        <v>182.31</v>
      </c>
      <c r="AK268" s="13">
        <v>182.31</v>
      </c>
    </row>
    <row r="269" spans="1:37" s="33" customFormat="1" hidden="1" x14ac:dyDescent="0.3">
      <c r="A269" s="13" t="str">
        <f t="shared" si="4"/>
        <v>SDG_NoInv_Base_ReproTest02trnsfrx_govhhd-0</v>
      </c>
      <c r="B269" s="37" t="s">
        <v>220</v>
      </c>
      <c r="C269" s="38" t="s">
        <v>262</v>
      </c>
      <c r="D269" s="130" t="s">
        <v>193</v>
      </c>
      <c r="E269" s="13" t="s">
        <v>84</v>
      </c>
      <c r="F269" s="13">
        <v>42.27</v>
      </c>
      <c r="G269" s="13">
        <v>42.27</v>
      </c>
      <c r="H269" s="13">
        <v>40.130000000000003</v>
      </c>
      <c r="I269" s="13">
        <v>41.62</v>
      </c>
      <c r="J269" s="13">
        <v>42.78</v>
      </c>
      <c r="K269" s="13">
        <v>43.8</v>
      </c>
      <c r="L269" s="13">
        <v>44.98</v>
      </c>
      <c r="M269" s="13">
        <v>46.31</v>
      </c>
      <c r="N269" s="13">
        <v>47.67</v>
      </c>
      <c r="O269" s="13">
        <v>49.16</v>
      </c>
      <c r="P269" s="13">
        <v>50.86</v>
      </c>
      <c r="Q269" s="13">
        <v>52.67</v>
      </c>
      <c r="R269" s="13">
        <v>54.47</v>
      </c>
      <c r="S269" s="13">
        <v>56.58</v>
      </c>
      <c r="T269" s="13">
        <v>58.75</v>
      </c>
      <c r="U269" s="13">
        <v>61.03</v>
      </c>
      <c r="V269" s="13">
        <v>63.62</v>
      </c>
      <c r="W269" s="13">
        <v>66.16</v>
      </c>
      <c r="X269" s="13">
        <v>68.819999999999993</v>
      </c>
      <c r="Y269" s="13">
        <v>71.61</v>
      </c>
      <c r="Z269" s="13">
        <v>74.28</v>
      </c>
      <c r="AA269" s="13">
        <v>77.11</v>
      </c>
      <c r="AB269" s="13">
        <v>79.900000000000006</v>
      </c>
      <c r="AC269" s="13">
        <v>83</v>
      </c>
      <c r="AD269" s="13">
        <v>85.95</v>
      </c>
      <c r="AE269" s="13">
        <v>88.95</v>
      </c>
      <c r="AF269" s="13">
        <v>92.08</v>
      </c>
      <c r="AG269" s="13">
        <v>95.33</v>
      </c>
      <c r="AH269" s="13">
        <v>98.59</v>
      </c>
      <c r="AI269" s="13">
        <v>99.57</v>
      </c>
      <c r="AJ269" s="13">
        <v>100.16</v>
      </c>
      <c r="AK269" s="13">
        <v>100.69</v>
      </c>
    </row>
    <row r="270" spans="1:37" s="33" customFormat="1" hidden="1" x14ac:dyDescent="0.3">
      <c r="A270" s="13" t="str">
        <f t="shared" si="4"/>
        <v>SDG_NoInv_Base_ReproTest02trnsfrx_govhhd-1</v>
      </c>
      <c r="B270" s="37" t="s">
        <v>220</v>
      </c>
      <c r="C270" s="38" t="s">
        <v>262</v>
      </c>
      <c r="D270" s="130" t="s">
        <v>193</v>
      </c>
      <c r="E270" s="13" t="s">
        <v>85</v>
      </c>
      <c r="F270" s="13">
        <v>53.47</v>
      </c>
      <c r="G270" s="13">
        <v>53.47</v>
      </c>
      <c r="H270" s="13">
        <v>50.76</v>
      </c>
      <c r="I270" s="13">
        <v>52.65</v>
      </c>
      <c r="J270" s="13">
        <v>54.12</v>
      </c>
      <c r="K270" s="13">
        <v>55.41</v>
      </c>
      <c r="L270" s="13">
        <v>56.9</v>
      </c>
      <c r="M270" s="13">
        <v>58.58</v>
      </c>
      <c r="N270" s="13">
        <v>60.3</v>
      </c>
      <c r="O270" s="13">
        <v>62.18</v>
      </c>
      <c r="P270" s="13">
        <v>64.34</v>
      </c>
      <c r="Q270" s="13">
        <v>66.63</v>
      </c>
      <c r="R270" s="13">
        <v>68.91</v>
      </c>
      <c r="S270" s="13">
        <v>71.58</v>
      </c>
      <c r="T270" s="13">
        <v>74.31</v>
      </c>
      <c r="U270" s="13">
        <v>77.2</v>
      </c>
      <c r="V270" s="13">
        <v>80.47</v>
      </c>
      <c r="W270" s="13">
        <v>83.69</v>
      </c>
      <c r="X270" s="13">
        <v>87.05</v>
      </c>
      <c r="Y270" s="13">
        <v>90.58</v>
      </c>
      <c r="Z270" s="13">
        <v>93.96</v>
      </c>
      <c r="AA270" s="13">
        <v>97.54</v>
      </c>
      <c r="AB270" s="13">
        <v>101.07</v>
      </c>
      <c r="AC270" s="13">
        <v>104.99</v>
      </c>
      <c r="AD270" s="13">
        <v>108.72</v>
      </c>
      <c r="AE270" s="13">
        <v>112.52</v>
      </c>
      <c r="AF270" s="13">
        <v>116.47</v>
      </c>
      <c r="AG270" s="13">
        <v>120.59</v>
      </c>
      <c r="AH270" s="13">
        <v>124.71</v>
      </c>
      <c r="AI270" s="13">
        <v>125.95</v>
      </c>
      <c r="AJ270" s="13">
        <v>126.7</v>
      </c>
      <c r="AK270" s="13">
        <v>127.37</v>
      </c>
    </row>
    <row r="271" spans="1:37" s="33" customFormat="1" hidden="1" x14ac:dyDescent="0.3">
      <c r="A271" s="13" t="str">
        <f t="shared" si="4"/>
        <v>SDG_NoInv_Base_ReproTest02trnsfrx_govhhd-2</v>
      </c>
      <c r="B271" s="37" t="s">
        <v>220</v>
      </c>
      <c r="C271" s="38" t="s">
        <v>262</v>
      </c>
      <c r="D271" s="130" t="s">
        <v>193</v>
      </c>
      <c r="E271" s="13" t="s">
        <v>86</v>
      </c>
      <c r="F271" s="13">
        <v>58.1</v>
      </c>
      <c r="G271" s="13">
        <v>58.1</v>
      </c>
      <c r="H271" s="13">
        <v>55.15</v>
      </c>
      <c r="I271" s="13">
        <v>57.2</v>
      </c>
      <c r="J271" s="13">
        <v>58.8</v>
      </c>
      <c r="K271" s="13">
        <v>60.2</v>
      </c>
      <c r="L271" s="13">
        <v>61.82</v>
      </c>
      <c r="M271" s="13">
        <v>63.64</v>
      </c>
      <c r="N271" s="13">
        <v>65.52</v>
      </c>
      <c r="O271" s="13">
        <v>67.56</v>
      </c>
      <c r="P271" s="13">
        <v>69.900000000000006</v>
      </c>
      <c r="Q271" s="13">
        <v>72.39</v>
      </c>
      <c r="R271" s="13">
        <v>74.86</v>
      </c>
      <c r="S271" s="13">
        <v>77.77</v>
      </c>
      <c r="T271" s="13">
        <v>80.739999999999995</v>
      </c>
      <c r="U271" s="13">
        <v>83.88</v>
      </c>
      <c r="V271" s="13">
        <v>87.43</v>
      </c>
      <c r="W271" s="13">
        <v>90.93</v>
      </c>
      <c r="X271" s="13">
        <v>94.58</v>
      </c>
      <c r="Y271" s="13">
        <v>98.41</v>
      </c>
      <c r="Z271" s="13">
        <v>102.08</v>
      </c>
      <c r="AA271" s="13">
        <v>105.97</v>
      </c>
      <c r="AB271" s="13">
        <v>109.81</v>
      </c>
      <c r="AC271" s="13">
        <v>114.07</v>
      </c>
      <c r="AD271" s="13">
        <v>118.12</v>
      </c>
      <c r="AE271" s="13">
        <v>122.25</v>
      </c>
      <c r="AF271" s="13">
        <v>126.55</v>
      </c>
      <c r="AG271" s="13">
        <v>131.01</v>
      </c>
      <c r="AH271" s="13">
        <v>135.49</v>
      </c>
      <c r="AI271" s="13">
        <v>136.85</v>
      </c>
      <c r="AJ271" s="13">
        <v>137.66</v>
      </c>
      <c r="AK271" s="13">
        <v>138.38999999999999</v>
      </c>
    </row>
    <row r="272" spans="1:37" s="33" customFormat="1" hidden="1" x14ac:dyDescent="0.3">
      <c r="A272" s="13" t="str">
        <f t="shared" si="4"/>
        <v>SDG_NoInv_Base_ReproTest02trnsfrx_govhhd-3</v>
      </c>
      <c r="B272" s="37" t="s">
        <v>220</v>
      </c>
      <c r="C272" s="38" t="s">
        <v>262</v>
      </c>
      <c r="D272" s="130" t="s">
        <v>193</v>
      </c>
      <c r="E272" s="13" t="s">
        <v>87</v>
      </c>
      <c r="F272" s="13">
        <v>61.81</v>
      </c>
      <c r="G272" s="13">
        <v>61.81</v>
      </c>
      <c r="H272" s="13">
        <v>58.67</v>
      </c>
      <c r="I272" s="13">
        <v>60.85</v>
      </c>
      <c r="J272" s="13">
        <v>62.55</v>
      </c>
      <c r="K272" s="13">
        <v>64.040000000000006</v>
      </c>
      <c r="L272" s="13">
        <v>65.77</v>
      </c>
      <c r="M272" s="13">
        <v>67.709999999999994</v>
      </c>
      <c r="N272" s="13">
        <v>69.7</v>
      </c>
      <c r="O272" s="13">
        <v>71.87</v>
      </c>
      <c r="P272" s="13">
        <v>74.37</v>
      </c>
      <c r="Q272" s="13">
        <v>77.010000000000005</v>
      </c>
      <c r="R272" s="13">
        <v>79.650000000000006</v>
      </c>
      <c r="S272" s="13">
        <v>82.73</v>
      </c>
      <c r="T272" s="13">
        <v>85.9</v>
      </c>
      <c r="U272" s="13">
        <v>89.23</v>
      </c>
      <c r="V272" s="13">
        <v>93.01</v>
      </c>
      <c r="W272" s="13">
        <v>96.74</v>
      </c>
      <c r="X272" s="13">
        <v>100.62</v>
      </c>
      <c r="Y272" s="13">
        <v>104.7</v>
      </c>
      <c r="Z272" s="13">
        <v>108.6</v>
      </c>
      <c r="AA272" s="13">
        <v>112.74</v>
      </c>
      <c r="AB272" s="13">
        <v>116.82</v>
      </c>
      <c r="AC272" s="13">
        <v>121.36</v>
      </c>
      <c r="AD272" s="13">
        <v>125.67</v>
      </c>
      <c r="AE272" s="13">
        <v>130.06</v>
      </c>
      <c r="AF272" s="13">
        <v>134.63</v>
      </c>
      <c r="AG272" s="13">
        <v>139.38</v>
      </c>
      <c r="AH272" s="13">
        <v>144.13999999999999</v>
      </c>
      <c r="AI272" s="13">
        <v>145.59</v>
      </c>
      <c r="AJ272" s="13">
        <v>146.44999999999999</v>
      </c>
      <c r="AK272" s="13">
        <v>147.22999999999999</v>
      </c>
    </row>
    <row r="273" spans="1:37" s="33" customFormat="1" hidden="1" x14ac:dyDescent="0.3">
      <c r="A273" s="13" t="str">
        <f t="shared" si="4"/>
        <v>SDG_NoInv_Base_ReproTest02trnsfrx_govhhd-4</v>
      </c>
      <c r="B273" s="37" t="s">
        <v>220</v>
      </c>
      <c r="C273" s="38" t="s">
        <v>262</v>
      </c>
      <c r="D273" s="130" t="s">
        <v>193</v>
      </c>
      <c r="E273" s="13" t="s">
        <v>88</v>
      </c>
      <c r="F273" s="13">
        <v>54.28</v>
      </c>
      <c r="G273" s="13">
        <v>54.28</v>
      </c>
      <c r="H273" s="13">
        <v>51.52</v>
      </c>
      <c r="I273" s="13">
        <v>53.44</v>
      </c>
      <c r="J273" s="13">
        <v>54.93</v>
      </c>
      <c r="K273" s="13">
        <v>56.24</v>
      </c>
      <c r="L273" s="13">
        <v>57.76</v>
      </c>
      <c r="M273" s="13">
        <v>59.46</v>
      </c>
      <c r="N273" s="13">
        <v>61.21</v>
      </c>
      <c r="O273" s="13">
        <v>63.11</v>
      </c>
      <c r="P273" s="13">
        <v>65.3</v>
      </c>
      <c r="Q273" s="13">
        <v>67.63</v>
      </c>
      <c r="R273" s="13">
        <v>69.94</v>
      </c>
      <c r="S273" s="13">
        <v>72.650000000000006</v>
      </c>
      <c r="T273" s="13">
        <v>75.430000000000007</v>
      </c>
      <c r="U273" s="13">
        <v>78.36</v>
      </c>
      <c r="V273" s="13">
        <v>81.680000000000007</v>
      </c>
      <c r="W273" s="13">
        <v>84.95</v>
      </c>
      <c r="X273" s="13">
        <v>88.36</v>
      </c>
      <c r="Y273" s="13">
        <v>91.94</v>
      </c>
      <c r="Z273" s="13">
        <v>95.37</v>
      </c>
      <c r="AA273" s="13">
        <v>99</v>
      </c>
      <c r="AB273" s="13">
        <v>102.59</v>
      </c>
      <c r="AC273" s="13">
        <v>106.57</v>
      </c>
      <c r="AD273" s="13">
        <v>110.36</v>
      </c>
      <c r="AE273" s="13">
        <v>114.21</v>
      </c>
      <c r="AF273" s="13">
        <v>118.22</v>
      </c>
      <c r="AG273" s="13">
        <v>122.4</v>
      </c>
      <c r="AH273" s="13">
        <v>126.58</v>
      </c>
      <c r="AI273" s="13">
        <v>127.85</v>
      </c>
      <c r="AJ273" s="13">
        <v>128.61000000000001</v>
      </c>
      <c r="AK273" s="13">
        <v>129.29</v>
      </c>
    </row>
    <row r="274" spans="1:37" s="33" customFormat="1" hidden="1" x14ac:dyDescent="0.3">
      <c r="A274" s="13" t="str">
        <f t="shared" si="4"/>
        <v>SDG_NoInv_Base_ReproTest02trnsfrx_govhhd-5</v>
      </c>
      <c r="B274" s="37" t="s">
        <v>220</v>
      </c>
      <c r="C274" s="38" t="s">
        <v>262</v>
      </c>
      <c r="D274" s="130" t="s">
        <v>193</v>
      </c>
      <c r="E274" s="13" t="s">
        <v>89</v>
      </c>
      <c r="F274" s="13">
        <v>51.45</v>
      </c>
      <c r="G274" s="13">
        <v>51.45</v>
      </c>
      <c r="H274" s="13">
        <v>48.84</v>
      </c>
      <c r="I274" s="13">
        <v>50.65</v>
      </c>
      <c r="J274" s="13">
        <v>52.07</v>
      </c>
      <c r="K274" s="13">
        <v>53.31</v>
      </c>
      <c r="L274" s="13">
        <v>54.75</v>
      </c>
      <c r="M274" s="13">
        <v>56.36</v>
      </c>
      <c r="N274" s="13">
        <v>58.02</v>
      </c>
      <c r="O274" s="13">
        <v>59.82</v>
      </c>
      <c r="P274" s="13">
        <v>61.9</v>
      </c>
      <c r="Q274" s="13">
        <v>64.099999999999994</v>
      </c>
      <c r="R274" s="13">
        <v>66.3</v>
      </c>
      <c r="S274" s="13">
        <v>68.87</v>
      </c>
      <c r="T274" s="13">
        <v>71.5</v>
      </c>
      <c r="U274" s="13">
        <v>74.28</v>
      </c>
      <c r="V274" s="13">
        <v>77.42</v>
      </c>
      <c r="W274" s="13">
        <v>80.52</v>
      </c>
      <c r="X274" s="13">
        <v>83.76</v>
      </c>
      <c r="Y274" s="13">
        <v>87.15</v>
      </c>
      <c r="Z274" s="13">
        <v>90.4</v>
      </c>
      <c r="AA274" s="13">
        <v>93.84</v>
      </c>
      <c r="AB274" s="13">
        <v>97.24</v>
      </c>
      <c r="AC274" s="13">
        <v>101.02</v>
      </c>
      <c r="AD274" s="13">
        <v>104.6</v>
      </c>
      <c r="AE274" s="13">
        <v>108.26</v>
      </c>
      <c r="AF274" s="13">
        <v>112.06</v>
      </c>
      <c r="AG274" s="13">
        <v>116.02</v>
      </c>
      <c r="AH274" s="13">
        <v>119.98</v>
      </c>
      <c r="AI274" s="13">
        <v>121.18</v>
      </c>
      <c r="AJ274" s="13">
        <v>121.9</v>
      </c>
      <c r="AK274" s="13">
        <v>122.55</v>
      </c>
    </row>
    <row r="275" spans="1:37" s="33" customFormat="1" hidden="1" x14ac:dyDescent="0.3">
      <c r="A275" s="13" t="str">
        <f t="shared" si="4"/>
        <v>SDG_NoInv_Base_ReproTest02trnsfrx_govhhd-6</v>
      </c>
      <c r="B275" s="37" t="s">
        <v>220</v>
      </c>
      <c r="C275" s="38" t="s">
        <v>262</v>
      </c>
      <c r="D275" s="130" t="s">
        <v>193</v>
      </c>
      <c r="E275" s="13" t="s">
        <v>90</v>
      </c>
      <c r="F275" s="13">
        <v>33.299999999999997</v>
      </c>
      <c r="G275" s="13">
        <v>33.299999999999997</v>
      </c>
      <c r="H275" s="13">
        <v>31.61</v>
      </c>
      <c r="I275" s="13">
        <v>32.79</v>
      </c>
      <c r="J275" s="13">
        <v>33.71</v>
      </c>
      <c r="K275" s="13">
        <v>34.51</v>
      </c>
      <c r="L275" s="13">
        <v>35.44</v>
      </c>
      <c r="M275" s="13">
        <v>36.479999999999997</v>
      </c>
      <c r="N275" s="13">
        <v>37.56</v>
      </c>
      <c r="O275" s="13">
        <v>38.729999999999997</v>
      </c>
      <c r="P275" s="13">
        <v>40.07</v>
      </c>
      <c r="Q275" s="13">
        <v>41.5</v>
      </c>
      <c r="R275" s="13">
        <v>42.92</v>
      </c>
      <c r="S275" s="13">
        <v>44.58</v>
      </c>
      <c r="T275" s="13">
        <v>46.28</v>
      </c>
      <c r="U275" s="13">
        <v>48.08</v>
      </c>
      <c r="V275" s="13">
        <v>50.12</v>
      </c>
      <c r="W275" s="13">
        <v>52.13</v>
      </c>
      <c r="X275" s="13">
        <v>54.22</v>
      </c>
      <c r="Y275" s="13">
        <v>56.41</v>
      </c>
      <c r="Z275" s="13">
        <v>58.52</v>
      </c>
      <c r="AA275" s="13">
        <v>60.75</v>
      </c>
      <c r="AB275" s="13">
        <v>62.95</v>
      </c>
      <c r="AC275" s="13">
        <v>65.39</v>
      </c>
      <c r="AD275" s="13">
        <v>67.709999999999994</v>
      </c>
      <c r="AE275" s="13">
        <v>70.08</v>
      </c>
      <c r="AF275" s="13">
        <v>72.540000000000006</v>
      </c>
      <c r="AG275" s="13">
        <v>75.099999999999994</v>
      </c>
      <c r="AH275" s="13">
        <v>77.67</v>
      </c>
      <c r="AI275" s="13">
        <v>78.45</v>
      </c>
      <c r="AJ275" s="13">
        <v>78.91</v>
      </c>
      <c r="AK275" s="13">
        <v>79.33</v>
      </c>
    </row>
    <row r="276" spans="1:37" s="33" customFormat="1" hidden="1" x14ac:dyDescent="0.3">
      <c r="A276" s="13" t="str">
        <f t="shared" si="4"/>
        <v>SDG_NoInv_Base_ReproTest02trnsfrx_govhhd-7</v>
      </c>
      <c r="B276" s="37" t="s">
        <v>220</v>
      </c>
      <c r="C276" s="38" t="s">
        <v>262</v>
      </c>
      <c r="D276" s="130" t="s">
        <v>193</v>
      </c>
      <c r="E276" s="13" t="s">
        <v>91</v>
      </c>
      <c r="F276" s="13">
        <v>17.170000000000002</v>
      </c>
      <c r="G276" s="13">
        <v>17.170000000000002</v>
      </c>
      <c r="H276" s="13">
        <v>16.29</v>
      </c>
      <c r="I276" s="13">
        <v>16.899999999999999</v>
      </c>
      <c r="J276" s="13">
        <v>17.37</v>
      </c>
      <c r="K276" s="13">
        <v>17.79</v>
      </c>
      <c r="L276" s="13">
        <v>18.27</v>
      </c>
      <c r="M276" s="13">
        <v>18.8</v>
      </c>
      <c r="N276" s="13">
        <v>19.36</v>
      </c>
      <c r="O276" s="13">
        <v>19.96</v>
      </c>
      <c r="P276" s="13">
        <v>20.65</v>
      </c>
      <c r="Q276" s="13">
        <v>21.39</v>
      </c>
      <c r="R276" s="13">
        <v>22.12</v>
      </c>
      <c r="S276" s="13">
        <v>22.98</v>
      </c>
      <c r="T276" s="13">
        <v>23.86</v>
      </c>
      <c r="U276" s="13">
        <v>24.78</v>
      </c>
      <c r="V276" s="13">
        <v>25.83</v>
      </c>
      <c r="W276" s="13">
        <v>26.87</v>
      </c>
      <c r="X276" s="13">
        <v>27.95</v>
      </c>
      <c r="Y276" s="13">
        <v>29.08</v>
      </c>
      <c r="Z276" s="13">
        <v>30.16</v>
      </c>
      <c r="AA276" s="13">
        <v>31.31</v>
      </c>
      <c r="AB276" s="13">
        <v>32.450000000000003</v>
      </c>
      <c r="AC276" s="13">
        <v>33.700000000000003</v>
      </c>
      <c r="AD276" s="13">
        <v>34.9</v>
      </c>
      <c r="AE276" s="13">
        <v>36.119999999999997</v>
      </c>
      <c r="AF276" s="13">
        <v>37.39</v>
      </c>
      <c r="AG276" s="13">
        <v>38.71</v>
      </c>
      <c r="AH276" s="13">
        <v>40.03</v>
      </c>
      <c r="AI276" s="13">
        <v>40.43</v>
      </c>
      <c r="AJ276" s="13">
        <v>40.67</v>
      </c>
      <c r="AK276" s="13">
        <v>40.89</v>
      </c>
    </row>
    <row r="277" spans="1:37" s="33" customFormat="1" hidden="1" x14ac:dyDescent="0.3">
      <c r="A277" s="13" t="str">
        <f t="shared" si="4"/>
        <v>SDG_NoInv_Base_ReproTest02trnsfrx_govhhd-8</v>
      </c>
      <c r="B277" s="37" t="s">
        <v>220</v>
      </c>
      <c r="C277" s="38" t="s">
        <v>262</v>
      </c>
      <c r="D277" s="130" t="s">
        <v>193</v>
      </c>
      <c r="E277" s="13" t="s">
        <v>92</v>
      </c>
      <c r="F277" s="13">
        <v>-31.54</v>
      </c>
      <c r="G277" s="13">
        <v>-31.54</v>
      </c>
      <c r="H277" s="13">
        <v>-29.94</v>
      </c>
      <c r="I277" s="13">
        <v>-31.05</v>
      </c>
      <c r="J277" s="13">
        <v>-31.92</v>
      </c>
      <c r="K277" s="13">
        <v>-32.68</v>
      </c>
      <c r="L277" s="13">
        <v>-33.56</v>
      </c>
      <c r="M277" s="13">
        <v>-34.549999999999997</v>
      </c>
      <c r="N277" s="13">
        <v>-35.57</v>
      </c>
      <c r="O277" s="13">
        <v>-36.67</v>
      </c>
      <c r="P277" s="13">
        <v>-37.950000000000003</v>
      </c>
      <c r="Q277" s="13">
        <v>-39.299999999999997</v>
      </c>
      <c r="R277" s="13">
        <v>-40.64</v>
      </c>
      <c r="S277" s="13">
        <v>-42.22</v>
      </c>
      <c r="T277" s="13">
        <v>-43.83</v>
      </c>
      <c r="U277" s="13">
        <v>-45.53</v>
      </c>
      <c r="V277" s="13">
        <v>-47.46</v>
      </c>
      <c r="W277" s="13">
        <v>-49.36</v>
      </c>
      <c r="X277" s="13">
        <v>-51.35</v>
      </c>
      <c r="Y277" s="13">
        <v>-53.42</v>
      </c>
      <c r="Z277" s="13">
        <v>-55.42</v>
      </c>
      <c r="AA277" s="13">
        <v>-57.53</v>
      </c>
      <c r="AB277" s="13">
        <v>-59.61</v>
      </c>
      <c r="AC277" s="13">
        <v>-61.93</v>
      </c>
      <c r="AD277" s="13">
        <v>-64.13</v>
      </c>
      <c r="AE277" s="13">
        <v>-66.37</v>
      </c>
      <c r="AF277" s="13">
        <v>-68.7</v>
      </c>
      <c r="AG277" s="13">
        <v>-71.12</v>
      </c>
      <c r="AH277" s="13">
        <v>-73.55</v>
      </c>
      <c r="AI277" s="13">
        <v>-74.290000000000006</v>
      </c>
      <c r="AJ277" s="13">
        <v>-74.73</v>
      </c>
      <c r="AK277" s="13">
        <v>-75.13</v>
      </c>
    </row>
    <row r="278" spans="1:37" s="33" customFormat="1" hidden="1" x14ac:dyDescent="0.3">
      <c r="A278" s="13" t="str">
        <f t="shared" si="4"/>
        <v>SDG_NoInv_Base_ReproTest02trnsfrx_govhhd-9</v>
      </c>
      <c r="B278" s="37" t="s">
        <v>220</v>
      </c>
      <c r="C278" s="38" t="s">
        <v>262</v>
      </c>
      <c r="D278" s="130" t="s">
        <v>193</v>
      </c>
      <c r="E278" s="13" t="s">
        <v>93</v>
      </c>
      <c r="F278" s="13">
        <v>-164.45</v>
      </c>
      <c r="G278" s="13">
        <v>-164.45</v>
      </c>
      <c r="H278" s="13">
        <v>-156.11000000000001</v>
      </c>
      <c r="I278" s="13">
        <v>-161.91999999999999</v>
      </c>
      <c r="J278" s="13">
        <v>-166.43</v>
      </c>
      <c r="K278" s="13">
        <v>-170.4</v>
      </c>
      <c r="L278" s="13">
        <v>-175</v>
      </c>
      <c r="M278" s="13">
        <v>-180.15</v>
      </c>
      <c r="N278" s="13">
        <v>-185.45</v>
      </c>
      <c r="O278" s="13">
        <v>-191.23</v>
      </c>
      <c r="P278" s="13">
        <v>-197.86</v>
      </c>
      <c r="Q278" s="13">
        <v>-204.9</v>
      </c>
      <c r="R278" s="13">
        <v>-211.91</v>
      </c>
      <c r="S278" s="13">
        <v>-220.12</v>
      </c>
      <c r="T278" s="13">
        <v>-228.54</v>
      </c>
      <c r="U278" s="13">
        <v>-237.42</v>
      </c>
      <c r="V278" s="13">
        <v>-247.48</v>
      </c>
      <c r="W278" s="13">
        <v>-257.39</v>
      </c>
      <c r="X278" s="13">
        <v>-267.73</v>
      </c>
      <c r="Y278" s="13">
        <v>-278.57</v>
      </c>
      <c r="Z278" s="13">
        <v>-288.95</v>
      </c>
      <c r="AA278" s="13">
        <v>-299.97000000000003</v>
      </c>
      <c r="AB278" s="13">
        <v>-310.83</v>
      </c>
      <c r="AC278" s="13">
        <v>-322.89</v>
      </c>
      <c r="AD278" s="13">
        <v>-334.36</v>
      </c>
      <c r="AE278" s="13">
        <v>-346.05</v>
      </c>
      <c r="AF278" s="13">
        <v>-358.2</v>
      </c>
      <c r="AG278" s="13">
        <v>-370.85</v>
      </c>
      <c r="AH278" s="13">
        <v>-383.52</v>
      </c>
      <c r="AI278" s="13">
        <v>-387.36</v>
      </c>
      <c r="AJ278" s="13">
        <v>-389.66</v>
      </c>
      <c r="AK278" s="13">
        <v>-391.72</v>
      </c>
    </row>
    <row r="279" spans="1:37" s="33" customFormat="1" hidden="1" x14ac:dyDescent="0.3">
      <c r="A279" s="13" t="str">
        <f t="shared" si="4"/>
        <v>SDG_NoInv_Base_ReproTest02trnsfrx_rowent-e</v>
      </c>
      <c r="B279" s="37" t="s">
        <v>220</v>
      </c>
      <c r="C279" s="38" t="s">
        <v>262</v>
      </c>
      <c r="D279" s="130" t="s">
        <v>194</v>
      </c>
      <c r="E279" s="13" t="s">
        <v>83</v>
      </c>
      <c r="F279" s="13">
        <v>-32.42</v>
      </c>
      <c r="G279" s="13">
        <v>-32.42</v>
      </c>
      <c r="H279" s="13">
        <v>-32.42</v>
      </c>
      <c r="I279" s="13">
        <v>-32.42</v>
      </c>
      <c r="J279" s="13">
        <v>-32.42</v>
      </c>
      <c r="K279" s="13">
        <v>-32.42</v>
      </c>
      <c r="L279" s="13">
        <v>-32.42</v>
      </c>
      <c r="M279" s="13">
        <v>-32.42</v>
      </c>
      <c r="N279" s="13">
        <v>-32.42</v>
      </c>
      <c r="O279" s="13">
        <v>-32.42</v>
      </c>
      <c r="P279" s="13">
        <v>-32.42</v>
      </c>
      <c r="Q279" s="13">
        <v>-32.42</v>
      </c>
      <c r="R279" s="13">
        <v>-32.42</v>
      </c>
      <c r="S279" s="13">
        <v>-32.42</v>
      </c>
      <c r="T279" s="13">
        <v>-32.42</v>
      </c>
      <c r="U279" s="13">
        <v>-32.42</v>
      </c>
      <c r="V279" s="13">
        <v>-32.42</v>
      </c>
      <c r="W279" s="13">
        <v>-32.42</v>
      </c>
      <c r="X279" s="13">
        <v>-32.42</v>
      </c>
      <c r="Y279" s="13">
        <v>-32.42</v>
      </c>
      <c r="Z279" s="13">
        <v>-32.42</v>
      </c>
      <c r="AA279" s="13">
        <v>-32.42</v>
      </c>
      <c r="AB279" s="13">
        <v>-32.42</v>
      </c>
      <c r="AC279" s="13">
        <v>-32.42</v>
      </c>
      <c r="AD279" s="13">
        <v>-32.42</v>
      </c>
      <c r="AE279" s="13">
        <v>-32.42</v>
      </c>
      <c r="AF279" s="13">
        <v>-32.42</v>
      </c>
      <c r="AG279" s="13">
        <v>-32.42</v>
      </c>
      <c r="AH279" s="13">
        <v>-32.42</v>
      </c>
      <c r="AI279" s="13">
        <v>-32.42</v>
      </c>
      <c r="AJ279" s="13">
        <v>-32.42</v>
      </c>
      <c r="AK279" s="13">
        <v>-32.42</v>
      </c>
    </row>
    <row r="280" spans="1:37" s="33" customFormat="1" hidden="1" x14ac:dyDescent="0.3">
      <c r="A280" s="13" t="str">
        <f t="shared" si="4"/>
        <v>SDG_NoInv_Base_ReproTest02trnsfrx_rowhhd-0</v>
      </c>
      <c r="B280" s="37" t="s">
        <v>220</v>
      </c>
      <c r="C280" s="38" t="s">
        <v>262</v>
      </c>
      <c r="D280" s="130" t="s">
        <v>194</v>
      </c>
      <c r="E280" s="13" t="s">
        <v>84</v>
      </c>
      <c r="F280" s="13">
        <v>0.03</v>
      </c>
      <c r="G280" s="13">
        <v>0.03</v>
      </c>
      <c r="H280" s="13">
        <v>0.03</v>
      </c>
      <c r="I280" s="13">
        <v>0.03</v>
      </c>
      <c r="J280" s="13">
        <v>0.03</v>
      </c>
      <c r="K280" s="13">
        <v>0.03</v>
      </c>
      <c r="L280" s="13">
        <v>0.03</v>
      </c>
      <c r="M280" s="13">
        <v>0.03</v>
      </c>
      <c r="N280" s="13">
        <v>0.03</v>
      </c>
      <c r="O280" s="13">
        <v>0.03</v>
      </c>
      <c r="P280" s="13">
        <v>0.03</v>
      </c>
      <c r="Q280" s="13">
        <v>0.03</v>
      </c>
      <c r="R280" s="13">
        <v>0.03</v>
      </c>
      <c r="S280" s="13">
        <v>0.03</v>
      </c>
      <c r="T280" s="13">
        <v>0.03</v>
      </c>
      <c r="U280" s="13">
        <v>0.03</v>
      </c>
      <c r="V280" s="13">
        <v>0.03</v>
      </c>
      <c r="W280" s="13">
        <v>0.03</v>
      </c>
      <c r="X280" s="13">
        <v>0.03</v>
      </c>
      <c r="Y280" s="13">
        <v>0.03</v>
      </c>
      <c r="Z280" s="13">
        <v>0.03</v>
      </c>
      <c r="AA280" s="13">
        <v>0.03</v>
      </c>
      <c r="AB280" s="13">
        <v>0.03</v>
      </c>
      <c r="AC280" s="13">
        <v>0.03</v>
      </c>
      <c r="AD280" s="13">
        <v>0.03</v>
      </c>
      <c r="AE280" s="13">
        <v>0.03</v>
      </c>
      <c r="AF280" s="13">
        <v>0.03</v>
      </c>
      <c r="AG280" s="13">
        <v>0.03</v>
      </c>
      <c r="AH280" s="13">
        <v>0.03</v>
      </c>
      <c r="AI280" s="13">
        <v>0.03</v>
      </c>
      <c r="AJ280" s="13">
        <v>0.03</v>
      </c>
      <c r="AK280" s="13">
        <v>0.03</v>
      </c>
    </row>
    <row r="281" spans="1:37" s="33" customFormat="1" hidden="1" x14ac:dyDescent="0.3">
      <c r="A281" s="13" t="str">
        <f t="shared" si="4"/>
        <v>SDG_NoInv_Base_ReproTest02trnsfrx_rowhhd-1</v>
      </c>
      <c r="B281" s="37" t="s">
        <v>220</v>
      </c>
      <c r="C281" s="38" t="s">
        <v>262</v>
      </c>
      <c r="D281" s="130" t="s">
        <v>194</v>
      </c>
      <c r="E281" s="13" t="s">
        <v>85</v>
      </c>
      <c r="F281" s="13">
        <v>0.06</v>
      </c>
      <c r="G281" s="13">
        <v>0.06</v>
      </c>
      <c r="H281" s="13">
        <v>0.06</v>
      </c>
      <c r="I281" s="13">
        <v>0.06</v>
      </c>
      <c r="J281" s="13">
        <v>0.06</v>
      </c>
      <c r="K281" s="13">
        <v>0.06</v>
      </c>
      <c r="L281" s="13">
        <v>0.06</v>
      </c>
      <c r="M281" s="13">
        <v>0.06</v>
      </c>
      <c r="N281" s="13">
        <v>0.06</v>
      </c>
      <c r="O281" s="13">
        <v>0.06</v>
      </c>
      <c r="P281" s="13">
        <v>0.06</v>
      </c>
      <c r="Q281" s="13">
        <v>0.06</v>
      </c>
      <c r="R281" s="13">
        <v>0.06</v>
      </c>
      <c r="S281" s="13">
        <v>0.06</v>
      </c>
      <c r="T281" s="13">
        <v>0.06</v>
      </c>
      <c r="U281" s="13">
        <v>0.06</v>
      </c>
      <c r="V281" s="13">
        <v>0.06</v>
      </c>
      <c r="W281" s="13">
        <v>0.06</v>
      </c>
      <c r="X281" s="13">
        <v>0.06</v>
      </c>
      <c r="Y281" s="13">
        <v>0.06</v>
      </c>
      <c r="Z281" s="13">
        <v>0.06</v>
      </c>
      <c r="AA281" s="13">
        <v>0.06</v>
      </c>
      <c r="AB281" s="13">
        <v>0.06</v>
      </c>
      <c r="AC281" s="13">
        <v>0.06</v>
      </c>
      <c r="AD281" s="13">
        <v>0.06</v>
      </c>
      <c r="AE281" s="13">
        <v>0.06</v>
      </c>
      <c r="AF281" s="13">
        <v>0.06</v>
      </c>
      <c r="AG281" s="13">
        <v>0.06</v>
      </c>
      <c r="AH281" s="13">
        <v>0.06</v>
      </c>
      <c r="AI281" s="13">
        <v>0.06</v>
      </c>
      <c r="AJ281" s="13">
        <v>0.06</v>
      </c>
      <c r="AK281" s="13">
        <v>0.06</v>
      </c>
    </row>
    <row r="282" spans="1:37" s="33" customFormat="1" hidden="1" x14ac:dyDescent="0.3">
      <c r="A282" s="13" t="str">
        <f t="shared" si="4"/>
        <v>SDG_NoInv_Base_ReproTest02trnsfrx_rowhhd-2</v>
      </c>
      <c r="B282" s="37" t="s">
        <v>220</v>
      </c>
      <c r="C282" s="38" t="s">
        <v>262</v>
      </c>
      <c r="D282" s="130" t="s">
        <v>194</v>
      </c>
      <c r="E282" s="13" t="s">
        <v>86</v>
      </c>
      <c r="F282" s="13">
        <v>0.13</v>
      </c>
      <c r="G282" s="13">
        <v>0.13</v>
      </c>
      <c r="H282" s="13">
        <v>0.13</v>
      </c>
      <c r="I282" s="13">
        <v>0.13</v>
      </c>
      <c r="J282" s="13">
        <v>0.13</v>
      </c>
      <c r="K282" s="13">
        <v>0.13</v>
      </c>
      <c r="L282" s="13">
        <v>0.13</v>
      </c>
      <c r="M282" s="13">
        <v>0.13</v>
      </c>
      <c r="N282" s="13">
        <v>0.13</v>
      </c>
      <c r="O282" s="13">
        <v>0.13</v>
      </c>
      <c r="P282" s="13">
        <v>0.13</v>
      </c>
      <c r="Q282" s="13">
        <v>0.13</v>
      </c>
      <c r="R282" s="13">
        <v>0.13</v>
      </c>
      <c r="S282" s="13">
        <v>0.13</v>
      </c>
      <c r="T282" s="13">
        <v>0.13</v>
      </c>
      <c r="U282" s="13">
        <v>0.13</v>
      </c>
      <c r="V282" s="13">
        <v>0.13</v>
      </c>
      <c r="W282" s="13">
        <v>0.13</v>
      </c>
      <c r="X282" s="13">
        <v>0.13</v>
      </c>
      <c r="Y282" s="13">
        <v>0.13</v>
      </c>
      <c r="Z282" s="13">
        <v>0.13</v>
      </c>
      <c r="AA282" s="13">
        <v>0.13</v>
      </c>
      <c r="AB282" s="13">
        <v>0.13</v>
      </c>
      <c r="AC282" s="13">
        <v>0.13</v>
      </c>
      <c r="AD282" s="13">
        <v>0.13</v>
      </c>
      <c r="AE282" s="13">
        <v>0.13</v>
      </c>
      <c r="AF282" s="13">
        <v>0.13</v>
      </c>
      <c r="AG282" s="13">
        <v>0.13</v>
      </c>
      <c r="AH282" s="13">
        <v>0.13</v>
      </c>
      <c r="AI282" s="13">
        <v>0.13</v>
      </c>
      <c r="AJ282" s="13">
        <v>0.13</v>
      </c>
      <c r="AK282" s="13">
        <v>0.13</v>
      </c>
    </row>
    <row r="283" spans="1:37" s="33" customFormat="1" hidden="1" x14ac:dyDescent="0.3">
      <c r="A283" s="13" t="str">
        <f t="shared" si="4"/>
        <v>SDG_NoInv_Base_ReproTest02trnsfrx_rowhhd-3</v>
      </c>
      <c r="B283" s="37" t="s">
        <v>220</v>
      </c>
      <c r="C283" s="38" t="s">
        <v>262</v>
      </c>
      <c r="D283" s="130" t="s">
        <v>194</v>
      </c>
      <c r="E283" s="13" t="s">
        <v>87</v>
      </c>
      <c r="F283" s="13">
        <v>0.21</v>
      </c>
      <c r="G283" s="13">
        <v>0.21</v>
      </c>
      <c r="H283" s="13">
        <v>0.21</v>
      </c>
      <c r="I283" s="13">
        <v>0.21</v>
      </c>
      <c r="J283" s="13">
        <v>0.21</v>
      </c>
      <c r="K283" s="13">
        <v>0.21</v>
      </c>
      <c r="L283" s="13">
        <v>0.21</v>
      </c>
      <c r="M283" s="13">
        <v>0.21</v>
      </c>
      <c r="N283" s="13">
        <v>0.21</v>
      </c>
      <c r="O283" s="13">
        <v>0.21</v>
      </c>
      <c r="P283" s="13">
        <v>0.21</v>
      </c>
      <c r="Q283" s="13">
        <v>0.21</v>
      </c>
      <c r="R283" s="13">
        <v>0.21</v>
      </c>
      <c r="S283" s="13">
        <v>0.21</v>
      </c>
      <c r="T283" s="13">
        <v>0.21</v>
      </c>
      <c r="U283" s="13">
        <v>0.21</v>
      </c>
      <c r="V283" s="13">
        <v>0.21</v>
      </c>
      <c r="W283" s="13">
        <v>0.21</v>
      </c>
      <c r="X283" s="13">
        <v>0.21</v>
      </c>
      <c r="Y283" s="13">
        <v>0.21</v>
      </c>
      <c r="Z283" s="13">
        <v>0.21</v>
      </c>
      <c r="AA283" s="13">
        <v>0.21</v>
      </c>
      <c r="AB283" s="13">
        <v>0.21</v>
      </c>
      <c r="AC283" s="13">
        <v>0.21</v>
      </c>
      <c r="AD283" s="13">
        <v>0.21</v>
      </c>
      <c r="AE283" s="13">
        <v>0.21</v>
      </c>
      <c r="AF283" s="13">
        <v>0.21</v>
      </c>
      <c r="AG283" s="13">
        <v>0.21</v>
      </c>
      <c r="AH283" s="13">
        <v>0.21</v>
      </c>
      <c r="AI283" s="13">
        <v>0.21</v>
      </c>
      <c r="AJ283" s="13">
        <v>0.21</v>
      </c>
      <c r="AK283" s="13">
        <v>0.21</v>
      </c>
    </row>
    <row r="284" spans="1:37" s="33" customFormat="1" hidden="1" x14ac:dyDescent="0.3">
      <c r="A284" s="13" t="str">
        <f t="shared" si="4"/>
        <v>SDG_NoInv_Base_ReproTest02trnsfrx_rowhhd-4</v>
      </c>
      <c r="B284" s="37" t="s">
        <v>220</v>
      </c>
      <c r="C284" s="38" t="s">
        <v>262</v>
      </c>
      <c r="D284" s="130" t="s">
        <v>194</v>
      </c>
      <c r="E284" s="13" t="s">
        <v>88</v>
      </c>
      <c r="F284" s="13">
        <v>0.21</v>
      </c>
      <c r="G284" s="13">
        <v>0.21</v>
      </c>
      <c r="H284" s="13">
        <v>0.21</v>
      </c>
      <c r="I284" s="13">
        <v>0.21</v>
      </c>
      <c r="J284" s="13">
        <v>0.21</v>
      </c>
      <c r="K284" s="13">
        <v>0.21</v>
      </c>
      <c r="L284" s="13">
        <v>0.21</v>
      </c>
      <c r="M284" s="13">
        <v>0.21</v>
      </c>
      <c r="N284" s="13">
        <v>0.21</v>
      </c>
      <c r="O284" s="13">
        <v>0.21</v>
      </c>
      <c r="P284" s="13">
        <v>0.21</v>
      </c>
      <c r="Q284" s="13">
        <v>0.21</v>
      </c>
      <c r="R284" s="13">
        <v>0.21</v>
      </c>
      <c r="S284" s="13">
        <v>0.21</v>
      </c>
      <c r="T284" s="13">
        <v>0.21</v>
      </c>
      <c r="U284" s="13">
        <v>0.21</v>
      </c>
      <c r="V284" s="13">
        <v>0.21</v>
      </c>
      <c r="W284" s="13">
        <v>0.21</v>
      </c>
      <c r="X284" s="13">
        <v>0.21</v>
      </c>
      <c r="Y284" s="13">
        <v>0.21</v>
      </c>
      <c r="Z284" s="13">
        <v>0.21</v>
      </c>
      <c r="AA284" s="13">
        <v>0.21</v>
      </c>
      <c r="AB284" s="13">
        <v>0.21</v>
      </c>
      <c r="AC284" s="13">
        <v>0.21</v>
      </c>
      <c r="AD284" s="13">
        <v>0.21</v>
      </c>
      <c r="AE284" s="13">
        <v>0.21</v>
      </c>
      <c r="AF284" s="13">
        <v>0.21</v>
      </c>
      <c r="AG284" s="13">
        <v>0.21</v>
      </c>
      <c r="AH284" s="13">
        <v>0.21</v>
      </c>
      <c r="AI284" s="13">
        <v>0.21</v>
      </c>
      <c r="AJ284" s="13">
        <v>0.21</v>
      </c>
      <c r="AK284" s="13">
        <v>0.21</v>
      </c>
    </row>
    <row r="285" spans="1:37" s="33" customFormat="1" hidden="1" x14ac:dyDescent="0.3">
      <c r="A285" s="13" t="str">
        <f t="shared" si="4"/>
        <v>SDG_NoInv_Base_ReproTest02trnsfrx_rowhhd-5</v>
      </c>
      <c r="B285" s="37" t="s">
        <v>220</v>
      </c>
      <c r="C285" s="38" t="s">
        <v>262</v>
      </c>
      <c r="D285" s="130" t="s">
        <v>194</v>
      </c>
      <c r="E285" s="13" t="s">
        <v>89</v>
      </c>
      <c r="F285" s="13">
        <v>0.3</v>
      </c>
      <c r="G285" s="13">
        <v>0.3</v>
      </c>
      <c r="H285" s="13">
        <v>0.3</v>
      </c>
      <c r="I285" s="13">
        <v>0.3</v>
      </c>
      <c r="J285" s="13">
        <v>0.3</v>
      </c>
      <c r="K285" s="13">
        <v>0.3</v>
      </c>
      <c r="L285" s="13">
        <v>0.3</v>
      </c>
      <c r="M285" s="13">
        <v>0.3</v>
      </c>
      <c r="N285" s="13">
        <v>0.3</v>
      </c>
      <c r="O285" s="13">
        <v>0.3</v>
      </c>
      <c r="P285" s="13">
        <v>0.3</v>
      </c>
      <c r="Q285" s="13">
        <v>0.3</v>
      </c>
      <c r="R285" s="13">
        <v>0.3</v>
      </c>
      <c r="S285" s="13">
        <v>0.3</v>
      </c>
      <c r="T285" s="13">
        <v>0.3</v>
      </c>
      <c r="U285" s="13">
        <v>0.3</v>
      </c>
      <c r="V285" s="13">
        <v>0.3</v>
      </c>
      <c r="W285" s="13">
        <v>0.3</v>
      </c>
      <c r="X285" s="13">
        <v>0.3</v>
      </c>
      <c r="Y285" s="13">
        <v>0.3</v>
      </c>
      <c r="Z285" s="13">
        <v>0.3</v>
      </c>
      <c r="AA285" s="13">
        <v>0.3</v>
      </c>
      <c r="AB285" s="13">
        <v>0.3</v>
      </c>
      <c r="AC285" s="13">
        <v>0.3</v>
      </c>
      <c r="AD285" s="13">
        <v>0.3</v>
      </c>
      <c r="AE285" s="13">
        <v>0.3</v>
      </c>
      <c r="AF285" s="13">
        <v>0.3</v>
      </c>
      <c r="AG285" s="13">
        <v>0.3</v>
      </c>
      <c r="AH285" s="13">
        <v>0.3</v>
      </c>
      <c r="AI285" s="13">
        <v>0.3</v>
      </c>
      <c r="AJ285" s="13">
        <v>0.3</v>
      </c>
      <c r="AK285" s="13">
        <v>0.3</v>
      </c>
    </row>
    <row r="286" spans="1:37" s="33" customFormat="1" hidden="1" x14ac:dyDescent="0.3">
      <c r="A286" s="13" t="str">
        <f t="shared" si="4"/>
        <v>SDG_NoInv_Base_ReproTest02trnsfrx_rowhhd-6</v>
      </c>
      <c r="B286" s="37" t="s">
        <v>220</v>
      </c>
      <c r="C286" s="38" t="s">
        <v>262</v>
      </c>
      <c r="D286" s="130" t="s">
        <v>194</v>
      </c>
      <c r="E286" s="13" t="s">
        <v>90</v>
      </c>
      <c r="F286" s="13">
        <v>0.56000000000000005</v>
      </c>
      <c r="G286" s="13">
        <v>0.56000000000000005</v>
      </c>
      <c r="H286" s="13">
        <v>0.56000000000000005</v>
      </c>
      <c r="I286" s="13">
        <v>0.56000000000000005</v>
      </c>
      <c r="J286" s="13">
        <v>0.56000000000000005</v>
      </c>
      <c r="K286" s="13">
        <v>0.56000000000000005</v>
      </c>
      <c r="L286" s="13">
        <v>0.56000000000000005</v>
      </c>
      <c r="M286" s="13">
        <v>0.56000000000000005</v>
      </c>
      <c r="N286" s="13">
        <v>0.56000000000000005</v>
      </c>
      <c r="O286" s="13">
        <v>0.56000000000000005</v>
      </c>
      <c r="P286" s="13">
        <v>0.56000000000000005</v>
      </c>
      <c r="Q286" s="13">
        <v>0.56000000000000005</v>
      </c>
      <c r="R286" s="13">
        <v>0.56000000000000005</v>
      </c>
      <c r="S286" s="13">
        <v>0.56000000000000005</v>
      </c>
      <c r="T286" s="13">
        <v>0.56000000000000005</v>
      </c>
      <c r="U286" s="13">
        <v>0.56000000000000005</v>
      </c>
      <c r="V286" s="13">
        <v>0.56000000000000005</v>
      </c>
      <c r="W286" s="13">
        <v>0.56000000000000005</v>
      </c>
      <c r="X286" s="13">
        <v>0.56000000000000005</v>
      </c>
      <c r="Y286" s="13">
        <v>0.56000000000000005</v>
      </c>
      <c r="Z286" s="13">
        <v>0.56000000000000005</v>
      </c>
      <c r="AA286" s="13">
        <v>0.56000000000000005</v>
      </c>
      <c r="AB286" s="13">
        <v>0.56000000000000005</v>
      </c>
      <c r="AC286" s="13">
        <v>0.56000000000000005</v>
      </c>
      <c r="AD286" s="13">
        <v>0.56000000000000005</v>
      </c>
      <c r="AE286" s="13">
        <v>0.56000000000000005</v>
      </c>
      <c r="AF286" s="13">
        <v>0.56000000000000005</v>
      </c>
      <c r="AG286" s="13">
        <v>0.56000000000000005</v>
      </c>
      <c r="AH286" s="13">
        <v>0.56000000000000005</v>
      </c>
      <c r="AI286" s="13">
        <v>0.56000000000000005</v>
      </c>
      <c r="AJ286" s="13">
        <v>0.56000000000000005</v>
      </c>
      <c r="AK286" s="13">
        <v>0.56000000000000005</v>
      </c>
    </row>
    <row r="287" spans="1:37" s="33" customFormat="1" hidden="1" x14ac:dyDescent="0.3">
      <c r="A287" s="13" t="str">
        <f t="shared" si="4"/>
        <v>SDG_NoInv_Base_ReproTest02trnsfrx_rowhhd-7</v>
      </c>
      <c r="B287" s="37" t="s">
        <v>220</v>
      </c>
      <c r="C287" s="38" t="s">
        <v>262</v>
      </c>
      <c r="D287" s="130" t="s">
        <v>194</v>
      </c>
      <c r="E287" s="13" t="s">
        <v>91</v>
      </c>
      <c r="F287" s="13">
        <v>0.68</v>
      </c>
      <c r="G287" s="13">
        <v>0.68</v>
      </c>
      <c r="H287" s="13">
        <v>0.68</v>
      </c>
      <c r="I287" s="13">
        <v>0.68</v>
      </c>
      <c r="J287" s="13">
        <v>0.68</v>
      </c>
      <c r="K287" s="13">
        <v>0.68</v>
      </c>
      <c r="L287" s="13">
        <v>0.68</v>
      </c>
      <c r="M287" s="13">
        <v>0.68</v>
      </c>
      <c r="N287" s="13">
        <v>0.68</v>
      </c>
      <c r="O287" s="13">
        <v>0.68</v>
      </c>
      <c r="P287" s="13">
        <v>0.68</v>
      </c>
      <c r="Q287" s="13">
        <v>0.68</v>
      </c>
      <c r="R287" s="13">
        <v>0.68</v>
      </c>
      <c r="S287" s="13">
        <v>0.68</v>
      </c>
      <c r="T287" s="13">
        <v>0.68</v>
      </c>
      <c r="U287" s="13">
        <v>0.68</v>
      </c>
      <c r="V287" s="13">
        <v>0.68</v>
      </c>
      <c r="W287" s="13">
        <v>0.68</v>
      </c>
      <c r="X287" s="13">
        <v>0.68</v>
      </c>
      <c r="Y287" s="13">
        <v>0.68</v>
      </c>
      <c r="Z287" s="13">
        <v>0.68</v>
      </c>
      <c r="AA287" s="13">
        <v>0.68</v>
      </c>
      <c r="AB287" s="13">
        <v>0.68</v>
      </c>
      <c r="AC287" s="13">
        <v>0.68</v>
      </c>
      <c r="AD287" s="13">
        <v>0.68</v>
      </c>
      <c r="AE287" s="13">
        <v>0.68</v>
      </c>
      <c r="AF287" s="13">
        <v>0.68</v>
      </c>
      <c r="AG287" s="13">
        <v>0.68</v>
      </c>
      <c r="AH287" s="13">
        <v>0.68</v>
      </c>
      <c r="AI287" s="13">
        <v>0.68</v>
      </c>
      <c r="AJ287" s="13">
        <v>0.68</v>
      </c>
      <c r="AK287" s="13">
        <v>0.68</v>
      </c>
    </row>
    <row r="288" spans="1:37" s="33" customFormat="1" hidden="1" x14ac:dyDescent="0.3">
      <c r="A288" s="13" t="str">
        <f t="shared" si="4"/>
        <v>SDG_NoInv_Base_ReproTest02trnsfrx_rowhhd-8</v>
      </c>
      <c r="B288" s="37" t="s">
        <v>220</v>
      </c>
      <c r="C288" s="38" t="s">
        <v>262</v>
      </c>
      <c r="D288" s="130" t="s">
        <v>194</v>
      </c>
      <c r="E288" s="13" t="s">
        <v>92</v>
      </c>
      <c r="F288" s="13">
        <v>2.34</v>
      </c>
      <c r="G288" s="13">
        <v>2.34</v>
      </c>
      <c r="H288" s="13">
        <v>2.34</v>
      </c>
      <c r="I288" s="13">
        <v>2.34</v>
      </c>
      <c r="J288" s="13">
        <v>2.34</v>
      </c>
      <c r="K288" s="13">
        <v>2.34</v>
      </c>
      <c r="L288" s="13">
        <v>2.34</v>
      </c>
      <c r="M288" s="13">
        <v>2.34</v>
      </c>
      <c r="N288" s="13">
        <v>2.34</v>
      </c>
      <c r="O288" s="13">
        <v>2.34</v>
      </c>
      <c r="P288" s="13">
        <v>2.34</v>
      </c>
      <c r="Q288" s="13">
        <v>2.34</v>
      </c>
      <c r="R288" s="13">
        <v>2.34</v>
      </c>
      <c r="S288" s="13">
        <v>2.34</v>
      </c>
      <c r="T288" s="13">
        <v>2.34</v>
      </c>
      <c r="U288" s="13">
        <v>2.34</v>
      </c>
      <c r="V288" s="13">
        <v>2.34</v>
      </c>
      <c r="W288" s="13">
        <v>2.34</v>
      </c>
      <c r="X288" s="13">
        <v>2.34</v>
      </c>
      <c r="Y288" s="13">
        <v>2.34</v>
      </c>
      <c r="Z288" s="13">
        <v>2.34</v>
      </c>
      <c r="AA288" s="13">
        <v>2.34</v>
      </c>
      <c r="AB288" s="13">
        <v>2.34</v>
      </c>
      <c r="AC288" s="13">
        <v>2.34</v>
      </c>
      <c r="AD288" s="13">
        <v>2.34</v>
      </c>
      <c r="AE288" s="13">
        <v>2.34</v>
      </c>
      <c r="AF288" s="13">
        <v>2.34</v>
      </c>
      <c r="AG288" s="13">
        <v>2.34</v>
      </c>
      <c r="AH288" s="13">
        <v>2.34</v>
      </c>
      <c r="AI288" s="13">
        <v>2.34</v>
      </c>
      <c r="AJ288" s="13">
        <v>2.34</v>
      </c>
      <c r="AK288" s="13">
        <v>2.34</v>
      </c>
    </row>
    <row r="289" spans="1:37" s="33" customFormat="1" hidden="1" x14ac:dyDescent="0.3">
      <c r="A289" s="13" t="str">
        <f t="shared" si="4"/>
        <v>SDG_NoInv_Base_ReproTest02trnsfrx_rowhhd-9</v>
      </c>
      <c r="B289" s="37" t="s">
        <v>220</v>
      </c>
      <c r="C289" s="38" t="s">
        <v>262</v>
      </c>
      <c r="D289" s="130" t="s">
        <v>194</v>
      </c>
      <c r="E289" s="13" t="s">
        <v>93</v>
      </c>
      <c r="F289" s="13">
        <v>8.82</v>
      </c>
      <c r="G289" s="13">
        <v>8.82</v>
      </c>
      <c r="H289" s="13">
        <v>8.82</v>
      </c>
      <c r="I289" s="13">
        <v>8.82</v>
      </c>
      <c r="J289" s="13">
        <v>8.82</v>
      </c>
      <c r="K289" s="13">
        <v>8.82</v>
      </c>
      <c r="L289" s="13">
        <v>8.82</v>
      </c>
      <c r="M289" s="13">
        <v>8.82</v>
      </c>
      <c r="N289" s="13">
        <v>8.82</v>
      </c>
      <c r="O289" s="13">
        <v>8.82</v>
      </c>
      <c r="P289" s="13">
        <v>8.82</v>
      </c>
      <c r="Q289" s="13">
        <v>8.82</v>
      </c>
      <c r="R289" s="13">
        <v>8.82</v>
      </c>
      <c r="S289" s="13">
        <v>8.82</v>
      </c>
      <c r="T289" s="13">
        <v>8.82</v>
      </c>
      <c r="U289" s="13">
        <v>8.82</v>
      </c>
      <c r="V289" s="13">
        <v>8.82</v>
      </c>
      <c r="W289" s="13">
        <v>8.82</v>
      </c>
      <c r="X289" s="13">
        <v>8.82</v>
      </c>
      <c r="Y289" s="13">
        <v>8.82</v>
      </c>
      <c r="Z289" s="13">
        <v>8.82</v>
      </c>
      <c r="AA289" s="13">
        <v>8.82</v>
      </c>
      <c r="AB289" s="13">
        <v>8.82</v>
      </c>
      <c r="AC289" s="13">
        <v>8.82</v>
      </c>
      <c r="AD289" s="13">
        <v>8.82</v>
      </c>
      <c r="AE289" s="13">
        <v>8.82</v>
      </c>
      <c r="AF289" s="13">
        <v>8.82</v>
      </c>
      <c r="AG289" s="13">
        <v>8.82</v>
      </c>
      <c r="AH289" s="13">
        <v>8.82</v>
      </c>
      <c r="AI289" s="13">
        <v>8.82</v>
      </c>
      <c r="AJ289" s="13">
        <v>8.82</v>
      </c>
      <c r="AK289" s="13">
        <v>8.82</v>
      </c>
    </row>
    <row r="290" spans="1:37" s="33" customFormat="1" hidden="1" x14ac:dyDescent="0.3">
      <c r="A290" s="13" t="str">
        <f t="shared" si="4"/>
        <v>SDG_NoInv_Base_ReproTest02trnsfrx_rowgov</v>
      </c>
      <c r="B290" s="37" t="s">
        <v>220</v>
      </c>
      <c r="C290" s="38" t="s">
        <v>262</v>
      </c>
      <c r="D290" s="130" t="s">
        <v>194</v>
      </c>
      <c r="E290" s="13" t="s">
        <v>195</v>
      </c>
      <c r="F290" s="13">
        <v>-48.31</v>
      </c>
      <c r="G290" s="13">
        <v>-48.31</v>
      </c>
      <c r="H290" s="13">
        <v>-48.31</v>
      </c>
      <c r="I290" s="13">
        <v>-48.31</v>
      </c>
      <c r="J290" s="13">
        <v>-48.31</v>
      </c>
      <c r="K290" s="13">
        <v>-48.31</v>
      </c>
      <c r="L290" s="13">
        <v>-48.31</v>
      </c>
      <c r="M290" s="13">
        <v>-48.31</v>
      </c>
      <c r="N290" s="13">
        <v>-48.31</v>
      </c>
      <c r="O290" s="13">
        <v>-48.31</v>
      </c>
      <c r="P290" s="13">
        <v>-48.31</v>
      </c>
      <c r="Q290" s="13">
        <v>-48.31</v>
      </c>
      <c r="R290" s="13">
        <v>-48.31</v>
      </c>
      <c r="S290" s="13">
        <v>-48.31</v>
      </c>
      <c r="T290" s="13">
        <v>-48.31</v>
      </c>
      <c r="U290" s="13">
        <v>-48.31</v>
      </c>
      <c r="V290" s="13">
        <v>-48.31</v>
      </c>
      <c r="W290" s="13">
        <v>-48.31</v>
      </c>
      <c r="X290" s="13">
        <v>-48.31</v>
      </c>
      <c r="Y290" s="13">
        <v>-48.31</v>
      </c>
      <c r="Z290" s="13">
        <v>-48.31</v>
      </c>
      <c r="AA290" s="13">
        <v>-48.31</v>
      </c>
      <c r="AB290" s="13">
        <v>-48.31</v>
      </c>
      <c r="AC290" s="13">
        <v>-48.31</v>
      </c>
      <c r="AD290" s="13">
        <v>-48.31</v>
      </c>
      <c r="AE290" s="13">
        <v>-48.31</v>
      </c>
      <c r="AF290" s="13">
        <v>-48.31</v>
      </c>
      <c r="AG290" s="13">
        <v>-48.31</v>
      </c>
      <c r="AH290" s="13">
        <v>-48.31</v>
      </c>
      <c r="AI290" s="13">
        <v>-48.31</v>
      </c>
      <c r="AJ290" s="13">
        <v>-48.31</v>
      </c>
      <c r="AK290" s="13">
        <v>-48.31</v>
      </c>
    </row>
    <row r="291" spans="1:37" s="33" customFormat="1" hidden="1" x14ac:dyDescent="0.3">
      <c r="A291" s="13" t="str">
        <f t="shared" si="4"/>
        <v>SDG_NoInv_Base_ReproTest02C_NetTrnsGov2Instotal</v>
      </c>
      <c r="B291" s="37" t="s">
        <v>220</v>
      </c>
      <c r="C291" s="38" t="s">
        <v>262</v>
      </c>
      <c r="D291" s="130" t="s">
        <v>196</v>
      </c>
      <c r="E291" s="13" t="s">
        <v>1</v>
      </c>
      <c r="F291" s="13">
        <v>406.48</v>
      </c>
      <c r="G291" s="13">
        <v>406.48</v>
      </c>
      <c r="H291" s="13">
        <v>397.55</v>
      </c>
      <c r="I291" s="13">
        <v>403.76</v>
      </c>
      <c r="J291" s="13">
        <v>408.59</v>
      </c>
      <c r="K291" s="13">
        <v>412.84</v>
      </c>
      <c r="L291" s="13">
        <v>417.75</v>
      </c>
      <c r="M291" s="13">
        <v>423.27</v>
      </c>
      <c r="N291" s="13">
        <v>428.93</v>
      </c>
      <c r="O291" s="13">
        <v>435.11</v>
      </c>
      <c r="P291" s="13">
        <v>442.2</v>
      </c>
      <c r="Q291" s="13">
        <v>449.73</v>
      </c>
      <c r="R291" s="13">
        <v>457.23</v>
      </c>
      <c r="S291" s="13">
        <v>466.01</v>
      </c>
      <c r="T291" s="13">
        <v>475.01</v>
      </c>
      <c r="U291" s="13">
        <v>484.5</v>
      </c>
      <c r="V291" s="13">
        <v>495.26</v>
      </c>
      <c r="W291" s="13">
        <v>505.86</v>
      </c>
      <c r="X291" s="13">
        <v>516.91</v>
      </c>
      <c r="Y291" s="13">
        <v>528.5</v>
      </c>
      <c r="Z291" s="13">
        <v>539.61</v>
      </c>
      <c r="AA291" s="13">
        <v>551.39</v>
      </c>
      <c r="AB291" s="13">
        <v>563.01</v>
      </c>
      <c r="AC291" s="13">
        <v>575.9</v>
      </c>
      <c r="AD291" s="13">
        <v>588.16999999999996</v>
      </c>
      <c r="AE291" s="13">
        <v>600.66</v>
      </c>
      <c r="AF291" s="13">
        <v>613.66</v>
      </c>
      <c r="AG291" s="13">
        <v>627.19000000000005</v>
      </c>
      <c r="AH291" s="13">
        <v>640.73</v>
      </c>
      <c r="AI291" s="13">
        <v>644.84</v>
      </c>
      <c r="AJ291" s="13">
        <v>647.29999999999995</v>
      </c>
      <c r="AK291" s="13">
        <v>649.5</v>
      </c>
    </row>
    <row r="292" spans="1:37" s="33" customFormat="1" hidden="1" x14ac:dyDescent="0.3">
      <c r="A292" s="13" t="str">
        <f t="shared" si="4"/>
        <v>SDG_NoInv_Base_ReproTest02QFSXflab-p</v>
      </c>
      <c r="B292" s="37" t="s">
        <v>220</v>
      </c>
      <c r="C292" s="38" t="s">
        <v>262</v>
      </c>
      <c r="D292" s="130" t="s">
        <v>198</v>
      </c>
      <c r="E292" s="13" t="s">
        <v>199</v>
      </c>
      <c r="F292" s="13">
        <v>3154.55</v>
      </c>
      <c r="G292" s="13">
        <v>2922.62</v>
      </c>
      <c r="H292" s="13">
        <v>3032.64</v>
      </c>
      <c r="I292" s="13">
        <v>3128.15</v>
      </c>
      <c r="J292" s="13">
        <v>3211.33</v>
      </c>
      <c r="K292" s="13">
        <v>3290.39</v>
      </c>
      <c r="L292" s="13">
        <v>3370.91</v>
      </c>
      <c r="M292" s="13">
        <v>3453.2</v>
      </c>
      <c r="N292" s="13">
        <v>3539.57</v>
      </c>
      <c r="O292" s="13">
        <v>3635.87</v>
      </c>
      <c r="P292" s="13">
        <v>3739.79</v>
      </c>
      <c r="Q292" s="13">
        <v>3846.6</v>
      </c>
      <c r="R292" s="13">
        <v>3962.91</v>
      </c>
      <c r="S292" s="13">
        <v>4085.44</v>
      </c>
      <c r="T292" s="13">
        <v>4214.4799999999996</v>
      </c>
      <c r="U292" s="13">
        <v>4354.97</v>
      </c>
      <c r="V292" s="13">
        <v>4501.45</v>
      </c>
      <c r="W292" s="13">
        <v>4653.75</v>
      </c>
      <c r="X292" s="13">
        <v>4814.03</v>
      </c>
      <c r="Y292" s="13">
        <v>4974.95</v>
      </c>
      <c r="Z292" s="13">
        <v>5137.75</v>
      </c>
      <c r="AA292" s="13">
        <v>5301.59</v>
      </c>
      <c r="AB292" s="13">
        <v>5475.49</v>
      </c>
      <c r="AC292" s="13">
        <v>5649.58</v>
      </c>
      <c r="AD292" s="13">
        <v>5824.87</v>
      </c>
      <c r="AE292" s="13">
        <v>6003.32</v>
      </c>
      <c r="AF292" s="13">
        <v>6186.55</v>
      </c>
      <c r="AG292" s="13">
        <v>6370.06</v>
      </c>
      <c r="AH292" s="13">
        <v>6493.31</v>
      </c>
      <c r="AI292" s="13">
        <v>6565.4</v>
      </c>
      <c r="AJ292" s="13">
        <v>6605.41</v>
      </c>
      <c r="AK292" s="13">
        <v>6620.31</v>
      </c>
    </row>
    <row r="293" spans="1:37" s="33" customFormat="1" hidden="1" x14ac:dyDescent="0.3">
      <c r="A293" s="13" t="str">
        <f t="shared" si="4"/>
        <v>SDG_NoInv_Base_ReproTest02QFSXflab-m</v>
      </c>
      <c r="B293" s="37" t="s">
        <v>220</v>
      </c>
      <c r="C293" s="38" t="s">
        <v>262</v>
      </c>
      <c r="D293" s="130" t="s">
        <v>198</v>
      </c>
      <c r="E293" s="13" t="s">
        <v>200</v>
      </c>
      <c r="F293" s="13">
        <v>5235.99</v>
      </c>
      <c r="G293" s="13">
        <v>4887.45</v>
      </c>
      <c r="H293" s="13">
        <v>5090.93</v>
      </c>
      <c r="I293" s="13">
        <v>5261.47</v>
      </c>
      <c r="J293" s="13">
        <v>5404.45</v>
      </c>
      <c r="K293" s="13">
        <v>5538.78</v>
      </c>
      <c r="L293" s="13">
        <v>5675.38</v>
      </c>
      <c r="M293" s="13">
        <v>5816.69</v>
      </c>
      <c r="N293" s="13">
        <v>5964.57</v>
      </c>
      <c r="O293" s="13">
        <v>6117.35</v>
      </c>
      <c r="P293" s="13">
        <v>6283.25</v>
      </c>
      <c r="Q293" s="13">
        <v>6454.13</v>
      </c>
      <c r="R293" s="13">
        <v>6639.78</v>
      </c>
      <c r="S293" s="13">
        <v>6837.18</v>
      </c>
      <c r="T293" s="13">
        <v>7046.34</v>
      </c>
      <c r="U293" s="13">
        <v>7274.73</v>
      </c>
      <c r="V293" s="13">
        <v>7517.36</v>
      </c>
      <c r="W293" s="13">
        <v>7770.38</v>
      </c>
      <c r="X293" s="13">
        <v>8032.56</v>
      </c>
      <c r="Y293" s="13">
        <v>8291.17</v>
      </c>
      <c r="Z293" s="13">
        <v>8548.2199999999993</v>
      </c>
      <c r="AA293" s="13">
        <v>8805.7199999999993</v>
      </c>
      <c r="AB293" s="13">
        <v>9068.4699999999993</v>
      </c>
      <c r="AC293" s="13">
        <v>9330.4699999999993</v>
      </c>
      <c r="AD293" s="13">
        <v>9599.59</v>
      </c>
      <c r="AE293" s="13">
        <v>9878.25</v>
      </c>
      <c r="AF293" s="13">
        <v>10168.6</v>
      </c>
      <c r="AG293" s="13">
        <v>10455.469999999999</v>
      </c>
      <c r="AH293" s="13">
        <v>10625.55</v>
      </c>
      <c r="AI293" s="13">
        <v>10705.19</v>
      </c>
      <c r="AJ293" s="13">
        <v>10733.29</v>
      </c>
      <c r="AK293" s="13">
        <v>10723.49</v>
      </c>
    </row>
    <row r="294" spans="1:37" s="33" customFormat="1" hidden="1" x14ac:dyDescent="0.3">
      <c r="A294" s="13" t="str">
        <f t="shared" si="4"/>
        <v>SDG_NoInv_Base_ReproTest02QFSXflab-s</v>
      </c>
      <c r="B294" s="37" t="s">
        <v>220</v>
      </c>
      <c r="C294" s="38" t="s">
        <v>262</v>
      </c>
      <c r="D294" s="130" t="s">
        <v>198</v>
      </c>
      <c r="E294" s="13" t="s">
        <v>201</v>
      </c>
      <c r="F294" s="13">
        <v>4708.9399999999996</v>
      </c>
      <c r="G294" s="13">
        <v>4347.6099999999997</v>
      </c>
      <c r="H294" s="13">
        <v>4509.7700000000004</v>
      </c>
      <c r="I294" s="13">
        <v>4659.42</v>
      </c>
      <c r="J294" s="13">
        <v>4792.45</v>
      </c>
      <c r="K294" s="13">
        <v>4919.7700000000004</v>
      </c>
      <c r="L294" s="13">
        <v>5047.72</v>
      </c>
      <c r="M294" s="13">
        <v>5178.74</v>
      </c>
      <c r="N294" s="13">
        <v>5313.96</v>
      </c>
      <c r="O294" s="13">
        <v>5444.08</v>
      </c>
      <c r="P294" s="13">
        <v>5588.11</v>
      </c>
      <c r="Q294" s="13">
        <v>5739.71</v>
      </c>
      <c r="R294" s="13">
        <v>5903.18</v>
      </c>
      <c r="S294" s="13">
        <v>6076.62</v>
      </c>
      <c r="T294" s="13">
        <v>6260.27</v>
      </c>
      <c r="U294" s="13">
        <v>6459.11</v>
      </c>
      <c r="V294" s="13">
        <v>6670.56</v>
      </c>
      <c r="W294" s="13">
        <v>6892.41</v>
      </c>
      <c r="X294" s="13">
        <v>7123.94</v>
      </c>
      <c r="Y294" s="13">
        <v>7355.81</v>
      </c>
      <c r="Z294" s="13">
        <v>7588.19</v>
      </c>
      <c r="AA294" s="13">
        <v>7822.56</v>
      </c>
      <c r="AB294" s="13">
        <v>8055.07</v>
      </c>
      <c r="AC294" s="13">
        <v>8286.9699999999993</v>
      </c>
      <c r="AD294" s="13">
        <v>8525.41</v>
      </c>
      <c r="AE294" s="13">
        <v>8772.69</v>
      </c>
      <c r="AF294" s="13">
        <v>9030.18</v>
      </c>
      <c r="AG294" s="13">
        <v>9288.57</v>
      </c>
      <c r="AH294" s="13">
        <v>9469.1200000000008</v>
      </c>
      <c r="AI294" s="13">
        <v>9582.5</v>
      </c>
      <c r="AJ294" s="13">
        <v>9650.2999999999993</v>
      </c>
      <c r="AK294" s="13">
        <v>9681.16</v>
      </c>
    </row>
    <row r="295" spans="1:37" s="33" customFormat="1" hidden="1" x14ac:dyDescent="0.3">
      <c r="A295" s="13" t="str">
        <f t="shared" si="4"/>
        <v>SDG_NoInv_Base_ReproTest02QFSXflab-t</v>
      </c>
      <c r="B295" s="37" t="s">
        <v>220</v>
      </c>
      <c r="C295" s="38" t="s">
        <v>262</v>
      </c>
      <c r="D295" s="130" t="s">
        <v>198</v>
      </c>
      <c r="E295" s="13" t="s">
        <v>202</v>
      </c>
      <c r="F295" s="13">
        <v>3319.1</v>
      </c>
      <c r="G295" s="13">
        <v>3025.16</v>
      </c>
      <c r="H295" s="13">
        <v>3112.08</v>
      </c>
      <c r="I295" s="13">
        <v>3198</v>
      </c>
      <c r="J295" s="13">
        <v>3277.39</v>
      </c>
      <c r="K295" s="13">
        <v>3356.26</v>
      </c>
      <c r="L295" s="13">
        <v>3437.72</v>
      </c>
      <c r="M295" s="13">
        <v>3522.55</v>
      </c>
      <c r="N295" s="13">
        <v>3611.08</v>
      </c>
      <c r="O295" s="13">
        <v>3694.82</v>
      </c>
      <c r="P295" s="13">
        <v>3789.14</v>
      </c>
      <c r="Q295" s="13">
        <v>3890.23</v>
      </c>
      <c r="R295" s="13">
        <v>4001.08</v>
      </c>
      <c r="S295" s="13">
        <v>4119.87</v>
      </c>
      <c r="T295" s="13">
        <v>4246.4399999999996</v>
      </c>
      <c r="U295" s="13">
        <v>4383.3900000000003</v>
      </c>
      <c r="V295" s="13">
        <v>4527.84</v>
      </c>
      <c r="W295" s="13">
        <v>4679.83</v>
      </c>
      <c r="X295" s="13">
        <v>4841.6099999999997</v>
      </c>
      <c r="Y295" s="13">
        <v>5003.92</v>
      </c>
      <c r="Z295" s="13">
        <v>5167.68</v>
      </c>
      <c r="AA295" s="13">
        <v>5333.11</v>
      </c>
      <c r="AB295" s="13">
        <v>5498.34</v>
      </c>
      <c r="AC295" s="13">
        <v>5662.07</v>
      </c>
      <c r="AD295" s="13">
        <v>5828.51</v>
      </c>
      <c r="AE295" s="13">
        <v>5999.37</v>
      </c>
      <c r="AF295" s="13">
        <v>6176.42</v>
      </c>
      <c r="AG295" s="13">
        <v>6355.53</v>
      </c>
      <c r="AH295" s="13">
        <v>6485.1</v>
      </c>
      <c r="AI295" s="13">
        <v>6569.87</v>
      </c>
      <c r="AJ295" s="13">
        <v>6622.94</v>
      </c>
      <c r="AK295" s="13">
        <v>6650.03</v>
      </c>
    </row>
    <row r="296" spans="1:37" s="33" customFormat="1" hidden="1" x14ac:dyDescent="0.3">
      <c r="A296" s="13" t="str">
        <f t="shared" si="4"/>
        <v>SDG_NoInv_Base_ReproTest02QFSXfcap</v>
      </c>
      <c r="B296" s="37" t="s">
        <v>220</v>
      </c>
      <c r="C296" s="38" t="s">
        <v>262</v>
      </c>
      <c r="D296" s="130" t="s">
        <v>198</v>
      </c>
      <c r="E296" s="13" t="s">
        <v>203</v>
      </c>
      <c r="F296" s="13">
        <v>3799.09</v>
      </c>
      <c r="G296" s="13">
        <v>3955.03</v>
      </c>
      <c r="H296" s="13">
        <v>4074.86</v>
      </c>
      <c r="I296" s="13">
        <v>4173.18</v>
      </c>
      <c r="J296" s="13">
        <v>4268.04</v>
      </c>
      <c r="K296" s="13">
        <v>4383.34</v>
      </c>
      <c r="L296" s="13">
        <v>4520.08</v>
      </c>
      <c r="M296" s="13">
        <v>4656.66</v>
      </c>
      <c r="N296" s="13">
        <v>4790.24</v>
      </c>
      <c r="O296" s="13">
        <v>4902.07</v>
      </c>
      <c r="P296" s="13">
        <v>5012.2700000000004</v>
      </c>
      <c r="Q296" s="13">
        <v>5120.1499999999996</v>
      </c>
      <c r="R296" s="13">
        <v>5251.72</v>
      </c>
      <c r="S296" s="13">
        <v>5386.98</v>
      </c>
      <c r="T296" s="13">
        <v>5532.46</v>
      </c>
      <c r="U296" s="13">
        <v>5709.85</v>
      </c>
      <c r="V296" s="13">
        <v>5873.33</v>
      </c>
      <c r="W296" s="13">
        <v>6049.49</v>
      </c>
      <c r="X296" s="13">
        <v>6238.69</v>
      </c>
      <c r="Y296" s="13">
        <v>6414.13</v>
      </c>
      <c r="Z296" s="13">
        <v>6591.5</v>
      </c>
      <c r="AA296" s="13">
        <v>6774.71</v>
      </c>
      <c r="AB296" s="13">
        <v>6963.33</v>
      </c>
      <c r="AC296" s="13">
        <v>7140.25</v>
      </c>
      <c r="AD296" s="13">
        <v>7324.27</v>
      </c>
      <c r="AE296" s="13">
        <v>7517.18</v>
      </c>
      <c r="AF296" s="13">
        <v>7719.86</v>
      </c>
      <c r="AG296" s="13">
        <v>7909.53</v>
      </c>
      <c r="AH296" s="13">
        <v>7764.1</v>
      </c>
      <c r="AI296" s="13">
        <v>7630.91</v>
      </c>
      <c r="AJ296" s="13">
        <v>7531.2</v>
      </c>
      <c r="AK296" s="13">
        <v>7435.22</v>
      </c>
    </row>
    <row r="297" spans="1:37" s="33" customFormat="1" hidden="1" x14ac:dyDescent="0.3">
      <c r="A297" s="13" t="str">
        <f t="shared" si="4"/>
        <v>SDG_NoInv_Base_ReproTest02QFSXfegy</v>
      </c>
      <c r="B297" s="37" t="s">
        <v>220</v>
      </c>
      <c r="C297" s="38" t="s">
        <v>262</v>
      </c>
      <c r="D297" s="130" t="s">
        <v>198</v>
      </c>
      <c r="E297" s="13" t="s">
        <v>204</v>
      </c>
      <c r="F297" s="13">
        <v>200.18</v>
      </c>
      <c r="G297" s="13">
        <v>215.86</v>
      </c>
      <c r="H297" s="13">
        <v>219.02</v>
      </c>
      <c r="I297" s="13">
        <v>223.56</v>
      </c>
      <c r="J297" s="13">
        <v>229.03</v>
      </c>
      <c r="K297" s="13">
        <v>238.57</v>
      </c>
      <c r="L297" s="13">
        <v>249.19</v>
      </c>
      <c r="M297" s="13">
        <v>251.04</v>
      </c>
      <c r="N297" s="13">
        <v>248.92</v>
      </c>
      <c r="O297" s="13">
        <v>249.41</v>
      </c>
      <c r="P297" s="13">
        <v>255.98</v>
      </c>
      <c r="Q297" s="13">
        <v>263.69</v>
      </c>
      <c r="R297" s="13">
        <v>277.83</v>
      </c>
      <c r="S297" s="13">
        <v>288.08</v>
      </c>
      <c r="T297" s="13">
        <v>298.63</v>
      </c>
      <c r="U297" s="13">
        <v>308.68</v>
      </c>
      <c r="V297" s="13">
        <v>308.67</v>
      </c>
      <c r="W297" s="13">
        <v>316.79000000000002</v>
      </c>
      <c r="X297" s="13">
        <v>339.09</v>
      </c>
      <c r="Y297" s="13">
        <v>359.94</v>
      </c>
      <c r="Z297" s="13">
        <v>382.02</v>
      </c>
      <c r="AA297" s="13">
        <v>404.14</v>
      </c>
      <c r="AB297" s="13">
        <v>419.66</v>
      </c>
      <c r="AC297" s="13">
        <v>436.17</v>
      </c>
      <c r="AD297" s="13">
        <v>454.73</v>
      </c>
      <c r="AE297" s="13">
        <v>474.05</v>
      </c>
      <c r="AF297" s="13">
        <v>493.55</v>
      </c>
      <c r="AG297" s="13">
        <v>575.97</v>
      </c>
      <c r="AH297" s="13">
        <v>651.86</v>
      </c>
      <c r="AI297" s="13">
        <v>719.94</v>
      </c>
      <c r="AJ297" s="13">
        <v>789.09</v>
      </c>
      <c r="AK297" s="13">
        <v>855.12</v>
      </c>
    </row>
    <row r="298" spans="1:37" s="33" customFormat="1" hidden="1" x14ac:dyDescent="0.3">
      <c r="A298" s="13" t="str">
        <f t="shared" si="4"/>
        <v>SDG_NoInv_Base_ReproTest02QFSXfland</v>
      </c>
      <c r="B298" s="37" t="s">
        <v>220</v>
      </c>
      <c r="C298" s="38" t="s">
        <v>262</v>
      </c>
      <c r="D298" s="130" t="s">
        <v>198</v>
      </c>
      <c r="E298" s="13" t="s">
        <v>205</v>
      </c>
      <c r="F298" s="13">
        <v>17.03</v>
      </c>
      <c r="G298" s="13">
        <v>17.2</v>
      </c>
      <c r="H298" s="13">
        <v>17.37</v>
      </c>
      <c r="I298" s="13">
        <v>17.54</v>
      </c>
      <c r="J298" s="13">
        <v>17.72</v>
      </c>
      <c r="K298" s="13">
        <v>17.899999999999999</v>
      </c>
      <c r="L298" s="13">
        <v>18.07</v>
      </c>
      <c r="M298" s="13">
        <v>18.260000000000002</v>
      </c>
      <c r="N298" s="13">
        <v>18.440000000000001</v>
      </c>
      <c r="O298" s="13">
        <v>18.62</v>
      </c>
      <c r="P298" s="13">
        <v>18.809999999999999</v>
      </c>
      <c r="Q298" s="13">
        <v>19</v>
      </c>
      <c r="R298" s="13">
        <v>19.190000000000001</v>
      </c>
      <c r="S298" s="13">
        <v>19.38</v>
      </c>
      <c r="T298" s="13">
        <v>19.57</v>
      </c>
      <c r="U298" s="13">
        <v>19.77</v>
      </c>
      <c r="V298" s="13">
        <v>19.97</v>
      </c>
      <c r="W298" s="13">
        <v>20.170000000000002</v>
      </c>
      <c r="X298" s="13">
        <v>20.37</v>
      </c>
      <c r="Y298" s="13">
        <v>20.57</v>
      </c>
      <c r="Z298" s="13">
        <v>20.78</v>
      </c>
      <c r="AA298" s="13">
        <v>20.98</v>
      </c>
      <c r="AB298" s="13">
        <v>21.19</v>
      </c>
      <c r="AC298" s="13">
        <v>21.41</v>
      </c>
      <c r="AD298" s="13">
        <v>21.62</v>
      </c>
      <c r="AE298" s="13">
        <v>21.84</v>
      </c>
      <c r="AF298" s="13">
        <v>22.05</v>
      </c>
      <c r="AG298" s="13">
        <v>22.28</v>
      </c>
      <c r="AH298" s="13">
        <v>22.5</v>
      </c>
      <c r="AI298" s="13">
        <v>22.72</v>
      </c>
      <c r="AJ298" s="13">
        <v>22.95</v>
      </c>
      <c r="AK298" s="13">
        <v>23.18</v>
      </c>
    </row>
    <row r="299" spans="1:37" s="33" customFormat="1" hidden="1" x14ac:dyDescent="0.3">
      <c r="A299" s="13" t="str">
        <f t="shared" si="4"/>
        <v>SDG_NoInv_Base_ReproTest02P_ActivePoptotal</v>
      </c>
      <c r="B299" s="37" t="s">
        <v>220</v>
      </c>
      <c r="C299" s="38" t="s">
        <v>262</v>
      </c>
      <c r="D299" s="130" t="s">
        <v>207</v>
      </c>
      <c r="E299" s="13" t="s">
        <v>1</v>
      </c>
      <c r="F299" s="13"/>
      <c r="G299" s="13">
        <v>24292.9</v>
      </c>
      <c r="H299" s="13">
        <v>24642.6</v>
      </c>
      <c r="I299" s="13">
        <v>24992.2</v>
      </c>
      <c r="J299" s="13">
        <v>25341.9</v>
      </c>
      <c r="K299" s="13">
        <v>25691.599999999999</v>
      </c>
      <c r="L299" s="13">
        <v>26041.200000000001</v>
      </c>
      <c r="M299" s="13">
        <v>26390.6</v>
      </c>
      <c r="N299" s="13">
        <v>26740</v>
      </c>
      <c r="O299" s="13">
        <v>27089.3</v>
      </c>
      <c r="P299" s="13">
        <v>27438.7</v>
      </c>
      <c r="Q299" s="13">
        <v>27788.1</v>
      </c>
      <c r="R299" s="13">
        <v>28086.2</v>
      </c>
      <c r="S299" s="13">
        <v>28384.400000000001</v>
      </c>
      <c r="T299" s="13">
        <v>28682.5</v>
      </c>
      <c r="U299" s="13">
        <v>28980.7</v>
      </c>
      <c r="V299" s="13">
        <v>29278.799999999999</v>
      </c>
      <c r="W299" s="13">
        <v>29514.3</v>
      </c>
      <c r="X299" s="13">
        <v>29749.7</v>
      </c>
      <c r="Y299" s="13">
        <v>29985.200000000001</v>
      </c>
      <c r="Z299" s="13">
        <v>30220.7</v>
      </c>
      <c r="AA299" s="13">
        <v>30456.1</v>
      </c>
      <c r="AB299" s="13">
        <v>30638.2</v>
      </c>
      <c r="AC299" s="13">
        <v>30820.3</v>
      </c>
      <c r="AD299" s="13">
        <v>31002.3</v>
      </c>
      <c r="AE299" s="13">
        <v>31184.400000000001</v>
      </c>
      <c r="AF299" s="13">
        <v>31366.5</v>
      </c>
      <c r="AG299" s="13">
        <v>31469.200000000001</v>
      </c>
      <c r="AH299" s="13">
        <v>31571.9</v>
      </c>
      <c r="AI299" s="13">
        <v>31674.6</v>
      </c>
      <c r="AJ299" s="13">
        <v>31777.4</v>
      </c>
      <c r="AK299" s="13">
        <v>31880.1</v>
      </c>
    </row>
    <row r="300" spans="1:37" s="33" customFormat="1" hidden="1" x14ac:dyDescent="0.3">
      <c r="A300" s="13" t="str">
        <f t="shared" si="4"/>
        <v>SDG_NoInv_Base_ReproTest02P_WAgePoptotal</v>
      </c>
      <c r="B300" s="37" t="s">
        <v>220</v>
      </c>
      <c r="C300" s="38" t="s">
        <v>262</v>
      </c>
      <c r="D300" s="130" t="s">
        <v>208</v>
      </c>
      <c r="E300" s="13" t="s">
        <v>1</v>
      </c>
      <c r="F300" s="13"/>
      <c r="G300" s="13">
        <v>38959.5</v>
      </c>
      <c r="H300" s="13">
        <v>39520.300000000003</v>
      </c>
      <c r="I300" s="13">
        <v>40081.1</v>
      </c>
      <c r="J300" s="13">
        <v>40641.9</v>
      </c>
      <c r="K300" s="13">
        <v>41202.699999999997</v>
      </c>
      <c r="L300" s="13">
        <v>41763.4</v>
      </c>
      <c r="M300" s="13">
        <v>42323.7</v>
      </c>
      <c r="N300" s="13">
        <v>42884</v>
      </c>
      <c r="O300" s="13">
        <v>43444.3</v>
      </c>
      <c r="P300" s="13">
        <v>44004.6</v>
      </c>
      <c r="Q300" s="13">
        <v>44564.9</v>
      </c>
      <c r="R300" s="13">
        <v>45043.1</v>
      </c>
      <c r="S300" s="13">
        <v>45521.2</v>
      </c>
      <c r="T300" s="13">
        <v>45999.4</v>
      </c>
      <c r="U300" s="13">
        <v>46477.5</v>
      </c>
      <c r="V300" s="13">
        <v>46955.7</v>
      </c>
      <c r="W300" s="13">
        <v>47333.3</v>
      </c>
      <c r="X300" s="13">
        <v>47710.9</v>
      </c>
      <c r="Y300" s="13">
        <v>48088.6</v>
      </c>
      <c r="Z300" s="13">
        <v>48466.2</v>
      </c>
      <c r="AA300" s="13">
        <v>48843.8</v>
      </c>
      <c r="AB300" s="13">
        <v>49135.8</v>
      </c>
      <c r="AC300" s="13">
        <v>49427.8</v>
      </c>
      <c r="AD300" s="13">
        <v>49719.8</v>
      </c>
      <c r="AE300" s="13">
        <v>50011.8</v>
      </c>
      <c r="AF300" s="13">
        <v>50303.8</v>
      </c>
      <c r="AG300" s="13">
        <v>50468.5</v>
      </c>
      <c r="AH300" s="13">
        <v>50633.3</v>
      </c>
      <c r="AI300" s="13">
        <v>50798</v>
      </c>
      <c r="AJ300" s="13">
        <v>50962.7</v>
      </c>
      <c r="AK300" s="13">
        <v>51127.5</v>
      </c>
    </row>
    <row r="301" spans="1:37" s="33" customFormat="1" hidden="1" x14ac:dyDescent="0.3">
      <c r="A301" s="13" t="str">
        <f t="shared" si="4"/>
        <v>SDG_NoInv_Base_ReproTest02C_BroadUnEmpRatetotal</v>
      </c>
      <c r="B301" s="37" t="s">
        <v>220</v>
      </c>
      <c r="C301" s="38" t="s">
        <v>262</v>
      </c>
      <c r="D301" s="130" t="s">
        <v>209</v>
      </c>
      <c r="E301" s="13" t="s">
        <v>1</v>
      </c>
      <c r="F301" s="13"/>
      <c r="G301" s="13">
        <v>0.38</v>
      </c>
      <c r="H301" s="13">
        <v>0.36</v>
      </c>
      <c r="I301" s="13">
        <v>0.35</v>
      </c>
      <c r="J301" s="13">
        <v>0.34</v>
      </c>
      <c r="K301" s="13">
        <v>0.33</v>
      </c>
      <c r="L301" s="13">
        <v>0.33</v>
      </c>
      <c r="M301" s="13">
        <v>0.32</v>
      </c>
      <c r="N301" s="13">
        <v>0.31</v>
      </c>
      <c r="O301" s="13">
        <v>0.3</v>
      </c>
      <c r="P301" s="13">
        <v>0.28999999999999998</v>
      </c>
      <c r="Q301" s="13">
        <v>0.28000000000000003</v>
      </c>
      <c r="R301" s="13">
        <v>0.27</v>
      </c>
      <c r="S301" s="13">
        <v>0.26</v>
      </c>
      <c r="T301" s="13">
        <v>0.24</v>
      </c>
      <c r="U301" s="13">
        <v>0.22</v>
      </c>
      <c r="V301" s="13">
        <v>0.21</v>
      </c>
      <c r="W301" s="13">
        <v>0.19</v>
      </c>
      <c r="X301" s="13">
        <v>0.17</v>
      </c>
      <c r="Y301" s="13">
        <v>0.15</v>
      </c>
      <c r="Z301" s="13">
        <v>0.13</v>
      </c>
      <c r="AA301" s="13">
        <v>0.1</v>
      </c>
      <c r="AB301" s="13">
        <v>0.08</v>
      </c>
      <c r="AC301" s="13">
        <v>0.06</v>
      </c>
      <c r="AD301" s="13">
        <v>0.04</v>
      </c>
      <c r="AE301" s="13">
        <v>0.02</v>
      </c>
      <c r="AF301" s="13">
        <v>-0.01</v>
      </c>
      <c r="AG301" s="13">
        <v>-0.03</v>
      </c>
      <c r="AH301" s="13">
        <v>-0.05</v>
      </c>
      <c r="AI301" s="13">
        <v>-0.06</v>
      </c>
      <c r="AJ301" s="13">
        <v>-0.06</v>
      </c>
      <c r="AK301" s="13">
        <v>-0.06</v>
      </c>
    </row>
    <row r="302" spans="1:37" s="33" customFormat="1" hidden="1" x14ac:dyDescent="0.3">
      <c r="A302" s="13" t="str">
        <f t="shared" si="4"/>
        <v>SDG_NoInv_Base_ReproTest02C_LabForceParttotal</v>
      </c>
      <c r="B302" s="37" t="s">
        <v>220</v>
      </c>
      <c r="C302" s="38" t="s">
        <v>262</v>
      </c>
      <c r="D302" s="130" t="s">
        <v>210</v>
      </c>
      <c r="E302" s="13" t="s">
        <v>1</v>
      </c>
      <c r="F302" s="13"/>
      <c r="G302" s="13">
        <v>0.39</v>
      </c>
      <c r="H302" s="13">
        <v>0.4</v>
      </c>
      <c r="I302" s="13">
        <v>0.41</v>
      </c>
      <c r="J302" s="13">
        <v>0.41</v>
      </c>
      <c r="K302" s="13">
        <v>0.42</v>
      </c>
      <c r="L302" s="13">
        <v>0.42</v>
      </c>
      <c r="M302" s="13">
        <v>0.42</v>
      </c>
      <c r="N302" s="13">
        <v>0.43</v>
      </c>
      <c r="O302" s="13">
        <v>0.43</v>
      </c>
      <c r="P302" s="13">
        <v>0.44</v>
      </c>
      <c r="Q302" s="13">
        <v>0.45</v>
      </c>
      <c r="R302" s="13">
        <v>0.46</v>
      </c>
      <c r="S302" s="13">
        <v>0.46</v>
      </c>
      <c r="T302" s="13">
        <v>0.47</v>
      </c>
      <c r="U302" s="13">
        <v>0.48</v>
      </c>
      <c r="V302" s="13">
        <v>0.49</v>
      </c>
      <c r="W302" s="13">
        <v>0.51</v>
      </c>
      <c r="X302" s="13">
        <v>0.52</v>
      </c>
      <c r="Y302" s="13">
        <v>0.53</v>
      </c>
      <c r="Z302" s="13">
        <v>0.55000000000000004</v>
      </c>
      <c r="AA302" s="13">
        <v>0.56000000000000005</v>
      </c>
      <c r="AB302" s="13">
        <v>0.56999999999999995</v>
      </c>
      <c r="AC302" s="13">
        <v>0.59</v>
      </c>
      <c r="AD302" s="13">
        <v>0.6</v>
      </c>
      <c r="AE302" s="13">
        <v>0.61</v>
      </c>
      <c r="AF302" s="13">
        <v>0.63</v>
      </c>
      <c r="AG302" s="13">
        <v>0.64</v>
      </c>
      <c r="AH302" s="13">
        <v>0.65</v>
      </c>
      <c r="AI302" s="13">
        <v>0.66</v>
      </c>
      <c r="AJ302" s="13">
        <v>0.66</v>
      </c>
      <c r="AK302" s="13">
        <v>0.66</v>
      </c>
    </row>
    <row r="303" spans="1:37" s="33" customFormat="1" hidden="1" x14ac:dyDescent="0.3">
      <c r="A303" s="13" t="str">
        <f t="shared" si="4"/>
        <v>SDG_NoInv_Base_ReproTest02QVAXaawhe</v>
      </c>
      <c r="B303" s="37" t="s">
        <v>220</v>
      </c>
      <c r="C303" s="38" t="s">
        <v>262</v>
      </c>
      <c r="D303" s="130" t="s">
        <v>211</v>
      </c>
      <c r="E303" s="13" t="s">
        <v>4</v>
      </c>
      <c r="F303" s="13">
        <v>2.66</v>
      </c>
      <c r="G303" s="13">
        <v>2.64</v>
      </c>
      <c r="H303" s="13">
        <v>2.7</v>
      </c>
      <c r="I303" s="13">
        <v>2.74</v>
      </c>
      <c r="J303" s="13">
        <v>2.78</v>
      </c>
      <c r="K303" s="13">
        <v>2.82</v>
      </c>
      <c r="L303" s="13">
        <v>2.86</v>
      </c>
      <c r="M303" s="13">
        <v>2.9</v>
      </c>
      <c r="N303" s="13">
        <v>2.94</v>
      </c>
      <c r="O303" s="13">
        <v>3.01</v>
      </c>
      <c r="P303" s="13">
        <v>3.06</v>
      </c>
      <c r="Q303" s="13">
        <v>3.1</v>
      </c>
      <c r="R303" s="13">
        <v>3.15</v>
      </c>
      <c r="S303" s="13">
        <v>3.2</v>
      </c>
      <c r="T303" s="13">
        <v>3.25</v>
      </c>
      <c r="U303" s="13">
        <v>3.3</v>
      </c>
      <c r="V303" s="13">
        <v>3.34</v>
      </c>
      <c r="W303" s="13">
        <v>3.39</v>
      </c>
      <c r="X303" s="13">
        <v>3.43</v>
      </c>
      <c r="Y303" s="13">
        <v>3.47</v>
      </c>
      <c r="Z303" s="13">
        <v>3.52</v>
      </c>
      <c r="AA303" s="13">
        <v>3.56</v>
      </c>
      <c r="AB303" s="13">
        <v>3.62</v>
      </c>
      <c r="AC303" s="13">
        <v>3.66</v>
      </c>
      <c r="AD303" s="13">
        <v>3.71</v>
      </c>
      <c r="AE303" s="13">
        <v>3.75</v>
      </c>
      <c r="AF303" s="13">
        <v>3.8</v>
      </c>
      <c r="AG303" s="13">
        <v>3.85</v>
      </c>
      <c r="AH303" s="13">
        <v>3.84</v>
      </c>
      <c r="AI303" s="13">
        <v>3.83</v>
      </c>
      <c r="AJ303" s="13">
        <v>3.82</v>
      </c>
      <c r="AK303" s="13">
        <v>3.81</v>
      </c>
    </row>
    <row r="304" spans="1:37" s="33" customFormat="1" hidden="1" x14ac:dyDescent="0.3">
      <c r="A304" s="13" t="str">
        <f t="shared" si="4"/>
        <v>SDG_NoInv_Base_ReproTest02QVAXaamai</v>
      </c>
      <c r="B304" s="37" t="s">
        <v>220</v>
      </c>
      <c r="C304" s="38" t="s">
        <v>262</v>
      </c>
      <c r="D304" s="130" t="s">
        <v>211</v>
      </c>
      <c r="E304" s="13" t="s">
        <v>5</v>
      </c>
      <c r="F304" s="13">
        <v>11.93</v>
      </c>
      <c r="G304" s="13">
        <v>11.8</v>
      </c>
      <c r="H304" s="13">
        <v>12.08</v>
      </c>
      <c r="I304" s="13">
        <v>12.29</v>
      </c>
      <c r="J304" s="13">
        <v>12.55</v>
      </c>
      <c r="K304" s="13">
        <v>12.74</v>
      </c>
      <c r="L304" s="13">
        <v>12.95</v>
      </c>
      <c r="M304" s="13">
        <v>13.13</v>
      </c>
      <c r="N304" s="13">
        <v>13.32</v>
      </c>
      <c r="O304" s="13">
        <v>13.73</v>
      </c>
      <c r="P304" s="13">
        <v>13.99</v>
      </c>
      <c r="Q304" s="13">
        <v>14.19</v>
      </c>
      <c r="R304" s="13">
        <v>14.42</v>
      </c>
      <c r="S304" s="13">
        <v>14.64</v>
      </c>
      <c r="T304" s="13">
        <v>14.85</v>
      </c>
      <c r="U304" s="13">
        <v>15.08</v>
      </c>
      <c r="V304" s="13">
        <v>15.27</v>
      </c>
      <c r="W304" s="13">
        <v>15.44</v>
      </c>
      <c r="X304" s="13">
        <v>15.62</v>
      </c>
      <c r="Y304" s="13">
        <v>15.79</v>
      </c>
      <c r="Z304" s="13">
        <v>15.97</v>
      </c>
      <c r="AA304" s="13">
        <v>16.149999999999999</v>
      </c>
      <c r="AB304" s="13">
        <v>16.420000000000002</v>
      </c>
      <c r="AC304" s="13">
        <v>16.63</v>
      </c>
      <c r="AD304" s="13">
        <v>16.829999999999998</v>
      </c>
      <c r="AE304" s="13">
        <v>17.03</v>
      </c>
      <c r="AF304" s="13">
        <v>17.23</v>
      </c>
      <c r="AG304" s="13">
        <v>17.36</v>
      </c>
      <c r="AH304" s="13">
        <v>17.28</v>
      </c>
      <c r="AI304" s="13">
        <v>17.18</v>
      </c>
      <c r="AJ304" s="13">
        <v>17.079999999999998</v>
      </c>
      <c r="AK304" s="13">
        <v>16.97</v>
      </c>
    </row>
    <row r="305" spans="1:37" s="33" customFormat="1" hidden="1" x14ac:dyDescent="0.3">
      <c r="A305" s="13" t="str">
        <f t="shared" si="4"/>
        <v>SDG_NoInv_Base_ReproTest02QVAXaaoce</v>
      </c>
      <c r="B305" s="37" t="s">
        <v>220</v>
      </c>
      <c r="C305" s="38" t="s">
        <v>262</v>
      </c>
      <c r="D305" s="130" t="s">
        <v>211</v>
      </c>
      <c r="E305" s="13" t="s">
        <v>6</v>
      </c>
      <c r="F305" s="13">
        <v>0.82</v>
      </c>
      <c r="G305" s="13">
        <v>0.81</v>
      </c>
      <c r="H305" s="13">
        <v>0.83</v>
      </c>
      <c r="I305" s="13">
        <v>0.84</v>
      </c>
      <c r="J305" s="13">
        <v>0.85</v>
      </c>
      <c r="K305" s="13">
        <v>0.86</v>
      </c>
      <c r="L305" s="13">
        <v>0.88</v>
      </c>
      <c r="M305" s="13">
        <v>0.89</v>
      </c>
      <c r="N305" s="13">
        <v>0.9</v>
      </c>
      <c r="O305" s="13">
        <v>0.93</v>
      </c>
      <c r="P305" s="13">
        <v>0.94</v>
      </c>
      <c r="Q305" s="13">
        <v>0.96</v>
      </c>
      <c r="R305" s="13">
        <v>0.98</v>
      </c>
      <c r="S305" s="13">
        <v>0.99</v>
      </c>
      <c r="T305" s="13">
        <v>1.01</v>
      </c>
      <c r="U305" s="13">
        <v>1.03</v>
      </c>
      <c r="V305" s="13">
        <v>1.04</v>
      </c>
      <c r="W305" s="13">
        <v>1.06</v>
      </c>
      <c r="X305" s="13">
        <v>1.07</v>
      </c>
      <c r="Y305" s="13">
        <v>1.0900000000000001</v>
      </c>
      <c r="Z305" s="13">
        <v>1.1000000000000001</v>
      </c>
      <c r="AA305" s="13">
        <v>1.1200000000000001</v>
      </c>
      <c r="AB305" s="13">
        <v>1.1399999999999999</v>
      </c>
      <c r="AC305" s="13">
        <v>1.1499999999999999</v>
      </c>
      <c r="AD305" s="13">
        <v>1.17</v>
      </c>
      <c r="AE305" s="13">
        <v>1.19</v>
      </c>
      <c r="AF305" s="13">
        <v>1.2</v>
      </c>
      <c r="AG305" s="13">
        <v>1.22</v>
      </c>
      <c r="AH305" s="13">
        <v>1.22</v>
      </c>
      <c r="AI305" s="13">
        <v>1.22</v>
      </c>
      <c r="AJ305" s="13">
        <v>1.22</v>
      </c>
      <c r="AK305" s="13">
        <v>1.22</v>
      </c>
    </row>
    <row r="306" spans="1:37" s="33" customFormat="1" hidden="1" x14ac:dyDescent="0.3">
      <c r="A306" s="13" t="str">
        <f t="shared" si="4"/>
        <v>SDG_NoInv_Base_ReproTest02QVAXaaveg</v>
      </c>
      <c r="B306" s="37" t="s">
        <v>220</v>
      </c>
      <c r="C306" s="38" t="s">
        <v>262</v>
      </c>
      <c r="D306" s="130" t="s">
        <v>211</v>
      </c>
      <c r="E306" s="13" t="s">
        <v>7</v>
      </c>
      <c r="F306" s="13">
        <v>6.73</v>
      </c>
      <c r="G306" s="13">
        <v>6.43</v>
      </c>
      <c r="H306" s="13">
        <v>6.54</v>
      </c>
      <c r="I306" s="13">
        <v>6.67</v>
      </c>
      <c r="J306" s="13">
        <v>6.81</v>
      </c>
      <c r="K306" s="13">
        <v>6.88</v>
      </c>
      <c r="L306" s="13">
        <v>6.97</v>
      </c>
      <c r="M306" s="13">
        <v>7.03</v>
      </c>
      <c r="N306" s="13">
        <v>7.1</v>
      </c>
      <c r="O306" s="13">
        <v>7.26</v>
      </c>
      <c r="P306" s="13">
        <v>7.35</v>
      </c>
      <c r="Q306" s="13">
        <v>7.42</v>
      </c>
      <c r="R306" s="13">
        <v>7.53</v>
      </c>
      <c r="S306" s="13">
        <v>7.63</v>
      </c>
      <c r="T306" s="13">
        <v>7.74</v>
      </c>
      <c r="U306" s="13">
        <v>7.85</v>
      </c>
      <c r="V306" s="13">
        <v>7.95</v>
      </c>
      <c r="W306" s="13">
        <v>8.0500000000000007</v>
      </c>
      <c r="X306" s="13">
        <v>8.14</v>
      </c>
      <c r="Y306" s="13">
        <v>8.24</v>
      </c>
      <c r="Z306" s="13">
        <v>8.35</v>
      </c>
      <c r="AA306" s="13">
        <v>8.4600000000000009</v>
      </c>
      <c r="AB306" s="13">
        <v>8.61</v>
      </c>
      <c r="AC306" s="13">
        <v>8.7200000000000006</v>
      </c>
      <c r="AD306" s="13">
        <v>8.83</v>
      </c>
      <c r="AE306" s="13">
        <v>8.9600000000000009</v>
      </c>
      <c r="AF306" s="13">
        <v>9.1</v>
      </c>
      <c r="AG306" s="13">
        <v>9.1999999999999993</v>
      </c>
      <c r="AH306" s="13">
        <v>9.18</v>
      </c>
      <c r="AI306" s="13">
        <v>9.16</v>
      </c>
      <c r="AJ306" s="13">
        <v>9.14</v>
      </c>
      <c r="AK306" s="13">
        <v>9.11</v>
      </c>
    </row>
    <row r="307" spans="1:37" s="33" customFormat="1" hidden="1" x14ac:dyDescent="0.3">
      <c r="A307" s="13" t="str">
        <f t="shared" si="4"/>
        <v>SDG_NoInv_Base_ReproTest02QVAXaaofr</v>
      </c>
      <c r="B307" s="37" t="s">
        <v>220</v>
      </c>
      <c r="C307" s="38" t="s">
        <v>262</v>
      </c>
      <c r="D307" s="130" t="s">
        <v>211</v>
      </c>
      <c r="E307" s="13" t="s">
        <v>8</v>
      </c>
      <c r="F307" s="13">
        <v>13</v>
      </c>
      <c r="G307" s="13">
        <v>12.57</v>
      </c>
      <c r="H307" s="13">
        <v>12.96</v>
      </c>
      <c r="I307" s="13">
        <v>13.19</v>
      </c>
      <c r="J307" s="13">
        <v>13.5</v>
      </c>
      <c r="K307" s="13">
        <v>13.73</v>
      </c>
      <c r="L307" s="13">
        <v>13.97</v>
      </c>
      <c r="M307" s="13">
        <v>14.19</v>
      </c>
      <c r="N307" s="13">
        <v>14.42</v>
      </c>
      <c r="O307" s="13">
        <v>15.18</v>
      </c>
      <c r="P307" s="13">
        <v>15.53</v>
      </c>
      <c r="Q307" s="13">
        <v>15.76</v>
      </c>
      <c r="R307" s="13">
        <v>16.059999999999999</v>
      </c>
      <c r="S307" s="13">
        <v>16.36</v>
      </c>
      <c r="T307" s="13">
        <v>16.68</v>
      </c>
      <c r="U307" s="13">
        <v>17.02</v>
      </c>
      <c r="V307" s="13">
        <v>17.34</v>
      </c>
      <c r="W307" s="13">
        <v>17.64</v>
      </c>
      <c r="X307" s="13">
        <v>17.940000000000001</v>
      </c>
      <c r="Y307" s="13">
        <v>18.23</v>
      </c>
      <c r="Z307" s="13">
        <v>18.52</v>
      </c>
      <c r="AA307" s="13">
        <v>18.84</v>
      </c>
      <c r="AB307" s="13">
        <v>19.350000000000001</v>
      </c>
      <c r="AC307" s="13">
        <v>19.739999999999998</v>
      </c>
      <c r="AD307" s="13">
        <v>20.09</v>
      </c>
      <c r="AE307" s="13">
        <v>20.45</v>
      </c>
      <c r="AF307" s="13">
        <v>20.83</v>
      </c>
      <c r="AG307" s="13">
        <v>21.12</v>
      </c>
      <c r="AH307" s="13">
        <v>21.09</v>
      </c>
      <c r="AI307" s="13">
        <v>20.91</v>
      </c>
      <c r="AJ307" s="13">
        <v>20.75</v>
      </c>
      <c r="AK307" s="13">
        <v>20.56</v>
      </c>
    </row>
    <row r="308" spans="1:37" s="33" customFormat="1" hidden="1" x14ac:dyDescent="0.3">
      <c r="A308" s="13" t="str">
        <f t="shared" si="4"/>
        <v>SDG_NoInv_Base_ReproTest02QVAXaagra</v>
      </c>
      <c r="B308" s="37" t="s">
        <v>220</v>
      </c>
      <c r="C308" s="38" t="s">
        <v>262</v>
      </c>
      <c r="D308" s="130" t="s">
        <v>211</v>
      </c>
      <c r="E308" s="13" t="s">
        <v>9</v>
      </c>
      <c r="F308" s="13">
        <v>6.2</v>
      </c>
      <c r="G308" s="13">
        <v>6.02</v>
      </c>
      <c r="H308" s="13">
        <v>6.27</v>
      </c>
      <c r="I308" s="13">
        <v>6.37</v>
      </c>
      <c r="J308" s="13">
        <v>6.51</v>
      </c>
      <c r="K308" s="13">
        <v>6.64</v>
      </c>
      <c r="L308" s="13">
        <v>6.79</v>
      </c>
      <c r="M308" s="13">
        <v>6.95</v>
      </c>
      <c r="N308" s="13">
        <v>7.12</v>
      </c>
      <c r="O308" s="13">
        <v>7.63</v>
      </c>
      <c r="P308" s="13">
        <v>7.89</v>
      </c>
      <c r="Q308" s="13">
        <v>8.06</v>
      </c>
      <c r="R308" s="13">
        <v>8.26</v>
      </c>
      <c r="S308" s="13">
        <v>8.48</v>
      </c>
      <c r="T308" s="13">
        <v>8.7100000000000009</v>
      </c>
      <c r="U308" s="13">
        <v>8.9600000000000009</v>
      </c>
      <c r="V308" s="13">
        <v>9.18</v>
      </c>
      <c r="W308" s="13">
        <v>9.43</v>
      </c>
      <c r="X308" s="13">
        <v>9.69</v>
      </c>
      <c r="Y308" s="13">
        <v>9.92</v>
      </c>
      <c r="Z308" s="13">
        <v>10.14</v>
      </c>
      <c r="AA308" s="13">
        <v>10.38</v>
      </c>
      <c r="AB308" s="13">
        <v>10.78</v>
      </c>
      <c r="AC308" s="13">
        <v>11.1</v>
      </c>
      <c r="AD308" s="13">
        <v>11.36</v>
      </c>
      <c r="AE308" s="13">
        <v>11.61</v>
      </c>
      <c r="AF308" s="13">
        <v>11.86</v>
      </c>
      <c r="AG308" s="13">
        <v>12.06</v>
      </c>
      <c r="AH308" s="13">
        <v>12.11</v>
      </c>
      <c r="AI308" s="13">
        <v>12.03</v>
      </c>
      <c r="AJ308" s="13">
        <v>11.93</v>
      </c>
      <c r="AK308" s="13">
        <v>11.81</v>
      </c>
    </row>
    <row r="309" spans="1:37" s="33" customFormat="1" hidden="1" x14ac:dyDescent="0.3">
      <c r="A309" s="13" t="str">
        <f t="shared" si="4"/>
        <v>SDG_NoInv_Base_ReproTest02QVAXaaoil</v>
      </c>
      <c r="B309" s="37" t="s">
        <v>220</v>
      </c>
      <c r="C309" s="38" t="s">
        <v>262</v>
      </c>
      <c r="D309" s="130" t="s">
        <v>211</v>
      </c>
      <c r="E309" s="13" t="s">
        <v>10</v>
      </c>
      <c r="F309" s="13">
        <v>5.45</v>
      </c>
      <c r="G309" s="13">
        <v>5.35</v>
      </c>
      <c r="H309" s="13">
        <v>5.45</v>
      </c>
      <c r="I309" s="13">
        <v>5.54</v>
      </c>
      <c r="J309" s="13">
        <v>5.64</v>
      </c>
      <c r="K309" s="13">
        <v>5.72</v>
      </c>
      <c r="L309" s="13">
        <v>5.81</v>
      </c>
      <c r="M309" s="13">
        <v>5.89</v>
      </c>
      <c r="N309" s="13">
        <v>5.97</v>
      </c>
      <c r="O309" s="13">
        <v>6.1</v>
      </c>
      <c r="P309" s="13">
        <v>6.21</v>
      </c>
      <c r="Q309" s="13">
        <v>6.3</v>
      </c>
      <c r="R309" s="13">
        <v>6.41</v>
      </c>
      <c r="S309" s="13">
        <v>6.53</v>
      </c>
      <c r="T309" s="13">
        <v>6.64</v>
      </c>
      <c r="U309" s="13">
        <v>6.77</v>
      </c>
      <c r="V309" s="13">
        <v>6.87</v>
      </c>
      <c r="W309" s="13">
        <v>6.98</v>
      </c>
      <c r="X309" s="13">
        <v>7.09</v>
      </c>
      <c r="Y309" s="13">
        <v>7.2</v>
      </c>
      <c r="Z309" s="13">
        <v>7.31</v>
      </c>
      <c r="AA309" s="13">
        <v>7.42</v>
      </c>
      <c r="AB309" s="13">
        <v>7.56</v>
      </c>
      <c r="AC309" s="13">
        <v>7.67</v>
      </c>
      <c r="AD309" s="13">
        <v>7.79</v>
      </c>
      <c r="AE309" s="13">
        <v>7.91</v>
      </c>
      <c r="AF309" s="13">
        <v>8.0299999999999994</v>
      </c>
      <c r="AG309" s="13">
        <v>8.15</v>
      </c>
      <c r="AH309" s="13">
        <v>8.16</v>
      </c>
      <c r="AI309" s="13">
        <v>8.17</v>
      </c>
      <c r="AJ309" s="13">
        <v>8.18</v>
      </c>
      <c r="AK309" s="13">
        <v>8.19</v>
      </c>
    </row>
    <row r="310" spans="1:37" s="33" customFormat="1" hidden="1" x14ac:dyDescent="0.3">
      <c r="A310" s="13" t="str">
        <f t="shared" si="4"/>
        <v>SDG_NoInv_Base_ReproTest02QVAXaatub</v>
      </c>
      <c r="B310" s="37" t="s">
        <v>220</v>
      </c>
      <c r="C310" s="38" t="s">
        <v>262</v>
      </c>
      <c r="D310" s="130" t="s">
        <v>211</v>
      </c>
      <c r="E310" s="13" t="s">
        <v>11</v>
      </c>
      <c r="F310" s="13">
        <v>2.95</v>
      </c>
      <c r="G310" s="13">
        <v>2.82</v>
      </c>
      <c r="H310" s="13">
        <v>2.87</v>
      </c>
      <c r="I310" s="13">
        <v>2.93</v>
      </c>
      <c r="J310" s="13">
        <v>2.99</v>
      </c>
      <c r="K310" s="13">
        <v>3.03</v>
      </c>
      <c r="L310" s="13">
        <v>3.07</v>
      </c>
      <c r="M310" s="13">
        <v>3.1</v>
      </c>
      <c r="N310" s="13">
        <v>3.14</v>
      </c>
      <c r="O310" s="13">
        <v>3.22</v>
      </c>
      <c r="P310" s="13">
        <v>3.27</v>
      </c>
      <c r="Q310" s="13">
        <v>3.3</v>
      </c>
      <c r="R310" s="13">
        <v>3.36</v>
      </c>
      <c r="S310" s="13">
        <v>3.41</v>
      </c>
      <c r="T310" s="13">
        <v>3.46</v>
      </c>
      <c r="U310" s="13">
        <v>3.52</v>
      </c>
      <c r="V310" s="13">
        <v>3.56</v>
      </c>
      <c r="W310" s="13">
        <v>3.61</v>
      </c>
      <c r="X310" s="13">
        <v>3.65</v>
      </c>
      <c r="Y310" s="13">
        <v>3.7</v>
      </c>
      <c r="Z310" s="13">
        <v>3.75</v>
      </c>
      <c r="AA310" s="13">
        <v>3.8</v>
      </c>
      <c r="AB310" s="13">
        <v>3.87</v>
      </c>
      <c r="AC310" s="13">
        <v>3.92</v>
      </c>
      <c r="AD310" s="13">
        <v>3.97</v>
      </c>
      <c r="AE310" s="13">
        <v>4.03</v>
      </c>
      <c r="AF310" s="13">
        <v>4.09</v>
      </c>
      <c r="AG310" s="13">
        <v>4.13</v>
      </c>
      <c r="AH310" s="13">
        <v>4.0999999999999996</v>
      </c>
      <c r="AI310" s="13">
        <v>4.07</v>
      </c>
      <c r="AJ310" s="13">
        <v>4.04</v>
      </c>
      <c r="AK310" s="13">
        <v>4.01</v>
      </c>
    </row>
    <row r="311" spans="1:37" s="33" customFormat="1" hidden="1" x14ac:dyDescent="0.3">
      <c r="A311" s="13" t="str">
        <f t="shared" si="4"/>
        <v>SDG_NoInv_Base_ReproTest02QVAXaapul</v>
      </c>
      <c r="B311" s="37" t="s">
        <v>220</v>
      </c>
      <c r="C311" s="38" t="s">
        <v>262</v>
      </c>
      <c r="D311" s="130" t="s">
        <v>211</v>
      </c>
      <c r="E311" s="13" t="s">
        <v>12</v>
      </c>
      <c r="F311" s="13">
        <v>0.52</v>
      </c>
      <c r="G311" s="13">
        <v>0.52</v>
      </c>
      <c r="H311" s="13">
        <v>0.52</v>
      </c>
      <c r="I311" s="13">
        <v>0.53</v>
      </c>
      <c r="J311" s="13">
        <v>0.54</v>
      </c>
      <c r="K311" s="13">
        <v>0.55000000000000004</v>
      </c>
      <c r="L311" s="13">
        <v>0.56000000000000005</v>
      </c>
      <c r="M311" s="13">
        <v>0.56000000000000005</v>
      </c>
      <c r="N311" s="13">
        <v>0.56999999999999995</v>
      </c>
      <c r="O311" s="13">
        <v>0.57999999999999996</v>
      </c>
      <c r="P311" s="13">
        <v>0.59</v>
      </c>
      <c r="Q311" s="13">
        <v>0.59</v>
      </c>
      <c r="R311" s="13">
        <v>0.6</v>
      </c>
      <c r="S311" s="13">
        <v>0.61</v>
      </c>
      <c r="T311" s="13">
        <v>0.62</v>
      </c>
      <c r="U311" s="13">
        <v>0.63</v>
      </c>
      <c r="V311" s="13">
        <v>0.63</v>
      </c>
      <c r="W311" s="13">
        <v>0.64</v>
      </c>
      <c r="X311" s="13">
        <v>0.65</v>
      </c>
      <c r="Y311" s="13">
        <v>0.66</v>
      </c>
      <c r="Z311" s="13">
        <v>0.66</v>
      </c>
      <c r="AA311" s="13">
        <v>0.67</v>
      </c>
      <c r="AB311" s="13">
        <v>0.68</v>
      </c>
      <c r="AC311" s="13">
        <v>0.69</v>
      </c>
      <c r="AD311" s="13">
        <v>0.7</v>
      </c>
      <c r="AE311" s="13">
        <v>0.71</v>
      </c>
      <c r="AF311" s="13">
        <v>0.71</v>
      </c>
      <c r="AG311" s="13">
        <v>0.72</v>
      </c>
      <c r="AH311" s="13">
        <v>0.72</v>
      </c>
      <c r="AI311" s="13">
        <v>0.72</v>
      </c>
      <c r="AJ311" s="13">
        <v>0.72</v>
      </c>
      <c r="AK311" s="13">
        <v>0.72</v>
      </c>
    </row>
    <row r="312" spans="1:37" s="33" customFormat="1" hidden="1" x14ac:dyDescent="0.3">
      <c r="A312" s="13" t="str">
        <f t="shared" si="4"/>
        <v>SDG_NoInv_Base_ReproTest02QVAXaasug</v>
      </c>
      <c r="B312" s="37" t="s">
        <v>220</v>
      </c>
      <c r="C312" s="38" t="s">
        <v>262</v>
      </c>
      <c r="D312" s="130" t="s">
        <v>211</v>
      </c>
      <c r="E312" s="13" t="s">
        <v>13</v>
      </c>
      <c r="F312" s="13">
        <v>3.82</v>
      </c>
      <c r="G312" s="13">
        <v>3.74</v>
      </c>
      <c r="H312" s="13">
        <v>3.8</v>
      </c>
      <c r="I312" s="13">
        <v>3.87</v>
      </c>
      <c r="J312" s="13">
        <v>3.94</v>
      </c>
      <c r="K312" s="13">
        <v>3.98</v>
      </c>
      <c r="L312" s="13">
        <v>4.03</v>
      </c>
      <c r="M312" s="13">
        <v>4.07</v>
      </c>
      <c r="N312" s="13">
        <v>4.12</v>
      </c>
      <c r="O312" s="13">
        <v>4.2300000000000004</v>
      </c>
      <c r="P312" s="13">
        <v>4.29</v>
      </c>
      <c r="Q312" s="13">
        <v>4.32</v>
      </c>
      <c r="R312" s="13">
        <v>4.37</v>
      </c>
      <c r="S312" s="13">
        <v>4.42</v>
      </c>
      <c r="T312" s="13">
        <v>4.4800000000000004</v>
      </c>
      <c r="U312" s="13">
        <v>4.53</v>
      </c>
      <c r="V312" s="13">
        <v>4.57</v>
      </c>
      <c r="W312" s="13">
        <v>4.62</v>
      </c>
      <c r="X312" s="13">
        <v>4.68</v>
      </c>
      <c r="Y312" s="13">
        <v>4.72</v>
      </c>
      <c r="Z312" s="13">
        <v>4.7699999999999996</v>
      </c>
      <c r="AA312" s="13">
        <v>4.8099999999999996</v>
      </c>
      <c r="AB312" s="13">
        <v>4.8899999999999997</v>
      </c>
      <c r="AC312" s="13">
        <v>4.9400000000000004</v>
      </c>
      <c r="AD312" s="13">
        <v>4.9800000000000004</v>
      </c>
      <c r="AE312" s="13">
        <v>5.03</v>
      </c>
      <c r="AF312" s="13">
        <v>5.07</v>
      </c>
      <c r="AG312" s="13">
        <v>5.13</v>
      </c>
      <c r="AH312" s="13">
        <v>5.13</v>
      </c>
      <c r="AI312" s="13">
        <v>5.12</v>
      </c>
      <c r="AJ312" s="13">
        <v>5.1100000000000003</v>
      </c>
      <c r="AK312" s="13">
        <v>5.0999999999999996</v>
      </c>
    </row>
    <row r="313" spans="1:37" s="33" customFormat="1" hidden="1" x14ac:dyDescent="0.3">
      <c r="A313" s="13" t="str">
        <f t="shared" si="4"/>
        <v>SDG_NoInv_Base_ReproTest02QVAXaaoth</v>
      </c>
      <c r="B313" s="37" t="s">
        <v>220</v>
      </c>
      <c r="C313" s="38" t="s">
        <v>262</v>
      </c>
      <c r="D313" s="130" t="s">
        <v>211</v>
      </c>
      <c r="E313" s="13" t="s">
        <v>14</v>
      </c>
      <c r="F313" s="13">
        <v>7.29</v>
      </c>
      <c r="G313" s="13">
        <v>7.3</v>
      </c>
      <c r="H313" s="13">
        <v>7.41</v>
      </c>
      <c r="I313" s="13">
        <v>7.45</v>
      </c>
      <c r="J313" s="13">
        <v>7.51</v>
      </c>
      <c r="K313" s="13">
        <v>7.57</v>
      </c>
      <c r="L313" s="13">
        <v>7.64</v>
      </c>
      <c r="M313" s="13">
        <v>7.72</v>
      </c>
      <c r="N313" s="13">
        <v>7.82</v>
      </c>
      <c r="O313" s="13">
        <v>7.97</v>
      </c>
      <c r="P313" s="13">
        <v>8.11</v>
      </c>
      <c r="Q313" s="13">
        <v>8.24</v>
      </c>
      <c r="R313" s="13">
        <v>8.3800000000000008</v>
      </c>
      <c r="S313" s="13">
        <v>8.5299999999999994</v>
      </c>
      <c r="T313" s="13">
        <v>8.67</v>
      </c>
      <c r="U313" s="13">
        <v>8.83</v>
      </c>
      <c r="V313" s="13">
        <v>8.9700000000000006</v>
      </c>
      <c r="W313" s="13">
        <v>9.11</v>
      </c>
      <c r="X313" s="13">
        <v>9.27</v>
      </c>
      <c r="Y313" s="13">
        <v>9.41</v>
      </c>
      <c r="Z313" s="13">
        <v>9.56</v>
      </c>
      <c r="AA313" s="13">
        <v>9.7100000000000009</v>
      </c>
      <c r="AB313" s="13">
        <v>9.8699999999999992</v>
      </c>
      <c r="AC313" s="13">
        <v>10.029999999999999</v>
      </c>
      <c r="AD313" s="13">
        <v>10.18</v>
      </c>
      <c r="AE313" s="13">
        <v>10.33</v>
      </c>
      <c r="AF313" s="13">
        <v>10.48</v>
      </c>
      <c r="AG313" s="13">
        <v>10.64</v>
      </c>
      <c r="AH313" s="13">
        <v>10.7</v>
      </c>
      <c r="AI313" s="13">
        <v>10.76</v>
      </c>
      <c r="AJ313" s="13">
        <v>10.82</v>
      </c>
      <c r="AK313" s="13">
        <v>10.87</v>
      </c>
    </row>
    <row r="314" spans="1:37" s="33" customFormat="1" hidden="1" x14ac:dyDescent="0.3">
      <c r="A314" s="13" t="str">
        <f t="shared" si="4"/>
        <v>SDG_NoInv_Base_ReproTest02QVAXalani</v>
      </c>
      <c r="B314" s="37" t="s">
        <v>220</v>
      </c>
      <c r="C314" s="38" t="s">
        <v>262</v>
      </c>
      <c r="D314" s="130" t="s">
        <v>211</v>
      </c>
      <c r="E314" s="13" t="s">
        <v>15</v>
      </c>
      <c r="F314" s="13">
        <v>27.55</v>
      </c>
      <c r="G314" s="13">
        <v>27.71</v>
      </c>
      <c r="H314" s="13">
        <v>28.23</v>
      </c>
      <c r="I314" s="13">
        <v>28.58</v>
      </c>
      <c r="J314" s="13">
        <v>29.04</v>
      </c>
      <c r="K314" s="13">
        <v>29.63</v>
      </c>
      <c r="L314" s="13">
        <v>30.35</v>
      </c>
      <c r="M314" s="13">
        <v>31.1</v>
      </c>
      <c r="N314" s="13">
        <v>31.91</v>
      </c>
      <c r="O314" s="13">
        <v>33.14</v>
      </c>
      <c r="P314" s="13">
        <v>34.32</v>
      </c>
      <c r="Q314" s="13">
        <v>35.31</v>
      </c>
      <c r="R314" s="13">
        <v>36.39</v>
      </c>
      <c r="S314" s="13">
        <v>37.43</v>
      </c>
      <c r="T314" s="13">
        <v>38.54</v>
      </c>
      <c r="U314" s="13">
        <v>39.83</v>
      </c>
      <c r="V314" s="13">
        <v>40.99</v>
      </c>
      <c r="W314" s="13">
        <v>42.19</v>
      </c>
      <c r="X314" s="13">
        <v>43.49</v>
      </c>
      <c r="Y314" s="13">
        <v>44.69</v>
      </c>
      <c r="Z314" s="13">
        <v>45.89</v>
      </c>
      <c r="AA314" s="13">
        <v>47.11</v>
      </c>
      <c r="AB314" s="13">
        <v>48.57</v>
      </c>
      <c r="AC314" s="13">
        <v>49.92</v>
      </c>
      <c r="AD314" s="13">
        <v>51.22</v>
      </c>
      <c r="AE314" s="13">
        <v>52.52</v>
      </c>
      <c r="AF314" s="13">
        <v>53.87</v>
      </c>
      <c r="AG314" s="13">
        <v>55.15</v>
      </c>
      <c r="AH314" s="13">
        <v>54.61</v>
      </c>
      <c r="AI314" s="13">
        <v>53.97</v>
      </c>
      <c r="AJ314" s="13">
        <v>53.46</v>
      </c>
      <c r="AK314" s="13">
        <v>52.91</v>
      </c>
    </row>
    <row r="315" spans="1:37" s="33" customFormat="1" hidden="1" x14ac:dyDescent="0.3">
      <c r="A315" s="13" t="str">
        <f t="shared" si="4"/>
        <v>SDG_NoInv_Base_ReproTest02QVAXafore</v>
      </c>
      <c r="B315" s="37" t="s">
        <v>220</v>
      </c>
      <c r="C315" s="38" t="s">
        <v>262</v>
      </c>
      <c r="D315" s="130" t="s">
        <v>211</v>
      </c>
      <c r="E315" s="13" t="s">
        <v>16</v>
      </c>
      <c r="F315" s="13">
        <v>6.49</v>
      </c>
      <c r="G315" s="13">
        <v>6.16</v>
      </c>
      <c r="H315" s="13">
        <v>6.32</v>
      </c>
      <c r="I315" s="13">
        <v>6.45</v>
      </c>
      <c r="J315" s="13">
        <v>6.58</v>
      </c>
      <c r="K315" s="13">
        <v>6.67</v>
      </c>
      <c r="L315" s="13">
        <v>6.76</v>
      </c>
      <c r="M315" s="13">
        <v>6.84</v>
      </c>
      <c r="N315" s="13">
        <v>6.96</v>
      </c>
      <c r="O315" s="13">
        <v>7.19</v>
      </c>
      <c r="P315" s="13">
        <v>7.34</v>
      </c>
      <c r="Q315" s="13">
        <v>7.42</v>
      </c>
      <c r="R315" s="13">
        <v>7.55</v>
      </c>
      <c r="S315" s="13">
        <v>7.67</v>
      </c>
      <c r="T315" s="13">
        <v>7.79</v>
      </c>
      <c r="U315" s="13">
        <v>7.97</v>
      </c>
      <c r="V315" s="13">
        <v>8.1300000000000008</v>
      </c>
      <c r="W315" s="13">
        <v>8.31</v>
      </c>
      <c r="X315" s="13">
        <v>8.52</v>
      </c>
      <c r="Y315" s="13">
        <v>8.75</v>
      </c>
      <c r="Z315" s="13">
        <v>8.92</v>
      </c>
      <c r="AA315" s="13">
        <v>9.1</v>
      </c>
      <c r="AB315" s="13">
        <v>9.32</v>
      </c>
      <c r="AC315" s="13">
        <v>9.49</v>
      </c>
      <c r="AD315" s="13">
        <v>9.65</v>
      </c>
      <c r="AE315" s="13">
        <v>9.81</v>
      </c>
      <c r="AF315" s="13">
        <v>9.99</v>
      </c>
      <c r="AG315" s="13">
        <v>10.15</v>
      </c>
      <c r="AH315" s="13">
        <v>10.1</v>
      </c>
      <c r="AI315" s="13">
        <v>10.01</v>
      </c>
      <c r="AJ315" s="13">
        <v>9.93</v>
      </c>
      <c r="AK315" s="13">
        <v>9.84</v>
      </c>
    </row>
    <row r="316" spans="1:37" s="33" customFormat="1" hidden="1" x14ac:dyDescent="0.3">
      <c r="A316" s="13" t="str">
        <f t="shared" si="4"/>
        <v>SDG_NoInv_Base_ReproTest02QVAXafish</v>
      </c>
      <c r="B316" s="37" t="s">
        <v>220</v>
      </c>
      <c r="C316" s="38" t="s">
        <v>262</v>
      </c>
      <c r="D316" s="130" t="s">
        <v>211</v>
      </c>
      <c r="E316" s="13" t="s">
        <v>17</v>
      </c>
      <c r="F316" s="13">
        <v>7.37</v>
      </c>
      <c r="G316" s="13">
        <v>7.41</v>
      </c>
      <c r="H316" s="13">
        <v>7.7</v>
      </c>
      <c r="I316" s="13">
        <v>7.86</v>
      </c>
      <c r="J316" s="13">
        <v>8.0299999999999994</v>
      </c>
      <c r="K316" s="13">
        <v>8.2100000000000009</v>
      </c>
      <c r="L316" s="13">
        <v>8.42</v>
      </c>
      <c r="M316" s="13">
        <v>8.65</v>
      </c>
      <c r="N316" s="13">
        <v>8.89</v>
      </c>
      <c r="O316" s="13">
        <v>9.2799999999999994</v>
      </c>
      <c r="P316" s="13">
        <v>9.6199999999999992</v>
      </c>
      <c r="Q316" s="13">
        <v>9.91</v>
      </c>
      <c r="R316" s="13">
        <v>10.24</v>
      </c>
      <c r="S316" s="13">
        <v>10.55</v>
      </c>
      <c r="T316" s="13">
        <v>10.88</v>
      </c>
      <c r="U316" s="13">
        <v>11.25</v>
      </c>
      <c r="V316" s="13">
        <v>11.59</v>
      </c>
      <c r="W316" s="13">
        <v>11.93</v>
      </c>
      <c r="X316" s="13">
        <v>12.31</v>
      </c>
      <c r="Y316" s="13">
        <v>12.66</v>
      </c>
      <c r="Z316" s="13">
        <v>13.01</v>
      </c>
      <c r="AA316" s="13">
        <v>13.36</v>
      </c>
      <c r="AB316" s="13">
        <v>13.81</v>
      </c>
      <c r="AC316" s="13">
        <v>14.23</v>
      </c>
      <c r="AD316" s="13">
        <v>14.63</v>
      </c>
      <c r="AE316" s="13">
        <v>15.03</v>
      </c>
      <c r="AF316" s="13">
        <v>15.44</v>
      </c>
      <c r="AG316" s="13">
        <v>15.84</v>
      </c>
      <c r="AH316" s="13">
        <v>15.73</v>
      </c>
      <c r="AI316" s="13">
        <v>15.56</v>
      </c>
      <c r="AJ316" s="13">
        <v>15.41</v>
      </c>
      <c r="AK316" s="13">
        <v>15.25</v>
      </c>
    </row>
    <row r="317" spans="1:37" s="33" customFormat="1" hidden="1" x14ac:dyDescent="0.3">
      <c r="A317" s="13" t="str">
        <f t="shared" si="4"/>
        <v>SDG_NoInv_Base_ReproTest02QVAXacoal</v>
      </c>
      <c r="B317" s="37" t="s">
        <v>220</v>
      </c>
      <c r="C317" s="38" t="s">
        <v>262</v>
      </c>
      <c r="D317" s="130" t="s">
        <v>211</v>
      </c>
      <c r="E317" s="13" t="s">
        <v>18</v>
      </c>
      <c r="F317" s="13">
        <v>112.99</v>
      </c>
      <c r="G317" s="13">
        <v>109.36</v>
      </c>
      <c r="H317" s="13">
        <v>107.45</v>
      </c>
      <c r="I317" s="13">
        <v>105.7</v>
      </c>
      <c r="J317" s="13">
        <v>102.51</v>
      </c>
      <c r="K317" s="13">
        <v>101.15</v>
      </c>
      <c r="L317" s="13">
        <v>99.16</v>
      </c>
      <c r="M317" s="13">
        <v>97.18</v>
      </c>
      <c r="N317" s="13">
        <v>96.05</v>
      </c>
      <c r="O317" s="13">
        <v>94.63</v>
      </c>
      <c r="P317" s="13">
        <v>91.73</v>
      </c>
      <c r="Q317" s="13">
        <v>86.88</v>
      </c>
      <c r="R317" s="13">
        <v>83.68</v>
      </c>
      <c r="S317" s="13">
        <v>83.66</v>
      </c>
      <c r="T317" s="13">
        <v>82.77</v>
      </c>
      <c r="U317" s="13">
        <v>82.34</v>
      </c>
      <c r="V317" s="13">
        <v>81.459999999999994</v>
      </c>
      <c r="W317" s="13">
        <v>81.19</v>
      </c>
      <c r="X317" s="13">
        <v>79.09</v>
      </c>
      <c r="Y317" s="13">
        <v>77.17</v>
      </c>
      <c r="Z317" s="13">
        <v>75.25</v>
      </c>
      <c r="AA317" s="13">
        <v>73.33</v>
      </c>
      <c r="AB317" s="13">
        <v>69.099999999999994</v>
      </c>
      <c r="AC317" s="13">
        <v>64.88</v>
      </c>
      <c r="AD317" s="13">
        <v>60.65</v>
      </c>
      <c r="AE317" s="13">
        <v>56.43</v>
      </c>
      <c r="AF317" s="13">
        <v>52.2</v>
      </c>
      <c r="AG317" s="13">
        <v>44.49</v>
      </c>
      <c r="AH317" s="13">
        <v>36.770000000000003</v>
      </c>
      <c r="AI317" s="13">
        <v>29.05</v>
      </c>
      <c r="AJ317" s="13">
        <v>21.33</v>
      </c>
      <c r="AK317" s="13">
        <v>13.61</v>
      </c>
    </row>
    <row r="318" spans="1:37" s="33" customFormat="1" hidden="1" x14ac:dyDescent="0.3">
      <c r="A318" s="13" t="str">
        <f t="shared" si="4"/>
        <v>SDG_NoInv_Base_ReproTest02QVAXagold</v>
      </c>
      <c r="B318" s="37" t="s">
        <v>220</v>
      </c>
      <c r="C318" s="38" t="s">
        <v>262</v>
      </c>
      <c r="D318" s="130" t="s">
        <v>211</v>
      </c>
      <c r="E318" s="13" t="s">
        <v>19</v>
      </c>
      <c r="F318" s="13">
        <v>61.14</v>
      </c>
      <c r="G318" s="13">
        <v>61.08</v>
      </c>
      <c r="H318" s="13">
        <v>60.95</v>
      </c>
      <c r="I318" s="13">
        <v>60.89</v>
      </c>
      <c r="J318" s="13">
        <v>60.82</v>
      </c>
      <c r="K318" s="13">
        <v>60.76</v>
      </c>
      <c r="L318" s="13">
        <v>60.7</v>
      </c>
      <c r="M318" s="13">
        <v>60.64</v>
      </c>
      <c r="N318" s="13">
        <v>60.58</v>
      </c>
      <c r="O318" s="13">
        <v>60.52</v>
      </c>
      <c r="P318" s="13">
        <v>60.46</v>
      </c>
      <c r="Q318" s="13">
        <v>60.4</v>
      </c>
      <c r="R318" s="13">
        <v>60.34</v>
      </c>
      <c r="S318" s="13">
        <v>60.28</v>
      </c>
      <c r="T318" s="13">
        <v>60.22</v>
      </c>
      <c r="U318" s="13">
        <v>60.16</v>
      </c>
      <c r="V318" s="13">
        <v>60.1</v>
      </c>
      <c r="W318" s="13">
        <v>60.04</v>
      </c>
      <c r="X318" s="13">
        <v>59.98</v>
      </c>
      <c r="Y318" s="13">
        <v>59.92</v>
      </c>
      <c r="Z318" s="13">
        <v>59.86</v>
      </c>
      <c r="AA318" s="13">
        <v>59.8</v>
      </c>
      <c r="AB318" s="13">
        <v>59.74</v>
      </c>
      <c r="AC318" s="13">
        <v>59.68</v>
      </c>
      <c r="AD318" s="13">
        <v>59.62</v>
      </c>
      <c r="AE318" s="13">
        <v>59.56</v>
      </c>
      <c r="AF318" s="13">
        <v>59.5</v>
      </c>
      <c r="AG318" s="13">
        <v>59.44</v>
      </c>
      <c r="AH318" s="13">
        <v>59.38</v>
      </c>
      <c r="AI318" s="13">
        <v>59.32</v>
      </c>
      <c r="AJ318" s="13">
        <v>59.26</v>
      </c>
      <c r="AK318" s="13">
        <v>59.2</v>
      </c>
    </row>
    <row r="319" spans="1:37" s="33" customFormat="1" hidden="1" x14ac:dyDescent="0.3">
      <c r="A319" s="13" t="str">
        <f t="shared" si="4"/>
        <v>SDG_NoInv_Base_ReproTest02QVAXangas</v>
      </c>
      <c r="B319" s="37" t="s">
        <v>220</v>
      </c>
      <c r="C319" s="38" t="s">
        <v>262</v>
      </c>
      <c r="D319" s="130" t="s">
        <v>211</v>
      </c>
      <c r="E319" s="13" t="s">
        <v>20</v>
      </c>
      <c r="F319" s="13">
        <v>0.94</v>
      </c>
      <c r="G319" s="13">
        <v>0.8</v>
      </c>
      <c r="H319" s="13">
        <v>0.76</v>
      </c>
      <c r="I319" s="13">
        <v>0.71</v>
      </c>
      <c r="J319" s="13">
        <v>0.67</v>
      </c>
      <c r="K319" s="13">
        <v>0.64</v>
      </c>
      <c r="L319" s="13">
        <v>0.6</v>
      </c>
      <c r="M319" s="13">
        <v>0.56999999999999995</v>
      </c>
      <c r="N319" s="13">
        <v>0.54</v>
      </c>
      <c r="O319" s="13">
        <v>0.53</v>
      </c>
      <c r="P319" s="13">
        <v>0.51</v>
      </c>
      <c r="Q319" s="13">
        <v>0.49</v>
      </c>
      <c r="R319" s="13">
        <v>0.46</v>
      </c>
      <c r="S319" s="13">
        <v>0.44</v>
      </c>
      <c r="T319" s="13">
        <v>0.42</v>
      </c>
      <c r="U319" s="13">
        <v>0.4</v>
      </c>
      <c r="V319" s="13">
        <v>0.38</v>
      </c>
      <c r="W319" s="13">
        <v>0.36</v>
      </c>
      <c r="X319" s="13">
        <v>0.35</v>
      </c>
      <c r="Y319" s="13">
        <v>0.33</v>
      </c>
      <c r="Z319" s="13">
        <v>0.31</v>
      </c>
      <c r="AA319" s="13">
        <v>0.3</v>
      </c>
      <c r="AB319" s="13">
        <v>0.28999999999999998</v>
      </c>
      <c r="AC319" s="13">
        <v>0.27</v>
      </c>
      <c r="AD319" s="13">
        <v>0.26</v>
      </c>
      <c r="AE319" s="13">
        <v>0.25</v>
      </c>
      <c r="AF319" s="13">
        <v>0.24</v>
      </c>
      <c r="AG319" s="13">
        <v>0.23</v>
      </c>
      <c r="AH319" s="13">
        <v>0.22</v>
      </c>
      <c r="AI319" s="13">
        <v>0.21</v>
      </c>
      <c r="AJ319" s="13">
        <v>0.2</v>
      </c>
      <c r="AK319" s="13">
        <v>0.19</v>
      </c>
    </row>
    <row r="320" spans="1:37" s="33" customFormat="1" hidden="1" x14ac:dyDescent="0.3">
      <c r="A320" s="13" t="str">
        <f t="shared" si="4"/>
        <v>SDG_NoInv_Base_ReproTest02QVAXapgm</v>
      </c>
      <c r="B320" s="37" t="s">
        <v>220</v>
      </c>
      <c r="C320" s="38" t="s">
        <v>262</v>
      </c>
      <c r="D320" s="130" t="s">
        <v>211</v>
      </c>
      <c r="E320" s="13" t="s">
        <v>21</v>
      </c>
      <c r="F320" s="13">
        <v>97.82</v>
      </c>
      <c r="G320" s="13">
        <v>74.040000000000006</v>
      </c>
      <c r="H320" s="13">
        <v>78.069999999999993</v>
      </c>
      <c r="I320" s="13">
        <v>82</v>
      </c>
      <c r="J320" s="13">
        <v>85.99</v>
      </c>
      <c r="K320" s="13">
        <v>90.03</v>
      </c>
      <c r="L320" s="13">
        <v>94.12</v>
      </c>
      <c r="M320" s="13">
        <v>94.69</v>
      </c>
      <c r="N320" s="13">
        <v>95.25</v>
      </c>
      <c r="O320" s="13">
        <v>96.08</v>
      </c>
      <c r="P320" s="13">
        <v>96.7</v>
      </c>
      <c r="Q320" s="13">
        <v>97.24</v>
      </c>
      <c r="R320" s="13">
        <v>99.28</v>
      </c>
      <c r="S320" s="13">
        <v>101.34</v>
      </c>
      <c r="T320" s="13">
        <v>103.43</v>
      </c>
      <c r="U320" s="13">
        <v>105.56</v>
      </c>
      <c r="V320" s="13">
        <v>107.8</v>
      </c>
      <c r="W320" s="13">
        <v>110.01</v>
      </c>
      <c r="X320" s="13">
        <v>112.11</v>
      </c>
      <c r="Y320" s="13">
        <v>114.23</v>
      </c>
      <c r="Z320" s="13">
        <v>116.32</v>
      </c>
      <c r="AA320" s="13">
        <v>118.46</v>
      </c>
      <c r="AB320" s="13">
        <v>141.19</v>
      </c>
      <c r="AC320" s="13">
        <v>164.21</v>
      </c>
      <c r="AD320" s="13">
        <v>187.5</v>
      </c>
      <c r="AE320" s="13">
        <v>210.85</v>
      </c>
      <c r="AF320" s="13">
        <v>234.24</v>
      </c>
      <c r="AG320" s="13">
        <v>257.58</v>
      </c>
      <c r="AH320" s="13">
        <v>280.14999999999998</v>
      </c>
      <c r="AI320" s="13">
        <v>302.83</v>
      </c>
      <c r="AJ320" s="13">
        <v>325.70999999999998</v>
      </c>
      <c r="AK320" s="13">
        <v>348.61</v>
      </c>
    </row>
    <row r="321" spans="1:37" s="33" customFormat="1" hidden="1" x14ac:dyDescent="0.3">
      <c r="A321" s="13" t="str">
        <f t="shared" si="4"/>
        <v>SDG_NoInv_Base_ReproTest02QVAXamore</v>
      </c>
      <c r="B321" s="37" t="s">
        <v>220</v>
      </c>
      <c r="C321" s="38" t="s">
        <v>262</v>
      </c>
      <c r="D321" s="130" t="s">
        <v>211</v>
      </c>
      <c r="E321" s="13" t="s">
        <v>22</v>
      </c>
      <c r="F321" s="13">
        <v>78.23</v>
      </c>
      <c r="G321" s="13">
        <v>72.52</v>
      </c>
      <c r="H321" s="13">
        <v>75.84</v>
      </c>
      <c r="I321" s="13">
        <v>77.540000000000006</v>
      </c>
      <c r="J321" s="13">
        <v>79.41</v>
      </c>
      <c r="K321" s="13">
        <v>81.27</v>
      </c>
      <c r="L321" s="13">
        <v>83.42</v>
      </c>
      <c r="M321" s="13">
        <v>85.92</v>
      </c>
      <c r="N321" s="13">
        <v>88.58</v>
      </c>
      <c r="O321" s="13">
        <v>94.39</v>
      </c>
      <c r="P321" s="13">
        <v>98.42</v>
      </c>
      <c r="Q321" s="13">
        <v>101.65</v>
      </c>
      <c r="R321" s="13">
        <v>104.86</v>
      </c>
      <c r="S321" s="13">
        <v>108.02</v>
      </c>
      <c r="T321" s="13">
        <v>111.26</v>
      </c>
      <c r="U321" s="13">
        <v>114.76</v>
      </c>
      <c r="V321" s="13">
        <v>117.73</v>
      </c>
      <c r="W321" s="13">
        <v>120.91</v>
      </c>
      <c r="X321" s="13">
        <v>124.52</v>
      </c>
      <c r="Y321" s="13">
        <v>127.55</v>
      </c>
      <c r="Z321" s="13">
        <v>130.25</v>
      </c>
      <c r="AA321" s="13">
        <v>133.1</v>
      </c>
      <c r="AB321" s="13">
        <v>136.80000000000001</v>
      </c>
      <c r="AC321" s="13">
        <v>139.71</v>
      </c>
      <c r="AD321" s="13">
        <v>142.16</v>
      </c>
      <c r="AE321" s="13">
        <v>144.4</v>
      </c>
      <c r="AF321" s="13">
        <v>146.65</v>
      </c>
      <c r="AG321" s="13">
        <v>148.38999999999999</v>
      </c>
      <c r="AH321" s="13">
        <v>147.07</v>
      </c>
      <c r="AI321" s="13">
        <v>143.88</v>
      </c>
      <c r="AJ321" s="13">
        <v>140.61000000000001</v>
      </c>
      <c r="AK321" s="13">
        <v>136.55000000000001</v>
      </c>
    </row>
    <row r="322" spans="1:37" s="33" customFormat="1" hidden="1" x14ac:dyDescent="0.3">
      <c r="A322" s="13" t="str">
        <f t="shared" ref="A322:A385" si="5">_xlfn.CONCAT(C322,D322,E322)</f>
        <v>SDG_NoInv_Base_ReproTest02QVAXamine</v>
      </c>
      <c r="B322" s="37" t="s">
        <v>220</v>
      </c>
      <c r="C322" s="38" t="s">
        <v>262</v>
      </c>
      <c r="D322" s="130" t="s">
        <v>211</v>
      </c>
      <c r="E322" s="13" t="s">
        <v>23</v>
      </c>
      <c r="F322" s="13">
        <v>57.01</v>
      </c>
      <c r="G322" s="13">
        <v>52.94</v>
      </c>
      <c r="H322" s="13">
        <v>54.85</v>
      </c>
      <c r="I322" s="13">
        <v>56.01</v>
      </c>
      <c r="J322" s="13">
        <v>57.19</v>
      </c>
      <c r="K322" s="13">
        <v>58.42</v>
      </c>
      <c r="L322" s="13">
        <v>59.9</v>
      </c>
      <c r="M322" s="13">
        <v>61.59</v>
      </c>
      <c r="N322" s="13">
        <v>63.31</v>
      </c>
      <c r="O322" s="13">
        <v>66.02</v>
      </c>
      <c r="P322" s="13">
        <v>68.03</v>
      </c>
      <c r="Q322" s="13">
        <v>69.819999999999993</v>
      </c>
      <c r="R322" s="13">
        <v>71.790000000000006</v>
      </c>
      <c r="S322" s="13">
        <v>73.8</v>
      </c>
      <c r="T322" s="13">
        <v>75.989999999999995</v>
      </c>
      <c r="U322" s="13">
        <v>78.37</v>
      </c>
      <c r="V322" s="13">
        <v>80.5</v>
      </c>
      <c r="W322" s="13">
        <v>82.89</v>
      </c>
      <c r="X322" s="13">
        <v>85.82</v>
      </c>
      <c r="Y322" s="13">
        <v>88.46</v>
      </c>
      <c r="Z322" s="13">
        <v>91.11</v>
      </c>
      <c r="AA322" s="13">
        <v>93.84</v>
      </c>
      <c r="AB322" s="13">
        <v>96.74</v>
      </c>
      <c r="AC322" s="13">
        <v>99.12</v>
      </c>
      <c r="AD322" s="13">
        <v>101.35</v>
      </c>
      <c r="AE322" s="13">
        <v>103.6</v>
      </c>
      <c r="AF322" s="13">
        <v>106.06</v>
      </c>
      <c r="AG322" s="13">
        <v>108.7</v>
      </c>
      <c r="AH322" s="13">
        <v>108.34</v>
      </c>
      <c r="AI322" s="13">
        <v>107.21</v>
      </c>
      <c r="AJ322" s="13">
        <v>106.28</v>
      </c>
      <c r="AK322" s="13">
        <v>105.14</v>
      </c>
    </row>
    <row r="323" spans="1:37" s="33" customFormat="1" hidden="1" x14ac:dyDescent="0.3">
      <c r="A323" s="13" t="str">
        <f t="shared" si="5"/>
        <v>SDG_NoInv_Base_ReproTest02QVAXameat</v>
      </c>
      <c r="B323" s="37" t="s">
        <v>220</v>
      </c>
      <c r="C323" s="38" t="s">
        <v>262</v>
      </c>
      <c r="D323" s="130" t="s">
        <v>211</v>
      </c>
      <c r="E323" s="13" t="s">
        <v>24</v>
      </c>
      <c r="F323" s="13">
        <v>14.3</v>
      </c>
      <c r="G323" s="13">
        <v>14.32</v>
      </c>
      <c r="H323" s="13">
        <v>14.65</v>
      </c>
      <c r="I323" s="13">
        <v>14.89</v>
      </c>
      <c r="J323" s="13">
        <v>15.17</v>
      </c>
      <c r="K323" s="13">
        <v>15.46</v>
      </c>
      <c r="L323" s="13">
        <v>15.81</v>
      </c>
      <c r="M323" s="13">
        <v>16.170000000000002</v>
      </c>
      <c r="N323" s="13">
        <v>16.55</v>
      </c>
      <c r="O323" s="13">
        <v>17.07</v>
      </c>
      <c r="P323" s="13">
        <v>17.55</v>
      </c>
      <c r="Q323" s="13">
        <v>17.95</v>
      </c>
      <c r="R323" s="13">
        <v>18.43</v>
      </c>
      <c r="S323" s="13">
        <v>18.91</v>
      </c>
      <c r="T323" s="13">
        <v>19.43</v>
      </c>
      <c r="U323" s="13">
        <v>20</v>
      </c>
      <c r="V323" s="13">
        <v>20.5</v>
      </c>
      <c r="W323" s="13">
        <v>21.01</v>
      </c>
      <c r="X323" s="13">
        <v>21.56</v>
      </c>
      <c r="Y323" s="13">
        <v>22.04</v>
      </c>
      <c r="Z323" s="13">
        <v>22.51</v>
      </c>
      <c r="AA323" s="13">
        <v>22.98</v>
      </c>
      <c r="AB323" s="13">
        <v>23.56</v>
      </c>
      <c r="AC323" s="13">
        <v>24.05</v>
      </c>
      <c r="AD323" s="13">
        <v>24.52</v>
      </c>
      <c r="AE323" s="13">
        <v>25</v>
      </c>
      <c r="AF323" s="13">
        <v>25.51</v>
      </c>
      <c r="AG323" s="13">
        <v>25.99</v>
      </c>
      <c r="AH323" s="13">
        <v>25.76</v>
      </c>
      <c r="AI323" s="13">
        <v>25.54</v>
      </c>
      <c r="AJ323" s="13">
        <v>25.38</v>
      </c>
      <c r="AK323" s="13">
        <v>25.2</v>
      </c>
    </row>
    <row r="324" spans="1:37" s="33" customFormat="1" hidden="1" x14ac:dyDescent="0.3">
      <c r="A324" s="13" t="str">
        <f t="shared" si="5"/>
        <v>SDG_NoInv_Base_ReproTest02QVAXapfis</v>
      </c>
      <c r="B324" s="37" t="s">
        <v>220</v>
      </c>
      <c r="C324" s="38" t="s">
        <v>262</v>
      </c>
      <c r="D324" s="130" t="s">
        <v>211</v>
      </c>
      <c r="E324" s="13" t="s">
        <v>25</v>
      </c>
      <c r="F324" s="13">
        <v>6.32</v>
      </c>
      <c r="G324" s="13">
        <v>6.24</v>
      </c>
      <c r="H324" s="13">
        <v>6.45</v>
      </c>
      <c r="I324" s="13">
        <v>6.57</v>
      </c>
      <c r="J324" s="13">
        <v>6.72</v>
      </c>
      <c r="K324" s="13">
        <v>6.86</v>
      </c>
      <c r="L324" s="13">
        <v>7.01</v>
      </c>
      <c r="M324" s="13">
        <v>7.17</v>
      </c>
      <c r="N324" s="13">
        <v>7.34</v>
      </c>
      <c r="O324" s="13">
        <v>7.69</v>
      </c>
      <c r="P324" s="13">
        <v>7.93</v>
      </c>
      <c r="Q324" s="13">
        <v>8.11</v>
      </c>
      <c r="R324" s="13">
        <v>8.33</v>
      </c>
      <c r="S324" s="13">
        <v>8.5399999999999991</v>
      </c>
      <c r="T324" s="13">
        <v>8.77</v>
      </c>
      <c r="U324" s="13">
        <v>9.0299999999999994</v>
      </c>
      <c r="V324" s="13">
        <v>9.25</v>
      </c>
      <c r="W324" s="13">
        <v>9.49</v>
      </c>
      <c r="X324" s="13">
        <v>9.76</v>
      </c>
      <c r="Y324" s="13">
        <v>10</v>
      </c>
      <c r="Z324" s="13">
        <v>10.220000000000001</v>
      </c>
      <c r="AA324" s="13">
        <v>10.46</v>
      </c>
      <c r="AB324" s="13">
        <v>10.8</v>
      </c>
      <c r="AC324" s="13">
        <v>11.09</v>
      </c>
      <c r="AD324" s="13">
        <v>11.35</v>
      </c>
      <c r="AE324" s="13">
        <v>11.6</v>
      </c>
      <c r="AF324" s="13">
        <v>11.85</v>
      </c>
      <c r="AG324" s="13">
        <v>12.1</v>
      </c>
      <c r="AH324" s="13">
        <v>12.07</v>
      </c>
      <c r="AI324" s="13">
        <v>11.98</v>
      </c>
      <c r="AJ324" s="13">
        <v>11.9</v>
      </c>
      <c r="AK324" s="13">
        <v>11.8</v>
      </c>
    </row>
    <row r="325" spans="1:37" s="33" customFormat="1" hidden="1" x14ac:dyDescent="0.3">
      <c r="A325" s="13" t="str">
        <f t="shared" si="5"/>
        <v>SDG_NoInv_Base_ReproTest02QVAXavege</v>
      </c>
      <c r="B325" s="37" t="s">
        <v>220</v>
      </c>
      <c r="C325" s="38" t="s">
        <v>262</v>
      </c>
      <c r="D325" s="130" t="s">
        <v>211</v>
      </c>
      <c r="E325" s="13" t="s">
        <v>26</v>
      </c>
      <c r="F325" s="13">
        <v>10.97</v>
      </c>
      <c r="G325" s="13">
        <v>10.63</v>
      </c>
      <c r="H325" s="13">
        <v>11.01</v>
      </c>
      <c r="I325" s="13">
        <v>11.22</v>
      </c>
      <c r="J325" s="13">
        <v>11.49</v>
      </c>
      <c r="K325" s="13">
        <v>11.73</v>
      </c>
      <c r="L325" s="13">
        <v>12</v>
      </c>
      <c r="M325" s="13">
        <v>12.28</v>
      </c>
      <c r="N325" s="13">
        <v>12.58</v>
      </c>
      <c r="O325" s="13">
        <v>13.27</v>
      </c>
      <c r="P325" s="13">
        <v>13.69</v>
      </c>
      <c r="Q325" s="13">
        <v>14.01</v>
      </c>
      <c r="R325" s="13">
        <v>14.4</v>
      </c>
      <c r="S325" s="13">
        <v>14.79</v>
      </c>
      <c r="T325" s="13">
        <v>15.21</v>
      </c>
      <c r="U325" s="13">
        <v>15.68</v>
      </c>
      <c r="V325" s="13">
        <v>16.09</v>
      </c>
      <c r="W325" s="13">
        <v>16.53</v>
      </c>
      <c r="X325" s="13">
        <v>17.02</v>
      </c>
      <c r="Y325" s="13">
        <v>17.46</v>
      </c>
      <c r="Z325" s="13">
        <v>17.88</v>
      </c>
      <c r="AA325" s="13">
        <v>18.329999999999998</v>
      </c>
      <c r="AB325" s="13">
        <v>19</v>
      </c>
      <c r="AC325" s="13">
        <v>19.55</v>
      </c>
      <c r="AD325" s="13">
        <v>20.02</v>
      </c>
      <c r="AE325" s="13">
        <v>20.48</v>
      </c>
      <c r="AF325" s="13">
        <v>20.96</v>
      </c>
      <c r="AG325" s="13">
        <v>21.39</v>
      </c>
      <c r="AH325" s="13">
        <v>21.45</v>
      </c>
      <c r="AI325" s="13">
        <v>21.35</v>
      </c>
      <c r="AJ325" s="13">
        <v>21.21</v>
      </c>
      <c r="AK325" s="13">
        <v>21.02</v>
      </c>
    </row>
    <row r="326" spans="1:37" s="33" customFormat="1" hidden="1" x14ac:dyDescent="0.3">
      <c r="A326" s="13" t="str">
        <f t="shared" si="5"/>
        <v>SDG_NoInv_Base_ReproTest02QVAXafats</v>
      </c>
      <c r="B326" s="37" t="s">
        <v>220</v>
      </c>
      <c r="C326" s="38" t="s">
        <v>262</v>
      </c>
      <c r="D326" s="130" t="s">
        <v>211</v>
      </c>
      <c r="E326" s="13" t="s">
        <v>27</v>
      </c>
      <c r="F326" s="13">
        <v>3.48</v>
      </c>
      <c r="G326" s="13">
        <v>3.56</v>
      </c>
      <c r="H326" s="13">
        <v>3.7</v>
      </c>
      <c r="I326" s="13">
        <v>3.78</v>
      </c>
      <c r="J326" s="13">
        <v>3.86</v>
      </c>
      <c r="K326" s="13">
        <v>3.95</v>
      </c>
      <c r="L326" s="13">
        <v>4.0599999999999996</v>
      </c>
      <c r="M326" s="13">
        <v>4.16</v>
      </c>
      <c r="N326" s="13">
        <v>4.2699999999999996</v>
      </c>
      <c r="O326" s="13">
        <v>4.49</v>
      </c>
      <c r="P326" s="13">
        <v>4.6900000000000004</v>
      </c>
      <c r="Q326" s="13">
        <v>4.84</v>
      </c>
      <c r="R326" s="13">
        <v>4.99</v>
      </c>
      <c r="S326" s="13">
        <v>5.12</v>
      </c>
      <c r="T326" s="13">
        <v>5.25</v>
      </c>
      <c r="U326" s="13">
        <v>5.39</v>
      </c>
      <c r="V326" s="13">
        <v>5.5</v>
      </c>
      <c r="W326" s="13">
        <v>5.61</v>
      </c>
      <c r="X326" s="13">
        <v>5.73</v>
      </c>
      <c r="Y326" s="13">
        <v>5.84</v>
      </c>
      <c r="Z326" s="13">
        <v>5.94</v>
      </c>
      <c r="AA326" s="13">
        <v>6.05</v>
      </c>
      <c r="AB326" s="13">
        <v>6.21</v>
      </c>
      <c r="AC326" s="13">
        <v>6.34</v>
      </c>
      <c r="AD326" s="13">
        <v>6.46</v>
      </c>
      <c r="AE326" s="13">
        <v>6.57</v>
      </c>
      <c r="AF326" s="13">
        <v>6.66</v>
      </c>
      <c r="AG326" s="13">
        <v>6.75</v>
      </c>
      <c r="AH326" s="13">
        <v>6.67</v>
      </c>
      <c r="AI326" s="13">
        <v>6.56</v>
      </c>
      <c r="AJ326" s="13">
        <v>6.46</v>
      </c>
      <c r="AK326" s="13">
        <v>6.35</v>
      </c>
    </row>
    <row r="327" spans="1:37" s="33" customFormat="1" hidden="1" x14ac:dyDescent="0.3">
      <c r="A327" s="13" t="str">
        <f t="shared" si="5"/>
        <v>SDG_NoInv_Base_ReproTest02QVAXadair</v>
      </c>
      <c r="B327" s="37" t="s">
        <v>220</v>
      </c>
      <c r="C327" s="38" t="s">
        <v>262</v>
      </c>
      <c r="D327" s="130" t="s">
        <v>211</v>
      </c>
      <c r="E327" s="13" t="s">
        <v>28</v>
      </c>
      <c r="F327" s="13">
        <v>10.56</v>
      </c>
      <c r="G327" s="13">
        <v>10.33</v>
      </c>
      <c r="H327" s="13">
        <v>10.58</v>
      </c>
      <c r="I327" s="13">
        <v>10.76</v>
      </c>
      <c r="J327" s="13">
        <v>11</v>
      </c>
      <c r="K327" s="13">
        <v>11.21</v>
      </c>
      <c r="L327" s="13">
        <v>11.45</v>
      </c>
      <c r="M327" s="13">
        <v>11.69</v>
      </c>
      <c r="N327" s="13">
        <v>11.96</v>
      </c>
      <c r="O327" s="13">
        <v>12.5</v>
      </c>
      <c r="P327" s="13">
        <v>12.86</v>
      </c>
      <c r="Q327" s="13">
        <v>13.12</v>
      </c>
      <c r="R327" s="13">
        <v>13.45</v>
      </c>
      <c r="S327" s="13">
        <v>13.78</v>
      </c>
      <c r="T327" s="13">
        <v>14.14</v>
      </c>
      <c r="U327" s="13">
        <v>14.54</v>
      </c>
      <c r="V327" s="13">
        <v>14.9</v>
      </c>
      <c r="W327" s="13">
        <v>15.3</v>
      </c>
      <c r="X327" s="13">
        <v>15.73</v>
      </c>
      <c r="Y327" s="13">
        <v>16.13</v>
      </c>
      <c r="Z327" s="13">
        <v>16.510000000000002</v>
      </c>
      <c r="AA327" s="13">
        <v>16.899999999999999</v>
      </c>
      <c r="AB327" s="13">
        <v>17.46</v>
      </c>
      <c r="AC327" s="13">
        <v>17.91</v>
      </c>
      <c r="AD327" s="13">
        <v>18.3</v>
      </c>
      <c r="AE327" s="13">
        <v>18.690000000000001</v>
      </c>
      <c r="AF327" s="13">
        <v>19.100000000000001</v>
      </c>
      <c r="AG327" s="13">
        <v>19.47</v>
      </c>
      <c r="AH327" s="13">
        <v>19.46</v>
      </c>
      <c r="AI327" s="13">
        <v>19.39</v>
      </c>
      <c r="AJ327" s="13">
        <v>19.309999999999999</v>
      </c>
      <c r="AK327" s="13">
        <v>19.18</v>
      </c>
    </row>
    <row r="328" spans="1:37" s="33" customFormat="1" hidden="1" x14ac:dyDescent="0.3">
      <c r="A328" s="13" t="str">
        <f t="shared" si="5"/>
        <v>SDG_NoInv_Base_ReproTest02QVAXagrai</v>
      </c>
      <c r="B328" s="37" t="s">
        <v>220</v>
      </c>
      <c r="C328" s="38" t="s">
        <v>262</v>
      </c>
      <c r="D328" s="130" t="s">
        <v>211</v>
      </c>
      <c r="E328" s="13" t="s">
        <v>29</v>
      </c>
      <c r="F328" s="13">
        <v>8.56</v>
      </c>
      <c r="G328" s="13">
        <v>8.4</v>
      </c>
      <c r="H328" s="13">
        <v>8.5299999999999994</v>
      </c>
      <c r="I328" s="13">
        <v>8.69</v>
      </c>
      <c r="J328" s="13">
        <v>8.8699999999999992</v>
      </c>
      <c r="K328" s="13">
        <v>8.9499999999999993</v>
      </c>
      <c r="L328" s="13">
        <v>9.0399999999999991</v>
      </c>
      <c r="M328" s="13">
        <v>9.1</v>
      </c>
      <c r="N328" s="13">
        <v>9.18</v>
      </c>
      <c r="O328" s="13">
        <v>9.3800000000000008</v>
      </c>
      <c r="P328" s="13">
        <v>9.48</v>
      </c>
      <c r="Q328" s="13">
        <v>9.5299999999999994</v>
      </c>
      <c r="R328" s="13">
        <v>9.6199999999999992</v>
      </c>
      <c r="S328" s="13">
        <v>9.69</v>
      </c>
      <c r="T328" s="13">
        <v>9.75</v>
      </c>
      <c r="U328" s="13">
        <v>9.83</v>
      </c>
      <c r="V328" s="13">
        <v>9.8699999999999992</v>
      </c>
      <c r="W328" s="13">
        <v>9.9</v>
      </c>
      <c r="X328" s="13">
        <v>9.94</v>
      </c>
      <c r="Y328" s="13">
        <v>9.99</v>
      </c>
      <c r="Z328" s="13">
        <v>10.039999999999999</v>
      </c>
      <c r="AA328" s="13">
        <v>10.1</v>
      </c>
      <c r="AB328" s="13">
        <v>10.220000000000001</v>
      </c>
      <c r="AC328" s="13">
        <v>10.29</v>
      </c>
      <c r="AD328" s="13">
        <v>10.35</v>
      </c>
      <c r="AE328" s="13">
        <v>10.42</v>
      </c>
      <c r="AF328" s="13">
        <v>10.48</v>
      </c>
      <c r="AG328" s="13">
        <v>10.49</v>
      </c>
      <c r="AH328" s="13">
        <v>10.4</v>
      </c>
      <c r="AI328" s="13">
        <v>10.32</v>
      </c>
      <c r="AJ328" s="13">
        <v>10.27</v>
      </c>
      <c r="AK328" s="13">
        <v>10.199999999999999</v>
      </c>
    </row>
    <row r="329" spans="1:37" s="33" customFormat="1" hidden="1" x14ac:dyDescent="0.3">
      <c r="A329" s="13" t="str">
        <f t="shared" si="5"/>
        <v>SDG_NoInv_Base_ReproTest02QVAXastar</v>
      </c>
      <c r="B329" s="37" t="s">
        <v>220</v>
      </c>
      <c r="C329" s="38" t="s">
        <v>262</v>
      </c>
      <c r="D329" s="130" t="s">
        <v>211</v>
      </c>
      <c r="E329" s="13" t="s">
        <v>30</v>
      </c>
      <c r="F329" s="13">
        <v>7.25</v>
      </c>
      <c r="G329" s="13">
        <v>7.16</v>
      </c>
      <c r="H329" s="13">
        <v>7.32</v>
      </c>
      <c r="I329" s="13">
        <v>7.47</v>
      </c>
      <c r="J329" s="13">
        <v>7.62</v>
      </c>
      <c r="K329" s="13">
        <v>7.71</v>
      </c>
      <c r="L329" s="13">
        <v>7.8</v>
      </c>
      <c r="M329" s="13">
        <v>7.89</v>
      </c>
      <c r="N329" s="13">
        <v>7.97</v>
      </c>
      <c r="O329" s="13">
        <v>8.16</v>
      </c>
      <c r="P329" s="13">
        <v>8.26</v>
      </c>
      <c r="Q329" s="13">
        <v>8.33</v>
      </c>
      <c r="R329" s="13">
        <v>8.4</v>
      </c>
      <c r="S329" s="13">
        <v>8.4600000000000009</v>
      </c>
      <c r="T329" s="13">
        <v>8.51</v>
      </c>
      <c r="U329" s="13">
        <v>8.58</v>
      </c>
      <c r="V329" s="13">
        <v>8.61</v>
      </c>
      <c r="W329" s="13">
        <v>8.6199999999999992</v>
      </c>
      <c r="X329" s="13">
        <v>8.65</v>
      </c>
      <c r="Y329" s="13">
        <v>8.67</v>
      </c>
      <c r="Z329" s="13">
        <v>8.69</v>
      </c>
      <c r="AA329" s="13">
        <v>8.7100000000000009</v>
      </c>
      <c r="AB329" s="13">
        <v>8.7799999999999994</v>
      </c>
      <c r="AC329" s="13">
        <v>8.81</v>
      </c>
      <c r="AD329" s="13">
        <v>8.83</v>
      </c>
      <c r="AE329" s="13">
        <v>8.85</v>
      </c>
      <c r="AF329" s="13">
        <v>8.8699999999999992</v>
      </c>
      <c r="AG329" s="13">
        <v>8.7100000000000009</v>
      </c>
      <c r="AH329" s="13">
        <v>8.4499999999999993</v>
      </c>
      <c r="AI329" s="13">
        <v>8.19</v>
      </c>
      <c r="AJ329" s="13">
        <v>7.94</v>
      </c>
      <c r="AK329" s="13">
        <v>7.69</v>
      </c>
    </row>
    <row r="330" spans="1:37" s="33" customFormat="1" hidden="1" x14ac:dyDescent="0.3">
      <c r="A330" s="13" t="str">
        <f t="shared" si="5"/>
        <v>SDG_NoInv_Base_ReproTest02QVAXafeed</v>
      </c>
      <c r="B330" s="37" t="s">
        <v>220</v>
      </c>
      <c r="C330" s="38" t="s">
        <v>262</v>
      </c>
      <c r="D330" s="130" t="s">
        <v>211</v>
      </c>
      <c r="E330" s="13" t="s">
        <v>31</v>
      </c>
      <c r="F330" s="13">
        <v>6.55</v>
      </c>
      <c r="G330" s="13">
        <v>6.51</v>
      </c>
      <c r="H330" s="13">
        <v>6.64</v>
      </c>
      <c r="I330" s="13">
        <v>6.72</v>
      </c>
      <c r="J330" s="13">
        <v>6.83</v>
      </c>
      <c r="K330" s="13">
        <v>6.97</v>
      </c>
      <c r="L330" s="13">
        <v>7.15</v>
      </c>
      <c r="M330" s="13">
        <v>7.33</v>
      </c>
      <c r="N330" s="13">
        <v>7.53</v>
      </c>
      <c r="O330" s="13">
        <v>7.82</v>
      </c>
      <c r="P330" s="13">
        <v>8.09</v>
      </c>
      <c r="Q330" s="13">
        <v>8.33</v>
      </c>
      <c r="R330" s="13">
        <v>8.6</v>
      </c>
      <c r="S330" s="13">
        <v>8.8800000000000008</v>
      </c>
      <c r="T330" s="13">
        <v>9.17</v>
      </c>
      <c r="U330" s="13">
        <v>9.52</v>
      </c>
      <c r="V330" s="13">
        <v>9.84</v>
      </c>
      <c r="W330" s="13">
        <v>10.19</v>
      </c>
      <c r="X330" s="13">
        <v>10.56</v>
      </c>
      <c r="Y330" s="13">
        <v>10.91</v>
      </c>
      <c r="Z330" s="13">
        <v>11.27</v>
      </c>
      <c r="AA330" s="13">
        <v>11.64</v>
      </c>
      <c r="AB330" s="13">
        <v>12.08</v>
      </c>
      <c r="AC330" s="13">
        <v>12.49</v>
      </c>
      <c r="AD330" s="13">
        <v>12.88</v>
      </c>
      <c r="AE330" s="13">
        <v>13.27</v>
      </c>
      <c r="AF330" s="13">
        <v>13.67</v>
      </c>
      <c r="AG330" s="13">
        <v>14.06</v>
      </c>
      <c r="AH330" s="13">
        <v>14.01</v>
      </c>
      <c r="AI330" s="13">
        <v>13.93</v>
      </c>
      <c r="AJ330" s="13">
        <v>13.87</v>
      </c>
      <c r="AK330" s="13">
        <v>13.79</v>
      </c>
    </row>
    <row r="331" spans="1:37" s="33" customFormat="1" hidden="1" x14ac:dyDescent="0.3">
      <c r="A331" s="13" t="str">
        <f t="shared" si="5"/>
        <v>SDG_NoInv_Base_ReproTest02QVAXabake</v>
      </c>
      <c r="B331" s="37" t="s">
        <v>220</v>
      </c>
      <c r="C331" s="38" t="s">
        <v>262</v>
      </c>
      <c r="D331" s="130" t="s">
        <v>211</v>
      </c>
      <c r="E331" s="13" t="s">
        <v>32</v>
      </c>
      <c r="F331" s="13">
        <v>22.28</v>
      </c>
      <c r="G331" s="13">
        <v>21.35</v>
      </c>
      <c r="H331" s="13">
        <v>21.78</v>
      </c>
      <c r="I331" s="13">
        <v>22.24</v>
      </c>
      <c r="J331" s="13">
        <v>22.76</v>
      </c>
      <c r="K331" s="13">
        <v>23.11</v>
      </c>
      <c r="L331" s="13">
        <v>23.51</v>
      </c>
      <c r="M331" s="13">
        <v>23.9</v>
      </c>
      <c r="N331" s="13">
        <v>24.32</v>
      </c>
      <c r="O331" s="13">
        <v>25</v>
      </c>
      <c r="P331" s="13">
        <v>25.5</v>
      </c>
      <c r="Q331" s="13">
        <v>25.91</v>
      </c>
      <c r="R331" s="13">
        <v>26.43</v>
      </c>
      <c r="S331" s="13">
        <v>26.96</v>
      </c>
      <c r="T331" s="13">
        <v>27.5</v>
      </c>
      <c r="U331" s="13">
        <v>28.08</v>
      </c>
      <c r="V331" s="13">
        <v>28.58</v>
      </c>
      <c r="W331" s="13">
        <v>29.13</v>
      </c>
      <c r="X331" s="13">
        <v>29.74</v>
      </c>
      <c r="Y331" s="13">
        <v>30.3</v>
      </c>
      <c r="Z331" s="13">
        <v>30.85</v>
      </c>
      <c r="AA331" s="13">
        <v>31.38</v>
      </c>
      <c r="AB331" s="13">
        <v>32.08</v>
      </c>
      <c r="AC331" s="13">
        <v>32.659999999999997</v>
      </c>
      <c r="AD331" s="13">
        <v>33.19</v>
      </c>
      <c r="AE331" s="13">
        <v>33.74</v>
      </c>
      <c r="AF331" s="13">
        <v>34.32</v>
      </c>
      <c r="AG331" s="13">
        <v>34.770000000000003</v>
      </c>
      <c r="AH331" s="13">
        <v>34.67</v>
      </c>
      <c r="AI331" s="13">
        <v>34.57</v>
      </c>
      <c r="AJ331" s="13">
        <v>34.47</v>
      </c>
      <c r="AK331" s="13">
        <v>34.29</v>
      </c>
    </row>
    <row r="332" spans="1:37" s="33" customFormat="1" hidden="1" x14ac:dyDescent="0.3">
      <c r="A332" s="13" t="str">
        <f t="shared" si="5"/>
        <v>SDG_NoInv_Base_ReproTest02QVAXasuga</v>
      </c>
      <c r="B332" s="37" t="s">
        <v>220</v>
      </c>
      <c r="C332" s="38" t="s">
        <v>262</v>
      </c>
      <c r="D332" s="130" t="s">
        <v>211</v>
      </c>
      <c r="E332" s="13" t="s">
        <v>33</v>
      </c>
      <c r="F332" s="13">
        <v>8.52</v>
      </c>
      <c r="G332" s="13">
        <v>8.2899999999999991</v>
      </c>
      <c r="H332" s="13">
        <v>8.4700000000000006</v>
      </c>
      <c r="I332" s="13">
        <v>8.65</v>
      </c>
      <c r="J332" s="13">
        <v>8.86</v>
      </c>
      <c r="K332" s="13">
        <v>8.99</v>
      </c>
      <c r="L332" s="13">
        <v>9.1199999999999992</v>
      </c>
      <c r="M332" s="13">
        <v>9.23</v>
      </c>
      <c r="N332" s="13">
        <v>9.34</v>
      </c>
      <c r="O332" s="13">
        <v>9.67</v>
      </c>
      <c r="P332" s="13">
        <v>9.81</v>
      </c>
      <c r="Q332" s="13">
        <v>9.89</v>
      </c>
      <c r="R332" s="13">
        <v>10.029999999999999</v>
      </c>
      <c r="S332" s="13">
        <v>10.17</v>
      </c>
      <c r="T332" s="13">
        <v>10.31</v>
      </c>
      <c r="U332" s="13">
        <v>10.47</v>
      </c>
      <c r="V332" s="13">
        <v>10.56</v>
      </c>
      <c r="W332" s="13">
        <v>10.67</v>
      </c>
      <c r="X332" s="13">
        <v>10.83</v>
      </c>
      <c r="Y332" s="13">
        <v>10.95</v>
      </c>
      <c r="Z332" s="13">
        <v>11.06</v>
      </c>
      <c r="AA332" s="13">
        <v>11.18</v>
      </c>
      <c r="AB332" s="13">
        <v>11.38</v>
      </c>
      <c r="AC332" s="13">
        <v>11.51</v>
      </c>
      <c r="AD332" s="13">
        <v>11.62</v>
      </c>
      <c r="AE332" s="13">
        <v>11.73</v>
      </c>
      <c r="AF332" s="13">
        <v>11.85</v>
      </c>
      <c r="AG332" s="13">
        <v>12</v>
      </c>
      <c r="AH332" s="13">
        <v>11.99</v>
      </c>
      <c r="AI332" s="13">
        <v>11.97</v>
      </c>
      <c r="AJ332" s="13">
        <v>11.96</v>
      </c>
      <c r="AK332" s="13">
        <v>11.94</v>
      </c>
    </row>
    <row r="333" spans="1:37" s="33" customFormat="1" hidden="1" x14ac:dyDescent="0.3">
      <c r="A333" s="13" t="str">
        <f t="shared" si="5"/>
        <v>SDG_NoInv_Base_ReproTest02QVAXaconf</v>
      </c>
      <c r="B333" s="37" t="s">
        <v>220</v>
      </c>
      <c r="C333" s="38" t="s">
        <v>262</v>
      </c>
      <c r="D333" s="130" t="s">
        <v>211</v>
      </c>
      <c r="E333" s="13" t="s">
        <v>34</v>
      </c>
      <c r="F333" s="13">
        <v>2.4900000000000002</v>
      </c>
      <c r="G333" s="13">
        <v>2.4</v>
      </c>
      <c r="H333" s="13">
        <v>2.48</v>
      </c>
      <c r="I333" s="13">
        <v>2.5299999999999998</v>
      </c>
      <c r="J333" s="13">
        <v>2.58</v>
      </c>
      <c r="K333" s="13">
        <v>2.64</v>
      </c>
      <c r="L333" s="13">
        <v>2.71</v>
      </c>
      <c r="M333" s="13">
        <v>2.78</v>
      </c>
      <c r="N333" s="13">
        <v>2.86</v>
      </c>
      <c r="O333" s="13">
        <v>3</v>
      </c>
      <c r="P333" s="13">
        <v>3.11</v>
      </c>
      <c r="Q333" s="13">
        <v>3.2</v>
      </c>
      <c r="R333" s="13">
        <v>3.32</v>
      </c>
      <c r="S333" s="13">
        <v>3.44</v>
      </c>
      <c r="T333" s="13">
        <v>3.57</v>
      </c>
      <c r="U333" s="13">
        <v>3.72</v>
      </c>
      <c r="V333" s="13">
        <v>3.85</v>
      </c>
      <c r="W333" s="13">
        <v>4</v>
      </c>
      <c r="X333" s="13">
        <v>4.1399999999999997</v>
      </c>
      <c r="Y333" s="13">
        <v>4.29</v>
      </c>
      <c r="Z333" s="13">
        <v>4.43</v>
      </c>
      <c r="AA333" s="13">
        <v>4.59</v>
      </c>
      <c r="AB333" s="13">
        <v>4.79</v>
      </c>
      <c r="AC333" s="13">
        <v>4.97</v>
      </c>
      <c r="AD333" s="13">
        <v>5.14</v>
      </c>
      <c r="AE333" s="13">
        <v>5.3</v>
      </c>
      <c r="AF333" s="13">
        <v>5.47</v>
      </c>
      <c r="AG333" s="13">
        <v>5.63</v>
      </c>
      <c r="AH333" s="13">
        <v>5.67</v>
      </c>
      <c r="AI333" s="13">
        <v>5.67</v>
      </c>
      <c r="AJ333" s="13">
        <v>5.65</v>
      </c>
      <c r="AK333" s="13">
        <v>5.61</v>
      </c>
    </row>
    <row r="334" spans="1:37" s="33" customFormat="1" hidden="1" x14ac:dyDescent="0.3">
      <c r="A334" s="13" t="str">
        <f t="shared" si="5"/>
        <v>SDG_NoInv_Base_ReproTest02QVAXapast</v>
      </c>
      <c r="B334" s="37" t="s">
        <v>220</v>
      </c>
      <c r="C334" s="38" t="s">
        <v>262</v>
      </c>
      <c r="D334" s="130" t="s">
        <v>211</v>
      </c>
      <c r="E334" s="13" t="s">
        <v>35</v>
      </c>
      <c r="F334" s="13">
        <v>0.65</v>
      </c>
      <c r="G334" s="13">
        <v>0.66</v>
      </c>
      <c r="H334" s="13">
        <v>0.68</v>
      </c>
      <c r="I334" s="13">
        <v>0.7</v>
      </c>
      <c r="J334" s="13">
        <v>0.72</v>
      </c>
      <c r="K334" s="13">
        <v>0.73</v>
      </c>
      <c r="L334" s="13">
        <v>0.76</v>
      </c>
      <c r="M334" s="13">
        <v>0.78</v>
      </c>
      <c r="N334" s="13">
        <v>0.8</v>
      </c>
      <c r="O334" s="13">
        <v>0.84</v>
      </c>
      <c r="P334" s="13">
        <v>0.87</v>
      </c>
      <c r="Q334" s="13">
        <v>0.9</v>
      </c>
      <c r="R334" s="13">
        <v>0.94</v>
      </c>
      <c r="S334" s="13">
        <v>0.97</v>
      </c>
      <c r="T334" s="13">
        <v>1</v>
      </c>
      <c r="U334" s="13">
        <v>1.04</v>
      </c>
      <c r="V334" s="13">
        <v>1.08</v>
      </c>
      <c r="W334" s="13">
        <v>1.1100000000000001</v>
      </c>
      <c r="X334" s="13">
        <v>1.1499999999999999</v>
      </c>
      <c r="Y334" s="13">
        <v>1.19</v>
      </c>
      <c r="Z334" s="13">
        <v>1.22</v>
      </c>
      <c r="AA334" s="13">
        <v>1.26</v>
      </c>
      <c r="AB334" s="13">
        <v>1.3</v>
      </c>
      <c r="AC334" s="13">
        <v>1.33</v>
      </c>
      <c r="AD334" s="13">
        <v>1.37</v>
      </c>
      <c r="AE334" s="13">
        <v>1.4</v>
      </c>
      <c r="AF334" s="13">
        <v>1.44</v>
      </c>
      <c r="AG334" s="13">
        <v>1.47</v>
      </c>
      <c r="AH334" s="13">
        <v>1.46</v>
      </c>
      <c r="AI334" s="13">
        <v>1.44</v>
      </c>
      <c r="AJ334" s="13">
        <v>1.42</v>
      </c>
      <c r="AK334" s="13">
        <v>1.4</v>
      </c>
    </row>
    <row r="335" spans="1:37" s="33" customFormat="1" hidden="1" x14ac:dyDescent="0.3">
      <c r="A335" s="13" t="str">
        <f t="shared" si="5"/>
        <v>SDG_NoInv_Base_ReproTest02QVAXaofoo</v>
      </c>
      <c r="B335" s="37" t="s">
        <v>220</v>
      </c>
      <c r="C335" s="38" t="s">
        <v>262</v>
      </c>
      <c r="D335" s="130" t="s">
        <v>211</v>
      </c>
      <c r="E335" s="13" t="s">
        <v>36</v>
      </c>
      <c r="F335" s="13">
        <v>12.41</v>
      </c>
      <c r="G335" s="13">
        <v>12.12</v>
      </c>
      <c r="H335" s="13">
        <v>12.49</v>
      </c>
      <c r="I335" s="13">
        <v>12.71</v>
      </c>
      <c r="J335" s="13">
        <v>13</v>
      </c>
      <c r="K335" s="13">
        <v>13.27</v>
      </c>
      <c r="L335" s="13">
        <v>13.57</v>
      </c>
      <c r="M335" s="13">
        <v>13.88</v>
      </c>
      <c r="N335" s="13">
        <v>14.22</v>
      </c>
      <c r="O335" s="13">
        <v>14.95</v>
      </c>
      <c r="P335" s="13">
        <v>15.4</v>
      </c>
      <c r="Q335" s="13">
        <v>15.74</v>
      </c>
      <c r="R335" s="13">
        <v>16.149999999999999</v>
      </c>
      <c r="S335" s="13">
        <v>16.57</v>
      </c>
      <c r="T335" s="13">
        <v>17.03</v>
      </c>
      <c r="U335" s="13">
        <v>17.53</v>
      </c>
      <c r="V335" s="13">
        <v>17.97</v>
      </c>
      <c r="W335" s="13">
        <v>18.440000000000001</v>
      </c>
      <c r="X335" s="13">
        <v>18.98</v>
      </c>
      <c r="Y335" s="13">
        <v>19.46</v>
      </c>
      <c r="Z335" s="13">
        <v>19.91</v>
      </c>
      <c r="AA335" s="13">
        <v>20.38</v>
      </c>
      <c r="AB335" s="13">
        <v>21.06</v>
      </c>
      <c r="AC335" s="13">
        <v>21.59</v>
      </c>
      <c r="AD335" s="13">
        <v>22.05</v>
      </c>
      <c r="AE335" s="13">
        <v>22.51</v>
      </c>
      <c r="AF335" s="13">
        <v>22.99</v>
      </c>
      <c r="AG335" s="13">
        <v>23.46</v>
      </c>
      <c r="AH335" s="13">
        <v>23.48</v>
      </c>
      <c r="AI335" s="13">
        <v>23.36</v>
      </c>
      <c r="AJ335" s="13">
        <v>23.23</v>
      </c>
      <c r="AK335" s="13">
        <v>23.04</v>
      </c>
    </row>
    <row r="336" spans="1:37" s="33" customFormat="1" hidden="1" x14ac:dyDescent="0.3">
      <c r="A336" s="13" t="str">
        <f t="shared" si="5"/>
        <v>SDG_NoInv_Base_ReproTest02QVAXabevt</v>
      </c>
      <c r="B336" s="37" t="s">
        <v>220</v>
      </c>
      <c r="C336" s="38" t="s">
        <v>262</v>
      </c>
      <c r="D336" s="130" t="s">
        <v>211</v>
      </c>
      <c r="E336" s="13" t="s">
        <v>37</v>
      </c>
      <c r="F336" s="13">
        <v>40.840000000000003</v>
      </c>
      <c r="G336" s="13">
        <v>40.229999999999997</v>
      </c>
      <c r="H336" s="13">
        <v>42.25</v>
      </c>
      <c r="I336" s="13">
        <v>43.2</v>
      </c>
      <c r="J336" s="13">
        <v>44.36</v>
      </c>
      <c r="K336" s="13">
        <v>45.55</v>
      </c>
      <c r="L336" s="13">
        <v>46.87</v>
      </c>
      <c r="M336" s="13">
        <v>48.26</v>
      </c>
      <c r="N336" s="13">
        <v>49.71</v>
      </c>
      <c r="O336" s="13">
        <v>53.55</v>
      </c>
      <c r="P336" s="13">
        <v>55.68</v>
      </c>
      <c r="Q336" s="13">
        <v>57.18</v>
      </c>
      <c r="R336" s="13">
        <v>58.93</v>
      </c>
      <c r="S336" s="13">
        <v>60.77</v>
      </c>
      <c r="T336" s="13">
        <v>62.79</v>
      </c>
      <c r="U336" s="13">
        <v>64.94</v>
      </c>
      <c r="V336" s="13">
        <v>66.75</v>
      </c>
      <c r="W336" s="13">
        <v>68.849999999999994</v>
      </c>
      <c r="X336" s="13">
        <v>71.180000000000007</v>
      </c>
      <c r="Y336" s="13">
        <v>73.13</v>
      </c>
      <c r="Z336" s="13">
        <v>74.95</v>
      </c>
      <c r="AA336" s="13">
        <v>76.930000000000007</v>
      </c>
      <c r="AB336" s="13">
        <v>80.260000000000005</v>
      </c>
      <c r="AC336" s="13">
        <v>82.91</v>
      </c>
      <c r="AD336" s="13">
        <v>85.03</v>
      </c>
      <c r="AE336" s="13">
        <v>87.02</v>
      </c>
      <c r="AF336" s="13">
        <v>89.08</v>
      </c>
      <c r="AG336" s="13">
        <v>91.1</v>
      </c>
      <c r="AH336" s="13">
        <v>91.75</v>
      </c>
      <c r="AI336" s="13">
        <v>91.5</v>
      </c>
      <c r="AJ336" s="13">
        <v>91.12</v>
      </c>
      <c r="AK336" s="13">
        <v>90.5</v>
      </c>
    </row>
    <row r="337" spans="1:37" s="33" customFormat="1" hidden="1" x14ac:dyDescent="0.3">
      <c r="A337" s="13" t="str">
        <f t="shared" si="5"/>
        <v>SDG_NoInv_Base_ReproTest02QVAXatext</v>
      </c>
      <c r="B337" s="37" t="s">
        <v>220</v>
      </c>
      <c r="C337" s="38" t="s">
        <v>262</v>
      </c>
      <c r="D337" s="130" t="s">
        <v>211</v>
      </c>
      <c r="E337" s="13" t="s">
        <v>38</v>
      </c>
      <c r="F337" s="13">
        <v>6.57</v>
      </c>
      <c r="G337" s="13">
        <v>6.07</v>
      </c>
      <c r="H337" s="13">
        <v>6.24</v>
      </c>
      <c r="I337" s="13">
        <v>6.33</v>
      </c>
      <c r="J337" s="13">
        <v>6.47</v>
      </c>
      <c r="K337" s="13">
        <v>6.6</v>
      </c>
      <c r="L337" s="13">
        <v>6.76</v>
      </c>
      <c r="M337" s="13">
        <v>6.94</v>
      </c>
      <c r="N337" s="13">
        <v>7.13</v>
      </c>
      <c r="O337" s="13">
        <v>7.52</v>
      </c>
      <c r="P337" s="13">
        <v>7.76</v>
      </c>
      <c r="Q337" s="13">
        <v>7.95</v>
      </c>
      <c r="R337" s="13">
        <v>8.16</v>
      </c>
      <c r="S337" s="13">
        <v>8.39</v>
      </c>
      <c r="T337" s="13">
        <v>8.64</v>
      </c>
      <c r="U337" s="13">
        <v>8.91</v>
      </c>
      <c r="V337" s="13">
        <v>9.17</v>
      </c>
      <c r="W337" s="13">
        <v>9.4700000000000006</v>
      </c>
      <c r="X337" s="13">
        <v>9.81</v>
      </c>
      <c r="Y337" s="13">
        <v>10.09</v>
      </c>
      <c r="Z337" s="13">
        <v>10.37</v>
      </c>
      <c r="AA337" s="13">
        <v>10.65</v>
      </c>
      <c r="AB337" s="13">
        <v>11.02</v>
      </c>
      <c r="AC337" s="13">
        <v>11.33</v>
      </c>
      <c r="AD337" s="13">
        <v>11.61</v>
      </c>
      <c r="AE337" s="13">
        <v>11.91</v>
      </c>
      <c r="AF337" s="13">
        <v>12.23</v>
      </c>
      <c r="AG337" s="13">
        <v>12.57</v>
      </c>
      <c r="AH337" s="13">
        <v>12.65</v>
      </c>
      <c r="AI337" s="13">
        <v>12.64</v>
      </c>
      <c r="AJ337" s="13">
        <v>12.61</v>
      </c>
      <c r="AK337" s="13">
        <v>12.54</v>
      </c>
    </row>
    <row r="338" spans="1:37" s="33" customFormat="1" hidden="1" x14ac:dyDescent="0.3">
      <c r="A338" s="13" t="str">
        <f t="shared" si="5"/>
        <v>SDG_NoInv_Base_ReproTest02QVAXaclth</v>
      </c>
      <c r="B338" s="37" t="s">
        <v>220</v>
      </c>
      <c r="C338" s="38" t="s">
        <v>262</v>
      </c>
      <c r="D338" s="130" t="s">
        <v>211</v>
      </c>
      <c r="E338" s="13" t="s">
        <v>39</v>
      </c>
      <c r="F338" s="13">
        <v>6.76</v>
      </c>
      <c r="G338" s="13">
        <v>6.2</v>
      </c>
      <c r="H338" s="13">
        <v>6.38</v>
      </c>
      <c r="I338" s="13">
        <v>6.51</v>
      </c>
      <c r="J338" s="13">
        <v>6.67</v>
      </c>
      <c r="K338" s="13">
        <v>6.8</v>
      </c>
      <c r="L338" s="13">
        <v>6.94</v>
      </c>
      <c r="M338" s="13">
        <v>7.08</v>
      </c>
      <c r="N338" s="13">
        <v>7.24</v>
      </c>
      <c r="O338" s="13">
        <v>7.55</v>
      </c>
      <c r="P338" s="13">
        <v>7.75</v>
      </c>
      <c r="Q338" s="13">
        <v>7.91</v>
      </c>
      <c r="R338" s="13">
        <v>8.11</v>
      </c>
      <c r="S338" s="13">
        <v>8.31</v>
      </c>
      <c r="T338" s="13">
        <v>8.5299999999999994</v>
      </c>
      <c r="U338" s="13">
        <v>8.7799999999999994</v>
      </c>
      <c r="V338" s="13">
        <v>9.01</v>
      </c>
      <c r="W338" s="13">
        <v>9.26</v>
      </c>
      <c r="X338" s="13">
        <v>9.5299999999999994</v>
      </c>
      <c r="Y338" s="13">
        <v>9.77</v>
      </c>
      <c r="Z338" s="13">
        <v>10.01</v>
      </c>
      <c r="AA338" s="13">
        <v>10.25</v>
      </c>
      <c r="AB338" s="13">
        <v>10.59</v>
      </c>
      <c r="AC338" s="13">
        <v>10.86</v>
      </c>
      <c r="AD338" s="13">
        <v>11.1</v>
      </c>
      <c r="AE338" s="13">
        <v>11.34</v>
      </c>
      <c r="AF338" s="13">
        <v>11.6</v>
      </c>
      <c r="AG338" s="13">
        <v>11.87</v>
      </c>
      <c r="AH338" s="13">
        <v>11.96</v>
      </c>
      <c r="AI338" s="13">
        <v>12</v>
      </c>
      <c r="AJ338" s="13">
        <v>12.01</v>
      </c>
      <c r="AK338" s="13">
        <v>11.99</v>
      </c>
    </row>
    <row r="339" spans="1:37" s="33" customFormat="1" hidden="1" x14ac:dyDescent="0.3">
      <c r="A339" s="13" t="str">
        <f t="shared" si="5"/>
        <v>SDG_NoInv_Base_ReproTest02QVAXaleat</v>
      </c>
      <c r="B339" s="37" t="s">
        <v>220</v>
      </c>
      <c r="C339" s="38" t="s">
        <v>262</v>
      </c>
      <c r="D339" s="130" t="s">
        <v>211</v>
      </c>
      <c r="E339" s="13" t="s">
        <v>40</v>
      </c>
      <c r="F339" s="13">
        <v>2.4500000000000002</v>
      </c>
      <c r="G339" s="13">
        <v>2.44</v>
      </c>
      <c r="H339" s="13">
        <v>2.56</v>
      </c>
      <c r="I339" s="13">
        <v>2.6</v>
      </c>
      <c r="J339" s="13">
        <v>2.66</v>
      </c>
      <c r="K339" s="13">
        <v>2.72</v>
      </c>
      <c r="L339" s="13">
        <v>2.81</v>
      </c>
      <c r="M339" s="13">
        <v>2.91</v>
      </c>
      <c r="N339" s="13">
        <v>3.02</v>
      </c>
      <c r="O339" s="13">
        <v>3.27</v>
      </c>
      <c r="P339" s="13">
        <v>3.48</v>
      </c>
      <c r="Q339" s="13">
        <v>3.64</v>
      </c>
      <c r="R339" s="13">
        <v>3.8</v>
      </c>
      <c r="S339" s="13">
        <v>3.95</v>
      </c>
      <c r="T339" s="13">
        <v>4.0999999999999996</v>
      </c>
      <c r="U339" s="13">
        <v>4.2699999999999996</v>
      </c>
      <c r="V339" s="13">
        <v>4.41</v>
      </c>
      <c r="W339" s="13">
        <v>4.5599999999999996</v>
      </c>
      <c r="X339" s="13">
        <v>4.74</v>
      </c>
      <c r="Y339" s="13">
        <v>4.88</v>
      </c>
      <c r="Z339" s="13">
        <v>5</v>
      </c>
      <c r="AA339" s="13">
        <v>5.14</v>
      </c>
      <c r="AB339" s="13">
        <v>5.34</v>
      </c>
      <c r="AC339" s="13">
        <v>5.52</v>
      </c>
      <c r="AD339" s="13">
        <v>5.69</v>
      </c>
      <c r="AE339" s="13">
        <v>5.85</v>
      </c>
      <c r="AF339" s="13">
        <v>6.01</v>
      </c>
      <c r="AG339" s="13">
        <v>6.16</v>
      </c>
      <c r="AH339" s="13">
        <v>6.06</v>
      </c>
      <c r="AI339" s="13">
        <v>5.89</v>
      </c>
      <c r="AJ339" s="13">
        <v>5.75</v>
      </c>
      <c r="AK339" s="13">
        <v>5.61</v>
      </c>
    </row>
    <row r="340" spans="1:37" s="33" customFormat="1" hidden="1" x14ac:dyDescent="0.3">
      <c r="A340" s="13" t="str">
        <f t="shared" si="5"/>
        <v>SDG_NoInv_Base_ReproTest02QVAXafoot</v>
      </c>
      <c r="B340" s="37" t="s">
        <v>220</v>
      </c>
      <c r="C340" s="38" t="s">
        <v>262</v>
      </c>
      <c r="D340" s="130" t="s">
        <v>211</v>
      </c>
      <c r="E340" s="13" t="s">
        <v>41</v>
      </c>
      <c r="F340" s="13">
        <v>1.91</v>
      </c>
      <c r="G340" s="13">
        <v>1.82</v>
      </c>
      <c r="H340" s="13">
        <v>1.87</v>
      </c>
      <c r="I340" s="13">
        <v>1.91</v>
      </c>
      <c r="J340" s="13">
        <v>1.95</v>
      </c>
      <c r="K340" s="13">
        <v>1.99</v>
      </c>
      <c r="L340" s="13">
        <v>2.0299999999999998</v>
      </c>
      <c r="M340" s="13">
        <v>2.08</v>
      </c>
      <c r="N340" s="13">
        <v>2.13</v>
      </c>
      <c r="O340" s="13">
        <v>2.23</v>
      </c>
      <c r="P340" s="13">
        <v>2.2999999999999998</v>
      </c>
      <c r="Q340" s="13">
        <v>2.35</v>
      </c>
      <c r="R340" s="13">
        <v>2.41</v>
      </c>
      <c r="S340" s="13">
        <v>2.4700000000000002</v>
      </c>
      <c r="T340" s="13">
        <v>2.54</v>
      </c>
      <c r="U340" s="13">
        <v>2.61</v>
      </c>
      <c r="V340" s="13">
        <v>2.67</v>
      </c>
      <c r="W340" s="13">
        <v>2.74</v>
      </c>
      <c r="X340" s="13">
        <v>2.82</v>
      </c>
      <c r="Y340" s="13">
        <v>2.9</v>
      </c>
      <c r="Z340" s="13">
        <v>2.97</v>
      </c>
      <c r="AA340" s="13">
        <v>3.04</v>
      </c>
      <c r="AB340" s="13">
        <v>3.15</v>
      </c>
      <c r="AC340" s="13">
        <v>3.24</v>
      </c>
      <c r="AD340" s="13">
        <v>3.32</v>
      </c>
      <c r="AE340" s="13">
        <v>3.4</v>
      </c>
      <c r="AF340" s="13">
        <v>3.48</v>
      </c>
      <c r="AG340" s="13">
        <v>3.56</v>
      </c>
      <c r="AH340" s="13">
        <v>3.58</v>
      </c>
      <c r="AI340" s="13">
        <v>3.58</v>
      </c>
      <c r="AJ340" s="13">
        <v>3.58</v>
      </c>
      <c r="AK340" s="13">
        <v>3.57</v>
      </c>
    </row>
    <row r="341" spans="1:37" s="33" customFormat="1" hidden="1" x14ac:dyDescent="0.3">
      <c r="A341" s="13" t="str">
        <f t="shared" si="5"/>
        <v>SDG_NoInv_Base_ReproTest02QVAXawood</v>
      </c>
      <c r="B341" s="37" t="s">
        <v>220</v>
      </c>
      <c r="C341" s="38" t="s">
        <v>262</v>
      </c>
      <c r="D341" s="130" t="s">
        <v>211</v>
      </c>
      <c r="E341" s="13" t="s">
        <v>42</v>
      </c>
      <c r="F341" s="13">
        <v>23.69</v>
      </c>
      <c r="G341" s="13">
        <v>22.01</v>
      </c>
      <c r="H341" s="13">
        <v>22.74</v>
      </c>
      <c r="I341" s="13">
        <v>23.17</v>
      </c>
      <c r="J341" s="13">
        <v>23.61</v>
      </c>
      <c r="K341" s="13">
        <v>24.07</v>
      </c>
      <c r="L341" s="13">
        <v>24.61</v>
      </c>
      <c r="M341" s="13">
        <v>25.2</v>
      </c>
      <c r="N341" s="13">
        <v>25.82</v>
      </c>
      <c r="O341" s="13">
        <v>26.8</v>
      </c>
      <c r="P341" s="13">
        <v>27.53</v>
      </c>
      <c r="Q341" s="13">
        <v>28.18</v>
      </c>
      <c r="R341" s="13">
        <v>28.94</v>
      </c>
      <c r="S341" s="13">
        <v>29.74</v>
      </c>
      <c r="T341" s="13">
        <v>30.6</v>
      </c>
      <c r="U341" s="13">
        <v>31.56</v>
      </c>
      <c r="V341" s="13">
        <v>32.479999999999997</v>
      </c>
      <c r="W341" s="13">
        <v>33.47</v>
      </c>
      <c r="X341" s="13">
        <v>34.56</v>
      </c>
      <c r="Y341" s="13">
        <v>35.56</v>
      </c>
      <c r="Z341" s="13">
        <v>36.549999999999997</v>
      </c>
      <c r="AA341" s="13">
        <v>37.549999999999997</v>
      </c>
      <c r="AB341" s="13">
        <v>38.65</v>
      </c>
      <c r="AC341" s="13">
        <v>39.590000000000003</v>
      </c>
      <c r="AD341" s="13">
        <v>40.51</v>
      </c>
      <c r="AE341" s="13">
        <v>41.47</v>
      </c>
      <c r="AF341" s="13">
        <v>42.48</v>
      </c>
      <c r="AG341" s="13">
        <v>43.49</v>
      </c>
      <c r="AH341" s="13">
        <v>43.47</v>
      </c>
      <c r="AI341" s="13">
        <v>43.14</v>
      </c>
      <c r="AJ341" s="13">
        <v>42.83</v>
      </c>
      <c r="AK341" s="13">
        <v>42.45</v>
      </c>
    </row>
    <row r="342" spans="1:37" s="33" customFormat="1" hidden="1" x14ac:dyDescent="0.3">
      <c r="A342" s="13" t="str">
        <f t="shared" si="5"/>
        <v>SDG_NoInv_Base_ReproTest02QVAXapapr</v>
      </c>
      <c r="B342" s="37" t="s">
        <v>220</v>
      </c>
      <c r="C342" s="38" t="s">
        <v>262</v>
      </c>
      <c r="D342" s="130" t="s">
        <v>211</v>
      </c>
      <c r="E342" s="13" t="s">
        <v>43</v>
      </c>
      <c r="F342" s="13">
        <v>24.02</v>
      </c>
      <c r="G342" s="13">
        <v>22.72</v>
      </c>
      <c r="H342" s="13">
        <v>23.57</v>
      </c>
      <c r="I342" s="13">
        <v>24.06</v>
      </c>
      <c r="J342" s="13">
        <v>24.51</v>
      </c>
      <c r="K342" s="13">
        <v>25.07</v>
      </c>
      <c r="L342" s="13">
        <v>25.63</v>
      </c>
      <c r="M342" s="13">
        <v>26.06</v>
      </c>
      <c r="N342" s="13">
        <v>26.72</v>
      </c>
      <c r="O342" s="13">
        <v>27.8</v>
      </c>
      <c r="P342" s="13">
        <v>28.57</v>
      </c>
      <c r="Q342" s="13">
        <v>29.26</v>
      </c>
      <c r="R342" s="13">
        <v>30.44</v>
      </c>
      <c r="S342" s="13">
        <v>31.28</v>
      </c>
      <c r="T342" s="13">
        <v>32.200000000000003</v>
      </c>
      <c r="U342" s="13">
        <v>33.24</v>
      </c>
      <c r="V342" s="13">
        <v>34.200000000000003</v>
      </c>
      <c r="W342" s="13">
        <v>35.24</v>
      </c>
      <c r="X342" s="13">
        <v>36.380000000000003</v>
      </c>
      <c r="Y342" s="13">
        <v>37.42</v>
      </c>
      <c r="Z342" s="13">
        <v>38.450000000000003</v>
      </c>
      <c r="AA342" s="13">
        <v>39.520000000000003</v>
      </c>
      <c r="AB342" s="13">
        <v>40.729999999999997</v>
      </c>
      <c r="AC342" s="13">
        <v>41.74</v>
      </c>
      <c r="AD342" s="13">
        <v>42.68</v>
      </c>
      <c r="AE342" s="13">
        <v>43.64</v>
      </c>
      <c r="AF342" s="13">
        <v>44.64</v>
      </c>
      <c r="AG342" s="13">
        <v>45.64</v>
      </c>
      <c r="AH342" s="13">
        <v>45.63</v>
      </c>
      <c r="AI342" s="13">
        <v>45.33</v>
      </c>
      <c r="AJ342" s="13">
        <v>45</v>
      </c>
      <c r="AK342" s="13">
        <v>44.59</v>
      </c>
    </row>
    <row r="343" spans="1:37" s="33" customFormat="1" hidden="1" x14ac:dyDescent="0.3">
      <c r="A343" s="13" t="str">
        <f t="shared" si="5"/>
        <v>SDG_NoInv_Base_ReproTest02QVAXaprnt</v>
      </c>
      <c r="B343" s="37" t="s">
        <v>220</v>
      </c>
      <c r="C343" s="38" t="s">
        <v>262</v>
      </c>
      <c r="D343" s="130" t="s">
        <v>211</v>
      </c>
      <c r="E343" s="13" t="s">
        <v>44</v>
      </c>
      <c r="F343" s="13">
        <v>16.78</v>
      </c>
      <c r="G343" s="13">
        <v>15.58</v>
      </c>
      <c r="H343" s="13">
        <v>16.100000000000001</v>
      </c>
      <c r="I343" s="13">
        <v>16.43</v>
      </c>
      <c r="J343" s="13">
        <v>16.72</v>
      </c>
      <c r="K343" s="13">
        <v>17.059999999999999</v>
      </c>
      <c r="L343" s="13">
        <v>17.440000000000001</v>
      </c>
      <c r="M343" s="13">
        <v>17.86</v>
      </c>
      <c r="N343" s="13">
        <v>18.329999999999998</v>
      </c>
      <c r="O343" s="13">
        <v>18.760000000000002</v>
      </c>
      <c r="P343" s="13">
        <v>19.260000000000002</v>
      </c>
      <c r="Q343" s="13">
        <v>19.79</v>
      </c>
      <c r="R343" s="13">
        <v>20.41</v>
      </c>
      <c r="S343" s="13">
        <v>21.04</v>
      </c>
      <c r="T343" s="13">
        <v>21.72</v>
      </c>
      <c r="U343" s="13">
        <v>22.49</v>
      </c>
      <c r="V343" s="13">
        <v>23.25</v>
      </c>
      <c r="W343" s="13">
        <v>24.06</v>
      </c>
      <c r="X343" s="13">
        <v>24.92</v>
      </c>
      <c r="Y343" s="13">
        <v>25.75</v>
      </c>
      <c r="Z343" s="13">
        <v>26.58</v>
      </c>
      <c r="AA343" s="13">
        <v>27.43</v>
      </c>
      <c r="AB343" s="13">
        <v>28.23</v>
      </c>
      <c r="AC343" s="13">
        <v>28.99</v>
      </c>
      <c r="AD343" s="13">
        <v>29.77</v>
      </c>
      <c r="AE343" s="13">
        <v>30.58</v>
      </c>
      <c r="AF343" s="13">
        <v>31.44</v>
      </c>
      <c r="AG343" s="13">
        <v>32.299999999999997</v>
      </c>
      <c r="AH343" s="13">
        <v>32.33</v>
      </c>
      <c r="AI343" s="13">
        <v>32.22</v>
      </c>
      <c r="AJ343" s="13">
        <v>32.090000000000003</v>
      </c>
      <c r="AK343" s="13">
        <v>31.89</v>
      </c>
    </row>
    <row r="344" spans="1:37" s="33" customFormat="1" hidden="1" x14ac:dyDescent="0.3">
      <c r="A344" s="13" t="str">
        <f t="shared" si="5"/>
        <v>SDG_NoInv_Base_ReproTest02QVAXapetr</v>
      </c>
      <c r="B344" s="37" t="s">
        <v>220</v>
      </c>
      <c r="C344" s="38" t="s">
        <v>262</v>
      </c>
      <c r="D344" s="130" t="s">
        <v>211</v>
      </c>
      <c r="E344" s="13" t="s">
        <v>45</v>
      </c>
      <c r="F344" s="13">
        <v>46.32</v>
      </c>
      <c r="G344" s="13">
        <v>28.85</v>
      </c>
      <c r="H344" s="13">
        <v>33.28</v>
      </c>
      <c r="I344" s="13">
        <v>38.35</v>
      </c>
      <c r="J344" s="13">
        <v>38.35</v>
      </c>
      <c r="K344" s="13">
        <v>38.35</v>
      </c>
      <c r="L344" s="13">
        <v>38.35</v>
      </c>
      <c r="M344" s="13">
        <v>38.35</v>
      </c>
      <c r="N344" s="13">
        <v>38.299999999999997</v>
      </c>
      <c r="O344" s="13">
        <v>16.66</v>
      </c>
      <c r="P344" s="13">
        <v>10.65</v>
      </c>
      <c r="Q344" s="13">
        <v>10.56</v>
      </c>
      <c r="R344" s="13">
        <v>10.56</v>
      </c>
      <c r="S344" s="13">
        <v>10.56</v>
      </c>
      <c r="T344" s="13">
        <v>10.56</v>
      </c>
      <c r="U344" s="13">
        <v>10.56</v>
      </c>
      <c r="V344" s="13">
        <v>10.52</v>
      </c>
      <c r="W344" s="13">
        <v>10.52</v>
      </c>
      <c r="X344" s="13">
        <v>10.57</v>
      </c>
      <c r="Y344" s="13">
        <v>10.5</v>
      </c>
      <c r="Z344" s="13">
        <v>10.43</v>
      </c>
      <c r="AA344" s="13">
        <v>10.37</v>
      </c>
      <c r="AB344" s="13">
        <v>9.4499999999999993</v>
      </c>
      <c r="AC344" s="13">
        <v>8.5299999999999994</v>
      </c>
      <c r="AD344" s="13">
        <v>7.61</v>
      </c>
      <c r="AE344" s="13">
        <v>6.69</v>
      </c>
      <c r="AF344" s="13">
        <v>5.78</v>
      </c>
      <c r="AG344" s="13">
        <v>4.82</v>
      </c>
      <c r="AH344" s="13">
        <v>3.86</v>
      </c>
      <c r="AI344" s="13">
        <v>2.9</v>
      </c>
      <c r="AJ344" s="13">
        <v>1.94</v>
      </c>
      <c r="AK344" s="13">
        <v>0.99</v>
      </c>
    </row>
    <row r="345" spans="1:37" s="33" customFormat="1" hidden="1" x14ac:dyDescent="0.3">
      <c r="A345" s="13" t="str">
        <f t="shared" si="5"/>
        <v>SDG_NoInv_Base_ReproTest02QVAXahydr</v>
      </c>
      <c r="B345" s="37" t="s">
        <v>220</v>
      </c>
      <c r="C345" s="38" t="s">
        <v>262</v>
      </c>
      <c r="D345" s="130" t="s">
        <v>211</v>
      </c>
      <c r="E345" s="13" t="s">
        <v>46</v>
      </c>
      <c r="F345" s="13">
        <v>0.12</v>
      </c>
      <c r="G345" s="13">
        <v>0.13</v>
      </c>
      <c r="H345" s="13">
        <v>0.31</v>
      </c>
      <c r="I345" s="13">
        <v>0.74</v>
      </c>
      <c r="J345" s="13">
        <v>0.74</v>
      </c>
      <c r="K345" s="13">
        <v>0.74</v>
      </c>
      <c r="L345" s="13">
        <v>0.74</v>
      </c>
      <c r="M345" s="13">
        <v>0.74</v>
      </c>
      <c r="N345" s="13">
        <v>0.74</v>
      </c>
      <c r="O345" s="13">
        <v>0.74</v>
      </c>
      <c r="P345" s="13">
        <v>0.74</v>
      </c>
      <c r="Q345" s="13">
        <v>0.74</v>
      </c>
      <c r="R345" s="13">
        <v>0.74</v>
      </c>
      <c r="S345" s="13">
        <v>0.74</v>
      </c>
      <c r="T345" s="13">
        <v>0.74</v>
      </c>
      <c r="U345" s="13">
        <v>0.74</v>
      </c>
      <c r="V345" s="13">
        <v>0.74</v>
      </c>
      <c r="W345" s="13">
        <v>0.74</v>
      </c>
      <c r="X345" s="13">
        <v>2.37</v>
      </c>
      <c r="Y345" s="13">
        <v>3.57</v>
      </c>
      <c r="Z345" s="13">
        <v>4.7699999999999996</v>
      </c>
      <c r="AA345" s="13">
        <v>5.98</v>
      </c>
      <c r="AB345" s="13">
        <v>6.46</v>
      </c>
      <c r="AC345" s="13">
        <v>6.95</v>
      </c>
      <c r="AD345" s="13">
        <v>7.44</v>
      </c>
      <c r="AE345" s="13">
        <v>7.93</v>
      </c>
      <c r="AF345" s="13">
        <v>8.42</v>
      </c>
      <c r="AG345" s="13">
        <v>9.49</v>
      </c>
      <c r="AH345" s="13">
        <v>10.55</v>
      </c>
      <c r="AI345" s="13">
        <v>11.62</v>
      </c>
      <c r="AJ345" s="13">
        <v>12.69</v>
      </c>
      <c r="AK345" s="13">
        <v>13.76</v>
      </c>
    </row>
    <row r="346" spans="1:37" s="33" customFormat="1" hidden="1" x14ac:dyDescent="0.3">
      <c r="A346" s="13" t="str">
        <f t="shared" si="5"/>
        <v>SDG_NoInv_Base_ReproTest02QVAXaammo</v>
      </c>
      <c r="B346" s="37" t="s">
        <v>220</v>
      </c>
      <c r="C346" s="38" t="s">
        <v>262</v>
      </c>
      <c r="D346" s="130" t="s">
        <v>211</v>
      </c>
      <c r="E346" s="13" t="s">
        <v>47</v>
      </c>
      <c r="F346" s="13">
        <v>2.4900000000000002</v>
      </c>
      <c r="G346" s="13">
        <v>2.34</v>
      </c>
      <c r="H346" s="13">
        <v>2.35</v>
      </c>
      <c r="I346" s="13">
        <v>2.38</v>
      </c>
      <c r="J346" s="13">
        <v>2.4</v>
      </c>
      <c r="K346" s="13">
        <v>2.42</v>
      </c>
      <c r="L346" s="13">
        <v>2.4500000000000002</v>
      </c>
      <c r="M346" s="13">
        <v>2.4900000000000002</v>
      </c>
      <c r="N346" s="13">
        <v>2.52</v>
      </c>
      <c r="O346" s="13">
        <v>2.5</v>
      </c>
      <c r="P346" s="13">
        <v>2.52</v>
      </c>
      <c r="Q346" s="13">
        <v>2.5499999999999998</v>
      </c>
      <c r="R346" s="13">
        <v>2.59</v>
      </c>
      <c r="S346" s="13">
        <v>2.63</v>
      </c>
      <c r="T346" s="13">
        <v>2.68</v>
      </c>
      <c r="U346" s="13">
        <v>2.74</v>
      </c>
      <c r="V346" s="13">
        <v>2.79</v>
      </c>
      <c r="W346" s="13">
        <v>2.86</v>
      </c>
      <c r="X346" s="13">
        <v>2.92</v>
      </c>
      <c r="Y346" s="13">
        <v>2.98</v>
      </c>
      <c r="Z346" s="13">
        <v>3.03</v>
      </c>
      <c r="AA346" s="13">
        <v>3.06</v>
      </c>
      <c r="AB346" s="13">
        <v>2.97</v>
      </c>
      <c r="AC346" s="13">
        <v>2.89</v>
      </c>
      <c r="AD346" s="13">
        <v>2.83</v>
      </c>
      <c r="AE346" s="13">
        <v>2.78</v>
      </c>
      <c r="AF346" s="13">
        <v>2.75</v>
      </c>
      <c r="AG346" s="13">
        <v>2.72</v>
      </c>
      <c r="AH346" s="13">
        <v>2.61</v>
      </c>
      <c r="AI346" s="13">
        <v>2.4900000000000002</v>
      </c>
      <c r="AJ346" s="13">
        <v>2.39</v>
      </c>
      <c r="AK346" s="13">
        <v>2.29</v>
      </c>
    </row>
    <row r="347" spans="1:37" s="33" customFormat="1" hidden="1" x14ac:dyDescent="0.3">
      <c r="A347" s="13" t="str">
        <f t="shared" si="5"/>
        <v>SDG_NoInv_Base_ReproTest02QVAXabchm</v>
      </c>
      <c r="B347" s="37" t="s">
        <v>220</v>
      </c>
      <c r="C347" s="38" t="s">
        <v>262</v>
      </c>
      <c r="D347" s="130" t="s">
        <v>211</v>
      </c>
      <c r="E347" s="13" t="s">
        <v>48</v>
      </c>
      <c r="F347" s="13">
        <v>22.37</v>
      </c>
      <c r="G347" s="13">
        <v>22.37</v>
      </c>
      <c r="H347" s="13">
        <v>21.77</v>
      </c>
      <c r="I347" s="13">
        <v>21.8</v>
      </c>
      <c r="J347" s="13">
        <v>21.92</v>
      </c>
      <c r="K347" s="13">
        <v>21.97</v>
      </c>
      <c r="L347" s="13">
        <v>22.03</v>
      </c>
      <c r="M347" s="13">
        <v>22.1</v>
      </c>
      <c r="N347" s="13">
        <v>22.11</v>
      </c>
      <c r="O347" s="13">
        <v>22.27</v>
      </c>
      <c r="P347" s="13">
        <v>22.23</v>
      </c>
      <c r="Q347" s="13">
        <v>22.19</v>
      </c>
      <c r="R347" s="13">
        <v>22.26</v>
      </c>
      <c r="S347" s="13">
        <v>22.36</v>
      </c>
      <c r="T347" s="13">
        <v>22.47</v>
      </c>
      <c r="U347" s="13">
        <v>22.58</v>
      </c>
      <c r="V347" s="13">
        <v>22.64</v>
      </c>
      <c r="W347" s="13">
        <v>22.77</v>
      </c>
      <c r="X347" s="13">
        <v>23</v>
      </c>
      <c r="Y347" s="13">
        <v>23.16</v>
      </c>
      <c r="Z347" s="13">
        <v>23.28</v>
      </c>
      <c r="AA347" s="13">
        <v>23.02</v>
      </c>
      <c r="AB347" s="13">
        <v>21.58</v>
      </c>
      <c r="AC347" s="13">
        <v>19.920000000000002</v>
      </c>
      <c r="AD347" s="13">
        <v>18.36</v>
      </c>
      <c r="AE347" s="13">
        <v>16.97</v>
      </c>
      <c r="AF347" s="13">
        <v>15.71</v>
      </c>
      <c r="AG347" s="13">
        <v>14.51</v>
      </c>
      <c r="AH347" s="13">
        <v>13.39</v>
      </c>
      <c r="AI347" s="13">
        <v>12.06</v>
      </c>
      <c r="AJ347" s="13">
        <v>10.8</v>
      </c>
      <c r="AK347" s="13">
        <v>9.66</v>
      </c>
    </row>
    <row r="348" spans="1:37" s="33" customFormat="1" hidden="1" x14ac:dyDescent="0.3">
      <c r="A348" s="13" t="str">
        <f t="shared" si="5"/>
        <v>SDG_NoInv_Base_ReproTest02QVAXaochm</v>
      </c>
      <c r="B348" s="37" t="s">
        <v>220</v>
      </c>
      <c r="C348" s="38" t="s">
        <v>262</v>
      </c>
      <c r="D348" s="130" t="s">
        <v>211</v>
      </c>
      <c r="E348" s="13" t="s">
        <v>49</v>
      </c>
      <c r="F348" s="13">
        <v>34.24</v>
      </c>
      <c r="G348" s="13">
        <v>34.24</v>
      </c>
      <c r="H348" s="13">
        <v>33.31</v>
      </c>
      <c r="I348" s="13">
        <v>33.35</v>
      </c>
      <c r="J348" s="13">
        <v>33.54</v>
      </c>
      <c r="K348" s="13">
        <v>33.619999999999997</v>
      </c>
      <c r="L348" s="13">
        <v>33.71</v>
      </c>
      <c r="M348" s="13">
        <v>33.81</v>
      </c>
      <c r="N348" s="13">
        <v>33.83</v>
      </c>
      <c r="O348" s="13">
        <v>34.08</v>
      </c>
      <c r="P348" s="13">
        <v>34.020000000000003</v>
      </c>
      <c r="Q348" s="13">
        <v>33.96</v>
      </c>
      <c r="R348" s="13">
        <v>34.07</v>
      </c>
      <c r="S348" s="13">
        <v>34.22</v>
      </c>
      <c r="T348" s="13">
        <v>34.39</v>
      </c>
      <c r="U348" s="13">
        <v>34.56</v>
      </c>
      <c r="V348" s="13">
        <v>34.64</v>
      </c>
      <c r="W348" s="13">
        <v>34.85</v>
      </c>
      <c r="X348" s="13">
        <v>35.200000000000003</v>
      </c>
      <c r="Y348" s="13">
        <v>35.450000000000003</v>
      </c>
      <c r="Z348" s="13">
        <v>35.630000000000003</v>
      </c>
      <c r="AA348" s="13">
        <v>35.229999999999997</v>
      </c>
      <c r="AB348" s="13">
        <v>33.020000000000003</v>
      </c>
      <c r="AC348" s="13">
        <v>30.48</v>
      </c>
      <c r="AD348" s="13">
        <v>28.1</v>
      </c>
      <c r="AE348" s="13">
        <v>25.97</v>
      </c>
      <c r="AF348" s="13">
        <v>24.04</v>
      </c>
      <c r="AG348" s="13">
        <v>22.21</v>
      </c>
      <c r="AH348" s="13">
        <v>20.5</v>
      </c>
      <c r="AI348" s="13">
        <v>18.45</v>
      </c>
      <c r="AJ348" s="13">
        <v>16.52</v>
      </c>
      <c r="AK348" s="13">
        <v>14.79</v>
      </c>
    </row>
    <row r="349" spans="1:37" s="33" customFormat="1" hidden="1" x14ac:dyDescent="0.3">
      <c r="A349" s="13" t="str">
        <f t="shared" si="5"/>
        <v>SDG_NoInv_Base_ReproTest02QVAXarubb</v>
      </c>
      <c r="B349" s="37" t="s">
        <v>220</v>
      </c>
      <c r="C349" s="38" t="s">
        <v>262</v>
      </c>
      <c r="D349" s="130" t="s">
        <v>211</v>
      </c>
      <c r="E349" s="13" t="s">
        <v>50</v>
      </c>
      <c r="F349" s="13">
        <v>6.77</v>
      </c>
      <c r="G349" s="13">
        <v>6.4</v>
      </c>
      <c r="H349" s="13">
        <v>6.66</v>
      </c>
      <c r="I349" s="13">
        <v>6.78</v>
      </c>
      <c r="J349" s="13">
        <v>6.93</v>
      </c>
      <c r="K349" s="13">
        <v>7.09</v>
      </c>
      <c r="L349" s="13">
        <v>7.27</v>
      </c>
      <c r="M349" s="13">
        <v>7.45</v>
      </c>
      <c r="N349" s="13">
        <v>7.66</v>
      </c>
      <c r="O349" s="13">
        <v>8.1</v>
      </c>
      <c r="P349" s="13">
        <v>8.3800000000000008</v>
      </c>
      <c r="Q349" s="13">
        <v>8.6199999999999992</v>
      </c>
      <c r="R349" s="13">
        <v>8.8800000000000008</v>
      </c>
      <c r="S349" s="13">
        <v>9.16</v>
      </c>
      <c r="T349" s="13">
        <v>9.4600000000000009</v>
      </c>
      <c r="U349" s="13">
        <v>9.7899999999999991</v>
      </c>
      <c r="V349" s="13">
        <v>10.119999999999999</v>
      </c>
      <c r="W349" s="13">
        <v>10.47</v>
      </c>
      <c r="X349" s="13">
        <v>10.83</v>
      </c>
      <c r="Y349" s="13">
        <v>11.15</v>
      </c>
      <c r="Z349" s="13">
        <v>11.48</v>
      </c>
      <c r="AA349" s="13">
        <v>11.8</v>
      </c>
      <c r="AB349" s="13">
        <v>12.32</v>
      </c>
      <c r="AC349" s="13">
        <v>12.79</v>
      </c>
      <c r="AD349" s="13">
        <v>13.23</v>
      </c>
      <c r="AE349" s="13">
        <v>13.67</v>
      </c>
      <c r="AF349" s="13">
        <v>14.12</v>
      </c>
      <c r="AG349" s="13">
        <v>14.57</v>
      </c>
      <c r="AH349" s="13">
        <v>14.74</v>
      </c>
      <c r="AI349" s="13">
        <v>14.79</v>
      </c>
      <c r="AJ349" s="13">
        <v>14.81</v>
      </c>
      <c r="AK349" s="13">
        <v>14.78</v>
      </c>
    </row>
    <row r="350" spans="1:37" s="33" customFormat="1" hidden="1" x14ac:dyDescent="0.3">
      <c r="A350" s="13" t="str">
        <f t="shared" si="5"/>
        <v>SDG_NoInv_Base_ReproTest02QVAXaplas</v>
      </c>
      <c r="B350" s="37" t="s">
        <v>220</v>
      </c>
      <c r="C350" s="38" t="s">
        <v>262</v>
      </c>
      <c r="D350" s="130" t="s">
        <v>211</v>
      </c>
      <c r="E350" s="13" t="s">
        <v>51</v>
      </c>
      <c r="F350" s="13">
        <v>15.43</v>
      </c>
      <c r="G350" s="13">
        <v>14.48</v>
      </c>
      <c r="H350" s="13">
        <v>14.9</v>
      </c>
      <c r="I350" s="13">
        <v>15.17</v>
      </c>
      <c r="J350" s="13">
        <v>15.45</v>
      </c>
      <c r="K350" s="13">
        <v>15.74</v>
      </c>
      <c r="L350" s="13">
        <v>16.079999999999998</v>
      </c>
      <c r="M350" s="13">
        <v>16.45</v>
      </c>
      <c r="N350" s="13">
        <v>16.850000000000001</v>
      </c>
      <c r="O350" s="13">
        <v>17.510000000000002</v>
      </c>
      <c r="P350" s="13">
        <v>17.98</v>
      </c>
      <c r="Q350" s="13">
        <v>18.39</v>
      </c>
      <c r="R350" s="13">
        <v>18.88</v>
      </c>
      <c r="S350" s="13">
        <v>19.39</v>
      </c>
      <c r="T350" s="13">
        <v>19.95</v>
      </c>
      <c r="U350" s="13">
        <v>20.57</v>
      </c>
      <c r="V350" s="13">
        <v>21.17</v>
      </c>
      <c r="W350" s="13">
        <v>21.81</v>
      </c>
      <c r="X350" s="13">
        <v>22.53</v>
      </c>
      <c r="Y350" s="13">
        <v>23.19</v>
      </c>
      <c r="Z350" s="13">
        <v>23.82</v>
      </c>
      <c r="AA350" s="13">
        <v>24.46</v>
      </c>
      <c r="AB350" s="13">
        <v>25.08</v>
      </c>
      <c r="AC350" s="13">
        <v>25.62</v>
      </c>
      <c r="AD350" s="13">
        <v>26.17</v>
      </c>
      <c r="AE350" s="13">
        <v>26.75</v>
      </c>
      <c r="AF350" s="13">
        <v>27.38</v>
      </c>
      <c r="AG350" s="13">
        <v>27.98</v>
      </c>
      <c r="AH350" s="13">
        <v>27.9</v>
      </c>
      <c r="AI350" s="13">
        <v>27.73</v>
      </c>
      <c r="AJ350" s="13">
        <v>27.51</v>
      </c>
      <c r="AK350" s="13">
        <v>27.24</v>
      </c>
    </row>
    <row r="351" spans="1:37" s="33" customFormat="1" hidden="1" x14ac:dyDescent="0.3">
      <c r="A351" s="13" t="str">
        <f t="shared" si="5"/>
        <v>SDG_NoInv_Base_ReproTest02QVAXanmet</v>
      </c>
      <c r="B351" s="37" t="s">
        <v>220</v>
      </c>
      <c r="C351" s="38" t="s">
        <v>262</v>
      </c>
      <c r="D351" s="130" t="s">
        <v>211</v>
      </c>
      <c r="E351" s="13" t="s">
        <v>52</v>
      </c>
      <c r="F351" s="13">
        <v>17.63</v>
      </c>
      <c r="G351" s="13">
        <v>16.3</v>
      </c>
      <c r="H351" s="13">
        <v>16.850000000000001</v>
      </c>
      <c r="I351" s="13">
        <v>17.170000000000002</v>
      </c>
      <c r="J351" s="13">
        <v>17.52</v>
      </c>
      <c r="K351" s="13">
        <v>17.89</v>
      </c>
      <c r="L351" s="13">
        <v>18.329999999999998</v>
      </c>
      <c r="M351" s="13">
        <v>18.829999999999998</v>
      </c>
      <c r="N351" s="13">
        <v>19.36</v>
      </c>
      <c r="O351" s="13">
        <v>20.21</v>
      </c>
      <c r="P351" s="13">
        <v>20.87</v>
      </c>
      <c r="Q351" s="13">
        <v>21.44</v>
      </c>
      <c r="R351" s="13">
        <v>22.09</v>
      </c>
      <c r="S351" s="13">
        <v>22.77</v>
      </c>
      <c r="T351" s="13">
        <v>23.5</v>
      </c>
      <c r="U351" s="13">
        <v>24.33</v>
      </c>
      <c r="V351" s="13">
        <v>25.16</v>
      </c>
      <c r="W351" s="13">
        <v>26.03</v>
      </c>
      <c r="X351" s="13">
        <v>26.9</v>
      </c>
      <c r="Y351" s="13">
        <v>27.75</v>
      </c>
      <c r="Z351" s="13">
        <v>28.62</v>
      </c>
      <c r="AA351" s="13">
        <v>29.49</v>
      </c>
      <c r="AB351" s="13">
        <v>30.42</v>
      </c>
      <c r="AC351" s="13">
        <v>31.27</v>
      </c>
      <c r="AD351" s="13">
        <v>32.15</v>
      </c>
      <c r="AE351" s="13">
        <v>33.06</v>
      </c>
      <c r="AF351" s="13">
        <v>34.020000000000003</v>
      </c>
      <c r="AG351" s="13">
        <v>34.909999999999997</v>
      </c>
      <c r="AH351" s="13">
        <v>34.869999999999997</v>
      </c>
      <c r="AI351" s="13">
        <v>34.64</v>
      </c>
      <c r="AJ351" s="13">
        <v>34.43</v>
      </c>
      <c r="AK351" s="13">
        <v>34.14</v>
      </c>
    </row>
    <row r="352" spans="1:37" s="33" customFormat="1" hidden="1" x14ac:dyDescent="0.3">
      <c r="A352" s="13" t="str">
        <f t="shared" si="5"/>
        <v>SDG_NoInv_Base_ReproTest02QVAXairon</v>
      </c>
      <c r="B352" s="37" t="s">
        <v>220</v>
      </c>
      <c r="C352" s="38" t="s">
        <v>262</v>
      </c>
      <c r="D352" s="130" t="s">
        <v>211</v>
      </c>
      <c r="E352" s="13" t="s">
        <v>53</v>
      </c>
      <c r="F352" s="13">
        <v>20.84</v>
      </c>
      <c r="G352" s="13">
        <v>19.59</v>
      </c>
      <c r="H352" s="13">
        <v>19.86</v>
      </c>
      <c r="I352" s="13">
        <v>19.899999999999999</v>
      </c>
      <c r="J352" s="13">
        <v>20.03</v>
      </c>
      <c r="K352" s="13">
        <v>20.25</v>
      </c>
      <c r="L352" s="13">
        <v>20.56</v>
      </c>
      <c r="M352" s="13">
        <v>21.04</v>
      </c>
      <c r="N352" s="13">
        <v>21.5</v>
      </c>
      <c r="O352" s="13">
        <v>22.45</v>
      </c>
      <c r="P352" s="13">
        <v>23.05</v>
      </c>
      <c r="Q352" s="13">
        <v>23.49</v>
      </c>
      <c r="R352" s="13">
        <v>23.96</v>
      </c>
      <c r="S352" s="13">
        <v>24.47</v>
      </c>
      <c r="T352" s="13">
        <v>25.02</v>
      </c>
      <c r="U352" s="13">
        <v>25.68</v>
      </c>
      <c r="V352" s="13">
        <v>26.5</v>
      </c>
      <c r="W352" s="13">
        <v>27.28</v>
      </c>
      <c r="X352" s="13">
        <v>27.95</v>
      </c>
      <c r="Y352" s="13">
        <v>28.7</v>
      </c>
      <c r="Z352" s="13">
        <v>29.39</v>
      </c>
      <c r="AA352" s="13">
        <v>30.19</v>
      </c>
      <c r="AB352" s="13">
        <v>30.12</v>
      </c>
      <c r="AC352" s="13">
        <v>30.42</v>
      </c>
      <c r="AD352" s="13">
        <v>31.09</v>
      </c>
      <c r="AE352" s="13">
        <v>31.9</v>
      </c>
      <c r="AF352" s="13">
        <v>32.770000000000003</v>
      </c>
      <c r="AG352" s="13">
        <v>33.53</v>
      </c>
      <c r="AH352" s="13">
        <v>32.880000000000003</v>
      </c>
      <c r="AI352" s="13">
        <v>32.450000000000003</v>
      </c>
      <c r="AJ352" s="13">
        <v>32.159999999999997</v>
      </c>
      <c r="AK352" s="13">
        <v>31.9</v>
      </c>
    </row>
    <row r="353" spans="1:37" s="33" customFormat="1" hidden="1" x14ac:dyDescent="0.3">
      <c r="A353" s="13" t="str">
        <f t="shared" si="5"/>
        <v>SDG_NoInv_Base_ReproTest02QVAXanfrm</v>
      </c>
      <c r="B353" s="37" t="s">
        <v>220</v>
      </c>
      <c r="C353" s="38" t="s">
        <v>262</v>
      </c>
      <c r="D353" s="130" t="s">
        <v>211</v>
      </c>
      <c r="E353" s="13" t="s">
        <v>54</v>
      </c>
      <c r="F353" s="13">
        <v>13.07</v>
      </c>
      <c r="G353" s="13">
        <v>11.73</v>
      </c>
      <c r="H353" s="13">
        <v>11.34</v>
      </c>
      <c r="I353" s="13">
        <v>10.58</v>
      </c>
      <c r="J353" s="13">
        <v>10.3</v>
      </c>
      <c r="K353" s="13">
        <v>10.27</v>
      </c>
      <c r="L353" s="13">
        <v>10.52</v>
      </c>
      <c r="M353" s="13">
        <v>11.42</v>
      </c>
      <c r="N353" s="13">
        <v>12.18</v>
      </c>
      <c r="O353" s="13">
        <v>14.58</v>
      </c>
      <c r="P353" s="13">
        <v>15.78</v>
      </c>
      <c r="Q353" s="13">
        <v>16.37</v>
      </c>
      <c r="R353" s="13">
        <v>16.79</v>
      </c>
      <c r="S353" s="13">
        <v>17.309999999999999</v>
      </c>
      <c r="T353" s="13">
        <v>17.89</v>
      </c>
      <c r="U353" s="13">
        <v>18.690000000000001</v>
      </c>
      <c r="V353" s="13">
        <v>20.32</v>
      </c>
      <c r="W353" s="13">
        <v>21.74</v>
      </c>
      <c r="X353" s="13">
        <v>22.32</v>
      </c>
      <c r="Y353" s="13">
        <v>23.32</v>
      </c>
      <c r="Z353" s="13">
        <v>24.07</v>
      </c>
      <c r="AA353" s="13">
        <v>25.21</v>
      </c>
      <c r="AB353" s="13">
        <v>21.61</v>
      </c>
      <c r="AC353" s="13">
        <v>20.27</v>
      </c>
      <c r="AD353" s="13">
        <v>20.63</v>
      </c>
      <c r="AE353" s="13">
        <v>21.44</v>
      </c>
      <c r="AF353" s="13">
        <v>22.39</v>
      </c>
      <c r="AG353" s="13">
        <v>22.94</v>
      </c>
      <c r="AH353" s="13">
        <v>19.579999999999998</v>
      </c>
      <c r="AI353" s="13">
        <v>17.399999999999999</v>
      </c>
      <c r="AJ353" s="13">
        <v>16.37</v>
      </c>
      <c r="AK353" s="13">
        <v>15.6</v>
      </c>
    </row>
    <row r="354" spans="1:37" s="33" customFormat="1" hidden="1" x14ac:dyDescent="0.3">
      <c r="A354" s="13" t="str">
        <f t="shared" si="5"/>
        <v>SDG_NoInv_Base_ReproTest02QVAXametp</v>
      </c>
      <c r="B354" s="37" t="s">
        <v>220</v>
      </c>
      <c r="C354" s="38" t="s">
        <v>262</v>
      </c>
      <c r="D354" s="130" t="s">
        <v>211</v>
      </c>
      <c r="E354" s="13" t="s">
        <v>55</v>
      </c>
      <c r="F354" s="13">
        <v>33.25</v>
      </c>
      <c r="G354" s="13">
        <v>29.96</v>
      </c>
      <c r="H354" s="13">
        <v>30.91</v>
      </c>
      <c r="I354" s="13">
        <v>31.34</v>
      </c>
      <c r="J354" s="13">
        <v>31.88</v>
      </c>
      <c r="K354" s="13">
        <v>32.5</v>
      </c>
      <c r="L354" s="13">
        <v>33.29</v>
      </c>
      <c r="M354" s="13">
        <v>34.22</v>
      </c>
      <c r="N354" s="13">
        <v>35.18</v>
      </c>
      <c r="O354" s="13">
        <v>37.020000000000003</v>
      </c>
      <c r="P354" s="13">
        <v>38.200000000000003</v>
      </c>
      <c r="Q354" s="13">
        <v>39.15</v>
      </c>
      <c r="R354" s="13">
        <v>40.25</v>
      </c>
      <c r="S354" s="13">
        <v>41.45</v>
      </c>
      <c r="T354" s="13">
        <v>42.73</v>
      </c>
      <c r="U354" s="13">
        <v>44.2</v>
      </c>
      <c r="V354" s="13">
        <v>45.86</v>
      </c>
      <c r="W354" s="13">
        <v>47.42</v>
      </c>
      <c r="X354" s="13">
        <v>48.71</v>
      </c>
      <c r="Y354" s="13">
        <v>50.27</v>
      </c>
      <c r="Z354" s="13">
        <v>51.8</v>
      </c>
      <c r="AA354" s="13">
        <v>53.43</v>
      </c>
      <c r="AB354" s="13">
        <v>54.96</v>
      </c>
      <c r="AC354" s="13">
        <v>56.47</v>
      </c>
      <c r="AD354" s="13">
        <v>58.21</v>
      </c>
      <c r="AE354" s="13">
        <v>60.07</v>
      </c>
      <c r="AF354" s="13">
        <v>62.04</v>
      </c>
      <c r="AG354" s="13">
        <v>63.84</v>
      </c>
      <c r="AH354" s="13">
        <v>63.64</v>
      </c>
      <c r="AI354" s="13">
        <v>63.18</v>
      </c>
      <c r="AJ354" s="13">
        <v>62.86</v>
      </c>
      <c r="AK354" s="13">
        <v>62.46</v>
      </c>
    </row>
    <row r="355" spans="1:37" s="33" customFormat="1" hidden="1" x14ac:dyDescent="0.3">
      <c r="A355" s="13" t="str">
        <f t="shared" si="5"/>
        <v>SDG_NoInv_Base_ReproTest02QVAXamach</v>
      </c>
      <c r="B355" s="37" t="s">
        <v>220</v>
      </c>
      <c r="C355" s="38" t="s">
        <v>262</v>
      </c>
      <c r="D355" s="130" t="s">
        <v>211</v>
      </c>
      <c r="E355" s="13" t="s">
        <v>56</v>
      </c>
      <c r="F355" s="13">
        <v>38.67</v>
      </c>
      <c r="G355" s="13">
        <v>34.78</v>
      </c>
      <c r="H355" s="13">
        <v>35.869999999999997</v>
      </c>
      <c r="I355" s="13">
        <v>36.299999999999997</v>
      </c>
      <c r="J355" s="13">
        <v>36.880000000000003</v>
      </c>
      <c r="K355" s="13">
        <v>37.590000000000003</v>
      </c>
      <c r="L355" s="13">
        <v>38.520000000000003</v>
      </c>
      <c r="M355" s="13">
        <v>39.74</v>
      </c>
      <c r="N355" s="13">
        <v>40.950000000000003</v>
      </c>
      <c r="O355" s="13">
        <v>43.26</v>
      </c>
      <c r="P355" s="13">
        <v>44.71</v>
      </c>
      <c r="Q355" s="13">
        <v>45.88</v>
      </c>
      <c r="R355" s="13">
        <v>47.16</v>
      </c>
      <c r="S355" s="13">
        <v>48.55</v>
      </c>
      <c r="T355" s="13">
        <v>50.07</v>
      </c>
      <c r="U355" s="13">
        <v>51.83</v>
      </c>
      <c r="V355" s="13">
        <v>53.77</v>
      </c>
      <c r="W355" s="13">
        <v>55.59</v>
      </c>
      <c r="X355" s="13">
        <v>57.17</v>
      </c>
      <c r="Y355" s="13">
        <v>59.07</v>
      </c>
      <c r="Z355" s="13">
        <v>60.94</v>
      </c>
      <c r="AA355" s="13">
        <v>62.93</v>
      </c>
      <c r="AB355" s="13">
        <v>64.14</v>
      </c>
      <c r="AC355" s="13">
        <v>65.599999999999994</v>
      </c>
      <c r="AD355" s="13">
        <v>67.63</v>
      </c>
      <c r="AE355" s="13">
        <v>69.91</v>
      </c>
      <c r="AF355" s="13">
        <v>72.319999999999993</v>
      </c>
      <c r="AG355" s="13">
        <v>74.47</v>
      </c>
      <c r="AH355" s="13">
        <v>73.41</v>
      </c>
      <c r="AI355" s="13">
        <v>72.22</v>
      </c>
      <c r="AJ355" s="13">
        <v>71.52</v>
      </c>
      <c r="AK355" s="13">
        <v>70.8</v>
      </c>
    </row>
    <row r="356" spans="1:37" s="33" customFormat="1" hidden="1" x14ac:dyDescent="0.3">
      <c r="A356" s="13" t="str">
        <f t="shared" si="5"/>
        <v>SDG_NoInv_Base_ReproTest02QVAXafcel</v>
      </c>
      <c r="B356" s="37" t="s">
        <v>220</v>
      </c>
      <c r="C356" s="38" t="s">
        <v>262</v>
      </c>
      <c r="D356" s="130" t="s">
        <v>211</v>
      </c>
      <c r="E356" s="13" t="s">
        <v>57</v>
      </c>
      <c r="F356" s="13">
        <v>0.28999999999999998</v>
      </c>
      <c r="G356" s="13">
        <v>0.28999999999999998</v>
      </c>
      <c r="H356" s="13">
        <v>0.28999999999999998</v>
      </c>
      <c r="I356" s="13">
        <v>0.28999999999999998</v>
      </c>
      <c r="J356" s="13">
        <v>0.28999999999999998</v>
      </c>
      <c r="K356" s="13">
        <v>0.28999999999999998</v>
      </c>
      <c r="L356" s="13">
        <v>0.28999999999999998</v>
      </c>
      <c r="M356" s="13">
        <v>0.28999999999999998</v>
      </c>
      <c r="N356" s="13">
        <v>0.28999999999999998</v>
      </c>
      <c r="O356" s="13">
        <v>0.28999999999999998</v>
      </c>
      <c r="P356" s="13">
        <v>0.28999999999999998</v>
      </c>
      <c r="Q356" s="13">
        <v>0.28999999999999998</v>
      </c>
      <c r="R356" s="13">
        <v>0.28999999999999998</v>
      </c>
      <c r="S356" s="13">
        <v>0.28999999999999998</v>
      </c>
      <c r="T356" s="13">
        <v>0.28999999999999998</v>
      </c>
      <c r="U356" s="13">
        <v>0.28999999999999998</v>
      </c>
      <c r="V356" s="13">
        <v>0.28999999999999998</v>
      </c>
      <c r="W356" s="13">
        <v>0.28999999999999998</v>
      </c>
      <c r="X356" s="13">
        <v>0.28999999999999998</v>
      </c>
      <c r="Y356" s="13">
        <v>4.22</v>
      </c>
      <c r="Z356" s="13">
        <v>8.44</v>
      </c>
      <c r="AA356" s="13">
        <v>12.66</v>
      </c>
      <c r="AB356" s="13">
        <v>13.65</v>
      </c>
      <c r="AC356" s="13">
        <v>14.64</v>
      </c>
      <c r="AD356" s="13">
        <v>15.63</v>
      </c>
      <c r="AE356" s="13">
        <v>16.62</v>
      </c>
      <c r="AF356" s="13">
        <v>17.61</v>
      </c>
      <c r="AG356" s="13">
        <v>17.559999999999999</v>
      </c>
      <c r="AH356" s="13">
        <v>17.52</v>
      </c>
      <c r="AI356" s="13">
        <v>17.47</v>
      </c>
      <c r="AJ356" s="13">
        <v>17.43</v>
      </c>
      <c r="AK356" s="13">
        <v>17.38</v>
      </c>
    </row>
    <row r="357" spans="1:37" s="33" customFormat="1" hidden="1" x14ac:dyDescent="0.3">
      <c r="A357" s="13" t="str">
        <f t="shared" si="5"/>
        <v>SDG_NoInv_Base_ReproTest02QVAXaelct</v>
      </c>
      <c r="B357" s="37" t="s">
        <v>220</v>
      </c>
      <c r="C357" s="38" t="s">
        <v>262</v>
      </c>
      <c r="D357" s="130" t="s">
        <v>211</v>
      </c>
      <c r="E357" s="13" t="s">
        <v>58</v>
      </c>
      <c r="F357" s="13">
        <v>0.08</v>
      </c>
      <c r="G357" s="13">
        <v>0.08</v>
      </c>
      <c r="H357" s="13">
        <v>0.08</v>
      </c>
      <c r="I357" s="13">
        <v>0.08</v>
      </c>
      <c r="J357" s="13">
        <v>0.08</v>
      </c>
      <c r="K357" s="13">
        <v>0.08</v>
      </c>
      <c r="L357" s="13">
        <v>0.08</v>
      </c>
      <c r="M357" s="13">
        <v>0.08</v>
      </c>
      <c r="N357" s="13">
        <v>0.08</v>
      </c>
      <c r="O357" s="13">
        <v>0.08</v>
      </c>
      <c r="P357" s="13">
        <v>0.08</v>
      </c>
      <c r="Q357" s="13">
        <v>0.08</v>
      </c>
      <c r="R357" s="13">
        <v>0.08</v>
      </c>
      <c r="S357" s="13">
        <v>0.08</v>
      </c>
      <c r="T357" s="13">
        <v>0.08</v>
      </c>
      <c r="U357" s="13">
        <v>0.08</v>
      </c>
      <c r="V357" s="13">
        <v>0.08</v>
      </c>
      <c r="W357" s="13">
        <v>0.08</v>
      </c>
      <c r="X357" s="13">
        <v>3.19</v>
      </c>
      <c r="Y357" s="13">
        <v>3.19</v>
      </c>
      <c r="Z357" s="13">
        <v>1.76</v>
      </c>
      <c r="AA357" s="13">
        <v>1.76</v>
      </c>
      <c r="AB357" s="13">
        <v>1.76</v>
      </c>
      <c r="AC357" s="13">
        <v>1.76</v>
      </c>
      <c r="AD357" s="13">
        <v>0.99</v>
      </c>
      <c r="AE357" s="13">
        <v>0.99</v>
      </c>
      <c r="AF357" s="13">
        <v>0.99</v>
      </c>
      <c r="AG357" s="13">
        <v>0.99</v>
      </c>
      <c r="AH357" s="13">
        <v>0.99</v>
      </c>
      <c r="AI357" s="13">
        <v>7.46</v>
      </c>
      <c r="AJ357" s="13">
        <v>7.46</v>
      </c>
      <c r="AK357" s="13">
        <v>7.46</v>
      </c>
    </row>
    <row r="358" spans="1:37" s="33" customFormat="1" hidden="1" x14ac:dyDescent="0.3">
      <c r="A358" s="13" t="str">
        <f t="shared" si="5"/>
        <v>SDG_NoInv_Base_ReproTest02QVAXaemch</v>
      </c>
      <c r="B358" s="37" t="s">
        <v>220</v>
      </c>
      <c r="C358" s="38" t="s">
        <v>262</v>
      </c>
      <c r="D358" s="130" t="s">
        <v>211</v>
      </c>
      <c r="E358" s="13" t="s">
        <v>59</v>
      </c>
      <c r="F358" s="13">
        <v>8.99</v>
      </c>
      <c r="G358" s="13">
        <v>8.2200000000000006</v>
      </c>
      <c r="H358" s="13">
        <v>8.43</v>
      </c>
      <c r="I358" s="13">
        <v>8.4700000000000006</v>
      </c>
      <c r="J358" s="13">
        <v>8.56</v>
      </c>
      <c r="K358" s="13">
        <v>8.6999999999999993</v>
      </c>
      <c r="L358" s="13">
        <v>8.91</v>
      </c>
      <c r="M358" s="13">
        <v>9.24</v>
      </c>
      <c r="N358" s="13">
        <v>9.5500000000000007</v>
      </c>
      <c r="O358" s="13">
        <v>10.19</v>
      </c>
      <c r="P358" s="13">
        <v>10.56</v>
      </c>
      <c r="Q358" s="13">
        <v>10.83</v>
      </c>
      <c r="R358" s="13">
        <v>11.13</v>
      </c>
      <c r="S358" s="13">
        <v>11.46</v>
      </c>
      <c r="T358" s="13">
        <v>11.83</v>
      </c>
      <c r="U358" s="13">
        <v>12.25</v>
      </c>
      <c r="V358" s="13">
        <v>12.72</v>
      </c>
      <c r="W358" s="13">
        <v>13.18</v>
      </c>
      <c r="X358" s="13">
        <v>13.6</v>
      </c>
      <c r="Y358" s="13">
        <v>14.07</v>
      </c>
      <c r="Z358" s="13">
        <v>14.52</v>
      </c>
      <c r="AA358" s="13">
        <v>15.01</v>
      </c>
      <c r="AB358" s="13">
        <v>15.06</v>
      </c>
      <c r="AC358" s="13">
        <v>15.25</v>
      </c>
      <c r="AD358" s="13">
        <v>15.68</v>
      </c>
      <c r="AE358" s="13">
        <v>16.2</v>
      </c>
      <c r="AF358" s="13">
        <v>16.75</v>
      </c>
      <c r="AG358" s="13">
        <v>17.3</v>
      </c>
      <c r="AH358" s="13">
        <v>16.829999999999998</v>
      </c>
      <c r="AI358" s="13">
        <v>16.329999999999998</v>
      </c>
      <c r="AJ358" s="13">
        <v>16.09</v>
      </c>
      <c r="AK358" s="13">
        <v>15.84</v>
      </c>
    </row>
    <row r="359" spans="1:37" s="33" customFormat="1" hidden="1" x14ac:dyDescent="0.3">
      <c r="A359" s="13" t="str">
        <f t="shared" si="5"/>
        <v>SDG_NoInv_Base_ReproTest02QVAXasequ</v>
      </c>
      <c r="B359" s="37" t="s">
        <v>220</v>
      </c>
      <c r="C359" s="38" t="s">
        <v>262</v>
      </c>
      <c r="D359" s="130" t="s">
        <v>211</v>
      </c>
      <c r="E359" s="13" t="s">
        <v>60</v>
      </c>
      <c r="F359" s="13">
        <v>8.7799999999999994</v>
      </c>
      <c r="G359" s="13">
        <v>8.33</v>
      </c>
      <c r="H359" s="13">
        <v>8.58</v>
      </c>
      <c r="I359" s="13">
        <v>8.6199999999999992</v>
      </c>
      <c r="J359" s="13">
        <v>8.73</v>
      </c>
      <c r="K359" s="13">
        <v>8.8800000000000008</v>
      </c>
      <c r="L359" s="13">
        <v>9.1</v>
      </c>
      <c r="M359" s="13">
        <v>9.4499999999999993</v>
      </c>
      <c r="N359" s="13">
        <v>9.77</v>
      </c>
      <c r="O359" s="13">
        <v>10.42</v>
      </c>
      <c r="P359" s="13">
        <v>10.8</v>
      </c>
      <c r="Q359" s="13">
        <v>11.11</v>
      </c>
      <c r="R359" s="13">
        <v>11.42</v>
      </c>
      <c r="S359" s="13">
        <v>11.77</v>
      </c>
      <c r="T359" s="13">
        <v>12.16</v>
      </c>
      <c r="U359" s="13">
        <v>12.61</v>
      </c>
      <c r="V359" s="13">
        <v>13.04</v>
      </c>
      <c r="W359" s="13">
        <v>13.5</v>
      </c>
      <c r="X359" s="13">
        <v>14.02</v>
      </c>
      <c r="Y359" s="13">
        <v>14.52</v>
      </c>
      <c r="Z359" s="13">
        <v>15.01</v>
      </c>
      <c r="AA359" s="13">
        <v>15.55</v>
      </c>
      <c r="AB359" s="13">
        <v>15.62</v>
      </c>
      <c r="AC359" s="13">
        <v>15.83</v>
      </c>
      <c r="AD359" s="13">
        <v>16.28</v>
      </c>
      <c r="AE359" s="13">
        <v>16.809999999999999</v>
      </c>
      <c r="AF359" s="13">
        <v>17.38</v>
      </c>
      <c r="AG359" s="13">
        <v>17.899999999999999</v>
      </c>
      <c r="AH359" s="13">
        <v>17.329999999999998</v>
      </c>
      <c r="AI359" s="13">
        <v>16.73</v>
      </c>
      <c r="AJ359" s="13">
        <v>16.39</v>
      </c>
      <c r="AK359" s="13">
        <v>16.09</v>
      </c>
    </row>
    <row r="360" spans="1:37" s="33" customFormat="1" hidden="1" x14ac:dyDescent="0.3">
      <c r="A360" s="13" t="str">
        <f t="shared" si="5"/>
        <v>SDG_NoInv_Base_ReproTest02QVAXavehi</v>
      </c>
      <c r="B360" s="37" t="s">
        <v>220</v>
      </c>
      <c r="C360" s="38" t="s">
        <v>262</v>
      </c>
      <c r="D360" s="130" t="s">
        <v>211</v>
      </c>
      <c r="E360" s="13" t="s">
        <v>61</v>
      </c>
      <c r="F360" s="13">
        <v>39.57</v>
      </c>
      <c r="G360" s="13">
        <v>36.28</v>
      </c>
      <c r="H360" s="13">
        <v>37.44</v>
      </c>
      <c r="I360" s="13">
        <v>37.83</v>
      </c>
      <c r="J360" s="13">
        <v>38.380000000000003</v>
      </c>
      <c r="K360" s="13">
        <v>39.17</v>
      </c>
      <c r="L360" s="13">
        <v>40.200000000000003</v>
      </c>
      <c r="M360" s="13">
        <v>41.63</v>
      </c>
      <c r="N360" s="13">
        <v>43.06</v>
      </c>
      <c r="O360" s="13">
        <v>45.25</v>
      </c>
      <c r="P360" s="13">
        <v>46.91</v>
      </c>
      <c r="Q360" s="13">
        <v>48.41</v>
      </c>
      <c r="R360" s="13">
        <v>50.05</v>
      </c>
      <c r="S360" s="13">
        <v>51.81</v>
      </c>
      <c r="T360" s="13">
        <v>53.74</v>
      </c>
      <c r="U360" s="13">
        <v>56</v>
      </c>
      <c r="V360" s="13">
        <v>58.42</v>
      </c>
      <c r="W360" s="13">
        <v>60.84</v>
      </c>
      <c r="X360" s="13">
        <v>63.11</v>
      </c>
      <c r="Y360" s="13">
        <v>64.36</v>
      </c>
      <c r="Z360" s="13">
        <v>65.61</v>
      </c>
      <c r="AA360" s="13">
        <v>66.900000000000006</v>
      </c>
      <c r="AB360" s="13">
        <v>67.83</v>
      </c>
      <c r="AC360" s="13">
        <v>69.180000000000007</v>
      </c>
      <c r="AD360" s="13">
        <v>71.33</v>
      </c>
      <c r="AE360" s="13">
        <v>73.78</v>
      </c>
      <c r="AF360" s="13">
        <v>76.42</v>
      </c>
      <c r="AG360" s="13">
        <v>79.19</v>
      </c>
      <c r="AH360" s="13">
        <v>78.099999999999994</v>
      </c>
      <c r="AI360" s="13">
        <v>76.400000000000006</v>
      </c>
      <c r="AJ360" s="13">
        <v>75.400000000000006</v>
      </c>
      <c r="AK360" s="13">
        <v>74.42</v>
      </c>
    </row>
    <row r="361" spans="1:37" s="33" customFormat="1" hidden="1" x14ac:dyDescent="0.3">
      <c r="A361" s="13" t="str">
        <f t="shared" si="5"/>
        <v>SDG_NoInv_Base_ReproTest02QVAXatequ</v>
      </c>
      <c r="B361" s="37" t="s">
        <v>220</v>
      </c>
      <c r="C361" s="38" t="s">
        <v>262</v>
      </c>
      <c r="D361" s="130" t="s">
        <v>211</v>
      </c>
      <c r="E361" s="13" t="s">
        <v>62</v>
      </c>
      <c r="F361" s="13">
        <v>7.09</v>
      </c>
      <c r="G361" s="13">
        <v>6.14</v>
      </c>
      <c r="H361" s="13">
        <v>6.35</v>
      </c>
      <c r="I361" s="13">
        <v>6.26</v>
      </c>
      <c r="J361" s="13">
        <v>6.31</v>
      </c>
      <c r="K361" s="13">
        <v>6.4</v>
      </c>
      <c r="L361" s="13">
        <v>6.56</v>
      </c>
      <c r="M361" s="13">
        <v>6.91</v>
      </c>
      <c r="N361" s="13">
        <v>7.21</v>
      </c>
      <c r="O361" s="13">
        <v>8.24</v>
      </c>
      <c r="P361" s="13">
        <v>8.69</v>
      </c>
      <c r="Q361" s="13">
        <v>8.9499999999999993</v>
      </c>
      <c r="R361" s="13">
        <v>9.1300000000000008</v>
      </c>
      <c r="S361" s="13">
        <v>9.3699999999999992</v>
      </c>
      <c r="T361" s="13">
        <v>9.67</v>
      </c>
      <c r="U361" s="13">
        <v>10.02</v>
      </c>
      <c r="V361" s="13">
        <v>10.44</v>
      </c>
      <c r="W361" s="13">
        <v>10.83</v>
      </c>
      <c r="X361" s="13">
        <v>11.1</v>
      </c>
      <c r="Y361" s="13">
        <v>11.48</v>
      </c>
      <c r="Z361" s="13">
        <v>11.81</v>
      </c>
      <c r="AA361" s="13">
        <v>12.23</v>
      </c>
      <c r="AB361" s="13">
        <v>11.89</v>
      </c>
      <c r="AC361" s="13">
        <v>11.85</v>
      </c>
      <c r="AD361" s="13">
        <v>12.19</v>
      </c>
      <c r="AE361" s="13">
        <v>12.64</v>
      </c>
      <c r="AF361" s="13">
        <v>13.13</v>
      </c>
      <c r="AG361" s="13">
        <v>13.47</v>
      </c>
      <c r="AH361" s="13">
        <v>12.61</v>
      </c>
      <c r="AI361" s="13">
        <v>11.82</v>
      </c>
      <c r="AJ361" s="13">
        <v>11.41</v>
      </c>
      <c r="AK361" s="13">
        <v>11.06</v>
      </c>
    </row>
    <row r="362" spans="1:37" s="33" customFormat="1" hidden="1" x14ac:dyDescent="0.3">
      <c r="A362" s="13" t="str">
        <f t="shared" si="5"/>
        <v>SDG_NoInv_Base_ReproTest02QVAXafurn</v>
      </c>
      <c r="B362" s="37" t="s">
        <v>220</v>
      </c>
      <c r="C362" s="38" t="s">
        <v>262</v>
      </c>
      <c r="D362" s="130" t="s">
        <v>211</v>
      </c>
      <c r="E362" s="13" t="s">
        <v>63</v>
      </c>
      <c r="F362" s="13">
        <v>6.09</v>
      </c>
      <c r="G362" s="13">
        <v>5.45</v>
      </c>
      <c r="H362" s="13">
        <v>5.66</v>
      </c>
      <c r="I362" s="13">
        <v>5.78</v>
      </c>
      <c r="J362" s="13">
        <v>5.9</v>
      </c>
      <c r="K362" s="13">
        <v>6.04</v>
      </c>
      <c r="L362" s="13">
        <v>6.21</v>
      </c>
      <c r="M362" s="13">
        <v>6.41</v>
      </c>
      <c r="N362" s="13">
        <v>6.61</v>
      </c>
      <c r="O362" s="13">
        <v>6.98</v>
      </c>
      <c r="P362" s="13">
        <v>7.24</v>
      </c>
      <c r="Q362" s="13">
        <v>7.44</v>
      </c>
      <c r="R362" s="13">
        <v>7.68</v>
      </c>
      <c r="S362" s="13">
        <v>7.93</v>
      </c>
      <c r="T362" s="13">
        <v>8.1999999999999993</v>
      </c>
      <c r="U362" s="13">
        <v>8.49</v>
      </c>
      <c r="V362" s="13">
        <v>8.81</v>
      </c>
      <c r="W362" s="13">
        <v>9.1300000000000008</v>
      </c>
      <c r="X362" s="13">
        <v>9.4499999999999993</v>
      </c>
      <c r="Y362" s="13">
        <v>9.76</v>
      </c>
      <c r="Z362" s="13">
        <v>10.08</v>
      </c>
      <c r="AA362" s="13">
        <v>10.4</v>
      </c>
      <c r="AB362" s="13">
        <v>10.75</v>
      </c>
      <c r="AC362" s="13">
        <v>11.06</v>
      </c>
      <c r="AD362" s="13">
        <v>11.38</v>
      </c>
      <c r="AE362" s="13">
        <v>11.71</v>
      </c>
      <c r="AF362" s="13">
        <v>12.07</v>
      </c>
      <c r="AG362" s="13">
        <v>12.41</v>
      </c>
      <c r="AH362" s="13">
        <v>12.41</v>
      </c>
      <c r="AI362" s="13">
        <v>12.31</v>
      </c>
      <c r="AJ362" s="13">
        <v>12.23</v>
      </c>
      <c r="AK362" s="13">
        <v>12.11</v>
      </c>
    </row>
    <row r="363" spans="1:37" s="33" customFormat="1" hidden="1" x14ac:dyDescent="0.3">
      <c r="A363" s="13" t="str">
        <f t="shared" si="5"/>
        <v>SDG_NoInv_Base_ReproTest02QVAXaoman</v>
      </c>
      <c r="B363" s="37" t="s">
        <v>220</v>
      </c>
      <c r="C363" s="38" t="s">
        <v>262</v>
      </c>
      <c r="D363" s="130" t="s">
        <v>211</v>
      </c>
      <c r="E363" s="13" t="s">
        <v>64</v>
      </c>
      <c r="F363" s="13">
        <v>25.46</v>
      </c>
      <c r="G363" s="13">
        <v>23.29</v>
      </c>
      <c r="H363" s="13">
        <v>24.38</v>
      </c>
      <c r="I363" s="13">
        <v>24.94</v>
      </c>
      <c r="J363" s="13">
        <v>25.5</v>
      </c>
      <c r="K363" s="13">
        <v>26.1</v>
      </c>
      <c r="L363" s="13">
        <v>26.81</v>
      </c>
      <c r="M363" s="13">
        <v>27.63</v>
      </c>
      <c r="N363" s="13">
        <v>28.52</v>
      </c>
      <c r="O363" s="13">
        <v>30.14</v>
      </c>
      <c r="P363" s="13">
        <v>31.53</v>
      </c>
      <c r="Q363" s="13">
        <v>32.71</v>
      </c>
      <c r="R363" s="13">
        <v>33.93</v>
      </c>
      <c r="S363" s="13">
        <v>35.090000000000003</v>
      </c>
      <c r="T363" s="13">
        <v>36.29</v>
      </c>
      <c r="U363" s="13">
        <v>37.630000000000003</v>
      </c>
      <c r="V363" s="13">
        <v>38.82</v>
      </c>
      <c r="W363" s="13">
        <v>40.049999999999997</v>
      </c>
      <c r="X363" s="13">
        <v>41.34</v>
      </c>
      <c r="Y363" s="13">
        <v>42.5</v>
      </c>
      <c r="Z363" s="13">
        <v>43.62</v>
      </c>
      <c r="AA363" s="13">
        <v>44.78</v>
      </c>
      <c r="AB363" s="13">
        <v>45.99</v>
      </c>
      <c r="AC363" s="13">
        <v>47.04</v>
      </c>
      <c r="AD363" s="13">
        <v>48.1</v>
      </c>
      <c r="AE363" s="13">
        <v>49.2</v>
      </c>
      <c r="AF363" s="13">
        <v>50.37</v>
      </c>
      <c r="AG363" s="13">
        <v>51.46</v>
      </c>
      <c r="AH363" s="13">
        <v>50.65</v>
      </c>
      <c r="AI363" s="13">
        <v>49.54</v>
      </c>
      <c r="AJ363" s="13">
        <v>48.58</v>
      </c>
      <c r="AK363" s="13">
        <v>47.55</v>
      </c>
    </row>
    <row r="364" spans="1:37" s="33" customFormat="1" hidden="1" x14ac:dyDescent="0.3">
      <c r="A364" s="13" t="str">
        <f t="shared" si="5"/>
        <v>SDG_NoInv_Base_ReproTest02QVAXaelec</v>
      </c>
      <c r="B364" s="37" t="s">
        <v>220</v>
      </c>
      <c r="C364" s="38" t="s">
        <v>262</v>
      </c>
      <c r="D364" s="130" t="s">
        <v>211</v>
      </c>
      <c r="E364" s="13" t="s">
        <v>65</v>
      </c>
      <c r="F364" s="13">
        <v>142.19999999999999</v>
      </c>
      <c r="G364" s="13">
        <v>136.75</v>
      </c>
      <c r="H364" s="13">
        <v>141.68</v>
      </c>
      <c r="I364" s="13">
        <v>141.55000000000001</v>
      </c>
      <c r="J364" s="13">
        <v>138.38999999999999</v>
      </c>
      <c r="K364" s="13">
        <v>138.1</v>
      </c>
      <c r="L364" s="13">
        <v>138.87</v>
      </c>
      <c r="M364" s="13">
        <v>139.87</v>
      </c>
      <c r="N364" s="13">
        <v>141.33000000000001</v>
      </c>
      <c r="O364" s="13">
        <v>141.96</v>
      </c>
      <c r="P364" s="13">
        <v>143.66999999999999</v>
      </c>
      <c r="Q364" s="13">
        <v>144.78</v>
      </c>
      <c r="R364" s="13">
        <v>147.76</v>
      </c>
      <c r="S364" s="13">
        <v>151.88</v>
      </c>
      <c r="T364" s="13">
        <v>155.33000000000001</v>
      </c>
      <c r="U364" s="13">
        <v>159.52000000000001</v>
      </c>
      <c r="V364" s="13">
        <v>160.19</v>
      </c>
      <c r="W364" s="13">
        <v>163.69999999999999</v>
      </c>
      <c r="X364" s="13">
        <v>174.8</v>
      </c>
      <c r="Y364" s="13">
        <v>181.36</v>
      </c>
      <c r="Z364" s="13">
        <v>188.51</v>
      </c>
      <c r="AA364" s="13">
        <v>195.67</v>
      </c>
      <c r="AB364" s="13">
        <v>199.23</v>
      </c>
      <c r="AC364" s="13">
        <v>203.34</v>
      </c>
      <c r="AD364" s="13">
        <v>208.42</v>
      </c>
      <c r="AE364" s="13">
        <v>213.87</v>
      </c>
      <c r="AF364" s="13">
        <v>219.4</v>
      </c>
      <c r="AG364" s="13">
        <v>231.59</v>
      </c>
      <c r="AH364" s="13">
        <v>242.01</v>
      </c>
      <c r="AI364" s="13">
        <v>250.43</v>
      </c>
      <c r="AJ364" s="13">
        <v>259.98</v>
      </c>
      <c r="AK364" s="13">
        <v>269.08</v>
      </c>
    </row>
    <row r="365" spans="1:37" s="33" customFormat="1" hidden="1" x14ac:dyDescent="0.3">
      <c r="A365" s="13" t="str">
        <f t="shared" si="5"/>
        <v>SDG_NoInv_Base_ReproTest02QVAXawatr</v>
      </c>
      <c r="B365" s="37" t="s">
        <v>220</v>
      </c>
      <c r="C365" s="38" t="s">
        <v>262</v>
      </c>
      <c r="D365" s="130" t="s">
        <v>211</v>
      </c>
      <c r="E365" s="13" t="s">
        <v>66</v>
      </c>
      <c r="F365" s="13">
        <v>38.119999999999997</v>
      </c>
      <c r="G365" s="13">
        <v>37.619999999999997</v>
      </c>
      <c r="H365" s="13">
        <v>38.6</v>
      </c>
      <c r="I365" s="13">
        <v>39.229999999999997</v>
      </c>
      <c r="J365" s="13">
        <v>39.950000000000003</v>
      </c>
      <c r="K365" s="13">
        <v>40.82</v>
      </c>
      <c r="L365" s="13">
        <v>41.9</v>
      </c>
      <c r="M365" s="13">
        <v>43.05</v>
      </c>
      <c r="N365" s="13">
        <v>44.25</v>
      </c>
      <c r="O365" s="13">
        <v>45.77</v>
      </c>
      <c r="P365" s="13">
        <v>47.13</v>
      </c>
      <c r="Q365" s="13">
        <v>48.43</v>
      </c>
      <c r="R365" s="13">
        <v>49.98</v>
      </c>
      <c r="S365" s="13">
        <v>51.62</v>
      </c>
      <c r="T365" s="13">
        <v>53.42</v>
      </c>
      <c r="U365" s="13">
        <v>55.45</v>
      </c>
      <c r="V365" s="13">
        <v>57.35</v>
      </c>
      <c r="W365" s="13">
        <v>59.38</v>
      </c>
      <c r="X365" s="13">
        <v>61.53</v>
      </c>
      <c r="Y365" s="13">
        <v>63.52</v>
      </c>
      <c r="Z365" s="13">
        <v>65.53</v>
      </c>
      <c r="AA365" s="13">
        <v>67.569999999999993</v>
      </c>
      <c r="AB365" s="13">
        <v>70.069999999999993</v>
      </c>
      <c r="AC365" s="13">
        <v>72.430000000000007</v>
      </c>
      <c r="AD365" s="13">
        <v>74.84</v>
      </c>
      <c r="AE365" s="13">
        <v>77.37</v>
      </c>
      <c r="AF365" s="13">
        <v>80.06</v>
      </c>
      <c r="AG365" s="13">
        <v>82.8</v>
      </c>
      <c r="AH365" s="13">
        <v>82.95</v>
      </c>
      <c r="AI365" s="13">
        <v>82.93</v>
      </c>
      <c r="AJ365" s="13">
        <v>83.05</v>
      </c>
      <c r="AK365" s="13">
        <v>83.1</v>
      </c>
    </row>
    <row r="366" spans="1:37" s="33" customFormat="1" hidden="1" x14ac:dyDescent="0.3">
      <c r="A366" s="13" t="str">
        <f t="shared" si="5"/>
        <v>SDG_NoInv_Base_ReproTest02QVAXacons</v>
      </c>
      <c r="B366" s="37" t="s">
        <v>220</v>
      </c>
      <c r="C366" s="38" t="s">
        <v>262</v>
      </c>
      <c r="D366" s="130" t="s">
        <v>211</v>
      </c>
      <c r="E366" s="13" t="s">
        <v>67</v>
      </c>
      <c r="F366" s="13">
        <v>140.65</v>
      </c>
      <c r="G366" s="13">
        <v>129.35</v>
      </c>
      <c r="H366" s="13">
        <v>133.29</v>
      </c>
      <c r="I366" s="13">
        <v>135.88999999999999</v>
      </c>
      <c r="J366" s="13">
        <v>138.37</v>
      </c>
      <c r="K366" s="13">
        <v>141.19999999999999</v>
      </c>
      <c r="L366" s="13">
        <v>144.59</v>
      </c>
      <c r="M366" s="13">
        <v>148.4</v>
      </c>
      <c r="N366" s="13">
        <v>152.46</v>
      </c>
      <c r="O366" s="13">
        <v>157.6</v>
      </c>
      <c r="P366" s="13">
        <v>162.29</v>
      </c>
      <c r="Q366" s="13">
        <v>166.76</v>
      </c>
      <c r="R366" s="13">
        <v>171.96</v>
      </c>
      <c r="S366" s="13">
        <v>177.38</v>
      </c>
      <c r="T366" s="13">
        <v>183.16</v>
      </c>
      <c r="U366" s="13">
        <v>189.79</v>
      </c>
      <c r="V366" s="13">
        <v>196.57</v>
      </c>
      <c r="W366" s="13">
        <v>203.4</v>
      </c>
      <c r="X366" s="13">
        <v>209.97</v>
      </c>
      <c r="Y366" s="13">
        <v>216.56</v>
      </c>
      <c r="Z366" s="13">
        <v>223.46</v>
      </c>
      <c r="AA366" s="13">
        <v>230.25</v>
      </c>
      <c r="AB366" s="13">
        <v>236.66</v>
      </c>
      <c r="AC366" s="13">
        <v>242.9</v>
      </c>
      <c r="AD366" s="13">
        <v>249.87</v>
      </c>
      <c r="AE366" s="13">
        <v>257.32</v>
      </c>
      <c r="AF366" s="13">
        <v>265.18</v>
      </c>
      <c r="AG366" s="13">
        <v>272.95</v>
      </c>
      <c r="AH366" s="13">
        <v>272.56</v>
      </c>
      <c r="AI366" s="13">
        <v>271.06</v>
      </c>
      <c r="AJ366" s="13">
        <v>270.13</v>
      </c>
      <c r="AK366" s="13">
        <v>268.7</v>
      </c>
    </row>
    <row r="367" spans="1:37" s="33" customFormat="1" hidden="1" x14ac:dyDescent="0.3">
      <c r="A367" s="13" t="str">
        <f t="shared" si="5"/>
        <v>SDG_NoInv_Base_ReproTest02QVAXatrad</v>
      </c>
      <c r="B367" s="37" t="s">
        <v>220</v>
      </c>
      <c r="C367" s="38" t="s">
        <v>262</v>
      </c>
      <c r="D367" s="130" t="s">
        <v>211</v>
      </c>
      <c r="E367" s="13" t="s">
        <v>68</v>
      </c>
      <c r="F367" s="13">
        <v>482.47</v>
      </c>
      <c r="G367" s="13">
        <v>441.1</v>
      </c>
      <c r="H367" s="13">
        <v>454.75</v>
      </c>
      <c r="I367" s="13">
        <v>465.34</v>
      </c>
      <c r="J367" s="13">
        <v>472.19</v>
      </c>
      <c r="K367" s="13">
        <v>479.57</v>
      </c>
      <c r="L367" s="13">
        <v>488.5</v>
      </c>
      <c r="M367" s="13">
        <v>498.92</v>
      </c>
      <c r="N367" s="13">
        <v>510</v>
      </c>
      <c r="O367" s="13">
        <v>504.89</v>
      </c>
      <c r="P367" s="13">
        <v>512.52</v>
      </c>
      <c r="Q367" s="13">
        <v>524.03</v>
      </c>
      <c r="R367" s="13">
        <v>537.62</v>
      </c>
      <c r="S367" s="13">
        <v>551.75</v>
      </c>
      <c r="T367" s="13">
        <v>566.99</v>
      </c>
      <c r="U367" s="13">
        <v>584.29999999999995</v>
      </c>
      <c r="V367" s="13">
        <v>601.72</v>
      </c>
      <c r="W367" s="13">
        <v>619.91</v>
      </c>
      <c r="X367" s="13">
        <v>638.42999999999995</v>
      </c>
      <c r="Y367" s="13">
        <v>655.36</v>
      </c>
      <c r="Z367" s="13">
        <v>671.68</v>
      </c>
      <c r="AA367" s="13">
        <v>688.26</v>
      </c>
      <c r="AB367" s="13">
        <v>697.74</v>
      </c>
      <c r="AC367" s="13">
        <v>707.84</v>
      </c>
      <c r="AD367" s="13">
        <v>720.48</v>
      </c>
      <c r="AE367" s="13">
        <v>734.56</v>
      </c>
      <c r="AF367" s="13">
        <v>750.03</v>
      </c>
      <c r="AG367" s="13">
        <v>764.74</v>
      </c>
      <c r="AH367" s="13">
        <v>756.67</v>
      </c>
      <c r="AI367" s="13">
        <v>746.42</v>
      </c>
      <c r="AJ367" s="13">
        <v>737.82</v>
      </c>
      <c r="AK367" s="13">
        <v>728.54</v>
      </c>
    </row>
    <row r="368" spans="1:37" s="33" customFormat="1" hidden="1" x14ac:dyDescent="0.3">
      <c r="A368" s="13" t="str">
        <f t="shared" si="5"/>
        <v>SDG_NoInv_Base_ReproTest02QVAXahotl</v>
      </c>
      <c r="B368" s="37" t="s">
        <v>220</v>
      </c>
      <c r="C368" s="38" t="s">
        <v>262</v>
      </c>
      <c r="D368" s="130" t="s">
        <v>211</v>
      </c>
      <c r="E368" s="13" t="s">
        <v>69</v>
      </c>
      <c r="F368" s="13">
        <v>37.69</v>
      </c>
      <c r="G368" s="13">
        <v>35.229999999999997</v>
      </c>
      <c r="H368" s="13">
        <v>36.82</v>
      </c>
      <c r="I368" s="13">
        <v>37.700000000000003</v>
      </c>
      <c r="J368" s="13">
        <v>38.58</v>
      </c>
      <c r="K368" s="13">
        <v>39.590000000000003</v>
      </c>
      <c r="L368" s="13">
        <v>40.729999999999997</v>
      </c>
      <c r="M368" s="13">
        <v>41.94</v>
      </c>
      <c r="N368" s="13">
        <v>43.24</v>
      </c>
      <c r="O368" s="13">
        <v>45.24</v>
      </c>
      <c r="P368" s="13">
        <v>46.88</v>
      </c>
      <c r="Q368" s="13">
        <v>48.37</v>
      </c>
      <c r="R368" s="13">
        <v>50.07</v>
      </c>
      <c r="S368" s="13">
        <v>51.83</v>
      </c>
      <c r="T368" s="13">
        <v>53.75</v>
      </c>
      <c r="U368" s="13">
        <v>55.89</v>
      </c>
      <c r="V368" s="13">
        <v>57.91</v>
      </c>
      <c r="W368" s="13">
        <v>60.11</v>
      </c>
      <c r="X368" s="13">
        <v>62.53</v>
      </c>
      <c r="Y368" s="13">
        <v>64.8</v>
      </c>
      <c r="Z368" s="13">
        <v>67.08</v>
      </c>
      <c r="AA368" s="13">
        <v>69.430000000000007</v>
      </c>
      <c r="AB368" s="13">
        <v>72.260000000000005</v>
      </c>
      <c r="AC368" s="13">
        <v>74.8</v>
      </c>
      <c r="AD368" s="13">
        <v>77.23</v>
      </c>
      <c r="AE368" s="13">
        <v>79.7</v>
      </c>
      <c r="AF368" s="13">
        <v>82.31</v>
      </c>
      <c r="AG368" s="13">
        <v>84.96</v>
      </c>
      <c r="AH368" s="13">
        <v>85.41</v>
      </c>
      <c r="AI368" s="13">
        <v>85.31</v>
      </c>
      <c r="AJ368" s="13">
        <v>85.11</v>
      </c>
      <c r="AK368" s="13">
        <v>84.73</v>
      </c>
    </row>
    <row r="369" spans="1:37" s="33" customFormat="1" hidden="1" x14ac:dyDescent="0.3">
      <c r="A369" s="13" t="str">
        <f t="shared" si="5"/>
        <v>SDG_NoInv_Base_ReproTest02QVAXaltrp-p</v>
      </c>
      <c r="B369" s="37" t="s">
        <v>220</v>
      </c>
      <c r="C369" s="38" t="s">
        <v>262</v>
      </c>
      <c r="D369" s="130" t="s">
        <v>211</v>
      </c>
      <c r="E369" s="13" t="s">
        <v>70</v>
      </c>
      <c r="F369" s="13">
        <v>60.68</v>
      </c>
      <c r="G369" s="13">
        <v>58.24</v>
      </c>
      <c r="H369" s="13">
        <v>59.72</v>
      </c>
      <c r="I369" s="13">
        <v>60.74</v>
      </c>
      <c r="J369" s="13">
        <v>61.78</v>
      </c>
      <c r="K369" s="13">
        <v>62.87</v>
      </c>
      <c r="L369" s="13">
        <v>64.209999999999994</v>
      </c>
      <c r="M369" s="13">
        <v>65.7</v>
      </c>
      <c r="N369" s="13">
        <v>67.45</v>
      </c>
      <c r="O369" s="13">
        <v>69.94</v>
      </c>
      <c r="P369" s="13">
        <v>72.27</v>
      </c>
      <c r="Q369" s="13">
        <v>74.44</v>
      </c>
      <c r="R369" s="13">
        <v>77.02</v>
      </c>
      <c r="S369" s="13">
        <v>79.66</v>
      </c>
      <c r="T369" s="13">
        <v>82.47</v>
      </c>
      <c r="U369" s="13">
        <v>85.73</v>
      </c>
      <c r="V369" s="13">
        <v>88.69</v>
      </c>
      <c r="W369" s="13">
        <v>91.79</v>
      </c>
      <c r="X369" s="13">
        <v>95.07</v>
      </c>
      <c r="Y369" s="13">
        <v>98.05</v>
      </c>
      <c r="Z369" s="13">
        <v>100.94</v>
      </c>
      <c r="AA369" s="13">
        <v>103.79</v>
      </c>
      <c r="AB369" s="13">
        <v>106.98</v>
      </c>
      <c r="AC369" s="13">
        <v>109.73</v>
      </c>
      <c r="AD369" s="13">
        <v>112.24</v>
      </c>
      <c r="AE369" s="13">
        <v>114.73</v>
      </c>
      <c r="AF369" s="13">
        <v>117.26</v>
      </c>
      <c r="AG369" s="13">
        <v>119.64</v>
      </c>
      <c r="AH369" s="13">
        <v>118.63</v>
      </c>
      <c r="AI369" s="13">
        <v>117.36</v>
      </c>
      <c r="AJ369" s="13">
        <v>116.42</v>
      </c>
      <c r="AK369" s="13">
        <v>115.26</v>
      </c>
    </row>
    <row r="370" spans="1:37" s="33" customFormat="1" hidden="1" x14ac:dyDescent="0.3">
      <c r="A370" s="13" t="str">
        <f t="shared" si="5"/>
        <v>SDG_NoInv_Base_ReproTest02QVAXaltrp-f</v>
      </c>
      <c r="B370" s="37" t="s">
        <v>220</v>
      </c>
      <c r="C370" s="38" t="s">
        <v>262</v>
      </c>
      <c r="D370" s="130" t="s">
        <v>211</v>
      </c>
      <c r="E370" s="13" t="s">
        <v>71</v>
      </c>
      <c r="F370" s="13">
        <v>247.43</v>
      </c>
      <c r="G370" s="13">
        <v>234</v>
      </c>
      <c r="H370" s="13">
        <v>239.63</v>
      </c>
      <c r="I370" s="13">
        <v>244.15</v>
      </c>
      <c r="J370" s="13">
        <v>248.54</v>
      </c>
      <c r="K370" s="13">
        <v>252.63</v>
      </c>
      <c r="L370" s="13">
        <v>257.31</v>
      </c>
      <c r="M370" s="13">
        <v>262.18</v>
      </c>
      <c r="N370" s="13">
        <v>268.64999999999998</v>
      </c>
      <c r="O370" s="13">
        <v>276.76</v>
      </c>
      <c r="P370" s="13">
        <v>285.51</v>
      </c>
      <c r="Q370" s="13">
        <v>295.22000000000003</v>
      </c>
      <c r="R370" s="13">
        <v>305.43</v>
      </c>
      <c r="S370" s="13">
        <v>314.36</v>
      </c>
      <c r="T370" s="13">
        <v>323.48</v>
      </c>
      <c r="U370" s="13">
        <v>336.17</v>
      </c>
      <c r="V370" s="13">
        <v>347.93</v>
      </c>
      <c r="W370" s="13">
        <v>358.7</v>
      </c>
      <c r="X370" s="13">
        <v>370.36</v>
      </c>
      <c r="Y370" s="13">
        <v>382.8</v>
      </c>
      <c r="Z370" s="13">
        <v>396.82</v>
      </c>
      <c r="AA370" s="13">
        <v>411.38</v>
      </c>
      <c r="AB370" s="13">
        <v>425.91</v>
      </c>
      <c r="AC370" s="13">
        <v>440.19</v>
      </c>
      <c r="AD370" s="13">
        <v>453.52</v>
      </c>
      <c r="AE370" s="13">
        <v>466.99</v>
      </c>
      <c r="AF370" s="13">
        <v>478.82</v>
      </c>
      <c r="AG370" s="13">
        <v>489.5</v>
      </c>
      <c r="AH370" s="13">
        <v>486.7</v>
      </c>
      <c r="AI370" s="13">
        <v>483.02</v>
      </c>
      <c r="AJ370" s="13">
        <v>480.53</v>
      </c>
      <c r="AK370" s="13">
        <v>477.57</v>
      </c>
    </row>
    <row r="371" spans="1:37" s="33" customFormat="1" hidden="1" x14ac:dyDescent="0.3">
      <c r="A371" s="13" t="str">
        <f t="shared" si="5"/>
        <v>SDG_NoInv_Base_ReproTest02QVAXaotrp-p</v>
      </c>
      <c r="B371" s="37" t="s">
        <v>220</v>
      </c>
      <c r="C371" s="38" t="s">
        <v>262</v>
      </c>
      <c r="D371" s="130" t="s">
        <v>211</v>
      </c>
      <c r="E371" s="13" t="s">
        <v>72</v>
      </c>
      <c r="F371" s="13">
        <v>8.1</v>
      </c>
      <c r="G371" s="13">
        <v>7.98</v>
      </c>
      <c r="H371" s="13">
        <v>8.42</v>
      </c>
      <c r="I371" s="13">
        <v>8.85</v>
      </c>
      <c r="J371" s="13">
        <v>9.24</v>
      </c>
      <c r="K371" s="13">
        <v>9.59</v>
      </c>
      <c r="L371" s="13">
        <v>9.94</v>
      </c>
      <c r="M371" s="13">
        <v>10.25</v>
      </c>
      <c r="N371" s="13">
        <v>10.55</v>
      </c>
      <c r="O371" s="13">
        <v>10.7</v>
      </c>
      <c r="P371" s="13">
        <v>10.92</v>
      </c>
      <c r="Q371" s="13">
        <v>11.15</v>
      </c>
      <c r="R371" s="13">
        <v>11.43</v>
      </c>
      <c r="S371" s="13">
        <v>11.71</v>
      </c>
      <c r="T371" s="13">
        <v>12</v>
      </c>
      <c r="U371" s="13">
        <v>12.32</v>
      </c>
      <c r="V371" s="13">
        <v>12.61</v>
      </c>
      <c r="W371" s="13">
        <v>12.9</v>
      </c>
      <c r="X371" s="13">
        <v>13.17</v>
      </c>
      <c r="Y371" s="13">
        <v>13.4</v>
      </c>
      <c r="Z371" s="13">
        <v>13.62</v>
      </c>
      <c r="AA371" s="13">
        <v>13.81</v>
      </c>
      <c r="AB371" s="13">
        <v>13.95</v>
      </c>
      <c r="AC371" s="13">
        <v>14.09</v>
      </c>
      <c r="AD371" s="13">
        <v>14.23</v>
      </c>
      <c r="AE371" s="13">
        <v>14.41</v>
      </c>
      <c r="AF371" s="13">
        <v>14.62</v>
      </c>
      <c r="AG371" s="13">
        <v>14.83</v>
      </c>
      <c r="AH371" s="13">
        <v>14.7</v>
      </c>
      <c r="AI371" s="13">
        <v>14.61</v>
      </c>
      <c r="AJ371" s="13">
        <v>14.58</v>
      </c>
      <c r="AK371" s="13">
        <v>14.54</v>
      </c>
    </row>
    <row r="372" spans="1:37" s="33" customFormat="1" hidden="1" x14ac:dyDescent="0.3">
      <c r="A372" s="13" t="str">
        <f t="shared" si="5"/>
        <v>SDG_NoInv_Base_ReproTest02QVAXaotrp-f</v>
      </c>
      <c r="B372" s="37" t="s">
        <v>220</v>
      </c>
      <c r="C372" s="38" t="s">
        <v>262</v>
      </c>
      <c r="D372" s="130" t="s">
        <v>211</v>
      </c>
      <c r="E372" s="13" t="s">
        <v>73</v>
      </c>
      <c r="F372" s="13">
        <v>7.29</v>
      </c>
      <c r="G372" s="13">
        <v>6.95</v>
      </c>
      <c r="H372" s="13">
        <v>7.23</v>
      </c>
      <c r="I372" s="13">
        <v>7.43</v>
      </c>
      <c r="J372" s="13">
        <v>7.61</v>
      </c>
      <c r="K372" s="13">
        <v>7.75</v>
      </c>
      <c r="L372" s="13">
        <v>7.91</v>
      </c>
      <c r="M372" s="13">
        <v>8.08</v>
      </c>
      <c r="N372" s="13">
        <v>8.2799999999999994</v>
      </c>
      <c r="O372" s="13">
        <v>8.4700000000000006</v>
      </c>
      <c r="P372" s="13">
        <v>8.6999999999999993</v>
      </c>
      <c r="Q372" s="13">
        <v>8.9600000000000009</v>
      </c>
      <c r="R372" s="13">
        <v>9.23</v>
      </c>
      <c r="S372" s="13">
        <v>9.4600000000000009</v>
      </c>
      <c r="T372" s="13">
        <v>9.69</v>
      </c>
      <c r="U372" s="13">
        <v>10.029999999999999</v>
      </c>
      <c r="V372" s="13">
        <v>10.33</v>
      </c>
      <c r="W372" s="13">
        <v>10.61</v>
      </c>
      <c r="X372" s="13">
        <v>10.88</v>
      </c>
      <c r="Y372" s="13">
        <v>11.18</v>
      </c>
      <c r="Z372" s="13">
        <v>11.52</v>
      </c>
      <c r="AA372" s="13">
        <v>11.85</v>
      </c>
      <c r="AB372" s="13">
        <v>12.15</v>
      </c>
      <c r="AC372" s="13">
        <v>12.46</v>
      </c>
      <c r="AD372" s="13">
        <v>12.75</v>
      </c>
      <c r="AE372" s="13">
        <v>13.06</v>
      </c>
      <c r="AF372" s="13">
        <v>13.33</v>
      </c>
      <c r="AG372" s="13">
        <v>13.57</v>
      </c>
      <c r="AH372" s="13">
        <v>13.49</v>
      </c>
      <c r="AI372" s="13">
        <v>13.41</v>
      </c>
      <c r="AJ372" s="13">
        <v>13.34</v>
      </c>
      <c r="AK372" s="13">
        <v>13.26</v>
      </c>
    </row>
    <row r="373" spans="1:37" s="33" customFormat="1" hidden="1" x14ac:dyDescent="0.3">
      <c r="A373" s="13" t="str">
        <f t="shared" si="5"/>
        <v>SDG_NoInv_Base_ReproTest02QVAXaprtr</v>
      </c>
      <c r="B373" s="37" t="s">
        <v>220</v>
      </c>
      <c r="C373" s="38" t="s">
        <v>262</v>
      </c>
      <c r="D373" s="130" t="s">
        <v>211</v>
      </c>
      <c r="E373" s="13" t="s">
        <v>74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</row>
    <row r="374" spans="1:37" s="33" customFormat="1" hidden="1" x14ac:dyDescent="0.3">
      <c r="A374" s="13" t="str">
        <f t="shared" si="5"/>
        <v>SDG_NoInv_Base_ReproTest02QVAXatrps</v>
      </c>
      <c r="B374" s="37" t="s">
        <v>220</v>
      </c>
      <c r="C374" s="38" t="s">
        <v>262</v>
      </c>
      <c r="D374" s="130" t="s">
        <v>211</v>
      </c>
      <c r="E374" s="13" t="s">
        <v>75</v>
      </c>
      <c r="F374" s="13">
        <v>54.94</v>
      </c>
      <c r="G374" s="13">
        <v>50.45</v>
      </c>
      <c r="H374" s="13">
        <v>51.68</v>
      </c>
      <c r="I374" s="13">
        <v>52.43</v>
      </c>
      <c r="J374" s="13">
        <v>53.15</v>
      </c>
      <c r="K374" s="13">
        <v>54.01</v>
      </c>
      <c r="L374" s="13">
        <v>54.98</v>
      </c>
      <c r="M374" s="13">
        <v>55.84</v>
      </c>
      <c r="N374" s="13">
        <v>56.78</v>
      </c>
      <c r="O374" s="13">
        <v>58.12</v>
      </c>
      <c r="P374" s="13">
        <v>59.18</v>
      </c>
      <c r="Q374" s="13">
        <v>60.03</v>
      </c>
      <c r="R374" s="13">
        <v>61.24</v>
      </c>
      <c r="S374" s="13">
        <v>62.76</v>
      </c>
      <c r="T374" s="13">
        <v>64.36</v>
      </c>
      <c r="U374" s="13">
        <v>66.17</v>
      </c>
      <c r="V374" s="13">
        <v>67.87</v>
      </c>
      <c r="W374" s="13">
        <v>69.78</v>
      </c>
      <c r="X374" s="13">
        <v>71.67</v>
      </c>
      <c r="Y374" s="13">
        <v>73.53</v>
      </c>
      <c r="Z374" s="13">
        <v>75.400000000000006</v>
      </c>
      <c r="AA374" s="13">
        <v>77.31</v>
      </c>
      <c r="AB374" s="13">
        <v>80.62</v>
      </c>
      <c r="AC374" s="13">
        <v>83.79</v>
      </c>
      <c r="AD374" s="13">
        <v>87.04</v>
      </c>
      <c r="AE374" s="13">
        <v>90.41</v>
      </c>
      <c r="AF374" s="13">
        <v>93.92</v>
      </c>
      <c r="AG374" s="13">
        <v>97.17</v>
      </c>
      <c r="AH374" s="13">
        <v>98.4</v>
      </c>
      <c r="AI374" s="13">
        <v>99.28</v>
      </c>
      <c r="AJ374" s="13">
        <v>100.11</v>
      </c>
      <c r="AK374" s="13">
        <v>100.79</v>
      </c>
    </row>
    <row r="375" spans="1:37" s="33" customFormat="1" hidden="1" x14ac:dyDescent="0.3">
      <c r="A375" s="13" t="str">
        <f t="shared" si="5"/>
        <v>SDG_NoInv_Base_ReproTest02QVAXacomm</v>
      </c>
      <c r="B375" s="37" t="s">
        <v>220</v>
      </c>
      <c r="C375" s="38" t="s">
        <v>262</v>
      </c>
      <c r="D375" s="130" t="s">
        <v>211</v>
      </c>
      <c r="E375" s="13" t="s">
        <v>76</v>
      </c>
      <c r="F375" s="13">
        <v>84.05</v>
      </c>
      <c r="G375" s="13">
        <v>79.66</v>
      </c>
      <c r="H375" s="13">
        <v>82.13</v>
      </c>
      <c r="I375" s="13">
        <v>83.56</v>
      </c>
      <c r="J375" s="13">
        <v>85.07</v>
      </c>
      <c r="K375" s="13">
        <v>86.81</v>
      </c>
      <c r="L375" s="13">
        <v>88.88</v>
      </c>
      <c r="M375" s="13">
        <v>91.22</v>
      </c>
      <c r="N375" s="13">
        <v>93.75</v>
      </c>
      <c r="O375" s="13">
        <v>97.06</v>
      </c>
      <c r="P375" s="13">
        <v>100</v>
      </c>
      <c r="Q375" s="13">
        <v>102.82</v>
      </c>
      <c r="R375" s="13">
        <v>106.1</v>
      </c>
      <c r="S375" s="13">
        <v>109.53</v>
      </c>
      <c r="T375" s="13">
        <v>113.26</v>
      </c>
      <c r="U375" s="13">
        <v>117.46</v>
      </c>
      <c r="V375" s="13">
        <v>121.56</v>
      </c>
      <c r="W375" s="13">
        <v>125.95</v>
      </c>
      <c r="X375" s="13">
        <v>130.66999999999999</v>
      </c>
      <c r="Y375" s="13">
        <v>135.21</v>
      </c>
      <c r="Z375" s="13">
        <v>139.84</v>
      </c>
      <c r="AA375" s="13">
        <v>144.53</v>
      </c>
      <c r="AB375" s="13">
        <v>149.26</v>
      </c>
      <c r="AC375" s="13">
        <v>153.63</v>
      </c>
      <c r="AD375" s="13">
        <v>158.15</v>
      </c>
      <c r="AE375" s="13">
        <v>162.86000000000001</v>
      </c>
      <c r="AF375" s="13">
        <v>167.87</v>
      </c>
      <c r="AG375" s="13">
        <v>172.91</v>
      </c>
      <c r="AH375" s="13">
        <v>173.16</v>
      </c>
      <c r="AI375" s="13">
        <v>172.64</v>
      </c>
      <c r="AJ375" s="13">
        <v>172.12</v>
      </c>
      <c r="AK375" s="13">
        <v>171.28</v>
      </c>
    </row>
    <row r="376" spans="1:37" s="33" customFormat="1" hidden="1" x14ac:dyDescent="0.3">
      <c r="A376" s="13" t="str">
        <f t="shared" si="5"/>
        <v>SDG_NoInv_Base_ReproTest02QVAXafsrv</v>
      </c>
      <c r="B376" s="37" t="s">
        <v>220</v>
      </c>
      <c r="C376" s="38" t="s">
        <v>262</v>
      </c>
      <c r="D376" s="130" t="s">
        <v>211</v>
      </c>
      <c r="E376" s="13" t="s">
        <v>77</v>
      </c>
      <c r="F376" s="13">
        <v>413.44</v>
      </c>
      <c r="G376" s="13">
        <v>391.23</v>
      </c>
      <c r="H376" s="13">
        <v>404.87</v>
      </c>
      <c r="I376" s="13">
        <v>412.46</v>
      </c>
      <c r="J376" s="13">
        <v>420.64</v>
      </c>
      <c r="K376" s="13">
        <v>429.78</v>
      </c>
      <c r="L376" s="13">
        <v>440.28</v>
      </c>
      <c r="M376" s="13">
        <v>451.66</v>
      </c>
      <c r="N376" s="13">
        <v>464.23</v>
      </c>
      <c r="O376" s="13">
        <v>481.55</v>
      </c>
      <c r="P376" s="13">
        <v>496.72</v>
      </c>
      <c r="Q376" s="13">
        <v>511.28</v>
      </c>
      <c r="R376" s="13">
        <v>528.14</v>
      </c>
      <c r="S376" s="13">
        <v>546.01</v>
      </c>
      <c r="T376" s="13">
        <v>565.41999999999996</v>
      </c>
      <c r="U376" s="13">
        <v>587.20000000000005</v>
      </c>
      <c r="V376" s="13">
        <v>608.38</v>
      </c>
      <c r="W376" s="13">
        <v>631.49</v>
      </c>
      <c r="X376" s="13">
        <v>656.78</v>
      </c>
      <c r="Y376" s="13">
        <v>681.5</v>
      </c>
      <c r="Z376" s="13">
        <v>706.81</v>
      </c>
      <c r="AA376" s="13">
        <v>732.46</v>
      </c>
      <c r="AB376" s="13">
        <v>762.13</v>
      </c>
      <c r="AC376" s="13">
        <v>789.65</v>
      </c>
      <c r="AD376" s="13">
        <v>816.45</v>
      </c>
      <c r="AE376" s="13">
        <v>843.44</v>
      </c>
      <c r="AF376" s="13">
        <v>871.67</v>
      </c>
      <c r="AG376" s="13">
        <v>900.97</v>
      </c>
      <c r="AH376" s="13">
        <v>911.16</v>
      </c>
      <c r="AI376" s="13">
        <v>915.77</v>
      </c>
      <c r="AJ376" s="13">
        <v>917.77</v>
      </c>
      <c r="AK376" s="13">
        <v>917.26</v>
      </c>
    </row>
    <row r="377" spans="1:37" s="33" customFormat="1" hidden="1" x14ac:dyDescent="0.3">
      <c r="A377" s="13" t="str">
        <f t="shared" si="5"/>
        <v>SDG_NoInv_Base_ReproTest02QVAXabsrv</v>
      </c>
      <c r="B377" s="37" t="s">
        <v>220</v>
      </c>
      <c r="C377" s="38" t="s">
        <v>262</v>
      </c>
      <c r="D377" s="130" t="s">
        <v>211</v>
      </c>
      <c r="E377" s="13" t="s">
        <v>78</v>
      </c>
      <c r="F377" s="13">
        <v>367.48</v>
      </c>
      <c r="G377" s="13">
        <v>348.35</v>
      </c>
      <c r="H377" s="13">
        <v>359.29</v>
      </c>
      <c r="I377" s="13">
        <v>365.83</v>
      </c>
      <c r="J377" s="13">
        <v>372.67</v>
      </c>
      <c r="K377" s="13">
        <v>380.42</v>
      </c>
      <c r="L377" s="13">
        <v>389.54</v>
      </c>
      <c r="M377" s="13">
        <v>399.55</v>
      </c>
      <c r="N377" s="13">
        <v>410.48</v>
      </c>
      <c r="O377" s="13">
        <v>424.44</v>
      </c>
      <c r="P377" s="13">
        <v>437.29</v>
      </c>
      <c r="Q377" s="13">
        <v>449.71</v>
      </c>
      <c r="R377" s="13">
        <v>464.25</v>
      </c>
      <c r="S377" s="13">
        <v>479.43</v>
      </c>
      <c r="T377" s="13">
        <v>495.89</v>
      </c>
      <c r="U377" s="13">
        <v>514.4</v>
      </c>
      <c r="V377" s="13">
        <v>532.49</v>
      </c>
      <c r="W377" s="13">
        <v>551.87</v>
      </c>
      <c r="X377" s="13">
        <v>572.61</v>
      </c>
      <c r="Y377" s="13">
        <v>592.61</v>
      </c>
      <c r="Z377" s="13">
        <v>613.04</v>
      </c>
      <c r="AA377" s="13">
        <v>633.67999999999995</v>
      </c>
      <c r="AB377" s="13">
        <v>655.95</v>
      </c>
      <c r="AC377" s="13">
        <v>676.16</v>
      </c>
      <c r="AD377" s="13">
        <v>696.35</v>
      </c>
      <c r="AE377" s="13">
        <v>717.2</v>
      </c>
      <c r="AF377" s="13">
        <v>739.26</v>
      </c>
      <c r="AG377" s="13">
        <v>761.67</v>
      </c>
      <c r="AH377" s="13">
        <v>764.76</v>
      </c>
      <c r="AI377" s="13">
        <v>764.24</v>
      </c>
      <c r="AJ377" s="13">
        <v>762.89</v>
      </c>
      <c r="AK377" s="13">
        <v>759.96</v>
      </c>
    </row>
    <row r="378" spans="1:37" s="33" customFormat="1" hidden="1" x14ac:dyDescent="0.3">
      <c r="A378" s="13" t="str">
        <f t="shared" si="5"/>
        <v>SDG_NoInv_Base_ReproTest02QVAXagsrv</v>
      </c>
      <c r="B378" s="37" t="s">
        <v>220</v>
      </c>
      <c r="C378" s="38" t="s">
        <v>262</v>
      </c>
      <c r="D378" s="130" t="s">
        <v>211</v>
      </c>
      <c r="E378" s="13" t="s">
        <v>79</v>
      </c>
      <c r="F378" s="13">
        <v>789.44</v>
      </c>
      <c r="G378" s="13">
        <v>739.2</v>
      </c>
      <c r="H378" s="13">
        <v>760.64</v>
      </c>
      <c r="I378" s="13">
        <v>776.45</v>
      </c>
      <c r="J378" s="13">
        <v>791.75</v>
      </c>
      <c r="K378" s="13">
        <v>806.97</v>
      </c>
      <c r="L378" s="13">
        <v>823.37</v>
      </c>
      <c r="M378" s="13">
        <v>840.32</v>
      </c>
      <c r="N378" s="13">
        <v>859.72</v>
      </c>
      <c r="O378" s="13">
        <v>887.82</v>
      </c>
      <c r="P378" s="13">
        <v>913.09</v>
      </c>
      <c r="Q378" s="13">
        <v>938.03</v>
      </c>
      <c r="R378" s="13">
        <v>966.61</v>
      </c>
      <c r="S378" s="13">
        <v>996.72</v>
      </c>
      <c r="T378" s="13">
        <v>1028.76</v>
      </c>
      <c r="U378" s="13">
        <v>1064.4100000000001</v>
      </c>
      <c r="V378" s="13">
        <v>1099.23</v>
      </c>
      <c r="W378" s="13">
        <v>1136.23</v>
      </c>
      <c r="X378" s="13">
        <v>1175.8499999999999</v>
      </c>
      <c r="Y378" s="13">
        <v>1215.51</v>
      </c>
      <c r="Z378" s="13">
        <v>1257.3699999999999</v>
      </c>
      <c r="AA378" s="13">
        <v>1298.53</v>
      </c>
      <c r="AB378" s="13">
        <v>1347.47</v>
      </c>
      <c r="AC378" s="13">
        <v>1393.09</v>
      </c>
      <c r="AD378" s="13">
        <v>1436.34</v>
      </c>
      <c r="AE378" s="13">
        <v>1480.27</v>
      </c>
      <c r="AF378" s="13">
        <v>1525.3</v>
      </c>
      <c r="AG378" s="13">
        <v>1573.36</v>
      </c>
      <c r="AH378" s="13">
        <v>1607.63</v>
      </c>
      <c r="AI378" s="13">
        <v>1632.36</v>
      </c>
      <c r="AJ378" s="13">
        <v>1649.18</v>
      </c>
      <c r="AK378" s="13">
        <v>1659.64</v>
      </c>
    </row>
    <row r="379" spans="1:37" s="33" customFormat="1" hidden="1" x14ac:dyDescent="0.3">
      <c r="A379" s="13" t="str">
        <f t="shared" si="5"/>
        <v>SDG_NoInv_Base_ReproTest02QVAXaosrv</v>
      </c>
      <c r="B379" s="37" t="s">
        <v>220</v>
      </c>
      <c r="C379" s="38" t="s">
        <v>262</v>
      </c>
      <c r="D379" s="130" t="s">
        <v>211</v>
      </c>
      <c r="E379" s="13" t="s">
        <v>80</v>
      </c>
      <c r="F379" s="13">
        <v>475.08</v>
      </c>
      <c r="G379" s="13">
        <v>430.1</v>
      </c>
      <c r="H379" s="13">
        <v>447.52</v>
      </c>
      <c r="I379" s="13">
        <v>458.01</v>
      </c>
      <c r="J379" s="13">
        <v>468.11</v>
      </c>
      <c r="K379" s="13">
        <v>478.76</v>
      </c>
      <c r="L379" s="13">
        <v>490.93</v>
      </c>
      <c r="M379" s="13">
        <v>503.9</v>
      </c>
      <c r="N379" s="13">
        <v>517.97</v>
      </c>
      <c r="O379" s="13">
        <v>535.52</v>
      </c>
      <c r="P379" s="13">
        <v>551.91999999999996</v>
      </c>
      <c r="Q379" s="13">
        <v>567.76</v>
      </c>
      <c r="R379" s="13">
        <v>586.15</v>
      </c>
      <c r="S379" s="13">
        <v>605.16999999999996</v>
      </c>
      <c r="T379" s="13">
        <v>625.73</v>
      </c>
      <c r="U379" s="13">
        <v>649.19000000000005</v>
      </c>
      <c r="V379" s="13">
        <v>671.81</v>
      </c>
      <c r="W379" s="13">
        <v>696.06</v>
      </c>
      <c r="X379" s="13">
        <v>722.22</v>
      </c>
      <c r="Y379" s="13">
        <v>747.44</v>
      </c>
      <c r="Z379" s="13">
        <v>773.16</v>
      </c>
      <c r="AA379" s="13">
        <v>799.25</v>
      </c>
      <c r="AB379" s="13">
        <v>827.6</v>
      </c>
      <c r="AC379" s="13">
        <v>853.71</v>
      </c>
      <c r="AD379" s="13">
        <v>879.59</v>
      </c>
      <c r="AE379" s="13">
        <v>906</v>
      </c>
      <c r="AF379" s="13">
        <v>933.62</v>
      </c>
      <c r="AG379" s="13">
        <v>961.62</v>
      </c>
      <c r="AH379" s="13">
        <v>963.81</v>
      </c>
      <c r="AI379" s="13">
        <v>961.93</v>
      </c>
      <c r="AJ379" s="13">
        <v>959.36</v>
      </c>
      <c r="AK379" s="13">
        <v>954.96</v>
      </c>
    </row>
    <row r="380" spans="1:37" s="33" customFormat="1" hidden="1" x14ac:dyDescent="0.3">
      <c r="A380" s="13" t="str">
        <f t="shared" si="5"/>
        <v>SDG_NoInv_Base_ReproTest02PVAXaawhe</v>
      </c>
      <c r="B380" s="37" t="s">
        <v>220</v>
      </c>
      <c r="C380" s="38" t="s">
        <v>262</v>
      </c>
      <c r="D380" s="130" t="s">
        <v>212</v>
      </c>
      <c r="E380" s="13" t="s">
        <v>4</v>
      </c>
      <c r="F380" s="13">
        <v>1</v>
      </c>
      <c r="G380" s="13">
        <v>0.94</v>
      </c>
      <c r="H380" s="13">
        <v>0.95</v>
      </c>
      <c r="I380" s="13">
        <v>0.97</v>
      </c>
      <c r="J380" s="13">
        <v>1</v>
      </c>
      <c r="K380" s="13">
        <v>1</v>
      </c>
      <c r="L380" s="13">
        <v>1</v>
      </c>
      <c r="M380" s="13">
        <v>1</v>
      </c>
      <c r="N380" s="13">
        <v>1</v>
      </c>
      <c r="O380" s="13">
        <v>1.03</v>
      </c>
      <c r="P380" s="13">
        <v>1.02</v>
      </c>
      <c r="Q380" s="13">
        <v>1.01</v>
      </c>
      <c r="R380" s="13">
        <v>1.01</v>
      </c>
      <c r="S380" s="13">
        <v>1.01</v>
      </c>
      <c r="T380" s="13">
        <v>1.01</v>
      </c>
      <c r="U380" s="13">
        <v>1.02</v>
      </c>
      <c r="V380" s="13">
        <v>1.02</v>
      </c>
      <c r="W380" s="13">
        <v>1.02</v>
      </c>
      <c r="X380" s="13">
        <v>1.02</v>
      </c>
      <c r="Y380" s="13">
        <v>1.02</v>
      </c>
      <c r="Z380" s="13">
        <v>1.02</v>
      </c>
      <c r="AA380" s="13">
        <v>1.02</v>
      </c>
      <c r="AB380" s="13">
        <v>1.03</v>
      </c>
      <c r="AC380" s="13">
        <v>1.04</v>
      </c>
      <c r="AD380" s="13">
        <v>1.04</v>
      </c>
      <c r="AE380" s="13">
        <v>1.05</v>
      </c>
      <c r="AF380" s="13">
        <v>1.05</v>
      </c>
      <c r="AG380" s="13">
        <v>1.05</v>
      </c>
      <c r="AH380" s="13">
        <v>1.03</v>
      </c>
      <c r="AI380" s="13">
        <v>1.02</v>
      </c>
      <c r="AJ380" s="13">
        <v>1.01</v>
      </c>
      <c r="AK380" s="13">
        <v>1</v>
      </c>
    </row>
    <row r="381" spans="1:37" s="33" customFormat="1" hidden="1" x14ac:dyDescent="0.3">
      <c r="A381" s="13" t="str">
        <f t="shared" si="5"/>
        <v>SDG_NoInv_Base_ReproTest02PVAXaamai</v>
      </c>
      <c r="B381" s="37" t="s">
        <v>220</v>
      </c>
      <c r="C381" s="38" t="s">
        <v>262</v>
      </c>
      <c r="D381" s="130" t="s">
        <v>212</v>
      </c>
      <c r="E381" s="13" t="s">
        <v>5</v>
      </c>
      <c r="F381" s="13">
        <v>1</v>
      </c>
      <c r="G381" s="13">
        <v>0.95</v>
      </c>
      <c r="H381" s="13">
        <v>0.97</v>
      </c>
      <c r="I381" s="13">
        <v>1</v>
      </c>
      <c r="J381" s="13">
        <v>1.03</v>
      </c>
      <c r="K381" s="13">
        <v>1.04</v>
      </c>
      <c r="L381" s="13">
        <v>1.04</v>
      </c>
      <c r="M381" s="13">
        <v>1.04</v>
      </c>
      <c r="N381" s="13">
        <v>1.04</v>
      </c>
      <c r="O381" s="13">
        <v>1.0900000000000001</v>
      </c>
      <c r="P381" s="13">
        <v>1.08</v>
      </c>
      <c r="Q381" s="13">
        <v>1.07</v>
      </c>
      <c r="R381" s="13">
        <v>1.06</v>
      </c>
      <c r="S381" s="13">
        <v>1.06</v>
      </c>
      <c r="T381" s="13">
        <v>1.06</v>
      </c>
      <c r="U381" s="13">
        <v>1.06</v>
      </c>
      <c r="V381" s="13">
        <v>1.05</v>
      </c>
      <c r="W381" s="13">
        <v>1.05</v>
      </c>
      <c r="X381" s="13">
        <v>1.05</v>
      </c>
      <c r="Y381" s="13">
        <v>1.05</v>
      </c>
      <c r="Z381" s="13">
        <v>1.05</v>
      </c>
      <c r="AA381" s="13">
        <v>1.05</v>
      </c>
      <c r="AB381" s="13">
        <v>1.06</v>
      </c>
      <c r="AC381" s="13">
        <v>1.07</v>
      </c>
      <c r="AD381" s="13">
        <v>1.07</v>
      </c>
      <c r="AE381" s="13">
        <v>1.07</v>
      </c>
      <c r="AF381" s="13">
        <v>1.07</v>
      </c>
      <c r="AG381" s="13">
        <v>1.06</v>
      </c>
      <c r="AH381" s="13">
        <v>1.03</v>
      </c>
      <c r="AI381" s="13">
        <v>0.99</v>
      </c>
      <c r="AJ381" s="13">
        <v>0.97</v>
      </c>
      <c r="AK381" s="13">
        <v>0.95</v>
      </c>
    </row>
    <row r="382" spans="1:37" s="33" customFormat="1" hidden="1" x14ac:dyDescent="0.3">
      <c r="A382" s="13" t="str">
        <f t="shared" si="5"/>
        <v>SDG_NoInv_Base_ReproTest02PVAXaaoce</v>
      </c>
      <c r="B382" s="37" t="s">
        <v>220</v>
      </c>
      <c r="C382" s="38" t="s">
        <v>262</v>
      </c>
      <c r="D382" s="130" t="s">
        <v>212</v>
      </c>
      <c r="E382" s="13" t="s">
        <v>6</v>
      </c>
      <c r="F382" s="13">
        <v>1</v>
      </c>
      <c r="G382" s="13">
        <v>0.93</v>
      </c>
      <c r="H382" s="13">
        <v>0.96</v>
      </c>
      <c r="I382" s="13">
        <v>1</v>
      </c>
      <c r="J382" s="13">
        <v>1.04</v>
      </c>
      <c r="K382" s="13">
        <v>1.05</v>
      </c>
      <c r="L382" s="13">
        <v>1.06</v>
      </c>
      <c r="M382" s="13">
        <v>1.06</v>
      </c>
      <c r="N382" s="13">
        <v>1.07</v>
      </c>
      <c r="O382" s="13">
        <v>1.1299999999999999</v>
      </c>
      <c r="P382" s="13">
        <v>1.1299999999999999</v>
      </c>
      <c r="Q382" s="13">
        <v>1.1200000000000001</v>
      </c>
      <c r="R382" s="13">
        <v>1.1299999999999999</v>
      </c>
      <c r="S382" s="13">
        <v>1.1299999999999999</v>
      </c>
      <c r="T382" s="13">
        <v>1.1299999999999999</v>
      </c>
      <c r="U382" s="13">
        <v>1.1399999999999999</v>
      </c>
      <c r="V382" s="13">
        <v>1.1399999999999999</v>
      </c>
      <c r="W382" s="13">
        <v>1.1399999999999999</v>
      </c>
      <c r="X382" s="13">
        <v>1.1499999999999999</v>
      </c>
      <c r="Y382" s="13">
        <v>1.1499999999999999</v>
      </c>
      <c r="Z382" s="13">
        <v>1.1599999999999999</v>
      </c>
      <c r="AA382" s="13">
        <v>1.1599999999999999</v>
      </c>
      <c r="AB382" s="13">
        <v>1.19</v>
      </c>
      <c r="AC382" s="13">
        <v>1.2</v>
      </c>
      <c r="AD382" s="13">
        <v>1.21</v>
      </c>
      <c r="AE382" s="13">
        <v>1.21</v>
      </c>
      <c r="AF382" s="13">
        <v>1.22</v>
      </c>
      <c r="AG382" s="13">
        <v>1.22</v>
      </c>
      <c r="AH382" s="13">
        <v>1.19</v>
      </c>
      <c r="AI382" s="13">
        <v>1.1599999999999999</v>
      </c>
      <c r="AJ382" s="13">
        <v>1.1299999999999999</v>
      </c>
      <c r="AK382" s="13">
        <v>1.1100000000000001</v>
      </c>
    </row>
    <row r="383" spans="1:37" s="33" customFormat="1" hidden="1" x14ac:dyDescent="0.3">
      <c r="A383" s="13" t="str">
        <f t="shared" si="5"/>
        <v>SDG_NoInv_Base_ReproTest02PVAXaaveg</v>
      </c>
      <c r="B383" s="37" t="s">
        <v>220</v>
      </c>
      <c r="C383" s="38" t="s">
        <v>262</v>
      </c>
      <c r="D383" s="130" t="s">
        <v>212</v>
      </c>
      <c r="E383" s="13" t="s">
        <v>7</v>
      </c>
      <c r="F383" s="13">
        <v>1</v>
      </c>
      <c r="G383" s="13">
        <v>1</v>
      </c>
      <c r="H383" s="13">
        <v>0.99</v>
      </c>
      <c r="I383" s="13">
        <v>1</v>
      </c>
      <c r="J383" s="13">
        <v>1</v>
      </c>
      <c r="K383" s="13">
        <v>1</v>
      </c>
      <c r="L383" s="13">
        <v>1</v>
      </c>
      <c r="M383" s="13">
        <v>1</v>
      </c>
      <c r="N383" s="13">
        <v>1</v>
      </c>
      <c r="O383" s="13">
        <v>1</v>
      </c>
      <c r="P383" s="13">
        <v>0.99</v>
      </c>
      <c r="Q383" s="13">
        <v>0.99</v>
      </c>
      <c r="R383" s="13">
        <v>0.99</v>
      </c>
      <c r="S383" s="13">
        <v>0.99</v>
      </c>
      <c r="T383" s="13">
        <v>1</v>
      </c>
      <c r="U383" s="13">
        <v>1</v>
      </c>
      <c r="V383" s="13">
        <v>1</v>
      </c>
      <c r="W383" s="13">
        <v>1</v>
      </c>
      <c r="X383" s="13">
        <v>1</v>
      </c>
      <c r="Y383" s="13">
        <v>1</v>
      </c>
      <c r="Z383" s="13">
        <v>1</v>
      </c>
      <c r="AA383" s="13">
        <v>1</v>
      </c>
      <c r="AB383" s="13">
        <v>1</v>
      </c>
      <c r="AC383" s="13">
        <v>0.99</v>
      </c>
      <c r="AD383" s="13">
        <v>0.99</v>
      </c>
      <c r="AE383" s="13">
        <v>1</v>
      </c>
      <c r="AF383" s="13">
        <v>1</v>
      </c>
      <c r="AG383" s="13">
        <v>1</v>
      </c>
      <c r="AH383" s="13">
        <v>0.98</v>
      </c>
      <c r="AI383" s="13">
        <v>0.97</v>
      </c>
      <c r="AJ383" s="13">
        <v>0.96</v>
      </c>
      <c r="AK383" s="13">
        <v>0.96</v>
      </c>
    </row>
    <row r="384" spans="1:37" s="33" customFormat="1" hidden="1" x14ac:dyDescent="0.3">
      <c r="A384" s="13" t="str">
        <f t="shared" si="5"/>
        <v>SDG_NoInv_Base_ReproTest02PVAXaaofr</v>
      </c>
      <c r="B384" s="37" t="s">
        <v>220</v>
      </c>
      <c r="C384" s="38" t="s">
        <v>262</v>
      </c>
      <c r="D384" s="130" t="s">
        <v>212</v>
      </c>
      <c r="E384" s="13" t="s">
        <v>8</v>
      </c>
      <c r="F384" s="13">
        <v>1</v>
      </c>
      <c r="G384" s="13">
        <v>1.01</v>
      </c>
      <c r="H384" s="13">
        <v>1</v>
      </c>
      <c r="I384" s="13">
        <v>1</v>
      </c>
      <c r="J384" s="13">
        <v>1</v>
      </c>
      <c r="K384" s="13">
        <v>1</v>
      </c>
      <c r="L384" s="13">
        <v>1</v>
      </c>
      <c r="M384" s="13">
        <v>1</v>
      </c>
      <c r="N384" s="13">
        <v>1</v>
      </c>
      <c r="O384" s="13">
        <v>1.02</v>
      </c>
      <c r="P384" s="13">
        <v>1.02</v>
      </c>
      <c r="Q384" s="13">
        <v>1.01</v>
      </c>
      <c r="R384" s="13">
        <v>1.01</v>
      </c>
      <c r="S384" s="13">
        <v>1.01</v>
      </c>
      <c r="T384" s="13">
        <v>1.01</v>
      </c>
      <c r="U384" s="13">
        <v>1.01</v>
      </c>
      <c r="V384" s="13">
        <v>1.01</v>
      </c>
      <c r="W384" s="13">
        <v>1.01</v>
      </c>
      <c r="X384" s="13">
        <v>1.01</v>
      </c>
      <c r="Y384" s="13">
        <v>1</v>
      </c>
      <c r="Z384" s="13">
        <v>1</v>
      </c>
      <c r="AA384" s="13">
        <v>1</v>
      </c>
      <c r="AB384" s="13">
        <v>1.01</v>
      </c>
      <c r="AC384" s="13">
        <v>1</v>
      </c>
      <c r="AD384" s="13">
        <v>1.01</v>
      </c>
      <c r="AE384" s="13">
        <v>1.01</v>
      </c>
      <c r="AF384" s="13">
        <v>1.01</v>
      </c>
      <c r="AG384" s="13">
        <v>1.01</v>
      </c>
      <c r="AH384" s="13">
        <v>0.99</v>
      </c>
      <c r="AI384" s="13">
        <v>0.97</v>
      </c>
      <c r="AJ384" s="13">
        <v>0.97</v>
      </c>
      <c r="AK384" s="13">
        <v>0.96</v>
      </c>
    </row>
    <row r="385" spans="1:37" s="33" customFormat="1" hidden="1" x14ac:dyDescent="0.3">
      <c r="A385" s="13" t="str">
        <f t="shared" si="5"/>
        <v>SDG_NoInv_Base_ReproTest02PVAXaagra</v>
      </c>
      <c r="B385" s="37" t="s">
        <v>220</v>
      </c>
      <c r="C385" s="38" t="s">
        <v>262</v>
      </c>
      <c r="D385" s="130" t="s">
        <v>212</v>
      </c>
      <c r="E385" s="13" t="s">
        <v>9</v>
      </c>
      <c r="F385" s="13">
        <v>1</v>
      </c>
      <c r="G385" s="13">
        <v>1.03</v>
      </c>
      <c r="H385" s="13">
        <v>1.03</v>
      </c>
      <c r="I385" s="13">
        <v>1.02</v>
      </c>
      <c r="J385" s="13">
        <v>1.02</v>
      </c>
      <c r="K385" s="13">
        <v>1.03</v>
      </c>
      <c r="L385" s="13">
        <v>1.03</v>
      </c>
      <c r="M385" s="13">
        <v>1.03</v>
      </c>
      <c r="N385" s="13">
        <v>1.04</v>
      </c>
      <c r="O385" s="13">
        <v>1.06</v>
      </c>
      <c r="P385" s="13">
        <v>1.06</v>
      </c>
      <c r="Q385" s="13">
        <v>1.06</v>
      </c>
      <c r="R385" s="13">
        <v>1.05</v>
      </c>
      <c r="S385" s="13">
        <v>1.05</v>
      </c>
      <c r="T385" s="13">
        <v>1.06</v>
      </c>
      <c r="U385" s="13">
        <v>1.06</v>
      </c>
      <c r="V385" s="13">
        <v>1.06</v>
      </c>
      <c r="W385" s="13">
        <v>1.06</v>
      </c>
      <c r="X385" s="13">
        <v>1.06</v>
      </c>
      <c r="Y385" s="13">
        <v>1.06</v>
      </c>
      <c r="Z385" s="13">
        <v>1.06</v>
      </c>
      <c r="AA385" s="13">
        <v>1.06</v>
      </c>
      <c r="AB385" s="13">
        <v>1.06</v>
      </c>
      <c r="AC385" s="13">
        <v>1.06</v>
      </c>
      <c r="AD385" s="13">
        <v>1.06</v>
      </c>
      <c r="AE385" s="13">
        <v>1.06</v>
      </c>
      <c r="AF385" s="13">
        <v>1.06</v>
      </c>
      <c r="AG385" s="13">
        <v>1.05</v>
      </c>
      <c r="AH385" s="13">
        <v>1.03</v>
      </c>
      <c r="AI385" s="13">
        <v>1.01</v>
      </c>
      <c r="AJ385" s="13">
        <v>1</v>
      </c>
      <c r="AK385" s="13">
        <v>0.99</v>
      </c>
    </row>
    <row r="386" spans="1:37" s="33" customFormat="1" hidden="1" x14ac:dyDescent="0.3">
      <c r="A386" s="13" t="str">
        <f t="shared" ref="A386:A449" si="6">_xlfn.CONCAT(C386,D386,E386)</f>
        <v>SDG_NoInv_Base_ReproTest02PVAXaaoil</v>
      </c>
      <c r="B386" s="37" t="s">
        <v>220</v>
      </c>
      <c r="C386" s="38" t="s">
        <v>262</v>
      </c>
      <c r="D386" s="130" t="s">
        <v>212</v>
      </c>
      <c r="E386" s="13" t="s">
        <v>10</v>
      </c>
      <c r="F386" s="13">
        <v>1</v>
      </c>
      <c r="G386" s="13">
        <v>0.92</v>
      </c>
      <c r="H386" s="13">
        <v>0.94</v>
      </c>
      <c r="I386" s="13">
        <v>0.98</v>
      </c>
      <c r="J386" s="13">
        <v>1.01</v>
      </c>
      <c r="K386" s="13">
        <v>1.02</v>
      </c>
      <c r="L386" s="13">
        <v>1.03</v>
      </c>
      <c r="M386" s="13">
        <v>1.03</v>
      </c>
      <c r="N386" s="13">
        <v>1.03</v>
      </c>
      <c r="O386" s="13">
        <v>1.05</v>
      </c>
      <c r="P386" s="13">
        <v>1.05</v>
      </c>
      <c r="Q386" s="13">
        <v>1.05</v>
      </c>
      <c r="R386" s="13">
        <v>1.06</v>
      </c>
      <c r="S386" s="13">
        <v>1.07</v>
      </c>
      <c r="T386" s="13">
        <v>1.08</v>
      </c>
      <c r="U386" s="13">
        <v>1.08</v>
      </c>
      <c r="V386" s="13">
        <v>1.0900000000000001</v>
      </c>
      <c r="W386" s="13">
        <v>1.0900000000000001</v>
      </c>
      <c r="X386" s="13">
        <v>1.1000000000000001</v>
      </c>
      <c r="Y386" s="13">
        <v>1.1000000000000001</v>
      </c>
      <c r="Z386" s="13">
        <v>1.1100000000000001</v>
      </c>
      <c r="AA386" s="13">
        <v>1.1200000000000001</v>
      </c>
      <c r="AB386" s="13">
        <v>1.1299999999999999</v>
      </c>
      <c r="AC386" s="13">
        <v>1.1399999999999999</v>
      </c>
      <c r="AD386" s="13">
        <v>1.1399999999999999</v>
      </c>
      <c r="AE386" s="13">
        <v>1.1499999999999999</v>
      </c>
      <c r="AF386" s="13">
        <v>1.17</v>
      </c>
      <c r="AG386" s="13">
        <v>1.17</v>
      </c>
      <c r="AH386" s="13">
        <v>1.1399999999999999</v>
      </c>
      <c r="AI386" s="13">
        <v>1.1299999999999999</v>
      </c>
      <c r="AJ386" s="13">
        <v>1.1100000000000001</v>
      </c>
      <c r="AK386" s="13">
        <v>1.1000000000000001</v>
      </c>
    </row>
    <row r="387" spans="1:37" s="33" customFormat="1" hidden="1" x14ac:dyDescent="0.3">
      <c r="A387" s="13" t="str">
        <f t="shared" si="6"/>
        <v>SDG_NoInv_Base_ReproTest02PVAXaatub</v>
      </c>
      <c r="B387" s="37" t="s">
        <v>220</v>
      </c>
      <c r="C387" s="38" t="s">
        <v>262</v>
      </c>
      <c r="D387" s="130" t="s">
        <v>212</v>
      </c>
      <c r="E387" s="13" t="s">
        <v>11</v>
      </c>
      <c r="F387" s="13">
        <v>1</v>
      </c>
      <c r="G387" s="13">
        <v>0.98</v>
      </c>
      <c r="H387" s="13">
        <v>0.97</v>
      </c>
      <c r="I387" s="13">
        <v>0.98</v>
      </c>
      <c r="J387" s="13">
        <v>0.99</v>
      </c>
      <c r="K387" s="13">
        <v>0.98</v>
      </c>
      <c r="L387" s="13">
        <v>0.98</v>
      </c>
      <c r="M387" s="13">
        <v>0.98</v>
      </c>
      <c r="N387" s="13">
        <v>0.98</v>
      </c>
      <c r="O387" s="13">
        <v>0.98</v>
      </c>
      <c r="P387" s="13">
        <v>0.98</v>
      </c>
      <c r="Q387" s="13">
        <v>0.98</v>
      </c>
      <c r="R387" s="13">
        <v>0.98</v>
      </c>
      <c r="S387" s="13">
        <v>0.98</v>
      </c>
      <c r="T387" s="13">
        <v>0.98</v>
      </c>
      <c r="U387" s="13">
        <v>0.98</v>
      </c>
      <c r="V387" s="13">
        <v>0.98</v>
      </c>
      <c r="W387" s="13">
        <v>0.98</v>
      </c>
      <c r="X387" s="13">
        <v>0.98</v>
      </c>
      <c r="Y387" s="13">
        <v>0.98</v>
      </c>
      <c r="Z387" s="13">
        <v>0.98</v>
      </c>
      <c r="AA387" s="13">
        <v>0.98</v>
      </c>
      <c r="AB387" s="13">
        <v>0.98</v>
      </c>
      <c r="AC387" s="13">
        <v>0.98</v>
      </c>
      <c r="AD387" s="13">
        <v>0.98</v>
      </c>
      <c r="AE387" s="13">
        <v>0.98</v>
      </c>
      <c r="AF387" s="13">
        <v>0.99</v>
      </c>
      <c r="AG387" s="13">
        <v>0.98</v>
      </c>
      <c r="AH387" s="13">
        <v>0.96</v>
      </c>
      <c r="AI387" s="13">
        <v>0.95</v>
      </c>
      <c r="AJ387" s="13">
        <v>0.95</v>
      </c>
      <c r="AK387" s="13">
        <v>0.94</v>
      </c>
    </row>
    <row r="388" spans="1:37" s="33" customFormat="1" hidden="1" x14ac:dyDescent="0.3">
      <c r="A388" s="13" t="str">
        <f t="shared" si="6"/>
        <v>SDG_NoInv_Base_ReproTest02PVAXaapul</v>
      </c>
      <c r="B388" s="37" t="s">
        <v>220</v>
      </c>
      <c r="C388" s="38" t="s">
        <v>262</v>
      </c>
      <c r="D388" s="130" t="s">
        <v>212</v>
      </c>
      <c r="E388" s="13" t="s">
        <v>12</v>
      </c>
      <c r="F388" s="13">
        <v>1</v>
      </c>
      <c r="G388" s="13">
        <v>0.95</v>
      </c>
      <c r="H388" s="13">
        <v>0.94</v>
      </c>
      <c r="I388" s="13">
        <v>0.96</v>
      </c>
      <c r="J388" s="13">
        <v>0.98</v>
      </c>
      <c r="K388" s="13">
        <v>0.98</v>
      </c>
      <c r="L388" s="13">
        <v>0.98</v>
      </c>
      <c r="M388" s="13">
        <v>0.97</v>
      </c>
      <c r="N388" s="13">
        <v>0.97</v>
      </c>
      <c r="O388" s="13">
        <v>0.96</v>
      </c>
      <c r="P388" s="13">
        <v>0.96</v>
      </c>
      <c r="Q388" s="13">
        <v>0.95</v>
      </c>
      <c r="R388" s="13">
        <v>0.96</v>
      </c>
      <c r="S388" s="13">
        <v>0.96</v>
      </c>
      <c r="T388" s="13">
        <v>0.96</v>
      </c>
      <c r="U388" s="13">
        <v>0.96</v>
      </c>
      <c r="V388" s="13">
        <v>0.96</v>
      </c>
      <c r="W388" s="13">
        <v>0.96</v>
      </c>
      <c r="X388" s="13">
        <v>0.96</v>
      </c>
      <c r="Y388" s="13">
        <v>0.96</v>
      </c>
      <c r="Z388" s="13">
        <v>0.97</v>
      </c>
      <c r="AA388" s="13">
        <v>0.97</v>
      </c>
      <c r="AB388" s="13">
        <v>0.97</v>
      </c>
      <c r="AC388" s="13">
        <v>0.97</v>
      </c>
      <c r="AD388" s="13">
        <v>0.97</v>
      </c>
      <c r="AE388" s="13">
        <v>0.98</v>
      </c>
      <c r="AF388" s="13">
        <v>0.99</v>
      </c>
      <c r="AG388" s="13">
        <v>0.99</v>
      </c>
      <c r="AH388" s="13">
        <v>0.98</v>
      </c>
      <c r="AI388" s="13">
        <v>0.98</v>
      </c>
      <c r="AJ388" s="13">
        <v>0.98</v>
      </c>
      <c r="AK388" s="13">
        <v>0.98</v>
      </c>
    </row>
    <row r="389" spans="1:37" s="33" customFormat="1" hidden="1" x14ac:dyDescent="0.3">
      <c r="A389" s="13" t="str">
        <f t="shared" si="6"/>
        <v>SDG_NoInv_Base_ReproTest02PVAXaasug</v>
      </c>
      <c r="B389" s="37" t="s">
        <v>220</v>
      </c>
      <c r="C389" s="38" t="s">
        <v>262</v>
      </c>
      <c r="D389" s="130" t="s">
        <v>212</v>
      </c>
      <c r="E389" s="13" t="s">
        <v>13</v>
      </c>
      <c r="F389" s="13">
        <v>1</v>
      </c>
      <c r="G389" s="13">
        <v>0.98</v>
      </c>
      <c r="H389" s="13">
        <v>0.97</v>
      </c>
      <c r="I389" s="13">
        <v>0.98</v>
      </c>
      <c r="J389" s="13">
        <v>0.99</v>
      </c>
      <c r="K389" s="13">
        <v>0.99</v>
      </c>
      <c r="L389" s="13">
        <v>0.99</v>
      </c>
      <c r="M389" s="13">
        <v>0.98</v>
      </c>
      <c r="N389" s="13">
        <v>0.98</v>
      </c>
      <c r="O389" s="13">
        <v>1</v>
      </c>
      <c r="P389" s="13">
        <v>0.99</v>
      </c>
      <c r="Q389" s="13">
        <v>0.98</v>
      </c>
      <c r="R389" s="13">
        <v>0.98</v>
      </c>
      <c r="S389" s="13">
        <v>0.98</v>
      </c>
      <c r="T389" s="13">
        <v>0.98</v>
      </c>
      <c r="U389" s="13">
        <v>0.98</v>
      </c>
      <c r="V389" s="13">
        <v>0.97</v>
      </c>
      <c r="W389" s="13">
        <v>0.97</v>
      </c>
      <c r="X389" s="13">
        <v>0.98</v>
      </c>
      <c r="Y389" s="13">
        <v>0.97</v>
      </c>
      <c r="Z389" s="13">
        <v>0.97</v>
      </c>
      <c r="AA389" s="13">
        <v>0.97</v>
      </c>
      <c r="AB389" s="13">
        <v>0.97</v>
      </c>
      <c r="AC389" s="13">
        <v>0.97</v>
      </c>
      <c r="AD389" s="13">
        <v>0.97</v>
      </c>
      <c r="AE389" s="13">
        <v>0.97</v>
      </c>
      <c r="AF389" s="13">
        <v>0.97</v>
      </c>
      <c r="AG389" s="13">
        <v>0.97</v>
      </c>
      <c r="AH389" s="13">
        <v>0.96</v>
      </c>
      <c r="AI389" s="13">
        <v>0.95</v>
      </c>
      <c r="AJ389" s="13">
        <v>0.95</v>
      </c>
      <c r="AK389" s="13">
        <v>0.95</v>
      </c>
    </row>
    <row r="390" spans="1:37" s="33" customFormat="1" hidden="1" x14ac:dyDescent="0.3">
      <c r="A390" s="13" t="str">
        <f t="shared" si="6"/>
        <v>SDG_NoInv_Base_ReproTest02PVAXaaoth</v>
      </c>
      <c r="B390" s="37" t="s">
        <v>220</v>
      </c>
      <c r="C390" s="38" t="s">
        <v>262</v>
      </c>
      <c r="D390" s="130" t="s">
        <v>212</v>
      </c>
      <c r="E390" s="13" t="s">
        <v>14</v>
      </c>
      <c r="F390" s="13">
        <v>1</v>
      </c>
      <c r="G390" s="13">
        <v>0.93</v>
      </c>
      <c r="H390" s="13">
        <v>0.96</v>
      </c>
      <c r="I390" s="13">
        <v>0.98</v>
      </c>
      <c r="J390" s="13">
        <v>1</v>
      </c>
      <c r="K390" s="13">
        <v>1.02</v>
      </c>
      <c r="L390" s="13">
        <v>1.05</v>
      </c>
      <c r="M390" s="13">
        <v>1.07</v>
      </c>
      <c r="N390" s="13">
        <v>1.1000000000000001</v>
      </c>
      <c r="O390" s="13">
        <v>1.19</v>
      </c>
      <c r="P390" s="13">
        <v>1.21</v>
      </c>
      <c r="Q390" s="13">
        <v>1.22</v>
      </c>
      <c r="R390" s="13">
        <v>1.24</v>
      </c>
      <c r="S390" s="13">
        <v>1.26</v>
      </c>
      <c r="T390" s="13">
        <v>1.28</v>
      </c>
      <c r="U390" s="13">
        <v>1.31</v>
      </c>
      <c r="V390" s="13">
        <v>1.34</v>
      </c>
      <c r="W390" s="13">
        <v>1.37</v>
      </c>
      <c r="X390" s="13">
        <v>1.42</v>
      </c>
      <c r="Y390" s="13">
        <v>1.45</v>
      </c>
      <c r="Z390" s="13">
        <v>1.48</v>
      </c>
      <c r="AA390" s="13">
        <v>1.51</v>
      </c>
      <c r="AB390" s="13">
        <v>1.55</v>
      </c>
      <c r="AC390" s="13">
        <v>1.58</v>
      </c>
      <c r="AD390" s="13">
        <v>1.6</v>
      </c>
      <c r="AE390" s="13">
        <v>1.63</v>
      </c>
      <c r="AF390" s="13">
        <v>1.66</v>
      </c>
      <c r="AG390" s="13">
        <v>1.68</v>
      </c>
      <c r="AH390" s="13">
        <v>1.64</v>
      </c>
      <c r="AI390" s="13">
        <v>1.58</v>
      </c>
      <c r="AJ390" s="13">
        <v>1.53</v>
      </c>
      <c r="AK390" s="13">
        <v>1.47</v>
      </c>
    </row>
    <row r="391" spans="1:37" s="33" customFormat="1" hidden="1" x14ac:dyDescent="0.3">
      <c r="A391" s="13" t="str">
        <f t="shared" si="6"/>
        <v>SDG_NoInv_Base_ReproTest02PVAXalani</v>
      </c>
      <c r="B391" s="37" t="s">
        <v>220</v>
      </c>
      <c r="C391" s="38" t="s">
        <v>262</v>
      </c>
      <c r="D391" s="130" t="s">
        <v>212</v>
      </c>
      <c r="E391" s="13" t="s">
        <v>15</v>
      </c>
      <c r="F391" s="13">
        <v>1</v>
      </c>
      <c r="G391" s="13">
        <v>0.8</v>
      </c>
      <c r="H391" s="13">
        <v>0.86</v>
      </c>
      <c r="I391" s="13">
        <v>0.88</v>
      </c>
      <c r="J391" s="13">
        <v>0.9</v>
      </c>
      <c r="K391" s="13">
        <v>0.91</v>
      </c>
      <c r="L391" s="13">
        <v>0.9</v>
      </c>
      <c r="M391" s="13">
        <v>0.9</v>
      </c>
      <c r="N391" s="13">
        <v>0.9</v>
      </c>
      <c r="O391" s="13">
        <v>0.95</v>
      </c>
      <c r="P391" s="13">
        <v>0.94</v>
      </c>
      <c r="Q391" s="13">
        <v>0.92</v>
      </c>
      <c r="R391" s="13">
        <v>0.92</v>
      </c>
      <c r="S391" s="13">
        <v>0.92</v>
      </c>
      <c r="T391" s="13">
        <v>0.92</v>
      </c>
      <c r="U391" s="13">
        <v>0.92</v>
      </c>
      <c r="V391" s="13">
        <v>0.92</v>
      </c>
      <c r="W391" s="13">
        <v>0.93</v>
      </c>
      <c r="X391" s="13">
        <v>0.93</v>
      </c>
      <c r="Y391" s="13">
        <v>0.93</v>
      </c>
      <c r="Z391" s="13">
        <v>0.93</v>
      </c>
      <c r="AA391" s="13">
        <v>0.93</v>
      </c>
      <c r="AB391" s="13">
        <v>0.95</v>
      </c>
      <c r="AC391" s="13">
        <v>0.95</v>
      </c>
      <c r="AD391" s="13">
        <v>0.95</v>
      </c>
      <c r="AE391" s="13">
        <v>0.95</v>
      </c>
      <c r="AF391" s="13">
        <v>0.95</v>
      </c>
      <c r="AG391" s="13">
        <v>0.95</v>
      </c>
      <c r="AH391" s="13">
        <v>0.98</v>
      </c>
      <c r="AI391" s="13">
        <v>1</v>
      </c>
      <c r="AJ391" s="13">
        <v>1</v>
      </c>
      <c r="AK391" s="13">
        <v>1</v>
      </c>
    </row>
    <row r="392" spans="1:37" s="33" customFormat="1" hidden="1" x14ac:dyDescent="0.3">
      <c r="A392" s="13" t="str">
        <f t="shared" si="6"/>
        <v>SDG_NoInv_Base_ReproTest02PVAXafore</v>
      </c>
      <c r="B392" s="37" t="s">
        <v>220</v>
      </c>
      <c r="C392" s="38" t="s">
        <v>262</v>
      </c>
      <c r="D392" s="130" t="s">
        <v>212</v>
      </c>
      <c r="E392" s="13" t="s">
        <v>16</v>
      </c>
      <c r="F392" s="13">
        <v>1</v>
      </c>
      <c r="G392" s="13">
        <v>0.96</v>
      </c>
      <c r="H392" s="13">
        <v>0.95</v>
      </c>
      <c r="I392" s="13">
        <v>0.96</v>
      </c>
      <c r="J392" s="13">
        <v>0.96</v>
      </c>
      <c r="K392" s="13">
        <v>0.96</v>
      </c>
      <c r="L392" s="13">
        <v>0.96</v>
      </c>
      <c r="M392" s="13">
        <v>0.95</v>
      </c>
      <c r="N392" s="13">
        <v>0.96</v>
      </c>
      <c r="O392" s="13">
        <v>0.97</v>
      </c>
      <c r="P392" s="13">
        <v>0.97</v>
      </c>
      <c r="Q392" s="13">
        <v>0.96</v>
      </c>
      <c r="R392" s="13">
        <v>0.96</v>
      </c>
      <c r="S392" s="13">
        <v>0.96</v>
      </c>
      <c r="T392" s="13">
        <v>0.95</v>
      </c>
      <c r="U392" s="13">
        <v>0.96</v>
      </c>
      <c r="V392" s="13">
        <v>0.96</v>
      </c>
      <c r="W392" s="13">
        <v>0.97</v>
      </c>
      <c r="X392" s="13">
        <v>0.98</v>
      </c>
      <c r="Y392" s="13">
        <v>0.98</v>
      </c>
      <c r="Z392" s="13">
        <v>0.98</v>
      </c>
      <c r="AA392" s="13">
        <v>0.98</v>
      </c>
      <c r="AB392" s="13">
        <v>0.98</v>
      </c>
      <c r="AC392" s="13">
        <v>0.97</v>
      </c>
      <c r="AD392" s="13">
        <v>0.97</v>
      </c>
      <c r="AE392" s="13">
        <v>0.97</v>
      </c>
      <c r="AF392" s="13">
        <v>0.98</v>
      </c>
      <c r="AG392" s="13">
        <v>0.97</v>
      </c>
      <c r="AH392" s="13">
        <v>0.96</v>
      </c>
      <c r="AI392" s="13">
        <v>0.96</v>
      </c>
      <c r="AJ392" s="13">
        <v>0.95</v>
      </c>
      <c r="AK392" s="13">
        <v>0.95</v>
      </c>
    </row>
    <row r="393" spans="1:37" s="33" customFormat="1" hidden="1" x14ac:dyDescent="0.3">
      <c r="A393" s="13" t="str">
        <f t="shared" si="6"/>
        <v>SDG_NoInv_Base_ReproTest02PVAXafish</v>
      </c>
      <c r="B393" s="37" t="s">
        <v>220</v>
      </c>
      <c r="C393" s="38" t="s">
        <v>262</v>
      </c>
      <c r="D393" s="130" t="s">
        <v>212</v>
      </c>
      <c r="E393" s="13" t="s">
        <v>17</v>
      </c>
      <c r="F393" s="13">
        <v>1</v>
      </c>
      <c r="G393" s="13">
        <v>0.93</v>
      </c>
      <c r="H393" s="13">
        <v>0.94</v>
      </c>
      <c r="I393" s="13">
        <v>0.93</v>
      </c>
      <c r="J393" s="13">
        <v>0.94</v>
      </c>
      <c r="K393" s="13">
        <v>0.93</v>
      </c>
      <c r="L393" s="13">
        <v>0.93</v>
      </c>
      <c r="M393" s="13">
        <v>0.93</v>
      </c>
      <c r="N393" s="13">
        <v>0.93</v>
      </c>
      <c r="O393" s="13">
        <v>0.97</v>
      </c>
      <c r="P393" s="13">
        <v>0.97</v>
      </c>
      <c r="Q393" s="13">
        <v>0.96</v>
      </c>
      <c r="R393" s="13">
        <v>0.95</v>
      </c>
      <c r="S393" s="13">
        <v>0.95</v>
      </c>
      <c r="T393" s="13">
        <v>0.95</v>
      </c>
      <c r="U393" s="13">
        <v>0.95</v>
      </c>
      <c r="V393" s="13">
        <v>0.95</v>
      </c>
      <c r="W393" s="13">
        <v>0.95</v>
      </c>
      <c r="X393" s="13">
        <v>0.95</v>
      </c>
      <c r="Y393" s="13">
        <v>0.95</v>
      </c>
      <c r="Z393" s="13">
        <v>0.95</v>
      </c>
      <c r="AA393" s="13">
        <v>0.96</v>
      </c>
      <c r="AB393" s="13">
        <v>0.97</v>
      </c>
      <c r="AC393" s="13">
        <v>0.97</v>
      </c>
      <c r="AD393" s="13">
        <v>0.97</v>
      </c>
      <c r="AE393" s="13">
        <v>0.97</v>
      </c>
      <c r="AF393" s="13">
        <v>0.97</v>
      </c>
      <c r="AG393" s="13">
        <v>0.97</v>
      </c>
      <c r="AH393" s="13">
        <v>0.99</v>
      </c>
      <c r="AI393" s="13">
        <v>0.99</v>
      </c>
      <c r="AJ393" s="13">
        <v>0.99</v>
      </c>
      <c r="AK393" s="13">
        <v>0.99</v>
      </c>
    </row>
    <row r="394" spans="1:37" s="33" customFormat="1" hidden="1" x14ac:dyDescent="0.3">
      <c r="A394" s="13" t="str">
        <f t="shared" si="6"/>
        <v>SDG_NoInv_Base_ReproTest02PVAXacoal</v>
      </c>
      <c r="B394" s="37" t="s">
        <v>220</v>
      </c>
      <c r="C394" s="38" t="s">
        <v>262</v>
      </c>
      <c r="D394" s="130" t="s">
        <v>212</v>
      </c>
      <c r="E394" s="13" t="s">
        <v>18</v>
      </c>
      <c r="F394" s="13">
        <v>1</v>
      </c>
      <c r="G394" s="13">
        <v>1.03</v>
      </c>
      <c r="H394" s="13">
        <v>1.05</v>
      </c>
      <c r="I394" s="13">
        <v>1.04</v>
      </c>
      <c r="J394" s="13">
        <v>1.05</v>
      </c>
      <c r="K394" s="13">
        <v>1.04</v>
      </c>
      <c r="L394" s="13">
        <v>1.05</v>
      </c>
      <c r="M394" s="13">
        <v>1.06</v>
      </c>
      <c r="N394" s="13">
        <v>1.06</v>
      </c>
      <c r="O394" s="13">
        <v>1.1100000000000001</v>
      </c>
      <c r="P394" s="13">
        <v>1.1299999999999999</v>
      </c>
      <c r="Q394" s="13">
        <v>1.1399999999999999</v>
      </c>
      <c r="R394" s="13">
        <v>1.1499999999999999</v>
      </c>
      <c r="S394" s="13">
        <v>1.1499999999999999</v>
      </c>
      <c r="T394" s="13">
        <v>1.1599999999999999</v>
      </c>
      <c r="U394" s="13">
        <v>1.17</v>
      </c>
      <c r="V394" s="13">
        <v>1.17</v>
      </c>
      <c r="W394" s="13">
        <v>1.18</v>
      </c>
      <c r="X394" s="13">
        <v>1.18</v>
      </c>
      <c r="Y394" s="13">
        <v>1.19</v>
      </c>
      <c r="Z394" s="13">
        <v>1.2</v>
      </c>
      <c r="AA394" s="13">
        <v>1.22</v>
      </c>
      <c r="AB394" s="13">
        <v>1.24</v>
      </c>
      <c r="AC394" s="13">
        <v>1.26</v>
      </c>
      <c r="AD394" s="13">
        <v>1.28</v>
      </c>
      <c r="AE394" s="13">
        <v>1.3</v>
      </c>
      <c r="AF394" s="13">
        <v>1.32</v>
      </c>
      <c r="AG394" s="13">
        <v>1.35</v>
      </c>
      <c r="AH394" s="13">
        <v>1.39</v>
      </c>
      <c r="AI394" s="13">
        <v>1.44</v>
      </c>
      <c r="AJ394" s="13">
        <v>1.52</v>
      </c>
      <c r="AK394" s="13">
        <v>1.69</v>
      </c>
    </row>
    <row r="395" spans="1:37" s="33" customFormat="1" hidden="1" x14ac:dyDescent="0.3">
      <c r="A395" s="13" t="str">
        <f t="shared" si="6"/>
        <v>SDG_NoInv_Base_ReproTest02PVAXagold</v>
      </c>
      <c r="B395" s="37" t="s">
        <v>220</v>
      </c>
      <c r="C395" s="38" t="s">
        <v>262</v>
      </c>
      <c r="D395" s="130" t="s">
        <v>212</v>
      </c>
      <c r="E395" s="13" t="s">
        <v>19</v>
      </c>
      <c r="F395" s="13">
        <v>1</v>
      </c>
      <c r="G395" s="13">
        <v>0.98</v>
      </c>
      <c r="H395" s="13">
        <v>1</v>
      </c>
      <c r="I395" s="13">
        <v>1</v>
      </c>
      <c r="J395" s="13">
        <v>1.01</v>
      </c>
      <c r="K395" s="13">
        <v>1.02</v>
      </c>
      <c r="L395" s="13">
        <v>1.03</v>
      </c>
      <c r="M395" s="13">
        <v>1.06</v>
      </c>
      <c r="N395" s="13">
        <v>1.08</v>
      </c>
      <c r="O395" s="13">
        <v>1.1599999999999999</v>
      </c>
      <c r="P395" s="13">
        <v>1.19</v>
      </c>
      <c r="Q395" s="13">
        <v>1.21</v>
      </c>
      <c r="R395" s="13">
        <v>1.22</v>
      </c>
      <c r="S395" s="13">
        <v>1.23</v>
      </c>
      <c r="T395" s="13">
        <v>1.24</v>
      </c>
      <c r="U395" s="13">
        <v>1.26</v>
      </c>
      <c r="V395" s="13">
        <v>1.27</v>
      </c>
      <c r="W395" s="13">
        <v>1.29</v>
      </c>
      <c r="X395" s="13">
        <v>1.31</v>
      </c>
      <c r="Y395" s="13">
        <v>1.33</v>
      </c>
      <c r="Z395" s="13">
        <v>1.33</v>
      </c>
      <c r="AA395" s="13">
        <v>1.35</v>
      </c>
      <c r="AB395" s="13">
        <v>1.37</v>
      </c>
      <c r="AC395" s="13">
        <v>1.39</v>
      </c>
      <c r="AD395" s="13">
        <v>1.39</v>
      </c>
      <c r="AE395" s="13">
        <v>1.4</v>
      </c>
      <c r="AF395" s="13">
        <v>1.41</v>
      </c>
      <c r="AG395" s="13">
        <v>1.37</v>
      </c>
      <c r="AH395" s="13">
        <v>1.31</v>
      </c>
      <c r="AI395" s="13">
        <v>1.23</v>
      </c>
      <c r="AJ395" s="13">
        <v>1.1499999999999999</v>
      </c>
      <c r="AK395" s="13">
        <v>1.07</v>
      </c>
    </row>
    <row r="396" spans="1:37" s="33" customFormat="1" hidden="1" x14ac:dyDescent="0.3">
      <c r="A396" s="13" t="str">
        <f t="shared" si="6"/>
        <v>SDG_NoInv_Base_ReproTest02PVAXangas</v>
      </c>
      <c r="B396" s="37" t="s">
        <v>220</v>
      </c>
      <c r="C396" s="38" t="s">
        <v>262</v>
      </c>
      <c r="D396" s="130" t="s">
        <v>212</v>
      </c>
      <c r="E396" s="13" t="s">
        <v>20</v>
      </c>
      <c r="F396" s="13">
        <v>1</v>
      </c>
      <c r="G396" s="13">
        <v>1.05</v>
      </c>
      <c r="H396" s="13">
        <v>1.06</v>
      </c>
      <c r="I396" s="13">
        <v>1.05</v>
      </c>
      <c r="J396" s="13">
        <v>1.06</v>
      </c>
      <c r="K396" s="13">
        <v>1.06</v>
      </c>
      <c r="L396" s="13">
        <v>1.07</v>
      </c>
      <c r="M396" s="13">
        <v>1.08</v>
      </c>
      <c r="N396" s="13">
        <v>1.1000000000000001</v>
      </c>
      <c r="O396" s="13">
        <v>1.17</v>
      </c>
      <c r="P396" s="13">
        <v>1.19</v>
      </c>
      <c r="Q396" s="13">
        <v>1.19</v>
      </c>
      <c r="R396" s="13">
        <v>1.19</v>
      </c>
      <c r="S396" s="13">
        <v>1.2</v>
      </c>
      <c r="T396" s="13">
        <v>1.2</v>
      </c>
      <c r="U396" s="13">
        <v>1.21</v>
      </c>
      <c r="V396" s="13">
        <v>1.21</v>
      </c>
      <c r="W396" s="13">
        <v>1.22</v>
      </c>
      <c r="X396" s="13">
        <v>1.23</v>
      </c>
      <c r="Y396" s="13">
        <v>1.23</v>
      </c>
      <c r="Z396" s="13">
        <v>1.23</v>
      </c>
      <c r="AA396" s="13">
        <v>1.23</v>
      </c>
      <c r="AB396" s="13">
        <v>1.25</v>
      </c>
      <c r="AC396" s="13">
        <v>1.25</v>
      </c>
      <c r="AD396" s="13">
        <v>1.26</v>
      </c>
      <c r="AE396" s="13">
        <v>1.26</v>
      </c>
      <c r="AF396" s="13">
        <v>1.26</v>
      </c>
      <c r="AG396" s="13">
        <v>1.26</v>
      </c>
      <c r="AH396" s="13">
        <v>1.25</v>
      </c>
      <c r="AI396" s="13">
        <v>1.23</v>
      </c>
      <c r="AJ396" s="13">
        <v>1.21</v>
      </c>
      <c r="AK396" s="13">
        <v>1.18</v>
      </c>
    </row>
    <row r="397" spans="1:37" s="33" customFormat="1" hidden="1" x14ac:dyDescent="0.3">
      <c r="A397" s="13" t="str">
        <f t="shared" si="6"/>
        <v>SDG_NoInv_Base_ReproTest02PVAXapgm</v>
      </c>
      <c r="B397" s="37" t="s">
        <v>220</v>
      </c>
      <c r="C397" s="38" t="s">
        <v>262</v>
      </c>
      <c r="D397" s="130" t="s">
        <v>212</v>
      </c>
      <c r="E397" s="13" t="s">
        <v>21</v>
      </c>
      <c r="F397" s="13">
        <v>1</v>
      </c>
      <c r="G397" s="13">
        <v>0.69</v>
      </c>
      <c r="H397" s="13">
        <v>0.83</v>
      </c>
      <c r="I397" s="13">
        <v>0.95</v>
      </c>
      <c r="J397" s="13">
        <v>1.04</v>
      </c>
      <c r="K397" s="13">
        <v>1.08</v>
      </c>
      <c r="L397" s="13">
        <v>1.0900000000000001</v>
      </c>
      <c r="M397" s="13">
        <v>1.01</v>
      </c>
      <c r="N397" s="13">
        <v>0.97</v>
      </c>
      <c r="O397" s="13">
        <v>0.95</v>
      </c>
      <c r="P397" s="13">
        <v>0.94</v>
      </c>
      <c r="Q397" s="13">
        <v>0.94</v>
      </c>
      <c r="R397" s="13">
        <v>0.96</v>
      </c>
      <c r="S397" s="13">
        <v>0.98</v>
      </c>
      <c r="T397" s="13">
        <v>0.99</v>
      </c>
      <c r="U397" s="13">
        <v>0.99</v>
      </c>
      <c r="V397" s="13">
        <v>1</v>
      </c>
      <c r="W397" s="13">
        <v>1</v>
      </c>
      <c r="X397" s="13">
        <v>1</v>
      </c>
      <c r="Y397" s="13">
        <v>1</v>
      </c>
      <c r="Z397" s="13">
        <v>1</v>
      </c>
      <c r="AA397" s="13">
        <v>1</v>
      </c>
      <c r="AB397" s="13">
        <v>1.39</v>
      </c>
      <c r="AC397" s="13">
        <v>1.53</v>
      </c>
      <c r="AD397" s="13">
        <v>1.5</v>
      </c>
      <c r="AE397" s="13">
        <v>1.45</v>
      </c>
      <c r="AF397" s="13">
        <v>1.4</v>
      </c>
      <c r="AG397" s="13">
        <v>1.36</v>
      </c>
      <c r="AH397" s="13">
        <v>1.55</v>
      </c>
      <c r="AI397" s="13">
        <v>1.67</v>
      </c>
      <c r="AJ397" s="13">
        <v>1.69</v>
      </c>
      <c r="AK397" s="13">
        <v>1.67</v>
      </c>
    </row>
    <row r="398" spans="1:37" s="33" customFormat="1" hidden="1" x14ac:dyDescent="0.3">
      <c r="A398" s="13" t="str">
        <f t="shared" si="6"/>
        <v>SDG_NoInv_Base_ReproTest02PVAXamore</v>
      </c>
      <c r="B398" s="37" t="s">
        <v>220</v>
      </c>
      <c r="C398" s="38" t="s">
        <v>262</v>
      </c>
      <c r="D398" s="130" t="s">
        <v>212</v>
      </c>
      <c r="E398" s="13" t="s">
        <v>22</v>
      </c>
      <c r="F398" s="13">
        <v>1</v>
      </c>
      <c r="G398" s="13">
        <v>1.06</v>
      </c>
      <c r="H398" s="13">
        <v>1.07</v>
      </c>
      <c r="I398" s="13">
        <v>1.06</v>
      </c>
      <c r="J398" s="13">
        <v>1.05</v>
      </c>
      <c r="K398" s="13">
        <v>1.05</v>
      </c>
      <c r="L398" s="13">
        <v>1.05</v>
      </c>
      <c r="M398" s="13">
        <v>1.06</v>
      </c>
      <c r="N398" s="13">
        <v>1.06</v>
      </c>
      <c r="O398" s="13">
        <v>1.0900000000000001</v>
      </c>
      <c r="P398" s="13">
        <v>1.0900000000000001</v>
      </c>
      <c r="Q398" s="13">
        <v>1.0900000000000001</v>
      </c>
      <c r="R398" s="13">
        <v>1.08</v>
      </c>
      <c r="S398" s="13">
        <v>1.07</v>
      </c>
      <c r="T398" s="13">
        <v>1.07</v>
      </c>
      <c r="U398" s="13">
        <v>1.06</v>
      </c>
      <c r="V398" s="13">
        <v>1.06</v>
      </c>
      <c r="W398" s="13">
        <v>1.06</v>
      </c>
      <c r="X398" s="13">
        <v>1.06</v>
      </c>
      <c r="Y398" s="13">
        <v>1.06</v>
      </c>
      <c r="Z398" s="13">
        <v>1.05</v>
      </c>
      <c r="AA398" s="13">
        <v>1.05</v>
      </c>
      <c r="AB398" s="13">
        <v>1.05</v>
      </c>
      <c r="AC398" s="13">
        <v>1.04</v>
      </c>
      <c r="AD398" s="13">
        <v>1.04</v>
      </c>
      <c r="AE398" s="13">
        <v>1.04</v>
      </c>
      <c r="AF398" s="13">
        <v>1.04</v>
      </c>
      <c r="AG398" s="13">
        <v>1.03</v>
      </c>
      <c r="AH398" s="13">
        <v>1.01</v>
      </c>
      <c r="AI398" s="13">
        <v>0.99</v>
      </c>
      <c r="AJ398" s="13">
        <v>0.97</v>
      </c>
      <c r="AK398" s="13">
        <v>0.95</v>
      </c>
    </row>
    <row r="399" spans="1:37" s="33" customFormat="1" hidden="1" x14ac:dyDescent="0.3">
      <c r="A399" s="13" t="str">
        <f t="shared" si="6"/>
        <v>SDG_NoInv_Base_ReproTest02PVAXamine</v>
      </c>
      <c r="B399" s="37" t="s">
        <v>220</v>
      </c>
      <c r="C399" s="38" t="s">
        <v>262</v>
      </c>
      <c r="D399" s="130" t="s">
        <v>212</v>
      </c>
      <c r="E399" s="13" t="s">
        <v>23</v>
      </c>
      <c r="F399" s="13">
        <v>1</v>
      </c>
      <c r="G399" s="13">
        <v>1.03</v>
      </c>
      <c r="H399" s="13">
        <v>1.03</v>
      </c>
      <c r="I399" s="13">
        <v>1.03</v>
      </c>
      <c r="J399" s="13">
        <v>1.03</v>
      </c>
      <c r="K399" s="13">
        <v>1.03</v>
      </c>
      <c r="L399" s="13">
        <v>1.03</v>
      </c>
      <c r="M399" s="13">
        <v>1.04</v>
      </c>
      <c r="N399" s="13">
        <v>1.04</v>
      </c>
      <c r="O399" s="13">
        <v>1.05</v>
      </c>
      <c r="P399" s="13">
        <v>1.04</v>
      </c>
      <c r="Q399" s="13">
        <v>1.04</v>
      </c>
      <c r="R399" s="13">
        <v>1.04</v>
      </c>
      <c r="S399" s="13">
        <v>1.04</v>
      </c>
      <c r="T399" s="13">
        <v>1.04</v>
      </c>
      <c r="U399" s="13">
        <v>1.04</v>
      </c>
      <c r="V399" s="13">
        <v>1.04</v>
      </c>
      <c r="W399" s="13">
        <v>1.05</v>
      </c>
      <c r="X399" s="13">
        <v>1.06</v>
      </c>
      <c r="Y399" s="13">
        <v>1.06</v>
      </c>
      <c r="Z399" s="13">
        <v>1.06</v>
      </c>
      <c r="AA399" s="13">
        <v>1.06</v>
      </c>
      <c r="AB399" s="13">
        <v>1.05</v>
      </c>
      <c r="AC399" s="13">
        <v>1.05</v>
      </c>
      <c r="AD399" s="13">
        <v>1.04</v>
      </c>
      <c r="AE399" s="13">
        <v>1.04</v>
      </c>
      <c r="AF399" s="13">
        <v>1.05</v>
      </c>
      <c r="AG399" s="13">
        <v>1.05</v>
      </c>
      <c r="AH399" s="13">
        <v>1.05</v>
      </c>
      <c r="AI399" s="13">
        <v>1.04</v>
      </c>
      <c r="AJ399" s="13">
        <v>1.03</v>
      </c>
      <c r="AK399" s="13">
        <v>1.03</v>
      </c>
    </row>
    <row r="400" spans="1:37" s="33" customFormat="1" hidden="1" x14ac:dyDescent="0.3">
      <c r="A400" s="13" t="str">
        <f t="shared" si="6"/>
        <v>SDG_NoInv_Base_ReproTest02PVAXameat</v>
      </c>
      <c r="B400" s="37" t="s">
        <v>220</v>
      </c>
      <c r="C400" s="38" t="s">
        <v>262</v>
      </c>
      <c r="D400" s="130" t="s">
        <v>212</v>
      </c>
      <c r="E400" s="13" t="s">
        <v>24</v>
      </c>
      <c r="F400" s="13">
        <v>1</v>
      </c>
      <c r="G400" s="13">
        <v>0.96</v>
      </c>
      <c r="H400" s="13">
        <v>0.93</v>
      </c>
      <c r="I400" s="13">
        <v>0.94</v>
      </c>
      <c r="J400" s="13">
        <v>0.94</v>
      </c>
      <c r="K400" s="13">
        <v>0.94</v>
      </c>
      <c r="L400" s="13">
        <v>0.94</v>
      </c>
      <c r="M400" s="13">
        <v>0.94</v>
      </c>
      <c r="N400" s="13">
        <v>0.94</v>
      </c>
      <c r="O400" s="13">
        <v>0.94</v>
      </c>
      <c r="P400" s="13">
        <v>0.94</v>
      </c>
      <c r="Q400" s="13">
        <v>0.94</v>
      </c>
      <c r="R400" s="13">
        <v>0.95</v>
      </c>
      <c r="S400" s="13">
        <v>0.95</v>
      </c>
      <c r="T400" s="13">
        <v>0.95</v>
      </c>
      <c r="U400" s="13">
        <v>0.95</v>
      </c>
      <c r="V400" s="13">
        <v>0.95</v>
      </c>
      <c r="W400" s="13">
        <v>0.95</v>
      </c>
      <c r="X400" s="13">
        <v>0.95</v>
      </c>
      <c r="Y400" s="13">
        <v>0.95</v>
      </c>
      <c r="Z400" s="13">
        <v>0.95</v>
      </c>
      <c r="AA400" s="13">
        <v>0.95</v>
      </c>
      <c r="AB400" s="13">
        <v>0.95</v>
      </c>
      <c r="AC400" s="13">
        <v>0.95</v>
      </c>
      <c r="AD400" s="13">
        <v>0.95</v>
      </c>
      <c r="AE400" s="13">
        <v>0.95</v>
      </c>
      <c r="AF400" s="13">
        <v>0.96</v>
      </c>
      <c r="AG400" s="13">
        <v>0.96</v>
      </c>
      <c r="AH400" s="13">
        <v>0.95</v>
      </c>
      <c r="AI400" s="13">
        <v>0.96</v>
      </c>
      <c r="AJ400" s="13">
        <v>0.97</v>
      </c>
      <c r="AK400" s="13">
        <v>0.98</v>
      </c>
    </row>
    <row r="401" spans="1:37" s="33" customFormat="1" hidden="1" x14ac:dyDescent="0.3">
      <c r="A401" s="13" t="str">
        <f t="shared" si="6"/>
        <v>SDG_NoInv_Base_ReproTest02PVAXapfis</v>
      </c>
      <c r="B401" s="37" t="s">
        <v>220</v>
      </c>
      <c r="C401" s="38" t="s">
        <v>262</v>
      </c>
      <c r="D401" s="130" t="s">
        <v>212</v>
      </c>
      <c r="E401" s="13" t="s">
        <v>25</v>
      </c>
      <c r="F401" s="13">
        <v>1</v>
      </c>
      <c r="G401" s="13">
        <v>1</v>
      </c>
      <c r="H401" s="13">
        <v>1</v>
      </c>
      <c r="I401" s="13">
        <v>0.99</v>
      </c>
      <c r="J401" s="13">
        <v>0.99</v>
      </c>
      <c r="K401" s="13">
        <v>0.99</v>
      </c>
      <c r="L401" s="13">
        <v>0.99</v>
      </c>
      <c r="M401" s="13">
        <v>0.99</v>
      </c>
      <c r="N401" s="13">
        <v>0.99</v>
      </c>
      <c r="O401" s="13">
        <v>1</v>
      </c>
      <c r="P401" s="13">
        <v>1</v>
      </c>
      <c r="Q401" s="13">
        <v>1</v>
      </c>
      <c r="R401" s="13">
        <v>1</v>
      </c>
      <c r="S401" s="13">
        <v>1</v>
      </c>
      <c r="T401" s="13">
        <v>1</v>
      </c>
      <c r="U401" s="13">
        <v>1</v>
      </c>
      <c r="V401" s="13">
        <v>1</v>
      </c>
      <c r="W401" s="13">
        <v>1</v>
      </c>
      <c r="X401" s="13">
        <v>1</v>
      </c>
      <c r="Y401" s="13">
        <v>1</v>
      </c>
      <c r="Z401" s="13">
        <v>1</v>
      </c>
      <c r="AA401" s="13">
        <v>1</v>
      </c>
      <c r="AB401" s="13">
        <v>1</v>
      </c>
      <c r="AC401" s="13">
        <v>1</v>
      </c>
      <c r="AD401" s="13">
        <v>1</v>
      </c>
      <c r="AE401" s="13">
        <v>1</v>
      </c>
      <c r="AF401" s="13">
        <v>1</v>
      </c>
      <c r="AG401" s="13">
        <v>1</v>
      </c>
      <c r="AH401" s="13">
        <v>0.98</v>
      </c>
      <c r="AI401" s="13">
        <v>0.97</v>
      </c>
      <c r="AJ401" s="13">
        <v>0.97</v>
      </c>
      <c r="AK401" s="13">
        <v>0.96</v>
      </c>
    </row>
    <row r="402" spans="1:37" s="33" customFormat="1" hidden="1" x14ac:dyDescent="0.3">
      <c r="A402" s="13" t="str">
        <f t="shared" si="6"/>
        <v>SDG_NoInv_Base_ReproTest02PVAXavege</v>
      </c>
      <c r="B402" s="37" t="s">
        <v>220</v>
      </c>
      <c r="C402" s="38" t="s">
        <v>262</v>
      </c>
      <c r="D402" s="130" t="s">
        <v>212</v>
      </c>
      <c r="E402" s="13" t="s">
        <v>26</v>
      </c>
      <c r="F402" s="13">
        <v>1</v>
      </c>
      <c r="G402" s="13">
        <v>0.98</v>
      </c>
      <c r="H402" s="13">
        <v>0.99</v>
      </c>
      <c r="I402" s="13">
        <v>0.99</v>
      </c>
      <c r="J402" s="13">
        <v>0.99</v>
      </c>
      <c r="K402" s="13">
        <v>0.99</v>
      </c>
      <c r="L402" s="13">
        <v>0.99</v>
      </c>
      <c r="M402" s="13">
        <v>0.99</v>
      </c>
      <c r="N402" s="13">
        <v>0.99</v>
      </c>
      <c r="O402" s="13">
        <v>1.01</v>
      </c>
      <c r="P402" s="13">
        <v>1.01</v>
      </c>
      <c r="Q402" s="13">
        <v>1</v>
      </c>
      <c r="R402" s="13">
        <v>1</v>
      </c>
      <c r="S402" s="13">
        <v>1</v>
      </c>
      <c r="T402" s="13">
        <v>1</v>
      </c>
      <c r="U402" s="13">
        <v>1</v>
      </c>
      <c r="V402" s="13">
        <v>1</v>
      </c>
      <c r="W402" s="13">
        <v>1.01</v>
      </c>
      <c r="X402" s="13">
        <v>1.01</v>
      </c>
      <c r="Y402" s="13">
        <v>1.01</v>
      </c>
      <c r="Z402" s="13">
        <v>1</v>
      </c>
      <c r="AA402" s="13">
        <v>1</v>
      </c>
      <c r="AB402" s="13">
        <v>1.01</v>
      </c>
      <c r="AC402" s="13">
        <v>1.01</v>
      </c>
      <c r="AD402" s="13">
        <v>1.01</v>
      </c>
      <c r="AE402" s="13">
        <v>1</v>
      </c>
      <c r="AF402" s="13">
        <v>1.01</v>
      </c>
      <c r="AG402" s="13">
        <v>1</v>
      </c>
      <c r="AH402" s="13">
        <v>0.99</v>
      </c>
      <c r="AI402" s="13">
        <v>0.98</v>
      </c>
      <c r="AJ402" s="13">
        <v>0.97</v>
      </c>
      <c r="AK402" s="13">
        <v>0.97</v>
      </c>
    </row>
    <row r="403" spans="1:37" s="33" customFormat="1" hidden="1" x14ac:dyDescent="0.3">
      <c r="A403" s="13" t="str">
        <f t="shared" si="6"/>
        <v>SDG_NoInv_Base_ReproTest02PVAXafats</v>
      </c>
      <c r="B403" s="37" t="s">
        <v>220</v>
      </c>
      <c r="C403" s="38" t="s">
        <v>262</v>
      </c>
      <c r="D403" s="130" t="s">
        <v>212</v>
      </c>
      <c r="E403" s="13" t="s">
        <v>27</v>
      </c>
      <c r="F403" s="13">
        <v>1</v>
      </c>
      <c r="G403" s="13">
        <v>0.97</v>
      </c>
      <c r="H403" s="13">
        <v>0.96</v>
      </c>
      <c r="I403" s="13">
        <v>0.94</v>
      </c>
      <c r="J403" s="13">
        <v>0.95</v>
      </c>
      <c r="K403" s="13">
        <v>0.94</v>
      </c>
      <c r="L403" s="13">
        <v>0.93</v>
      </c>
      <c r="M403" s="13">
        <v>0.93</v>
      </c>
      <c r="N403" s="13">
        <v>0.92</v>
      </c>
      <c r="O403" s="13">
        <v>1.01</v>
      </c>
      <c r="P403" s="13">
        <v>1</v>
      </c>
      <c r="Q403" s="13">
        <v>0.97</v>
      </c>
      <c r="R403" s="13">
        <v>0.94</v>
      </c>
      <c r="S403" s="13">
        <v>0.93</v>
      </c>
      <c r="T403" s="13">
        <v>0.92</v>
      </c>
      <c r="U403" s="13">
        <v>0.91</v>
      </c>
      <c r="V403" s="13">
        <v>0.9</v>
      </c>
      <c r="W403" s="13">
        <v>0.9</v>
      </c>
      <c r="X403" s="13">
        <v>0.91</v>
      </c>
      <c r="Y403" s="13">
        <v>0.91</v>
      </c>
      <c r="Z403" s="13">
        <v>0.9</v>
      </c>
      <c r="AA403" s="13">
        <v>0.91</v>
      </c>
      <c r="AB403" s="13">
        <v>0.93</v>
      </c>
      <c r="AC403" s="13">
        <v>0.94</v>
      </c>
      <c r="AD403" s="13">
        <v>0.93</v>
      </c>
      <c r="AE403" s="13">
        <v>0.92</v>
      </c>
      <c r="AF403" s="13">
        <v>0.91</v>
      </c>
      <c r="AG403" s="13">
        <v>0.91</v>
      </c>
      <c r="AH403" s="13">
        <v>0.92</v>
      </c>
      <c r="AI403" s="13">
        <v>0.92</v>
      </c>
      <c r="AJ403" s="13">
        <v>0.92</v>
      </c>
      <c r="AK403" s="13">
        <v>0.92</v>
      </c>
    </row>
    <row r="404" spans="1:37" s="33" customFormat="1" hidden="1" x14ac:dyDescent="0.3">
      <c r="A404" s="13" t="str">
        <f t="shared" si="6"/>
        <v>SDG_NoInv_Base_ReproTest02PVAXadair</v>
      </c>
      <c r="B404" s="37" t="s">
        <v>220</v>
      </c>
      <c r="C404" s="38" t="s">
        <v>262</v>
      </c>
      <c r="D404" s="130" t="s">
        <v>212</v>
      </c>
      <c r="E404" s="13" t="s">
        <v>28</v>
      </c>
      <c r="F404" s="13">
        <v>1</v>
      </c>
      <c r="G404" s="13">
        <v>0.99</v>
      </c>
      <c r="H404" s="13">
        <v>0.98</v>
      </c>
      <c r="I404" s="13">
        <v>0.98</v>
      </c>
      <c r="J404" s="13">
        <v>0.99</v>
      </c>
      <c r="K404" s="13">
        <v>0.99</v>
      </c>
      <c r="L404" s="13">
        <v>0.99</v>
      </c>
      <c r="M404" s="13">
        <v>0.99</v>
      </c>
      <c r="N404" s="13">
        <v>0.99</v>
      </c>
      <c r="O404" s="13">
        <v>1</v>
      </c>
      <c r="P404" s="13">
        <v>1</v>
      </c>
      <c r="Q404" s="13">
        <v>0.99</v>
      </c>
      <c r="R404" s="13">
        <v>0.99</v>
      </c>
      <c r="S404" s="13">
        <v>0.99</v>
      </c>
      <c r="T404" s="13">
        <v>1</v>
      </c>
      <c r="U404" s="13">
        <v>1</v>
      </c>
      <c r="V404" s="13">
        <v>1</v>
      </c>
      <c r="W404" s="13">
        <v>1</v>
      </c>
      <c r="X404" s="13">
        <v>1</v>
      </c>
      <c r="Y404" s="13">
        <v>1</v>
      </c>
      <c r="Z404" s="13">
        <v>1</v>
      </c>
      <c r="AA404" s="13">
        <v>1</v>
      </c>
      <c r="AB404" s="13">
        <v>1</v>
      </c>
      <c r="AC404" s="13">
        <v>1</v>
      </c>
      <c r="AD404" s="13">
        <v>1</v>
      </c>
      <c r="AE404" s="13">
        <v>1</v>
      </c>
      <c r="AF404" s="13">
        <v>1</v>
      </c>
      <c r="AG404" s="13">
        <v>1</v>
      </c>
      <c r="AH404" s="13">
        <v>0.99</v>
      </c>
      <c r="AI404" s="13">
        <v>0.98</v>
      </c>
      <c r="AJ404" s="13">
        <v>0.97</v>
      </c>
      <c r="AK404" s="13">
        <v>0.97</v>
      </c>
    </row>
    <row r="405" spans="1:37" s="33" customFormat="1" hidden="1" x14ac:dyDescent="0.3">
      <c r="A405" s="13" t="str">
        <f t="shared" si="6"/>
        <v>SDG_NoInv_Base_ReproTest02PVAXagrai</v>
      </c>
      <c r="B405" s="37" t="s">
        <v>220</v>
      </c>
      <c r="C405" s="38" t="s">
        <v>262</v>
      </c>
      <c r="D405" s="130" t="s">
        <v>212</v>
      </c>
      <c r="E405" s="13" t="s">
        <v>29</v>
      </c>
      <c r="F405" s="13">
        <v>1</v>
      </c>
      <c r="G405" s="13">
        <v>1</v>
      </c>
      <c r="H405" s="13">
        <v>0.98</v>
      </c>
      <c r="I405" s="13">
        <v>0.98</v>
      </c>
      <c r="J405" s="13">
        <v>0.98</v>
      </c>
      <c r="K405" s="13">
        <v>0.97</v>
      </c>
      <c r="L405" s="13">
        <v>0.97</v>
      </c>
      <c r="M405" s="13">
        <v>0.96</v>
      </c>
      <c r="N405" s="13">
        <v>0.96</v>
      </c>
      <c r="O405" s="13">
        <v>0.96</v>
      </c>
      <c r="P405" s="13">
        <v>0.95</v>
      </c>
      <c r="Q405" s="13">
        <v>0.95</v>
      </c>
      <c r="R405" s="13">
        <v>0.95</v>
      </c>
      <c r="S405" s="13">
        <v>0.95</v>
      </c>
      <c r="T405" s="13">
        <v>0.94</v>
      </c>
      <c r="U405" s="13">
        <v>0.94</v>
      </c>
      <c r="V405" s="13">
        <v>0.94</v>
      </c>
      <c r="W405" s="13">
        <v>0.94</v>
      </c>
      <c r="X405" s="13">
        <v>0.94</v>
      </c>
      <c r="Y405" s="13">
        <v>0.94</v>
      </c>
      <c r="Z405" s="13">
        <v>0.94</v>
      </c>
      <c r="AA405" s="13">
        <v>0.94</v>
      </c>
      <c r="AB405" s="13">
        <v>0.94</v>
      </c>
      <c r="AC405" s="13">
        <v>0.94</v>
      </c>
      <c r="AD405" s="13">
        <v>0.94</v>
      </c>
      <c r="AE405" s="13">
        <v>0.95</v>
      </c>
      <c r="AF405" s="13">
        <v>0.95</v>
      </c>
      <c r="AG405" s="13">
        <v>0.94</v>
      </c>
      <c r="AH405" s="13">
        <v>0.93</v>
      </c>
      <c r="AI405" s="13">
        <v>0.93</v>
      </c>
      <c r="AJ405" s="13">
        <v>0.93</v>
      </c>
      <c r="AK405" s="13">
        <v>0.93</v>
      </c>
    </row>
    <row r="406" spans="1:37" s="33" customFormat="1" hidden="1" x14ac:dyDescent="0.3">
      <c r="A406" s="13" t="str">
        <f t="shared" si="6"/>
        <v>SDG_NoInv_Base_ReproTest02PVAXastar</v>
      </c>
      <c r="B406" s="37" t="s">
        <v>220</v>
      </c>
      <c r="C406" s="38" t="s">
        <v>262</v>
      </c>
      <c r="D406" s="130" t="s">
        <v>212</v>
      </c>
      <c r="E406" s="13" t="s">
        <v>30</v>
      </c>
      <c r="F406" s="13">
        <v>1</v>
      </c>
      <c r="G406" s="13">
        <v>0.99</v>
      </c>
      <c r="H406" s="13">
        <v>0.98</v>
      </c>
      <c r="I406" s="13">
        <v>0.98</v>
      </c>
      <c r="J406" s="13">
        <v>0.98</v>
      </c>
      <c r="K406" s="13">
        <v>0.97</v>
      </c>
      <c r="L406" s="13">
        <v>0.96</v>
      </c>
      <c r="M406" s="13">
        <v>0.95</v>
      </c>
      <c r="N406" s="13">
        <v>0.95</v>
      </c>
      <c r="O406" s="13">
        <v>0.95</v>
      </c>
      <c r="P406" s="13">
        <v>0.94</v>
      </c>
      <c r="Q406" s="13">
        <v>0.94</v>
      </c>
      <c r="R406" s="13">
        <v>0.94</v>
      </c>
      <c r="S406" s="13">
        <v>0.93</v>
      </c>
      <c r="T406" s="13">
        <v>0.93</v>
      </c>
      <c r="U406" s="13">
        <v>0.93</v>
      </c>
      <c r="V406" s="13">
        <v>0.92</v>
      </c>
      <c r="W406" s="13">
        <v>0.92</v>
      </c>
      <c r="X406" s="13">
        <v>0.92</v>
      </c>
      <c r="Y406" s="13">
        <v>0.92</v>
      </c>
      <c r="Z406" s="13">
        <v>0.92</v>
      </c>
      <c r="AA406" s="13">
        <v>0.92</v>
      </c>
      <c r="AB406" s="13">
        <v>0.92</v>
      </c>
      <c r="AC406" s="13">
        <v>0.91</v>
      </c>
      <c r="AD406" s="13">
        <v>0.92</v>
      </c>
      <c r="AE406" s="13">
        <v>0.92</v>
      </c>
      <c r="AF406" s="13">
        <v>0.92</v>
      </c>
      <c r="AG406" s="13">
        <v>0.9</v>
      </c>
      <c r="AH406" s="13">
        <v>0.87</v>
      </c>
      <c r="AI406" s="13">
        <v>0.85</v>
      </c>
      <c r="AJ406" s="13">
        <v>0.84</v>
      </c>
      <c r="AK406" s="13">
        <v>0.83</v>
      </c>
    </row>
    <row r="407" spans="1:37" s="33" customFormat="1" hidden="1" x14ac:dyDescent="0.3">
      <c r="A407" s="13" t="str">
        <f t="shared" si="6"/>
        <v>SDG_NoInv_Base_ReproTest02PVAXafeed</v>
      </c>
      <c r="B407" s="37" t="s">
        <v>220</v>
      </c>
      <c r="C407" s="38" t="s">
        <v>262</v>
      </c>
      <c r="D407" s="130" t="s">
        <v>212</v>
      </c>
      <c r="E407" s="13" t="s">
        <v>31</v>
      </c>
      <c r="F407" s="13">
        <v>1</v>
      </c>
      <c r="G407" s="13">
        <v>0.78</v>
      </c>
      <c r="H407" s="13">
        <v>0.87</v>
      </c>
      <c r="I407" s="13">
        <v>0.89</v>
      </c>
      <c r="J407" s="13">
        <v>0.91</v>
      </c>
      <c r="K407" s="13">
        <v>0.92</v>
      </c>
      <c r="L407" s="13">
        <v>0.91</v>
      </c>
      <c r="M407" s="13">
        <v>0.91</v>
      </c>
      <c r="N407" s="13">
        <v>0.91</v>
      </c>
      <c r="O407" s="13">
        <v>0.95</v>
      </c>
      <c r="P407" s="13">
        <v>0.94</v>
      </c>
      <c r="Q407" s="13">
        <v>0.94</v>
      </c>
      <c r="R407" s="13">
        <v>0.94</v>
      </c>
      <c r="S407" s="13">
        <v>0.94</v>
      </c>
      <c r="T407" s="13">
        <v>0.95</v>
      </c>
      <c r="U407" s="13">
        <v>0.95</v>
      </c>
      <c r="V407" s="13">
        <v>0.95</v>
      </c>
      <c r="W407" s="13">
        <v>0.96</v>
      </c>
      <c r="X407" s="13">
        <v>0.96</v>
      </c>
      <c r="Y407" s="13">
        <v>0.97</v>
      </c>
      <c r="Z407" s="13">
        <v>0.97</v>
      </c>
      <c r="AA407" s="13">
        <v>0.97</v>
      </c>
      <c r="AB407" s="13">
        <v>0.99</v>
      </c>
      <c r="AC407" s="13">
        <v>0.99</v>
      </c>
      <c r="AD407" s="13">
        <v>0.99</v>
      </c>
      <c r="AE407" s="13">
        <v>0.98</v>
      </c>
      <c r="AF407" s="13">
        <v>0.98</v>
      </c>
      <c r="AG407" s="13">
        <v>0.98</v>
      </c>
      <c r="AH407" s="13">
        <v>1.04</v>
      </c>
      <c r="AI407" s="13">
        <v>1.06</v>
      </c>
      <c r="AJ407" s="13">
        <v>1.06</v>
      </c>
      <c r="AK407" s="13">
        <v>1.06</v>
      </c>
    </row>
    <row r="408" spans="1:37" s="33" customFormat="1" hidden="1" x14ac:dyDescent="0.3">
      <c r="A408" s="13" t="str">
        <f t="shared" si="6"/>
        <v>SDG_NoInv_Base_ReproTest02PVAXabake</v>
      </c>
      <c r="B408" s="37" t="s">
        <v>220</v>
      </c>
      <c r="C408" s="38" t="s">
        <v>262</v>
      </c>
      <c r="D408" s="130" t="s">
        <v>212</v>
      </c>
      <c r="E408" s="13" t="s">
        <v>32</v>
      </c>
      <c r="F408" s="13">
        <v>1</v>
      </c>
      <c r="G408" s="13">
        <v>1.01</v>
      </c>
      <c r="H408" s="13">
        <v>1.01</v>
      </c>
      <c r="I408" s="13">
        <v>1.01</v>
      </c>
      <c r="J408" s="13">
        <v>1.01</v>
      </c>
      <c r="K408" s="13">
        <v>1.01</v>
      </c>
      <c r="L408" s="13">
        <v>1.01</v>
      </c>
      <c r="M408" s="13">
        <v>1.01</v>
      </c>
      <c r="N408" s="13">
        <v>1.01</v>
      </c>
      <c r="O408" s="13">
        <v>1.01</v>
      </c>
      <c r="P408" s="13">
        <v>1.01</v>
      </c>
      <c r="Q408" s="13">
        <v>1.01</v>
      </c>
      <c r="R408" s="13">
        <v>1.01</v>
      </c>
      <c r="S408" s="13">
        <v>1.01</v>
      </c>
      <c r="T408" s="13">
        <v>1.01</v>
      </c>
      <c r="U408" s="13">
        <v>1.01</v>
      </c>
      <c r="V408" s="13">
        <v>1.02</v>
      </c>
      <c r="W408" s="13">
        <v>1.02</v>
      </c>
      <c r="X408" s="13">
        <v>1.02</v>
      </c>
      <c r="Y408" s="13">
        <v>1.02</v>
      </c>
      <c r="Z408" s="13">
        <v>1.02</v>
      </c>
      <c r="AA408" s="13">
        <v>1.01</v>
      </c>
      <c r="AB408" s="13">
        <v>1.01</v>
      </c>
      <c r="AC408" s="13">
        <v>1.01</v>
      </c>
      <c r="AD408" s="13">
        <v>1.01</v>
      </c>
      <c r="AE408" s="13">
        <v>1.01</v>
      </c>
      <c r="AF408" s="13">
        <v>1.01</v>
      </c>
      <c r="AG408" s="13">
        <v>1.01</v>
      </c>
      <c r="AH408" s="13">
        <v>0.99</v>
      </c>
      <c r="AI408" s="13">
        <v>0.97</v>
      </c>
      <c r="AJ408" s="13">
        <v>0.96</v>
      </c>
      <c r="AK408" s="13">
        <v>0.96</v>
      </c>
    </row>
    <row r="409" spans="1:37" s="33" customFormat="1" hidden="1" x14ac:dyDescent="0.3">
      <c r="A409" s="13" t="str">
        <f t="shared" si="6"/>
        <v>SDG_NoInv_Base_ReproTest02PVAXasuga</v>
      </c>
      <c r="B409" s="37" t="s">
        <v>220</v>
      </c>
      <c r="C409" s="38" t="s">
        <v>262</v>
      </c>
      <c r="D409" s="130" t="s">
        <v>212</v>
      </c>
      <c r="E409" s="13" t="s">
        <v>33</v>
      </c>
      <c r="F409" s="13">
        <v>1</v>
      </c>
      <c r="G409" s="13">
        <v>1.01</v>
      </c>
      <c r="H409" s="13">
        <v>1</v>
      </c>
      <c r="I409" s="13">
        <v>1</v>
      </c>
      <c r="J409" s="13">
        <v>1</v>
      </c>
      <c r="K409" s="13">
        <v>1</v>
      </c>
      <c r="L409" s="13">
        <v>1</v>
      </c>
      <c r="M409" s="13">
        <v>0.99</v>
      </c>
      <c r="N409" s="13">
        <v>0.99</v>
      </c>
      <c r="O409" s="13">
        <v>0.99</v>
      </c>
      <c r="P409" s="13">
        <v>0.99</v>
      </c>
      <c r="Q409" s="13">
        <v>0.98</v>
      </c>
      <c r="R409" s="13">
        <v>0.98</v>
      </c>
      <c r="S409" s="13">
        <v>0.99</v>
      </c>
      <c r="T409" s="13">
        <v>0.99</v>
      </c>
      <c r="U409" s="13">
        <v>0.99</v>
      </c>
      <c r="V409" s="13">
        <v>0.98</v>
      </c>
      <c r="W409" s="13">
        <v>0.98</v>
      </c>
      <c r="X409" s="13">
        <v>0.99</v>
      </c>
      <c r="Y409" s="13">
        <v>0.98</v>
      </c>
      <c r="Z409" s="13">
        <v>0.98</v>
      </c>
      <c r="AA409" s="13">
        <v>0.98</v>
      </c>
      <c r="AB409" s="13">
        <v>0.98</v>
      </c>
      <c r="AC409" s="13">
        <v>0.98</v>
      </c>
      <c r="AD409" s="13">
        <v>0.98</v>
      </c>
      <c r="AE409" s="13">
        <v>0.98</v>
      </c>
      <c r="AF409" s="13">
        <v>0.98</v>
      </c>
      <c r="AG409" s="13">
        <v>0.98</v>
      </c>
      <c r="AH409" s="13">
        <v>0.97</v>
      </c>
      <c r="AI409" s="13">
        <v>0.96</v>
      </c>
      <c r="AJ409" s="13">
        <v>0.96</v>
      </c>
      <c r="AK409" s="13">
        <v>0.96</v>
      </c>
    </row>
    <row r="410" spans="1:37" s="33" customFormat="1" hidden="1" x14ac:dyDescent="0.3">
      <c r="A410" s="13" t="str">
        <f t="shared" si="6"/>
        <v>SDG_NoInv_Base_ReproTest02PVAXaconf</v>
      </c>
      <c r="B410" s="37" t="s">
        <v>220</v>
      </c>
      <c r="C410" s="38" t="s">
        <v>262</v>
      </c>
      <c r="D410" s="130" t="s">
        <v>212</v>
      </c>
      <c r="E410" s="13" t="s">
        <v>34</v>
      </c>
      <c r="F410" s="13">
        <v>1</v>
      </c>
      <c r="G410" s="13">
        <v>1</v>
      </c>
      <c r="H410" s="13">
        <v>1.01</v>
      </c>
      <c r="I410" s="13">
        <v>1.01</v>
      </c>
      <c r="J410" s="13">
        <v>1.01</v>
      </c>
      <c r="K410" s="13">
        <v>1.01</v>
      </c>
      <c r="L410" s="13">
        <v>1.01</v>
      </c>
      <c r="M410" s="13">
        <v>1.02</v>
      </c>
      <c r="N410" s="13">
        <v>1.02</v>
      </c>
      <c r="O410" s="13">
        <v>1.02</v>
      </c>
      <c r="P410" s="13">
        <v>1.03</v>
      </c>
      <c r="Q410" s="13">
        <v>1.03</v>
      </c>
      <c r="R410" s="13">
        <v>1.03</v>
      </c>
      <c r="S410" s="13">
        <v>1.04</v>
      </c>
      <c r="T410" s="13">
        <v>1.04</v>
      </c>
      <c r="U410" s="13">
        <v>1.04</v>
      </c>
      <c r="V410" s="13">
        <v>1.05</v>
      </c>
      <c r="W410" s="13">
        <v>1.05</v>
      </c>
      <c r="X410" s="13">
        <v>1.05</v>
      </c>
      <c r="Y410" s="13">
        <v>1.05</v>
      </c>
      <c r="Z410" s="13">
        <v>1.04</v>
      </c>
      <c r="AA410" s="13">
        <v>1.04</v>
      </c>
      <c r="AB410" s="13">
        <v>1.04</v>
      </c>
      <c r="AC410" s="13">
        <v>1.04</v>
      </c>
      <c r="AD410" s="13">
        <v>1.04</v>
      </c>
      <c r="AE410" s="13">
        <v>1.04</v>
      </c>
      <c r="AF410" s="13">
        <v>1.04</v>
      </c>
      <c r="AG410" s="13">
        <v>1.04</v>
      </c>
      <c r="AH410" s="13">
        <v>1.02</v>
      </c>
      <c r="AI410" s="13">
        <v>1.01</v>
      </c>
      <c r="AJ410" s="13">
        <v>0.99</v>
      </c>
      <c r="AK410" s="13">
        <v>0.99</v>
      </c>
    </row>
    <row r="411" spans="1:37" s="33" customFormat="1" hidden="1" x14ac:dyDescent="0.3">
      <c r="A411" s="13" t="str">
        <f t="shared" si="6"/>
        <v>SDG_NoInv_Base_ReproTest02PVAXapast</v>
      </c>
      <c r="B411" s="37" t="s">
        <v>220</v>
      </c>
      <c r="C411" s="38" t="s">
        <v>262</v>
      </c>
      <c r="D411" s="130" t="s">
        <v>212</v>
      </c>
      <c r="E411" s="13" t="s">
        <v>35</v>
      </c>
      <c r="F411" s="13">
        <v>1</v>
      </c>
      <c r="G411" s="13">
        <v>0.93</v>
      </c>
      <c r="H411" s="13">
        <v>0.94</v>
      </c>
      <c r="I411" s="13">
        <v>0.93</v>
      </c>
      <c r="J411" s="13">
        <v>0.94</v>
      </c>
      <c r="K411" s="13">
        <v>0.94</v>
      </c>
      <c r="L411" s="13">
        <v>0.94</v>
      </c>
      <c r="M411" s="13">
        <v>0.94</v>
      </c>
      <c r="N411" s="13">
        <v>0.94</v>
      </c>
      <c r="O411" s="13">
        <v>0.98</v>
      </c>
      <c r="P411" s="13">
        <v>0.97</v>
      </c>
      <c r="Q411" s="13">
        <v>0.96</v>
      </c>
      <c r="R411" s="13">
        <v>0.95</v>
      </c>
      <c r="S411" s="13">
        <v>0.96</v>
      </c>
      <c r="T411" s="13">
        <v>0.96</v>
      </c>
      <c r="U411" s="13">
        <v>0.96</v>
      </c>
      <c r="V411" s="13">
        <v>0.95</v>
      </c>
      <c r="W411" s="13">
        <v>0.96</v>
      </c>
      <c r="X411" s="13">
        <v>0.96</v>
      </c>
      <c r="Y411" s="13">
        <v>0.96</v>
      </c>
      <c r="Z411" s="13">
        <v>0.95</v>
      </c>
      <c r="AA411" s="13">
        <v>0.95</v>
      </c>
      <c r="AB411" s="13">
        <v>0.96</v>
      </c>
      <c r="AC411" s="13">
        <v>0.96</v>
      </c>
      <c r="AD411" s="13">
        <v>0.96</v>
      </c>
      <c r="AE411" s="13">
        <v>0.96</v>
      </c>
      <c r="AF411" s="13">
        <v>0.96</v>
      </c>
      <c r="AG411" s="13">
        <v>0.95</v>
      </c>
      <c r="AH411" s="13">
        <v>0.97</v>
      </c>
      <c r="AI411" s="13">
        <v>0.97</v>
      </c>
      <c r="AJ411" s="13">
        <v>0.97</v>
      </c>
      <c r="AK411" s="13">
        <v>0.97</v>
      </c>
    </row>
    <row r="412" spans="1:37" s="33" customFormat="1" hidden="1" x14ac:dyDescent="0.3">
      <c r="A412" s="13" t="str">
        <f t="shared" si="6"/>
        <v>SDG_NoInv_Base_ReproTest02PVAXaofoo</v>
      </c>
      <c r="B412" s="37" t="s">
        <v>220</v>
      </c>
      <c r="C412" s="38" t="s">
        <v>262</v>
      </c>
      <c r="D412" s="130" t="s">
        <v>212</v>
      </c>
      <c r="E412" s="13" t="s">
        <v>36</v>
      </c>
      <c r="F412" s="13">
        <v>1</v>
      </c>
      <c r="G412" s="13">
        <v>0.96</v>
      </c>
      <c r="H412" s="13">
        <v>0.96</v>
      </c>
      <c r="I412" s="13">
        <v>0.97</v>
      </c>
      <c r="J412" s="13">
        <v>0.97</v>
      </c>
      <c r="K412" s="13">
        <v>0.97</v>
      </c>
      <c r="L412" s="13">
        <v>0.97</v>
      </c>
      <c r="M412" s="13">
        <v>0.97</v>
      </c>
      <c r="N412" s="13">
        <v>0.97</v>
      </c>
      <c r="O412" s="13">
        <v>1</v>
      </c>
      <c r="P412" s="13">
        <v>0.99</v>
      </c>
      <c r="Q412" s="13">
        <v>0.98</v>
      </c>
      <c r="R412" s="13">
        <v>0.98</v>
      </c>
      <c r="S412" s="13">
        <v>0.98</v>
      </c>
      <c r="T412" s="13">
        <v>0.98</v>
      </c>
      <c r="U412" s="13">
        <v>0.98</v>
      </c>
      <c r="V412" s="13">
        <v>0.98</v>
      </c>
      <c r="W412" s="13">
        <v>0.98</v>
      </c>
      <c r="X412" s="13">
        <v>0.99</v>
      </c>
      <c r="Y412" s="13">
        <v>0.98</v>
      </c>
      <c r="Z412" s="13">
        <v>0.98</v>
      </c>
      <c r="AA412" s="13">
        <v>0.98</v>
      </c>
      <c r="AB412" s="13">
        <v>0.99</v>
      </c>
      <c r="AC412" s="13">
        <v>0.99</v>
      </c>
      <c r="AD412" s="13">
        <v>0.98</v>
      </c>
      <c r="AE412" s="13">
        <v>0.98</v>
      </c>
      <c r="AF412" s="13">
        <v>0.98</v>
      </c>
      <c r="AG412" s="13">
        <v>0.98</v>
      </c>
      <c r="AH412" s="13">
        <v>0.98</v>
      </c>
      <c r="AI412" s="13">
        <v>0.98</v>
      </c>
      <c r="AJ412" s="13">
        <v>0.97</v>
      </c>
      <c r="AK412" s="13">
        <v>0.97</v>
      </c>
    </row>
    <row r="413" spans="1:37" s="33" customFormat="1" hidden="1" x14ac:dyDescent="0.3">
      <c r="A413" s="13" t="str">
        <f t="shared" si="6"/>
        <v>SDG_NoInv_Base_ReproTest02PVAXabevt</v>
      </c>
      <c r="B413" s="37" t="s">
        <v>220</v>
      </c>
      <c r="C413" s="38" t="s">
        <v>262</v>
      </c>
      <c r="D413" s="130" t="s">
        <v>212</v>
      </c>
      <c r="E413" s="13" t="s">
        <v>37</v>
      </c>
      <c r="F413" s="13">
        <v>1</v>
      </c>
      <c r="G413" s="13">
        <v>1</v>
      </c>
      <c r="H413" s="13">
        <v>1.02</v>
      </c>
      <c r="I413" s="13">
        <v>1.01</v>
      </c>
      <c r="J413" s="13">
        <v>1.01</v>
      </c>
      <c r="K413" s="13">
        <v>1.01</v>
      </c>
      <c r="L413" s="13">
        <v>1.01</v>
      </c>
      <c r="M413" s="13">
        <v>1.01</v>
      </c>
      <c r="N413" s="13">
        <v>1.01</v>
      </c>
      <c r="O413" s="13">
        <v>1.05</v>
      </c>
      <c r="P413" s="13">
        <v>1.04</v>
      </c>
      <c r="Q413" s="13">
        <v>1.03</v>
      </c>
      <c r="R413" s="13">
        <v>1.02</v>
      </c>
      <c r="S413" s="13">
        <v>1.02</v>
      </c>
      <c r="T413" s="13">
        <v>1.02</v>
      </c>
      <c r="U413" s="13">
        <v>1.02</v>
      </c>
      <c r="V413" s="13">
        <v>1.02</v>
      </c>
      <c r="W413" s="13">
        <v>1.02</v>
      </c>
      <c r="X413" s="13">
        <v>1.02</v>
      </c>
      <c r="Y413" s="13">
        <v>1.02</v>
      </c>
      <c r="Z413" s="13">
        <v>1.01</v>
      </c>
      <c r="AA413" s="13">
        <v>1.01</v>
      </c>
      <c r="AB413" s="13">
        <v>1.02</v>
      </c>
      <c r="AC413" s="13">
        <v>1.02</v>
      </c>
      <c r="AD413" s="13">
        <v>1.02</v>
      </c>
      <c r="AE413" s="13">
        <v>1.01</v>
      </c>
      <c r="AF413" s="13">
        <v>1.01</v>
      </c>
      <c r="AG413" s="13">
        <v>1.01</v>
      </c>
      <c r="AH413" s="13">
        <v>1</v>
      </c>
      <c r="AI413" s="13">
        <v>0.99</v>
      </c>
      <c r="AJ413" s="13">
        <v>0.99</v>
      </c>
      <c r="AK413" s="13">
        <v>0.98</v>
      </c>
    </row>
    <row r="414" spans="1:37" s="33" customFormat="1" hidden="1" x14ac:dyDescent="0.3">
      <c r="A414" s="13" t="str">
        <f t="shared" si="6"/>
        <v>SDG_NoInv_Base_ReproTest02PVAXatext</v>
      </c>
      <c r="B414" s="37" t="s">
        <v>220</v>
      </c>
      <c r="C414" s="38" t="s">
        <v>262</v>
      </c>
      <c r="D414" s="130" t="s">
        <v>212</v>
      </c>
      <c r="E414" s="13" t="s">
        <v>38</v>
      </c>
      <c r="F414" s="13">
        <v>1</v>
      </c>
      <c r="G414" s="13">
        <v>1.1000000000000001</v>
      </c>
      <c r="H414" s="13">
        <v>1.0900000000000001</v>
      </c>
      <c r="I414" s="13">
        <v>1.0900000000000001</v>
      </c>
      <c r="J414" s="13">
        <v>1.08</v>
      </c>
      <c r="K414" s="13">
        <v>1.08</v>
      </c>
      <c r="L414" s="13">
        <v>1.0900000000000001</v>
      </c>
      <c r="M414" s="13">
        <v>1.1000000000000001</v>
      </c>
      <c r="N414" s="13">
        <v>1.1000000000000001</v>
      </c>
      <c r="O414" s="13">
        <v>1.1000000000000001</v>
      </c>
      <c r="P414" s="13">
        <v>1.1000000000000001</v>
      </c>
      <c r="Q414" s="13">
        <v>1.1000000000000001</v>
      </c>
      <c r="R414" s="13">
        <v>1.1100000000000001</v>
      </c>
      <c r="S414" s="13">
        <v>1.1100000000000001</v>
      </c>
      <c r="T414" s="13">
        <v>1.1100000000000001</v>
      </c>
      <c r="U414" s="13">
        <v>1.1100000000000001</v>
      </c>
      <c r="V414" s="13">
        <v>1.1200000000000001</v>
      </c>
      <c r="W414" s="13">
        <v>1.1200000000000001</v>
      </c>
      <c r="X414" s="13">
        <v>1.1200000000000001</v>
      </c>
      <c r="Y414" s="13">
        <v>1.1200000000000001</v>
      </c>
      <c r="Z414" s="13">
        <v>1.1100000000000001</v>
      </c>
      <c r="AA414" s="13">
        <v>1.1100000000000001</v>
      </c>
      <c r="AB414" s="13">
        <v>1.1100000000000001</v>
      </c>
      <c r="AC414" s="13">
        <v>1.1000000000000001</v>
      </c>
      <c r="AD414" s="13">
        <v>1.1000000000000001</v>
      </c>
      <c r="AE414" s="13">
        <v>1.1000000000000001</v>
      </c>
      <c r="AF414" s="13">
        <v>1.1000000000000001</v>
      </c>
      <c r="AG414" s="13">
        <v>1.1000000000000001</v>
      </c>
      <c r="AH414" s="13">
        <v>1.07</v>
      </c>
      <c r="AI414" s="13">
        <v>1.04</v>
      </c>
      <c r="AJ414" s="13">
        <v>1.02</v>
      </c>
      <c r="AK414" s="13">
        <v>1.01</v>
      </c>
    </row>
    <row r="415" spans="1:37" s="33" customFormat="1" hidden="1" x14ac:dyDescent="0.3">
      <c r="A415" s="13" t="str">
        <f t="shared" si="6"/>
        <v>SDG_NoInv_Base_ReproTest02PVAXaclth</v>
      </c>
      <c r="B415" s="37" t="s">
        <v>220</v>
      </c>
      <c r="C415" s="38" t="s">
        <v>262</v>
      </c>
      <c r="D415" s="130" t="s">
        <v>212</v>
      </c>
      <c r="E415" s="13" t="s">
        <v>39</v>
      </c>
      <c r="F415" s="13">
        <v>1</v>
      </c>
      <c r="G415" s="13">
        <v>1.1000000000000001</v>
      </c>
      <c r="H415" s="13">
        <v>1.1000000000000001</v>
      </c>
      <c r="I415" s="13">
        <v>1.1000000000000001</v>
      </c>
      <c r="J415" s="13">
        <v>1.1000000000000001</v>
      </c>
      <c r="K415" s="13">
        <v>1.1100000000000001</v>
      </c>
      <c r="L415" s="13">
        <v>1.1100000000000001</v>
      </c>
      <c r="M415" s="13">
        <v>1.1200000000000001</v>
      </c>
      <c r="N415" s="13">
        <v>1.1299999999999999</v>
      </c>
      <c r="O415" s="13">
        <v>1.1200000000000001</v>
      </c>
      <c r="P415" s="13">
        <v>1.1299999999999999</v>
      </c>
      <c r="Q415" s="13">
        <v>1.1299999999999999</v>
      </c>
      <c r="R415" s="13">
        <v>1.1299999999999999</v>
      </c>
      <c r="S415" s="13">
        <v>1.1299999999999999</v>
      </c>
      <c r="T415" s="13">
        <v>1.1399999999999999</v>
      </c>
      <c r="U415" s="13">
        <v>1.1399999999999999</v>
      </c>
      <c r="V415" s="13">
        <v>1.1399999999999999</v>
      </c>
      <c r="W415" s="13">
        <v>1.1499999999999999</v>
      </c>
      <c r="X415" s="13">
        <v>1.1499999999999999</v>
      </c>
      <c r="Y415" s="13">
        <v>1.1399999999999999</v>
      </c>
      <c r="Z415" s="13">
        <v>1.1399999999999999</v>
      </c>
      <c r="AA415" s="13">
        <v>1.1399999999999999</v>
      </c>
      <c r="AB415" s="13">
        <v>1.1299999999999999</v>
      </c>
      <c r="AC415" s="13">
        <v>1.1200000000000001</v>
      </c>
      <c r="AD415" s="13">
        <v>1.1200000000000001</v>
      </c>
      <c r="AE415" s="13">
        <v>1.1200000000000001</v>
      </c>
      <c r="AF415" s="13">
        <v>1.1200000000000001</v>
      </c>
      <c r="AG415" s="13">
        <v>1.1200000000000001</v>
      </c>
      <c r="AH415" s="13">
        <v>1.08</v>
      </c>
      <c r="AI415" s="13">
        <v>1.05</v>
      </c>
      <c r="AJ415" s="13">
        <v>1.04</v>
      </c>
      <c r="AK415" s="13">
        <v>1.02</v>
      </c>
    </row>
    <row r="416" spans="1:37" s="33" customFormat="1" hidden="1" x14ac:dyDescent="0.3">
      <c r="A416" s="13" t="str">
        <f t="shared" si="6"/>
        <v>SDG_NoInv_Base_ReproTest02PVAXaleat</v>
      </c>
      <c r="B416" s="37" t="s">
        <v>220</v>
      </c>
      <c r="C416" s="38" t="s">
        <v>262</v>
      </c>
      <c r="D416" s="130" t="s">
        <v>212</v>
      </c>
      <c r="E416" s="13" t="s">
        <v>40</v>
      </c>
      <c r="F416" s="13">
        <v>1</v>
      </c>
      <c r="G416" s="13">
        <v>1.0900000000000001</v>
      </c>
      <c r="H416" s="13">
        <v>1.05</v>
      </c>
      <c r="I416" s="13">
        <v>1.01</v>
      </c>
      <c r="J416" s="13">
        <v>0.99</v>
      </c>
      <c r="K416" s="13">
        <v>1</v>
      </c>
      <c r="L416" s="13">
        <v>1</v>
      </c>
      <c r="M416" s="13">
        <v>1.02</v>
      </c>
      <c r="N416" s="13">
        <v>1.02</v>
      </c>
      <c r="O416" s="13">
        <v>1.1200000000000001</v>
      </c>
      <c r="P416" s="13">
        <v>1.1200000000000001</v>
      </c>
      <c r="Q416" s="13">
        <v>1.1000000000000001</v>
      </c>
      <c r="R416" s="13">
        <v>1.07</v>
      </c>
      <c r="S416" s="13">
        <v>1.05</v>
      </c>
      <c r="T416" s="13">
        <v>1.04</v>
      </c>
      <c r="U416" s="13">
        <v>1.03</v>
      </c>
      <c r="V416" s="13">
        <v>1.02</v>
      </c>
      <c r="W416" s="13">
        <v>1.03</v>
      </c>
      <c r="X416" s="13">
        <v>1.03</v>
      </c>
      <c r="Y416" s="13">
        <v>1.02</v>
      </c>
      <c r="Z416" s="13">
        <v>1.01</v>
      </c>
      <c r="AA416" s="13">
        <v>1.01</v>
      </c>
      <c r="AB416" s="13">
        <v>1.03</v>
      </c>
      <c r="AC416" s="13">
        <v>1.03</v>
      </c>
      <c r="AD416" s="13">
        <v>1.03</v>
      </c>
      <c r="AE416" s="13">
        <v>1.03</v>
      </c>
      <c r="AF416" s="13">
        <v>1.03</v>
      </c>
      <c r="AG416" s="13">
        <v>1.02</v>
      </c>
      <c r="AH416" s="13">
        <v>0.99</v>
      </c>
      <c r="AI416" s="13">
        <v>0.95</v>
      </c>
      <c r="AJ416" s="13">
        <v>0.93</v>
      </c>
      <c r="AK416" s="13">
        <v>0.92</v>
      </c>
    </row>
    <row r="417" spans="1:37" s="33" customFormat="1" hidden="1" x14ac:dyDescent="0.3">
      <c r="A417" s="13" t="str">
        <f t="shared" si="6"/>
        <v>SDG_NoInv_Base_ReproTest02PVAXafoot</v>
      </c>
      <c r="B417" s="37" t="s">
        <v>220</v>
      </c>
      <c r="C417" s="38" t="s">
        <v>262</v>
      </c>
      <c r="D417" s="130" t="s">
        <v>212</v>
      </c>
      <c r="E417" s="13" t="s">
        <v>41</v>
      </c>
      <c r="F417" s="13">
        <v>1</v>
      </c>
      <c r="G417" s="13">
        <v>1.0900000000000001</v>
      </c>
      <c r="H417" s="13">
        <v>1.0900000000000001</v>
      </c>
      <c r="I417" s="13">
        <v>1.0900000000000001</v>
      </c>
      <c r="J417" s="13">
        <v>1.0900000000000001</v>
      </c>
      <c r="K417" s="13">
        <v>1.0900000000000001</v>
      </c>
      <c r="L417" s="13">
        <v>1.1000000000000001</v>
      </c>
      <c r="M417" s="13">
        <v>1.1000000000000001</v>
      </c>
      <c r="N417" s="13">
        <v>1.1100000000000001</v>
      </c>
      <c r="O417" s="13">
        <v>1.1000000000000001</v>
      </c>
      <c r="P417" s="13">
        <v>1.1100000000000001</v>
      </c>
      <c r="Q417" s="13">
        <v>1.1100000000000001</v>
      </c>
      <c r="R417" s="13">
        <v>1.1100000000000001</v>
      </c>
      <c r="S417" s="13">
        <v>1.1100000000000001</v>
      </c>
      <c r="T417" s="13">
        <v>1.1100000000000001</v>
      </c>
      <c r="U417" s="13">
        <v>1.1200000000000001</v>
      </c>
      <c r="V417" s="13">
        <v>1.1200000000000001</v>
      </c>
      <c r="W417" s="13">
        <v>1.1200000000000001</v>
      </c>
      <c r="X417" s="13">
        <v>1.1200000000000001</v>
      </c>
      <c r="Y417" s="13">
        <v>1.1200000000000001</v>
      </c>
      <c r="Z417" s="13">
        <v>1.1200000000000001</v>
      </c>
      <c r="AA417" s="13">
        <v>1.1100000000000001</v>
      </c>
      <c r="AB417" s="13">
        <v>1.1100000000000001</v>
      </c>
      <c r="AC417" s="13">
        <v>1.1000000000000001</v>
      </c>
      <c r="AD417" s="13">
        <v>1.1000000000000001</v>
      </c>
      <c r="AE417" s="13">
        <v>1.1000000000000001</v>
      </c>
      <c r="AF417" s="13">
        <v>1.1000000000000001</v>
      </c>
      <c r="AG417" s="13">
        <v>1.1000000000000001</v>
      </c>
      <c r="AH417" s="13">
        <v>1.07</v>
      </c>
      <c r="AI417" s="13">
        <v>1.05</v>
      </c>
      <c r="AJ417" s="13">
        <v>1.03</v>
      </c>
      <c r="AK417" s="13">
        <v>1.02</v>
      </c>
    </row>
    <row r="418" spans="1:37" s="33" customFormat="1" hidden="1" x14ac:dyDescent="0.3">
      <c r="A418" s="13" t="str">
        <f t="shared" si="6"/>
        <v>SDG_NoInv_Base_ReproTest02PVAXawood</v>
      </c>
      <c r="B418" s="37" t="s">
        <v>220</v>
      </c>
      <c r="C418" s="38" t="s">
        <v>262</v>
      </c>
      <c r="D418" s="130" t="s">
        <v>212</v>
      </c>
      <c r="E418" s="13" t="s">
        <v>42</v>
      </c>
      <c r="F418" s="13">
        <v>1</v>
      </c>
      <c r="G418" s="13">
        <v>1.02</v>
      </c>
      <c r="H418" s="13">
        <v>1.01</v>
      </c>
      <c r="I418" s="13">
        <v>1.01</v>
      </c>
      <c r="J418" s="13">
        <v>1.01</v>
      </c>
      <c r="K418" s="13">
        <v>1.01</v>
      </c>
      <c r="L418" s="13">
        <v>1.01</v>
      </c>
      <c r="M418" s="13">
        <v>1.02</v>
      </c>
      <c r="N418" s="13">
        <v>1.02</v>
      </c>
      <c r="O418" s="13">
        <v>1.02</v>
      </c>
      <c r="P418" s="13">
        <v>1.02</v>
      </c>
      <c r="Q418" s="13">
        <v>1.02</v>
      </c>
      <c r="R418" s="13">
        <v>1.02</v>
      </c>
      <c r="S418" s="13">
        <v>1.03</v>
      </c>
      <c r="T418" s="13">
        <v>1.03</v>
      </c>
      <c r="U418" s="13">
        <v>1.03</v>
      </c>
      <c r="V418" s="13">
        <v>1.04</v>
      </c>
      <c r="W418" s="13">
        <v>1.04</v>
      </c>
      <c r="X418" s="13">
        <v>1.04</v>
      </c>
      <c r="Y418" s="13">
        <v>1.04</v>
      </c>
      <c r="Z418" s="13">
        <v>1.04</v>
      </c>
      <c r="AA418" s="13">
        <v>1.04</v>
      </c>
      <c r="AB418" s="13">
        <v>1.04</v>
      </c>
      <c r="AC418" s="13">
        <v>1.03</v>
      </c>
      <c r="AD418" s="13">
        <v>1.03</v>
      </c>
      <c r="AE418" s="13">
        <v>1.03</v>
      </c>
      <c r="AF418" s="13">
        <v>1.04</v>
      </c>
      <c r="AG418" s="13">
        <v>1.04</v>
      </c>
      <c r="AH418" s="13">
        <v>1.03</v>
      </c>
      <c r="AI418" s="13">
        <v>1.01</v>
      </c>
      <c r="AJ418" s="13">
        <v>1.01</v>
      </c>
      <c r="AK418" s="13">
        <v>1.01</v>
      </c>
    </row>
    <row r="419" spans="1:37" s="33" customFormat="1" hidden="1" x14ac:dyDescent="0.3">
      <c r="A419" s="13" t="str">
        <f t="shared" si="6"/>
        <v>SDG_NoInv_Base_ReproTest02PVAXapapr</v>
      </c>
      <c r="B419" s="37" t="s">
        <v>220</v>
      </c>
      <c r="C419" s="38" t="s">
        <v>262</v>
      </c>
      <c r="D419" s="130" t="s">
        <v>212</v>
      </c>
      <c r="E419" s="13" t="s">
        <v>43</v>
      </c>
      <c r="F419" s="13">
        <v>1</v>
      </c>
      <c r="G419" s="13">
        <v>1.04</v>
      </c>
      <c r="H419" s="13">
        <v>1.04</v>
      </c>
      <c r="I419" s="13">
        <v>1.04</v>
      </c>
      <c r="J419" s="13">
        <v>1.03</v>
      </c>
      <c r="K419" s="13">
        <v>1.04</v>
      </c>
      <c r="L419" s="13">
        <v>1.04</v>
      </c>
      <c r="M419" s="13">
        <v>1.03</v>
      </c>
      <c r="N419" s="13">
        <v>1.03</v>
      </c>
      <c r="O419" s="13">
        <v>1.04</v>
      </c>
      <c r="P419" s="13">
        <v>1.04</v>
      </c>
      <c r="Q419" s="13">
        <v>1.04</v>
      </c>
      <c r="R419" s="13">
        <v>1.05</v>
      </c>
      <c r="S419" s="13">
        <v>1.05</v>
      </c>
      <c r="T419" s="13">
        <v>1.05</v>
      </c>
      <c r="U419" s="13">
        <v>1.05</v>
      </c>
      <c r="V419" s="13">
        <v>1.05</v>
      </c>
      <c r="W419" s="13">
        <v>1.06</v>
      </c>
      <c r="X419" s="13">
        <v>1.06</v>
      </c>
      <c r="Y419" s="13">
        <v>1.06</v>
      </c>
      <c r="Z419" s="13">
        <v>1.05</v>
      </c>
      <c r="AA419" s="13">
        <v>1.05</v>
      </c>
      <c r="AB419" s="13">
        <v>1.05</v>
      </c>
      <c r="AC419" s="13">
        <v>1.04</v>
      </c>
      <c r="AD419" s="13">
        <v>1.04</v>
      </c>
      <c r="AE419" s="13">
        <v>1.04</v>
      </c>
      <c r="AF419" s="13">
        <v>1.04</v>
      </c>
      <c r="AG419" s="13">
        <v>1.04</v>
      </c>
      <c r="AH419" s="13">
        <v>1.03</v>
      </c>
      <c r="AI419" s="13">
        <v>1.01</v>
      </c>
      <c r="AJ419" s="13">
        <v>1</v>
      </c>
      <c r="AK419" s="13">
        <v>0.99</v>
      </c>
    </row>
    <row r="420" spans="1:37" s="33" customFormat="1" hidden="1" x14ac:dyDescent="0.3">
      <c r="A420" s="13" t="str">
        <f t="shared" si="6"/>
        <v>SDG_NoInv_Base_ReproTest02PVAXaprnt</v>
      </c>
      <c r="B420" s="37" t="s">
        <v>220</v>
      </c>
      <c r="C420" s="38" t="s">
        <v>262</v>
      </c>
      <c r="D420" s="130" t="s">
        <v>212</v>
      </c>
      <c r="E420" s="13" t="s">
        <v>44</v>
      </c>
      <c r="F420" s="13">
        <v>1</v>
      </c>
      <c r="G420" s="13">
        <v>1.1000000000000001</v>
      </c>
      <c r="H420" s="13">
        <v>1.1000000000000001</v>
      </c>
      <c r="I420" s="13">
        <v>1.1000000000000001</v>
      </c>
      <c r="J420" s="13">
        <v>1.1000000000000001</v>
      </c>
      <c r="K420" s="13">
        <v>1.1000000000000001</v>
      </c>
      <c r="L420" s="13">
        <v>1.1100000000000001</v>
      </c>
      <c r="M420" s="13">
        <v>1.1200000000000001</v>
      </c>
      <c r="N420" s="13">
        <v>1.1200000000000001</v>
      </c>
      <c r="O420" s="13">
        <v>1.1200000000000001</v>
      </c>
      <c r="P420" s="13">
        <v>1.1200000000000001</v>
      </c>
      <c r="Q420" s="13">
        <v>1.1200000000000001</v>
      </c>
      <c r="R420" s="13">
        <v>1.1299999999999999</v>
      </c>
      <c r="S420" s="13">
        <v>1.1299999999999999</v>
      </c>
      <c r="T420" s="13">
        <v>1.1299999999999999</v>
      </c>
      <c r="U420" s="13">
        <v>1.1399999999999999</v>
      </c>
      <c r="V420" s="13">
        <v>1.1399999999999999</v>
      </c>
      <c r="W420" s="13">
        <v>1.1399999999999999</v>
      </c>
      <c r="X420" s="13">
        <v>1.1399999999999999</v>
      </c>
      <c r="Y420" s="13">
        <v>1.1399999999999999</v>
      </c>
      <c r="Z420" s="13">
        <v>1.1399999999999999</v>
      </c>
      <c r="AA420" s="13">
        <v>1.1299999999999999</v>
      </c>
      <c r="AB420" s="13">
        <v>1.1200000000000001</v>
      </c>
      <c r="AC420" s="13">
        <v>1.1200000000000001</v>
      </c>
      <c r="AD420" s="13">
        <v>1.1200000000000001</v>
      </c>
      <c r="AE420" s="13">
        <v>1.1100000000000001</v>
      </c>
      <c r="AF420" s="13">
        <v>1.1100000000000001</v>
      </c>
      <c r="AG420" s="13">
        <v>1.1100000000000001</v>
      </c>
      <c r="AH420" s="13">
        <v>1.08</v>
      </c>
      <c r="AI420" s="13">
        <v>1.05</v>
      </c>
      <c r="AJ420" s="13">
        <v>1.03</v>
      </c>
      <c r="AK420" s="13">
        <v>1.01</v>
      </c>
    </row>
    <row r="421" spans="1:37" s="33" customFormat="1" hidden="1" x14ac:dyDescent="0.3">
      <c r="A421" s="13" t="str">
        <f t="shared" si="6"/>
        <v>SDG_NoInv_Base_ReproTest02PVAXapetr</v>
      </c>
      <c r="B421" s="37" t="s">
        <v>220</v>
      </c>
      <c r="C421" s="38" t="s">
        <v>262</v>
      </c>
      <c r="D421" s="130" t="s">
        <v>212</v>
      </c>
      <c r="E421" s="13" t="s">
        <v>45</v>
      </c>
      <c r="F421" s="13">
        <v>1</v>
      </c>
      <c r="G421" s="13">
        <v>1.1599999999999999</v>
      </c>
      <c r="H421" s="13">
        <v>0.85</v>
      </c>
      <c r="I421" s="13">
        <v>0.66</v>
      </c>
      <c r="J421" s="13">
        <v>0.62</v>
      </c>
      <c r="K421" s="13">
        <v>0.6</v>
      </c>
      <c r="L421" s="13">
        <v>0.57999999999999996</v>
      </c>
      <c r="M421" s="13">
        <v>0.6</v>
      </c>
      <c r="N421" s="13">
        <v>0.61</v>
      </c>
      <c r="O421" s="13">
        <v>1.17</v>
      </c>
      <c r="P421" s="13">
        <v>1.55</v>
      </c>
      <c r="Q421" s="13">
        <v>1.49</v>
      </c>
      <c r="R421" s="13">
        <v>1.45</v>
      </c>
      <c r="S421" s="13">
        <v>1.44</v>
      </c>
      <c r="T421" s="13">
        <v>1.43</v>
      </c>
      <c r="U421" s="13">
        <v>1.43</v>
      </c>
      <c r="V421" s="13">
        <v>1.42</v>
      </c>
      <c r="W421" s="13">
        <v>1.42</v>
      </c>
      <c r="X421" s="13">
        <v>1.45</v>
      </c>
      <c r="Y421" s="13">
        <v>1.45</v>
      </c>
      <c r="Z421" s="13">
        <v>1.43</v>
      </c>
      <c r="AA421" s="13">
        <v>1.42</v>
      </c>
      <c r="AB421" s="13">
        <v>1.49</v>
      </c>
      <c r="AC421" s="13">
        <v>1.5</v>
      </c>
      <c r="AD421" s="13">
        <v>1.48</v>
      </c>
      <c r="AE421" s="13">
        <v>1.45</v>
      </c>
      <c r="AF421" s="13">
        <v>1.42</v>
      </c>
      <c r="AG421" s="13">
        <v>1.29</v>
      </c>
      <c r="AH421" s="13">
        <v>1.2</v>
      </c>
      <c r="AI421" s="13">
        <v>1.02</v>
      </c>
      <c r="AJ421" s="13">
        <v>0.82</v>
      </c>
      <c r="AK421" s="13">
        <v>0.53</v>
      </c>
    </row>
    <row r="422" spans="1:37" s="33" customFormat="1" hidden="1" x14ac:dyDescent="0.3">
      <c r="A422" s="13" t="str">
        <f t="shared" si="6"/>
        <v>SDG_NoInv_Base_ReproTest02PVAXahydr</v>
      </c>
      <c r="B422" s="37" t="s">
        <v>220</v>
      </c>
      <c r="C422" s="38" t="s">
        <v>262</v>
      </c>
      <c r="D422" s="130" t="s">
        <v>212</v>
      </c>
      <c r="E422" s="13" t="s">
        <v>46</v>
      </c>
      <c r="F422" s="13">
        <v>1</v>
      </c>
      <c r="G422" s="13">
        <v>2.6</v>
      </c>
      <c r="H422" s="13">
        <v>2.71</v>
      </c>
      <c r="I422" s="13">
        <v>2.69</v>
      </c>
      <c r="J422" s="13">
        <v>2.7</v>
      </c>
      <c r="K422" s="13">
        <v>2.72</v>
      </c>
      <c r="L422" s="13">
        <v>2.75</v>
      </c>
      <c r="M422" s="13">
        <v>2.79</v>
      </c>
      <c r="N422" s="13">
        <v>2.83</v>
      </c>
      <c r="O422" s="13">
        <v>3.04</v>
      </c>
      <c r="P422" s="13">
        <v>3.11</v>
      </c>
      <c r="Q422" s="13">
        <v>3.46</v>
      </c>
      <c r="R422" s="13">
        <v>3.48</v>
      </c>
      <c r="S422" s="13">
        <v>3.5</v>
      </c>
      <c r="T422" s="13">
        <v>3.52</v>
      </c>
      <c r="U422" s="13">
        <v>3.54</v>
      </c>
      <c r="V422" s="13">
        <v>3.55</v>
      </c>
      <c r="W422" s="13">
        <v>3.57</v>
      </c>
      <c r="X422" s="13">
        <v>-0.87</v>
      </c>
      <c r="Y422" s="13">
        <v>-0.69</v>
      </c>
      <c r="Z422" s="13">
        <v>1.95</v>
      </c>
      <c r="AA422" s="13">
        <v>2</v>
      </c>
      <c r="AB422" s="13">
        <v>2.0499999999999998</v>
      </c>
      <c r="AC422" s="13">
        <v>2.04</v>
      </c>
      <c r="AD422" s="13">
        <v>2.02</v>
      </c>
      <c r="AE422" s="13">
        <v>2</v>
      </c>
      <c r="AF422" s="13">
        <v>1.99</v>
      </c>
      <c r="AG422" s="13">
        <v>1.78</v>
      </c>
      <c r="AH422" s="13">
        <v>1.59</v>
      </c>
      <c r="AI422" s="13">
        <v>1.27</v>
      </c>
      <c r="AJ422" s="13">
        <v>0.98</v>
      </c>
      <c r="AK422" s="13">
        <v>0.74</v>
      </c>
    </row>
    <row r="423" spans="1:37" s="33" customFormat="1" hidden="1" x14ac:dyDescent="0.3">
      <c r="A423" s="13" t="str">
        <f t="shared" si="6"/>
        <v>SDG_NoInv_Base_ReproTest02PVAXaammo</v>
      </c>
      <c r="B423" s="37" t="s">
        <v>220</v>
      </c>
      <c r="C423" s="38" t="s">
        <v>262</v>
      </c>
      <c r="D423" s="130" t="s">
        <v>212</v>
      </c>
      <c r="E423" s="13" t="s">
        <v>47</v>
      </c>
      <c r="F423" s="13">
        <v>1</v>
      </c>
      <c r="G423" s="13">
        <v>1.03</v>
      </c>
      <c r="H423" s="13">
        <v>1.02</v>
      </c>
      <c r="I423" s="13">
        <v>1.03</v>
      </c>
      <c r="J423" s="13">
        <v>1.02</v>
      </c>
      <c r="K423" s="13">
        <v>1.03</v>
      </c>
      <c r="L423" s="13">
        <v>1.03</v>
      </c>
      <c r="M423" s="13">
        <v>1.04</v>
      </c>
      <c r="N423" s="13">
        <v>1.04</v>
      </c>
      <c r="O423" s="13">
        <v>1.03</v>
      </c>
      <c r="P423" s="13">
        <v>1.03</v>
      </c>
      <c r="Q423" s="13">
        <v>1.03</v>
      </c>
      <c r="R423" s="13">
        <v>1.03</v>
      </c>
      <c r="S423" s="13">
        <v>1.04</v>
      </c>
      <c r="T423" s="13">
        <v>1.04</v>
      </c>
      <c r="U423" s="13">
        <v>1.05</v>
      </c>
      <c r="V423" s="13">
        <v>1.05</v>
      </c>
      <c r="W423" s="13">
        <v>1.05</v>
      </c>
      <c r="X423" s="13">
        <v>1.06</v>
      </c>
      <c r="Y423" s="13">
        <v>1.05</v>
      </c>
      <c r="Z423" s="13">
        <v>1.05</v>
      </c>
      <c r="AA423" s="13">
        <v>1.05</v>
      </c>
      <c r="AB423" s="13">
        <v>1.03</v>
      </c>
      <c r="AC423" s="13">
        <v>1.01</v>
      </c>
      <c r="AD423" s="13">
        <v>1</v>
      </c>
      <c r="AE423" s="13">
        <v>1</v>
      </c>
      <c r="AF423" s="13">
        <v>1</v>
      </c>
      <c r="AG423" s="13">
        <v>1</v>
      </c>
      <c r="AH423" s="13">
        <v>0.96</v>
      </c>
      <c r="AI423" s="13">
        <v>0.94</v>
      </c>
      <c r="AJ423" s="13">
        <v>0.92</v>
      </c>
      <c r="AK423" s="13">
        <v>0.9</v>
      </c>
    </row>
    <row r="424" spans="1:37" s="33" customFormat="1" hidden="1" x14ac:dyDescent="0.3">
      <c r="A424" s="13" t="str">
        <f t="shared" si="6"/>
        <v>SDG_NoInv_Base_ReproTest02PVAXabchm</v>
      </c>
      <c r="B424" s="37" t="s">
        <v>220</v>
      </c>
      <c r="C424" s="38" t="s">
        <v>262</v>
      </c>
      <c r="D424" s="130" t="s">
        <v>212</v>
      </c>
      <c r="E424" s="13" t="s">
        <v>48</v>
      </c>
      <c r="F424" s="13">
        <v>1</v>
      </c>
      <c r="G424" s="13">
        <v>1.27</v>
      </c>
      <c r="H424" s="13">
        <v>1.37</v>
      </c>
      <c r="I424" s="13">
        <v>1.36</v>
      </c>
      <c r="J424" s="13">
        <v>1.4</v>
      </c>
      <c r="K424" s="13">
        <v>1.44</v>
      </c>
      <c r="L424" s="13">
        <v>1.48</v>
      </c>
      <c r="M424" s="13">
        <v>1.54</v>
      </c>
      <c r="N424" s="13">
        <v>1.59</v>
      </c>
      <c r="O424" s="13">
        <v>1.87</v>
      </c>
      <c r="P424" s="13">
        <v>1.95</v>
      </c>
      <c r="Q424" s="13">
        <v>1.97</v>
      </c>
      <c r="R424" s="13">
        <v>1.97</v>
      </c>
      <c r="S424" s="13">
        <v>1.98</v>
      </c>
      <c r="T424" s="13">
        <v>2</v>
      </c>
      <c r="U424" s="13">
        <v>2.02</v>
      </c>
      <c r="V424" s="13">
        <v>2.02</v>
      </c>
      <c r="W424" s="13">
        <v>2.04</v>
      </c>
      <c r="X424" s="13">
        <v>2.0699999999999998</v>
      </c>
      <c r="Y424" s="13">
        <v>2.06</v>
      </c>
      <c r="Z424" s="13">
        <v>2.0299999999999998</v>
      </c>
      <c r="AA424" s="13">
        <v>2.02</v>
      </c>
      <c r="AB424" s="13">
        <v>2.1</v>
      </c>
      <c r="AC424" s="13">
        <v>2.13</v>
      </c>
      <c r="AD424" s="13">
        <v>2.14</v>
      </c>
      <c r="AE424" s="13">
        <v>2.14</v>
      </c>
      <c r="AF424" s="13">
        <v>2.14</v>
      </c>
      <c r="AG424" s="13">
        <v>2.1</v>
      </c>
      <c r="AH424" s="13">
        <v>2.04</v>
      </c>
      <c r="AI424" s="13">
        <v>1.93</v>
      </c>
      <c r="AJ424" s="13">
        <v>1.82</v>
      </c>
      <c r="AK424" s="13">
        <v>1.71</v>
      </c>
    </row>
    <row r="425" spans="1:37" s="33" customFormat="1" hidden="1" x14ac:dyDescent="0.3">
      <c r="A425" s="13" t="str">
        <f t="shared" si="6"/>
        <v>SDG_NoInv_Base_ReproTest02PVAXaochm</v>
      </c>
      <c r="B425" s="37" t="s">
        <v>220</v>
      </c>
      <c r="C425" s="38" t="s">
        <v>262</v>
      </c>
      <c r="D425" s="130" t="s">
        <v>212</v>
      </c>
      <c r="E425" s="13" t="s">
        <v>49</v>
      </c>
      <c r="F425" s="13">
        <v>1</v>
      </c>
      <c r="G425" s="13">
        <v>1.19</v>
      </c>
      <c r="H425" s="13">
        <v>1.27</v>
      </c>
      <c r="I425" s="13">
        <v>1.25</v>
      </c>
      <c r="J425" s="13">
        <v>1.27</v>
      </c>
      <c r="K425" s="13">
        <v>1.29</v>
      </c>
      <c r="L425" s="13">
        <v>1.31</v>
      </c>
      <c r="M425" s="13">
        <v>1.35</v>
      </c>
      <c r="N425" s="13">
        <v>1.38</v>
      </c>
      <c r="O425" s="13">
        <v>1.63</v>
      </c>
      <c r="P425" s="13">
        <v>1.68</v>
      </c>
      <c r="Q425" s="13">
        <v>1.68</v>
      </c>
      <c r="R425" s="13">
        <v>1.68</v>
      </c>
      <c r="S425" s="13">
        <v>1.68</v>
      </c>
      <c r="T425" s="13">
        <v>1.68</v>
      </c>
      <c r="U425" s="13">
        <v>1.69</v>
      </c>
      <c r="V425" s="13">
        <v>1.68</v>
      </c>
      <c r="W425" s="13">
        <v>1.69</v>
      </c>
      <c r="X425" s="13">
        <v>1.71</v>
      </c>
      <c r="Y425" s="13">
        <v>1.7</v>
      </c>
      <c r="Z425" s="13">
        <v>1.68</v>
      </c>
      <c r="AA425" s="13">
        <v>1.68</v>
      </c>
      <c r="AB425" s="13">
        <v>1.74</v>
      </c>
      <c r="AC425" s="13">
        <v>1.77</v>
      </c>
      <c r="AD425" s="13">
        <v>1.77</v>
      </c>
      <c r="AE425" s="13">
        <v>1.77</v>
      </c>
      <c r="AF425" s="13">
        <v>1.76</v>
      </c>
      <c r="AG425" s="13">
        <v>1.74</v>
      </c>
      <c r="AH425" s="13">
        <v>1.71</v>
      </c>
      <c r="AI425" s="13">
        <v>1.65</v>
      </c>
      <c r="AJ425" s="13">
        <v>1.59</v>
      </c>
      <c r="AK425" s="13">
        <v>1.52</v>
      </c>
    </row>
    <row r="426" spans="1:37" s="33" customFormat="1" hidden="1" x14ac:dyDescent="0.3">
      <c r="A426" s="13" t="str">
        <f t="shared" si="6"/>
        <v>SDG_NoInv_Base_ReproTest02PVAXarubb</v>
      </c>
      <c r="B426" s="37" t="s">
        <v>220</v>
      </c>
      <c r="C426" s="38" t="s">
        <v>262</v>
      </c>
      <c r="D426" s="130" t="s">
        <v>212</v>
      </c>
      <c r="E426" s="13" t="s">
        <v>50</v>
      </c>
      <c r="F426" s="13">
        <v>1</v>
      </c>
      <c r="G426" s="13">
        <v>1.01</v>
      </c>
      <c r="H426" s="13">
        <v>1.01</v>
      </c>
      <c r="I426" s="13">
        <v>1.01</v>
      </c>
      <c r="J426" s="13">
        <v>1.01</v>
      </c>
      <c r="K426" s="13">
        <v>1.01</v>
      </c>
      <c r="L426" s="13">
        <v>1.01</v>
      </c>
      <c r="M426" s="13">
        <v>1.02</v>
      </c>
      <c r="N426" s="13">
        <v>1.02</v>
      </c>
      <c r="O426" s="13">
        <v>1.03</v>
      </c>
      <c r="P426" s="13">
        <v>1.03</v>
      </c>
      <c r="Q426" s="13">
        <v>1.03</v>
      </c>
      <c r="R426" s="13">
        <v>1.03</v>
      </c>
      <c r="S426" s="13">
        <v>1.03</v>
      </c>
      <c r="T426" s="13">
        <v>1.04</v>
      </c>
      <c r="U426" s="13">
        <v>1.04</v>
      </c>
      <c r="V426" s="13">
        <v>1.04</v>
      </c>
      <c r="W426" s="13">
        <v>1.04</v>
      </c>
      <c r="X426" s="13">
        <v>1.04</v>
      </c>
      <c r="Y426" s="13">
        <v>1.04</v>
      </c>
      <c r="Z426" s="13">
        <v>1.04</v>
      </c>
      <c r="AA426" s="13">
        <v>1.04</v>
      </c>
      <c r="AB426" s="13">
        <v>1.04</v>
      </c>
      <c r="AC426" s="13">
        <v>1.04</v>
      </c>
      <c r="AD426" s="13">
        <v>1.04</v>
      </c>
      <c r="AE426" s="13">
        <v>1.04</v>
      </c>
      <c r="AF426" s="13">
        <v>1.04</v>
      </c>
      <c r="AG426" s="13">
        <v>1.04</v>
      </c>
      <c r="AH426" s="13">
        <v>1.03</v>
      </c>
      <c r="AI426" s="13">
        <v>1.01</v>
      </c>
      <c r="AJ426" s="13">
        <v>1</v>
      </c>
      <c r="AK426" s="13">
        <v>1</v>
      </c>
    </row>
    <row r="427" spans="1:37" s="33" customFormat="1" hidden="1" x14ac:dyDescent="0.3">
      <c r="A427" s="13" t="str">
        <f t="shared" si="6"/>
        <v>SDG_NoInv_Base_ReproTest02PVAXaplas</v>
      </c>
      <c r="B427" s="37" t="s">
        <v>220</v>
      </c>
      <c r="C427" s="38" t="s">
        <v>262</v>
      </c>
      <c r="D427" s="130" t="s">
        <v>212</v>
      </c>
      <c r="E427" s="13" t="s">
        <v>51</v>
      </c>
      <c r="F427" s="13">
        <v>1</v>
      </c>
      <c r="G427" s="13">
        <v>1.06</v>
      </c>
      <c r="H427" s="13">
        <v>1.06</v>
      </c>
      <c r="I427" s="13">
        <v>1.06</v>
      </c>
      <c r="J427" s="13">
        <v>1.05</v>
      </c>
      <c r="K427" s="13">
        <v>1.06</v>
      </c>
      <c r="L427" s="13">
        <v>1.06</v>
      </c>
      <c r="M427" s="13">
        <v>1.07</v>
      </c>
      <c r="N427" s="13">
        <v>1.07</v>
      </c>
      <c r="O427" s="13">
        <v>1.07</v>
      </c>
      <c r="P427" s="13">
        <v>1.07</v>
      </c>
      <c r="Q427" s="13">
        <v>1.07</v>
      </c>
      <c r="R427" s="13">
        <v>1.08</v>
      </c>
      <c r="S427" s="13">
        <v>1.08</v>
      </c>
      <c r="T427" s="13">
        <v>1.08</v>
      </c>
      <c r="U427" s="13">
        <v>1.0900000000000001</v>
      </c>
      <c r="V427" s="13">
        <v>1.0900000000000001</v>
      </c>
      <c r="W427" s="13">
        <v>1.0900000000000001</v>
      </c>
      <c r="X427" s="13">
        <v>1.0900000000000001</v>
      </c>
      <c r="Y427" s="13">
        <v>1.0900000000000001</v>
      </c>
      <c r="Z427" s="13">
        <v>1.0900000000000001</v>
      </c>
      <c r="AA427" s="13">
        <v>1.08</v>
      </c>
      <c r="AB427" s="13">
        <v>1.08</v>
      </c>
      <c r="AC427" s="13">
        <v>1.07</v>
      </c>
      <c r="AD427" s="13">
        <v>1.07</v>
      </c>
      <c r="AE427" s="13">
        <v>1.07</v>
      </c>
      <c r="AF427" s="13">
        <v>1.07</v>
      </c>
      <c r="AG427" s="13">
        <v>1.06</v>
      </c>
      <c r="AH427" s="13">
        <v>1.03</v>
      </c>
      <c r="AI427" s="13">
        <v>1.01</v>
      </c>
      <c r="AJ427" s="13">
        <v>0.99</v>
      </c>
      <c r="AK427" s="13">
        <v>0.98</v>
      </c>
    </row>
    <row r="428" spans="1:37" s="33" customFormat="1" hidden="1" x14ac:dyDescent="0.3">
      <c r="A428" s="13" t="str">
        <f t="shared" si="6"/>
        <v>SDG_NoInv_Base_ReproTest02PVAXanmet</v>
      </c>
      <c r="B428" s="37" t="s">
        <v>220</v>
      </c>
      <c r="C428" s="38" t="s">
        <v>262</v>
      </c>
      <c r="D428" s="130" t="s">
        <v>212</v>
      </c>
      <c r="E428" s="13" t="s">
        <v>52</v>
      </c>
      <c r="F428" s="13">
        <v>1</v>
      </c>
      <c r="G428" s="13">
        <v>1.08</v>
      </c>
      <c r="H428" s="13">
        <v>1.07</v>
      </c>
      <c r="I428" s="13">
        <v>1.06</v>
      </c>
      <c r="J428" s="13">
        <v>1.06</v>
      </c>
      <c r="K428" s="13">
        <v>1.06</v>
      </c>
      <c r="L428" s="13">
        <v>1.06</v>
      </c>
      <c r="M428" s="13">
        <v>1.07</v>
      </c>
      <c r="N428" s="13">
        <v>1.07</v>
      </c>
      <c r="O428" s="13">
        <v>1.07</v>
      </c>
      <c r="P428" s="13">
        <v>1.08</v>
      </c>
      <c r="Q428" s="13">
        <v>1.08</v>
      </c>
      <c r="R428" s="13">
        <v>1.08</v>
      </c>
      <c r="S428" s="13">
        <v>1.08</v>
      </c>
      <c r="T428" s="13">
        <v>1.08</v>
      </c>
      <c r="U428" s="13">
        <v>1.08</v>
      </c>
      <c r="V428" s="13">
        <v>1.0900000000000001</v>
      </c>
      <c r="W428" s="13">
        <v>1.0900000000000001</v>
      </c>
      <c r="X428" s="13">
        <v>1.0900000000000001</v>
      </c>
      <c r="Y428" s="13">
        <v>1.0900000000000001</v>
      </c>
      <c r="Z428" s="13">
        <v>1.0900000000000001</v>
      </c>
      <c r="AA428" s="13">
        <v>1.0900000000000001</v>
      </c>
      <c r="AB428" s="13">
        <v>1.08</v>
      </c>
      <c r="AC428" s="13">
        <v>1.08</v>
      </c>
      <c r="AD428" s="13">
        <v>1.08</v>
      </c>
      <c r="AE428" s="13">
        <v>1.08</v>
      </c>
      <c r="AF428" s="13">
        <v>1.08</v>
      </c>
      <c r="AG428" s="13">
        <v>1.08</v>
      </c>
      <c r="AH428" s="13">
        <v>1.06</v>
      </c>
      <c r="AI428" s="13">
        <v>1.04</v>
      </c>
      <c r="AJ428" s="13">
        <v>1.03</v>
      </c>
      <c r="AK428" s="13">
        <v>1.02</v>
      </c>
    </row>
    <row r="429" spans="1:37" s="33" customFormat="1" hidden="1" x14ac:dyDescent="0.3">
      <c r="A429" s="13" t="str">
        <f t="shared" si="6"/>
        <v>SDG_NoInv_Base_ReproTest02PVAXairon</v>
      </c>
      <c r="B429" s="37" t="s">
        <v>220</v>
      </c>
      <c r="C429" s="38" t="s">
        <v>262</v>
      </c>
      <c r="D429" s="130" t="s">
        <v>212</v>
      </c>
      <c r="E429" s="13" t="s">
        <v>53</v>
      </c>
      <c r="F429" s="13">
        <v>1</v>
      </c>
      <c r="G429" s="13">
        <v>1.2</v>
      </c>
      <c r="H429" s="13">
        <v>1.17</v>
      </c>
      <c r="I429" s="13">
        <v>1.1599999999999999</v>
      </c>
      <c r="J429" s="13">
        <v>1.1499999999999999</v>
      </c>
      <c r="K429" s="13">
        <v>1.1399999999999999</v>
      </c>
      <c r="L429" s="13">
        <v>1.1499999999999999</v>
      </c>
      <c r="M429" s="13">
        <v>1.1499999999999999</v>
      </c>
      <c r="N429" s="13">
        <v>1.1599999999999999</v>
      </c>
      <c r="O429" s="13">
        <v>1.1599999999999999</v>
      </c>
      <c r="P429" s="13">
        <v>1.1599999999999999</v>
      </c>
      <c r="Q429" s="13">
        <v>1.1599999999999999</v>
      </c>
      <c r="R429" s="13">
        <v>1.1599999999999999</v>
      </c>
      <c r="S429" s="13">
        <v>1.1599999999999999</v>
      </c>
      <c r="T429" s="13">
        <v>1.1599999999999999</v>
      </c>
      <c r="U429" s="13">
        <v>1.17</v>
      </c>
      <c r="V429" s="13">
        <v>1.17</v>
      </c>
      <c r="W429" s="13">
        <v>1.18</v>
      </c>
      <c r="X429" s="13">
        <v>1.18</v>
      </c>
      <c r="Y429" s="13">
        <v>1.17</v>
      </c>
      <c r="Z429" s="13">
        <v>1.17</v>
      </c>
      <c r="AA429" s="13">
        <v>1.17</v>
      </c>
      <c r="AB429" s="13">
        <v>1.1499999999999999</v>
      </c>
      <c r="AC429" s="13">
        <v>1.1399999999999999</v>
      </c>
      <c r="AD429" s="13">
        <v>1.1499999999999999</v>
      </c>
      <c r="AE429" s="13">
        <v>1.1499999999999999</v>
      </c>
      <c r="AF429" s="13">
        <v>1.1499999999999999</v>
      </c>
      <c r="AG429" s="13">
        <v>1.1499999999999999</v>
      </c>
      <c r="AH429" s="13">
        <v>1.1200000000000001</v>
      </c>
      <c r="AI429" s="13">
        <v>1.0900000000000001</v>
      </c>
      <c r="AJ429" s="13">
        <v>1.08</v>
      </c>
      <c r="AK429" s="13">
        <v>1.07</v>
      </c>
    </row>
    <row r="430" spans="1:37" s="33" customFormat="1" hidden="1" x14ac:dyDescent="0.3">
      <c r="A430" s="13" t="str">
        <f t="shared" si="6"/>
        <v>SDG_NoInv_Base_ReproTest02PVAXanfrm</v>
      </c>
      <c r="B430" s="37" t="s">
        <v>220</v>
      </c>
      <c r="C430" s="38" t="s">
        <v>262</v>
      </c>
      <c r="D430" s="130" t="s">
        <v>212</v>
      </c>
      <c r="E430" s="13" t="s">
        <v>54</v>
      </c>
      <c r="F430" s="13">
        <v>1</v>
      </c>
      <c r="G430" s="13">
        <v>1.17</v>
      </c>
      <c r="H430" s="13">
        <v>1.1100000000000001</v>
      </c>
      <c r="I430" s="13">
        <v>1.06</v>
      </c>
      <c r="J430" s="13">
        <v>1.04</v>
      </c>
      <c r="K430" s="13">
        <v>1.05</v>
      </c>
      <c r="L430" s="13">
        <v>1.07</v>
      </c>
      <c r="M430" s="13">
        <v>1.1299999999999999</v>
      </c>
      <c r="N430" s="13">
        <v>1.1599999999999999</v>
      </c>
      <c r="O430" s="13">
        <v>1.25</v>
      </c>
      <c r="P430" s="13">
        <v>1.25</v>
      </c>
      <c r="Q430" s="13">
        <v>1.22</v>
      </c>
      <c r="R430" s="13">
        <v>1.2</v>
      </c>
      <c r="S430" s="13">
        <v>1.18</v>
      </c>
      <c r="T430" s="13">
        <v>1.18</v>
      </c>
      <c r="U430" s="13">
        <v>1.18</v>
      </c>
      <c r="V430" s="13">
        <v>1.21</v>
      </c>
      <c r="W430" s="13">
        <v>1.22</v>
      </c>
      <c r="X430" s="13">
        <v>1.2</v>
      </c>
      <c r="Y430" s="13">
        <v>1.19</v>
      </c>
      <c r="Z430" s="13">
        <v>1.18</v>
      </c>
      <c r="AA430" s="13">
        <v>1.19</v>
      </c>
      <c r="AB430" s="13">
        <v>1.05</v>
      </c>
      <c r="AC430" s="13">
        <v>1.02</v>
      </c>
      <c r="AD430" s="13">
        <v>1.04</v>
      </c>
      <c r="AE430" s="13">
        <v>1.07</v>
      </c>
      <c r="AF430" s="13">
        <v>1.1000000000000001</v>
      </c>
      <c r="AG430" s="13">
        <v>1.1100000000000001</v>
      </c>
      <c r="AH430" s="13">
        <v>1</v>
      </c>
      <c r="AI430" s="13">
        <v>0.93</v>
      </c>
      <c r="AJ430" s="13">
        <v>0.91</v>
      </c>
      <c r="AK430" s="13">
        <v>0.9</v>
      </c>
    </row>
    <row r="431" spans="1:37" s="33" customFormat="1" hidden="1" x14ac:dyDescent="0.3">
      <c r="A431" s="13" t="str">
        <f t="shared" si="6"/>
        <v>SDG_NoInv_Base_ReproTest02PVAXametp</v>
      </c>
      <c r="B431" s="37" t="s">
        <v>220</v>
      </c>
      <c r="C431" s="38" t="s">
        <v>262</v>
      </c>
      <c r="D431" s="130" t="s">
        <v>212</v>
      </c>
      <c r="E431" s="13" t="s">
        <v>55</v>
      </c>
      <c r="F431" s="13">
        <v>1</v>
      </c>
      <c r="G431" s="13">
        <v>1.19</v>
      </c>
      <c r="H431" s="13">
        <v>1.19</v>
      </c>
      <c r="I431" s="13">
        <v>1.18</v>
      </c>
      <c r="J431" s="13">
        <v>1.18</v>
      </c>
      <c r="K431" s="13">
        <v>1.18</v>
      </c>
      <c r="L431" s="13">
        <v>1.19</v>
      </c>
      <c r="M431" s="13">
        <v>1.2</v>
      </c>
      <c r="N431" s="13">
        <v>1.2</v>
      </c>
      <c r="O431" s="13">
        <v>1.2</v>
      </c>
      <c r="P431" s="13">
        <v>1.2</v>
      </c>
      <c r="Q431" s="13">
        <v>1.2</v>
      </c>
      <c r="R431" s="13">
        <v>1.21</v>
      </c>
      <c r="S431" s="13">
        <v>1.21</v>
      </c>
      <c r="T431" s="13">
        <v>1.21</v>
      </c>
      <c r="U431" s="13">
        <v>1.22</v>
      </c>
      <c r="V431" s="13">
        <v>1.22</v>
      </c>
      <c r="W431" s="13">
        <v>1.22</v>
      </c>
      <c r="X431" s="13">
        <v>1.22</v>
      </c>
      <c r="Y431" s="13">
        <v>1.22</v>
      </c>
      <c r="Z431" s="13">
        <v>1.22</v>
      </c>
      <c r="AA431" s="13">
        <v>1.21</v>
      </c>
      <c r="AB431" s="13">
        <v>1.2</v>
      </c>
      <c r="AC431" s="13">
        <v>1.2</v>
      </c>
      <c r="AD431" s="13">
        <v>1.2</v>
      </c>
      <c r="AE431" s="13">
        <v>1.2</v>
      </c>
      <c r="AF431" s="13">
        <v>1.2</v>
      </c>
      <c r="AG431" s="13">
        <v>1.19</v>
      </c>
      <c r="AH431" s="13">
        <v>1.1599999999999999</v>
      </c>
      <c r="AI431" s="13">
        <v>1.1299999999999999</v>
      </c>
      <c r="AJ431" s="13">
        <v>1.1100000000000001</v>
      </c>
      <c r="AK431" s="13">
        <v>1.1000000000000001</v>
      </c>
    </row>
    <row r="432" spans="1:37" s="33" customFormat="1" hidden="1" x14ac:dyDescent="0.3">
      <c r="A432" s="13" t="str">
        <f t="shared" si="6"/>
        <v>SDG_NoInv_Base_ReproTest02PVAXamach</v>
      </c>
      <c r="B432" s="37" t="s">
        <v>220</v>
      </c>
      <c r="C432" s="38" t="s">
        <v>262</v>
      </c>
      <c r="D432" s="130" t="s">
        <v>212</v>
      </c>
      <c r="E432" s="13" t="s">
        <v>56</v>
      </c>
      <c r="F432" s="13">
        <v>1</v>
      </c>
      <c r="G432" s="13">
        <v>1.18</v>
      </c>
      <c r="H432" s="13">
        <v>1.17</v>
      </c>
      <c r="I432" s="13">
        <v>1.1499999999999999</v>
      </c>
      <c r="J432" s="13">
        <v>1.1499999999999999</v>
      </c>
      <c r="K432" s="13">
        <v>1.1499999999999999</v>
      </c>
      <c r="L432" s="13">
        <v>1.1499999999999999</v>
      </c>
      <c r="M432" s="13">
        <v>1.1599999999999999</v>
      </c>
      <c r="N432" s="13">
        <v>1.17</v>
      </c>
      <c r="O432" s="13">
        <v>1.17</v>
      </c>
      <c r="P432" s="13">
        <v>1.17</v>
      </c>
      <c r="Q432" s="13">
        <v>1.17</v>
      </c>
      <c r="R432" s="13">
        <v>1.17</v>
      </c>
      <c r="S432" s="13">
        <v>1.17</v>
      </c>
      <c r="T432" s="13">
        <v>1.17</v>
      </c>
      <c r="U432" s="13">
        <v>1.18</v>
      </c>
      <c r="V432" s="13">
        <v>1.18</v>
      </c>
      <c r="W432" s="13">
        <v>1.18</v>
      </c>
      <c r="X432" s="13">
        <v>1.18</v>
      </c>
      <c r="Y432" s="13">
        <v>1.18</v>
      </c>
      <c r="Z432" s="13">
        <v>1.18</v>
      </c>
      <c r="AA432" s="13">
        <v>1.18</v>
      </c>
      <c r="AB432" s="13">
        <v>1.1599999999999999</v>
      </c>
      <c r="AC432" s="13">
        <v>1.1599999999999999</v>
      </c>
      <c r="AD432" s="13">
        <v>1.1599999999999999</v>
      </c>
      <c r="AE432" s="13">
        <v>1.1599999999999999</v>
      </c>
      <c r="AF432" s="13">
        <v>1.17</v>
      </c>
      <c r="AG432" s="13">
        <v>1.1599999999999999</v>
      </c>
      <c r="AH432" s="13">
        <v>1.1299999999999999</v>
      </c>
      <c r="AI432" s="13">
        <v>1.1000000000000001</v>
      </c>
      <c r="AJ432" s="13">
        <v>1.08</v>
      </c>
      <c r="AK432" s="13">
        <v>1.07</v>
      </c>
    </row>
    <row r="433" spans="1:37" s="33" customFormat="1" hidden="1" x14ac:dyDescent="0.3">
      <c r="A433" s="13" t="str">
        <f t="shared" si="6"/>
        <v>SDG_NoInv_Base_ReproTest02PVAXafcel</v>
      </c>
      <c r="B433" s="37" t="s">
        <v>220</v>
      </c>
      <c r="C433" s="38" t="s">
        <v>262</v>
      </c>
      <c r="D433" s="130" t="s">
        <v>212</v>
      </c>
      <c r="E433" s="13" t="s">
        <v>57</v>
      </c>
      <c r="F433" s="13">
        <v>1</v>
      </c>
      <c r="G433" s="13">
        <v>1</v>
      </c>
      <c r="H433" s="13">
        <v>1.01</v>
      </c>
      <c r="I433" s="13">
        <v>0.96</v>
      </c>
      <c r="J433" s="13">
        <v>0.95</v>
      </c>
      <c r="K433" s="13">
        <v>0.94</v>
      </c>
      <c r="L433" s="13">
        <v>0.95</v>
      </c>
      <c r="M433" s="13">
        <v>0.99</v>
      </c>
      <c r="N433" s="13">
        <v>1.02</v>
      </c>
      <c r="O433" s="13">
        <v>1.17</v>
      </c>
      <c r="P433" s="13">
        <v>1.2</v>
      </c>
      <c r="Q433" s="13">
        <v>1.21</v>
      </c>
      <c r="R433" s="13">
        <v>1.2</v>
      </c>
      <c r="S433" s="13">
        <v>1.2</v>
      </c>
      <c r="T433" s="13">
        <v>1.21</v>
      </c>
      <c r="U433" s="13">
        <v>1.21</v>
      </c>
      <c r="V433" s="13">
        <v>1.24</v>
      </c>
      <c r="W433" s="13">
        <v>1.25</v>
      </c>
      <c r="X433" s="13">
        <v>1.23</v>
      </c>
      <c r="Y433" s="13">
        <v>1.23</v>
      </c>
      <c r="Z433" s="13">
        <v>1.22</v>
      </c>
      <c r="AA433" s="13">
        <v>1.22</v>
      </c>
      <c r="AB433" s="13">
        <v>1.18</v>
      </c>
      <c r="AC433" s="13">
        <v>1.1599999999999999</v>
      </c>
      <c r="AD433" s="13">
        <v>1.1599999999999999</v>
      </c>
      <c r="AE433" s="13">
        <v>1.1599999999999999</v>
      </c>
      <c r="AF433" s="13">
        <v>1.1599999999999999</v>
      </c>
      <c r="AG433" s="13">
        <v>1.1599999999999999</v>
      </c>
      <c r="AH433" s="13">
        <v>1.08</v>
      </c>
      <c r="AI433" s="13">
        <v>0.99</v>
      </c>
      <c r="AJ433" s="13">
        <v>0.93</v>
      </c>
      <c r="AK433" s="13">
        <v>0.89</v>
      </c>
    </row>
    <row r="434" spans="1:37" s="33" customFormat="1" hidden="1" x14ac:dyDescent="0.3">
      <c r="A434" s="13" t="str">
        <f t="shared" si="6"/>
        <v>SDG_NoInv_Base_ReproTest02PVAXaelct</v>
      </c>
      <c r="B434" s="37" t="s">
        <v>220</v>
      </c>
      <c r="C434" s="38" t="s">
        <v>262</v>
      </c>
      <c r="D434" s="130" t="s">
        <v>212</v>
      </c>
      <c r="E434" s="13" t="s">
        <v>58</v>
      </c>
      <c r="F434" s="13">
        <v>1</v>
      </c>
      <c r="G434" s="13">
        <v>1</v>
      </c>
      <c r="H434" s="13">
        <v>1.01</v>
      </c>
      <c r="I434" s="13">
        <v>0.97</v>
      </c>
      <c r="J434" s="13">
        <v>0.96</v>
      </c>
      <c r="K434" s="13">
        <v>0.95</v>
      </c>
      <c r="L434" s="13">
        <v>0.96</v>
      </c>
      <c r="M434" s="13">
        <v>1</v>
      </c>
      <c r="N434" s="13">
        <v>1.02</v>
      </c>
      <c r="O434" s="13">
        <v>1.1599999999999999</v>
      </c>
      <c r="P434" s="13">
        <v>1.19</v>
      </c>
      <c r="Q434" s="13">
        <v>1.2</v>
      </c>
      <c r="R434" s="13">
        <v>1.19</v>
      </c>
      <c r="S434" s="13">
        <v>1.19</v>
      </c>
      <c r="T434" s="13">
        <v>1.2</v>
      </c>
      <c r="U434" s="13">
        <v>1.2</v>
      </c>
      <c r="V434" s="13">
        <v>1.23</v>
      </c>
      <c r="W434" s="13">
        <v>1.24</v>
      </c>
      <c r="X434" s="13">
        <v>1.22</v>
      </c>
      <c r="Y434" s="13">
        <v>1.22</v>
      </c>
      <c r="Z434" s="13">
        <v>1.21</v>
      </c>
      <c r="AA434" s="13">
        <v>1.21</v>
      </c>
      <c r="AB434" s="13">
        <v>1.18</v>
      </c>
      <c r="AC434" s="13">
        <v>1.1499999999999999</v>
      </c>
      <c r="AD434" s="13">
        <v>1.1499999999999999</v>
      </c>
      <c r="AE434" s="13">
        <v>1.1599999999999999</v>
      </c>
      <c r="AF434" s="13">
        <v>1.1599999999999999</v>
      </c>
      <c r="AG434" s="13">
        <v>1.1499999999999999</v>
      </c>
      <c r="AH434" s="13">
        <v>1.08</v>
      </c>
      <c r="AI434" s="13">
        <v>1</v>
      </c>
      <c r="AJ434" s="13">
        <v>0.95</v>
      </c>
      <c r="AK434" s="13">
        <v>0.91</v>
      </c>
    </row>
    <row r="435" spans="1:37" s="33" customFormat="1" hidden="1" x14ac:dyDescent="0.3">
      <c r="A435" s="13" t="str">
        <f t="shared" si="6"/>
        <v>SDG_NoInv_Base_ReproTest02PVAXaemch</v>
      </c>
      <c r="B435" s="37" t="s">
        <v>220</v>
      </c>
      <c r="C435" s="38" t="s">
        <v>262</v>
      </c>
      <c r="D435" s="130" t="s">
        <v>212</v>
      </c>
      <c r="E435" s="13" t="s">
        <v>59</v>
      </c>
      <c r="F435" s="13">
        <v>1</v>
      </c>
      <c r="G435" s="13">
        <v>1.19</v>
      </c>
      <c r="H435" s="13">
        <v>1.19</v>
      </c>
      <c r="I435" s="13">
        <v>1.19</v>
      </c>
      <c r="J435" s="13">
        <v>1.19</v>
      </c>
      <c r="K435" s="13">
        <v>1.19</v>
      </c>
      <c r="L435" s="13">
        <v>1.2</v>
      </c>
      <c r="M435" s="13">
        <v>1.21</v>
      </c>
      <c r="N435" s="13">
        <v>1.21</v>
      </c>
      <c r="O435" s="13">
        <v>1.21</v>
      </c>
      <c r="P435" s="13">
        <v>1.21</v>
      </c>
      <c r="Q435" s="13">
        <v>1.22</v>
      </c>
      <c r="R435" s="13">
        <v>1.22</v>
      </c>
      <c r="S435" s="13">
        <v>1.22</v>
      </c>
      <c r="T435" s="13">
        <v>1.23</v>
      </c>
      <c r="U435" s="13">
        <v>1.23</v>
      </c>
      <c r="V435" s="13">
        <v>1.23</v>
      </c>
      <c r="W435" s="13">
        <v>1.24</v>
      </c>
      <c r="X435" s="13">
        <v>1.24</v>
      </c>
      <c r="Y435" s="13">
        <v>1.23</v>
      </c>
      <c r="Z435" s="13">
        <v>1.23</v>
      </c>
      <c r="AA435" s="13">
        <v>1.23</v>
      </c>
      <c r="AB435" s="13">
        <v>1.22</v>
      </c>
      <c r="AC435" s="13">
        <v>1.21</v>
      </c>
      <c r="AD435" s="13">
        <v>1.21</v>
      </c>
      <c r="AE435" s="13">
        <v>1.2</v>
      </c>
      <c r="AF435" s="13">
        <v>1.21</v>
      </c>
      <c r="AG435" s="13">
        <v>1.2</v>
      </c>
      <c r="AH435" s="13">
        <v>1.1599999999999999</v>
      </c>
      <c r="AI435" s="13">
        <v>1.1299999999999999</v>
      </c>
      <c r="AJ435" s="13">
        <v>1.1100000000000001</v>
      </c>
      <c r="AK435" s="13">
        <v>1.0900000000000001</v>
      </c>
    </row>
    <row r="436" spans="1:37" s="33" customFormat="1" hidden="1" x14ac:dyDescent="0.3">
      <c r="A436" s="13" t="str">
        <f t="shared" si="6"/>
        <v>SDG_NoInv_Base_ReproTest02PVAXasequ</v>
      </c>
      <c r="B436" s="37" t="s">
        <v>220</v>
      </c>
      <c r="C436" s="38" t="s">
        <v>262</v>
      </c>
      <c r="D436" s="130" t="s">
        <v>212</v>
      </c>
      <c r="E436" s="13" t="s">
        <v>60</v>
      </c>
      <c r="F436" s="13">
        <v>1</v>
      </c>
      <c r="G436" s="13">
        <v>1.2</v>
      </c>
      <c r="H436" s="13">
        <v>1.17</v>
      </c>
      <c r="I436" s="13">
        <v>1.1499999999999999</v>
      </c>
      <c r="J436" s="13">
        <v>1.1299999999999999</v>
      </c>
      <c r="K436" s="13">
        <v>1.1299999999999999</v>
      </c>
      <c r="L436" s="13">
        <v>1.1299999999999999</v>
      </c>
      <c r="M436" s="13">
        <v>1.1399999999999999</v>
      </c>
      <c r="N436" s="13">
        <v>1.1499999999999999</v>
      </c>
      <c r="O436" s="13">
        <v>1.1599999999999999</v>
      </c>
      <c r="P436" s="13">
        <v>1.1599999999999999</v>
      </c>
      <c r="Q436" s="13">
        <v>1.1499999999999999</v>
      </c>
      <c r="R436" s="13">
        <v>1.1499999999999999</v>
      </c>
      <c r="S436" s="13">
        <v>1.1499999999999999</v>
      </c>
      <c r="T436" s="13">
        <v>1.1499999999999999</v>
      </c>
      <c r="U436" s="13">
        <v>1.1599999999999999</v>
      </c>
      <c r="V436" s="13">
        <v>1.1599999999999999</v>
      </c>
      <c r="W436" s="13">
        <v>1.1599999999999999</v>
      </c>
      <c r="X436" s="13">
        <v>1.17</v>
      </c>
      <c r="Y436" s="13">
        <v>1.1599999999999999</v>
      </c>
      <c r="Z436" s="13">
        <v>1.1599999999999999</v>
      </c>
      <c r="AA436" s="13">
        <v>1.1599999999999999</v>
      </c>
      <c r="AB436" s="13">
        <v>1.1299999999999999</v>
      </c>
      <c r="AC436" s="13">
        <v>1.1200000000000001</v>
      </c>
      <c r="AD436" s="13">
        <v>1.1299999999999999</v>
      </c>
      <c r="AE436" s="13">
        <v>1.1399999999999999</v>
      </c>
      <c r="AF436" s="13">
        <v>1.1399999999999999</v>
      </c>
      <c r="AG436" s="13">
        <v>1.1399999999999999</v>
      </c>
      <c r="AH436" s="13">
        <v>1.1000000000000001</v>
      </c>
      <c r="AI436" s="13">
        <v>1.06</v>
      </c>
      <c r="AJ436" s="13">
        <v>1.04</v>
      </c>
      <c r="AK436" s="13">
        <v>1.03</v>
      </c>
    </row>
    <row r="437" spans="1:37" s="33" customFormat="1" hidden="1" x14ac:dyDescent="0.3">
      <c r="A437" s="13" t="str">
        <f t="shared" si="6"/>
        <v>SDG_NoInv_Base_ReproTest02PVAXavehi</v>
      </c>
      <c r="B437" s="37" t="s">
        <v>220</v>
      </c>
      <c r="C437" s="38" t="s">
        <v>262</v>
      </c>
      <c r="D437" s="130" t="s">
        <v>212</v>
      </c>
      <c r="E437" s="13" t="s">
        <v>61</v>
      </c>
      <c r="F437" s="13">
        <v>1</v>
      </c>
      <c r="G437" s="13">
        <v>1.18</v>
      </c>
      <c r="H437" s="13">
        <v>1.18</v>
      </c>
      <c r="I437" s="13">
        <v>1.17</v>
      </c>
      <c r="J437" s="13">
        <v>1.1599999999999999</v>
      </c>
      <c r="K437" s="13">
        <v>1.1599999999999999</v>
      </c>
      <c r="L437" s="13">
        <v>1.17</v>
      </c>
      <c r="M437" s="13">
        <v>1.18</v>
      </c>
      <c r="N437" s="13">
        <v>1.18</v>
      </c>
      <c r="O437" s="13">
        <v>1.18</v>
      </c>
      <c r="P437" s="13">
        <v>1.18</v>
      </c>
      <c r="Q437" s="13">
        <v>1.19</v>
      </c>
      <c r="R437" s="13">
        <v>1.19</v>
      </c>
      <c r="S437" s="13">
        <v>1.19</v>
      </c>
      <c r="T437" s="13">
        <v>1.19</v>
      </c>
      <c r="U437" s="13">
        <v>1.2</v>
      </c>
      <c r="V437" s="13">
        <v>1.2</v>
      </c>
      <c r="W437" s="13">
        <v>1.21</v>
      </c>
      <c r="X437" s="13">
        <v>1.21</v>
      </c>
      <c r="Y437" s="13">
        <v>1.2</v>
      </c>
      <c r="Z437" s="13">
        <v>1.19</v>
      </c>
      <c r="AA437" s="13">
        <v>1.19</v>
      </c>
      <c r="AB437" s="13">
        <v>1.17</v>
      </c>
      <c r="AC437" s="13">
        <v>1.17</v>
      </c>
      <c r="AD437" s="13">
        <v>1.17</v>
      </c>
      <c r="AE437" s="13">
        <v>1.17</v>
      </c>
      <c r="AF437" s="13">
        <v>1.18</v>
      </c>
      <c r="AG437" s="13">
        <v>1.18</v>
      </c>
      <c r="AH437" s="13">
        <v>1.1399999999999999</v>
      </c>
      <c r="AI437" s="13">
        <v>1.1100000000000001</v>
      </c>
      <c r="AJ437" s="13">
        <v>1.0900000000000001</v>
      </c>
      <c r="AK437" s="13">
        <v>1.08</v>
      </c>
    </row>
    <row r="438" spans="1:37" s="33" customFormat="1" hidden="1" x14ac:dyDescent="0.3">
      <c r="A438" s="13" t="str">
        <f t="shared" si="6"/>
        <v>SDG_NoInv_Base_ReproTest02PVAXatequ</v>
      </c>
      <c r="B438" s="37" t="s">
        <v>220</v>
      </c>
      <c r="C438" s="38" t="s">
        <v>262</v>
      </c>
      <c r="D438" s="130" t="s">
        <v>212</v>
      </c>
      <c r="E438" s="13" t="s">
        <v>62</v>
      </c>
      <c r="F438" s="13">
        <v>1</v>
      </c>
      <c r="G438" s="13">
        <v>1.18</v>
      </c>
      <c r="H438" s="13">
        <v>1.17</v>
      </c>
      <c r="I438" s="13">
        <v>1.17</v>
      </c>
      <c r="J438" s="13">
        <v>1.1599999999999999</v>
      </c>
      <c r="K438" s="13">
        <v>1.1599999999999999</v>
      </c>
      <c r="L438" s="13">
        <v>1.17</v>
      </c>
      <c r="M438" s="13">
        <v>1.18</v>
      </c>
      <c r="N438" s="13">
        <v>1.19</v>
      </c>
      <c r="O438" s="13">
        <v>1.2</v>
      </c>
      <c r="P438" s="13">
        <v>1.2</v>
      </c>
      <c r="Q438" s="13">
        <v>1.2</v>
      </c>
      <c r="R438" s="13">
        <v>1.2</v>
      </c>
      <c r="S438" s="13">
        <v>1.2</v>
      </c>
      <c r="T438" s="13">
        <v>1.2</v>
      </c>
      <c r="U438" s="13">
        <v>1.2</v>
      </c>
      <c r="V438" s="13">
        <v>1.21</v>
      </c>
      <c r="W438" s="13">
        <v>1.21</v>
      </c>
      <c r="X438" s="13">
        <v>1.21</v>
      </c>
      <c r="Y438" s="13">
        <v>1.2</v>
      </c>
      <c r="Z438" s="13">
        <v>1.2</v>
      </c>
      <c r="AA438" s="13">
        <v>1.2</v>
      </c>
      <c r="AB438" s="13">
        <v>1.18</v>
      </c>
      <c r="AC438" s="13">
        <v>1.17</v>
      </c>
      <c r="AD438" s="13">
        <v>1.17</v>
      </c>
      <c r="AE438" s="13">
        <v>1.17</v>
      </c>
      <c r="AF438" s="13">
        <v>1.17</v>
      </c>
      <c r="AG438" s="13">
        <v>1.17</v>
      </c>
      <c r="AH438" s="13">
        <v>1.1299999999999999</v>
      </c>
      <c r="AI438" s="13">
        <v>1.0900000000000001</v>
      </c>
      <c r="AJ438" s="13">
        <v>1.07</v>
      </c>
      <c r="AK438" s="13">
        <v>1.05</v>
      </c>
    </row>
    <row r="439" spans="1:37" s="33" customFormat="1" hidden="1" x14ac:dyDescent="0.3">
      <c r="A439" s="13" t="str">
        <f t="shared" si="6"/>
        <v>SDG_NoInv_Base_ReproTest02PVAXafurn</v>
      </c>
      <c r="B439" s="37" t="s">
        <v>220</v>
      </c>
      <c r="C439" s="38" t="s">
        <v>262</v>
      </c>
      <c r="D439" s="130" t="s">
        <v>212</v>
      </c>
      <c r="E439" s="13" t="s">
        <v>63</v>
      </c>
      <c r="F439" s="13">
        <v>1</v>
      </c>
      <c r="G439" s="13">
        <v>1.19</v>
      </c>
      <c r="H439" s="13">
        <v>1.17</v>
      </c>
      <c r="I439" s="13">
        <v>1.1599999999999999</v>
      </c>
      <c r="J439" s="13">
        <v>1.1599999999999999</v>
      </c>
      <c r="K439" s="13">
        <v>1.1599999999999999</v>
      </c>
      <c r="L439" s="13">
        <v>1.1599999999999999</v>
      </c>
      <c r="M439" s="13">
        <v>1.17</v>
      </c>
      <c r="N439" s="13">
        <v>1.17</v>
      </c>
      <c r="O439" s="13">
        <v>1.18</v>
      </c>
      <c r="P439" s="13">
        <v>1.18</v>
      </c>
      <c r="Q439" s="13">
        <v>1.18</v>
      </c>
      <c r="R439" s="13">
        <v>1.18</v>
      </c>
      <c r="S439" s="13">
        <v>1.18</v>
      </c>
      <c r="T439" s="13">
        <v>1.18</v>
      </c>
      <c r="U439" s="13">
        <v>1.19</v>
      </c>
      <c r="V439" s="13">
        <v>1.19</v>
      </c>
      <c r="W439" s="13">
        <v>1.19</v>
      </c>
      <c r="X439" s="13">
        <v>1.19</v>
      </c>
      <c r="Y439" s="13">
        <v>1.19</v>
      </c>
      <c r="Z439" s="13">
        <v>1.19</v>
      </c>
      <c r="AA439" s="13">
        <v>1.19</v>
      </c>
      <c r="AB439" s="13">
        <v>1.18</v>
      </c>
      <c r="AC439" s="13">
        <v>1.17</v>
      </c>
      <c r="AD439" s="13">
        <v>1.17</v>
      </c>
      <c r="AE439" s="13">
        <v>1.17</v>
      </c>
      <c r="AF439" s="13">
        <v>1.17</v>
      </c>
      <c r="AG439" s="13">
        <v>1.17</v>
      </c>
      <c r="AH439" s="13">
        <v>1.1399999999999999</v>
      </c>
      <c r="AI439" s="13">
        <v>1.1200000000000001</v>
      </c>
      <c r="AJ439" s="13">
        <v>1.1000000000000001</v>
      </c>
      <c r="AK439" s="13">
        <v>1.0900000000000001</v>
      </c>
    </row>
    <row r="440" spans="1:37" s="33" customFormat="1" hidden="1" x14ac:dyDescent="0.3">
      <c r="A440" s="13" t="str">
        <f t="shared" si="6"/>
        <v>SDG_NoInv_Base_ReproTest02PVAXaoman</v>
      </c>
      <c r="B440" s="37" t="s">
        <v>220</v>
      </c>
      <c r="C440" s="38" t="s">
        <v>262</v>
      </c>
      <c r="D440" s="130" t="s">
        <v>212</v>
      </c>
      <c r="E440" s="13" t="s">
        <v>64</v>
      </c>
      <c r="F440" s="13">
        <v>1</v>
      </c>
      <c r="G440" s="13">
        <v>1.1200000000000001</v>
      </c>
      <c r="H440" s="13">
        <v>1.1000000000000001</v>
      </c>
      <c r="I440" s="13">
        <v>1.07</v>
      </c>
      <c r="J440" s="13">
        <v>1.06</v>
      </c>
      <c r="K440" s="13">
        <v>1.06</v>
      </c>
      <c r="L440" s="13">
        <v>1.05</v>
      </c>
      <c r="M440" s="13">
        <v>1.06</v>
      </c>
      <c r="N440" s="13">
        <v>1.07</v>
      </c>
      <c r="O440" s="13">
        <v>1.1399999999999999</v>
      </c>
      <c r="P440" s="13">
        <v>1.1299999999999999</v>
      </c>
      <c r="Q440" s="13">
        <v>1.1100000000000001</v>
      </c>
      <c r="R440" s="13">
        <v>1.0900000000000001</v>
      </c>
      <c r="S440" s="13">
        <v>1.0900000000000001</v>
      </c>
      <c r="T440" s="13">
        <v>1.08</v>
      </c>
      <c r="U440" s="13">
        <v>1.08</v>
      </c>
      <c r="V440" s="13">
        <v>1.07</v>
      </c>
      <c r="W440" s="13">
        <v>1.07</v>
      </c>
      <c r="X440" s="13">
        <v>1.07</v>
      </c>
      <c r="Y440" s="13">
        <v>1.07</v>
      </c>
      <c r="Z440" s="13">
        <v>1.07</v>
      </c>
      <c r="AA440" s="13">
        <v>1.07</v>
      </c>
      <c r="AB440" s="13">
        <v>1.06</v>
      </c>
      <c r="AC440" s="13">
        <v>1.06</v>
      </c>
      <c r="AD440" s="13">
        <v>1.06</v>
      </c>
      <c r="AE440" s="13">
        <v>1.07</v>
      </c>
      <c r="AF440" s="13">
        <v>1.07</v>
      </c>
      <c r="AG440" s="13">
        <v>1.07</v>
      </c>
      <c r="AH440" s="13">
        <v>1.05</v>
      </c>
      <c r="AI440" s="13">
        <v>1.02</v>
      </c>
      <c r="AJ440" s="13">
        <v>1.01</v>
      </c>
      <c r="AK440" s="13">
        <v>1</v>
      </c>
    </row>
    <row r="441" spans="1:37" s="33" customFormat="1" hidden="1" x14ac:dyDescent="0.3">
      <c r="A441" s="13" t="str">
        <f t="shared" si="6"/>
        <v>SDG_NoInv_Base_ReproTest02PVAXaelec</v>
      </c>
      <c r="B441" s="37" t="s">
        <v>220</v>
      </c>
      <c r="C441" s="38" t="s">
        <v>262</v>
      </c>
      <c r="D441" s="130" t="s">
        <v>212</v>
      </c>
      <c r="E441" s="13" t="s">
        <v>65</v>
      </c>
      <c r="F441" s="13">
        <v>1</v>
      </c>
      <c r="G441" s="13">
        <v>1.1200000000000001</v>
      </c>
      <c r="H441" s="13">
        <v>1</v>
      </c>
      <c r="I441" s="13">
        <v>1.01</v>
      </c>
      <c r="J441" s="13">
        <v>1.04</v>
      </c>
      <c r="K441" s="13">
        <v>1.07</v>
      </c>
      <c r="L441" s="13">
        <v>1.0900000000000001</v>
      </c>
      <c r="M441" s="13">
        <v>1.07</v>
      </c>
      <c r="N441" s="13">
        <v>1.04</v>
      </c>
      <c r="O441" s="13">
        <v>1.04</v>
      </c>
      <c r="P441" s="13">
        <v>1.04</v>
      </c>
      <c r="Q441" s="13">
        <v>1.07</v>
      </c>
      <c r="R441" s="13">
        <v>1.1200000000000001</v>
      </c>
      <c r="S441" s="13">
        <v>1.1299999999999999</v>
      </c>
      <c r="T441" s="13">
        <v>1.1499999999999999</v>
      </c>
      <c r="U441" s="13">
        <v>1.17</v>
      </c>
      <c r="V441" s="13">
        <v>1.17</v>
      </c>
      <c r="W441" s="13">
        <v>1.18</v>
      </c>
      <c r="X441" s="13">
        <v>1.18</v>
      </c>
      <c r="Y441" s="13">
        <v>1.21</v>
      </c>
      <c r="Z441" s="13">
        <v>1.23</v>
      </c>
      <c r="AA441" s="13">
        <v>1.26</v>
      </c>
      <c r="AB441" s="13">
        <v>1.28</v>
      </c>
      <c r="AC441" s="13">
        <v>1.31</v>
      </c>
      <c r="AD441" s="13">
        <v>1.34</v>
      </c>
      <c r="AE441" s="13">
        <v>1.37</v>
      </c>
      <c r="AF441" s="13">
        <v>1.39</v>
      </c>
      <c r="AG441" s="13">
        <v>1.51</v>
      </c>
      <c r="AH441" s="13">
        <v>1.6</v>
      </c>
      <c r="AI441" s="13">
        <v>1.72</v>
      </c>
      <c r="AJ441" s="13">
        <v>1.83</v>
      </c>
      <c r="AK441" s="13">
        <v>1.92</v>
      </c>
    </row>
    <row r="442" spans="1:37" s="33" customFormat="1" hidden="1" x14ac:dyDescent="0.3">
      <c r="A442" s="13" t="str">
        <f t="shared" si="6"/>
        <v>SDG_NoInv_Base_ReproTest02PVAXawatr</v>
      </c>
      <c r="B442" s="37" t="s">
        <v>220</v>
      </c>
      <c r="C442" s="38" t="s">
        <v>262</v>
      </c>
      <c r="D442" s="130" t="s">
        <v>212</v>
      </c>
      <c r="E442" s="13" t="s">
        <v>66</v>
      </c>
      <c r="F442" s="13">
        <v>1</v>
      </c>
      <c r="G442" s="13">
        <v>0.85</v>
      </c>
      <c r="H442" s="13">
        <v>0.89</v>
      </c>
      <c r="I442" s="13">
        <v>0.91</v>
      </c>
      <c r="J442" s="13">
        <v>0.92</v>
      </c>
      <c r="K442" s="13">
        <v>0.93</v>
      </c>
      <c r="L442" s="13">
        <v>0.94</v>
      </c>
      <c r="M442" s="13">
        <v>0.94</v>
      </c>
      <c r="N442" s="13">
        <v>0.94</v>
      </c>
      <c r="O442" s="13">
        <v>0.94</v>
      </c>
      <c r="P442" s="13">
        <v>0.94</v>
      </c>
      <c r="Q442" s="13">
        <v>0.94</v>
      </c>
      <c r="R442" s="13">
        <v>0.95</v>
      </c>
      <c r="S442" s="13">
        <v>0.96</v>
      </c>
      <c r="T442" s="13">
        <v>0.96</v>
      </c>
      <c r="U442" s="13">
        <v>0.96</v>
      </c>
      <c r="V442" s="13">
        <v>0.97</v>
      </c>
      <c r="W442" s="13">
        <v>0.97</v>
      </c>
      <c r="X442" s="13">
        <v>0.97</v>
      </c>
      <c r="Y442" s="13">
        <v>0.97</v>
      </c>
      <c r="Z442" s="13">
        <v>0.97</v>
      </c>
      <c r="AA442" s="13">
        <v>0.97</v>
      </c>
      <c r="AB442" s="13">
        <v>0.98</v>
      </c>
      <c r="AC442" s="13">
        <v>0.99</v>
      </c>
      <c r="AD442" s="13">
        <v>0.99</v>
      </c>
      <c r="AE442" s="13">
        <v>1</v>
      </c>
      <c r="AF442" s="13">
        <v>1</v>
      </c>
      <c r="AG442" s="13">
        <v>1.01</v>
      </c>
      <c r="AH442" s="13">
        <v>1.03</v>
      </c>
      <c r="AI442" s="13">
        <v>1.04</v>
      </c>
      <c r="AJ442" s="13">
        <v>1.05</v>
      </c>
      <c r="AK442" s="13">
        <v>1.06</v>
      </c>
    </row>
    <row r="443" spans="1:37" s="33" customFormat="1" hidden="1" x14ac:dyDescent="0.3">
      <c r="A443" s="13" t="str">
        <f t="shared" si="6"/>
        <v>SDG_NoInv_Base_ReproTest02PVAXacons</v>
      </c>
      <c r="B443" s="37" t="s">
        <v>220</v>
      </c>
      <c r="C443" s="38" t="s">
        <v>262</v>
      </c>
      <c r="D443" s="130" t="s">
        <v>212</v>
      </c>
      <c r="E443" s="13" t="s">
        <v>67</v>
      </c>
      <c r="F443" s="13">
        <v>1</v>
      </c>
      <c r="G443" s="13">
        <v>1.1599999999999999</v>
      </c>
      <c r="H443" s="13">
        <v>1.1200000000000001</v>
      </c>
      <c r="I443" s="13">
        <v>1.1100000000000001</v>
      </c>
      <c r="J443" s="13">
        <v>1.0900000000000001</v>
      </c>
      <c r="K443" s="13">
        <v>1.0900000000000001</v>
      </c>
      <c r="L443" s="13">
        <v>1.0900000000000001</v>
      </c>
      <c r="M443" s="13">
        <v>1.1000000000000001</v>
      </c>
      <c r="N443" s="13">
        <v>1.1000000000000001</v>
      </c>
      <c r="O443" s="13">
        <v>1.1000000000000001</v>
      </c>
      <c r="P443" s="13">
        <v>1.1000000000000001</v>
      </c>
      <c r="Q443" s="13">
        <v>1.1000000000000001</v>
      </c>
      <c r="R443" s="13">
        <v>1.1100000000000001</v>
      </c>
      <c r="S443" s="13">
        <v>1.1100000000000001</v>
      </c>
      <c r="T443" s="13">
        <v>1.1200000000000001</v>
      </c>
      <c r="U443" s="13">
        <v>1.1200000000000001</v>
      </c>
      <c r="V443" s="13">
        <v>1.1299999999999999</v>
      </c>
      <c r="W443" s="13">
        <v>1.1299999999999999</v>
      </c>
      <c r="X443" s="13">
        <v>1.1299999999999999</v>
      </c>
      <c r="Y443" s="13">
        <v>1.1299999999999999</v>
      </c>
      <c r="Z443" s="13">
        <v>1.1299999999999999</v>
      </c>
      <c r="AA443" s="13">
        <v>1.1299999999999999</v>
      </c>
      <c r="AB443" s="13">
        <v>1.1200000000000001</v>
      </c>
      <c r="AC443" s="13">
        <v>1.1100000000000001</v>
      </c>
      <c r="AD443" s="13">
        <v>1.1200000000000001</v>
      </c>
      <c r="AE443" s="13">
        <v>1.1200000000000001</v>
      </c>
      <c r="AF443" s="13">
        <v>1.1299999999999999</v>
      </c>
      <c r="AG443" s="13">
        <v>1.1299999999999999</v>
      </c>
      <c r="AH443" s="13">
        <v>1.1200000000000001</v>
      </c>
      <c r="AI443" s="13">
        <v>1.1000000000000001</v>
      </c>
      <c r="AJ443" s="13">
        <v>1.1000000000000001</v>
      </c>
      <c r="AK443" s="13">
        <v>1.1000000000000001</v>
      </c>
    </row>
    <row r="444" spans="1:37" s="33" customFormat="1" hidden="1" x14ac:dyDescent="0.3">
      <c r="A444" s="13" t="str">
        <f t="shared" si="6"/>
        <v>SDG_NoInv_Base_ReproTest02PVAXatrad</v>
      </c>
      <c r="B444" s="37" t="s">
        <v>220</v>
      </c>
      <c r="C444" s="38" t="s">
        <v>262</v>
      </c>
      <c r="D444" s="130" t="s">
        <v>212</v>
      </c>
      <c r="E444" s="13" t="s">
        <v>68</v>
      </c>
      <c r="F444" s="13">
        <v>1</v>
      </c>
      <c r="G444" s="13">
        <v>1.01</v>
      </c>
      <c r="H444" s="13">
        <v>1.02</v>
      </c>
      <c r="I444" s="13">
        <v>1.03</v>
      </c>
      <c r="J444" s="13">
        <v>1.02</v>
      </c>
      <c r="K444" s="13">
        <v>1.02</v>
      </c>
      <c r="L444" s="13">
        <v>1.02</v>
      </c>
      <c r="M444" s="13">
        <v>1.03</v>
      </c>
      <c r="N444" s="13">
        <v>1.03</v>
      </c>
      <c r="O444" s="13">
        <v>0.98</v>
      </c>
      <c r="P444" s="13">
        <v>0.99</v>
      </c>
      <c r="Q444" s="13">
        <v>1</v>
      </c>
      <c r="R444" s="13">
        <v>1.02</v>
      </c>
      <c r="S444" s="13">
        <v>1.03</v>
      </c>
      <c r="T444" s="13">
        <v>1.03</v>
      </c>
      <c r="U444" s="13">
        <v>1.04</v>
      </c>
      <c r="V444" s="13">
        <v>1.05</v>
      </c>
      <c r="W444" s="13">
        <v>1.05</v>
      </c>
      <c r="X444" s="13">
        <v>1.06</v>
      </c>
      <c r="Y444" s="13">
        <v>1.05</v>
      </c>
      <c r="Z444" s="13">
        <v>1.05</v>
      </c>
      <c r="AA444" s="13">
        <v>1.05</v>
      </c>
      <c r="AB444" s="13">
        <v>1.03</v>
      </c>
      <c r="AC444" s="13">
        <v>1.02</v>
      </c>
      <c r="AD444" s="13">
        <v>1.02</v>
      </c>
      <c r="AE444" s="13">
        <v>1.03</v>
      </c>
      <c r="AF444" s="13">
        <v>1.04</v>
      </c>
      <c r="AG444" s="13">
        <v>1.04</v>
      </c>
      <c r="AH444" s="13">
        <v>1.02</v>
      </c>
      <c r="AI444" s="13">
        <v>1</v>
      </c>
      <c r="AJ444" s="13">
        <v>0.99</v>
      </c>
      <c r="AK444" s="13">
        <v>0.99</v>
      </c>
    </row>
    <row r="445" spans="1:37" s="33" customFormat="1" hidden="1" x14ac:dyDescent="0.3">
      <c r="A445" s="13" t="str">
        <f t="shared" si="6"/>
        <v>SDG_NoInv_Base_ReproTest02PVAXahotl</v>
      </c>
      <c r="B445" s="37" t="s">
        <v>220</v>
      </c>
      <c r="C445" s="38" t="s">
        <v>262</v>
      </c>
      <c r="D445" s="130" t="s">
        <v>212</v>
      </c>
      <c r="E445" s="13" t="s">
        <v>69</v>
      </c>
      <c r="F445" s="13">
        <v>1</v>
      </c>
      <c r="G445" s="13">
        <v>1.02</v>
      </c>
      <c r="H445" s="13">
        <v>1.04</v>
      </c>
      <c r="I445" s="13">
        <v>1.03</v>
      </c>
      <c r="J445" s="13">
        <v>1.03</v>
      </c>
      <c r="K445" s="13">
        <v>1.03</v>
      </c>
      <c r="L445" s="13">
        <v>1.03</v>
      </c>
      <c r="M445" s="13">
        <v>1.04</v>
      </c>
      <c r="N445" s="13">
        <v>1.04</v>
      </c>
      <c r="O445" s="13">
        <v>1.05</v>
      </c>
      <c r="P445" s="13">
        <v>1.05</v>
      </c>
      <c r="Q445" s="13">
        <v>1.05</v>
      </c>
      <c r="R445" s="13">
        <v>1.05</v>
      </c>
      <c r="S445" s="13">
        <v>1.05</v>
      </c>
      <c r="T445" s="13">
        <v>1.06</v>
      </c>
      <c r="U445" s="13">
        <v>1.06</v>
      </c>
      <c r="V445" s="13">
        <v>1.06</v>
      </c>
      <c r="W445" s="13">
        <v>1.07</v>
      </c>
      <c r="X445" s="13">
        <v>1.07</v>
      </c>
      <c r="Y445" s="13">
        <v>1.07</v>
      </c>
      <c r="Z445" s="13">
        <v>1.07</v>
      </c>
      <c r="AA445" s="13">
        <v>1.07</v>
      </c>
      <c r="AB445" s="13">
        <v>1.07</v>
      </c>
      <c r="AC445" s="13">
        <v>1.07</v>
      </c>
      <c r="AD445" s="13">
        <v>1.07</v>
      </c>
      <c r="AE445" s="13">
        <v>1.07</v>
      </c>
      <c r="AF445" s="13">
        <v>1.07</v>
      </c>
      <c r="AG445" s="13">
        <v>1.07</v>
      </c>
      <c r="AH445" s="13">
        <v>1.07</v>
      </c>
      <c r="AI445" s="13">
        <v>1.07</v>
      </c>
      <c r="AJ445" s="13">
        <v>1.06</v>
      </c>
      <c r="AK445" s="13">
        <v>1.06</v>
      </c>
    </row>
    <row r="446" spans="1:37" s="33" customFormat="1" hidden="1" x14ac:dyDescent="0.3">
      <c r="A446" s="13" t="str">
        <f t="shared" si="6"/>
        <v>SDG_NoInv_Base_ReproTest02PVAXaltrp-p</v>
      </c>
      <c r="B446" s="37" t="s">
        <v>220</v>
      </c>
      <c r="C446" s="38" t="s">
        <v>262</v>
      </c>
      <c r="D446" s="130" t="s">
        <v>212</v>
      </c>
      <c r="E446" s="13" t="s">
        <v>70</v>
      </c>
      <c r="F446" s="13">
        <v>1</v>
      </c>
      <c r="G446" s="13">
        <v>0.98</v>
      </c>
      <c r="H446" s="13">
        <v>0.96</v>
      </c>
      <c r="I446" s="13">
        <v>0.97</v>
      </c>
      <c r="J446" s="13">
        <v>0.97</v>
      </c>
      <c r="K446" s="13">
        <v>0.97</v>
      </c>
      <c r="L446" s="13">
        <v>0.97</v>
      </c>
      <c r="M446" s="13">
        <v>0.97</v>
      </c>
      <c r="N446" s="13">
        <v>0.98</v>
      </c>
      <c r="O446" s="13">
        <v>0.99</v>
      </c>
      <c r="P446" s="13">
        <v>1</v>
      </c>
      <c r="Q446" s="13">
        <v>1</v>
      </c>
      <c r="R446" s="13">
        <v>1.01</v>
      </c>
      <c r="S446" s="13">
        <v>1.02</v>
      </c>
      <c r="T446" s="13">
        <v>1.02</v>
      </c>
      <c r="U446" s="13">
        <v>1.02</v>
      </c>
      <c r="V446" s="13">
        <v>1.02</v>
      </c>
      <c r="W446" s="13">
        <v>1.02</v>
      </c>
      <c r="X446" s="13">
        <v>1.03</v>
      </c>
      <c r="Y446" s="13">
        <v>1.02</v>
      </c>
      <c r="Z446" s="13">
        <v>1.02</v>
      </c>
      <c r="AA446" s="13">
        <v>1.01</v>
      </c>
      <c r="AB446" s="13">
        <v>1.01</v>
      </c>
      <c r="AC446" s="13">
        <v>1.01</v>
      </c>
      <c r="AD446" s="13">
        <v>1</v>
      </c>
      <c r="AE446" s="13">
        <v>1</v>
      </c>
      <c r="AF446" s="13">
        <v>1</v>
      </c>
      <c r="AG446" s="13">
        <v>1</v>
      </c>
      <c r="AH446" s="13">
        <v>1</v>
      </c>
      <c r="AI446" s="13">
        <v>1.01</v>
      </c>
      <c r="AJ446" s="13">
        <v>1.01</v>
      </c>
      <c r="AK446" s="13">
        <v>1.02</v>
      </c>
    </row>
    <row r="447" spans="1:37" s="33" customFormat="1" hidden="1" x14ac:dyDescent="0.3">
      <c r="A447" s="13" t="str">
        <f t="shared" si="6"/>
        <v>SDG_NoInv_Base_ReproTest02PVAXaltrp-f</v>
      </c>
      <c r="B447" s="37" t="s">
        <v>220</v>
      </c>
      <c r="C447" s="38" t="s">
        <v>262</v>
      </c>
      <c r="D447" s="130" t="s">
        <v>212</v>
      </c>
      <c r="E447" s="13" t="s">
        <v>71</v>
      </c>
      <c r="F447" s="13">
        <v>1</v>
      </c>
      <c r="G447" s="13">
        <v>0.94</v>
      </c>
      <c r="H447" s="13">
        <v>0.94</v>
      </c>
      <c r="I447" s="13">
        <v>0.97</v>
      </c>
      <c r="J447" s="13">
        <v>0.97</v>
      </c>
      <c r="K447" s="13">
        <v>0.96</v>
      </c>
      <c r="L447" s="13">
        <v>0.96</v>
      </c>
      <c r="M447" s="13">
        <v>0.95</v>
      </c>
      <c r="N447" s="13">
        <v>0.97</v>
      </c>
      <c r="O447" s="13">
        <v>0.97</v>
      </c>
      <c r="P447" s="13">
        <v>0.99</v>
      </c>
      <c r="Q447" s="13">
        <v>1.01</v>
      </c>
      <c r="R447" s="13">
        <v>1.01</v>
      </c>
      <c r="S447" s="13">
        <v>1</v>
      </c>
      <c r="T447" s="13">
        <v>1</v>
      </c>
      <c r="U447" s="13">
        <v>1.01</v>
      </c>
      <c r="V447" s="13">
        <v>1.02</v>
      </c>
      <c r="W447" s="13">
        <v>1.01</v>
      </c>
      <c r="X447" s="13">
        <v>1.01</v>
      </c>
      <c r="Y447" s="13">
        <v>1.02</v>
      </c>
      <c r="Z447" s="13">
        <v>1.04</v>
      </c>
      <c r="AA447" s="13">
        <v>1.05</v>
      </c>
      <c r="AB447" s="13">
        <v>1.04</v>
      </c>
      <c r="AC447" s="13">
        <v>1.04</v>
      </c>
      <c r="AD447" s="13">
        <v>1.04</v>
      </c>
      <c r="AE447" s="13">
        <v>1.04</v>
      </c>
      <c r="AF447" s="13">
        <v>1.02</v>
      </c>
      <c r="AG447" s="13">
        <v>1.01</v>
      </c>
      <c r="AH447" s="13">
        <v>1.02</v>
      </c>
      <c r="AI447" s="13">
        <v>1.03</v>
      </c>
      <c r="AJ447" s="13">
        <v>1.04</v>
      </c>
      <c r="AK447" s="13">
        <v>1.05</v>
      </c>
    </row>
    <row r="448" spans="1:37" s="33" customFormat="1" hidden="1" x14ac:dyDescent="0.3">
      <c r="A448" s="13" t="str">
        <f t="shared" si="6"/>
        <v>SDG_NoInv_Base_ReproTest02PVAXaotrp-p</v>
      </c>
      <c r="B448" s="37" t="s">
        <v>220</v>
      </c>
      <c r="C448" s="38" t="s">
        <v>262</v>
      </c>
      <c r="D448" s="130" t="s">
        <v>212</v>
      </c>
      <c r="E448" s="13" t="s">
        <v>72</v>
      </c>
      <c r="F448" s="13">
        <v>1</v>
      </c>
      <c r="G448" s="13">
        <v>1.08</v>
      </c>
      <c r="H448" s="13">
        <v>1.08</v>
      </c>
      <c r="I448" s="13">
        <v>1.1000000000000001</v>
      </c>
      <c r="J448" s="13">
        <v>1.1000000000000001</v>
      </c>
      <c r="K448" s="13">
        <v>1.08</v>
      </c>
      <c r="L448" s="13">
        <v>1.06</v>
      </c>
      <c r="M448" s="13">
        <v>1.04</v>
      </c>
      <c r="N448" s="13">
        <v>1.02</v>
      </c>
      <c r="O448" s="13">
        <v>0.97</v>
      </c>
      <c r="P448" s="13">
        <v>0.97</v>
      </c>
      <c r="Q448" s="13">
        <v>0.98</v>
      </c>
      <c r="R448" s="13">
        <v>0.98</v>
      </c>
      <c r="S448" s="13">
        <v>0.99</v>
      </c>
      <c r="T448" s="13">
        <v>0.99</v>
      </c>
      <c r="U448" s="13">
        <v>0.99</v>
      </c>
      <c r="V448" s="13">
        <v>0.99</v>
      </c>
      <c r="W448" s="13">
        <v>0.99</v>
      </c>
      <c r="X448" s="13">
        <v>0.99</v>
      </c>
      <c r="Y448" s="13">
        <v>0.98</v>
      </c>
      <c r="Z448" s="13">
        <v>0.98</v>
      </c>
      <c r="AA448" s="13">
        <v>0.97</v>
      </c>
      <c r="AB448" s="13">
        <v>0.96</v>
      </c>
      <c r="AC448" s="13">
        <v>0.95</v>
      </c>
      <c r="AD448" s="13">
        <v>0.96</v>
      </c>
      <c r="AE448" s="13">
        <v>0.97</v>
      </c>
      <c r="AF448" s="13">
        <v>0.97</v>
      </c>
      <c r="AG448" s="13">
        <v>0.98</v>
      </c>
      <c r="AH448" s="13">
        <v>0.98</v>
      </c>
      <c r="AI448" s="13">
        <v>0.99</v>
      </c>
      <c r="AJ448" s="13">
        <v>1.01</v>
      </c>
      <c r="AK448" s="13">
        <v>1.02</v>
      </c>
    </row>
    <row r="449" spans="1:37" s="33" customFormat="1" hidden="1" x14ac:dyDescent="0.3">
      <c r="A449" s="13" t="str">
        <f t="shared" si="6"/>
        <v>SDG_NoInv_Base_ReproTest02PVAXaotrp-f</v>
      </c>
      <c r="B449" s="37" t="s">
        <v>220</v>
      </c>
      <c r="C449" s="38" t="s">
        <v>262</v>
      </c>
      <c r="D449" s="130" t="s">
        <v>212</v>
      </c>
      <c r="E449" s="13" t="s">
        <v>73</v>
      </c>
      <c r="F449" s="13">
        <v>1</v>
      </c>
      <c r="G449" s="13">
        <v>1.01</v>
      </c>
      <c r="H449" s="13">
        <v>1.02</v>
      </c>
      <c r="I449" s="13">
        <v>1.02</v>
      </c>
      <c r="J449" s="13">
        <v>1.02</v>
      </c>
      <c r="K449" s="13">
        <v>1.01</v>
      </c>
      <c r="L449" s="13">
        <v>1</v>
      </c>
      <c r="M449" s="13">
        <v>0.99</v>
      </c>
      <c r="N449" s="13">
        <v>0.99</v>
      </c>
      <c r="O449" s="13">
        <v>0.98</v>
      </c>
      <c r="P449" s="13">
        <v>0.99</v>
      </c>
      <c r="Q449" s="13">
        <v>1</v>
      </c>
      <c r="R449" s="13">
        <v>1.01</v>
      </c>
      <c r="S449" s="13">
        <v>1</v>
      </c>
      <c r="T449" s="13">
        <v>1</v>
      </c>
      <c r="U449" s="13">
        <v>1.01</v>
      </c>
      <c r="V449" s="13">
        <v>1.02</v>
      </c>
      <c r="W449" s="13">
        <v>1.01</v>
      </c>
      <c r="X449" s="13">
        <v>1.01</v>
      </c>
      <c r="Y449" s="13">
        <v>1.01</v>
      </c>
      <c r="Z449" s="13">
        <v>1.02</v>
      </c>
      <c r="AA449" s="13">
        <v>1.03</v>
      </c>
      <c r="AB449" s="13">
        <v>1.01</v>
      </c>
      <c r="AC449" s="13">
        <v>1.02</v>
      </c>
      <c r="AD449" s="13">
        <v>1.02</v>
      </c>
      <c r="AE449" s="13">
        <v>1.02</v>
      </c>
      <c r="AF449" s="13">
        <v>1.02</v>
      </c>
      <c r="AG449" s="13">
        <v>1.01</v>
      </c>
      <c r="AH449" s="13">
        <v>1.01</v>
      </c>
      <c r="AI449" s="13">
        <v>1.01</v>
      </c>
      <c r="AJ449" s="13">
        <v>1.02</v>
      </c>
      <c r="AK449" s="13">
        <v>1.02</v>
      </c>
    </row>
    <row r="450" spans="1:37" s="33" customFormat="1" hidden="1" x14ac:dyDescent="0.3">
      <c r="A450" s="13" t="str">
        <f t="shared" ref="A450:A478" si="7">_xlfn.CONCAT(C450,D450,E450)</f>
        <v>SDG_NoInv_Base_ReproTest02PVAXaprtr</v>
      </c>
      <c r="B450" s="37" t="s">
        <v>220</v>
      </c>
      <c r="C450" s="38" t="s">
        <v>262</v>
      </c>
      <c r="D450" s="130" t="s">
        <v>212</v>
      </c>
      <c r="E450" s="13" t="s">
        <v>74</v>
      </c>
      <c r="F450" s="13">
        <v>1</v>
      </c>
      <c r="G450" s="13">
        <v>1.02</v>
      </c>
      <c r="H450" s="13">
        <v>1.02</v>
      </c>
      <c r="I450" s="13">
        <v>1.01</v>
      </c>
      <c r="J450" s="13">
        <v>0.99</v>
      </c>
      <c r="K450" s="13">
        <v>0.99</v>
      </c>
      <c r="L450" s="13">
        <v>0.99</v>
      </c>
      <c r="M450" s="13">
        <v>0.99</v>
      </c>
      <c r="N450" s="13">
        <v>0.99</v>
      </c>
      <c r="O450" s="13">
        <v>0.98</v>
      </c>
      <c r="P450" s="13">
        <v>0.99</v>
      </c>
      <c r="Q450" s="13">
        <v>0.99</v>
      </c>
      <c r="R450" s="13">
        <v>1</v>
      </c>
      <c r="S450" s="13">
        <v>1.01</v>
      </c>
      <c r="T450" s="13">
        <v>1.02</v>
      </c>
      <c r="U450" s="13">
        <v>1.02</v>
      </c>
      <c r="V450" s="13">
        <v>1.03</v>
      </c>
      <c r="W450" s="13">
        <v>1.04</v>
      </c>
      <c r="X450" s="13">
        <v>1.04</v>
      </c>
      <c r="Y450" s="13">
        <v>1.04</v>
      </c>
      <c r="Z450" s="13">
        <v>1.03</v>
      </c>
      <c r="AA450" s="13">
        <v>1.03</v>
      </c>
      <c r="AB450" s="13">
        <v>1.03</v>
      </c>
      <c r="AC450" s="13">
        <v>1.02</v>
      </c>
      <c r="AD450" s="13">
        <v>1.02</v>
      </c>
      <c r="AE450" s="13">
        <v>1.02</v>
      </c>
      <c r="AF450" s="13">
        <v>1.04</v>
      </c>
      <c r="AG450" s="13">
        <v>1.02</v>
      </c>
      <c r="AH450" s="13">
        <v>1.01</v>
      </c>
      <c r="AI450" s="13">
        <v>0.97</v>
      </c>
      <c r="AJ450" s="13">
        <v>0.95</v>
      </c>
      <c r="AK450" s="13">
        <v>0.94</v>
      </c>
    </row>
    <row r="451" spans="1:37" s="33" customFormat="1" hidden="1" x14ac:dyDescent="0.3">
      <c r="A451" s="13" t="str">
        <f t="shared" si="7"/>
        <v>SDG_NoInv_Base_ReproTest02PVAXatrps</v>
      </c>
      <c r="B451" s="37" t="s">
        <v>220</v>
      </c>
      <c r="C451" s="38" t="s">
        <v>262</v>
      </c>
      <c r="D451" s="130" t="s">
        <v>212</v>
      </c>
      <c r="E451" s="13" t="s">
        <v>75</v>
      </c>
      <c r="F451" s="13">
        <v>1</v>
      </c>
      <c r="G451" s="13">
        <v>1</v>
      </c>
      <c r="H451" s="13">
        <v>1</v>
      </c>
      <c r="I451" s="13">
        <v>1</v>
      </c>
      <c r="J451" s="13">
        <v>1</v>
      </c>
      <c r="K451" s="13">
        <v>1</v>
      </c>
      <c r="L451" s="13">
        <v>1</v>
      </c>
      <c r="M451" s="13">
        <v>1</v>
      </c>
      <c r="N451" s="13">
        <v>1</v>
      </c>
      <c r="O451" s="13">
        <v>1</v>
      </c>
      <c r="P451" s="13">
        <v>1</v>
      </c>
      <c r="Q451" s="13">
        <v>0.99</v>
      </c>
      <c r="R451" s="13">
        <v>1</v>
      </c>
      <c r="S451" s="13">
        <v>1.01</v>
      </c>
      <c r="T451" s="13">
        <v>1.02</v>
      </c>
      <c r="U451" s="13">
        <v>1.02</v>
      </c>
      <c r="V451" s="13">
        <v>1.03</v>
      </c>
      <c r="W451" s="13">
        <v>1.03</v>
      </c>
      <c r="X451" s="13">
        <v>1.03</v>
      </c>
      <c r="Y451" s="13">
        <v>1.03</v>
      </c>
      <c r="Z451" s="13">
        <v>1.03</v>
      </c>
      <c r="AA451" s="13">
        <v>1.03</v>
      </c>
      <c r="AB451" s="13">
        <v>1.05</v>
      </c>
      <c r="AC451" s="13">
        <v>1.06</v>
      </c>
      <c r="AD451" s="13">
        <v>1.07</v>
      </c>
      <c r="AE451" s="13">
        <v>1.08</v>
      </c>
      <c r="AF451" s="13">
        <v>1.08</v>
      </c>
      <c r="AG451" s="13">
        <v>1.08</v>
      </c>
      <c r="AH451" s="13">
        <v>1.08</v>
      </c>
      <c r="AI451" s="13">
        <v>1.08</v>
      </c>
      <c r="AJ451" s="13">
        <v>1.0900000000000001</v>
      </c>
      <c r="AK451" s="13">
        <v>1.0900000000000001</v>
      </c>
    </row>
    <row r="452" spans="1:37" s="33" customFormat="1" hidden="1" x14ac:dyDescent="0.3">
      <c r="A452" s="13" t="str">
        <f t="shared" si="7"/>
        <v>SDG_NoInv_Base_ReproTest02PVAXacomm</v>
      </c>
      <c r="B452" s="37" t="s">
        <v>220</v>
      </c>
      <c r="C452" s="38" t="s">
        <v>262</v>
      </c>
      <c r="D452" s="130" t="s">
        <v>212</v>
      </c>
      <c r="E452" s="13" t="s">
        <v>76</v>
      </c>
      <c r="F452" s="13">
        <v>1</v>
      </c>
      <c r="G452" s="13">
        <v>0.88</v>
      </c>
      <c r="H452" s="13">
        <v>0.92</v>
      </c>
      <c r="I452" s="13">
        <v>0.93</v>
      </c>
      <c r="J452" s="13">
        <v>0.94</v>
      </c>
      <c r="K452" s="13">
        <v>0.95</v>
      </c>
      <c r="L452" s="13">
        <v>0.96</v>
      </c>
      <c r="M452" s="13">
        <v>0.96</v>
      </c>
      <c r="N452" s="13">
        <v>0.96</v>
      </c>
      <c r="O452" s="13">
        <v>0.96</v>
      </c>
      <c r="P452" s="13">
        <v>0.97</v>
      </c>
      <c r="Q452" s="13">
        <v>0.97</v>
      </c>
      <c r="R452" s="13">
        <v>0.98</v>
      </c>
      <c r="S452" s="13">
        <v>0.98</v>
      </c>
      <c r="T452" s="13">
        <v>0.99</v>
      </c>
      <c r="U452" s="13">
        <v>0.99</v>
      </c>
      <c r="V452" s="13">
        <v>0.99</v>
      </c>
      <c r="W452" s="13">
        <v>1</v>
      </c>
      <c r="X452" s="13">
        <v>1</v>
      </c>
      <c r="Y452" s="13">
        <v>1</v>
      </c>
      <c r="Z452" s="13">
        <v>1.01</v>
      </c>
      <c r="AA452" s="13">
        <v>1.01</v>
      </c>
      <c r="AB452" s="13">
        <v>1</v>
      </c>
      <c r="AC452" s="13">
        <v>0.99</v>
      </c>
      <c r="AD452" s="13">
        <v>1</v>
      </c>
      <c r="AE452" s="13">
        <v>1</v>
      </c>
      <c r="AF452" s="13">
        <v>1</v>
      </c>
      <c r="AG452" s="13">
        <v>1.01</v>
      </c>
      <c r="AH452" s="13">
        <v>1.01</v>
      </c>
      <c r="AI452" s="13">
        <v>1.01</v>
      </c>
      <c r="AJ452" s="13">
        <v>1</v>
      </c>
      <c r="AK452" s="13">
        <v>1</v>
      </c>
    </row>
    <row r="453" spans="1:37" s="33" customFormat="1" hidden="1" x14ac:dyDescent="0.3">
      <c r="A453" s="13" t="str">
        <f t="shared" si="7"/>
        <v>SDG_NoInv_Base_ReproTest02PVAXafsrv</v>
      </c>
      <c r="B453" s="37" t="s">
        <v>220</v>
      </c>
      <c r="C453" s="38" t="s">
        <v>262</v>
      </c>
      <c r="D453" s="130" t="s">
        <v>212</v>
      </c>
      <c r="E453" s="13" t="s">
        <v>77</v>
      </c>
      <c r="F453" s="13">
        <v>1</v>
      </c>
      <c r="G453" s="13">
        <v>0.96</v>
      </c>
      <c r="H453" s="13">
        <v>0.97</v>
      </c>
      <c r="I453" s="13">
        <v>0.98</v>
      </c>
      <c r="J453" s="13">
        <v>0.98</v>
      </c>
      <c r="K453" s="13">
        <v>0.98</v>
      </c>
      <c r="L453" s="13">
        <v>0.99</v>
      </c>
      <c r="M453" s="13">
        <v>0.99</v>
      </c>
      <c r="N453" s="13">
        <v>1</v>
      </c>
      <c r="O453" s="13">
        <v>0.99</v>
      </c>
      <c r="P453" s="13">
        <v>1</v>
      </c>
      <c r="Q453" s="13">
        <v>1</v>
      </c>
      <c r="R453" s="13">
        <v>1</v>
      </c>
      <c r="S453" s="13">
        <v>1.01</v>
      </c>
      <c r="T453" s="13">
        <v>1.01</v>
      </c>
      <c r="U453" s="13">
        <v>1.02</v>
      </c>
      <c r="V453" s="13">
        <v>1.02</v>
      </c>
      <c r="W453" s="13">
        <v>1.03</v>
      </c>
      <c r="X453" s="13">
        <v>1.03</v>
      </c>
      <c r="Y453" s="13">
        <v>1.03</v>
      </c>
      <c r="Z453" s="13">
        <v>1.03</v>
      </c>
      <c r="AA453" s="13">
        <v>1.03</v>
      </c>
      <c r="AB453" s="13">
        <v>1.03</v>
      </c>
      <c r="AC453" s="13">
        <v>1.02</v>
      </c>
      <c r="AD453" s="13">
        <v>1.02</v>
      </c>
      <c r="AE453" s="13">
        <v>1.02</v>
      </c>
      <c r="AF453" s="13">
        <v>1.03</v>
      </c>
      <c r="AG453" s="13">
        <v>1.03</v>
      </c>
      <c r="AH453" s="13">
        <v>1.01</v>
      </c>
      <c r="AI453" s="13">
        <v>1</v>
      </c>
      <c r="AJ453" s="13">
        <v>0.99</v>
      </c>
      <c r="AK453" s="13">
        <v>0.99</v>
      </c>
    </row>
    <row r="454" spans="1:37" s="33" customFormat="1" hidden="1" x14ac:dyDescent="0.3">
      <c r="A454" s="13" t="str">
        <f t="shared" si="7"/>
        <v>SDG_NoInv_Base_ReproTest02PVAXabsrv</v>
      </c>
      <c r="B454" s="37" t="s">
        <v>220</v>
      </c>
      <c r="C454" s="38" t="s">
        <v>262</v>
      </c>
      <c r="D454" s="130" t="s">
        <v>212</v>
      </c>
      <c r="E454" s="13" t="s">
        <v>78</v>
      </c>
      <c r="F454" s="13">
        <v>1</v>
      </c>
      <c r="G454" s="13">
        <v>0.89</v>
      </c>
      <c r="H454" s="13">
        <v>0.91</v>
      </c>
      <c r="I454" s="13">
        <v>0.93</v>
      </c>
      <c r="J454" s="13">
        <v>0.93</v>
      </c>
      <c r="K454" s="13">
        <v>0.94</v>
      </c>
      <c r="L454" s="13">
        <v>0.95</v>
      </c>
      <c r="M454" s="13">
        <v>0.95</v>
      </c>
      <c r="N454" s="13">
        <v>0.96</v>
      </c>
      <c r="O454" s="13">
        <v>0.95</v>
      </c>
      <c r="P454" s="13">
        <v>0.96</v>
      </c>
      <c r="Q454" s="13">
        <v>0.96</v>
      </c>
      <c r="R454" s="13">
        <v>0.97</v>
      </c>
      <c r="S454" s="13">
        <v>0.97</v>
      </c>
      <c r="T454" s="13">
        <v>0.98</v>
      </c>
      <c r="U454" s="13">
        <v>0.98</v>
      </c>
      <c r="V454" s="13">
        <v>0.99</v>
      </c>
      <c r="W454" s="13">
        <v>0.99</v>
      </c>
      <c r="X454" s="13">
        <v>1</v>
      </c>
      <c r="Y454" s="13">
        <v>1</v>
      </c>
      <c r="Z454" s="13">
        <v>1</v>
      </c>
      <c r="AA454" s="13">
        <v>1</v>
      </c>
      <c r="AB454" s="13">
        <v>0.99</v>
      </c>
      <c r="AC454" s="13">
        <v>0.99</v>
      </c>
      <c r="AD454" s="13">
        <v>0.99</v>
      </c>
      <c r="AE454" s="13">
        <v>0.99</v>
      </c>
      <c r="AF454" s="13">
        <v>1</v>
      </c>
      <c r="AG454" s="13">
        <v>1</v>
      </c>
      <c r="AH454" s="13">
        <v>1</v>
      </c>
      <c r="AI454" s="13">
        <v>1</v>
      </c>
      <c r="AJ454" s="13">
        <v>0.99</v>
      </c>
      <c r="AK454" s="13">
        <v>0.99</v>
      </c>
    </row>
    <row r="455" spans="1:37" s="33" customFormat="1" hidden="1" x14ac:dyDescent="0.3">
      <c r="A455" s="13" t="str">
        <f t="shared" si="7"/>
        <v>SDG_NoInv_Base_ReproTest02PVAXagsrv</v>
      </c>
      <c r="B455" s="37" t="s">
        <v>220</v>
      </c>
      <c r="C455" s="38" t="s">
        <v>262</v>
      </c>
      <c r="D455" s="130" t="s">
        <v>212</v>
      </c>
      <c r="E455" s="13" t="s">
        <v>79</v>
      </c>
      <c r="F455" s="13">
        <v>1</v>
      </c>
      <c r="G455" s="13">
        <v>1.01</v>
      </c>
      <c r="H455" s="13">
        <v>1.02</v>
      </c>
      <c r="I455" s="13">
        <v>1.02</v>
      </c>
      <c r="J455" s="13">
        <v>1.02</v>
      </c>
      <c r="K455" s="13">
        <v>1.02</v>
      </c>
      <c r="L455" s="13">
        <v>1.03</v>
      </c>
      <c r="M455" s="13">
        <v>1.04</v>
      </c>
      <c r="N455" s="13">
        <v>1.04</v>
      </c>
      <c r="O455" s="13">
        <v>1.04</v>
      </c>
      <c r="P455" s="13">
        <v>1.04</v>
      </c>
      <c r="Q455" s="13">
        <v>1.04</v>
      </c>
      <c r="R455" s="13">
        <v>1.05</v>
      </c>
      <c r="S455" s="13">
        <v>1.05</v>
      </c>
      <c r="T455" s="13">
        <v>1.05</v>
      </c>
      <c r="U455" s="13">
        <v>1.06</v>
      </c>
      <c r="V455" s="13">
        <v>1.06</v>
      </c>
      <c r="W455" s="13">
        <v>1.06</v>
      </c>
      <c r="X455" s="13">
        <v>1.06</v>
      </c>
      <c r="Y455" s="13">
        <v>1.06</v>
      </c>
      <c r="Z455" s="13">
        <v>1.06</v>
      </c>
      <c r="AA455" s="13">
        <v>1.06</v>
      </c>
      <c r="AB455" s="13">
        <v>1.05</v>
      </c>
      <c r="AC455" s="13">
        <v>1.05</v>
      </c>
      <c r="AD455" s="13">
        <v>1.04</v>
      </c>
      <c r="AE455" s="13">
        <v>1.04</v>
      </c>
      <c r="AF455" s="13">
        <v>1.04</v>
      </c>
      <c r="AG455" s="13">
        <v>1.04</v>
      </c>
      <c r="AH455" s="13">
        <v>1.02</v>
      </c>
      <c r="AI455" s="13">
        <v>1</v>
      </c>
      <c r="AJ455" s="13">
        <v>0.98</v>
      </c>
      <c r="AK455" s="13">
        <v>0.97</v>
      </c>
    </row>
    <row r="456" spans="1:37" s="33" customFormat="1" hidden="1" x14ac:dyDescent="0.3">
      <c r="A456" s="13" t="str">
        <f t="shared" si="7"/>
        <v>SDG_NoInv_Base_ReproTest02PVAXaosrv</v>
      </c>
      <c r="B456" s="37" t="s">
        <v>220</v>
      </c>
      <c r="C456" s="38" t="s">
        <v>262</v>
      </c>
      <c r="D456" s="130" t="s">
        <v>212</v>
      </c>
      <c r="E456" s="13" t="s">
        <v>80</v>
      </c>
      <c r="F456" s="13">
        <v>1</v>
      </c>
      <c r="G456" s="13">
        <v>1.1399999999999999</v>
      </c>
      <c r="H456" s="13">
        <v>1.1200000000000001</v>
      </c>
      <c r="I456" s="13">
        <v>1.1100000000000001</v>
      </c>
      <c r="J456" s="13">
        <v>1.1000000000000001</v>
      </c>
      <c r="K456" s="13">
        <v>1.1000000000000001</v>
      </c>
      <c r="L456" s="13">
        <v>1.0900000000000001</v>
      </c>
      <c r="M456" s="13">
        <v>1.0900000000000001</v>
      </c>
      <c r="N456" s="13">
        <v>1.0900000000000001</v>
      </c>
      <c r="O456" s="13">
        <v>1.0900000000000001</v>
      </c>
      <c r="P456" s="13">
        <v>1.1000000000000001</v>
      </c>
      <c r="Q456" s="13">
        <v>1.1000000000000001</v>
      </c>
      <c r="R456" s="13">
        <v>1.1000000000000001</v>
      </c>
      <c r="S456" s="13">
        <v>1.1100000000000001</v>
      </c>
      <c r="T456" s="13">
        <v>1.1200000000000001</v>
      </c>
      <c r="U456" s="13">
        <v>1.1200000000000001</v>
      </c>
      <c r="V456" s="13">
        <v>1.1200000000000001</v>
      </c>
      <c r="W456" s="13">
        <v>1.1299999999999999</v>
      </c>
      <c r="X456" s="13">
        <v>1.1299999999999999</v>
      </c>
      <c r="Y456" s="13">
        <v>1.1299999999999999</v>
      </c>
      <c r="Z456" s="13">
        <v>1.1399999999999999</v>
      </c>
      <c r="AA456" s="13">
        <v>1.1399999999999999</v>
      </c>
      <c r="AB456" s="13">
        <v>1.1299999999999999</v>
      </c>
      <c r="AC456" s="13">
        <v>1.1299999999999999</v>
      </c>
      <c r="AD456" s="13">
        <v>1.1299999999999999</v>
      </c>
      <c r="AE456" s="13">
        <v>1.1299999999999999</v>
      </c>
      <c r="AF456" s="13">
        <v>1.1299999999999999</v>
      </c>
      <c r="AG456" s="13">
        <v>1.1299999999999999</v>
      </c>
      <c r="AH456" s="13">
        <v>1.1399999999999999</v>
      </c>
      <c r="AI456" s="13">
        <v>1.1299999999999999</v>
      </c>
      <c r="AJ456" s="13">
        <v>1.1299999999999999</v>
      </c>
      <c r="AK456" s="13">
        <v>1.1299999999999999</v>
      </c>
    </row>
    <row r="457" spans="1:37" hidden="1" x14ac:dyDescent="0.3">
      <c r="A457" s="13" t="str">
        <f t="shared" si="7"/>
        <v>SDG_NoInv_Base_ReproTest02utaxbase</v>
      </c>
      <c r="B457" s="37" t="s">
        <v>220</v>
      </c>
      <c r="C457" s="38" t="s">
        <v>262</v>
      </c>
      <c r="D457" s="38" t="s">
        <v>224</v>
      </c>
      <c r="E457" s="130" t="s">
        <v>218</v>
      </c>
      <c r="F457" s="13">
        <v>58.648751329495703</v>
      </c>
      <c r="G457" s="13">
        <v>55.583243315480502</v>
      </c>
      <c r="H457" s="13">
        <v>57.228720567669399</v>
      </c>
      <c r="I457" s="13">
        <v>58.575206618935702</v>
      </c>
      <c r="J457" s="13">
        <v>55.4063942037602</v>
      </c>
      <c r="K457" s="13">
        <v>56.359648308551499</v>
      </c>
      <c r="L457" s="13">
        <v>57.610360597872102</v>
      </c>
      <c r="M457" s="13">
        <v>58.673569540270996</v>
      </c>
      <c r="N457" s="13">
        <v>58.723755609614102</v>
      </c>
      <c r="O457" s="13">
        <v>58.766473964949299</v>
      </c>
      <c r="P457" s="13">
        <v>59.476905423813101</v>
      </c>
      <c r="Q457" s="13">
        <v>60.145327517920201</v>
      </c>
      <c r="R457" s="13">
        <v>61.798776788148103</v>
      </c>
      <c r="S457" s="13">
        <v>64.099592124112704</v>
      </c>
      <c r="T457" s="13">
        <v>65.847570090378895</v>
      </c>
      <c r="U457" s="13">
        <v>67.718307680303795</v>
      </c>
      <c r="V457" s="13">
        <v>69.667631157701294</v>
      </c>
      <c r="W457" s="13">
        <v>71.720637439781598</v>
      </c>
      <c r="X457" s="13">
        <v>73.879690463321595</v>
      </c>
      <c r="Y457" s="13">
        <v>74.9336700028949</v>
      </c>
      <c r="Z457" s="13">
        <v>76.930464426420698</v>
      </c>
      <c r="AA457" s="13">
        <v>78.915509733297995</v>
      </c>
      <c r="AB457" s="13">
        <v>80.534402769726</v>
      </c>
      <c r="AC457" s="13">
        <v>82.009722256624201</v>
      </c>
      <c r="AD457" s="13">
        <v>83.928511736691505</v>
      </c>
      <c r="AE457" s="13">
        <v>85.863703893014701</v>
      </c>
      <c r="AF457" s="13">
        <v>87.805519067060004</v>
      </c>
      <c r="AG457" s="13">
        <v>89.261317829283101</v>
      </c>
      <c r="AH457" s="13">
        <v>93.009336797402796</v>
      </c>
      <c r="AI457" s="13">
        <v>95.225676861640807</v>
      </c>
      <c r="AJ457" s="13">
        <v>99.126987817362206</v>
      </c>
      <c r="AK457" s="13">
        <v>102.153873612361</v>
      </c>
    </row>
    <row r="458" spans="1:37" hidden="1" x14ac:dyDescent="0.3">
      <c r="A458" s="13" t="str">
        <f t="shared" si="7"/>
        <v>SDG_NoInv_Base_ReproTest02imptaxbase</v>
      </c>
      <c r="B458" s="37" t="s">
        <v>220</v>
      </c>
      <c r="C458" s="38" t="s">
        <v>262</v>
      </c>
      <c r="D458" s="38" t="s">
        <v>219</v>
      </c>
      <c r="E458" s="130" t="s">
        <v>218</v>
      </c>
      <c r="F458" s="13">
        <v>53.826071644541003</v>
      </c>
      <c r="G458" s="13">
        <v>51.0837549263521</v>
      </c>
      <c r="H458" s="13">
        <v>53.156780282988798</v>
      </c>
      <c r="I458" s="13">
        <v>54.120301997480396</v>
      </c>
      <c r="J458" s="13">
        <v>55.246395633603498</v>
      </c>
      <c r="K458" s="13">
        <v>56.497596924586801</v>
      </c>
      <c r="L458" s="13">
        <v>57.960637204087497</v>
      </c>
      <c r="M458" s="13">
        <v>59.633657071964102</v>
      </c>
      <c r="N458" s="13">
        <v>61.381779759796601</v>
      </c>
      <c r="O458" s="13">
        <v>64.7323982908066</v>
      </c>
      <c r="P458" s="13">
        <v>66.955116613581595</v>
      </c>
      <c r="Q458" s="13">
        <v>68.813936960509196</v>
      </c>
      <c r="R458" s="13">
        <v>70.987066989082294</v>
      </c>
      <c r="S458" s="13">
        <v>73.309680482325007</v>
      </c>
      <c r="T458" s="13">
        <v>75.830090126359096</v>
      </c>
      <c r="U458" s="13">
        <v>78.657923255858904</v>
      </c>
      <c r="V458" s="13">
        <v>81.371448546379895</v>
      </c>
      <c r="W458" s="13">
        <v>84.317385972473602</v>
      </c>
      <c r="X458" s="13">
        <v>87.503942726134198</v>
      </c>
      <c r="Y458" s="13">
        <v>90.166164242609099</v>
      </c>
      <c r="Z458" s="13">
        <v>92.745829129696901</v>
      </c>
      <c r="AA458" s="13">
        <v>95.474287180479394</v>
      </c>
      <c r="AB458" s="13">
        <v>98.734107156983498</v>
      </c>
      <c r="AC458" s="13">
        <v>101.634061232354</v>
      </c>
      <c r="AD458" s="13">
        <v>104.601935692181</v>
      </c>
      <c r="AE458" s="13">
        <v>107.68558987398001</v>
      </c>
      <c r="AF458" s="13">
        <v>110.96696143635501</v>
      </c>
      <c r="AG458" s="13">
        <v>114.228351509398</v>
      </c>
      <c r="AH458" s="13">
        <v>114.219744908325</v>
      </c>
      <c r="AI458" s="13">
        <v>113.40982789243</v>
      </c>
      <c r="AJ458" s="13">
        <v>112.757423894642</v>
      </c>
      <c r="AK458" s="13">
        <v>111.94430896444599</v>
      </c>
    </row>
    <row r="459" spans="1:37" hidden="1" x14ac:dyDescent="0.3">
      <c r="A459" s="13" t="str">
        <f t="shared" si="7"/>
        <v>SDG_NoInv_Base_ReproTest02vataxbase</v>
      </c>
      <c r="B459" s="37" t="s">
        <v>220</v>
      </c>
      <c r="C459" s="38" t="s">
        <v>262</v>
      </c>
      <c r="D459" s="38" t="s">
        <v>225</v>
      </c>
      <c r="E459" s="130" t="s">
        <v>218</v>
      </c>
      <c r="F459" s="140">
        <v>2.2587798931727801E-11</v>
      </c>
      <c r="G459" s="140">
        <v>5.1841197749358903E-11</v>
      </c>
      <c r="H459" s="140">
        <v>2.95585759655773E-12</v>
      </c>
      <c r="I459" s="140">
        <v>6.9348969153277796E-12</v>
      </c>
      <c r="J459" s="140">
        <v>-6.8212104436033199E-13</v>
      </c>
      <c r="K459" s="140">
        <v>-2.6147975667681501E-12</v>
      </c>
      <c r="L459" s="140">
        <v>-2.16998670061735E-12</v>
      </c>
      <c r="M459" s="140">
        <v>-5.3432813724064998E-12</v>
      </c>
      <c r="N459" s="140">
        <v>-4.5474735485608096E-13</v>
      </c>
      <c r="O459" s="140">
        <v>2.6147973001603298E-12</v>
      </c>
      <c r="P459" s="140">
        <v>-3.5242919694877E-12</v>
      </c>
      <c r="Q459" s="140">
        <v>1.70530256592611E-11</v>
      </c>
      <c r="R459" s="140">
        <v>3.8653526478691102E-12</v>
      </c>
      <c r="S459" s="140">
        <v>-5.0022210296405598E-12</v>
      </c>
      <c r="T459" s="140">
        <v>5.1159078737900302E-13</v>
      </c>
      <c r="U459" s="140">
        <v>-1.27329263166915E-11</v>
      </c>
      <c r="V459" s="140">
        <v>-1.2931878156906499E-12</v>
      </c>
      <c r="W459" s="140">
        <v>4.77484718458702E-12</v>
      </c>
      <c r="X459" s="140">
        <v>-2.2737367555755701E-13</v>
      </c>
      <c r="Y459" s="140">
        <v>-1.36424205406956E-12</v>
      </c>
      <c r="Z459" s="140">
        <v>-2.5011104297247598E-12</v>
      </c>
      <c r="AA459" s="140">
        <v>5.6825650525488998E-12</v>
      </c>
      <c r="AB459" s="140">
        <v>4.3201022590622897E-12</v>
      </c>
      <c r="AC459" s="140">
        <v>1.5916158613132201E-12</v>
      </c>
      <c r="AD459" s="140">
        <v>2.3874237567788199E-12</v>
      </c>
      <c r="AE459" s="140">
        <v>-7.50333214840931E-12</v>
      </c>
      <c r="AF459" s="140">
        <v>-4.0927261577897099E-12</v>
      </c>
      <c r="AG459" s="140">
        <v>3.4106027858900599E-13</v>
      </c>
      <c r="AH459" s="140">
        <v>3.29691829368067E-12</v>
      </c>
      <c r="AI459" s="140">
        <v>-1.4551915255911401E-11</v>
      </c>
      <c r="AJ459" s="140">
        <v>-4.7748472178963102E-12</v>
      </c>
      <c r="AK459" s="140">
        <v>1.08237662101126E-11</v>
      </c>
    </row>
    <row r="460" spans="1:37" hidden="1" x14ac:dyDescent="0.3">
      <c r="A460" s="13" t="str">
        <f t="shared" si="7"/>
        <v>SDG_NoInv_Base_ReproTest02acttaxbase</v>
      </c>
      <c r="B460" s="37" t="s">
        <v>220</v>
      </c>
      <c r="C460" s="38" t="s">
        <v>262</v>
      </c>
      <c r="D460" s="38" t="s">
        <v>217</v>
      </c>
      <c r="E460" s="130" t="s">
        <v>218</v>
      </c>
      <c r="F460" s="13">
        <v>94.683488898731298</v>
      </c>
      <c r="G460" s="13">
        <v>83.997983384561707</v>
      </c>
      <c r="H460" s="13">
        <v>84.410976570283907</v>
      </c>
      <c r="I460" s="13">
        <v>85.475434166778896</v>
      </c>
      <c r="J460" s="13">
        <v>87.143299328381801</v>
      </c>
      <c r="K460" s="13">
        <v>88.845175344129302</v>
      </c>
      <c r="L460" s="13">
        <v>90.895130972308607</v>
      </c>
      <c r="M460" s="13">
        <v>93.154775637577401</v>
      </c>
      <c r="N460" s="13">
        <v>95.920703885348601</v>
      </c>
      <c r="O460" s="13">
        <v>98.0019503123806</v>
      </c>
      <c r="P460" s="13">
        <v>101.30439477325601</v>
      </c>
      <c r="Q460" s="13">
        <v>104.88696921032999</v>
      </c>
      <c r="R460" s="13">
        <v>108.884193450414</v>
      </c>
      <c r="S460" s="13">
        <v>112.843304457248</v>
      </c>
      <c r="T460" s="13">
        <v>117.082143626236</v>
      </c>
      <c r="U460" s="13">
        <v>122.034213355521</v>
      </c>
      <c r="V460" s="13">
        <v>126.93748927587001</v>
      </c>
      <c r="W460" s="13">
        <v>131.921605358481</v>
      </c>
      <c r="X460" s="13">
        <v>137.11357962780099</v>
      </c>
      <c r="Y460" s="13">
        <v>142.48564735180301</v>
      </c>
      <c r="Z460" s="13">
        <v>148.04672905878999</v>
      </c>
      <c r="AA460" s="13">
        <v>153.46102426219699</v>
      </c>
      <c r="AB460" s="13">
        <v>159.13104696181301</v>
      </c>
      <c r="AC460" s="13">
        <v>164.65431836758401</v>
      </c>
      <c r="AD460" s="13">
        <v>170.22290764505399</v>
      </c>
      <c r="AE460" s="13">
        <v>175.98703967646799</v>
      </c>
      <c r="AF460" s="13">
        <v>181.89790113795701</v>
      </c>
      <c r="AG460" s="13">
        <v>187.68021000562501</v>
      </c>
      <c r="AH460" s="13">
        <v>188.366520107821</v>
      </c>
      <c r="AI460" s="13">
        <v>188.39279532109799</v>
      </c>
      <c r="AJ460" s="13">
        <v>187.850876159183</v>
      </c>
      <c r="AK460" s="13">
        <v>186.82771882856301</v>
      </c>
    </row>
    <row r="461" spans="1:37" hidden="1" x14ac:dyDescent="0.3">
      <c r="A461" s="13" t="str">
        <f t="shared" si="7"/>
        <v>SDG_NoInv_Base_ReproTest02comtaxbase</v>
      </c>
      <c r="B461" s="37" t="s">
        <v>220</v>
      </c>
      <c r="C461" s="38" t="s">
        <v>262</v>
      </c>
      <c r="D461" s="38" t="s">
        <v>226</v>
      </c>
      <c r="E461" s="130" t="s">
        <v>218</v>
      </c>
      <c r="F461" s="13">
        <v>497.90817031404998</v>
      </c>
      <c r="G461" s="13">
        <v>448.29761945596999</v>
      </c>
      <c r="H461" s="13">
        <v>447.50594805729298</v>
      </c>
      <c r="I461" s="13">
        <v>451.251991314978</v>
      </c>
      <c r="J461" s="13">
        <v>459.97254839951</v>
      </c>
      <c r="K461" s="13">
        <v>468.35177726391902</v>
      </c>
      <c r="L461" s="13">
        <v>478.67810921799799</v>
      </c>
      <c r="M461" s="13">
        <v>490.03698406920603</v>
      </c>
      <c r="N461" s="13">
        <v>503.43740805502301</v>
      </c>
      <c r="O461" s="13">
        <v>518.88134478236202</v>
      </c>
      <c r="P461" s="13">
        <v>534.91706439893198</v>
      </c>
      <c r="Q461" s="13">
        <v>550.72076243415904</v>
      </c>
      <c r="R461" s="13">
        <v>569.05680935386795</v>
      </c>
      <c r="S461" s="13">
        <v>587.10613307154699</v>
      </c>
      <c r="T461" s="13">
        <v>606.62686071988799</v>
      </c>
      <c r="U461" s="13">
        <v>629.02664614793605</v>
      </c>
      <c r="V461" s="13">
        <v>650.64029919039297</v>
      </c>
      <c r="W461" s="13">
        <v>673.00385960521305</v>
      </c>
      <c r="X461" s="13">
        <v>696.29311856369395</v>
      </c>
      <c r="Y461" s="13">
        <v>719.04156621226196</v>
      </c>
      <c r="Z461" s="13">
        <v>742.66964960789903</v>
      </c>
      <c r="AA461" s="13">
        <v>765.36474457895497</v>
      </c>
      <c r="AB461" s="13">
        <v>791.45533980875302</v>
      </c>
      <c r="AC461" s="13">
        <v>815.74960360857597</v>
      </c>
      <c r="AD461" s="13">
        <v>839.87287511574505</v>
      </c>
      <c r="AE461" s="13">
        <v>864.93653257194205</v>
      </c>
      <c r="AF461" s="13">
        <v>890.99037388810598</v>
      </c>
      <c r="AG461" s="13">
        <v>917.33298643997603</v>
      </c>
      <c r="AH461" s="13">
        <v>918.95722270624003</v>
      </c>
      <c r="AI461" s="13">
        <v>918.26730990937494</v>
      </c>
      <c r="AJ461" s="13">
        <v>915.40138806845903</v>
      </c>
      <c r="AK461" s="13">
        <v>911.06548679980096</v>
      </c>
    </row>
    <row r="462" spans="1:37" s="33" customFormat="1" hidden="1" x14ac:dyDescent="0.3">
      <c r="A462" s="13" t="str">
        <f t="shared" si="7"/>
        <v>SDG_NoInv_Base_ReproTest02DIRTAXbase</v>
      </c>
      <c r="B462" s="37" t="s">
        <v>220</v>
      </c>
      <c r="C462" s="38" t="s">
        <v>262</v>
      </c>
      <c r="D462" s="38" t="s">
        <v>227</v>
      </c>
      <c r="E462" s="130" t="s">
        <v>218</v>
      </c>
      <c r="F462" s="13">
        <v>784.14526173304796</v>
      </c>
      <c r="G462" s="13">
        <v>771.78829722593002</v>
      </c>
      <c r="H462" s="13">
        <v>771.36629053723095</v>
      </c>
      <c r="I462" s="13">
        <v>785.62130615053002</v>
      </c>
      <c r="J462" s="13">
        <v>797.34059648447203</v>
      </c>
      <c r="K462" s="13">
        <v>809.85460814397095</v>
      </c>
      <c r="L462" s="13">
        <v>824.37202237051702</v>
      </c>
      <c r="M462" s="13">
        <v>839.87146740001504</v>
      </c>
      <c r="N462" s="13">
        <v>856.07660973447696</v>
      </c>
      <c r="O462" s="13">
        <v>875.35979862472004</v>
      </c>
      <c r="P462" s="13">
        <v>895.63282866665395</v>
      </c>
      <c r="Q462" s="13">
        <v>915.94834745041305</v>
      </c>
      <c r="R462" s="13">
        <v>938.51285770243396</v>
      </c>
      <c r="S462" s="13">
        <v>962.728100478383</v>
      </c>
      <c r="T462" s="13">
        <v>987.94530736916499</v>
      </c>
      <c r="U462" s="13">
        <v>1015.71680392697</v>
      </c>
      <c r="V462" s="13">
        <v>1044.30488115346</v>
      </c>
      <c r="W462" s="13">
        <v>1073.55024266295</v>
      </c>
      <c r="X462" s="13">
        <v>1104.44780413999</v>
      </c>
      <c r="Y462" s="13">
        <v>1134.39327458756</v>
      </c>
      <c r="Z462" s="13">
        <v>1164.2705579717699</v>
      </c>
      <c r="AA462" s="13">
        <v>1194.96028339534</v>
      </c>
      <c r="AB462" s="13">
        <v>1226.6592528947001</v>
      </c>
      <c r="AC462" s="13">
        <v>1258.8348327827</v>
      </c>
      <c r="AD462" s="13">
        <v>1291.0186898386401</v>
      </c>
      <c r="AE462" s="13">
        <v>1324.1342537233299</v>
      </c>
      <c r="AF462" s="13">
        <v>1358.6702979184199</v>
      </c>
      <c r="AG462" s="13">
        <v>1394.6855220519401</v>
      </c>
      <c r="AH462" s="13">
        <v>1412.2497780874701</v>
      </c>
      <c r="AI462" s="13">
        <v>1416.44823036958</v>
      </c>
      <c r="AJ462" s="13">
        <v>1419.49329456643</v>
      </c>
      <c r="AK462" s="13">
        <v>1421.0406170784299</v>
      </c>
    </row>
    <row r="463" spans="1:37" s="33" customFormat="1" hidden="1" x14ac:dyDescent="0.3">
      <c r="A463" s="13" t="str">
        <f t="shared" si="7"/>
        <v>SDG_NoInv_Base_ReproTest02FACINCbase</v>
      </c>
      <c r="B463" s="37" t="s">
        <v>220</v>
      </c>
      <c r="C463" s="38" t="s">
        <v>262</v>
      </c>
      <c r="D463" s="38" t="s">
        <v>228</v>
      </c>
      <c r="E463" s="130" t="s">
        <v>218</v>
      </c>
      <c r="F463" s="13">
        <v>108.72526139301399</v>
      </c>
      <c r="G463" s="13">
        <v>98.129396972178498</v>
      </c>
      <c r="H463" s="13">
        <v>101.968729814819</v>
      </c>
      <c r="I463" s="13">
        <v>104.613456809368</v>
      </c>
      <c r="J463" s="13">
        <v>106.887963638879</v>
      </c>
      <c r="K463" s="13">
        <v>109.271210489155</v>
      </c>
      <c r="L463" s="13">
        <v>111.822256303822</v>
      </c>
      <c r="M463" s="13">
        <v>114.485110552555</v>
      </c>
      <c r="N463" s="13">
        <v>117.670075915108</v>
      </c>
      <c r="O463" s="13">
        <v>122.02100710579499</v>
      </c>
      <c r="P463" s="13">
        <v>125.98529280595901</v>
      </c>
      <c r="Q463" s="13">
        <v>129.80094115721701</v>
      </c>
      <c r="R463" s="13">
        <v>134.10663952283099</v>
      </c>
      <c r="S463" s="13">
        <v>138.63437679475601</v>
      </c>
      <c r="T463" s="13">
        <v>143.411713230293</v>
      </c>
      <c r="U463" s="13">
        <v>148.94168646808001</v>
      </c>
      <c r="V463" s="13">
        <v>154.45333901265599</v>
      </c>
      <c r="W463" s="13">
        <v>160.00364106551899</v>
      </c>
      <c r="X463" s="13">
        <v>165.52912636816399</v>
      </c>
      <c r="Y463" s="13">
        <v>171.100808767579</v>
      </c>
      <c r="Z463" s="13">
        <v>177.36461813496999</v>
      </c>
      <c r="AA463" s="13">
        <v>183.16091319976599</v>
      </c>
      <c r="AB463" s="13">
        <v>190.74580868888199</v>
      </c>
      <c r="AC463" s="13">
        <v>197.488099454837</v>
      </c>
      <c r="AD463" s="13">
        <v>203.590902108319</v>
      </c>
      <c r="AE463" s="13">
        <v>209.79379359869699</v>
      </c>
      <c r="AF463" s="13">
        <v>216.06537672166499</v>
      </c>
      <c r="AG463" s="13">
        <v>221.20404366923799</v>
      </c>
      <c r="AH463" s="13">
        <v>223.96853302438501</v>
      </c>
      <c r="AI463" s="13">
        <v>224.936396645229</v>
      </c>
      <c r="AJ463" s="13">
        <v>224.67026192592999</v>
      </c>
      <c r="AK463" s="13">
        <v>223.60233853800901</v>
      </c>
    </row>
    <row r="464" spans="1:37" s="33" customFormat="1" hidden="1" x14ac:dyDescent="0.3">
      <c r="A464" s="13" t="str">
        <f t="shared" si="7"/>
        <v>SDG_NoInv_Base_ReproTest02TRNSFRbase</v>
      </c>
      <c r="B464" s="37" t="s">
        <v>220</v>
      </c>
      <c r="C464" s="38" t="s">
        <v>262</v>
      </c>
      <c r="D464" s="38" t="s">
        <v>229</v>
      </c>
      <c r="E464" s="130" t="s">
        <v>218</v>
      </c>
      <c r="F464" s="13">
        <v>-48.3117601953644</v>
      </c>
      <c r="G464" s="13">
        <v>-49.500066358220302</v>
      </c>
      <c r="H464" s="13">
        <v>-50.154768613862601</v>
      </c>
      <c r="I464" s="13">
        <v>-49.948742428150098</v>
      </c>
      <c r="J464" s="13">
        <v>-49.998985604281899</v>
      </c>
      <c r="K464" s="13">
        <v>-50.114733054921103</v>
      </c>
      <c r="L464" s="13">
        <v>-50.271943133417103</v>
      </c>
      <c r="M464" s="13">
        <v>-50.556602663313001</v>
      </c>
      <c r="N464" s="13">
        <v>-50.8023956368814</v>
      </c>
      <c r="O464" s="13">
        <v>-52.537729652175898</v>
      </c>
      <c r="P464" s="13">
        <v>-52.978564725377502</v>
      </c>
      <c r="Q464" s="13">
        <v>-53.074822200605396</v>
      </c>
      <c r="R464" s="13">
        <v>-53.105830614185599</v>
      </c>
      <c r="S464" s="13">
        <v>-53.155094205896098</v>
      </c>
      <c r="T464" s="13">
        <v>-53.250200952325599</v>
      </c>
      <c r="U464" s="13">
        <v>-53.354524419534201</v>
      </c>
      <c r="V464" s="13">
        <v>-53.366403978787297</v>
      </c>
      <c r="W464" s="13">
        <v>-53.455354170908102</v>
      </c>
      <c r="X464" s="13">
        <v>-53.617884888276301</v>
      </c>
      <c r="Y464" s="13">
        <v>-53.603623101034003</v>
      </c>
      <c r="Z464" s="13">
        <v>-53.512669319693302</v>
      </c>
      <c r="AA464" s="13">
        <v>-53.560496709665102</v>
      </c>
      <c r="AB464" s="13">
        <v>-53.927709031207499</v>
      </c>
      <c r="AC464" s="13">
        <v>-54.106642908763199</v>
      </c>
      <c r="AD464" s="13">
        <v>-54.167929541720802</v>
      </c>
      <c r="AE464" s="13">
        <v>-54.164040335328401</v>
      </c>
      <c r="AF464" s="13">
        <v>-54.150020469795002</v>
      </c>
      <c r="AG464" s="13">
        <v>-54.095477636497897</v>
      </c>
      <c r="AH464" s="13">
        <v>-53.9306770364594</v>
      </c>
      <c r="AI464" s="13">
        <v>-53.452928935253297</v>
      </c>
      <c r="AJ464" s="13">
        <v>-53.094678977483397</v>
      </c>
      <c r="AK464" s="13">
        <v>-52.747538487781597</v>
      </c>
    </row>
    <row r="465" spans="1:37" s="33" customFormat="1" hidden="1" x14ac:dyDescent="0.3">
      <c r="A465" s="13" t="str">
        <f t="shared" si="7"/>
        <v>SDG_NoInv_Base_ReproTest02TRNSFRGR_fromgovtohhd-0</v>
      </c>
      <c r="B465" s="37" t="s">
        <v>220</v>
      </c>
      <c r="C465" s="38" t="s">
        <v>262</v>
      </c>
      <c r="D465" s="130" t="s">
        <v>264</v>
      </c>
      <c r="E465" s="130" t="s">
        <v>84</v>
      </c>
      <c r="F465" s="13">
        <v>0</v>
      </c>
      <c r="G465" s="13" t="s">
        <v>263</v>
      </c>
      <c r="H465" s="13">
        <v>-5.0759606637858098E-2</v>
      </c>
      <c r="I465" s="13">
        <v>3.7216472211804102E-2</v>
      </c>
      <c r="J465" s="13">
        <v>2.79065131399793E-2</v>
      </c>
      <c r="K465" s="13">
        <v>2.38474162009094E-2</v>
      </c>
      <c r="L465" s="13">
        <v>2.6967470234237199E-2</v>
      </c>
      <c r="M465" s="13">
        <v>2.9459998370363501E-2</v>
      </c>
      <c r="N465" s="13">
        <v>2.9412718007589701E-2</v>
      </c>
      <c r="O465" s="13">
        <v>3.1131296017530799E-2</v>
      </c>
      <c r="P465" s="13">
        <v>3.4704642898447803E-2</v>
      </c>
      <c r="Q465" s="13">
        <v>3.5588050265159897E-2</v>
      </c>
      <c r="R465" s="13">
        <v>3.4196378830204502E-2</v>
      </c>
      <c r="S465" s="13">
        <v>3.8755059726975599E-2</v>
      </c>
      <c r="T465" s="13">
        <v>3.8244287322554901E-2</v>
      </c>
      <c r="U465" s="13">
        <v>3.8848006848175E-2</v>
      </c>
      <c r="V465" s="13">
        <v>4.23697516501505E-2</v>
      </c>
      <c r="W465" s="13">
        <v>4.0058579864215599E-2</v>
      </c>
      <c r="X465" s="13">
        <v>4.01391851651825E-2</v>
      </c>
      <c r="Y465" s="13">
        <v>4.0496962050435098E-2</v>
      </c>
      <c r="Z465" s="13">
        <v>3.7279675760817498E-2</v>
      </c>
      <c r="AA465" s="13">
        <v>3.8129957250863898E-2</v>
      </c>
      <c r="AB465" s="13">
        <v>3.62158173294699E-2</v>
      </c>
      <c r="AC465" s="13">
        <v>3.8795584363503402E-2</v>
      </c>
      <c r="AD465" s="13">
        <v>3.5527071801026003E-2</v>
      </c>
      <c r="AE465" s="13">
        <v>3.4941722299268202E-2</v>
      </c>
      <c r="AF465" s="13">
        <v>3.5116796114376E-2</v>
      </c>
      <c r="AG465" s="13">
        <v>3.5318553614171001E-2</v>
      </c>
      <c r="AH465" s="13">
        <v>3.4157223698554402E-2</v>
      </c>
      <c r="AI465" s="13">
        <v>1.00182571805972E-2</v>
      </c>
      <c r="AJ465" s="13">
        <v>5.9400462142406001E-3</v>
      </c>
      <c r="AK465" s="13">
        <v>5.2854157199971798E-3</v>
      </c>
    </row>
    <row r="466" spans="1:37" s="33" customFormat="1" hidden="1" x14ac:dyDescent="0.3">
      <c r="A466" s="13" t="str">
        <f t="shared" si="7"/>
        <v>SDG_NoInv_Base_ReproTest02TRNSFRGR_fromgovtohhd-1</v>
      </c>
      <c r="B466" s="37" t="s">
        <v>220</v>
      </c>
      <c r="C466" s="38" t="s">
        <v>262</v>
      </c>
      <c r="D466" s="130" t="s">
        <v>264</v>
      </c>
      <c r="E466" s="130" t="s">
        <v>85</v>
      </c>
      <c r="F466" s="13">
        <v>0</v>
      </c>
      <c r="G466" s="13" t="s">
        <v>263</v>
      </c>
      <c r="H466" s="13">
        <v>-5.0759606637858098E-2</v>
      </c>
      <c r="I466" s="13">
        <v>3.7216472211804102E-2</v>
      </c>
      <c r="J466" s="13">
        <v>2.79065131399793E-2</v>
      </c>
      <c r="K466" s="13">
        <v>2.38474162009094E-2</v>
      </c>
      <c r="L466" s="13">
        <v>2.6967470234237199E-2</v>
      </c>
      <c r="M466" s="13">
        <v>2.9459998370363501E-2</v>
      </c>
      <c r="N466" s="13">
        <v>2.9412718007589701E-2</v>
      </c>
      <c r="O466" s="13">
        <v>3.1131296017530799E-2</v>
      </c>
      <c r="P466" s="13">
        <v>3.4704642898447803E-2</v>
      </c>
      <c r="Q466" s="13">
        <v>3.5588050265159897E-2</v>
      </c>
      <c r="R466" s="13">
        <v>3.4196378830204502E-2</v>
      </c>
      <c r="S466" s="13">
        <v>3.8755059726975599E-2</v>
      </c>
      <c r="T466" s="13">
        <v>3.8244287322554901E-2</v>
      </c>
      <c r="U466" s="13">
        <v>3.8848006848175E-2</v>
      </c>
      <c r="V466" s="13">
        <v>4.23697516501505E-2</v>
      </c>
      <c r="W466" s="13">
        <v>4.0058579864215599E-2</v>
      </c>
      <c r="X466" s="13">
        <v>4.01391851651825E-2</v>
      </c>
      <c r="Y466" s="13">
        <v>4.0496962050435098E-2</v>
      </c>
      <c r="Z466" s="13">
        <v>3.7279675760817498E-2</v>
      </c>
      <c r="AA466" s="13">
        <v>3.8129957250863898E-2</v>
      </c>
      <c r="AB466" s="13">
        <v>3.62158173294699E-2</v>
      </c>
      <c r="AC466" s="13">
        <v>3.8795584363503402E-2</v>
      </c>
      <c r="AD466" s="13">
        <v>3.5527071801026003E-2</v>
      </c>
      <c r="AE466" s="13">
        <v>3.4941722299268202E-2</v>
      </c>
      <c r="AF466" s="13">
        <v>3.5116796114376E-2</v>
      </c>
      <c r="AG466" s="13">
        <v>3.5318553614171001E-2</v>
      </c>
      <c r="AH466" s="13">
        <v>3.4157223698554402E-2</v>
      </c>
      <c r="AI466" s="13">
        <v>1.00182571805972E-2</v>
      </c>
      <c r="AJ466" s="13">
        <v>5.9400462142406001E-3</v>
      </c>
      <c r="AK466" s="13">
        <v>5.2854157199971798E-3</v>
      </c>
    </row>
    <row r="467" spans="1:37" s="33" customFormat="1" hidden="1" x14ac:dyDescent="0.3">
      <c r="A467" s="13" t="str">
        <f t="shared" si="7"/>
        <v>SDG_NoInv_Base_ReproTest02TRNSFRGR_fromgovtohhd-2</v>
      </c>
      <c r="B467" s="37" t="s">
        <v>220</v>
      </c>
      <c r="C467" s="38" t="s">
        <v>262</v>
      </c>
      <c r="D467" s="130" t="s">
        <v>264</v>
      </c>
      <c r="E467" s="130" t="s">
        <v>86</v>
      </c>
      <c r="F467" s="13">
        <v>0</v>
      </c>
      <c r="G467" s="13" t="s">
        <v>263</v>
      </c>
      <c r="H467" s="13">
        <v>-5.0759606637858098E-2</v>
      </c>
      <c r="I467" s="13">
        <v>3.7216472211804102E-2</v>
      </c>
      <c r="J467" s="13">
        <v>2.79065131399793E-2</v>
      </c>
      <c r="K467" s="13">
        <v>2.38474162009094E-2</v>
      </c>
      <c r="L467" s="13">
        <v>2.6967470234237199E-2</v>
      </c>
      <c r="M467" s="13">
        <v>2.9459998370363501E-2</v>
      </c>
      <c r="N467" s="13">
        <v>2.9412718007589701E-2</v>
      </c>
      <c r="O467" s="13">
        <v>3.1131296017530799E-2</v>
      </c>
      <c r="P467" s="13">
        <v>3.4704642898447803E-2</v>
      </c>
      <c r="Q467" s="13">
        <v>3.5588050265159897E-2</v>
      </c>
      <c r="R467" s="13">
        <v>3.4196378830204502E-2</v>
      </c>
      <c r="S467" s="13">
        <v>3.8755059726975599E-2</v>
      </c>
      <c r="T467" s="13">
        <v>3.8244287322554901E-2</v>
      </c>
      <c r="U467" s="13">
        <v>3.8848006848175E-2</v>
      </c>
      <c r="V467" s="13">
        <v>4.23697516501505E-2</v>
      </c>
      <c r="W467" s="13">
        <v>4.0058579864215599E-2</v>
      </c>
      <c r="X467" s="13">
        <v>4.01391851651825E-2</v>
      </c>
      <c r="Y467" s="13">
        <v>4.0496962050435098E-2</v>
      </c>
      <c r="Z467" s="13">
        <v>3.7279675760817498E-2</v>
      </c>
      <c r="AA467" s="13">
        <v>3.8129957250863898E-2</v>
      </c>
      <c r="AB467" s="13">
        <v>3.62158173294699E-2</v>
      </c>
      <c r="AC467" s="13">
        <v>3.8795584363503402E-2</v>
      </c>
      <c r="AD467" s="13">
        <v>3.5527071801026003E-2</v>
      </c>
      <c r="AE467" s="13">
        <v>3.4941722299268202E-2</v>
      </c>
      <c r="AF467" s="13">
        <v>3.5116796114376E-2</v>
      </c>
      <c r="AG467" s="13">
        <v>3.5318553614171001E-2</v>
      </c>
      <c r="AH467" s="13">
        <v>3.4157223698554402E-2</v>
      </c>
      <c r="AI467" s="13">
        <v>1.00182571805972E-2</v>
      </c>
      <c r="AJ467" s="13">
        <v>5.9400462142406001E-3</v>
      </c>
      <c r="AK467" s="13">
        <v>5.2854157199971798E-3</v>
      </c>
    </row>
    <row r="468" spans="1:37" s="33" customFormat="1" hidden="1" x14ac:dyDescent="0.3">
      <c r="A468" s="13" t="str">
        <f t="shared" si="7"/>
        <v>SDG_NoInv_Base_ReproTest02TRNSFRGR_fromgovtohhd-3</v>
      </c>
      <c r="B468" s="37" t="s">
        <v>220</v>
      </c>
      <c r="C468" s="38" t="s">
        <v>262</v>
      </c>
      <c r="D468" s="130" t="s">
        <v>264</v>
      </c>
      <c r="E468" s="130" t="s">
        <v>87</v>
      </c>
      <c r="F468" s="13">
        <v>0</v>
      </c>
      <c r="G468" s="13" t="s">
        <v>263</v>
      </c>
      <c r="H468" s="13">
        <v>-5.0759606637858098E-2</v>
      </c>
      <c r="I468" s="13">
        <v>3.7216472211804102E-2</v>
      </c>
      <c r="J468" s="13">
        <v>2.79065131399793E-2</v>
      </c>
      <c r="K468" s="13">
        <v>2.38474162009094E-2</v>
      </c>
      <c r="L468" s="13">
        <v>2.6967470234237199E-2</v>
      </c>
      <c r="M468" s="13">
        <v>2.9459998370363501E-2</v>
      </c>
      <c r="N468" s="13">
        <v>2.9412718007589701E-2</v>
      </c>
      <c r="O468" s="13">
        <v>3.1131296017530799E-2</v>
      </c>
      <c r="P468" s="13">
        <v>3.4704642898447803E-2</v>
      </c>
      <c r="Q468" s="13">
        <v>3.5588050265159897E-2</v>
      </c>
      <c r="R468" s="13">
        <v>3.4196378830204502E-2</v>
      </c>
      <c r="S468" s="13">
        <v>3.8755059726975599E-2</v>
      </c>
      <c r="T468" s="13">
        <v>3.8244287322554901E-2</v>
      </c>
      <c r="U468" s="13">
        <v>3.8848006848175E-2</v>
      </c>
      <c r="V468" s="13">
        <v>4.23697516501505E-2</v>
      </c>
      <c r="W468" s="13">
        <v>4.0058579864215599E-2</v>
      </c>
      <c r="X468" s="13">
        <v>4.01391851651825E-2</v>
      </c>
      <c r="Y468" s="13">
        <v>4.0496962050435098E-2</v>
      </c>
      <c r="Z468" s="13">
        <v>3.7279675760817498E-2</v>
      </c>
      <c r="AA468" s="13">
        <v>3.8129957250863898E-2</v>
      </c>
      <c r="AB468" s="13">
        <v>3.62158173294699E-2</v>
      </c>
      <c r="AC468" s="13">
        <v>3.8795584363503402E-2</v>
      </c>
      <c r="AD468" s="13">
        <v>3.5527071801026003E-2</v>
      </c>
      <c r="AE468" s="13">
        <v>3.4941722299268202E-2</v>
      </c>
      <c r="AF468" s="13">
        <v>3.5116796114376E-2</v>
      </c>
      <c r="AG468" s="13">
        <v>3.5318553614171001E-2</v>
      </c>
      <c r="AH468" s="13">
        <v>3.4157223698554402E-2</v>
      </c>
      <c r="AI468" s="13">
        <v>1.00182571805972E-2</v>
      </c>
      <c r="AJ468" s="13">
        <v>5.9400462142406001E-3</v>
      </c>
      <c r="AK468" s="13">
        <v>5.2854157199971798E-3</v>
      </c>
    </row>
    <row r="469" spans="1:37" s="33" customFormat="1" hidden="1" x14ac:dyDescent="0.3">
      <c r="A469" s="13" t="str">
        <f t="shared" si="7"/>
        <v>SDG_NoInv_Base_ReproTest02TRNSFRGR_fromgovtohhd-4</v>
      </c>
      <c r="B469" s="37" t="s">
        <v>220</v>
      </c>
      <c r="C469" s="38" t="s">
        <v>262</v>
      </c>
      <c r="D469" s="130" t="s">
        <v>264</v>
      </c>
      <c r="E469" s="130" t="s">
        <v>88</v>
      </c>
      <c r="F469" s="13">
        <v>0</v>
      </c>
      <c r="G469" s="13" t="s">
        <v>263</v>
      </c>
      <c r="H469" s="13">
        <v>-5.0759606637858098E-2</v>
      </c>
      <c r="I469" s="13">
        <v>3.7216472211804102E-2</v>
      </c>
      <c r="J469" s="13">
        <v>2.79065131399793E-2</v>
      </c>
      <c r="K469" s="13">
        <v>2.38474162009094E-2</v>
      </c>
      <c r="L469" s="13">
        <v>2.6967470234237199E-2</v>
      </c>
      <c r="M469" s="13">
        <v>2.9459998370363501E-2</v>
      </c>
      <c r="N469" s="13">
        <v>2.9412718007589701E-2</v>
      </c>
      <c r="O469" s="13">
        <v>3.1131296017530799E-2</v>
      </c>
      <c r="P469" s="13">
        <v>3.4704642898447803E-2</v>
      </c>
      <c r="Q469" s="13">
        <v>3.5588050265159897E-2</v>
      </c>
      <c r="R469" s="13">
        <v>3.4196378830204502E-2</v>
      </c>
      <c r="S469" s="13">
        <v>3.8755059726975599E-2</v>
      </c>
      <c r="T469" s="13">
        <v>3.8244287322554901E-2</v>
      </c>
      <c r="U469" s="13">
        <v>3.8848006848175E-2</v>
      </c>
      <c r="V469" s="13">
        <v>4.23697516501505E-2</v>
      </c>
      <c r="W469" s="13">
        <v>4.0058579864215599E-2</v>
      </c>
      <c r="X469" s="13">
        <v>4.01391851651825E-2</v>
      </c>
      <c r="Y469" s="13">
        <v>4.0496962050435098E-2</v>
      </c>
      <c r="Z469" s="13">
        <v>3.7279675760817498E-2</v>
      </c>
      <c r="AA469" s="13">
        <v>3.8129957250863898E-2</v>
      </c>
      <c r="AB469" s="13">
        <v>3.62158173294699E-2</v>
      </c>
      <c r="AC469" s="13">
        <v>3.8795584363503402E-2</v>
      </c>
      <c r="AD469" s="13">
        <v>3.5527071801026003E-2</v>
      </c>
      <c r="AE469" s="13">
        <v>3.4941722299268202E-2</v>
      </c>
      <c r="AF469" s="13">
        <v>3.5116796114376E-2</v>
      </c>
      <c r="AG469" s="13">
        <v>3.5318553614171001E-2</v>
      </c>
      <c r="AH469" s="13">
        <v>3.4157223698554402E-2</v>
      </c>
      <c r="AI469" s="13">
        <v>1.00182571805972E-2</v>
      </c>
      <c r="AJ469" s="13">
        <v>5.9400462142406001E-3</v>
      </c>
      <c r="AK469" s="13">
        <v>5.2854157199971798E-3</v>
      </c>
    </row>
    <row r="470" spans="1:37" s="33" customFormat="1" hidden="1" x14ac:dyDescent="0.3">
      <c r="A470" s="13" t="str">
        <f t="shared" si="7"/>
        <v>SDG_NoInv_Base_ReproTest02TRNSFRGR_fromgovtohhd-5</v>
      </c>
      <c r="B470" s="37" t="s">
        <v>220</v>
      </c>
      <c r="C470" s="38" t="s">
        <v>262</v>
      </c>
      <c r="D470" s="130" t="s">
        <v>264</v>
      </c>
      <c r="E470" s="130" t="s">
        <v>89</v>
      </c>
      <c r="F470" s="13">
        <v>0</v>
      </c>
      <c r="G470" s="13" t="s">
        <v>263</v>
      </c>
      <c r="H470" s="13">
        <v>-5.0759606637858098E-2</v>
      </c>
      <c r="I470" s="13">
        <v>3.7216472211804102E-2</v>
      </c>
      <c r="J470" s="13">
        <v>2.79065131399793E-2</v>
      </c>
      <c r="K470" s="13">
        <v>2.38474162009094E-2</v>
      </c>
      <c r="L470" s="13">
        <v>2.6967470234237199E-2</v>
      </c>
      <c r="M470" s="13">
        <v>2.9459998370363501E-2</v>
      </c>
      <c r="N470" s="13">
        <v>2.9412718007589701E-2</v>
      </c>
      <c r="O470" s="13">
        <v>3.1131296017530799E-2</v>
      </c>
      <c r="P470" s="13">
        <v>3.4704642898447803E-2</v>
      </c>
      <c r="Q470" s="13">
        <v>3.5588050265159897E-2</v>
      </c>
      <c r="R470" s="13">
        <v>3.4196378830204502E-2</v>
      </c>
      <c r="S470" s="13">
        <v>3.8755059726975599E-2</v>
      </c>
      <c r="T470" s="13">
        <v>3.8244287322554901E-2</v>
      </c>
      <c r="U470" s="13">
        <v>3.8848006848175E-2</v>
      </c>
      <c r="V470" s="13">
        <v>4.23697516501505E-2</v>
      </c>
      <c r="W470" s="13">
        <v>4.0058579864215599E-2</v>
      </c>
      <c r="X470" s="13">
        <v>4.01391851651825E-2</v>
      </c>
      <c r="Y470" s="13">
        <v>4.0496962050435098E-2</v>
      </c>
      <c r="Z470" s="13">
        <v>3.7279675760817498E-2</v>
      </c>
      <c r="AA470" s="13">
        <v>3.8129957250863898E-2</v>
      </c>
      <c r="AB470" s="13">
        <v>3.62158173294699E-2</v>
      </c>
      <c r="AC470" s="13">
        <v>3.8795584363503402E-2</v>
      </c>
      <c r="AD470" s="13">
        <v>3.5527071801026003E-2</v>
      </c>
      <c r="AE470" s="13">
        <v>3.4941722299268202E-2</v>
      </c>
      <c r="AF470" s="13">
        <v>3.5116796114376E-2</v>
      </c>
      <c r="AG470" s="13">
        <v>3.5318553614171001E-2</v>
      </c>
      <c r="AH470" s="13">
        <v>3.4157223698554402E-2</v>
      </c>
      <c r="AI470" s="13">
        <v>1.00182571805972E-2</v>
      </c>
      <c r="AJ470" s="13">
        <v>5.9400462142406001E-3</v>
      </c>
      <c r="AK470" s="13">
        <v>5.2854157199971798E-3</v>
      </c>
    </row>
    <row r="471" spans="1:37" s="33" customFormat="1" hidden="1" x14ac:dyDescent="0.3">
      <c r="A471" s="13" t="str">
        <f t="shared" si="7"/>
        <v>SDG_NoInv_Base_ReproTest02TRNSFRGR_fromgovtohhd-6</v>
      </c>
      <c r="B471" s="37" t="s">
        <v>220</v>
      </c>
      <c r="C471" s="38" t="s">
        <v>262</v>
      </c>
      <c r="D471" s="130" t="s">
        <v>264</v>
      </c>
      <c r="E471" s="130" t="s">
        <v>90</v>
      </c>
      <c r="F471" s="13">
        <v>0</v>
      </c>
      <c r="G471" s="13" t="s">
        <v>263</v>
      </c>
      <c r="H471" s="13">
        <v>-5.0759606637858098E-2</v>
      </c>
      <c r="I471" s="13">
        <v>3.7216472211804102E-2</v>
      </c>
      <c r="J471" s="13">
        <v>2.79065131399793E-2</v>
      </c>
      <c r="K471" s="13">
        <v>2.38474162009094E-2</v>
      </c>
      <c r="L471" s="13">
        <v>2.6967470234237199E-2</v>
      </c>
      <c r="M471" s="13">
        <v>2.9459998370363501E-2</v>
      </c>
      <c r="N471" s="13">
        <v>2.9412718007589701E-2</v>
      </c>
      <c r="O471" s="13">
        <v>3.1131296017530799E-2</v>
      </c>
      <c r="P471" s="13">
        <v>3.4704642898447803E-2</v>
      </c>
      <c r="Q471" s="13">
        <v>3.5588050265159897E-2</v>
      </c>
      <c r="R471" s="13">
        <v>3.4196378830204502E-2</v>
      </c>
      <c r="S471" s="13">
        <v>3.8755059726975599E-2</v>
      </c>
      <c r="T471" s="13">
        <v>3.8244287322554901E-2</v>
      </c>
      <c r="U471" s="13">
        <v>3.8848006848175E-2</v>
      </c>
      <c r="V471" s="13">
        <v>4.23697516501505E-2</v>
      </c>
      <c r="W471" s="13">
        <v>4.0058579864215599E-2</v>
      </c>
      <c r="X471" s="13">
        <v>4.01391851651825E-2</v>
      </c>
      <c r="Y471" s="13">
        <v>4.0496962050435098E-2</v>
      </c>
      <c r="Z471" s="13">
        <v>3.7279675760817498E-2</v>
      </c>
      <c r="AA471" s="13">
        <v>3.8129957250863898E-2</v>
      </c>
      <c r="AB471" s="13">
        <v>3.62158173294699E-2</v>
      </c>
      <c r="AC471" s="13">
        <v>3.8795584363503402E-2</v>
      </c>
      <c r="AD471" s="13">
        <v>3.5527071801026003E-2</v>
      </c>
      <c r="AE471" s="13">
        <v>3.4941722299268202E-2</v>
      </c>
      <c r="AF471" s="13">
        <v>3.5116796114376E-2</v>
      </c>
      <c r="AG471" s="13">
        <v>3.5318553614171001E-2</v>
      </c>
      <c r="AH471" s="13">
        <v>3.4157223698554402E-2</v>
      </c>
      <c r="AI471" s="13">
        <v>1.00182571805972E-2</v>
      </c>
      <c r="AJ471" s="13">
        <v>5.9400462142406001E-3</v>
      </c>
      <c r="AK471" s="13">
        <v>5.2854157199971798E-3</v>
      </c>
    </row>
    <row r="472" spans="1:37" s="33" customFormat="1" hidden="1" x14ac:dyDescent="0.3">
      <c r="A472" s="13" t="str">
        <f t="shared" si="7"/>
        <v>SDG_NoInv_Base_ReproTest02TRNSFRGR_fromgovtohhd-7</v>
      </c>
      <c r="B472" s="37" t="s">
        <v>220</v>
      </c>
      <c r="C472" s="38" t="s">
        <v>262</v>
      </c>
      <c r="D472" s="130" t="s">
        <v>264</v>
      </c>
      <c r="E472" s="130" t="s">
        <v>91</v>
      </c>
      <c r="F472" s="13">
        <v>0</v>
      </c>
      <c r="G472" s="13" t="s">
        <v>263</v>
      </c>
      <c r="H472" s="13">
        <v>-5.0759606637858098E-2</v>
      </c>
      <c r="I472" s="13">
        <v>3.7216472211804102E-2</v>
      </c>
      <c r="J472" s="13">
        <v>2.79065131399793E-2</v>
      </c>
      <c r="K472" s="13">
        <v>2.38474162009094E-2</v>
      </c>
      <c r="L472" s="13">
        <v>2.6967470234237199E-2</v>
      </c>
      <c r="M472" s="13">
        <v>2.9459998370363501E-2</v>
      </c>
      <c r="N472" s="13">
        <v>2.9412718007589701E-2</v>
      </c>
      <c r="O472" s="13">
        <v>3.1131296017530799E-2</v>
      </c>
      <c r="P472" s="13">
        <v>3.4704642898447803E-2</v>
      </c>
      <c r="Q472" s="13">
        <v>3.5588050265159897E-2</v>
      </c>
      <c r="R472" s="13">
        <v>3.4196378830204502E-2</v>
      </c>
      <c r="S472" s="13">
        <v>3.8755059726975599E-2</v>
      </c>
      <c r="T472" s="13">
        <v>3.8244287322554901E-2</v>
      </c>
      <c r="U472" s="13">
        <v>3.8848006848175E-2</v>
      </c>
      <c r="V472" s="13">
        <v>4.23697516501505E-2</v>
      </c>
      <c r="W472" s="13">
        <v>4.0058579864215599E-2</v>
      </c>
      <c r="X472" s="13">
        <v>4.01391851651825E-2</v>
      </c>
      <c r="Y472" s="13">
        <v>4.0496962050435098E-2</v>
      </c>
      <c r="Z472" s="13">
        <v>3.7279675760817498E-2</v>
      </c>
      <c r="AA472" s="13">
        <v>3.8129957250863898E-2</v>
      </c>
      <c r="AB472" s="13">
        <v>3.62158173294699E-2</v>
      </c>
      <c r="AC472" s="13">
        <v>3.8795584363503402E-2</v>
      </c>
      <c r="AD472" s="13">
        <v>3.5527071801026003E-2</v>
      </c>
      <c r="AE472" s="13">
        <v>3.4941722299268202E-2</v>
      </c>
      <c r="AF472" s="13">
        <v>3.5116796114376E-2</v>
      </c>
      <c r="AG472" s="13">
        <v>3.5318553614171001E-2</v>
      </c>
      <c r="AH472" s="13">
        <v>3.4157223698554402E-2</v>
      </c>
      <c r="AI472" s="13">
        <v>1.00182571805972E-2</v>
      </c>
      <c r="AJ472" s="13">
        <v>5.9400462142406001E-3</v>
      </c>
      <c r="AK472" s="13">
        <v>5.2854157199971798E-3</v>
      </c>
    </row>
    <row r="473" spans="1:37" s="33" customFormat="1" hidden="1" x14ac:dyDescent="0.3">
      <c r="A473" s="13" t="str">
        <f t="shared" si="7"/>
        <v>SDG_NoInv_Base_ReproTest02TRNSFRGR_fromgovtohhd-8</v>
      </c>
      <c r="B473" s="37" t="s">
        <v>220</v>
      </c>
      <c r="C473" s="38" t="s">
        <v>262</v>
      </c>
      <c r="D473" s="130" t="s">
        <v>264</v>
      </c>
      <c r="E473" s="130" t="s">
        <v>92</v>
      </c>
      <c r="F473" s="13">
        <v>0</v>
      </c>
      <c r="G473" s="13" t="s">
        <v>263</v>
      </c>
      <c r="H473" s="13">
        <v>-5.0759606637858098E-2</v>
      </c>
      <c r="I473" s="13">
        <v>3.7216472211804102E-2</v>
      </c>
      <c r="J473" s="13">
        <v>2.79065131399793E-2</v>
      </c>
      <c r="K473" s="13">
        <v>2.38474162009094E-2</v>
      </c>
      <c r="L473" s="13">
        <v>2.6967470234237199E-2</v>
      </c>
      <c r="M473" s="13">
        <v>2.9459998370363501E-2</v>
      </c>
      <c r="N473" s="13">
        <v>2.9412718007589701E-2</v>
      </c>
      <c r="O473" s="13">
        <v>3.1131296017530799E-2</v>
      </c>
      <c r="P473" s="13">
        <v>3.4704642898447803E-2</v>
      </c>
      <c r="Q473" s="13">
        <v>3.5588050265159897E-2</v>
      </c>
      <c r="R473" s="13">
        <v>3.4196378830204502E-2</v>
      </c>
      <c r="S473" s="13">
        <v>3.8755059726975599E-2</v>
      </c>
      <c r="T473" s="13">
        <v>3.8244287322554901E-2</v>
      </c>
      <c r="U473" s="13">
        <v>3.8848006848175E-2</v>
      </c>
      <c r="V473" s="13">
        <v>4.23697516501505E-2</v>
      </c>
      <c r="W473" s="13">
        <v>4.0058579864215599E-2</v>
      </c>
      <c r="X473" s="13">
        <v>4.01391851651825E-2</v>
      </c>
      <c r="Y473" s="13">
        <v>4.0496962050435098E-2</v>
      </c>
      <c r="Z473" s="13">
        <v>3.7279675760817498E-2</v>
      </c>
      <c r="AA473" s="13">
        <v>3.8129957250863898E-2</v>
      </c>
      <c r="AB473" s="13">
        <v>3.62158173294699E-2</v>
      </c>
      <c r="AC473" s="13">
        <v>3.8795584363503402E-2</v>
      </c>
      <c r="AD473" s="13">
        <v>3.5527071801026003E-2</v>
      </c>
      <c r="AE473" s="13">
        <v>3.4941722299268202E-2</v>
      </c>
      <c r="AF473" s="13">
        <v>3.5116796114376E-2</v>
      </c>
      <c r="AG473" s="13">
        <v>3.5318553614171001E-2</v>
      </c>
      <c r="AH473" s="13">
        <v>3.4157223698554402E-2</v>
      </c>
      <c r="AI473" s="13">
        <v>1.00182571805972E-2</v>
      </c>
      <c r="AJ473" s="13">
        <v>5.9400462142406001E-3</v>
      </c>
      <c r="AK473" s="13">
        <v>5.2854157199971798E-3</v>
      </c>
    </row>
    <row r="474" spans="1:37" s="33" customFormat="1" hidden="1" x14ac:dyDescent="0.3">
      <c r="A474" s="13" t="str">
        <f t="shared" si="7"/>
        <v>SDG_NoInv_Base_ReproTest02TRNSFRGR_fromgovtohhd-9</v>
      </c>
      <c r="B474" s="37" t="s">
        <v>220</v>
      </c>
      <c r="C474" s="38" t="s">
        <v>262</v>
      </c>
      <c r="D474" s="130" t="s">
        <v>264</v>
      </c>
      <c r="E474" s="130" t="s">
        <v>93</v>
      </c>
      <c r="F474" s="13">
        <v>0</v>
      </c>
      <c r="G474" s="13" t="s">
        <v>263</v>
      </c>
      <c r="H474" s="13">
        <v>-5.0759606637858098E-2</v>
      </c>
      <c r="I474" s="13">
        <v>3.7216472211804102E-2</v>
      </c>
      <c r="J474" s="13">
        <v>2.79065131399793E-2</v>
      </c>
      <c r="K474" s="13">
        <v>2.38474162009094E-2</v>
      </c>
      <c r="L474" s="13">
        <v>2.6967470234237199E-2</v>
      </c>
      <c r="M474" s="13">
        <v>2.9459998370363501E-2</v>
      </c>
      <c r="N474" s="13">
        <v>2.9412718007589701E-2</v>
      </c>
      <c r="O474" s="13">
        <v>3.1131296017530799E-2</v>
      </c>
      <c r="P474" s="13">
        <v>3.4704642898447803E-2</v>
      </c>
      <c r="Q474" s="13">
        <v>3.5588050265159897E-2</v>
      </c>
      <c r="R474" s="13">
        <v>3.4196378830204502E-2</v>
      </c>
      <c r="S474" s="13">
        <v>3.8755059726975599E-2</v>
      </c>
      <c r="T474" s="13">
        <v>3.8244287322554901E-2</v>
      </c>
      <c r="U474" s="13">
        <v>3.8848006848175E-2</v>
      </c>
      <c r="V474" s="13">
        <v>4.23697516501505E-2</v>
      </c>
      <c r="W474" s="13">
        <v>4.0058579864215599E-2</v>
      </c>
      <c r="X474" s="13">
        <v>4.01391851651825E-2</v>
      </c>
      <c r="Y474" s="13">
        <v>4.0496962050435098E-2</v>
      </c>
      <c r="Z474" s="13">
        <v>3.7279675760817498E-2</v>
      </c>
      <c r="AA474" s="13">
        <v>3.8129957250863898E-2</v>
      </c>
      <c r="AB474" s="13">
        <v>3.62158173294699E-2</v>
      </c>
      <c r="AC474" s="13">
        <v>3.8795584363503402E-2</v>
      </c>
      <c r="AD474" s="13">
        <v>3.5527071801026003E-2</v>
      </c>
      <c r="AE474" s="13">
        <v>3.4941722299268202E-2</v>
      </c>
      <c r="AF474" s="13">
        <v>3.5116796114376E-2</v>
      </c>
      <c r="AG474" s="13">
        <v>3.5318553614171001E-2</v>
      </c>
      <c r="AH474" s="13">
        <v>3.4157223698554402E-2</v>
      </c>
      <c r="AI474" s="13">
        <v>1.00182571805972E-2</v>
      </c>
      <c r="AJ474" s="13">
        <v>5.9400462142406001E-3</v>
      </c>
      <c r="AK474" s="13">
        <v>5.2854157199971798E-3</v>
      </c>
    </row>
    <row r="475" spans="1:37" s="33" customFormat="1" hidden="1" x14ac:dyDescent="0.3">
      <c r="A475" s="13" t="str">
        <f t="shared" si="7"/>
        <v>SDG_NoInv_Base_ReproTest02GDP_RUNbase</v>
      </c>
      <c r="B475" s="37" t="s">
        <v>220</v>
      </c>
      <c r="C475" s="38" t="s">
        <v>262</v>
      </c>
      <c r="D475" s="130" t="s">
        <v>265</v>
      </c>
      <c r="E475" s="13" t="s">
        <v>218</v>
      </c>
      <c r="F475" s="13">
        <v>4436.7667702664303</v>
      </c>
      <c r="G475" s="13">
        <v>4128.5306735708</v>
      </c>
      <c r="H475" s="13">
        <v>4254.5632300550096</v>
      </c>
      <c r="I475" s="13">
        <v>4336.2022972163804</v>
      </c>
      <c r="J475" s="13">
        <v>4406.8117613369805</v>
      </c>
      <c r="K475" s="13">
        <v>4486.1392040041701</v>
      </c>
      <c r="L475" s="13">
        <v>4578.05362351863</v>
      </c>
      <c r="M475" s="13">
        <v>4675.2715255921103</v>
      </c>
      <c r="N475" s="13">
        <v>4783.3959693350298</v>
      </c>
      <c r="O475" s="13">
        <v>4899.0415310628296</v>
      </c>
      <c r="P475" s="13">
        <v>5020.3171125997796</v>
      </c>
      <c r="Q475" s="13">
        <v>5141.2961865391899</v>
      </c>
      <c r="R475" s="13">
        <v>5285.8846780561098</v>
      </c>
      <c r="S475" s="13">
        <v>5439.2262843384697</v>
      </c>
      <c r="T475" s="13">
        <v>5601.5447538386197</v>
      </c>
      <c r="U475" s="13">
        <v>5787.7331897964104</v>
      </c>
      <c r="V475" s="13">
        <v>5964.8331584163598</v>
      </c>
      <c r="W475" s="13">
        <v>6154.4206023953602</v>
      </c>
      <c r="X475" s="13">
        <v>6365.0923620829499</v>
      </c>
      <c r="Y475" s="13">
        <v>6565.5680823057401</v>
      </c>
      <c r="Z475" s="13">
        <v>6769.3061391425299</v>
      </c>
      <c r="AA475" s="13">
        <v>6976.19740181413</v>
      </c>
      <c r="AB475" s="13">
        <v>7197.71173279295</v>
      </c>
      <c r="AC475" s="13">
        <v>7408.0746653660899</v>
      </c>
      <c r="AD475" s="13">
        <v>7620.7655685672698</v>
      </c>
      <c r="AE475" s="13">
        <v>7841.0688940121399</v>
      </c>
      <c r="AF475" s="13">
        <v>8069.22269809712</v>
      </c>
      <c r="AG475" s="13">
        <v>8300.2746139709507</v>
      </c>
      <c r="AH475" s="13">
        <v>8350.6015075075702</v>
      </c>
      <c r="AI475" s="13">
        <v>8369.9192617034696</v>
      </c>
      <c r="AJ475" s="13">
        <v>8379.9058768177802</v>
      </c>
      <c r="AK475" s="13">
        <v>8372.7887960621993</v>
      </c>
    </row>
    <row r="476" spans="1:37" s="33" customFormat="1" hidden="1" x14ac:dyDescent="0.3">
      <c r="A476" s="13" t="str">
        <f t="shared" si="7"/>
        <v>SDG_NoInv_Base_ReproTest02EXRXbase</v>
      </c>
      <c r="B476" s="37" t="s">
        <v>220</v>
      </c>
      <c r="C476" s="38" t="s">
        <v>262</v>
      </c>
      <c r="D476" s="130" t="s">
        <v>248</v>
      </c>
      <c r="E476" s="130" t="s">
        <v>218</v>
      </c>
      <c r="F476" s="13">
        <v>0.99999999999994504</v>
      </c>
      <c r="G476" s="13">
        <v>1.02459662322482</v>
      </c>
      <c r="H476" s="13">
        <v>1.03814823577205</v>
      </c>
      <c r="I476" s="13">
        <v>1.0338837216065699</v>
      </c>
      <c r="J476" s="13">
        <v>1.0349236997801801</v>
      </c>
      <c r="K476" s="13">
        <v>1.03731954398397</v>
      </c>
      <c r="L476" s="13">
        <v>1.04057361872396</v>
      </c>
      <c r="M476" s="13">
        <v>1.0464657561402899</v>
      </c>
      <c r="N476" s="13">
        <v>1.0515533988296499</v>
      </c>
      <c r="O476" s="13">
        <v>1.08747289355055</v>
      </c>
      <c r="P476" s="13">
        <v>1.0965976919726901</v>
      </c>
      <c r="Q476" s="13">
        <v>1.09859011524269</v>
      </c>
      <c r="R476" s="13">
        <v>1.09923195510642</v>
      </c>
      <c r="S476" s="13">
        <v>1.1002516569659899</v>
      </c>
      <c r="T476" s="13">
        <v>1.1022202614226499</v>
      </c>
      <c r="U476" s="13">
        <v>1.1043796418051199</v>
      </c>
      <c r="V476" s="13">
        <v>1.10462553554207</v>
      </c>
      <c r="W476" s="13">
        <v>1.1064667061341</v>
      </c>
      <c r="X476" s="13">
        <v>1.10983091221375</v>
      </c>
      <c r="Y476" s="13">
        <v>1.1095357089923299</v>
      </c>
      <c r="Z476" s="13">
        <v>1.1076530663195501</v>
      </c>
      <c r="AA476" s="13">
        <v>1.1086430403916701</v>
      </c>
      <c r="AB476" s="13">
        <v>1.1162439292861699</v>
      </c>
      <c r="AC476" s="13">
        <v>1.1199476626387099</v>
      </c>
      <c r="AD476" s="13">
        <v>1.1212162281538101</v>
      </c>
      <c r="AE476" s="13">
        <v>1.12113572588321</v>
      </c>
      <c r="AF476" s="13">
        <v>1.12084553017358</v>
      </c>
      <c r="AG476" s="13">
        <v>1.1197165538523599</v>
      </c>
      <c r="AH476" s="13">
        <v>1.1163053637120699</v>
      </c>
      <c r="AI476" s="13">
        <v>1.1064165064385101</v>
      </c>
      <c r="AJ476" s="13">
        <v>1.0990011285611401</v>
      </c>
      <c r="AK476" s="13">
        <v>1.0918157043849499</v>
      </c>
    </row>
    <row r="477" spans="1:37" s="33" customFormat="1" hidden="1" x14ac:dyDescent="0.3">
      <c r="B477" s="34"/>
      <c r="C477" s="35"/>
      <c r="D477" s="36"/>
      <c r="E477" s="36"/>
      <c r="F477" s="13">
        <v>2019</v>
      </c>
      <c r="G477" s="13">
        <v>2020</v>
      </c>
      <c r="H477" s="13">
        <v>2021</v>
      </c>
      <c r="I477" s="13">
        <v>2022</v>
      </c>
      <c r="J477" s="13">
        <v>2023</v>
      </c>
      <c r="K477" s="13">
        <v>2024</v>
      </c>
      <c r="L477" s="13">
        <v>2025</v>
      </c>
      <c r="M477" s="13">
        <v>2026</v>
      </c>
      <c r="N477" s="13">
        <v>2027</v>
      </c>
      <c r="O477" s="13">
        <v>2028</v>
      </c>
      <c r="P477" s="13">
        <v>2029</v>
      </c>
      <c r="Q477" s="13">
        <v>2030</v>
      </c>
      <c r="R477" s="13">
        <v>2031</v>
      </c>
      <c r="S477" s="13">
        <v>2032</v>
      </c>
      <c r="T477" s="13">
        <v>2033</v>
      </c>
      <c r="U477" s="13">
        <v>2034</v>
      </c>
      <c r="V477" s="13">
        <v>2035</v>
      </c>
      <c r="W477" s="13">
        <v>2036</v>
      </c>
      <c r="X477" s="13">
        <v>2037</v>
      </c>
      <c r="Y477" s="13">
        <v>2038</v>
      </c>
      <c r="Z477" s="13">
        <v>2039</v>
      </c>
      <c r="AA477" s="13">
        <v>2040</v>
      </c>
      <c r="AB477" s="13">
        <v>2041</v>
      </c>
      <c r="AC477" s="13">
        <v>2042</v>
      </c>
      <c r="AD477" s="13">
        <v>2043</v>
      </c>
      <c r="AE477" s="13">
        <v>2044</v>
      </c>
      <c r="AF477" s="13">
        <v>2045</v>
      </c>
      <c r="AG477" s="13">
        <v>2046</v>
      </c>
      <c r="AH477" s="13">
        <v>2047</v>
      </c>
      <c r="AI477" s="13">
        <v>2048</v>
      </c>
      <c r="AJ477" s="13">
        <v>2049</v>
      </c>
      <c r="AK477" s="13">
        <v>2050</v>
      </c>
    </row>
    <row r="478" spans="1:37" s="9" customFormat="1" hidden="1" x14ac:dyDescent="0.3">
      <c r="A478" s="13" t="str">
        <f t="shared" si="7"/>
        <v>SDGbaseTRA_UrbBAU_v6_3PalmaRatiototal</v>
      </c>
      <c r="B478" s="37" t="s">
        <v>220</v>
      </c>
      <c r="C478" s="8" t="s">
        <v>294</v>
      </c>
      <c r="D478" s="10" t="s">
        <v>0</v>
      </c>
      <c r="E478" s="9" t="s">
        <v>1</v>
      </c>
      <c r="F478" s="9">
        <v>3.6916692176509098</v>
      </c>
      <c r="G478" s="9">
        <v>3.4837326600739802</v>
      </c>
      <c r="H478" s="9">
        <v>3.7031047220524198</v>
      </c>
      <c r="I478" s="9">
        <v>3.6595045802706401</v>
      </c>
      <c r="J478" s="9">
        <v>3.6421968476258999</v>
      </c>
      <c r="K478" s="9">
        <v>3.6386834091184102</v>
      </c>
      <c r="L478" s="9">
        <v>3.6317644274397201</v>
      </c>
      <c r="M478" s="9">
        <v>3.6208483259559099</v>
      </c>
      <c r="N478" s="9">
        <v>3.61467101659811</v>
      </c>
      <c r="O478" s="9">
        <v>3.6039984203140301</v>
      </c>
      <c r="P478" s="9">
        <v>3.59446222014647</v>
      </c>
      <c r="Q478" s="9">
        <v>3.58125091836814</v>
      </c>
      <c r="R478" s="9">
        <v>3.6018703160023402</v>
      </c>
      <c r="S478" s="9">
        <v>3.5872082561659799</v>
      </c>
      <c r="T478" s="9">
        <v>3.57479530136728</v>
      </c>
      <c r="U478" s="9">
        <v>3.56852446342379</v>
      </c>
      <c r="V478" s="9">
        <v>3.5501266440585999</v>
      </c>
      <c r="W478" s="9">
        <v>3.5365435321767098</v>
      </c>
      <c r="X478" s="9">
        <v>3.5221275421146401</v>
      </c>
      <c r="Y478" s="9">
        <v>3.4993077792134999</v>
      </c>
      <c r="Z478" s="9">
        <v>3.4866396886811302</v>
      </c>
      <c r="AA478" s="9">
        <v>3.4667322376898499</v>
      </c>
      <c r="AB478" s="9">
        <v>3.4549030939519798</v>
      </c>
      <c r="AC478" s="9">
        <v>3.43014844482268</v>
      </c>
      <c r="AD478" s="9">
        <v>3.41207092019572</v>
      </c>
      <c r="AE478" s="9">
        <v>3.3964094712469501</v>
      </c>
      <c r="AF478" s="9">
        <v>3.3812630856617099</v>
      </c>
      <c r="AG478" s="9">
        <v>3.35575286507374</v>
      </c>
      <c r="AH478" s="9">
        <v>3.2795098264878599</v>
      </c>
      <c r="AI478" s="9">
        <v>3.2485542432791901</v>
      </c>
      <c r="AJ478" s="9">
        <v>3.2253171998985901</v>
      </c>
      <c r="AK478" s="9">
        <v>3.2000241287727</v>
      </c>
    </row>
    <row r="479" spans="1:37" s="9" customFormat="1" hidden="1" x14ac:dyDescent="0.3">
      <c r="A479" s="13" t="str">
        <f t="shared" ref="A479:A542" si="8">_xlfn.CONCAT(C479,D479,E479)</f>
        <v>SDGbaseTRA_UrbBAU_v6_320-20Ratiototal</v>
      </c>
      <c r="B479" s="37" t="s">
        <v>220</v>
      </c>
      <c r="C479" s="8" t="s">
        <v>294</v>
      </c>
      <c r="D479" s="10" t="s">
        <v>2</v>
      </c>
      <c r="E479" s="9" t="s">
        <v>1</v>
      </c>
      <c r="F479" s="9">
        <v>13.172548992504</v>
      </c>
      <c r="G479" s="9">
        <v>12.4160744898762</v>
      </c>
      <c r="H479" s="9">
        <v>13.237572350066101</v>
      </c>
      <c r="I479" s="9">
        <v>13.078357778124399</v>
      </c>
      <c r="J479" s="9">
        <v>13.0073528833439</v>
      </c>
      <c r="K479" s="9">
        <v>12.9919658922552</v>
      </c>
      <c r="L479" s="9">
        <v>12.9656049932993</v>
      </c>
      <c r="M479" s="9">
        <v>12.9254318844784</v>
      </c>
      <c r="N479" s="9">
        <v>12.902605567988401</v>
      </c>
      <c r="O479" s="9">
        <v>12.860315960799801</v>
      </c>
      <c r="P479" s="9">
        <v>12.8238418380573</v>
      </c>
      <c r="Q479" s="9">
        <v>12.7726296893794</v>
      </c>
      <c r="R479" s="9">
        <v>12.8381597851699</v>
      </c>
      <c r="S479" s="9">
        <v>12.7828606999001</v>
      </c>
      <c r="T479" s="9">
        <v>12.7357697408634</v>
      </c>
      <c r="U479" s="9">
        <v>12.712130765223399</v>
      </c>
      <c r="V479" s="9">
        <v>12.6444377125061</v>
      </c>
      <c r="W479" s="9">
        <v>12.593336245059</v>
      </c>
      <c r="X479" s="9">
        <v>12.536746382755799</v>
      </c>
      <c r="Y479" s="9">
        <v>12.4487958766858</v>
      </c>
      <c r="Z479" s="9">
        <v>12.397762203807</v>
      </c>
      <c r="AA479" s="9">
        <v>12.321159122844399</v>
      </c>
      <c r="AB479" s="9">
        <v>12.271496308338399</v>
      </c>
      <c r="AC479" s="9">
        <v>12.1764399300567</v>
      </c>
      <c r="AD479" s="9">
        <v>12.1090500467838</v>
      </c>
      <c r="AE479" s="9">
        <v>12.0511721164624</v>
      </c>
      <c r="AF479" s="9">
        <v>11.995338488526199</v>
      </c>
      <c r="AG479" s="9">
        <v>11.8991606961415</v>
      </c>
      <c r="AH479" s="9">
        <v>11.6069698168399</v>
      </c>
      <c r="AI479" s="9">
        <v>11.486226274944</v>
      </c>
      <c r="AJ479" s="9">
        <v>11.397235074126399</v>
      </c>
      <c r="AK479" s="9">
        <v>11.3017886699768</v>
      </c>
    </row>
    <row r="480" spans="1:37" s="9" customFormat="1" hidden="1" x14ac:dyDescent="0.3">
      <c r="A480" s="13" t="str">
        <f t="shared" si="8"/>
        <v>SDGbaseTRA_UrbBAU_v6_3C_GVAaawhe</v>
      </c>
      <c r="B480" s="37" t="s">
        <v>220</v>
      </c>
      <c r="C480" s="8" t="s">
        <v>294</v>
      </c>
      <c r="D480" s="10" t="s">
        <v>3</v>
      </c>
      <c r="E480" s="9" t="s">
        <v>4</v>
      </c>
      <c r="F480" s="9">
        <v>2.6605426949915998</v>
      </c>
      <c r="G480" s="9">
        <v>2.48687363742332</v>
      </c>
      <c r="H480" s="9">
        <v>2.5562861744059502</v>
      </c>
      <c r="I480" s="9">
        <v>2.6253067554196199</v>
      </c>
      <c r="J480" s="9">
        <v>2.7373417660014501</v>
      </c>
      <c r="K480" s="9">
        <v>2.7887823520085901</v>
      </c>
      <c r="L480" s="9">
        <v>2.8429260095262099</v>
      </c>
      <c r="M480" s="9">
        <v>2.8686148227099899</v>
      </c>
      <c r="N480" s="9">
        <v>2.9006625794875198</v>
      </c>
      <c r="O480" s="9">
        <v>3.0633034451558601</v>
      </c>
      <c r="P480" s="9">
        <v>3.1024385107036001</v>
      </c>
      <c r="Q480" s="9">
        <v>3.11835086704632</v>
      </c>
      <c r="R480" s="9">
        <v>3.2102832347032599</v>
      </c>
      <c r="S480" s="9">
        <v>3.2604351700540701</v>
      </c>
      <c r="T480" s="9">
        <v>3.30896138706066</v>
      </c>
      <c r="U480" s="9">
        <v>3.36758157025114</v>
      </c>
      <c r="V480" s="9">
        <v>3.4141111057234701</v>
      </c>
      <c r="W480" s="9">
        <v>3.45778571697989</v>
      </c>
      <c r="X480" s="9">
        <v>3.5075408706840498</v>
      </c>
      <c r="Y480" s="9">
        <v>3.5528439094549298</v>
      </c>
      <c r="Z480" s="9">
        <v>3.60545002630115</v>
      </c>
      <c r="AA480" s="9">
        <v>3.6608981443805502</v>
      </c>
      <c r="AB480" s="9">
        <v>3.7588847240675398</v>
      </c>
      <c r="AC480" s="9">
        <v>3.8198479948242201</v>
      </c>
      <c r="AD480" s="9">
        <v>3.8798124546417001</v>
      </c>
      <c r="AE480" s="9">
        <v>3.94318571831456</v>
      </c>
      <c r="AF480" s="9">
        <v>4.0172411870295699</v>
      </c>
      <c r="AG480" s="9">
        <v>4.0478780885888899</v>
      </c>
      <c r="AH480" s="9">
        <v>3.9786977724091201</v>
      </c>
      <c r="AI480" s="9">
        <v>3.9113879741742599</v>
      </c>
      <c r="AJ480" s="9">
        <v>3.8688810711536599</v>
      </c>
      <c r="AK480" s="9">
        <v>3.8169949967664198</v>
      </c>
    </row>
    <row r="481" spans="1:37" s="9" customFormat="1" hidden="1" x14ac:dyDescent="0.3">
      <c r="A481" s="13" t="str">
        <f t="shared" si="8"/>
        <v>SDGbaseTRA_UrbBAU_v6_3C_GVAaamai</v>
      </c>
      <c r="B481" s="37" t="s">
        <v>220</v>
      </c>
      <c r="C481" s="8" t="s">
        <v>294</v>
      </c>
      <c r="D481" s="10" t="s">
        <v>3</v>
      </c>
      <c r="E481" s="9" t="s">
        <v>5</v>
      </c>
      <c r="F481" s="9">
        <v>11.925302657025901</v>
      </c>
      <c r="G481" s="9">
        <v>11.250343786546701</v>
      </c>
      <c r="H481" s="9">
        <v>11.725572167940401</v>
      </c>
      <c r="I481" s="9">
        <v>12.1538434403036</v>
      </c>
      <c r="J481" s="9">
        <v>12.821654352160801</v>
      </c>
      <c r="K481" s="9">
        <v>13.0875688198131</v>
      </c>
      <c r="L481" s="9">
        <v>13.3754578782561</v>
      </c>
      <c r="M481" s="9">
        <v>13.5095339138424</v>
      </c>
      <c r="N481" s="9">
        <v>13.7003010975407</v>
      </c>
      <c r="O481" s="9">
        <v>14.806976732900299</v>
      </c>
      <c r="P481" s="9">
        <v>15.031349399716699</v>
      </c>
      <c r="Q481" s="9">
        <v>15.0616200244519</v>
      </c>
      <c r="R481" s="9">
        <v>15.449626312562099</v>
      </c>
      <c r="S481" s="9">
        <v>15.622564352333301</v>
      </c>
      <c r="T481" s="9">
        <v>15.7761352448588</v>
      </c>
      <c r="U481" s="9">
        <v>16.045446027329</v>
      </c>
      <c r="V481" s="9">
        <v>16.185893905730801</v>
      </c>
      <c r="W481" s="9">
        <v>16.295739359439001</v>
      </c>
      <c r="X481" s="9">
        <v>16.4651505307626</v>
      </c>
      <c r="Y481" s="9">
        <v>16.619675082740098</v>
      </c>
      <c r="Z481" s="9">
        <v>16.812165581164098</v>
      </c>
      <c r="AA481" s="9">
        <v>17.041746553898101</v>
      </c>
      <c r="AB481" s="9">
        <v>17.579213431135699</v>
      </c>
      <c r="AC481" s="9">
        <v>17.863853305897401</v>
      </c>
      <c r="AD481" s="9">
        <v>18.1088183233298</v>
      </c>
      <c r="AE481" s="9">
        <v>18.3530662751755</v>
      </c>
      <c r="AF481" s="9">
        <v>18.626428467966399</v>
      </c>
      <c r="AG481" s="9">
        <v>18.516365228881298</v>
      </c>
      <c r="AH481" s="9">
        <v>17.838190062469899</v>
      </c>
      <c r="AI481" s="9">
        <v>17.183595914882702</v>
      </c>
      <c r="AJ481" s="9">
        <v>16.701562884950199</v>
      </c>
      <c r="AK481" s="9">
        <v>16.197021605757602</v>
      </c>
    </row>
    <row r="482" spans="1:37" s="9" customFormat="1" hidden="1" x14ac:dyDescent="0.3">
      <c r="A482" s="13" t="str">
        <f t="shared" si="8"/>
        <v>SDGbaseTRA_UrbBAU_v6_3C_GVAaaoce</v>
      </c>
      <c r="B482" s="37" t="s">
        <v>220</v>
      </c>
      <c r="C482" s="8" t="s">
        <v>294</v>
      </c>
      <c r="D482" s="10" t="s">
        <v>3</v>
      </c>
      <c r="E482" s="9" t="s">
        <v>6</v>
      </c>
      <c r="F482" s="9">
        <v>0.81587985557114195</v>
      </c>
      <c r="G482" s="9">
        <v>0.75417772109146697</v>
      </c>
      <c r="H482" s="9">
        <v>0.79230629413111897</v>
      </c>
      <c r="I482" s="9">
        <v>0.82342516664422105</v>
      </c>
      <c r="J482" s="9">
        <v>0.87264863423148498</v>
      </c>
      <c r="K482" s="9">
        <v>0.89631266523685105</v>
      </c>
      <c r="L482" s="9">
        <v>0.921408266985558</v>
      </c>
      <c r="M482" s="9">
        <v>0.93665497613707405</v>
      </c>
      <c r="N482" s="9">
        <v>0.95471047106270901</v>
      </c>
      <c r="O482" s="9">
        <v>1.0340800152021199</v>
      </c>
      <c r="P482" s="9">
        <v>1.0578485519730301</v>
      </c>
      <c r="Q482" s="9">
        <v>1.06867922769293</v>
      </c>
      <c r="R482" s="9">
        <v>1.10944678956084</v>
      </c>
      <c r="S482" s="9">
        <v>1.13192563125148</v>
      </c>
      <c r="T482" s="9">
        <v>1.15405277706164</v>
      </c>
      <c r="U482" s="9">
        <v>1.1825525448341301</v>
      </c>
      <c r="V482" s="9">
        <v>1.20049119648145</v>
      </c>
      <c r="W482" s="9">
        <v>1.2187257143664501</v>
      </c>
      <c r="X482" s="9">
        <v>1.24256075140594</v>
      </c>
      <c r="Y482" s="9">
        <v>1.26198240753458</v>
      </c>
      <c r="Z482" s="9">
        <v>1.28488134120277</v>
      </c>
      <c r="AA482" s="9">
        <v>1.3099774620982301</v>
      </c>
      <c r="AB482" s="9">
        <v>1.362943089524</v>
      </c>
      <c r="AC482" s="9">
        <v>1.3951448517363401</v>
      </c>
      <c r="AD482" s="9">
        <v>1.4220786920864401</v>
      </c>
      <c r="AE482" s="9">
        <v>1.4488335654037501</v>
      </c>
      <c r="AF482" s="9">
        <v>1.4794694087248701</v>
      </c>
      <c r="AG482" s="9">
        <v>1.49084229345117</v>
      </c>
      <c r="AH482" s="9">
        <v>1.4556504144664899</v>
      </c>
      <c r="AI482" s="9">
        <v>1.4166469244381401</v>
      </c>
      <c r="AJ482" s="9">
        <v>1.3869057751920899</v>
      </c>
      <c r="AK482" s="9">
        <v>1.35304611072526</v>
      </c>
    </row>
    <row r="483" spans="1:37" s="9" customFormat="1" hidden="1" x14ac:dyDescent="0.3">
      <c r="A483" s="13" t="str">
        <f t="shared" si="8"/>
        <v>SDGbaseTRA_UrbBAU_v6_3C_GVAaaveg</v>
      </c>
      <c r="B483" s="37" t="s">
        <v>220</v>
      </c>
      <c r="C483" s="8" t="s">
        <v>294</v>
      </c>
      <c r="D483" s="10" t="s">
        <v>3</v>
      </c>
      <c r="E483" s="9" t="s">
        <v>7</v>
      </c>
      <c r="F483" s="9">
        <v>6.7349634382759103</v>
      </c>
      <c r="G483" s="9">
        <v>6.4555958565659299</v>
      </c>
      <c r="H483" s="9">
        <v>6.4889999794553797</v>
      </c>
      <c r="I483" s="9">
        <v>6.58417281859015</v>
      </c>
      <c r="J483" s="9">
        <v>6.73843588189228</v>
      </c>
      <c r="K483" s="9">
        <v>6.8054311534542702</v>
      </c>
      <c r="L483" s="9">
        <v>6.8923284922259898</v>
      </c>
      <c r="M483" s="9">
        <v>6.9480372529425001</v>
      </c>
      <c r="N483" s="9">
        <v>7.01902076272457</v>
      </c>
      <c r="O483" s="9">
        <v>7.16665257022317</v>
      </c>
      <c r="P483" s="9">
        <v>7.2396183981734303</v>
      </c>
      <c r="Q483" s="9">
        <v>7.2957726233864202</v>
      </c>
      <c r="R483" s="9">
        <v>7.4891294156080903</v>
      </c>
      <c r="S483" s="9">
        <v>7.6103893107156901</v>
      </c>
      <c r="T483" s="9">
        <v>7.7212162677484999</v>
      </c>
      <c r="U483" s="9">
        <v>7.8511739565257201</v>
      </c>
      <c r="V483" s="9">
        <v>7.97098624672436</v>
      </c>
      <c r="W483" s="9">
        <v>8.07471989500403</v>
      </c>
      <c r="X483" s="9">
        <v>8.1792756955060497</v>
      </c>
      <c r="Y483" s="9">
        <v>8.2747405005009895</v>
      </c>
      <c r="Z483" s="9">
        <v>8.3951215411724505</v>
      </c>
      <c r="AA483" s="9">
        <v>8.5093365768259499</v>
      </c>
      <c r="AB483" s="9">
        <v>8.6477827002719394</v>
      </c>
      <c r="AC483" s="9">
        <v>8.7422055954821491</v>
      </c>
      <c r="AD483" s="9">
        <v>8.8688173219714894</v>
      </c>
      <c r="AE483" s="9">
        <v>9.0148132908325902</v>
      </c>
      <c r="AF483" s="9">
        <v>9.1873140401404498</v>
      </c>
      <c r="AG483" s="9">
        <v>9.2796873344296191</v>
      </c>
      <c r="AH483" s="9">
        <v>9.0949521300891707</v>
      </c>
      <c r="AI483" s="9">
        <v>8.9532064594864096</v>
      </c>
      <c r="AJ483" s="9">
        <v>8.8801031570833207</v>
      </c>
      <c r="AK483" s="9">
        <v>8.8021657370364306</v>
      </c>
    </row>
    <row r="484" spans="1:37" s="9" customFormat="1" hidden="1" x14ac:dyDescent="0.3">
      <c r="A484" s="13" t="str">
        <f t="shared" si="8"/>
        <v>SDGbaseTRA_UrbBAU_v6_3C_GVAaaofr</v>
      </c>
      <c r="B484" s="37" t="s">
        <v>220</v>
      </c>
      <c r="C484" s="8" t="s">
        <v>294</v>
      </c>
      <c r="D484" s="10" t="s">
        <v>3</v>
      </c>
      <c r="E484" s="9" t="s">
        <v>8</v>
      </c>
      <c r="F484" s="9">
        <v>12.999968868332401</v>
      </c>
      <c r="G484" s="9">
        <v>12.669206141974801</v>
      </c>
      <c r="H484" s="9">
        <v>12.991943479696401</v>
      </c>
      <c r="I484" s="9">
        <v>13.114554038642</v>
      </c>
      <c r="J484" s="9">
        <v>13.4409715003559</v>
      </c>
      <c r="K484" s="9">
        <v>13.6701871113914</v>
      </c>
      <c r="L484" s="9">
        <v>13.9355547544499</v>
      </c>
      <c r="M484" s="9">
        <v>14.1398944697213</v>
      </c>
      <c r="N484" s="9">
        <v>14.3655237907962</v>
      </c>
      <c r="O484" s="9">
        <v>15.427920629246101</v>
      </c>
      <c r="P484" s="9">
        <v>15.7352073252019</v>
      </c>
      <c r="Q484" s="9">
        <v>15.8599997990943</v>
      </c>
      <c r="R484" s="9">
        <v>16.233077856272601</v>
      </c>
      <c r="S484" s="9">
        <v>16.5330862537207</v>
      </c>
      <c r="T484" s="9">
        <v>16.845577562220299</v>
      </c>
      <c r="U484" s="9">
        <v>17.2025102216368</v>
      </c>
      <c r="V484" s="9">
        <v>17.550474881728</v>
      </c>
      <c r="W484" s="9">
        <v>17.872024086578399</v>
      </c>
      <c r="X484" s="9">
        <v>18.1592101558354</v>
      </c>
      <c r="Y484" s="9">
        <v>18.423018987830201</v>
      </c>
      <c r="Z484" s="9">
        <v>18.693397581244898</v>
      </c>
      <c r="AA484" s="9">
        <v>19.025005673488199</v>
      </c>
      <c r="AB484" s="9">
        <v>19.591536130275099</v>
      </c>
      <c r="AC484" s="9">
        <v>19.964050512305999</v>
      </c>
      <c r="AD484" s="9">
        <v>20.337595171227299</v>
      </c>
      <c r="AE484" s="9">
        <v>20.7140075668419</v>
      </c>
      <c r="AF484" s="9">
        <v>21.144474417752502</v>
      </c>
      <c r="AG484" s="9">
        <v>21.363903026253901</v>
      </c>
      <c r="AH484" s="9">
        <v>20.996227633515598</v>
      </c>
      <c r="AI484" s="9">
        <v>20.471737970836099</v>
      </c>
      <c r="AJ484" s="9">
        <v>20.1313500181808</v>
      </c>
      <c r="AK484" s="9">
        <v>19.785023301667799</v>
      </c>
    </row>
    <row r="485" spans="1:37" s="9" customFormat="1" hidden="1" x14ac:dyDescent="0.3">
      <c r="A485" s="13" t="str">
        <f t="shared" si="8"/>
        <v>SDGbaseTRA_UrbBAU_v6_3C_GVAaagra</v>
      </c>
      <c r="B485" s="37" t="s">
        <v>220</v>
      </c>
      <c r="C485" s="8" t="s">
        <v>294</v>
      </c>
      <c r="D485" s="10" t="s">
        <v>3</v>
      </c>
      <c r="E485" s="9" t="s">
        <v>9</v>
      </c>
      <c r="F485" s="9">
        <v>6.1969723289684602</v>
      </c>
      <c r="G485" s="9">
        <v>6.2019699402898496</v>
      </c>
      <c r="H485" s="9">
        <v>6.4615702234118704</v>
      </c>
      <c r="I485" s="9">
        <v>6.4663631649338997</v>
      </c>
      <c r="J485" s="9">
        <v>6.5997262343953604</v>
      </c>
      <c r="K485" s="9">
        <v>6.7553194286492904</v>
      </c>
      <c r="L485" s="9">
        <v>6.93925897816478</v>
      </c>
      <c r="M485" s="9">
        <v>7.13645431849746</v>
      </c>
      <c r="N485" s="9">
        <v>7.3427415461640599</v>
      </c>
      <c r="O485" s="9">
        <v>8.0398724048919199</v>
      </c>
      <c r="P485" s="9">
        <v>8.3221710314963904</v>
      </c>
      <c r="Q485" s="9">
        <v>8.4711802238082896</v>
      </c>
      <c r="R485" s="9">
        <v>8.7420945041331208</v>
      </c>
      <c r="S485" s="9">
        <v>8.9769710457663408</v>
      </c>
      <c r="T485" s="9">
        <v>9.2406426561416009</v>
      </c>
      <c r="U485" s="9">
        <v>9.5354588431213791</v>
      </c>
      <c r="V485" s="9">
        <v>9.7944625089175297</v>
      </c>
      <c r="W485" s="9">
        <v>10.0812389593488</v>
      </c>
      <c r="X485" s="9">
        <v>10.3860601267631</v>
      </c>
      <c r="Y485" s="9">
        <v>10.6188601351255</v>
      </c>
      <c r="Z485" s="9">
        <v>10.8289331393333</v>
      </c>
      <c r="AA485" s="9">
        <v>11.081639632358</v>
      </c>
      <c r="AB485" s="9">
        <v>11.5545654197952</v>
      </c>
      <c r="AC485" s="9">
        <v>11.886330466625299</v>
      </c>
      <c r="AD485" s="9">
        <v>12.1566164669001</v>
      </c>
      <c r="AE485" s="9">
        <v>12.406677316924901</v>
      </c>
      <c r="AF485" s="9">
        <v>12.679599033936</v>
      </c>
      <c r="AG485" s="9">
        <v>12.842554021823901</v>
      </c>
      <c r="AH485" s="9">
        <v>12.649967041296399</v>
      </c>
      <c r="AI485" s="9">
        <v>12.290699282484701</v>
      </c>
      <c r="AJ485" s="9">
        <v>12.010676277497801</v>
      </c>
      <c r="AK485" s="9">
        <v>11.731131410776699</v>
      </c>
    </row>
    <row r="486" spans="1:37" s="9" customFormat="1" hidden="1" x14ac:dyDescent="0.3">
      <c r="A486" s="13" t="str">
        <f t="shared" si="8"/>
        <v>SDGbaseTRA_UrbBAU_v6_3C_GVAaaoil</v>
      </c>
      <c r="B486" s="37" t="s">
        <v>220</v>
      </c>
      <c r="C486" s="8" t="s">
        <v>294</v>
      </c>
      <c r="D486" s="10" t="s">
        <v>3</v>
      </c>
      <c r="E486" s="9" t="s">
        <v>10</v>
      </c>
      <c r="F486" s="9">
        <v>5.4472049614452702</v>
      </c>
      <c r="G486" s="9">
        <v>4.9312802531384703</v>
      </c>
      <c r="H486" s="9">
        <v>5.0993660326928802</v>
      </c>
      <c r="I486" s="9">
        <v>5.3146659095358704</v>
      </c>
      <c r="J486" s="9">
        <v>5.6152879112036098</v>
      </c>
      <c r="K486" s="9">
        <v>5.7592041039650903</v>
      </c>
      <c r="L486" s="9">
        <v>5.9136133098105201</v>
      </c>
      <c r="M486" s="9">
        <v>5.9941616190109901</v>
      </c>
      <c r="N486" s="9">
        <v>6.0889267838246797</v>
      </c>
      <c r="O486" s="9">
        <v>6.3452767291627499</v>
      </c>
      <c r="P486" s="9">
        <v>6.4592658906810598</v>
      </c>
      <c r="Q486" s="9">
        <v>6.5479910921411397</v>
      </c>
      <c r="R486" s="9">
        <v>6.8596827484809602</v>
      </c>
      <c r="S486" s="9">
        <v>7.0311659722053701</v>
      </c>
      <c r="T486" s="9">
        <v>7.1955677731094401</v>
      </c>
      <c r="U486" s="9">
        <v>7.3836007002932904</v>
      </c>
      <c r="V486" s="9">
        <v>7.5309577453476999</v>
      </c>
      <c r="W486" s="9">
        <v>7.6781628294268298</v>
      </c>
      <c r="X486" s="9">
        <v>7.8531109272250301</v>
      </c>
      <c r="Y486" s="9">
        <v>8.0080877347640804</v>
      </c>
      <c r="Z486" s="9">
        <v>8.1948592710978598</v>
      </c>
      <c r="AA486" s="9">
        <v>8.3679269808872796</v>
      </c>
      <c r="AB486" s="9">
        <v>8.6246200063553609</v>
      </c>
      <c r="AC486" s="9">
        <v>8.7994405948022596</v>
      </c>
      <c r="AD486" s="9">
        <v>8.9845727397380308</v>
      </c>
      <c r="AE486" s="9">
        <v>9.1888969765442496</v>
      </c>
      <c r="AF486" s="9">
        <v>9.4289487667342495</v>
      </c>
      <c r="AG486" s="9">
        <v>9.5908417933980896</v>
      </c>
      <c r="AH486" s="9">
        <v>9.3964399598200803</v>
      </c>
      <c r="AI486" s="9">
        <v>9.2511572681131504</v>
      </c>
      <c r="AJ486" s="9">
        <v>9.1603497001330805</v>
      </c>
      <c r="AK486" s="9">
        <v>9.0380855181246407</v>
      </c>
    </row>
    <row r="487" spans="1:37" s="9" customFormat="1" hidden="1" x14ac:dyDescent="0.3">
      <c r="A487" s="13" t="str">
        <f t="shared" si="8"/>
        <v>SDGbaseTRA_UrbBAU_v6_3C_GVAaatub</v>
      </c>
      <c r="B487" s="37" t="s">
        <v>220</v>
      </c>
      <c r="C487" s="8" t="s">
        <v>294</v>
      </c>
      <c r="D487" s="10" t="s">
        <v>3</v>
      </c>
      <c r="E487" s="9" t="s">
        <v>11</v>
      </c>
      <c r="F487" s="9">
        <v>2.94784568120137</v>
      </c>
      <c r="G487" s="9">
        <v>2.7759830910090701</v>
      </c>
      <c r="H487" s="9">
        <v>2.7945300318908801</v>
      </c>
      <c r="I487" s="9">
        <v>2.8434008917344902</v>
      </c>
      <c r="J487" s="9">
        <v>2.9216618294605698</v>
      </c>
      <c r="K487" s="9">
        <v>2.9529647104057402</v>
      </c>
      <c r="L487" s="9">
        <v>2.9931903784934701</v>
      </c>
      <c r="M487" s="9">
        <v>3.0207373381608802</v>
      </c>
      <c r="N487" s="9">
        <v>3.0569692446802001</v>
      </c>
      <c r="O487" s="9">
        <v>3.1365113317427902</v>
      </c>
      <c r="P487" s="9">
        <v>3.1733125229763899</v>
      </c>
      <c r="Q487" s="9">
        <v>3.2011146535444599</v>
      </c>
      <c r="R487" s="9">
        <v>3.2927104995017298</v>
      </c>
      <c r="S487" s="9">
        <v>3.3498460406853101</v>
      </c>
      <c r="T487" s="9">
        <v>3.4013907250056201</v>
      </c>
      <c r="U487" s="9">
        <v>3.46211248321042</v>
      </c>
      <c r="V487" s="9">
        <v>3.5159339728633601</v>
      </c>
      <c r="W487" s="9">
        <v>3.5617058544728701</v>
      </c>
      <c r="X487" s="9">
        <v>3.60897675770148</v>
      </c>
      <c r="Y487" s="9">
        <v>3.65251984633796</v>
      </c>
      <c r="Z487" s="9">
        <v>3.70865770128415</v>
      </c>
      <c r="AA487" s="9">
        <v>3.7623823104166898</v>
      </c>
      <c r="AB487" s="9">
        <v>3.8312539673328598</v>
      </c>
      <c r="AC487" s="9">
        <v>3.8757959097116901</v>
      </c>
      <c r="AD487" s="9">
        <v>3.9350337503973698</v>
      </c>
      <c r="AE487" s="9">
        <v>4.0031105496095298</v>
      </c>
      <c r="AF487" s="9">
        <v>4.0834711879391303</v>
      </c>
      <c r="AG487" s="9">
        <v>4.1028215382237896</v>
      </c>
      <c r="AH487" s="9">
        <v>3.9986755629138</v>
      </c>
      <c r="AI487" s="9">
        <v>3.9128517421742299</v>
      </c>
      <c r="AJ487" s="9">
        <v>3.8599106474956901</v>
      </c>
      <c r="AK487" s="9">
        <v>3.8053551668948602</v>
      </c>
    </row>
    <row r="488" spans="1:37" s="9" customFormat="1" hidden="1" x14ac:dyDescent="0.3">
      <c r="A488" s="13" t="str">
        <f t="shared" si="8"/>
        <v>SDGbaseTRA_UrbBAU_v6_3C_GVAaapul</v>
      </c>
      <c r="B488" s="37" t="s">
        <v>220</v>
      </c>
      <c r="C488" s="8" t="s">
        <v>294</v>
      </c>
      <c r="D488" s="10" t="s">
        <v>3</v>
      </c>
      <c r="E488" s="9" t="s">
        <v>12</v>
      </c>
      <c r="F488" s="9">
        <v>0.52449157567978599</v>
      </c>
      <c r="G488" s="9">
        <v>0.48730068496471701</v>
      </c>
      <c r="H488" s="9">
        <v>0.49270808017239298</v>
      </c>
      <c r="I488" s="9">
        <v>0.50840821846499495</v>
      </c>
      <c r="J488" s="9">
        <v>0.52855663755552595</v>
      </c>
      <c r="K488" s="9">
        <v>0.53612616170980598</v>
      </c>
      <c r="L488" s="9">
        <v>0.54409245768418402</v>
      </c>
      <c r="M488" s="9">
        <v>0.54472600472611798</v>
      </c>
      <c r="N488" s="9">
        <v>0.54684004992068902</v>
      </c>
      <c r="O488" s="9">
        <v>0.55488459148109304</v>
      </c>
      <c r="P488" s="9">
        <v>0.55707830947239001</v>
      </c>
      <c r="Q488" s="9">
        <v>0.55979105979701504</v>
      </c>
      <c r="R488" s="9">
        <v>0.57830818772826798</v>
      </c>
      <c r="S488" s="9">
        <v>0.58773104281548505</v>
      </c>
      <c r="T488" s="9">
        <v>0.59580182824902606</v>
      </c>
      <c r="U488" s="9">
        <v>0.60525963719030296</v>
      </c>
      <c r="V488" s="9">
        <v>0.613775983615369</v>
      </c>
      <c r="W488" s="9">
        <v>0.62055558961920698</v>
      </c>
      <c r="X488" s="9">
        <v>0.627669253796167</v>
      </c>
      <c r="Y488" s="9">
        <v>0.63539627499833395</v>
      </c>
      <c r="Z488" s="9">
        <v>0.64621272872205304</v>
      </c>
      <c r="AA488" s="9">
        <v>0.65549556597215597</v>
      </c>
      <c r="AB488" s="9">
        <v>0.66614233938652001</v>
      </c>
      <c r="AC488" s="9">
        <v>0.67360535934850896</v>
      </c>
      <c r="AD488" s="9">
        <v>0.68409819599866695</v>
      </c>
      <c r="AE488" s="9">
        <v>0.696603060100078</v>
      </c>
      <c r="AF488" s="9">
        <v>0.71148403994484499</v>
      </c>
      <c r="AG488" s="9">
        <v>0.72251733632224202</v>
      </c>
      <c r="AH488" s="9">
        <v>0.71370938925649696</v>
      </c>
      <c r="AI488" s="9">
        <v>0.711628496813414</v>
      </c>
      <c r="AJ488" s="9">
        <v>0.714006826690046</v>
      </c>
      <c r="AK488" s="9">
        <v>0.71466303099425699</v>
      </c>
    </row>
    <row r="489" spans="1:37" s="9" customFormat="1" hidden="1" x14ac:dyDescent="0.3">
      <c r="A489" s="13" t="str">
        <f t="shared" si="8"/>
        <v>SDGbaseTRA_UrbBAU_v6_3C_GVAaasug</v>
      </c>
      <c r="B489" s="37" t="s">
        <v>220</v>
      </c>
      <c r="C489" s="8" t="s">
        <v>294</v>
      </c>
      <c r="D489" s="10" t="s">
        <v>3</v>
      </c>
      <c r="E489" s="9" t="s">
        <v>13</v>
      </c>
      <c r="F489" s="9">
        <v>3.8233471543033799</v>
      </c>
      <c r="G489" s="9">
        <v>3.66290217623057</v>
      </c>
      <c r="H489" s="9">
        <v>3.6810253013816201</v>
      </c>
      <c r="I489" s="9">
        <v>3.7499928456780398</v>
      </c>
      <c r="J489" s="9">
        <v>3.8615296813987698</v>
      </c>
      <c r="K489" s="9">
        <v>3.90306070412004</v>
      </c>
      <c r="L489" s="9">
        <v>3.95250018391393</v>
      </c>
      <c r="M489" s="9">
        <v>3.9809661577293798</v>
      </c>
      <c r="N489" s="9">
        <v>4.0071953228910999</v>
      </c>
      <c r="O489" s="9">
        <v>4.1909214257192202</v>
      </c>
      <c r="P489" s="9">
        <v>4.2128100436556801</v>
      </c>
      <c r="Q489" s="9">
        <v>4.1980170081659596</v>
      </c>
      <c r="R489" s="9">
        <v>4.2776774756418501</v>
      </c>
      <c r="S489" s="9">
        <v>4.3307547273834803</v>
      </c>
      <c r="T489" s="9">
        <v>4.3830408503410396</v>
      </c>
      <c r="U489" s="9">
        <v>4.4383629913826903</v>
      </c>
      <c r="V489" s="9">
        <v>4.4654173282188099</v>
      </c>
      <c r="W489" s="9">
        <v>4.51185513840014</v>
      </c>
      <c r="X489" s="9">
        <v>4.5851366420387603</v>
      </c>
      <c r="Y489" s="9">
        <v>4.62635459073819</v>
      </c>
      <c r="Z489" s="9">
        <v>4.6662922889696796</v>
      </c>
      <c r="AA489" s="9">
        <v>4.7087967649852001</v>
      </c>
      <c r="AB489" s="9">
        <v>4.8002771743086496</v>
      </c>
      <c r="AC489" s="9">
        <v>4.8382470364358303</v>
      </c>
      <c r="AD489" s="9">
        <v>4.8745031863728903</v>
      </c>
      <c r="AE489" s="9">
        <v>4.9127560504311196</v>
      </c>
      <c r="AF489" s="9">
        <v>4.9713179475533602</v>
      </c>
      <c r="AG489" s="9">
        <v>5.0352071936034699</v>
      </c>
      <c r="AH489" s="9">
        <v>4.9697194547470298</v>
      </c>
      <c r="AI489" s="9">
        <v>4.9072602228602502</v>
      </c>
      <c r="AJ489" s="9">
        <v>4.8865715214096896</v>
      </c>
      <c r="AK489" s="9">
        <v>4.8557198308276499</v>
      </c>
    </row>
    <row r="490" spans="1:37" s="9" customFormat="1" hidden="1" x14ac:dyDescent="0.3">
      <c r="A490" s="13" t="str">
        <f t="shared" si="8"/>
        <v>SDGbaseTRA_UrbBAU_v6_3C_GVAaaoth</v>
      </c>
      <c r="B490" s="37" t="s">
        <v>220</v>
      </c>
      <c r="C490" s="8" t="s">
        <v>294</v>
      </c>
      <c r="D490" s="10" t="s">
        <v>3</v>
      </c>
      <c r="E490" s="9" t="s">
        <v>14</v>
      </c>
      <c r="F490" s="9">
        <v>7.2867372761343301</v>
      </c>
      <c r="G490" s="9">
        <v>6.7684891309603197</v>
      </c>
      <c r="H490" s="9">
        <v>7.10777024865064</v>
      </c>
      <c r="I490" s="9">
        <v>7.2321118342536304</v>
      </c>
      <c r="J490" s="9">
        <v>7.4850093405809703</v>
      </c>
      <c r="K490" s="9">
        <v>7.7201282750544404</v>
      </c>
      <c r="L490" s="9">
        <v>7.9891094172910497</v>
      </c>
      <c r="M490" s="9">
        <v>8.2713901023741698</v>
      </c>
      <c r="N490" s="9">
        <v>8.5632334297284896</v>
      </c>
      <c r="O490" s="9">
        <v>9.4307642687098401</v>
      </c>
      <c r="P490" s="9">
        <v>9.8291140353445794</v>
      </c>
      <c r="Q490" s="9">
        <v>10.0819553574749</v>
      </c>
      <c r="R490" s="9">
        <v>10.4800819657855</v>
      </c>
      <c r="S490" s="9">
        <v>10.8316180349363</v>
      </c>
      <c r="T490" s="9">
        <v>11.2254061514195</v>
      </c>
      <c r="U490" s="9">
        <v>11.6903890863026</v>
      </c>
      <c r="V490" s="9">
        <v>12.118901930773401</v>
      </c>
      <c r="W490" s="9">
        <v>12.6171852014501</v>
      </c>
      <c r="X490" s="9">
        <v>13.2182931306615</v>
      </c>
      <c r="Y490" s="9">
        <v>13.7257075318568</v>
      </c>
      <c r="Z490" s="9">
        <v>14.1892859058631</v>
      </c>
      <c r="AA490" s="9">
        <v>14.707888631246099</v>
      </c>
      <c r="AB490" s="9">
        <v>15.3718651917446</v>
      </c>
      <c r="AC490" s="9">
        <v>15.873476422744799</v>
      </c>
      <c r="AD490" s="9">
        <v>16.336402742594998</v>
      </c>
      <c r="AE490" s="9">
        <v>16.817300073014</v>
      </c>
      <c r="AF490" s="9">
        <v>17.3685520762475</v>
      </c>
      <c r="AG490" s="9">
        <v>17.871435620316699</v>
      </c>
      <c r="AH490" s="9">
        <v>17.521372666597301</v>
      </c>
      <c r="AI490" s="9">
        <v>16.9681302647279</v>
      </c>
      <c r="AJ490" s="9">
        <v>16.4566550552492</v>
      </c>
      <c r="AK490" s="9">
        <v>15.922846926485899</v>
      </c>
    </row>
    <row r="491" spans="1:37" s="9" customFormat="1" hidden="1" x14ac:dyDescent="0.3">
      <c r="A491" s="13" t="str">
        <f t="shared" si="8"/>
        <v>SDGbaseTRA_UrbBAU_v6_3C_GVAalani</v>
      </c>
      <c r="B491" s="37" t="s">
        <v>220</v>
      </c>
      <c r="C491" s="8" t="s">
        <v>294</v>
      </c>
      <c r="D491" s="10" t="s">
        <v>3</v>
      </c>
      <c r="E491" s="9" t="s">
        <v>15</v>
      </c>
      <c r="F491" s="9">
        <v>27.5487375052288</v>
      </c>
      <c r="G491" s="9">
        <v>22.0473904604263</v>
      </c>
      <c r="H491" s="9">
        <v>24.158553308133801</v>
      </c>
      <c r="I491" s="9">
        <v>24.494714100838198</v>
      </c>
      <c r="J491" s="9">
        <v>25.8180786959683</v>
      </c>
      <c r="K491" s="9">
        <v>26.5738148625497</v>
      </c>
      <c r="L491" s="9">
        <v>27.189314961822099</v>
      </c>
      <c r="M491" s="9">
        <v>27.815794920275</v>
      </c>
      <c r="N491" s="9">
        <v>28.610123057823699</v>
      </c>
      <c r="O491" s="9">
        <v>31.481137068195999</v>
      </c>
      <c r="P491" s="9">
        <v>32.1369958782387</v>
      </c>
      <c r="Q491" s="9">
        <v>32.512143173369601</v>
      </c>
      <c r="R491" s="9">
        <v>34.0714036463607</v>
      </c>
      <c r="S491" s="9">
        <v>34.947499752731197</v>
      </c>
      <c r="T491" s="9">
        <v>35.955046213273299</v>
      </c>
      <c r="U491" s="9">
        <v>37.035996890507803</v>
      </c>
      <c r="V491" s="9">
        <v>38.145125088557997</v>
      </c>
      <c r="W491" s="9">
        <v>39.368189190687502</v>
      </c>
      <c r="X491" s="9">
        <v>40.792270060266802</v>
      </c>
      <c r="Y491" s="9">
        <v>42.0084615900996</v>
      </c>
      <c r="Z491" s="9">
        <v>43.102643260993297</v>
      </c>
      <c r="AA491" s="9">
        <v>44.2688610922918</v>
      </c>
      <c r="AB491" s="9">
        <v>46.519766932252899</v>
      </c>
      <c r="AC491" s="9">
        <v>47.764861697598498</v>
      </c>
      <c r="AD491" s="9">
        <v>48.828749407310802</v>
      </c>
      <c r="AE491" s="9">
        <v>49.994525024466903</v>
      </c>
      <c r="AF491" s="9">
        <v>51.364580176641802</v>
      </c>
      <c r="AG491" s="9">
        <v>52.350739192187</v>
      </c>
      <c r="AH491" s="9">
        <v>53.599692758771099</v>
      </c>
      <c r="AI491" s="9">
        <v>53.7241252202084</v>
      </c>
      <c r="AJ491" s="9">
        <v>53.409009106952901</v>
      </c>
      <c r="AK491" s="9">
        <v>52.875517108777302</v>
      </c>
    </row>
    <row r="492" spans="1:37" s="9" customFormat="1" hidden="1" x14ac:dyDescent="0.3">
      <c r="A492" s="13" t="str">
        <f t="shared" si="8"/>
        <v>SDGbaseTRA_UrbBAU_v6_3C_GVAafore</v>
      </c>
      <c r="B492" s="37" t="s">
        <v>220</v>
      </c>
      <c r="C492" s="8" t="s">
        <v>294</v>
      </c>
      <c r="D492" s="10" t="s">
        <v>3</v>
      </c>
      <c r="E492" s="9" t="s">
        <v>16</v>
      </c>
      <c r="F492" s="9">
        <v>6.4911530358491802</v>
      </c>
      <c r="G492" s="9">
        <v>5.8929114973991403</v>
      </c>
      <c r="H492" s="9">
        <v>6.0264077807418097</v>
      </c>
      <c r="I492" s="9">
        <v>6.1926674990610504</v>
      </c>
      <c r="J492" s="9">
        <v>6.3363534847552598</v>
      </c>
      <c r="K492" s="9">
        <v>6.4066034124047899</v>
      </c>
      <c r="L492" s="9">
        <v>6.4886705819741097</v>
      </c>
      <c r="M492" s="9">
        <v>6.53175022187372</v>
      </c>
      <c r="N492" s="9">
        <v>6.6705048954635204</v>
      </c>
      <c r="O492" s="9">
        <v>6.9572464496314996</v>
      </c>
      <c r="P492" s="9">
        <v>7.10249312032904</v>
      </c>
      <c r="Q492" s="9">
        <v>7.1005175947579202</v>
      </c>
      <c r="R492" s="9">
        <v>7.23786952767363</v>
      </c>
      <c r="S492" s="9">
        <v>7.3501820829720703</v>
      </c>
      <c r="T492" s="9">
        <v>7.4589213139639998</v>
      </c>
      <c r="U492" s="9">
        <v>7.68843098596078</v>
      </c>
      <c r="V492" s="9">
        <v>7.8794451009633901</v>
      </c>
      <c r="W492" s="9">
        <v>8.1103766832260007</v>
      </c>
      <c r="X492" s="9">
        <v>8.3433057849502497</v>
      </c>
      <c r="Y492" s="9">
        <v>8.6262263166184798</v>
      </c>
      <c r="Z492" s="9">
        <v>8.7822716328511703</v>
      </c>
      <c r="AA492" s="9">
        <v>8.9494872438875692</v>
      </c>
      <c r="AB492" s="9">
        <v>9.1274794617829205</v>
      </c>
      <c r="AC492" s="9">
        <v>9.2657820269924507</v>
      </c>
      <c r="AD492" s="9">
        <v>9.4151194712254807</v>
      </c>
      <c r="AE492" s="9">
        <v>9.5647949577338593</v>
      </c>
      <c r="AF492" s="9">
        <v>9.7569393320346194</v>
      </c>
      <c r="AG492" s="9">
        <v>9.88448960449408</v>
      </c>
      <c r="AH492" s="9">
        <v>9.7247449063707503</v>
      </c>
      <c r="AI492" s="9">
        <v>9.55615119867781</v>
      </c>
      <c r="AJ492" s="9">
        <v>9.4614040007570903</v>
      </c>
      <c r="AK492" s="9">
        <v>9.3615311782342392</v>
      </c>
    </row>
    <row r="493" spans="1:37" s="9" customFormat="1" hidden="1" x14ac:dyDescent="0.3">
      <c r="A493" s="13" t="str">
        <f t="shared" si="8"/>
        <v>SDGbaseTRA_UrbBAU_v6_3C_GVAafish</v>
      </c>
      <c r="B493" s="37" t="s">
        <v>220</v>
      </c>
      <c r="C493" s="8" t="s">
        <v>294</v>
      </c>
      <c r="D493" s="10" t="s">
        <v>3</v>
      </c>
      <c r="E493" s="9" t="s">
        <v>17</v>
      </c>
      <c r="F493" s="9">
        <v>7.3673079317878702</v>
      </c>
      <c r="G493" s="9">
        <v>6.9127714206671298</v>
      </c>
      <c r="H493" s="9">
        <v>7.2158059445782801</v>
      </c>
      <c r="I493" s="9">
        <v>7.2245485118226096</v>
      </c>
      <c r="J493" s="9">
        <v>7.4212768527474298</v>
      </c>
      <c r="K493" s="9">
        <v>7.6013738801738198</v>
      </c>
      <c r="L493" s="9">
        <v>7.7896563291174203</v>
      </c>
      <c r="M493" s="9">
        <v>7.9871508073952597</v>
      </c>
      <c r="N493" s="9">
        <v>8.2110899838950004</v>
      </c>
      <c r="O493" s="9">
        <v>8.9345658503996006</v>
      </c>
      <c r="P493" s="9">
        <v>9.2467390296013505</v>
      </c>
      <c r="Q493" s="9">
        <v>9.44220639883331</v>
      </c>
      <c r="R493" s="9">
        <v>9.8047792304164396</v>
      </c>
      <c r="S493" s="9">
        <v>10.084046800342801</v>
      </c>
      <c r="T493" s="9">
        <v>10.388135563932099</v>
      </c>
      <c r="U493" s="9">
        <v>10.738227953223101</v>
      </c>
      <c r="V493" s="9">
        <v>11.0453649051115</v>
      </c>
      <c r="W493" s="9">
        <v>11.3898793878314</v>
      </c>
      <c r="X493" s="9">
        <v>11.7893723207079</v>
      </c>
      <c r="Y493" s="9">
        <v>12.140217047549701</v>
      </c>
      <c r="Z493" s="9">
        <v>12.4739612051323</v>
      </c>
      <c r="AA493" s="9">
        <v>12.846758750328499</v>
      </c>
      <c r="AB493" s="9">
        <v>13.4547627194619</v>
      </c>
      <c r="AC493" s="9">
        <v>13.906946103947099</v>
      </c>
      <c r="AD493" s="9">
        <v>14.294418639449701</v>
      </c>
      <c r="AE493" s="9">
        <v>14.6701938052153</v>
      </c>
      <c r="AF493" s="9">
        <v>15.069487434802699</v>
      </c>
      <c r="AG493" s="9">
        <v>15.4348806732312</v>
      </c>
      <c r="AH493" s="9">
        <v>15.504083178562199</v>
      </c>
      <c r="AI493" s="9">
        <v>15.3679466051722</v>
      </c>
      <c r="AJ493" s="9">
        <v>15.2322317074133</v>
      </c>
      <c r="AK493" s="9">
        <v>15.0648412692086</v>
      </c>
    </row>
    <row r="494" spans="1:37" s="9" customFormat="1" hidden="1" x14ac:dyDescent="0.3">
      <c r="A494" s="13" t="str">
        <f t="shared" si="8"/>
        <v>SDGbaseTRA_UrbBAU_v6_3C_GVAacoal</v>
      </c>
      <c r="B494" s="37" t="s">
        <v>220</v>
      </c>
      <c r="C494" s="8" t="s">
        <v>294</v>
      </c>
      <c r="D494" s="10" t="s">
        <v>3</v>
      </c>
      <c r="E494" s="9" t="s">
        <v>18</v>
      </c>
      <c r="F494" s="9">
        <v>112.985261334444</v>
      </c>
      <c r="G494" s="9">
        <v>112.951706890171</v>
      </c>
      <c r="H494" s="9">
        <v>112.960378772382</v>
      </c>
      <c r="I494" s="9">
        <v>110.36952723892701</v>
      </c>
      <c r="J494" s="9">
        <v>107.573971388839</v>
      </c>
      <c r="K494" s="9">
        <v>105.935910835795</v>
      </c>
      <c r="L494" s="9">
        <v>104.114018957966</v>
      </c>
      <c r="M494" s="9">
        <v>103.33522121107001</v>
      </c>
      <c r="N494" s="9">
        <v>102.534406386141</v>
      </c>
      <c r="O494" s="9">
        <v>105.79211164842199</v>
      </c>
      <c r="P494" s="9">
        <v>103.964156383828</v>
      </c>
      <c r="Q494" s="9">
        <v>99.510304303269507</v>
      </c>
      <c r="R494" s="9">
        <v>95.931930505833904</v>
      </c>
      <c r="S494" s="9">
        <v>96.326089570065093</v>
      </c>
      <c r="T494" s="9">
        <v>96.1736295496639</v>
      </c>
      <c r="U494" s="9">
        <v>96.376518080190294</v>
      </c>
      <c r="V494" s="9">
        <v>95.129999048839295</v>
      </c>
      <c r="W494" s="9">
        <v>95.547872494878206</v>
      </c>
      <c r="X494" s="9">
        <v>93.716972263113206</v>
      </c>
      <c r="Y494" s="9">
        <v>92.271222831505696</v>
      </c>
      <c r="Z494" s="9">
        <v>90.636486609776796</v>
      </c>
      <c r="AA494" s="9">
        <v>89.315865637640002</v>
      </c>
      <c r="AB494" s="9">
        <v>85.763591529976907</v>
      </c>
      <c r="AC494" s="9">
        <v>81.740321991513298</v>
      </c>
      <c r="AD494" s="9">
        <v>77.519415795596899</v>
      </c>
      <c r="AE494" s="9">
        <v>73.190350277925006</v>
      </c>
      <c r="AF494" s="9">
        <v>68.883541427200498</v>
      </c>
      <c r="AG494" s="9">
        <v>60.189660618481703</v>
      </c>
      <c r="AH494" s="9">
        <v>51.109315590681497</v>
      </c>
      <c r="AI494" s="9">
        <v>41.665306215296901</v>
      </c>
      <c r="AJ494" s="9">
        <v>32.462460435804999</v>
      </c>
      <c r="AK494" s="9">
        <v>23.008418115542099</v>
      </c>
    </row>
    <row r="495" spans="1:37" s="9" customFormat="1" hidden="1" x14ac:dyDescent="0.3">
      <c r="A495" s="13" t="str">
        <f t="shared" si="8"/>
        <v>SDGbaseTRA_UrbBAU_v6_3C_GVAagold</v>
      </c>
      <c r="B495" s="37" t="s">
        <v>220</v>
      </c>
      <c r="C495" s="8" t="s">
        <v>294</v>
      </c>
      <c r="D495" s="10" t="s">
        <v>3</v>
      </c>
      <c r="E495" s="9" t="s">
        <v>19</v>
      </c>
      <c r="F495" s="9">
        <v>61.140285838991502</v>
      </c>
      <c r="G495" s="9">
        <v>59.909915436256298</v>
      </c>
      <c r="H495" s="9">
        <v>61.232986172308401</v>
      </c>
      <c r="I495" s="9">
        <v>61.152174739999403</v>
      </c>
      <c r="J495" s="9">
        <v>61.499512888010798</v>
      </c>
      <c r="K495" s="9">
        <v>62.0600341201799</v>
      </c>
      <c r="L495" s="9">
        <v>62.930483543278797</v>
      </c>
      <c r="M495" s="9">
        <v>64.385352820633301</v>
      </c>
      <c r="N495" s="9">
        <v>65.837736277634207</v>
      </c>
      <c r="O495" s="9">
        <v>70.739468448724907</v>
      </c>
      <c r="P495" s="9">
        <v>72.579597691354905</v>
      </c>
      <c r="Q495" s="9">
        <v>73.370093463719002</v>
      </c>
      <c r="R495" s="9">
        <v>73.708788561563296</v>
      </c>
      <c r="S495" s="9">
        <v>74.480156819619495</v>
      </c>
      <c r="T495" s="9">
        <v>75.234594197426205</v>
      </c>
      <c r="U495" s="9">
        <v>76.166475642185702</v>
      </c>
      <c r="V495" s="9">
        <v>76.842778811573993</v>
      </c>
      <c r="W495" s="9">
        <v>77.722278029441398</v>
      </c>
      <c r="X495" s="9">
        <v>79.027612759465498</v>
      </c>
      <c r="Y495" s="9">
        <v>79.636538940589801</v>
      </c>
      <c r="Z495" s="9">
        <v>79.946398351589096</v>
      </c>
      <c r="AA495" s="9">
        <v>80.619987629908493</v>
      </c>
      <c r="AB495" s="9">
        <v>82.007462480045703</v>
      </c>
      <c r="AC495" s="9">
        <v>82.701474387698894</v>
      </c>
      <c r="AD495" s="9">
        <v>83.061922825690203</v>
      </c>
      <c r="AE495" s="9">
        <v>83.280825542876499</v>
      </c>
      <c r="AF495" s="9">
        <v>83.529111579050394</v>
      </c>
      <c r="AG495" s="9">
        <v>81.216816284238206</v>
      </c>
      <c r="AH495" s="9">
        <v>77.856020652827794</v>
      </c>
      <c r="AI495" s="9">
        <v>72.931098404328097</v>
      </c>
      <c r="AJ495" s="9">
        <v>68.263746445787007</v>
      </c>
      <c r="AK495" s="9">
        <v>63.302734804318497</v>
      </c>
    </row>
    <row r="496" spans="1:37" s="9" customFormat="1" hidden="1" x14ac:dyDescent="0.3">
      <c r="A496" s="13" t="str">
        <f t="shared" si="8"/>
        <v>SDGbaseTRA_UrbBAU_v6_3C_GVAangas</v>
      </c>
      <c r="B496" s="37" t="s">
        <v>220</v>
      </c>
      <c r="C496" s="8" t="s">
        <v>294</v>
      </c>
      <c r="D496" s="10" t="s">
        <v>3</v>
      </c>
      <c r="E496" s="9" t="s">
        <v>20</v>
      </c>
      <c r="F496" s="9">
        <v>0.94356488111435299</v>
      </c>
      <c r="G496" s="9">
        <v>0.83413303713127795</v>
      </c>
      <c r="H496" s="9">
        <v>0.81089936618739</v>
      </c>
      <c r="I496" s="9">
        <v>0.75581331418707898</v>
      </c>
      <c r="J496" s="9">
        <v>0.71776001860639704</v>
      </c>
      <c r="K496" s="9">
        <v>0.68150241876918205</v>
      </c>
      <c r="L496" s="9">
        <v>0.64852502902979503</v>
      </c>
      <c r="M496" s="9">
        <v>0.62349819281985897</v>
      </c>
      <c r="N496" s="9">
        <v>0.59919471480308595</v>
      </c>
      <c r="O496" s="9">
        <v>0.62939538057343003</v>
      </c>
      <c r="P496" s="9">
        <v>0.61314522585400699</v>
      </c>
      <c r="Q496" s="9">
        <v>0.58614146637877196</v>
      </c>
      <c r="R496" s="9">
        <v>0.55594618548708297</v>
      </c>
      <c r="S496" s="9">
        <v>0.53158150176159003</v>
      </c>
      <c r="T496" s="9">
        <v>0.50870791857587006</v>
      </c>
      <c r="U496" s="9">
        <v>0.486164862103522</v>
      </c>
      <c r="V496" s="9">
        <v>0.46326148950440099</v>
      </c>
      <c r="W496" s="9">
        <v>0.44318027843338298</v>
      </c>
      <c r="X496" s="9">
        <v>0.42506045354981298</v>
      </c>
      <c r="Y496" s="9">
        <v>0.40508193970378298</v>
      </c>
      <c r="Z496" s="9">
        <v>0.38424805545221502</v>
      </c>
      <c r="AA496" s="9">
        <v>0.36743377747230299</v>
      </c>
      <c r="AB496" s="9">
        <v>0.35738319399958002</v>
      </c>
      <c r="AC496" s="9">
        <v>0.34346646232728301</v>
      </c>
      <c r="AD496" s="9">
        <v>0.32808005324522899</v>
      </c>
      <c r="AE496" s="9">
        <v>0.312274263607146</v>
      </c>
      <c r="AF496" s="9">
        <v>0.29739648761717002</v>
      </c>
      <c r="AG496" s="9">
        <v>0.28276139569511199</v>
      </c>
      <c r="AH496" s="9">
        <v>0.27009013670960202</v>
      </c>
      <c r="AI496" s="9">
        <v>0.25281295346621202</v>
      </c>
      <c r="AJ496" s="9">
        <v>0.237245421623692</v>
      </c>
      <c r="AK496" s="9">
        <v>0.220446773945394</v>
      </c>
    </row>
    <row r="497" spans="1:37" s="9" customFormat="1" hidden="1" x14ac:dyDescent="0.3">
      <c r="A497" s="13" t="str">
        <f t="shared" si="8"/>
        <v>SDGbaseTRA_UrbBAU_v6_3C_GVAapgm</v>
      </c>
      <c r="B497" s="37" t="s">
        <v>220</v>
      </c>
      <c r="C497" s="8" t="s">
        <v>294</v>
      </c>
      <c r="D497" s="10" t="s">
        <v>3</v>
      </c>
      <c r="E497" s="9" t="s">
        <v>21</v>
      </c>
      <c r="F497" s="9">
        <v>97.820469381027095</v>
      </c>
      <c r="G497" s="9">
        <v>51.058886067285897</v>
      </c>
      <c r="H497" s="9">
        <v>64.5871176359842</v>
      </c>
      <c r="I497" s="9">
        <v>78.351974579288097</v>
      </c>
      <c r="J497" s="9">
        <v>89.251135156684697</v>
      </c>
      <c r="K497" s="9">
        <v>97.258479969021494</v>
      </c>
      <c r="L497" s="9">
        <v>102.38458032686501</v>
      </c>
      <c r="M497" s="9">
        <v>95.440420973957899</v>
      </c>
      <c r="N497" s="9">
        <v>92.63178798989</v>
      </c>
      <c r="O497" s="9">
        <v>91.068634844850905</v>
      </c>
      <c r="P497" s="9">
        <v>90.861245081883595</v>
      </c>
      <c r="Q497" s="9">
        <v>91.167650431636702</v>
      </c>
      <c r="R497" s="9">
        <v>95.074852614360594</v>
      </c>
      <c r="S497" s="9">
        <v>99.021589619039105</v>
      </c>
      <c r="T497" s="9">
        <v>102.06279575156501</v>
      </c>
      <c r="U497" s="9">
        <v>104.222626725859</v>
      </c>
      <c r="V497" s="9">
        <v>107.49807452851999</v>
      </c>
      <c r="W497" s="9">
        <v>110.119531614653</v>
      </c>
      <c r="X497" s="9">
        <v>111.95558373383101</v>
      </c>
      <c r="Y497" s="9">
        <v>114.35355429311301</v>
      </c>
      <c r="Z497" s="9">
        <v>116.58853040595601</v>
      </c>
      <c r="AA497" s="9">
        <v>118.948168589722</v>
      </c>
      <c r="AB497" s="9">
        <v>197.13127669283099</v>
      </c>
      <c r="AC497" s="9">
        <v>251.78849881852599</v>
      </c>
      <c r="AD497" s="9">
        <v>281.25435542655703</v>
      </c>
      <c r="AE497" s="9">
        <v>304.85786360647398</v>
      </c>
      <c r="AF497" s="9">
        <v>327.28210096926699</v>
      </c>
      <c r="AG497" s="9">
        <v>350.77717383626998</v>
      </c>
      <c r="AH497" s="9">
        <v>433.52884783719702</v>
      </c>
      <c r="AI497" s="9">
        <v>505.72270956226998</v>
      </c>
      <c r="AJ497" s="9">
        <v>547.20658142361594</v>
      </c>
      <c r="AK497" s="9">
        <v>581.47358780284605</v>
      </c>
    </row>
    <row r="498" spans="1:37" s="9" customFormat="1" hidden="1" x14ac:dyDescent="0.3">
      <c r="A498" s="13" t="str">
        <f t="shared" si="8"/>
        <v>SDGbaseTRA_UrbBAU_v6_3C_GVAamore</v>
      </c>
      <c r="B498" s="37" t="s">
        <v>220</v>
      </c>
      <c r="C498" s="8" t="s">
        <v>294</v>
      </c>
      <c r="D498" s="10" t="s">
        <v>3</v>
      </c>
      <c r="E498" s="9" t="s">
        <v>22</v>
      </c>
      <c r="F498" s="9">
        <v>78.234984296278597</v>
      </c>
      <c r="G498" s="9">
        <v>76.857977374770698</v>
      </c>
      <c r="H498" s="9">
        <v>80.791925653246594</v>
      </c>
      <c r="I498" s="9">
        <v>82.409366195433606</v>
      </c>
      <c r="J498" s="9">
        <v>84.267011297142702</v>
      </c>
      <c r="K498" s="9">
        <v>86.229855259266898</v>
      </c>
      <c r="L498" s="9">
        <v>88.601556060212204</v>
      </c>
      <c r="M498" s="9">
        <v>91.782198358411804</v>
      </c>
      <c r="N498" s="9">
        <v>94.904571832581595</v>
      </c>
      <c r="O498" s="9">
        <v>104.303551225552</v>
      </c>
      <c r="P498" s="9">
        <v>108.894978665195</v>
      </c>
      <c r="Q498" s="9">
        <v>111.772521345561</v>
      </c>
      <c r="R498" s="9">
        <v>113.918644782103</v>
      </c>
      <c r="S498" s="9">
        <v>116.76027818415101</v>
      </c>
      <c r="T498" s="9">
        <v>119.746422698092</v>
      </c>
      <c r="U498" s="9">
        <v>122.972504045222</v>
      </c>
      <c r="V498" s="9">
        <v>125.694947575545</v>
      </c>
      <c r="W498" s="9">
        <v>128.87975058144099</v>
      </c>
      <c r="X498" s="9">
        <v>132.780865214827</v>
      </c>
      <c r="Y498" s="9">
        <v>135.32762798624299</v>
      </c>
      <c r="Z498" s="9">
        <v>137.26569986032499</v>
      </c>
      <c r="AA498" s="9">
        <v>139.82804043414899</v>
      </c>
      <c r="AB498" s="9">
        <v>143.393913243474</v>
      </c>
      <c r="AC498" s="9">
        <v>145.67402529870299</v>
      </c>
      <c r="AD498" s="9">
        <v>147.59813426540001</v>
      </c>
      <c r="AE498" s="9">
        <v>149.31714846628401</v>
      </c>
      <c r="AF498" s="9">
        <v>151.260808486591</v>
      </c>
      <c r="AG498" s="9">
        <v>151.85820298895899</v>
      </c>
      <c r="AH498" s="9">
        <v>148.22805376612001</v>
      </c>
      <c r="AI498" s="9">
        <v>141.58434812693699</v>
      </c>
      <c r="AJ498" s="9">
        <v>136.053075938105</v>
      </c>
      <c r="AK498" s="9">
        <v>129.714838662978</v>
      </c>
    </row>
    <row r="499" spans="1:37" s="9" customFormat="1" hidden="1" x14ac:dyDescent="0.3">
      <c r="A499" s="13" t="str">
        <f t="shared" si="8"/>
        <v>SDGbaseTRA_UrbBAU_v6_3C_GVAamine</v>
      </c>
      <c r="B499" s="37" t="s">
        <v>220</v>
      </c>
      <c r="C499" s="8" t="s">
        <v>294</v>
      </c>
      <c r="D499" s="10" t="s">
        <v>3</v>
      </c>
      <c r="E499" s="9" t="s">
        <v>23</v>
      </c>
      <c r="F499" s="9">
        <v>57.005130412232297</v>
      </c>
      <c r="G499" s="9">
        <v>54.463959989075398</v>
      </c>
      <c r="H499" s="9">
        <v>56.654649664148899</v>
      </c>
      <c r="I499" s="9">
        <v>58.8525887176935</v>
      </c>
      <c r="J499" s="9">
        <v>59.989404118314297</v>
      </c>
      <c r="K499" s="9">
        <v>61.2193824204927</v>
      </c>
      <c r="L499" s="9">
        <v>62.795301516126599</v>
      </c>
      <c r="M499" s="9">
        <v>64.869024993292498</v>
      </c>
      <c r="N499" s="9">
        <v>66.649399388337599</v>
      </c>
      <c r="O499" s="9">
        <v>70.298999084182597</v>
      </c>
      <c r="P499" s="9">
        <v>72.1682366991908</v>
      </c>
      <c r="Q499" s="9">
        <v>73.835984703097097</v>
      </c>
      <c r="R499" s="9">
        <v>74.566225680328003</v>
      </c>
      <c r="S499" s="9">
        <v>76.771225969515299</v>
      </c>
      <c r="T499" s="9">
        <v>79.239429965884398</v>
      </c>
      <c r="U499" s="9">
        <v>81.597973157971097</v>
      </c>
      <c r="V499" s="9">
        <v>83.847560091684997</v>
      </c>
      <c r="W499" s="9">
        <v>86.703617016499607</v>
      </c>
      <c r="X499" s="9">
        <v>90.640159195979606</v>
      </c>
      <c r="Y499" s="9">
        <v>93.549052443077898</v>
      </c>
      <c r="Z499" s="9">
        <v>96.310916083596993</v>
      </c>
      <c r="AA499" s="9">
        <v>99.246537720124905</v>
      </c>
      <c r="AB499" s="9">
        <v>101.687223002864</v>
      </c>
      <c r="AC499" s="9">
        <v>103.388325617775</v>
      </c>
      <c r="AD499" s="9">
        <v>105.31863781376001</v>
      </c>
      <c r="AE499" s="9">
        <v>107.466568671312</v>
      </c>
      <c r="AF499" s="9">
        <v>110.24894618708799</v>
      </c>
      <c r="AG499" s="9">
        <v>113.28496691631101</v>
      </c>
      <c r="AH499" s="9">
        <v>112.525117639283</v>
      </c>
      <c r="AI499" s="9">
        <v>110.193078992845</v>
      </c>
      <c r="AJ499" s="9">
        <v>108.910481119509</v>
      </c>
      <c r="AK499" s="9">
        <v>107.490632045203</v>
      </c>
    </row>
    <row r="500" spans="1:37" s="9" customFormat="1" hidden="1" x14ac:dyDescent="0.3">
      <c r="A500" s="13" t="str">
        <f t="shared" si="8"/>
        <v>SDGbaseTRA_UrbBAU_v6_3C_GVAameat</v>
      </c>
      <c r="B500" s="37" t="s">
        <v>220</v>
      </c>
      <c r="C500" s="8" t="s">
        <v>294</v>
      </c>
      <c r="D500" s="10" t="s">
        <v>3</v>
      </c>
      <c r="E500" s="9" t="s">
        <v>24</v>
      </c>
      <c r="F500" s="9">
        <v>14.298644361090499</v>
      </c>
      <c r="G500" s="9">
        <v>13.762994662558199</v>
      </c>
      <c r="H500" s="9">
        <v>13.645792994252099</v>
      </c>
      <c r="I500" s="9">
        <v>13.7516657614989</v>
      </c>
      <c r="J500" s="9">
        <v>14.0761348697486</v>
      </c>
      <c r="K500" s="9">
        <v>14.360200030068601</v>
      </c>
      <c r="L500" s="9">
        <v>14.730345891249501</v>
      </c>
      <c r="M500" s="9">
        <v>15.0748229103264</v>
      </c>
      <c r="N500" s="9">
        <v>15.403762216296901</v>
      </c>
      <c r="O500" s="9">
        <v>15.904036165735</v>
      </c>
      <c r="P500" s="9">
        <v>16.457347616176701</v>
      </c>
      <c r="Q500" s="9">
        <v>16.834867747471399</v>
      </c>
      <c r="R500" s="9">
        <v>17.548801521742998</v>
      </c>
      <c r="S500" s="9">
        <v>18.093376117890202</v>
      </c>
      <c r="T500" s="9">
        <v>18.637651734709902</v>
      </c>
      <c r="U500" s="9">
        <v>19.169469021387101</v>
      </c>
      <c r="V500" s="9">
        <v>19.6338907092494</v>
      </c>
      <c r="W500" s="9">
        <v>20.1458474394422</v>
      </c>
      <c r="X500" s="9">
        <v>20.6707703501202</v>
      </c>
      <c r="Y500" s="9">
        <v>21.086979874840701</v>
      </c>
      <c r="Z500" s="9">
        <v>21.500746944068201</v>
      </c>
      <c r="AA500" s="9">
        <v>21.929221598567</v>
      </c>
      <c r="AB500" s="9">
        <v>22.5357781181796</v>
      </c>
      <c r="AC500" s="9">
        <v>23.024190872327601</v>
      </c>
      <c r="AD500" s="9">
        <v>23.516746232981301</v>
      </c>
      <c r="AE500" s="9">
        <v>24.014461355317401</v>
      </c>
      <c r="AF500" s="9">
        <v>24.5890172961115</v>
      </c>
      <c r="AG500" s="9">
        <v>25.054367467186701</v>
      </c>
      <c r="AH500" s="9">
        <v>24.793858574166499</v>
      </c>
      <c r="AI500" s="9">
        <v>24.696370141742101</v>
      </c>
      <c r="AJ500" s="9">
        <v>24.747162339152499</v>
      </c>
      <c r="AK500" s="9">
        <v>24.737527567628</v>
      </c>
    </row>
    <row r="501" spans="1:37" s="9" customFormat="1" hidden="1" x14ac:dyDescent="0.3">
      <c r="A501" s="13" t="str">
        <f t="shared" si="8"/>
        <v>SDGbaseTRA_UrbBAU_v6_3C_GVAapfis</v>
      </c>
      <c r="B501" s="37" t="s">
        <v>220</v>
      </c>
      <c r="C501" s="8" t="s">
        <v>294</v>
      </c>
      <c r="D501" s="10" t="s">
        <v>3</v>
      </c>
      <c r="E501" s="9" t="s">
        <v>25</v>
      </c>
      <c r="F501" s="9">
        <v>6.3223518718128702</v>
      </c>
      <c r="G501" s="9">
        <v>6.2492765316161698</v>
      </c>
      <c r="H501" s="9">
        <v>6.4216257422496996</v>
      </c>
      <c r="I501" s="9">
        <v>6.4499842891669497</v>
      </c>
      <c r="J501" s="9">
        <v>6.5882814355728696</v>
      </c>
      <c r="K501" s="9">
        <v>6.7096309030086898</v>
      </c>
      <c r="L501" s="9">
        <v>6.8662113242150404</v>
      </c>
      <c r="M501" s="9">
        <v>7.0279330317302602</v>
      </c>
      <c r="N501" s="9">
        <v>7.1954712741743503</v>
      </c>
      <c r="O501" s="9">
        <v>7.63656946871488</v>
      </c>
      <c r="P501" s="9">
        <v>7.8773211637431499</v>
      </c>
      <c r="Q501" s="9">
        <v>8.0273214382839306</v>
      </c>
      <c r="R501" s="9">
        <v>8.3235498202078695</v>
      </c>
      <c r="S501" s="9">
        <v>8.5548679168723005</v>
      </c>
      <c r="T501" s="9">
        <v>8.7971076094191201</v>
      </c>
      <c r="U501" s="9">
        <v>9.0756099785643602</v>
      </c>
      <c r="V501" s="9">
        <v>9.3008494543470608</v>
      </c>
      <c r="W501" s="9">
        <v>9.5667526408878203</v>
      </c>
      <c r="X501" s="9">
        <v>9.8560014767002695</v>
      </c>
      <c r="Y501" s="9">
        <v>10.077327296647701</v>
      </c>
      <c r="Z501" s="9">
        <v>10.286464309113001</v>
      </c>
      <c r="AA501" s="9">
        <v>10.5236407447536</v>
      </c>
      <c r="AB501" s="9">
        <v>10.9108638978425</v>
      </c>
      <c r="AC501" s="9">
        <v>11.2058853892601</v>
      </c>
      <c r="AD501" s="9">
        <v>11.4674922513246</v>
      </c>
      <c r="AE501" s="9">
        <v>11.7142726598665</v>
      </c>
      <c r="AF501" s="9">
        <v>11.9848896644426</v>
      </c>
      <c r="AG501" s="9">
        <v>12.2170161067669</v>
      </c>
      <c r="AH501" s="9">
        <v>12.026493393544699</v>
      </c>
      <c r="AI501" s="9">
        <v>11.783714661809199</v>
      </c>
      <c r="AJ501" s="9">
        <v>11.6172081839059</v>
      </c>
      <c r="AK501" s="9">
        <v>11.4413067377938</v>
      </c>
    </row>
    <row r="502" spans="1:37" s="9" customFormat="1" hidden="1" x14ac:dyDescent="0.3">
      <c r="A502" s="13" t="str">
        <f t="shared" si="8"/>
        <v>SDGbaseTRA_UrbBAU_v6_3C_GVAavege</v>
      </c>
      <c r="B502" s="37" t="s">
        <v>220</v>
      </c>
      <c r="C502" s="8" t="s">
        <v>294</v>
      </c>
      <c r="D502" s="10" t="s">
        <v>3</v>
      </c>
      <c r="E502" s="9" t="s">
        <v>26</v>
      </c>
      <c r="F502" s="9">
        <v>10.9732834638646</v>
      </c>
      <c r="G502" s="9">
        <v>10.459730916675399</v>
      </c>
      <c r="H502" s="9">
        <v>10.8833239107915</v>
      </c>
      <c r="I502" s="9">
        <v>10.9150563616504</v>
      </c>
      <c r="J502" s="9">
        <v>11.232059791830199</v>
      </c>
      <c r="K502" s="9">
        <v>11.488282449530899</v>
      </c>
      <c r="L502" s="9">
        <v>11.7722977542932</v>
      </c>
      <c r="M502" s="9">
        <v>12.061274977644601</v>
      </c>
      <c r="N502" s="9">
        <v>12.3726602945145</v>
      </c>
      <c r="O502" s="9">
        <v>13.3065581836173</v>
      </c>
      <c r="P502" s="9">
        <v>13.721254315474701</v>
      </c>
      <c r="Q502" s="9">
        <v>13.970976316930001</v>
      </c>
      <c r="R502" s="9">
        <v>14.5607386711247</v>
      </c>
      <c r="S502" s="9">
        <v>14.9536075614373</v>
      </c>
      <c r="T502" s="9">
        <v>15.384804223797</v>
      </c>
      <c r="U502" s="9">
        <v>15.8698245983033</v>
      </c>
      <c r="V502" s="9">
        <v>16.287487992305099</v>
      </c>
      <c r="W502" s="9">
        <v>16.7618322415534</v>
      </c>
      <c r="X502" s="9">
        <v>17.293381695746</v>
      </c>
      <c r="Y502" s="9">
        <v>17.6998845142489</v>
      </c>
      <c r="Z502" s="9">
        <v>18.087560717034702</v>
      </c>
      <c r="AA502" s="9">
        <v>18.524990159407</v>
      </c>
      <c r="AB502" s="9">
        <v>19.3206946776127</v>
      </c>
      <c r="AC502" s="9">
        <v>19.853884630083702</v>
      </c>
      <c r="AD502" s="9">
        <v>20.303701364774899</v>
      </c>
      <c r="AE502" s="9">
        <v>20.7407239269345</v>
      </c>
      <c r="AF502" s="9">
        <v>21.2292713793525</v>
      </c>
      <c r="AG502" s="9">
        <v>21.5920538361982</v>
      </c>
      <c r="AH502" s="9">
        <v>21.459394920795301</v>
      </c>
      <c r="AI502" s="9">
        <v>21.1094056112257</v>
      </c>
      <c r="AJ502" s="9">
        <v>20.789072838565399</v>
      </c>
      <c r="AK502" s="9">
        <v>20.430386099630802</v>
      </c>
    </row>
    <row r="503" spans="1:37" s="9" customFormat="1" hidden="1" x14ac:dyDescent="0.3">
      <c r="A503" s="13" t="str">
        <f t="shared" si="8"/>
        <v>SDGbaseTRA_UrbBAU_v6_3C_GVAafats</v>
      </c>
      <c r="B503" s="37" t="s">
        <v>220</v>
      </c>
      <c r="C503" s="8" t="s">
        <v>294</v>
      </c>
      <c r="D503" s="10" t="s">
        <v>3</v>
      </c>
      <c r="E503" s="9" t="s">
        <v>27</v>
      </c>
      <c r="F503" s="9">
        <v>3.4845797675239001</v>
      </c>
      <c r="G503" s="9">
        <v>3.44891052892515</v>
      </c>
      <c r="H503" s="9">
        <v>3.5473571283193799</v>
      </c>
      <c r="I503" s="9">
        <v>3.5166278225182999</v>
      </c>
      <c r="J503" s="9">
        <v>3.6314107323047198</v>
      </c>
      <c r="K503" s="9">
        <v>3.69399633598628</v>
      </c>
      <c r="L503" s="9">
        <v>3.7638721488859299</v>
      </c>
      <c r="M503" s="9">
        <v>3.84116619414353</v>
      </c>
      <c r="N503" s="9">
        <v>3.9237805676986102</v>
      </c>
      <c r="O503" s="9">
        <v>4.5374253522539796</v>
      </c>
      <c r="P503" s="9">
        <v>4.6647580974579004</v>
      </c>
      <c r="Q503" s="9">
        <v>4.6733250874344101</v>
      </c>
      <c r="R503" s="9">
        <v>4.7457318882767598</v>
      </c>
      <c r="S503" s="9">
        <v>4.7940508954238297</v>
      </c>
      <c r="T503" s="9">
        <v>4.8652905796908703</v>
      </c>
      <c r="U503" s="9">
        <v>4.9505683536889</v>
      </c>
      <c r="V503" s="9">
        <v>4.9935234225142997</v>
      </c>
      <c r="W503" s="9">
        <v>5.0791604685529004</v>
      </c>
      <c r="X503" s="9">
        <v>5.2259685983674702</v>
      </c>
      <c r="Y503" s="9">
        <v>5.3201262598486299</v>
      </c>
      <c r="Z503" s="9">
        <v>5.39680712768397</v>
      </c>
      <c r="AA503" s="9">
        <v>5.5047607413028796</v>
      </c>
      <c r="AB503" s="9">
        <v>5.8104244645114198</v>
      </c>
      <c r="AC503" s="9">
        <v>5.9586058922599099</v>
      </c>
      <c r="AD503" s="9">
        <v>6.0223808674163299</v>
      </c>
      <c r="AE503" s="9">
        <v>6.0572217951814196</v>
      </c>
      <c r="AF503" s="9">
        <v>6.0965649815920298</v>
      </c>
      <c r="AG503" s="9">
        <v>6.1456377632700798</v>
      </c>
      <c r="AH503" s="9">
        <v>6.1586361270370302</v>
      </c>
      <c r="AI503" s="9">
        <v>6.0555817276338004</v>
      </c>
      <c r="AJ503" s="9">
        <v>5.9595378557836103</v>
      </c>
      <c r="AK503" s="9">
        <v>5.8517637833579501</v>
      </c>
    </row>
    <row r="504" spans="1:37" s="9" customFormat="1" hidden="1" x14ac:dyDescent="0.3">
      <c r="A504" s="13" t="str">
        <f t="shared" si="8"/>
        <v>SDGbaseTRA_UrbBAU_v6_3C_GVAadair</v>
      </c>
      <c r="B504" s="37" t="s">
        <v>220</v>
      </c>
      <c r="C504" s="8" t="s">
        <v>294</v>
      </c>
      <c r="D504" s="10" t="s">
        <v>3</v>
      </c>
      <c r="E504" s="9" t="s">
        <v>28</v>
      </c>
      <c r="F504" s="9">
        <v>10.558307148005699</v>
      </c>
      <c r="G504" s="9">
        <v>10.2669582715003</v>
      </c>
      <c r="H504" s="9">
        <v>10.4130055264924</v>
      </c>
      <c r="I504" s="9">
        <v>10.3971195644412</v>
      </c>
      <c r="J504" s="9">
        <v>10.6715984699483</v>
      </c>
      <c r="K504" s="9">
        <v>10.8975395011903</v>
      </c>
      <c r="L504" s="9">
        <v>11.164528502360501</v>
      </c>
      <c r="M504" s="9">
        <v>11.4254341409658</v>
      </c>
      <c r="N504" s="9">
        <v>11.701289616093201</v>
      </c>
      <c r="O504" s="9">
        <v>12.3727703523549</v>
      </c>
      <c r="P504" s="9">
        <v>12.717520880167999</v>
      </c>
      <c r="Q504" s="9">
        <v>12.921837292932199</v>
      </c>
      <c r="R504" s="9">
        <v>13.455296556125999</v>
      </c>
      <c r="S504" s="9">
        <v>13.801782695779201</v>
      </c>
      <c r="T504" s="9">
        <v>14.1810137619538</v>
      </c>
      <c r="U504" s="9">
        <v>14.6020866571924</v>
      </c>
      <c r="V504" s="9">
        <v>14.9873500533909</v>
      </c>
      <c r="W504" s="9">
        <v>15.4313676263044</v>
      </c>
      <c r="X504" s="9">
        <v>15.917038602219</v>
      </c>
      <c r="Y504" s="9">
        <v>16.3083050920897</v>
      </c>
      <c r="Z504" s="9">
        <v>16.672829929798699</v>
      </c>
      <c r="AA504" s="9">
        <v>17.050722748589401</v>
      </c>
      <c r="AB504" s="9">
        <v>17.673700035871001</v>
      </c>
      <c r="AC504" s="9">
        <v>18.097100712367101</v>
      </c>
      <c r="AD504" s="9">
        <v>18.4733990700446</v>
      </c>
      <c r="AE504" s="9">
        <v>18.851008273873301</v>
      </c>
      <c r="AF504" s="9">
        <v>19.288639943411699</v>
      </c>
      <c r="AG504" s="9">
        <v>19.597129778258999</v>
      </c>
      <c r="AH504" s="9">
        <v>19.392191999659399</v>
      </c>
      <c r="AI504" s="9">
        <v>19.140754068653401</v>
      </c>
      <c r="AJ504" s="9">
        <v>18.930839266275498</v>
      </c>
      <c r="AK504" s="9">
        <v>18.689181237173599</v>
      </c>
    </row>
    <row r="505" spans="1:37" s="9" customFormat="1" hidden="1" x14ac:dyDescent="0.3">
      <c r="A505" s="13" t="str">
        <f t="shared" si="8"/>
        <v>SDGbaseTRA_UrbBAU_v6_3C_GVAagrai</v>
      </c>
      <c r="B505" s="37" t="s">
        <v>220</v>
      </c>
      <c r="C505" s="8" t="s">
        <v>294</v>
      </c>
      <c r="D505" s="10" t="s">
        <v>3</v>
      </c>
      <c r="E505" s="9" t="s">
        <v>29</v>
      </c>
      <c r="F505" s="9">
        <v>8.5642621157192398</v>
      </c>
      <c r="G505" s="9">
        <v>8.3907413954363008</v>
      </c>
      <c r="H505" s="9">
        <v>8.3400399887450192</v>
      </c>
      <c r="I505" s="9">
        <v>8.4710464660908507</v>
      </c>
      <c r="J505" s="9">
        <v>8.6536946090245408</v>
      </c>
      <c r="K505" s="9">
        <v>8.6583489742268398</v>
      </c>
      <c r="L505" s="9">
        <v>8.6927073514863604</v>
      </c>
      <c r="M505" s="9">
        <v>8.6983596420118694</v>
      </c>
      <c r="N505" s="9">
        <v>8.7361382490024493</v>
      </c>
      <c r="O505" s="9">
        <v>8.9246163945604096</v>
      </c>
      <c r="P505" s="9">
        <v>8.9789092539475703</v>
      </c>
      <c r="Q505" s="9">
        <v>8.99507429023123</v>
      </c>
      <c r="R505" s="9">
        <v>9.1376834570738108</v>
      </c>
      <c r="S505" s="9">
        <v>9.1894834569738002</v>
      </c>
      <c r="T505" s="9">
        <v>9.2232348510066995</v>
      </c>
      <c r="U505" s="9">
        <v>9.3088365983738299</v>
      </c>
      <c r="V505" s="9">
        <v>9.3467999363353105</v>
      </c>
      <c r="W505" s="9">
        <v>9.3634350057391398</v>
      </c>
      <c r="X505" s="9">
        <v>9.4005542420589201</v>
      </c>
      <c r="Y505" s="9">
        <v>9.4403938014746895</v>
      </c>
      <c r="Z505" s="9">
        <v>9.5042524329885492</v>
      </c>
      <c r="AA505" s="9">
        <v>9.5704461386803903</v>
      </c>
      <c r="AB505" s="9">
        <v>9.6971180779956594</v>
      </c>
      <c r="AC505" s="9">
        <v>9.7657157985566894</v>
      </c>
      <c r="AD505" s="9">
        <v>9.8536302411498902</v>
      </c>
      <c r="AE505" s="9">
        <v>9.9461878307722404</v>
      </c>
      <c r="AF505" s="9">
        <v>10.039232731619</v>
      </c>
      <c r="AG505" s="9">
        <v>10.009079579059</v>
      </c>
      <c r="AH505" s="9">
        <v>9.7846035866939793</v>
      </c>
      <c r="AI505" s="9">
        <v>9.6611715440281003</v>
      </c>
      <c r="AJ505" s="9">
        <v>9.6245703689984907</v>
      </c>
      <c r="AK505" s="9">
        <v>9.5750390619705694</v>
      </c>
    </row>
    <row r="506" spans="1:37" s="9" customFormat="1" hidden="1" x14ac:dyDescent="0.3">
      <c r="A506" s="13" t="str">
        <f t="shared" si="8"/>
        <v>SDGbaseTRA_UrbBAU_v6_3C_GVAastar</v>
      </c>
      <c r="B506" s="37" t="s">
        <v>220</v>
      </c>
      <c r="C506" s="8" t="s">
        <v>294</v>
      </c>
      <c r="D506" s="10" t="s">
        <v>3</v>
      </c>
      <c r="E506" s="9" t="s">
        <v>30</v>
      </c>
      <c r="F506" s="9">
        <v>7.2534655204625196</v>
      </c>
      <c r="G506" s="9">
        <v>7.1062422863624297</v>
      </c>
      <c r="H506" s="9">
        <v>7.1453693319559104</v>
      </c>
      <c r="I506" s="9">
        <v>7.25858834626177</v>
      </c>
      <c r="J506" s="9">
        <v>7.4011091665527902</v>
      </c>
      <c r="K506" s="9">
        <v>7.41514236120946</v>
      </c>
      <c r="L506" s="9">
        <v>7.4498760462422098</v>
      </c>
      <c r="M506" s="9">
        <v>7.4794720708091598</v>
      </c>
      <c r="N506" s="9">
        <v>7.5276118883213101</v>
      </c>
      <c r="O506" s="9">
        <v>7.6878984316565102</v>
      </c>
      <c r="P506" s="9">
        <v>7.7504084642153899</v>
      </c>
      <c r="Q506" s="9">
        <v>7.7836364406354797</v>
      </c>
      <c r="R506" s="9">
        <v>7.8697712487507596</v>
      </c>
      <c r="S506" s="9">
        <v>7.9016684307242198</v>
      </c>
      <c r="T506" s="9">
        <v>7.9121338585347596</v>
      </c>
      <c r="U506" s="9">
        <v>7.9629872057591502</v>
      </c>
      <c r="V506" s="9">
        <v>7.9783452868836902</v>
      </c>
      <c r="W506" s="9">
        <v>7.9733971552940597</v>
      </c>
      <c r="X506" s="9">
        <v>7.9877462624085904</v>
      </c>
      <c r="Y506" s="9">
        <v>7.9933121088280998</v>
      </c>
      <c r="Z506" s="9">
        <v>8.0129366009491001</v>
      </c>
      <c r="AA506" s="9">
        <v>8.0407493091015994</v>
      </c>
      <c r="AB506" s="9">
        <v>8.1039296972175396</v>
      </c>
      <c r="AC506" s="9">
        <v>8.1256483370333594</v>
      </c>
      <c r="AD506" s="9">
        <v>8.1640818053747193</v>
      </c>
      <c r="AE506" s="9">
        <v>8.2070071266475004</v>
      </c>
      <c r="AF506" s="9">
        <v>8.2511141165387691</v>
      </c>
      <c r="AG506" s="9">
        <v>7.9107213696683703</v>
      </c>
      <c r="AH506" s="9">
        <v>7.4584430099658299</v>
      </c>
      <c r="AI506" s="9">
        <v>7.0545957270126696</v>
      </c>
      <c r="AJ506" s="9">
        <v>6.7371376497511397</v>
      </c>
      <c r="AK506" s="9">
        <v>6.44212692275969</v>
      </c>
    </row>
    <row r="507" spans="1:37" s="9" customFormat="1" hidden="1" x14ac:dyDescent="0.3">
      <c r="A507" s="13" t="str">
        <f t="shared" si="8"/>
        <v>SDGbaseTRA_UrbBAU_v6_3C_GVAafeed</v>
      </c>
      <c r="B507" s="37" t="s">
        <v>220</v>
      </c>
      <c r="C507" s="8" t="s">
        <v>294</v>
      </c>
      <c r="D507" s="10" t="s">
        <v>3</v>
      </c>
      <c r="E507" s="9" t="s">
        <v>31</v>
      </c>
      <c r="F507" s="9">
        <v>6.5455554813708998</v>
      </c>
      <c r="G507" s="9">
        <v>5.0652639237536601</v>
      </c>
      <c r="H507" s="9">
        <v>5.7563530387014401</v>
      </c>
      <c r="I507" s="9">
        <v>5.6584080798853602</v>
      </c>
      <c r="J507" s="9">
        <v>6.0656956497930903</v>
      </c>
      <c r="K507" s="9">
        <v>6.3134848060031299</v>
      </c>
      <c r="L507" s="9">
        <v>6.4656348344786103</v>
      </c>
      <c r="M507" s="9">
        <v>6.6099289123542304</v>
      </c>
      <c r="N507" s="9">
        <v>6.81579819953288</v>
      </c>
      <c r="O507" s="9">
        <v>7.3556953467620501</v>
      </c>
      <c r="P507" s="9">
        <v>7.5863404051633401</v>
      </c>
      <c r="Q507" s="9">
        <v>7.7693065294899704</v>
      </c>
      <c r="R507" s="9">
        <v>8.3705372213349705</v>
      </c>
      <c r="S507" s="9">
        <v>8.5336446321576993</v>
      </c>
      <c r="T507" s="9">
        <v>8.8121411721210894</v>
      </c>
      <c r="U507" s="9">
        <v>9.1300595077412208</v>
      </c>
      <c r="V507" s="9">
        <v>9.4897559450181905</v>
      </c>
      <c r="W507" s="9">
        <v>9.8635021990197291</v>
      </c>
      <c r="X507" s="9">
        <v>10.2500173337214</v>
      </c>
      <c r="Y507" s="9">
        <v>10.647569224252599</v>
      </c>
      <c r="Z507" s="9">
        <v>11.0388573323439</v>
      </c>
      <c r="AA507" s="9">
        <v>11.3857669778073</v>
      </c>
      <c r="AB507" s="9">
        <v>12.0189903448256</v>
      </c>
      <c r="AC507" s="9">
        <v>12.408444856964801</v>
      </c>
      <c r="AD507" s="9">
        <v>12.734082420579201</v>
      </c>
      <c r="AE507" s="9">
        <v>13.0582021688748</v>
      </c>
      <c r="AF507" s="9">
        <v>13.419284414585301</v>
      </c>
      <c r="AG507" s="9">
        <v>13.8188235843404</v>
      </c>
      <c r="AH507" s="9">
        <v>14.491923141749201</v>
      </c>
      <c r="AI507" s="9">
        <v>14.7663535770726</v>
      </c>
      <c r="AJ507" s="9">
        <v>14.6567408669183</v>
      </c>
      <c r="AK507" s="9">
        <v>14.481841769427</v>
      </c>
    </row>
    <row r="508" spans="1:37" s="9" customFormat="1" hidden="1" x14ac:dyDescent="0.3">
      <c r="A508" s="13" t="str">
        <f t="shared" si="8"/>
        <v>SDGbaseTRA_UrbBAU_v6_3C_GVAabake</v>
      </c>
      <c r="B508" s="37" t="s">
        <v>220</v>
      </c>
      <c r="C508" s="8" t="s">
        <v>294</v>
      </c>
      <c r="D508" s="10" t="s">
        <v>3</v>
      </c>
      <c r="E508" s="9" t="s">
        <v>32</v>
      </c>
      <c r="F508" s="9">
        <v>22.283856021250401</v>
      </c>
      <c r="G508" s="9">
        <v>21.574165407918901</v>
      </c>
      <c r="H508" s="9">
        <v>21.887959887772698</v>
      </c>
      <c r="I508" s="9">
        <v>22.216294799251099</v>
      </c>
      <c r="J508" s="9">
        <v>22.7449950619378</v>
      </c>
      <c r="K508" s="9">
        <v>23.100473301857502</v>
      </c>
      <c r="L508" s="9">
        <v>23.549276753284001</v>
      </c>
      <c r="M508" s="9">
        <v>23.978743797025999</v>
      </c>
      <c r="N508" s="9">
        <v>24.422939963517901</v>
      </c>
      <c r="O508" s="9">
        <v>25.004725111539098</v>
      </c>
      <c r="P508" s="9">
        <v>25.525900718436901</v>
      </c>
      <c r="Q508" s="9">
        <v>25.9374564929694</v>
      </c>
      <c r="R508" s="9">
        <v>26.807602914483301</v>
      </c>
      <c r="S508" s="9">
        <v>27.3783755451887</v>
      </c>
      <c r="T508" s="9">
        <v>27.954765211439</v>
      </c>
      <c r="U508" s="9">
        <v>28.593513221201899</v>
      </c>
      <c r="V508" s="9">
        <v>29.167684662849101</v>
      </c>
      <c r="W508" s="9">
        <v>29.7867614435199</v>
      </c>
      <c r="X508" s="9">
        <v>30.4626694955316</v>
      </c>
      <c r="Y508" s="9">
        <v>30.995555350307502</v>
      </c>
      <c r="Z508" s="9">
        <v>31.508729074789599</v>
      </c>
      <c r="AA508" s="9">
        <v>32.008956292332698</v>
      </c>
      <c r="AB508" s="9">
        <v>32.619868132314799</v>
      </c>
      <c r="AC508" s="9">
        <v>33.110601834479503</v>
      </c>
      <c r="AD508" s="9">
        <v>33.660347320253699</v>
      </c>
      <c r="AE508" s="9">
        <v>34.252379534845403</v>
      </c>
      <c r="AF508" s="9">
        <v>34.918964767323999</v>
      </c>
      <c r="AG508" s="9">
        <v>35.262117926733701</v>
      </c>
      <c r="AH508" s="9">
        <v>34.502670311331201</v>
      </c>
      <c r="AI508" s="9">
        <v>33.897698548098901</v>
      </c>
      <c r="AJ508" s="9">
        <v>33.520758712147</v>
      </c>
      <c r="AK508" s="9">
        <v>33.126641894843097</v>
      </c>
    </row>
    <row r="509" spans="1:37" s="9" customFormat="1" hidden="1" x14ac:dyDescent="0.3">
      <c r="A509" s="13" t="str">
        <f t="shared" si="8"/>
        <v>SDGbaseTRA_UrbBAU_v6_3C_GVAasuga</v>
      </c>
      <c r="B509" s="37" t="s">
        <v>220</v>
      </c>
      <c r="C509" s="8" t="s">
        <v>294</v>
      </c>
      <c r="D509" s="10" t="s">
        <v>3</v>
      </c>
      <c r="E509" s="9" t="s">
        <v>33</v>
      </c>
      <c r="F509" s="9">
        <v>8.5226770749709395</v>
      </c>
      <c r="G509" s="9">
        <v>8.3581279806274793</v>
      </c>
      <c r="H509" s="9">
        <v>8.4657946913839908</v>
      </c>
      <c r="I509" s="9">
        <v>8.5895730829727306</v>
      </c>
      <c r="J509" s="9">
        <v>8.8048059294111596</v>
      </c>
      <c r="K509" s="9">
        <v>8.8994483588307993</v>
      </c>
      <c r="L509" s="9">
        <v>9.0183760867032596</v>
      </c>
      <c r="M509" s="9">
        <v>9.1052212234180008</v>
      </c>
      <c r="N509" s="9">
        <v>9.1908244195531204</v>
      </c>
      <c r="O509" s="9">
        <v>9.5442828739904897</v>
      </c>
      <c r="P509" s="9">
        <v>9.6475986696907299</v>
      </c>
      <c r="Q509" s="9">
        <v>9.6750595578089307</v>
      </c>
      <c r="R509" s="9">
        <v>9.9027471920950099</v>
      </c>
      <c r="S509" s="9">
        <v>10.050302765952299</v>
      </c>
      <c r="T509" s="9">
        <v>10.1942288117387</v>
      </c>
      <c r="U509" s="9">
        <v>10.3453578829065</v>
      </c>
      <c r="V509" s="9">
        <v>10.435313429091501</v>
      </c>
      <c r="W509" s="9">
        <v>10.559809348303901</v>
      </c>
      <c r="X509" s="9">
        <v>10.7333829868377</v>
      </c>
      <c r="Y509" s="9">
        <v>10.8380806423944</v>
      </c>
      <c r="Z509" s="9">
        <v>10.939692577969</v>
      </c>
      <c r="AA509" s="9">
        <v>11.0490602771313</v>
      </c>
      <c r="AB509" s="9">
        <v>11.242958730920799</v>
      </c>
      <c r="AC509" s="9">
        <v>11.3458197928161</v>
      </c>
      <c r="AD509" s="9">
        <v>11.454358002955599</v>
      </c>
      <c r="AE509" s="9">
        <v>11.5668239838389</v>
      </c>
      <c r="AF509" s="9">
        <v>11.7184204725101</v>
      </c>
      <c r="AG509" s="9">
        <v>11.871414494394701</v>
      </c>
      <c r="AH509" s="9">
        <v>11.7170969747676</v>
      </c>
      <c r="AI509" s="9">
        <v>11.581373682733499</v>
      </c>
      <c r="AJ509" s="9">
        <v>11.5437568304955</v>
      </c>
      <c r="AK509" s="9">
        <v>11.496123321085401</v>
      </c>
    </row>
    <row r="510" spans="1:37" s="9" customFormat="1" hidden="1" x14ac:dyDescent="0.3">
      <c r="A510" s="13" t="str">
        <f t="shared" si="8"/>
        <v>SDGbaseTRA_UrbBAU_v6_3C_GVAaconf</v>
      </c>
      <c r="B510" s="37" t="s">
        <v>220</v>
      </c>
      <c r="C510" s="8" t="s">
        <v>294</v>
      </c>
      <c r="D510" s="10" t="s">
        <v>3</v>
      </c>
      <c r="E510" s="9" t="s">
        <v>34</v>
      </c>
      <c r="F510" s="9">
        <v>2.4874381194491502</v>
      </c>
      <c r="G510" s="9">
        <v>2.4084186726358601</v>
      </c>
      <c r="H510" s="9">
        <v>2.5011726282039399</v>
      </c>
      <c r="I510" s="9">
        <v>2.4816635708348298</v>
      </c>
      <c r="J510" s="9">
        <v>2.5407759488727701</v>
      </c>
      <c r="K510" s="9">
        <v>2.6167195095207099</v>
      </c>
      <c r="L510" s="9">
        <v>2.7003317820200099</v>
      </c>
      <c r="M510" s="9">
        <v>2.78444933885645</v>
      </c>
      <c r="N510" s="9">
        <v>2.8746037437954399</v>
      </c>
      <c r="O510" s="9">
        <v>3.035296452821</v>
      </c>
      <c r="P510" s="9">
        <v>3.1515752112161999</v>
      </c>
      <c r="Q510" s="9">
        <v>3.2552700570474302</v>
      </c>
      <c r="R510" s="9">
        <v>3.4580981456841</v>
      </c>
      <c r="S510" s="9">
        <v>3.6001990669535302</v>
      </c>
      <c r="T510" s="9">
        <v>3.7526342570278799</v>
      </c>
      <c r="U510" s="9">
        <v>3.9222292896984499</v>
      </c>
      <c r="V510" s="9">
        <v>4.0719197767075297</v>
      </c>
      <c r="W510" s="9">
        <v>4.2305139998303796</v>
      </c>
      <c r="X510" s="9">
        <v>4.3916726676155102</v>
      </c>
      <c r="Y510" s="9">
        <v>4.5314218181354899</v>
      </c>
      <c r="Z510" s="9">
        <v>4.6853784286821103</v>
      </c>
      <c r="AA510" s="9">
        <v>4.8443173440238301</v>
      </c>
      <c r="AB510" s="9">
        <v>5.0641029224490399</v>
      </c>
      <c r="AC510" s="9">
        <v>5.2430272736738299</v>
      </c>
      <c r="AD510" s="9">
        <v>5.4136898108426301</v>
      </c>
      <c r="AE510" s="9">
        <v>5.5834921380462497</v>
      </c>
      <c r="AF510" s="9">
        <v>5.7638563042008304</v>
      </c>
      <c r="AG510" s="9">
        <v>5.9170831284498204</v>
      </c>
      <c r="AH510" s="9">
        <v>5.8683625230779501</v>
      </c>
      <c r="AI510" s="9">
        <v>5.7696073119913596</v>
      </c>
      <c r="AJ510" s="9">
        <v>5.6762122458204596</v>
      </c>
      <c r="AK510" s="9">
        <v>5.5770986580897501</v>
      </c>
    </row>
    <row r="511" spans="1:37" s="9" customFormat="1" hidden="1" x14ac:dyDescent="0.3">
      <c r="A511" s="13" t="str">
        <f t="shared" si="8"/>
        <v>SDGbaseTRA_UrbBAU_v6_3C_GVAapast</v>
      </c>
      <c r="B511" s="37" t="s">
        <v>220</v>
      </c>
      <c r="C511" s="8" t="s">
        <v>294</v>
      </c>
      <c r="D511" s="10" t="s">
        <v>3</v>
      </c>
      <c r="E511" s="9" t="s">
        <v>35</v>
      </c>
      <c r="F511" s="9">
        <v>0.64754535166887595</v>
      </c>
      <c r="G511" s="9">
        <v>0.61613411775901195</v>
      </c>
      <c r="H511" s="9">
        <v>0.64276697601555499</v>
      </c>
      <c r="I511" s="9">
        <v>0.63946562783778704</v>
      </c>
      <c r="J511" s="9">
        <v>0.66036382175186503</v>
      </c>
      <c r="K511" s="9">
        <v>0.681334228316548</v>
      </c>
      <c r="L511" s="9">
        <v>0.70339875162461596</v>
      </c>
      <c r="M511" s="9">
        <v>0.72704527409562503</v>
      </c>
      <c r="N511" s="9">
        <v>0.74884119688861694</v>
      </c>
      <c r="O511" s="9">
        <v>0.81786468490280295</v>
      </c>
      <c r="P511" s="9">
        <v>0.84654900835241398</v>
      </c>
      <c r="Q511" s="9">
        <v>0.86188442803868004</v>
      </c>
      <c r="R511" s="9">
        <v>0.90169510171614498</v>
      </c>
      <c r="S511" s="9">
        <v>0.93521488101685402</v>
      </c>
      <c r="T511" s="9">
        <v>0.97268803599202203</v>
      </c>
      <c r="U511" s="9">
        <v>1.00630632381258</v>
      </c>
      <c r="V511" s="9">
        <v>1.03510695480316</v>
      </c>
      <c r="W511" s="9">
        <v>1.0752206552770101</v>
      </c>
      <c r="X511" s="9">
        <v>1.1176958997122499</v>
      </c>
      <c r="Y511" s="9">
        <v>1.1466054652980699</v>
      </c>
      <c r="Z511" s="9">
        <v>1.1696722659690899</v>
      </c>
      <c r="AA511" s="9">
        <v>1.19804413520741</v>
      </c>
      <c r="AB511" s="9">
        <v>1.2552599724926099</v>
      </c>
      <c r="AC511" s="9">
        <v>1.2917051665939201</v>
      </c>
      <c r="AD511" s="9">
        <v>1.32040991021661</v>
      </c>
      <c r="AE511" s="9">
        <v>1.3473476853392501</v>
      </c>
      <c r="AF511" s="9">
        <v>1.3836377994796401</v>
      </c>
      <c r="AG511" s="9">
        <v>1.4108134511202799</v>
      </c>
      <c r="AH511" s="9">
        <v>1.41607810211555</v>
      </c>
      <c r="AI511" s="9">
        <v>1.3994267943668699</v>
      </c>
      <c r="AJ511" s="9">
        <v>1.3818356429698999</v>
      </c>
      <c r="AK511" s="9">
        <v>1.361028147196</v>
      </c>
    </row>
    <row r="512" spans="1:37" s="9" customFormat="1" hidden="1" x14ac:dyDescent="0.3">
      <c r="A512" s="13" t="str">
        <f t="shared" si="8"/>
        <v>SDGbaseTRA_UrbBAU_v6_3C_GVAaofoo</v>
      </c>
      <c r="B512" s="37" t="s">
        <v>220</v>
      </c>
      <c r="C512" s="8" t="s">
        <v>294</v>
      </c>
      <c r="D512" s="10" t="s">
        <v>3</v>
      </c>
      <c r="E512" s="9" t="s">
        <v>36</v>
      </c>
      <c r="F512" s="9">
        <v>12.412272377586699</v>
      </c>
      <c r="G512" s="9">
        <v>11.6893502402283</v>
      </c>
      <c r="H512" s="9">
        <v>12.0490969680263</v>
      </c>
      <c r="I512" s="9">
        <v>12.0942652820502</v>
      </c>
      <c r="J512" s="9">
        <v>12.4756959536917</v>
      </c>
      <c r="K512" s="9">
        <v>12.764559335539699</v>
      </c>
      <c r="L512" s="9">
        <v>13.074360291075401</v>
      </c>
      <c r="M512" s="9">
        <v>13.3901127908491</v>
      </c>
      <c r="N512" s="9">
        <v>13.7167645669533</v>
      </c>
      <c r="O512" s="9">
        <v>14.798970884193499</v>
      </c>
      <c r="P512" s="9">
        <v>15.188794658114</v>
      </c>
      <c r="Q512" s="9">
        <v>15.376914739981</v>
      </c>
      <c r="R512" s="9">
        <v>15.961088505559999</v>
      </c>
      <c r="S512" s="9">
        <v>16.3664967257364</v>
      </c>
      <c r="T512" s="9">
        <v>16.823516565861901</v>
      </c>
      <c r="U512" s="9">
        <v>17.307801022510901</v>
      </c>
      <c r="V512" s="9">
        <v>17.740266402072098</v>
      </c>
      <c r="W512" s="9">
        <v>18.245271650196099</v>
      </c>
      <c r="X512" s="9">
        <v>18.849960618593599</v>
      </c>
      <c r="Y512" s="9">
        <v>19.298608118179999</v>
      </c>
      <c r="Z512" s="9">
        <v>19.6940327254142</v>
      </c>
      <c r="AA512" s="9">
        <v>20.140025049536899</v>
      </c>
      <c r="AB512" s="9">
        <v>20.9520026050604</v>
      </c>
      <c r="AC512" s="9">
        <v>21.422970749110199</v>
      </c>
      <c r="AD512" s="9">
        <v>21.830452714345199</v>
      </c>
      <c r="AE512" s="9">
        <v>22.2428912979248</v>
      </c>
      <c r="AF512" s="9">
        <v>22.7368946725455</v>
      </c>
      <c r="AG512" s="9">
        <v>23.1687841825179</v>
      </c>
      <c r="AH512" s="9">
        <v>23.1621214480646</v>
      </c>
      <c r="AI512" s="9">
        <v>22.925680297967201</v>
      </c>
      <c r="AJ512" s="9">
        <v>22.707055732196299</v>
      </c>
      <c r="AK512" s="9">
        <v>22.438334843361702</v>
      </c>
    </row>
    <row r="513" spans="1:37" s="9" customFormat="1" hidden="1" x14ac:dyDescent="0.3">
      <c r="A513" s="13" t="str">
        <f t="shared" si="8"/>
        <v>SDGbaseTRA_UrbBAU_v6_3C_GVAabevt</v>
      </c>
      <c r="B513" s="37" t="s">
        <v>220</v>
      </c>
      <c r="C513" s="8" t="s">
        <v>294</v>
      </c>
      <c r="D513" s="10" t="s">
        <v>3</v>
      </c>
      <c r="E513" s="9" t="s">
        <v>37</v>
      </c>
      <c r="F513" s="9">
        <v>40.8449223091026</v>
      </c>
      <c r="G513" s="9">
        <v>40.210662967539001</v>
      </c>
      <c r="H513" s="9">
        <v>42.8926516132397</v>
      </c>
      <c r="I513" s="9">
        <v>42.647366143902502</v>
      </c>
      <c r="J513" s="9">
        <v>43.976916392446199</v>
      </c>
      <c r="K513" s="9">
        <v>45.322752805782301</v>
      </c>
      <c r="L513" s="9">
        <v>46.750512084540503</v>
      </c>
      <c r="M513" s="9">
        <v>48.264121246881103</v>
      </c>
      <c r="N513" s="9">
        <v>49.734939545956799</v>
      </c>
      <c r="O513" s="9">
        <v>55.606535473675301</v>
      </c>
      <c r="P513" s="9">
        <v>57.508452201380599</v>
      </c>
      <c r="Q513" s="9">
        <v>58.3522697592241</v>
      </c>
      <c r="R513" s="9">
        <v>60.813323089463999</v>
      </c>
      <c r="S513" s="9">
        <v>62.540262011710396</v>
      </c>
      <c r="T513" s="9">
        <v>64.607188202304201</v>
      </c>
      <c r="U513" s="9">
        <v>66.733698112118205</v>
      </c>
      <c r="V513" s="9">
        <v>68.426765923524101</v>
      </c>
      <c r="W513" s="9">
        <v>70.714709224143306</v>
      </c>
      <c r="X513" s="9">
        <v>73.317553547873501</v>
      </c>
      <c r="Y513" s="9">
        <v>75.011048218898694</v>
      </c>
      <c r="Z513" s="9">
        <v>76.514884091211002</v>
      </c>
      <c r="AA513" s="9">
        <v>78.434675991486003</v>
      </c>
      <c r="AB513" s="9">
        <v>82.736895604138397</v>
      </c>
      <c r="AC513" s="9">
        <v>85.4559406899441</v>
      </c>
      <c r="AD513" s="9">
        <v>87.308503765748199</v>
      </c>
      <c r="AE513" s="9">
        <v>88.949830934757699</v>
      </c>
      <c r="AF513" s="9">
        <v>90.897858018963007</v>
      </c>
      <c r="AG513" s="9">
        <v>92.670635301710305</v>
      </c>
      <c r="AH513" s="9">
        <v>92.971434360726803</v>
      </c>
      <c r="AI513" s="9">
        <v>91.650356502375104</v>
      </c>
      <c r="AJ513" s="9">
        <v>90.487075782965704</v>
      </c>
      <c r="AK513" s="9">
        <v>89.141038944810504</v>
      </c>
    </row>
    <row r="514" spans="1:37" s="9" customFormat="1" hidden="1" x14ac:dyDescent="0.3">
      <c r="A514" s="13" t="str">
        <f t="shared" si="8"/>
        <v>SDGbaseTRA_UrbBAU_v6_3C_GVAatext</v>
      </c>
      <c r="B514" s="37" t="s">
        <v>220</v>
      </c>
      <c r="C514" s="8" t="s">
        <v>294</v>
      </c>
      <c r="D514" s="10" t="s">
        <v>3</v>
      </c>
      <c r="E514" s="9" t="s">
        <v>38</v>
      </c>
      <c r="F514" s="9">
        <v>6.56669257408715</v>
      </c>
      <c r="G514" s="9">
        <v>6.6587164572808302</v>
      </c>
      <c r="H514" s="9">
        <v>6.8027921968638303</v>
      </c>
      <c r="I514" s="9">
        <v>6.8218660807720104</v>
      </c>
      <c r="J514" s="9">
        <v>6.9385690807160598</v>
      </c>
      <c r="K514" s="9">
        <v>7.1062547759803198</v>
      </c>
      <c r="L514" s="9">
        <v>7.3206055965263204</v>
      </c>
      <c r="M514" s="9">
        <v>7.5629794646203399</v>
      </c>
      <c r="N514" s="9">
        <v>7.8070721566319001</v>
      </c>
      <c r="O514" s="9">
        <v>8.2325287810050103</v>
      </c>
      <c r="P514" s="9">
        <v>8.5221400338195092</v>
      </c>
      <c r="Q514" s="9">
        <v>8.7410518215337092</v>
      </c>
      <c r="R514" s="9">
        <v>9.0598951410441497</v>
      </c>
      <c r="S514" s="9">
        <v>9.3406850199411409</v>
      </c>
      <c r="T514" s="9">
        <v>9.6364060224924604</v>
      </c>
      <c r="U514" s="9">
        <v>9.9764995148653508</v>
      </c>
      <c r="V514" s="9">
        <v>10.304390505548101</v>
      </c>
      <c r="W514" s="9">
        <v>10.6680794912889</v>
      </c>
      <c r="X514" s="9">
        <v>11.057207645740499</v>
      </c>
      <c r="Y514" s="9">
        <v>11.3582784945466</v>
      </c>
      <c r="Z514" s="9">
        <v>11.6473327179568</v>
      </c>
      <c r="AA514" s="9">
        <v>11.940262325162299</v>
      </c>
      <c r="AB514" s="9">
        <v>12.2891333464932</v>
      </c>
      <c r="AC514" s="9">
        <v>12.570116556979199</v>
      </c>
      <c r="AD514" s="9">
        <v>12.8706041496767</v>
      </c>
      <c r="AE514" s="9">
        <v>13.190907918561599</v>
      </c>
      <c r="AF514" s="9">
        <v>13.5521758319646</v>
      </c>
      <c r="AG514" s="9">
        <v>13.896761846118601</v>
      </c>
      <c r="AH514" s="9">
        <v>13.6104991713113</v>
      </c>
      <c r="AI514" s="9">
        <v>13.277443957570201</v>
      </c>
      <c r="AJ514" s="9">
        <v>13.0355087029603</v>
      </c>
      <c r="AK514" s="9">
        <v>12.7958823784892</v>
      </c>
    </row>
    <row r="515" spans="1:37" s="9" customFormat="1" hidden="1" x14ac:dyDescent="0.3">
      <c r="A515" s="13" t="str">
        <f t="shared" si="8"/>
        <v>SDGbaseTRA_UrbBAU_v6_3C_GVAaclth</v>
      </c>
      <c r="B515" s="37" t="s">
        <v>220</v>
      </c>
      <c r="C515" s="8" t="s">
        <v>294</v>
      </c>
      <c r="D515" s="10" t="s">
        <v>3</v>
      </c>
      <c r="E515" s="9" t="s">
        <v>39</v>
      </c>
      <c r="F515" s="9">
        <v>6.7607644976157797</v>
      </c>
      <c r="G515" s="9">
        <v>6.8389144864498101</v>
      </c>
      <c r="H515" s="9">
        <v>7.0382381105767502</v>
      </c>
      <c r="I515" s="9">
        <v>7.10489507949951</v>
      </c>
      <c r="J515" s="9">
        <v>7.2640738978550097</v>
      </c>
      <c r="K515" s="9">
        <v>7.4245329335788401</v>
      </c>
      <c r="L515" s="9">
        <v>7.6289026055859503</v>
      </c>
      <c r="M515" s="9">
        <v>7.8419225058914499</v>
      </c>
      <c r="N515" s="9">
        <v>8.0634918181611006</v>
      </c>
      <c r="O515" s="9">
        <v>8.3829528680933691</v>
      </c>
      <c r="P515" s="9">
        <v>8.6381432695056901</v>
      </c>
      <c r="Q515" s="9">
        <v>8.8356200223914207</v>
      </c>
      <c r="R515" s="9">
        <v>9.1879973977135592</v>
      </c>
      <c r="S515" s="9">
        <v>9.4503459154841707</v>
      </c>
      <c r="T515" s="9">
        <v>9.7254363748107302</v>
      </c>
      <c r="U515" s="9">
        <v>10.0551284150683</v>
      </c>
      <c r="V515" s="9">
        <v>10.3474067150078</v>
      </c>
      <c r="W515" s="9">
        <v>10.662300097480299</v>
      </c>
      <c r="X515" s="9">
        <v>10.9891088435865</v>
      </c>
      <c r="Y515" s="9">
        <v>11.2528488696301</v>
      </c>
      <c r="Z515" s="9">
        <v>11.5061226117895</v>
      </c>
      <c r="AA515" s="9">
        <v>11.761822463821</v>
      </c>
      <c r="AB515" s="9">
        <v>12.087073179999701</v>
      </c>
      <c r="AC515" s="9">
        <v>12.336737595850501</v>
      </c>
      <c r="AD515" s="9">
        <v>12.593868947478599</v>
      </c>
      <c r="AE515" s="9">
        <v>12.8624177992592</v>
      </c>
      <c r="AF515" s="9">
        <v>13.1623820356286</v>
      </c>
      <c r="AG515" s="9">
        <v>13.436081123008501</v>
      </c>
      <c r="AH515" s="9">
        <v>13.1383238351952</v>
      </c>
      <c r="AI515" s="9">
        <v>12.844580941714799</v>
      </c>
      <c r="AJ515" s="9">
        <v>12.634934898445801</v>
      </c>
      <c r="AK515" s="9">
        <v>12.4243052064185</v>
      </c>
    </row>
    <row r="516" spans="1:37" s="9" customFormat="1" hidden="1" x14ac:dyDescent="0.3">
      <c r="A516" s="13" t="str">
        <f t="shared" si="8"/>
        <v>SDGbaseTRA_UrbBAU_v6_3C_GVAaleat</v>
      </c>
      <c r="B516" s="37" t="s">
        <v>220</v>
      </c>
      <c r="C516" s="8" t="s">
        <v>294</v>
      </c>
      <c r="D516" s="10" t="s">
        <v>3</v>
      </c>
      <c r="E516" s="9" t="s">
        <v>40</v>
      </c>
      <c r="F516" s="9">
        <v>2.4496072471004502</v>
      </c>
      <c r="G516" s="9">
        <v>2.6432358904930999</v>
      </c>
      <c r="H516" s="9">
        <v>2.6995569843505001</v>
      </c>
      <c r="I516" s="9">
        <v>2.6512428981540999</v>
      </c>
      <c r="J516" s="9">
        <v>2.6528009593014601</v>
      </c>
      <c r="K516" s="9">
        <v>2.72051291539956</v>
      </c>
      <c r="L516" s="9">
        <v>2.8251212791434002</v>
      </c>
      <c r="M516" s="9">
        <v>2.9660532445670702</v>
      </c>
      <c r="N516" s="9">
        <v>3.09991781441712</v>
      </c>
      <c r="O516" s="9">
        <v>3.6704236605391798</v>
      </c>
      <c r="P516" s="9">
        <v>3.9098248788549901</v>
      </c>
      <c r="Q516" s="9">
        <v>4.0147490462703299</v>
      </c>
      <c r="R516" s="9">
        <v>4.0340404012629998</v>
      </c>
      <c r="S516" s="9">
        <v>4.1452730569156602</v>
      </c>
      <c r="T516" s="9">
        <v>4.2745001789523203</v>
      </c>
      <c r="U516" s="9">
        <v>4.4346629071032098</v>
      </c>
      <c r="V516" s="9">
        <v>4.55094529586344</v>
      </c>
      <c r="W516" s="9">
        <v>4.7130561744197603</v>
      </c>
      <c r="X516" s="9">
        <v>4.9045166959610098</v>
      </c>
      <c r="Y516" s="9">
        <v>4.9998203173178499</v>
      </c>
      <c r="Z516" s="9">
        <v>5.0734168886916802</v>
      </c>
      <c r="AA516" s="9">
        <v>5.2028085627126002</v>
      </c>
      <c r="AB516" s="9">
        <v>5.4936914050579801</v>
      </c>
      <c r="AC516" s="9">
        <v>5.7298020641131302</v>
      </c>
      <c r="AD516" s="9">
        <v>5.9040275477526398</v>
      </c>
      <c r="AE516" s="9">
        <v>6.0431732114330803</v>
      </c>
      <c r="AF516" s="9">
        <v>6.1852010421016699</v>
      </c>
      <c r="AG516" s="9">
        <v>6.2942477763390698</v>
      </c>
      <c r="AH516" s="9">
        <v>6.0051147963956204</v>
      </c>
      <c r="AI516" s="9">
        <v>5.6155377097626697</v>
      </c>
      <c r="AJ516" s="9">
        <v>5.3685027758492101</v>
      </c>
      <c r="AK516" s="9">
        <v>5.1487250014838004</v>
      </c>
    </row>
    <row r="517" spans="1:37" s="9" customFormat="1" hidden="1" x14ac:dyDescent="0.3">
      <c r="A517" s="13" t="str">
        <f t="shared" si="8"/>
        <v>SDGbaseTRA_UrbBAU_v6_3C_GVAafoot</v>
      </c>
      <c r="B517" s="37" t="s">
        <v>220</v>
      </c>
      <c r="C517" s="8" t="s">
        <v>294</v>
      </c>
      <c r="D517" s="10" t="s">
        <v>3</v>
      </c>
      <c r="E517" s="9" t="s">
        <v>41</v>
      </c>
      <c r="F517" s="9">
        <v>1.9145560944401701</v>
      </c>
      <c r="G517" s="9">
        <v>1.98621476015667</v>
      </c>
      <c r="H517" s="9">
        <v>2.0409904912302901</v>
      </c>
      <c r="I517" s="9">
        <v>2.0626915931424801</v>
      </c>
      <c r="J517" s="9">
        <v>2.1069969566257098</v>
      </c>
      <c r="K517" s="9">
        <v>2.1530707307313102</v>
      </c>
      <c r="L517" s="9">
        <v>2.2121219711675302</v>
      </c>
      <c r="M517" s="9">
        <v>2.2727720022962599</v>
      </c>
      <c r="N517" s="9">
        <v>2.3351249821876898</v>
      </c>
      <c r="O517" s="9">
        <v>2.4449451377047202</v>
      </c>
      <c r="P517" s="9">
        <v>2.5270215086086498</v>
      </c>
      <c r="Q517" s="9">
        <v>2.5867322458114401</v>
      </c>
      <c r="R517" s="9">
        <v>2.6799129223952001</v>
      </c>
      <c r="S517" s="9">
        <v>2.7537299716421901</v>
      </c>
      <c r="T517" s="9">
        <v>2.83105183268261</v>
      </c>
      <c r="U517" s="9">
        <v>2.9187929501915502</v>
      </c>
      <c r="V517" s="9">
        <v>2.9994837283100599</v>
      </c>
      <c r="W517" s="9">
        <v>3.08952945127337</v>
      </c>
      <c r="X517" s="9">
        <v>3.1861079018977101</v>
      </c>
      <c r="Y517" s="9">
        <v>3.2640952921155999</v>
      </c>
      <c r="Z517" s="9">
        <v>3.3359546863709699</v>
      </c>
      <c r="AA517" s="9">
        <v>3.4088519873458001</v>
      </c>
      <c r="AB517" s="9">
        <v>3.51768875237053</v>
      </c>
      <c r="AC517" s="9">
        <v>3.60556574942196</v>
      </c>
      <c r="AD517" s="9">
        <v>3.6925574682931401</v>
      </c>
      <c r="AE517" s="9">
        <v>3.7805212266383599</v>
      </c>
      <c r="AF517" s="9">
        <v>3.8777673757144</v>
      </c>
      <c r="AG517" s="9">
        <v>3.9524495060263201</v>
      </c>
      <c r="AH517" s="9">
        <v>3.8734954199121501</v>
      </c>
      <c r="AI517" s="9">
        <v>3.79308965894068</v>
      </c>
      <c r="AJ517" s="9">
        <v>3.7355657024081701</v>
      </c>
      <c r="AK517" s="9">
        <v>3.6771937992843098</v>
      </c>
    </row>
    <row r="518" spans="1:37" s="9" customFormat="1" hidden="1" x14ac:dyDescent="0.3">
      <c r="A518" s="13" t="str">
        <f t="shared" si="8"/>
        <v>SDGbaseTRA_UrbBAU_v6_3C_GVAawood</v>
      </c>
      <c r="B518" s="37" t="s">
        <v>220</v>
      </c>
      <c r="C518" s="8" t="s">
        <v>294</v>
      </c>
      <c r="D518" s="10" t="s">
        <v>3</v>
      </c>
      <c r="E518" s="9" t="s">
        <v>42</v>
      </c>
      <c r="F518" s="9">
        <v>23.692612523459701</v>
      </c>
      <c r="G518" s="9">
        <v>22.364756152446699</v>
      </c>
      <c r="H518" s="9">
        <v>23.010006926587799</v>
      </c>
      <c r="I518" s="9">
        <v>23.645720722063398</v>
      </c>
      <c r="J518" s="9">
        <v>24.021623434674801</v>
      </c>
      <c r="K518" s="9">
        <v>24.523913085762501</v>
      </c>
      <c r="L518" s="9">
        <v>25.126408578613699</v>
      </c>
      <c r="M518" s="9">
        <v>25.8216933621962</v>
      </c>
      <c r="N518" s="9">
        <v>26.5112943949735</v>
      </c>
      <c r="O518" s="9">
        <v>27.662024479900801</v>
      </c>
      <c r="P518" s="9">
        <v>28.390137129428499</v>
      </c>
      <c r="Q518" s="9">
        <v>29.032534508628199</v>
      </c>
      <c r="R518" s="9">
        <v>29.5811270534358</v>
      </c>
      <c r="S518" s="9">
        <v>30.542510075745</v>
      </c>
      <c r="T518" s="9">
        <v>31.550602834933699</v>
      </c>
      <c r="U518" s="9">
        <v>32.634773020186302</v>
      </c>
      <c r="V518" s="9">
        <v>33.722197044098799</v>
      </c>
      <c r="W518" s="9">
        <v>34.8798930396419</v>
      </c>
      <c r="X518" s="9">
        <v>36.130957902333002</v>
      </c>
      <c r="Y518" s="9">
        <v>37.159008459237903</v>
      </c>
      <c r="Z518" s="9">
        <v>38.142286201083799</v>
      </c>
      <c r="AA518" s="9">
        <v>39.1536207186073</v>
      </c>
      <c r="AB518" s="9">
        <v>40.102563366566599</v>
      </c>
      <c r="AC518" s="9">
        <v>40.871114226080103</v>
      </c>
      <c r="AD518" s="9">
        <v>41.793880735470999</v>
      </c>
      <c r="AE518" s="9">
        <v>42.802978533684403</v>
      </c>
      <c r="AF518" s="9">
        <v>43.940903097397097</v>
      </c>
      <c r="AG518" s="9">
        <v>44.936679527250597</v>
      </c>
      <c r="AH518" s="9">
        <v>44.490582463317502</v>
      </c>
      <c r="AI518" s="9">
        <v>43.667021704262602</v>
      </c>
      <c r="AJ518" s="9">
        <v>43.131696492311903</v>
      </c>
      <c r="AK518" s="9">
        <v>42.590551829731098</v>
      </c>
    </row>
    <row r="519" spans="1:37" s="9" customFormat="1" hidden="1" x14ac:dyDescent="0.3">
      <c r="A519" s="13" t="str">
        <f t="shared" si="8"/>
        <v>SDGbaseTRA_UrbBAU_v6_3C_GVAapapr</v>
      </c>
      <c r="B519" s="37" t="s">
        <v>220</v>
      </c>
      <c r="C519" s="8" t="s">
        <v>294</v>
      </c>
      <c r="D519" s="10" t="s">
        <v>3</v>
      </c>
      <c r="E519" s="9" t="s">
        <v>43</v>
      </c>
      <c r="F519" s="9">
        <v>24.0199855495582</v>
      </c>
      <c r="G519" s="9">
        <v>23.661096672143699</v>
      </c>
      <c r="H519" s="9">
        <v>24.588744490848502</v>
      </c>
      <c r="I519" s="9">
        <v>24.9740043593197</v>
      </c>
      <c r="J519" s="9">
        <v>25.284183804967</v>
      </c>
      <c r="K519" s="9">
        <v>25.935144182947699</v>
      </c>
      <c r="L519" s="9">
        <v>26.5388182659836</v>
      </c>
      <c r="M519" s="9">
        <v>26.875177722517101</v>
      </c>
      <c r="N519" s="9">
        <v>27.643385823019401</v>
      </c>
      <c r="O519" s="9">
        <v>28.861153236882998</v>
      </c>
      <c r="P519" s="9">
        <v>29.6796923985139</v>
      </c>
      <c r="Q519" s="9">
        <v>30.410129087435202</v>
      </c>
      <c r="R519" s="9">
        <v>32.185261314506299</v>
      </c>
      <c r="S519" s="9">
        <v>33.034650708802197</v>
      </c>
      <c r="T519" s="9">
        <v>34.002139989805798</v>
      </c>
      <c r="U519" s="9">
        <v>35.130472721784599</v>
      </c>
      <c r="V519" s="9">
        <v>36.203631351292898</v>
      </c>
      <c r="W519" s="9">
        <v>37.385187477266001</v>
      </c>
      <c r="X519" s="9">
        <v>38.653028542411697</v>
      </c>
      <c r="Y519" s="9">
        <v>39.676605653147497</v>
      </c>
      <c r="Z519" s="9">
        <v>40.6704192048051</v>
      </c>
      <c r="AA519" s="9">
        <v>41.739876264190698</v>
      </c>
      <c r="AB519" s="9">
        <v>42.803849782327603</v>
      </c>
      <c r="AC519" s="9">
        <v>43.6348866185768</v>
      </c>
      <c r="AD519" s="9">
        <v>44.549328648125297</v>
      </c>
      <c r="AE519" s="9">
        <v>45.531582980531503</v>
      </c>
      <c r="AF519" s="9">
        <v>46.622313443162199</v>
      </c>
      <c r="AG519" s="9">
        <v>47.565951540655398</v>
      </c>
      <c r="AH519" s="9">
        <v>46.826409815467102</v>
      </c>
      <c r="AI519" s="9">
        <v>45.796941933777902</v>
      </c>
      <c r="AJ519" s="9">
        <v>45.045449151938897</v>
      </c>
      <c r="AK519" s="9">
        <v>44.318193695481703</v>
      </c>
    </row>
    <row r="520" spans="1:37" s="9" customFormat="1" hidden="1" x14ac:dyDescent="0.3">
      <c r="A520" s="13" t="str">
        <f t="shared" si="8"/>
        <v>SDGbaseTRA_UrbBAU_v6_3C_GVAaprnt</v>
      </c>
      <c r="B520" s="37" t="s">
        <v>220</v>
      </c>
      <c r="C520" s="8" t="s">
        <v>294</v>
      </c>
      <c r="D520" s="10" t="s">
        <v>3</v>
      </c>
      <c r="E520" s="9" t="s">
        <v>44</v>
      </c>
      <c r="F520" s="9">
        <v>16.778093477192801</v>
      </c>
      <c r="G520" s="9">
        <v>17.132125286761099</v>
      </c>
      <c r="H520" s="9">
        <v>17.7382378555439</v>
      </c>
      <c r="I520" s="9">
        <v>18.0298642211309</v>
      </c>
      <c r="J520" s="9">
        <v>18.295743736385798</v>
      </c>
      <c r="K520" s="9">
        <v>18.720895062755499</v>
      </c>
      <c r="L520" s="9">
        <v>19.264456811475299</v>
      </c>
      <c r="M520" s="9">
        <v>19.8652387307834</v>
      </c>
      <c r="N520" s="9">
        <v>20.4906131946431</v>
      </c>
      <c r="O520" s="9">
        <v>20.873619378220599</v>
      </c>
      <c r="P520" s="9">
        <v>21.493575847719899</v>
      </c>
      <c r="Q520" s="9">
        <v>22.133188116084899</v>
      </c>
      <c r="R520" s="9">
        <v>23.0323212487042</v>
      </c>
      <c r="S520" s="9">
        <v>23.811400962827101</v>
      </c>
      <c r="T520" s="9">
        <v>24.639587892266</v>
      </c>
      <c r="U520" s="9">
        <v>25.615155752314099</v>
      </c>
      <c r="V520" s="9">
        <v>26.568800453994498</v>
      </c>
      <c r="W520" s="9">
        <v>27.558688126204299</v>
      </c>
      <c r="X520" s="9">
        <v>28.571035044990399</v>
      </c>
      <c r="Y520" s="9">
        <v>29.445513825521498</v>
      </c>
      <c r="Z520" s="9">
        <v>30.323160500215302</v>
      </c>
      <c r="AA520" s="9">
        <v>31.214334803076799</v>
      </c>
      <c r="AB520" s="9">
        <v>31.9078852202619</v>
      </c>
      <c r="AC520" s="9">
        <v>32.575434740483502</v>
      </c>
      <c r="AD520" s="9">
        <v>33.400511847796402</v>
      </c>
      <c r="AE520" s="9">
        <v>34.299986387025797</v>
      </c>
      <c r="AF520" s="9">
        <v>35.277129167760798</v>
      </c>
      <c r="AG520" s="9">
        <v>36.131967926747002</v>
      </c>
      <c r="AH520" s="9">
        <v>35.061903020615802</v>
      </c>
      <c r="AI520" s="9">
        <v>34.017749557605804</v>
      </c>
      <c r="AJ520" s="9">
        <v>33.274307680366697</v>
      </c>
      <c r="AK520" s="9">
        <v>32.585360018778097</v>
      </c>
    </row>
    <row r="521" spans="1:37" s="9" customFormat="1" hidden="1" x14ac:dyDescent="0.3">
      <c r="A521" s="13" t="str">
        <f t="shared" si="8"/>
        <v>SDGbaseTRA_UrbBAU_v6_3C_GVAapetr</v>
      </c>
      <c r="B521" s="37" t="s">
        <v>220</v>
      </c>
      <c r="C521" s="8" t="s">
        <v>294</v>
      </c>
      <c r="D521" s="10" t="s">
        <v>3</v>
      </c>
      <c r="E521" s="9" t="s">
        <v>45</v>
      </c>
      <c r="F521" s="9">
        <v>46.318025213564297</v>
      </c>
      <c r="G521" s="9">
        <v>33.593305103998297</v>
      </c>
      <c r="H521" s="9">
        <v>28.142047528592101</v>
      </c>
      <c r="I521" s="9">
        <v>25.135884749479199</v>
      </c>
      <c r="J521" s="9">
        <v>23.821783976056299</v>
      </c>
      <c r="K521" s="9">
        <v>23.0433941037032</v>
      </c>
      <c r="L521" s="9">
        <v>22.6999600577664</v>
      </c>
      <c r="M521" s="9">
        <v>23.264846210688901</v>
      </c>
      <c r="N521" s="9">
        <v>23.873203725090899</v>
      </c>
      <c r="O521" s="9">
        <v>19.5864292577638</v>
      </c>
      <c r="P521" s="9">
        <v>16.587767447371</v>
      </c>
      <c r="Q521" s="9">
        <v>15.857290197501801</v>
      </c>
      <c r="R521" s="9">
        <v>15.425201281983201</v>
      </c>
      <c r="S521" s="9">
        <v>15.2726417742052</v>
      </c>
      <c r="T521" s="9">
        <v>15.177550162628799</v>
      </c>
      <c r="U521" s="9">
        <v>15.1654672956106</v>
      </c>
      <c r="V521" s="9">
        <v>14.9621847195844</v>
      </c>
      <c r="W521" s="9">
        <v>14.9747150406969</v>
      </c>
      <c r="X521" s="9">
        <v>15.395553433343199</v>
      </c>
      <c r="Y521" s="9">
        <v>15.193706942936799</v>
      </c>
      <c r="Z521" s="9">
        <v>14.8855673388484</v>
      </c>
      <c r="AA521" s="9">
        <v>14.7732821548754</v>
      </c>
      <c r="AB521" s="9">
        <v>14.1030813425881</v>
      </c>
      <c r="AC521" s="9">
        <v>12.816599842981701</v>
      </c>
      <c r="AD521" s="9">
        <v>11.269725829126299</v>
      </c>
      <c r="AE521" s="9">
        <v>9.6945675691400002</v>
      </c>
      <c r="AF521" s="9">
        <v>8.1674310751396995</v>
      </c>
      <c r="AG521" s="9">
        <v>6.2150076854084997</v>
      </c>
      <c r="AH521" s="9">
        <v>4.6041184222182103</v>
      </c>
      <c r="AI521" s="9">
        <v>2.9335010355169202</v>
      </c>
      <c r="AJ521" s="9">
        <v>1.5889262365056001</v>
      </c>
      <c r="AK521" s="9">
        <v>0.51900889314653598</v>
      </c>
    </row>
    <row r="522" spans="1:37" s="9" customFormat="1" hidden="1" x14ac:dyDescent="0.3">
      <c r="A522" s="13" t="str">
        <f t="shared" si="8"/>
        <v>SDGbaseTRA_UrbBAU_v6_3C_GVAahydr</v>
      </c>
      <c r="B522" s="37" t="s">
        <v>220</v>
      </c>
      <c r="C522" s="8" t="s">
        <v>294</v>
      </c>
      <c r="D522" s="10" t="s">
        <v>3</v>
      </c>
      <c r="E522" s="9" t="s">
        <v>46</v>
      </c>
      <c r="F522" s="9">
        <v>0.12086732559638499</v>
      </c>
      <c r="G522" s="9">
        <v>0.33109119295828399</v>
      </c>
      <c r="H522" s="9">
        <v>0.83722174213554801</v>
      </c>
      <c r="I522" s="9">
        <v>1.94270008637213</v>
      </c>
      <c r="J522" s="9">
        <v>1.9526519161726601</v>
      </c>
      <c r="K522" s="9">
        <v>1.96778048117187</v>
      </c>
      <c r="L522" s="9">
        <v>1.98617855935071</v>
      </c>
      <c r="M522" s="9">
        <v>2.0177737598193701</v>
      </c>
      <c r="N522" s="9">
        <v>2.0464628290408799</v>
      </c>
      <c r="O522" s="9">
        <v>2.2009327698222201</v>
      </c>
      <c r="P522" s="9">
        <v>2.2467418402299599</v>
      </c>
      <c r="Q522" s="9">
        <v>2.5053481137475799</v>
      </c>
      <c r="R522" s="9">
        <v>2.51516469655476</v>
      </c>
      <c r="S522" s="9">
        <v>2.5302859233456401</v>
      </c>
      <c r="T522" s="9">
        <v>2.54636203123051</v>
      </c>
      <c r="U522" s="9">
        <v>2.5595289065543301</v>
      </c>
      <c r="V522" s="9">
        <v>2.5676414542491499</v>
      </c>
      <c r="W522" s="9">
        <v>2.5833876561856099</v>
      </c>
      <c r="X522" s="9">
        <v>-2.0605544925177401</v>
      </c>
      <c r="Y522" s="9">
        <v>-2.4540010782348398</v>
      </c>
      <c r="Z522" s="9">
        <v>9.3001226397739405</v>
      </c>
      <c r="AA522" s="9">
        <v>11.975430874079899</v>
      </c>
      <c r="AB522" s="9">
        <v>13.272866290021399</v>
      </c>
      <c r="AC522" s="9">
        <v>14.230291752601699</v>
      </c>
      <c r="AD522" s="9">
        <v>15.0880311076669</v>
      </c>
      <c r="AE522" s="9">
        <v>15.9107395075191</v>
      </c>
      <c r="AF522" s="9">
        <v>16.748811149133001</v>
      </c>
      <c r="AG522" s="9">
        <v>16.945739850110499</v>
      </c>
      <c r="AH522" s="9">
        <v>16.922111360114702</v>
      </c>
      <c r="AI522" s="9">
        <v>14.8619450843136</v>
      </c>
      <c r="AJ522" s="9">
        <v>12.6585677076182</v>
      </c>
      <c r="AK522" s="9">
        <v>10.340349264227701</v>
      </c>
    </row>
    <row r="523" spans="1:37" s="9" customFormat="1" hidden="1" x14ac:dyDescent="0.3">
      <c r="A523" s="13" t="str">
        <f t="shared" si="8"/>
        <v>SDGbaseTRA_UrbBAU_v6_3C_GVAaammo</v>
      </c>
      <c r="B523" s="37" t="s">
        <v>220</v>
      </c>
      <c r="C523" s="8" t="s">
        <v>294</v>
      </c>
      <c r="D523" s="10" t="s">
        <v>3</v>
      </c>
      <c r="E523" s="9" t="s">
        <v>47</v>
      </c>
      <c r="F523" s="9">
        <v>2.4857265311451702</v>
      </c>
      <c r="G523" s="9">
        <v>2.41971516890345</v>
      </c>
      <c r="H523" s="9">
        <v>2.4051978979013602</v>
      </c>
      <c r="I523" s="9">
        <v>2.4394929163208201</v>
      </c>
      <c r="J523" s="9">
        <v>2.4532968538952802</v>
      </c>
      <c r="K523" s="9">
        <v>2.4809960097456498</v>
      </c>
      <c r="L523" s="9">
        <v>2.5204084279032402</v>
      </c>
      <c r="M523" s="9">
        <v>2.5722177724938402</v>
      </c>
      <c r="N523" s="9">
        <v>2.61447884454951</v>
      </c>
      <c r="O523" s="9">
        <v>2.5658117159423401</v>
      </c>
      <c r="P523" s="9">
        <v>2.58318618712884</v>
      </c>
      <c r="Q523" s="9">
        <v>2.6215381189287501</v>
      </c>
      <c r="R523" s="9">
        <v>2.67906947342449</v>
      </c>
      <c r="S523" s="9">
        <v>2.7364025879420999</v>
      </c>
      <c r="T523" s="9">
        <v>2.79545827616022</v>
      </c>
      <c r="U523" s="9">
        <v>2.8655871445014802</v>
      </c>
      <c r="V523" s="9">
        <v>2.9409477145323302</v>
      </c>
      <c r="W523" s="9">
        <v>3.0200092008977899</v>
      </c>
      <c r="X523" s="9">
        <v>3.0968185028710602</v>
      </c>
      <c r="Y523" s="9">
        <v>3.1530686247394102</v>
      </c>
      <c r="Z523" s="9">
        <v>3.2003002523399999</v>
      </c>
      <c r="AA523" s="9">
        <v>3.2233078898678502</v>
      </c>
      <c r="AB523" s="9">
        <v>3.0652579855775302</v>
      </c>
      <c r="AC523" s="9">
        <v>2.93386528418125</v>
      </c>
      <c r="AD523" s="9">
        <v>2.85438373261487</v>
      </c>
      <c r="AE523" s="9">
        <v>2.8033481034106602</v>
      </c>
      <c r="AF523" s="9">
        <v>2.7721575752357799</v>
      </c>
      <c r="AG523" s="9">
        <v>2.7301692057265901</v>
      </c>
      <c r="AH523" s="9">
        <v>2.5340152056730201</v>
      </c>
      <c r="AI523" s="9">
        <v>2.3532257977497899</v>
      </c>
      <c r="AJ523" s="9">
        <v>2.21202997571773</v>
      </c>
      <c r="AK523" s="9">
        <v>2.09106859647193</v>
      </c>
    </row>
    <row r="524" spans="1:37" s="9" customFormat="1" hidden="1" x14ac:dyDescent="0.3">
      <c r="A524" s="13" t="str">
        <f t="shared" si="8"/>
        <v>SDGbaseTRA_UrbBAU_v6_3C_GVAabchm</v>
      </c>
      <c r="B524" s="37" t="s">
        <v>220</v>
      </c>
      <c r="C524" s="8" t="s">
        <v>294</v>
      </c>
      <c r="D524" s="10" t="s">
        <v>3</v>
      </c>
      <c r="E524" s="9" t="s">
        <v>48</v>
      </c>
      <c r="F524" s="9">
        <v>22.371538780334799</v>
      </c>
      <c r="G524" s="9">
        <v>28.309431866839901</v>
      </c>
      <c r="H524" s="9">
        <v>29.870407290076599</v>
      </c>
      <c r="I524" s="9">
        <v>29.6346221050959</v>
      </c>
      <c r="J524" s="9">
        <v>30.679443352183299</v>
      </c>
      <c r="K524" s="9">
        <v>31.700175036873901</v>
      </c>
      <c r="L524" s="9">
        <v>32.761483090968397</v>
      </c>
      <c r="M524" s="9">
        <v>34.162631928099998</v>
      </c>
      <c r="N524" s="9">
        <v>35.377697342235301</v>
      </c>
      <c r="O524" s="9">
        <v>41.983483024239803</v>
      </c>
      <c r="P524" s="9">
        <v>43.600060557149</v>
      </c>
      <c r="Q524" s="9">
        <v>43.932306668396002</v>
      </c>
      <c r="R524" s="9">
        <v>44.248366168454197</v>
      </c>
      <c r="S524" s="9">
        <v>44.672187932931799</v>
      </c>
      <c r="T524" s="9">
        <v>45.244556933376799</v>
      </c>
      <c r="U524" s="9">
        <v>45.785638949802099</v>
      </c>
      <c r="V524" s="9">
        <v>45.935901919370998</v>
      </c>
      <c r="W524" s="9">
        <v>46.589579892739302</v>
      </c>
      <c r="X524" s="9">
        <v>47.782680032784903</v>
      </c>
      <c r="Y524" s="9">
        <v>47.8087106726204</v>
      </c>
      <c r="Z524" s="9">
        <v>47.484876916701602</v>
      </c>
      <c r="AA524" s="9">
        <v>46.555835750446199</v>
      </c>
      <c r="AB524" s="9">
        <v>45.290589639005503</v>
      </c>
      <c r="AC524" s="9">
        <v>42.384111927628297</v>
      </c>
      <c r="AD524" s="9">
        <v>39.2377726070414</v>
      </c>
      <c r="AE524" s="9">
        <v>36.234383289554401</v>
      </c>
      <c r="AF524" s="9">
        <v>33.579560598476</v>
      </c>
      <c r="AG524" s="9">
        <v>30.336308893462899</v>
      </c>
      <c r="AH524" s="9">
        <v>27.1456906750584</v>
      </c>
      <c r="AI524" s="9">
        <v>23.095095753643299</v>
      </c>
      <c r="AJ524" s="9">
        <v>19.553976099391001</v>
      </c>
      <c r="AK524" s="9">
        <v>16.447875227680498</v>
      </c>
    </row>
    <row r="525" spans="1:37" s="9" customFormat="1" hidden="1" x14ac:dyDescent="0.3">
      <c r="A525" s="13" t="str">
        <f t="shared" si="8"/>
        <v>SDGbaseTRA_UrbBAU_v6_3C_GVAaochm</v>
      </c>
      <c r="B525" s="37" t="s">
        <v>220</v>
      </c>
      <c r="C525" s="8" t="s">
        <v>294</v>
      </c>
      <c r="D525" s="10" t="s">
        <v>3</v>
      </c>
      <c r="E525" s="9" t="s">
        <v>49</v>
      </c>
      <c r="F525" s="9">
        <v>34.235418045792301</v>
      </c>
      <c r="G525" s="9">
        <v>40.6559130727452</v>
      </c>
      <c r="H525" s="9">
        <v>42.186326929626198</v>
      </c>
      <c r="I525" s="9">
        <v>41.508855109405403</v>
      </c>
      <c r="J525" s="9">
        <v>42.579643488217997</v>
      </c>
      <c r="K525" s="9">
        <v>43.581586549745602</v>
      </c>
      <c r="L525" s="9">
        <v>44.608535443906902</v>
      </c>
      <c r="M525" s="9">
        <v>45.953243404890003</v>
      </c>
      <c r="N525" s="9">
        <v>47.149695592324797</v>
      </c>
      <c r="O525" s="9">
        <v>55.931557316510798</v>
      </c>
      <c r="P525" s="9">
        <v>57.578333943742997</v>
      </c>
      <c r="Q525" s="9">
        <v>57.544593120602201</v>
      </c>
      <c r="R525" s="9">
        <v>57.5957142581737</v>
      </c>
      <c r="S525" s="9">
        <v>57.803350154594298</v>
      </c>
      <c r="T525" s="9">
        <v>58.256933778922502</v>
      </c>
      <c r="U525" s="9">
        <v>58.7318002267114</v>
      </c>
      <c r="V525" s="9">
        <v>58.636783166251298</v>
      </c>
      <c r="W525" s="9">
        <v>59.208045657066698</v>
      </c>
      <c r="X525" s="9">
        <v>60.449767712943299</v>
      </c>
      <c r="Y525" s="9">
        <v>60.482926776726501</v>
      </c>
      <c r="Z525" s="9">
        <v>60.094935454646198</v>
      </c>
      <c r="AA525" s="9">
        <v>59.133946355430098</v>
      </c>
      <c r="AB525" s="9">
        <v>57.554773981693998</v>
      </c>
      <c r="AC525" s="9">
        <v>53.8963105394593</v>
      </c>
      <c r="AD525" s="9">
        <v>49.760320868458699</v>
      </c>
      <c r="AE525" s="9">
        <v>45.793139373451602</v>
      </c>
      <c r="AF525" s="9">
        <v>42.245125040108597</v>
      </c>
      <c r="AG525" s="9">
        <v>38.419423396344698</v>
      </c>
      <c r="AH525" s="9">
        <v>34.884420749122</v>
      </c>
      <c r="AI525" s="9">
        <v>30.1881167326096</v>
      </c>
      <c r="AJ525" s="9">
        <v>26.0246696270078</v>
      </c>
      <c r="AK525" s="9">
        <v>22.3659230380858</v>
      </c>
    </row>
    <row r="526" spans="1:37" s="9" customFormat="1" hidden="1" x14ac:dyDescent="0.3">
      <c r="A526" s="13" t="str">
        <f t="shared" si="8"/>
        <v>SDGbaseTRA_UrbBAU_v6_3C_GVAarubb</v>
      </c>
      <c r="B526" s="37" t="s">
        <v>220</v>
      </c>
      <c r="C526" s="8" t="s">
        <v>294</v>
      </c>
      <c r="D526" s="10" t="s">
        <v>3</v>
      </c>
      <c r="E526" s="9" t="s">
        <v>50</v>
      </c>
      <c r="F526" s="9">
        <v>6.77125211521507</v>
      </c>
      <c r="G526" s="9">
        <v>6.4768504917357399</v>
      </c>
      <c r="H526" s="9">
        <v>6.7411323350526704</v>
      </c>
      <c r="I526" s="9">
        <v>6.7744020386268504</v>
      </c>
      <c r="J526" s="9">
        <v>6.9236860788475196</v>
      </c>
      <c r="K526" s="9">
        <v>7.1155504197525703</v>
      </c>
      <c r="L526" s="9">
        <v>7.3347437078390101</v>
      </c>
      <c r="M526" s="9">
        <v>7.5645874507610902</v>
      </c>
      <c r="N526" s="9">
        <v>7.8088608281603804</v>
      </c>
      <c r="O526" s="9">
        <v>8.3356696148643294</v>
      </c>
      <c r="P526" s="9">
        <v>8.6434266848170704</v>
      </c>
      <c r="Q526" s="9">
        <v>8.8837333072435296</v>
      </c>
      <c r="R526" s="9">
        <v>9.2342416473824205</v>
      </c>
      <c r="S526" s="9">
        <v>9.5320650158187306</v>
      </c>
      <c r="T526" s="9">
        <v>9.8530857486705603</v>
      </c>
      <c r="U526" s="9">
        <v>10.2291656851329</v>
      </c>
      <c r="V526" s="9">
        <v>10.6081656709987</v>
      </c>
      <c r="W526" s="9">
        <v>10.9909190597449</v>
      </c>
      <c r="X526" s="9">
        <v>11.3680917576844</v>
      </c>
      <c r="Y526" s="9">
        <v>11.669751087217699</v>
      </c>
      <c r="Z526" s="9">
        <v>11.9711013632524</v>
      </c>
      <c r="AA526" s="9">
        <v>12.2836170254763</v>
      </c>
      <c r="AB526" s="9">
        <v>12.8510197611095</v>
      </c>
      <c r="AC526" s="9">
        <v>13.3266110560438</v>
      </c>
      <c r="AD526" s="9">
        <v>13.8017009525649</v>
      </c>
      <c r="AE526" s="9">
        <v>14.2792195475492</v>
      </c>
      <c r="AF526" s="9">
        <v>14.7696224767255</v>
      </c>
      <c r="AG526" s="9">
        <v>15.1947639391314</v>
      </c>
      <c r="AH526" s="9">
        <v>15.149093044932901</v>
      </c>
      <c r="AI526" s="9">
        <v>14.9875765356177</v>
      </c>
      <c r="AJ526" s="9">
        <v>14.8798448689542</v>
      </c>
      <c r="AK526" s="9">
        <v>14.7487795821053</v>
      </c>
    </row>
    <row r="527" spans="1:37" s="9" customFormat="1" hidden="1" x14ac:dyDescent="0.3">
      <c r="A527" s="13" t="str">
        <f t="shared" si="8"/>
        <v>SDGbaseTRA_UrbBAU_v6_3C_GVAaplas</v>
      </c>
      <c r="B527" s="37" t="s">
        <v>220</v>
      </c>
      <c r="C527" s="8" t="s">
        <v>294</v>
      </c>
      <c r="D527" s="10" t="s">
        <v>3</v>
      </c>
      <c r="E527" s="9" t="s">
        <v>51</v>
      </c>
      <c r="F527" s="9">
        <v>15.426438760271299</v>
      </c>
      <c r="G527" s="9">
        <v>15.2861508901394</v>
      </c>
      <c r="H527" s="9">
        <v>15.7372789216566</v>
      </c>
      <c r="I527" s="9">
        <v>16.0265449384021</v>
      </c>
      <c r="J527" s="9">
        <v>16.273907644057399</v>
      </c>
      <c r="K527" s="9">
        <v>16.6283086105318</v>
      </c>
      <c r="L527" s="9">
        <v>17.084015248781501</v>
      </c>
      <c r="M527" s="9">
        <v>17.592445687327899</v>
      </c>
      <c r="N527" s="9">
        <v>18.103036680839701</v>
      </c>
      <c r="O527" s="9">
        <v>18.744633497857102</v>
      </c>
      <c r="P527" s="9">
        <v>19.295533583456798</v>
      </c>
      <c r="Q527" s="9">
        <v>19.7706514065652</v>
      </c>
      <c r="R527" s="9">
        <v>20.336005246064399</v>
      </c>
      <c r="S527" s="9">
        <v>20.955023456176701</v>
      </c>
      <c r="T527" s="9">
        <v>21.612323478169898</v>
      </c>
      <c r="U527" s="9">
        <v>22.381197002757698</v>
      </c>
      <c r="V527" s="9">
        <v>23.1170664576753</v>
      </c>
      <c r="W527" s="9">
        <v>23.8887340399274</v>
      </c>
      <c r="X527" s="9">
        <v>24.710658283870298</v>
      </c>
      <c r="Y527" s="9">
        <v>25.382616664625999</v>
      </c>
      <c r="Z527" s="9">
        <v>26.018867567300202</v>
      </c>
      <c r="AA527" s="9">
        <v>26.673853131863801</v>
      </c>
      <c r="AB527" s="9">
        <v>27.1726133279988</v>
      </c>
      <c r="AC527" s="9">
        <v>27.613863738510201</v>
      </c>
      <c r="AD527" s="9">
        <v>28.174715657759801</v>
      </c>
      <c r="AE527" s="9">
        <v>28.8020290154256</v>
      </c>
      <c r="AF527" s="9">
        <v>29.500701571554199</v>
      </c>
      <c r="AG527" s="9">
        <v>30.066199001344899</v>
      </c>
      <c r="AH527" s="9">
        <v>29.117950874155699</v>
      </c>
      <c r="AI527" s="9">
        <v>28.2162354572095</v>
      </c>
      <c r="AJ527" s="9">
        <v>27.513493863820901</v>
      </c>
      <c r="AK527" s="9">
        <v>26.8567447403831</v>
      </c>
    </row>
    <row r="528" spans="1:37" s="9" customFormat="1" hidden="1" x14ac:dyDescent="0.3">
      <c r="A528" s="13" t="str">
        <f t="shared" si="8"/>
        <v>SDGbaseTRA_UrbBAU_v6_3C_GVAanmet</v>
      </c>
      <c r="B528" s="37" t="s">
        <v>220</v>
      </c>
      <c r="C528" s="8" t="s">
        <v>294</v>
      </c>
      <c r="D528" s="10" t="s">
        <v>3</v>
      </c>
      <c r="E528" s="9" t="s">
        <v>52</v>
      </c>
      <c r="F528" s="9">
        <v>17.626887984271502</v>
      </c>
      <c r="G528" s="9">
        <v>17.602873945885701</v>
      </c>
      <c r="H528" s="9">
        <v>18.037369012040301</v>
      </c>
      <c r="I528" s="9">
        <v>18.7369394100877</v>
      </c>
      <c r="J528" s="9">
        <v>18.950979666179698</v>
      </c>
      <c r="K528" s="9">
        <v>19.338195685193998</v>
      </c>
      <c r="L528" s="9">
        <v>19.853062945845501</v>
      </c>
      <c r="M528" s="9">
        <v>20.4677307853133</v>
      </c>
      <c r="N528" s="9">
        <v>21.1003533776199</v>
      </c>
      <c r="O528" s="9">
        <v>22.0752154773669</v>
      </c>
      <c r="P528" s="9">
        <v>22.821228554461001</v>
      </c>
      <c r="Q528" s="9">
        <v>23.4500074313829</v>
      </c>
      <c r="R528" s="9">
        <v>23.6052845201129</v>
      </c>
      <c r="S528" s="9">
        <v>24.465736559876301</v>
      </c>
      <c r="T528" s="9">
        <v>25.356874111261298</v>
      </c>
      <c r="U528" s="9">
        <v>26.382798194681399</v>
      </c>
      <c r="V528" s="9">
        <v>27.434477526787798</v>
      </c>
      <c r="W528" s="9">
        <v>28.4840743933004</v>
      </c>
      <c r="X528" s="9">
        <v>29.4650914646766</v>
      </c>
      <c r="Y528" s="9">
        <v>30.3645449096886</v>
      </c>
      <c r="Z528" s="9">
        <v>31.281979398536901</v>
      </c>
      <c r="AA528" s="9">
        <v>32.200871038960003</v>
      </c>
      <c r="AB528" s="9">
        <v>33.0222514234503</v>
      </c>
      <c r="AC528" s="9">
        <v>33.813136650560097</v>
      </c>
      <c r="AD528" s="9">
        <v>34.789137542567602</v>
      </c>
      <c r="AE528" s="9">
        <v>35.838995958081497</v>
      </c>
      <c r="AF528" s="9">
        <v>36.955389524608897</v>
      </c>
      <c r="AG528" s="9">
        <v>37.823083726003198</v>
      </c>
      <c r="AH528" s="9">
        <v>37.0164235234584</v>
      </c>
      <c r="AI528" s="9">
        <v>36.115000070344202</v>
      </c>
      <c r="AJ528" s="9">
        <v>35.5139774968588</v>
      </c>
      <c r="AK528" s="9">
        <v>34.907160033085297</v>
      </c>
    </row>
    <row r="529" spans="1:37" s="9" customFormat="1" hidden="1" x14ac:dyDescent="0.3">
      <c r="A529" s="13" t="str">
        <f t="shared" si="8"/>
        <v>SDGbaseTRA_UrbBAU_v6_3C_GVAairon</v>
      </c>
      <c r="B529" s="37" t="s">
        <v>220</v>
      </c>
      <c r="C529" s="8" t="s">
        <v>294</v>
      </c>
      <c r="D529" s="10" t="s">
        <v>3</v>
      </c>
      <c r="E529" s="9" t="s">
        <v>53</v>
      </c>
      <c r="F529" s="9">
        <v>20.838620435940101</v>
      </c>
      <c r="G529" s="9">
        <v>23.549586563476002</v>
      </c>
      <c r="H529" s="9">
        <v>23.334994876107501</v>
      </c>
      <c r="I529" s="9">
        <v>23.3035447031919</v>
      </c>
      <c r="J529" s="9">
        <v>23.1831546949923</v>
      </c>
      <c r="K529" s="9">
        <v>23.374376195023999</v>
      </c>
      <c r="L529" s="9">
        <v>23.787410502556501</v>
      </c>
      <c r="M529" s="9">
        <v>24.479503790539201</v>
      </c>
      <c r="N529" s="9">
        <v>25.100356867395298</v>
      </c>
      <c r="O529" s="9">
        <v>26.267914268223301</v>
      </c>
      <c r="P529" s="9">
        <v>27.001675903997601</v>
      </c>
      <c r="Q529" s="9">
        <v>27.503520033368801</v>
      </c>
      <c r="R529" s="9">
        <v>27.733044501128202</v>
      </c>
      <c r="S529" s="9">
        <v>28.387549123286099</v>
      </c>
      <c r="T529" s="9">
        <v>29.087863922449401</v>
      </c>
      <c r="U529" s="9">
        <v>29.964955874273201</v>
      </c>
      <c r="V529" s="9">
        <v>31.119167755848999</v>
      </c>
      <c r="W529" s="9">
        <v>32.137922937971901</v>
      </c>
      <c r="X529" s="9">
        <v>32.926460043613702</v>
      </c>
      <c r="Y529" s="9">
        <v>33.779125933589597</v>
      </c>
      <c r="Z529" s="9">
        <v>34.530722486424203</v>
      </c>
      <c r="AA529" s="9">
        <v>35.4575762896472</v>
      </c>
      <c r="AB529" s="9">
        <v>34.833253240213899</v>
      </c>
      <c r="AC529" s="9">
        <v>34.954783348781902</v>
      </c>
      <c r="AD529" s="9">
        <v>35.798571782580801</v>
      </c>
      <c r="AE529" s="9">
        <v>36.869318773325197</v>
      </c>
      <c r="AF529" s="9">
        <v>38.023419092790498</v>
      </c>
      <c r="AG529" s="9">
        <v>38.869860710138198</v>
      </c>
      <c r="AH529" s="9">
        <v>36.9668476756557</v>
      </c>
      <c r="AI529" s="9">
        <v>35.674732546642403</v>
      </c>
      <c r="AJ529" s="9">
        <v>34.908778025405098</v>
      </c>
      <c r="AK529" s="9">
        <v>34.289391756168499</v>
      </c>
    </row>
    <row r="530" spans="1:37" s="9" customFormat="1" hidden="1" x14ac:dyDescent="0.3">
      <c r="A530" s="13" t="str">
        <f t="shared" si="8"/>
        <v>SDGbaseTRA_UrbBAU_v6_3C_GVAanfrm</v>
      </c>
      <c r="B530" s="37" t="s">
        <v>220</v>
      </c>
      <c r="C530" s="8" t="s">
        <v>294</v>
      </c>
      <c r="D530" s="10" t="s">
        <v>3</v>
      </c>
      <c r="E530" s="9" t="s">
        <v>54</v>
      </c>
      <c r="F530" s="9">
        <v>13.073651251027099</v>
      </c>
      <c r="G530" s="9">
        <v>13.6732803389878</v>
      </c>
      <c r="H530" s="9">
        <v>12.5601272291967</v>
      </c>
      <c r="I530" s="9">
        <v>11.3373508740705</v>
      </c>
      <c r="J530" s="9">
        <v>10.9200009139106</v>
      </c>
      <c r="K530" s="9">
        <v>10.985170136923299</v>
      </c>
      <c r="L530" s="9">
        <v>11.5109201828429</v>
      </c>
      <c r="M530" s="9">
        <v>13.1396061495451</v>
      </c>
      <c r="N530" s="9">
        <v>14.3824084226487</v>
      </c>
      <c r="O530" s="9">
        <v>18.592769159716099</v>
      </c>
      <c r="P530" s="9">
        <v>20.126340798385598</v>
      </c>
      <c r="Q530" s="9">
        <v>20.405008412614102</v>
      </c>
      <c r="R530" s="9">
        <v>20.270597660001499</v>
      </c>
      <c r="S530" s="9">
        <v>20.635795250417001</v>
      </c>
      <c r="T530" s="9">
        <v>21.1590330077149</v>
      </c>
      <c r="U530" s="9">
        <v>22.115388946604099</v>
      </c>
      <c r="V530" s="9">
        <v>24.718612251692399</v>
      </c>
      <c r="W530" s="9">
        <v>26.653171760628599</v>
      </c>
      <c r="X530" s="9">
        <v>26.790101157042098</v>
      </c>
      <c r="Y530" s="9">
        <v>27.878714651922401</v>
      </c>
      <c r="Z530" s="9">
        <v>28.486752567297799</v>
      </c>
      <c r="AA530" s="9">
        <v>29.861183702755302</v>
      </c>
      <c r="AB530" s="9">
        <v>22.752443337871899</v>
      </c>
      <c r="AC530" s="9">
        <v>20.643262872392299</v>
      </c>
      <c r="AD530" s="9">
        <v>21.441850251959998</v>
      </c>
      <c r="AE530" s="9">
        <v>22.9135117294468</v>
      </c>
      <c r="AF530" s="9">
        <v>24.5747441579332</v>
      </c>
      <c r="AG530" s="9">
        <v>25.353983987637999</v>
      </c>
      <c r="AH530" s="9">
        <v>19.487603054176201</v>
      </c>
      <c r="AI530" s="9">
        <v>16.225020115099699</v>
      </c>
      <c r="AJ530" s="9">
        <v>14.918354567235101</v>
      </c>
      <c r="AK530" s="9">
        <v>14.051650982837</v>
      </c>
    </row>
    <row r="531" spans="1:37" s="9" customFormat="1" hidden="1" x14ac:dyDescent="0.3">
      <c r="A531" s="13" t="str">
        <f t="shared" si="8"/>
        <v>SDGbaseTRA_UrbBAU_v6_3C_GVAametp</v>
      </c>
      <c r="B531" s="37" t="s">
        <v>220</v>
      </c>
      <c r="C531" s="8" t="s">
        <v>294</v>
      </c>
      <c r="D531" s="10" t="s">
        <v>3</v>
      </c>
      <c r="E531" s="9" t="s">
        <v>55</v>
      </c>
      <c r="F531" s="9">
        <v>33.254980135402498</v>
      </c>
      <c r="G531" s="9">
        <v>35.758250005279201</v>
      </c>
      <c r="H531" s="9">
        <v>36.711544970074598</v>
      </c>
      <c r="I531" s="9">
        <v>37.567294608847902</v>
      </c>
      <c r="J531" s="9">
        <v>38.027403708356204</v>
      </c>
      <c r="K531" s="9">
        <v>38.859288890851701</v>
      </c>
      <c r="L531" s="9">
        <v>40.024196223751602</v>
      </c>
      <c r="M531" s="9">
        <v>41.414896051581898</v>
      </c>
      <c r="N531" s="9">
        <v>42.782910327671402</v>
      </c>
      <c r="O531" s="9">
        <v>44.935815869689399</v>
      </c>
      <c r="P531" s="9">
        <v>46.478495182320501</v>
      </c>
      <c r="Q531" s="9">
        <v>47.709106758331501</v>
      </c>
      <c r="R531" s="9">
        <v>48.597950105154197</v>
      </c>
      <c r="S531" s="9">
        <v>50.172299582410503</v>
      </c>
      <c r="T531" s="9">
        <v>51.837140850036697</v>
      </c>
      <c r="U531" s="9">
        <v>53.811638935961902</v>
      </c>
      <c r="V531" s="9">
        <v>56.045163759157397</v>
      </c>
      <c r="W531" s="9">
        <v>58.065296968141801</v>
      </c>
      <c r="X531" s="9">
        <v>59.645881423852799</v>
      </c>
      <c r="Y531" s="9">
        <v>61.4285831815805</v>
      </c>
      <c r="Z531" s="9">
        <v>63.166922037164198</v>
      </c>
      <c r="AA531" s="9">
        <v>65.037386893902806</v>
      </c>
      <c r="AB531" s="9">
        <v>66.4598662581393</v>
      </c>
      <c r="AC531" s="9">
        <v>67.922006790768705</v>
      </c>
      <c r="AD531" s="9">
        <v>69.939988458653005</v>
      </c>
      <c r="AE531" s="9">
        <v>72.177798334610301</v>
      </c>
      <c r="AF531" s="9">
        <v>74.591312755983296</v>
      </c>
      <c r="AG531" s="9">
        <v>76.546549667662902</v>
      </c>
      <c r="AH531" s="9">
        <v>74.086679673219805</v>
      </c>
      <c r="AI531" s="9">
        <v>71.747038293953693</v>
      </c>
      <c r="AJ531" s="9">
        <v>70.2568004187697</v>
      </c>
      <c r="AK531" s="9">
        <v>68.902188590468299</v>
      </c>
    </row>
    <row r="532" spans="1:37" s="9" customFormat="1" hidden="1" x14ac:dyDescent="0.3">
      <c r="A532" s="13" t="str">
        <f t="shared" si="8"/>
        <v>SDGbaseTRA_UrbBAU_v6_3C_GVAamach</v>
      </c>
      <c r="B532" s="37" t="s">
        <v>220</v>
      </c>
      <c r="C532" s="8" t="s">
        <v>294</v>
      </c>
      <c r="D532" s="10" t="s">
        <v>3</v>
      </c>
      <c r="E532" s="9" t="s">
        <v>56</v>
      </c>
      <c r="F532" s="9">
        <v>38.6659562516991</v>
      </c>
      <c r="G532" s="9">
        <v>40.916551731462</v>
      </c>
      <c r="H532" s="9">
        <v>41.794925543999</v>
      </c>
      <c r="I532" s="9">
        <v>43.357629339726699</v>
      </c>
      <c r="J532" s="9">
        <v>43.629437827912803</v>
      </c>
      <c r="K532" s="9">
        <v>44.413165125949199</v>
      </c>
      <c r="L532" s="9">
        <v>45.649223139979398</v>
      </c>
      <c r="M532" s="9">
        <v>47.384434393478202</v>
      </c>
      <c r="N532" s="9">
        <v>48.982456623750799</v>
      </c>
      <c r="O532" s="9">
        <v>51.8654129690212</v>
      </c>
      <c r="P532" s="9">
        <v>53.639013135958798</v>
      </c>
      <c r="Q532" s="9">
        <v>54.987009145692497</v>
      </c>
      <c r="R532" s="9">
        <v>54.740592403880797</v>
      </c>
      <c r="S532" s="9">
        <v>56.557537014447398</v>
      </c>
      <c r="T532" s="9">
        <v>58.503315565685703</v>
      </c>
      <c r="U532" s="9">
        <v>60.817153538377099</v>
      </c>
      <c r="V532" s="9">
        <v>63.4646066317666</v>
      </c>
      <c r="W532" s="9">
        <v>65.798585245000595</v>
      </c>
      <c r="X532" s="9">
        <v>67.594526189932793</v>
      </c>
      <c r="Y532" s="9">
        <v>69.789146140938897</v>
      </c>
      <c r="Z532" s="9">
        <v>71.908664847736205</v>
      </c>
      <c r="AA532" s="9">
        <v>74.2262775651608</v>
      </c>
      <c r="AB532" s="9">
        <v>74.839183919495099</v>
      </c>
      <c r="AC532" s="9">
        <v>76.119835081233802</v>
      </c>
      <c r="AD532" s="9">
        <v>78.652667127677702</v>
      </c>
      <c r="AE532" s="9">
        <v>81.586627648661704</v>
      </c>
      <c r="AF532" s="9">
        <v>84.701050174505895</v>
      </c>
      <c r="AG532" s="9">
        <v>87.078535126464999</v>
      </c>
      <c r="AH532" s="9">
        <v>83.258969839076499</v>
      </c>
      <c r="AI532" s="9">
        <v>79.895477115178394</v>
      </c>
      <c r="AJ532" s="9">
        <v>78.006573008450999</v>
      </c>
      <c r="AK532" s="9">
        <v>76.374908608503901</v>
      </c>
    </row>
    <row r="533" spans="1:37" s="9" customFormat="1" hidden="1" x14ac:dyDescent="0.3">
      <c r="A533" s="13" t="str">
        <f t="shared" si="8"/>
        <v>SDGbaseTRA_UrbBAU_v6_3C_GVAafcel</v>
      </c>
      <c r="B533" s="37" t="s">
        <v>220</v>
      </c>
      <c r="C533" s="8" t="s">
        <v>294</v>
      </c>
      <c r="D533" s="10" t="s">
        <v>3</v>
      </c>
      <c r="E533" s="9" t="s">
        <v>57</v>
      </c>
      <c r="F533" s="9">
        <v>0.28999999999993897</v>
      </c>
      <c r="G533" s="9">
        <v>0.29068802321709403</v>
      </c>
      <c r="H533" s="9">
        <v>0.29210211399924002</v>
      </c>
      <c r="I533" s="9">
        <v>0.27877356135146197</v>
      </c>
      <c r="J533" s="9">
        <v>0.27528591246131801</v>
      </c>
      <c r="K533" s="9">
        <v>0.274519915470607</v>
      </c>
      <c r="L533" s="9">
        <v>0.27760329287810398</v>
      </c>
      <c r="M533" s="9">
        <v>0.28901467210090398</v>
      </c>
      <c r="N533" s="9">
        <v>0.29734718423991502</v>
      </c>
      <c r="O533" s="9">
        <v>0.33937493363861398</v>
      </c>
      <c r="P533" s="9">
        <v>0.34989317208134102</v>
      </c>
      <c r="Q533" s="9">
        <v>0.35128479901943599</v>
      </c>
      <c r="R533" s="9">
        <v>0.35023797956604402</v>
      </c>
      <c r="S533" s="9">
        <v>0.35023355970178</v>
      </c>
      <c r="T533" s="9">
        <v>0.35104583649294901</v>
      </c>
      <c r="U533" s="9">
        <v>0.35256795799016799</v>
      </c>
      <c r="V533" s="9">
        <v>0.35958030124921703</v>
      </c>
      <c r="W533" s="9">
        <v>0.36285454513957799</v>
      </c>
      <c r="X533" s="9">
        <v>0.35695146251232401</v>
      </c>
      <c r="Y533" s="9">
        <v>5.1854097903817697</v>
      </c>
      <c r="Z533" s="9">
        <v>10.2995224753986</v>
      </c>
      <c r="AA533" s="9">
        <v>15.4664277331756</v>
      </c>
      <c r="AB533" s="9">
        <v>16.1552022416612</v>
      </c>
      <c r="AC533" s="9">
        <v>16.932528456206299</v>
      </c>
      <c r="AD533" s="9">
        <v>18.040028152890802</v>
      </c>
      <c r="AE533" s="9">
        <v>19.201822737473499</v>
      </c>
      <c r="AF533" s="9">
        <v>20.409052012840501</v>
      </c>
      <c r="AG533" s="9">
        <v>20.250075774546399</v>
      </c>
      <c r="AH533" s="9">
        <v>18.8331990004144</v>
      </c>
      <c r="AI533" s="9">
        <v>17.139081506587299</v>
      </c>
      <c r="AJ533" s="9">
        <v>16.1863141436314</v>
      </c>
      <c r="AK533" s="9">
        <v>15.359412737256999</v>
      </c>
    </row>
    <row r="534" spans="1:37" s="9" customFormat="1" hidden="1" x14ac:dyDescent="0.3">
      <c r="A534" s="13" t="str">
        <f t="shared" si="8"/>
        <v>SDGbaseTRA_UrbBAU_v6_3C_GVAaelct</v>
      </c>
      <c r="B534" s="37" t="s">
        <v>220</v>
      </c>
      <c r="C534" s="8" t="s">
        <v>294</v>
      </c>
      <c r="D534" s="10" t="s">
        <v>3</v>
      </c>
      <c r="E534" s="9" t="s">
        <v>58</v>
      </c>
      <c r="F534" s="9">
        <v>7.8476290328810594E-2</v>
      </c>
      <c r="G534" s="9">
        <v>7.8820954375277905E-2</v>
      </c>
      <c r="H534" s="9">
        <v>7.9257438283061601E-2</v>
      </c>
      <c r="I534" s="9">
        <v>7.5957108783432994E-2</v>
      </c>
      <c r="J534" s="9">
        <v>7.5107917895605794E-2</v>
      </c>
      <c r="K534" s="9">
        <v>7.4937160779739401E-2</v>
      </c>
      <c r="L534" s="9">
        <v>7.5719002333689903E-2</v>
      </c>
      <c r="M534" s="9">
        <v>7.8568479781070594E-2</v>
      </c>
      <c r="N534" s="9">
        <v>8.0655110493343105E-2</v>
      </c>
      <c r="O534" s="9">
        <v>9.1250111206515203E-2</v>
      </c>
      <c r="P534" s="9">
        <v>9.3903111417694404E-2</v>
      </c>
      <c r="Q534" s="9">
        <v>9.4260478208307102E-2</v>
      </c>
      <c r="R534" s="9">
        <v>9.3994801148955406E-2</v>
      </c>
      <c r="S534" s="9">
        <v>9.4003695923633696E-2</v>
      </c>
      <c r="T534" s="9">
        <v>9.4219317281286699E-2</v>
      </c>
      <c r="U534" s="9">
        <v>9.4610389901419595E-2</v>
      </c>
      <c r="V534" s="9">
        <v>9.63377029775528E-2</v>
      </c>
      <c r="W534" s="9">
        <v>9.7156301063001396E-2</v>
      </c>
      <c r="X534" s="9">
        <v>3.8997791383082401</v>
      </c>
      <c r="Y534" s="9">
        <v>3.89098079678068</v>
      </c>
      <c r="Z534" s="9">
        <v>2.1274344397915499</v>
      </c>
      <c r="AA534" s="9">
        <v>2.1297412253864199</v>
      </c>
      <c r="AB534" s="9">
        <v>2.0697928198259601</v>
      </c>
      <c r="AC534" s="9">
        <v>2.0271592034422499</v>
      </c>
      <c r="AD534" s="9">
        <v>1.1421519684588599</v>
      </c>
      <c r="AE534" s="9">
        <v>1.1431047513123</v>
      </c>
      <c r="AF534" s="9">
        <v>1.14626158997769</v>
      </c>
      <c r="AG534" s="9">
        <v>1.1406814890180299</v>
      </c>
      <c r="AH534" s="9">
        <v>1.0700963344305501</v>
      </c>
      <c r="AI534" s="9">
        <v>7.4013569848680696</v>
      </c>
      <c r="AJ534" s="9">
        <v>7.0428546910732699</v>
      </c>
      <c r="AK534" s="9">
        <v>6.7318533712214901</v>
      </c>
    </row>
    <row r="535" spans="1:37" s="9" customFormat="1" hidden="1" x14ac:dyDescent="0.3">
      <c r="A535" s="13" t="str">
        <f t="shared" si="8"/>
        <v>SDGbaseTRA_UrbBAU_v6_3C_GVAaemch</v>
      </c>
      <c r="B535" s="37" t="s">
        <v>220</v>
      </c>
      <c r="C535" s="8" t="s">
        <v>294</v>
      </c>
      <c r="D535" s="10" t="s">
        <v>3</v>
      </c>
      <c r="E535" s="9" t="s">
        <v>59</v>
      </c>
      <c r="F535" s="9">
        <v>8.9889127758873393</v>
      </c>
      <c r="G535" s="9">
        <v>9.7547666096338492</v>
      </c>
      <c r="H535" s="9">
        <v>10.0401920877477</v>
      </c>
      <c r="I535" s="9">
        <v>10.296180143849501</v>
      </c>
      <c r="J535" s="9">
        <v>10.374257793800901</v>
      </c>
      <c r="K535" s="9">
        <v>10.5808567634953</v>
      </c>
      <c r="L535" s="9">
        <v>10.907818806673699</v>
      </c>
      <c r="M535" s="9">
        <v>11.393100727308999</v>
      </c>
      <c r="N535" s="9">
        <v>11.8334354904487</v>
      </c>
      <c r="O535" s="9">
        <v>12.571738796899099</v>
      </c>
      <c r="P535" s="9">
        <v>13.0607309815723</v>
      </c>
      <c r="Q535" s="9">
        <v>13.428300948345299</v>
      </c>
      <c r="R535" s="9">
        <v>13.568986245796401</v>
      </c>
      <c r="S535" s="9">
        <v>14.0147529041224</v>
      </c>
      <c r="T535" s="9">
        <v>14.4937147407365</v>
      </c>
      <c r="U535" s="9">
        <v>15.0722354971067</v>
      </c>
      <c r="V535" s="9">
        <v>15.7043979435431</v>
      </c>
      <c r="W535" s="9">
        <v>16.313051445734899</v>
      </c>
      <c r="X535" s="9">
        <v>16.8526478608293</v>
      </c>
      <c r="Y535" s="9">
        <v>17.388762930112701</v>
      </c>
      <c r="Z535" s="9">
        <v>17.910852309799999</v>
      </c>
      <c r="AA535" s="9">
        <v>18.4787414111738</v>
      </c>
      <c r="AB535" s="9">
        <v>18.406742856907499</v>
      </c>
      <c r="AC535" s="9">
        <v>18.5386708378253</v>
      </c>
      <c r="AD535" s="9">
        <v>19.0480536650443</v>
      </c>
      <c r="AE535" s="9">
        <v>19.672810744855202</v>
      </c>
      <c r="AF535" s="9">
        <v>20.364911146589499</v>
      </c>
      <c r="AG535" s="9">
        <v>20.9776861065878</v>
      </c>
      <c r="AH535" s="9">
        <v>19.771664098866101</v>
      </c>
      <c r="AI535" s="9">
        <v>18.671840692370601</v>
      </c>
      <c r="AJ535" s="9">
        <v>18.0627510579946</v>
      </c>
      <c r="AK535" s="9">
        <v>17.510311799873499</v>
      </c>
    </row>
    <row r="536" spans="1:37" s="9" customFormat="1" hidden="1" x14ac:dyDescent="0.3">
      <c r="A536" s="13" t="str">
        <f t="shared" si="8"/>
        <v>SDGbaseTRA_UrbBAU_v6_3C_GVAasequ</v>
      </c>
      <c r="B536" s="37" t="s">
        <v>220</v>
      </c>
      <c r="C536" s="8" t="s">
        <v>294</v>
      </c>
      <c r="D536" s="10" t="s">
        <v>3</v>
      </c>
      <c r="E536" s="9" t="s">
        <v>60</v>
      </c>
      <c r="F536" s="9">
        <v>8.7771319246617594</v>
      </c>
      <c r="G536" s="9">
        <v>9.9905657279437108</v>
      </c>
      <c r="H536" s="9">
        <v>10.0419589664663</v>
      </c>
      <c r="I536" s="9">
        <v>10.011136443261099</v>
      </c>
      <c r="J536" s="9">
        <v>9.9967151456644299</v>
      </c>
      <c r="K536" s="9">
        <v>10.1353198692952</v>
      </c>
      <c r="L536" s="9">
        <v>10.4087745753045</v>
      </c>
      <c r="M536" s="9">
        <v>10.918926511991</v>
      </c>
      <c r="N536" s="9">
        <v>11.344970569567501</v>
      </c>
      <c r="O536" s="9">
        <v>12.202326907719</v>
      </c>
      <c r="P536" s="9">
        <v>12.6413279073852</v>
      </c>
      <c r="Q536" s="9">
        <v>12.961590691827601</v>
      </c>
      <c r="R536" s="9">
        <v>13.1672304850073</v>
      </c>
      <c r="S536" s="9">
        <v>13.5711236516479</v>
      </c>
      <c r="T536" s="9">
        <v>14.0373609351485</v>
      </c>
      <c r="U536" s="9">
        <v>14.5926233152765</v>
      </c>
      <c r="V536" s="9">
        <v>15.143529525517099</v>
      </c>
      <c r="W536" s="9">
        <v>15.720020685817101</v>
      </c>
      <c r="X536" s="9">
        <v>16.3351049787005</v>
      </c>
      <c r="Y536" s="9">
        <v>16.899020567959099</v>
      </c>
      <c r="Z536" s="9">
        <v>17.431736899902901</v>
      </c>
      <c r="AA536" s="9">
        <v>18.037195713301099</v>
      </c>
      <c r="AB536" s="9">
        <v>17.667354832279599</v>
      </c>
      <c r="AC536" s="9">
        <v>17.712821663325901</v>
      </c>
      <c r="AD536" s="9">
        <v>18.296733380406199</v>
      </c>
      <c r="AE536" s="9">
        <v>19.016466010571001</v>
      </c>
      <c r="AF536" s="9">
        <v>19.785779488921399</v>
      </c>
      <c r="AG536" s="9">
        <v>20.377970619791299</v>
      </c>
      <c r="AH536" s="9">
        <v>18.906545259629599</v>
      </c>
      <c r="AI536" s="9">
        <v>17.6325451428776</v>
      </c>
      <c r="AJ536" s="9">
        <v>17.014885417996801</v>
      </c>
      <c r="AK536" s="9">
        <v>16.531817130577501</v>
      </c>
    </row>
    <row r="537" spans="1:37" s="9" customFormat="1" hidden="1" x14ac:dyDescent="0.3">
      <c r="A537" s="13" t="str">
        <f t="shared" si="8"/>
        <v>SDGbaseTRA_UrbBAU_v6_3C_GVAavehi</v>
      </c>
      <c r="B537" s="37" t="s">
        <v>220</v>
      </c>
      <c r="C537" s="8" t="s">
        <v>294</v>
      </c>
      <c r="D537" s="10" t="s">
        <v>3</v>
      </c>
      <c r="E537" s="9" t="s">
        <v>61</v>
      </c>
      <c r="F537" s="9">
        <v>39.567910300527899</v>
      </c>
      <c r="G537" s="9">
        <v>42.982123695933403</v>
      </c>
      <c r="H537" s="9">
        <v>44.1121292814071</v>
      </c>
      <c r="I537" s="9">
        <v>44.174074212731803</v>
      </c>
      <c r="J537" s="9">
        <v>44.5582462470853</v>
      </c>
      <c r="K537" s="9">
        <v>45.601794277055603</v>
      </c>
      <c r="L537" s="9">
        <v>47.0446619463182</v>
      </c>
      <c r="M537" s="9">
        <v>49.086442429194499</v>
      </c>
      <c r="N537" s="9">
        <v>51.020884753601102</v>
      </c>
      <c r="O537" s="9">
        <v>53.538356329932903</v>
      </c>
      <c r="P537" s="9">
        <v>55.642105136818401</v>
      </c>
      <c r="Q537" s="9">
        <v>57.520397541658902</v>
      </c>
      <c r="R537" s="9">
        <v>59.766769360222497</v>
      </c>
      <c r="S537" s="9">
        <v>62.0453794318611</v>
      </c>
      <c r="T537" s="9">
        <v>64.504679369523004</v>
      </c>
      <c r="U537" s="9">
        <v>67.474775342681397</v>
      </c>
      <c r="V537" s="9">
        <v>70.726103884037101</v>
      </c>
      <c r="W537" s="9">
        <v>73.861031871902796</v>
      </c>
      <c r="X537" s="9">
        <v>76.605170062379401</v>
      </c>
      <c r="Y537" s="9">
        <v>77.616008621592201</v>
      </c>
      <c r="Z537" s="9">
        <v>78.6924090240026</v>
      </c>
      <c r="AA537" s="9">
        <v>79.889038710873194</v>
      </c>
      <c r="AB537" s="9">
        <v>80.199106804359303</v>
      </c>
      <c r="AC537" s="9">
        <v>81.333814414028595</v>
      </c>
      <c r="AD537" s="9">
        <v>83.995098103105903</v>
      </c>
      <c r="AE537" s="9">
        <v>87.163573516072503</v>
      </c>
      <c r="AF537" s="9">
        <v>90.578865901984699</v>
      </c>
      <c r="AG537" s="9">
        <v>93.841821287932007</v>
      </c>
      <c r="AH537" s="9">
        <v>89.703832258615705</v>
      </c>
      <c r="AI537" s="9">
        <v>85.368331546200395</v>
      </c>
      <c r="AJ537" s="9">
        <v>82.856103730216802</v>
      </c>
      <c r="AK537" s="9">
        <v>80.7360371908876</v>
      </c>
    </row>
    <row r="538" spans="1:37" s="9" customFormat="1" hidden="1" x14ac:dyDescent="0.3">
      <c r="A538" s="13" t="str">
        <f t="shared" si="8"/>
        <v>SDGbaseTRA_UrbBAU_v6_3C_GVAatequ</v>
      </c>
      <c r="B538" s="37" t="s">
        <v>220</v>
      </c>
      <c r="C538" s="8" t="s">
        <v>294</v>
      </c>
      <c r="D538" s="10" t="s">
        <v>3</v>
      </c>
      <c r="E538" s="9" t="s">
        <v>62</v>
      </c>
      <c r="F538" s="9">
        <v>7.0941028714772303</v>
      </c>
      <c r="G538" s="9">
        <v>7.2383427487696004</v>
      </c>
      <c r="H538" s="9">
        <v>7.4574983969143798</v>
      </c>
      <c r="I538" s="9">
        <v>7.4568141685981004</v>
      </c>
      <c r="J538" s="9">
        <v>7.4811174148162998</v>
      </c>
      <c r="K538" s="9">
        <v>7.6106907257543099</v>
      </c>
      <c r="L538" s="9">
        <v>7.8551446151598503</v>
      </c>
      <c r="M538" s="9">
        <v>8.3566527597673392</v>
      </c>
      <c r="N538" s="9">
        <v>8.7875482301317795</v>
      </c>
      <c r="O538" s="9">
        <v>10.141573576657301</v>
      </c>
      <c r="P538" s="9">
        <v>10.722829801322799</v>
      </c>
      <c r="Q538" s="9">
        <v>11.0278260418148</v>
      </c>
      <c r="R538" s="9">
        <v>11.030409552520201</v>
      </c>
      <c r="S538" s="9">
        <v>11.305330211766099</v>
      </c>
      <c r="T538" s="9">
        <v>11.6562703056789</v>
      </c>
      <c r="U538" s="9">
        <v>12.10302538004</v>
      </c>
      <c r="V538" s="9">
        <v>12.6454755466543</v>
      </c>
      <c r="W538" s="9">
        <v>13.113122916850299</v>
      </c>
      <c r="X538" s="9">
        <v>13.4099283414246</v>
      </c>
      <c r="Y538" s="9">
        <v>13.812103907217301</v>
      </c>
      <c r="Z538" s="9">
        <v>14.1503216489584</v>
      </c>
      <c r="AA538" s="9">
        <v>14.6131642216837</v>
      </c>
      <c r="AB538" s="9">
        <v>13.9727419616151</v>
      </c>
      <c r="AC538" s="9">
        <v>13.8099536836827</v>
      </c>
      <c r="AD538" s="9">
        <v>14.207587739643699</v>
      </c>
      <c r="AE538" s="9">
        <v>14.751921175956401</v>
      </c>
      <c r="AF538" s="9">
        <v>15.3530175449786</v>
      </c>
      <c r="AG538" s="9">
        <v>15.7065627436046</v>
      </c>
      <c r="AH538" s="9">
        <v>14.164969736450701</v>
      </c>
      <c r="AI538" s="9">
        <v>12.8834386259</v>
      </c>
      <c r="AJ538" s="9">
        <v>12.2176551722985</v>
      </c>
      <c r="AK538" s="9">
        <v>11.687480488668699</v>
      </c>
    </row>
    <row r="539" spans="1:37" s="9" customFormat="1" hidden="1" x14ac:dyDescent="0.3">
      <c r="A539" s="13" t="str">
        <f t="shared" si="8"/>
        <v>SDGbaseTRA_UrbBAU_v6_3C_GVAafurn</v>
      </c>
      <c r="B539" s="37" t="s">
        <v>220</v>
      </c>
      <c r="C539" s="8" t="s">
        <v>294</v>
      </c>
      <c r="D539" s="10" t="s">
        <v>3</v>
      </c>
      <c r="E539" s="9" t="s">
        <v>63</v>
      </c>
      <c r="F539" s="9">
        <v>6.0912402558299803</v>
      </c>
      <c r="G539" s="9">
        <v>6.4819055082620398</v>
      </c>
      <c r="H539" s="9">
        <v>6.65165789502535</v>
      </c>
      <c r="I539" s="9">
        <v>6.9188238030629501</v>
      </c>
      <c r="J539" s="9">
        <v>7.0171480214150002</v>
      </c>
      <c r="K539" s="9">
        <v>7.1814000071008603</v>
      </c>
      <c r="L539" s="9">
        <v>7.40447948407314</v>
      </c>
      <c r="M539" s="9">
        <v>7.6757486718857697</v>
      </c>
      <c r="N539" s="9">
        <v>7.9457368633073102</v>
      </c>
      <c r="O539" s="9">
        <v>8.4245914218822193</v>
      </c>
      <c r="P539" s="9">
        <v>8.7365825599382099</v>
      </c>
      <c r="Q539" s="9">
        <v>8.9800136302094309</v>
      </c>
      <c r="R539" s="9">
        <v>9.0084378217316097</v>
      </c>
      <c r="S539" s="9">
        <v>9.3340954853198994</v>
      </c>
      <c r="T539" s="9">
        <v>9.6800798332156806</v>
      </c>
      <c r="U539" s="9">
        <v>10.072215512625601</v>
      </c>
      <c r="V539" s="9">
        <v>10.4926103893392</v>
      </c>
      <c r="W539" s="9">
        <v>10.914024938126699</v>
      </c>
      <c r="X539" s="9">
        <v>11.295644753922801</v>
      </c>
      <c r="Y539" s="9">
        <v>11.660245248486699</v>
      </c>
      <c r="Z539" s="9">
        <v>12.0226369742267</v>
      </c>
      <c r="AA539" s="9">
        <v>12.3939594020462</v>
      </c>
      <c r="AB539" s="9">
        <v>12.742523428963</v>
      </c>
      <c r="AC539" s="9">
        <v>13.045061082415501</v>
      </c>
      <c r="AD539" s="9">
        <v>13.4139683938372</v>
      </c>
      <c r="AE539" s="9">
        <v>13.8136353470054</v>
      </c>
      <c r="AF539" s="9">
        <v>14.254695969634</v>
      </c>
      <c r="AG539" s="9">
        <v>14.6269178116733</v>
      </c>
      <c r="AH539" s="9">
        <v>14.267255712054601</v>
      </c>
      <c r="AI539" s="9">
        <v>13.849935024499</v>
      </c>
      <c r="AJ539" s="9">
        <v>13.571552466749001</v>
      </c>
      <c r="AK539" s="9">
        <v>13.2942021849464</v>
      </c>
    </row>
    <row r="540" spans="1:37" s="9" customFormat="1" hidden="1" x14ac:dyDescent="0.3">
      <c r="A540" s="13" t="str">
        <f t="shared" si="8"/>
        <v>SDGbaseTRA_UrbBAU_v6_3C_GVAaoman</v>
      </c>
      <c r="B540" s="37" t="s">
        <v>220</v>
      </c>
      <c r="C540" s="8" t="s">
        <v>294</v>
      </c>
      <c r="D540" s="10" t="s">
        <v>3</v>
      </c>
      <c r="E540" s="9" t="s">
        <v>64</v>
      </c>
      <c r="F540" s="9">
        <v>25.455948437607798</v>
      </c>
      <c r="G540" s="9">
        <v>26.090106548416401</v>
      </c>
      <c r="H540" s="9">
        <v>26.874494310186801</v>
      </c>
      <c r="I540" s="9">
        <v>26.574823441656498</v>
      </c>
      <c r="J540" s="9">
        <v>27.047252690254101</v>
      </c>
      <c r="K540" s="9">
        <v>27.597515086566801</v>
      </c>
      <c r="L540" s="9">
        <v>28.340892931040099</v>
      </c>
      <c r="M540" s="9">
        <v>29.491633506090899</v>
      </c>
      <c r="N540" s="9">
        <v>30.5367647926746</v>
      </c>
      <c r="O540" s="9">
        <v>34.465773018919101</v>
      </c>
      <c r="P540" s="9">
        <v>35.890231368576899</v>
      </c>
      <c r="Q540" s="9">
        <v>36.606809141077697</v>
      </c>
      <c r="R540" s="9">
        <v>37.550186396038399</v>
      </c>
      <c r="S540" s="9">
        <v>38.484956765320803</v>
      </c>
      <c r="T540" s="9">
        <v>39.591595167416997</v>
      </c>
      <c r="U540" s="9">
        <v>40.807372848570601</v>
      </c>
      <c r="V540" s="9">
        <v>41.919039127848201</v>
      </c>
      <c r="W540" s="9">
        <v>43.213899388669702</v>
      </c>
      <c r="X540" s="9">
        <v>44.5042019709716</v>
      </c>
      <c r="Y540" s="9">
        <v>45.577679054968002</v>
      </c>
      <c r="Z540" s="9">
        <v>46.528149116574802</v>
      </c>
      <c r="AA540" s="9">
        <v>47.8084047480164</v>
      </c>
      <c r="AB540" s="9">
        <v>48.648180499177599</v>
      </c>
      <c r="AC540" s="9">
        <v>49.514722000118603</v>
      </c>
      <c r="AD540" s="9">
        <v>50.811036299306203</v>
      </c>
      <c r="AE540" s="9">
        <v>52.146258254627199</v>
      </c>
      <c r="AF540" s="9">
        <v>53.6028827906134</v>
      </c>
      <c r="AG540" s="9">
        <v>54.554882866909203</v>
      </c>
      <c r="AH540" s="9">
        <v>52.629208640169999</v>
      </c>
      <c r="AI540" s="9">
        <v>50.147997227906998</v>
      </c>
      <c r="AJ540" s="9">
        <v>48.696212591019801</v>
      </c>
      <c r="AK540" s="9">
        <v>47.336896853777397</v>
      </c>
    </row>
    <row r="541" spans="1:37" s="9" customFormat="1" hidden="1" x14ac:dyDescent="0.3">
      <c r="A541" s="13" t="str">
        <f t="shared" si="8"/>
        <v>SDGbaseTRA_UrbBAU_v6_3C_GVAaelec</v>
      </c>
      <c r="B541" s="37" t="s">
        <v>220</v>
      </c>
      <c r="C541" s="8" t="s">
        <v>294</v>
      </c>
      <c r="D541" s="10" t="s">
        <v>3</v>
      </c>
      <c r="E541" s="9" t="s">
        <v>65</v>
      </c>
      <c r="F541" s="9">
        <v>142.20363281736601</v>
      </c>
      <c r="G541" s="9">
        <v>152.88695753723599</v>
      </c>
      <c r="H541" s="9">
        <v>142.132067651076</v>
      </c>
      <c r="I541" s="9">
        <v>142.351380252523</v>
      </c>
      <c r="J541" s="9">
        <v>144.55652129498199</v>
      </c>
      <c r="K541" s="9">
        <v>147.71792977568401</v>
      </c>
      <c r="L541" s="9">
        <v>151.072445560098</v>
      </c>
      <c r="M541" s="9">
        <v>150.383930000237</v>
      </c>
      <c r="N541" s="9">
        <v>147.95486939879399</v>
      </c>
      <c r="O541" s="9">
        <v>147.40453098370199</v>
      </c>
      <c r="P541" s="9">
        <v>150.63710634178901</v>
      </c>
      <c r="Q541" s="9">
        <v>156.15353858275901</v>
      </c>
      <c r="R541" s="9">
        <v>166.492415930455</v>
      </c>
      <c r="S541" s="9">
        <v>173.39437884619699</v>
      </c>
      <c r="T541" s="9">
        <v>180.45293099520899</v>
      </c>
      <c r="U541" s="9">
        <v>187.29958978901499</v>
      </c>
      <c r="V541" s="9">
        <v>188.11846405833299</v>
      </c>
      <c r="W541" s="9">
        <v>193.883537797348</v>
      </c>
      <c r="X541" s="9">
        <v>207.45294370709399</v>
      </c>
      <c r="Y541" s="9">
        <v>219.880654037938</v>
      </c>
      <c r="Z541" s="9">
        <v>233.33658613018801</v>
      </c>
      <c r="AA541" s="9">
        <v>246.825781356806</v>
      </c>
      <c r="AB541" s="9">
        <v>255.88434807492899</v>
      </c>
      <c r="AC541" s="9">
        <v>267.190049774268</v>
      </c>
      <c r="AD541" s="9">
        <v>279.80403575253803</v>
      </c>
      <c r="AE541" s="9">
        <v>292.24081069840503</v>
      </c>
      <c r="AF541" s="9">
        <v>304.76620336607198</v>
      </c>
      <c r="AG541" s="9">
        <v>348.10218862477598</v>
      </c>
      <c r="AH541" s="9">
        <v>384.98327559614501</v>
      </c>
      <c r="AI541" s="9">
        <v>428.78457608170498</v>
      </c>
      <c r="AJ541" s="9">
        <v>473.77368988142899</v>
      </c>
      <c r="AK541" s="9">
        <v>515.27424582431797</v>
      </c>
    </row>
    <row r="542" spans="1:37" s="9" customFormat="1" hidden="1" x14ac:dyDescent="0.3">
      <c r="A542" s="13" t="str">
        <f t="shared" si="8"/>
        <v>SDGbaseTRA_UrbBAU_v6_3C_GVAawatr</v>
      </c>
      <c r="B542" s="37" t="s">
        <v>220</v>
      </c>
      <c r="C542" s="8" t="s">
        <v>294</v>
      </c>
      <c r="D542" s="10" t="s">
        <v>3</v>
      </c>
      <c r="E542" s="9" t="s">
        <v>66</v>
      </c>
      <c r="F542" s="9">
        <v>38.118236024161902</v>
      </c>
      <c r="G542" s="9">
        <v>32.102392270463803</v>
      </c>
      <c r="H542" s="9">
        <v>34.2783068528096</v>
      </c>
      <c r="I542" s="9">
        <v>34.931502594347599</v>
      </c>
      <c r="J542" s="9">
        <v>36.319466011886803</v>
      </c>
      <c r="K542" s="9">
        <v>37.623453189262399</v>
      </c>
      <c r="L542" s="9">
        <v>38.934031556703601</v>
      </c>
      <c r="M542" s="9">
        <v>40.142527097560098</v>
      </c>
      <c r="N542" s="9">
        <v>41.250697132398599</v>
      </c>
      <c r="O542" s="9">
        <v>42.626319458890599</v>
      </c>
      <c r="P542" s="9">
        <v>44.036139158188597</v>
      </c>
      <c r="Q542" s="9">
        <v>45.476271607304902</v>
      </c>
      <c r="R542" s="9">
        <v>48.073483693278398</v>
      </c>
      <c r="S542" s="9">
        <v>50.025308148425097</v>
      </c>
      <c r="T542" s="9">
        <v>52.065223712011402</v>
      </c>
      <c r="U542" s="9">
        <v>53.961209688657902</v>
      </c>
      <c r="V542" s="9">
        <v>55.999482920794797</v>
      </c>
      <c r="W542" s="9">
        <v>58.180774654615497</v>
      </c>
      <c r="X542" s="9">
        <v>60.3313351916686</v>
      </c>
      <c r="Y542" s="9">
        <v>62.189515527218902</v>
      </c>
      <c r="Z542" s="9">
        <v>64.118608917352404</v>
      </c>
      <c r="AA542" s="9">
        <v>66.064529523926197</v>
      </c>
      <c r="AB542" s="9">
        <v>69.092975340285307</v>
      </c>
      <c r="AC542" s="9">
        <v>71.726051262475295</v>
      </c>
      <c r="AD542" s="9">
        <v>74.553882240131998</v>
      </c>
      <c r="AE542" s="9">
        <v>77.400051632336002</v>
      </c>
      <c r="AF542" s="9">
        <v>80.468108299159198</v>
      </c>
      <c r="AG542" s="9">
        <v>83.419129485661898</v>
      </c>
      <c r="AH542" s="9">
        <v>85.185486433515294</v>
      </c>
      <c r="AI542" s="9">
        <v>86.385154029836002</v>
      </c>
      <c r="AJ542" s="9">
        <v>87.2346931487821</v>
      </c>
      <c r="AK542" s="9">
        <v>87.821366301134404</v>
      </c>
    </row>
    <row r="543" spans="1:37" s="9" customFormat="1" hidden="1" x14ac:dyDescent="0.3">
      <c r="A543" s="13" t="str">
        <f t="shared" ref="A543:A606" si="9">_xlfn.CONCAT(C543,D543,E543)</f>
        <v>SDGbaseTRA_UrbBAU_v6_3C_GVAacons</v>
      </c>
      <c r="B543" s="37" t="s">
        <v>220</v>
      </c>
      <c r="C543" s="8" t="s">
        <v>294</v>
      </c>
      <c r="D543" s="10" t="s">
        <v>3</v>
      </c>
      <c r="E543" s="9" t="s">
        <v>67</v>
      </c>
      <c r="F543" s="9">
        <v>140.64979180275</v>
      </c>
      <c r="G543" s="9">
        <v>149.66803071730399</v>
      </c>
      <c r="H543" s="9">
        <v>149.22999415701099</v>
      </c>
      <c r="I543" s="9">
        <v>160.24986821576701</v>
      </c>
      <c r="J543" s="9">
        <v>158.80148885981399</v>
      </c>
      <c r="K543" s="9">
        <v>160.26173682281799</v>
      </c>
      <c r="L543" s="9">
        <v>163.37600733207501</v>
      </c>
      <c r="M543" s="9">
        <v>167.82289104589699</v>
      </c>
      <c r="N543" s="9">
        <v>172.418828652098</v>
      </c>
      <c r="O543" s="9">
        <v>177.50408006408199</v>
      </c>
      <c r="P543" s="9">
        <v>183.157396438462</v>
      </c>
      <c r="Q543" s="9">
        <v>188.67190747859601</v>
      </c>
      <c r="R543" s="9">
        <v>183.41485747785401</v>
      </c>
      <c r="S543" s="9">
        <v>192.89942303568799</v>
      </c>
      <c r="T543" s="9">
        <v>201.78966875744501</v>
      </c>
      <c r="U543" s="9">
        <v>211.09416591753501</v>
      </c>
      <c r="V543" s="9">
        <v>221.03342575748201</v>
      </c>
      <c r="W543" s="9">
        <v>229.90470924982401</v>
      </c>
      <c r="X543" s="9">
        <v>236.981509741764</v>
      </c>
      <c r="Y543" s="9">
        <v>244.501150173403</v>
      </c>
      <c r="Z543" s="9">
        <v>252.62787588753099</v>
      </c>
      <c r="AA543" s="9">
        <v>260.16863596056402</v>
      </c>
      <c r="AB543" s="9">
        <v>264.77753444553298</v>
      </c>
      <c r="AC543" s="9">
        <v>270.89990827582199</v>
      </c>
      <c r="AD543" s="9">
        <v>279.99490322408002</v>
      </c>
      <c r="AE543" s="9">
        <v>289.90929843310801</v>
      </c>
      <c r="AF543" s="9">
        <v>300.16657328289102</v>
      </c>
      <c r="AG543" s="9">
        <v>309.09643657618801</v>
      </c>
      <c r="AH543" s="9">
        <v>305.03946392502502</v>
      </c>
      <c r="AI543" s="9">
        <v>300.11069109021503</v>
      </c>
      <c r="AJ543" s="9">
        <v>297.82684821202599</v>
      </c>
      <c r="AK543" s="9">
        <v>295.13090391386999</v>
      </c>
    </row>
    <row r="544" spans="1:37" s="9" customFormat="1" hidden="1" x14ac:dyDescent="0.3">
      <c r="A544" s="13" t="str">
        <f t="shared" si="9"/>
        <v>SDGbaseTRA_UrbBAU_v6_3C_GVAatrad</v>
      </c>
      <c r="B544" s="37" t="s">
        <v>220</v>
      </c>
      <c r="C544" s="8" t="s">
        <v>294</v>
      </c>
      <c r="D544" s="10" t="s">
        <v>3</v>
      </c>
      <c r="E544" s="9" t="s">
        <v>68</v>
      </c>
      <c r="F544" s="9">
        <v>482.47489737638699</v>
      </c>
      <c r="G544" s="9">
        <v>445.48400701239098</v>
      </c>
      <c r="H544" s="9">
        <v>462.67323894810102</v>
      </c>
      <c r="I544" s="9">
        <v>480.18979728949898</v>
      </c>
      <c r="J544" s="9">
        <v>483.84958040491</v>
      </c>
      <c r="K544" s="9">
        <v>490.93451110498802</v>
      </c>
      <c r="L544" s="9">
        <v>500.52542322664402</v>
      </c>
      <c r="M544" s="9">
        <v>513.27715702241596</v>
      </c>
      <c r="N544" s="9">
        <v>525.63452695531396</v>
      </c>
      <c r="O544" s="9">
        <v>496.04763402639998</v>
      </c>
      <c r="P544" s="9">
        <v>507.54983474586101</v>
      </c>
      <c r="Q544" s="9">
        <v>527.62802368677796</v>
      </c>
      <c r="R544" s="9">
        <v>546.73013396110798</v>
      </c>
      <c r="S544" s="9">
        <v>567.754597548123</v>
      </c>
      <c r="T544" s="9">
        <v>588.35588932928795</v>
      </c>
      <c r="U544" s="9">
        <v>610.06886981263699</v>
      </c>
      <c r="V544" s="9">
        <v>633.50794013592599</v>
      </c>
      <c r="W544" s="9">
        <v>656.11076464226596</v>
      </c>
      <c r="X544" s="9">
        <v>676.54310301626504</v>
      </c>
      <c r="Y544" s="9">
        <v>693.21604528342596</v>
      </c>
      <c r="Z544" s="9">
        <v>708.54205149966197</v>
      </c>
      <c r="AA544" s="9">
        <v>724.81621510660295</v>
      </c>
      <c r="AB544" s="9">
        <v>720.30469898889203</v>
      </c>
      <c r="AC544" s="9">
        <v>725.03252916388897</v>
      </c>
      <c r="AD544" s="9">
        <v>739.96545845908304</v>
      </c>
      <c r="AE544" s="9">
        <v>757.94120330866701</v>
      </c>
      <c r="AF544" s="9">
        <v>778.02259289150595</v>
      </c>
      <c r="AG544" s="9">
        <v>793.47453469355003</v>
      </c>
      <c r="AH544" s="9">
        <v>769.78675884596203</v>
      </c>
      <c r="AI544" s="9">
        <v>747.11604459575699</v>
      </c>
      <c r="AJ544" s="9">
        <v>732.86376167227195</v>
      </c>
      <c r="AK544" s="9">
        <v>720.02207624777998</v>
      </c>
    </row>
    <row r="545" spans="1:37" s="9" customFormat="1" hidden="1" x14ac:dyDescent="0.3">
      <c r="A545" s="13" t="str">
        <f t="shared" si="9"/>
        <v>SDGbaseTRA_UrbBAU_v6_3C_GVAahotl</v>
      </c>
      <c r="B545" s="37" t="s">
        <v>220</v>
      </c>
      <c r="C545" s="8" t="s">
        <v>294</v>
      </c>
      <c r="D545" s="10" t="s">
        <v>3</v>
      </c>
      <c r="E545" s="9" t="s">
        <v>69</v>
      </c>
      <c r="F545" s="9">
        <v>37.6854993584083</v>
      </c>
      <c r="G545" s="9">
        <v>35.945319710973699</v>
      </c>
      <c r="H545" s="9">
        <v>38.1212868024326</v>
      </c>
      <c r="I545" s="9">
        <v>38.054313265283703</v>
      </c>
      <c r="J545" s="9">
        <v>39.0222506968408</v>
      </c>
      <c r="K545" s="9">
        <v>40.297947586100101</v>
      </c>
      <c r="L545" s="9">
        <v>41.591595330087003</v>
      </c>
      <c r="M545" s="9">
        <v>43.007295256193103</v>
      </c>
      <c r="N545" s="9">
        <v>44.441718155256197</v>
      </c>
      <c r="O545" s="9">
        <v>47.017049916116697</v>
      </c>
      <c r="P545" s="9">
        <v>48.838706595271503</v>
      </c>
      <c r="Q545" s="9">
        <v>50.400589029604298</v>
      </c>
      <c r="R545" s="9">
        <v>53.241246310660699</v>
      </c>
      <c r="S545" s="9">
        <v>55.275667184923599</v>
      </c>
      <c r="T545" s="9">
        <v>57.481900182335202</v>
      </c>
      <c r="U545" s="9">
        <v>59.842105432553801</v>
      </c>
      <c r="V545" s="9">
        <v>62.173626460202101</v>
      </c>
      <c r="W545" s="9">
        <v>64.786918486668398</v>
      </c>
      <c r="X545" s="9">
        <v>67.621474029195497</v>
      </c>
      <c r="Y545" s="9">
        <v>70.060046831600999</v>
      </c>
      <c r="Z545" s="9">
        <v>72.471557123743295</v>
      </c>
      <c r="AA545" s="9">
        <v>74.970770087556204</v>
      </c>
      <c r="AB545" s="9">
        <v>78.160749227414598</v>
      </c>
      <c r="AC545" s="9">
        <v>80.738180823559503</v>
      </c>
      <c r="AD545" s="9">
        <v>83.240370867761996</v>
      </c>
      <c r="AE545" s="9">
        <v>85.857315319867098</v>
      </c>
      <c r="AF545" s="9">
        <v>88.763959150979204</v>
      </c>
      <c r="AG545" s="9">
        <v>91.578735326179796</v>
      </c>
      <c r="AH545" s="9">
        <v>92.068784200742599</v>
      </c>
      <c r="AI545" s="9">
        <v>91.421557409466601</v>
      </c>
      <c r="AJ545" s="9">
        <v>90.649611423066901</v>
      </c>
      <c r="AK545" s="9">
        <v>89.724517009058005</v>
      </c>
    </row>
    <row r="546" spans="1:37" s="9" customFormat="1" hidden="1" x14ac:dyDescent="0.3">
      <c r="A546" s="13" t="str">
        <f t="shared" si="9"/>
        <v>SDGbaseTRA_UrbBAU_v6_3C_GVAaltrp-p</v>
      </c>
      <c r="B546" s="37" t="s">
        <v>220</v>
      </c>
      <c r="C546" s="8" t="s">
        <v>294</v>
      </c>
      <c r="D546" s="10" t="s">
        <v>3</v>
      </c>
      <c r="E546" s="9" t="s">
        <v>70</v>
      </c>
      <c r="F546" s="9">
        <v>60.675714154090002</v>
      </c>
      <c r="G546" s="9">
        <v>57.257994805526799</v>
      </c>
      <c r="H546" s="9">
        <v>57.297781647151901</v>
      </c>
      <c r="I546" s="9">
        <v>58.148542344994297</v>
      </c>
      <c r="J546" s="9">
        <v>59.343791489805298</v>
      </c>
      <c r="K546" s="9">
        <v>60.394738802693396</v>
      </c>
      <c r="L546" s="9">
        <v>61.642178550351602</v>
      </c>
      <c r="M546" s="9">
        <v>63.360588919483902</v>
      </c>
      <c r="N546" s="9">
        <v>65.578428722605693</v>
      </c>
      <c r="O546" s="9">
        <v>68.940746622164397</v>
      </c>
      <c r="P546" s="9">
        <v>71.958691055174796</v>
      </c>
      <c r="Q546" s="9">
        <v>74.403438630872998</v>
      </c>
      <c r="R546" s="9">
        <v>78.202368302777998</v>
      </c>
      <c r="S546" s="9">
        <v>81.325011066504103</v>
      </c>
      <c r="T546" s="9">
        <v>84.472109144125795</v>
      </c>
      <c r="U546" s="9">
        <v>87.995332151087197</v>
      </c>
      <c r="V546" s="9">
        <v>91.117265114865106</v>
      </c>
      <c r="W546" s="9">
        <v>94.464450307304901</v>
      </c>
      <c r="X546" s="9">
        <v>97.881292054036706</v>
      </c>
      <c r="Y546" s="9">
        <v>100.70125953961301</v>
      </c>
      <c r="Z546" s="9">
        <v>103.237904280146</v>
      </c>
      <c r="AA546" s="9">
        <v>105.844992676801</v>
      </c>
      <c r="AB546" s="9">
        <v>108.78599776589201</v>
      </c>
      <c r="AC546" s="9">
        <v>111.23091848486401</v>
      </c>
      <c r="AD546" s="9">
        <v>113.34209395600899</v>
      </c>
      <c r="AE546" s="9">
        <v>115.556029767254</v>
      </c>
      <c r="AF546" s="9">
        <v>118.09516656494699</v>
      </c>
      <c r="AG546" s="9">
        <v>120.14103761728001</v>
      </c>
      <c r="AH546" s="9">
        <v>119.661764465023</v>
      </c>
      <c r="AI546" s="9">
        <v>118.723341751341</v>
      </c>
      <c r="AJ546" s="9">
        <v>118.718891610508</v>
      </c>
      <c r="AK546" s="9">
        <v>117.83813482596101</v>
      </c>
    </row>
    <row r="547" spans="1:37" s="9" customFormat="1" hidden="1" x14ac:dyDescent="0.3">
      <c r="A547" s="13" t="str">
        <f t="shared" si="9"/>
        <v>SDGbaseTRA_UrbBAU_v6_3C_GVAaltrp-f</v>
      </c>
      <c r="B547" s="37" t="s">
        <v>220</v>
      </c>
      <c r="C547" s="8" t="s">
        <v>294</v>
      </c>
      <c r="D547" s="10" t="s">
        <v>3</v>
      </c>
      <c r="E547" s="9" t="s">
        <v>71</v>
      </c>
      <c r="F547" s="9">
        <v>247.42936538353601</v>
      </c>
      <c r="G547" s="9">
        <v>219.034012327748</v>
      </c>
      <c r="H547" s="9">
        <v>225.49903140801499</v>
      </c>
      <c r="I547" s="9">
        <v>237.09177459915199</v>
      </c>
      <c r="J547" s="9">
        <v>242.25513779129099</v>
      </c>
      <c r="K547" s="9">
        <v>244.58378868857301</v>
      </c>
      <c r="L547" s="9">
        <v>247.31951707938899</v>
      </c>
      <c r="M547" s="9">
        <v>251.24680547512401</v>
      </c>
      <c r="N547" s="9">
        <v>261.19414692301001</v>
      </c>
      <c r="O547" s="9">
        <v>269.45053150429698</v>
      </c>
      <c r="P547" s="9">
        <v>283.476552463377</v>
      </c>
      <c r="Q547" s="9">
        <v>300.48522665471899</v>
      </c>
      <c r="R547" s="9">
        <v>309.216423337452</v>
      </c>
      <c r="S547" s="9">
        <v>315.285145062244</v>
      </c>
      <c r="T547" s="9">
        <v>323.353065180572</v>
      </c>
      <c r="U547" s="9">
        <v>341.81555354725401</v>
      </c>
      <c r="V547" s="9">
        <v>355.999743980944</v>
      </c>
      <c r="W547" s="9">
        <v>363.46417929500501</v>
      </c>
      <c r="X547" s="9">
        <v>374.775684809121</v>
      </c>
      <c r="Y547" s="9">
        <v>391.83231000856898</v>
      </c>
      <c r="Z547" s="9">
        <v>411.987656888142</v>
      </c>
      <c r="AA547" s="9">
        <v>429.856557710998</v>
      </c>
      <c r="AB547" s="9">
        <v>438.64796235347399</v>
      </c>
      <c r="AC547" s="9">
        <v>454.85797720934698</v>
      </c>
      <c r="AD547" s="9">
        <v>467.40047753481798</v>
      </c>
      <c r="AE547" s="9">
        <v>480.65213078531701</v>
      </c>
      <c r="AF547" s="9">
        <v>487.60129320555302</v>
      </c>
      <c r="AG547" s="9">
        <v>492.55060562403202</v>
      </c>
      <c r="AH547" s="9">
        <v>493.166111283465</v>
      </c>
      <c r="AI547" s="9">
        <v>493.91317696251798</v>
      </c>
      <c r="AJ547" s="9">
        <v>496.89195467150302</v>
      </c>
      <c r="AK547" s="9">
        <v>498.26761954318198</v>
      </c>
    </row>
    <row r="548" spans="1:37" s="9" customFormat="1" hidden="1" x14ac:dyDescent="0.3">
      <c r="A548" s="13" t="str">
        <f t="shared" si="9"/>
        <v>SDGbaseTRA_UrbBAU_v6_3C_GVAaotrp-p</v>
      </c>
      <c r="B548" s="37" t="s">
        <v>220</v>
      </c>
      <c r="C548" s="8" t="s">
        <v>294</v>
      </c>
      <c r="D548" s="10" t="s">
        <v>3</v>
      </c>
      <c r="E548" s="9" t="s">
        <v>72</v>
      </c>
      <c r="F548" s="9">
        <v>8.1002002972724707</v>
      </c>
      <c r="G548" s="9">
        <v>8.5937123577291405</v>
      </c>
      <c r="H548" s="9">
        <v>9.0573590025872193</v>
      </c>
      <c r="I548" s="9">
        <v>9.6079192248149994</v>
      </c>
      <c r="J548" s="9">
        <v>9.9994308061320698</v>
      </c>
      <c r="K548" s="9">
        <v>10.199804149997799</v>
      </c>
      <c r="L548" s="9">
        <v>10.374118320451601</v>
      </c>
      <c r="M548" s="9">
        <v>10.525749817162399</v>
      </c>
      <c r="N548" s="9">
        <v>10.6753965427376</v>
      </c>
      <c r="O548" s="9">
        <v>10.2622807060322</v>
      </c>
      <c r="P548" s="9">
        <v>10.5037573127877</v>
      </c>
      <c r="Q548" s="9">
        <v>10.7944906180846</v>
      </c>
      <c r="R548" s="9">
        <v>11.327416825967401</v>
      </c>
      <c r="S548" s="9">
        <v>11.662646277323001</v>
      </c>
      <c r="T548" s="9">
        <v>11.9789857781699</v>
      </c>
      <c r="U548" s="9">
        <v>12.296802275274199</v>
      </c>
      <c r="V548" s="9">
        <v>12.612029506448801</v>
      </c>
      <c r="W548" s="9">
        <v>12.9046051054048</v>
      </c>
      <c r="X548" s="9">
        <v>13.1032129838519</v>
      </c>
      <c r="Y548" s="9">
        <v>13.284661573208099</v>
      </c>
      <c r="Z548" s="9">
        <v>13.448843503509501</v>
      </c>
      <c r="AA548" s="9">
        <v>13.5642046989077</v>
      </c>
      <c r="AB548" s="9">
        <v>13.490943952074501</v>
      </c>
      <c r="AC548" s="9">
        <v>13.587851384664701</v>
      </c>
      <c r="AD548" s="9">
        <v>13.783995110147499</v>
      </c>
      <c r="AE548" s="9">
        <v>14.0564179022492</v>
      </c>
      <c r="AF548" s="9">
        <v>14.3887651976735</v>
      </c>
      <c r="AG548" s="9">
        <v>14.6635579651002</v>
      </c>
      <c r="AH548" s="9">
        <v>14.549340459738399</v>
      </c>
      <c r="AI548" s="9">
        <v>14.6153531802271</v>
      </c>
      <c r="AJ548" s="9">
        <v>14.812194120502699</v>
      </c>
      <c r="AK548" s="9">
        <v>14.981194586751499</v>
      </c>
    </row>
    <row r="549" spans="1:37" s="9" customFormat="1" hidden="1" x14ac:dyDescent="0.3">
      <c r="A549" s="13" t="str">
        <f t="shared" si="9"/>
        <v>SDGbaseTRA_UrbBAU_v6_3C_GVAaotrp-f</v>
      </c>
      <c r="B549" s="37" t="s">
        <v>220</v>
      </c>
      <c r="C549" s="8" t="s">
        <v>294</v>
      </c>
      <c r="D549" s="10" t="s">
        <v>3</v>
      </c>
      <c r="E549" s="9" t="s">
        <v>73</v>
      </c>
      <c r="F549" s="9">
        <v>7.2942674736109696</v>
      </c>
      <c r="G549" s="9">
        <v>7.0206437391008301</v>
      </c>
      <c r="H549" s="9">
        <v>7.34956759375138</v>
      </c>
      <c r="I549" s="9">
        <v>7.6499601451878503</v>
      </c>
      <c r="J549" s="9">
        <v>7.7579795758860799</v>
      </c>
      <c r="K549" s="9">
        <v>7.8163905065736898</v>
      </c>
      <c r="L549" s="9">
        <v>7.8985030504695697</v>
      </c>
      <c r="M549" s="9">
        <v>8.0177313531655496</v>
      </c>
      <c r="N549" s="9">
        <v>8.2577172673783306</v>
      </c>
      <c r="O549" s="9">
        <v>8.2980622123654495</v>
      </c>
      <c r="P549" s="9">
        <v>8.6243209602824997</v>
      </c>
      <c r="Q549" s="9">
        <v>9.04051068956473</v>
      </c>
      <c r="R549" s="9">
        <v>9.3436188743331101</v>
      </c>
      <c r="S549" s="9">
        <v>9.5243261615273092</v>
      </c>
      <c r="T549" s="9">
        <v>9.7421591574564896</v>
      </c>
      <c r="U549" s="9">
        <v>10.1699106622355</v>
      </c>
      <c r="V549" s="9">
        <v>10.544538054762601</v>
      </c>
      <c r="W549" s="9">
        <v>10.766771407818601</v>
      </c>
      <c r="X549" s="9">
        <v>10.9700902072479</v>
      </c>
      <c r="Y549" s="9">
        <v>11.3181802861927</v>
      </c>
      <c r="Z549" s="9">
        <v>11.740290604583199</v>
      </c>
      <c r="AA549" s="9">
        <v>12.1111588139284</v>
      </c>
      <c r="AB549" s="9">
        <v>12.2240524259606</v>
      </c>
      <c r="AC549" s="9">
        <v>12.553998187429301</v>
      </c>
      <c r="AD549" s="9">
        <v>12.862837410195301</v>
      </c>
      <c r="AE549" s="9">
        <v>13.2059173646137</v>
      </c>
      <c r="AF549" s="9">
        <v>13.4203575251031</v>
      </c>
      <c r="AG549" s="9">
        <v>13.5643510995677</v>
      </c>
      <c r="AH549" s="9">
        <v>13.4525193297396</v>
      </c>
      <c r="AI549" s="9">
        <v>13.4198539716503</v>
      </c>
      <c r="AJ549" s="9">
        <v>13.4751033889344</v>
      </c>
      <c r="AK549" s="9">
        <v>13.512145068549099</v>
      </c>
    </row>
    <row r="550" spans="1:37" s="9" customFormat="1" hidden="1" x14ac:dyDescent="0.3">
      <c r="A550" s="13" t="str">
        <f t="shared" si="9"/>
        <v>SDGbaseTRA_UrbBAU_v6_3C_GVAaprtr</v>
      </c>
      <c r="B550" s="37" t="s">
        <v>220</v>
      </c>
      <c r="C550" s="8" t="s">
        <v>294</v>
      </c>
      <c r="D550" s="10" t="s">
        <v>3</v>
      </c>
      <c r="E550" s="9" t="s">
        <v>74</v>
      </c>
      <c r="F550" s="141">
        <v>5.0000000000001895E-10</v>
      </c>
      <c r="G550" s="141">
        <v>4.7323707693549097E-10</v>
      </c>
      <c r="H550" s="141">
        <v>4.8409336710338798E-10</v>
      </c>
      <c r="I550" s="141">
        <v>4.8658035416616401E-10</v>
      </c>
      <c r="J550" s="141">
        <v>4.8223134449747495E-10</v>
      </c>
      <c r="K550" s="141">
        <v>4.9186131819685895E-10</v>
      </c>
      <c r="L550" s="141">
        <v>5.0478099992162401E-10</v>
      </c>
      <c r="M550" s="141">
        <v>5.1763291233927901E-10</v>
      </c>
      <c r="N550" s="141">
        <v>5.3230661569584295E-10</v>
      </c>
      <c r="O550" s="141">
        <v>5.2323337282348205E-10</v>
      </c>
      <c r="P550" s="141">
        <v>5.4083257521408497E-10</v>
      </c>
      <c r="Q550" s="141">
        <v>5.6215172818042405E-10</v>
      </c>
      <c r="R550" s="141">
        <v>6.0207291073341897E-10</v>
      </c>
      <c r="S550" s="141">
        <v>6.28972663728245E-10</v>
      </c>
      <c r="T550" s="141">
        <v>6.56146122523354E-10</v>
      </c>
      <c r="U550" s="141">
        <v>6.8700028560143396E-10</v>
      </c>
      <c r="V550" s="141">
        <v>7.2086951905689297E-10</v>
      </c>
      <c r="W550" s="141">
        <v>7.5046322631919602E-10</v>
      </c>
      <c r="X550" s="141">
        <v>7.7877881883586105E-10</v>
      </c>
      <c r="Y550" s="141">
        <v>8.0455953730286396E-10</v>
      </c>
      <c r="Z550" s="141">
        <v>8.3254185605972599E-10</v>
      </c>
      <c r="AA550" s="141">
        <v>8.5679460903204995E-10</v>
      </c>
      <c r="AB550" s="141">
        <v>8.7428601558699003E-10</v>
      </c>
      <c r="AC550" s="141">
        <v>8.8789452164210096E-10</v>
      </c>
      <c r="AD550" s="141">
        <v>9.0966240007251301E-10</v>
      </c>
      <c r="AE550" s="141">
        <v>9.3681860120095504E-10</v>
      </c>
      <c r="AF550" s="141">
        <v>9.6687099902433706E-10</v>
      </c>
      <c r="AG550" s="141">
        <v>9.7306965665891304E-10</v>
      </c>
      <c r="AH550" s="141">
        <v>9.4219173354970196E-10</v>
      </c>
      <c r="AI550" s="141">
        <v>9.0507239150214899E-10</v>
      </c>
      <c r="AJ550" s="141">
        <v>8.7171522433326905E-10</v>
      </c>
      <c r="AK550" s="141">
        <v>8.4092531088639899E-10</v>
      </c>
    </row>
    <row r="551" spans="1:37" s="9" customFormat="1" hidden="1" x14ac:dyDescent="0.3">
      <c r="A551" s="13" t="str">
        <f t="shared" si="9"/>
        <v>SDGbaseTRA_UrbBAU_v6_3C_GVAatrps</v>
      </c>
      <c r="B551" s="37" t="s">
        <v>220</v>
      </c>
      <c r="C551" s="8" t="s">
        <v>294</v>
      </c>
      <c r="D551" s="10" t="s">
        <v>3</v>
      </c>
      <c r="E551" s="9" t="s">
        <v>75</v>
      </c>
      <c r="F551" s="9">
        <v>54.941564078995697</v>
      </c>
      <c r="G551" s="9">
        <v>50.356120304814802</v>
      </c>
      <c r="H551" s="9">
        <v>51.4651815372805</v>
      </c>
      <c r="I551" s="9">
        <v>52.052090534014198</v>
      </c>
      <c r="J551" s="9">
        <v>52.7540156348091</v>
      </c>
      <c r="K551" s="9">
        <v>53.8980375275667</v>
      </c>
      <c r="L551" s="9">
        <v>55.048098747090698</v>
      </c>
      <c r="M551" s="9">
        <v>55.872562555454003</v>
      </c>
      <c r="N551" s="9">
        <v>56.762794999524701</v>
      </c>
      <c r="O551" s="9">
        <v>57.850144430874899</v>
      </c>
      <c r="P551" s="9">
        <v>58.898039718706002</v>
      </c>
      <c r="Q551" s="9">
        <v>59.692704514515199</v>
      </c>
      <c r="R551" s="9">
        <v>61.471912044290001</v>
      </c>
      <c r="S551" s="9">
        <v>63.629508409422698</v>
      </c>
      <c r="T551" s="9">
        <v>65.658771632966804</v>
      </c>
      <c r="U551" s="9">
        <v>67.848187272613501</v>
      </c>
      <c r="V551" s="9">
        <v>69.965001143298494</v>
      </c>
      <c r="W551" s="9">
        <v>72.367406543526897</v>
      </c>
      <c r="X551" s="9">
        <v>74.388272735952896</v>
      </c>
      <c r="Y551" s="9">
        <v>76.374695292950506</v>
      </c>
      <c r="Z551" s="9">
        <v>78.3294494933604</v>
      </c>
      <c r="AA551" s="9">
        <v>80.332772061206498</v>
      </c>
      <c r="AB551" s="9">
        <v>85.037127583638707</v>
      </c>
      <c r="AC551" s="9">
        <v>89.245272101379697</v>
      </c>
      <c r="AD551" s="9">
        <v>93.549712272610904</v>
      </c>
      <c r="AE551" s="9">
        <v>97.794006146430604</v>
      </c>
      <c r="AF551" s="9">
        <v>102.055844572051</v>
      </c>
      <c r="AG551" s="9">
        <v>105.23297482530199</v>
      </c>
      <c r="AH551" s="9">
        <v>106.70874780743399</v>
      </c>
      <c r="AI551" s="9">
        <v>107.771689035195</v>
      </c>
      <c r="AJ551" s="9">
        <v>108.823925423623</v>
      </c>
      <c r="AK551" s="9">
        <v>109.693042876242</v>
      </c>
    </row>
    <row r="552" spans="1:37" s="9" customFormat="1" hidden="1" x14ac:dyDescent="0.3">
      <c r="A552" s="13" t="str">
        <f t="shared" si="9"/>
        <v>SDGbaseTRA_UrbBAU_v6_3C_GVAacomm</v>
      </c>
      <c r="B552" s="37" t="s">
        <v>220</v>
      </c>
      <c r="C552" s="8" t="s">
        <v>294</v>
      </c>
      <c r="D552" s="10" t="s">
        <v>3</v>
      </c>
      <c r="E552" s="9" t="s">
        <v>76</v>
      </c>
      <c r="F552" s="9">
        <v>84.052107429895301</v>
      </c>
      <c r="G552" s="9">
        <v>70.154108456069693</v>
      </c>
      <c r="H552" s="9">
        <v>75.236328832347795</v>
      </c>
      <c r="I552" s="9">
        <v>77.473483564706797</v>
      </c>
      <c r="J552" s="9">
        <v>79.899716599635198</v>
      </c>
      <c r="K552" s="9">
        <v>82.420754346939603</v>
      </c>
      <c r="L552" s="9">
        <v>84.906177123578303</v>
      </c>
      <c r="M552" s="9">
        <v>87.753176422068293</v>
      </c>
      <c r="N552" s="9">
        <v>90.486822846996603</v>
      </c>
      <c r="O552" s="9">
        <v>93.651215338912095</v>
      </c>
      <c r="P552" s="9">
        <v>96.885515536026503</v>
      </c>
      <c r="Q552" s="9">
        <v>100.08976128717801</v>
      </c>
      <c r="R552" s="9">
        <v>104.502863702545</v>
      </c>
      <c r="S552" s="9">
        <v>108.370639033777</v>
      </c>
      <c r="T552" s="9">
        <v>112.49011218758</v>
      </c>
      <c r="U552" s="9">
        <v>116.771694080746</v>
      </c>
      <c r="V552" s="9">
        <v>121.491515128598</v>
      </c>
      <c r="W552" s="9">
        <v>126.428212970538</v>
      </c>
      <c r="X552" s="9">
        <v>131.444842328459</v>
      </c>
      <c r="Y552" s="9">
        <v>136.08133850324401</v>
      </c>
      <c r="Z552" s="9">
        <v>140.67804556346499</v>
      </c>
      <c r="AA552" s="9">
        <v>145.27394247043401</v>
      </c>
      <c r="AB552" s="9">
        <v>148.52372499865601</v>
      </c>
      <c r="AC552" s="9">
        <v>152.19688748979601</v>
      </c>
      <c r="AD552" s="9">
        <v>157.03645301551299</v>
      </c>
      <c r="AE552" s="9">
        <v>162.23703387208101</v>
      </c>
      <c r="AF552" s="9">
        <v>167.829004759631</v>
      </c>
      <c r="AG552" s="9">
        <v>172.96778351676099</v>
      </c>
      <c r="AH552" s="9">
        <v>173.35670673828599</v>
      </c>
      <c r="AI552" s="9">
        <v>172.53872767073301</v>
      </c>
      <c r="AJ552" s="9">
        <v>171.841569895893</v>
      </c>
      <c r="AK552" s="9">
        <v>170.92533693579199</v>
      </c>
    </row>
    <row r="553" spans="1:37" s="9" customFormat="1" hidden="1" x14ac:dyDescent="0.3">
      <c r="A553" s="13" t="str">
        <f t="shared" si="9"/>
        <v>SDGbaseTRA_UrbBAU_v6_3C_GVAafsrv</v>
      </c>
      <c r="B553" s="37" t="s">
        <v>220</v>
      </c>
      <c r="C553" s="8" t="s">
        <v>294</v>
      </c>
      <c r="D553" s="10" t="s">
        <v>3</v>
      </c>
      <c r="E553" s="9" t="s">
        <v>77</v>
      </c>
      <c r="F553" s="9">
        <v>413.43609675688703</v>
      </c>
      <c r="G553" s="9">
        <v>375.65780342126499</v>
      </c>
      <c r="H553" s="9">
        <v>394.027031942245</v>
      </c>
      <c r="I553" s="9">
        <v>397.90915821997203</v>
      </c>
      <c r="J553" s="9">
        <v>407.05652065966501</v>
      </c>
      <c r="K553" s="9">
        <v>418.66026149323699</v>
      </c>
      <c r="L553" s="9">
        <v>431.55218153883499</v>
      </c>
      <c r="M553" s="9">
        <v>445.28377390091799</v>
      </c>
      <c r="N553" s="9">
        <v>459.55337748430202</v>
      </c>
      <c r="O553" s="9">
        <v>475.68683074834098</v>
      </c>
      <c r="P553" s="9">
        <v>492.68103569926501</v>
      </c>
      <c r="Q553" s="9">
        <v>509.20909365402002</v>
      </c>
      <c r="R553" s="9">
        <v>535.28589534714399</v>
      </c>
      <c r="S553" s="9">
        <v>555.96370675820401</v>
      </c>
      <c r="T553" s="9">
        <v>577.93583407064602</v>
      </c>
      <c r="U553" s="9">
        <v>602.19734918285405</v>
      </c>
      <c r="V553" s="9">
        <v>626.45219871429799</v>
      </c>
      <c r="W553" s="9">
        <v>652.832440856836</v>
      </c>
      <c r="X553" s="9">
        <v>680.882274111941</v>
      </c>
      <c r="Y553" s="9">
        <v>706.27758285155801</v>
      </c>
      <c r="Z553" s="9">
        <v>731.984136941619</v>
      </c>
      <c r="AA553" s="9">
        <v>757.71090137566705</v>
      </c>
      <c r="AB553" s="9">
        <v>785.87037475353395</v>
      </c>
      <c r="AC553" s="9">
        <v>811.81889250012</v>
      </c>
      <c r="AD553" s="9">
        <v>839.23834983174197</v>
      </c>
      <c r="AE553" s="9">
        <v>867.55550787106699</v>
      </c>
      <c r="AF553" s="9">
        <v>897.65824158210705</v>
      </c>
      <c r="AG553" s="9">
        <v>926.96792817934897</v>
      </c>
      <c r="AH553" s="9">
        <v>926.345276681423</v>
      </c>
      <c r="AI553" s="9">
        <v>919.98420887380996</v>
      </c>
      <c r="AJ553" s="9">
        <v>913.83632361118896</v>
      </c>
      <c r="AK553" s="9">
        <v>906.71923707308599</v>
      </c>
    </row>
    <row r="554" spans="1:37" s="9" customFormat="1" hidden="1" x14ac:dyDescent="0.3">
      <c r="A554" s="13" t="str">
        <f t="shared" si="9"/>
        <v>SDGbaseTRA_UrbBAU_v6_3C_GVAabsrv</v>
      </c>
      <c r="B554" s="37" t="s">
        <v>220</v>
      </c>
      <c r="C554" s="8" t="s">
        <v>294</v>
      </c>
      <c r="D554" s="10" t="s">
        <v>3</v>
      </c>
      <c r="E554" s="9" t="s">
        <v>78</v>
      </c>
      <c r="F554" s="9">
        <v>367.47747877216102</v>
      </c>
      <c r="G554" s="9">
        <v>309.59547462993697</v>
      </c>
      <c r="H554" s="9">
        <v>328.14574122740402</v>
      </c>
      <c r="I554" s="9">
        <v>336.36394626800501</v>
      </c>
      <c r="J554" s="9">
        <v>346.50309656335799</v>
      </c>
      <c r="K554" s="9">
        <v>357.59463995000999</v>
      </c>
      <c r="L554" s="9">
        <v>368.75136040576598</v>
      </c>
      <c r="M554" s="9">
        <v>380.59821651334198</v>
      </c>
      <c r="N554" s="9">
        <v>392.511559489756</v>
      </c>
      <c r="O554" s="9">
        <v>405.153359764193</v>
      </c>
      <c r="P554" s="9">
        <v>419.39225245441497</v>
      </c>
      <c r="Q554" s="9">
        <v>433.60533676056502</v>
      </c>
      <c r="R554" s="9">
        <v>454.17406196323799</v>
      </c>
      <c r="S554" s="9">
        <v>471.15709560749298</v>
      </c>
      <c r="T554" s="9">
        <v>489.17053122294601</v>
      </c>
      <c r="U554" s="9">
        <v>508.20874037209398</v>
      </c>
      <c r="V554" s="9">
        <v>528.64840954635395</v>
      </c>
      <c r="W554" s="9">
        <v>550.11866585037103</v>
      </c>
      <c r="X554" s="9">
        <v>571.936926361681</v>
      </c>
      <c r="Y554" s="9">
        <v>592.02721771831295</v>
      </c>
      <c r="Z554" s="9">
        <v>612.33799938533502</v>
      </c>
      <c r="AA554" s="9">
        <v>632.380554940715</v>
      </c>
      <c r="AB554" s="9">
        <v>651.02983433411805</v>
      </c>
      <c r="AC554" s="9">
        <v>668.34203423120903</v>
      </c>
      <c r="AD554" s="9">
        <v>688.51797109287099</v>
      </c>
      <c r="AE554" s="9">
        <v>710.24541755687505</v>
      </c>
      <c r="AF554" s="9">
        <v>733.96452068293695</v>
      </c>
      <c r="AG554" s="9">
        <v>756.38962764802795</v>
      </c>
      <c r="AH554" s="9">
        <v>759.24778659442302</v>
      </c>
      <c r="AI554" s="9">
        <v>757.11097288549695</v>
      </c>
      <c r="AJ554" s="9">
        <v>754.44673446967397</v>
      </c>
      <c r="AK554" s="9">
        <v>750.70064324191003</v>
      </c>
    </row>
    <row r="555" spans="1:37" s="9" customFormat="1" hidden="1" x14ac:dyDescent="0.3">
      <c r="A555" s="13" t="str">
        <f t="shared" si="9"/>
        <v>SDGbaseTRA_UrbBAU_v6_3C_GVAagsrv</v>
      </c>
      <c r="B555" s="37" t="s">
        <v>220</v>
      </c>
      <c r="C555" s="8" t="s">
        <v>294</v>
      </c>
      <c r="D555" s="10" t="s">
        <v>3</v>
      </c>
      <c r="E555" s="9" t="s">
        <v>79</v>
      </c>
      <c r="F555" s="9">
        <v>789.43519992016695</v>
      </c>
      <c r="G555" s="9">
        <v>748.86448104811802</v>
      </c>
      <c r="H555" s="9">
        <v>774.45662586320702</v>
      </c>
      <c r="I555" s="9">
        <v>818.18603512594802</v>
      </c>
      <c r="J555" s="9">
        <v>830.92362475980997</v>
      </c>
      <c r="K555" s="9">
        <v>848.71438133563504</v>
      </c>
      <c r="L555" s="9">
        <v>870.056742031932</v>
      </c>
      <c r="M555" s="9">
        <v>892.49939468196499</v>
      </c>
      <c r="N555" s="9">
        <v>916.600017005224</v>
      </c>
      <c r="O555" s="9">
        <v>942.709234300395</v>
      </c>
      <c r="P555" s="9">
        <v>972.06162099055996</v>
      </c>
      <c r="Q555" s="9">
        <v>1000.84251796094</v>
      </c>
      <c r="R555" s="9">
        <v>1029.9443458512601</v>
      </c>
      <c r="S555" s="9">
        <v>1058.2324089870101</v>
      </c>
      <c r="T555" s="9">
        <v>1086.8640123078801</v>
      </c>
      <c r="U555" s="9">
        <v>1117.4165411333099</v>
      </c>
      <c r="V555" s="9">
        <v>1149.33406481015</v>
      </c>
      <c r="W555" s="9">
        <v>1181.3849161678299</v>
      </c>
      <c r="X555" s="9">
        <v>1212.89489909599</v>
      </c>
      <c r="Y555" s="9">
        <v>1241.4939336519999</v>
      </c>
      <c r="Z555" s="9">
        <v>1270.8223290677199</v>
      </c>
      <c r="AA555" s="9">
        <v>1300.9603973129099</v>
      </c>
      <c r="AB555" s="9">
        <v>1326.5554662012601</v>
      </c>
      <c r="AC555" s="9">
        <v>1354.2643430435401</v>
      </c>
      <c r="AD555" s="9">
        <v>1387.8296721131201</v>
      </c>
      <c r="AE555" s="9">
        <v>1423.4350545664299</v>
      </c>
      <c r="AF555" s="9">
        <v>1460.8580784829101</v>
      </c>
      <c r="AG555" s="9">
        <v>1494.6644546949101</v>
      </c>
      <c r="AH555" s="9">
        <v>1495.90849026962</v>
      </c>
      <c r="AI555" s="9">
        <v>1501.6250610054501</v>
      </c>
      <c r="AJ555" s="9">
        <v>1516.84066233973</v>
      </c>
      <c r="AK555" s="9">
        <v>1535.2448226172501</v>
      </c>
    </row>
    <row r="556" spans="1:37" s="9" customFormat="1" hidden="1" x14ac:dyDescent="0.3">
      <c r="A556" s="13" t="str">
        <f t="shared" si="9"/>
        <v>SDGbaseTRA_UrbBAU_v6_3C_GVAaosrv</v>
      </c>
      <c r="B556" s="37" t="s">
        <v>220</v>
      </c>
      <c r="C556" s="8" t="s">
        <v>294</v>
      </c>
      <c r="D556" s="10" t="s">
        <v>3</v>
      </c>
      <c r="E556" s="9" t="s">
        <v>80</v>
      </c>
      <c r="F556" s="9">
        <v>475.07820917543302</v>
      </c>
      <c r="G556" s="9">
        <v>490.31258912171501</v>
      </c>
      <c r="H556" s="9">
        <v>501.24261835201401</v>
      </c>
      <c r="I556" s="9">
        <v>501.78101515004698</v>
      </c>
      <c r="J556" s="9">
        <v>510.333488920805</v>
      </c>
      <c r="K556" s="9">
        <v>521.34255184942401</v>
      </c>
      <c r="L556" s="9">
        <v>534.10485840010301</v>
      </c>
      <c r="M556" s="9">
        <v>549.05286697014503</v>
      </c>
      <c r="N556" s="9">
        <v>565.28572572430198</v>
      </c>
      <c r="O556" s="9">
        <v>583.39288746114903</v>
      </c>
      <c r="P556" s="9">
        <v>603.54439153957605</v>
      </c>
      <c r="Q556" s="9">
        <v>623.68768535892696</v>
      </c>
      <c r="R556" s="9">
        <v>653.43907200311799</v>
      </c>
      <c r="S556" s="9">
        <v>677.72957580237903</v>
      </c>
      <c r="T556" s="9">
        <v>703.43582800528202</v>
      </c>
      <c r="U556" s="9">
        <v>731.50658249734204</v>
      </c>
      <c r="V556" s="9">
        <v>760.60665268414505</v>
      </c>
      <c r="W556" s="9">
        <v>791.33263153746395</v>
      </c>
      <c r="X556" s="9">
        <v>823.22471031192595</v>
      </c>
      <c r="Y556" s="9">
        <v>852.85974718965997</v>
      </c>
      <c r="Z556" s="9">
        <v>882.62251602879303</v>
      </c>
      <c r="AA556" s="9">
        <v>912.08877433997395</v>
      </c>
      <c r="AB556" s="9">
        <v>940.07728894197999</v>
      </c>
      <c r="AC556" s="9">
        <v>966.84653180510497</v>
      </c>
      <c r="AD556" s="9">
        <v>996.35108152311</v>
      </c>
      <c r="AE556" s="9">
        <v>1027.2749510705701</v>
      </c>
      <c r="AF556" s="9">
        <v>1060.1317837791501</v>
      </c>
      <c r="AG556" s="9">
        <v>1091.6430175685</v>
      </c>
      <c r="AH556" s="9">
        <v>1094.59158788641</v>
      </c>
      <c r="AI556" s="9">
        <v>1090.7846237379399</v>
      </c>
      <c r="AJ556" s="9">
        <v>1085.42839869977</v>
      </c>
      <c r="AK556" s="9">
        <v>1078.02693149383</v>
      </c>
    </row>
    <row r="557" spans="1:37" s="9" customFormat="1" hidden="1" x14ac:dyDescent="0.3">
      <c r="A557" s="13" t="str">
        <f t="shared" si="9"/>
        <v>SDGbaseTRA_UrbBAU_v6_3C_GVAtotal</v>
      </c>
      <c r="B557" s="37" t="s">
        <v>220</v>
      </c>
      <c r="C557" s="8" t="s">
        <v>294</v>
      </c>
      <c r="D557" s="10" t="s">
        <v>3</v>
      </c>
      <c r="E557" s="9" t="s">
        <v>1</v>
      </c>
      <c r="F557" s="9">
        <v>4444.8669705644197</v>
      </c>
      <c r="G557" s="9">
        <v>4194.6797798524703</v>
      </c>
      <c r="H557" s="9">
        <v>4327.2617063780999</v>
      </c>
      <c r="I557" s="9">
        <v>4447.1896606915698</v>
      </c>
      <c r="J557" s="9">
        <v>4528.18148870801</v>
      </c>
      <c r="K557" s="9">
        <v>4625.3542274336696</v>
      </c>
      <c r="L557" s="9">
        <v>4736.1481825834999</v>
      </c>
      <c r="M557" s="9">
        <v>4849.9441782338699</v>
      </c>
      <c r="N557" s="9">
        <v>4975.2871572877502</v>
      </c>
      <c r="O557" s="9">
        <v>5120.9187044403998</v>
      </c>
      <c r="P557" s="9">
        <v>5277.0558363932796</v>
      </c>
      <c r="Q557" s="9">
        <v>5431.2729323453796</v>
      </c>
      <c r="R557" s="9">
        <v>5610.5873807672297</v>
      </c>
      <c r="S557" s="9">
        <v>5790.4612543082203</v>
      </c>
      <c r="T557" s="9">
        <v>5977.4800854334999</v>
      </c>
      <c r="U557" s="9">
        <v>6188.6655802211299</v>
      </c>
      <c r="V557" s="9">
        <v>6394.7420299560399</v>
      </c>
      <c r="W557" s="9">
        <v>6606.9492773969896</v>
      </c>
      <c r="X557" s="9">
        <v>6827.1276377496197</v>
      </c>
      <c r="Y557" s="9">
        <v>7033.8740029828996</v>
      </c>
      <c r="Z557" s="9">
        <v>7252.0076770156102</v>
      </c>
      <c r="AA557" s="9">
        <v>7465.0386200808998</v>
      </c>
      <c r="AB557" s="9">
        <v>7696.9183411058702</v>
      </c>
      <c r="AC557" s="9">
        <v>7916.0397359665103</v>
      </c>
      <c r="AD557" s="9">
        <v>8140.7700558920997</v>
      </c>
      <c r="AE557" s="9">
        <v>8374.3716315126894</v>
      </c>
      <c r="AF557" s="9">
        <v>8616.6420161920505</v>
      </c>
      <c r="AG557" s="9">
        <v>8854.5161495366392</v>
      </c>
      <c r="AH557" s="9">
        <v>8897.7420012054008</v>
      </c>
      <c r="AI557" s="9">
        <v>8915.1728590318708</v>
      </c>
      <c r="AJ557" s="9">
        <v>8935.0468219913291</v>
      </c>
      <c r="AK557" s="9">
        <v>8941.8295309458299</v>
      </c>
    </row>
    <row r="558" spans="1:37" s="9" customFormat="1" hidden="1" x14ac:dyDescent="0.3">
      <c r="A558" s="13" t="str">
        <f t="shared" si="9"/>
        <v>SDGbaseTRA_UrbBAU_v6_3GOVSHRXtotal</v>
      </c>
      <c r="B558" s="37" t="s">
        <v>220</v>
      </c>
      <c r="C558" s="8" t="s">
        <v>294</v>
      </c>
      <c r="D558" s="10" t="s">
        <v>191</v>
      </c>
      <c r="E558" s="9" t="s">
        <v>1</v>
      </c>
      <c r="F558" s="9">
        <v>0.21230066660829899</v>
      </c>
      <c r="G558" s="9">
        <v>0.212300713346463</v>
      </c>
      <c r="H558" s="9">
        <v>0.212300593039078</v>
      </c>
      <c r="I558" s="9">
        <v>0.218377063406579</v>
      </c>
      <c r="J558" s="9">
        <v>0.217855772313858</v>
      </c>
      <c r="K558" s="9">
        <v>0.21751087619446599</v>
      </c>
      <c r="L558" s="9">
        <v>0.217270884066291</v>
      </c>
      <c r="M558" s="9">
        <v>0.21709186363243299</v>
      </c>
      <c r="N558" s="9">
        <v>0.216938808442801</v>
      </c>
      <c r="O558" s="9">
        <v>0.216785986016302</v>
      </c>
      <c r="P558" s="9">
        <v>0.21666403820170099</v>
      </c>
      <c r="Q558" s="9">
        <v>0.216538732924691</v>
      </c>
      <c r="R558" s="9">
        <v>0.215068224226309</v>
      </c>
      <c r="S558" s="9">
        <v>0.213756516092414</v>
      </c>
      <c r="T558" s="9">
        <v>0.21232705847299399</v>
      </c>
      <c r="U558" s="9">
        <v>0.210480525722088</v>
      </c>
      <c r="V558" s="9">
        <v>0.209102415261533</v>
      </c>
      <c r="W558" s="9">
        <v>0.20761678611234999</v>
      </c>
      <c r="X558" s="9">
        <v>0.205971207367598</v>
      </c>
      <c r="Y558" s="9">
        <v>0.20455430041804801</v>
      </c>
      <c r="Z558" s="9">
        <v>0.20302071986259401</v>
      </c>
      <c r="AA558" s="9">
        <v>0.20182113134655499</v>
      </c>
      <c r="AB558" s="9">
        <v>0.19972872273679201</v>
      </c>
      <c r="AC558" s="9">
        <v>0.19836964610496099</v>
      </c>
      <c r="AD558" s="9">
        <v>0.19752144660701901</v>
      </c>
      <c r="AE558" s="9">
        <v>0.196725525844545</v>
      </c>
      <c r="AF558" s="9">
        <v>0.19593556499346201</v>
      </c>
      <c r="AG558" s="9">
        <v>0.19493567378014301</v>
      </c>
      <c r="AH558" s="9">
        <v>0.195474027007456</v>
      </c>
      <c r="AI558" s="9">
        <v>0.19708327875949599</v>
      </c>
      <c r="AJ558" s="9">
        <v>0.199519632364696</v>
      </c>
      <c r="AK558" s="9">
        <v>0.20258507780340099</v>
      </c>
    </row>
    <row r="559" spans="1:37" s="9" customFormat="1" hidden="1" x14ac:dyDescent="0.3">
      <c r="A559" s="13" t="str">
        <f t="shared" si="9"/>
        <v>SDGbaseTRA_UrbBAU_v6_3INVSHRXtotal</v>
      </c>
      <c r="B559" s="37" t="s">
        <v>220</v>
      </c>
      <c r="C559" s="8" t="s">
        <v>294</v>
      </c>
      <c r="D559" s="10" t="s">
        <v>189</v>
      </c>
      <c r="E559" s="9" t="s">
        <v>1</v>
      </c>
      <c r="F559" s="9">
        <v>0.18000953521871799</v>
      </c>
      <c r="G559" s="9">
        <v>0.18000951608096999</v>
      </c>
      <c r="H559" s="9">
        <v>0.18000947353926899</v>
      </c>
      <c r="I559" s="9">
        <v>0.187246114140426</v>
      </c>
      <c r="J559" s="9">
        <v>0.186700298061271</v>
      </c>
      <c r="K559" s="9">
        <v>0.186383426697218</v>
      </c>
      <c r="L559" s="9">
        <v>0.18619195482891501</v>
      </c>
      <c r="M559" s="9">
        <v>0.18605278743442599</v>
      </c>
      <c r="N559" s="9">
        <v>0.18594384837932901</v>
      </c>
      <c r="O559" s="9">
        <v>0.185854287988379</v>
      </c>
      <c r="P559" s="9">
        <v>0.185762899856734</v>
      </c>
      <c r="Q559" s="9">
        <v>0.185668399459401</v>
      </c>
      <c r="R559" s="9">
        <v>0.17761562360352101</v>
      </c>
      <c r="S559" s="9">
        <v>0.178189015817349</v>
      </c>
      <c r="T559" s="9">
        <v>0.17868556512644601</v>
      </c>
      <c r="U559" s="9">
        <v>0.17919298267289699</v>
      </c>
      <c r="V559" s="9">
        <v>0.1795763324586</v>
      </c>
      <c r="W559" s="9">
        <v>0.17995764114062801</v>
      </c>
      <c r="X559" s="9">
        <v>0.18035549543346099</v>
      </c>
      <c r="Y559" s="9">
        <v>0.18070644378423001</v>
      </c>
      <c r="Z559" s="9">
        <v>0.18107706181606201</v>
      </c>
      <c r="AA559" s="9">
        <v>0.181387949958455</v>
      </c>
      <c r="AB559" s="9">
        <v>0.18185708715003299</v>
      </c>
      <c r="AC559" s="9">
        <v>0.18220016986374901</v>
      </c>
      <c r="AD559" s="9">
        <v>0.182451084322827</v>
      </c>
      <c r="AE559" s="9">
        <v>0.182693542596436</v>
      </c>
      <c r="AF559" s="9">
        <v>0.18292060855698</v>
      </c>
      <c r="AG559" s="9">
        <v>0.183179497289853</v>
      </c>
      <c r="AH559" s="9">
        <v>0.18312354593337499</v>
      </c>
      <c r="AI559" s="9">
        <v>0.182839808412876</v>
      </c>
      <c r="AJ559" s="9">
        <v>0.18236952573449899</v>
      </c>
      <c r="AK559" s="9">
        <v>0.18174185852754601</v>
      </c>
    </row>
    <row r="560" spans="1:37" s="9" customFormat="1" hidden="1" x14ac:dyDescent="0.3">
      <c r="A560" s="13" t="str">
        <f t="shared" si="9"/>
        <v>SDGbaseTRA_UrbBAU_v6_3C_QFSlabtotal</v>
      </c>
      <c r="B560" s="37" t="s">
        <v>220</v>
      </c>
      <c r="C560" s="8" t="s">
        <v>294</v>
      </c>
      <c r="D560" s="10" t="s">
        <v>206</v>
      </c>
      <c r="E560" s="9" t="s">
        <v>1</v>
      </c>
      <c r="F560" s="9">
        <v>16418.578699979</v>
      </c>
      <c r="G560" s="9">
        <v>15182.8391171371</v>
      </c>
      <c r="H560" s="9">
        <v>15745.416072186599</v>
      </c>
      <c r="I560" s="9">
        <v>16283.291089204</v>
      </c>
      <c r="J560" s="9">
        <v>16745.155632629201</v>
      </c>
      <c r="K560" s="9">
        <v>17180.9096733433</v>
      </c>
      <c r="L560" s="9">
        <v>17619.098072333101</v>
      </c>
      <c r="M560" s="9">
        <v>18068.0529000266</v>
      </c>
      <c r="N560" s="9">
        <v>18534.540074100601</v>
      </c>
      <c r="O560" s="9">
        <v>19005.774196211401</v>
      </c>
      <c r="P560" s="9">
        <v>19523.242433617001</v>
      </c>
      <c r="Q560" s="9">
        <v>20064.038027836901</v>
      </c>
      <c r="R560" s="9">
        <v>20638.100392683202</v>
      </c>
      <c r="S560" s="9">
        <v>21245.851816606701</v>
      </c>
      <c r="T560" s="9">
        <v>21884.114143693601</v>
      </c>
      <c r="U560" s="9">
        <v>22570.0931170974</v>
      </c>
      <c r="V560" s="9">
        <v>23291.594940513602</v>
      </c>
      <c r="W560" s="9">
        <v>24041.2314921219</v>
      </c>
      <c r="X560" s="9">
        <v>24820.466158884599</v>
      </c>
      <c r="Y560" s="9">
        <v>25593.059715304</v>
      </c>
      <c r="Z560" s="9">
        <v>26362.435125531902</v>
      </c>
      <c r="AA560" s="9">
        <v>27134.801019914001</v>
      </c>
      <c r="AB560" s="9">
        <v>27909.702980379301</v>
      </c>
      <c r="AC560" s="9">
        <v>28679.5656882236</v>
      </c>
      <c r="AD560" s="9">
        <v>29468.9694019688</v>
      </c>
      <c r="AE560" s="9">
        <v>30286.0375544091</v>
      </c>
      <c r="AF560" s="9">
        <v>31135.783457438301</v>
      </c>
      <c r="AG560" s="9">
        <v>31983.183131780501</v>
      </c>
      <c r="AH560" s="9">
        <v>32546.675052161299</v>
      </c>
      <c r="AI560" s="9">
        <v>32885.450897866504</v>
      </c>
      <c r="AJ560" s="9">
        <v>33094.622406869101</v>
      </c>
      <c r="AK560" s="9">
        <v>33208.936597264597</v>
      </c>
    </row>
    <row r="561" spans="1:37" s="9" customFormat="1" hidden="1" x14ac:dyDescent="0.3">
      <c r="A561" s="13" t="str">
        <f t="shared" si="9"/>
        <v>SDGbaseTRA_UrbBAU_v6_3C_PubDeftotal</v>
      </c>
      <c r="B561" s="37" t="s">
        <v>220</v>
      </c>
      <c r="C561" s="8" t="s">
        <v>294</v>
      </c>
      <c r="D561" s="10" t="s">
        <v>99</v>
      </c>
      <c r="E561" s="9" t="s">
        <v>1</v>
      </c>
      <c r="F561" s="9">
        <v>-2.69193962733548E-3</v>
      </c>
      <c r="G561" s="9">
        <v>-2.91961162141623E-3</v>
      </c>
      <c r="H561" s="9">
        <v>-2.8976876097679002E-3</v>
      </c>
      <c r="I561" s="9">
        <v>1.0655181599063099E-2</v>
      </c>
      <c r="J561" s="9">
        <v>9.4287809713111993E-3</v>
      </c>
      <c r="K561" s="9">
        <v>8.7563394310611296E-3</v>
      </c>
      <c r="L561" s="9">
        <v>8.3444727321367908E-3</v>
      </c>
      <c r="M561" s="9">
        <v>8.0650514997704092E-3</v>
      </c>
      <c r="N561" s="9">
        <v>7.8514992068357096E-3</v>
      </c>
      <c r="O561" s="9">
        <v>7.6813279349814099E-3</v>
      </c>
      <c r="P561" s="9">
        <v>7.5278211431936701E-3</v>
      </c>
      <c r="Q561" s="9">
        <v>7.3571092123282797E-3</v>
      </c>
      <c r="R561" s="9">
        <v>-5.3809289964029698E-3</v>
      </c>
      <c r="S561" s="9">
        <v>-5.0124301339874496E-3</v>
      </c>
      <c r="T561" s="9">
        <v>-4.8778923106557303E-3</v>
      </c>
      <c r="U561" s="9">
        <v>-4.8970706831007304E-3</v>
      </c>
      <c r="V561" s="9">
        <v>-4.8859054706090798E-3</v>
      </c>
      <c r="W561" s="9">
        <v>-4.9278014587695604E-3</v>
      </c>
      <c r="X561" s="9">
        <v>-5.0047622336147702E-3</v>
      </c>
      <c r="Y561" s="9">
        <v>-5.0466238096057402E-3</v>
      </c>
      <c r="Z561" s="9">
        <v>-5.1059401960194097E-3</v>
      </c>
      <c r="AA561" s="9">
        <v>-5.1039725252214297E-3</v>
      </c>
      <c r="AB561" s="9">
        <v>-5.2645035186351602E-3</v>
      </c>
      <c r="AC561" s="9">
        <v>-5.2767118958590804E-3</v>
      </c>
      <c r="AD561" s="9">
        <v>-5.2040764114684298E-3</v>
      </c>
      <c r="AE561" s="9">
        <v>-5.1210515031791699E-3</v>
      </c>
      <c r="AF561" s="9">
        <v>-5.0822800140301796E-3</v>
      </c>
      <c r="AG561" s="9">
        <v>-5.0297641824117497E-3</v>
      </c>
      <c r="AH561" s="9">
        <v>-4.7800876437504103E-3</v>
      </c>
      <c r="AI561" s="9">
        <v>-4.4105600084120896E-3</v>
      </c>
      <c r="AJ561" s="9">
        <v>-4.0085000257894503E-3</v>
      </c>
      <c r="AK561" s="9">
        <v>-3.6404775530533701E-3</v>
      </c>
    </row>
    <row r="562" spans="1:37" s="9" customFormat="1" hidden="1" x14ac:dyDescent="0.3">
      <c r="A562" s="13" t="str">
        <f t="shared" si="9"/>
        <v>SDGbaseTRA_UrbBAU_v6_3YIXent-n</v>
      </c>
      <c r="B562" s="37" t="s">
        <v>220</v>
      </c>
      <c r="C562" s="8" t="s">
        <v>294</v>
      </c>
      <c r="D562" s="10" t="s">
        <v>95</v>
      </c>
      <c r="E562" s="9" t="s">
        <v>82</v>
      </c>
      <c r="F562" s="9">
        <v>1681.67535303255</v>
      </c>
      <c r="G562" s="9">
        <v>1548.8683023082899</v>
      </c>
      <c r="H562" s="9">
        <v>1605.7594323103599</v>
      </c>
      <c r="I562" s="9">
        <v>1630.67523500829</v>
      </c>
      <c r="J562" s="9">
        <v>1661.5735402928401</v>
      </c>
      <c r="K562" s="9">
        <v>1695.0428016559099</v>
      </c>
      <c r="L562" s="9">
        <v>1730.9191619672199</v>
      </c>
      <c r="M562" s="9">
        <v>1767.88471165174</v>
      </c>
      <c r="N562" s="9">
        <v>1811.1946459569101</v>
      </c>
      <c r="O562" s="9">
        <v>1867.2607399445201</v>
      </c>
      <c r="P562" s="9">
        <v>1920.89111932422</v>
      </c>
      <c r="Q562" s="9">
        <v>1972.95175027857</v>
      </c>
      <c r="R562" s="9">
        <v>2044.8645841021801</v>
      </c>
      <c r="S562" s="9">
        <v>2106.5100852268602</v>
      </c>
      <c r="T562" s="9">
        <v>2171.2078800683498</v>
      </c>
      <c r="U562" s="9">
        <v>2245.7399277629002</v>
      </c>
      <c r="V562" s="9">
        <v>2318.3869645803702</v>
      </c>
      <c r="W562" s="9">
        <v>2392.2091343718898</v>
      </c>
      <c r="X562" s="9">
        <v>2466.4477385751002</v>
      </c>
      <c r="Y562" s="9">
        <v>2538.94993655291</v>
      </c>
      <c r="Z562" s="9">
        <v>2619.6809266866799</v>
      </c>
      <c r="AA562" s="9">
        <v>2694.6510942567802</v>
      </c>
      <c r="AB562" s="9">
        <v>2789.6087358341501</v>
      </c>
      <c r="AC562" s="9">
        <v>2873.64713712102</v>
      </c>
      <c r="AD562" s="9">
        <v>2952.0389825376801</v>
      </c>
      <c r="AE562" s="9">
        <v>3032.31807906842</v>
      </c>
      <c r="AF562" s="9">
        <v>3114.3731216185402</v>
      </c>
      <c r="AG562" s="9">
        <v>3184.4505951321298</v>
      </c>
      <c r="AH562" s="9">
        <v>3208.0712953513598</v>
      </c>
      <c r="AI562" s="9">
        <v>3215.1383990753702</v>
      </c>
      <c r="AJ562" s="9">
        <v>3211.4306622108002</v>
      </c>
      <c r="AK562" s="9">
        <v>3199.0381827893498</v>
      </c>
    </row>
    <row r="563" spans="1:37" s="9" customFormat="1" hidden="1" x14ac:dyDescent="0.3">
      <c r="A563" s="13" t="str">
        <f t="shared" si="9"/>
        <v>SDGbaseTRA_UrbBAU_v6_3YIXent-e</v>
      </c>
      <c r="B563" s="37" t="s">
        <v>220</v>
      </c>
      <c r="C563" s="8" t="s">
        <v>294</v>
      </c>
      <c r="D563" s="10" t="s">
        <v>95</v>
      </c>
      <c r="E563" s="9" t="s">
        <v>83</v>
      </c>
      <c r="F563" s="9">
        <v>67.674501211460495</v>
      </c>
      <c r="G563" s="9">
        <v>74.718443581212796</v>
      </c>
      <c r="H563" s="9">
        <v>62.139529693624198</v>
      </c>
      <c r="I563" s="9">
        <v>63.123285594327299</v>
      </c>
      <c r="J563" s="9">
        <v>66.250869066270795</v>
      </c>
      <c r="K563" s="9">
        <v>70.1014421471139</v>
      </c>
      <c r="L563" s="9">
        <v>73.906929315595903</v>
      </c>
      <c r="M563" s="9">
        <v>73.449072323645098</v>
      </c>
      <c r="N563" s="9">
        <v>71.382635889974594</v>
      </c>
      <c r="O563" s="9">
        <v>70.0641989017127</v>
      </c>
      <c r="P563" s="9">
        <v>71.9695763879662</v>
      </c>
      <c r="Q563" s="9">
        <v>75.929665640503003</v>
      </c>
      <c r="R563" s="9">
        <v>83.437833868842901</v>
      </c>
      <c r="S563" s="9">
        <v>88.368185312250901</v>
      </c>
      <c r="T563" s="9">
        <v>93.7479601473039</v>
      </c>
      <c r="U563" s="9">
        <v>98.894853712115705</v>
      </c>
      <c r="V563" s="9">
        <v>99.551135907307994</v>
      </c>
      <c r="W563" s="9">
        <v>104.04603073068</v>
      </c>
      <c r="X563" s="9">
        <v>114.361583408111</v>
      </c>
      <c r="Y563" s="9">
        <v>124.02599393677799</v>
      </c>
      <c r="Z563" s="9">
        <v>134.57508211980601</v>
      </c>
      <c r="AA563" s="9">
        <v>145.054614602496</v>
      </c>
      <c r="AB563" s="9">
        <v>152.25789659586499</v>
      </c>
      <c r="AC563" s="9">
        <v>161.647751355937</v>
      </c>
      <c r="AD563" s="9">
        <v>171.847485837764</v>
      </c>
      <c r="AE563" s="9">
        <v>181.71909319768699</v>
      </c>
      <c r="AF563" s="9">
        <v>191.580230480034</v>
      </c>
      <c r="AG563" s="9">
        <v>230.36487422068399</v>
      </c>
      <c r="AH563" s="9">
        <v>265.79720032947199</v>
      </c>
      <c r="AI563" s="9">
        <v>308.91856826081698</v>
      </c>
      <c r="AJ563" s="9">
        <v>352.23467951612702</v>
      </c>
      <c r="AK563" s="9">
        <v>392.08267499764298</v>
      </c>
    </row>
    <row r="564" spans="1:37" s="9" customFormat="1" hidden="1" x14ac:dyDescent="0.3">
      <c r="A564" s="13" t="str">
        <f t="shared" si="9"/>
        <v>SDGbaseTRA_UrbBAU_v6_3YIXhhd-0</v>
      </c>
      <c r="B564" s="37" t="s">
        <v>220</v>
      </c>
      <c r="C564" s="8" t="s">
        <v>294</v>
      </c>
      <c r="D564" s="10" t="s">
        <v>95</v>
      </c>
      <c r="E564" s="9" t="s">
        <v>84</v>
      </c>
      <c r="F564" s="9">
        <v>80.825437201427704</v>
      </c>
      <c r="G564" s="9">
        <v>80.204003199548893</v>
      </c>
      <c r="H564" s="9">
        <v>78.556643840957904</v>
      </c>
      <c r="I564" s="9">
        <v>81.134856188911897</v>
      </c>
      <c r="J564" s="9">
        <v>83.008792663139303</v>
      </c>
      <c r="K564" s="9">
        <v>84.871648217883603</v>
      </c>
      <c r="L564" s="9">
        <v>87.0596070476455</v>
      </c>
      <c r="M564" s="9">
        <v>89.462106177282095</v>
      </c>
      <c r="N564" s="9">
        <v>91.993003079159095</v>
      </c>
      <c r="O564" s="9">
        <v>94.851648067449204</v>
      </c>
      <c r="P564" s="9">
        <v>97.982571571716505</v>
      </c>
      <c r="Q564" s="9">
        <v>101.19113251822</v>
      </c>
      <c r="R564" s="9">
        <v>104.54153378703</v>
      </c>
      <c r="S564" s="9">
        <v>108.303106256257</v>
      </c>
      <c r="T564" s="9">
        <v>112.169190294751</v>
      </c>
      <c r="U564" s="9">
        <v>116.355561123439</v>
      </c>
      <c r="V564" s="9">
        <v>120.88425122368901</v>
      </c>
      <c r="W564" s="9">
        <v>125.385912347313</v>
      </c>
      <c r="X564" s="9">
        <v>130.059295368546</v>
      </c>
      <c r="Y564" s="9">
        <v>134.76733703222601</v>
      </c>
      <c r="Z564" s="9">
        <v>139.36257643528299</v>
      </c>
      <c r="AA564" s="9">
        <v>144.153812778613</v>
      </c>
      <c r="AB564" s="9">
        <v>149.058380899197</v>
      </c>
      <c r="AC564" s="9">
        <v>154.204769802985</v>
      </c>
      <c r="AD564" s="9">
        <v>159.25723646940699</v>
      </c>
      <c r="AE564" s="9">
        <v>164.44894881428399</v>
      </c>
      <c r="AF564" s="9">
        <v>169.85583456708201</v>
      </c>
      <c r="AG564" s="9">
        <v>175.245262383745</v>
      </c>
      <c r="AH564" s="9">
        <v>178.948370684357</v>
      </c>
      <c r="AI564" s="9">
        <v>179.81547505471701</v>
      </c>
      <c r="AJ564" s="9">
        <v>180.36602927592699</v>
      </c>
      <c r="AK564" s="9">
        <v>180.80334590983699</v>
      </c>
    </row>
    <row r="565" spans="1:37" s="9" customFormat="1" hidden="1" x14ac:dyDescent="0.3">
      <c r="A565" s="13" t="str">
        <f t="shared" si="9"/>
        <v>SDGbaseTRA_UrbBAU_v6_3YIXhhd-1</v>
      </c>
      <c r="B565" s="37" t="s">
        <v>220</v>
      </c>
      <c r="C565" s="8" t="s">
        <v>294</v>
      </c>
      <c r="D565" s="10" t="s">
        <v>95</v>
      </c>
      <c r="E565" s="9" t="s">
        <v>85</v>
      </c>
      <c r="F565" s="9">
        <v>111.120030553734</v>
      </c>
      <c r="G565" s="9">
        <v>109.87326901123799</v>
      </c>
      <c r="H565" s="9">
        <v>108.074360360786</v>
      </c>
      <c r="I565" s="9">
        <v>111.54808966878301</v>
      </c>
      <c r="J565" s="9">
        <v>114.069821536161</v>
      </c>
      <c r="K565" s="9">
        <v>116.61493496628501</v>
      </c>
      <c r="L565" s="9">
        <v>119.602683014012</v>
      </c>
      <c r="M565" s="9">
        <v>122.877521497239</v>
      </c>
      <c r="N565" s="9">
        <v>126.340685920174</v>
      </c>
      <c r="O565" s="9">
        <v>130.24836858741301</v>
      </c>
      <c r="P565" s="9">
        <v>134.52321159956</v>
      </c>
      <c r="Q565" s="9">
        <v>138.887547767489</v>
      </c>
      <c r="R565" s="9">
        <v>143.490577955871</v>
      </c>
      <c r="S565" s="9">
        <v>148.61014283369201</v>
      </c>
      <c r="T565" s="9">
        <v>153.87591814883399</v>
      </c>
      <c r="U565" s="9">
        <v>159.600118272852</v>
      </c>
      <c r="V565" s="9">
        <v>165.75796978915201</v>
      </c>
      <c r="W565" s="9">
        <v>171.88336722032901</v>
      </c>
      <c r="X565" s="9">
        <v>178.22557121988001</v>
      </c>
      <c r="Y565" s="9">
        <v>184.58469965670099</v>
      </c>
      <c r="Z565" s="9">
        <v>190.81921428413</v>
      </c>
      <c r="AA565" s="9">
        <v>197.29409651645901</v>
      </c>
      <c r="AB565" s="9">
        <v>203.949305038208</v>
      </c>
      <c r="AC565" s="9">
        <v>210.88588016812801</v>
      </c>
      <c r="AD565" s="9">
        <v>217.721974526629</v>
      </c>
      <c r="AE565" s="9">
        <v>224.75517986787699</v>
      </c>
      <c r="AF565" s="9">
        <v>232.07904784677601</v>
      </c>
      <c r="AG565" s="9">
        <v>239.31150855563499</v>
      </c>
      <c r="AH565" s="9">
        <v>243.96996049101099</v>
      </c>
      <c r="AI565" s="9">
        <v>244.985363114969</v>
      </c>
      <c r="AJ565" s="9">
        <v>245.61574022214299</v>
      </c>
      <c r="AK565" s="9">
        <v>246.084167482911</v>
      </c>
    </row>
    <row r="566" spans="1:37" s="9" customFormat="1" hidden="1" x14ac:dyDescent="0.3">
      <c r="A566" s="13" t="str">
        <f t="shared" si="9"/>
        <v>SDGbaseTRA_UrbBAU_v6_3YIXhhd-2</v>
      </c>
      <c r="B566" s="37" t="s">
        <v>220</v>
      </c>
      <c r="C566" s="8" t="s">
        <v>294</v>
      </c>
      <c r="D566" s="10" t="s">
        <v>95</v>
      </c>
      <c r="E566" s="9" t="s">
        <v>86</v>
      </c>
      <c r="F566" s="9">
        <v>130.16702572780201</v>
      </c>
      <c r="G566" s="9">
        <v>128.18227404973399</v>
      </c>
      <c r="H566" s="9">
        <v>126.53836773934199</v>
      </c>
      <c r="I566" s="9">
        <v>130.46324297208</v>
      </c>
      <c r="J566" s="9">
        <v>133.360771040663</v>
      </c>
      <c r="K566" s="9">
        <v>136.32378617801501</v>
      </c>
      <c r="L566" s="9">
        <v>139.797616904714</v>
      </c>
      <c r="M566" s="9">
        <v>143.604194736143</v>
      </c>
      <c r="N566" s="9">
        <v>147.63953023094601</v>
      </c>
      <c r="O566" s="9">
        <v>152.15358291630901</v>
      </c>
      <c r="P566" s="9">
        <v>157.11676807563001</v>
      </c>
      <c r="Q566" s="9">
        <v>162.16900896117599</v>
      </c>
      <c r="R566" s="9">
        <v>167.57486206781601</v>
      </c>
      <c r="S566" s="9">
        <v>173.51808187338401</v>
      </c>
      <c r="T566" s="9">
        <v>179.636695804315</v>
      </c>
      <c r="U566" s="9">
        <v>186.31301202190701</v>
      </c>
      <c r="V566" s="9">
        <v>193.46858972214301</v>
      </c>
      <c r="W566" s="9">
        <v>200.585836502653</v>
      </c>
      <c r="X566" s="9">
        <v>207.921330195286</v>
      </c>
      <c r="Y566" s="9">
        <v>215.24832952882099</v>
      </c>
      <c r="Z566" s="9">
        <v>222.46180310330701</v>
      </c>
      <c r="AA566" s="9">
        <v>229.924957363869</v>
      </c>
      <c r="AB566" s="9">
        <v>237.60673770766999</v>
      </c>
      <c r="AC566" s="9">
        <v>245.57972992858001</v>
      </c>
      <c r="AD566" s="9">
        <v>253.46767795992099</v>
      </c>
      <c r="AE566" s="9">
        <v>261.59334858406697</v>
      </c>
      <c r="AF566" s="9">
        <v>270.05506049904699</v>
      </c>
      <c r="AG566" s="9">
        <v>278.32268577833901</v>
      </c>
      <c r="AH566" s="9">
        <v>283.29962842878899</v>
      </c>
      <c r="AI566" s="9">
        <v>284.26117953863701</v>
      </c>
      <c r="AJ566" s="9">
        <v>284.80881297212102</v>
      </c>
      <c r="AK566" s="9">
        <v>285.15532696744799</v>
      </c>
    </row>
    <row r="567" spans="1:37" s="9" customFormat="1" hidden="1" x14ac:dyDescent="0.3">
      <c r="A567" s="13" t="str">
        <f t="shared" si="9"/>
        <v>SDGbaseTRA_UrbBAU_v6_3YIXhhd-3</v>
      </c>
      <c r="B567" s="37" t="s">
        <v>220</v>
      </c>
      <c r="C567" s="8" t="s">
        <v>294</v>
      </c>
      <c r="D567" s="10" t="s">
        <v>95</v>
      </c>
      <c r="E567" s="9" t="s">
        <v>87</v>
      </c>
      <c r="F567" s="9">
        <v>160.163764869359</v>
      </c>
      <c r="G567" s="9">
        <v>157.05824884289399</v>
      </c>
      <c r="H567" s="9">
        <v>155.98786349807</v>
      </c>
      <c r="I567" s="9">
        <v>160.657806627014</v>
      </c>
      <c r="J567" s="9">
        <v>164.10264778364601</v>
      </c>
      <c r="K567" s="9">
        <v>167.71310144187399</v>
      </c>
      <c r="L567" s="9">
        <v>171.947224371863</v>
      </c>
      <c r="M567" s="9">
        <v>176.57321491570499</v>
      </c>
      <c r="N567" s="9">
        <v>181.503907907388</v>
      </c>
      <c r="O567" s="9">
        <v>187.02149137697799</v>
      </c>
      <c r="P567" s="9">
        <v>193.06659813280001</v>
      </c>
      <c r="Q567" s="9">
        <v>199.18222424485299</v>
      </c>
      <c r="R567" s="9">
        <v>205.82796271959899</v>
      </c>
      <c r="S567" s="9">
        <v>213.03192699707699</v>
      </c>
      <c r="T567" s="9">
        <v>220.456373397291</v>
      </c>
      <c r="U567" s="9">
        <v>228.60537603812199</v>
      </c>
      <c r="V567" s="9">
        <v>237.26478935279701</v>
      </c>
      <c r="W567" s="9">
        <v>245.88736719455599</v>
      </c>
      <c r="X567" s="9">
        <v>254.742559566214</v>
      </c>
      <c r="Y567" s="9">
        <v>263.51947289479199</v>
      </c>
      <c r="Z567" s="9">
        <v>272.2141910272</v>
      </c>
      <c r="AA567" s="9">
        <v>281.16046855525798</v>
      </c>
      <c r="AB567" s="9">
        <v>290.42943460210802</v>
      </c>
      <c r="AC567" s="9">
        <v>299.94692639558298</v>
      </c>
      <c r="AD567" s="9">
        <v>309.42433332298401</v>
      </c>
      <c r="AE567" s="9">
        <v>319.20672752144498</v>
      </c>
      <c r="AF567" s="9">
        <v>329.393054498477</v>
      </c>
      <c r="AG567" s="9">
        <v>339.20928151545797</v>
      </c>
      <c r="AH567" s="9">
        <v>344.40723043978198</v>
      </c>
      <c r="AI567" s="9">
        <v>345.20693350044701</v>
      </c>
      <c r="AJ567" s="9">
        <v>345.61773366084799</v>
      </c>
      <c r="AK567" s="9">
        <v>345.77102978954002</v>
      </c>
    </row>
    <row r="568" spans="1:37" s="9" customFormat="1" hidden="1" x14ac:dyDescent="0.3">
      <c r="A568" s="13" t="str">
        <f t="shared" si="9"/>
        <v>SDGbaseTRA_UrbBAU_v6_3YIXhhd-4</v>
      </c>
      <c r="B568" s="37" t="s">
        <v>220</v>
      </c>
      <c r="C568" s="8" t="s">
        <v>294</v>
      </c>
      <c r="D568" s="10" t="s">
        <v>95</v>
      </c>
      <c r="E568" s="9" t="s">
        <v>88</v>
      </c>
      <c r="F568" s="9">
        <v>173.02105662451601</v>
      </c>
      <c r="G568" s="9">
        <v>168.80336812659499</v>
      </c>
      <c r="H568" s="9">
        <v>168.87784807382701</v>
      </c>
      <c r="I568" s="9">
        <v>173.739390854996</v>
      </c>
      <c r="J568" s="9">
        <v>177.311063334614</v>
      </c>
      <c r="K568" s="9">
        <v>181.17218734000599</v>
      </c>
      <c r="L568" s="9">
        <v>185.70077199798999</v>
      </c>
      <c r="M568" s="9">
        <v>190.63050122855401</v>
      </c>
      <c r="N568" s="9">
        <v>195.917715268199</v>
      </c>
      <c r="O568" s="9">
        <v>201.82152731864301</v>
      </c>
      <c r="P568" s="9">
        <v>208.275028281977</v>
      </c>
      <c r="Q568" s="9">
        <v>214.75627194074499</v>
      </c>
      <c r="R568" s="9">
        <v>221.917738665972</v>
      </c>
      <c r="S568" s="9">
        <v>229.56781228029499</v>
      </c>
      <c r="T568" s="9">
        <v>237.46132506983801</v>
      </c>
      <c r="U568" s="9">
        <v>246.184928641639</v>
      </c>
      <c r="V568" s="9">
        <v>255.35917165661999</v>
      </c>
      <c r="W568" s="9">
        <v>264.50838793327301</v>
      </c>
      <c r="X568" s="9">
        <v>273.864464896583</v>
      </c>
      <c r="Y568" s="9">
        <v>283.04524755066899</v>
      </c>
      <c r="Z568" s="9">
        <v>292.20988850098001</v>
      </c>
      <c r="AA568" s="9">
        <v>301.57460529776603</v>
      </c>
      <c r="AB568" s="9">
        <v>311.35344692612398</v>
      </c>
      <c r="AC568" s="9">
        <v>321.25751000215701</v>
      </c>
      <c r="AD568" s="9">
        <v>331.20338283965998</v>
      </c>
      <c r="AE568" s="9">
        <v>341.49532700627498</v>
      </c>
      <c r="AF568" s="9">
        <v>352.21355862435098</v>
      </c>
      <c r="AG568" s="9">
        <v>362.36119722457198</v>
      </c>
      <c r="AH568" s="9">
        <v>366.77898834753398</v>
      </c>
      <c r="AI568" s="9">
        <v>367.14046480957899</v>
      </c>
      <c r="AJ568" s="9">
        <v>367.23804878101902</v>
      </c>
      <c r="AK568" s="9">
        <v>367.04620309569202</v>
      </c>
    </row>
    <row r="569" spans="1:37" s="9" customFormat="1" hidden="1" x14ac:dyDescent="0.3">
      <c r="A569" s="13" t="str">
        <f t="shared" si="9"/>
        <v>SDGbaseTRA_UrbBAU_v6_3YIXhhd-5</v>
      </c>
      <c r="B569" s="37" t="s">
        <v>220</v>
      </c>
      <c r="C569" s="8" t="s">
        <v>294</v>
      </c>
      <c r="D569" s="10" t="s">
        <v>95</v>
      </c>
      <c r="E569" s="9" t="s">
        <v>89</v>
      </c>
      <c r="F569" s="9">
        <v>238.851551034008</v>
      </c>
      <c r="G569" s="9">
        <v>231.63090329346699</v>
      </c>
      <c r="H569" s="9">
        <v>234.05602423504001</v>
      </c>
      <c r="I569" s="9">
        <v>240.50206191716799</v>
      </c>
      <c r="J569" s="9">
        <v>245.12731745348799</v>
      </c>
      <c r="K569" s="9">
        <v>250.37739111965399</v>
      </c>
      <c r="L569" s="9">
        <v>256.55050600953001</v>
      </c>
      <c r="M569" s="9">
        <v>263.23965900305501</v>
      </c>
      <c r="N569" s="9">
        <v>270.46450605048801</v>
      </c>
      <c r="O569" s="9">
        <v>278.465240537113</v>
      </c>
      <c r="P569" s="9">
        <v>287.22928996067401</v>
      </c>
      <c r="Q569" s="9">
        <v>295.94843772933802</v>
      </c>
      <c r="R569" s="9">
        <v>305.79958953821</v>
      </c>
      <c r="S569" s="9">
        <v>316.10077674608198</v>
      </c>
      <c r="T569" s="9">
        <v>326.745034528041</v>
      </c>
      <c r="U569" s="9">
        <v>338.61659574070802</v>
      </c>
      <c r="V569" s="9">
        <v>350.91941881485599</v>
      </c>
      <c r="W569" s="9">
        <v>363.22151944202801</v>
      </c>
      <c r="X569" s="9">
        <v>375.742166026559</v>
      </c>
      <c r="Y569" s="9">
        <v>387.82706583463698</v>
      </c>
      <c r="Z569" s="9">
        <v>400.00053273700303</v>
      </c>
      <c r="AA569" s="9">
        <v>412.33907963689802</v>
      </c>
      <c r="AB569" s="9">
        <v>425.28068460619602</v>
      </c>
      <c r="AC569" s="9">
        <v>438.16380742237197</v>
      </c>
      <c r="AD569" s="9">
        <v>451.31776636073999</v>
      </c>
      <c r="AE569" s="9">
        <v>464.99070646561597</v>
      </c>
      <c r="AF569" s="9">
        <v>479.24039778493</v>
      </c>
      <c r="AG569" s="9">
        <v>492.41524443523599</v>
      </c>
      <c r="AH569" s="9">
        <v>496.13550282435301</v>
      </c>
      <c r="AI569" s="9">
        <v>495.62225657302702</v>
      </c>
      <c r="AJ569" s="9">
        <v>495.1222626279</v>
      </c>
      <c r="AK569" s="9">
        <v>494.23632509596098</v>
      </c>
    </row>
    <row r="570" spans="1:37" s="9" customFormat="1" hidden="1" x14ac:dyDescent="0.3">
      <c r="A570" s="13" t="str">
        <f t="shared" si="9"/>
        <v>SDGbaseTRA_UrbBAU_v6_3YIXhhd-6</v>
      </c>
      <c r="B570" s="37" t="s">
        <v>220</v>
      </c>
      <c r="C570" s="8" t="s">
        <v>294</v>
      </c>
      <c r="D570" s="10" t="s">
        <v>95</v>
      </c>
      <c r="E570" s="9" t="s">
        <v>90</v>
      </c>
      <c r="F570" s="9">
        <v>288.750817049847</v>
      </c>
      <c r="G570" s="9">
        <v>276.86058889357798</v>
      </c>
      <c r="H570" s="9">
        <v>282.86857972666002</v>
      </c>
      <c r="I570" s="9">
        <v>290.17096393877898</v>
      </c>
      <c r="J570" s="9">
        <v>295.45477108560101</v>
      </c>
      <c r="K570" s="9">
        <v>301.70495730455798</v>
      </c>
      <c r="L570" s="9">
        <v>309.02225313334202</v>
      </c>
      <c r="M570" s="9">
        <v>316.91016001388402</v>
      </c>
      <c r="N570" s="9">
        <v>325.52006568959001</v>
      </c>
      <c r="O570" s="9">
        <v>334.97968067806897</v>
      </c>
      <c r="P570" s="9">
        <v>345.372363183907</v>
      </c>
      <c r="Q570" s="9">
        <v>355.62712568102597</v>
      </c>
      <c r="R570" s="9">
        <v>367.69047380749799</v>
      </c>
      <c r="S570" s="9">
        <v>379.79167880565097</v>
      </c>
      <c r="T570" s="9">
        <v>392.32957356366398</v>
      </c>
      <c r="U570" s="9">
        <v>406.45993496648401</v>
      </c>
      <c r="V570" s="9">
        <v>420.86607009241101</v>
      </c>
      <c r="W570" s="9">
        <v>435.31814869379099</v>
      </c>
      <c r="X570" s="9">
        <v>449.931243404204</v>
      </c>
      <c r="Y570" s="9">
        <v>463.82264223702202</v>
      </c>
      <c r="Z570" s="9">
        <v>478.03622791529602</v>
      </c>
      <c r="AA570" s="9">
        <v>492.24827461997302</v>
      </c>
      <c r="AB570" s="9">
        <v>507.29676742478603</v>
      </c>
      <c r="AC570" s="9">
        <v>521.96951513720398</v>
      </c>
      <c r="AD570" s="9">
        <v>537.14271404470503</v>
      </c>
      <c r="AE570" s="9">
        <v>552.97936045982999</v>
      </c>
      <c r="AF570" s="9">
        <v>569.47834593524794</v>
      </c>
      <c r="AG570" s="9">
        <v>584.27188509516998</v>
      </c>
      <c r="AH570" s="9">
        <v>586.13525326027798</v>
      </c>
      <c r="AI570" s="9">
        <v>584.47633814505195</v>
      </c>
      <c r="AJ570" s="9">
        <v>583.10655716888095</v>
      </c>
      <c r="AK570" s="9">
        <v>581.22587932829595</v>
      </c>
    </row>
    <row r="571" spans="1:37" s="9" customFormat="1" hidden="1" x14ac:dyDescent="0.3">
      <c r="A571" s="13" t="str">
        <f t="shared" si="9"/>
        <v>SDGbaseTRA_UrbBAU_v6_3YIXhhd-7</v>
      </c>
      <c r="B571" s="37" t="s">
        <v>220</v>
      </c>
      <c r="C571" s="8" t="s">
        <v>294</v>
      </c>
      <c r="D571" s="10" t="s">
        <v>95</v>
      </c>
      <c r="E571" s="9" t="s">
        <v>91</v>
      </c>
      <c r="F571" s="9">
        <v>412.50994654849802</v>
      </c>
      <c r="G571" s="9">
        <v>392.61309882713101</v>
      </c>
      <c r="H571" s="9">
        <v>404.51726744861998</v>
      </c>
      <c r="I571" s="9">
        <v>414.26936364799099</v>
      </c>
      <c r="J571" s="9">
        <v>421.55089958881399</v>
      </c>
      <c r="K571" s="9">
        <v>430.43063084068899</v>
      </c>
      <c r="L571" s="9">
        <v>440.77728180536099</v>
      </c>
      <c r="M571" s="9">
        <v>451.859086503848</v>
      </c>
      <c r="N571" s="9">
        <v>464.029137945939</v>
      </c>
      <c r="O571" s="9">
        <v>477.25828513371403</v>
      </c>
      <c r="P571" s="9">
        <v>491.87780232236702</v>
      </c>
      <c r="Q571" s="9">
        <v>506.22741208988901</v>
      </c>
      <c r="R571" s="9">
        <v>523.86266931053501</v>
      </c>
      <c r="S571" s="9">
        <v>540.81408884031805</v>
      </c>
      <c r="T571" s="9">
        <v>558.41204267937496</v>
      </c>
      <c r="U571" s="9">
        <v>578.38609048944795</v>
      </c>
      <c r="V571" s="9">
        <v>598.45282421603304</v>
      </c>
      <c r="W571" s="9">
        <v>618.68556524607197</v>
      </c>
      <c r="X571" s="9">
        <v>639.13217064566197</v>
      </c>
      <c r="Y571" s="9">
        <v>658.27895539158305</v>
      </c>
      <c r="Z571" s="9">
        <v>678.09843449106597</v>
      </c>
      <c r="AA571" s="9">
        <v>697.69970386237901</v>
      </c>
      <c r="AB571" s="9">
        <v>718.65676854420099</v>
      </c>
      <c r="AC571" s="9">
        <v>738.65680002667705</v>
      </c>
      <c r="AD571" s="9">
        <v>759.54952570727801</v>
      </c>
      <c r="AE571" s="9">
        <v>781.42751452763696</v>
      </c>
      <c r="AF571" s="9">
        <v>804.240018749211</v>
      </c>
      <c r="AG571" s="9">
        <v>824.28927311930204</v>
      </c>
      <c r="AH571" s="9">
        <v>824.12947615733697</v>
      </c>
      <c r="AI571" s="9">
        <v>820.60153814771104</v>
      </c>
      <c r="AJ571" s="9">
        <v>817.79935425784697</v>
      </c>
      <c r="AK571" s="9">
        <v>814.21869636494</v>
      </c>
    </row>
    <row r="572" spans="1:37" s="9" customFormat="1" hidden="1" x14ac:dyDescent="0.3">
      <c r="A572" s="13" t="str">
        <f t="shared" si="9"/>
        <v>SDGbaseTRA_UrbBAU_v6_3YIXhhd-8</v>
      </c>
      <c r="B572" s="37" t="s">
        <v>220</v>
      </c>
      <c r="C572" s="8" t="s">
        <v>294</v>
      </c>
      <c r="D572" s="10" t="s">
        <v>95</v>
      </c>
      <c r="E572" s="9" t="s">
        <v>92</v>
      </c>
      <c r="F572" s="9">
        <v>748.00666053083205</v>
      </c>
      <c r="G572" s="9">
        <v>704.13344388547898</v>
      </c>
      <c r="H572" s="9">
        <v>733.20304694626896</v>
      </c>
      <c r="I572" s="9">
        <v>749.49356634254502</v>
      </c>
      <c r="J572" s="9">
        <v>762.25164695358399</v>
      </c>
      <c r="K572" s="9">
        <v>778.26695034107695</v>
      </c>
      <c r="L572" s="9">
        <v>796.76904142482897</v>
      </c>
      <c r="M572" s="9">
        <v>816.417970736337</v>
      </c>
      <c r="N572" s="9">
        <v>838.12376764733006</v>
      </c>
      <c r="O572" s="9">
        <v>861.21080056313804</v>
      </c>
      <c r="P572" s="9">
        <v>887.16325628746404</v>
      </c>
      <c r="Q572" s="9">
        <v>912.56464957792105</v>
      </c>
      <c r="R572" s="9">
        <v>945.94783119314604</v>
      </c>
      <c r="S572" s="9">
        <v>975.84956358050795</v>
      </c>
      <c r="T572" s="9">
        <v>1006.98161431314</v>
      </c>
      <c r="U572" s="9">
        <v>1042.5836710287499</v>
      </c>
      <c r="V572" s="9">
        <v>1077.6554777021199</v>
      </c>
      <c r="W572" s="9">
        <v>1113.3343241264099</v>
      </c>
      <c r="X572" s="9">
        <v>1149.5093377617</v>
      </c>
      <c r="Y572" s="9">
        <v>1182.68135579318</v>
      </c>
      <c r="Z572" s="9">
        <v>1217.5334351911299</v>
      </c>
      <c r="AA572" s="9">
        <v>1251.5292256948301</v>
      </c>
      <c r="AB572" s="9">
        <v>1288.0113630303599</v>
      </c>
      <c r="AC572" s="9">
        <v>1321.95183138128</v>
      </c>
      <c r="AD572" s="9">
        <v>1357.95286628127</v>
      </c>
      <c r="AE572" s="9">
        <v>1395.83447489627</v>
      </c>
      <c r="AF572" s="9">
        <v>1435.4056011438299</v>
      </c>
      <c r="AG572" s="9">
        <v>1469.44289474486</v>
      </c>
      <c r="AH572" s="9">
        <v>1463.26467023603</v>
      </c>
      <c r="AI572" s="9">
        <v>1454.50867399615</v>
      </c>
      <c r="AJ572" s="9">
        <v>1447.7624521284999</v>
      </c>
      <c r="AK572" s="9">
        <v>1439.5625539871401</v>
      </c>
    </row>
    <row r="573" spans="1:37" s="9" customFormat="1" hidden="1" x14ac:dyDescent="0.3">
      <c r="A573" s="13" t="str">
        <f t="shared" si="9"/>
        <v>SDGbaseTRA_UrbBAU_v6_3YIXhhd-9</v>
      </c>
      <c r="B573" s="37" t="s">
        <v>220</v>
      </c>
      <c r="C573" s="8" t="s">
        <v>294</v>
      </c>
      <c r="D573" s="10" t="s">
        <v>95</v>
      </c>
      <c r="E573" s="9" t="s">
        <v>93</v>
      </c>
      <c r="F573" s="9">
        <v>1780.40441736312</v>
      </c>
      <c r="G573" s="9">
        <v>1655.88012671612</v>
      </c>
      <c r="H573" s="9">
        <v>1737.3383739398</v>
      </c>
      <c r="I573" s="9">
        <v>1770.4829373273601</v>
      </c>
      <c r="J573" s="9">
        <v>1801.2194336970899</v>
      </c>
      <c r="K573" s="9">
        <v>1839.43986613468</v>
      </c>
      <c r="L573" s="9">
        <v>1882.7325785252699</v>
      </c>
      <c r="M573" s="9">
        <v>1928.1634231461801</v>
      </c>
      <c r="N573" s="9">
        <v>1978.9497037149199</v>
      </c>
      <c r="O573" s="9">
        <v>2033.6465363996799</v>
      </c>
      <c r="P573" s="9">
        <v>2094.4541335346398</v>
      </c>
      <c r="Q573" s="9">
        <v>2153.87143002636</v>
      </c>
      <c r="R573" s="9">
        <v>2238.3280512153401</v>
      </c>
      <c r="S573" s="9">
        <v>2308.2367114950398</v>
      </c>
      <c r="T573" s="9">
        <v>2381.30762750739</v>
      </c>
      <c r="U573" s="9">
        <v>2465.40101086298</v>
      </c>
      <c r="V573" s="9">
        <v>2546.7742316691501</v>
      </c>
      <c r="W573" s="9">
        <v>2630.2776687953601</v>
      </c>
      <c r="X573" s="9">
        <v>2715.3798482991001</v>
      </c>
      <c r="Y573" s="9">
        <v>2792.86696175113</v>
      </c>
      <c r="Z573" s="9">
        <v>2875.9818901753301</v>
      </c>
      <c r="AA573" s="9">
        <v>2955.50479689231</v>
      </c>
      <c r="AB573" s="9">
        <v>3043.9211517655799</v>
      </c>
      <c r="AC573" s="9">
        <v>3123.55253701736</v>
      </c>
      <c r="AD573" s="9">
        <v>3206.90726626678</v>
      </c>
      <c r="AE573" s="9">
        <v>3294.5314682902199</v>
      </c>
      <c r="AF573" s="9">
        <v>3385.9393637563799</v>
      </c>
      <c r="AG573" s="9">
        <v>3463.4347403363199</v>
      </c>
      <c r="AH573" s="9">
        <v>3445.53563470477</v>
      </c>
      <c r="AI573" s="9">
        <v>3424.8498750067502</v>
      </c>
      <c r="AJ573" s="9">
        <v>3407.2519121333398</v>
      </c>
      <c r="AK573" s="9">
        <v>3385.0299082295901</v>
      </c>
    </row>
    <row r="574" spans="1:37" s="9" customFormat="1" hidden="1" x14ac:dyDescent="0.3">
      <c r="A574" s="13" t="str">
        <f t="shared" si="9"/>
        <v>SDGbaseTRA_UrbBAU_v6_3C_YIXtotal</v>
      </c>
      <c r="B574" s="37" t="s">
        <v>220</v>
      </c>
      <c r="C574" s="8" t="s">
        <v>294</v>
      </c>
      <c r="D574" s="10" t="s">
        <v>222</v>
      </c>
      <c r="E574" s="9" t="s">
        <v>1</v>
      </c>
      <c r="F574" s="9">
        <v>5873.1705617471598</v>
      </c>
      <c r="G574" s="9">
        <v>5528.8260707352902</v>
      </c>
      <c r="H574" s="9">
        <v>5697.9173378133601</v>
      </c>
      <c r="I574" s="9">
        <v>5816.2608000882501</v>
      </c>
      <c r="J574" s="9">
        <v>5925.2815744959098</v>
      </c>
      <c r="K574" s="9">
        <v>6052.0596976877396</v>
      </c>
      <c r="L574" s="9">
        <v>6194.7856555173803</v>
      </c>
      <c r="M574" s="9">
        <v>6341.07162193361</v>
      </c>
      <c r="N574" s="9">
        <v>6503.0593053010198</v>
      </c>
      <c r="O574" s="9">
        <v>6688.9821004247497</v>
      </c>
      <c r="P574" s="9">
        <v>6889.9217186629203</v>
      </c>
      <c r="Q574" s="9">
        <v>7089.3066564560804</v>
      </c>
      <c r="R574" s="9">
        <v>7353.2837082320402</v>
      </c>
      <c r="S574" s="9">
        <v>7588.7021602474197</v>
      </c>
      <c r="T574" s="9">
        <v>7834.3312355222897</v>
      </c>
      <c r="U574" s="9">
        <v>8113.1410806613503</v>
      </c>
      <c r="V574" s="9">
        <v>8385.3408947266507</v>
      </c>
      <c r="W574" s="9">
        <v>8665.3432626043505</v>
      </c>
      <c r="X574" s="9">
        <v>8955.3173093669393</v>
      </c>
      <c r="Y574" s="9">
        <v>9229.61799816044</v>
      </c>
      <c r="Z574" s="9">
        <v>9520.9742026672102</v>
      </c>
      <c r="AA574" s="9">
        <v>9803.1347300776306</v>
      </c>
      <c r="AB574" s="9">
        <v>10117.4306729744</v>
      </c>
      <c r="AC574" s="9">
        <v>10411.464195759299</v>
      </c>
      <c r="AD574" s="9">
        <v>10707.831212154801</v>
      </c>
      <c r="AE574" s="9">
        <v>11015.3002286996</v>
      </c>
      <c r="AF574" s="9">
        <v>11333.8536355039</v>
      </c>
      <c r="AG574" s="9">
        <v>11643.1194425415</v>
      </c>
      <c r="AH574" s="9">
        <v>11706.473211255099</v>
      </c>
      <c r="AI574" s="9">
        <v>11725.525065223201</v>
      </c>
      <c r="AJ574" s="9">
        <v>11738.354244955501</v>
      </c>
      <c r="AK574" s="9">
        <v>11730.254294038299</v>
      </c>
    </row>
    <row r="575" spans="1:37" s="9" customFormat="1" hidden="1" x14ac:dyDescent="0.3">
      <c r="A575" s="13" t="str">
        <f t="shared" si="9"/>
        <v>SDGbaseTRA_UrbBAU_v6_3TINSXent-n</v>
      </c>
      <c r="B575" s="37" t="s">
        <v>220</v>
      </c>
      <c r="C575" s="8" t="s">
        <v>294</v>
      </c>
      <c r="D575" s="10" t="s">
        <v>94</v>
      </c>
      <c r="E575" s="9" t="s">
        <v>82</v>
      </c>
      <c r="F575" s="9">
        <v>0.142864130737414</v>
      </c>
      <c r="G575" s="9">
        <v>0.15072710391247801</v>
      </c>
      <c r="H575" s="9">
        <v>0.14482377165093799</v>
      </c>
      <c r="I575" s="9">
        <v>0.162119736431901</v>
      </c>
      <c r="J575" s="9">
        <v>0.16014826453641201</v>
      </c>
      <c r="K575" s="9">
        <v>0.15848072393469201</v>
      </c>
      <c r="L575" s="9">
        <v>0.157168431385418</v>
      </c>
      <c r="M575" s="9">
        <v>0.156164668617121</v>
      </c>
      <c r="N575" s="9">
        <v>0.15501055313621301</v>
      </c>
      <c r="O575" s="9">
        <v>0.15393653249425901</v>
      </c>
      <c r="P575" s="9">
        <v>0.15282591734521001</v>
      </c>
      <c r="Q575" s="9">
        <v>0.15182040531229199</v>
      </c>
      <c r="R575" s="9">
        <v>0.137919920424277</v>
      </c>
      <c r="S575" s="9">
        <v>0.136148853130974</v>
      </c>
      <c r="T575" s="9">
        <v>0.13404188406842801</v>
      </c>
      <c r="U575" s="9">
        <v>0.13117026261737999</v>
      </c>
      <c r="V575" s="9">
        <v>0.12913550993596001</v>
      </c>
      <c r="W575" s="9">
        <v>0.12691588705701601</v>
      </c>
      <c r="X575" s="9">
        <v>0.12458992265734301</v>
      </c>
      <c r="Y575" s="9">
        <v>0.122725460529039</v>
      </c>
      <c r="Z575" s="9">
        <v>0.12044655885308</v>
      </c>
      <c r="AA575" s="9">
        <v>0.11885208545357</v>
      </c>
      <c r="AB575" s="9">
        <v>0.11586310896013099</v>
      </c>
      <c r="AC575" s="9">
        <v>0.114167084717921</v>
      </c>
      <c r="AD575" s="9">
        <v>0.11302789649395199</v>
      </c>
      <c r="AE575" s="9">
        <v>0.11192334665015399</v>
      </c>
      <c r="AF575" s="9">
        <v>0.11081046734021401</v>
      </c>
      <c r="AG575" s="9">
        <v>0.109767716701949</v>
      </c>
      <c r="AH575" s="9">
        <v>0.111817280701557</v>
      </c>
      <c r="AI575" s="9">
        <v>0.114139103388194</v>
      </c>
      <c r="AJ575" s="9">
        <v>0.117320586959381</v>
      </c>
      <c r="AK575" s="9">
        <v>0.121309753009363</v>
      </c>
    </row>
    <row r="576" spans="1:37" s="9" customFormat="1" hidden="1" x14ac:dyDescent="0.3">
      <c r="A576" s="13" t="str">
        <f t="shared" si="9"/>
        <v>SDGbaseTRA_UrbBAU_v6_3TINSXent-e</v>
      </c>
      <c r="B576" s="37" t="s">
        <v>220</v>
      </c>
      <c r="C576" s="8" t="s">
        <v>294</v>
      </c>
      <c r="D576" s="10" t="s">
        <v>94</v>
      </c>
      <c r="E576" s="9" t="s">
        <v>83</v>
      </c>
      <c r="F576" s="9">
        <v>0.11192563891369001</v>
      </c>
      <c r="G576" s="9">
        <v>0.117320315725447</v>
      </c>
      <c r="H576" s="9">
        <v>0.121101213556704</v>
      </c>
      <c r="I576" s="9">
        <v>0.121113339990675</v>
      </c>
      <c r="J576" s="9">
        <v>0.121115869488804</v>
      </c>
      <c r="K576" s="9">
        <v>0.121376954940924</v>
      </c>
      <c r="L576" s="9">
        <v>0.12145363875832001</v>
      </c>
      <c r="M576" s="9">
        <v>0.12144702626661801</v>
      </c>
      <c r="N576" s="9">
        <v>0.12101053159285401</v>
      </c>
      <c r="O576" s="9">
        <v>0.12081575914635199</v>
      </c>
      <c r="P576" s="9">
        <v>0.120138245527736</v>
      </c>
      <c r="Q576" s="9">
        <v>0.11937030542361</v>
      </c>
      <c r="R576" s="9">
        <v>0.119445631913956</v>
      </c>
      <c r="S576" s="9">
        <v>0.119104295159894</v>
      </c>
      <c r="T576" s="9">
        <v>0.118739037607607</v>
      </c>
      <c r="U576" s="9">
        <v>0.118252293555985</v>
      </c>
      <c r="V576" s="9">
        <v>0.117750604688507</v>
      </c>
      <c r="W576" s="9">
        <v>0.117452918653376</v>
      </c>
      <c r="X576" s="9">
        <v>0.11722289343226799</v>
      </c>
      <c r="Y576" s="9">
        <v>0.116523677552528</v>
      </c>
      <c r="Z576" s="9">
        <v>0.115771998071293</v>
      </c>
      <c r="AA576" s="9">
        <v>0.11518186918881999</v>
      </c>
      <c r="AB576" s="9">
        <v>0.11472551017996301</v>
      </c>
      <c r="AC576" s="9">
        <v>0.114200768105348</v>
      </c>
      <c r="AD576" s="9">
        <v>0.11376241035972</v>
      </c>
      <c r="AE576" s="9">
        <v>0.11333921808339099</v>
      </c>
      <c r="AF576" s="9">
        <v>0.113004153945599</v>
      </c>
      <c r="AG576" s="9">
        <v>0.11267844181930101</v>
      </c>
      <c r="AH576" s="9">
        <v>0.11248567919029701</v>
      </c>
      <c r="AI576" s="9">
        <v>0.11207918184259601</v>
      </c>
      <c r="AJ576" s="9">
        <v>0.11184543080731101</v>
      </c>
      <c r="AK576" s="9">
        <v>0.111661197301558</v>
      </c>
    </row>
    <row r="577" spans="1:37" s="9" customFormat="1" hidden="1" x14ac:dyDescent="0.3">
      <c r="A577" s="13" t="str">
        <f t="shared" si="9"/>
        <v>SDGbaseTRA_UrbBAU_v6_3TINSXhhd-0</v>
      </c>
      <c r="B577" s="37" t="s">
        <v>220</v>
      </c>
      <c r="C577" s="8" t="s">
        <v>294</v>
      </c>
      <c r="D577" s="10" t="s">
        <v>94</v>
      </c>
      <c r="E577" s="9" t="s">
        <v>84</v>
      </c>
      <c r="F577" s="9">
        <v>6.0836643334161297E-4</v>
      </c>
      <c r="G577" s="9">
        <v>6.4184977795374602E-4</v>
      </c>
      <c r="H577" s="9">
        <v>6.1671128359079997E-4</v>
      </c>
      <c r="I577" s="9">
        <v>6.9036368888585802E-4</v>
      </c>
      <c r="J577" s="9">
        <v>6.8196844092517498E-4</v>
      </c>
      <c r="K577" s="9">
        <v>6.7486745829240197E-4</v>
      </c>
      <c r="L577" s="9">
        <v>6.6927924844905999E-4</v>
      </c>
      <c r="M577" s="9">
        <v>6.6500486840934299E-4</v>
      </c>
      <c r="N577" s="9">
        <v>6.6009023287726804E-4</v>
      </c>
      <c r="O577" s="9">
        <v>6.5551666988397997E-4</v>
      </c>
      <c r="P577" s="9">
        <v>6.5078727443260002E-4</v>
      </c>
      <c r="Q577" s="9">
        <v>6.4650544549848805E-4</v>
      </c>
      <c r="R577" s="9">
        <v>5.8731222248972303E-4</v>
      </c>
      <c r="S577" s="9">
        <v>5.7977038571716997E-4</v>
      </c>
      <c r="T577" s="9">
        <v>5.7079815979715605E-4</v>
      </c>
      <c r="U577" s="9">
        <v>5.5856977207656704E-4</v>
      </c>
      <c r="V577" s="9">
        <v>5.4990506847810497E-4</v>
      </c>
      <c r="W577" s="9">
        <v>5.4045312246744296E-4</v>
      </c>
      <c r="X577" s="9">
        <v>5.3054833629788E-4</v>
      </c>
      <c r="Y577" s="9">
        <v>5.22608791422502E-4</v>
      </c>
      <c r="Z577" s="9">
        <v>5.1290439789622401E-4</v>
      </c>
      <c r="AA577" s="9">
        <v>5.0611456783026599E-4</v>
      </c>
      <c r="AB577" s="9">
        <v>4.9338646845731695E-4</v>
      </c>
      <c r="AC577" s="9">
        <v>4.8616417427526298E-4</v>
      </c>
      <c r="AD577" s="9">
        <v>4.8131310426592898E-4</v>
      </c>
      <c r="AE577" s="9">
        <v>4.76609536951596E-4</v>
      </c>
      <c r="AF577" s="9">
        <v>4.7187050029201099E-4</v>
      </c>
      <c r="AG577" s="9">
        <v>4.6743008170816201E-4</v>
      </c>
      <c r="AH577" s="9">
        <v>4.7615789575043401E-4</v>
      </c>
      <c r="AI577" s="9">
        <v>4.8604501966946099E-4</v>
      </c>
      <c r="AJ577" s="9">
        <v>4.9959291166863304E-4</v>
      </c>
      <c r="AK577" s="9">
        <v>5.1658020392116597E-4</v>
      </c>
    </row>
    <row r="578" spans="1:37" s="9" customFormat="1" hidden="1" x14ac:dyDescent="0.3">
      <c r="A578" s="13" t="str">
        <f t="shared" si="9"/>
        <v>SDGbaseTRA_UrbBAU_v6_3TINSXhhd-1</v>
      </c>
      <c r="B578" s="37" t="s">
        <v>220</v>
      </c>
      <c r="C578" s="8" t="s">
        <v>294</v>
      </c>
      <c r="D578" s="10" t="s">
        <v>94</v>
      </c>
      <c r="E578" s="9" t="s">
        <v>85</v>
      </c>
      <c r="F578" s="9">
        <v>2.9886761076487302E-3</v>
      </c>
      <c r="G578" s="9">
        <v>3.1531672218258998E-3</v>
      </c>
      <c r="H578" s="9">
        <v>3.0296712264911798E-3</v>
      </c>
      <c r="I578" s="9">
        <v>3.3914977990622199E-3</v>
      </c>
      <c r="J578" s="9">
        <v>3.35025516504487E-3</v>
      </c>
      <c r="K578" s="9">
        <v>3.3153707003507099E-3</v>
      </c>
      <c r="L578" s="9">
        <v>3.2879179213603301E-3</v>
      </c>
      <c r="M578" s="9">
        <v>3.2669194957967601E-3</v>
      </c>
      <c r="N578" s="9">
        <v>3.2427757351409601E-3</v>
      </c>
      <c r="O578" s="9">
        <v>3.2203075354043801E-3</v>
      </c>
      <c r="P578" s="9">
        <v>3.1970737892064501E-3</v>
      </c>
      <c r="Q578" s="9">
        <v>3.1760387696211901E-3</v>
      </c>
      <c r="R578" s="9">
        <v>2.8852446649590101E-3</v>
      </c>
      <c r="S578" s="9">
        <v>2.84819445116123E-3</v>
      </c>
      <c r="T578" s="9">
        <v>2.8041172705013098E-3</v>
      </c>
      <c r="U578" s="9">
        <v>2.7440437851793701E-3</v>
      </c>
      <c r="V578" s="9">
        <v>2.7014773491541399E-3</v>
      </c>
      <c r="W578" s="9">
        <v>2.65504348342972E-3</v>
      </c>
      <c r="X578" s="9">
        <v>2.6063849839664801E-3</v>
      </c>
      <c r="Y578" s="9">
        <v>2.5673809779256599E-3</v>
      </c>
      <c r="Z578" s="9">
        <v>2.5197069935852202E-3</v>
      </c>
      <c r="AA578" s="9">
        <v>2.4863510813344101E-3</v>
      </c>
      <c r="AB578" s="9">
        <v>2.4238225770197002E-3</v>
      </c>
      <c r="AC578" s="9">
        <v>2.3883422426148799E-3</v>
      </c>
      <c r="AD578" s="9">
        <v>2.36451075577828E-3</v>
      </c>
      <c r="AE578" s="9">
        <v>2.34140389434794E-3</v>
      </c>
      <c r="AF578" s="9">
        <v>2.3181227828025599E-3</v>
      </c>
      <c r="AG578" s="9">
        <v>2.29630872145838E-3</v>
      </c>
      <c r="AH578" s="9">
        <v>2.3391850600168501E-3</v>
      </c>
      <c r="AI578" s="9">
        <v>2.3877568812230398E-3</v>
      </c>
      <c r="AJ578" s="9">
        <v>2.4543125931831698E-3</v>
      </c>
      <c r="AK578" s="9">
        <v>2.5377647880878598E-3</v>
      </c>
    </row>
    <row r="579" spans="1:37" s="9" customFormat="1" hidden="1" x14ac:dyDescent="0.3">
      <c r="A579" s="13" t="str">
        <f t="shared" si="9"/>
        <v>SDGbaseTRA_UrbBAU_v6_3TINSXhhd-2</v>
      </c>
      <c r="B579" s="37" t="s">
        <v>220</v>
      </c>
      <c r="C579" s="8" t="s">
        <v>294</v>
      </c>
      <c r="D579" s="10" t="s">
        <v>94</v>
      </c>
      <c r="E579" s="9" t="s">
        <v>86</v>
      </c>
      <c r="F579" s="9">
        <v>6.7879160890469302E-3</v>
      </c>
      <c r="G579" s="9">
        <v>7.1615102293813397E-3</v>
      </c>
      <c r="H579" s="9">
        <v>6.8810246814934202E-3</v>
      </c>
      <c r="I579" s="9">
        <v>7.7028094024362602E-3</v>
      </c>
      <c r="J579" s="9">
        <v>7.6091386681169304E-3</v>
      </c>
      <c r="K579" s="9">
        <v>7.52990866421258E-3</v>
      </c>
      <c r="L579" s="9">
        <v>7.4675575919034504E-3</v>
      </c>
      <c r="M579" s="9">
        <v>7.41986572260707E-3</v>
      </c>
      <c r="N579" s="9">
        <v>7.3650301315127398E-3</v>
      </c>
      <c r="O579" s="9">
        <v>7.3140000937359203E-3</v>
      </c>
      <c r="P579" s="9">
        <v>7.2612313378926296E-3</v>
      </c>
      <c r="Q579" s="9">
        <v>7.2134563556656697E-3</v>
      </c>
      <c r="R579" s="9">
        <v>6.5530013881040803E-3</v>
      </c>
      <c r="S579" s="9">
        <v>6.4688525097433697E-3</v>
      </c>
      <c r="T579" s="9">
        <v>6.3687439021751597E-3</v>
      </c>
      <c r="U579" s="9">
        <v>6.2323043004099904E-3</v>
      </c>
      <c r="V579" s="9">
        <v>6.1356269137415997E-3</v>
      </c>
      <c r="W579" s="9">
        <v>6.0301657754435398E-3</v>
      </c>
      <c r="X579" s="9">
        <v>5.91965202306484E-3</v>
      </c>
      <c r="Y579" s="9">
        <v>5.8310656689057102E-3</v>
      </c>
      <c r="Z579" s="9">
        <v>5.7227880126728302E-3</v>
      </c>
      <c r="AA579" s="9">
        <v>5.6470296570130399E-3</v>
      </c>
      <c r="AB579" s="9">
        <v>5.5050141515209103E-3</v>
      </c>
      <c r="AC579" s="9">
        <v>5.4244308015862002E-3</v>
      </c>
      <c r="AD579" s="9">
        <v>5.3703044505122198E-3</v>
      </c>
      <c r="AE579" s="9">
        <v>5.3178238768919802E-3</v>
      </c>
      <c r="AF579" s="9">
        <v>5.2649475429953803E-3</v>
      </c>
      <c r="AG579" s="9">
        <v>5.2154032080236803E-3</v>
      </c>
      <c r="AH579" s="9">
        <v>5.3127843802208497E-3</v>
      </c>
      <c r="AI579" s="9">
        <v>5.4231013221142897E-3</v>
      </c>
      <c r="AJ579" s="9">
        <v>5.5742634326087998E-3</v>
      </c>
      <c r="AK579" s="9">
        <v>5.7638010324084898E-3</v>
      </c>
    </row>
    <row r="580" spans="1:37" s="9" customFormat="1" hidden="1" x14ac:dyDescent="0.3">
      <c r="A580" s="13" t="str">
        <f t="shared" si="9"/>
        <v>SDGbaseTRA_UrbBAU_v6_3TINSXhhd-3</v>
      </c>
      <c r="B580" s="37" t="s">
        <v>220</v>
      </c>
      <c r="C580" s="8" t="s">
        <v>294</v>
      </c>
      <c r="D580" s="10" t="s">
        <v>94</v>
      </c>
      <c r="E580" s="9" t="s">
        <v>87</v>
      </c>
      <c r="F580" s="9">
        <v>9.7949774025556605E-3</v>
      </c>
      <c r="G580" s="9">
        <v>1.0334074544398501E-2</v>
      </c>
      <c r="H580" s="9">
        <v>9.9293333000355297E-3</v>
      </c>
      <c r="I580" s="9">
        <v>1.11151703973021E-2</v>
      </c>
      <c r="J580" s="9">
        <v>1.0980003336722201E-2</v>
      </c>
      <c r="K580" s="9">
        <v>1.08656742719543E-2</v>
      </c>
      <c r="L580" s="9">
        <v>1.07757015415763E-2</v>
      </c>
      <c r="M580" s="9">
        <v>1.0706882072418499E-2</v>
      </c>
      <c r="N580" s="9">
        <v>1.06277541974887E-2</v>
      </c>
      <c r="O580" s="9">
        <v>1.0554117744053401E-2</v>
      </c>
      <c r="P580" s="9">
        <v>1.04779723167453E-2</v>
      </c>
      <c r="Q580" s="9">
        <v>1.04090329154326E-2</v>
      </c>
      <c r="R580" s="9">
        <v>9.4559949882274605E-3</v>
      </c>
      <c r="S580" s="9">
        <v>9.3345679767099995E-3</v>
      </c>
      <c r="T580" s="9">
        <v>9.1901110423511408E-3</v>
      </c>
      <c r="U580" s="9">
        <v>8.9932284080281692E-3</v>
      </c>
      <c r="V580" s="9">
        <v>8.8537227305449905E-3</v>
      </c>
      <c r="W580" s="9">
        <v>8.7015420829099493E-3</v>
      </c>
      <c r="X580" s="9">
        <v>8.5420705023698598E-3</v>
      </c>
      <c r="Y580" s="9">
        <v>8.4142402042815308E-3</v>
      </c>
      <c r="Z580" s="9">
        <v>8.2579953158616708E-3</v>
      </c>
      <c r="AA580" s="9">
        <v>8.1486758576040305E-3</v>
      </c>
      <c r="AB580" s="9">
        <v>7.9437471688073701E-3</v>
      </c>
      <c r="AC580" s="9">
        <v>7.8274652228804906E-3</v>
      </c>
      <c r="AD580" s="9">
        <v>7.7493607828495997E-3</v>
      </c>
      <c r="AE580" s="9">
        <v>7.6736312025320001E-3</v>
      </c>
      <c r="AF580" s="9">
        <v>7.5973305404246098E-3</v>
      </c>
      <c r="AG580" s="9">
        <v>7.5258380185721898E-3</v>
      </c>
      <c r="AH580" s="9">
        <v>7.6663591639518098E-3</v>
      </c>
      <c r="AI580" s="9">
        <v>7.8255467812300104E-3</v>
      </c>
      <c r="AJ580" s="9">
        <v>8.0436740292580897E-3</v>
      </c>
      <c r="AK580" s="9">
        <v>8.3171771901965896E-3</v>
      </c>
    </row>
    <row r="581" spans="1:37" s="9" customFormat="1" hidden="1" x14ac:dyDescent="0.3">
      <c r="A581" s="13" t="str">
        <f t="shared" si="9"/>
        <v>SDGbaseTRA_UrbBAU_v6_3TINSXhhd-4</v>
      </c>
      <c r="B581" s="37" t="s">
        <v>220</v>
      </c>
      <c r="C581" s="8" t="s">
        <v>294</v>
      </c>
      <c r="D581" s="10" t="s">
        <v>94</v>
      </c>
      <c r="E581" s="9" t="s">
        <v>88</v>
      </c>
      <c r="F581" s="9">
        <v>1.9419697097842002E-2</v>
      </c>
      <c r="G581" s="9">
        <v>2.0488520717513701E-2</v>
      </c>
      <c r="H581" s="9">
        <v>1.9686073499011299E-2</v>
      </c>
      <c r="I581" s="9">
        <v>2.2037135290126901E-2</v>
      </c>
      <c r="J581" s="9">
        <v>2.1769150674777499E-2</v>
      </c>
      <c r="K581" s="9">
        <v>2.15424798292136E-2</v>
      </c>
      <c r="L581" s="9">
        <v>2.1364098287645399E-2</v>
      </c>
      <c r="M581" s="9">
        <v>2.1227655579314501E-2</v>
      </c>
      <c r="N581" s="9">
        <v>2.1070775241652101E-2</v>
      </c>
      <c r="O581" s="9">
        <v>2.0924782294172401E-2</v>
      </c>
      <c r="P581" s="9">
        <v>2.0773815009572899E-2</v>
      </c>
      <c r="Q581" s="9">
        <v>2.0637134522274201E-2</v>
      </c>
      <c r="R581" s="9">
        <v>1.8747624506725999E-2</v>
      </c>
      <c r="S581" s="9">
        <v>1.8506881149067601E-2</v>
      </c>
      <c r="T581" s="9">
        <v>1.8220478251592401E-2</v>
      </c>
      <c r="U581" s="9">
        <v>1.7830135220890699E-2</v>
      </c>
      <c r="V581" s="9">
        <v>1.7553548778036301E-2</v>
      </c>
      <c r="W581" s="9">
        <v>1.7251832708674301E-2</v>
      </c>
      <c r="X581" s="9">
        <v>1.6935661505558499E-2</v>
      </c>
      <c r="Y581" s="9">
        <v>1.6682222874038002E-2</v>
      </c>
      <c r="Z581" s="9">
        <v>1.6372448966920299E-2</v>
      </c>
      <c r="AA581" s="9">
        <v>1.61557102478995E-2</v>
      </c>
      <c r="AB581" s="9">
        <v>1.5749414980663599E-2</v>
      </c>
      <c r="AC581" s="9">
        <v>1.5518872318333401E-2</v>
      </c>
      <c r="AD581" s="9">
        <v>1.53640210610333E-2</v>
      </c>
      <c r="AE581" s="9">
        <v>1.52138782415943E-2</v>
      </c>
      <c r="AF581" s="9">
        <v>1.50626031876019E-2</v>
      </c>
      <c r="AG581" s="9">
        <v>1.49208608171833E-2</v>
      </c>
      <c r="AH581" s="9">
        <v>1.51994605679694E-2</v>
      </c>
      <c r="AI581" s="9">
        <v>1.55150687817117E-2</v>
      </c>
      <c r="AJ581" s="9">
        <v>1.5947531758575901E-2</v>
      </c>
      <c r="AK581" s="9">
        <v>1.6489784008983498E-2</v>
      </c>
    </row>
    <row r="582" spans="1:37" s="9" customFormat="1" hidden="1" x14ac:dyDescent="0.3">
      <c r="A582" s="13" t="str">
        <f t="shared" si="9"/>
        <v>SDGbaseTRA_UrbBAU_v6_3TINSXhhd-5</v>
      </c>
      <c r="B582" s="37" t="s">
        <v>220</v>
      </c>
      <c r="C582" s="8" t="s">
        <v>294</v>
      </c>
      <c r="D582" s="10" t="s">
        <v>94</v>
      </c>
      <c r="E582" s="9" t="s">
        <v>89</v>
      </c>
      <c r="F582" s="9">
        <v>3.8796839737101602E-2</v>
      </c>
      <c r="G582" s="9">
        <v>4.0932144859174298E-2</v>
      </c>
      <c r="H582" s="9">
        <v>3.9329008827255103E-2</v>
      </c>
      <c r="I582" s="9">
        <v>4.4025980506080899E-2</v>
      </c>
      <c r="J582" s="9">
        <v>4.3490598524110101E-2</v>
      </c>
      <c r="K582" s="9">
        <v>4.3037753537199297E-2</v>
      </c>
      <c r="L582" s="9">
        <v>4.2681381342697999E-2</v>
      </c>
      <c r="M582" s="9">
        <v>4.2408794913496903E-2</v>
      </c>
      <c r="N582" s="9">
        <v>4.2095378010794098E-2</v>
      </c>
      <c r="O582" s="9">
        <v>4.1803712030694301E-2</v>
      </c>
      <c r="P582" s="9">
        <v>4.15021082774625E-2</v>
      </c>
      <c r="Q582" s="9">
        <v>4.1229046810558799E-2</v>
      </c>
      <c r="R582" s="9">
        <v>3.7454167269419601E-2</v>
      </c>
      <c r="S582" s="9">
        <v>3.6973208096729798E-2</v>
      </c>
      <c r="T582" s="9">
        <v>3.6401029897570901E-2</v>
      </c>
      <c r="U582" s="9">
        <v>3.5621199191346098E-2</v>
      </c>
      <c r="V582" s="9">
        <v>3.5068632395644499E-2</v>
      </c>
      <c r="W582" s="9">
        <v>3.4465861408515298E-2</v>
      </c>
      <c r="X582" s="9">
        <v>3.3834211829451198E-2</v>
      </c>
      <c r="Y582" s="9">
        <v>3.3327889927519901E-2</v>
      </c>
      <c r="Z582" s="9">
        <v>3.2709020919526897E-2</v>
      </c>
      <c r="AA582" s="9">
        <v>3.22760184153272E-2</v>
      </c>
      <c r="AB582" s="9">
        <v>3.1464318209690402E-2</v>
      </c>
      <c r="AC582" s="9">
        <v>3.1003738055931901E-2</v>
      </c>
      <c r="AD582" s="9">
        <v>3.0694374882351001E-2</v>
      </c>
      <c r="AE582" s="9">
        <v>3.0394418252239201E-2</v>
      </c>
      <c r="AF582" s="9">
        <v>3.0092199633469398E-2</v>
      </c>
      <c r="AG582" s="9">
        <v>2.9809025488400299E-2</v>
      </c>
      <c r="AH582" s="9">
        <v>3.0365614497128698E-2</v>
      </c>
      <c r="AI582" s="9">
        <v>3.09961393321504E-2</v>
      </c>
      <c r="AJ582" s="9">
        <v>3.1860117628095402E-2</v>
      </c>
      <c r="AK582" s="9">
        <v>3.2943433889224202E-2</v>
      </c>
    </row>
    <row r="583" spans="1:37" s="9" customFormat="1" hidden="1" x14ac:dyDescent="0.3">
      <c r="A583" s="13" t="str">
        <f t="shared" si="9"/>
        <v>SDGbaseTRA_UrbBAU_v6_3TINSXhhd-6</v>
      </c>
      <c r="B583" s="37" t="s">
        <v>220</v>
      </c>
      <c r="C583" s="8" t="s">
        <v>294</v>
      </c>
      <c r="D583" s="10" t="s">
        <v>94</v>
      </c>
      <c r="E583" s="9" t="s">
        <v>90</v>
      </c>
      <c r="F583" s="9">
        <v>5.1928687272677798E-2</v>
      </c>
      <c r="G583" s="9">
        <v>5.4786744595632902E-2</v>
      </c>
      <c r="H583" s="9">
        <v>5.2640983491751198E-2</v>
      </c>
      <c r="I583" s="9">
        <v>5.8927773195743903E-2</v>
      </c>
      <c r="J583" s="9">
        <v>5.82111766154986E-2</v>
      </c>
      <c r="K583" s="9">
        <v>5.7605053903797797E-2</v>
      </c>
      <c r="L583" s="9">
        <v>5.7128057829696099E-2</v>
      </c>
      <c r="M583" s="9">
        <v>5.67632070961561E-2</v>
      </c>
      <c r="N583" s="9">
        <v>5.6343705702942302E-2</v>
      </c>
      <c r="O583" s="9">
        <v>5.5953317424563602E-2</v>
      </c>
      <c r="P583" s="9">
        <v>5.5549627663839501E-2</v>
      </c>
      <c r="Q583" s="9">
        <v>5.5184141102318097E-2</v>
      </c>
      <c r="R583" s="9">
        <v>5.0131550724489903E-2</v>
      </c>
      <c r="S583" s="9">
        <v>4.9487797813764903E-2</v>
      </c>
      <c r="T583" s="9">
        <v>4.8721950312523798E-2</v>
      </c>
      <c r="U583" s="9">
        <v>4.7678164650276002E-2</v>
      </c>
      <c r="V583" s="9">
        <v>4.69385665712546E-2</v>
      </c>
      <c r="W583" s="9">
        <v>4.6131771319367298E-2</v>
      </c>
      <c r="X583" s="9">
        <v>4.5286322729195097E-2</v>
      </c>
      <c r="Y583" s="9">
        <v>4.4608622383470797E-2</v>
      </c>
      <c r="Z583" s="9">
        <v>4.3780280295235299E-2</v>
      </c>
      <c r="AA583" s="9">
        <v>4.3200716285524202E-2</v>
      </c>
      <c r="AB583" s="9">
        <v>4.2114274034884901E-2</v>
      </c>
      <c r="AC583" s="9">
        <v>4.1497798002545799E-2</v>
      </c>
      <c r="AD583" s="9">
        <v>4.1083722413929498E-2</v>
      </c>
      <c r="AE583" s="9">
        <v>4.06822372895266E-2</v>
      </c>
      <c r="AF583" s="9">
        <v>4.0277724544138797E-2</v>
      </c>
      <c r="AG583" s="9">
        <v>3.9898702389181501E-2</v>
      </c>
      <c r="AH583" s="9">
        <v>4.0643684115304599E-2</v>
      </c>
      <c r="AI583" s="9">
        <v>4.1487627264146697E-2</v>
      </c>
      <c r="AJ583" s="9">
        <v>4.2644042555794799E-2</v>
      </c>
      <c r="AK583" s="9">
        <v>4.4094036723295503E-2</v>
      </c>
    </row>
    <row r="584" spans="1:37" s="9" customFormat="1" hidden="1" x14ac:dyDescent="0.3">
      <c r="A584" s="13" t="str">
        <f t="shared" si="9"/>
        <v>SDGbaseTRA_UrbBAU_v6_3TINSXhhd-7</v>
      </c>
      <c r="B584" s="37" t="s">
        <v>220</v>
      </c>
      <c r="C584" s="8" t="s">
        <v>294</v>
      </c>
      <c r="D584" s="10" t="s">
        <v>94</v>
      </c>
      <c r="E584" s="9" t="s">
        <v>91</v>
      </c>
      <c r="F584" s="9">
        <v>8.3778850459242493E-2</v>
      </c>
      <c r="G584" s="9">
        <v>8.8389880886544606E-2</v>
      </c>
      <c r="H584" s="9">
        <v>8.4928029488297793E-2</v>
      </c>
      <c r="I584" s="9">
        <v>9.5070785685737305E-2</v>
      </c>
      <c r="J584" s="9">
        <v>9.3914668690115902E-2</v>
      </c>
      <c r="K584" s="9">
        <v>9.2936784081095694E-2</v>
      </c>
      <c r="L584" s="9">
        <v>9.21672251941313E-2</v>
      </c>
      <c r="M584" s="9">
        <v>9.1578595351833603E-2</v>
      </c>
      <c r="N584" s="9">
        <v>9.0901795179578096E-2</v>
      </c>
      <c r="O584" s="9">
        <v>9.0271964484601994E-2</v>
      </c>
      <c r="P584" s="9">
        <v>8.9620673919364804E-2</v>
      </c>
      <c r="Q584" s="9">
        <v>8.9031018266566703E-2</v>
      </c>
      <c r="R584" s="9">
        <v>8.0879450488494195E-2</v>
      </c>
      <c r="S584" s="9">
        <v>7.9840855418233603E-2</v>
      </c>
      <c r="T584" s="9">
        <v>7.8605279734534794E-2</v>
      </c>
      <c r="U584" s="9">
        <v>7.69212940981822E-2</v>
      </c>
      <c r="V584" s="9">
        <v>7.5728067780615999E-2</v>
      </c>
      <c r="W584" s="9">
        <v>7.4426429277724707E-2</v>
      </c>
      <c r="X584" s="9">
        <v>7.3062429632716905E-2</v>
      </c>
      <c r="Y584" s="9">
        <v>7.1969065657931597E-2</v>
      </c>
      <c r="Z584" s="9">
        <v>7.0632664675083598E-2</v>
      </c>
      <c r="AA584" s="9">
        <v>6.9697628375663304E-2</v>
      </c>
      <c r="AB584" s="9">
        <v>6.79448230263901E-2</v>
      </c>
      <c r="AC584" s="9">
        <v>6.6950234931902705E-2</v>
      </c>
      <c r="AD584" s="9">
        <v>6.6282188462636102E-2</v>
      </c>
      <c r="AE584" s="9">
        <v>6.5634454733879896E-2</v>
      </c>
      <c r="AF584" s="9">
        <v>6.4981836411427296E-2</v>
      </c>
      <c r="AG584" s="9">
        <v>6.4370343155832094E-2</v>
      </c>
      <c r="AH584" s="9">
        <v>6.5572255215232494E-2</v>
      </c>
      <c r="AI584" s="9">
        <v>6.6933826041362901E-2</v>
      </c>
      <c r="AJ584" s="9">
        <v>6.8799522034886595E-2</v>
      </c>
      <c r="AK584" s="9">
        <v>7.1138861827587399E-2</v>
      </c>
    </row>
    <row r="585" spans="1:37" s="9" customFormat="1" hidden="1" x14ac:dyDescent="0.3">
      <c r="A585" s="13" t="str">
        <f t="shared" si="9"/>
        <v>SDGbaseTRA_UrbBAU_v6_3TINSXhhd-8</v>
      </c>
      <c r="B585" s="37" t="s">
        <v>220</v>
      </c>
      <c r="C585" s="8" t="s">
        <v>294</v>
      </c>
      <c r="D585" s="10" t="s">
        <v>94</v>
      </c>
      <c r="E585" s="9" t="s">
        <v>92</v>
      </c>
      <c r="F585" s="9">
        <v>0.15143222811367199</v>
      </c>
      <c r="G585" s="9">
        <v>0.15976677326059699</v>
      </c>
      <c r="H585" s="9">
        <v>0.153509396037287</v>
      </c>
      <c r="I585" s="9">
        <v>0.171842664656529</v>
      </c>
      <c r="J585" s="9">
        <v>0.16975295619768099</v>
      </c>
      <c r="K585" s="9">
        <v>0.16798540693634201</v>
      </c>
      <c r="L585" s="9">
        <v>0.16659441128348201</v>
      </c>
      <c r="M585" s="9">
        <v>0.165530449100527</v>
      </c>
      <c r="N585" s="9">
        <v>0.164307116988607</v>
      </c>
      <c r="O585" s="9">
        <v>0.16316868330335199</v>
      </c>
      <c r="P585" s="9">
        <v>0.16199146040123799</v>
      </c>
      <c r="Q585" s="9">
        <v>0.16092564404299001</v>
      </c>
      <c r="R585" s="9">
        <v>0.14619149497529901</v>
      </c>
      <c r="S585" s="9">
        <v>0.144314210140258</v>
      </c>
      <c r="T585" s="9">
        <v>0.142080878246135</v>
      </c>
      <c r="U585" s="9">
        <v>0.139037034889646</v>
      </c>
      <c r="V585" s="9">
        <v>0.136880250467767</v>
      </c>
      <c r="W585" s="9">
        <v>0.134527508485599</v>
      </c>
      <c r="X585" s="9">
        <v>0.132062047283169</v>
      </c>
      <c r="Y585" s="9">
        <v>0.13008576637300001</v>
      </c>
      <c r="Z585" s="9">
        <v>0.12767019042460301</v>
      </c>
      <c r="AA585" s="9">
        <v>0.125980090475865</v>
      </c>
      <c r="AB585" s="9">
        <v>0.122811853860918</v>
      </c>
      <c r="AC585" s="9">
        <v>0.121014112687544</v>
      </c>
      <c r="AD585" s="9">
        <v>0.11980660307621099</v>
      </c>
      <c r="AE585" s="9">
        <v>0.118635809239197</v>
      </c>
      <c r="AF585" s="9">
        <v>0.11745618638552099</v>
      </c>
      <c r="AG585" s="9">
        <v>0.116350898112433</v>
      </c>
      <c r="AH585" s="9">
        <v>0.118523382098892</v>
      </c>
      <c r="AI585" s="9">
        <v>0.12098445321274801</v>
      </c>
      <c r="AJ585" s="9">
        <v>0.124356742277872</v>
      </c>
      <c r="AK585" s="9">
        <v>0.12858515356737099</v>
      </c>
    </row>
    <row r="586" spans="1:37" s="9" customFormat="1" hidden="1" x14ac:dyDescent="0.3">
      <c r="A586" s="13" t="str">
        <f t="shared" si="9"/>
        <v>SDGbaseTRA_UrbBAU_v6_3TINSXhhd-9</v>
      </c>
      <c r="B586" s="37" t="s">
        <v>220</v>
      </c>
      <c r="C586" s="8" t="s">
        <v>294</v>
      </c>
      <c r="D586" s="10" t="s">
        <v>94</v>
      </c>
      <c r="E586" s="9" t="s">
        <v>93</v>
      </c>
      <c r="F586" s="9">
        <v>0.20109641679363599</v>
      </c>
      <c r="G586" s="9">
        <v>0.21216438551810199</v>
      </c>
      <c r="H586" s="9">
        <v>0.20385481922731799</v>
      </c>
      <c r="I586" s="9">
        <v>0.22820072414052101</v>
      </c>
      <c r="J586" s="9">
        <v>0.22542566834487901</v>
      </c>
      <c r="K586" s="9">
        <v>0.22307842808147099</v>
      </c>
      <c r="L586" s="9">
        <v>0.22123123713100601</v>
      </c>
      <c r="M586" s="9">
        <v>0.21981833457125699</v>
      </c>
      <c r="N586" s="9">
        <v>0.218193794621455</v>
      </c>
      <c r="O586" s="9">
        <v>0.21668199665268101</v>
      </c>
      <c r="P586" s="9">
        <v>0.21511868803380199</v>
      </c>
      <c r="Q586" s="9">
        <v>0.213703323198564</v>
      </c>
      <c r="R586" s="9">
        <v>0.19413691637380401</v>
      </c>
      <c r="S586" s="9">
        <v>0.19164395131150799</v>
      </c>
      <c r="T586" s="9">
        <v>0.18867816888182401</v>
      </c>
      <c r="U586" s="9">
        <v>0.184636057113021</v>
      </c>
      <c r="V586" s="9">
        <v>0.18177192689935101</v>
      </c>
      <c r="W586" s="9">
        <v>0.17864757227454101</v>
      </c>
      <c r="X586" s="9">
        <v>0.17537353068026901</v>
      </c>
      <c r="Y586" s="9">
        <v>0.17274910248185399</v>
      </c>
      <c r="Z586" s="9">
        <v>0.169541306662882</v>
      </c>
      <c r="AA586" s="9">
        <v>0.167296916236404</v>
      </c>
      <c r="AB586" s="9">
        <v>0.16308961479825901</v>
      </c>
      <c r="AC586" s="9">
        <v>0.16070228078976301</v>
      </c>
      <c r="AD586" s="9">
        <v>0.15909875253735201</v>
      </c>
      <c r="AE586" s="9">
        <v>0.15754398147892601</v>
      </c>
      <c r="AF586" s="9">
        <v>0.155977485813445</v>
      </c>
      <c r="AG586" s="9">
        <v>0.154509703691495</v>
      </c>
      <c r="AH586" s="9">
        <v>0.15739468240646701</v>
      </c>
      <c r="AI586" s="9">
        <v>0.16066289410035201</v>
      </c>
      <c r="AJ586" s="9">
        <v>0.16514116966855399</v>
      </c>
      <c r="AK586" s="9">
        <v>0.170756343991916</v>
      </c>
    </row>
    <row r="587" spans="1:37" s="9" customFormat="1" hidden="1" x14ac:dyDescent="0.3">
      <c r="A587" s="13" t="str">
        <f t="shared" si="9"/>
        <v>SDGbaseTRA_UrbBAU_v6_3MPSXent-n</v>
      </c>
      <c r="B587" s="37" t="s">
        <v>220</v>
      </c>
      <c r="C587" s="8" t="s">
        <v>294</v>
      </c>
      <c r="D587" s="10" t="s">
        <v>81</v>
      </c>
      <c r="E587" s="9" t="s">
        <v>82</v>
      </c>
      <c r="F587" s="9">
        <v>0.44004459069582003</v>
      </c>
      <c r="G587" s="9">
        <v>0.44004459069582003</v>
      </c>
      <c r="H587" s="9">
        <v>0.44004459069582003</v>
      </c>
      <c r="I587" s="9">
        <v>0.44004459069582003</v>
      </c>
      <c r="J587" s="9">
        <v>0.44004459069582003</v>
      </c>
      <c r="K587" s="9">
        <v>0.44004459069582003</v>
      </c>
      <c r="L587" s="9">
        <v>0.44004459069582003</v>
      </c>
      <c r="M587" s="9">
        <v>0.44004459069582003</v>
      </c>
      <c r="N587" s="9">
        <v>0.44004459069582003</v>
      </c>
      <c r="O587" s="9">
        <v>0.44004459069582003</v>
      </c>
      <c r="P587" s="9">
        <v>0.44004459069582003</v>
      </c>
      <c r="Q587" s="9">
        <v>0.44004459069582003</v>
      </c>
      <c r="R587" s="9">
        <v>0.44004459069582003</v>
      </c>
      <c r="S587" s="9">
        <v>0.44004459069582003</v>
      </c>
      <c r="T587" s="9">
        <v>0.44004459069582003</v>
      </c>
      <c r="U587" s="9">
        <v>0.44004459069582003</v>
      </c>
      <c r="V587" s="9">
        <v>0.44004459069582003</v>
      </c>
      <c r="W587" s="9">
        <v>0.44004459069582003</v>
      </c>
      <c r="X587" s="9">
        <v>0.44004459069582003</v>
      </c>
      <c r="Y587" s="9">
        <v>0.44004459069582003</v>
      </c>
      <c r="Z587" s="9">
        <v>0.44004459069582003</v>
      </c>
      <c r="AA587" s="9">
        <v>0.44004459069582003</v>
      </c>
      <c r="AB587" s="9">
        <v>0.44004459069582003</v>
      </c>
      <c r="AC587" s="9">
        <v>0.44004459069582003</v>
      </c>
      <c r="AD587" s="9">
        <v>0.44004459069582003</v>
      </c>
      <c r="AE587" s="9">
        <v>0.44004459069582003</v>
      </c>
      <c r="AF587" s="9">
        <v>0.44004459069582003</v>
      </c>
      <c r="AG587" s="9">
        <v>0.44004459069582003</v>
      </c>
      <c r="AH587" s="9">
        <v>0.44004459069582003</v>
      </c>
      <c r="AI587" s="9">
        <v>0.44004459069582003</v>
      </c>
      <c r="AJ587" s="9">
        <v>0.44004459069582003</v>
      </c>
      <c r="AK587" s="9">
        <v>0.44004459069582003</v>
      </c>
    </row>
    <row r="588" spans="1:37" s="9" customFormat="1" hidden="1" x14ac:dyDescent="0.3">
      <c r="A588" s="13" t="str">
        <f t="shared" si="9"/>
        <v>SDGbaseTRA_UrbBAU_v6_3MPSXent-e</v>
      </c>
      <c r="B588" s="37" t="s">
        <v>220</v>
      </c>
      <c r="C588" s="8" t="s">
        <v>294</v>
      </c>
      <c r="D588" s="10" t="s">
        <v>81</v>
      </c>
      <c r="E588" s="9" t="s">
        <v>83</v>
      </c>
      <c r="F588" s="9">
        <v>1</v>
      </c>
      <c r="G588" s="9">
        <v>1</v>
      </c>
      <c r="H588" s="9">
        <v>1</v>
      </c>
      <c r="I588" s="9">
        <v>1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</v>
      </c>
      <c r="Q588" s="9">
        <v>1</v>
      </c>
      <c r="R588" s="9">
        <v>1</v>
      </c>
      <c r="S588" s="9">
        <v>1</v>
      </c>
      <c r="T588" s="9">
        <v>1</v>
      </c>
      <c r="U588" s="9">
        <v>1</v>
      </c>
      <c r="V588" s="9">
        <v>1</v>
      </c>
      <c r="W588" s="9">
        <v>1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</v>
      </c>
      <c r="AI588" s="9">
        <v>1</v>
      </c>
      <c r="AJ588" s="9">
        <v>1</v>
      </c>
      <c r="AK588" s="9">
        <v>1</v>
      </c>
    </row>
    <row r="589" spans="1:37" s="9" customFormat="1" hidden="1" x14ac:dyDescent="0.3">
      <c r="A589" s="13" t="str">
        <f t="shared" si="9"/>
        <v>SDGbaseTRA_UrbBAU_v6_3MPSXhhd-0</v>
      </c>
      <c r="B589" s="37" t="s">
        <v>220</v>
      </c>
      <c r="C589" s="8" t="s">
        <v>294</v>
      </c>
      <c r="D589" s="10" t="s">
        <v>81</v>
      </c>
      <c r="E589" s="9" t="s">
        <v>84</v>
      </c>
      <c r="F589" s="9">
        <v>6.9894215266289896E-4</v>
      </c>
      <c r="G589" s="141">
        <v>-5.3057847337101299E-5</v>
      </c>
      <c r="H589" s="9">
        <v>1.4599421526629E-3</v>
      </c>
      <c r="I589" s="9">
        <v>2.1929421526628999E-3</v>
      </c>
      <c r="J589" s="9">
        <v>2.0399421526629E-3</v>
      </c>
      <c r="K589" s="9">
        <v>1.9299421526628999E-3</v>
      </c>
      <c r="L589" s="9">
        <v>2.1659421526628998E-3</v>
      </c>
      <c r="M589" s="9">
        <v>3.2289421526629E-3</v>
      </c>
      <c r="N589" s="9">
        <v>4.4689421526628997E-3</v>
      </c>
      <c r="O589" s="9">
        <v>3.8649421526628998E-3</v>
      </c>
      <c r="P589" s="9">
        <v>4.3729421526629E-3</v>
      </c>
      <c r="Q589" s="9">
        <v>4.8089421526628998E-3</v>
      </c>
      <c r="R589" s="9">
        <v>5.0979421526629E-3</v>
      </c>
      <c r="S589" s="9">
        <v>5.6819421526629003E-3</v>
      </c>
      <c r="T589" s="9">
        <v>6.2349421526628999E-3</v>
      </c>
      <c r="U589" s="9">
        <v>6.9499421526629003E-3</v>
      </c>
      <c r="V589" s="9">
        <v>8.3699421526628997E-3</v>
      </c>
      <c r="W589" s="9">
        <v>9.1649421526629003E-3</v>
      </c>
      <c r="X589" s="9">
        <v>9.2299421526628993E-3</v>
      </c>
      <c r="Y589" s="9">
        <v>9.2039421526628994E-3</v>
      </c>
      <c r="Z589" s="9">
        <v>8.8829421526628993E-3</v>
      </c>
      <c r="AA589" s="9">
        <v>8.6979421526628999E-3</v>
      </c>
      <c r="AB589" s="9">
        <v>8.1809421526628998E-3</v>
      </c>
      <c r="AC589" s="9">
        <v>7.7619421526628997E-3</v>
      </c>
      <c r="AD589" s="9">
        <v>7.7059421526629E-3</v>
      </c>
      <c r="AE589" s="9">
        <v>7.8459421526628995E-3</v>
      </c>
      <c r="AF589" s="9">
        <v>8.1369421526629009E-3</v>
      </c>
      <c r="AG589" s="9">
        <v>5.6219421526629001E-3</v>
      </c>
      <c r="AH589" s="9">
        <v>1.1259421526628999E-3</v>
      </c>
      <c r="AI589" s="9">
        <v>-4.3780578473371001E-3</v>
      </c>
      <c r="AJ589" s="9">
        <v>-9.5490578473370995E-3</v>
      </c>
      <c r="AK589" s="9">
        <v>-1.4308057847337101E-2</v>
      </c>
    </row>
    <row r="590" spans="1:37" s="9" customFormat="1" hidden="1" x14ac:dyDescent="0.3">
      <c r="A590" s="13" t="str">
        <f t="shared" si="9"/>
        <v>SDGbaseTRA_UrbBAU_v6_3MPSXhhd-1</v>
      </c>
      <c r="B590" s="37" t="s">
        <v>220</v>
      </c>
      <c r="C590" s="8" t="s">
        <v>294</v>
      </c>
      <c r="D590" s="10" t="s">
        <v>81</v>
      </c>
      <c r="E590" s="9" t="s">
        <v>85</v>
      </c>
      <c r="F590" s="9">
        <v>8.0498864401150902E-4</v>
      </c>
      <c r="G590" s="141">
        <v>5.2988644011509101E-5</v>
      </c>
      <c r="H590" s="9">
        <v>1.5659886440115101E-3</v>
      </c>
      <c r="I590" s="9">
        <v>2.29898864401151E-3</v>
      </c>
      <c r="J590" s="9">
        <v>2.1459886440115101E-3</v>
      </c>
      <c r="K590" s="9">
        <v>2.0359886440115102E-3</v>
      </c>
      <c r="L590" s="9">
        <v>2.2719886440115099E-3</v>
      </c>
      <c r="M590" s="9">
        <v>3.33498864401151E-3</v>
      </c>
      <c r="N590" s="9">
        <v>4.5749886440115102E-3</v>
      </c>
      <c r="O590" s="9">
        <v>3.9709886440115099E-3</v>
      </c>
      <c r="P590" s="9">
        <v>4.4789886440115096E-3</v>
      </c>
      <c r="Q590" s="9">
        <v>4.9149886440115103E-3</v>
      </c>
      <c r="R590" s="9">
        <v>5.2039886440115096E-3</v>
      </c>
      <c r="S590" s="9">
        <v>5.7879886440115099E-3</v>
      </c>
      <c r="T590" s="9">
        <v>6.3409886440115096E-3</v>
      </c>
      <c r="U590" s="9">
        <v>7.0559886440115099E-3</v>
      </c>
      <c r="V590" s="9">
        <v>8.4759886440115093E-3</v>
      </c>
      <c r="W590" s="9">
        <v>9.2709886440115099E-3</v>
      </c>
      <c r="X590" s="9">
        <v>9.3359886440115107E-3</v>
      </c>
      <c r="Y590" s="9">
        <v>9.3099886440115107E-3</v>
      </c>
      <c r="Z590" s="9">
        <v>8.9889886440115106E-3</v>
      </c>
      <c r="AA590" s="9">
        <v>8.8039886440115095E-3</v>
      </c>
      <c r="AB590" s="9">
        <v>8.2869886440115094E-3</v>
      </c>
      <c r="AC590" s="9">
        <v>7.8679886440115102E-3</v>
      </c>
      <c r="AD590" s="9">
        <v>7.8119886440115097E-3</v>
      </c>
      <c r="AE590" s="9">
        <v>7.9519886440115092E-3</v>
      </c>
      <c r="AF590" s="9">
        <v>8.2429886440115105E-3</v>
      </c>
      <c r="AG590" s="9">
        <v>5.7279886440115097E-3</v>
      </c>
      <c r="AH590" s="9">
        <v>1.23198864401151E-3</v>
      </c>
      <c r="AI590" s="9">
        <v>-4.2720113559884896E-3</v>
      </c>
      <c r="AJ590" s="9">
        <v>-9.4430113559884898E-3</v>
      </c>
      <c r="AK590" s="9">
        <v>-1.42020113559885E-2</v>
      </c>
    </row>
    <row r="591" spans="1:37" s="9" customFormat="1" hidden="1" x14ac:dyDescent="0.3">
      <c r="A591" s="13" t="str">
        <f t="shared" si="9"/>
        <v>SDGbaseTRA_UrbBAU_v6_3MPSXhhd-2</v>
      </c>
      <c r="B591" s="37" t="s">
        <v>220</v>
      </c>
      <c r="C591" s="8" t="s">
        <v>294</v>
      </c>
      <c r="D591" s="10" t="s">
        <v>81</v>
      </c>
      <c r="E591" s="9" t="s">
        <v>86</v>
      </c>
      <c r="F591" s="9">
        <v>1.1656083306156001E-3</v>
      </c>
      <c r="G591" s="9">
        <v>4.1360833061559901E-4</v>
      </c>
      <c r="H591" s="9">
        <v>1.9266083306156E-3</v>
      </c>
      <c r="I591" s="9">
        <v>2.6596083306155999E-3</v>
      </c>
      <c r="J591" s="9">
        <v>2.5066083306156E-3</v>
      </c>
      <c r="K591" s="9">
        <v>2.3966083306156002E-3</v>
      </c>
      <c r="L591" s="9">
        <v>2.6326083306155998E-3</v>
      </c>
      <c r="M591" s="9">
        <v>3.6956083306156E-3</v>
      </c>
      <c r="N591" s="9">
        <v>4.9356083306156002E-3</v>
      </c>
      <c r="O591" s="9">
        <v>4.3316083306155998E-3</v>
      </c>
      <c r="P591" s="9">
        <v>4.8396083306155996E-3</v>
      </c>
      <c r="Q591" s="9">
        <v>5.2756083306156002E-3</v>
      </c>
      <c r="R591" s="9">
        <v>5.5646083306156004E-3</v>
      </c>
      <c r="S591" s="9">
        <v>6.1486083306155999E-3</v>
      </c>
      <c r="T591" s="9">
        <v>6.7016083306156004E-3</v>
      </c>
      <c r="U591" s="9">
        <v>7.4166083306155999E-3</v>
      </c>
      <c r="V591" s="9">
        <v>8.8366083306156001E-3</v>
      </c>
      <c r="W591" s="9">
        <v>9.6316083306156007E-3</v>
      </c>
      <c r="X591" s="9">
        <v>9.6966083306155998E-3</v>
      </c>
      <c r="Y591" s="9">
        <v>9.6706083306155998E-3</v>
      </c>
      <c r="Z591" s="9">
        <v>9.3496083306155997E-3</v>
      </c>
      <c r="AA591" s="9">
        <v>9.1646083306156003E-3</v>
      </c>
      <c r="AB591" s="9">
        <v>8.6476083306156002E-3</v>
      </c>
      <c r="AC591" s="9">
        <v>8.2286083306155992E-3</v>
      </c>
      <c r="AD591" s="9">
        <v>8.1726083306156005E-3</v>
      </c>
      <c r="AE591" s="9">
        <v>8.3126083306156E-3</v>
      </c>
      <c r="AF591" s="9">
        <v>8.6036083306155996E-3</v>
      </c>
      <c r="AG591" s="9">
        <v>6.0886083306155997E-3</v>
      </c>
      <c r="AH591" s="9">
        <v>1.5926083306155999E-3</v>
      </c>
      <c r="AI591" s="9">
        <v>-3.9113916693843996E-3</v>
      </c>
      <c r="AJ591" s="9">
        <v>-9.0823916693844008E-3</v>
      </c>
      <c r="AK591" s="9">
        <v>-1.38413916693844E-2</v>
      </c>
    </row>
    <row r="592" spans="1:37" s="9" customFormat="1" hidden="1" x14ac:dyDescent="0.3">
      <c r="A592" s="13" t="str">
        <f t="shared" si="9"/>
        <v>SDGbaseTRA_UrbBAU_v6_3MPSXhhd-3</v>
      </c>
      <c r="B592" s="37" t="s">
        <v>220</v>
      </c>
      <c r="C592" s="8" t="s">
        <v>294</v>
      </c>
      <c r="D592" s="10" t="s">
        <v>81</v>
      </c>
      <c r="E592" s="9" t="s">
        <v>87</v>
      </c>
      <c r="F592" s="9">
        <v>1.88977787526476E-3</v>
      </c>
      <c r="G592" s="9">
        <v>1.1377778752647599E-3</v>
      </c>
      <c r="H592" s="9">
        <v>2.65077787526476E-3</v>
      </c>
      <c r="I592" s="9">
        <v>3.3837778752647601E-3</v>
      </c>
      <c r="J592" s="9">
        <v>3.2307778752647602E-3</v>
      </c>
      <c r="K592" s="9">
        <v>3.1207778752647599E-3</v>
      </c>
      <c r="L592" s="9">
        <v>3.35677787526476E-3</v>
      </c>
      <c r="M592" s="9">
        <v>4.4197778752647597E-3</v>
      </c>
      <c r="N592" s="9">
        <v>5.6597778752647604E-3</v>
      </c>
      <c r="O592" s="9">
        <v>5.05577787526476E-3</v>
      </c>
      <c r="P592" s="9">
        <v>5.5637778752647598E-3</v>
      </c>
      <c r="Q592" s="9">
        <v>5.9997778752647604E-3</v>
      </c>
      <c r="R592" s="9">
        <v>6.2887778752647597E-3</v>
      </c>
      <c r="S592" s="9">
        <v>6.87277787526476E-3</v>
      </c>
      <c r="T592" s="9">
        <v>7.4257778752647597E-3</v>
      </c>
      <c r="U592" s="9">
        <v>8.1407778752647601E-3</v>
      </c>
      <c r="V592" s="9">
        <v>9.5607778752647594E-3</v>
      </c>
      <c r="W592" s="9">
        <v>1.03557778752648E-2</v>
      </c>
      <c r="X592" s="9">
        <v>1.0420777875264801E-2</v>
      </c>
      <c r="Y592" s="9">
        <v>1.0394777875264801E-2</v>
      </c>
      <c r="Z592" s="9">
        <v>1.0073777875264801E-2</v>
      </c>
      <c r="AA592" s="9">
        <v>9.8887778752647596E-3</v>
      </c>
      <c r="AB592" s="9">
        <v>9.3717778752647595E-3</v>
      </c>
      <c r="AC592" s="9">
        <v>8.9527778752647603E-3</v>
      </c>
      <c r="AD592" s="9">
        <v>8.8967778752647598E-3</v>
      </c>
      <c r="AE592" s="9">
        <v>9.0367778752647593E-3</v>
      </c>
      <c r="AF592" s="9">
        <v>9.3277778752647606E-3</v>
      </c>
      <c r="AG592" s="9">
        <v>6.8127778752647599E-3</v>
      </c>
      <c r="AH592" s="9">
        <v>2.3167778752647599E-3</v>
      </c>
      <c r="AI592" s="9">
        <v>-3.1872221247352399E-3</v>
      </c>
      <c r="AJ592" s="9">
        <v>-8.3582221247352397E-3</v>
      </c>
      <c r="AK592" s="9">
        <v>-1.3117222124735199E-2</v>
      </c>
    </row>
    <row r="593" spans="1:37" s="9" customFormat="1" hidden="1" x14ac:dyDescent="0.3">
      <c r="A593" s="13" t="str">
        <f t="shared" si="9"/>
        <v>SDGbaseTRA_UrbBAU_v6_3MPSXhhd-4</v>
      </c>
      <c r="B593" s="37" t="s">
        <v>220</v>
      </c>
      <c r="C593" s="8" t="s">
        <v>294</v>
      </c>
      <c r="D593" s="10" t="s">
        <v>81</v>
      </c>
      <c r="E593" s="9" t="s">
        <v>88</v>
      </c>
      <c r="F593" s="9">
        <v>2.53191070802098E-3</v>
      </c>
      <c r="G593" s="9">
        <v>1.77991070802098E-3</v>
      </c>
      <c r="H593" s="9">
        <v>3.29291070802098E-3</v>
      </c>
      <c r="I593" s="9">
        <v>4.0259107080209801E-3</v>
      </c>
      <c r="J593" s="9">
        <v>3.8729107080209802E-3</v>
      </c>
      <c r="K593" s="9">
        <v>3.7629107080209799E-3</v>
      </c>
      <c r="L593" s="9">
        <v>3.99891070802098E-3</v>
      </c>
      <c r="M593" s="9">
        <v>5.0619107080209797E-3</v>
      </c>
      <c r="N593" s="9">
        <v>6.3019107080209804E-3</v>
      </c>
      <c r="O593" s="9">
        <v>5.69791070802098E-3</v>
      </c>
      <c r="P593" s="9">
        <v>6.2059107080209798E-3</v>
      </c>
      <c r="Q593" s="9">
        <v>6.6419107080209804E-3</v>
      </c>
      <c r="R593" s="9">
        <v>6.9309107080209797E-3</v>
      </c>
      <c r="S593" s="9">
        <v>7.51491070802098E-3</v>
      </c>
      <c r="T593" s="9">
        <v>8.0679107080209797E-3</v>
      </c>
      <c r="U593" s="9">
        <v>8.7829107080209801E-3</v>
      </c>
      <c r="V593" s="9">
        <v>1.0202910708021E-2</v>
      </c>
      <c r="W593" s="9">
        <v>1.0997910708021001E-2</v>
      </c>
      <c r="X593" s="9">
        <v>1.1062910708021E-2</v>
      </c>
      <c r="Y593" s="9">
        <v>1.1036910708021E-2</v>
      </c>
      <c r="Z593" s="9">
        <v>1.0715910708021E-2</v>
      </c>
      <c r="AA593" s="9">
        <v>1.0530910708021E-2</v>
      </c>
      <c r="AB593" s="9">
        <v>1.0013910708021E-2</v>
      </c>
      <c r="AC593" s="9">
        <v>9.5949107080209803E-3</v>
      </c>
      <c r="AD593" s="9">
        <v>9.5389107080209798E-3</v>
      </c>
      <c r="AE593" s="9">
        <v>9.6789107080209793E-3</v>
      </c>
      <c r="AF593" s="9">
        <v>9.9699107080209806E-3</v>
      </c>
      <c r="AG593" s="9">
        <v>7.4549107080209799E-3</v>
      </c>
      <c r="AH593" s="9">
        <v>2.9589107080209799E-3</v>
      </c>
      <c r="AI593" s="9">
        <v>-2.5450892919790199E-3</v>
      </c>
      <c r="AJ593" s="9">
        <v>-7.7160892919790197E-3</v>
      </c>
      <c r="AK593" s="9">
        <v>-1.2475089291979E-2</v>
      </c>
    </row>
    <row r="594" spans="1:37" s="9" customFormat="1" hidden="1" x14ac:dyDescent="0.3">
      <c r="A594" s="13" t="str">
        <f t="shared" si="9"/>
        <v>SDGbaseTRA_UrbBAU_v6_3MPSXhhd-5</v>
      </c>
      <c r="B594" s="37" t="s">
        <v>220</v>
      </c>
      <c r="C594" s="8" t="s">
        <v>294</v>
      </c>
      <c r="D594" s="10" t="s">
        <v>81</v>
      </c>
      <c r="E594" s="9" t="s">
        <v>89</v>
      </c>
      <c r="F594" s="9">
        <v>2.8866718719526602E-3</v>
      </c>
      <c r="G594" s="9">
        <v>2.1346718719526601E-3</v>
      </c>
      <c r="H594" s="9">
        <v>3.6476718719526601E-3</v>
      </c>
      <c r="I594" s="9">
        <v>4.3806718719526603E-3</v>
      </c>
      <c r="J594" s="9">
        <v>4.2276718719526599E-3</v>
      </c>
      <c r="K594" s="9">
        <v>4.1176718719526601E-3</v>
      </c>
      <c r="L594" s="9">
        <v>4.3536718719526602E-3</v>
      </c>
      <c r="M594" s="9">
        <v>5.4166718719526599E-3</v>
      </c>
      <c r="N594" s="9">
        <v>6.6566718719526597E-3</v>
      </c>
      <c r="O594" s="9">
        <v>6.0526718719526602E-3</v>
      </c>
      <c r="P594" s="9">
        <v>6.5606718719526599E-3</v>
      </c>
      <c r="Q594" s="9">
        <v>6.9966718719526597E-3</v>
      </c>
      <c r="R594" s="9">
        <v>7.2856718719526599E-3</v>
      </c>
      <c r="S594" s="9">
        <v>7.8696718719526593E-3</v>
      </c>
      <c r="T594" s="9">
        <v>8.4226718719526607E-3</v>
      </c>
      <c r="U594" s="9">
        <v>9.1376718719526594E-3</v>
      </c>
      <c r="V594" s="9">
        <v>1.05576718719527E-2</v>
      </c>
      <c r="W594" s="9">
        <v>1.1352671871952699E-2</v>
      </c>
      <c r="X594" s="9">
        <v>1.14176718719527E-2</v>
      </c>
      <c r="Y594" s="9">
        <v>1.13916718719527E-2</v>
      </c>
      <c r="Z594" s="9">
        <v>1.10706718719527E-2</v>
      </c>
      <c r="AA594" s="9">
        <v>1.0885671871952701E-2</v>
      </c>
      <c r="AB594" s="9">
        <v>1.03686718719527E-2</v>
      </c>
      <c r="AC594" s="9">
        <v>9.9496718719526596E-3</v>
      </c>
      <c r="AD594" s="9">
        <v>9.8936718719526608E-3</v>
      </c>
      <c r="AE594" s="9">
        <v>1.00336718719527E-2</v>
      </c>
      <c r="AF594" s="9">
        <v>1.03246718719527E-2</v>
      </c>
      <c r="AG594" s="9">
        <v>7.80967187195266E-3</v>
      </c>
      <c r="AH594" s="9">
        <v>3.3136718719526601E-3</v>
      </c>
      <c r="AI594" s="9">
        <v>-2.1903281280473402E-3</v>
      </c>
      <c r="AJ594" s="9">
        <v>-7.3613281280473404E-3</v>
      </c>
      <c r="AK594" s="9">
        <v>-1.21203281280473E-2</v>
      </c>
    </row>
    <row r="595" spans="1:37" s="9" customFormat="1" hidden="1" x14ac:dyDescent="0.3">
      <c r="A595" s="13" t="str">
        <f t="shared" si="9"/>
        <v>SDGbaseTRA_UrbBAU_v6_3MPSXhhd-6</v>
      </c>
      <c r="B595" s="37" t="s">
        <v>220</v>
      </c>
      <c r="C595" s="8" t="s">
        <v>294</v>
      </c>
      <c r="D595" s="10" t="s">
        <v>81</v>
      </c>
      <c r="E595" s="9" t="s">
        <v>90</v>
      </c>
      <c r="F595" s="9">
        <v>3.3037895410356799E-3</v>
      </c>
      <c r="G595" s="9">
        <v>2.5517895410356799E-3</v>
      </c>
      <c r="H595" s="9">
        <v>4.0647895410356799E-3</v>
      </c>
      <c r="I595" s="9">
        <v>4.79778954103568E-3</v>
      </c>
      <c r="J595" s="9">
        <v>4.6447895410356797E-3</v>
      </c>
      <c r="K595" s="9">
        <v>4.5347895410356798E-3</v>
      </c>
      <c r="L595" s="9">
        <v>4.7707895410356799E-3</v>
      </c>
      <c r="M595" s="9">
        <v>5.8337895410356796E-3</v>
      </c>
      <c r="N595" s="9">
        <v>7.0737895410356803E-3</v>
      </c>
      <c r="O595" s="9">
        <v>6.4697895410356799E-3</v>
      </c>
      <c r="P595" s="9">
        <v>6.9777895410356797E-3</v>
      </c>
      <c r="Q595" s="9">
        <v>7.4137895410356803E-3</v>
      </c>
      <c r="R595" s="9">
        <v>7.7027895410356796E-3</v>
      </c>
      <c r="S595" s="9">
        <v>8.2867895410356808E-3</v>
      </c>
      <c r="T595" s="9">
        <v>8.8397895410356805E-3</v>
      </c>
      <c r="U595" s="9">
        <v>9.5547895410356808E-3</v>
      </c>
      <c r="V595" s="9">
        <v>1.0974789541035699E-2</v>
      </c>
      <c r="W595" s="9">
        <v>1.17697895410357E-2</v>
      </c>
      <c r="X595" s="9">
        <v>1.1834789541035701E-2</v>
      </c>
      <c r="Y595" s="9">
        <v>1.1808789541035701E-2</v>
      </c>
      <c r="Z595" s="9">
        <v>1.1487789541035701E-2</v>
      </c>
      <c r="AA595" s="9">
        <v>1.1302789541035699E-2</v>
      </c>
      <c r="AB595" s="9">
        <v>1.0785789541035699E-2</v>
      </c>
      <c r="AC595" s="9">
        <v>1.03667895410357E-2</v>
      </c>
      <c r="AD595" s="9">
        <v>1.03107895410357E-2</v>
      </c>
      <c r="AE595" s="9">
        <v>1.0450789541035699E-2</v>
      </c>
      <c r="AF595" s="9">
        <v>1.07417895410357E-2</v>
      </c>
      <c r="AG595" s="9">
        <v>8.2267895410356798E-3</v>
      </c>
      <c r="AH595" s="9">
        <v>3.7307895410356802E-3</v>
      </c>
      <c r="AI595" s="9">
        <v>-1.77321045896432E-3</v>
      </c>
      <c r="AJ595" s="9">
        <v>-6.9442104589643198E-3</v>
      </c>
      <c r="AK595" s="9">
        <v>-1.1703210458964299E-2</v>
      </c>
    </row>
    <row r="596" spans="1:37" s="9" customFormat="1" hidden="1" x14ac:dyDescent="0.3">
      <c r="A596" s="13" t="str">
        <f t="shared" si="9"/>
        <v>SDGbaseTRA_UrbBAU_v6_3MPSXhhd-7</v>
      </c>
      <c r="B596" s="37" t="s">
        <v>220</v>
      </c>
      <c r="C596" s="8" t="s">
        <v>294</v>
      </c>
      <c r="D596" s="10" t="s">
        <v>81</v>
      </c>
      <c r="E596" s="9" t="s">
        <v>91</v>
      </c>
      <c r="F596" s="9">
        <v>4.3306609416268096E-3</v>
      </c>
      <c r="G596" s="9">
        <v>3.5786609416268099E-3</v>
      </c>
      <c r="H596" s="9">
        <v>5.09166094162681E-3</v>
      </c>
      <c r="I596" s="9">
        <v>5.8246609416268101E-3</v>
      </c>
      <c r="J596" s="9">
        <v>5.6716609416268098E-3</v>
      </c>
      <c r="K596" s="9">
        <v>5.5616609416268099E-3</v>
      </c>
      <c r="L596" s="9">
        <v>5.79766094162681E-3</v>
      </c>
      <c r="M596" s="9">
        <v>6.8606609416268097E-3</v>
      </c>
      <c r="N596" s="9">
        <v>8.1006609416268104E-3</v>
      </c>
      <c r="O596" s="9">
        <v>7.49666094162681E-3</v>
      </c>
      <c r="P596" s="9">
        <v>8.0046609416268098E-3</v>
      </c>
      <c r="Q596" s="9">
        <v>8.4406609416268104E-3</v>
      </c>
      <c r="R596" s="9">
        <v>8.7296609416268097E-3</v>
      </c>
      <c r="S596" s="9">
        <v>9.3136609416268092E-3</v>
      </c>
      <c r="T596" s="9">
        <v>9.8666609416268106E-3</v>
      </c>
      <c r="U596" s="9">
        <v>1.0581660941626801E-2</v>
      </c>
      <c r="V596" s="9">
        <v>1.20016609416268E-2</v>
      </c>
      <c r="W596" s="9">
        <v>1.27966609416268E-2</v>
      </c>
      <c r="X596" s="9">
        <v>1.28616609416268E-2</v>
      </c>
      <c r="Y596" s="9">
        <v>1.28356609416268E-2</v>
      </c>
      <c r="Z596" s="9">
        <v>1.2514660941626799E-2</v>
      </c>
      <c r="AA596" s="9">
        <v>1.23296609416268E-2</v>
      </c>
      <c r="AB596" s="9">
        <v>1.18126609416268E-2</v>
      </c>
      <c r="AC596" s="9">
        <v>1.1393660941626801E-2</v>
      </c>
      <c r="AD596" s="9">
        <v>1.13376609416268E-2</v>
      </c>
      <c r="AE596" s="9">
        <v>1.14776609416268E-2</v>
      </c>
      <c r="AF596" s="9">
        <v>1.1768660941626799E-2</v>
      </c>
      <c r="AG596" s="9">
        <v>9.2536609416268099E-3</v>
      </c>
      <c r="AH596" s="9">
        <v>4.7576609416268099E-3</v>
      </c>
      <c r="AI596" s="9">
        <v>-7.4633905837318698E-4</v>
      </c>
      <c r="AJ596" s="9">
        <v>-5.9173390583731897E-3</v>
      </c>
      <c r="AK596" s="9">
        <v>-1.06763390583732E-2</v>
      </c>
    </row>
    <row r="597" spans="1:37" s="9" customFormat="1" hidden="1" x14ac:dyDescent="0.3">
      <c r="A597" s="13" t="str">
        <f t="shared" si="9"/>
        <v>SDGbaseTRA_UrbBAU_v6_3MPSXhhd-8</v>
      </c>
      <c r="B597" s="37" t="s">
        <v>220</v>
      </c>
      <c r="C597" s="8" t="s">
        <v>294</v>
      </c>
      <c r="D597" s="10" t="s">
        <v>81</v>
      </c>
      <c r="E597" s="9" t="s">
        <v>92</v>
      </c>
      <c r="F597" s="9">
        <v>5.9559431619537204E-3</v>
      </c>
      <c r="G597" s="9">
        <v>5.2039431619537203E-3</v>
      </c>
      <c r="H597" s="9">
        <v>6.7169431619537199E-3</v>
      </c>
      <c r="I597" s="9">
        <v>7.4499431619537201E-3</v>
      </c>
      <c r="J597" s="9">
        <v>7.2969431619537197E-3</v>
      </c>
      <c r="K597" s="9">
        <v>7.1869431619537199E-3</v>
      </c>
      <c r="L597" s="9">
        <v>7.42294316195372E-3</v>
      </c>
      <c r="M597" s="9">
        <v>8.4859431619537205E-3</v>
      </c>
      <c r="N597" s="9">
        <v>9.7259431619537203E-3</v>
      </c>
      <c r="O597" s="9">
        <v>9.1219431619537199E-3</v>
      </c>
      <c r="P597" s="9">
        <v>9.6299431619537197E-3</v>
      </c>
      <c r="Q597" s="9">
        <v>1.00659431619537E-2</v>
      </c>
      <c r="R597" s="9">
        <v>1.0354943161953701E-2</v>
      </c>
      <c r="S597" s="9">
        <v>1.09389431619537E-2</v>
      </c>
      <c r="T597" s="9">
        <v>1.14919431619537E-2</v>
      </c>
      <c r="U597" s="9">
        <v>1.22069431619537E-2</v>
      </c>
      <c r="V597" s="9">
        <v>1.3626943161953699E-2</v>
      </c>
      <c r="W597" s="9">
        <v>1.44219431619537E-2</v>
      </c>
      <c r="X597" s="9">
        <v>1.4486943161953701E-2</v>
      </c>
      <c r="Y597" s="9">
        <v>1.4460943161953701E-2</v>
      </c>
      <c r="Z597" s="9">
        <v>1.4139943161953701E-2</v>
      </c>
      <c r="AA597" s="9">
        <v>1.39549431619537E-2</v>
      </c>
      <c r="AB597" s="9">
        <v>1.34379431619537E-2</v>
      </c>
      <c r="AC597" s="9">
        <v>1.30189431619537E-2</v>
      </c>
      <c r="AD597" s="9">
        <v>1.29629431619537E-2</v>
      </c>
      <c r="AE597" s="9">
        <v>1.3102943161953699E-2</v>
      </c>
      <c r="AF597" s="9">
        <v>1.3393943161953701E-2</v>
      </c>
      <c r="AG597" s="9">
        <v>1.0878943161953701E-2</v>
      </c>
      <c r="AH597" s="9">
        <v>6.3829431619537198E-3</v>
      </c>
      <c r="AI597" s="9">
        <v>8.7894316195372395E-4</v>
      </c>
      <c r="AJ597" s="9">
        <v>-4.2920568380462798E-3</v>
      </c>
      <c r="AK597" s="9">
        <v>-9.05105683804628E-3</v>
      </c>
    </row>
    <row r="598" spans="1:37" s="9" customFormat="1" hidden="1" x14ac:dyDescent="0.3">
      <c r="A598" s="13" t="str">
        <f t="shared" si="9"/>
        <v>SDGbaseTRA_UrbBAU_v6_3MPSXhhd-9</v>
      </c>
      <c r="B598" s="37" t="s">
        <v>220</v>
      </c>
      <c r="C598" s="8" t="s">
        <v>294</v>
      </c>
      <c r="D598" s="10" t="s">
        <v>81</v>
      </c>
      <c r="E598" s="9" t="s">
        <v>93</v>
      </c>
      <c r="F598" s="9">
        <v>4.3467195644003899E-2</v>
      </c>
      <c r="G598" s="9">
        <v>4.2715195644003903E-2</v>
      </c>
      <c r="H598" s="9">
        <v>4.4228195644003897E-2</v>
      </c>
      <c r="I598" s="9">
        <v>4.4961195644003901E-2</v>
      </c>
      <c r="J598" s="9">
        <v>4.4808195644003901E-2</v>
      </c>
      <c r="K598" s="9">
        <v>4.4698195644003902E-2</v>
      </c>
      <c r="L598" s="9">
        <v>4.4934195644003902E-2</v>
      </c>
      <c r="M598" s="9">
        <v>4.5997195644003903E-2</v>
      </c>
      <c r="N598" s="9">
        <v>4.7237195644003901E-2</v>
      </c>
      <c r="O598" s="9">
        <v>4.6633195644003901E-2</v>
      </c>
      <c r="P598" s="9">
        <v>4.7141195644003903E-2</v>
      </c>
      <c r="Q598" s="9">
        <v>4.7577195644003901E-2</v>
      </c>
      <c r="R598" s="9">
        <v>4.7866195644003899E-2</v>
      </c>
      <c r="S598" s="9">
        <v>4.84501956440039E-2</v>
      </c>
      <c r="T598" s="9">
        <v>4.9003195644003898E-2</v>
      </c>
      <c r="U598" s="9">
        <v>4.9718195644003899E-2</v>
      </c>
      <c r="V598" s="9">
        <v>5.1138195644003903E-2</v>
      </c>
      <c r="W598" s="9">
        <v>5.19331956440039E-2</v>
      </c>
      <c r="X598" s="9">
        <v>5.1998195644003903E-2</v>
      </c>
      <c r="Y598" s="9">
        <v>5.1972195644003898E-2</v>
      </c>
      <c r="Z598" s="9">
        <v>5.1651195644003903E-2</v>
      </c>
      <c r="AA598" s="9">
        <v>5.1466195644003898E-2</v>
      </c>
      <c r="AB598" s="9">
        <v>5.0949195644003901E-2</v>
      </c>
      <c r="AC598" s="9">
        <v>5.0530195644003899E-2</v>
      </c>
      <c r="AD598" s="9">
        <v>5.0474195644003898E-2</v>
      </c>
      <c r="AE598" s="9">
        <v>5.06141956440039E-2</v>
      </c>
      <c r="AF598" s="9">
        <v>5.0905195644003899E-2</v>
      </c>
      <c r="AG598" s="9">
        <v>4.8390195644003903E-2</v>
      </c>
      <c r="AH598" s="9">
        <v>4.3894195644003903E-2</v>
      </c>
      <c r="AI598" s="9">
        <v>3.8390195644003901E-2</v>
      </c>
      <c r="AJ598" s="9">
        <v>3.3219195644003899E-2</v>
      </c>
      <c r="AK598" s="9">
        <v>2.8460195644003899E-2</v>
      </c>
    </row>
    <row r="599" spans="1:37" s="9" customFormat="1" hidden="1" x14ac:dyDescent="0.3">
      <c r="A599" s="13" t="str">
        <f t="shared" si="9"/>
        <v>SDGbaseTRA_UrbBAU_v6_3C_SavingsINSent-n</v>
      </c>
      <c r="B599" s="37" t="s">
        <v>220</v>
      </c>
      <c r="C599" s="8" t="s">
        <v>294</v>
      </c>
      <c r="D599" s="10" t="s">
        <v>96</v>
      </c>
      <c r="E599" s="9" t="s">
        <v>82</v>
      </c>
      <c r="F599" s="9">
        <v>634.29095094814102</v>
      </c>
      <c r="G599" s="9">
        <v>578.83987738470898</v>
      </c>
      <c r="H599" s="9">
        <v>604.27244205079296</v>
      </c>
      <c r="I599" s="9">
        <v>601.23758684936695</v>
      </c>
      <c r="J599" s="9">
        <v>614.07141064278005</v>
      </c>
      <c r="K599" s="9">
        <v>627.68452886119098</v>
      </c>
      <c r="L599" s="9">
        <v>641.96930964349804</v>
      </c>
      <c r="M599" s="9">
        <v>656.46009642120896</v>
      </c>
      <c r="N599" s="9">
        <v>673.46200270255895</v>
      </c>
      <c r="O599" s="9">
        <v>695.19172772687</v>
      </c>
      <c r="P599" s="9">
        <v>716.09739937312395</v>
      </c>
      <c r="Q599" s="9">
        <v>736.37828183843203</v>
      </c>
      <c r="R599" s="9">
        <v>775.72689641861803</v>
      </c>
      <c r="S599" s="9">
        <v>800.75404951283804</v>
      </c>
      <c r="T599" s="9">
        <v>827.36087576800901</v>
      </c>
      <c r="U599" s="9">
        <v>858.59988176705599</v>
      </c>
      <c r="V599" s="9">
        <v>888.45041659355297</v>
      </c>
      <c r="W599" s="9">
        <v>919.07703974309197</v>
      </c>
      <c r="X599" s="9">
        <v>950.12368860238598</v>
      </c>
      <c r="Y599" s="9">
        <v>980.13601934483995</v>
      </c>
      <c r="Z599" s="9">
        <v>1013.92846808451</v>
      </c>
      <c r="AA599" s="9">
        <v>1044.8358000716901</v>
      </c>
      <c r="AB599" s="9">
        <v>1085.3242160775301</v>
      </c>
      <c r="AC599" s="9">
        <v>1120.1648460178901</v>
      </c>
      <c r="AD599" s="9">
        <v>1152.20229464609</v>
      </c>
      <c r="AE599" s="9">
        <v>1185.00967194483</v>
      </c>
      <c r="AF599" s="9">
        <v>1218.60139502385</v>
      </c>
      <c r="AG599" s="9">
        <v>1247.48272891178</v>
      </c>
      <c r="AH599" s="9">
        <v>1253.84258885033</v>
      </c>
      <c r="AI599" s="9">
        <v>1253.31977104815</v>
      </c>
      <c r="AJ599" s="9">
        <v>1247.37844168221</v>
      </c>
      <c r="AK599" s="9">
        <v>1236.94934925089</v>
      </c>
    </row>
    <row r="600" spans="1:37" s="9" customFormat="1" hidden="1" x14ac:dyDescent="0.3">
      <c r="A600" s="13" t="str">
        <f t="shared" si="9"/>
        <v>SDGbaseTRA_UrbBAU_v6_3C_SavingsINSent-e</v>
      </c>
      <c r="B600" s="37" t="s">
        <v>220</v>
      </c>
      <c r="C600" s="8" t="s">
        <v>294</v>
      </c>
      <c r="D600" s="10" t="s">
        <v>96</v>
      </c>
      <c r="E600" s="9" t="s">
        <v>83</v>
      </c>
      <c r="F600" s="9">
        <v>60.099989425202502</v>
      </c>
      <c r="G600" s="9">
        <v>65.9524521897509</v>
      </c>
      <c r="H600" s="9">
        <v>54.614357237883503</v>
      </c>
      <c r="I600" s="9">
        <v>55.478213644813003</v>
      </c>
      <c r="J600" s="9">
        <v>58.226837454920499</v>
      </c>
      <c r="K600" s="9">
        <v>61.592742562329803</v>
      </c>
      <c r="L600" s="9">
        <v>64.930663820762803</v>
      </c>
      <c r="M600" s="9">
        <v>64.528900907896599</v>
      </c>
      <c r="N600" s="9">
        <v>62.744585174429702</v>
      </c>
      <c r="O600" s="9">
        <v>61.599339522421303</v>
      </c>
      <c r="P600" s="9">
        <v>63.323277749341599</v>
      </c>
      <c r="Q600" s="9">
        <v>66.8659182622836</v>
      </c>
      <c r="R600" s="9">
        <v>73.471549076847197</v>
      </c>
      <c r="S600" s="9">
        <v>77.843154886076306</v>
      </c>
      <c r="T600" s="9">
        <v>82.616417581736798</v>
      </c>
      <c r="U600" s="9">
        <v>87.200310439774299</v>
      </c>
      <c r="V600" s="9">
        <v>87.828929456794697</v>
      </c>
      <c r="W600" s="9">
        <v>91.825520747063095</v>
      </c>
      <c r="X600" s="9">
        <v>100.955787703517</v>
      </c>
      <c r="Y600" s="9">
        <v>109.57402901115699</v>
      </c>
      <c r="Z600" s="9">
        <v>118.995055972188</v>
      </c>
      <c r="AA600" s="9">
        <v>128.34695295811699</v>
      </c>
      <c r="AB600" s="9">
        <v>134.79003172997599</v>
      </c>
      <c r="AC600" s="9">
        <v>143.18745398858599</v>
      </c>
      <c r="AD600" s="9">
        <v>152.29770163460199</v>
      </c>
      <c r="AE600" s="9">
        <v>161.123193263838</v>
      </c>
      <c r="AF600" s="9">
        <v>169.93086862193499</v>
      </c>
      <c r="AG600" s="9">
        <v>204.407719143598</v>
      </c>
      <c r="AH600" s="9">
        <v>235.898821723532</v>
      </c>
      <c r="AI600" s="9">
        <v>274.295227874158</v>
      </c>
      <c r="AJ600" s="9">
        <v>312.838840040371</v>
      </c>
      <c r="AK600" s="9">
        <v>348.30225406620798</v>
      </c>
    </row>
    <row r="601" spans="1:37" s="9" customFormat="1" hidden="1" x14ac:dyDescent="0.3">
      <c r="A601" s="13" t="str">
        <f t="shared" si="9"/>
        <v>SDGbaseTRA_UrbBAU_v6_3C_SavingsINShhd-0</v>
      </c>
      <c r="B601" s="37" t="s">
        <v>220</v>
      </c>
      <c r="C601" s="8" t="s">
        <v>294</v>
      </c>
      <c r="D601" s="10" t="s">
        <v>96</v>
      </c>
      <c r="E601" s="9" t="s">
        <v>84</v>
      </c>
      <c r="F601" s="9">
        <v>5.6457937045340599E-2</v>
      </c>
      <c r="G601" s="9">
        <v>-4.2527203968203498E-3</v>
      </c>
      <c r="H601" s="9">
        <v>0.114617426235417</v>
      </c>
      <c r="I601" s="9">
        <v>0.17780121388604</v>
      </c>
      <c r="J601" s="9">
        <v>0.16921765534098701</v>
      </c>
      <c r="K601" s="9">
        <v>0.16368682994591699</v>
      </c>
      <c r="L601" s="9">
        <v>0.18843986933934401</v>
      </c>
      <c r="M601" s="9">
        <v>0.288675867098311</v>
      </c>
      <c r="N601" s="9">
        <v>0.41084003858465801</v>
      </c>
      <c r="O601" s="9">
        <v>0.36635582298922298</v>
      </c>
      <c r="P601" s="9">
        <v>0.42819327325078199</v>
      </c>
      <c r="Q601" s="9">
        <v>0.48630769867400803</v>
      </c>
      <c r="R601" s="9">
        <v>0.53263368569090297</v>
      </c>
      <c r="S601" s="9">
        <v>0.61501521024882499</v>
      </c>
      <c r="T601" s="9">
        <v>0.698969214595766</v>
      </c>
      <c r="U601" s="9">
        <v>0.80821272344835504</v>
      </c>
      <c r="V601" s="9">
        <v>1.0112377991569499</v>
      </c>
      <c r="W601" s="9">
        <v>1.1485335692121501</v>
      </c>
      <c r="X601" s="9">
        <v>1.1998028813435599</v>
      </c>
      <c r="Y601" s="9">
        <v>1.23974253498968</v>
      </c>
      <c r="Z601" s="9">
        <v>1.2373147548727601</v>
      </c>
      <c r="AA601" s="9">
        <v>1.2532069371728101</v>
      </c>
      <c r="AB601" s="9">
        <v>1.2188363373017901</v>
      </c>
      <c r="AC601" s="9">
        <v>1.1963465991182001</v>
      </c>
      <c r="AD601" s="9">
        <v>1.22663637116435</v>
      </c>
      <c r="AE601" s="9">
        <v>1.28964199070063</v>
      </c>
      <c r="AF601" s="9">
        <v>1.3814549245958101</v>
      </c>
      <c r="AG601" s="9">
        <v>0.98475820677927794</v>
      </c>
      <c r="AH601" s="9">
        <v>0.20138957478563399</v>
      </c>
      <c r="AI601" s="9">
        <v>-0.78685991631445795</v>
      </c>
      <c r="AJ601" s="9">
        <v>-1.72146518556537</v>
      </c>
      <c r="AK601" s="9">
        <v>-2.5856083678327102</v>
      </c>
    </row>
    <row r="602" spans="1:37" s="9" customFormat="1" hidden="1" x14ac:dyDescent="0.3">
      <c r="A602" s="13" t="str">
        <f t="shared" si="9"/>
        <v>SDGbaseTRA_UrbBAU_v6_3C_SavingsINShhd-1</v>
      </c>
      <c r="B602" s="37" t="s">
        <v>220</v>
      </c>
      <c r="C602" s="8" t="s">
        <v>294</v>
      </c>
      <c r="D602" s="10" t="s">
        <v>96</v>
      </c>
      <c r="E602" s="9" t="s">
        <v>85</v>
      </c>
      <c r="F602" s="9">
        <v>8.9183024556091894E-2</v>
      </c>
      <c r="G602" s="9">
        <v>5.80367768639449E-3</v>
      </c>
      <c r="H602" s="9">
        <v>0.16873046971675301</v>
      </c>
      <c r="I602" s="9">
        <v>0.25557804928957001</v>
      </c>
      <c r="J602" s="9">
        <v>0.24397242416402301</v>
      </c>
      <c r="K602" s="9">
        <v>0.23663952584415701</v>
      </c>
      <c r="L602" s="9">
        <v>0.27084249214202699</v>
      </c>
      <c r="M602" s="9">
        <v>0.40845637106935101</v>
      </c>
      <c r="N602" s="9">
        <v>0.57613285562762395</v>
      </c>
      <c r="O602" s="9">
        <v>0.51554920186773501</v>
      </c>
      <c r="P602" s="9">
        <v>0.60060161083538399</v>
      </c>
      <c r="Q602" s="9">
        <v>0.68046265843953102</v>
      </c>
      <c r="R602" s="9">
        <v>0.74456885867724698</v>
      </c>
      <c r="S602" s="9">
        <v>0.85770393377161502</v>
      </c>
      <c r="T602" s="9">
        <v>0.97298940098419995</v>
      </c>
      <c r="U602" s="9">
        <v>1.12304645391696</v>
      </c>
      <c r="V602" s="9">
        <v>1.4011671947589599</v>
      </c>
      <c r="W602" s="9">
        <v>1.5892978574824801</v>
      </c>
      <c r="X602" s="9">
        <v>1.65957511396705</v>
      </c>
      <c r="Y602" s="9">
        <v>1.7140694610568401</v>
      </c>
      <c r="Z602" s="9">
        <v>1.7109497680342101</v>
      </c>
      <c r="AA602" s="9">
        <v>1.7326562556285601</v>
      </c>
      <c r="AB602" s="9">
        <v>1.68602901027945</v>
      </c>
      <c r="AC602" s="9">
        <v>1.6552848589476199</v>
      </c>
      <c r="AD602" s="9">
        <v>1.69681993431432</v>
      </c>
      <c r="AE602" s="9">
        <v>1.78306596238815</v>
      </c>
      <c r="AF602" s="9">
        <v>1.90859032917961</v>
      </c>
      <c r="AG602" s="9">
        <v>1.3676258840073301</v>
      </c>
      <c r="AH602" s="9">
        <v>0.29986513611323901</v>
      </c>
      <c r="AI602" s="9">
        <v>-1.0440812740765899</v>
      </c>
      <c r="AJ602" s="9">
        <v>-2.3136598087555198</v>
      </c>
      <c r="AK602" s="9">
        <v>-3.4860209319829001</v>
      </c>
    </row>
    <row r="603" spans="1:37" s="9" customFormat="1" hidden="1" x14ac:dyDescent="0.3">
      <c r="A603" s="13" t="str">
        <f t="shared" si="9"/>
        <v>SDGbaseTRA_UrbBAU_v6_3C_SavingsINShhd-2</v>
      </c>
      <c r="B603" s="37" t="s">
        <v>220</v>
      </c>
      <c r="C603" s="8" t="s">
        <v>294</v>
      </c>
      <c r="D603" s="10" t="s">
        <v>96</v>
      </c>
      <c r="E603" s="9" t="s">
        <v>86</v>
      </c>
      <c r="F603" s="9">
        <v>0.15069388134329501</v>
      </c>
      <c r="G603" s="9">
        <v>5.2637572760292503E-2</v>
      </c>
      <c r="H603" s="9">
        <v>0.242112349292953</v>
      </c>
      <c r="I603" s="9">
        <v>0.34430839835361798</v>
      </c>
      <c r="J603" s="9">
        <v>0.33173961229496901</v>
      </c>
      <c r="K603" s="9">
        <v>0.32425458960227499</v>
      </c>
      <c r="L603" s="9">
        <v>0.36528406793844898</v>
      </c>
      <c r="M603" s="9">
        <v>0.52676709959073398</v>
      </c>
      <c r="N603" s="9">
        <v>0.72332406493531998</v>
      </c>
      <c r="O603" s="9">
        <v>0.65424929124609399</v>
      </c>
      <c r="P603" s="9">
        <v>0.75486229829033702</v>
      </c>
      <c r="Q603" s="9">
        <v>0.84936877293294899</v>
      </c>
      <c r="R603" s="9">
        <v>0.92637787520332704</v>
      </c>
      <c r="S603" s="9">
        <v>1.05999313910797</v>
      </c>
      <c r="T603" s="9">
        <v>1.1961877343157801</v>
      </c>
      <c r="U603" s="9">
        <v>1.3731987726880399</v>
      </c>
      <c r="V603" s="9">
        <v>1.6991166461351701</v>
      </c>
      <c r="W603" s="9">
        <v>1.9203141493806399</v>
      </c>
      <c r="X603" s="9">
        <v>2.0041969043729102</v>
      </c>
      <c r="Y603" s="9">
        <v>2.0694444456719099</v>
      </c>
      <c r="Z603" s="9">
        <v>2.0680277249037</v>
      </c>
      <c r="AA603" s="9">
        <v>2.0952729158822998</v>
      </c>
      <c r="AB603" s="9">
        <v>2.0434186866594102</v>
      </c>
      <c r="AC603" s="9">
        <v>2.0098178334375798</v>
      </c>
      <c r="AD603" s="9">
        <v>2.06036751342715</v>
      </c>
      <c r="AE603" s="9">
        <v>2.16295931808446</v>
      </c>
      <c r="AF603" s="9">
        <v>2.3112151365628599</v>
      </c>
      <c r="AG603" s="9">
        <v>1.68575981230572</v>
      </c>
      <c r="AH603" s="9">
        <v>0.44878829782498098</v>
      </c>
      <c r="AI603" s="9">
        <v>-1.10582709744279</v>
      </c>
      <c r="AJ603" s="9">
        <v>-2.57232599118145</v>
      </c>
      <c r="AK603" s="9">
        <v>-3.9241971524691102</v>
      </c>
    </row>
    <row r="604" spans="1:37" s="9" customFormat="1" hidden="1" x14ac:dyDescent="0.3">
      <c r="A604" s="13" t="str">
        <f t="shared" si="9"/>
        <v>SDGbaseTRA_UrbBAU_v6_3C_SavingsINShhd-3</v>
      </c>
      <c r="B604" s="37" t="s">
        <v>220</v>
      </c>
      <c r="C604" s="8" t="s">
        <v>294</v>
      </c>
      <c r="D604" s="10" t="s">
        <v>96</v>
      </c>
      <c r="E604" s="9" t="s">
        <v>87</v>
      </c>
      <c r="F604" s="9">
        <v>0.29970925487373701</v>
      </c>
      <c r="G604" s="9">
        <v>0.17685072840194899</v>
      </c>
      <c r="H604" s="9">
        <v>0.40938350551243602</v>
      </c>
      <c r="I604" s="9">
        <v>0.53758778778469996</v>
      </c>
      <c r="J604" s="9">
        <v>0.52435783430573601</v>
      </c>
      <c r="K604" s="9">
        <v>0.51770829313135802</v>
      </c>
      <c r="L604" s="9">
        <v>0.57096902598315802</v>
      </c>
      <c r="M604" s="9">
        <v>0.77205858382192005</v>
      </c>
      <c r="N604" s="9">
        <v>1.01635421004002</v>
      </c>
      <c r="O604" s="9">
        <v>0.93555978711656795</v>
      </c>
      <c r="P604" s="9">
        <v>1.0629244423283599</v>
      </c>
      <c r="Q604" s="9">
        <v>1.18260979673024</v>
      </c>
      <c r="R604" s="9">
        <v>1.28216643821639</v>
      </c>
      <c r="S604" s="9">
        <v>1.4504541765202501</v>
      </c>
      <c r="T604" s="9">
        <v>1.6220152962999901</v>
      </c>
      <c r="U604" s="9">
        <v>1.8442889592368901</v>
      </c>
      <c r="V604" s="9">
        <v>2.2483518457024601</v>
      </c>
      <c r="W604" s="9">
        <v>2.52419774218412</v>
      </c>
      <c r="X604" s="9">
        <v>2.63193971475958</v>
      </c>
      <c r="Y604" s="9">
        <v>2.71617787775789</v>
      </c>
      <c r="Z604" s="9">
        <v>2.7195800112625501</v>
      </c>
      <c r="AA604" s="9">
        <v>2.7576773850257501</v>
      </c>
      <c r="AB604" s="9">
        <v>2.7002185395479099</v>
      </c>
      <c r="AC604" s="9">
        <v>2.6643386584165598</v>
      </c>
      <c r="AD604" s="9">
        <v>2.7315465058527799</v>
      </c>
      <c r="AE604" s="9">
        <v>2.8624649340870199</v>
      </c>
      <c r="AF604" s="9">
        <v>3.0491624080755999</v>
      </c>
      <c r="AG604" s="9">
        <v>2.29356559646902</v>
      </c>
      <c r="AH604" s="9">
        <v>0.79179794819648697</v>
      </c>
      <c r="AI604" s="9">
        <v>-1.09164110901523</v>
      </c>
      <c r="AJ604" s="9">
        <v>-2.8655136265366998</v>
      </c>
      <c r="AK604" s="9">
        <v>-4.4978323841130496</v>
      </c>
    </row>
    <row r="605" spans="1:37" s="9" customFormat="1" hidden="1" x14ac:dyDescent="0.3">
      <c r="A605" s="13" t="str">
        <f t="shared" si="9"/>
        <v>SDGbaseTRA_UrbBAU_v6_3C_SavingsINShhd-4</v>
      </c>
      <c r="B605" s="37" t="s">
        <v>220</v>
      </c>
      <c r="C605" s="8" t="s">
        <v>294</v>
      </c>
      <c r="D605" s="10" t="s">
        <v>96</v>
      </c>
      <c r="E605" s="9" t="s">
        <v>88</v>
      </c>
      <c r="F605" s="9">
        <v>0.42956660419689002</v>
      </c>
      <c r="G605" s="9">
        <v>0.29429904557465297</v>
      </c>
      <c r="H605" s="9">
        <v>0.54515225520939103</v>
      </c>
      <c r="I605" s="9">
        <v>0.68404519539603803</v>
      </c>
      <c r="J605" s="9">
        <v>0.67176082421144401</v>
      </c>
      <c r="K605" s="9">
        <v>0.66704850634060597</v>
      </c>
      <c r="L605" s="9">
        <v>0.72673580903055102</v>
      </c>
      <c r="M605" s="9">
        <v>0.94447085206700898</v>
      </c>
      <c r="N605" s="9">
        <v>1.2086407897640701</v>
      </c>
      <c r="O605" s="9">
        <v>1.12589835717541</v>
      </c>
      <c r="P605" s="9">
        <v>1.2656853197301099</v>
      </c>
      <c r="Q605" s="9">
        <v>1.3969553389993801</v>
      </c>
      <c r="R605" s="9">
        <v>1.50925645936169</v>
      </c>
      <c r="S605" s="9">
        <v>1.6932538796919501</v>
      </c>
      <c r="T605" s="9">
        <v>1.8809096695296801</v>
      </c>
      <c r="U605" s="9">
        <v>2.1236675665579301</v>
      </c>
      <c r="V605" s="9">
        <v>2.5596726910643102</v>
      </c>
      <c r="W605" s="9">
        <v>2.8588533669383298</v>
      </c>
      <c r="X605" s="9">
        <v>2.97842750197885</v>
      </c>
      <c r="Y605" s="9">
        <v>3.07183077474917</v>
      </c>
      <c r="Z605" s="9">
        <v>3.0800281043913098</v>
      </c>
      <c r="AA605" s="9">
        <v>3.1245470431475399</v>
      </c>
      <c r="AB605" s="9">
        <v>3.0687610567100201</v>
      </c>
      <c r="AC605" s="9">
        <v>3.03460117461458</v>
      </c>
      <c r="AD605" s="9">
        <v>3.11077964384073</v>
      </c>
      <c r="AE605" s="9">
        <v>3.2550163032947101</v>
      </c>
      <c r="AF605" s="9">
        <v>3.4586448302392498</v>
      </c>
      <c r="AG605" s="9">
        <v>2.6610635980638699</v>
      </c>
      <c r="AH605" s="9">
        <v>1.06877081412931</v>
      </c>
      <c r="AI605" s="9">
        <v>-0.91990790367267705</v>
      </c>
      <c r="AJ605" s="9">
        <v>-2.7884519867839002</v>
      </c>
      <c r="AK605" s="9">
        <v>-4.50342852264549</v>
      </c>
    </row>
    <row r="606" spans="1:37" s="9" customFormat="1" hidden="1" x14ac:dyDescent="0.3">
      <c r="A606" s="13" t="str">
        <f t="shared" si="9"/>
        <v>SDGbaseTRA_UrbBAU_v6_3C_SavingsINShhd-5</v>
      </c>
      <c r="B606" s="37" t="s">
        <v>220</v>
      </c>
      <c r="C606" s="8" t="s">
        <v>294</v>
      </c>
      <c r="D606" s="10" t="s">
        <v>96</v>
      </c>
      <c r="E606" s="9" t="s">
        <v>89</v>
      </c>
      <c r="F606" s="9">
        <v>0.66273617400637597</v>
      </c>
      <c r="G606" s="9">
        <v>0.47421683038393803</v>
      </c>
      <c r="H606" s="9">
        <v>0.82018205815988099</v>
      </c>
      <c r="I606" s="9">
        <v>1.0071765785664799</v>
      </c>
      <c r="J606" s="9">
        <v>0.99124778083327403</v>
      </c>
      <c r="K606" s="9">
        <v>0.98660122449496102</v>
      </c>
      <c r="L606" s="9">
        <v>1.06926431959229</v>
      </c>
      <c r="M606" s="9">
        <v>1.3654128828720999</v>
      </c>
      <c r="N606" s="9">
        <v>1.7246052261089699</v>
      </c>
      <c r="O606" s="9">
        <v>1.6150002973806701</v>
      </c>
      <c r="P606" s="9">
        <v>1.80620983994877</v>
      </c>
      <c r="Q606" s="9">
        <v>1.9852830145873901</v>
      </c>
      <c r="R606" s="9">
        <v>2.14450925118767</v>
      </c>
      <c r="S606" s="9">
        <v>2.3956344917671601</v>
      </c>
      <c r="T606" s="9">
        <v>2.6518881671702799</v>
      </c>
      <c r="U606" s="9">
        <v>2.98394939104565</v>
      </c>
      <c r="V606" s="9">
        <v>3.5749665790176799</v>
      </c>
      <c r="W606" s="9">
        <v>3.9814135506414501</v>
      </c>
      <c r="X606" s="9">
        <v>4.14494858225948</v>
      </c>
      <c r="Y606" s="9">
        <v>4.2707561034417001</v>
      </c>
      <c r="Z606" s="9">
        <v>4.2834301184866099</v>
      </c>
      <c r="AA606" s="9">
        <v>4.3437141745161201</v>
      </c>
      <c r="AB606" s="9">
        <v>4.2708509444632297</v>
      </c>
      <c r="AC606" s="9">
        <v>4.2244226442307804</v>
      </c>
      <c r="AD606" s="9">
        <v>4.3281336779402899</v>
      </c>
      <c r="AE606" s="9">
        <v>4.5237570633514403</v>
      </c>
      <c r="AF606" s="9">
        <v>4.79910365549304</v>
      </c>
      <c r="AG606" s="9">
        <v>3.7309678511381299</v>
      </c>
      <c r="AH606" s="9">
        <v>1.59410827127765</v>
      </c>
      <c r="AI606" s="9">
        <v>-1.05192672405092</v>
      </c>
      <c r="AJ606" s="9">
        <v>-3.5286350379821698</v>
      </c>
      <c r="AK606" s="9">
        <v>-5.7929651690127999</v>
      </c>
    </row>
    <row r="607" spans="1:37" s="9" customFormat="1" hidden="1" x14ac:dyDescent="0.3">
      <c r="A607" s="13" t="str">
        <f t="shared" ref="A607:A670" si="10">_xlfn.CONCAT(C607,D607,E607)</f>
        <v>SDGbaseTRA_UrbBAU_v6_3C_SavingsINShhd-6</v>
      </c>
      <c r="B607" s="37" t="s">
        <v>220</v>
      </c>
      <c r="C607" s="8" t="s">
        <v>294</v>
      </c>
      <c r="D607" s="10" t="s">
        <v>96</v>
      </c>
      <c r="E607" s="9" t="s">
        <v>90</v>
      </c>
      <c r="F607" s="9">
        <v>0.90443341934945398</v>
      </c>
      <c r="G607" s="9">
        <v>0.66778367033616104</v>
      </c>
      <c r="H607" s="9">
        <v>1.0892745760373701</v>
      </c>
      <c r="I607" s="9">
        <v>1.31014119481547</v>
      </c>
      <c r="J607" s="9">
        <v>1.2924405642158601</v>
      </c>
      <c r="K607" s="9">
        <v>1.2893550655432999</v>
      </c>
      <c r="L607" s="9">
        <v>1.3900573724894401</v>
      </c>
      <c r="M607" s="9">
        <v>1.7438440875357499</v>
      </c>
      <c r="N607" s="9">
        <v>2.1729200141284002</v>
      </c>
      <c r="O607" s="9">
        <v>2.0459833172977202</v>
      </c>
      <c r="P607" s="9">
        <v>2.27606463478135</v>
      </c>
      <c r="Q607" s="9">
        <v>2.49104921207313</v>
      </c>
      <c r="R607" s="9">
        <v>2.6902576356524799</v>
      </c>
      <c r="S607" s="9">
        <v>2.99150305634587</v>
      </c>
      <c r="T607" s="9">
        <v>3.2991377359777898</v>
      </c>
      <c r="U607" s="9">
        <v>3.6984743493247101</v>
      </c>
      <c r="V607" s="9">
        <v>4.4021112225287098</v>
      </c>
      <c r="W607" s="9">
        <v>4.8872421118909397</v>
      </c>
      <c r="X607" s="9">
        <v>5.0836990796402199</v>
      </c>
      <c r="Y607" s="9">
        <v>5.2328543352557197</v>
      </c>
      <c r="Z607" s="9">
        <v>5.2511566860369498</v>
      </c>
      <c r="AA607" s="9">
        <v>5.3234194270347803</v>
      </c>
      <c r="AB607" s="9">
        <v>5.2411638678518102</v>
      </c>
      <c r="AC607" s="9">
        <v>5.1865973790222402</v>
      </c>
      <c r="AD607" s="9">
        <v>5.3108288080899797</v>
      </c>
      <c r="AE607" s="9">
        <v>5.5439653823559096</v>
      </c>
      <c r="AF607" s="9">
        <v>5.87082897742998</v>
      </c>
      <c r="AG607" s="9">
        <v>4.6149014654709504</v>
      </c>
      <c r="AH607" s="9">
        <v>2.0978698071124202</v>
      </c>
      <c r="AI607" s="9">
        <v>-0.99340179734755196</v>
      </c>
      <c r="AJ607" s="9">
        <v>-3.8765397710034701</v>
      </c>
      <c r="AK607" s="9">
        <v>-6.5022719457909401</v>
      </c>
    </row>
    <row r="608" spans="1:37" s="9" customFormat="1" hidden="1" x14ac:dyDescent="0.3">
      <c r="A608" s="13" t="str">
        <f t="shared" si="10"/>
        <v>SDGbaseTRA_UrbBAU_v6_3C_SavingsINShhd-7</v>
      </c>
      <c r="B608" s="37" t="s">
        <v>220</v>
      </c>
      <c r="C608" s="8" t="s">
        <v>294</v>
      </c>
      <c r="D608" s="10" t="s">
        <v>96</v>
      </c>
      <c r="E608" s="9" t="s">
        <v>91</v>
      </c>
      <c r="F608" s="9">
        <v>1.6367747641553201</v>
      </c>
      <c r="G608" s="9">
        <v>1.2808388016773999</v>
      </c>
      <c r="H608" s="9">
        <v>1.88474150048429</v>
      </c>
      <c r="I608" s="9">
        <v>2.1835748121429299</v>
      </c>
      <c r="J608" s="9">
        <v>2.16635377562497</v>
      </c>
      <c r="K608" s="9">
        <v>2.1714270026287901</v>
      </c>
      <c r="L608" s="9">
        <v>2.3199459852808699</v>
      </c>
      <c r="M608" s="9">
        <v>2.81615357951009</v>
      </c>
      <c r="N608" s="9">
        <v>3.41724807289786</v>
      </c>
      <c r="O608" s="9">
        <v>3.2548645797832698</v>
      </c>
      <c r="P608" s="9">
        <v>3.5844502056752399</v>
      </c>
      <c r="Q608" s="9">
        <v>3.8924738459566499</v>
      </c>
      <c r="R608" s="9">
        <v>4.20327015114189</v>
      </c>
      <c r="S608" s="9">
        <v>4.6348039361828004</v>
      </c>
      <c r="T608" s="9">
        <v>5.0765737452244402</v>
      </c>
      <c r="U608" s="9">
        <v>5.6495052217780497</v>
      </c>
      <c r="V608" s="9">
        <v>6.63851650003458</v>
      </c>
      <c r="W608" s="9">
        <v>7.3278672244992</v>
      </c>
      <c r="X608" s="9">
        <v>7.61970609221268</v>
      </c>
      <c r="Y608" s="9">
        <v>7.8413467801494399</v>
      </c>
      <c r="Z608" s="9">
        <v>7.8867710519678997</v>
      </c>
      <c r="AA608" s="9">
        <v>8.0028338544571795</v>
      </c>
      <c r="AB608" s="9">
        <v>7.9124482369367097</v>
      </c>
      <c r="AC608" s="9">
        <v>7.8525516109735101</v>
      </c>
      <c r="AD608" s="9">
        <v>8.0407249312707307</v>
      </c>
      <c r="AE608" s="9">
        <v>8.3802872589935191</v>
      </c>
      <c r="AF608" s="9">
        <v>8.8497861853279502</v>
      </c>
      <c r="AG608" s="9">
        <v>7.1366962063205497</v>
      </c>
      <c r="AH608" s="9">
        <v>3.66382448743482</v>
      </c>
      <c r="AI608" s="9">
        <v>-0.57145355971001599</v>
      </c>
      <c r="AJ608" s="9">
        <v>-4.5062616848418999</v>
      </c>
      <c r="AK608" s="9">
        <v>-8.0744736457930895</v>
      </c>
    </row>
    <row r="609" spans="1:37" s="9" customFormat="1" hidden="1" x14ac:dyDescent="0.3">
      <c r="A609" s="13" t="str">
        <f t="shared" si="10"/>
        <v>SDGbaseTRA_UrbBAU_v6_3C_SavingsINShhd-8</v>
      </c>
      <c r="B609" s="37" t="s">
        <v>220</v>
      </c>
      <c r="C609" s="8" t="s">
        <v>294</v>
      </c>
      <c r="D609" s="10" t="s">
        <v>96</v>
      </c>
      <c r="E609" s="9" t="s">
        <v>92</v>
      </c>
      <c r="F609" s="9">
        <v>3.7804416834441499</v>
      </c>
      <c r="G609" s="9">
        <v>3.0788417589874801</v>
      </c>
      <c r="H609" s="9">
        <v>4.1688673480730696</v>
      </c>
      <c r="I609" s="9">
        <v>4.6241692516614599</v>
      </c>
      <c r="J609" s="9">
        <v>4.6179228466766</v>
      </c>
      <c r="K609" s="9">
        <v>4.6537574245878703</v>
      </c>
      <c r="L609" s="9">
        <v>4.9290701015825196</v>
      </c>
      <c r="M609" s="9">
        <v>5.7812688822695204</v>
      </c>
      <c r="N609" s="9">
        <v>6.8121874123371597</v>
      </c>
      <c r="O609" s="9">
        <v>6.5740765077091803</v>
      </c>
      <c r="P609" s="9">
        <v>7.1593849492327903</v>
      </c>
      <c r="Q609" s="9">
        <v>7.7075892680103602</v>
      </c>
      <c r="R609" s="9">
        <v>8.3632558278754896</v>
      </c>
      <c r="S609" s="9">
        <v>9.1342429327432306</v>
      </c>
      <c r="T609" s="9">
        <v>9.9279906218541392</v>
      </c>
      <c r="U609" s="9">
        <v>10.957268693368899</v>
      </c>
      <c r="V609" s="9">
        <v>12.6750429404856</v>
      </c>
      <c r="W609" s="9">
        <v>13.8964108902282</v>
      </c>
      <c r="X609" s="9">
        <v>14.453663484430599</v>
      </c>
      <c r="Y609" s="9">
        <v>14.8778716068932</v>
      </c>
      <c r="Z609" s="9">
        <v>15.017902267600499</v>
      </c>
      <c r="AA609" s="9">
        <v>15.2647745098448</v>
      </c>
      <c r="AB609" s="9">
        <v>15.1825684747088</v>
      </c>
      <c r="AC609" s="9">
        <v>15.1277125639466</v>
      </c>
      <c r="AD609" s="9">
        <v>15.494102302329599</v>
      </c>
      <c r="AE609" s="9">
        <v>16.119745434692199</v>
      </c>
      <c r="AF609" s="9">
        <v>16.967558813538002</v>
      </c>
      <c r="AG609" s="9">
        <v>14.1260019345742</v>
      </c>
      <c r="AH609" s="9">
        <v>8.2329345100327096</v>
      </c>
      <c r="AI609" s="9">
        <v>1.1237602436831999</v>
      </c>
      <c r="AJ609" s="9">
        <v>-5.4411410164382303</v>
      </c>
      <c r="AK609" s="9">
        <v>-11.354154203331801</v>
      </c>
    </row>
    <row r="610" spans="1:37" s="9" customFormat="1" hidden="1" x14ac:dyDescent="0.3">
      <c r="A610" s="13" t="str">
        <f t="shared" si="10"/>
        <v>SDGbaseTRA_UrbBAU_v6_3C_SavingsINShhd-9</v>
      </c>
      <c r="B610" s="37" t="s">
        <v>220</v>
      </c>
      <c r="C610" s="8" t="s">
        <v>294</v>
      </c>
      <c r="D610" s="10" t="s">
        <v>96</v>
      </c>
      <c r="E610" s="9" t="s">
        <v>93</v>
      </c>
      <c r="F610" s="9">
        <v>61.826498903556796</v>
      </c>
      <c r="G610" s="9">
        <v>55.724592745528099</v>
      </c>
      <c r="H610" s="9">
        <v>61.175271430918102</v>
      </c>
      <c r="I610" s="9">
        <v>61.437560701484401</v>
      </c>
      <c r="J610" s="9">
        <v>62.515423973091004</v>
      </c>
      <c r="K610" s="9">
        <v>63.878214291361097</v>
      </c>
      <c r="L610" s="9">
        <v>65.883116221266903</v>
      </c>
      <c r="M610" s="9">
        <v>69.194397889188807</v>
      </c>
      <c r="N610" s="9">
        <v>73.083270913522497</v>
      </c>
      <c r="O610" s="9">
        <v>74.286305002844102</v>
      </c>
      <c r="P610" s="9">
        <v>77.495312908361996</v>
      </c>
      <c r="Q610" s="9">
        <v>80.575879664271</v>
      </c>
      <c r="R610" s="9">
        <v>86.340370968136796</v>
      </c>
      <c r="S610" s="9">
        <v>90.402110908070895</v>
      </c>
      <c r="T610" s="9">
        <v>94.674510381596903</v>
      </c>
      <c r="U610" s="9">
        <v>99.943471591035504</v>
      </c>
      <c r="V610" s="9">
        <v>106.563928693243</v>
      </c>
      <c r="W610" s="9">
        <v>112.195694215359</v>
      </c>
      <c r="X610" s="9">
        <v>116.433012785363</v>
      </c>
      <c r="Y610" s="9">
        <v>120.076649208003</v>
      </c>
      <c r="Z610" s="9">
        <v>123.362897654265</v>
      </c>
      <c r="AA610" s="9">
        <v>126.661290380837</v>
      </c>
      <c r="AB610" s="9">
        <v>129.79252685662701</v>
      </c>
      <c r="AC610" s="9">
        <v>132.46948188174699</v>
      </c>
      <c r="AD610" s="9">
        <v>136.113375786733</v>
      </c>
      <c r="AE610" s="9">
        <v>140.47959188121601</v>
      </c>
      <c r="AF610" s="9">
        <v>145.477329041736</v>
      </c>
      <c r="AG610" s="9">
        <v>141.701032398622</v>
      </c>
      <c r="AH610" s="9">
        <v>127.434798475674</v>
      </c>
      <c r="AI610" s="9">
        <v>110.356593920723</v>
      </c>
      <c r="AJ610" s="9">
        <v>94.494471723961794</v>
      </c>
      <c r="AK610" s="9">
        <v>79.888184031213896</v>
      </c>
    </row>
    <row r="611" spans="1:37" s="9" customFormat="1" hidden="1" x14ac:dyDescent="0.3">
      <c r="A611" s="13" t="str">
        <f t="shared" si="10"/>
        <v>SDGbaseTRA_UrbBAU_v6_3C_SavingsINStotal</v>
      </c>
      <c r="B611" s="37" t="s">
        <v>220</v>
      </c>
      <c r="C611" s="8" t="s">
        <v>294</v>
      </c>
      <c r="D611" s="10" t="s">
        <v>96</v>
      </c>
      <c r="E611" s="9" t="s">
        <v>1</v>
      </c>
      <c r="F611" s="9">
        <v>764.22743601987099</v>
      </c>
      <c r="G611" s="9">
        <v>706.54394168539898</v>
      </c>
      <c r="H611" s="9">
        <v>729.50513220831601</v>
      </c>
      <c r="I611" s="9">
        <v>729.27774367756103</v>
      </c>
      <c r="J611" s="9">
        <v>745.82268538845994</v>
      </c>
      <c r="K611" s="9">
        <v>764.165964177001</v>
      </c>
      <c r="L611" s="9">
        <v>784.61369872890702</v>
      </c>
      <c r="M611" s="9">
        <v>804.83050342412901</v>
      </c>
      <c r="N611" s="9">
        <v>827.35211147493601</v>
      </c>
      <c r="O611" s="9">
        <v>848.16490941470101</v>
      </c>
      <c r="P611" s="9">
        <v>875.85436660490097</v>
      </c>
      <c r="Q611" s="9">
        <v>904.49217937138997</v>
      </c>
      <c r="R611" s="9">
        <v>957.93511264660901</v>
      </c>
      <c r="S611" s="9">
        <v>993.83192006336503</v>
      </c>
      <c r="T611" s="9">
        <v>1031.9784653172901</v>
      </c>
      <c r="U611" s="9">
        <v>1076.30527592923</v>
      </c>
      <c r="V611" s="9">
        <v>1119.05345816247</v>
      </c>
      <c r="W611" s="9">
        <v>1163.2323851679701</v>
      </c>
      <c r="X611" s="9">
        <v>1209.2884484462299</v>
      </c>
      <c r="Y611" s="9">
        <v>1252.82079148397</v>
      </c>
      <c r="Z611" s="9">
        <v>1299.54158219852</v>
      </c>
      <c r="AA611" s="9">
        <v>1343.74214591335</v>
      </c>
      <c r="AB611" s="9">
        <v>1393.23106981859</v>
      </c>
      <c r="AC611" s="9">
        <v>1438.77345521093</v>
      </c>
      <c r="AD611" s="9">
        <v>1484.6133117556501</v>
      </c>
      <c r="AE611" s="9">
        <v>1532.53336073783</v>
      </c>
      <c r="AF611" s="9">
        <v>1582.60593794796</v>
      </c>
      <c r="AG611" s="9">
        <v>1632.1928210091301</v>
      </c>
      <c r="AH611" s="9">
        <v>1635.5755578964499</v>
      </c>
      <c r="AI611" s="9">
        <v>1631.53025370508</v>
      </c>
      <c r="AJ611" s="9">
        <v>1625.09775933745</v>
      </c>
      <c r="AK611" s="9">
        <v>1614.4188350253401</v>
      </c>
    </row>
    <row r="612" spans="1:37" s="9" customFormat="1" hidden="1" x14ac:dyDescent="0.3">
      <c r="A612" s="13" t="str">
        <f t="shared" si="10"/>
        <v>SDGbaseTRA_UrbBAU_v6_3YGXtotal</v>
      </c>
      <c r="B612" s="37" t="s">
        <v>220</v>
      </c>
      <c r="C612" s="8" t="s">
        <v>294</v>
      </c>
      <c r="D612" s="10" t="s">
        <v>223</v>
      </c>
      <c r="E612" s="9" t="s">
        <v>1</v>
      </c>
      <c r="F612" s="9">
        <v>1490.97649378807</v>
      </c>
      <c r="G612" s="9">
        <v>1430.4505946130701</v>
      </c>
      <c r="H612" s="9">
        <v>1452.4945195742901</v>
      </c>
      <c r="I612" s="9">
        <v>1580.5355518394499</v>
      </c>
      <c r="J612" s="9">
        <v>1599.76007048419</v>
      </c>
      <c r="K612" s="9">
        <v>1625.6687238054999</v>
      </c>
      <c r="L612" s="9">
        <v>1657.4783570530799</v>
      </c>
      <c r="M612" s="9">
        <v>1691.6198039953299</v>
      </c>
      <c r="N612" s="9">
        <v>1729.2821697054301</v>
      </c>
      <c r="O612" s="9">
        <v>1773.04474769431</v>
      </c>
      <c r="P612" s="9">
        <v>1820.6566179588101</v>
      </c>
      <c r="Q612" s="9">
        <v>1868.06035795046</v>
      </c>
      <c r="R612" s="9">
        <v>1842.5099857897701</v>
      </c>
      <c r="S612" s="9">
        <v>1890.40946355745</v>
      </c>
      <c r="T612" s="9">
        <v>1937.6687987866601</v>
      </c>
      <c r="U612" s="9">
        <v>1986.74789025007</v>
      </c>
      <c r="V612" s="9">
        <v>2038.85184968678</v>
      </c>
      <c r="W612" s="9">
        <v>2090.40451777407</v>
      </c>
      <c r="X612" s="9">
        <v>2142.1084207392701</v>
      </c>
      <c r="Y612" s="9">
        <v>2192.5816901357398</v>
      </c>
      <c r="Z612" s="9">
        <v>2243.2591931266602</v>
      </c>
      <c r="AA612" s="9">
        <v>2296.1671530553599</v>
      </c>
      <c r="AB612" s="9">
        <v>2343.4381086185899</v>
      </c>
      <c r="AC612" s="9">
        <v>2396.0447768624899</v>
      </c>
      <c r="AD612" s="9">
        <v>2453.92854797877</v>
      </c>
      <c r="AE612" s="9">
        <v>2514.2087739336298</v>
      </c>
      <c r="AF612" s="9">
        <v>2576.2783787891899</v>
      </c>
      <c r="AG612" s="9">
        <v>2635.56037980776</v>
      </c>
      <c r="AH612" s="9">
        <v>2669.62829035399</v>
      </c>
      <c r="AI612" s="9">
        <v>2698.9763085464601</v>
      </c>
      <c r="AJ612" s="9">
        <v>2735.9219255972598</v>
      </c>
      <c r="AK612" s="9">
        <v>2775.9550788838401</v>
      </c>
    </row>
    <row r="613" spans="1:37" s="9" customFormat="1" hidden="1" x14ac:dyDescent="0.3">
      <c r="A613" s="13" t="str">
        <f t="shared" si="10"/>
        <v>SDGbaseTRA_UrbBAU_v6_3EGXtotal</v>
      </c>
      <c r="B613" s="37" t="s">
        <v>220</v>
      </c>
      <c r="C613" s="8" t="s">
        <v>294</v>
      </c>
      <c r="D613" s="10" t="s">
        <v>197</v>
      </c>
      <c r="E613" s="9" t="s">
        <v>1</v>
      </c>
      <c r="F613" s="9">
        <v>1502.9418073243701</v>
      </c>
      <c r="G613" s="9">
        <v>1442.69743044645</v>
      </c>
      <c r="H613" s="9">
        <v>1465.03357220508</v>
      </c>
      <c r="I613" s="9">
        <v>1533.14993839931</v>
      </c>
      <c r="J613" s="9">
        <v>1557.06483902881</v>
      </c>
      <c r="K613" s="9">
        <v>1585.1675522011899</v>
      </c>
      <c r="L613" s="9">
        <v>1617.9576976881499</v>
      </c>
      <c r="M613" s="9">
        <v>1652.50475442687</v>
      </c>
      <c r="N613" s="9">
        <v>1690.21870653621</v>
      </c>
      <c r="O613" s="9">
        <v>1733.7092917971199</v>
      </c>
      <c r="P613" s="9">
        <v>1780.9318854598</v>
      </c>
      <c r="Q613" s="9">
        <v>1828.10188982523</v>
      </c>
      <c r="R613" s="9">
        <v>1872.7001581137899</v>
      </c>
      <c r="S613" s="9">
        <v>1919.4337460382301</v>
      </c>
      <c r="T613" s="9">
        <v>1966.8263029325001</v>
      </c>
      <c r="U613" s="9">
        <v>2017.05422303049</v>
      </c>
      <c r="V613" s="9">
        <v>2070.0959547540801</v>
      </c>
      <c r="W613" s="9">
        <v>2122.9622520612502</v>
      </c>
      <c r="X613" s="9">
        <v>2176.2765713047502</v>
      </c>
      <c r="Y613" s="9">
        <v>2228.0790061529601</v>
      </c>
      <c r="Z613" s="9">
        <v>2280.2875106265801</v>
      </c>
      <c r="AA613" s="9">
        <v>2334.2685050719701</v>
      </c>
      <c r="AB613" s="9">
        <v>2383.9585623079902</v>
      </c>
      <c r="AC613" s="9">
        <v>2437.8154379053599</v>
      </c>
      <c r="AD613" s="9">
        <v>2496.2937373978202</v>
      </c>
      <c r="AE613" s="9">
        <v>2557.0943623653602</v>
      </c>
      <c r="AF613" s="9">
        <v>2620.07056629613</v>
      </c>
      <c r="AG613" s="9">
        <v>2680.0965079892799</v>
      </c>
      <c r="AH613" s="9">
        <v>2712.1602769512301</v>
      </c>
      <c r="AI613" s="9">
        <v>2738.2972134265801</v>
      </c>
      <c r="AJ613" s="9">
        <v>2771.7380610136402</v>
      </c>
      <c r="AK613" s="9">
        <v>2808.5076085744799</v>
      </c>
    </row>
    <row r="614" spans="1:37" s="9" customFormat="1" hidden="1" x14ac:dyDescent="0.3">
      <c r="A614" s="13" t="str">
        <f t="shared" si="10"/>
        <v>SDGbaseTRA_UrbBAU_v6_3GADJXtotal</v>
      </c>
      <c r="B614" s="37" t="s">
        <v>220</v>
      </c>
      <c r="C614" s="8" t="s">
        <v>294</v>
      </c>
      <c r="D614" s="10" t="s">
        <v>190</v>
      </c>
      <c r="E614" s="9" t="s">
        <v>1</v>
      </c>
      <c r="F614" s="9">
        <v>1</v>
      </c>
      <c r="G614" s="9">
        <v>0.93699600000000005</v>
      </c>
      <c r="H614" s="9">
        <v>0.96368600000000004</v>
      </c>
      <c r="I614" s="9">
        <v>1.013787</v>
      </c>
      <c r="J614" s="9">
        <v>1.033598</v>
      </c>
      <c r="K614" s="9">
        <v>1.0532049999999999</v>
      </c>
      <c r="L614" s="9">
        <v>1.0743590000000001</v>
      </c>
      <c r="M614" s="9">
        <v>1.09612</v>
      </c>
      <c r="N614" s="9">
        <v>1.121121</v>
      </c>
      <c r="O614" s="9">
        <v>1.1572910000000001</v>
      </c>
      <c r="P614" s="9">
        <v>1.18987</v>
      </c>
      <c r="Q614" s="9">
        <v>1.222002</v>
      </c>
      <c r="R614" s="9">
        <v>1.2508760000000001</v>
      </c>
      <c r="S614" s="9">
        <v>1.2804329999999999</v>
      </c>
      <c r="T614" s="9">
        <v>1.310689</v>
      </c>
      <c r="U614" s="9">
        <v>1.3416589999999999</v>
      </c>
      <c r="V614" s="9">
        <v>1.3733610000000001</v>
      </c>
      <c r="W614" s="9">
        <v>1.4058120000000001</v>
      </c>
      <c r="X614" s="9">
        <v>1.43903</v>
      </c>
      <c r="Y614" s="9">
        <v>1.4730319999999999</v>
      </c>
      <c r="Z614" s="9">
        <v>1.5078389999999999</v>
      </c>
      <c r="AA614" s="9">
        <v>1.5434669999999999</v>
      </c>
      <c r="AB614" s="9">
        <v>1.5799380000000001</v>
      </c>
      <c r="AC614" s="9">
        <v>1.61727</v>
      </c>
      <c r="AD614" s="9">
        <v>1.655484</v>
      </c>
      <c r="AE614" s="9">
        <v>1.6946019999999999</v>
      </c>
      <c r="AF614" s="9">
        <v>1.7346440000000001</v>
      </c>
      <c r="AG614" s="9">
        <v>1.775631</v>
      </c>
      <c r="AH614" s="9">
        <v>1.817588</v>
      </c>
      <c r="AI614" s="9">
        <v>1.860535</v>
      </c>
      <c r="AJ614" s="9">
        <v>1.904498</v>
      </c>
      <c r="AK614" s="9">
        <v>1.9494990000000001</v>
      </c>
    </row>
    <row r="615" spans="1:37" s="9" customFormat="1" hidden="1" x14ac:dyDescent="0.3">
      <c r="A615" s="13" t="str">
        <f t="shared" si="10"/>
        <v>SDGbaseTRA_UrbBAU_v6_3GOVGRtotal</v>
      </c>
      <c r="B615" s="37" t="s">
        <v>220</v>
      </c>
      <c r="C615" s="8" t="s">
        <v>294</v>
      </c>
      <c r="D615" s="10" t="s">
        <v>192</v>
      </c>
      <c r="E615" s="9" t="s">
        <v>1</v>
      </c>
      <c r="G615" s="9">
        <v>2.3628947497707602E-2</v>
      </c>
      <c r="H615" s="9">
        <v>2.3628947497707602E-2</v>
      </c>
      <c r="I615" s="9">
        <v>2.3628947497707602E-2</v>
      </c>
      <c r="J615" s="9">
        <v>2.3628947497707602E-2</v>
      </c>
      <c r="K615" s="9">
        <v>2.3628947497707602E-2</v>
      </c>
      <c r="L615" s="9">
        <v>2.3628947497707602E-2</v>
      </c>
      <c r="M615" s="9">
        <v>2.3628947497707602E-2</v>
      </c>
      <c r="N615" s="9">
        <v>2.3628947497707602E-2</v>
      </c>
      <c r="O615" s="9">
        <v>2.3628947497707602E-2</v>
      </c>
      <c r="P615" s="9">
        <v>2.3628947497707602E-2</v>
      </c>
      <c r="Q615" s="9">
        <v>2.3628947497707602E-2</v>
      </c>
      <c r="R615" s="9">
        <v>2.3628947497707602E-2</v>
      </c>
      <c r="S615" s="9">
        <v>2.3628947497707602E-2</v>
      </c>
      <c r="T615" s="9">
        <v>2.3628947497707602E-2</v>
      </c>
      <c r="U615" s="9">
        <v>2.3628947497707602E-2</v>
      </c>
      <c r="V615" s="9">
        <v>2.3628947497707602E-2</v>
      </c>
      <c r="W615" s="9">
        <v>2.3628947497707602E-2</v>
      </c>
      <c r="X615" s="9">
        <v>2.3628947497707602E-2</v>
      </c>
      <c r="Y615" s="9">
        <v>2.3628947497707602E-2</v>
      </c>
      <c r="Z615" s="9">
        <v>2.3628947497707602E-2</v>
      </c>
      <c r="AA615" s="9">
        <v>2.3628947497707602E-2</v>
      </c>
      <c r="AB615" s="9">
        <v>2.3628947497707602E-2</v>
      </c>
      <c r="AC615" s="9">
        <v>2.3628947497707602E-2</v>
      </c>
      <c r="AD615" s="9">
        <v>2.3628947497707602E-2</v>
      </c>
      <c r="AE615" s="9">
        <v>2.3628947497707602E-2</v>
      </c>
      <c r="AF615" s="9">
        <v>2.3628947497707602E-2</v>
      </c>
      <c r="AG615" s="9">
        <v>2.3628947497707602E-2</v>
      </c>
      <c r="AH615" s="9">
        <v>2.3628947497707602E-2</v>
      </c>
      <c r="AI615" s="9">
        <v>2.3628947497707602E-2</v>
      </c>
      <c r="AJ615" s="9">
        <v>2.3628947497707602E-2</v>
      </c>
      <c r="AK615" s="9">
        <v>2.3628947497707602E-2</v>
      </c>
    </row>
    <row r="616" spans="1:37" s="9" customFormat="1" hidden="1" x14ac:dyDescent="0.3">
      <c r="A616" s="13" t="str">
        <f t="shared" si="10"/>
        <v>SDGbaseTRA_UrbBAU_v6_3C_GovConscgsrv</v>
      </c>
      <c r="B616" s="37" t="s">
        <v>220</v>
      </c>
      <c r="C616" s="8" t="s">
        <v>294</v>
      </c>
      <c r="D616" s="10" t="s">
        <v>213</v>
      </c>
      <c r="E616" s="9" t="s">
        <v>184</v>
      </c>
      <c r="F616" s="9">
        <v>1080.43447768238</v>
      </c>
      <c r="G616" s="9">
        <v>1020.19010080446</v>
      </c>
      <c r="H616" s="9">
        <v>1053.05643214213</v>
      </c>
      <c r="I616" s="9">
        <v>1113.84421045145</v>
      </c>
      <c r="J616" s="9">
        <v>1132.0591358669301</v>
      </c>
      <c r="K616" s="9">
        <v>1155.1551972193799</v>
      </c>
      <c r="L616" s="9">
        <v>1182.1486358862201</v>
      </c>
      <c r="M616" s="9">
        <v>1210.1923305892301</v>
      </c>
      <c r="N616" s="9">
        <v>1241.22201263225</v>
      </c>
      <c r="O616" s="9">
        <v>1277.4298146301501</v>
      </c>
      <c r="P616" s="9">
        <v>1316.2807748069799</v>
      </c>
      <c r="Q616" s="9">
        <v>1354.56821635804</v>
      </c>
      <c r="R616" s="9">
        <v>1390.3276090137001</v>
      </c>
      <c r="S616" s="9">
        <v>1426.7013745515801</v>
      </c>
      <c r="T616" s="9">
        <v>1463.4745063667201</v>
      </c>
      <c r="U616" s="9">
        <v>1502.50274190666</v>
      </c>
      <c r="V616" s="9">
        <v>1542.8548834113999</v>
      </c>
      <c r="W616" s="9">
        <v>1583.2153904448301</v>
      </c>
      <c r="X616" s="9">
        <v>1623.4969747560001</v>
      </c>
      <c r="Y616" s="9">
        <v>1661.6226489583501</v>
      </c>
      <c r="Z616" s="9">
        <v>1700.7309774297601</v>
      </c>
      <c r="AA616" s="9">
        <v>1740.8135965267199</v>
      </c>
      <c r="AB616" s="9">
        <v>1776.79958736822</v>
      </c>
      <c r="AC616" s="9">
        <v>1815.44446645588</v>
      </c>
      <c r="AD616" s="9">
        <v>1859.4521148932299</v>
      </c>
      <c r="AE616" s="9">
        <v>1905.5147341147999</v>
      </c>
      <c r="AF616" s="9">
        <v>1953.1615654054799</v>
      </c>
      <c r="AG616" s="9">
        <v>1997.2285387321899</v>
      </c>
      <c r="AH616" s="9">
        <v>2013.3132811185501</v>
      </c>
      <c r="AI616" s="9">
        <v>2034.6036072750001</v>
      </c>
      <c r="AJ616" s="9">
        <v>2065.1419521522498</v>
      </c>
      <c r="AK616" s="9">
        <v>2099.31371439346</v>
      </c>
    </row>
    <row r="617" spans="1:37" s="9" customFormat="1" hidden="1" x14ac:dyDescent="0.3">
      <c r="A617" s="13" t="str">
        <f t="shared" si="10"/>
        <v>SDGbaseTRA_UrbBAU_v6_3C_GovConstotal</v>
      </c>
      <c r="B617" s="37" t="s">
        <v>220</v>
      </c>
      <c r="C617" s="8" t="s">
        <v>294</v>
      </c>
      <c r="D617" s="10" t="s">
        <v>213</v>
      </c>
      <c r="E617" s="9" t="s">
        <v>1</v>
      </c>
      <c r="F617" s="9">
        <v>1080.43447768238</v>
      </c>
      <c r="G617" s="9">
        <v>1020.19010080446</v>
      </c>
      <c r="H617" s="9">
        <v>1053.05643214213</v>
      </c>
      <c r="I617" s="9">
        <v>1113.84421045145</v>
      </c>
      <c r="J617" s="9">
        <v>1132.0591358669301</v>
      </c>
      <c r="K617" s="9">
        <v>1155.1551972193799</v>
      </c>
      <c r="L617" s="9">
        <v>1182.1486358862201</v>
      </c>
      <c r="M617" s="9">
        <v>1210.1923305892301</v>
      </c>
      <c r="N617" s="9">
        <v>1241.22201263225</v>
      </c>
      <c r="O617" s="9">
        <v>1277.4298146301501</v>
      </c>
      <c r="P617" s="9">
        <v>1316.2807748069799</v>
      </c>
      <c r="Q617" s="9">
        <v>1354.56821635804</v>
      </c>
      <c r="R617" s="9">
        <v>1390.3276090137001</v>
      </c>
      <c r="S617" s="9">
        <v>1426.7013745515801</v>
      </c>
      <c r="T617" s="9">
        <v>1463.4745063667201</v>
      </c>
      <c r="U617" s="9">
        <v>1502.50274190666</v>
      </c>
      <c r="V617" s="9">
        <v>1542.8548834113999</v>
      </c>
      <c r="W617" s="9">
        <v>1583.2153904448301</v>
      </c>
      <c r="X617" s="9">
        <v>1623.4969747560001</v>
      </c>
      <c r="Y617" s="9">
        <v>1661.6226489583501</v>
      </c>
      <c r="Z617" s="9">
        <v>1700.7309774297601</v>
      </c>
      <c r="AA617" s="9">
        <v>1740.8135965267199</v>
      </c>
      <c r="AB617" s="9">
        <v>1776.79958736822</v>
      </c>
      <c r="AC617" s="9">
        <v>1815.44446645588</v>
      </c>
      <c r="AD617" s="9">
        <v>1859.4521148932299</v>
      </c>
      <c r="AE617" s="9">
        <v>1905.5147341147999</v>
      </c>
      <c r="AF617" s="9">
        <v>1953.1615654054799</v>
      </c>
      <c r="AG617" s="9">
        <v>1997.2285387321899</v>
      </c>
      <c r="AH617" s="9">
        <v>2013.3132811185501</v>
      </c>
      <c r="AI617" s="9">
        <v>2034.6036072750001</v>
      </c>
      <c r="AJ617" s="9">
        <v>2065.1419521522498</v>
      </c>
      <c r="AK617" s="9">
        <v>2099.31371439346</v>
      </c>
    </row>
    <row r="618" spans="1:37" s="9" customFormat="1" hidden="1" x14ac:dyDescent="0.3">
      <c r="A618" s="13" t="str">
        <f t="shared" si="10"/>
        <v>SDGbaseTRA_UrbBAU_v6_3GSAVXtotal</v>
      </c>
      <c r="B618" s="37" t="s">
        <v>220</v>
      </c>
      <c r="C618" s="8" t="s">
        <v>294</v>
      </c>
      <c r="D618" s="10" t="s">
        <v>98</v>
      </c>
      <c r="E618" s="9" t="s">
        <v>1</v>
      </c>
      <c r="F618" s="9">
        <v>-11.965313536297</v>
      </c>
      <c r="G618" s="9">
        <v>-12.246835833377</v>
      </c>
      <c r="H618" s="9">
        <v>-12.539052630794901</v>
      </c>
      <c r="I618" s="9">
        <v>47.385613440144397</v>
      </c>
      <c r="J618" s="9">
        <v>42.695231455373701</v>
      </c>
      <c r="K618" s="9">
        <v>40.501171604302698</v>
      </c>
      <c r="L618" s="9">
        <v>39.520659364927297</v>
      </c>
      <c r="M618" s="9">
        <v>39.115049568467803</v>
      </c>
      <c r="N618" s="9">
        <v>39.063463169224597</v>
      </c>
      <c r="O618" s="9">
        <v>39.335455897186897</v>
      </c>
      <c r="P618" s="9">
        <v>39.724732499014898</v>
      </c>
      <c r="Q618" s="9">
        <v>39.958468125227498</v>
      </c>
      <c r="R618" s="9">
        <v>-30.190172324022999</v>
      </c>
      <c r="S618" s="9">
        <v>-29.024282480781299</v>
      </c>
      <c r="T618" s="9">
        <v>-29.157504145833901</v>
      </c>
      <c r="U618" s="9">
        <v>-30.306332780415499</v>
      </c>
      <c r="V618" s="9">
        <v>-31.244105067296001</v>
      </c>
      <c r="W618" s="9">
        <v>-32.557734287173403</v>
      </c>
      <c r="X618" s="9">
        <v>-34.1681505654769</v>
      </c>
      <c r="Y618" s="9">
        <v>-35.497316017220299</v>
      </c>
      <c r="Z618" s="9">
        <v>-37.028317499915403</v>
      </c>
      <c r="AA618" s="9">
        <v>-38.101352016609802</v>
      </c>
      <c r="AB618" s="9">
        <v>-40.520453689399297</v>
      </c>
      <c r="AC618" s="9">
        <v>-41.770661042867701</v>
      </c>
      <c r="AD618" s="9">
        <v>-42.365189419056598</v>
      </c>
      <c r="AE618" s="9">
        <v>-42.885588431739102</v>
      </c>
      <c r="AF618" s="9">
        <v>-43.792187506945503</v>
      </c>
      <c r="AG618" s="9">
        <v>-44.536128181525797</v>
      </c>
      <c r="AH618" s="9">
        <v>-42.531986597241001</v>
      </c>
      <c r="AI618" s="9">
        <v>-39.320904880126797</v>
      </c>
      <c r="AJ618" s="9">
        <v>-35.816135416382203</v>
      </c>
      <c r="AK618" s="9">
        <v>-32.552529690638004</v>
      </c>
    </row>
    <row r="619" spans="1:37" s="9" customFormat="1" hidden="1" x14ac:dyDescent="0.3">
      <c r="A619" s="13" t="str">
        <f t="shared" si="10"/>
        <v>SDGbaseTRA_UrbBAU_v6_3FSAVXtotal</v>
      </c>
      <c r="B619" s="37" t="s">
        <v>220</v>
      </c>
      <c r="C619" s="8" t="s">
        <v>294</v>
      </c>
      <c r="D619" s="10" t="s">
        <v>97</v>
      </c>
      <c r="E619" s="9" t="s">
        <v>1</v>
      </c>
      <c r="F619" s="9">
        <v>178.75840653874201</v>
      </c>
      <c r="G619" s="9">
        <v>181.797299449901</v>
      </c>
      <c r="H619" s="9">
        <v>184.887853540549</v>
      </c>
      <c r="I619" s="9">
        <v>188.03094705073801</v>
      </c>
      <c r="J619" s="9">
        <v>191.22747315060101</v>
      </c>
      <c r="K619" s="9">
        <v>194.47834019416101</v>
      </c>
      <c r="L619" s="9">
        <v>197.784471977462</v>
      </c>
      <c r="M619" s="9">
        <v>201.146808001078</v>
      </c>
      <c r="N619" s="9">
        <v>204.566303737097</v>
      </c>
      <c r="O619" s="9">
        <v>208.043930900627</v>
      </c>
      <c r="P619" s="9">
        <v>211.58067772593799</v>
      </c>
      <c r="Q619" s="9">
        <v>215.17754924727899</v>
      </c>
      <c r="R619" s="9">
        <v>218.83556758448299</v>
      </c>
      <c r="S619" s="9">
        <v>222.55577223341899</v>
      </c>
      <c r="T619" s="9">
        <v>226.33922036138699</v>
      </c>
      <c r="U619" s="9">
        <v>230.186987107531</v>
      </c>
      <c r="V619" s="9">
        <v>234.10016588835899</v>
      </c>
      <c r="W619" s="9">
        <v>238.07986870846099</v>
      </c>
      <c r="X619" s="9">
        <v>242.12722647650401</v>
      </c>
      <c r="Y619" s="9">
        <v>246.24338932660501</v>
      </c>
      <c r="Z619" s="9">
        <v>250.42952694515699</v>
      </c>
      <c r="AA619" s="9">
        <v>254.68682890322501</v>
      </c>
      <c r="AB619" s="9">
        <v>259.01650499457998</v>
      </c>
      <c r="AC619" s="9">
        <v>263.41978557948698</v>
      </c>
      <c r="AD619" s="9">
        <v>267.89792193433902</v>
      </c>
      <c r="AE619" s="9">
        <v>272.45218660722202</v>
      </c>
      <c r="AF619" s="9">
        <v>277.083873779545</v>
      </c>
      <c r="AG619" s="9">
        <v>281.79429963379698</v>
      </c>
      <c r="AH619" s="9">
        <v>286.58480272757203</v>
      </c>
      <c r="AI619" s="9">
        <v>291.45674437394098</v>
      </c>
      <c r="AJ619" s="9">
        <v>296.41150902829798</v>
      </c>
      <c r="AK619" s="9">
        <v>301.45050468177902</v>
      </c>
    </row>
    <row r="620" spans="1:37" s="9" customFormat="1" hidden="1" x14ac:dyDescent="0.3">
      <c r="A620" s="13" t="str">
        <f t="shared" si="10"/>
        <v>SDGbaseTRA_UrbBAU_v6_3C_TSavtotal</v>
      </c>
      <c r="B620" s="37" t="s">
        <v>220</v>
      </c>
      <c r="C620" s="8" t="s">
        <v>294</v>
      </c>
      <c r="D620" s="10" t="s">
        <v>100</v>
      </c>
      <c r="E620" s="9" t="s">
        <v>1</v>
      </c>
      <c r="F620" s="9">
        <v>931.02052902231605</v>
      </c>
      <c r="G620" s="9">
        <v>876.09440530192296</v>
      </c>
      <c r="H620" s="9">
        <v>901.85393311807002</v>
      </c>
      <c r="I620" s="9">
        <v>964.69430416844295</v>
      </c>
      <c r="J620" s="9">
        <v>979.74538999443405</v>
      </c>
      <c r="K620" s="9">
        <v>999.14547597546505</v>
      </c>
      <c r="L620" s="9">
        <v>1021.9188300713</v>
      </c>
      <c r="M620" s="9">
        <v>1045.0923609936799</v>
      </c>
      <c r="N620" s="9">
        <v>1070.98187838126</v>
      </c>
      <c r="O620" s="9">
        <v>1095.5442962125201</v>
      </c>
      <c r="P620" s="9">
        <v>1127.15977682985</v>
      </c>
      <c r="Q620" s="9">
        <v>1159.6281967438999</v>
      </c>
      <c r="R620" s="9">
        <v>1146.5805079070699</v>
      </c>
      <c r="S620" s="9">
        <v>1187.3634098160001</v>
      </c>
      <c r="T620" s="9">
        <v>1229.1601815328499</v>
      </c>
      <c r="U620" s="9">
        <v>1276.18593025635</v>
      </c>
      <c r="V620" s="9">
        <v>1321.90951898354</v>
      </c>
      <c r="W620" s="9">
        <v>1368.7545195892601</v>
      </c>
      <c r="X620" s="9">
        <v>1417.2475243572601</v>
      </c>
      <c r="Y620" s="9">
        <v>1463.5668647933501</v>
      </c>
      <c r="Z620" s="9">
        <v>1512.9427916437601</v>
      </c>
      <c r="AA620" s="9">
        <v>1560.32762279997</v>
      </c>
      <c r="AB620" s="9">
        <v>1611.7271211237701</v>
      </c>
      <c r="AC620" s="9">
        <v>1660.4225797475499</v>
      </c>
      <c r="AD620" s="9">
        <v>1710.1460442709299</v>
      </c>
      <c r="AE620" s="9">
        <v>1762.09995891331</v>
      </c>
      <c r="AF620" s="9">
        <v>1815.8976242205599</v>
      </c>
      <c r="AG620" s="9">
        <v>1869.4509924613999</v>
      </c>
      <c r="AH620" s="9">
        <v>1879.62837402678</v>
      </c>
      <c r="AI620" s="9">
        <v>1883.6660931988899</v>
      </c>
      <c r="AJ620" s="9">
        <v>1885.69313294937</v>
      </c>
      <c r="AK620" s="9">
        <v>1883.3168100164801</v>
      </c>
    </row>
    <row r="621" spans="1:37" s="9" customFormat="1" hidden="1" x14ac:dyDescent="0.3">
      <c r="A621" s="13" t="str">
        <f t="shared" si="10"/>
        <v>SDGbaseTRA_UrbBAU_v6_3QINVXctext</v>
      </c>
      <c r="B621" s="37" t="s">
        <v>220</v>
      </c>
      <c r="C621" s="8" t="s">
        <v>294</v>
      </c>
      <c r="D621" s="10" t="s">
        <v>101</v>
      </c>
      <c r="E621" s="9" t="s">
        <v>102</v>
      </c>
      <c r="F621" s="9">
        <v>2.3692309801762498E-2</v>
      </c>
      <c r="G621" s="9">
        <v>2.1592316082631499E-2</v>
      </c>
      <c r="H621" s="9">
        <v>2.22257982128309E-2</v>
      </c>
      <c r="I621" s="9">
        <v>2.3561207458552402E-2</v>
      </c>
      <c r="J621" s="9">
        <v>2.39850539452033E-2</v>
      </c>
      <c r="K621" s="9">
        <v>2.4468652538024899E-2</v>
      </c>
      <c r="L621" s="9">
        <v>2.50512584491876E-2</v>
      </c>
      <c r="M621" s="9">
        <v>2.5710613332863001E-2</v>
      </c>
      <c r="N621" s="9">
        <v>2.6404922741128298E-2</v>
      </c>
      <c r="O621" s="9">
        <v>2.7273158360425799E-2</v>
      </c>
      <c r="P621" s="9">
        <v>2.8075007834199799E-2</v>
      </c>
      <c r="Q621" s="9">
        <v>2.88376707237968E-2</v>
      </c>
      <c r="R621" s="9">
        <v>2.8600194990964199E-2</v>
      </c>
      <c r="S621" s="9">
        <v>2.94865026484987E-2</v>
      </c>
      <c r="T621" s="9">
        <v>3.04258368688601E-2</v>
      </c>
      <c r="U621" s="9">
        <v>3.1512629770835902E-2</v>
      </c>
      <c r="V621" s="9">
        <v>3.2639867436866102E-2</v>
      </c>
      <c r="W621" s="9">
        <v>3.37512977884383E-2</v>
      </c>
      <c r="X621" s="9">
        <v>3.47726653367968E-2</v>
      </c>
      <c r="Y621" s="9">
        <v>3.5814232391184697E-2</v>
      </c>
      <c r="Z621" s="9">
        <v>3.6916901235611699E-2</v>
      </c>
      <c r="AA621" s="9">
        <v>3.79871776671988E-2</v>
      </c>
      <c r="AB621" s="9">
        <v>3.89228288519195E-2</v>
      </c>
      <c r="AC621" s="9">
        <v>3.9873532443171801E-2</v>
      </c>
      <c r="AD621" s="9">
        <v>4.0992809261978597E-2</v>
      </c>
      <c r="AE621" s="9">
        <v>4.2207181603508101E-2</v>
      </c>
      <c r="AF621" s="9">
        <v>4.3485721118777701E-2</v>
      </c>
      <c r="AG621" s="9">
        <v>4.4740812736334797E-2</v>
      </c>
      <c r="AH621" s="9">
        <v>4.4581206899905398E-2</v>
      </c>
      <c r="AI621" s="9">
        <v>4.4257831795452902E-2</v>
      </c>
      <c r="AJ621" s="9">
        <v>4.40826016525478E-2</v>
      </c>
      <c r="AK621" s="9">
        <v>4.3828380689348898E-2</v>
      </c>
    </row>
    <row r="622" spans="1:37" s="9" customFormat="1" hidden="1" x14ac:dyDescent="0.3">
      <c r="A622" s="13" t="str">
        <f t="shared" si="10"/>
        <v>SDGbaseTRA_UrbBAU_v6_3QINVXcleat</v>
      </c>
      <c r="B622" s="37" t="s">
        <v>220</v>
      </c>
      <c r="C622" s="8" t="s">
        <v>294</v>
      </c>
      <c r="D622" s="10" t="s">
        <v>101</v>
      </c>
      <c r="E622" s="9" t="s">
        <v>103</v>
      </c>
      <c r="F622" s="141">
        <v>3.4546835070606202E-5</v>
      </c>
      <c r="G622" s="141">
        <v>3.1484738665859197E-5</v>
      </c>
      <c r="H622" s="141">
        <v>3.2408447787312098E-5</v>
      </c>
      <c r="I622" s="141">
        <v>3.4355668777992897E-5</v>
      </c>
      <c r="J622" s="141">
        <v>3.4973698627851302E-5</v>
      </c>
      <c r="K622" s="141">
        <v>3.5678855742812901E-5</v>
      </c>
      <c r="L622" s="141">
        <v>3.6528379934101399E-5</v>
      </c>
      <c r="M622" s="141">
        <v>3.7489815294770002E-5</v>
      </c>
      <c r="N622" s="141">
        <v>3.8502219438393297E-5</v>
      </c>
      <c r="O622" s="141">
        <v>3.9768233305056002E-5</v>
      </c>
      <c r="P622" s="141">
        <v>4.0937446511944902E-5</v>
      </c>
      <c r="Q622" s="141">
        <v>4.2049519977209798E-5</v>
      </c>
      <c r="R622" s="141">
        <v>4.1703245804531701E-5</v>
      </c>
      <c r="S622" s="141">
        <v>4.29956113325387E-5</v>
      </c>
      <c r="T622" s="141">
        <v>4.4365297304844798E-5</v>
      </c>
      <c r="U622" s="141">
        <v>4.59499994911073E-5</v>
      </c>
      <c r="V622" s="141">
        <v>4.7593676028327898E-5</v>
      </c>
      <c r="W622" s="141">
        <v>4.9214303201005501E-5</v>
      </c>
      <c r="X622" s="141">
        <v>5.0703605701894903E-5</v>
      </c>
      <c r="Y622" s="141">
        <v>5.2222362021729898E-5</v>
      </c>
      <c r="Z622" s="141">
        <v>5.3830213642135502E-5</v>
      </c>
      <c r="AA622" s="141">
        <v>5.5390832411321299E-5</v>
      </c>
      <c r="AB622" s="141">
        <v>5.6755147981758399E-5</v>
      </c>
      <c r="AC622" s="141">
        <v>5.8141412151138099E-5</v>
      </c>
      <c r="AD622" s="141">
        <v>5.9773480614753797E-5</v>
      </c>
      <c r="AE622" s="141">
        <v>6.1544212187494103E-5</v>
      </c>
      <c r="AF622" s="141">
        <v>6.3408508836273599E-5</v>
      </c>
      <c r="AG622" s="141">
        <v>6.5238615038372094E-5</v>
      </c>
      <c r="AH622" s="141">
        <v>6.5005886505208196E-5</v>
      </c>
      <c r="AI622" s="141">
        <v>6.4534358549811006E-5</v>
      </c>
      <c r="AJ622" s="141">
        <v>6.4278847504370905E-5</v>
      </c>
      <c r="AK622" s="141">
        <v>6.3908156349282505E-5</v>
      </c>
    </row>
    <row r="623" spans="1:37" s="9" customFormat="1" hidden="1" x14ac:dyDescent="0.3">
      <c r="A623" s="13" t="str">
        <f t="shared" si="10"/>
        <v>SDGbaseTRA_UrbBAU_v6_3QINVXcprnt</v>
      </c>
      <c r="B623" s="37" t="s">
        <v>220</v>
      </c>
      <c r="C623" s="8" t="s">
        <v>294</v>
      </c>
      <c r="D623" s="10" t="s">
        <v>101</v>
      </c>
      <c r="E623" s="9" t="s">
        <v>104</v>
      </c>
      <c r="F623" s="9">
        <v>1.1876043386783101E-3</v>
      </c>
      <c r="G623" s="9">
        <v>1.0823397328672E-3</v>
      </c>
      <c r="H623" s="9">
        <v>1.1140937548513299E-3</v>
      </c>
      <c r="I623" s="9">
        <v>1.1810326826046801E-3</v>
      </c>
      <c r="J623" s="9">
        <v>1.20227847631124E-3</v>
      </c>
      <c r="K623" s="9">
        <v>1.2265194132152E-3</v>
      </c>
      <c r="L623" s="9">
        <v>1.25572320607566E-3</v>
      </c>
      <c r="M623" s="9">
        <v>1.2887741296510101E-3</v>
      </c>
      <c r="N623" s="9">
        <v>1.32357718906312E-3</v>
      </c>
      <c r="O623" s="9">
        <v>1.3670985002860699E-3</v>
      </c>
      <c r="P623" s="9">
        <v>1.40729212944206E-3</v>
      </c>
      <c r="Q623" s="9">
        <v>1.4455214858962299E-3</v>
      </c>
      <c r="R623" s="9">
        <v>1.4336177410523301E-3</v>
      </c>
      <c r="S623" s="9">
        <v>1.47804493402334E-3</v>
      </c>
      <c r="T623" s="9">
        <v>1.52513014457918E-3</v>
      </c>
      <c r="U623" s="9">
        <v>1.5796068915249499E-3</v>
      </c>
      <c r="V623" s="9">
        <v>1.6361109788891701E-3</v>
      </c>
      <c r="W623" s="9">
        <v>1.6918227063952699E-3</v>
      </c>
      <c r="X623" s="9">
        <v>1.74301993207588E-3</v>
      </c>
      <c r="Y623" s="9">
        <v>1.7952296812799699E-3</v>
      </c>
      <c r="Z623" s="9">
        <v>1.8505022281411201E-3</v>
      </c>
      <c r="AA623" s="9">
        <v>1.9041510679702999E-3</v>
      </c>
      <c r="AB623" s="9">
        <v>1.9510516621192499E-3</v>
      </c>
      <c r="AC623" s="9">
        <v>1.9987067754963501E-3</v>
      </c>
      <c r="AD623" s="9">
        <v>2.0548118162171201E-3</v>
      </c>
      <c r="AE623" s="9">
        <v>2.1156836296299299E-3</v>
      </c>
      <c r="AF623" s="9">
        <v>2.1797718965912601E-3</v>
      </c>
      <c r="AG623" s="9">
        <v>2.2426848106516101E-3</v>
      </c>
      <c r="AH623" s="9">
        <v>2.2346843841247002E-3</v>
      </c>
      <c r="AI623" s="9">
        <v>2.2184748342630898E-3</v>
      </c>
      <c r="AJ623" s="9">
        <v>2.2096912213641099E-3</v>
      </c>
      <c r="AK623" s="9">
        <v>2.19694810254606E-3</v>
      </c>
    </row>
    <row r="624" spans="1:37" s="9" customFormat="1" hidden="1" x14ac:dyDescent="0.3">
      <c r="A624" s="13" t="str">
        <f t="shared" si="10"/>
        <v>SDGbaseTRA_UrbBAU_v6_3QINVXcrubb</v>
      </c>
      <c r="B624" s="37" t="s">
        <v>220</v>
      </c>
      <c r="C624" s="8" t="s">
        <v>294</v>
      </c>
      <c r="D624" s="10" t="s">
        <v>101</v>
      </c>
      <c r="E624" s="9" t="s">
        <v>105</v>
      </c>
      <c r="F624" s="9">
        <v>4.4626661802094399E-3</v>
      </c>
      <c r="G624" s="9">
        <v>4.0671128961509498E-3</v>
      </c>
      <c r="H624" s="9">
        <v>4.1864351277890698E-3</v>
      </c>
      <c r="I624" s="9">
        <v>4.4379718385397096E-3</v>
      </c>
      <c r="J624" s="9">
        <v>4.5178072533812201E-3</v>
      </c>
      <c r="K624" s="9">
        <v>4.6088975313253898E-3</v>
      </c>
      <c r="L624" s="9">
        <v>4.7186367554825298E-3</v>
      </c>
      <c r="M624" s="9">
        <v>4.8428323600797204E-3</v>
      </c>
      <c r="N624" s="9">
        <v>4.9736119734138497E-3</v>
      </c>
      <c r="O624" s="9">
        <v>5.1371522009016797E-3</v>
      </c>
      <c r="P624" s="9">
        <v>5.2881879824768401E-3</v>
      </c>
      <c r="Q624" s="9">
        <v>5.4318426076604099E-3</v>
      </c>
      <c r="R624" s="9">
        <v>5.3871118519679597E-3</v>
      </c>
      <c r="S624" s="9">
        <v>5.5540561153865397E-3</v>
      </c>
      <c r="T624" s="9">
        <v>5.7309884234727796E-3</v>
      </c>
      <c r="U624" s="9">
        <v>5.9356959411914004E-3</v>
      </c>
      <c r="V624" s="9">
        <v>6.1480216051448804E-3</v>
      </c>
      <c r="W624" s="9">
        <v>6.3573698148855296E-3</v>
      </c>
      <c r="X624" s="9">
        <v>6.5497538607535996E-3</v>
      </c>
      <c r="Y624" s="9">
        <v>6.7459426708328697E-3</v>
      </c>
      <c r="Z624" s="9">
        <v>6.9536405694830402E-3</v>
      </c>
      <c r="AA624" s="9">
        <v>7.1552370568953296E-3</v>
      </c>
      <c r="AB624" s="9">
        <v>7.3314756310767096E-3</v>
      </c>
      <c r="AC624" s="9">
        <v>7.5105494655649504E-3</v>
      </c>
      <c r="AD624" s="9">
        <v>7.7213756301464202E-3</v>
      </c>
      <c r="AE624" s="9">
        <v>7.9501139179735704E-3</v>
      </c>
      <c r="AF624" s="9">
        <v>8.1909386878079807E-3</v>
      </c>
      <c r="AG624" s="9">
        <v>8.42734682874491E-3</v>
      </c>
      <c r="AH624" s="9">
        <v>8.3972835898983404E-3</v>
      </c>
      <c r="AI624" s="9">
        <v>8.3363728912692597E-3</v>
      </c>
      <c r="AJ624" s="9">
        <v>8.3033666694597805E-3</v>
      </c>
      <c r="AK624" s="9">
        <v>8.2554817943985993E-3</v>
      </c>
    </row>
    <row r="625" spans="1:37" s="9" customFormat="1" hidden="1" x14ac:dyDescent="0.3">
      <c r="A625" s="13" t="str">
        <f t="shared" si="10"/>
        <v>SDGbaseTRA_UrbBAU_v6_3QINVXcplas</v>
      </c>
      <c r="B625" s="37" t="s">
        <v>220</v>
      </c>
      <c r="C625" s="8" t="s">
        <v>294</v>
      </c>
      <c r="D625" s="10" t="s">
        <v>101</v>
      </c>
      <c r="E625" s="9" t="s">
        <v>106</v>
      </c>
      <c r="F625" s="9">
        <v>9.4082327898261705E-3</v>
      </c>
      <c r="G625" s="9">
        <v>8.5743238154767105E-3</v>
      </c>
      <c r="H625" s="9">
        <v>8.8258800123599598E-3</v>
      </c>
      <c r="I625" s="9">
        <v>9.3561719576602791E-3</v>
      </c>
      <c r="J625" s="9">
        <v>9.5244816938964798E-3</v>
      </c>
      <c r="K625" s="9">
        <v>9.7165190332765099E-3</v>
      </c>
      <c r="L625" s="9">
        <v>9.9478722480036003E-3</v>
      </c>
      <c r="M625" s="9">
        <v>1.02097025333844E-2</v>
      </c>
      <c r="N625" s="9">
        <v>1.04854132849229E-2</v>
      </c>
      <c r="O625" s="9">
        <v>1.08301902564853E-2</v>
      </c>
      <c r="P625" s="9">
        <v>1.1148605243237899E-2</v>
      </c>
      <c r="Q625" s="9">
        <v>1.1451459210011301E-2</v>
      </c>
      <c r="R625" s="9">
        <v>1.13571574304416E-2</v>
      </c>
      <c r="S625" s="9">
        <v>1.17091108210253E-2</v>
      </c>
      <c r="T625" s="9">
        <v>1.2082121096788001E-2</v>
      </c>
      <c r="U625" s="9">
        <v>1.2513687318134599E-2</v>
      </c>
      <c r="V625" s="9">
        <v>1.29613141835693E-2</v>
      </c>
      <c r="W625" s="9">
        <v>1.34026639533791E-2</v>
      </c>
      <c r="X625" s="9">
        <v>1.3808249721053699E-2</v>
      </c>
      <c r="Y625" s="9">
        <v>1.4221856726697599E-2</v>
      </c>
      <c r="Z625" s="9">
        <v>1.46597272958932E-2</v>
      </c>
      <c r="AA625" s="9">
        <v>1.50847348152988E-2</v>
      </c>
      <c r="AB625" s="9">
        <v>1.5456282555033099E-2</v>
      </c>
      <c r="AC625" s="9">
        <v>1.5833807615926902E-2</v>
      </c>
      <c r="AD625" s="9">
        <v>1.6278273223362401E-2</v>
      </c>
      <c r="AE625" s="9">
        <v>1.67605013293694E-2</v>
      </c>
      <c r="AF625" s="9">
        <v>1.7268210264939399E-2</v>
      </c>
      <c r="AG625" s="9">
        <v>1.77666080239312E-2</v>
      </c>
      <c r="AH625" s="9">
        <v>1.7703228434676001E-2</v>
      </c>
      <c r="AI625" s="9">
        <v>1.75748159545683E-2</v>
      </c>
      <c r="AJ625" s="9">
        <v>1.7505231942285902E-2</v>
      </c>
      <c r="AK625" s="9">
        <v>1.7404280620028099E-2</v>
      </c>
    </row>
    <row r="626" spans="1:37" s="9" customFormat="1" hidden="1" x14ac:dyDescent="0.3">
      <c r="A626" s="13" t="str">
        <f t="shared" si="10"/>
        <v>SDGbaseTRA_UrbBAU_v6_3QINVXcnmet</v>
      </c>
      <c r="B626" s="37" t="s">
        <v>220</v>
      </c>
      <c r="C626" s="8" t="s">
        <v>294</v>
      </c>
      <c r="D626" s="10" t="s">
        <v>101</v>
      </c>
      <c r="E626" s="9" t="s">
        <v>107</v>
      </c>
      <c r="F626" s="9">
        <v>2.10021296555872E-2</v>
      </c>
      <c r="G626" s="9">
        <v>1.9140582987738599E-2</v>
      </c>
      <c r="H626" s="9">
        <v>1.97021354047155E-2</v>
      </c>
      <c r="I626" s="9">
        <v>2.08859135317358E-2</v>
      </c>
      <c r="J626" s="9">
        <v>2.1261633710189801E-2</v>
      </c>
      <c r="K626" s="9">
        <v>2.1690321349034598E-2</v>
      </c>
      <c r="L626" s="9">
        <v>2.22067743663526E-2</v>
      </c>
      <c r="M626" s="9">
        <v>2.27912617747928E-2</v>
      </c>
      <c r="N626" s="9">
        <v>2.3406734741991501E-2</v>
      </c>
      <c r="O626" s="9">
        <v>2.4176385198222201E-2</v>
      </c>
      <c r="P626" s="9">
        <v>2.4887187427020299E-2</v>
      </c>
      <c r="Q626" s="9">
        <v>2.55632525732572E-2</v>
      </c>
      <c r="R626" s="9">
        <v>2.53527413916655E-2</v>
      </c>
      <c r="S626" s="9">
        <v>2.61384118684586E-2</v>
      </c>
      <c r="T626" s="9">
        <v>2.69710879245725E-2</v>
      </c>
      <c r="U626" s="9">
        <v>2.79344792370721E-2</v>
      </c>
      <c r="V626" s="9">
        <v>2.8933722950020099E-2</v>
      </c>
      <c r="W626" s="9">
        <v>2.9918954214602701E-2</v>
      </c>
      <c r="X626" s="9">
        <v>3.0824348996965401E-2</v>
      </c>
      <c r="Y626" s="9">
        <v>3.17476497010451E-2</v>
      </c>
      <c r="Z626" s="9">
        <v>3.27251142974311E-2</v>
      </c>
      <c r="AA626" s="9">
        <v>3.3673864527847201E-2</v>
      </c>
      <c r="AB626" s="9">
        <v>3.4503275744327502E-2</v>
      </c>
      <c r="AC626" s="9">
        <v>3.5346030218440801E-2</v>
      </c>
      <c r="AD626" s="9">
        <v>3.6338217010938499E-2</v>
      </c>
      <c r="AE626" s="9">
        <v>3.7414701557205297E-2</v>
      </c>
      <c r="AF626" s="9">
        <v>3.8548067315721801E-2</v>
      </c>
      <c r="AG626" s="9">
        <v>3.9660647604521398E-2</v>
      </c>
      <c r="AH626" s="9">
        <v>3.9519164460896997E-2</v>
      </c>
      <c r="AI626" s="9">
        <v>3.9232507485366698E-2</v>
      </c>
      <c r="AJ626" s="9">
        <v>3.90771741214333E-2</v>
      </c>
      <c r="AK626" s="9">
        <v>3.8851819072687602E-2</v>
      </c>
    </row>
    <row r="627" spans="1:37" s="9" customFormat="1" hidden="1" x14ac:dyDescent="0.3">
      <c r="A627" s="13" t="str">
        <f t="shared" si="10"/>
        <v>SDGbaseTRA_UrbBAU_v6_3QINVXcnfrm</v>
      </c>
      <c r="B627" s="37" t="s">
        <v>220</v>
      </c>
      <c r="C627" s="8" t="s">
        <v>294</v>
      </c>
      <c r="D627" s="10" t="s">
        <v>101</v>
      </c>
      <c r="E627" s="9" t="s">
        <v>108</v>
      </c>
      <c r="F627" s="9">
        <v>1.2664552141270899</v>
      </c>
      <c r="G627" s="9">
        <v>1.1542015749724199</v>
      </c>
      <c r="H627" s="9">
        <v>1.18806390218155</v>
      </c>
      <c r="I627" s="9">
        <v>1.2594472335826901</v>
      </c>
      <c r="J627" s="9">
        <v>1.2821036397119201</v>
      </c>
      <c r="K627" s="9">
        <v>1.30795405128209</v>
      </c>
      <c r="L627" s="9">
        <v>1.33909682715101</v>
      </c>
      <c r="M627" s="9">
        <v>1.3743421636073401</v>
      </c>
      <c r="N627" s="9">
        <v>1.41145596879022</v>
      </c>
      <c r="O627" s="9">
        <v>1.4578668732715001</v>
      </c>
      <c r="P627" s="9">
        <v>1.5007291545561401</v>
      </c>
      <c r="Q627" s="9">
        <v>1.5414967454425099</v>
      </c>
      <c r="R627" s="9">
        <v>1.5288026526085501</v>
      </c>
      <c r="S627" s="9">
        <v>1.57617958476912</v>
      </c>
      <c r="T627" s="9">
        <v>1.6263910133355399</v>
      </c>
      <c r="U627" s="9">
        <v>1.68448473863713</v>
      </c>
      <c r="V627" s="9">
        <v>1.7447404094285901</v>
      </c>
      <c r="W627" s="9">
        <v>1.8041511117056199</v>
      </c>
      <c r="X627" s="9">
        <v>1.85874757224416</v>
      </c>
      <c r="Y627" s="9">
        <v>1.9144237827077999</v>
      </c>
      <c r="Z627" s="9">
        <v>1.9733661449833499</v>
      </c>
      <c r="AA627" s="9">
        <v>2.0305769943552399</v>
      </c>
      <c r="AB627" s="9">
        <v>2.0805915489262601</v>
      </c>
      <c r="AC627" s="9">
        <v>2.1314107189567402</v>
      </c>
      <c r="AD627" s="9">
        <v>2.1912408484413701</v>
      </c>
      <c r="AE627" s="9">
        <v>2.2561542400308898</v>
      </c>
      <c r="AF627" s="9">
        <v>2.3244976412918401</v>
      </c>
      <c r="AG627" s="9">
        <v>2.3915876522094002</v>
      </c>
      <c r="AH627" s="9">
        <v>2.38305603813536</v>
      </c>
      <c r="AI627" s="9">
        <v>2.36577025677511</v>
      </c>
      <c r="AJ627" s="9">
        <v>2.35640345674542</v>
      </c>
      <c r="AK627" s="9">
        <v>2.3428142597832999</v>
      </c>
    </row>
    <row r="628" spans="1:37" s="9" customFormat="1" hidden="1" x14ac:dyDescent="0.3">
      <c r="A628" s="13" t="str">
        <f t="shared" si="10"/>
        <v>SDGbaseTRA_UrbBAU_v6_3QINVXcmetp</v>
      </c>
      <c r="B628" s="37" t="s">
        <v>220</v>
      </c>
      <c r="C628" s="8" t="s">
        <v>294</v>
      </c>
      <c r="D628" s="10" t="s">
        <v>101</v>
      </c>
      <c r="E628" s="9" t="s">
        <v>109</v>
      </c>
      <c r="F628" s="9">
        <v>2.2430080989044301</v>
      </c>
      <c r="G628" s="9">
        <v>2.04419662973695</v>
      </c>
      <c r="H628" s="9">
        <v>2.10416991053724</v>
      </c>
      <c r="I628" s="9">
        <v>2.2305963239417501</v>
      </c>
      <c r="J628" s="9">
        <v>2.2707228928666301</v>
      </c>
      <c r="K628" s="9">
        <v>2.3165063377647299</v>
      </c>
      <c r="L628" s="9">
        <v>2.3716630442294702</v>
      </c>
      <c r="M628" s="9">
        <v>2.43408576098907</v>
      </c>
      <c r="N628" s="9">
        <v>2.4998177068784799</v>
      </c>
      <c r="O628" s="9">
        <v>2.58201566655976</v>
      </c>
      <c r="P628" s="9">
        <v>2.6579286897654399</v>
      </c>
      <c r="Q628" s="9">
        <v>2.7301318245553001</v>
      </c>
      <c r="R628" s="9">
        <v>2.7076494242957398</v>
      </c>
      <c r="S628" s="9">
        <v>2.7915583074145598</v>
      </c>
      <c r="T628" s="9">
        <v>2.8804873431007301</v>
      </c>
      <c r="U628" s="9">
        <v>2.98337664774684</v>
      </c>
      <c r="V628" s="9">
        <v>3.0900949557316402</v>
      </c>
      <c r="W628" s="9">
        <v>3.1953167471400601</v>
      </c>
      <c r="X628" s="9">
        <v>3.2920120757971199</v>
      </c>
      <c r="Y628" s="9">
        <v>3.3906197403976499</v>
      </c>
      <c r="Z628" s="9">
        <v>3.49501205879774</v>
      </c>
      <c r="AA628" s="9">
        <v>3.5963377093654998</v>
      </c>
      <c r="AB628" s="9">
        <v>3.6849180631865499</v>
      </c>
      <c r="AC628" s="9">
        <v>3.7749234646302599</v>
      </c>
      <c r="AD628" s="9">
        <v>3.8808881000121902</v>
      </c>
      <c r="AE628" s="9">
        <v>3.99585565783695</v>
      </c>
      <c r="AF628" s="9">
        <v>4.1168980767279004</v>
      </c>
      <c r="AG628" s="9">
        <v>4.2357206266017897</v>
      </c>
      <c r="AH628" s="9">
        <v>4.2206103572047304</v>
      </c>
      <c r="AI628" s="9">
        <v>4.1899956563021901</v>
      </c>
      <c r="AJ628" s="9">
        <v>4.1734061961357103</v>
      </c>
      <c r="AK628" s="9">
        <v>4.1493384845390899</v>
      </c>
    </row>
    <row r="629" spans="1:37" s="9" customFormat="1" hidden="1" x14ac:dyDescent="0.3">
      <c r="A629" s="13" t="str">
        <f t="shared" si="10"/>
        <v>SDGbaseTRA_UrbBAU_v6_3QINVXcmach</v>
      </c>
      <c r="B629" s="37" t="s">
        <v>220</v>
      </c>
      <c r="C629" s="8" t="s">
        <v>294</v>
      </c>
      <c r="D629" s="10" t="s">
        <v>101</v>
      </c>
      <c r="E629" s="9" t="s">
        <v>110</v>
      </c>
      <c r="F629" s="9">
        <v>141.11587443149301</v>
      </c>
      <c r="G629" s="9">
        <v>128.45523843542901</v>
      </c>
      <c r="H629" s="9">
        <v>132.27443398225401</v>
      </c>
      <c r="I629" s="9">
        <v>140.32547252195701</v>
      </c>
      <c r="J629" s="9">
        <v>142.880797348318</v>
      </c>
      <c r="K629" s="9">
        <v>145.79636118841199</v>
      </c>
      <c r="L629" s="9">
        <v>149.30882948924</v>
      </c>
      <c r="M629" s="9">
        <v>153.284009080679</v>
      </c>
      <c r="N629" s="9">
        <v>157.46992573681399</v>
      </c>
      <c r="O629" s="9">
        <v>162.704424790122</v>
      </c>
      <c r="P629" s="9">
        <v>167.53868892081999</v>
      </c>
      <c r="Q629" s="9">
        <v>172.13670135529901</v>
      </c>
      <c r="R629" s="9">
        <v>170.70498573448501</v>
      </c>
      <c r="S629" s="9">
        <v>176.048439160247</v>
      </c>
      <c r="T629" s="9">
        <v>181.711584023157</v>
      </c>
      <c r="U629" s="9">
        <v>188.26374139852101</v>
      </c>
      <c r="V629" s="9">
        <v>195.05973590109701</v>
      </c>
      <c r="W629" s="9">
        <v>201.76042980700799</v>
      </c>
      <c r="X629" s="9">
        <v>207.91814477070301</v>
      </c>
      <c r="Y629" s="9">
        <v>214.197640381078</v>
      </c>
      <c r="Z629" s="9">
        <v>220.84551210388801</v>
      </c>
      <c r="AA629" s="9">
        <v>227.298093457844</v>
      </c>
      <c r="AB629" s="9">
        <v>232.93903369548201</v>
      </c>
      <c r="AC629" s="9">
        <v>238.67072327119001</v>
      </c>
      <c r="AD629" s="9">
        <v>245.41872268311599</v>
      </c>
      <c r="AE629" s="9">
        <v>252.74004276123301</v>
      </c>
      <c r="AF629" s="9">
        <v>260.44821982002401</v>
      </c>
      <c r="AG629" s="9">
        <v>268.01503202847903</v>
      </c>
      <c r="AH629" s="9">
        <v>267.05278562770701</v>
      </c>
      <c r="AI629" s="9">
        <v>265.10319194541898</v>
      </c>
      <c r="AJ629" s="9">
        <v>264.04674828339802</v>
      </c>
      <c r="AK629" s="9">
        <v>262.51407747190501</v>
      </c>
    </row>
    <row r="630" spans="1:37" s="9" customFormat="1" hidden="1" x14ac:dyDescent="0.3">
      <c r="A630" s="13" t="str">
        <f t="shared" si="10"/>
        <v>SDGbaseTRA_UrbBAU_v6_3QINVXcemch</v>
      </c>
      <c r="B630" s="37" t="s">
        <v>220</v>
      </c>
      <c r="C630" s="8" t="s">
        <v>294</v>
      </c>
      <c r="D630" s="10" t="s">
        <v>101</v>
      </c>
      <c r="E630" s="9" t="s">
        <v>111</v>
      </c>
      <c r="F630" s="9">
        <v>59.857573616161602</v>
      </c>
      <c r="G630" s="9">
        <v>54.487270989225799</v>
      </c>
      <c r="H630" s="9">
        <v>56.107271428719798</v>
      </c>
      <c r="I630" s="9">
        <v>59.522306300014698</v>
      </c>
      <c r="J630" s="9">
        <v>60.6062066374026</v>
      </c>
      <c r="K630" s="9">
        <v>61.842910714063798</v>
      </c>
      <c r="L630" s="9">
        <v>63.332805672645001</v>
      </c>
      <c r="M630" s="9">
        <v>65.018970365247</v>
      </c>
      <c r="N630" s="9">
        <v>66.794524075310605</v>
      </c>
      <c r="O630" s="9">
        <v>69.014858348044697</v>
      </c>
      <c r="P630" s="9">
        <v>71.065423688400898</v>
      </c>
      <c r="Q630" s="9">
        <v>73.015777388108006</v>
      </c>
      <c r="R630" s="9">
        <v>72.408481975628305</v>
      </c>
      <c r="S630" s="9">
        <v>74.675031774406094</v>
      </c>
      <c r="T630" s="9">
        <v>77.077186116689106</v>
      </c>
      <c r="U630" s="9">
        <v>79.856435751221795</v>
      </c>
      <c r="V630" s="9">
        <v>82.739114563026803</v>
      </c>
      <c r="W630" s="9">
        <v>85.581369414710096</v>
      </c>
      <c r="X630" s="9">
        <v>88.193307144831607</v>
      </c>
      <c r="Y630" s="9">
        <v>90.856900962923504</v>
      </c>
      <c r="Z630" s="9">
        <v>93.676750059575497</v>
      </c>
      <c r="AA630" s="9">
        <v>96.413762213344299</v>
      </c>
      <c r="AB630" s="9">
        <v>98.806497948420898</v>
      </c>
      <c r="AC630" s="9">
        <v>101.23772712164499</v>
      </c>
      <c r="AD630" s="9">
        <v>104.100047701725</v>
      </c>
      <c r="AE630" s="9">
        <v>107.205555549859</v>
      </c>
      <c r="AF630" s="9">
        <v>110.47515776578101</v>
      </c>
      <c r="AG630" s="9">
        <v>113.684796799179</v>
      </c>
      <c r="AH630" s="9">
        <v>113.276637653348</v>
      </c>
      <c r="AI630" s="9">
        <v>112.449672240496</v>
      </c>
      <c r="AJ630" s="9">
        <v>112.00155713987</v>
      </c>
      <c r="AK630" s="9">
        <v>111.351439239968</v>
      </c>
    </row>
    <row r="631" spans="1:37" s="9" customFormat="1" hidden="1" x14ac:dyDescent="0.3">
      <c r="A631" s="13" t="str">
        <f t="shared" si="10"/>
        <v>SDGbaseTRA_UrbBAU_v6_3QINVXcsequ</v>
      </c>
      <c r="B631" s="37" t="s">
        <v>220</v>
      </c>
      <c r="C631" s="8" t="s">
        <v>294</v>
      </c>
      <c r="D631" s="10" t="s">
        <v>101</v>
      </c>
      <c r="E631" s="9" t="s">
        <v>112</v>
      </c>
      <c r="F631" s="9">
        <v>30.106160338287399</v>
      </c>
      <c r="G631" s="9">
        <v>27.437667981630302</v>
      </c>
      <c r="H631" s="9">
        <v>28.242642876133999</v>
      </c>
      <c r="I631" s="9">
        <v>29.939566696787999</v>
      </c>
      <c r="J631" s="9">
        <v>30.478154550513398</v>
      </c>
      <c r="K631" s="9">
        <v>31.0926702687645</v>
      </c>
      <c r="L631" s="9">
        <v>31.8329960167503</v>
      </c>
      <c r="M631" s="9">
        <v>32.670847792868997</v>
      </c>
      <c r="N631" s="9">
        <v>33.553116788358103</v>
      </c>
      <c r="O631" s="9">
        <v>34.656396332847301</v>
      </c>
      <c r="P631" s="9">
        <v>35.675318043165902</v>
      </c>
      <c r="Q631" s="9">
        <v>36.644444794858103</v>
      </c>
      <c r="R631" s="9">
        <v>36.342680950432197</v>
      </c>
      <c r="S631" s="9">
        <v>37.468924894988497</v>
      </c>
      <c r="T631" s="9">
        <v>38.662550458982103</v>
      </c>
      <c r="U631" s="9">
        <v>40.043553899978903</v>
      </c>
      <c r="V631" s="9">
        <v>41.475951086948598</v>
      </c>
      <c r="W631" s="9">
        <v>42.888261691074902</v>
      </c>
      <c r="X631" s="9">
        <v>44.1861281900566</v>
      </c>
      <c r="Y631" s="9">
        <v>45.509662493164001</v>
      </c>
      <c r="Z631" s="9">
        <v>46.910839723586797</v>
      </c>
      <c r="AA631" s="9">
        <v>48.270855447053897</v>
      </c>
      <c r="AB631" s="9">
        <v>49.459800924451599</v>
      </c>
      <c r="AC631" s="9">
        <v>50.667873712285001</v>
      </c>
      <c r="AD631" s="9">
        <v>52.0901549356809</v>
      </c>
      <c r="AE631" s="9">
        <v>53.633275413607002</v>
      </c>
      <c r="AF631" s="9">
        <v>55.257934046201697</v>
      </c>
      <c r="AG631" s="9">
        <v>56.852797096430898</v>
      </c>
      <c r="AH631" s="9">
        <v>56.649983654319399</v>
      </c>
      <c r="AI631" s="9">
        <v>56.239066237422698</v>
      </c>
      <c r="AJ631" s="9">
        <v>56.016398763354402</v>
      </c>
      <c r="AK631" s="9">
        <v>55.693356512790302</v>
      </c>
    </row>
    <row r="632" spans="1:37" s="9" customFormat="1" hidden="1" x14ac:dyDescent="0.3">
      <c r="A632" s="13" t="str">
        <f t="shared" si="10"/>
        <v>SDGbaseTRA_UrbBAU_v6_3QINVXcvehi</v>
      </c>
      <c r="B632" s="37" t="s">
        <v>220</v>
      </c>
      <c r="C632" s="8" t="s">
        <v>294</v>
      </c>
      <c r="D632" s="10" t="s">
        <v>101</v>
      </c>
      <c r="E632" s="9" t="s">
        <v>113</v>
      </c>
      <c r="F632" s="9">
        <v>91.082781884189203</v>
      </c>
      <c r="G632" s="9">
        <v>83.009560173085802</v>
      </c>
      <c r="H632" s="9">
        <v>85.444920641324799</v>
      </c>
      <c r="I632" s="9">
        <v>90.578771670283501</v>
      </c>
      <c r="J632" s="9">
        <v>92.208208285751198</v>
      </c>
      <c r="K632" s="9">
        <v>94.067356064841704</v>
      </c>
      <c r="L632" s="9">
        <v>96.307127854712903</v>
      </c>
      <c r="M632" s="9">
        <v>98.841953608578706</v>
      </c>
      <c r="N632" s="9">
        <v>101.511158634273</v>
      </c>
      <c r="O632" s="9">
        <v>104.84900607077201</v>
      </c>
      <c r="P632" s="9">
        <v>107.931638424258</v>
      </c>
      <c r="Q632" s="9">
        <v>110.863621764234</v>
      </c>
      <c r="R632" s="9">
        <v>109.950669394568</v>
      </c>
      <c r="S632" s="9">
        <v>113.35799302527199</v>
      </c>
      <c r="T632" s="9">
        <v>116.969172122009</v>
      </c>
      <c r="U632" s="9">
        <v>121.14724178563399</v>
      </c>
      <c r="V632" s="9">
        <v>125.48079741299701</v>
      </c>
      <c r="W632" s="9">
        <v>129.75358335656901</v>
      </c>
      <c r="X632" s="9">
        <v>133.68013160826399</v>
      </c>
      <c r="Y632" s="9">
        <v>137.684334897279</v>
      </c>
      <c r="Z632" s="9">
        <v>141.92343807834399</v>
      </c>
      <c r="AA632" s="9">
        <v>146.03801177713899</v>
      </c>
      <c r="AB632" s="9">
        <v>149.63503180138599</v>
      </c>
      <c r="AC632" s="9">
        <v>153.289919339286</v>
      </c>
      <c r="AD632" s="9">
        <v>157.59287026338001</v>
      </c>
      <c r="AE632" s="9">
        <v>162.26140668026801</v>
      </c>
      <c r="AF632" s="9">
        <v>167.17662755885701</v>
      </c>
      <c r="AG632" s="9">
        <v>172.001705274079</v>
      </c>
      <c r="AH632" s="9">
        <v>171.38811615134</v>
      </c>
      <c r="AI632" s="9">
        <v>170.14493199782899</v>
      </c>
      <c r="AJ632" s="9">
        <v>169.47127674769499</v>
      </c>
      <c r="AK632" s="9">
        <v>168.49394896770301</v>
      </c>
    </row>
    <row r="633" spans="1:37" s="9" customFormat="1" hidden="1" x14ac:dyDescent="0.3">
      <c r="A633" s="13" t="str">
        <f t="shared" si="10"/>
        <v>SDGbaseTRA_UrbBAU_v6_3QINVXctequ</v>
      </c>
      <c r="B633" s="37" t="s">
        <v>220</v>
      </c>
      <c r="C633" s="8" t="s">
        <v>294</v>
      </c>
      <c r="D633" s="10" t="s">
        <v>101</v>
      </c>
      <c r="E633" s="9" t="s">
        <v>114</v>
      </c>
      <c r="F633" s="9">
        <v>10.7690510467186</v>
      </c>
      <c r="G633" s="9">
        <v>9.8145244620026109</v>
      </c>
      <c r="H633" s="9">
        <v>10.1024660537842</v>
      </c>
      <c r="I633" s="9">
        <v>10.7094600723398</v>
      </c>
      <c r="J633" s="9">
        <v>10.902114333950699</v>
      </c>
      <c r="K633" s="9">
        <v>11.1219281881418</v>
      </c>
      <c r="L633" s="9">
        <v>11.386744613806</v>
      </c>
      <c r="M633" s="9">
        <v>11.6864463507669</v>
      </c>
      <c r="N633" s="9">
        <v>12.002036241427099</v>
      </c>
      <c r="O633" s="9">
        <v>12.3966821743492</v>
      </c>
      <c r="P633" s="9">
        <v>12.761153092850099</v>
      </c>
      <c r="Q633" s="9">
        <v>13.1078122264773</v>
      </c>
      <c r="R633" s="9">
        <v>12.999870522581499</v>
      </c>
      <c r="S633" s="9">
        <v>13.402730880518201</v>
      </c>
      <c r="T633" s="9">
        <v>13.829693817169099</v>
      </c>
      <c r="U633" s="9">
        <v>14.323682302737399</v>
      </c>
      <c r="V633" s="9">
        <v>14.836054463528599</v>
      </c>
      <c r="W633" s="9">
        <v>15.341241601933399</v>
      </c>
      <c r="X633" s="9">
        <v>15.8054917893473</v>
      </c>
      <c r="Y633" s="9">
        <v>16.278923416366101</v>
      </c>
      <c r="Z633" s="9">
        <v>16.7801281183398</v>
      </c>
      <c r="AA633" s="9">
        <v>17.266609243325099</v>
      </c>
      <c r="AB633" s="9">
        <v>17.691898100953999</v>
      </c>
      <c r="AC633" s="9">
        <v>18.1240288467596</v>
      </c>
      <c r="AD633" s="9">
        <v>18.632782501341801</v>
      </c>
      <c r="AE633" s="9">
        <v>19.184760668311402</v>
      </c>
      <c r="AF633" s="9">
        <v>19.7659052430865</v>
      </c>
      <c r="AG633" s="9">
        <v>20.336391861355199</v>
      </c>
      <c r="AH633" s="9">
        <v>20.263844971067002</v>
      </c>
      <c r="AI633" s="9">
        <v>20.1168587533354</v>
      </c>
      <c r="AJ633" s="9">
        <v>20.037210024711701</v>
      </c>
      <c r="AK633" s="9">
        <v>19.921656980169299</v>
      </c>
    </row>
    <row r="634" spans="1:37" s="9" customFormat="1" hidden="1" x14ac:dyDescent="0.3">
      <c r="A634" s="13" t="str">
        <f t="shared" si="10"/>
        <v>SDGbaseTRA_UrbBAU_v6_3QINVXcfurn</v>
      </c>
      <c r="B634" s="37" t="s">
        <v>220</v>
      </c>
      <c r="C634" s="8" t="s">
        <v>294</v>
      </c>
      <c r="D634" s="10" t="s">
        <v>101</v>
      </c>
      <c r="E634" s="9" t="s">
        <v>115</v>
      </c>
      <c r="F634" s="9">
        <v>21.769782937637601</v>
      </c>
      <c r="G634" s="9">
        <v>19.840194483898799</v>
      </c>
      <c r="H634" s="9">
        <v>20.4222723220118</v>
      </c>
      <c r="I634" s="9">
        <v>21.649318973668802</v>
      </c>
      <c r="J634" s="9">
        <v>22.0387721798134</v>
      </c>
      <c r="K634" s="9">
        <v>22.483128871193902</v>
      </c>
      <c r="L634" s="9">
        <v>23.0184588719545</v>
      </c>
      <c r="M634" s="9">
        <v>23.624310003253498</v>
      </c>
      <c r="N634" s="9">
        <v>24.262279253021202</v>
      </c>
      <c r="O634" s="9">
        <v>25.0600613658242</v>
      </c>
      <c r="P634" s="9">
        <v>25.796844277189901</v>
      </c>
      <c r="Q634" s="9">
        <v>26.497620423544401</v>
      </c>
      <c r="R634" s="9">
        <v>26.279414803240702</v>
      </c>
      <c r="S634" s="9">
        <v>27.0938024877651</v>
      </c>
      <c r="T634" s="9">
        <v>27.956913862479698</v>
      </c>
      <c r="U634" s="9">
        <v>28.955518294556601</v>
      </c>
      <c r="V634" s="9">
        <v>29.9912855757517</v>
      </c>
      <c r="W634" s="9">
        <v>31.012528236618401</v>
      </c>
      <c r="X634" s="9">
        <v>31.951016295121601</v>
      </c>
      <c r="Y634" s="9">
        <v>32.908064758472896</v>
      </c>
      <c r="Z634" s="9">
        <v>33.921256870011298</v>
      </c>
      <c r="AA634" s="9">
        <v>34.904685070717498</v>
      </c>
      <c r="AB634" s="9">
        <v>35.764412271954697</v>
      </c>
      <c r="AC634" s="9">
        <v>36.637970443055998</v>
      </c>
      <c r="AD634" s="9">
        <v>37.666422864809398</v>
      </c>
      <c r="AE634" s="9">
        <v>38.782254225354997</v>
      </c>
      <c r="AF634" s="9">
        <v>39.957045875367101</v>
      </c>
      <c r="AG634" s="9">
        <v>41.110292321563499</v>
      </c>
      <c r="AH634" s="9">
        <v>40.963637797639102</v>
      </c>
      <c r="AI634" s="9">
        <v>40.666503162381098</v>
      </c>
      <c r="AJ634" s="9">
        <v>40.505492175816499</v>
      </c>
      <c r="AK634" s="9">
        <v>40.271900127031699</v>
      </c>
    </row>
    <row r="635" spans="1:37" s="9" customFormat="1" hidden="1" x14ac:dyDescent="0.3">
      <c r="A635" s="13" t="str">
        <f t="shared" si="10"/>
        <v>SDGbaseTRA_UrbBAU_v6_3QINVXcoman</v>
      </c>
      <c r="B635" s="37" t="s">
        <v>220</v>
      </c>
      <c r="C635" s="8" t="s">
        <v>294</v>
      </c>
      <c r="D635" s="10" t="s">
        <v>101</v>
      </c>
      <c r="E635" s="9" t="s">
        <v>116</v>
      </c>
      <c r="F635" s="9">
        <v>1.4547423767087</v>
      </c>
      <c r="G635" s="9">
        <v>1.32579969954454</v>
      </c>
      <c r="H635" s="9">
        <v>1.3646964262630199</v>
      </c>
      <c r="I635" s="9">
        <v>1.44669250162479</v>
      </c>
      <c r="J635" s="9">
        <v>1.4727172940789299</v>
      </c>
      <c r="K635" s="9">
        <v>1.50241095299951</v>
      </c>
      <c r="L635" s="9">
        <v>1.5381838056669399</v>
      </c>
      <c r="M635" s="9">
        <v>1.57866915718387</v>
      </c>
      <c r="N635" s="9">
        <v>1.62130076749128</v>
      </c>
      <c r="O635" s="9">
        <v>1.67461170082485</v>
      </c>
      <c r="P635" s="9">
        <v>1.72384642800007</v>
      </c>
      <c r="Q635" s="9">
        <v>1.77067504175377</v>
      </c>
      <c r="R635" s="9">
        <v>1.75609368540304</v>
      </c>
      <c r="S635" s="9">
        <v>1.81051426824216</v>
      </c>
      <c r="T635" s="9">
        <v>1.8681907593772999</v>
      </c>
      <c r="U635" s="9">
        <v>1.9349214286298499</v>
      </c>
      <c r="V635" s="9">
        <v>2.00413546538342</v>
      </c>
      <c r="W635" s="9">
        <v>2.07237890997455</v>
      </c>
      <c r="X635" s="9">
        <v>2.1350923670931001</v>
      </c>
      <c r="Y635" s="9">
        <v>2.1990461033425301</v>
      </c>
      <c r="Z635" s="9">
        <v>2.2667515786164101</v>
      </c>
      <c r="AA635" s="9">
        <v>2.33246811249807</v>
      </c>
      <c r="AB635" s="9">
        <v>2.3899184598732202</v>
      </c>
      <c r="AC635" s="9">
        <v>2.4482930469631201</v>
      </c>
      <c r="AD635" s="9">
        <v>2.5170182760864002</v>
      </c>
      <c r="AE635" s="9">
        <v>2.59158250900026</v>
      </c>
      <c r="AF635" s="9">
        <v>2.6700866999686301</v>
      </c>
      <c r="AG635" s="9">
        <v>2.74715115581904</v>
      </c>
      <c r="AH635" s="9">
        <v>2.7373511246795501</v>
      </c>
      <c r="AI635" s="9">
        <v>2.7174954216284002</v>
      </c>
      <c r="AJ635" s="9">
        <v>2.7067360352834799</v>
      </c>
      <c r="AK635" s="9">
        <v>2.6911264973655702</v>
      </c>
    </row>
    <row r="636" spans="1:37" s="9" customFormat="1" hidden="1" x14ac:dyDescent="0.3">
      <c r="A636" s="13" t="str">
        <f t="shared" si="10"/>
        <v>SDGbaseTRA_UrbBAU_v6_3QINVXccons</v>
      </c>
      <c r="B636" s="37" t="s">
        <v>220</v>
      </c>
      <c r="C636" s="8" t="s">
        <v>294</v>
      </c>
      <c r="D636" s="10" t="s">
        <v>101</v>
      </c>
      <c r="E636" s="9" t="s">
        <v>117</v>
      </c>
      <c r="F636" s="9">
        <v>405.25154709129401</v>
      </c>
      <c r="G636" s="9">
        <v>369.33163423009398</v>
      </c>
      <c r="H636" s="9">
        <v>380.16720135993597</v>
      </c>
      <c r="I636" s="9">
        <v>403.00907145858002</v>
      </c>
      <c r="J636" s="9">
        <v>410.25886879288902</v>
      </c>
      <c r="K636" s="9">
        <v>418.53071225399202</v>
      </c>
      <c r="L636" s="9">
        <v>428.49605327893801</v>
      </c>
      <c r="M636" s="9">
        <v>439.77416794683597</v>
      </c>
      <c r="N636" s="9">
        <v>451.65017177313302</v>
      </c>
      <c r="O636" s="9">
        <v>466.50114370892697</v>
      </c>
      <c r="P636" s="9">
        <v>480.21659579022099</v>
      </c>
      <c r="Q636" s="9">
        <v>493.26177030061399</v>
      </c>
      <c r="R636" s="9">
        <v>489.19980213743003</v>
      </c>
      <c r="S636" s="9">
        <v>504.35989215904601</v>
      </c>
      <c r="T636" s="9">
        <v>520.426989424883</v>
      </c>
      <c r="U636" s="9">
        <v>539.01633375553797</v>
      </c>
      <c r="V636" s="9">
        <v>558.29747653648894</v>
      </c>
      <c r="W636" s="9">
        <v>577.30823881452397</v>
      </c>
      <c r="X636" s="9">
        <v>594.77849741676198</v>
      </c>
      <c r="Y636" s="9">
        <v>612.59426395543096</v>
      </c>
      <c r="Z636" s="9">
        <v>631.45516265515005</v>
      </c>
      <c r="AA636" s="9">
        <v>649.76199653268702</v>
      </c>
      <c r="AB636" s="9">
        <v>665.76609631521103</v>
      </c>
      <c r="AC636" s="9">
        <v>682.02766407301499</v>
      </c>
      <c r="AD636" s="9">
        <v>701.17263838071699</v>
      </c>
      <c r="AE636" s="9">
        <v>721.94419988178697</v>
      </c>
      <c r="AF636" s="9">
        <v>743.81332623188302</v>
      </c>
      <c r="AG636" s="9">
        <v>765.28138164784298</v>
      </c>
      <c r="AH636" s="9">
        <v>762.55136027470598</v>
      </c>
      <c r="AI636" s="9">
        <v>757.02010298207801</v>
      </c>
      <c r="AJ636" s="9">
        <v>754.02283141575595</v>
      </c>
      <c r="AK636" s="9">
        <v>749.67443991229197</v>
      </c>
    </row>
    <row r="637" spans="1:37" s="9" customFormat="1" hidden="1" x14ac:dyDescent="0.3">
      <c r="A637" s="13" t="str">
        <f t="shared" si="10"/>
        <v>SDGbaseTRA_UrbBAU_v6_3QINVXcbsrv</v>
      </c>
      <c r="B637" s="37" t="s">
        <v>220</v>
      </c>
      <c r="C637" s="8" t="s">
        <v>294</v>
      </c>
      <c r="D637" s="10" t="s">
        <v>101</v>
      </c>
      <c r="E637" s="9" t="s">
        <v>118</v>
      </c>
      <c r="F637" s="9">
        <v>61.778435490457603</v>
      </c>
      <c r="G637" s="9">
        <v>56.302636482542702</v>
      </c>
      <c r="H637" s="9">
        <v>57.954460861100003</v>
      </c>
      <c r="I637" s="9">
        <v>61.436582048542498</v>
      </c>
      <c r="J637" s="9">
        <v>62.541774959343797</v>
      </c>
      <c r="K637" s="9">
        <v>63.802773347423397</v>
      </c>
      <c r="L637" s="9">
        <v>65.321936400763505</v>
      </c>
      <c r="M637" s="9">
        <v>67.041224789581804</v>
      </c>
      <c r="N637" s="9">
        <v>68.851658189610404</v>
      </c>
      <c r="O637" s="9">
        <v>71.115609600261905</v>
      </c>
      <c r="P637" s="9">
        <v>73.2064570694656</v>
      </c>
      <c r="Q637" s="9">
        <v>75.195124300316394</v>
      </c>
      <c r="R637" s="9">
        <v>74.575898932925</v>
      </c>
      <c r="S637" s="9">
        <v>76.8869737459693</v>
      </c>
      <c r="T637" s="9">
        <v>79.336316972616601</v>
      </c>
      <c r="U637" s="9">
        <v>82.170163302838304</v>
      </c>
      <c r="V637" s="9">
        <v>85.109470614617393</v>
      </c>
      <c r="W637" s="9">
        <v>88.007559861771995</v>
      </c>
      <c r="X637" s="9">
        <v>90.670807545356595</v>
      </c>
      <c r="Y637" s="9">
        <v>93.386726069843405</v>
      </c>
      <c r="Z637" s="9">
        <v>96.261969414318997</v>
      </c>
      <c r="AA637" s="9">
        <v>99.052748533746197</v>
      </c>
      <c r="AB637" s="9">
        <v>101.49248813028601</v>
      </c>
      <c r="AC637" s="9">
        <v>103.97147734552701</v>
      </c>
      <c r="AD637" s="9">
        <v>106.89002650030299</v>
      </c>
      <c r="AE637" s="9">
        <v>110.05654019146699</v>
      </c>
      <c r="AF637" s="9">
        <v>113.390371786063</v>
      </c>
      <c r="AG637" s="9">
        <v>116.663062257302</v>
      </c>
      <c r="AH637" s="9">
        <v>116.246885069334</v>
      </c>
      <c r="AI637" s="9">
        <v>115.403674415886</v>
      </c>
      <c r="AJ637" s="9">
        <v>114.946756362306</v>
      </c>
      <c r="AK637" s="9">
        <v>114.283867285356</v>
      </c>
    </row>
    <row r="638" spans="1:37" s="9" customFormat="1" hidden="1" x14ac:dyDescent="0.3">
      <c r="A638" s="13" t="str">
        <f t="shared" si="10"/>
        <v>SDGbaseTRA_UrbBAU_v6_3QINVXcimpt</v>
      </c>
      <c r="B638" s="37" t="s">
        <v>220</v>
      </c>
      <c r="C638" s="8" t="s">
        <v>294</v>
      </c>
      <c r="D638" s="10" t="s">
        <v>101</v>
      </c>
      <c r="E638" s="9" t="s">
        <v>119</v>
      </c>
      <c r="F638" s="9">
        <v>2.8180303866150198</v>
      </c>
      <c r="G638" s="9">
        <v>2.8180303866150198</v>
      </c>
      <c r="H638" s="9">
        <v>2.8180303866150198</v>
      </c>
      <c r="I638" s="9">
        <v>2.8180303866150198</v>
      </c>
      <c r="J638" s="9">
        <v>2.8180303866150198</v>
      </c>
      <c r="K638" s="9">
        <v>2.8180303866150198</v>
      </c>
      <c r="L638" s="9">
        <v>2.8180303866150198</v>
      </c>
      <c r="M638" s="9">
        <v>2.8180303866150198</v>
      </c>
      <c r="N638" s="9">
        <v>2.8180303866150198</v>
      </c>
      <c r="O638" s="9">
        <v>2.8180303866150198</v>
      </c>
      <c r="P638" s="9">
        <v>2.8180303866150198</v>
      </c>
      <c r="Q638" s="9">
        <v>2.8180303866150198</v>
      </c>
      <c r="R638" s="9">
        <v>2.8180303866150198</v>
      </c>
      <c r="S638" s="9">
        <v>2.8180303866150198</v>
      </c>
      <c r="T638" s="9">
        <v>2.8180303866150198</v>
      </c>
      <c r="U638" s="9">
        <v>2.8180303866150198</v>
      </c>
      <c r="V638" s="9">
        <v>2.8180303866150198</v>
      </c>
      <c r="W638" s="9">
        <v>2.8180303866150198</v>
      </c>
      <c r="X638" s="9">
        <v>2.8180303866150198</v>
      </c>
      <c r="Y638" s="9">
        <v>2.8180303866150198</v>
      </c>
      <c r="Z638" s="9">
        <v>2.8180303866150198</v>
      </c>
      <c r="AA638" s="9">
        <v>2.8180303866150198</v>
      </c>
      <c r="AB638" s="9">
        <v>2.8180303866150198</v>
      </c>
      <c r="AC638" s="9">
        <v>2.8180303866150198</v>
      </c>
      <c r="AD638" s="9">
        <v>2.8180303866150198</v>
      </c>
      <c r="AE638" s="9">
        <v>2.8180303866150198</v>
      </c>
      <c r="AF638" s="9">
        <v>2.8180303866150198</v>
      </c>
      <c r="AG638" s="9">
        <v>2.8180303866150198</v>
      </c>
      <c r="AH638" s="9">
        <v>2.8180303866150198</v>
      </c>
      <c r="AI638" s="9">
        <v>2.8180303866150198</v>
      </c>
      <c r="AJ638" s="9">
        <v>2.8180303866150198</v>
      </c>
      <c r="AK638" s="9">
        <v>2.8180303866150198</v>
      </c>
    </row>
    <row r="639" spans="1:37" s="9" customFormat="1" hidden="1" x14ac:dyDescent="0.3">
      <c r="A639" s="13" t="str">
        <f t="shared" si="10"/>
        <v>SDGbaseTRA_UrbBAU_v6_3PQXcawhe</v>
      </c>
      <c r="B639" s="37" t="s">
        <v>220</v>
      </c>
      <c r="C639" s="8" t="s">
        <v>294</v>
      </c>
      <c r="D639" s="10" t="s">
        <v>120</v>
      </c>
      <c r="E639" s="9" t="s">
        <v>121</v>
      </c>
      <c r="F639" s="9">
        <v>1.0510479314410699</v>
      </c>
      <c r="G639" s="9">
        <v>1.0560597083321299</v>
      </c>
      <c r="H639" s="9">
        <v>1.0630121822265</v>
      </c>
      <c r="I639" s="9">
        <v>1.0634077189138</v>
      </c>
      <c r="J639" s="9">
        <v>1.06710052434091</v>
      </c>
      <c r="K639" s="9">
        <v>1.0674096260113599</v>
      </c>
      <c r="L639" s="9">
        <v>1.06849905838786</v>
      </c>
      <c r="M639" s="9">
        <v>1.0714719688466601</v>
      </c>
      <c r="N639" s="9">
        <v>1.07402515266392</v>
      </c>
      <c r="O639" s="9">
        <v>1.09744118018819</v>
      </c>
      <c r="P639" s="9">
        <v>1.10218622974867</v>
      </c>
      <c r="Q639" s="9">
        <v>1.1024217840168</v>
      </c>
      <c r="R639" s="9">
        <v>1.10273369070392</v>
      </c>
      <c r="S639" s="9">
        <v>1.10297308235539</v>
      </c>
      <c r="T639" s="9">
        <v>1.1035524268589001</v>
      </c>
      <c r="U639" s="9">
        <v>1.1045191653850499</v>
      </c>
      <c r="V639" s="9">
        <v>1.1033569548697799</v>
      </c>
      <c r="W639" s="9">
        <v>1.1034577159788801</v>
      </c>
      <c r="X639" s="9">
        <v>1.10546858163062</v>
      </c>
      <c r="Y639" s="9">
        <v>1.1043305357541799</v>
      </c>
      <c r="Z639" s="9">
        <v>1.1026899126727101</v>
      </c>
      <c r="AA639" s="9">
        <v>1.1028103005040599</v>
      </c>
      <c r="AB639" s="9">
        <v>1.1078918968598299</v>
      </c>
      <c r="AC639" s="9">
        <v>1.1095303930865801</v>
      </c>
      <c r="AD639" s="9">
        <v>1.10986048271447</v>
      </c>
      <c r="AE639" s="9">
        <v>1.1095401866669199</v>
      </c>
      <c r="AF639" s="9">
        <v>1.1094537836076299</v>
      </c>
      <c r="AG639" s="9">
        <v>1.1076032232567501</v>
      </c>
      <c r="AH639" s="9">
        <v>1.1015547331931901</v>
      </c>
      <c r="AI639" s="9">
        <v>1.0924287050146699</v>
      </c>
      <c r="AJ639" s="9">
        <v>1.08607500627328</v>
      </c>
      <c r="AK639" s="9">
        <v>1.07965302359708</v>
      </c>
    </row>
    <row r="640" spans="1:37" s="9" customFormat="1" hidden="1" x14ac:dyDescent="0.3">
      <c r="A640" s="13" t="str">
        <f t="shared" si="10"/>
        <v>SDGbaseTRA_UrbBAU_v6_3PQXcamai</v>
      </c>
      <c r="B640" s="37" t="s">
        <v>220</v>
      </c>
      <c r="C640" s="8" t="s">
        <v>294</v>
      </c>
      <c r="D640" s="10" t="s">
        <v>120</v>
      </c>
      <c r="E640" s="9" t="s">
        <v>122</v>
      </c>
      <c r="F640" s="9">
        <v>1.10226358857782</v>
      </c>
      <c r="G640" s="9">
        <v>1.0786327739442301</v>
      </c>
      <c r="H640" s="9">
        <v>1.07890996242812</v>
      </c>
      <c r="I640" s="9">
        <v>1.0878686069210499</v>
      </c>
      <c r="J640" s="9">
        <v>1.0999200309235599</v>
      </c>
      <c r="K640" s="9">
        <v>1.09590716560851</v>
      </c>
      <c r="L640" s="9">
        <v>1.0933030165086199</v>
      </c>
      <c r="M640" s="9">
        <v>1.09134264663784</v>
      </c>
      <c r="N640" s="9">
        <v>1.0903114891021899</v>
      </c>
      <c r="O640" s="9">
        <v>1.1026003662024899</v>
      </c>
      <c r="P640" s="9">
        <v>1.09962789140712</v>
      </c>
      <c r="Q640" s="9">
        <v>1.0939052861740199</v>
      </c>
      <c r="R640" s="9">
        <v>1.09402959888794</v>
      </c>
      <c r="S640" s="9">
        <v>1.0892578652295</v>
      </c>
      <c r="T640" s="9">
        <v>1.0839728806381099</v>
      </c>
      <c r="U640" s="9">
        <v>1.08190554282712</v>
      </c>
      <c r="V640" s="9">
        <v>1.0754173686948201</v>
      </c>
      <c r="W640" s="9">
        <v>1.0694639597747699</v>
      </c>
      <c r="X640" s="9">
        <v>1.0670937109532801</v>
      </c>
      <c r="Y640" s="9">
        <v>1.0627071069656</v>
      </c>
      <c r="Z640" s="9">
        <v>1.0598888070512</v>
      </c>
      <c r="AA640" s="9">
        <v>1.0577320774841601</v>
      </c>
      <c r="AB640" s="9">
        <v>1.0606640537051299</v>
      </c>
      <c r="AC640" s="9">
        <v>1.0586167942945699</v>
      </c>
      <c r="AD640" s="9">
        <v>1.0562818664451701</v>
      </c>
      <c r="AE640" s="9">
        <v>1.0541675391879699</v>
      </c>
      <c r="AF640" s="9">
        <v>1.05249814908288</v>
      </c>
      <c r="AG640" s="9">
        <v>1.0432092405629501</v>
      </c>
      <c r="AH640" s="9">
        <v>1.02288921668373</v>
      </c>
      <c r="AI640" s="9">
        <v>1.00578536343555</v>
      </c>
      <c r="AJ640" s="9">
        <v>0.99367611056673999</v>
      </c>
      <c r="AK640" s="9">
        <v>0.98142281518433205</v>
      </c>
    </row>
    <row r="641" spans="1:37" s="9" customFormat="1" hidden="1" x14ac:dyDescent="0.3">
      <c r="A641" s="13" t="str">
        <f t="shared" si="10"/>
        <v>SDGbaseTRA_UrbBAU_v6_3PQXcaoce</v>
      </c>
      <c r="B641" s="37" t="s">
        <v>220</v>
      </c>
      <c r="C641" s="8" t="s">
        <v>294</v>
      </c>
      <c r="D641" s="10" t="s">
        <v>120</v>
      </c>
      <c r="E641" s="9" t="s">
        <v>123</v>
      </c>
      <c r="F641" s="9">
        <v>1.08508351950576</v>
      </c>
      <c r="G641" s="9">
        <v>1.0623469945686499</v>
      </c>
      <c r="H641" s="9">
        <v>1.0735426816438201</v>
      </c>
      <c r="I641" s="9">
        <v>1.0833997259932999</v>
      </c>
      <c r="J641" s="9">
        <v>1.0992870918281801</v>
      </c>
      <c r="K641" s="9">
        <v>1.1021750619936801</v>
      </c>
      <c r="L641" s="9">
        <v>1.10585687578064</v>
      </c>
      <c r="M641" s="9">
        <v>1.10883478886228</v>
      </c>
      <c r="N641" s="9">
        <v>1.1119131051273199</v>
      </c>
      <c r="O641" s="9">
        <v>1.1403859772114999</v>
      </c>
      <c r="P641" s="9">
        <v>1.14449119840095</v>
      </c>
      <c r="Q641" s="9">
        <v>1.1431193179169801</v>
      </c>
      <c r="R641" s="9">
        <v>1.1494686777310601</v>
      </c>
      <c r="S641" s="9">
        <v>1.1500372624717199</v>
      </c>
      <c r="T641" s="9">
        <v>1.15058579602286</v>
      </c>
      <c r="U641" s="9">
        <v>1.15317111415234</v>
      </c>
      <c r="V641" s="9">
        <v>1.1510801619903199</v>
      </c>
      <c r="W641" s="9">
        <v>1.1502778108748</v>
      </c>
      <c r="X641" s="9">
        <v>1.1528318583971899</v>
      </c>
      <c r="Y641" s="9">
        <v>1.1518830225710399</v>
      </c>
      <c r="Z641" s="9">
        <v>1.151932351518</v>
      </c>
      <c r="AA641" s="9">
        <v>1.1533210357780399</v>
      </c>
      <c r="AB641" s="9">
        <v>1.1640788150358501</v>
      </c>
      <c r="AC641" s="9">
        <v>1.16755237879306</v>
      </c>
      <c r="AD641" s="9">
        <v>1.1688986497643299</v>
      </c>
      <c r="AE641" s="9">
        <v>1.1698345889308299</v>
      </c>
      <c r="AF641" s="9">
        <v>1.17169614289261</v>
      </c>
      <c r="AG641" s="9">
        <v>1.16844375227577</v>
      </c>
      <c r="AH641" s="9">
        <v>1.15343878471924</v>
      </c>
      <c r="AI641" s="9">
        <v>1.13676030149591</v>
      </c>
      <c r="AJ641" s="9">
        <v>1.1240570137508701</v>
      </c>
      <c r="AK641" s="9">
        <v>1.1104339501626601</v>
      </c>
    </row>
    <row r="642" spans="1:37" s="9" customFormat="1" hidden="1" x14ac:dyDescent="0.3">
      <c r="A642" s="13" t="str">
        <f t="shared" si="10"/>
        <v>SDGbaseTRA_UrbBAU_v6_3PQXcaveg</v>
      </c>
      <c r="B642" s="37" t="s">
        <v>220</v>
      </c>
      <c r="C642" s="8" t="s">
        <v>294</v>
      </c>
      <c r="D642" s="10" t="s">
        <v>120</v>
      </c>
      <c r="E642" s="9" t="s">
        <v>124</v>
      </c>
      <c r="F642" s="9">
        <v>1.1008286219071399</v>
      </c>
      <c r="G642" s="9">
        <v>1.1199450777507101</v>
      </c>
      <c r="H642" s="9">
        <v>1.11527492992386</v>
      </c>
      <c r="I642" s="9">
        <v>1.11702790670387</v>
      </c>
      <c r="J642" s="9">
        <v>1.1162762100037</v>
      </c>
      <c r="K642" s="9">
        <v>1.1133877215681001</v>
      </c>
      <c r="L642" s="9">
        <v>1.1119187009228799</v>
      </c>
      <c r="M642" s="9">
        <v>1.1127751580557299</v>
      </c>
      <c r="N642" s="9">
        <v>1.1123443855373101</v>
      </c>
      <c r="O642" s="9">
        <v>1.10751778969271</v>
      </c>
      <c r="P642" s="9">
        <v>1.1078204434788299</v>
      </c>
      <c r="Q642" s="9">
        <v>1.10909769797453</v>
      </c>
      <c r="R642" s="9">
        <v>1.1093430663029</v>
      </c>
      <c r="S642" s="9">
        <v>1.10919365457837</v>
      </c>
      <c r="T642" s="9">
        <v>1.1088192413412099</v>
      </c>
      <c r="U642" s="9">
        <v>1.1088166170578899</v>
      </c>
      <c r="V642" s="9">
        <v>1.1066449841819199</v>
      </c>
      <c r="W642" s="9">
        <v>1.10553139243535</v>
      </c>
      <c r="X642" s="9">
        <v>1.10617413016239</v>
      </c>
      <c r="Y642" s="9">
        <v>1.1040655871495499</v>
      </c>
      <c r="Z642" s="9">
        <v>1.1026018030001901</v>
      </c>
      <c r="AA642" s="9">
        <v>1.10110495328965</v>
      </c>
      <c r="AB642" s="9">
        <v>1.09805860031962</v>
      </c>
      <c r="AC642" s="9">
        <v>1.09575622215457</v>
      </c>
      <c r="AD642" s="9">
        <v>1.09463847859482</v>
      </c>
      <c r="AE642" s="9">
        <v>1.09381914311215</v>
      </c>
      <c r="AF642" s="9">
        <v>1.09304806978334</v>
      </c>
      <c r="AG642" s="9">
        <v>1.09504625414346</v>
      </c>
      <c r="AH642" s="9">
        <v>1.09046416651242</v>
      </c>
      <c r="AI642" s="9">
        <v>1.08890678931134</v>
      </c>
      <c r="AJ642" s="9">
        <v>1.09026448428561</v>
      </c>
      <c r="AK642" s="9">
        <v>1.0918952725011599</v>
      </c>
    </row>
    <row r="643" spans="1:37" s="9" customFormat="1" hidden="1" x14ac:dyDescent="0.3">
      <c r="A643" s="13" t="str">
        <f t="shared" si="10"/>
        <v>SDGbaseTRA_UrbBAU_v6_3PQXcaofr</v>
      </c>
      <c r="B643" s="37" t="s">
        <v>220</v>
      </c>
      <c r="C643" s="8" t="s">
        <v>294</v>
      </c>
      <c r="D643" s="10" t="s">
        <v>120</v>
      </c>
      <c r="E643" s="9" t="s">
        <v>125</v>
      </c>
      <c r="F643" s="9">
        <v>1.09503357116428</v>
      </c>
      <c r="G643" s="9">
        <v>1.1077163157186001</v>
      </c>
      <c r="H643" s="9">
        <v>1.0953236021153401</v>
      </c>
      <c r="I643" s="9">
        <v>1.09509861281993</v>
      </c>
      <c r="J643" s="9">
        <v>1.0901552628259501</v>
      </c>
      <c r="K643" s="9">
        <v>1.0829214823472499</v>
      </c>
      <c r="L643" s="9">
        <v>1.0769438349524301</v>
      </c>
      <c r="M643" s="9">
        <v>1.0742577677267</v>
      </c>
      <c r="N643" s="9">
        <v>1.0708796876823801</v>
      </c>
      <c r="O643" s="9">
        <v>1.0515767609890301</v>
      </c>
      <c r="P643" s="9">
        <v>1.0458836623068399</v>
      </c>
      <c r="Q643" s="9">
        <v>1.043998818126</v>
      </c>
      <c r="R643" s="9">
        <v>1.0405948856998699</v>
      </c>
      <c r="S643" s="9">
        <v>1.03791375622528</v>
      </c>
      <c r="T643" s="9">
        <v>1.0349817950426701</v>
      </c>
      <c r="U643" s="9">
        <v>1.0322678921873001</v>
      </c>
      <c r="V643" s="9">
        <v>1.02731098049337</v>
      </c>
      <c r="W643" s="9">
        <v>1.02380438183389</v>
      </c>
      <c r="X643" s="9">
        <v>1.0231057363657301</v>
      </c>
      <c r="Y643" s="9">
        <v>1.0196531445241599</v>
      </c>
      <c r="Z643" s="9">
        <v>1.01749749742576</v>
      </c>
      <c r="AA643" s="9">
        <v>1.0146852905513599</v>
      </c>
      <c r="AB643" s="9">
        <v>1.00892778928216</v>
      </c>
      <c r="AC643" s="9">
        <v>1.0044460831490101</v>
      </c>
      <c r="AD643" s="9">
        <v>1.0012848954548801</v>
      </c>
      <c r="AE643" s="9">
        <v>0.99875451503882295</v>
      </c>
      <c r="AF643" s="9">
        <v>0.99639648066946096</v>
      </c>
      <c r="AG643" s="9">
        <v>0.99664100857675297</v>
      </c>
      <c r="AH643" s="9">
        <v>0.99311534989695105</v>
      </c>
      <c r="AI643" s="9">
        <v>0.99421649444368099</v>
      </c>
      <c r="AJ643" s="9">
        <v>0.99719728784247197</v>
      </c>
      <c r="AK643" s="9">
        <v>1.0006756354280999</v>
      </c>
    </row>
    <row r="644" spans="1:37" s="9" customFormat="1" hidden="1" x14ac:dyDescent="0.3">
      <c r="A644" s="13" t="str">
        <f t="shared" si="10"/>
        <v>SDGbaseTRA_UrbBAU_v6_3PQXcagra</v>
      </c>
      <c r="B644" s="37" t="s">
        <v>220</v>
      </c>
      <c r="C644" s="8" t="s">
        <v>294</v>
      </c>
      <c r="D644" s="10" t="s">
        <v>120</v>
      </c>
      <c r="E644" s="9" t="s">
        <v>126</v>
      </c>
      <c r="F644" s="9">
        <v>1.09625440769364</v>
      </c>
      <c r="G644" s="9">
        <v>1.1423169700282401</v>
      </c>
      <c r="H644" s="9">
        <v>1.1386887930331699</v>
      </c>
      <c r="I644" s="9">
        <v>1.1403211337929</v>
      </c>
      <c r="J644" s="9">
        <v>1.1391677399403299</v>
      </c>
      <c r="K644" s="9">
        <v>1.1389695019539701</v>
      </c>
      <c r="L644" s="9">
        <v>1.1399295047909099</v>
      </c>
      <c r="M644" s="9">
        <v>1.1427732110016</v>
      </c>
      <c r="N644" s="9">
        <v>1.1419002900869499</v>
      </c>
      <c r="O644" s="9">
        <v>1.13056808952821</v>
      </c>
      <c r="P644" s="9">
        <v>1.12907107185349</v>
      </c>
      <c r="Q644" s="9">
        <v>1.1299125791265101</v>
      </c>
      <c r="R644" s="9">
        <v>1.1303646564580501</v>
      </c>
      <c r="S644" s="9">
        <v>1.13114572760484</v>
      </c>
      <c r="T644" s="9">
        <v>1.13210737746271</v>
      </c>
      <c r="U644" s="9">
        <v>1.1326113643681901</v>
      </c>
      <c r="V644" s="9">
        <v>1.12939189637477</v>
      </c>
      <c r="W644" s="9">
        <v>1.12975486168774</v>
      </c>
      <c r="X644" s="9">
        <v>1.1332686672380801</v>
      </c>
      <c r="Y644" s="9">
        <v>1.13130959706386</v>
      </c>
      <c r="Z644" s="9">
        <v>1.12981831557238</v>
      </c>
      <c r="AA644" s="9">
        <v>1.1285010198758501</v>
      </c>
      <c r="AB644" s="9">
        <v>1.1260721303967001</v>
      </c>
      <c r="AC644" s="9">
        <v>1.1234304141921101</v>
      </c>
      <c r="AD644" s="9">
        <v>1.1213755111400501</v>
      </c>
      <c r="AE644" s="9">
        <v>1.1194059829821601</v>
      </c>
      <c r="AF644" s="9">
        <v>1.1180023879596499</v>
      </c>
      <c r="AG644" s="9">
        <v>1.1255682772136899</v>
      </c>
      <c r="AH644" s="9">
        <v>1.12443829192664</v>
      </c>
      <c r="AI644" s="9">
        <v>1.127914780914</v>
      </c>
      <c r="AJ644" s="9">
        <v>1.13382141320277</v>
      </c>
      <c r="AK644" s="9">
        <v>1.1400859576856901</v>
      </c>
    </row>
    <row r="645" spans="1:37" s="9" customFormat="1" hidden="1" x14ac:dyDescent="0.3">
      <c r="A645" s="13" t="str">
        <f t="shared" si="10"/>
        <v>SDGbaseTRA_UrbBAU_v6_3PQXcaoil</v>
      </c>
      <c r="B645" s="37" t="s">
        <v>220</v>
      </c>
      <c r="C645" s="8" t="s">
        <v>294</v>
      </c>
      <c r="D645" s="10" t="s">
        <v>120</v>
      </c>
      <c r="E645" s="9" t="s">
        <v>127</v>
      </c>
      <c r="F645" s="9">
        <v>1.17586477703735</v>
      </c>
      <c r="G645" s="9">
        <v>1.1448643406010199</v>
      </c>
      <c r="H645" s="9">
        <v>1.1454158410191499</v>
      </c>
      <c r="I645" s="9">
        <v>1.15420643716056</v>
      </c>
      <c r="J645" s="9">
        <v>1.16579905358091</v>
      </c>
      <c r="K645" s="9">
        <v>1.16579180177768</v>
      </c>
      <c r="L645" s="9">
        <v>1.16717097577547</v>
      </c>
      <c r="M645" s="9">
        <v>1.16937981088969</v>
      </c>
      <c r="N645" s="9">
        <v>1.17152178958319</v>
      </c>
      <c r="O645" s="9">
        <v>1.1802594119644301</v>
      </c>
      <c r="P645" s="9">
        <v>1.1835528733707901</v>
      </c>
      <c r="Q645" s="9">
        <v>1.18526586599126</v>
      </c>
      <c r="R645" s="9">
        <v>1.19368818214312</v>
      </c>
      <c r="S645" s="9">
        <v>1.1956544812168399</v>
      </c>
      <c r="T645" s="9">
        <v>1.1971147258019801</v>
      </c>
      <c r="U645" s="9">
        <v>1.19943751525617</v>
      </c>
      <c r="V645" s="9">
        <v>1.1984357833930801</v>
      </c>
      <c r="W645" s="9">
        <v>1.19855069747919</v>
      </c>
      <c r="X645" s="9">
        <v>1.2015422383290999</v>
      </c>
      <c r="Y645" s="9">
        <v>1.2013074922492499</v>
      </c>
      <c r="Z645" s="9">
        <v>1.2024096020669199</v>
      </c>
      <c r="AA645" s="9">
        <v>1.2032379109559601</v>
      </c>
      <c r="AB645" s="9">
        <v>1.2075237243758501</v>
      </c>
      <c r="AC645" s="9">
        <v>1.20824903494211</v>
      </c>
      <c r="AD645" s="9">
        <v>1.20931090277107</v>
      </c>
      <c r="AE645" s="9">
        <v>1.21090572097537</v>
      </c>
      <c r="AF645" s="9">
        <v>1.2136398138535001</v>
      </c>
      <c r="AG645" s="9">
        <v>1.21377229671358</v>
      </c>
      <c r="AH645" s="9">
        <v>1.19999271541316</v>
      </c>
      <c r="AI645" s="9">
        <v>1.18831746682838</v>
      </c>
      <c r="AJ645" s="9">
        <v>1.18019266142582</v>
      </c>
      <c r="AK645" s="9">
        <v>1.17107734554679</v>
      </c>
    </row>
    <row r="646" spans="1:37" s="9" customFormat="1" hidden="1" x14ac:dyDescent="0.3">
      <c r="A646" s="13" t="str">
        <f t="shared" si="10"/>
        <v>SDGbaseTRA_UrbBAU_v6_3PQXcatub</v>
      </c>
      <c r="B646" s="37" t="s">
        <v>220</v>
      </c>
      <c r="C646" s="8" t="s">
        <v>294</v>
      </c>
      <c r="D646" s="10" t="s">
        <v>120</v>
      </c>
      <c r="E646" s="9" t="s">
        <v>128</v>
      </c>
      <c r="F646" s="9">
        <v>1.10765105881098</v>
      </c>
      <c r="G646" s="9">
        <v>1.1234214510063001</v>
      </c>
      <c r="H646" s="9">
        <v>1.1201084115675799</v>
      </c>
      <c r="I646" s="9">
        <v>1.1247035418678299</v>
      </c>
      <c r="J646" s="9">
        <v>1.1258543242333301</v>
      </c>
      <c r="K646" s="9">
        <v>1.12340120087707</v>
      </c>
      <c r="L646" s="9">
        <v>1.12201821308254</v>
      </c>
      <c r="M646" s="9">
        <v>1.1224450190448101</v>
      </c>
      <c r="N646" s="9">
        <v>1.12137045705564</v>
      </c>
      <c r="O646" s="9">
        <v>1.11473832974579</v>
      </c>
      <c r="P646" s="9">
        <v>1.1144548524870099</v>
      </c>
      <c r="Q646" s="9">
        <v>1.1158774687766999</v>
      </c>
      <c r="R646" s="9">
        <v>1.1159842853792601</v>
      </c>
      <c r="S646" s="9">
        <v>1.1155036760118699</v>
      </c>
      <c r="T646" s="9">
        <v>1.1148070423365799</v>
      </c>
      <c r="U646" s="9">
        <v>1.1144291442624401</v>
      </c>
      <c r="V646" s="9">
        <v>1.1113682825528901</v>
      </c>
      <c r="W646" s="9">
        <v>1.1096258413064199</v>
      </c>
      <c r="X646" s="9">
        <v>1.1100616603501701</v>
      </c>
      <c r="Y646" s="9">
        <v>1.10789779396739</v>
      </c>
      <c r="Z646" s="9">
        <v>1.1066065248107999</v>
      </c>
      <c r="AA646" s="9">
        <v>1.1050606489125701</v>
      </c>
      <c r="AB646" s="9">
        <v>1.1017661797550899</v>
      </c>
      <c r="AC646" s="9">
        <v>1.0995269727061301</v>
      </c>
      <c r="AD646" s="9">
        <v>1.0982908283293999</v>
      </c>
      <c r="AE646" s="9">
        <v>1.0973287465710699</v>
      </c>
      <c r="AF646" s="9">
        <v>1.0962616198011601</v>
      </c>
      <c r="AG646" s="9">
        <v>1.0989110749417399</v>
      </c>
      <c r="AH646" s="9">
        <v>1.09706982727069</v>
      </c>
      <c r="AI646" s="9">
        <v>1.09889934922981</v>
      </c>
      <c r="AJ646" s="9">
        <v>1.10315424946822</v>
      </c>
      <c r="AK646" s="9">
        <v>1.10746179262151</v>
      </c>
    </row>
    <row r="647" spans="1:37" s="9" customFormat="1" hidden="1" x14ac:dyDescent="0.3">
      <c r="A647" s="13" t="str">
        <f t="shared" si="10"/>
        <v>SDGbaseTRA_UrbBAU_v6_3PQXcapul</v>
      </c>
      <c r="B647" s="37" t="s">
        <v>220</v>
      </c>
      <c r="C647" s="8" t="s">
        <v>294</v>
      </c>
      <c r="D647" s="10" t="s">
        <v>120</v>
      </c>
      <c r="E647" s="9" t="s">
        <v>129</v>
      </c>
      <c r="F647" s="9">
        <v>1.05635125125544</v>
      </c>
      <c r="G647" s="9">
        <v>1.0606228536184299</v>
      </c>
      <c r="H647" s="9">
        <v>1.06325928397241</v>
      </c>
      <c r="I647" s="9">
        <v>1.0635273627666899</v>
      </c>
      <c r="J647" s="9">
        <v>1.0656565160426601</v>
      </c>
      <c r="K647" s="9">
        <v>1.06420968389627</v>
      </c>
      <c r="L647" s="9">
        <v>1.0637510441864799</v>
      </c>
      <c r="M647" s="9">
        <v>1.0655987576074399</v>
      </c>
      <c r="N647" s="9">
        <v>1.06713320054337</v>
      </c>
      <c r="O647" s="9">
        <v>1.08236661779974</v>
      </c>
      <c r="P647" s="9">
        <v>1.0862204719981301</v>
      </c>
      <c r="Q647" s="9">
        <v>1.0871361345245401</v>
      </c>
      <c r="R647" s="9">
        <v>1.0878628243892501</v>
      </c>
      <c r="S647" s="9">
        <v>1.08813033358878</v>
      </c>
      <c r="T647" s="9">
        <v>1.08837321278513</v>
      </c>
      <c r="U647" s="9">
        <v>1.0888447962813601</v>
      </c>
      <c r="V647" s="9">
        <v>1.0875093422454001</v>
      </c>
      <c r="W647" s="9">
        <v>1.08708697228255</v>
      </c>
      <c r="X647" s="9">
        <v>1.0882993508293901</v>
      </c>
      <c r="Y647" s="9">
        <v>1.0867413797671099</v>
      </c>
      <c r="Z647" s="9">
        <v>1.08512575905292</v>
      </c>
      <c r="AA647" s="9">
        <v>1.08465802947792</v>
      </c>
      <c r="AB647" s="9">
        <v>1.0871026611864001</v>
      </c>
      <c r="AC647" s="9">
        <v>1.0874270099043</v>
      </c>
      <c r="AD647" s="9">
        <v>1.0874217599634299</v>
      </c>
      <c r="AE647" s="9">
        <v>1.08711559677069</v>
      </c>
      <c r="AF647" s="9">
        <v>1.0870523073824701</v>
      </c>
      <c r="AG647" s="9">
        <v>1.08627418339528</v>
      </c>
      <c r="AH647" s="9">
        <v>1.0809613670150899</v>
      </c>
      <c r="AI647" s="9">
        <v>1.0742371194159701</v>
      </c>
      <c r="AJ647" s="9">
        <v>1.0702128024172</v>
      </c>
      <c r="AK647" s="9">
        <v>1.06609341495618</v>
      </c>
    </row>
    <row r="648" spans="1:37" s="9" customFormat="1" hidden="1" x14ac:dyDescent="0.3">
      <c r="A648" s="13" t="str">
        <f t="shared" si="10"/>
        <v>SDGbaseTRA_UrbBAU_v6_3PQXcasug</v>
      </c>
      <c r="B648" s="37" t="s">
        <v>220</v>
      </c>
      <c r="C648" s="8" t="s">
        <v>294</v>
      </c>
      <c r="D648" s="10" t="s">
        <v>120</v>
      </c>
      <c r="E648" s="9" t="s">
        <v>130</v>
      </c>
      <c r="F648" s="9">
        <v>1.17287139328654</v>
      </c>
      <c r="G648" s="9">
        <v>1.1663497349190199</v>
      </c>
      <c r="H648" s="9">
        <v>1.15022769744093</v>
      </c>
      <c r="I648" s="9">
        <v>1.1469374658392499</v>
      </c>
      <c r="J648" s="9">
        <v>1.1435689558840001</v>
      </c>
      <c r="K648" s="9">
        <v>1.13469131558588</v>
      </c>
      <c r="L648" s="9">
        <v>1.1281068383720301</v>
      </c>
      <c r="M648" s="9">
        <v>1.1284843400892699</v>
      </c>
      <c r="N648" s="9">
        <v>1.1279881437386201</v>
      </c>
      <c r="O648" s="9">
        <v>1.1280053128282901</v>
      </c>
      <c r="P648" s="9">
        <v>1.1271037214950099</v>
      </c>
      <c r="Q648" s="9">
        <v>1.1249983081780499</v>
      </c>
      <c r="R648" s="9">
        <v>1.1215870357776501</v>
      </c>
      <c r="S648" s="9">
        <v>1.1190440758693401</v>
      </c>
      <c r="T648" s="9">
        <v>1.11644289081551</v>
      </c>
      <c r="U648" s="9">
        <v>1.1138394696354601</v>
      </c>
      <c r="V648" s="9">
        <v>1.10799978899079</v>
      </c>
      <c r="W648" s="9">
        <v>1.1049542561307</v>
      </c>
      <c r="X648" s="9">
        <v>1.10555082588049</v>
      </c>
      <c r="Y648" s="9">
        <v>1.10147044967845</v>
      </c>
      <c r="Z648" s="9">
        <v>1.09737913419096</v>
      </c>
      <c r="AA648" s="9">
        <v>1.09388406553802</v>
      </c>
      <c r="AB648" s="9">
        <v>1.09191068070785</v>
      </c>
      <c r="AC648" s="9">
        <v>1.0879548157866801</v>
      </c>
      <c r="AD648" s="9">
        <v>1.0840867710104001</v>
      </c>
      <c r="AE648" s="9">
        <v>1.0802968416493399</v>
      </c>
      <c r="AF648" s="9">
        <v>1.07733413755098</v>
      </c>
      <c r="AG648" s="9">
        <v>1.07585610723771</v>
      </c>
      <c r="AH648" s="9">
        <v>1.0683294868206701</v>
      </c>
      <c r="AI648" s="9">
        <v>1.0614270336488401</v>
      </c>
      <c r="AJ648" s="9">
        <v>1.0576928550528399</v>
      </c>
      <c r="AK648" s="9">
        <v>1.0538960266400299</v>
      </c>
    </row>
    <row r="649" spans="1:37" s="9" customFormat="1" hidden="1" x14ac:dyDescent="0.3">
      <c r="A649" s="13" t="str">
        <f t="shared" si="10"/>
        <v>SDGbaseTRA_UrbBAU_v6_3PQXcaoth</v>
      </c>
      <c r="B649" s="37" t="s">
        <v>220</v>
      </c>
      <c r="C649" s="8" t="s">
        <v>294</v>
      </c>
      <c r="D649" s="10" t="s">
        <v>120</v>
      </c>
      <c r="E649" s="9" t="s">
        <v>131</v>
      </c>
      <c r="F649" s="9">
        <v>1.1414377524414701</v>
      </c>
      <c r="G649" s="9">
        <v>1.09170134062888</v>
      </c>
      <c r="H649" s="9">
        <v>1.11328641566082</v>
      </c>
      <c r="I649" s="9">
        <v>1.1214751718996501</v>
      </c>
      <c r="J649" s="9">
        <v>1.1391337036786799</v>
      </c>
      <c r="K649" s="9">
        <v>1.1541513044046401</v>
      </c>
      <c r="L649" s="9">
        <v>1.171346253604</v>
      </c>
      <c r="M649" s="9">
        <v>1.1903113264065399</v>
      </c>
      <c r="N649" s="9">
        <v>1.2078567927166599</v>
      </c>
      <c r="O649" s="9">
        <v>1.27131773299456</v>
      </c>
      <c r="P649" s="9">
        <v>1.29296750029815</v>
      </c>
      <c r="Q649" s="9">
        <v>1.3023211323733801</v>
      </c>
      <c r="R649" s="9">
        <v>1.31860028929079</v>
      </c>
      <c r="S649" s="9">
        <v>1.33247894012457</v>
      </c>
      <c r="T649" s="9">
        <v>1.34898071439352</v>
      </c>
      <c r="U649" s="9">
        <v>1.36947440800117</v>
      </c>
      <c r="V649" s="9">
        <v>1.3868489440798899</v>
      </c>
      <c r="W649" s="9">
        <v>1.40874465104844</v>
      </c>
      <c r="X649" s="9">
        <v>1.43709635633379</v>
      </c>
      <c r="Y649" s="9">
        <v>1.4572198490060699</v>
      </c>
      <c r="Z649" s="9">
        <v>1.47337140035231</v>
      </c>
      <c r="AA649" s="9">
        <v>1.49289456016013</v>
      </c>
      <c r="AB649" s="9">
        <v>1.5204863272785101</v>
      </c>
      <c r="AC649" s="9">
        <v>1.53760230056515</v>
      </c>
      <c r="AD649" s="9">
        <v>1.55162892804863</v>
      </c>
      <c r="AE649" s="9">
        <v>1.5659771086038401</v>
      </c>
      <c r="AF649" s="9">
        <v>1.5835548814784901</v>
      </c>
      <c r="AG649" s="9">
        <v>1.59870902915734</v>
      </c>
      <c r="AH649" s="9">
        <v>1.57016599953678</v>
      </c>
      <c r="AI649" s="9">
        <v>1.5298242165324301</v>
      </c>
      <c r="AJ649" s="9">
        <v>1.4928385336502299</v>
      </c>
      <c r="AK649" s="9">
        <v>1.45519015840332</v>
      </c>
    </row>
    <row r="650" spans="1:37" s="9" customFormat="1" hidden="1" x14ac:dyDescent="0.3">
      <c r="A650" s="13" t="str">
        <f t="shared" si="10"/>
        <v>SDGbaseTRA_UrbBAU_v6_3PQXclani</v>
      </c>
      <c r="B650" s="37" t="s">
        <v>220</v>
      </c>
      <c r="C650" s="8" t="s">
        <v>294</v>
      </c>
      <c r="D650" s="10" t="s">
        <v>120</v>
      </c>
      <c r="E650" s="9" t="s">
        <v>132</v>
      </c>
      <c r="F650" s="9">
        <v>1.2312886539708301</v>
      </c>
      <c r="G650" s="9">
        <v>1.1234141754217</v>
      </c>
      <c r="H650" s="9">
        <v>1.1607988949508801</v>
      </c>
      <c r="I650" s="9">
        <v>1.1680843831413601</v>
      </c>
      <c r="J650" s="9">
        <v>1.18817274834974</v>
      </c>
      <c r="K650" s="9">
        <v>1.19339022356612</v>
      </c>
      <c r="L650" s="9">
        <v>1.1931146114201301</v>
      </c>
      <c r="M650" s="9">
        <v>1.19352673251319</v>
      </c>
      <c r="N650" s="9">
        <v>1.19436485000571</v>
      </c>
      <c r="O650" s="9">
        <v>1.2116027887267899</v>
      </c>
      <c r="P650" s="9">
        <v>1.2053361059796199</v>
      </c>
      <c r="Q650" s="9">
        <v>1.20054673079612</v>
      </c>
      <c r="R650" s="9">
        <v>1.2093058293746699</v>
      </c>
      <c r="S650" s="9">
        <v>1.20785662691886</v>
      </c>
      <c r="T650" s="9">
        <v>1.2081443258162401</v>
      </c>
      <c r="U650" s="9">
        <v>1.20723005726341</v>
      </c>
      <c r="V650" s="9">
        <v>1.20815128470776</v>
      </c>
      <c r="W650" s="9">
        <v>1.21002908686041</v>
      </c>
      <c r="X650" s="9">
        <v>1.2129939266331999</v>
      </c>
      <c r="Y650" s="9">
        <v>1.21352331391266</v>
      </c>
      <c r="Z650" s="9">
        <v>1.21257762950629</v>
      </c>
      <c r="AA650" s="9">
        <v>1.21195326348711</v>
      </c>
      <c r="AB650" s="9">
        <v>1.2165094512977701</v>
      </c>
      <c r="AC650" s="9">
        <v>1.21371764417546</v>
      </c>
      <c r="AD650" s="9">
        <v>1.21147506603248</v>
      </c>
      <c r="AE650" s="9">
        <v>1.21083704686843</v>
      </c>
      <c r="AF650" s="9">
        <v>1.2117960989093199</v>
      </c>
      <c r="AG650" s="9">
        <v>1.21406439757761</v>
      </c>
      <c r="AH650" s="9">
        <v>1.23394865268239</v>
      </c>
      <c r="AI650" s="9">
        <v>1.2452038561973999</v>
      </c>
      <c r="AJ650" s="9">
        <v>1.2508690497041799</v>
      </c>
      <c r="AK650" s="9">
        <v>1.25475744928697</v>
      </c>
    </row>
    <row r="651" spans="1:37" s="9" customFormat="1" hidden="1" x14ac:dyDescent="0.3">
      <c r="A651" s="13" t="str">
        <f t="shared" si="10"/>
        <v>SDGbaseTRA_UrbBAU_v6_3PQXcfore</v>
      </c>
      <c r="B651" s="37" t="s">
        <v>220</v>
      </c>
      <c r="C651" s="8" t="s">
        <v>294</v>
      </c>
      <c r="D651" s="10" t="s">
        <v>120</v>
      </c>
      <c r="E651" s="9" t="s">
        <v>133</v>
      </c>
      <c r="F651" s="9">
        <v>1.1507943121006701</v>
      </c>
      <c r="G651" s="9">
        <v>1.1468199419293099</v>
      </c>
      <c r="H651" s="9">
        <v>1.1415051490758801</v>
      </c>
      <c r="I651" s="9">
        <v>1.1465842538129001</v>
      </c>
      <c r="J651" s="9">
        <v>1.1472514084210601</v>
      </c>
      <c r="K651" s="9">
        <v>1.14385985938915</v>
      </c>
      <c r="L651" s="9">
        <v>1.1415019426135899</v>
      </c>
      <c r="M651" s="9">
        <v>1.14216361478869</v>
      </c>
      <c r="N651" s="9">
        <v>1.1434432259740901</v>
      </c>
      <c r="O651" s="9">
        <v>1.1406696505003799</v>
      </c>
      <c r="P651" s="9">
        <v>1.14228144638189</v>
      </c>
      <c r="Q651" s="9">
        <v>1.1417807486776701</v>
      </c>
      <c r="R651" s="9">
        <v>1.1400173381896701</v>
      </c>
      <c r="S651" s="9">
        <v>1.13908448751767</v>
      </c>
      <c r="T651" s="9">
        <v>1.1384087161524801</v>
      </c>
      <c r="U651" s="9">
        <v>1.14058757147477</v>
      </c>
      <c r="V651" s="9">
        <v>1.1392581088228899</v>
      </c>
      <c r="W651" s="9">
        <v>1.1404223434571299</v>
      </c>
      <c r="X651" s="9">
        <v>1.1430161883901799</v>
      </c>
      <c r="Y651" s="9">
        <v>1.1445009379103299</v>
      </c>
      <c r="Z651" s="9">
        <v>1.1426954680155801</v>
      </c>
      <c r="AA651" s="9">
        <v>1.14108654652658</v>
      </c>
      <c r="AB651" s="9">
        <v>1.1373622007629101</v>
      </c>
      <c r="AC651" s="9">
        <v>1.13482112127485</v>
      </c>
      <c r="AD651" s="9">
        <v>1.13292338192192</v>
      </c>
      <c r="AE651" s="9">
        <v>1.13103927288815</v>
      </c>
      <c r="AF651" s="9">
        <v>1.1296606288253299</v>
      </c>
      <c r="AG651" s="9">
        <v>1.1346689413075199</v>
      </c>
      <c r="AH651" s="9">
        <v>1.1360308574951099</v>
      </c>
      <c r="AI651" s="9">
        <v>1.1399339532344701</v>
      </c>
      <c r="AJ651" s="9">
        <v>1.1457074805420799</v>
      </c>
      <c r="AK651" s="9">
        <v>1.1512669850960999</v>
      </c>
    </row>
    <row r="652" spans="1:37" s="9" customFormat="1" hidden="1" x14ac:dyDescent="0.3">
      <c r="A652" s="13" t="str">
        <f t="shared" si="10"/>
        <v>SDGbaseTRA_UrbBAU_v6_3PQXcfish</v>
      </c>
      <c r="B652" s="37" t="s">
        <v>220</v>
      </c>
      <c r="C652" s="8" t="s">
        <v>294</v>
      </c>
      <c r="D652" s="10" t="s">
        <v>120</v>
      </c>
      <c r="E652" s="9" t="s">
        <v>134</v>
      </c>
      <c r="F652" s="9">
        <v>1.2732382995285101</v>
      </c>
      <c r="G652" s="9">
        <v>1.2006769129645001</v>
      </c>
      <c r="H652" s="9">
        <v>1.20014300203876</v>
      </c>
      <c r="I652" s="9">
        <v>1.18967292394322</v>
      </c>
      <c r="J652" s="9">
        <v>1.1931774975867999</v>
      </c>
      <c r="K652" s="9">
        <v>1.19302860444063</v>
      </c>
      <c r="L652" s="9">
        <v>1.1904865105194999</v>
      </c>
      <c r="M652" s="9">
        <v>1.18887830517084</v>
      </c>
      <c r="N652" s="9">
        <v>1.1878577740108001</v>
      </c>
      <c r="O652" s="9">
        <v>1.20397711239564</v>
      </c>
      <c r="P652" s="9">
        <v>1.2001941358294199</v>
      </c>
      <c r="Q652" s="9">
        <v>1.19354298150752</v>
      </c>
      <c r="R652" s="9">
        <v>1.1955678796557501</v>
      </c>
      <c r="S652" s="9">
        <v>1.1938827124679401</v>
      </c>
      <c r="T652" s="9">
        <v>1.1927234155406301</v>
      </c>
      <c r="U652" s="9">
        <v>1.1914558410820899</v>
      </c>
      <c r="V652" s="9">
        <v>1.1907271294255299</v>
      </c>
      <c r="W652" s="9">
        <v>1.1913076300485601</v>
      </c>
      <c r="X652" s="9">
        <v>1.1933416692830301</v>
      </c>
      <c r="Y652" s="9">
        <v>1.19407796605283</v>
      </c>
      <c r="Z652" s="9">
        <v>1.19412364892031</v>
      </c>
      <c r="AA652" s="9">
        <v>1.1950919263242299</v>
      </c>
      <c r="AB652" s="9">
        <v>1.2003130533761299</v>
      </c>
      <c r="AC652" s="9">
        <v>1.2005624432367199</v>
      </c>
      <c r="AD652" s="9">
        <v>1.19975320192545</v>
      </c>
      <c r="AE652" s="9">
        <v>1.1990441910516501</v>
      </c>
      <c r="AF652" s="9">
        <v>1.1991606149681699</v>
      </c>
      <c r="AG652" s="9">
        <v>1.19936255537832</v>
      </c>
      <c r="AH652" s="9">
        <v>1.2096748830864701</v>
      </c>
      <c r="AI652" s="9">
        <v>1.21439371698484</v>
      </c>
      <c r="AJ652" s="9">
        <v>1.2178313393067901</v>
      </c>
      <c r="AK652" s="9">
        <v>1.2204891159115501</v>
      </c>
    </row>
    <row r="653" spans="1:37" s="9" customFormat="1" hidden="1" x14ac:dyDescent="0.3">
      <c r="A653" s="13" t="str">
        <f t="shared" si="10"/>
        <v>SDGbaseTRA_UrbBAU_v6_3PQXccoal-low</v>
      </c>
      <c r="B653" s="37" t="s">
        <v>220</v>
      </c>
      <c r="C653" s="8" t="s">
        <v>294</v>
      </c>
      <c r="D653" s="10" t="s">
        <v>120</v>
      </c>
      <c r="E653" s="9" t="s">
        <v>135</v>
      </c>
      <c r="F653" s="9">
        <v>2.0640989154356901E-2</v>
      </c>
      <c r="G653" s="9">
        <v>2.11486877875742E-2</v>
      </c>
      <c r="H653" s="9">
        <v>2.1428406460600399E-2</v>
      </c>
      <c r="I653" s="9">
        <v>2.13667986910216E-2</v>
      </c>
      <c r="J653" s="9">
        <v>2.13923992284781E-2</v>
      </c>
      <c r="K653" s="9">
        <v>2.1443666031450499E-2</v>
      </c>
      <c r="L653" s="9">
        <v>2.1511107554344801E-2</v>
      </c>
      <c r="M653" s="9">
        <v>2.1633010213862401E-2</v>
      </c>
      <c r="N653" s="9">
        <v>2.1739297385529099E-2</v>
      </c>
      <c r="O653" s="9">
        <v>2.2479379721156802E-2</v>
      </c>
      <c r="P653" s="9">
        <v>2.2668659226932401E-2</v>
      </c>
      <c r="Q653" s="9">
        <v>2.2712127761989501E-2</v>
      </c>
      <c r="R653" s="9">
        <v>2.2688539691438601E-2</v>
      </c>
      <c r="S653" s="9">
        <v>2.27174650021221E-2</v>
      </c>
      <c r="T653" s="9">
        <v>2.2763209216093198E-2</v>
      </c>
      <c r="U653" s="9">
        <v>2.2811319216448901E-2</v>
      </c>
      <c r="V653" s="9">
        <v>2.2817543228524799E-2</v>
      </c>
      <c r="W653" s="9">
        <v>2.2855427785646899E-2</v>
      </c>
      <c r="X653" s="9">
        <v>2.2924307194180399E-2</v>
      </c>
      <c r="Y653" s="9">
        <v>2.2916986807915599E-2</v>
      </c>
      <c r="Z653" s="9">
        <v>2.2876791616097399E-2</v>
      </c>
      <c r="AA653" s="9">
        <v>2.2895195410748501E-2</v>
      </c>
      <c r="AB653" s="9">
        <v>2.3049431756030699E-2</v>
      </c>
      <c r="AC653" s="9">
        <v>2.3122330733313899E-2</v>
      </c>
      <c r="AD653" s="9">
        <v>2.31453144816962E-2</v>
      </c>
      <c r="AE653" s="9">
        <v>2.3140154313093901E-2</v>
      </c>
      <c r="AF653" s="9">
        <v>2.3131994861133098E-2</v>
      </c>
      <c r="AG653" s="9">
        <v>2.31060210486679E-2</v>
      </c>
      <c r="AH653" s="9">
        <v>2.3029486940136901E-2</v>
      </c>
      <c r="AI653" s="9">
        <v>2.2821225493249601E-2</v>
      </c>
      <c r="AJ653" s="9">
        <v>2.26673939824487E-2</v>
      </c>
      <c r="AK653" s="9">
        <v>2.2520826344003299E-2</v>
      </c>
    </row>
    <row r="654" spans="1:37" s="9" customFormat="1" hidden="1" x14ac:dyDescent="0.3">
      <c r="A654" s="13" t="str">
        <f t="shared" si="10"/>
        <v>SDGbaseTRA_UrbBAU_v6_3PQXccoal-hgh</v>
      </c>
      <c r="B654" s="37" t="s">
        <v>220</v>
      </c>
      <c r="C654" s="8" t="s">
        <v>294</v>
      </c>
      <c r="D654" s="10" t="s">
        <v>120</v>
      </c>
      <c r="E654" s="9" t="s">
        <v>136</v>
      </c>
      <c r="F654" s="9">
        <v>3.9678720270255097E-2</v>
      </c>
      <c r="G654" s="9">
        <v>4.0654682802785599E-2</v>
      </c>
      <c r="H654" s="9">
        <v>4.1192393418220397E-2</v>
      </c>
      <c r="I654" s="9">
        <v>4.1073963170652802E-2</v>
      </c>
      <c r="J654" s="9">
        <v>4.1123175762012097E-2</v>
      </c>
      <c r="K654" s="9">
        <v>4.1221727295520399E-2</v>
      </c>
      <c r="L654" s="9">
        <v>4.1351371921633601E-2</v>
      </c>
      <c r="M654" s="9">
        <v>4.15857086334563E-2</v>
      </c>
      <c r="N654" s="9">
        <v>4.1790027279299299E-2</v>
      </c>
      <c r="O654" s="9">
        <v>4.3212707159257097E-2</v>
      </c>
      <c r="P654" s="9">
        <v>4.35765641675816E-2</v>
      </c>
      <c r="Q654" s="9">
        <v>4.3660124884085501E-2</v>
      </c>
      <c r="R654" s="9">
        <v>4.36147809111729E-2</v>
      </c>
      <c r="S654" s="9">
        <v>4.3670384802185901E-2</v>
      </c>
      <c r="T654" s="9">
        <v>4.3758320116553402E-2</v>
      </c>
      <c r="U654" s="9">
        <v>4.3850803244762003E-2</v>
      </c>
      <c r="V654" s="9">
        <v>4.3862767828061401E-2</v>
      </c>
      <c r="W654" s="9">
        <v>4.3935594315850798E-2</v>
      </c>
      <c r="X654" s="9">
        <v>4.4068003027620498E-2</v>
      </c>
      <c r="Y654" s="9">
        <v>4.4053930855172799E-2</v>
      </c>
      <c r="Z654" s="9">
        <v>4.3976662573094003E-2</v>
      </c>
      <c r="AA654" s="9">
        <v>4.4012040675103198E-2</v>
      </c>
      <c r="AB654" s="9">
        <v>4.43085332876514E-2</v>
      </c>
      <c r="AC654" s="9">
        <v>4.44486689229147E-2</v>
      </c>
      <c r="AD654" s="9">
        <v>4.4492851191312903E-2</v>
      </c>
      <c r="AE654" s="9">
        <v>4.4482931662506102E-2</v>
      </c>
      <c r="AF654" s="9">
        <v>4.44672465318426E-2</v>
      </c>
      <c r="AG654" s="9">
        <v>4.4417316384045398E-2</v>
      </c>
      <c r="AH654" s="9">
        <v>4.4270192839682997E-2</v>
      </c>
      <c r="AI654" s="9">
        <v>4.3869846343092003E-2</v>
      </c>
      <c r="AJ654" s="9">
        <v>4.3574131954591901E-2</v>
      </c>
      <c r="AK654" s="9">
        <v>4.3292381100354202E-2</v>
      </c>
    </row>
    <row r="655" spans="1:37" s="9" customFormat="1" hidden="1" x14ac:dyDescent="0.3">
      <c r="A655" s="13" t="str">
        <f t="shared" si="10"/>
        <v>SDGbaseTRA_UrbBAU_v6_3PQXccoil</v>
      </c>
      <c r="B655" s="37" t="s">
        <v>220</v>
      </c>
      <c r="C655" s="8" t="s">
        <v>294</v>
      </c>
      <c r="D655" s="10" t="s">
        <v>120</v>
      </c>
      <c r="E655" s="9" t="s">
        <v>137</v>
      </c>
      <c r="F655" s="9">
        <v>0.13479596314172901</v>
      </c>
      <c r="G655" s="9">
        <v>0.13811148865935199</v>
      </c>
      <c r="H655" s="9">
        <v>0.13993819122953099</v>
      </c>
      <c r="I655" s="9">
        <v>0.139535861739637</v>
      </c>
      <c r="J655" s="9">
        <v>0.139703046028994</v>
      </c>
      <c r="K655" s="9">
        <v>0.14003784384474599</v>
      </c>
      <c r="L655" s="9">
        <v>0.140478270655888</v>
      </c>
      <c r="M655" s="9">
        <v>0.14127435587634701</v>
      </c>
      <c r="N655" s="9">
        <v>0.14196846416579401</v>
      </c>
      <c r="O655" s="9">
        <v>0.14680157126589899</v>
      </c>
      <c r="P655" s="9">
        <v>0.148037660926778</v>
      </c>
      <c r="Q655" s="9">
        <v>0.14832153216015601</v>
      </c>
      <c r="R655" s="9">
        <v>0.148167490284314</v>
      </c>
      <c r="S655" s="9">
        <v>0.14835638700256701</v>
      </c>
      <c r="T655" s="9">
        <v>0.14865511955527</v>
      </c>
      <c r="U655" s="9">
        <v>0.14896930187406299</v>
      </c>
      <c r="V655" s="9">
        <v>0.14900994777994001</v>
      </c>
      <c r="W655" s="9">
        <v>0.14925735284980299</v>
      </c>
      <c r="X655" s="9">
        <v>0.14970716977215001</v>
      </c>
      <c r="Y655" s="9">
        <v>0.14965936399551</v>
      </c>
      <c r="Z655" s="9">
        <v>0.14939686932753299</v>
      </c>
      <c r="AA655" s="9">
        <v>0.149517055293763</v>
      </c>
      <c r="AB655" s="9">
        <v>0.15052429562310399</v>
      </c>
      <c r="AC655" s="9">
        <v>0.151000362335869</v>
      </c>
      <c r="AD655" s="9">
        <v>0.151150457686273</v>
      </c>
      <c r="AE655" s="9">
        <v>0.151116759209348</v>
      </c>
      <c r="AF655" s="9">
        <v>0.151063473914853</v>
      </c>
      <c r="AG655" s="9">
        <v>0.150893851953351</v>
      </c>
      <c r="AH655" s="9">
        <v>0.15039404601888301</v>
      </c>
      <c r="AI655" s="9">
        <v>0.14903399480677601</v>
      </c>
      <c r="AJ655" s="9">
        <v>0.14802939824869099</v>
      </c>
      <c r="AK655" s="9">
        <v>0.14707223840320399</v>
      </c>
    </row>
    <row r="656" spans="1:37" s="9" customFormat="1" hidden="1" x14ac:dyDescent="0.3">
      <c r="A656" s="13" t="str">
        <f t="shared" si="10"/>
        <v>SDGbaseTRA_UrbBAU_v6_3PQXcngas</v>
      </c>
      <c r="B656" s="37" t="s">
        <v>220</v>
      </c>
      <c r="C656" s="8" t="s">
        <v>294</v>
      </c>
      <c r="D656" s="10" t="s">
        <v>120</v>
      </c>
      <c r="E656" s="9" t="s">
        <v>138</v>
      </c>
      <c r="F656" s="9">
        <v>3.8732999999997901E-2</v>
      </c>
      <c r="G656" s="9">
        <v>3.9685701007366903E-2</v>
      </c>
      <c r="H656" s="9">
        <v>4.0210595588789401E-2</v>
      </c>
      <c r="I656" s="9">
        <v>4.0094988060107403E-2</v>
      </c>
      <c r="J656" s="9">
        <v>4.0143027696991102E-2</v>
      </c>
      <c r="K656" s="9">
        <v>4.02392303094085E-2</v>
      </c>
      <c r="L656" s="9">
        <v>4.0365784927355403E-2</v>
      </c>
      <c r="M656" s="9">
        <v>4.0594536354216497E-2</v>
      </c>
      <c r="N656" s="9">
        <v>4.07939851785621E-2</v>
      </c>
      <c r="O656" s="9">
        <v>4.2182756273372701E-2</v>
      </c>
      <c r="P656" s="9">
        <v>4.25379409518966E-2</v>
      </c>
      <c r="Q656" s="9">
        <v>4.26195100447673E-2</v>
      </c>
      <c r="R656" s="9">
        <v>4.2575246820620201E-2</v>
      </c>
      <c r="S656" s="9">
        <v>4.2629525423759099E-2</v>
      </c>
      <c r="T656" s="9">
        <v>4.2715364848725401E-2</v>
      </c>
      <c r="U656" s="9">
        <v>4.2805643693150298E-2</v>
      </c>
      <c r="V656" s="9">
        <v>4.2817323106962901E-2</v>
      </c>
      <c r="W656" s="9">
        <v>4.2888413815895102E-2</v>
      </c>
      <c r="X656" s="9">
        <v>4.3017666639525699E-2</v>
      </c>
      <c r="Y656" s="9">
        <v>4.3003929869248697E-2</v>
      </c>
      <c r="Z656" s="9">
        <v>4.2928503234814099E-2</v>
      </c>
      <c r="AA656" s="9">
        <v>4.2963038118746397E-2</v>
      </c>
      <c r="AB656" s="9">
        <v>4.3252463994337603E-2</v>
      </c>
      <c r="AC656" s="9">
        <v>4.3389259574537702E-2</v>
      </c>
      <c r="AD656" s="9">
        <v>4.3432388783088201E-2</v>
      </c>
      <c r="AE656" s="9">
        <v>4.3422705680743703E-2</v>
      </c>
      <c r="AF656" s="9">
        <v>4.3407394396462101E-2</v>
      </c>
      <c r="AG656" s="9">
        <v>4.3358654305866003E-2</v>
      </c>
      <c r="AH656" s="9">
        <v>4.32150373695281E-2</v>
      </c>
      <c r="AI656" s="9">
        <v>4.2824232909567397E-2</v>
      </c>
      <c r="AJ656" s="9">
        <v>4.2535566709353302E-2</v>
      </c>
      <c r="AK656" s="9">
        <v>4.2260531230339897E-2</v>
      </c>
    </row>
    <row r="657" spans="1:37" s="9" customFormat="1" hidden="1" x14ac:dyDescent="0.3">
      <c r="A657" s="13" t="str">
        <f t="shared" si="10"/>
        <v>SDGbaseTRA_UrbBAU_v6_3PQXcpgm</v>
      </c>
      <c r="B657" s="37" t="s">
        <v>220</v>
      </c>
      <c r="C657" s="8" t="s">
        <v>294</v>
      </c>
      <c r="D657" s="10" t="s">
        <v>120</v>
      </c>
      <c r="E657" s="9" t="s">
        <v>139</v>
      </c>
      <c r="F657" s="9">
        <v>1.00115078236768</v>
      </c>
      <c r="G657" s="9">
        <v>-1.43721537323545</v>
      </c>
      <c r="H657" s="9">
        <v>-0.65282884493606097</v>
      </c>
      <c r="I657" s="9">
        <v>0.42102209557895598</v>
      </c>
      <c r="J657" s="9">
        <v>1.0950831491942401</v>
      </c>
      <c r="K657" s="9">
        <v>1.46399595265632</v>
      </c>
      <c r="L657" s="9">
        <v>1.49968102681147</v>
      </c>
      <c r="M657" s="9">
        <v>0.59097019957170704</v>
      </c>
      <c r="N657" s="9">
        <v>0.16582682720442299</v>
      </c>
      <c r="O657" s="9">
        <v>-0.54108511537342796</v>
      </c>
      <c r="P657" s="9">
        <v>-0.68105049281975005</v>
      </c>
      <c r="Q657" s="9">
        <v>-0.67277249527277205</v>
      </c>
      <c r="R657" s="9">
        <v>-0.47307623821354799</v>
      </c>
      <c r="S657" s="9">
        <v>-0.30983216515192702</v>
      </c>
      <c r="T657" s="9">
        <v>-0.23253652954611601</v>
      </c>
      <c r="U657" s="9">
        <v>-0.225569988320243</v>
      </c>
      <c r="V657" s="9">
        <v>-0.12864418168536901</v>
      </c>
      <c r="W657" s="9">
        <v>-9.4803491203880305E-2</v>
      </c>
      <c r="X657" s="9">
        <v>-0.12635157434583899</v>
      </c>
      <c r="Y657" s="9">
        <v>-8.0853580841721895E-2</v>
      </c>
      <c r="Z657" s="9">
        <v>-2.9108163731830301E-2</v>
      </c>
      <c r="AA657" s="9">
        <v>-5.33208136350816E-3</v>
      </c>
      <c r="AB657" s="9">
        <v>3.1168265803235999</v>
      </c>
      <c r="AC657" s="9">
        <v>4.8751852622918497</v>
      </c>
      <c r="AD657" s="9">
        <v>4.9550535357938097</v>
      </c>
      <c r="AE657" s="9">
        <v>4.6651299668029402</v>
      </c>
      <c r="AF657" s="9">
        <v>4.3111754151325297</v>
      </c>
      <c r="AG657" s="9">
        <v>4.1750848297343603</v>
      </c>
      <c r="AH657" s="9">
        <v>7.9529173746881101</v>
      </c>
      <c r="AI657" s="9">
        <v>11.695064782691199</v>
      </c>
      <c r="AJ657" s="9">
        <v>13.4521595719935</v>
      </c>
      <c r="AK657" s="9">
        <v>14.790364904447401</v>
      </c>
    </row>
    <row r="658" spans="1:37" s="9" customFormat="1" hidden="1" x14ac:dyDescent="0.3">
      <c r="A658" s="13" t="str">
        <f t="shared" si="10"/>
        <v>SDGbaseTRA_UrbBAU_v6_3PQXcmore</v>
      </c>
      <c r="B658" s="37" t="s">
        <v>220</v>
      </c>
      <c r="C658" s="8" t="s">
        <v>294</v>
      </c>
      <c r="D658" s="10" t="s">
        <v>120</v>
      </c>
      <c r="E658" s="9" t="s">
        <v>140</v>
      </c>
      <c r="F658" s="9">
        <v>0.96699726989128798</v>
      </c>
      <c r="G658" s="9">
        <v>0.99077913215106905</v>
      </c>
      <c r="H658" s="9">
        <v>1.0038815487595401</v>
      </c>
      <c r="I658" s="9">
        <v>1.00099555774948</v>
      </c>
      <c r="J658" s="9">
        <v>1.0021947508212199</v>
      </c>
      <c r="K658" s="9">
        <v>1.0045962955202099</v>
      </c>
      <c r="L658" s="9">
        <v>1.0077556912466901</v>
      </c>
      <c r="M658" s="9">
        <v>1.0134665268440199</v>
      </c>
      <c r="N658" s="9">
        <v>1.0184459940769</v>
      </c>
      <c r="O658" s="9">
        <v>1.0531164033159299</v>
      </c>
      <c r="P658" s="9">
        <v>1.06198406360384</v>
      </c>
      <c r="Q658" s="9">
        <v>1.0640209935541201</v>
      </c>
      <c r="R658" s="9">
        <v>1.0629160199269101</v>
      </c>
      <c r="S658" s="9">
        <v>1.06427138854456</v>
      </c>
      <c r="T658" s="9">
        <v>1.0664146644694099</v>
      </c>
      <c r="U658" s="9">
        <v>1.06866883390876</v>
      </c>
      <c r="V658" s="9">
        <v>1.06896079377403</v>
      </c>
      <c r="W658" s="9">
        <v>1.07073582461786</v>
      </c>
      <c r="X658" s="9">
        <v>1.0739628128810801</v>
      </c>
      <c r="Y658" s="9">
        <v>1.07362025709969</v>
      </c>
      <c r="Z658" s="9">
        <v>1.0717376123481099</v>
      </c>
      <c r="AA658" s="9">
        <v>1.0726001186701899</v>
      </c>
      <c r="AB658" s="9">
        <v>1.07982576455054</v>
      </c>
      <c r="AC658" s="9">
        <v>1.08324112869819</v>
      </c>
      <c r="AD658" s="9">
        <v>1.08431814830382</v>
      </c>
      <c r="AE658" s="9">
        <v>1.0840767103571001</v>
      </c>
      <c r="AF658" s="9">
        <v>1.0836947141857001</v>
      </c>
      <c r="AG658" s="9">
        <v>1.0824781046118801</v>
      </c>
      <c r="AH658" s="9">
        <v>1.0788925763828101</v>
      </c>
      <c r="AI658" s="9">
        <v>1.0691360830090499</v>
      </c>
      <c r="AJ658" s="9">
        <v>1.0619294740412399</v>
      </c>
      <c r="AK658" s="9">
        <v>1.05506315322435</v>
      </c>
    </row>
    <row r="659" spans="1:37" s="9" customFormat="1" hidden="1" x14ac:dyDescent="0.3">
      <c r="A659" s="13" t="str">
        <f t="shared" si="10"/>
        <v>SDGbaseTRA_UrbBAU_v6_3PQXcmine</v>
      </c>
      <c r="B659" s="37" t="s">
        <v>220</v>
      </c>
      <c r="C659" s="8" t="s">
        <v>294</v>
      </c>
      <c r="D659" s="10" t="s">
        <v>120</v>
      </c>
      <c r="E659" s="9" t="s">
        <v>141</v>
      </c>
      <c r="F659" s="9">
        <v>1.0261587926798501</v>
      </c>
      <c r="G659" s="9">
        <v>1.03000446164855</v>
      </c>
      <c r="H659" s="9">
        <v>1.0296511509501001</v>
      </c>
      <c r="I659" s="9">
        <v>1.0477425827670901</v>
      </c>
      <c r="J659" s="9">
        <v>1.0436813228191399</v>
      </c>
      <c r="K659" s="9">
        <v>1.0408480121022701</v>
      </c>
      <c r="L659" s="9">
        <v>1.0389786976434301</v>
      </c>
      <c r="M659" s="9">
        <v>1.03801744675455</v>
      </c>
      <c r="N659" s="9">
        <v>1.0326976683963101</v>
      </c>
      <c r="O659" s="9">
        <v>1.0037257681064</v>
      </c>
      <c r="P659" s="9">
        <v>0.99237368608552601</v>
      </c>
      <c r="Q659" s="9">
        <v>0.991496239731392</v>
      </c>
      <c r="R659" s="9">
        <v>0.98261723477241303</v>
      </c>
      <c r="S659" s="9">
        <v>0.98808493515203399</v>
      </c>
      <c r="T659" s="9">
        <v>0.99419759511157002</v>
      </c>
      <c r="U659" s="9">
        <v>0.99579789809351305</v>
      </c>
      <c r="V659" s="9">
        <v>0.99947352056884897</v>
      </c>
      <c r="W659" s="9">
        <v>1.00601175941525</v>
      </c>
      <c r="X659" s="9">
        <v>1.0185136836265201</v>
      </c>
      <c r="Y659" s="9">
        <v>1.02428590567829</v>
      </c>
      <c r="Z659" s="9">
        <v>1.0304098386506999</v>
      </c>
      <c r="AA659" s="9">
        <v>1.03404826422878</v>
      </c>
      <c r="AB659" s="9">
        <v>1.0265104476339699</v>
      </c>
      <c r="AC659" s="9">
        <v>1.0216381848651299</v>
      </c>
      <c r="AD659" s="9">
        <v>1.0228069390824599</v>
      </c>
      <c r="AE659" s="9">
        <v>1.02702781999704</v>
      </c>
      <c r="AF659" s="9">
        <v>1.03479103888102</v>
      </c>
      <c r="AG659" s="9">
        <v>1.0475897232343201</v>
      </c>
      <c r="AH659" s="9">
        <v>1.05615850292949</v>
      </c>
      <c r="AI659" s="9">
        <v>1.0663425813557701</v>
      </c>
      <c r="AJ659" s="9">
        <v>1.0814256083717899</v>
      </c>
      <c r="AK659" s="9">
        <v>1.1031156594910401</v>
      </c>
    </row>
    <row r="660" spans="1:37" s="9" customFormat="1" hidden="1" x14ac:dyDescent="0.3">
      <c r="A660" s="13" t="str">
        <f t="shared" si="10"/>
        <v>SDGbaseTRA_UrbBAU_v6_3PQXcmeat</v>
      </c>
      <c r="B660" s="37" t="s">
        <v>220</v>
      </c>
      <c r="C660" s="8" t="s">
        <v>294</v>
      </c>
      <c r="D660" s="10" t="s">
        <v>120</v>
      </c>
      <c r="E660" s="9" t="s">
        <v>142</v>
      </c>
      <c r="F660" s="9">
        <v>1.2943882323024001</v>
      </c>
      <c r="G660" s="9">
        <v>1.2512115376956501</v>
      </c>
      <c r="H660" s="9">
        <v>1.25289495732872</v>
      </c>
      <c r="I660" s="9">
        <v>1.2544875714610999</v>
      </c>
      <c r="J660" s="9">
        <v>1.26168910041489</v>
      </c>
      <c r="K660" s="9">
        <v>1.2631768311068401</v>
      </c>
      <c r="L660" s="9">
        <v>1.2635544485394901</v>
      </c>
      <c r="M660" s="9">
        <v>1.2645741198425</v>
      </c>
      <c r="N660" s="9">
        <v>1.2652835094774899</v>
      </c>
      <c r="O660" s="9">
        <v>1.2704739630151001</v>
      </c>
      <c r="P660" s="9">
        <v>1.2713707445595399</v>
      </c>
      <c r="Q660" s="9">
        <v>1.2718255264971201</v>
      </c>
      <c r="R660" s="9">
        <v>1.27790113209474</v>
      </c>
      <c r="S660" s="9">
        <v>1.28019549852323</v>
      </c>
      <c r="T660" s="9">
        <v>1.2826538631267801</v>
      </c>
      <c r="U660" s="9">
        <v>1.28362308370754</v>
      </c>
      <c r="V660" s="9">
        <v>1.28574525053417</v>
      </c>
      <c r="W660" s="9">
        <v>1.2881334757034499</v>
      </c>
      <c r="X660" s="9">
        <v>1.2904387064010201</v>
      </c>
      <c r="Y660" s="9">
        <v>1.2910483838736599</v>
      </c>
      <c r="Z660" s="9">
        <v>1.29104694745127</v>
      </c>
      <c r="AA660" s="9">
        <v>1.29143410176361</v>
      </c>
      <c r="AB660" s="9">
        <v>1.2924502085438201</v>
      </c>
      <c r="AC660" s="9">
        <v>1.2917580105028801</v>
      </c>
      <c r="AD660" s="9">
        <v>1.29264425585059</v>
      </c>
      <c r="AE660" s="9">
        <v>1.2943097698741</v>
      </c>
      <c r="AF660" s="9">
        <v>1.2969668417753899</v>
      </c>
      <c r="AG660" s="9">
        <v>1.29975533765635</v>
      </c>
      <c r="AH660" s="9">
        <v>1.3067997825892199</v>
      </c>
      <c r="AI660" s="9">
        <v>1.3123655236889</v>
      </c>
      <c r="AJ660" s="9">
        <v>1.3177080261777301</v>
      </c>
      <c r="AK660" s="9">
        <v>1.32234510075806</v>
      </c>
    </row>
    <row r="661" spans="1:37" s="9" customFormat="1" hidden="1" x14ac:dyDescent="0.3">
      <c r="A661" s="13" t="str">
        <f t="shared" si="10"/>
        <v>SDGbaseTRA_UrbBAU_v6_3PQXcpfis</v>
      </c>
      <c r="B661" s="37" t="s">
        <v>220</v>
      </c>
      <c r="C661" s="8" t="s">
        <v>294</v>
      </c>
      <c r="D661" s="10" t="s">
        <v>120</v>
      </c>
      <c r="E661" s="9" t="s">
        <v>143</v>
      </c>
      <c r="F661" s="9">
        <v>1.26664535676362</v>
      </c>
      <c r="G661" s="9">
        <v>1.2556927979235399</v>
      </c>
      <c r="H661" s="9">
        <v>1.24665226499341</v>
      </c>
      <c r="I661" s="9">
        <v>1.24151612727461</v>
      </c>
      <c r="J661" s="9">
        <v>1.2400605705594401</v>
      </c>
      <c r="K661" s="9">
        <v>1.23813928761214</v>
      </c>
      <c r="L661" s="9">
        <v>1.23688686883452</v>
      </c>
      <c r="M661" s="9">
        <v>1.2366746310927801</v>
      </c>
      <c r="N661" s="9">
        <v>1.2364306281450099</v>
      </c>
      <c r="O661" s="9">
        <v>1.23462036244809</v>
      </c>
      <c r="P661" s="9">
        <v>1.2337960907008301</v>
      </c>
      <c r="Q661" s="9">
        <v>1.2330621440616101</v>
      </c>
      <c r="R661" s="9">
        <v>1.23579618017493</v>
      </c>
      <c r="S661" s="9">
        <v>1.2374545687341401</v>
      </c>
      <c r="T661" s="9">
        <v>1.2389297882552499</v>
      </c>
      <c r="U661" s="9">
        <v>1.2404081998202601</v>
      </c>
      <c r="V661" s="9">
        <v>1.24252349277887</v>
      </c>
      <c r="W661" s="9">
        <v>1.24461219680818</v>
      </c>
      <c r="X661" s="9">
        <v>1.2460258214718101</v>
      </c>
      <c r="Y661" s="9">
        <v>1.2464637118224799</v>
      </c>
      <c r="Z661" s="9">
        <v>1.24680964473518</v>
      </c>
      <c r="AA661" s="9">
        <v>1.24742807729881</v>
      </c>
      <c r="AB661" s="9">
        <v>1.2458813648054401</v>
      </c>
      <c r="AC661" s="9">
        <v>1.2449900328232899</v>
      </c>
      <c r="AD661" s="9">
        <v>1.24599177746645</v>
      </c>
      <c r="AE661" s="9">
        <v>1.24746072617541</v>
      </c>
      <c r="AF661" s="9">
        <v>1.24944991801034</v>
      </c>
      <c r="AG661" s="9">
        <v>1.2505737586769301</v>
      </c>
      <c r="AH661" s="9">
        <v>1.24840301530897</v>
      </c>
      <c r="AI661" s="9">
        <v>1.2469221808413</v>
      </c>
      <c r="AJ661" s="9">
        <v>1.2480011399903099</v>
      </c>
      <c r="AK661" s="9">
        <v>1.2496135706384901</v>
      </c>
    </row>
    <row r="662" spans="1:37" s="9" customFormat="1" hidden="1" x14ac:dyDescent="0.3">
      <c r="A662" s="13" t="str">
        <f t="shared" si="10"/>
        <v>SDGbaseTRA_UrbBAU_v6_3PQXcvege</v>
      </c>
      <c r="B662" s="37" t="s">
        <v>220</v>
      </c>
      <c r="C662" s="8" t="s">
        <v>294</v>
      </c>
      <c r="D662" s="10" t="s">
        <v>120</v>
      </c>
      <c r="E662" s="9" t="s">
        <v>144</v>
      </c>
      <c r="F662" s="9">
        <v>1.23717816411607</v>
      </c>
      <c r="G662" s="9">
        <v>1.23335703665325</v>
      </c>
      <c r="H662" s="9">
        <v>1.2291809366770701</v>
      </c>
      <c r="I662" s="9">
        <v>1.22828934599301</v>
      </c>
      <c r="J662" s="9">
        <v>1.22773241437626</v>
      </c>
      <c r="K662" s="9">
        <v>1.2264485629516899</v>
      </c>
      <c r="L662" s="9">
        <v>1.22589075166192</v>
      </c>
      <c r="M662" s="9">
        <v>1.2263986554789099</v>
      </c>
      <c r="N662" s="9">
        <v>1.2264087247558</v>
      </c>
      <c r="O662" s="9">
        <v>1.2190405853769199</v>
      </c>
      <c r="P662" s="9">
        <v>1.2181150931231099</v>
      </c>
      <c r="Q662" s="9">
        <v>1.21881828878515</v>
      </c>
      <c r="R662" s="9">
        <v>1.22173243232786</v>
      </c>
      <c r="S662" s="9">
        <v>1.2234773529237699</v>
      </c>
      <c r="T662" s="9">
        <v>1.22520027377282</v>
      </c>
      <c r="U662" s="9">
        <v>1.2268680735149</v>
      </c>
      <c r="V662" s="9">
        <v>1.2292451280377199</v>
      </c>
      <c r="W662" s="9">
        <v>1.2309536880812999</v>
      </c>
      <c r="X662" s="9">
        <v>1.2317591019631799</v>
      </c>
      <c r="Y662" s="9">
        <v>1.23175050064923</v>
      </c>
      <c r="Z662" s="9">
        <v>1.2319567989470701</v>
      </c>
      <c r="AA662" s="9">
        <v>1.23208104614059</v>
      </c>
      <c r="AB662" s="9">
        <v>1.2283048619937</v>
      </c>
      <c r="AC662" s="9">
        <v>1.22594611726603</v>
      </c>
      <c r="AD662" s="9">
        <v>1.22633121919854</v>
      </c>
      <c r="AE662" s="9">
        <v>1.2276507180483101</v>
      </c>
      <c r="AF662" s="9">
        <v>1.2294434278778299</v>
      </c>
      <c r="AG662" s="9">
        <v>1.2321308531428301</v>
      </c>
      <c r="AH662" s="9">
        <v>1.2296943459779199</v>
      </c>
      <c r="AI662" s="9">
        <v>1.2292060909775699</v>
      </c>
      <c r="AJ662" s="9">
        <v>1.2315706866945799</v>
      </c>
      <c r="AK662" s="9">
        <v>1.2348053034519</v>
      </c>
    </row>
    <row r="663" spans="1:37" s="9" customFormat="1" hidden="1" x14ac:dyDescent="0.3">
      <c r="A663" s="13" t="str">
        <f t="shared" si="10"/>
        <v>SDGbaseTRA_UrbBAU_v6_3PQXcfats</v>
      </c>
      <c r="B663" s="37" t="s">
        <v>220</v>
      </c>
      <c r="C663" s="8" t="s">
        <v>294</v>
      </c>
      <c r="D663" s="10" t="s">
        <v>120</v>
      </c>
      <c r="E663" s="9" t="s">
        <v>145</v>
      </c>
      <c r="F663" s="9">
        <v>1.4010439092256299</v>
      </c>
      <c r="G663" s="9">
        <v>1.4029414196379399</v>
      </c>
      <c r="H663" s="9">
        <v>1.40467295534405</v>
      </c>
      <c r="I663" s="9">
        <v>1.4029507003044299</v>
      </c>
      <c r="J663" s="9">
        <v>1.40256452182776</v>
      </c>
      <c r="K663" s="9">
        <v>1.4008051692752499</v>
      </c>
      <c r="L663" s="9">
        <v>1.4001247855652299</v>
      </c>
      <c r="M663" s="9">
        <v>1.4022472605482701</v>
      </c>
      <c r="N663" s="9">
        <v>1.40409729907193</v>
      </c>
      <c r="O663" s="9">
        <v>1.4206397855074</v>
      </c>
      <c r="P663" s="9">
        <v>1.42297075584337</v>
      </c>
      <c r="Q663" s="9">
        <v>1.42270523646539</v>
      </c>
      <c r="R663" s="9">
        <v>1.42024076633755</v>
      </c>
      <c r="S663" s="9">
        <v>1.4205693223376601</v>
      </c>
      <c r="T663" s="9">
        <v>1.4216030658312799</v>
      </c>
      <c r="U663" s="9">
        <v>1.42296222270004</v>
      </c>
      <c r="V663" s="9">
        <v>1.4238261170651301</v>
      </c>
      <c r="W663" s="9">
        <v>1.4252419878137099</v>
      </c>
      <c r="X663" s="9">
        <v>1.4277359214966301</v>
      </c>
      <c r="Y663" s="9">
        <v>1.42742293082966</v>
      </c>
      <c r="Z663" s="9">
        <v>1.4261143970108801</v>
      </c>
      <c r="AA663" s="9">
        <v>1.42644360669022</v>
      </c>
      <c r="AB663" s="9">
        <v>1.4270006614376101</v>
      </c>
      <c r="AC663" s="9">
        <v>1.4262181551947699</v>
      </c>
      <c r="AD663" s="9">
        <v>1.42565276047921</v>
      </c>
      <c r="AE663" s="9">
        <v>1.4250176315090299</v>
      </c>
      <c r="AF663" s="9">
        <v>1.4245340484112901</v>
      </c>
      <c r="AG663" s="9">
        <v>1.4227892398769899</v>
      </c>
      <c r="AH663" s="9">
        <v>1.41839640851702</v>
      </c>
      <c r="AI663" s="9">
        <v>1.4107529961966101</v>
      </c>
      <c r="AJ663" s="9">
        <v>1.4064694131251501</v>
      </c>
      <c r="AK663" s="9">
        <v>1.40277806463099</v>
      </c>
    </row>
    <row r="664" spans="1:37" s="9" customFormat="1" hidden="1" x14ac:dyDescent="0.3">
      <c r="A664" s="13" t="str">
        <f t="shared" si="10"/>
        <v>SDGbaseTRA_UrbBAU_v6_3PQXcdair</v>
      </c>
      <c r="B664" s="37" t="s">
        <v>220</v>
      </c>
      <c r="C664" s="8" t="s">
        <v>294</v>
      </c>
      <c r="D664" s="10" t="s">
        <v>120</v>
      </c>
      <c r="E664" s="9" t="s">
        <v>146</v>
      </c>
      <c r="F664" s="9">
        <v>1.54740058142779</v>
      </c>
      <c r="G664" s="9">
        <v>1.5186488435029399</v>
      </c>
      <c r="H664" s="9">
        <v>1.5194993333295399</v>
      </c>
      <c r="I664" s="9">
        <v>1.5229312820083101</v>
      </c>
      <c r="J664" s="9">
        <v>1.5245674245180401</v>
      </c>
      <c r="K664" s="9">
        <v>1.5240485274850499</v>
      </c>
      <c r="L664" s="9">
        <v>1.52364513998523</v>
      </c>
      <c r="M664" s="9">
        <v>1.52449576554005</v>
      </c>
      <c r="N664" s="9">
        <v>1.52480945568231</v>
      </c>
      <c r="O664" s="9">
        <v>1.51033529922432</v>
      </c>
      <c r="P664" s="9">
        <v>1.5100467943017299</v>
      </c>
      <c r="Q664" s="9">
        <v>1.51298042266017</v>
      </c>
      <c r="R664" s="9">
        <v>1.5189827134459</v>
      </c>
      <c r="S664" s="9">
        <v>1.52272252762305</v>
      </c>
      <c r="T664" s="9">
        <v>1.52604933347397</v>
      </c>
      <c r="U664" s="9">
        <v>1.5290326182774601</v>
      </c>
      <c r="V664" s="9">
        <v>1.5335073653833999</v>
      </c>
      <c r="W664" s="9">
        <v>1.53662392622097</v>
      </c>
      <c r="X664" s="9">
        <v>1.5382089813351101</v>
      </c>
      <c r="Y664" s="9">
        <v>1.5387553325052901</v>
      </c>
      <c r="Z664" s="9">
        <v>1.53884024675251</v>
      </c>
      <c r="AA664" s="9">
        <v>1.5384959747629201</v>
      </c>
      <c r="AB664" s="9">
        <v>1.53157622123959</v>
      </c>
      <c r="AC664" s="9">
        <v>1.52759376879176</v>
      </c>
      <c r="AD664" s="9">
        <v>1.5280058180070599</v>
      </c>
      <c r="AE664" s="9">
        <v>1.52998498903546</v>
      </c>
      <c r="AF664" s="9">
        <v>1.53259408703181</v>
      </c>
      <c r="AG664" s="9">
        <v>1.53733626691794</v>
      </c>
      <c r="AH664" s="9">
        <v>1.53723606677947</v>
      </c>
      <c r="AI664" s="9">
        <v>1.5389572501961299</v>
      </c>
      <c r="AJ664" s="9">
        <v>1.5433579789968399</v>
      </c>
      <c r="AK664" s="9">
        <v>1.5484757982681701</v>
      </c>
    </row>
    <row r="665" spans="1:37" s="9" customFormat="1" hidden="1" x14ac:dyDescent="0.3">
      <c r="A665" s="13" t="str">
        <f t="shared" si="10"/>
        <v>SDGbaseTRA_UrbBAU_v6_3PQXcgrai</v>
      </c>
      <c r="B665" s="37" t="s">
        <v>220</v>
      </c>
      <c r="C665" s="8" t="s">
        <v>294</v>
      </c>
      <c r="D665" s="10" t="s">
        <v>120</v>
      </c>
      <c r="E665" s="9" t="s">
        <v>147</v>
      </c>
      <c r="F665" s="9">
        <v>1.3669077801112099</v>
      </c>
      <c r="G665" s="9">
        <v>1.3554211917845</v>
      </c>
      <c r="H665" s="9">
        <v>1.3490155400249599</v>
      </c>
      <c r="I665" s="9">
        <v>1.35466437936162</v>
      </c>
      <c r="J665" s="9">
        <v>1.3574619920297699</v>
      </c>
      <c r="K665" s="9">
        <v>1.3525461444942799</v>
      </c>
      <c r="L665" s="9">
        <v>1.3492950633356</v>
      </c>
      <c r="M665" s="9">
        <v>1.3468461963898599</v>
      </c>
      <c r="N665" s="9">
        <v>1.3450350959795201</v>
      </c>
      <c r="O665" s="9">
        <v>1.3392695814773401</v>
      </c>
      <c r="P665" s="9">
        <v>1.3377887568774001</v>
      </c>
      <c r="Q665" s="9">
        <v>1.3370105655836999</v>
      </c>
      <c r="R665" s="9">
        <v>1.3388863037458301</v>
      </c>
      <c r="S665" s="9">
        <v>1.3387716157446301</v>
      </c>
      <c r="T665" s="9">
        <v>1.3378611239201199</v>
      </c>
      <c r="U665" s="9">
        <v>1.33881520267994</v>
      </c>
      <c r="V665" s="9">
        <v>1.33824307342853</v>
      </c>
      <c r="W665" s="9">
        <v>1.3365327115264301</v>
      </c>
      <c r="X665" s="9">
        <v>1.3353748618991499</v>
      </c>
      <c r="Y665" s="9">
        <v>1.33356241040766</v>
      </c>
      <c r="Z665" s="9">
        <v>1.33272545175947</v>
      </c>
      <c r="AA665" s="9">
        <v>1.3318313536559701</v>
      </c>
      <c r="AB665" s="9">
        <v>1.3284490540076299</v>
      </c>
      <c r="AC665" s="9">
        <v>1.32607130482538</v>
      </c>
      <c r="AD665" s="9">
        <v>1.3263647246150201</v>
      </c>
      <c r="AE665" s="9">
        <v>1.3273624198740299</v>
      </c>
      <c r="AF665" s="9">
        <v>1.3282896614920801</v>
      </c>
      <c r="AG665" s="9">
        <v>1.33191269811831</v>
      </c>
      <c r="AH665" s="9">
        <v>1.32614734802842</v>
      </c>
      <c r="AI665" s="9">
        <v>1.32551380994597</v>
      </c>
      <c r="AJ665" s="9">
        <v>1.3303568138098401</v>
      </c>
      <c r="AK665" s="9">
        <v>1.3357564819802901</v>
      </c>
    </row>
    <row r="666" spans="1:37" s="9" customFormat="1" hidden="1" x14ac:dyDescent="0.3">
      <c r="A666" s="13" t="str">
        <f t="shared" si="10"/>
        <v>SDGbaseTRA_UrbBAU_v6_3PQXcstar</v>
      </c>
      <c r="B666" s="37" t="s">
        <v>220</v>
      </c>
      <c r="C666" s="8" t="s">
        <v>294</v>
      </c>
      <c r="D666" s="10" t="s">
        <v>120</v>
      </c>
      <c r="E666" s="9" t="s">
        <v>148</v>
      </c>
      <c r="F666" s="9">
        <v>1.21874154373827</v>
      </c>
      <c r="G666" s="9">
        <v>1.2051399722448399</v>
      </c>
      <c r="H666" s="9">
        <v>1.1897289834593701</v>
      </c>
      <c r="I666" s="9">
        <v>1.1933517857090501</v>
      </c>
      <c r="J666" s="9">
        <v>1.1955776487040699</v>
      </c>
      <c r="K666" s="9">
        <v>1.1876500903937799</v>
      </c>
      <c r="L666" s="9">
        <v>1.1811645219651199</v>
      </c>
      <c r="M666" s="9">
        <v>1.17389565986011</v>
      </c>
      <c r="N666" s="9">
        <v>1.1680607625985999</v>
      </c>
      <c r="O666" s="9">
        <v>1.16194623664551</v>
      </c>
      <c r="P666" s="9">
        <v>1.1566082959003601</v>
      </c>
      <c r="Q666" s="9">
        <v>1.1516202543462499</v>
      </c>
      <c r="R666" s="9">
        <v>1.15165562423561</v>
      </c>
      <c r="S666" s="9">
        <v>1.1491741842172001</v>
      </c>
      <c r="T666" s="9">
        <v>1.14622234127075</v>
      </c>
      <c r="U666" s="9">
        <v>1.1455233806841301</v>
      </c>
      <c r="V666" s="9">
        <v>1.1432375633087</v>
      </c>
      <c r="W666" s="9">
        <v>1.13982398453611</v>
      </c>
      <c r="X666" s="9">
        <v>1.13707121970023</v>
      </c>
      <c r="Y666" s="9">
        <v>1.1350927282657</v>
      </c>
      <c r="Z666" s="9">
        <v>1.13479956960793</v>
      </c>
      <c r="AA666" s="9">
        <v>1.13422051352148</v>
      </c>
      <c r="AB666" s="9">
        <v>1.1324400451707901</v>
      </c>
      <c r="AC666" s="9">
        <v>1.1308330800378701</v>
      </c>
      <c r="AD666" s="9">
        <v>1.1315832483083901</v>
      </c>
      <c r="AE666" s="9">
        <v>1.13299457987066</v>
      </c>
      <c r="AF666" s="9">
        <v>1.1341991793656401</v>
      </c>
      <c r="AG666" s="9">
        <v>1.15205519569722</v>
      </c>
      <c r="AH666" s="9">
        <v>1.1642354094590299</v>
      </c>
      <c r="AI666" s="9">
        <v>1.18611743788261</v>
      </c>
      <c r="AJ666" s="9">
        <v>1.2153389769126499</v>
      </c>
      <c r="AK666" s="9">
        <v>1.24603453067223</v>
      </c>
    </row>
    <row r="667" spans="1:37" s="9" customFormat="1" hidden="1" x14ac:dyDescent="0.3">
      <c r="A667" s="13" t="str">
        <f t="shared" si="10"/>
        <v>SDGbaseTRA_UrbBAU_v6_3PQXcafee</v>
      </c>
      <c r="B667" s="37" t="s">
        <v>220</v>
      </c>
      <c r="C667" s="8" t="s">
        <v>294</v>
      </c>
      <c r="D667" s="10" t="s">
        <v>120</v>
      </c>
      <c r="E667" s="9" t="s">
        <v>149</v>
      </c>
      <c r="F667" s="9">
        <v>2.1076591868732102</v>
      </c>
      <c r="G667" s="9">
        <v>2.0191730960746099</v>
      </c>
      <c r="H667" s="9">
        <v>2.0561179799261402</v>
      </c>
      <c r="I667" s="9">
        <v>2.0536835962249902</v>
      </c>
      <c r="J667" s="9">
        <v>2.0681979923523199</v>
      </c>
      <c r="K667" s="9">
        <v>2.0727238699884198</v>
      </c>
      <c r="L667" s="9">
        <v>2.0710238163785801</v>
      </c>
      <c r="M667" s="9">
        <v>2.0711873356366501</v>
      </c>
      <c r="N667" s="9">
        <v>2.07318168438582</v>
      </c>
      <c r="O667" s="9">
        <v>2.0637959907958701</v>
      </c>
      <c r="P667" s="9">
        <v>2.0656773650112901</v>
      </c>
      <c r="Q667" s="9">
        <v>2.0708454498484401</v>
      </c>
      <c r="R667" s="9">
        <v>2.08855936665383</v>
      </c>
      <c r="S667" s="9">
        <v>2.08819662132206</v>
      </c>
      <c r="T667" s="9">
        <v>2.0915408954241799</v>
      </c>
      <c r="U667" s="9">
        <v>2.09464539933722</v>
      </c>
      <c r="V667" s="9">
        <v>2.1016095350098798</v>
      </c>
      <c r="W667" s="9">
        <v>2.1060184933653598</v>
      </c>
      <c r="X667" s="9">
        <v>2.1077524994399601</v>
      </c>
      <c r="Y667" s="9">
        <v>2.1089979948584099</v>
      </c>
      <c r="Z667" s="9">
        <v>2.10910878380475</v>
      </c>
      <c r="AA667" s="9">
        <v>2.10755703375921</v>
      </c>
      <c r="AB667" s="9">
        <v>2.1024881086309399</v>
      </c>
      <c r="AC667" s="9">
        <v>2.0976390577658699</v>
      </c>
      <c r="AD667" s="9">
        <v>2.0969197660699601</v>
      </c>
      <c r="AE667" s="9">
        <v>2.0976485144909298</v>
      </c>
      <c r="AF667" s="9">
        <v>2.0992882945164002</v>
      </c>
      <c r="AG667" s="9">
        <v>2.1003062983160699</v>
      </c>
      <c r="AH667" s="9">
        <v>2.1115082065828501</v>
      </c>
      <c r="AI667" s="9">
        <v>2.1139330290449498</v>
      </c>
      <c r="AJ667" s="9">
        <v>2.1097827249824599</v>
      </c>
      <c r="AK667" s="9">
        <v>2.1057830750724902</v>
      </c>
    </row>
    <row r="668" spans="1:37" s="9" customFormat="1" hidden="1" x14ac:dyDescent="0.3">
      <c r="A668" s="13" t="str">
        <f t="shared" si="10"/>
        <v>SDGbaseTRA_UrbBAU_v6_3PQXcbake</v>
      </c>
      <c r="B668" s="37" t="s">
        <v>220</v>
      </c>
      <c r="C668" s="8" t="s">
        <v>294</v>
      </c>
      <c r="D668" s="10" t="s">
        <v>120</v>
      </c>
      <c r="E668" s="9" t="s">
        <v>150</v>
      </c>
      <c r="F668" s="9">
        <v>1.2067062846960701</v>
      </c>
      <c r="G668" s="9">
        <v>1.2092399480993901</v>
      </c>
      <c r="H668" s="9">
        <v>1.2056833490386301</v>
      </c>
      <c r="I668" s="9">
        <v>1.20758351773841</v>
      </c>
      <c r="J668" s="9">
        <v>1.20745748636395</v>
      </c>
      <c r="K668" s="9">
        <v>1.2058362753740099</v>
      </c>
      <c r="L668" s="9">
        <v>1.2053421892252301</v>
      </c>
      <c r="M668" s="9">
        <v>1.2056614154549401</v>
      </c>
      <c r="N668" s="9">
        <v>1.2055562451519599</v>
      </c>
      <c r="O668" s="9">
        <v>1.1996150496937901</v>
      </c>
      <c r="P668" s="9">
        <v>1.20015762590523</v>
      </c>
      <c r="Q668" s="9">
        <v>1.20148588941469</v>
      </c>
      <c r="R668" s="9">
        <v>1.2043517087144699</v>
      </c>
      <c r="S668" s="9">
        <v>1.2062505614741701</v>
      </c>
      <c r="T668" s="9">
        <v>1.2078457335621</v>
      </c>
      <c r="U668" s="9">
        <v>1.2097303668638</v>
      </c>
      <c r="V668" s="9">
        <v>1.21159214030764</v>
      </c>
      <c r="W668" s="9">
        <v>1.21281624705046</v>
      </c>
      <c r="X668" s="9">
        <v>1.21362322067971</v>
      </c>
      <c r="Y668" s="9">
        <v>1.2131347726327599</v>
      </c>
      <c r="Z668" s="9">
        <v>1.2127558592188801</v>
      </c>
      <c r="AA668" s="9">
        <v>1.21224763049817</v>
      </c>
      <c r="AB668" s="9">
        <v>1.2083327841307001</v>
      </c>
      <c r="AC668" s="9">
        <v>1.2064159755702599</v>
      </c>
      <c r="AD668" s="9">
        <v>1.20712479050475</v>
      </c>
      <c r="AE668" s="9">
        <v>1.20854453200993</v>
      </c>
      <c r="AF668" s="9">
        <v>1.2101404552783199</v>
      </c>
      <c r="AG668" s="9">
        <v>1.21629008008704</v>
      </c>
      <c r="AH668" s="9">
        <v>1.2146367446500601</v>
      </c>
      <c r="AI668" s="9">
        <v>1.2162400864971401</v>
      </c>
      <c r="AJ668" s="9">
        <v>1.2218809154425201</v>
      </c>
      <c r="AK668" s="9">
        <v>1.2283763460005701</v>
      </c>
    </row>
    <row r="669" spans="1:37" s="9" customFormat="1" hidden="1" x14ac:dyDescent="0.3">
      <c r="A669" s="13" t="str">
        <f t="shared" si="10"/>
        <v>SDGbaseTRA_UrbBAU_v6_3PQXcsuga</v>
      </c>
      <c r="B669" s="37" t="s">
        <v>220</v>
      </c>
      <c r="C669" s="8" t="s">
        <v>294</v>
      </c>
      <c r="D669" s="10" t="s">
        <v>120</v>
      </c>
      <c r="E669" s="9" t="s">
        <v>151</v>
      </c>
      <c r="F669" s="9">
        <v>1.4973235534731399</v>
      </c>
      <c r="G669" s="9">
        <v>1.49839269353198</v>
      </c>
      <c r="H669" s="9">
        <v>1.48605813430289</v>
      </c>
      <c r="I669" s="9">
        <v>1.4883160981504799</v>
      </c>
      <c r="J669" s="9">
        <v>1.4857786392003101</v>
      </c>
      <c r="K669" s="9">
        <v>1.4802358516140099</v>
      </c>
      <c r="L669" s="9">
        <v>1.4770219441110499</v>
      </c>
      <c r="M669" s="9">
        <v>1.47713968006256</v>
      </c>
      <c r="N669" s="9">
        <v>1.47695531690038</v>
      </c>
      <c r="O669" s="9">
        <v>1.46493275211914</v>
      </c>
      <c r="P669" s="9">
        <v>1.4650447068187999</v>
      </c>
      <c r="Q669" s="9">
        <v>1.4675201554923201</v>
      </c>
      <c r="R669" s="9">
        <v>1.46914193152457</v>
      </c>
      <c r="S669" s="9">
        <v>1.47080765610676</v>
      </c>
      <c r="T669" s="9">
        <v>1.47175830306151</v>
      </c>
      <c r="U669" s="9">
        <v>1.47269136690738</v>
      </c>
      <c r="V669" s="9">
        <v>1.4727448137761101</v>
      </c>
      <c r="W669" s="9">
        <v>1.47288989804278</v>
      </c>
      <c r="X669" s="9">
        <v>1.47357464190464</v>
      </c>
      <c r="Y669" s="9">
        <v>1.4716540804495399</v>
      </c>
      <c r="Z669" s="9">
        <v>1.46997203372528</v>
      </c>
      <c r="AA669" s="9">
        <v>1.46807351016106</v>
      </c>
      <c r="AB669" s="9">
        <v>1.46057340701454</v>
      </c>
      <c r="AC669" s="9">
        <v>1.4559132580005001</v>
      </c>
      <c r="AD669" s="9">
        <v>1.4551849868453399</v>
      </c>
      <c r="AE669" s="9">
        <v>1.4555433156725099</v>
      </c>
      <c r="AF669" s="9">
        <v>1.4565867544514299</v>
      </c>
      <c r="AG669" s="9">
        <v>1.4531401758992</v>
      </c>
      <c r="AH669" s="9">
        <v>1.4380290712327</v>
      </c>
      <c r="AI669" s="9">
        <v>1.42662292465107</v>
      </c>
      <c r="AJ669" s="9">
        <v>1.4208893100462601</v>
      </c>
      <c r="AK669" s="9">
        <v>1.4160755155970499</v>
      </c>
    </row>
    <row r="670" spans="1:37" s="9" customFormat="1" hidden="1" x14ac:dyDescent="0.3">
      <c r="A670" s="13" t="str">
        <f t="shared" si="10"/>
        <v>SDGbaseTRA_UrbBAU_v6_3PQXcconf</v>
      </c>
      <c r="B670" s="37" t="s">
        <v>220</v>
      </c>
      <c r="C670" s="8" t="s">
        <v>294</v>
      </c>
      <c r="D670" s="10" t="s">
        <v>120</v>
      </c>
      <c r="E670" s="9" t="s">
        <v>152</v>
      </c>
      <c r="F670" s="9">
        <v>1.3384186226572099</v>
      </c>
      <c r="G670" s="9">
        <v>1.32069750870159</v>
      </c>
      <c r="H670" s="9">
        <v>1.3253822297878799</v>
      </c>
      <c r="I670" s="9">
        <v>1.3256623490722901</v>
      </c>
      <c r="J670" s="9">
        <v>1.32685645658448</v>
      </c>
      <c r="K670" s="9">
        <v>1.3275954946312201</v>
      </c>
      <c r="L670" s="9">
        <v>1.3284336305114599</v>
      </c>
      <c r="M670" s="9">
        <v>1.3306795481095901</v>
      </c>
      <c r="N670" s="9">
        <v>1.3324385952014699</v>
      </c>
      <c r="O670" s="9">
        <v>1.32851690568545</v>
      </c>
      <c r="P670" s="9">
        <v>1.3303252476049501</v>
      </c>
      <c r="Q670" s="9">
        <v>1.33357762755186</v>
      </c>
      <c r="R670" s="9">
        <v>1.3395542508315901</v>
      </c>
      <c r="S670" s="9">
        <v>1.34291963575854</v>
      </c>
      <c r="T670" s="9">
        <v>1.3460254622939301</v>
      </c>
      <c r="U670" s="9">
        <v>1.34902255698725</v>
      </c>
      <c r="V670" s="9">
        <v>1.3522885216096301</v>
      </c>
      <c r="W670" s="9">
        <v>1.3546025100805801</v>
      </c>
      <c r="X670" s="9">
        <v>1.3558911838971299</v>
      </c>
      <c r="Y670" s="9">
        <v>1.35561913938262</v>
      </c>
      <c r="Z670" s="9">
        <v>1.3552960323547301</v>
      </c>
      <c r="AA670" s="9">
        <v>1.35504689677888</v>
      </c>
      <c r="AB670" s="9">
        <v>1.3513337371963401</v>
      </c>
      <c r="AC670" s="9">
        <v>1.3489518500859301</v>
      </c>
      <c r="AD670" s="9">
        <v>1.3493563316927299</v>
      </c>
      <c r="AE670" s="9">
        <v>1.3506285703722301</v>
      </c>
      <c r="AF670" s="9">
        <v>1.35223253978181</v>
      </c>
      <c r="AG670" s="9">
        <v>1.3543097767010901</v>
      </c>
      <c r="AH670" s="9">
        <v>1.35094005743065</v>
      </c>
      <c r="AI670" s="9">
        <v>1.3470663530596501</v>
      </c>
      <c r="AJ670" s="9">
        <v>1.3456492895579</v>
      </c>
      <c r="AK670" s="9">
        <v>1.3449735816662201</v>
      </c>
    </row>
    <row r="671" spans="1:37" s="9" customFormat="1" hidden="1" x14ac:dyDescent="0.3">
      <c r="A671" s="13" t="str">
        <f t="shared" ref="A671:A734" si="11">_xlfn.CONCAT(C671,D671,E671)</f>
        <v>SDGbaseTRA_UrbBAU_v6_3PQXcpast</v>
      </c>
      <c r="B671" s="37" t="s">
        <v>220</v>
      </c>
      <c r="C671" s="8" t="s">
        <v>294</v>
      </c>
      <c r="D671" s="10" t="s">
        <v>120</v>
      </c>
      <c r="E671" s="9" t="s">
        <v>153</v>
      </c>
      <c r="F671" s="9">
        <v>1.43613676380422</v>
      </c>
      <c r="G671" s="9">
        <v>1.3929461839661601</v>
      </c>
      <c r="H671" s="9">
        <v>1.39067022872594</v>
      </c>
      <c r="I671" s="9">
        <v>1.3837313792355701</v>
      </c>
      <c r="J671" s="9">
        <v>1.3870998227490301</v>
      </c>
      <c r="K671" s="9">
        <v>1.3880419136198801</v>
      </c>
      <c r="L671" s="9">
        <v>1.3880134235958399</v>
      </c>
      <c r="M671" s="9">
        <v>1.38946906904168</v>
      </c>
      <c r="N671" s="9">
        <v>1.38877390262764</v>
      </c>
      <c r="O671" s="9">
        <v>1.3994736392934799</v>
      </c>
      <c r="P671" s="9">
        <v>1.3980809250369</v>
      </c>
      <c r="Q671" s="9">
        <v>1.3937043470204999</v>
      </c>
      <c r="R671" s="9">
        <v>1.3965268578441501</v>
      </c>
      <c r="S671" s="9">
        <v>1.3995361569706599</v>
      </c>
      <c r="T671" s="9">
        <v>1.40285469553063</v>
      </c>
      <c r="U671" s="9">
        <v>1.40218547411241</v>
      </c>
      <c r="V671" s="9">
        <v>1.4018829363977101</v>
      </c>
      <c r="W671" s="9">
        <v>1.40474035692435</v>
      </c>
      <c r="X671" s="9">
        <v>1.4062294982321399</v>
      </c>
      <c r="Y671" s="9">
        <v>1.40374559136072</v>
      </c>
      <c r="Z671" s="9">
        <v>1.39970630452775</v>
      </c>
      <c r="AA671" s="9">
        <v>1.3978211255258299</v>
      </c>
      <c r="AB671" s="9">
        <v>1.39940518923489</v>
      </c>
      <c r="AC671" s="9">
        <v>1.3977441546535301</v>
      </c>
      <c r="AD671" s="9">
        <v>1.39629813143031</v>
      </c>
      <c r="AE671" s="9">
        <v>1.3953389784718599</v>
      </c>
      <c r="AF671" s="9">
        <v>1.3972655255091699</v>
      </c>
      <c r="AG671" s="9">
        <v>1.3996327034189699</v>
      </c>
      <c r="AH671" s="9">
        <v>1.4068129854543201</v>
      </c>
      <c r="AI671" s="9">
        <v>1.4098832933807199</v>
      </c>
      <c r="AJ671" s="9">
        <v>1.4137892023702401</v>
      </c>
      <c r="AK671" s="9">
        <v>1.4175627104255</v>
      </c>
    </row>
    <row r="672" spans="1:37" s="9" customFormat="1" hidden="1" x14ac:dyDescent="0.3">
      <c r="A672" s="13" t="str">
        <f t="shared" si="11"/>
        <v>SDGbaseTRA_UrbBAU_v6_3PQXcofoo</v>
      </c>
      <c r="B672" s="37" t="s">
        <v>220</v>
      </c>
      <c r="C672" s="8" t="s">
        <v>294</v>
      </c>
      <c r="D672" s="10" t="s">
        <v>120</v>
      </c>
      <c r="E672" s="9" t="s">
        <v>154</v>
      </c>
      <c r="F672" s="9">
        <v>1.4927175915273401</v>
      </c>
      <c r="G672" s="9">
        <v>1.4750619709948001</v>
      </c>
      <c r="H672" s="9">
        <v>1.4736404480963901</v>
      </c>
      <c r="I672" s="9">
        <v>1.4751016356415001</v>
      </c>
      <c r="J672" s="9">
        <v>1.47524500234712</v>
      </c>
      <c r="K672" s="9">
        <v>1.4741732479518601</v>
      </c>
      <c r="L672" s="9">
        <v>1.4737412992222401</v>
      </c>
      <c r="M672" s="9">
        <v>1.47497000957751</v>
      </c>
      <c r="N672" s="9">
        <v>1.4753486586907201</v>
      </c>
      <c r="O672" s="9">
        <v>1.46769394256273</v>
      </c>
      <c r="P672" s="9">
        <v>1.46754759341001</v>
      </c>
      <c r="Q672" s="9">
        <v>1.4689826608461101</v>
      </c>
      <c r="R672" s="9">
        <v>1.4730444158927201</v>
      </c>
      <c r="S672" s="9">
        <v>1.4763755823187099</v>
      </c>
      <c r="T672" s="9">
        <v>1.47937544688141</v>
      </c>
      <c r="U672" s="9">
        <v>1.4818762931715601</v>
      </c>
      <c r="V672" s="9">
        <v>1.4854305164600801</v>
      </c>
      <c r="W672" s="9">
        <v>1.48810701332235</v>
      </c>
      <c r="X672" s="9">
        <v>1.4900946983397001</v>
      </c>
      <c r="Y672" s="9">
        <v>1.48987720067927</v>
      </c>
      <c r="Z672" s="9">
        <v>1.48905252859892</v>
      </c>
      <c r="AA672" s="9">
        <v>1.4886161366033399</v>
      </c>
      <c r="AB672" s="9">
        <v>1.48313112533373</v>
      </c>
      <c r="AC672" s="9">
        <v>1.4792653549999899</v>
      </c>
      <c r="AD672" s="9">
        <v>1.4794038097022999</v>
      </c>
      <c r="AE672" s="9">
        <v>1.48088264978513</v>
      </c>
      <c r="AF672" s="9">
        <v>1.48319843929855</v>
      </c>
      <c r="AG672" s="9">
        <v>1.4849106291696701</v>
      </c>
      <c r="AH672" s="9">
        <v>1.4801698244663899</v>
      </c>
      <c r="AI672" s="9">
        <v>1.47610339649045</v>
      </c>
      <c r="AJ672" s="9">
        <v>1.4756640538752499</v>
      </c>
      <c r="AK672" s="9">
        <v>1.4760441184175901</v>
      </c>
    </row>
    <row r="673" spans="1:37" s="9" customFormat="1" hidden="1" x14ac:dyDescent="0.3">
      <c r="A673" s="13" t="str">
        <f t="shared" si="11"/>
        <v>SDGbaseTRA_UrbBAU_v6_3PQXcbevt</v>
      </c>
      <c r="B673" s="37" t="s">
        <v>220</v>
      </c>
      <c r="C673" s="8" t="s">
        <v>294</v>
      </c>
      <c r="D673" s="10" t="s">
        <v>120</v>
      </c>
      <c r="E673" s="9" t="s">
        <v>155</v>
      </c>
      <c r="F673" s="9">
        <v>2.2017045343183002</v>
      </c>
      <c r="G673" s="9">
        <v>2.1364727142941402</v>
      </c>
      <c r="H673" s="9">
        <v>2.10299611851566</v>
      </c>
      <c r="I673" s="9">
        <v>2.10094961154851</v>
      </c>
      <c r="J673" s="9">
        <v>2.0968648498422899</v>
      </c>
      <c r="K673" s="9">
        <v>2.0925426035922201</v>
      </c>
      <c r="L673" s="9">
        <v>2.09091542350534</v>
      </c>
      <c r="M673" s="9">
        <v>2.0924879484116699</v>
      </c>
      <c r="N673" s="9">
        <v>2.0952894368772199</v>
      </c>
      <c r="O673" s="9">
        <v>2.0738485300937199</v>
      </c>
      <c r="P673" s="9">
        <v>2.0747507450685001</v>
      </c>
      <c r="Q673" s="9">
        <v>2.0820095777718599</v>
      </c>
      <c r="R673" s="9">
        <v>2.0869376460106701</v>
      </c>
      <c r="S673" s="9">
        <v>2.0945330844662502</v>
      </c>
      <c r="T673" s="9">
        <v>2.1022895980524101</v>
      </c>
      <c r="U673" s="9">
        <v>2.1100549570635199</v>
      </c>
      <c r="V673" s="9">
        <v>2.11940068699551</v>
      </c>
      <c r="W673" s="9">
        <v>2.1266694916045101</v>
      </c>
      <c r="X673" s="9">
        <v>2.13103859707679</v>
      </c>
      <c r="Y673" s="9">
        <v>2.1362115475208698</v>
      </c>
      <c r="Z673" s="9">
        <v>2.1423611942361398</v>
      </c>
      <c r="AA673" s="9">
        <v>2.1473556047767102</v>
      </c>
      <c r="AB673" s="9">
        <v>2.14149130323147</v>
      </c>
      <c r="AC673" s="9">
        <v>2.14031014214655</v>
      </c>
      <c r="AD673" s="9">
        <v>2.1439882165471298</v>
      </c>
      <c r="AE673" s="9">
        <v>2.1499046063431502</v>
      </c>
      <c r="AF673" s="9">
        <v>2.1566513140012802</v>
      </c>
      <c r="AG673" s="9">
        <v>2.16273890657614</v>
      </c>
      <c r="AH673" s="9">
        <v>2.15431950948039</v>
      </c>
      <c r="AI673" s="9">
        <v>2.1507208477531798</v>
      </c>
      <c r="AJ673" s="9">
        <v>2.1512661521938798</v>
      </c>
      <c r="AK673" s="9">
        <v>2.1529835404236199</v>
      </c>
    </row>
    <row r="674" spans="1:37" s="9" customFormat="1" hidden="1" x14ac:dyDescent="0.3">
      <c r="A674" s="13" t="str">
        <f t="shared" si="11"/>
        <v>SDGbaseTRA_UrbBAU_v6_3PQXctext</v>
      </c>
      <c r="B674" s="37" t="s">
        <v>220</v>
      </c>
      <c r="C674" s="8" t="s">
        <v>294</v>
      </c>
      <c r="D674" s="10" t="s">
        <v>120</v>
      </c>
      <c r="E674" s="9" t="s">
        <v>102</v>
      </c>
      <c r="F674" s="9">
        <v>1.3704242950555101</v>
      </c>
      <c r="G674" s="9">
        <v>1.3978676168076301</v>
      </c>
      <c r="H674" s="9">
        <v>1.4103705956874</v>
      </c>
      <c r="I674" s="9">
        <v>1.4159983930812301</v>
      </c>
      <c r="J674" s="9">
        <v>1.41728939434061</v>
      </c>
      <c r="K674" s="9">
        <v>1.4190879907216001</v>
      </c>
      <c r="L674" s="9">
        <v>1.4212916658322901</v>
      </c>
      <c r="M674" s="9">
        <v>1.4243886771729699</v>
      </c>
      <c r="N674" s="9">
        <v>1.4269793165486</v>
      </c>
      <c r="O674" s="9">
        <v>1.4295021179140099</v>
      </c>
      <c r="P674" s="9">
        <v>1.4340362622010201</v>
      </c>
      <c r="Q674" s="9">
        <v>1.43831120639238</v>
      </c>
      <c r="R674" s="9">
        <v>1.44182706140516</v>
      </c>
      <c r="S674" s="9">
        <v>1.44581992672926</v>
      </c>
      <c r="T674" s="9">
        <v>1.4499188362414599</v>
      </c>
      <c r="U674" s="9">
        <v>1.4539618159030401</v>
      </c>
      <c r="V674" s="9">
        <v>1.4574746834272201</v>
      </c>
      <c r="W674" s="9">
        <v>1.46059301030615</v>
      </c>
      <c r="X674" s="9">
        <v>1.46356239156192</v>
      </c>
      <c r="Y674" s="9">
        <v>1.46562581299267</v>
      </c>
      <c r="Z674" s="9">
        <v>1.4668321672108999</v>
      </c>
      <c r="AA674" s="9">
        <v>1.46891184707672</v>
      </c>
      <c r="AB674" s="9">
        <v>1.4682174972753801</v>
      </c>
      <c r="AC674" s="9">
        <v>1.46879122335414</v>
      </c>
      <c r="AD674" s="9">
        <v>1.47080399306236</v>
      </c>
      <c r="AE674" s="9">
        <v>1.47295950860805</v>
      </c>
      <c r="AF674" s="9">
        <v>1.4751314926618799</v>
      </c>
      <c r="AG674" s="9">
        <v>1.4743709042970701</v>
      </c>
      <c r="AH674" s="9">
        <v>1.466113886684</v>
      </c>
      <c r="AI674" s="9">
        <v>1.4576512443701499</v>
      </c>
      <c r="AJ674" s="9">
        <v>1.4528215989662401</v>
      </c>
      <c r="AK674" s="9">
        <v>1.4491757061602699</v>
      </c>
    </row>
    <row r="675" spans="1:37" s="9" customFormat="1" hidden="1" x14ac:dyDescent="0.3">
      <c r="A675" s="13" t="str">
        <f t="shared" si="11"/>
        <v>SDGbaseTRA_UrbBAU_v6_3PQXcclth</v>
      </c>
      <c r="B675" s="37" t="s">
        <v>220</v>
      </c>
      <c r="C675" s="8" t="s">
        <v>294</v>
      </c>
      <c r="D675" s="10" t="s">
        <v>120</v>
      </c>
      <c r="E675" s="9" t="s">
        <v>156</v>
      </c>
      <c r="F675" s="9">
        <v>1.33294388030283</v>
      </c>
      <c r="G675" s="9">
        <v>1.36894249400462</v>
      </c>
      <c r="H675" s="9">
        <v>1.37162050029601</v>
      </c>
      <c r="I675" s="9">
        <v>1.3719777182778199</v>
      </c>
      <c r="J675" s="9">
        <v>1.37076717321411</v>
      </c>
      <c r="K675" s="9">
        <v>1.3714416527868001</v>
      </c>
      <c r="L675" s="9">
        <v>1.3733198810795699</v>
      </c>
      <c r="M675" s="9">
        <v>1.37706956070011</v>
      </c>
      <c r="N675" s="9">
        <v>1.38043153066573</v>
      </c>
      <c r="O675" s="9">
        <v>1.3881828607550499</v>
      </c>
      <c r="P675" s="9">
        <v>1.3937312458964399</v>
      </c>
      <c r="Q675" s="9">
        <v>1.3979337727480201</v>
      </c>
      <c r="R675" s="9">
        <v>1.3997727401711499</v>
      </c>
      <c r="S675" s="9">
        <v>1.40349191701303</v>
      </c>
      <c r="T675" s="9">
        <v>1.40729208846808</v>
      </c>
      <c r="U675" s="9">
        <v>1.4111772668275799</v>
      </c>
      <c r="V675" s="9">
        <v>1.41472344316886</v>
      </c>
      <c r="W675" s="9">
        <v>1.41786176883568</v>
      </c>
      <c r="X675" s="9">
        <v>1.4206926873688099</v>
      </c>
      <c r="Y675" s="9">
        <v>1.42194732424647</v>
      </c>
      <c r="Z675" s="9">
        <v>1.4224087683798401</v>
      </c>
      <c r="AA675" s="9">
        <v>1.4238802487183999</v>
      </c>
      <c r="AB675" s="9">
        <v>1.42357378729951</v>
      </c>
      <c r="AC675" s="9">
        <v>1.42443078298674</v>
      </c>
      <c r="AD675" s="9">
        <v>1.4266029152173101</v>
      </c>
      <c r="AE675" s="9">
        <v>1.4286909497112701</v>
      </c>
      <c r="AF675" s="9">
        <v>1.43065635020562</v>
      </c>
      <c r="AG675" s="9">
        <v>1.4307075037619399</v>
      </c>
      <c r="AH675" s="9">
        <v>1.4231632329684101</v>
      </c>
      <c r="AI675" s="9">
        <v>1.41478671174101</v>
      </c>
      <c r="AJ675" s="9">
        <v>1.40997167209435</v>
      </c>
      <c r="AK675" s="9">
        <v>1.4062255705356901</v>
      </c>
    </row>
    <row r="676" spans="1:37" s="9" customFormat="1" hidden="1" x14ac:dyDescent="0.3">
      <c r="A676" s="13" t="str">
        <f t="shared" si="11"/>
        <v>SDGbaseTRA_UrbBAU_v6_3PQXcleat</v>
      </c>
      <c r="B676" s="37" t="s">
        <v>220</v>
      </c>
      <c r="C676" s="8" t="s">
        <v>294</v>
      </c>
      <c r="D676" s="10" t="s">
        <v>120</v>
      </c>
      <c r="E676" s="9" t="s">
        <v>103</v>
      </c>
      <c r="F676" s="9">
        <v>1.16291522067194</v>
      </c>
      <c r="G676" s="9">
        <v>1.1614604837632001</v>
      </c>
      <c r="H676" s="9">
        <v>1.16636113584743</v>
      </c>
      <c r="I676" s="9">
        <v>1.16177450474649</v>
      </c>
      <c r="J676" s="9">
        <v>1.1626423718846901</v>
      </c>
      <c r="K676" s="9">
        <v>1.1635399000609901</v>
      </c>
      <c r="L676" s="9">
        <v>1.16422768671184</v>
      </c>
      <c r="M676" s="9">
        <v>1.1670570177498101</v>
      </c>
      <c r="N676" s="9">
        <v>1.16859287818383</v>
      </c>
      <c r="O676" s="9">
        <v>1.1854806931500199</v>
      </c>
      <c r="P676" s="9">
        <v>1.18388379722562</v>
      </c>
      <c r="Q676" s="9">
        <v>1.17925238586152</v>
      </c>
      <c r="R676" s="9">
        <v>1.1755376089045599</v>
      </c>
      <c r="S676" s="9">
        <v>1.17462524150811</v>
      </c>
      <c r="T676" s="9">
        <v>1.1747386709220999</v>
      </c>
      <c r="U676" s="9">
        <v>1.17465579918021</v>
      </c>
      <c r="V676" s="9">
        <v>1.17522484782918</v>
      </c>
      <c r="W676" s="9">
        <v>1.17710136357425</v>
      </c>
      <c r="X676" s="9">
        <v>1.17939027172311</v>
      </c>
      <c r="Y676" s="9">
        <v>1.1781095668327899</v>
      </c>
      <c r="Z676" s="9">
        <v>1.17611737087206</v>
      </c>
      <c r="AA676" s="9">
        <v>1.1759126936437001</v>
      </c>
      <c r="AB676" s="9">
        <v>1.1772106704966001</v>
      </c>
      <c r="AC676" s="9">
        <v>1.1768175147023801</v>
      </c>
      <c r="AD676" s="9">
        <v>1.1768502415057001</v>
      </c>
      <c r="AE676" s="9">
        <v>1.17706250399581</v>
      </c>
      <c r="AF676" s="9">
        <v>1.1780349127060601</v>
      </c>
      <c r="AG676" s="9">
        <v>1.1787587349312001</v>
      </c>
      <c r="AH676" s="9">
        <v>1.17961551012646</v>
      </c>
      <c r="AI676" s="9">
        <v>1.1766683753690801</v>
      </c>
      <c r="AJ676" s="9">
        <v>1.1761036928803199</v>
      </c>
      <c r="AK676" s="9">
        <v>1.17608496433778</v>
      </c>
    </row>
    <row r="677" spans="1:37" s="9" customFormat="1" hidden="1" x14ac:dyDescent="0.3">
      <c r="A677" s="13" t="str">
        <f t="shared" si="11"/>
        <v>SDGbaseTRA_UrbBAU_v6_3PQXcfoot</v>
      </c>
      <c r="B677" s="37" t="s">
        <v>220</v>
      </c>
      <c r="C677" s="8" t="s">
        <v>294</v>
      </c>
      <c r="D677" s="10" t="s">
        <v>120</v>
      </c>
      <c r="E677" s="9" t="s">
        <v>157</v>
      </c>
      <c r="F677" s="9">
        <v>1.2069019956189699</v>
      </c>
      <c r="G677" s="9">
        <v>1.2240243076547199</v>
      </c>
      <c r="H677" s="9">
        <v>1.2329051696770399</v>
      </c>
      <c r="I677" s="9">
        <v>1.23150910097122</v>
      </c>
      <c r="J677" s="9">
        <v>1.23198121859071</v>
      </c>
      <c r="K677" s="9">
        <v>1.23361755570049</v>
      </c>
      <c r="L677" s="9">
        <v>1.23618822429797</v>
      </c>
      <c r="M677" s="9">
        <v>1.2412350111028601</v>
      </c>
      <c r="N677" s="9">
        <v>1.24569698672958</v>
      </c>
      <c r="O677" s="9">
        <v>1.26865736692145</v>
      </c>
      <c r="P677" s="9">
        <v>1.2759411082038501</v>
      </c>
      <c r="Q677" s="9">
        <v>1.2788371237262499</v>
      </c>
      <c r="R677" s="9">
        <v>1.2790523664028099</v>
      </c>
      <c r="S677" s="9">
        <v>1.28138365002577</v>
      </c>
      <c r="T677" s="9">
        <v>1.28420553237761</v>
      </c>
      <c r="U677" s="9">
        <v>1.2872621182042401</v>
      </c>
      <c r="V677" s="9">
        <v>1.28906320022773</v>
      </c>
      <c r="W677" s="9">
        <v>1.29158616651657</v>
      </c>
      <c r="X677" s="9">
        <v>1.2949415174468</v>
      </c>
      <c r="Y677" s="9">
        <v>1.29539767590741</v>
      </c>
      <c r="Z677" s="9">
        <v>1.2946073058041201</v>
      </c>
      <c r="AA677" s="9">
        <v>1.29583711382495</v>
      </c>
      <c r="AB677" s="9">
        <v>1.2997109882748901</v>
      </c>
      <c r="AC677" s="9">
        <v>1.30177370122123</v>
      </c>
      <c r="AD677" s="9">
        <v>1.3032231757686199</v>
      </c>
      <c r="AE677" s="9">
        <v>1.30403230857593</v>
      </c>
      <c r="AF677" s="9">
        <v>1.3047812063959801</v>
      </c>
      <c r="AG677" s="9">
        <v>1.30508375672724</v>
      </c>
      <c r="AH677" s="9">
        <v>1.3005329592488999</v>
      </c>
      <c r="AI677" s="9">
        <v>1.2917889983827999</v>
      </c>
      <c r="AJ677" s="9">
        <v>1.2860372598151699</v>
      </c>
      <c r="AK677" s="9">
        <v>1.28087797701201</v>
      </c>
    </row>
    <row r="678" spans="1:37" s="9" customFormat="1" hidden="1" x14ac:dyDescent="0.3">
      <c r="A678" s="13" t="str">
        <f t="shared" si="11"/>
        <v>SDGbaseTRA_UrbBAU_v6_3PQXcwood</v>
      </c>
      <c r="B678" s="37" t="s">
        <v>220</v>
      </c>
      <c r="C678" s="8" t="s">
        <v>294</v>
      </c>
      <c r="D678" s="10" t="s">
        <v>120</v>
      </c>
      <c r="E678" s="9" t="s">
        <v>158</v>
      </c>
      <c r="F678" s="9">
        <v>1.21146402445734</v>
      </c>
      <c r="G678" s="9">
        <v>1.2323806907190999</v>
      </c>
      <c r="H678" s="9">
        <v>1.23192727497796</v>
      </c>
      <c r="I678" s="9">
        <v>1.23972356409861</v>
      </c>
      <c r="J678" s="9">
        <v>1.2367485367522599</v>
      </c>
      <c r="K678" s="9">
        <v>1.2356475130112901</v>
      </c>
      <c r="L678" s="9">
        <v>1.23507629474141</v>
      </c>
      <c r="M678" s="9">
        <v>1.2354206921894599</v>
      </c>
      <c r="N678" s="9">
        <v>1.2348755545457499</v>
      </c>
      <c r="O678" s="9">
        <v>1.22387935055785</v>
      </c>
      <c r="P678" s="9">
        <v>1.2223203267025</v>
      </c>
      <c r="Q678" s="9">
        <v>1.2231008914144501</v>
      </c>
      <c r="R678" s="9">
        <v>1.22093200680806</v>
      </c>
      <c r="S678" s="9">
        <v>1.22495372290895</v>
      </c>
      <c r="T678" s="9">
        <v>1.2283643122627701</v>
      </c>
      <c r="U678" s="9">
        <v>1.23130717843259</v>
      </c>
      <c r="V678" s="9">
        <v>1.23412345826174</v>
      </c>
      <c r="W678" s="9">
        <v>1.23682343616851</v>
      </c>
      <c r="X678" s="9">
        <v>1.2398715324891401</v>
      </c>
      <c r="Y678" s="9">
        <v>1.2402993671838201</v>
      </c>
      <c r="Z678" s="9">
        <v>1.2399434542838099</v>
      </c>
      <c r="AA678" s="9">
        <v>1.2392038948434301</v>
      </c>
      <c r="AB678" s="9">
        <v>1.2324128433005399</v>
      </c>
      <c r="AC678" s="9">
        <v>1.2287920241841199</v>
      </c>
      <c r="AD678" s="9">
        <v>1.22894991017511</v>
      </c>
      <c r="AE678" s="9">
        <v>1.2302094165859701</v>
      </c>
      <c r="AF678" s="9">
        <v>1.2319893052872899</v>
      </c>
      <c r="AG678" s="9">
        <v>1.23344162058347</v>
      </c>
      <c r="AH678" s="9">
        <v>1.2290949704916101</v>
      </c>
      <c r="AI678" s="9">
        <v>1.2263813390003599</v>
      </c>
      <c r="AJ678" s="9">
        <v>1.22778402503344</v>
      </c>
      <c r="AK678" s="9">
        <v>1.23058125655735</v>
      </c>
    </row>
    <row r="679" spans="1:37" s="9" customFormat="1" hidden="1" x14ac:dyDescent="0.3">
      <c r="A679" s="13" t="str">
        <f t="shared" si="11"/>
        <v>SDGbaseTRA_UrbBAU_v6_3PQXcpapr</v>
      </c>
      <c r="B679" s="37" t="s">
        <v>220</v>
      </c>
      <c r="C679" s="8" t="s">
        <v>294</v>
      </c>
      <c r="D679" s="10" t="s">
        <v>120</v>
      </c>
      <c r="E679" s="9" t="s">
        <v>159</v>
      </c>
      <c r="F679" s="9">
        <v>1.3183205317003801</v>
      </c>
      <c r="G679" s="9">
        <v>1.31824121621658</v>
      </c>
      <c r="H679" s="9">
        <v>1.3096267528657699</v>
      </c>
      <c r="I679" s="9">
        <v>1.30588452491385</v>
      </c>
      <c r="J679" s="9">
        <v>1.3052875649431499</v>
      </c>
      <c r="K679" s="9">
        <v>1.2953190225884199</v>
      </c>
      <c r="L679" s="9">
        <v>1.2931073399617501</v>
      </c>
      <c r="M679" s="9">
        <v>1.3096499855075801</v>
      </c>
      <c r="N679" s="9">
        <v>1.3105489135310999</v>
      </c>
      <c r="O679" s="9">
        <v>1.3006194109126801</v>
      </c>
      <c r="P679" s="9">
        <v>1.3019314880183399</v>
      </c>
      <c r="Q679" s="9">
        <v>1.30514188353053</v>
      </c>
      <c r="R679" s="9">
        <v>1.2802615523346099</v>
      </c>
      <c r="S679" s="9">
        <v>1.28286283469823</v>
      </c>
      <c r="T679" s="9">
        <v>1.28527063533931</v>
      </c>
      <c r="U679" s="9">
        <v>1.2881244101320199</v>
      </c>
      <c r="V679" s="9">
        <v>1.29124188567014</v>
      </c>
      <c r="W679" s="9">
        <v>1.29319648423508</v>
      </c>
      <c r="X679" s="9">
        <v>1.29459093405456</v>
      </c>
      <c r="Y679" s="9">
        <v>1.2946861805649399</v>
      </c>
      <c r="Z679" s="9">
        <v>1.29431582671789</v>
      </c>
      <c r="AA679" s="9">
        <v>1.2943496182168299</v>
      </c>
      <c r="AB679" s="9">
        <v>1.28772001079275</v>
      </c>
      <c r="AC679" s="9">
        <v>1.2848353285060199</v>
      </c>
      <c r="AD679" s="9">
        <v>1.2854328663058801</v>
      </c>
      <c r="AE679" s="9">
        <v>1.28691481626132</v>
      </c>
      <c r="AF679" s="9">
        <v>1.2885017364859199</v>
      </c>
      <c r="AG679" s="9">
        <v>1.2886194512969</v>
      </c>
      <c r="AH679" s="9">
        <v>1.27992034945385</v>
      </c>
      <c r="AI679" s="9">
        <v>1.27202323193998</v>
      </c>
      <c r="AJ679" s="9">
        <v>1.2678163271507901</v>
      </c>
      <c r="AK679" s="9">
        <v>1.26469393740734</v>
      </c>
    </row>
    <row r="680" spans="1:37" s="9" customFormat="1" hidden="1" x14ac:dyDescent="0.3">
      <c r="A680" s="13" t="str">
        <f t="shared" si="11"/>
        <v>SDGbaseTRA_UrbBAU_v6_3PQXcprnt</v>
      </c>
      <c r="B680" s="37" t="s">
        <v>220</v>
      </c>
      <c r="C680" s="8" t="s">
        <v>294</v>
      </c>
      <c r="D680" s="10" t="s">
        <v>120</v>
      </c>
      <c r="E680" s="9" t="s">
        <v>104</v>
      </c>
      <c r="F680" s="9">
        <v>1.4229191260929199</v>
      </c>
      <c r="G680" s="9">
        <v>1.4532525439723201</v>
      </c>
      <c r="H680" s="9">
        <v>1.4537866698928199</v>
      </c>
      <c r="I680" s="9">
        <v>1.4555939949086301</v>
      </c>
      <c r="J680" s="9">
        <v>1.4521432554609901</v>
      </c>
      <c r="K680" s="9">
        <v>1.44993312246226</v>
      </c>
      <c r="L680" s="9">
        <v>1.45098033816439</v>
      </c>
      <c r="M680" s="9">
        <v>1.45747671952592</v>
      </c>
      <c r="N680" s="9">
        <v>1.45965786596933</v>
      </c>
      <c r="O680" s="9">
        <v>1.44806354796321</v>
      </c>
      <c r="P680" s="9">
        <v>1.4513975345955199</v>
      </c>
      <c r="Q680" s="9">
        <v>1.4565753962965</v>
      </c>
      <c r="R680" s="9">
        <v>1.4538754033135499</v>
      </c>
      <c r="S680" s="9">
        <v>1.4582902937731801</v>
      </c>
      <c r="T680" s="9">
        <v>1.4620344309925299</v>
      </c>
      <c r="U680" s="9">
        <v>1.4663232789524101</v>
      </c>
      <c r="V680" s="9">
        <v>1.47061057123157</v>
      </c>
      <c r="W680" s="9">
        <v>1.47347159354032</v>
      </c>
      <c r="X680" s="9">
        <v>1.47534709531594</v>
      </c>
      <c r="Y680" s="9">
        <v>1.4750461872704801</v>
      </c>
      <c r="Z680" s="9">
        <v>1.4743531073765299</v>
      </c>
      <c r="AA680" s="9">
        <v>1.47383358671954</v>
      </c>
      <c r="AB680" s="9">
        <v>1.4667950418968101</v>
      </c>
      <c r="AC680" s="9">
        <v>1.4639192164492101</v>
      </c>
      <c r="AD680" s="9">
        <v>1.46484579641343</v>
      </c>
      <c r="AE680" s="9">
        <v>1.4665965610821401</v>
      </c>
      <c r="AF680" s="9">
        <v>1.4683192996391701</v>
      </c>
      <c r="AG680" s="9">
        <v>1.4688614811056899</v>
      </c>
      <c r="AH680" s="9">
        <v>1.45559626976636</v>
      </c>
      <c r="AI680" s="9">
        <v>1.4441801463320401</v>
      </c>
      <c r="AJ680" s="9">
        <v>1.4377616894840699</v>
      </c>
      <c r="AK680" s="9">
        <v>1.43323248256554</v>
      </c>
    </row>
    <row r="681" spans="1:37" s="9" customFormat="1" hidden="1" x14ac:dyDescent="0.3">
      <c r="A681" s="13" t="str">
        <f t="shared" si="11"/>
        <v>SDGbaseTRA_UrbBAU_v6_3PQXcpetr-p</v>
      </c>
      <c r="B681" s="37" t="s">
        <v>220</v>
      </c>
      <c r="C681" s="8" t="s">
        <v>294</v>
      </c>
      <c r="D681" s="10" t="s">
        <v>120</v>
      </c>
      <c r="E681" s="9" t="s">
        <v>160</v>
      </c>
      <c r="F681" s="9">
        <v>0.49747391548150599</v>
      </c>
      <c r="G681" s="9">
        <v>0.50685910741319695</v>
      </c>
      <c r="H681" s="9">
        <v>0.51157730175481897</v>
      </c>
      <c r="I681" s="9">
        <v>0.50944883608855396</v>
      </c>
      <c r="J681" s="9">
        <v>0.51049370272358396</v>
      </c>
      <c r="K681" s="9">
        <v>0.51185864038274698</v>
      </c>
      <c r="L681" s="9">
        <v>0.51371272222296704</v>
      </c>
      <c r="M681" s="9">
        <v>0.51697325682644402</v>
      </c>
      <c r="N681" s="9">
        <v>0.52016876263972101</v>
      </c>
      <c r="O681" s="9">
        <v>0.54232097570415605</v>
      </c>
      <c r="P681" s="9">
        <v>0.54782882916606601</v>
      </c>
      <c r="Q681" s="9">
        <v>0.54910560892739302</v>
      </c>
      <c r="R681" s="9">
        <v>0.54816002566415301</v>
      </c>
      <c r="S681" s="9">
        <v>0.54888509013568199</v>
      </c>
      <c r="T681" s="9">
        <v>0.55019308311955495</v>
      </c>
      <c r="U681" s="9">
        <v>0.55168100620381699</v>
      </c>
      <c r="V681" s="9">
        <v>0.55196794976505303</v>
      </c>
      <c r="W681" s="9">
        <v>0.553116865850382</v>
      </c>
      <c r="X681" s="9">
        <v>0.55520126178325202</v>
      </c>
      <c r="Y681" s="9">
        <v>0.55564369101851296</v>
      </c>
      <c r="Z681" s="9">
        <v>0.55525089086662005</v>
      </c>
      <c r="AA681" s="9">
        <v>0.55635274867342899</v>
      </c>
      <c r="AB681" s="9">
        <v>0.56181309775385702</v>
      </c>
      <c r="AC681" s="9">
        <v>0.56457544241310198</v>
      </c>
      <c r="AD681" s="9">
        <v>0.56553935505776398</v>
      </c>
      <c r="AE681" s="9">
        <v>0.56563771596004297</v>
      </c>
      <c r="AF681" s="9">
        <v>0.56559595287090603</v>
      </c>
      <c r="AG681" s="9">
        <v>0.56523724289779398</v>
      </c>
      <c r="AH681" s="9">
        <v>0.56395223759883994</v>
      </c>
      <c r="AI681" s="9">
        <v>0.55908940144125696</v>
      </c>
      <c r="AJ681" s="9">
        <v>0.55531257514905397</v>
      </c>
      <c r="AK681" s="9">
        <v>0.55161189538978905</v>
      </c>
    </row>
    <row r="682" spans="1:37" s="9" customFormat="1" hidden="1" x14ac:dyDescent="0.3">
      <c r="A682" s="13" t="str">
        <f t="shared" si="11"/>
        <v>SDGbaseTRA_UrbBAU_v6_3PQXcpetr-d</v>
      </c>
      <c r="B682" s="37" t="s">
        <v>220</v>
      </c>
      <c r="C682" s="8" t="s">
        <v>294</v>
      </c>
      <c r="D682" s="10" t="s">
        <v>120</v>
      </c>
      <c r="E682" s="9" t="s">
        <v>161</v>
      </c>
      <c r="F682" s="9">
        <v>0.41672301972307102</v>
      </c>
      <c r="G682" s="9">
        <v>0.42278123756763503</v>
      </c>
      <c r="H682" s="9">
        <v>0.42571971767721201</v>
      </c>
      <c r="I682" s="9">
        <v>0.42478823449375103</v>
      </c>
      <c r="J682" s="9">
        <v>0.42509462555826699</v>
      </c>
      <c r="K682" s="9">
        <v>0.425810591704124</v>
      </c>
      <c r="L682" s="9">
        <v>0.42696663724718098</v>
      </c>
      <c r="M682" s="9">
        <v>0.42922958709902997</v>
      </c>
      <c r="N682" s="9">
        <v>0.43143580769547701</v>
      </c>
      <c r="O682" s="9">
        <v>0.44418811992488899</v>
      </c>
      <c r="P682" s="9">
        <v>0.448141887362347</v>
      </c>
      <c r="Q682" s="9">
        <v>0.44966676405174499</v>
      </c>
      <c r="R682" s="9">
        <v>0.44930621932653703</v>
      </c>
      <c r="S682" s="9">
        <v>0.45021388102146997</v>
      </c>
      <c r="T682" s="9">
        <v>0.45139710134717798</v>
      </c>
      <c r="U682" s="9">
        <v>0.45269842026952201</v>
      </c>
      <c r="V682" s="9">
        <v>0.45328135312385598</v>
      </c>
      <c r="W682" s="9">
        <v>0.454236149315147</v>
      </c>
      <c r="X682" s="9">
        <v>0.45564814747236498</v>
      </c>
      <c r="Y682" s="9">
        <v>0.45595475235157501</v>
      </c>
      <c r="Z682" s="9">
        <v>0.45569249940532802</v>
      </c>
      <c r="AA682" s="9">
        <v>0.45639410102227501</v>
      </c>
      <c r="AB682" s="9">
        <v>0.45914706900439001</v>
      </c>
      <c r="AC682" s="9">
        <v>0.46071569304706</v>
      </c>
      <c r="AD682" s="9">
        <v>0.46148364977252998</v>
      </c>
      <c r="AE682" s="9">
        <v>0.46176546951778602</v>
      </c>
      <c r="AF682" s="9">
        <v>0.46191999955423102</v>
      </c>
      <c r="AG682" s="9">
        <v>0.46165136550247599</v>
      </c>
      <c r="AH682" s="9">
        <v>0.46006159958711201</v>
      </c>
      <c r="AI682" s="9">
        <v>0.456266171343091</v>
      </c>
      <c r="AJ682" s="9">
        <v>0.45347175760707897</v>
      </c>
      <c r="AK682" s="9">
        <v>0.45081155141219498</v>
      </c>
    </row>
    <row r="683" spans="1:37" s="9" customFormat="1" hidden="1" x14ac:dyDescent="0.3">
      <c r="A683" s="13" t="str">
        <f t="shared" si="11"/>
        <v>SDGbaseTRA_UrbBAU_v6_3PQXcpetr-h</v>
      </c>
      <c r="B683" s="37" t="s">
        <v>220</v>
      </c>
      <c r="C683" s="8" t="s">
        <v>294</v>
      </c>
      <c r="D683" s="10" t="s">
        <v>120</v>
      </c>
      <c r="E683" s="9" t="s">
        <v>162</v>
      </c>
      <c r="F683" s="9">
        <v>8.3408992767830703E-2</v>
      </c>
      <c r="G683" s="9">
        <v>8.5460572336499799E-2</v>
      </c>
      <c r="H683" s="9">
        <v>8.6590898630508895E-2</v>
      </c>
      <c r="I683" s="9">
        <v>8.6341945347853194E-2</v>
      </c>
      <c r="J683" s="9">
        <v>8.6445395576308301E-2</v>
      </c>
      <c r="K683" s="9">
        <v>8.6652561636344397E-2</v>
      </c>
      <c r="L683" s="9">
        <v>8.6925088764435401E-2</v>
      </c>
      <c r="M683" s="9">
        <v>8.7417690062280007E-2</v>
      </c>
      <c r="N683" s="9">
        <v>8.7847190115139195E-2</v>
      </c>
      <c r="O683" s="9">
        <v>9.0837818215212002E-2</v>
      </c>
      <c r="P683" s="9">
        <v>9.1602685286839694E-2</v>
      </c>
      <c r="Q683" s="9">
        <v>9.1778339016372099E-2</v>
      </c>
      <c r="R683" s="9">
        <v>9.1683021045354501E-2</v>
      </c>
      <c r="S683" s="9">
        <v>9.1799906481979304E-2</v>
      </c>
      <c r="T683" s="9">
        <v>9.1984756092789097E-2</v>
      </c>
      <c r="U683" s="9">
        <v>9.21791657037839E-2</v>
      </c>
      <c r="V683" s="9">
        <v>9.2204316561348407E-2</v>
      </c>
      <c r="W683" s="9">
        <v>9.2357405772687598E-2</v>
      </c>
      <c r="X683" s="9">
        <v>9.2635743309968099E-2</v>
      </c>
      <c r="Y683" s="9">
        <v>9.2606162070389395E-2</v>
      </c>
      <c r="Z683" s="9">
        <v>9.2443735723558407E-2</v>
      </c>
      <c r="AA683" s="9">
        <v>9.2518104348210506E-2</v>
      </c>
      <c r="AB683" s="9">
        <v>9.3141364119455006E-2</v>
      </c>
      <c r="AC683" s="9">
        <v>9.3435944493161102E-2</v>
      </c>
      <c r="AD683" s="9">
        <v>9.3528820434680596E-2</v>
      </c>
      <c r="AE683" s="9">
        <v>9.35079685044998E-2</v>
      </c>
      <c r="AF683" s="9">
        <v>9.3474996651043807E-2</v>
      </c>
      <c r="AG683" s="9">
        <v>9.3370038040782602E-2</v>
      </c>
      <c r="AH683" s="9">
        <v>9.3060768322300605E-2</v>
      </c>
      <c r="AI683" s="9">
        <v>9.22191963711049E-2</v>
      </c>
      <c r="AJ683" s="9">
        <v>9.159757251016E-2</v>
      </c>
      <c r="AK683" s="9">
        <v>9.1005301519478499E-2</v>
      </c>
    </row>
    <row r="684" spans="1:37" s="9" customFormat="1" hidden="1" x14ac:dyDescent="0.3">
      <c r="A684" s="13" t="str">
        <f t="shared" si="11"/>
        <v>SDGbaseTRA_UrbBAU_v6_3PQXcpetr-k</v>
      </c>
      <c r="B684" s="37" t="s">
        <v>220</v>
      </c>
      <c r="C684" s="8" t="s">
        <v>294</v>
      </c>
      <c r="D684" s="10" t="s">
        <v>120</v>
      </c>
      <c r="E684" s="9" t="s">
        <v>163</v>
      </c>
      <c r="F684" s="9">
        <v>0.25572651944824298</v>
      </c>
      <c r="G684" s="9">
        <v>0.26327551869695398</v>
      </c>
      <c r="H684" s="9">
        <v>0.26707096801735403</v>
      </c>
      <c r="I684" s="9">
        <v>0.263993207513816</v>
      </c>
      <c r="J684" s="9">
        <v>0.26585518038397499</v>
      </c>
      <c r="K684" s="9">
        <v>0.26748279055775898</v>
      </c>
      <c r="L684" s="9">
        <v>0.26933372131130501</v>
      </c>
      <c r="M684" s="9">
        <v>0.272086701358418</v>
      </c>
      <c r="N684" s="9">
        <v>0.27492205866647601</v>
      </c>
      <c r="O684" s="9">
        <v>0.29968234814476202</v>
      </c>
      <c r="P684" s="9">
        <v>0.30420165854422299</v>
      </c>
      <c r="Q684" s="9">
        <v>0.30403252661774699</v>
      </c>
      <c r="R684" s="9">
        <v>0.30253474521557899</v>
      </c>
      <c r="S684" s="9">
        <v>0.30231405925405302</v>
      </c>
      <c r="T684" s="9">
        <v>0.30288887304505302</v>
      </c>
      <c r="U684" s="9">
        <v>0.30366873933788502</v>
      </c>
      <c r="V684" s="9">
        <v>0.30317716579246301</v>
      </c>
      <c r="W684" s="9">
        <v>0.30387351856638001</v>
      </c>
      <c r="X684" s="9">
        <v>0.30578243375942399</v>
      </c>
      <c r="Y684" s="9">
        <v>0.30637616391431</v>
      </c>
      <c r="Z684" s="9">
        <v>0.30626039793191501</v>
      </c>
      <c r="AA684" s="9">
        <v>0.30752832222613402</v>
      </c>
      <c r="AB684" s="9">
        <v>0.31468404316339199</v>
      </c>
      <c r="AC684" s="9">
        <v>0.31799730033565998</v>
      </c>
      <c r="AD684" s="9">
        <v>0.318735119926014</v>
      </c>
      <c r="AE684" s="9">
        <v>0.31847431434301698</v>
      </c>
      <c r="AF684" s="9">
        <v>0.31813401815681802</v>
      </c>
      <c r="AG684" s="9">
        <v>0.31799169672608801</v>
      </c>
      <c r="AH684" s="9">
        <v>0.31858350762508197</v>
      </c>
      <c r="AI684" s="9">
        <v>0.315585675354908</v>
      </c>
      <c r="AJ684" s="9">
        <v>0.31287279605073898</v>
      </c>
      <c r="AK684" s="9">
        <v>0.31001731487324902</v>
      </c>
    </row>
    <row r="685" spans="1:37" s="9" customFormat="1" hidden="1" x14ac:dyDescent="0.3">
      <c r="A685" s="13" t="str">
        <f t="shared" si="11"/>
        <v>SDGbaseTRA_UrbBAU_v6_3PQXcpetr-l</v>
      </c>
      <c r="B685" s="37" t="s">
        <v>220</v>
      </c>
      <c r="C685" s="8" t="s">
        <v>294</v>
      </c>
      <c r="D685" s="10" t="s">
        <v>120</v>
      </c>
      <c r="E685" s="9" t="s">
        <v>164</v>
      </c>
      <c r="F685" s="9">
        <v>0.97343121913291497</v>
      </c>
      <c r="G685" s="9">
        <v>0.98889373484163001</v>
      </c>
      <c r="H685" s="9">
        <v>0.996412199800639</v>
      </c>
      <c r="I685" s="9">
        <v>0.99315897237301398</v>
      </c>
      <c r="J685" s="9">
        <v>0.99459370834599004</v>
      </c>
      <c r="K685" s="9">
        <v>0.99676409230980401</v>
      </c>
      <c r="L685" s="9">
        <v>0.99995192880116701</v>
      </c>
      <c r="M685" s="9">
        <v>1.00582527224536</v>
      </c>
      <c r="N685" s="9">
        <v>1.0116390626337299</v>
      </c>
      <c r="O685" s="9">
        <v>1.04884630525073</v>
      </c>
      <c r="P685" s="9">
        <v>1.0590337022962699</v>
      </c>
      <c r="Q685" s="9">
        <v>1.06213631399723</v>
      </c>
      <c r="R685" s="9">
        <v>1.06072581061933</v>
      </c>
      <c r="S685" s="9">
        <v>1.06251618228911</v>
      </c>
      <c r="T685" s="9">
        <v>1.06522837448828</v>
      </c>
      <c r="U685" s="9">
        <v>1.06828082117516</v>
      </c>
      <c r="V685" s="9">
        <v>1.06929104373818</v>
      </c>
      <c r="W685" s="9">
        <v>1.0715831968946199</v>
      </c>
      <c r="X685" s="9">
        <v>1.07535034446985</v>
      </c>
      <c r="Y685" s="9">
        <v>1.07627894157508</v>
      </c>
      <c r="Z685" s="9">
        <v>1.07572349405087</v>
      </c>
      <c r="AA685" s="9">
        <v>1.0777599210475299</v>
      </c>
      <c r="AB685" s="9">
        <v>1.0866264465125</v>
      </c>
      <c r="AC685" s="9">
        <v>1.0913574459351101</v>
      </c>
      <c r="AD685" s="9">
        <v>1.09328980163463</v>
      </c>
      <c r="AE685" s="9">
        <v>1.0937755779149501</v>
      </c>
      <c r="AF685" s="9">
        <v>1.0939597336087801</v>
      </c>
      <c r="AG685" s="9">
        <v>1.09335851190748</v>
      </c>
      <c r="AH685" s="9">
        <v>1.0903512140255101</v>
      </c>
      <c r="AI685" s="9">
        <v>1.0812116682077</v>
      </c>
      <c r="AJ685" s="9">
        <v>1.0742553262827601</v>
      </c>
      <c r="AK685" s="9">
        <v>1.0675108869249399</v>
      </c>
    </row>
    <row r="686" spans="1:37" s="9" customFormat="1" hidden="1" x14ac:dyDescent="0.3">
      <c r="A686" s="13" t="str">
        <f t="shared" si="11"/>
        <v>SDGbaseTRA_UrbBAU_v6_3PQXchydr</v>
      </c>
      <c r="B686" s="37" t="s">
        <v>220</v>
      </c>
      <c r="C686" s="8" t="s">
        <v>294</v>
      </c>
      <c r="D686" s="10" t="s">
        <v>120</v>
      </c>
      <c r="E686" s="9" t="s">
        <v>165</v>
      </c>
      <c r="F686" s="9">
        <v>0.90525772545483896</v>
      </c>
      <c r="G686" s="9">
        <v>0.92752400864925899</v>
      </c>
      <c r="H686" s="9">
        <v>0.939791709960341</v>
      </c>
      <c r="I686" s="9">
        <v>0.93708976050713599</v>
      </c>
      <c r="J686" s="9">
        <v>0.93821253055148701</v>
      </c>
      <c r="K686" s="9">
        <v>0.94046095329436197</v>
      </c>
      <c r="L686" s="9">
        <v>0.94341875532409902</v>
      </c>
      <c r="M686" s="9">
        <v>0.94876507489515105</v>
      </c>
      <c r="N686" s="9">
        <v>0.95342654157916096</v>
      </c>
      <c r="O686" s="9">
        <v>0.98588454283043603</v>
      </c>
      <c r="P686" s="9">
        <v>0.99418582788961196</v>
      </c>
      <c r="Q686" s="9">
        <v>0.996092239781036</v>
      </c>
      <c r="R686" s="9">
        <v>0.99505773106950501</v>
      </c>
      <c r="S686" s="9">
        <v>0.99632631663784099</v>
      </c>
      <c r="T686" s="9">
        <v>0.998332533625922</v>
      </c>
      <c r="U686" s="9">
        <v>1.00044250757959</v>
      </c>
      <c r="V686" s="9">
        <v>1.00071547584545</v>
      </c>
      <c r="W686" s="9">
        <v>1.00237698963017</v>
      </c>
      <c r="X686" s="9">
        <v>1.0053978534143599</v>
      </c>
      <c r="Y686" s="9">
        <v>1.00507680115193</v>
      </c>
      <c r="Z686" s="9">
        <v>1.00331394921168</v>
      </c>
      <c r="AA686" s="9">
        <v>1.00412108966205</v>
      </c>
      <c r="AB686" s="9">
        <v>1.0108854768714499</v>
      </c>
      <c r="AC686" s="9">
        <v>1.01408262803322</v>
      </c>
      <c r="AD686" s="9">
        <v>1.0150906328106799</v>
      </c>
      <c r="AE686" s="9">
        <v>1.0148643218353099</v>
      </c>
      <c r="AF686" s="9">
        <v>1.0145064704044899</v>
      </c>
      <c r="AG686" s="9">
        <v>1.01336732956011</v>
      </c>
      <c r="AH686" s="9">
        <v>1.0100107514136101</v>
      </c>
      <c r="AI686" s="9">
        <v>1.00087696996249</v>
      </c>
      <c r="AJ686" s="9">
        <v>0.994130337697263</v>
      </c>
      <c r="AK686" s="9">
        <v>0.98770227913143005</v>
      </c>
    </row>
    <row r="687" spans="1:37" s="9" customFormat="1" hidden="1" x14ac:dyDescent="0.3">
      <c r="A687" s="13" t="str">
        <f t="shared" si="11"/>
        <v>SDGbaseTRA_UrbBAU_v6_3PQXcammo</v>
      </c>
      <c r="B687" s="37" t="s">
        <v>220</v>
      </c>
      <c r="C687" s="8" t="s">
        <v>294</v>
      </c>
      <c r="D687" s="10" t="s">
        <v>120</v>
      </c>
      <c r="E687" s="9" t="s">
        <v>166</v>
      </c>
      <c r="F687" s="9">
        <v>1.19043107039864</v>
      </c>
      <c r="G687" s="9">
        <v>0.78351472719769499</v>
      </c>
      <c r="H687" s="9">
        <v>0.78428623661133001</v>
      </c>
      <c r="I687" s="9">
        <v>0.78758149378348197</v>
      </c>
      <c r="J687" s="9">
        <v>0.78427131153871099</v>
      </c>
      <c r="K687" s="9">
        <v>0.78218950725618697</v>
      </c>
      <c r="L687" s="9">
        <v>0.78087077307241004</v>
      </c>
      <c r="M687" s="9">
        <v>0.78040517724999403</v>
      </c>
      <c r="N687" s="9">
        <v>0.77972807990958903</v>
      </c>
      <c r="O687" s="9">
        <v>0.76818388470127996</v>
      </c>
      <c r="P687" s="9">
        <v>0.76669626766739796</v>
      </c>
      <c r="Q687" s="9">
        <v>0.76753912619958098</v>
      </c>
      <c r="R687" s="9">
        <v>0.76588061990157996</v>
      </c>
      <c r="S687" s="9">
        <v>0.76534314002456105</v>
      </c>
      <c r="T687" s="9">
        <v>0.76477785546617405</v>
      </c>
      <c r="U687" s="9">
        <v>0.76496661733794102</v>
      </c>
      <c r="V687" s="9">
        <v>0.76504450342931796</v>
      </c>
      <c r="W687" s="9">
        <v>0.76394212941633799</v>
      </c>
      <c r="X687" s="9">
        <v>0.76259470437505705</v>
      </c>
      <c r="Y687" s="9">
        <v>0.88525621219627304</v>
      </c>
      <c r="Z687" s="9">
        <v>1.01347940039318</v>
      </c>
      <c r="AA687" s="9">
        <v>1.1490348510806401</v>
      </c>
      <c r="AB687" s="9">
        <v>1.1750347876327101</v>
      </c>
      <c r="AC687" s="9">
        <v>1.20389663020063</v>
      </c>
      <c r="AD687" s="9">
        <v>1.2341258826092301</v>
      </c>
      <c r="AE687" s="9">
        <v>1.2648588485313299</v>
      </c>
      <c r="AF687" s="9">
        <v>1.29529700822136</v>
      </c>
      <c r="AG687" s="9">
        <v>1.3262610180957299</v>
      </c>
      <c r="AH687" s="9">
        <v>1.3506241034008399</v>
      </c>
      <c r="AI687" s="9">
        <v>1.37220656602137</v>
      </c>
      <c r="AJ687" s="9">
        <v>1.3971491938938401</v>
      </c>
      <c r="AK687" s="9">
        <v>1.4229297922661299</v>
      </c>
    </row>
    <row r="688" spans="1:37" s="9" customFormat="1" hidden="1" x14ac:dyDescent="0.3">
      <c r="A688" s="13" t="str">
        <f t="shared" si="11"/>
        <v>SDGbaseTRA_UrbBAU_v6_3PQXcbchm</v>
      </c>
      <c r="B688" s="37" t="s">
        <v>220</v>
      </c>
      <c r="C688" s="8" t="s">
        <v>294</v>
      </c>
      <c r="D688" s="10" t="s">
        <v>120</v>
      </c>
      <c r="E688" s="9" t="s">
        <v>167</v>
      </c>
      <c r="F688" s="9">
        <v>1.1904310703991301</v>
      </c>
      <c r="G688" s="9">
        <v>1.2192308032981201</v>
      </c>
      <c r="H688" s="9">
        <v>1.23507244369386</v>
      </c>
      <c r="I688" s="9">
        <v>1.2316700708723201</v>
      </c>
      <c r="J688" s="9">
        <v>1.23304572468135</v>
      </c>
      <c r="K688" s="9">
        <v>1.2359189563800399</v>
      </c>
      <c r="L688" s="9">
        <v>1.2397353426792801</v>
      </c>
      <c r="M688" s="9">
        <v>1.24668172198097</v>
      </c>
      <c r="N688" s="9">
        <v>1.2527397817133701</v>
      </c>
      <c r="O688" s="9">
        <v>1.2943948583156399</v>
      </c>
      <c r="P688" s="9">
        <v>1.30521411712672</v>
      </c>
      <c r="Q688" s="9">
        <v>1.3078258017181299</v>
      </c>
      <c r="R688" s="9">
        <v>1.30653922121584</v>
      </c>
      <c r="S688" s="9">
        <v>1.3082711363744299</v>
      </c>
      <c r="T688" s="9">
        <v>1.31093626950909</v>
      </c>
      <c r="U688" s="9">
        <v>1.31373621522339</v>
      </c>
      <c r="V688" s="9">
        <v>1.3141720479866601</v>
      </c>
      <c r="W688" s="9">
        <v>1.31636529673626</v>
      </c>
      <c r="X688" s="9">
        <v>1.3202863505515099</v>
      </c>
      <c r="Y688" s="9">
        <v>1.3198768458489301</v>
      </c>
      <c r="Z688" s="9">
        <v>1.3175965712386799</v>
      </c>
      <c r="AA688" s="9">
        <v>1.31863971402689</v>
      </c>
      <c r="AB688" s="9">
        <v>1.3272318505279299</v>
      </c>
      <c r="AC688" s="9">
        <v>1.3313246523267801</v>
      </c>
      <c r="AD688" s="9">
        <v>1.33265941520807</v>
      </c>
      <c r="AE688" s="9">
        <v>1.3324124020975301</v>
      </c>
      <c r="AF688" s="9">
        <v>1.33198744599039</v>
      </c>
      <c r="AG688" s="9">
        <v>1.3305072766611199</v>
      </c>
      <c r="AH688" s="9">
        <v>1.3260111246177599</v>
      </c>
      <c r="AI688" s="9">
        <v>1.3140639464618999</v>
      </c>
      <c r="AJ688" s="9">
        <v>1.30526514084365</v>
      </c>
      <c r="AK688" s="9">
        <v>1.29689556446581</v>
      </c>
    </row>
    <row r="689" spans="1:37" s="9" customFormat="1" hidden="1" x14ac:dyDescent="0.3">
      <c r="A689" s="13" t="str">
        <f t="shared" si="11"/>
        <v>SDGbaseTRA_UrbBAU_v6_3PQXcochm</v>
      </c>
      <c r="B689" s="37" t="s">
        <v>220</v>
      </c>
      <c r="C689" s="8" t="s">
        <v>294</v>
      </c>
      <c r="D689" s="10" t="s">
        <v>120</v>
      </c>
      <c r="E689" s="9" t="s">
        <v>168</v>
      </c>
      <c r="F689" s="9">
        <v>1.3021397686218801</v>
      </c>
      <c r="G689" s="9">
        <v>1.32953818605719</v>
      </c>
      <c r="H689" s="9">
        <v>1.34416826329148</v>
      </c>
      <c r="I689" s="9">
        <v>1.34063092266689</v>
      </c>
      <c r="J689" s="9">
        <v>1.3420104866604901</v>
      </c>
      <c r="K689" s="9">
        <v>1.3448882375759099</v>
      </c>
      <c r="L689" s="9">
        <v>1.34891343497335</v>
      </c>
      <c r="M689" s="9">
        <v>1.3563830151187399</v>
      </c>
      <c r="N689" s="9">
        <v>1.3631568360128301</v>
      </c>
      <c r="O689" s="9">
        <v>1.4074297660467201</v>
      </c>
      <c r="P689" s="9">
        <v>1.4195254800843899</v>
      </c>
      <c r="Q689" s="9">
        <v>1.4229876475943399</v>
      </c>
      <c r="R689" s="9">
        <v>1.4216250915091599</v>
      </c>
      <c r="S689" s="9">
        <v>1.4238090895945601</v>
      </c>
      <c r="T689" s="9">
        <v>1.42698417685916</v>
      </c>
      <c r="U689" s="9">
        <v>1.43038700115135</v>
      </c>
      <c r="V689" s="9">
        <v>1.43128684689243</v>
      </c>
      <c r="W689" s="9">
        <v>1.4338883653630501</v>
      </c>
      <c r="X689" s="9">
        <v>1.4382597044977199</v>
      </c>
      <c r="Y689" s="9">
        <v>1.4383037226813</v>
      </c>
      <c r="Z689" s="9">
        <v>1.4363776162744</v>
      </c>
      <c r="AA689" s="9">
        <v>1.4379061151377499</v>
      </c>
      <c r="AB689" s="9">
        <v>1.44724929686628</v>
      </c>
      <c r="AC689" s="9">
        <v>1.4519618346147201</v>
      </c>
      <c r="AD689" s="9">
        <v>1.4537486109009501</v>
      </c>
      <c r="AE689" s="9">
        <v>1.45384838289433</v>
      </c>
      <c r="AF689" s="9">
        <v>1.4536849757674299</v>
      </c>
      <c r="AG689" s="9">
        <v>1.45232871571194</v>
      </c>
      <c r="AH689" s="9">
        <v>1.4474557842115301</v>
      </c>
      <c r="AI689" s="9">
        <v>1.43476747394761</v>
      </c>
      <c r="AJ689" s="9">
        <v>1.42540381075689</v>
      </c>
      <c r="AK689" s="9">
        <v>1.41648408722304</v>
      </c>
    </row>
    <row r="690" spans="1:37" s="9" customFormat="1" hidden="1" x14ac:dyDescent="0.3">
      <c r="A690" s="13" t="str">
        <f t="shared" si="11"/>
        <v>SDGbaseTRA_UrbBAU_v6_3PQXcrubb</v>
      </c>
      <c r="B690" s="37" t="s">
        <v>220</v>
      </c>
      <c r="C690" s="8" t="s">
        <v>294</v>
      </c>
      <c r="D690" s="10" t="s">
        <v>120</v>
      </c>
      <c r="E690" s="9" t="s">
        <v>105</v>
      </c>
      <c r="F690" s="9">
        <v>1.26969209312609</v>
      </c>
      <c r="G690" s="9">
        <v>1.27810363292436</v>
      </c>
      <c r="H690" s="9">
        <v>1.2857186141361301</v>
      </c>
      <c r="I690" s="9">
        <v>1.2847337327819599</v>
      </c>
      <c r="J690" s="9">
        <v>1.2838765633265701</v>
      </c>
      <c r="K690" s="9">
        <v>1.28534490658166</v>
      </c>
      <c r="L690" s="9">
        <v>1.28782374085188</v>
      </c>
      <c r="M690" s="9">
        <v>1.2924163057518001</v>
      </c>
      <c r="N690" s="9">
        <v>1.29640699171007</v>
      </c>
      <c r="O690" s="9">
        <v>1.31257419171089</v>
      </c>
      <c r="P690" s="9">
        <v>1.31929221907085</v>
      </c>
      <c r="Q690" s="9">
        <v>1.32278500738672</v>
      </c>
      <c r="R690" s="9">
        <v>1.3237453424557299</v>
      </c>
      <c r="S690" s="9">
        <v>1.32670863281378</v>
      </c>
      <c r="T690" s="9">
        <v>1.3298361433660599</v>
      </c>
      <c r="U690" s="9">
        <v>1.33349446809509</v>
      </c>
      <c r="V690" s="9">
        <v>1.3357460875479801</v>
      </c>
      <c r="W690" s="9">
        <v>1.3386017639841901</v>
      </c>
      <c r="X690" s="9">
        <v>1.3425150046154699</v>
      </c>
      <c r="Y690" s="9">
        <v>1.3442564756626401</v>
      </c>
      <c r="Z690" s="9">
        <v>1.3451089855271601</v>
      </c>
      <c r="AA690" s="9">
        <v>1.34801474337676</v>
      </c>
      <c r="AB690" s="9">
        <v>1.35057123327824</v>
      </c>
      <c r="AC690" s="9">
        <v>1.35261009102736</v>
      </c>
      <c r="AD690" s="9">
        <v>1.3547801192492901</v>
      </c>
      <c r="AE690" s="9">
        <v>1.3564387021734601</v>
      </c>
      <c r="AF690" s="9">
        <v>1.35779534092625</v>
      </c>
      <c r="AG690" s="9">
        <v>1.3577469826027</v>
      </c>
      <c r="AH690" s="9">
        <v>1.35033663997678</v>
      </c>
      <c r="AI690" s="9">
        <v>1.3398523912159901</v>
      </c>
      <c r="AJ690" s="9">
        <v>1.3329516353230699</v>
      </c>
      <c r="AK690" s="9">
        <v>1.3272145251916401</v>
      </c>
    </row>
    <row r="691" spans="1:37" s="9" customFormat="1" hidden="1" x14ac:dyDescent="0.3">
      <c r="A691" s="13" t="str">
        <f t="shared" si="11"/>
        <v>SDGbaseTRA_UrbBAU_v6_3PQXcplas</v>
      </c>
      <c r="B691" s="37" t="s">
        <v>220</v>
      </c>
      <c r="C691" s="8" t="s">
        <v>294</v>
      </c>
      <c r="D691" s="10" t="s">
        <v>120</v>
      </c>
      <c r="E691" s="9" t="s">
        <v>106</v>
      </c>
      <c r="F691" s="9">
        <v>1.4958932107925</v>
      </c>
      <c r="G691" s="9">
        <v>1.5158195844267099</v>
      </c>
      <c r="H691" s="9">
        <v>1.52217781255479</v>
      </c>
      <c r="I691" s="9">
        <v>1.5237889344403299</v>
      </c>
      <c r="J691" s="9">
        <v>1.5201384471866</v>
      </c>
      <c r="K691" s="9">
        <v>1.51958566186623</v>
      </c>
      <c r="L691" s="9">
        <v>1.5212377116942799</v>
      </c>
      <c r="M691" s="9">
        <v>1.52646483580744</v>
      </c>
      <c r="N691" s="9">
        <v>1.5294863456214201</v>
      </c>
      <c r="O691" s="9">
        <v>1.52824835785883</v>
      </c>
      <c r="P691" s="9">
        <v>1.53376688346556</v>
      </c>
      <c r="Q691" s="9">
        <v>1.5391309436974401</v>
      </c>
      <c r="R691" s="9">
        <v>1.5393805634965301</v>
      </c>
      <c r="S691" s="9">
        <v>1.54381157121721</v>
      </c>
      <c r="T691" s="9">
        <v>1.5476807389585301</v>
      </c>
      <c r="U691" s="9">
        <v>1.55190510867443</v>
      </c>
      <c r="V691" s="9">
        <v>1.55521715761585</v>
      </c>
      <c r="W691" s="9">
        <v>1.55806485071704</v>
      </c>
      <c r="X691" s="9">
        <v>1.5609471835097799</v>
      </c>
      <c r="Y691" s="9">
        <v>1.56240817597187</v>
      </c>
      <c r="Z691" s="9">
        <v>1.5631099443438501</v>
      </c>
      <c r="AA691" s="9">
        <v>1.5652929483042799</v>
      </c>
      <c r="AB691" s="9">
        <v>1.56112333237645</v>
      </c>
      <c r="AC691" s="9">
        <v>1.55992368447552</v>
      </c>
      <c r="AD691" s="9">
        <v>1.56144685134376</v>
      </c>
      <c r="AE691" s="9">
        <v>1.56328881516744</v>
      </c>
      <c r="AF691" s="9">
        <v>1.5650294907745801</v>
      </c>
      <c r="AG691" s="9">
        <v>1.56495875463566</v>
      </c>
      <c r="AH691" s="9">
        <v>1.55245076025438</v>
      </c>
      <c r="AI691" s="9">
        <v>1.5394509398869201</v>
      </c>
      <c r="AJ691" s="9">
        <v>1.53158988347011</v>
      </c>
      <c r="AK691" s="9">
        <v>1.5253108326098099</v>
      </c>
    </row>
    <row r="692" spans="1:37" s="9" customFormat="1" hidden="1" x14ac:dyDescent="0.3">
      <c r="A692" s="13" t="str">
        <f t="shared" si="11"/>
        <v>SDGbaseTRA_UrbBAU_v6_3PQXcnmet</v>
      </c>
      <c r="B692" s="37" t="s">
        <v>220</v>
      </c>
      <c r="C692" s="8" t="s">
        <v>294</v>
      </c>
      <c r="D692" s="10" t="s">
        <v>120</v>
      </c>
      <c r="E692" s="9" t="s">
        <v>107</v>
      </c>
      <c r="F692" s="9">
        <v>1.40438623929439</v>
      </c>
      <c r="G692" s="9">
        <v>1.4287837296658901</v>
      </c>
      <c r="H692" s="9">
        <v>1.4280976139718</v>
      </c>
      <c r="I692" s="9">
        <v>1.43491523055799</v>
      </c>
      <c r="J692" s="9">
        <v>1.4277761804517</v>
      </c>
      <c r="K692" s="9">
        <v>1.4240620253379399</v>
      </c>
      <c r="L692" s="9">
        <v>1.4220156283430101</v>
      </c>
      <c r="M692" s="9">
        <v>1.42205878816491</v>
      </c>
      <c r="N692" s="9">
        <v>1.4201428648324701</v>
      </c>
      <c r="O692" s="9">
        <v>1.40626667447811</v>
      </c>
      <c r="P692" s="9">
        <v>1.4042411933932</v>
      </c>
      <c r="Q692" s="9">
        <v>1.4057804127299101</v>
      </c>
      <c r="R692" s="9">
        <v>1.40175964177523</v>
      </c>
      <c r="S692" s="9">
        <v>1.40683423235695</v>
      </c>
      <c r="T692" s="9">
        <v>1.4116222677160399</v>
      </c>
      <c r="U692" s="9">
        <v>1.41523982576477</v>
      </c>
      <c r="V692" s="9">
        <v>1.41932482390255</v>
      </c>
      <c r="W692" s="9">
        <v>1.4229296945558501</v>
      </c>
      <c r="X692" s="9">
        <v>1.4269935177806301</v>
      </c>
      <c r="Y692" s="9">
        <v>1.42812098437696</v>
      </c>
      <c r="Z692" s="9">
        <v>1.42895564547868</v>
      </c>
      <c r="AA692" s="9">
        <v>1.42941292553627</v>
      </c>
      <c r="AB692" s="9">
        <v>1.42198880211051</v>
      </c>
      <c r="AC692" s="9">
        <v>1.41884182764907</v>
      </c>
      <c r="AD692" s="9">
        <v>1.4201124701316801</v>
      </c>
      <c r="AE692" s="9">
        <v>1.4226579783813</v>
      </c>
      <c r="AF692" s="9">
        <v>1.42589841700941</v>
      </c>
      <c r="AG692" s="9">
        <v>1.4355013078100201</v>
      </c>
      <c r="AH692" s="9">
        <v>1.4354695118415499</v>
      </c>
      <c r="AI692" s="9">
        <v>1.4358912794914001</v>
      </c>
      <c r="AJ692" s="9">
        <v>1.4411313246795101</v>
      </c>
      <c r="AK692" s="9">
        <v>1.44883969148407</v>
      </c>
    </row>
    <row r="693" spans="1:37" s="9" customFormat="1" hidden="1" x14ac:dyDescent="0.3">
      <c r="A693" s="13" t="str">
        <f t="shared" si="11"/>
        <v>SDGbaseTRA_UrbBAU_v6_3PQXciron</v>
      </c>
      <c r="B693" s="37" t="s">
        <v>220</v>
      </c>
      <c r="C693" s="8" t="s">
        <v>294</v>
      </c>
      <c r="D693" s="10" t="s">
        <v>120</v>
      </c>
      <c r="E693" s="9" t="s">
        <v>169</v>
      </c>
      <c r="F693" s="9">
        <v>1.2185849816788801</v>
      </c>
      <c r="G693" s="9">
        <v>1.3447461996082499</v>
      </c>
      <c r="H693" s="9">
        <v>1.36960823939356</v>
      </c>
      <c r="I693" s="9">
        <v>1.3955291439172199</v>
      </c>
      <c r="J693" s="9">
        <v>1.40288830337688</v>
      </c>
      <c r="K693" s="9">
        <v>1.40631770970877</v>
      </c>
      <c r="L693" s="9">
        <v>1.39831981272781</v>
      </c>
      <c r="M693" s="9">
        <v>1.3859240519332401</v>
      </c>
      <c r="N693" s="9">
        <v>1.37527275339001</v>
      </c>
      <c r="O693" s="9">
        <v>1.3377746189947901</v>
      </c>
      <c r="P693" s="9">
        <v>1.3314043002584199</v>
      </c>
      <c r="Q693" s="9">
        <v>1.3346651215049901</v>
      </c>
      <c r="R693" s="9">
        <v>1.3360703330149499</v>
      </c>
      <c r="S693" s="9">
        <v>1.33832357044707</v>
      </c>
      <c r="T693" s="9">
        <v>1.3410832822377401</v>
      </c>
      <c r="U693" s="9">
        <v>1.3421199371344801</v>
      </c>
      <c r="V693" s="9">
        <v>1.2856548586957799</v>
      </c>
      <c r="W693" s="9">
        <v>1.2829756433964099</v>
      </c>
      <c r="X693" s="9">
        <v>1.37579680671131</v>
      </c>
      <c r="Y693" s="9">
        <v>1.37433783423877</v>
      </c>
      <c r="Z693" s="9">
        <v>1.3734678122200901</v>
      </c>
      <c r="AA693" s="9">
        <v>1.37147037214931</v>
      </c>
      <c r="AB693" s="9">
        <v>1.3778138123839101</v>
      </c>
      <c r="AC693" s="9">
        <v>1.3849357619228799</v>
      </c>
      <c r="AD693" s="9">
        <v>1.3862050459295501</v>
      </c>
      <c r="AE693" s="9">
        <v>1.3860694886875899</v>
      </c>
      <c r="AF693" s="9">
        <v>1.38416472899811</v>
      </c>
      <c r="AG693" s="9">
        <v>1.3900706189950001</v>
      </c>
      <c r="AH693" s="9">
        <v>1.40678818199961</v>
      </c>
      <c r="AI693" s="9">
        <v>1.42795685201314</v>
      </c>
      <c r="AJ693" s="9">
        <v>1.44176386527616</v>
      </c>
      <c r="AK693" s="9">
        <v>1.4571645499761701</v>
      </c>
    </row>
    <row r="694" spans="1:37" s="9" customFormat="1" hidden="1" x14ac:dyDescent="0.3">
      <c r="A694" s="13" t="str">
        <f t="shared" si="11"/>
        <v>SDGbaseTRA_UrbBAU_v6_3PQXcnfrm</v>
      </c>
      <c r="B694" s="37" t="s">
        <v>220</v>
      </c>
      <c r="C694" s="8" t="s">
        <v>294</v>
      </c>
      <c r="D694" s="10" t="s">
        <v>120</v>
      </c>
      <c r="E694" s="9" t="s">
        <v>108</v>
      </c>
      <c r="F694" s="9">
        <v>1.2468797409207899</v>
      </c>
      <c r="G694" s="9">
        <v>1.29230459056493</v>
      </c>
      <c r="H694" s="9">
        <v>1.35235927526472</v>
      </c>
      <c r="I694" s="9">
        <v>1.41478641037955</v>
      </c>
      <c r="J694" s="9">
        <v>1.4487455267491001</v>
      </c>
      <c r="K694" s="9">
        <v>1.46852234841367</v>
      </c>
      <c r="L694" s="9">
        <v>1.46942246148527</v>
      </c>
      <c r="M694" s="9">
        <v>1.4277493953356</v>
      </c>
      <c r="N694" s="9">
        <v>1.4021836056907899</v>
      </c>
      <c r="O694" s="9">
        <v>1.3399917537039101</v>
      </c>
      <c r="P694" s="9">
        <v>1.3170277925660501</v>
      </c>
      <c r="Q694" s="9">
        <v>1.3119345076395099</v>
      </c>
      <c r="R694" s="9">
        <v>1.30877436367968</v>
      </c>
      <c r="S694" s="9">
        <v>1.3105682317604099</v>
      </c>
      <c r="T694" s="9">
        <v>1.31230048865784</v>
      </c>
      <c r="U694" s="9">
        <v>1.3092095415876199</v>
      </c>
      <c r="V694" s="9">
        <v>1.2805455064062601</v>
      </c>
      <c r="W694" s="9">
        <v>1.26337569692843</v>
      </c>
      <c r="X694" s="9">
        <v>1.2762423379866701</v>
      </c>
      <c r="Y694" s="9">
        <v>1.2750738723155499</v>
      </c>
      <c r="Z694" s="9">
        <v>1.2757354703708099</v>
      </c>
      <c r="AA694" s="9">
        <v>1.2738988631819601</v>
      </c>
      <c r="AB694" s="9">
        <v>1.3940449916053701</v>
      </c>
      <c r="AC694" s="9">
        <v>1.4648146423736801</v>
      </c>
      <c r="AD694" s="9">
        <v>1.4742031517440899</v>
      </c>
      <c r="AE694" s="9">
        <v>1.4691363287001999</v>
      </c>
      <c r="AF694" s="9">
        <v>1.46001133102923</v>
      </c>
      <c r="AG694" s="9">
        <v>1.4614605473367099</v>
      </c>
      <c r="AH694" s="9">
        <v>1.59076886878853</v>
      </c>
      <c r="AI694" s="9">
        <v>1.7102199652074099</v>
      </c>
      <c r="AJ694" s="9">
        <v>1.7635837853077001</v>
      </c>
      <c r="AK694" s="9">
        <v>1.8033734361726499</v>
      </c>
    </row>
    <row r="695" spans="1:37" s="9" customFormat="1" hidden="1" x14ac:dyDescent="0.3">
      <c r="A695" s="13" t="str">
        <f t="shared" si="11"/>
        <v>SDGbaseTRA_UrbBAU_v6_3PQXcmetp</v>
      </c>
      <c r="B695" s="37" t="s">
        <v>220</v>
      </c>
      <c r="C695" s="8" t="s">
        <v>294</v>
      </c>
      <c r="D695" s="10" t="s">
        <v>120</v>
      </c>
      <c r="E695" s="9" t="s">
        <v>109</v>
      </c>
      <c r="F695" s="9">
        <v>1.26807825699027</v>
      </c>
      <c r="G695" s="9">
        <v>1.3564981305470001</v>
      </c>
      <c r="H695" s="9">
        <v>1.3687163026115801</v>
      </c>
      <c r="I695" s="9">
        <v>1.3810089557898799</v>
      </c>
      <c r="J695" s="9">
        <v>1.382772333638</v>
      </c>
      <c r="K695" s="9">
        <v>1.38563936934499</v>
      </c>
      <c r="L695" s="9">
        <v>1.3856182730806701</v>
      </c>
      <c r="M695" s="9">
        <v>1.38138846384942</v>
      </c>
      <c r="N695" s="9">
        <v>1.37839537952911</v>
      </c>
      <c r="O695" s="9">
        <v>1.36098460391577</v>
      </c>
      <c r="P695" s="9">
        <v>1.35991377818215</v>
      </c>
      <c r="Q695" s="9">
        <v>1.36296223379728</v>
      </c>
      <c r="R695" s="9">
        <v>1.3648467838712</v>
      </c>
      <c r="S695" s="9">
        <v>1.36855149168876</v>
      </c>
      <c r="T695" s="9">
        <v>1.3719396913903501</v>
      </c>
      <c r="U695" s="9">
        <v>1.3748579316271601</v>
      </c>
      <c r="V695" s="9">
        <v>1.36216237563924</v>
      </c>
      <c r="W695" s="9">
        <v>1.3618244327900699</v>
      </c>
      <c r="X695" s="9">
        <v>1.3851082172757401</v>
      </c>
      <c r="Y695" s="9">
        <v>1.38430136227023</v>
      </c>
      <c r="Z695" s="9">
        <v>1.3834838690534501</v>
      </c>
      <c r="AA695" s="9">
        <v>1.38259372676183</v>
      </c>
      <c r="AB695" s="9">
        <v>1.3927070783793201</v>
      </c>
      <c r="AC695" s="9">
        <v>1.3999538857006799</v>
      </c>
      <c r="AD695" s="9">
        <v>1.4018824463149799</v>
      </c>
      <c r="AE695" s="9">
        <v>1.40237440374155</v>
      </c>
      <c r="AF695" s="9">
        <v>1.4020532702748001</v>
      </c>
      <c r="AG695" s="9">
        <v>1.4059009898742301</v>
      </c>
      <c r="AH695" s="9">
        <v>1.4145569252404899</v>
      </c>
      <c r="AI695" s="9">
        <v>1.42463600451439</v>
      </c>
      <c r="AJ695" s="9">
        <v>1.4303915700134</v>
      </c>
      <c r="AK695" s="9">
        <v>1.43632573730083</v>
      </c>
    </row>
    <row r="696" spans="1:37" s="9" customFormat="1" hidden="1" x14ac:dyDescent="0.3">
      <c r="A696" s="13" t="str">
        <f t="shared" si="11"/>
        <v>SDGbaseTRA_UrbBAU_v6_3PQXcmach</v>
      </c>
      <c r="B696" s="37" t="s">
        <v>220</v>
      </c>
      <c r="C696" s="8" t="s">
        <v>294</v>
      </c>
      <c r="D696" s="10" t="s">
        <v>120</v>
      </c>
      <c r="E696" s="9" t="s">
        <v>110</v>
      </c>
      <c r="F696" s="9">
        <v>1.12927017964911</v>
      </c>
      <c r="G696" s="9">
        <v>1.1735000169877901</v>
      </c>
      <c r="H696" s="9">
        <v>1.1866628043340299</v>
      </c>
      <c r="I696" s="9">
        <v>1.19617201155488</v>
      </c>
      <c r="J696" s="9">
        <v>1.1987514346739501</v>
      </c>
      <c r="K696" s="9">
        <v>1.20204806260287</v>
      </c>
      <c r="L696" s="9">
        <v>1.20355844409805</v>
      </c>
      <c r="M696" s="9">
        <v>1.2005952359733001</v>
      </c>
      <c r="N696" s="9">
        <v>1.19983632769798</v>
      </c>
      <c r="O696" s="9">
        <v>1.2042695540167501</v>
      </c>
      <c r="P696" s="9">
        <v>1.2075459676343501</v>
      </c>
      <c r="Q696" s="9">
        <v>1.21008102626072</v>
      </c>
      <c r="R696" s="9">
        <v>1.21000729215866</v>
      </c>
      <c r="S696" s="9">
        <v>1.21401973523799</v>
      </c>
      <c r="T696" s="9">
        <v>1.2175839555374699</v>
      </c>
      <c r="U696" s="9">
        <v>1.2207517117267399</v>
      </c>
      <c r="V696" s="9">
        <v>1.21810436406478</v>
      </c>
      <c r="W696" s="9">
        <v>1.2199939473546799</v>
      </c>
      <c r="X696" s="9">
        <v>1.2305765268993301</v>
      </c>
      <c r="Y696" s="9">
        <v>1.23068950208634</v>
      </c>
      <c r="Z696" s="9">
        <v>1.22997471777697</v>
      </c>
      <c r="AA696" s="9">
        <v>1.2304203894119801</v>
      </c>
      <c r="AB696" s="9">
        <v>1.25166612322877</v>
      </c>
      <c r="AC696" s="9">
        <v>1.26432483203055</v>
      </c>
      <c r="AD696" s="9">
        <v>1.2665358211017701</v>
      </c>
      <c r="AE696" s="9">
        <v>1.26592087690566</v>
      </c>
      <c r="AF696" s="9">
        <v>1.2645420364270401</v>
      </c>
      <c r="AG696" s="9">
        <v>1.2651076873259199</v>
      </c>
      <c r="AH696" s="9">
        <v>1.2836819865570099</v>
      </c>
      <c r="AI696" s="9">
        <v>1.30027619644504</v>
      </c>
      <c r="AJ696" s="9">
        <v>1.3074524711083499</v>
      </c>
      <c r="AK696" s="9">
        <v>1.31309886505995</v>
      </c>
    </row>
    <row r="697" spans="1:37" s="9" customFormat="1" hidden="1" x14ac:dyDescent="0.3">
      <c r="A697" s="13" t="str">
        <f t="shared" si="11"/>
        <v>SDGbaseTRA_UrbBAU_v6_3PQXcfcel</v>
      </c>
      <c r="B697" s="37" t="s">
        <v>220</v>
      </c>
      <c r="C697" s="8" t="s">
        <v>294</v>
      </c>
      <c r="D697" s="10" t="s">
        <v>120</v>
      </c>
      <c r="E697" s="9" t="s">
        <v>170</v>
      </c>
      <c r="F697" s="9">
        <v>0.99999999999994504</v>
      </c>
      <c r="G697" s="9">
        <v>1.02459662322482</v>
      </c>
      <c r="H697" s="9">
        <v>1.0381482350654301</v>
      </c>
      <c r="I697" s="9">
        <v>1.0351635055489301</v>
      </c>
      <c r="J697" s="9">
        <v>1.03640378222681</v>
      </c>
      <c r="K697" s="9">
        <v>1.03888751992896</v>
      </c>
      <c r="L697" s="9">
        <v>1.04215487898768</v>
      </c>
      <c r="M697" s="9">
        <v>1.0480607325592299</v>
      </c>
      <c r="N697" s="9">
        <v>1.05321005805288</v>
      </c>
      <c r="O697" s="9">
        <v>1.08906504204096</v>
      </c>
      <c r="P697" s="9">
        <v>1.09823512126344</v>
      </c>
      <c r="Q697" s="9">
        <v>1.10034105401365</v>
      </c>
      <c r="R697" s="9">
        <v>1.09919827590479</v>
      </c>
      <c r="S697" s="9">
        <v>1.1005996288374</v>
      </c>
      <c r="T697" s="9">
        <v>1.1028158120653</v>
      </c>
      <c r="U697" s="9">
        <v>1.1051466112336901</v>
      </c>
      <c r="V697" s="9">
        <v>1.1054481477554801</v>
      </c>
      <c r="W697" s="9">
        <v>1.1072835519039299</v>
      </c>
      <c r="X697" s="9">
        <v>1.1106205726260701</v>
      </c>
      <c r="Y697" s="9">
        <v>1.1102659197453399</v>
      </c>
      <c r="Z697" s="9">
        <v>1.10831857160627</v>
      </c>
      <c r="AA697" s="9">
        <v>1.10921018559403</v>
      </c>
      <c r="AB697" s="9">
        <v>1.1166825186362399</v>
      </c>
      <c r="AC697" s="9">
        <v>1.12021427657372</v>
      </c>
      <c r="AD697" s="9">
        <v>1.1213277769108601</v>
      </c>
      <c r="AE697" s="9">
        <v>1.1210777807229899</v>
      </c>
      <c r="AF697" s="9">
        <v>1.12068247738265</v>
      </c>
      <c r="AG697" s="9">
        <v>1.1194241165419501</v>
      </c>
      <c r="AH697" s="9">
        <v>1.1157162463445101</v>
      </c>
      <c r="AI697" s="9">
        <v>1.1056265435046999</v>
      </c>
      <c r="AJ697" s="9">
        <v>1.0981738235962399</v>
      </c>
      <c r="AK697" s="9">
        <v>1.09107301862273</v>
      </c>
    </row>
    <row r="698" spans="1:37" s="9" customFormat="1" hidden="1" x14ac:dyDescent="0.3">
      <c r="A698" s="13" t="str">
        <f t="shared" si="11"/>
        <v>SDGbaseTRA_UrbBAU_v6_3PQXcelct</v>
      </c>
      <c r="B698" s="37" t="s">
        <v>220</v>
      </c>
      <c r="C698" s="8" t="s">
        <v>294</v>
      </c>
      <c r="D698" s="10" t="s">
        <v>120</v>
      </c>
      <c r="E698" s="9" t="s">
        <v>171</v>
      </c>
      <c r="F698" s="9">
        <v>0.99999999999994504</v>
      </c>
      <c r="G698" s="9">
        <v>1.02459662322482</v>
      </c>
      <c r="H698" s="9">
        <v>1.0381482350654301</v>
      </c>
      <c r="I698" s="9">
        <v>1.0351635055489301</v>
      </c>
      <c r="J698" s="9">
        <v>1.03640378222681</v>
      </c>
      <c r="K698" s="9">
        <v>1.03888751992896</v>
      </c>
      <c r="L698" s="9">
        <v>1.04215487898768</v>
      </c>
      <c r="M698" s="9">
        <v>1.0480607325592299</v>
      </c>
      <c r="N698" s="9">
        <v>1.05321005805288</v>
      </c>
      <c r="O698" s="9">
        <v>1.08906504204096</v>
      </c>
      <c r="P698" s="9">
        <v>1.09823512126344</v>
      </c>
      <c r="Q698" s="9">
        <v>1.10034105401365</v>
      </c>
      <c r="R698" s="9">
        <v>1.09919827590479</v>
      </c>
      <c r="S698" s="9">
        <v>1.1005996288374</v>
      </c>
      <c r="T698" s="9">
        <v>1.1028158120653</v>
      </c>
      <c r="U698" s="9">
        <v>1.1051466112336901</v>
      </c>
      <c r="V698" s="9">
        <v>1.1054481477554801</v>
      </c>
      <c r="W698" s="9">
        <v>1.1072835519039299</v>
      </c>
      <c r="X698" s="9">
        <v>1.1106205726260701</v>
      </c>
      <c r="Y698" s="9">
        <v>1.1102659197453399</v>
      </c>
      <c r="Z698" s="9">
        <v>1.10831857160627</v>
      </c>
      <c r="AA698" s="9">
        <v>1.10921018559403</v>
      </c>
      <c r="AB698" s="9">
        <v>1.1166825186362399</v>
      </c>
      <c r="AC698" s="9">
        <v>1.12021427657372</v>
      </c>
      <c r="AD698" s="9">
        <v>1.1213277769108601</v>
      </c>
      <c r="AE698" s="9">
        <v>1.1210777807229899</v>
      </c>
      <c r="AF698" s="9">
        <v>1.12068247738265</v>
      </c>
      <c r="AG698" s="9">
        <v>1.1194241165419501</v>
      </c>
      <c r="AH698" s="9">
        <v>1.1157162463445101</v>
      </c>
      <c r="AI698" s="9">
        <v>1.1056265435046999</v>
      </c>
      <c r="AJ698" s="9">
        <v>1.0981738235962399</v>
      </c>
      <c r="AK698" s="9">
        <v>1.09107301862273</v>
      </c>
    </row>
    <row r="699" spans="1:37" s="9" customFormat="1" hidden="1" x14ac:dyDescent="0.3">
      <c r="A699" s="13" t="str">
        <f t="shared" si="11"/>
        <v>SDGbaseTRA_UrbBAU_v6_3PQXcemch</v>
      </c>
      <c r="B699" s="37" t="s">
        <v>220</v>
      </c>
      <c r="C699" s="8" t="s">
        <v>294</v>
      </c>
      <c r="D699" s="10" t="s">
        <v>120</v>
      </c>
      <c r="E699" s="9" t="s">
        <v>111</v>
      </c>
      <c r="F699" s="9">
        <v>1.24867234600578</v>
      </c>
      <c r="G699" s="9">
        <v>1.27748436012324</v>
      </c>
      <c r="H699" s="9">
        <v>1.29476409907112</v>
      </c>
      <c r="I699" s="9">
        <v>1.3059311201644901</v>
      </c>
      <c r="J699" s="9">
        <v>1.31076868181748</v>
      </c>
      <c r="K699" s="9">
        <v>1.3151067567291601</v>
      </c>
      <c r="L699" s="9">
        <v>1.3170375070245099</v>
      </c>
      <c r="M699" s="9">
        <v>1.3129532447780601</v>
      </c>
      <c r="N699" s="9">
        <v>1.3118634610050199</v>
      </c>
      <c r="O699" s="9">
        <v>1.3145074928093301</v>
      </c>
      <c r="P699" s="9">
        <v>1.31790573537212</v>
      </c>
      <c r="Q699" s="9">
        <v>1.3212629148742601</v>
      </c>
      <c r="R699" s="9">
        <v>1.3227754500967599</v>
      </c>
      <c r="S699" s="9">
        <v>1.3264911094562599</v>
      </c>
      <c r="T699" s="9">
        <v>1.3298849907374799</v>
      </c>
      <c r="U699" s="9">
        <v>1.3326533016801201</v>
      </c>
      <c r="V699" s="9">
        <v>1.3301488045118901</v>
      </c>
      <c r="W699" s="9">
        <v>1.33082449391008</v>
      </c>
      <c r="X699" s="9">
        <v>1.3382776030817001</v>
      </c>
      <c r="Y699" s="9">
        <v>1.3384006516382301</v>
      </c>
      <c r="Z699" s="9">
        <v>1.3377698667551701</v>
      </c>
      <c r="AA699" s="9">
        <v>1.33820787744077</v>
      </c>
      <c r="AB699" s="9">
        <v>1.3647922517933</v>
      </c>
      <c r="AC699" s="9">
        <v>1.3804073853214101</v>
      </c>
      <c r="AD699" s="9">
        <v>1.3827132884151101</v>
      </c>
      <c r="AE699" s="9">
        <v>1.3815297182780799</v>
      </c>
      <c r="AF699" s="9">
        <v>1.3793917606966299</v>
      </c>
      <c r="AG699" s="9">
        <v>1.376660432687</v>
      </c>
      <c r="AH699" s="9">
        <v>1.3976331309807899</v>
      </c>
      <c r="AI699" s="9">
        <v>1.41470340529696</v>
      </c>
      <c r="AJ699" s="9">
        <v>1.41998896589277</v>
      </c>
      <c r="AK699" s="9">
        <v>1.4250832987777999</v>
      </c>
    </row>
    <row r="700" spans="1:37" s="9" customFormat="1" hidden="1" x14ac:dyDescent="0.3">
      <c r="A700" s="13" t="str">
        <f t="shared" si="11"/>
        <v>SDGbaseTRA_UrbBAU_v6_3PQXcsequ</v>
      </c>
      <c r="B700" s="37" t="s">
        <v>220</v>
      </c>
      <c r="C700" s="8" t="s">
        <v>294</v>
      </c>
      <c r="D700" s="10" t="s">
        <v>120</v>
      </c>
      <c r="E700" s="9" t="s">
        <v>112</v>
      </c>
      <c r="F700" s="9">
        <v>1.1538066119605499</v>
      </c>
      <c r="G700" s="9">
        <v>1.1669068237867399</v>
      </c>
      <c r="H700" s="9">
        <v>1.1805560892637399</v>
      </c>
      <c r="I700" s="9">
        <v>1.1852414522025001</v>
      </c>
      <c r="J700" s="9">
        <v>1.1885876838026499</v>
      </c>
      <c r="K700" s="9">
        <v>1.1922698329726</v>
      </c>
      <c r="L700" s="9">
        <v>1.1950896571226699</v>
      </c>
      <c r="M700" s="9">
        <v>1.1953738199013</v>
      </c>
      <c r="N700" s="9">
        <v>1.1972798525659401</v>
      </c>
      <c r="O700" s="9">
        <v>1.2160902773329401</v>
      </c>
      <c r="P700" s="9">
        <v>1.2227051361736301</v>
      </c>
      <c r="Q700" s="9">
        <v>1.22576171930148</v>
      </c>
      <c r="R700" s="9">
        <v>1.2263786052835799</v>
      </c>
      <c r="S700" s="9">
        <v>1.2298105979293099</v>
      </c>
      <c r="T700" s="9">
        <v>1.23318178096183</v>
      </c>
      <c r="U700" s="9">
        <v>1.23623501595083</v>
      </c>
      <c r="V700" s="9">
        <v>1.2381190937033</v>
      </c>
      <c r="W700" s="9">
        <v>1.2406485599053101</v>
      </c>
      <c r="X700" s="9">
        <v>1.24429630609344</v>
      </c>
      <c r="Y700" s="9">
        <v>1.2446516029538699</v>
      </c>
      <c r="Z700" s="9">
        <v>1.2437329305772</v>
      </c>
      <c r="AA700" s="9">
        <v>1.2447016267755899</v>
      </c>
      <c r="AB700" s="9">
        <v>1.26523533323993</v>
      </c>
      <c r="AC700" s="9">
        <v>1.2771195420730199</v>
      </c>
      <c r="AD700" s="9">
        <v>1.27946025932193</v>
      </c>
      <c r="AE700" s="9">
        <v>1.2789659803054301</v>
      </c>
      <c r="AF700" s="9">
        <v>1.27783990877953</v>
      </c>
      <c r="AG700" s="9">
        <v>1.27674233841919</v>
      </c>
      <c r="AH700" s="9">
        <v>1.2914803516903799</v>
      </c>
      <c r="AI700" s="9">
        <v>1.30125009668785</v>
      </c>
      <c r="AJ700" s="9">
        <v>1.3036195488796301</v>
      </c>
      <c r="AK700" s="9">
        <v>1.3044896524013101</v>
      </c>
    </row>
    <row r="701" spans="1:37" s="9" customFormat="1" hidden="1" x14ac:dyDescent="0.3">
      <c r="A701" s="13" t="str">
        <f t="shared" si="11"/>
        <v>SDGbaseTRA_UrbBAU_v6_3PQXcvehi</v>
      </c>
      <c r="B701" s="37" t="s">
        <v>220</v>
      </c>
      <c r="C701" s="8" t="s">
        <v>294</v>
      </c>
      <c r="D701" s="10" t="s">
        <v>120</v>
      </c>
      <c r="E701" s="9" t="s">
        <v>113</v>
      </c>
      <c r="F701" s="9">
        <v>1.2697466300101301</v>
      </c>
      <c r="G701" s="9">
        <v>1.2917111519069</v>
      </c>
      <c r="H701" s="9">
        <v>1.3084122833052501</v>
      </c>
      <c r="I701" s="9">
        <v>1.32219851092563</v>
      </c>
      <c r="J701" s="9">
        <v>1.32806794266407</v>
      </c>
      <c r="K701" s="9">
        <v>1.33308039156333</v>
      </c>
      <c r="L701" s="9">
        <v>1.3348837865232701</v>
      </c>
      <c r="M701" s="9">
        <v>1.3281321441398899</v>
      </c>
      <c r="N701" s="9">
        <v>1.3257883391283301</v>
      </c>
      <c r="O701" s="9">
        <v>1.3232636194643901</v>
      </c>
      <c r="P701" s="9">
        <v>1.3265613445495501</v>
      </c>
      <c r="Q701" s="9">
        <v>1.3306737069683201</v>
      </c>
      <c r="R701" s="9">
        <v>1.3336416443268699</v>
      </c>
      <c r="S701" s="9">
        <v>1.3386366187663701</v>
      </c>
      <c r="T701" s="9">
        <v>1.34273705201217</v>
      </c>
      <c r="U701" s="9">
        <v>1.34610640130262</v>
      </c>
      <c r="V701" s="9">
        <v>1.3452297868791401</v>
      </c>
      <c r="W701" s="9">
        <v>1.34705925380078</v>
      </c>
      <c r="X701" s="9">
        <v>1.3548893993223099</v>
      </c>
      <c r="Y701" s="9">
        <v>1.38099868414598</v>
      </c>
      <c r="Z701" s="9">
        <v>1.4081380415231299</v>
      </c>
      <c r="AA701" s="9">
        <v>1.43520185510729</v>
      </c>
      <c r="AB701" s="9">
        <v>1.47415718527022</v>
      </c>
      <c r="AC701" s="9">
        <v>1.4994757858841099</v>
      </c>
      <c r="AD701" s="9">
        <v>1.5068896070117399</v>
      </c>
      <c r="AE701" s="9">
        <v>1.5086202440549099</v>
      </c>
      <c r="AF701" s="9">
        <v>1.5086374907675599</v>
      </c>
      <c r="AG701" s="9">
        <v>1.5050548345836601</v>
      </c>
      <c r="AH701" s="9">
        <v>1.5345207904773399</v>
      </c>
      <c r="AI701" s="9">
        <v>1.56523071208886</v>
      </c>
      <c r="AJ701" s="9">
        <v>1.57973099442385</v>
      </c>
      <c r="AK701" s="9">
        <v>1.59012008166846</v>
      </c>
    </row>
    <row r="702" spans="1:37" s="9" customFormat="1" hidden="1" x14ac:dyDescent="0.3">
      <c r="A702" s="13" t="str">
        <f t="shared" si="11"/>
        <v>SDGbaseTRA_UrbBAU_v6_3PQXctequ</v>
      </c>
      <c r="B702" s="37" t="s">
        <v>220</v>
      </c>
      <c r="C702" s="8" t="s">
        <v>294</v>
      </c>
      <c r="D702" s="10" t="s">
        <v>120</v>
      </c>
      <c r="E702" s="9" t="s">
        <v>114</v>
      </c>
      <c r="F702" s="9">
        <v>1.08451739466165</v>
      </c>
      <c r="G702" s="9">
        <v>1.1380086382966199</v>
      </c>
      <c r="H702" s="9">
        <v>1.1494345493848099</v>
      </c>
      <c r="I702" s="9">
        <v>1.1654998628765301</v>
      </c>
      <c r="J702" s="9">
        <v>1.1705264577219801</v>
      </c>
      <c r="K702" s="9">
        <v>1.17564878040441</v>
      </c>
      <c r="L702" s="9">
        <v>1.17745209131027</v>
      </c>
      <c r="M702" s="9">
        <v>1.1681383323733501</v>
      </c>
      <c r="N702" s="9">
        <v>1.1637053800947601</v>
      </c>
      <c r="O702" s="9">
        <v>1.1462749647535</v>
      </c>
      <c r="P702" s="9">
        <v>1.14431189762409</v>
      </c>
      <c r="Q702" s="9">
        <v>1.1460833313744001</v>
      </c>
      <c r="R702" s="9">
        <v>1.14919322765626</v>
      </c>
      <c r="S702" s="9">
        <v>1.1546497764762</v>
      </c>
      <c r="T702" s="9">
        <v>1.15868667026593</v>
      </c>
      <c r="U702" s="9">
        <v>1.16233661096942</v>
      </c>
      <c r="V702" s="9">
        <v>1.1614230644152099</v>
      </c>
      <c r="W702" s="9">
        <v>1.1637721071384499</v>
      </c>
      <c r="X702" s="9">
        <v>1.17390624858676</v>
      </c>
      <c r="Y702" s="9">
        <v>1.1771324404663801</v>
      </c>
      <c r="Z702" s="9">
        <v>1.18037369171697</v>
      </c>
      <c r="AA702" s="9">
        <v>1.18337740627993</v>
      </c>
      <c r="AB702" s="9">
        <v>1.22143099134958</v>
      </c>
      <c r="AC702" s="9">
        <v>1.24407868446915</v>
      </c>
      <c r="AD702" s="9">
        <v>1.2475066858800099</v>
      </c>
      <c r="AE702" s="9">
        <v>1.2463624246377201</v>
      </c>
      <c r="AF702" s="9">
        <v>1.24401828769425</v>
      </c>
      <c r="AG702" s="9">
        <v>1.2459533487649199</v>
      </c>
      <c r="AH702" s="9">
        <v>1.28354606179282</v>
      </c>
      <c r="AI702" s="9">
        <v>1.3211870967566901</v>
      </c>
      <c r="AJ702" s="9">
        <v>1.33869374556622</v>
      </c>
      <c r="AK702" s="9">
        <v>1.3525006011798999</v>
      </c>
    </row>
    <row r="703" spans="1:37" s="9" customFormat="1" hidden="1" x14ac:dyDescent="0.3">
      <c r="A703" s="13" t="str">
        <f t="shared" si="11"/>
        <v>SDGbaseTRA_UrbBAU_v6_3PQXcfurn</v>
      </c>
      <c r="B703" s="37" t="s">
        <v>220</v>
      </c>
      <c r="C703" s="8" t="s">
        <v>294</v>
      </c>
      <c r="D703" s="10" t="s">
        <v>120</v>
      </c>
      <c r="E703" s="9" t="s">
        <v>115</v>
      </c>
      <c r="F703" s="9">
        <v>1.3153729048665299</v>
      </c>
      <c r="G703" s="9">
        <v>1.36875079316564</v>
      </c>
      <c r="H703" s="9">
        <v>1.36914915033999</v>
      </c>
      <c r="I703" s="9">
        <v>1.3744171005685999</v>
      </c>
      <c r="J703" s="9">
        <v>1.3710498525871799</v>
      </c>
      <c r="K703" s="9">
        <v>1.3705836838051899</v>
      </c>
      <c r="L703" s="9">
        <v>1.3710470433617199</v>
      </c>
      <c r="M703" s="9">
        <v>1.37231901753355</v>
      </c>
      <c r="N703" s="9">
        <v>1.37324673131849</v>
      </c>
      <c r="O703" s="9">
        <v>1.3662691315609199</v>
      </c>
      <c r="P703" s="9">
        <v>1.3680494369780001</v>
      </c>
      <c r="Q703" s="9">
        <v>1.37123366881605</v>
      </c>
      <c r="R703" s="9">
        <v>1.37015671548065</v>
      </c>
      <c r="S703" s="9">
        <v>1.37439206186731</v>
      </c>
      <c r="T703" s="9">
        <v>1.3781257341247199</v>
      </c>
      <c r="U703" s="9">
        <v>1.3819492249229399</v>
      </c>
      <c r="V703" s="9">
        <v>1.38336287039531</v>
      </c>
      <c r="W703" s="9">
        <v>1.3856754221230101</v>
      </c>
      <c r="X703" s="9">
        <v>1.39080810830596</v>
      </c>
      <c r="Y703" s="9">
        <v>1.3912220509970299</v>
      </c>
      <c r="Z703" s="9">
        <v>1.39120607753653</v>
      </c>
      <c r="AA703" s="9">
        <v>1.39126244211193</v>
      </c>
      <c r="AB703" s="9">
        <v>1.38860202789724</v>
      </c>
      <c r="AC703" s="9">
        <v>1.3880694149041699</v>
      </c>
      <c r="AD703" s="9">
        <v>1.3892819101748799</v>
      </c>
      <c r="AE703" s="9">
        <v>1.39082729593621</v>
      </c>
      <c r="AF703" s="9">
        <v>1.3922417056937999</v>
      </c>
      <c r="AG703" s="9">
        <v>1.3941210348752899</v>
      </c>
      <c r="AH703" s="9">
        <v>1.38857168932215</v>
      </c>
      <c r="AI703" s="9">
        <v>1.3844081733033999</v>
      </c>
      <c r="AJ703" s="9">
        <v>1.3833805774647501</v>
      </c>
      <c r="AK703" s="9">
        <v>1.3834792407518</v>
      </c>
    </row>
    <row r="704" spans="1:37" s="9" customFormat="1" hidden="1" x14ac:dyDescent="0.3">
      <c r="A704" s="13" t="str">
        <f t="shared" si="11"/>
        <v>SDGbaseTRA_UrbBAU_v6_3PQXcoman</v>
      </c>
      <c r="B704" s="37" t="s">
        <v>220</v>
      </c>
      <c r="C704" s="8" t="s">
        <v>294</v>
      </c>
      <c r="D704" s="10" t="s">
        <v>120</v>
      </c>
      <c r="E704" s="9" t="s">
        <v>116</v>
      </c>
      <c r="F704" s="9">
        <v>1.20409156687984</v>
      </c>
      <c r="G704" s="9">
        <v>1.25131979630479</v>
      </c>
      <c r="H704" s="9">
        <v>1.2462953104527501</v>
      </c>
      <c r="I704" s="9">
        <v>1.24021184891053</v>
      </c>
      <c r="J704" s="9">
        <v>1.2384121953218501</v>
      </c>
      <c r="K704" s="9">
        <v>1.2368022114372601</v>
      </c>
      <c r="L704" s="9">
        <v>1.23545705490015</v>
      </c>
      <c r="M704" s="9">
        <v>1.23592562586142</v>
      </c>
      <c r="N704" s="9">
        <v>1.23440480117611</v>
      </c>
      <c r="O704" s="9">
        <v>1.24976967808291</v>
      </c>
      <c r="P704" s="9">
        <v>1.2447892670124401</v>
      </c>
      <c r="Q704" s="9">
        <v>1.23775157353469</v>
      </c>
      <c r="R704" s="9">
        <v>1.23065896418091</v>
      </c>
      <c r="S704" s="9">
        <v>1.2294495103007901</v>
      </c>
      <c r="T704" s="9">
        <v>1.22959441380428</v>
      </c>
      <c r="U704" s="9">
        <v>1.22832544627044</v>
      </c>
      <c r="V704" s="9">
        <v>1.2281079604670899</v>
      </c>
      <c r="W704" s="9">
        <v>1.22965979342971</v>
      </c>
      <c r="X704" s="9">
        <v>1.23203078200225</v>
      </c>
      <c r="Y704" s="9">
        <v>1.23193800000891</v>
      </c>
      <c r="Z704" s="9">
        <v>1.2312657721557101</v>
      </c>
      <c r="AA704" s="9">
        <v>1.2328397074864601</v>
      </c>
      <c r="AB704" s="9">
        <v>1.23643656353926</v>
      </c>
      <c r="AC704" s="9">
        <v>1.23988977604562</v>
      </c>
      <c r="AD704" s="9">
        <v>1.24333385682177</v>
      </c>
      <c r="AE704" s="9">
        <v>1.2460950529951</v>
      </c>
      <c r="AF704" s="9">
        <v>1.2492929491654099</v>
      </c>
      <c r="AG704" s="9">
        <v>1.25206928946697</v>
      </c>
      <c r="AH704" s="9">
        <v>1.2594350257404401</v>
      </c>
      <c r="AI704" s="9">
        <v>1.2650792874918699</v>
      </c>
      <c r="AJ704" s="9">
        <v>1.2720117451783299</v>
      </c>
      <c r="AK704" s="9">
        <v>1.2796563644163601</v>
      </c>
    </row>
    <row r="705" spans="1:37" s="9" customFormat="1" hidden="1" x14ac:dyDescent="0.3">
      <c r="A705" s="13" t="str">
        <f t="shared" si="11"/>
        <v>SDGbaseTRA_UrbBAU_v6_3PQXcelec</v>
      </c>
      <c r="B705" s="37" t="s">
        <v>220</v>
      </c>
      <c r="C705" s="8" t="s">
        <v>294</v>
      </c>
      <c r="D705" s="10" t="s">
        <v>120</v>
      </c>
      <c r="E705" s="9" t="s">
        <v>172</v>
      </c>
      <c r="F705" s="9">
        <v>0.35515715847666401</v>
      </c>
      <c r="G705" s="9">
        <v>0.36156187679484603</v>
      </c>
      <c r="H705" s="9">
        <v>0.33267324188728198</v>
      </c>
      <c r="I705" s="9">
        <v>0.33181390004190298</v>
      </c>
      <c r="J705" s="9">
        <v>0.33621809433677902</v>
      </c>
      <c r="K705" s="9">
        <v>0.34087364483113097</v>
      </c>
      <c r="L705" s="9">
        <v>0.343419871735201</v>
      </c>
      <c r="M705" s="9">
        <v>0.33961341031716602</v>
      </c>
      <c r="N705" s="9">
        <v>0.33365711497404699</v>
      </c>
      <c r="O705" s="9">
        <v>0.33274859044699001</v>
      </c>
      <c r="P705" s="9">
        <v>0.331855241545357</v>
      </c>
      <c r="Q705" s="9">
        <v>0.33483812490549397</v>
      </c>
      <c r="R705" s="9">
        <v>0.33970351388240699</v>
      </c>
      <c r="S705" s="9">
        <v>0.34117823713357798</v>
      </c>
      <c r="T705" s="9">
        <v>0.34354106783586902</v>
      </c>
      <c r="U705" s="9">
        <v>0.34463173233903999</v>
      </c>
      <c r="V705" s="9">
        <v>0.34490236662986401</v>
      </c>
      <c r="W705" s="9">
        <v>0.34570922209754901</v>
      </c>
      <c r="X705" s="9">
        <v>0.34306604999983598</v>
      </c>
      <c r="Y705" s="9">
        <v>0.34447674996037903</v>
      </c>
      <c r="Z705" s="9">
        <v>0.34607574947137598</v>
      </c>
      <c r="AA705" s="9">
        <v>0.34766151807531498</v>
      </c>
      <c r="AB705" s="9">
        <v>0.350089648503562</v>
      </c>
      <c r="AC705" s="9">
        <v>0.35388513678554701</v>
      </c>
      <c r="AD705" s="9">
        <v>0.35739647912623701</v>
      </c>
      <c r="AE705" s="9">
        <v>0.36005172338136898</v>
      </c>
      <c r="AF705" s="9">
        <v>0.36250245168001199</v>
      </c>
      <c r="AG705" s="9">
        <v>0.38235341328577699</v>
      </c>
      <c r="AH705" s="9">
        <v>0.397293740584794</v>
      </c>
      <c r="AI705" s="9">
        <v>0.41978337329543303</v>
      </c>
      <c r="AJ705" s="9">
        <v>0.44015834781410801</v>
      </c>
      <c r="AK705" s="9">
        <v>0.45739183108051901</v>
      </c>
    </row>
    <row r="706" spans="1:37" s="9" customFormat="1" hidden="1" x14ac:dyDescent="0.3">
      <c r="A706" s="13" t="str">
        <f t="shared" si="11"/>
        <v>SDGbaseTRA_UrbBAU_v6_3PQXcwatr</v>
      </c>
      <c r="B706" s="37" t="s">
        <v>220</v>
      </c>
      <c r="C706" s="8" t="s">
        <v>294</v>
      </c>
      <c r="D706" s="10" t="s">
        <v>120</v>
      </c>
      <c r="E706" s="9" t="s">
        <v>173</v>
      </c>
      <c r="F706" s="9">
        <v>1.0475553820608301</v>
      </c>
      <c r="G706" s="9">
        <v>0.93920726697136203</v>
      </c>
      <c r="H706" s="9">
        <v>0.954259984778143</v>
      </c>
      <c r="I706" s="9">
        <v>0.95760955251651603</v>
      </c>
      <c r="J706" s="9">
        <v>0.96778058297116798</v>
      </c>
      <c r="K706" s="9">
        <v>0.975058651584787</v>
      </c>
      <c r="L706" s="9">
        <v>0.97893277281596702</v>
      </c>
      <c r="M706" s="9">
        <v>0.97984676329666498</v>
      </c>
      <c r="N706" s="9">
        <v>0.97854206857345105</v>
      </c>
      <c r="O706" s="9">
        <v>0.97596434724577596</v>
      </c>
      <c r="P706" s="9">
        <v>0.97726202844880905</v>
      </c>
      <c r="Q706" s="9">
        <v>0.98019754647358204</v>
      </c>
      <c r="R706" s="9">
        <v>0.99102575323374298</v>
      </c>
      <c r="S706" s="9">
        <v>0.99642199012147203</v>
      </c>
      <c r="T706" s="9">
        <v>1.0010301875795</v>
      </c>
      <c r="U706" s="9">
        <v>1.0001963280041199</v>
      </c>
      <c r="V706" s="9">
        <v>1.0017866708455401</v>
      </c>
      <c r="W706" s="9">
        <v>1.00430764910064</v>
      </c>
      <c r="X706" s="9">
        <v>1.00606664788832</v>
      </c>
      <c r="Y706" s="9">
        <v>1.0051569906337601</v>
      </c>
      <c r="Z706" s="9">
        <v>1.0049129536738499</v>
      </c>
      <c r="AA706" s="9">
        <v>1.0044450899855499</v>
      </c>
      <c r="AB706" s="9">
        <v>1.0106384524819301</v>
      </c>
      <c r="AC706" s="9">
        <v>1.01421994391151</v>
      </c>
      <c r="AD706" s="9">
        <v>1.01870028054753</v>
      </c>
      <c r="AE706" s="9">
        <v>1.0220485326717299</v>
      </c>
      <c r="AF706" s="9">
        <v>1.0255305629820599</v>
      </c>
      <c r="AG706" s="9">
        <v>1.02759102865065</v>
      </c>
      <c r="AH706" s="9">
        <v>1.04203520023581</v>
      </c>
      <c r="AI706" s="9">
        <v>1.0532117468106399</v>
      </c>
      <c r="AJ706" s="9">
        <v>1.05964517718666</v>
      </c>
      <c r="AK706" s="9">
        <v>1.06441772189351</v>
      </c>
    </row>
    <row r="707" spans="1:37" s="9" customFormat="1" hidden="1" x14ac:dyDescent="0.3">
      <c r="A707" s="13" t="str">
        <f t="shared" si="11"/>
        <v>SDGbaseTRA_UrbBAU_v6_3PQXccons</v>
      </c>
      <c r="B707" s="37" t="s">
        <v>220</v>
      </c>
      <c r="C707" s="8" t="s">
        <v>294</v>
      </c>
      <c r="D707" s="10" t="s">
        <v>120</v>
      </c>
      <c r="E707" s="9" t="s">
        <v>117</v>
      </c>
      <c r="F707" s="9">
        <v>1.0066853345789299</v>
      </c>
      <c r="G707" s="9">
        <v>1.0668731328582901</v>
      </c>
      <c r="H707" s="9">
        <v>1.0589251201471299</v>
      </c>
      <c r="I707" s="9">
        <v>1.06938266415987</v>
      </c>
      <c r="J707" s="9">
        <v>1.06020283587445</v>
      </c>
      <c r="K707" s="9">
        <v>1.0565787354393299</v>
      </c>
      <c r="L707" s="9">
        <v>1.0544782125499199</v>
      </c>
      <c r="M707" s="9">
        <v>1.05381098498968</v>
      </c>
      <c r="N707" s="9">
        <v>1.0529364959835199</v>
      </c>
      <c r="O707" s="9">
        <v>1.0458100427796899</v>
      </c>
      <c r="P707" s="9">
        <v>1.04583255349402</v>
      </c>
      <c r="Q707" s="9">
        <v>1.0475795642425201</v>
      </c>
      <c r="R707" s="9">
        <v>1.0382845240585501</v>
      </c>
      <c r="S707" s="9">
        <v>1.04521352227595</v>
      </c>
      <c r="T707" s="9">
        <v>1.05036814709128</v>
      </c>
      <c r="U707" s="9">
        <v>1.0543595036326301</v>
      </c>
      <c r="V707" s="9">
        <v>1.05572753121625</v>
      </c>
      <c r="W707" s="9">
        <v>1.05799200826316</v>
      </c>
      <c r="X707" s="9">
        <v>1.06369152255572</v>
      </c>
      <c r="Y707" s="9">
        <v>1.0640099523286799</v>
      </c>
      <c r="Z707" s="9">
        <v>1.06458949648477</v>
      </c>
      <c r="AA707" s="9">
        <v>1.0642253592783599</v>
      </c>
      <c r="AB707" s="9">
        <v>1.06098043132582</v>
      </c>
      <c r="AC707" s="9">
        <v>1.0604976749108099</v>
      </c>
      <c r="AD707" s="9">
        <v>1.06229805428005</v>
      </c>
      <c r="AE707" s="9">
        <v>1.06438872978066</v>
      </c>
      <c r="AF707" s="9">
        <v>1.0661205787816601</v>
      </c>
      <c r="AG707" s="9">
        <v>1.0683099762760799</v>
      </c>
      <c r="AH707" s="9">
        <v>1.0673258649733199</v>
      </c>
      <c r="AI707" s="9">
        <v>1.06673238132945</v>
      </c>
      <c r="AJ707" s="9">
        <v>1.0678193837943</v>
      </c>
      <c r="AK707" s="9">
        <v>1.0696456967161101</v>
      </c>
    </row>
    <row r="708" spans="1:37" s="9" customFormat="1" hidden="1" x14ac:dyDescent="0.3">
      <c r="A708" s="13" t="str">
        <f t="shared" si="11"/>
        <v>SDGbaseTRA_UrbBAU_v6_3PQXctrad</v>
      </c>
      <c r="B708" s="37" t="s">
        <v>220</v>
      </c>
      <c r="C708" s="8" t="s">
        <v>294</v>
      </c>
      <c r="D708" s="10" t="s">
        <v>120</v>
      </c>
      <c r="E708" s="9" t="s">
        <v>174</v>
      </c>
      <c r="F708" s="9">
        <v>1.00131749317995</v>
      </c>
      <c r="G708" s="9">
        <v>1.0100415941380601</v>
      </c>
      <c r="H708" s="9">
        <v>1.01306200894388</v>
      </c>
      <c r="I708" s="9">
        <v>1.01939251037297</v>
      </c>
      <c r="J708" s="9">
        <v>1.01467928523636</v>
      </c>
      <c r="K708" s="9">
        <v>1.0133901678571999</v>
      </c>
      <c r="L708" s="9">
        <v>1.01321047206764</v>
      </c>
      <c r="M708" s="9">
        <v>1.0149288094101601</v>
      </c>
      <c r="N708" s="9">
        <v>1.01545336961902</v>
      </c>
      <c r="O708" s="9">
        <v>0.98853538372808203</v>
      </c>
      <c r="P708" s="9">
        <v>0.99205124344469897</v>
      </c>
      <c r="Q708" s="9">
        <v>1.00049144402848</v>
      </c>
      <c r="R708" s="9">
        <v>1.00579005163118</v>
      </c>
      <c r="S708" s="9">
        <v>1.0124414237613599</v>
      </c>
      <c r="T708" s="9">
        <v>1.0172597721655701</v>
      </c>
      <c r="U708" s="9">
        <v>1.0212152117365501</v>
      </c>
      <c r="V708" s="9">
        <v>1.0264514354033201</v>
      </c>
      <c r="W708" s="9">
        <v>1.0298041839687999</v>
      </c>
      <c r="X708" s="9">
        <v>1.03114201729566</v>
      </c>
      <c r="Y708" s="9">
        <v>1.0309131851445701</v>
      </c>
      <c r="Z708" s="9">
        <v>1.0302631076412501</v>
      </c>
      <c r="AA708" s="9">
        <v>1.0297531055568201</v>
      </c>
      <c r="AB708" s="9">
        <v>1.0188482945283699</v>
      </c>
      <c r="AC708" s="9">
        <v>1.01502115191732</v>
      </c>
      <c r="AD708" s="9">
        <v>1.01679530830263</v>
      </c>
      <c r="AE708" s="9">
        <v>1.0196817904395099</v>
      </c>
      <c r="AF708" s="9">
        <v>1.0226992774094901</v>
      </c>
      <c r="AG708" s="9">
        <v>1.02287948496644</v>
      </c>
      <c r="AH708" s="9">
        <v>1.0131259592502999</v>
      </c>
      <c r="AI708" s="9">
        <v>1.00515134653459</v>
      </c>
      <c r="AJ708" s="9">
        <v>1.00104861366901</v>
      </c>
      <c r="AK708" s="9">
        <v>0.99811381860375903</v>
      </c>
    </row>
    <row r="709" spans="1:37" s="9" customFormat="1" hidden="1" x14ac:dyDescent="0.3">
      <c r="A709" s="13" t="str">
        <f t="shared" si="11"/>
        <v>SDGbaseTRA_UrbBAU_v6_3PQXchotl</v>
      </c>
      <c r="B709" s="37" t="s">
        <v>220</v>
      </c>
      <c r="C709" s="8" t="s">
        <v>294</v>
      </c>
      <c r="D709" s="10" t="s">
        <v>120</v>
      </c>
      <c r="E709" s="9" t="s">
        <v>175</v>
      </c>
      <c r="F709" s="9">
        <v>1.07621407528443</v>
      </c>
      <c r="G709" s="9">
        <v>1.0835097834232199</v>
      </c>
      <c r="H709" s="9">
        <v>1.08103889873106</v>
      </c>
      <c r="I709" s="9">
        <v>1.0742193721814399</v>
      </c>
      <c r="J709" s="9">
        <v>1.0734628931494401</v>
      </c>
      <c r="K709" s="9">
        <v>1.0745058127474201</v>
      </c>
      <c r="L709" s="9">
        <v>1.07505489608548</v>
      </c>
      <c r="M709" s="9">
        <v>1.0765015611501001</v>
      </c>
      <c r="N709" s="9">
        <v>1.0779453090845199</v>
      </c>
      <c r="O709" s="9">
        <v>1.0807080211998801</v>
      </c>
      <c r="P709" s="9">
        <v>1.08257496962382</v>
      </c>
      <c r="Q709" s="9">
        <v>1.0843228430113301</v>
      </c>
      <c r="R709" s="9">
        <v>1.08939940002672</v>
      </c>
      <c r="S709" s="9">
        <v>1.09190908800052</v>
      </c>
      <c r="T709" s="9">
        <v>1.09436830139458</v>
      </c>
      <c r="U709" s="9">
        <v>1.0964746118759801</v>
      </c>
      <c r="V709" s="9">
        <v>1.0995878805216499</v>
      </c>
      <c r="W709" s="9">
        <v>1.1025853043709</v>
      </c>
      <c r="X709" s="9">
        <v>1.1051288926379499</v>
      </c>
      <c r="Y709" s="9">
        <v>1.10627476044873</v>
      </c>
      <c r="Z709" s="9">
        <v>1.1072003215977</v>
      </c>
      <c r="AA709" s="9">
        <v>1.10803022007176</v>
      </c>
      <c r="AB709" s="9">
        <v>1.1078127018077499</v>
      </c>
      <c r="AC709" s="9">
        <v>1.1072810366480399</v>
      </c>
      <c r="AD709" s="9">
        <v>1.10791073082974</v>
      </c>
      <c r="AE709" s="9">
        <v>1.1091652492328601</v>
      </c>
      <c r="AF709" s="9">
        <v>1.1109759149346901</v>
      </c>
      <c r="AG709" s="9">
        <v>1.1121001888002</v>
      </c>
      <c r="AH709" s="9">
        <v>1.11129894083701</v>
      </c>
      <c r="AI709" s="9">
        <v>1.10843373223835</v>
      </c>
      <c r="AJ709" s="9">
        <v>1.10591554201855</v>
      </c>
      <c r="AK709" s="9">
        <v>1.10357259785106</v>
      </c>
    </row>
    <row r="710" spans="1:37" s="9" customFormat="1" hidden="1" x14ac:dyDescent="0.3">
      <c r="A710" s="13" t="str">
        <f t="shared" si="11"/>
        <v>SDGbaseTRA_UrbBAU_v6_3PQXcptrp-l</v>
      </c>
      <c r="B710" s="37" t="s">
        <v>220</v>
      </c>
      <c r="C710" s="8" t="s">
        <v>294</v>
      </c>
      <c r="D710" s="10" t="s">
        <v>120</v>
      </c>
      <c r="E710" s="9" t="s">
        <v>176</v>
      </c>
      <c r="F710" s="9">
        <v>0.94511785411850902</v>
      </c>
      <c r="G710" s="9">
        <v>0.95255393862928806</v>
      </c>
      <c r="H710" s="9">
        <v>0.95103668221541704</v>
      </c>
      <c r="I710" s="9">
        <v>0.95213001505468897</v>
      </c>
      <c r="J710" s="9">
        <v>0.95455579969662296</v>
      </c>
      <c r="K710" s="9">
        <v>0.95533690200815002</v>
      </c>
      <c r="L710" s="9">
        <v>0.95558046774257199</v>
      </c>
      <c r="M710" s="9">
        <v>0.95468869223119601</v>
      </c>
      <c r="N710" s="9">
        <v>0.95141478857332196</v>
      </c>
      <c r="O710" s="9">
        <v>0.95225413857935703</v>
      </c>
      <c r="P710" s="9">
        <v>0.94760823757502799</v>
      </c>
      <c r="Q710" s="9">
        <v>0.940444239367071</v>
      </c>
      <c r="R710" s="9">
        <v>0.93554083650376496</v>
      </c>
      <c r="S710" s="9">
        <v>0.92880177939418895</v>
      </c>
      <c r="T710" s="9">
        <v>0.92187291485800105</v>
      </c>
      <c r="U710" s="9">
        <v>0.91367886555299205</v>
      </c>
      <c r="V710" s="9">
        <v>0.90528421436715101</v>
      </c>
      <c r="W710" s="9">
        <v>0.89782182402235</v>
      </c>
      <c r="X710" s="9">
        <v>0.88971056254375702</v>
      </c>
      <c r="Y710" s="9">
        <v>0.880617732762636</v>
      </c>
      <c r="Z710" s="9">
        <v>0.87132754075335805</v>
      </c>
      <c r="AA710" s="9">
        <v>0.86285176349321402</v>
      </c>
      <c r="AB710" s="9">
        <v>0.85635496059832195</v>
      </c>
      <c r="AC710" s="9">
        <v>0.85058451927520895</v>
      </c>
      <c r="AD710" s="9">
        <v>0.84487630851315598</v>
      </c>
      <c r="AE710" s="9">
        <v>0.84013435461188501</v>
      </c>
      <c r="AF710" s="9">
        <v>0.83659762881298405</v>
      </c>
      <c r="AG710" s="9">
        <v>0.83325644468024096</v>
      </c>
      <c r="AH710" s="9">
        <v>0.83452858283665698</v>
      </c>
      <c r="AI710" s="9">
        <v>0.83604122943774695</v>
      </c>
      <c r="AJ710" s="9">
        <v>0.83946565056516598</v>
      </c>
      <c r="AK710" s="9">
        <v>0.84327281659909703</v>
      </c>
    </row>
    <row r="711" spans="1:37" s="9" customFormat="1" hidden="1" x14ac:dyDescent="0.3">
      <c r="A711" s="13" t="str">
        <f t="shared" si="11"/>
        <v>SDGbaseTRA_UrbBAU_v6_3PQXcftrp-l</v>
      </c>
      <c r="B711" s="37" t="s">
        <v>220</v>
      </c>
      <c r="C711" s="8" t="s">
        <v>294</v>
      </c>
      <c r="D711" s="10" t="s">
        <v>120</v>
      </c>
      <c r="E711" s="9" t="s">
        <v>177</v>
      </c>
      <c r="F711" s="9">
        <v>0.99797758367020195</v>
      </c>
      <c r="G711" s="9">
        <v>0.97628454682116905</v>
      </c>
      <c r="H711" s="9">
        <v>0.98045123748636298</v>
      </c>
      <c r="I711" s="9">
        <v>0.98528326518842602</v>
      </c>
      <c r="J711" s="9">
        <v>0.97956242161288598</v>
      </c>
      <c r="K711" s="9">
        <v>0.96972641944627003</v>
      </c>
      <c r="L711" s="9">
        <v>0.96080944502690402</v>
      </c>
      <c r="M711" s="9">
        <v>0.95354473208728896</v>
      </c>
      <c r="N711" s="9">
        <v>0.94955980453235</v>
      </c>
      <c r="O711" s="9">
        <v>0.93862928759751196</v>
      </c>
      <c r="P711" s="9">
        <v>0.92790963091034995</v>
      </c>
      <c r="Q711" s="9">
        <v>0.91884400684962697</v>
      </c>
      <c r="R711" s="9">
        <v>0.90204126045986299</v>
      </c>
      <c r="S711" s="9">
        <v>0.88479201169696098</v>
      </c>
      <c r="T711" s="9">
        <v>0.87043420798730498</v>
      </c>
      <c r="U711" s="9">
        <v>0.86246148759260799</v>
      </c>
      <c r="V711" s="9">
        <v>0.85243381967266596</v>
      </c>
      <c r="W711" s="9">
        <v>0.83752993142103904</v>
      </c>
      <c r="X711" s="9">
        <v>0.82162854716441303</v>
      </c>
      <c r="Y711" s="9">
        <v>0.81238349895181605</v>
      </c>
      <c r="Z711" s="9">
        <v>0.80497016595940696</v>
      </c>
      <c r="AA711" s="9">
        <v>0.79409165309225305</v>
      </c>
      <c r="AB711" s="9">
        <v>0.77648682723565998</v>
      </c>
      <c r="AC711" s="9">
        <v>0.76859195674449399</v>
      </c>
      <c r="AD711" s="9">
        <v>0.75839621782223998</v>
      </c>
      <c r="AE711" s="9">
        <v>0.74930308885236196</v>
      </c>
      <c r="AF711" s="9">
        <v>0.73593825875796204</v>
      </c>
      <c r="AG711" s="9">
        <v>0.72363474070249401</v>
      </c>
      <c r="AH711" s="9">
        <v>0.72231770797280004</v>
      </c>
      <c r="AI711" s="9">
        <v>0.72326634617102703</v>
      </c>
      <c r="AJ711" s="9">
        <v>0.72459197340936998</v>
      </c>
      <c r="AK711" s="9">
        <v>0.72605929804966396</v>
      </c>
    </row>
    <row r="712" spans="1:37" s="9" customFormat="1" hidden="1" x14ac:dyDescent="0.3">
      <c r="A712" s="13" t="str">
        <f t="shared" si="11"/>
        <v>SDGbaseTRA_UrbBAU_v6_3PQXcptrp-o</v>
      </c>
      <c r="B712" s="37" t="s">
        <v>220</v>
      </c>
      <c r="C712" s="8" t="s">
        <v>294</v>
      </c>
      <c r="D712" s="10" t="s">
        <v>120</v>
      </c>
      <c r="E712" s="9" t="s">
        <v>178</v>
      </c>
      <c r="F712" s="9">
        <v>0.94683671611760301</v>
      </c>
      <c r="G712" s="9">
        <v>0.93543205607731705</v>
      </c>
      <c r="H712" s="9">
        <v>0.91403155676089798</v>
      </c>
      <c r="I712" s="9">
        <v>0.89530280713090604</v>
      </c>
      <c r="J712" s="9">
        <v>0.88369525848127595</v>
      </c>
      <c r="K712" s="9">
        <v>0.87270503099306895</v>
      </c>
      <c r="L712" s="9">
        <v>0.86437792054435103</v>
      </c>
      <c r="M712" s="9">
        <v>0.85939206862417195</v>
      </c>
      <c r="N712" s="9">
        <v>0.85636341234967694</v>
      </c>
      <c r="O712" s="9">
        <v>0.87140595572302304</v>
      </c>
      <c r="P712" s="9">
        <v>0.87607830750834104</v>
      </c>
      <c r="Q712" s="9">
        <v>0.876706156193235</v>
      </c>
      <c r="R712" s="9">
        <v>0.87842746858654697</v>
      </c>
      <c r="S712" s="9">
        <v>0.87915342695229104</v>
      </c>
      <c r="T712" s="9">
        <v>0.88033771995236598</v>
      </c>
      <c r="U712" s="9">
        <v>0.881226340370457</v>
      </c>
      <c r="V712" s="9">
        <v>0.88092682256718002</v>
      </c>
      <c r="W712" s="9">
        <v>0.88191342396953698</v>
      </c>
      <c r="X712" s="9">
        <v>0.88363864754649302</v>
      </c>
      <c r="Y712" s="9">
        <v>0.883866538558156</v>
      </c>
      <c r="Z712" s="9">
        <v>0.88329226264150995</v>
      </c>
      <c r="AA712" s="9">
        <v>0.88394775806010195</v>
      </c>
      <c r="AB712" s="9">
        <v>0.88952976434070996</v>
      </c>
      <c r="AC712" s="9">
        <v>0.89336554321397599</v>
      </c>
      <c r="AD712" s="9">
        <v>0.89526661647430095</v>
      </c>
      <c r="AE712" s="9">
        <v>0.89667220585048801</v>
      </c>
      <c r="AF712" s="9">
        <v>0.89832053413257196</v>
      </c>
      <c r="AG712" s="9">
        <v>0.89933925341808696</v>
      </c>
      <c r="AH712" s="9">
        <v>0.901096662088954</v>
      </c>
      <c r="AI712" s="9">
        <v>0.90085236419790704</v>
      </c>
      <c r="AJ712" s="9">
        <v>0.90185151875675196</v>
      </c>
      <c r="AK712" s="9">
        <v>0.90226786268793802</v>
      </c>
    </row>
    <row r="713" spans="1:37" s="9" customFormat="1" hidden="1" x14ac:dyDescent="0.3">
      <c r="A713" s="13" t="str">
        <f t="shared" si="11"/>
        <v>SDGbaseTRA_UrbBAU_v6_3PQXcftrp-o</v>
      </c>
      <c r="B713" s="37" t="s">
        <v>220</v>
      </c>
      <c r="C713" s="8" t="s">
        <v>294</v>
      </c>
      <c r="D713" s="10" t="s">
        <v>120</v>
      </c>
      <c r="E713" s="9" t="s">
        <v>179</v>
      </c>
      <c r="F713" s="9">
        <v>0.97479049187387701</v>
      </c>
      <c r="G713" s="9">
        <v>0.94369661529199</v>
      </c>
      <c r="H713" s="9">
        <v>0.916377751436248</v>
      </c>
      <c r="I713" s="9">
        <v>0.89845915810738097</v>
      </c>
      <c r="J713" s="9">
        <v>0.88555631867189899</v>
      </c>
      <c r="K713" s="9">
        <v>0.87576254104100604</v>
      </c>
      <c r="L713" s="9">
        <v>0.86933346165155501</v>
      </c>
      <c r="M713" s="9">
        <v>0.86667821737956496</v>
      </c>
      <c r="N713" s="9">
        <v>0.867803027822456</v>
      </c>
      <c r="O713" s="9">
        <v>0.88785804053043704</v>
      </c>
      <c r="P713" s="9">
        <v>0.89425172273600595</v>
      </c>
      <c r="Q713" s="9">
        <v>0.89770530984585295</v>
      </c>
      <c r="R713" s="9">
        <v>0.89597215309473499</v>
      </c>
      <c r="S713" s="9">
        <v>0.89463879310122296</v>
      </c>
      <c r="T713" s="9">
        <v>0.89497001311526003</v>
      </c>
      <c r="U713" s="9">
        <v>0.89857974628346204</v>
      </c>
      <c r="V713" s="9">
        <v>0.89977245989362997</v>
      </c>
      <c r="W713" s="9">
        <v>0.89964988937284496</v>
      </c>
      <c r="X713" s="9">
        <v>0.90117473661956604</v>
      </c>
      <c r="Y713" s="9">
        <v>0.903728656585568</v>
      </c>
      <c r="Z713" s="9">
        <v>0.90632233507980497</v>
      </c>
      <c r="AA713" s="9">
        <v>0.90914185701831096</v>
      </c>
      <c r="AB713" s="9">
        <v>0.91409475656186601</v>
      </c>
      <c r="AC713" s="9">
        <v>0.91889864450066505</v>
      </c>
      <c r="AD713" s="9">
        <v>0.92042935538646398</v>
      </c>
      <c r="AE713" s="9">
        <v>0.92116017720186505</v>
      </c>
      <c r="AF713" s="9">
        <v>0.91989170997408598</v>
      </c>
      <c r="AG713" s="9">
        <v>0.91810317201008795</v>
      </c>
      <c r="AH713" s="9">
        <v>0.91901442971787495</v>
      </c>
      <c r="AI713" s="9">
        <v>0.91739021013853606</v>
      </c>
      <c r="AJ713" s="9">
        <v>0.91673337439406799</v>
      </c>
      <c r="AK713" s="9">
        <v>0.91575011790204597</v>
      </c>
    </row>
    <row r="714" spans="1:37" s="9" customFormat="1" hidden="1" x14ac:dyDescent="0.3">
      <c r="A714" s="13" t="str">
        <f t="shared" si="11"/>
        <v>SDGbaseTRA_UrbBAU_v6_3PQXcprtr</v>
      </c>
      <c r="B714" s="37" t="s">
        <v>220</v>
      </c>
      <c r="C714" s="8" t="s">
        <v>294</v>
      </c>
      <c r="D714" s="10" t="s">
        <v>120</v>
      </c>
      <c r="E714" s="9" t="s">
        <v>180</v>
      </c>
      <c r="F714" s="9">
        <v>0.99999999999993905</v>
      </c>
      <c r="G714" s="9">
        <v>1.0181341688916901</v>
      </c>
      <c r="H714" s="9">
        <v>1.0237414786092101</v>
      </c>
      <c r="I714" s="9">
        <v>1.01042860513614</v>
      </c>
      <c r="J714" s="9">
        <v>1.00270222422513</v>
      </c>
      <c r="K714" s="9">
        <v>0.99365725895537504</v>
      </c>
      <c r="L714" s="9">
        <v>0.98547870290989403</v>
      </c>
      <c r="M714" s="9">
        <v>0.97266384619797597</v>
      </c>
      <c r="N714" s="9">
        <v>0.95825512293594395</v>
      </c>
      <c r="O714" s="9">
        <v>0.97685774205532905</v>
      </c>
      <c r="P714" s="9">
        <v>0.93837306688466304</v>
      </c>
      <c r="Q714" s="9">
        <v>0.89102116539301202</v>
      </c>
      <c r="R714" s="9">
        <v>0.83123717546581999</v>
      </c>
      <c r="S714" s="9">
        <v>0.77882799208698295</v>
      </c>
      <c r="T714" s="9">
        <v>0.73019980262875395</v>
      </c>
      <c r="U714" s="9">
        <v>0.68459199662859105</v>
      </c>
      <c r="V714" s="9">
        <v>0.64034005097033597</v>
      </c>
      <c r="W714" s="9">
        <v>0.59953341634453905</v>
      </c>
      <c r="X714" s="9">
        <v>0.55559172102037302</v>
      </c>
      <c r="Y714" s="9">
        <v>0.50827761024093998</v>
      </c>
      <c r="Z714" s="9">
        <v>0.46292795922566998</v>
      </c>
      <c r="AA714" s="9">
        <v>0.42093277302329102</v>
      </c>
      <c r="AB714" s="9">
        <v>0.39530853672522198</v>
      </c>
      <c r="AC714" s="9">
        <v>0.36957732454672898</v>
      </c>
      <c r="AD714" s="9">
        <v>0.34409819126661101</v>
      </c>
      <c r="AE714" s="9">
        <v>0.31924038445283598</v>
      </c>
      <c r="AF714" s="9">
        <v>0.29542856726818101</v>
      </c>
      <c r="AG714" s="9">
        <v>0.27735430489495799</v>
      </c>
      <c r="AH714" s="9">
        <v>0.25896035541891799</v>
      </c>
      <c r="AI714" s="9">
        <v>0.24300989406036999</v>
      </c>
      <c r="AJ714" s="9">
        <v>0.228197014419175</v>
      </c>
      <c r="AK714" s="9">
        <v>0.21382175489541599</v>
      </c>
    </row>
    <row r="715" spans="1:37" s="9" customFormat="1" hidden="1" x14ac:dyDescent="0.3">
      <c r="A715" s="13" t="str">
        <f t="shared" si="11"/>
        <v>SDGbaseTRA_UrbBAU_v6_3PQXctrps</v>
      </c>
      <c r="B715" s="37" t="s">
        <v>220</v>
      </c>
      <c r="C715" s="8" t="s">
        <v>294</v>
      </c>
      <c r="D715" s="10" t="s">
        <v>120</v>
      </c>
      <c r="E715" s="9" t="s">
        <v>181</v>
      </c>
      <c r="F715" s="9">
        <v>1.0049024468524299</v>
      </c>
      <c r="G715" s="9">
        <v>0.99830347292246402</v>
      </c>
      <c r="H715" s="9">
        <v>0.99768601130852097</v>
      </c>
      <c r="I715" s="9">
        <v>0.99878807856304297</v>
      </c>
      <c r="J715" s="9">
        <v>0.99670473333749998</v>
      </c>
      <c r="K715" s="9">
        <v>0.9972404868868</v>
      </c>
      <c r="L715" s="9">
        <v>0.99699610401914096</v>
      </c>
      <c r="M715" s="9">
        <v>0.99489438965431598</v>
      </c>
      <c r="N715" s="9">
        <v>0.99344865189393095</v>
      </c>
      <c r="O715" s="9">
        <v>0.98769798459782099</v>
      </c>
      <c r="P715" s="9">
        <v>0.98568605852174196</v>
      </c>
      <c r="Q715" s="9">
        <v>0.98384175965922804</v>
      </c>
      <c r="R715" s="9">
        <v>0.98423309154304806</v>
      </c>
      <c r="S715" s="9">
        <v>0.98706843706222802</v>
      </c>
      <c r="T715" s="9">
        <v>0.98847217585410896</v>
      </c>
      <c r="U715" s="9">
        <v>0.99034186542756997</v>
      </c>
      <c r="V715" s="9">
        <v>0.99192628530561899</v>
      </c>
      <c r="W715" s="9">
        <v>0.99309068750678997</v>
      </c>
      <c r="X715" s="9">
        <v>0.99174614621718105</v>
      </c>
      <c r="Y715" s="9">
        <v>0.99141731660224497</v>
      </c>
      <c r="Z715" s="9">
        <v>0.99114471762039302</v>
      </c>
      <c r="AA715" s="9">
        <v>0.99020626965531899</v>
      </c>
      <c r="AB715" s="9">
        <v>0.99564437956429797</v>
      </c>
      <c r="AC715" s="9">
        <v>1.0001764451444299</v>
      </c>
      <c r="AD715" s="9">
        <v>1.00391000145388</v>
      </c>
      <c r="AE715" s="9">
        <v>1.00638282145826</v>
      </c>
      <c r="AF715" s="9">
        <v>1.00699036424001</v>
      </c>
      <c r="AG715" s="9">
        <v>1.00329292851986</v>
      </c>
      <c r="AH715" s="9">
        <v>1.00432046100761</v>
      </c>
      <c r="AI715" s="9">
        <v>1.0054226303668199</v>
      </c>
      <c r="AJ715" s="9">
        <v>1.0063538505377601</v>
      </c>
      <c r="AK715" s="9">
        <v>1.0071437321466301</v>
      </c>
    </row>
    <row r="716" spans="1:37" s="9" customFormat="1" hidden="1" x14ac:dyDescent="0.3">
      <c r="A716" s="13" t="str">
        <f t="shared" si="11"/>
        <v>SDGbaseTRA_UrbBAU_v6_3PQXccomm</v>
      </c>
      <c r="B716" s="37" t="s">
        <v>220</v>
      </c>
      <c r="C716" s="8" t="s">
        <v>294</v>
      </c>
      <c r="D716" s="10" t="s">
        <v>120</v>
      </c>
      <c r="E716" s="9" t="s">
        <v>182</v>
      </c>
      <c r="F716" s="9">
        <v>1.0010985603248499</v>
      </c>
      <c r="G716" s="9">
        <v>0.95535198437364499</v>
      </c>
      <c r="H716" s="9">
        <v>0.97273466012154497</v>
      </c>
      <c r="I716" s="9">
        <v>0.97993851458971604</v>
      </c>
      <c r="J716" s="9">
        <v>0.98454886752469495</v>
      </c>
      <c r="K716" s="9">
        <v>0.98907725890157405</v>
      </c>
      <c r="L716" s="9">
        <v>0.99174537195453205</v>
      </c>
      <c r="M716" s="9">
        <v>0.99403708057186801</v>
      </c>
      <c r="N716" s="9">
        <v>0.99558574085751905</v>
      </c>
      <c r="O716" s="9">
        <v>0.99885128685826097</v>
      </c>
      <c r="P716" s="9">
        <v>1.0019780070756099</v>
      </c>
      <c r="Q716" s="9">
        <v>1.0046987493337101</v>
      </c>
      <c r="R716" s="9">
        <v>1.00775487885633</v>
      </c>
      <c r="S716" s="9">
        <v>1.0109044365625399</v>
      </c>
      <c r="T716" s="9">
        <v>1.01368497741089</v>
      </c>
      <c r="U716" s="9">
        <v>1.0154988492480901</v>
      </c>
      <c r="V716" s="9">
        <v>1.0187181907610201</v>
      </c>
      <c r="W716" s="9">
        <v>1.0215357007989301</v>
      </c>
      <c r="X716" s="9">
        <v>1.0238815791975799</v>
      </c>
      <c r="Y716" s="9">
        <v>1.0244604352804301</v>
      </c>
      <c r="Z716" s="9">
        <v>1.0244117018058001</v>
      </c>
      <c r="AA716" s="9">
        <v>1.0244407064815999</v>
      </c>
      <c r="AB716" s="9">
        <v>1.02558797663305</v>
      </c>
      <c r="AC716" s="9">
        <v>1.0271404184800701</v>
      </c>
      <c r="AD716" s="9">
        <v>1.02898431804195</v>
      </c>
      <c r="AE716" s="9">
        <v>1.03049879574032</v>
      </c>
      <c r="AF716" s="9">
        <v>1.0318988271876699</v>
      </c>
      <c r="AG716" s="9">
        <v>1.0320334558995199</v>
      </c>
      <c r="AH716" s="9">
        <v>1.03614004115043</v>
      </c>
      <c r="AI716" s="9">
        <v>1.0377229945053901</v>
      </c>
      <c r="AJ716" s="9">
        <v>1.0374763432940299</v>
      </c>
      <c r="AK716" s="9">
        <v>1.0369140233665901</v>
      </c>
    </row>
    <row r="717" spans="1:37" s="9" customFormat="1" hidden="1" x14ac:dyDescent="0.3">
      <c r="A717" s="13" t="str">
        <f t="shared" si="11"/>
        <v>SDGbaseTRA_UrbBAU_v6_3PQXcfsrv</v>
      </c>
      <c r="B717" s="37" t="s">
        <v>220</v>
      </c>
      <c r="C717" s="8" t="s">
        <v>294</v>
      </c>
      <c r="D717" s="10" t="s">
        <v>120</v>
      </c>
      <c r="E717" s="9" t="s">
        <v>183</v>
      </c>
      <c r="F717" s="9">
        <v>1.03694361559526</v>
      </c>
      <c r="G717" s="9">
        <v>1.00882630533936</v>
      </c>
      <c r="H717" s="9">
        <v>1.01539430042853</v>
      </c>
      <c r="I717" s="9">
        <v>1.01323690000878</v>
      </c>
      <c r="J717" s="9">
        <v>1.0138036071400101</v>
      </c>
      <c r="K717" s="9">
        <v>1.01797074087013</v>
      </c>
      <c r="L717" s="9">
        <v>1.0221181788715199</v>
      </c>
      <c r="M717" s="9">
        <v>1.0261121271525899</v>
      </c>
      <c r="N717" s="9">
        <v>1.02908375784168</v>
      </c>
      <c r="O717" s="9">
        <v>1.0242253530083401</v>
      </c>
      <c r="P717" s="9">
        <v>1.02730952955074</v>
      </c>
      <c r="Q717" s="9">
        <v>1.0310203502914199</v>
      </c>
      <c r="R717" s="9">
        <v>1.04017956923086</v>
      </c>
      <c r="S717" s="9">
        <v>1.0446521788472101</v>
      </c>
      <c r="T717" s="9">
        <v>1.0485237513732599</v>
      </c>
      <c r="U717" s="9">
        <v>1.0521283067031499</v>
      </c>
      <c r="V717" s="9">
        <v>1.0569828942644399</v>
      </c>
      <c r="W717" s="9">
        <v>1.0615290889874001</v>
      </c>
      <c r="X717" s="9">
        <v>1.06499159660924</v>
      </c>
      <c r="Y717" s="9">
        <v>1.066113916355</v>
      </c>
      <c r="Z717" s="9">
        <v>1.06702674059785</v>
      </c>
      <c r="AA717" s="9">
        <v>1.0672186182141501</v>
      </c>
      <c r="AB717" s="9">
        <v>1.0644942520298499</v>
      </c>
      <c r="AC717" s="9">
        <v>1.06276295559417</v>
      </c>
      <c r="AD717" s="9">
        <v>1.06395187672698</v>
      </c>
      <c r="AE717" s="9">
        <v>1.0657406237257101</v>
      </c>
      <c r="AF717" s="9">
        <v>1.06805013046432</v>
      </c>
      <c r="AG717" s="9">
        <v>1.0683556844895401</v>
      </c>
      <c r="AH717" s="9">
        <v>1.0592295761603401</v>
      </c>
      <c r="AI717" s="9">
        <v>1.0500894404737</v>
      </c>
      <c r="AJ717" s="9">
        <v>1.0428190138090201</v>
      </c>
      <c r="AK717" s="9">
        <v>1.0364890996460101</v>
      </c>
    </row>
    <row r="718" spans="1:37" s="9" customFormat="1" hidden="1" x14ac:dyDescent="0.3">
      <c r="A718" s="13" t="str">
        <f t="shared" si="11"/>
        <v>SDGbaseTRA_UrbBAU_v6_3PQXcbsrv</v>
      </c>
      <c r="B718" s="37" t="s">
        <v>220</v>
      </c>
      <c r="C718" s="8" t="s">
        <v>294</v>
      </c>
      <c r="D718" s="10" t="s">
        <v>120</v>
      </c>
      <c r="E718" s="9" t="s">
        <v>118</v>
      </c>
      <c r="F718" s="9">
        <v>1.0381864367859399</v>
      </c>
      <c r="G718" s="9">
        <v>1.0077954302860499</v>
      </c>
      <c r="H718" s="9">
        <v>1.0149588558804601</v>
      </c>
      <c r="I718" s="9">
        <v>1.01941195738249</v>
      </c>
      <c r="J718" s="9">
        <v>1.02077739333798</v>
      </c>
      <c r="K718" s="9">
        <v>1.02314133274598</v>
      </c>
      <c r="L718" s="9">
        <v>1.0246363395579301</v>
      </c>
      <c r="M718" s="9">
        <v>1.0260960641464201</v>
      </c>
      <c r="N718" s="9">
        <v>1.02705792883599</v>
      </c>
      <c r="O718" s="9">
        <v>1.02451193519615</v>
      </c>
      <c r="P718" s="9">
        <v>1.0264556667245399</v>
      </c>
      <c r="Q718" s="9">
        <v>1.0290343031329501</v>
      </c>
      <c r="R718" s="9">
        <v>1.03135408572154</v>
      </c>
      <c r="S718" s="9">
        <v>1.0345349850309999</v>
      </c>
      <c r="T718" s="9">
        <v>1.0370081012582999</v>
      </c>
      <c r="U718" s="9">
        <v>1.0390556142348399</v>
      </c>
      <c r="V718" s="9">
        <v>1.0420173651701601</v>
      </c>
      <c r="W718" s="9">
        <v>1.04438221030613</v>
      </c>
      <c r="X718" s="9">
        <v>1.04643703167423</v>
      </c>
      <c r="Y718" s="9">
        <v>1.0469459907184799</v>
      </c>
      <c r="Z718" s="9">
        <v>1.0472377728433</v>
      </c>
      <c r="AA718" s="9">
        <v>1.0470495079921101</v>
      </c>
      <c r="AB718" s="9">
        <v>1.0447933659541599</v>
      </c>
      <c r="AC718" s="9">
        <v>1.0440634215403299</v>
      </c>
      <c r="AD718" s="9">
        <v>1.0451137968000199</v>
      </c>
      <c r="AE718" s="9">
        <v>1.04650561549238</v>
      </c>
      <c r="AF718" s="9">
        <v>1.0478974335453699</v>
      </c>
      <c r="AG718" s="9">
        <v>1.0484155693173101</v>
      </c>
      <c r="AH718" s="9">
        <v>1.0480191735775</v>
      </c>
      <c r="AI718" s="9">
        <v>1.0465657061026901</v>
      </c>
      <c r="AJ718" s="9">
        <v>1.04518371543179</v>
      </c>
      <c r="AK718" s="9">
        <v>1.0439707606559401</v>
      </c>
    </row>
    <row r="719" spans="1:37" s="9" customFormat="1" hidden="1" x14ac:dyDescent="0.3">
      <c r="A719" s="13" t="str">
        <f t="shared" si="11"/>
        <v>SDGbaseTRA_UrbBAU_v6_3PQXcgsrv</v>
      </c>
      <c r="B719" s="37" t="s">
        <v>220</v>
      </c>
      <c r="C719" s="8" t="s">
        <v>294</v>
      </c>
      <c r="D719" s="10" t="s">
        <v>120</v>
      </c>
      <c r="E719" s="9" t="s">
        <v>184</v>
      </c>
      <c r="F719" s="9">
        <v>1.0247663158727001</v>
      </c>
      <c r="G719" s="9">
        <v>1.0326895336026101</v>
      </c>
      <c r="H719" s="9">
        <v>1.03643603113089</v>
      </c>
      <c r="I719" s="9">
        <v>1.0420873911681401</v>
      </c>
      <c r="J719" s="9">
        <v>1.03882851172305</v>
      </c>
      <c r="K719" s="9">
        <v>1.0402885810741</v>
      </c>
      <c r="L719" s="9">
        <v>1.04363603540926</v>
      </c>
      <c r="M719" s="9">
        <v>1.04718328512089</v>
      </c>
      <c r="N719" s="9">
        <v>1.05008242226668</v>
      </c>
      <c r="O719" s="9">
        <v>1.0469377981639001</v>
      </c>
      <c r="P719" s="9">
        <v>1.04924142962296</v>
      </c>
      <c r="Q719" s="9">
        <v>1.05136949398506</v>
      </c>
      <c r="R719" s="9">
        <v>1.0542152498492501</v>
      </c>
      <c r="S719" s="9">
        <v>1.05682390516957</v>
      </c>
      <c r="T719" s="9">
        <v>1.05903890339205</v>
      </c>
      <c r="U719" s="9">
        <v>1.0621834543573101</v>
      </c>
      <c r="V719" s="9">
        <v>1.0655326853913101</v>
      </c>
      <c r="W719" s="9">
        <v>1.06816701806368</v>
      </c>
      <c r="X719" s="9">
        <v>1.0700597856445799</v>
      </c>
      <c r="Y719" s="9">
        <v>1.0699084781525099</v>
      </c>
      <c r="Z719" s="9">
        <v>1.0698109954480901</v>
      </c>
      <c r="AA719" s="9">
        <v>1.06974761957746</v>
      </c>
      <c r="AB719" s="9">
        <v>1.0666570476811299</v>
      </c>
      <c r="AC719" s="9">
        <v>1.0646989977524901</v>
      </c>
      <c r="AD719" s="9">
        <v>1.0653355467818799</v>
      </c>
      <c r="AE719" s="9">
        <v>1.06652491104459</v>
      </c>
      <c r="AF719" s="9">
        <v>1.0679581110713301</v>
      </c>
      <c r="AG719" s="9">
        <v>1.0668453085671501</v>
      </c>
      <c r="AH719" s="9">
        <v>1.0506119078487901</v>
      </c>
      <c r="AI719" s="9">
        <v>1.03721400704448</v>
      </c>
      <c r="AJ719" s="9">
        <v>1.0284798691668899</v>
      </c>
      <c r="AK719" s="9">
        <v>1.02136444019382</v>
      </c>
    </row>
    <row r="720" spans="1:37" s="9" customFormat="1" hidden="1" x14ac:dyDescent="0.3">
      <c r="A720" s="13" t="str">
        <f t="shared" si="11"/>
        <v>SDGbaseTRA_UrbBAU_v6_3PQXcosrv</v>
      </c>
      <c r="B720" s="37" t="s">
        <v>220</v>
      </c>
      <c r="C720" s="8" t="s">
        <v>294</v>
      </c>
      <c r="D720" s="10" t="s">
        <v>120</v>
      </c>
      <c r="E720" s="9" t="s">
        <v>185</v>
      </c>
      <c r="F720" s="9">
        <v>1.06678017525817</v>
      </c>
      <c r="G720" s="9">
        <v>1.1462843934651401</v>
      </c>
      <c r="H720" s="9">
        <v>1.13378713328167</v>
      </c>
      <c r="I720" s="9">
        <v>1.12384511464128</v>
      </c>
      <c r="J720" s="9">
        <v>1.11985281492283</v>
      </c>
      <c r="K720" s="9">
        <v>1.1186935934247599</v>
      </c>
      <c r="L720" s="9">
        <v>1.1178143089769501</v>
      </c>
      <c r="M720" s="9">
        <v>1.11842547129874</v>
      </c>
      <c r="N720" s="9">
        <v>1.11936868622568</v>
      </c>
      <c r="O720" s="9">
        <v>1.11729359840147</v>
      </c>
      <c r="P720" s="9">
        <v>1.12004933982191</v>
      </c>
      <c r="Q720" s="9">
        <v>1.1235723881486199</v>
      </c>
      <c r="R720" s="9">
        <v>1.1295901635212</v>
      </c>
      <c r="S720" s="9">
        <v>1.1335050824814501</v>
      </c>
      <c r="T720" s="9">
        <v>1.1368646064999099</v>
      </c>
      <c r="U720" s="9">
        <v>1.13946550203026</v>
      </c>
      <c r="V720" s="9">
        <v>1.1435885005483399</v>
      </c>
      <c r="W720" s="9">
        <v>1.14733110048498</v>
      </c>
      <c r="X720" s="9">
        <v>1.1506485338798</v>
      </c>
      <c r="Y720" s="9">
        <v>1.1527083978043799</v>
      </c>
      <c r="Z720" s="9">
        <v>1.1543921698047801</v>
      </c>
      <c r="AA720" s="9">
        <v>1.1553598998621899</v>
      </c>
      <c r="AB720" s="9">
        <v>1.15334562904628</v>
      </c>
      <c r="AC720" s="9">
        <v>1.15259438290234</v>
      </c>
      <c r="AD720" s="9">
        <v>1.15381032577182</v>
      </c>
      <c r="AE720" s="9">
        <v>1.1554085059563</v>
      </c>
      <c r="AF720" s="9">
        <v>1.1572278851856801</v>
      </c>
      <c r="AG720" s="9">
        <v>1.1578337003511501</v>
      </c>
      <c r="AH720" s="9">
        <v>1.15887978829103</v>
      </c>
      <c r="AI720" s="9">
        <v>1.15831992105569</v>
      </c>
      <c r="AJ720" s="9">
        <v>1.15682212940181</v>
      </c>
      <c r="AK720" s="9">
        <v>1.1551872419748701</v>
      </c>
    </row>
    <row r="721" spans="1:37" s="9" customFormat="1" hidden="1" x14ac:dyDescent="0.3">
      <c r="A721" s="13" t="str">
        <f t="shared" si="11"/>
        <v>SDGbaseTRA_UrbBAU_v6_3PQXcimpt</v>
      </c>
      <c r="B721" s="37" t="s">
        <v>220</v>
      </c>
      <c r="C721" s="8" t="s">
        <v>294</v>
      </c>
      <c r="D721" s="10" t="s">
        <v>120</v>
      </c>
      <c r="E721" s="9" t="s">
        <v>119</v>
      </c>
      <c r="F721" s="9">
        <v>1.01401053572661</v>
      </c>
      <c r="G721" s="9">
        <v>1.0362194132976299</v>
      </c>
      <c r="H721" s="9">
        <v>1.0483470080123101</v>
      </c>
      <c r="I721" s="9">
        <v>1.04632621730459</v>
      </c>
      <c r="J721" s="9">
        <v>1.04691131009423</v>
      </c>
      <c r="K721" s="9">
        <v>1.04889598303027</v>
      </c>
      <c r="L721" s="9">
        <v>1.0517300601133199</v>
      </c>
      <c r="M721" s="9">
        <v>1.0571624188061199</v>
      </c>
      <c r="N721" s="9">
        <v>1.0618737007424199</v>
      </c>
      <c r="O721" s="9">
        <v>1.0914521249645801</v>
      </c>
      <c r="P721" s="9">
        <v>1.10006214845663</v>
      </c>
      <c r="Q721" s="9">
        <v>1.10281889281611</v>
      </c>
      <c r="R721" s="9">
        <v>1.10215043250334</v>
      </c>
      <c r="S721" s="9">
        <v>1.10396070785582</v>
      </c>
      <c r="T721" s="9">
        <v>1.1063537670935</v>
      </c>
      <c r="U721" s="9">
        <v>1.1088412690509899</v>
      </c>
      <c r="V721" s="9">
        <v>1.1096076849451999</v>
      </c>
      <c r="W721" s="9">
        <v>1.1114973536469901</v>
      </c>
      <c r="X721" s="9">
        <v>1.1145230646395301</v>
      </c>
      <c r="Y721" s="9">
        <v>1.11418254452946</v>
      </c>
      <c r="Z721" s="9">
        <v>1.11238686989762</v>
      </c>
      <c r="AA721" s="9">
        <v>1.11311571275195</v>
      </c>
      <c r="AB721" s="9">
        <v>1.11866200509557</v>
      </c>
      <c r="AC721" s="9">
        <v>1.1214639673661599</v>
      </c>
      <c r="AD721" s="9">
        <v>1.12261110974027</v>
      </c>
      <c r="AE721" s="9">
        <v>1.1226472587778999</v>
      </c>
      <c r="AF721" s="9">
        <v>1.12251208574713</v>
      </c>
      <c r="AG721" s="9">
        <v>1.1213207758363799</v>
      </c>
      <c r="AH721" s="9">
        <v>1.11700503952056</v>
      </c>
      <c r="AI721" s="9">
        <v>1.10715327429842</v>
      </c>
      <c r="AJ721" s="9">
        <v>1.10005277833449</v>
      </c>
      <c r="AK721" s="9">
        <v>1.09338179723833</v>
      </c>
    </row>
    <row r="722" spans="1:37" s="9" customFormat="1" hidden="1" x14ac:dyDescent="0.3">
      <c r="A722" s="13" t="str">
        <f t="shared" si="11"/>
        <v>SDGbaseTRA_UrbBAU_v6_3C_InvValctext</v>
      </c>
      <c r="B722" s="37" t="s">
        <v>220</v>
      </c>
      <c r="C722" s="8" t="s">
        <v>294</v>
      </c>
      <c r="D722" s="10" t="s">
        <v>186</v>
      </c>
      <c r="E722" s="9" t="s">
        <v>102</v>
      </c>
      <c r="F722" s="9">
        <v>3.2468516958317102E-2</v>
      </c>
      <c r="G722" s="9">
        <v>3.0183199423785001E-2</v>
      </c>
      <c r="H722" s="9">
        <v>3.1346612265058298E-2</v>
      </c>
      <c r="I722" s="9">
        <v>3.3362631900363801E-2</v>
      </c>
      <c r="J722" s="9">
        <v>3.3993762579223999E-2</v>
      </c>
      <c r="K722" s="9">
        <v>3.4723170965850703E-2</v>
      </c>
      <c r="L722" s="9">
        <v>3.5605144852440998E-2</v>
      </c>
      <c r="M722" s="9">
        <v>3.6621906514502499E-2</v>
      </c>
      <c r="N722" s="9">
        <v>3.7679278606653897E-2</v>
      </c>
      <c r="O722" s="9">
        <v>3.89870376384331E-2</v>
      </c>
      <c r="P722" s="9">
        <v>4.0260579295820199E-2</v>
      </c>
      <c r="Q722" s="9">
        <v>4.1477544968290397E-2</v>
      </c>
      <c r="R722" s="9">
        <v>4.1236535099436603E-2</v>
      </c>
      <c r="S722" s="9">
        <v>4.26321730987545E-2</v>
      </c>
      <c r="T722" s="9">
        <v>4.4114993984570298E-2</v>
      </c>
      <c r="U722" s="9">
        <v>4.5818160405484802E-2</v>
      </c>
      <c r="V722" s="9">
        <v>4.75717804596529E-2</v>
      </c>
      <c r="W722" s="9">
        <v>4.9296909638554501E-2</v>
      </c>
      <c r="X722" s="9">
        <v>5.0891965241304501E-2</v>
      </c>
      <c r="Y722" s="9">
        <v>5.24902634650386E-2</v>
      </c>
      <c r="Z722" s="9">
        <v>5.4150898246142998E-2</v>
      </c>
      <c r="AA722" s="9">
        <v>5.5799815312356602E-2</v>
      </c>
      <c r="AB722" s="9">
        <v>5.7147178363843198E-2</v>
      </c>
      <c r="AC722" s="9">
        <v>5.8565894496657098E-2</v>
      </c>
      <c r="AD722" s="9">
        <v>6.0292387549361601E-2</v>
      </c>
      <c r="AE722" s="9">
        <v>6.2169469474433803E-2</v>
      </c>
      <c r="AF722" s="9">
        <v>6.4147156703420596E-2</v>
      </c>
      <c r="AG722" s="9">
        <v>6.5964552533055706E-2</v>
      </c>
      <c r="AH722" s="9">
        <v>6.5361126521083904E-2</v>
      </c>
      <c r="AI722" s="9">
        <v>6.45124835897668E-2</v>
      </c>
      <c r="AJ722" s="9">
        <v>6.4044155819446405E-2</v>
      </c>
      <c r="AK722" s="9">
        <v>6.3515024535348297E-2</v>
      </c>
    </row>
    <row r="723" spans="1:37" s="9" customFormat="1" hidden="1" x14ac:dyDescent="0.3">
      <c r="A723" s="13" t="str">
        <f t="shared" si="11"/>
        <v>SDGbaseTRA_UrbBAU_v6_3C_InvValcleat</v>
      </c>
      <c r="B723" s="37" t="s">
        <v>220</v>
      </c>
      <c r="C723" s="8" t="s">
        <v>294</v>
      </c>
      <c r="D723" s="10" t="s">
        <v>186</v>
      </c>
      <c r="E723" s="9" t="s">
        <v>103</v>
      </c>
      <c r="F723" s="141">
        <v>4.0175040329651301E-5</v>
      </c>
      <c r="G723" s="141">
        <v>3.6568279802006901E-5</v>
      </c>
      <c r="H723" s="141">
        <v>3.7799953972261397E-5</v>
      </c>
      <c r="I723" s="141">
        <v>3.9913540079787101E-5</v>
      </c>
      <c r="J723" s="141">
        <v>4.0661903926265398E-5</v>
      </c>
      <c r="K723" s="141">
        <v>4.1513772245283102E-5</v>
      </c>
      <c r="L723" s="141">
        <v>4.2527351270010002E-5</v>
      </c>
      <c r="M723" s="141">
        <v>4.3752752033905598E-5</v>
      </c>
      <c r="N723" s="141">
        <v>4.4993419429977499E-5</v>
      </c>
      <c r="O723" s="141">
        <v>4.7144472783829401E-5</v>
      </c>
      <c r="P723" s="141">
        <v>4.8465179625282101E-5</v>
      </c>
      <c r="Q723" s="141">
        <v>4.9586996757456503E-5</v>
      </c>
      <c r="R723" s="141">
        <v>4.9023733856618399E-5</v>
      </c>
      <c r="S723" s="141">
        <v>5.0503730345272203E-5</v>
      </c>
      <c r="T723" s="141">
        <v>5.2117630390957102E-5</v>
      </c>
      <c r="U723" s="141">
        <v>5.3975433374556901E-5</v>
      </c>
      <c r="V723" s="141">
        <v>5.59332706680228E-5</v>
      </c>
      <c r="W723" s="141">
        <v>5.7930223405260202E-5</v>
      </c>
      <c r="X723" s="141">
        <v>5.97993393060994E-5</v>
      </c>
      <c r="Y723" s="141">
        <v>6.1523664300405605E-5</v>
      </c>
      <c r="Z723" s="141">
        <v>6.3310649342269599E-5</v>
      </c>
      <c r="AA723" s="141">
        <v>6.5134782943963694E-5</v>
      </c>
      <c r="AB723" s="141">
        <v>6.6812765809739797E-5</v>
      </c>
      <c r="AC723" s="141">
        <v>6.8421832148989094E-5</v>
      </c>
      <c r="AD723" s="141">
        <v>7.0344435097109006E-5</v>
      </c>
      <c r="AE723" s="141">
        <v>7.2441384503861401E-5</v>
      </c>
      <c r="AF723" s="141">
        <v>7.4697437171761201E-5</v>
      </c>
      <c r="AG723" s="141">
        <v>7.6900587331295305E-5</v>
      </c>
      <c r="AH723" s="141">
        <v>7.6681951971063902E-5</v>
      </c>
      <c r="AI723" s="141">
        <v>7.5935538830291906E-5</v>
      </c>
      <c r="AJ723" s="141">
        <v>7.5598589923981697E-5</v>
      </c>
      <c r="AK723" s="141">
        <v>7.5161421780939501E-5</v>
      </c>
    </row>
    <row r="724" spans="1:37" s="9" customFormat="1" hidden="1" x14ac:dyDescent="0.3">
      <c r="A724" s="13" t="str">
        <f t="shared" si="11"/>
        <v>SDGbaseTRA_UrbBAU_v6_3C_InvValcprnt</v>
      </c>
      <c r="B724" s="37" t="s">
        <v>220</v>
      </c>
      <c r="C724" s="8" t="s">
        <v>294</v>
      </c>
      <c r="D724" s="10" t="s">
        <v>186</v>
      </c>
      <c r="E724" s="9" t="s">
        <v>104</v>
      </c>
      <c r="F724" s="9">
        <v>1.6898649277363E-3</v>
      </c>
      <c r="G724" s="9">
        <v>1.57291297023159E-3</v>
      </c>
      <c r="H724" s="9">
        <v>1.6196546498137101E-3</v>
      </c>
      <c r="I724" s="9">
        <v>1.7191040805902E-3</v>
      </c>
      <c r="J724" s="9">
        <v>1.7458805805612701E-3</v>
      </c>
      <c r="K724" s="9">
        <v>1.77837112256369E-3</v>
      </c>
      <c r="L724" s="9">
        <v>1.8220296821925301E-3</v>
      </c>
      <c r="M724" s="9">
        <v>1.8783582906936199E-3</v>
      </c>
      <c r="N724" s="9">
        <v>1.9319698552335699E-3</v>
      </c>
      <c r="O724" s="9">
        <v>1.9796455047394299E-3</v>
      </c>
      <c r="P724" s="9">
        <v>2.0425403271278901E-3</v>
      </c>
      <c r="Q724" s="9">
        <v>2.1055110311744099E-3</v>
      </c>
      <c r="R724" s="9">
        <v>2.0843015714699202E-3</v>
      </c>
      <c r="S724" s="9">
        <v>2.15541858104686E-3</v>
      </c>
      <c r="T724" s="9">
        <v>2.2297927831193901E-3</v>
      </c>
      <c r="U724" s="9">
        <v>2.3162143566366799E-3</v>
      </c>
      <c r="V724" s="9">
        <v>2.4060821012624502E-3</v>
      </c>
      <c r="W724" s="9">
        <v>2.4928526991799399E-3</v>
      </c>
      <c r="X724" s="9">
        <v>2.5715593938659301E-3</v>
      </c>
      <c r="Y724" s="9">
        <v>2.6480466966468099E-3</v>
      </c>
      <c r="Z724" s="9">
        <v>2.7282937102670502E-3</v>
      </c>
      <c r="AA724" s="9">
        <v>2.8064017981625101E-3</v>
      </c>
      <c r="AB724" s="9">
        <v>2.8617929044810501E-3</v>
      </c>
      <c r="AC724" s="9">
        <v>2.9259452566963401E-3</v>
      </c>
      <c r="AD724" s="9">
        <v>3.0099824514062999E-3</v>
      </c>
      <c r="AE724" s="9">
        <v>3.1028543355530402E-3</v>
      </c>
      <c r="AF724" s="9">
        <v>3.20060114457601E-3</v>
      </c>
      <c r="AG724" s="9">
        <v>3.2941933326269702E-3</v>
      </c>
      <c r="AH724" s="9">
        <v>3.2527982536370401E-3</v>
      </c>
      <c r="AI724" s="9">
        <v>3.2038773107800201E-3</v>
      </c>
      <c r="AJ724" s="9">
        <v>3.17700938366658E-3</v>
      </c>
      <c r="AK724" s="9">
        <v>3.1487373830797402E-3</v>
      </c>
    </row>
    <row r="725" spans="1:37" s="9" customFormat="1" hidden="1" x14ac:dyDescent="0.3">
      <c r="A725" s="13" t="str">
        <f t="shared" si="11"/>
        <v>SDGbaseTRA_UrbBAU_v6_3C_InvValcrubb</v>
      </c>
      <c r="B725" s="37" t="s">
        <v>220</v>
      </c>
      <c r="C725" s="8" t="s">
        <v>294</v>
      </c>
      <c r="D725" s="10" t="s">
        <v>186</v>
      </c>
      <c r="E725" s="9" t="s">
        <v>105</v>
      </c>
      <c r="F725" s="9">
        <v>5.6662119632731201E-3</v>
      </c>
      <c r="G725" s="9">
        <v>5.1981917680840699E-3</v>
      </c>
      <c r="H725" s="9">
        <v>5.3825775706717698E-3</v>
      </c>
      <c r="I725" s="9">
        <v>5.7016121261083304E-3</v>
      </c>
      <c r="J725" s="9">
        <v>5.8003068502429098E-3</v>
      </c>
      <c r="K725" s="9">
        <v>5.9240229668458804E-3</v>
      </c>
      <c r="L725" s="9">
        <v>6.0767724381667098E-3</v>
      </c>
      <c r="M725" s="9">
        <v>6.2589555081895096E-3</v>
      </c>
      <c r="N725" s="9">
        <v>6.4478253363866303E-3</v>
      </c>
      <c r="O725" s="9">
        <v>6.7428933977943598E-3</v>
      </c>
      <c r="P725" s="9">
        <v>6.9766652582656701E-3</v>
      </c>
      <c r="Q725" s="9">
        <v>7.1851599638975902E-3</v>
      </c>
      <c r="R725" s="9">
        <v>7.1311642233306202E-3</v>
      </c>
      <c r="S725" s="9">
        <v>7.3686141954154597E-3</v>
      </c>
      <c r="T725" s="9">
        <v>7.6212755427465997E-3</v>
      </c>
      <c r="U725" s="9">
        <v>7.9152177018732197E-3</v>
      </c>
      <c r="V725" s="9">
        <v>8.2121958052327106E-3</v>
      </c>
      <c r="W725" s="9">
        <v>8.5099864485056395E-3</v>
      </c>
      <c r="X725" s="9">
        <v>8.7931428345997802E-3</v>
      </c>
      <c r="Y725" s="9">
        <v>9.0682771197160006E-3</v>
      </c>
      <c r="Z725" s="9">
        <v>9.35340441213783E-3</v>
      </c>
      <c r="AA725" s="9">
        <v>9.6453650450506398E-3</v>
      </c>
      <c r="AB725" s="9">
        <v>9.90168008481262E-3</v>
      </c>
      <c r="AC725" s="9">
        <v>1.0158844996283301E-2</v>
      </c>
      <c r="AD725" s="9">
        <v>1.04607661969783E-2</v>
      </c>
      <c r="AE725" s="9">
        <v>1.07838422050272E-2</v>
      </c>
      <c r="AF725" s="9">
        <v>1.1121618388118201E-2</v>
      </c>
      <c r="AG725" s="9">
        <v>1.1442204728074799E-2</v>
      </c>
      <c r="AH725" s="9">
        <v>1.13391597077155E-2</v>
      </c>
      <c r="AI725" s="9">
        <v>1.11695091524353E-2</v>
      </c>
      <c r="AJ725" s="9">
        <v>1.10679861807435E-2</v>
      </c>
      <c r="AK725" s="9">
        <v>1.0956795349981001E-2</v>
      </c>
    </row>
    <row r="726" spans="1:37" s="9" customFormat="1" hidden="1" x14ac:dyDescent="0.3">
      <c r="A726" s="13" t="str">
        <f t="shared" si="11"/>
        <v>SDGbaseTRA_UrbBAU_v6_3C_InvValcplas</v>
      </c>
      <c r="B726" s="37" t="s">
        <v>220</v>
      </c>
      <c r="C726" s="8" t="s">
        <v>294</v>
      </c>
      <c r="D726" s="10" t="s">
        <v>186</v>
      </c>
      <c r="E726" s="9" t="s">
        <v>106</v>
      </c>
      <c r="F726" s="9">
        <v>1.40737115558564E-2</v>
      </c>
      <c r="G726" s="9">
        <v>1.2997127962715901E-2</v>
      </c>
      <c r="H726" s="9">
        <v>1.34345587310851E-2</v>
      </c>
      <c r="I726" s="9">
        <v>1.4256831297803699E-2</v>
      </c>
      <c r="J726" s="9">
        <v>1.4478530812417E-2</v>
      </c>
      <c r="K726" s="9">
        <v>1.4765083006217299E-2</v>
      </c>
      <c r="L726" s="9">
        <v>1.51330784147801E-2</v>
      </c>
      <c r="M726" s="9">
        <v>1.55847519012654E-2</v>
      </c>
      <c r="N726" s="9">
        <v>1.6037296447486998E-2</v>
      </c>
      <c r="O726" s="9">
        <v>1.65512204747724E-2</v>
      </c>
      <c r="P726" s="9">
        <v>1.7099361518908701E-2</v>
      </c>
      <c r="Q726" s="9">
        <v>1.7625295220617499E-2</v>
      </c>
      <c r="R726" s="9">
        <v>1.7482987404992E-2</v>
      </c>
      <c r="S726" s="9">
        <v>1.8076660774163499E-2</v>
      </c>
      <c r="T726" s="9">
        <v>1.8699266107263302E-2</v>
      </c>
      <c r="U726" s="9">
        <v>1.9420055277367499E-2</v>
      </c>
      <c r="V726" s="9">
        <v>2.01576582035368E-2</v>
      </c>
      <c r="W726" s="9">
        <v>2.0882219611732301E-2</v>
      </c>
      <c r="X726" s="9">
        <v>2.1553948511278499E-2</v>
      </c>
      <c r="Y726" s="9">
        <v>2.2220345227292802E-2</v>
      </c>
      <c r="Z726" s="9">
        <v>2.2914765517579701E-2</v>
      </c>
      <c r="AA726" s="9">
        <v>2.3612029033427299E-2</v>
      </c>
      <c r="AB726" s="9">
        <v>2.4129163328465299E-2</v>
      </c>
      <c r="AC726" s="9">
        <v>2.4699531515513198E-2</v>
      </c>
      <c r="AD726" s="9">
        <v>2.5417658469932599E-2</v>
      </c>
      <c r="AE726" s="9">
        <v>2.6201504264802201E-2</v>
      </c>
      <c r="AF726" s="9">
        <v>2.7025258317526599E-2</v>
      </c>
      <c r="AG726" s="9">
        <v>2.7804008767231301E-2</v>
      </c>
      <c r="AH726" s="9">
        <v>2.74833904423697E-2</v>
      </c>
      <c r="AI726" s="9">
        <v>2.7055566939599901E-2</v>
      </c>
      <c r="AJ726" s="9">
        <v>2.6810836150603E-2</v>
      </c>
      <c r="AK726" s="9">
        <v>2.65469377635098E-2</v>
      </c>
    </row>
    <row r="727" spans="1:37" s="9" customFormat="1" hidden="1" x14ac:dyDescent="0.3">
      <c r="A727" s="13" t="str">
        <f t="shared" si="11"/>
        <v>SDGbaseTRA_UrbBAU_v6_3C_InvValcnmet</v>
      </c>
      <c r="B727" s="37" t="s">
        <v>220</v>
      </c>
      <c r="C727" s="8" t="s">
        <v>294</v>
      </c>
      <c r="D727" s="10" t="s">
        <v>186</v>
      </c>
      <c r="E727" s="9" t="s">
        <v>107</v>
      </c>
      <c r="F727" s="9">
        <v>2.9495101884183399E-2</v>
      </c>
      <c r="G727" s="9">
        <v>2.7347753549200601E-2</v>
      </c>
      <c r="H727" s="9">
        <v>2.81365725616235E-2</v>
      </c>
      <c r="I727" s="9">
        <v>2.99695154308048E-2</v>
      </c>
      <c r="J727" s="9">
        <v>3.0356854168897801E-2</v>
      </c>
      <c r="K727" s="9">
        <v>3.0888362950536999E-2</v>
      </c>
      <c r="L727" s="9">
        <v>3.1578380204040399E-2</v>
      </c>
      <c r="M727" s="9">
        <v>3.2410514100211098E-2</v>
      </c>
      <c r="N727" s="9">
        <v>3.3240907332865402E-2</v>
      </c>
      <c r="O727" s="9">
        <v>3.3998444813605699E-2</v>
      </c>
      <c r="P727" s="9">
        <v>3.4947613772719197E-2</v>
      </c>
      <c r="Q727" s="9">
        <v>3.5936319753152403E-2</v>
      </c>
      <c r="R727" s="9">
        <v>3.5538449691201103E-2</v>
      </c>
      <c r="S727" s="9">
        <v>3.6772412595992801E-2</v>
      </c>
      <c r="T727" s="9">
        <v>3.8072988298853597E-2</v>
      </c>
      <c r="U727" s="9">
        <v>3.9533987528303602E-2</v>
      </c>
      <c r="V727" s="9">
        <v>4.10663512308823E-2</v>
      </c>
      <c r="W727" s="9">
        <v>4.2572568382015299E-2</v>
      </c>
      <c r="X727" s="9">
        <v>4.39861462084776E-2</v>
      </c>
      <c r="Y727" s="9">
        <v>4.5339484742711302E-2</v>
      </c>
      <c r="Z727" s="9">
        <v>4.6762736824249397E-2</v>
      </c>
      <c r="AA727" s="9">
        <v>4.8133857208861999E-2</v>
      </c>
      <c r="AB727" s="9">
        <v>4.9063271744564901E-2</v>
      </c>
      <c r="AC727" s="9">
        <v>5.0150426115271901E-2</v>
      </c>
      <c r="AD727" s="9">
        <v>5.1604355119585103E-2</v>
      </c>
      <c r="AE727" s="9">
        <v>5.3228323679113301E-2</v>
      </c>
      <c r="AF727" s="9">
        <v>5.49656281642599E-2</v>
      </c>
      <c r="AG727" s="9">
        <v>5.6932911504882701E-2</v>
      </c>
      <c r="AH727" s="9">
        <v>5.6728555717069598E-2</v>
      </c>
      <c r="AI727" s="9">
        <v>5.6333615370819198E-2</v>
      </c>
      <c r="AJ727" s="9">
        <v>5.63153397063531E-2</v>
      </c>
      <c r="AK727" s="9">
        <v>5.6290057558867498E-2</v>
      </c>
    </row>
    <row r="728" spans="1:37" s="9" customFormat="1" hidden="1" x14ac:dyDescent="0.3">
      <c r="A728" s="13" t="str">
        <f t="shared" si="11"/>
        <v>SDGbaseTRA_UrbBAU_v6_3C_InvValcnfrm</v>
      </c>
      <c r="B728" s="37" t="s">
        <v>220</v>
      </c>
      <c r="C728" s="8" t="s">
        <v>294</v>
      </c>
      <c r="D728" s="10" t="s">
        <v>186</v>
      </c>
      <c r="E728" s="9" t="s">
        <v>108</v>
      </c>
      <c r="F728" s="9">
        <v>1.5791173492785699</v>
      </c>
      <c r="G728" s="9">
        <v>1.4915799937741401</v>
      </c>
      <c r="H728" s="9">
        <v>1.60668923772243</v>
      </c>
      <c r="I728" s="9">
        <v>1.7818488306629101</v>
      </c>
      <c r="J728" s="9">
        <v>1.8574419128613899</v>
      </c>
      <c r="K728" s="9">
        <v>1.9207597550059501</v>
      </c>
      <c r="L728" s="9">
        <v>1.9676989559193501</v>
      </c>
      <c r="M728" s="9">
        <v>1.9622161930746</v>
      </c>
      <c r="N728" s="9">
        <v>1.97912041959206</v>
      </c>
      <c r="O728" s="9">
        <v>1.9535295881819099</v>
      </c>
      <c r="P728" s="9">
        <v>1.9765020056645799</v>
      </c>
      <c r="Q728" s="9">
        <v>2.0223427737600299</v>
      </c>
      <c r="R728" s="9">
        <v>2.0008577188595602</v>
      </c>
      <c r="S728" s="9">
        <v>2.0656908913477299</v>
      </c>
      <c r="T728" s="9">
        <v>2.13431372154895</v>
      </c>
      <c r="U728" s="9">
        <v>2.20534349248245</v>
      </c>
      <c r="V728" s="9">
        <v>2.2342194911391999</v>
      </c>
      <c r="W728" s="9">
        <v>2.27932066811529</v>
      </c>
      <c r="X728" s="9">
        <v>2.37221234732794</v>
      </c>
      <c r="Y728" s="9">
        <v>2.44103174587022</v>
      </c>
      <c r="Z728" s="9">
        <v>2.5174931871841699</v>
      </c>
      <c r="AA728" s="9">
        <v>2.5867497247125701</v>
      </c>
      <c r="AB728" s="9">
        <v>2.90043822835711</v>
      </c>
      <c r="AC728" s="9">
        <v>3.12212163004006</v>
      </c>
      <c r="AD728" s="9">
        <v>3.2303341650026698</v>
      </c>
      <c r="AE728" s="9">
        <v>3.3145981571803702</v>
      </c>
      <c r="AF728" s="9">
        <v>3.3937928952368002</v>
      </c>
      <c r="AG728" s="9">
        <v>3.49521099920167</v>
      </c>
      <c r="AH728" s="9">
        <v>3.79089135804427</v>
      </c>
      <c r="AI728" s="9">
        <v>4.0459875262306504</v>
      </c>
      <c r="AJ728" s="9">
        <v>4.1557149279592496</v>
      </c>
      <c r="AK728" s="9">
        <v>4.2249690019796899</v>
      </c>
    </row>
    <row r="729" spans="1:37" s="9" customFormat="1" hidden="1" x14ac:dyDescent="0.3">
      <c r="A729" s="13" t="str">
        <f t="shared" si="11"/>
        <v>SDGbaseTRA_UrbBAU_v6_3C_InvValcmetp</v>
      </c>
      <c r="B729" s="37" t="s">
        <v>220</v>
      </c>
      <c r="C729" s="8" t="s">
        <v>294</v>
      </c>
      <c r="D729" s="10" t="s">
        <v>186</v>
      </c>
      <c r="E729" s="9" t="s">
        <v>109</v>
      </c>
      <c r="F729" s="9">
        <v>2.8443098004737801</v>
      </c>
      <c r="G729" s="9">
        <v>2.7729489067086499</v>
      </c>
      <c r="H729" s="9">
        <v>2.88001166001707</v>
      </c>
      <c r="I729" s="9">
        <v>3.0804735001155401</v>
      </c>
      <c r="J729" s="9">
        <v>3.1398927936144099</v>
      </c>
      <c r="K729" s="9">
        <v>3.2098423809439902</v>
      </c>
      <c r="L729" s="9">
        <v>3.2862196516744699</v>
      </c>
      <c r="M729" s="9">
        <v>3.3624179902504201</v>
      </c>
      <c r="N729" s="9">
        <v>3.4457371768263401</v>
      </c>
      <c r="O729" s="9">
        <v>3.5140835692571399</v>
      </c>
      <c r="P729" s="9">
        <v>3.6145538466376501</v>
      </c>
      <c r="Q729" s="9">
        <v>3.7210665701569301</v>
      </c>
      <c r="R729" s="9">
        <v>3.6955266086007601</v>
      </c>
      <c r="S729" s="9">
        <v>3.8203912857483502</v>
      </c>
      <c r="T729" s="9">
        <v>3.9518549165474401</v>
      </c>
      <c r="U729" s="9">
        <v>4.1017190471859903</v>
      </c>
      <c r="V729" s="9">
        <v>4.2092110858502298</v>
      </c>
      <c r="W729" s="9">
        <v>4.3514604167586297</v>
      </c>
      <c r="X729" s="9">
        <v>4.5597929775575601</v>
      </c>
      <c r="Y729" s="9">
        <v>4.6936395255727996</v>
      </c>
      <c r="Z729" s="9">
        <v>4.8352928054939799</v>
      </c>
      <c r="AA729" s="9">
        <v>4.9722739562857496</v>
      </c>
      <c r="AB729" s="9">
        <v>5.1320114698477299</v>
      </c>
      <c r="AC729" s="9">
        <v>5.2847187725318099</v>
      </c>
      <c r="AD729" s="9">
        <v>5.4405489035197903</v>
      </c>
      <c r="AE729" s="9">
        <v>5.60368569559642</v>
      </c>
      <c r="AF729" s="9">
        <v>5.7721104118643796</v>
      </c>
      <c r="AG729" s="9">
        <v>5.9550038217701502</v>
      </c>
      <c r="AH729" s="9">
        <v>5.9702936095256796</v>
      </c>
      <c r="AI729" s="9">
        <v>5.9692186707269999</v>
      </c>
      <c r="AJ729" s="9">
        <v>5.9696050411942103</v>
      </c>
      <c r="AK729" s="9">
        <v>5.9598016581163202</v>
      </c>
    </row>
    <row r="730" spans="1:37" s="9" customFormat="1" hidden="1" x14ac:dyDescent="0.3">
      <c r="A730" s="13" t="str">
        <f t="shared" si="11"/>
        <v>SDGbaseTRA_UrbBAU_v6_3C_InvValcmach</v>
      </c>
      <c r="B730" s="37" t="s">
        <v>220</v>
      </c>
      <c r="C730" s="8" t="s">
        <v>294</v>
      </c>
      <c r="D730" s="10" t="s">
        <v>186</v>
      </c>
      <c r="E730" s="9" t="s">
        <v>110</v>
      </c>
      <c r="F730" s="9">
        <v>159.35794887059299</v>
      </c>
      <c r="G730" s="9">
        <v>150.74222448614699</v>
      </c>
      <c r="H730" s="9">
        <v>156.96515077107901</v>
      </c>
      <c r="I730" s="9">
        <v>167.85340273897901</v>
      </c>
      <c r="J730" s="9">
        <v>171.278560808653</v>
      </c>
      <c r="K730" s="9">
        <v>175.25423350107801</v>
      </c>
      <c r="L730" s="9">
        <v>179.70190251016999</v>
      </c>
      <c r="M730" s="9">
        <v>184.032051053152</v>
      </c>
      <c r="N730" s="9">
        <v>188.938137418932</v>
      </c>
      <c r="O730" s="9">
        <v>195.93998507855099</v>
      </c>
      <c r="P730" s="9">
        <v>202.31066822908201</v>
      </c>
      <c r="Q730" s="9">
        <v>208.299356233156</v>
      </c>
      <c r="R730" s="9">
        <v>206.554277546566</v>
      </c>
      <c r="S730" s="9">
        <v>213.72627949838301</v>
      </c>
      <c r="T730" s="9">
        <v>221.24910924189501</v>
      </c>
      <c r="U730" s="9">
        <v>229.82328456832499</v>
      </c>
      <c r="V730" s="9">
        <v>237.603115554449</v>
      </c>
      <c r="W730" s="9">
        <v>246.14650318022899</v>
      </c>
      <c r="X730" s="9">
        <v>255.859188471284</v>
      </c>
      <c r="Y730" s="9">
        <v>263.610787388657</v>
      </c>
      <c r="Z730" s="9">
        <v>271.634396422289</v>
      </c>
      <c r="AA730" s="9">
        <v>279.67220866500003</v>
      </c>
      <c r="AB730" s="9">
        <v>291.56189725427998</v>
      </c>
      <c r="AC730" s="9">
        <v>301.75732211045801</v>
      </c>
      <c r="AD730" s="9">
        <v>310.83160344720898</v>
      </c>
      <c r="AE730" s="9">
        <v>319.94889656147302</v>
      </c>
      <c r="AF730" s="9">
        <v>329.34772227501003</v>
      </c>
      <c r="AG730" s="9">
        <v>339.06787733813201</v>
      </c>
      <c r="AH730" s="9">
        <v>342.81085037015703</v>
      </c>
      <c r="AI730" s="9">
        <v>344.70737008822903</v>
      </c>
      <c r="AJ730" s="9">
        <v>345.22857353125403</v>
      </c>
      <c r="AK730" s="9">
        <v>344.70693719061899</v>
      </c>
    </row>
    <row r="731" spans="1:37" s="9" customFormat="1" hidden="1" x14ac:dyDescent="0.3">
      <c r="A731" s="13" t="str">
        <f t="shared" si="11"/>
        <v>SDGbaseTRA_UrbBAU_v6_3C_InvValcemch</v>
      </c>
      <c r="B731" s="37" t="s">
        <v>220</v>
      </c>
      <c r="C731" s="8" t="s">
        <v>294</v>
      </c>
      <c r="D731" s="10" t="s">
        <v>186</v>
      </c>
      <c r="E731" s="9" t="s">
        <v>111</v>
      </c>
      <c r="F731" s="9">
        <v>74.742496873506198</v>
      </c>
      <c r="G731" s="9">
        <v>69.606636514532596</v>
      </c>
      <c r="H731" s="9">
        <v>72.645680742745199</v>
      </c>
      <c r="I731" s="9">
        <v>77.732032141152303</v>
      </c>
      <c r="J731" s="9">
        <v>79.440717584066107</v>
      </c>
      <c r="K731" s="9">
        <v>81.330029735863107</v>
      </c>
      <c r="L731" s="9">
        <v>83.411680495968099</v>
      </c>
      <c r="M731" s="9">
        <v>85.366868113179706</v>
      </c>
      <c r="N731" s="9">
        <v>87.625295529620203</v>
      </c>
      <c r="O731" s="9">
        <v>90.720548413679197</v>
      </c>
      <c r="P731" s="9">
        <v>93.6575294655931</v>
      </c>
      <c r="Q731" s="9">
        <v>96.473038863621895</v>
      </c>
      <c r="R731" s="9">
        <v>95.780162336134595</v>
      </c>
      <c r="S731" s="9">
        <v>99.055765747113</v>
      </c>
      <c r="T731" s="9">
        <v>102.503792944864</v>
      </c>
      <c r="U731" s="9">
        <v>106.420942764272</v>
      </c>
      <c r="V731" s="9">
        <v>110.055334322383</v>
      </c>
      <c r="W731" s="9">
        <v>113.893782639463</v>
      </c>
      <c r="X731" s="9">
        <v>118.027127693634</v>
      </c>
      <c r="Y731" s="9">
        <v>121.60293545460701</v>
      </c>
      <c r="Z731" s="9">
        <v>125.31793344525499</v>
      </c>
      <c r="AA731" s="9">
        <v>129.02165608759799</v>
      </c>
      <c r="AB731" s="9">
        <v>134.850342826836</v>
      </c>
      <c r="AC731" s="9">
        <v>139.74930619187199</v>
      </c>
      <c r="AD731" s="9">
        <v>143.94051928182199</v>
      </c>
      <c r="AE731" s="9">
        <v>148.10766095664201</v>
      </c>
      <c r="AF731" s="9">
        <v>152.38852238377899</v>
      </c>
      <c r="AG731" s="9">
        <v>156.50536155149001</v>
      </c>
      <c r="AH731" s="9">
        <v>158.319181750425</v>
      </c>
      <c r="AI731" s="9">
        <v>159.08293424315701</v>
      </c>
      <c r="AJ731" s="9">
        <v>159.040975301424</v>
      </c>
      <c r="AK731" s="9">
        <v>158.685076355749</v>
      </c>
    </row>
    <row r="732" spans="1:37" s="9" customFormat="1" hidden="1" x14ac:dyDescent="0.3">
      <c r="A732" s="13" t="str">
        <f t="shared" si="11"/>
        <v>SDGbaseTRA_UrbBAU_v6_3C_InvValcsequ</v>
      </c>
      <c r="B732" s="37" t="s">
        <v>220</v>
      </c>
      <c r="C732" s="8" t="s">
        <v>294</v>
      </c>
      <c r="D732" s="10" t="s">
        <v>186</v>
      </c>
      <c r="E732" s="9" t="s">
        <v>112</v>
      </c>
      <c r="F732" s="9">
        <v>34.736686859060299</v>
      </c>
      <c r="G732" s="9">
        <v>32.0172019965595</v>
      </c>
      <c r="H732" s="9">
        <v>33.342024024321098</v>
      </c>
      <c r="I732" s="9">
        <v>35.485615510014703</v>
      </c>
      <c r="J732" s="9">
        <v>36.225959123773997</v>
      </c>
      <c r="K732" s="9">
        <v>37.070852788011997</v>
      </c>
      <c r="L732" s="9">
        <v>38.0432842948454</v>
      </c>
      <c r="M732" s="9">
        <v>39.053876125575897</v>
      </c>
      <c r="N732" s="9">
        <v>40.172470721493298</v>
      </c>
      <c r="O732" s="9">
        <v>42.145306627772399</v>
      </c>
      <c r="P732" s="9">
        <v>43.620394606006897</v>
      </c>
      <c r="Q732" s="9">
        <v>44.917357654593602</v>
      </c>
      <c r="R732" s="9">
        <v>44.569886376257102</v>
      </c>
      <c r="S732" s="9">
        <v>46.079680928874097</v>
      </c>
      <c r="T732" s="9">
        <v>47.6779528315341</v>
      </c>
      <c r="U732" s="9">
        <v>49.503243494268503</v>
      </c>
      <c r="V732" s="9">
        <v>51.352166970255297</v>
      </c>
      <c r="W732" s="9">
        <v>53.2092601038743</v>
      </c>
      <c r="X732" s="9">
        <v>54.980636087458798</v>
      </c>
      <c r="Y732" s="9">
        <v>56.643674372006103</v>
      </c>
      <c r="Z732" s="9">
        <v>58.344556165253898</v>
      </c>
      <c r="AA732" s="9">
        <v>60.082812300797201</v>
      </c>
      <c r="AB732" s="9">
        <v>62.578287704629403</v>
      </c>
      <c r="AC732" s="9">
        <v>64.708931673246894</v>
      </c>
      <c r="AD732" s="9">
        <v>66.647283142125801</v>
      </c>
      <c r="AE732" s="9">
        <v>68.595134666354994</v>
      </c>
      <c r="AF732" s="9">
        <v>70.610793400943905</v>
      </c>
      <c r="AG732" s="9">
        <v>72.586373110568999</v>
      </c>
      <c r="AH732" s="9">
        <v>73.162340813134605</v>
      </c>
      <c r="AI732" s="9">
        <v>73.1810903790808</v>
      </c>
      <c r="AJ732" s="9">
        <v>73.024072485745194</v>
      </c>
      <c r="AK732" s="9">
        <v>72.651407278432302</v>
      </c>
    </row>
    <row r="733" spans="1:37" s="9" customFormat="1" hidden="1" x14ac:dyDescent="0.3">
      <c r="A733" s="13" t="str">
        <f t="shared" si="11"/>
        <v>SDGbaseTRA_UrbBAU_v6_3C_InvValcvehi</v>
      </c>
      <c r="B733" s="37" t="s">
        <v>220</v>
      </c>
      <c r="C733" s="8" t="s">
        <v>294</v>
      </c>
      <c r="D733" s="10" t="s">
        <v>186</v>
      </c>
      <c r="E733" s="9" t="s">
        <v>113</v>
      </c>
      <c r="F733" s="9">
        <v>115.652055349397</v>
      </c>
      <c r="G733" s="9">
        <v>107.224374590461</v>
      </c>
      <c r="H733" s="9">
        <v>111.79718371315199</v>
      </c>
      <c r="I733" s="9">
        <v>119.76311702392201</v>
      </c>
      <c r="J733" s="9">
        <v>122.458765474798</v>
      </c>
      <c r="K733" s="9">
        <v>125.399347856246</v>
      </c>
      <c r="L733" s="9">
        <v>128.55882349987999</v>
      </c>
      <c r="M733" s="9">
        <v>131.27517577713701</v>
      </c>
      <c r="N733" s="9">
        <v>134.58231040872499</v>
      </c>
      <c r="O733" s="9">
        <v>138.74287527045499</v>
      </c>
      <c r="P733" s="9">
        <v>143.17793938752001</v>
      </c>
      <c r="Q733" s="9">
        <v>147.523306540947</v>
      </c>
      <c r="R733" s="9">
        <v>146.63479152621099</v>
      </c>
      <c r="S733" s="9">
        <v>151.745160493491</v>
      </c>
      <c r="T733" s="9">
        <v>157.05884135141</v>
      </c>
      <c r="U733" s="9">
        <v>163.077077667797</v>
      </c>
      <c r="V733" s="9">
        <v>168.80050636131099</v>
      </c>
      <c r="W733" s="9">
        <v>174.785765174277</v>
      </c>
      <c r="X733" s="9">
        <v>181.12179321604799</v>
      </c>
      <c r="Y733" s="9">
        <v>190.141885320656</v>
      </c>
      <c r="Z733" s="9">
        <v>199.84779214186801</v>
      </c>
      <c r="AA733" s="9">
        <v>209.59402541873001</v>
      </c>
      <c r="AB733" s="9">
        <v>220.58555729815001</v>
      </c>
      <c r="AC733" s="9">
        <v>229.85452226938901</v>
      </c>
      <c r="AD733" s="9">
        <v>237.47505833903699</v>
      </c>
      <c r="AE733" s="9">
        <v>244.79084294667899</v>
      </c>
      <c r="AF733" s="9">
        <v>252.20892791537699</v>
      </c>
      <c r="AG733" s="9">
        <v>258.871998079386</v>
      </c>
      <c r="AH733" s="9">
        <v>262.99862747497599</v>
      </c>
      <c r="AI733" s="9">
        <v>266.31607306927202</v>
      </c>
      <c r="AJ733" s="9">
        <v>267.719028542915</v>
      </c>
      <c r="AK733" s="9">
        <v>267.92561189316598</v>
      </c>
    </row>
    <row r="734" spans="1:37" s="9" customFormat="1" hidden="1" x14ac:dyDescent="0.3">
      <c r="A734" s="13" t="str">
        <f t="shared" si="11"/>
        <v>SDGbaseTRA_UrbBAU_v6_3C_InvValctequ</v>
      </c>
      <c r="B734" s="37" t="s">
        <v>220</v>
      </c>
      <c r="C734" s="8" t="s">
        <v>294</v>
      </c>
      <c r="D734" s="10" t="s">
        <v>186</v>
      </c>
      <c r="E734" s="9" t="s">
        <v>114</v>
      </c>
      <c r="F734" s="9">
        <v>11.6792231841657</v>
      </c>
      <c r="G734" s="9">
        <v>11.1690136185325</v>
      </c>
      <c r="H734" s="9">
        <v>11.6121235162068</v>
      </c>
      <c r="I734" s="9">
        <v>12.4818742457937</v>
      </c>
      <c r="J734" s="9">
        <v>12.761213272999299</v>
      </c>
      <c r="K734" s="9">
        <v>13.0754813101344</v>
      </c>
      <c r="L734" s="9">
        <v>13.407346258741899</v>
      </c>
      <c r="M734" s="9">
        <v>13.6513859515555</v>
      </c>
      <c r="N734" s="9">
        <v>13.966834146241</v>
      </c>
      <c r="O734" s="9">
        <v>14.2100064224625</v>
      </c>
      <c r="P734" s="9">
        <v>14.6027393115509</v>
      </c>
      <c r="Q734" s="9">
        <v>15.0226451035512</v>
      </c>
      <c r="R734" s="9">
        <v>14.939363164958801</v>
      </c>
      <c r="S734" s="9">
        <v>15.475460215361</v>
      </c>
      <c r="T734" s="9">
        <v>16.0242818798129</v>
      </c>
      <c r="U734" s="9">
        <v>16.648940344366402</v>
      </c>
      <c r="V734" s="9">
        <v>17.230935838862301</v>
      </c>
      <c r="W734" s="9">
        <v>17.8537090652021</v>
      </c>
      <c r="X734" s="9">
        <v>18.5541655735014</v>
      </c>
      <c r="Y734" s="9">
        <v>19.162448849272401</v>
      </c>
      <c r="Z734" s="9">
        <v>19.806821774528501</v>
      </c>
      <c r="AA734" s="9">
        <v>20.4329152616152</v>
      </c>
      <c r="AB734" s="9">
        <v>21.6094326363039</v>
      </c>
      <c r="AC734" s="9">
        <v>22.547717964957499</v>
      </c>
      <c r="AD734" s="9">
        <v>23.244520746971901</v>
      </c>
      <c r="AE734" s="9">
        <v>23.9111648226509</v>
      </c>
      <c r="AF734" s="9">
        <v>24.5891475952312</v>
      </c>
      <c r="AG734" s="9">
        <v>25.338195541451199</v>
      </c>
      <c r="AH734" s="9">
        <v>26.0095784093932</v>
      </c>
      <c r="AI734" s="9">
        <v>26.5781342121835</v>
      </c>
      <c r="AJ734" s="9">
        <v>26.823687738678402</v>
      </c>
      <c r="AK734" s="9">
        <v>26.944053042178801</v>
      </c>
    </row>
    <row r="735" spans="1:37" s="9" customFormat="1" hidden="1" x14ac:dyDescent="0.3">
      <c r="A735" s="13" t="str">
        <f t="shared" ref="A735:A798" si="12">_xlfn.CONCAT(C735,D735,E735)</f>
        <v>SDGbaseTRA_UrbBAU_v6_3C_InvValcfurn</v>
      </c>
      <c r="B735" s="37" t="s">
        <v>220</v>
      </c>
      <c r="C735" s="8" t="s">
        <v>294</v>
      </c>
      <c r="D735" s="10" t="s">
        <v>186</v>
      </c>
      <c r="E735" s="9" t="s">
        <v>115</v>
      </c>
      <c r="F735" s="9">
        <v>28.6353826209942</v>
      </c>
      <c r="G735" s="9">
        <v>27.1562819363971</v>
      </c>
      <c r="H735" s="9">
        <v>27.961136797694401</v>
      </c>
      <c r="I735" s="9">
        <v>29.755194213074599</v>
      </c>
      <c r="J735" s="9">
        <v>30.216255348335601</v>
      </c>
      <c r="K735" s="9">
        <v>30.8150095917477</v>
      </c>
      <c r="L735" s="9">
        <v>31.559389979136501</v>
      </c>
      <c r="M735" s="9">
        <v>32.420089893572801</v>
      </c>
      <c r="N735" s="9">
        <v>33.318095678547799</v>
      </c>
      <c r="O735" s="9">
        <v>34.238788279148103</v>
      </c>
      <c r="P735" s="9">
        <v>35.291358289218699</v>
      </c>
      <c r="Q735" s="9">
        <v>36.334429268271897</v>
      </c>
      <c r="R735" s="9">
        <v>36.006916671561697</v>
      </c>
      <c r="S735" s="9">
        <v>37.237507064985003</v>
      </c>
      <c r="T735" s="9">
        <v>38.528142440591402</v>
      </c>
      <c r="U735" s="9">
        <v>40.015056064404497</v>
      </c>
      <c r="V735" s="9">
        <v>41.4888309009173</v>
      </c>
      <c r="W735" s="9">
        <v>42.973298155378103</v>
      </c>
      <c r="X735" s="9">
        <v>44.4377325318709</v>
      </c>
      <c r="Y735" s="9">
        <v>45.782425347625598</v>
      </c>
      <c r="Z735" s="9">
        <v>47.191458715237502</v>
      </c>
      <c r="AA735" s="9">
        <v>48.561577392634398</v>
      </c>
      <c r="AB735" s="9">
        <v>49.6625354073892</v>
      </c>
      <c r="AC735" s="9">
        <v>50.856046196169103</v>
      </c>
      <c r="AD735" s="9">
        <v>52.329279907077002</v>
      </c>
      <c r="AE735" s="9">
        <v>53.9394177745612</v>
      </c>
      <c r="AF735" s="9">
        <v>55.629865704006498</v>
      </c>
      <c r="AG735" s="9">
        <v>57.312723275363702</v>
      </c>
      <c r="AH735" s="9">
        <v>56.880947737448601</v>
      </c>
      <c r="AI735" s="9">
        <v>56.299039357669102</v>
      </c>
      <c r="AJ735" s="9">
        <v>56.034511156675102</v>
      </c>
      <c r="AK735" s="9">
        <v>55.715337811378298</v>
      </c>
    </row>
    <row r="736" spans="1:37" s="9" customFormat="1" hidden="1" x14ac:dyDescent="0.3">
      <c r="A736" s="13" t="str">
        <f t="shared" si="12"/>
        <v>SDGbaseTRA_UrbBAU_v6_3C_InvValcoman</v>
      </c>
      <c r="B736" s="37" t="s">
        <v>220</v>
      </c>
      <c r="C736" s="8" t="s">
        <v>294</v>
      </c>
      <c r="D736" s="10" t="s">
        <v>186</v>
      </c>
      <c r="E736" s="9" t="s">
        <v>116</v>
      </c>
      <c r="F736" s="9">
        <v>1.75164302777768</v>
      </c>
      <c r="G736" s="9">
        <v>1.65899940997502</v>
      </c>
      <c r="H736" s="9">
        <v>1.7008147562432401</v>
      </c>
      <c r="I736" s="9">
        <v>1.79420518224509</v>
      </c>
      <c r="J736" s="9">
        <v>1.8238310572487499</v>
      </c>
      <c r="K736" s="9">
        <v>1.85818518915736</v>
      </c>
      <c r="L736" s="9">
        <v>1.9003600344443801</v>
      </c>
      <c r="M736" s="9">
        <v>1.9511176661206</v>
      </c>
      <c r="N736" s="9">
        <v>2.00134145154174</v>
      </c>
      <c r="O736" s="9">
        <v>2.0928789262537402</v>
      </c>
      <c r="P736" s="9">
        <v>2.1458255315522199</v>
      </c>
      <c r="Q736" s="9">
        <v>2.1916558191493398</v>
      </c>
      <c r="R736" s="9">
        <v>2.1611524358827299</v>
      </c>
      <c r="S736" s="9">
        <v>2.2259358804829201</v>
      </c>
      <c r="T736" s="9">
        <v>2.2971169216510998</v>
      </c>
      <c r="U736" s="9">
        <v>2.3767132273199998</v>
      </c>
      <c r="V736" s="9">
        <v>2.4612947188918</v>
      </c>
      <c r="W736" s="9">
        <v>2.5483210223473902</v>
      </c>
      <c r="X736" s="9">
        <v>2.6304995186767401</v>
      </c>
      <c r="Y736" s="9">
        <v>2.7090884584791701</v>
      </c>
      <c r="Z736" s="9">
        <v>2.7909736327303198</v>
      </c>
      <c r="AA736" s="9">
        <v>2.8755593055336099</v>
      </c>
      <c r="AB736" s="9">
        <v>2.9549825676646799</v>
      </c>
      <c r="AC736" s="9">
        <v>3.03561351769314</v>
      </c>
      <c r="AD736" s="9">
        <v>3.1294940408973999</v>
      </c>
      <c r="AE736" s="9">
        <v>3.2293581438938501</v>
      </c>
      <c r="AF736" s="9">
        <v>3.3357204879311602</v>
      </c>
      <c r="AG736" s="9">
        <v>3.4396235957247199</v>
      </c>
      <c r="AH736" s="9">
        <v>3.44751588417141</v>
      </c>
      <c r="AI736" s="9">
        <v>3.4378471717560601</v>
      </c>
      <c r="AJ736" s="9">
        <v>3.4430000279780102</v>
      </c>
      <c r="AK736" s="9">
        <v>3.4437171498033599</v>
      </c>
    </row>
    <row r="737" spans="1:37" s="9" customFormat="1" hidden="1" x14ac:dyDescent="0.3">
      <c r="A737" s="13" t="str">
        <f t="shared" si="12"/>
        <v>SDGbaseTRA_UrbBAU_v6_3C_InvValccons</v>
      </c>
      <c r="B737" s="37" t="s">
        <v>220</v>
      </c>
      <c r="C737" s="8" t="s">
        <v>294</v>
      </c>
      <c r="D737" s="10" t="s">
        <v>186</v>
      </c>
      <c r="E737" s="9" t="s">
        <v>117</v>
      </c>
      <c r="F737" s="9">
        <v>407.96078927222601</v>
      </c>
      <c r="G737" s="9">
        <v>394.02999767473301</v>
      </c>
      <c r="H737" s="9">
        <v>402.56859937606703</v>
      </c>
      <c r="I737" s="9">
        <v>430.97091451697003</v>
      </c>
      <c r="J737" s="9">
        <v>434.957616136865</v>
      </c>
      <c r="K737" s="9">
        <v>442.21065069584398</v>
      </c>
      <c r="L737" s="9">
        <v>451.83975234626899</v>
      </c>
      <c r="M737" s="9">
        <v>463.43884909706998</v>
      </c>
      <c r="N737" s="9">
        <v>475.55894927715599</v>
      </c>
      <c r="O737" s="9">
        <v>487.87158105900897</v>
      </c>
      <c r="P737" s="9">
        <v>502.22614860549402</v>
      </c>
      <c r="Q737" s="9">
        <v>516.73095038901101</v>
      </c>
      <c r="R737" s="9">
        <v>507.92858373180002</v>
      </c>
      <c r="S737" s="9">
        <v>527.16377937827599</v>
      </c>
      <c r="T737" s="9">
        <v>546.63993257850598</v>
      </c>
      <c r="U737" s="9">
        <v>568.31699410836802</v>
      </c>
      <c r="V737" s="9">
        <v>589.41001658812797</v>
      </c>
      <c r="W737" s="9">
        <v>610.78750297024703</v>
      </c>
      <c r="X737" s="9">
        <v>632.66084550063999</v>
      </c>
      <c r="Y737" s="9">
        <v>651.80639358803796</v>
      </c>
      <c r="Z737" s="9">
        <v>672.24053366375597</v>
      </c>
      <c r="AA737" s="9">
        <v>691.49319420542497</v>
      </c>
      <c r="AB737" s="9">
        <v>706.36480003061695</v>
      </c>
      <c r="AC737" s="9">
        <v>723.28875197428101</v>
      </c>
      <c r="AD737" s="9">
        <v>744.85432946624496</v>
      </c>
      <c r="AE737" s="9">
        <v>768.42926988469401</v>
      </c>
      <c r="AF737" s="9">
        <v>792.99469386784494</v>
      </c>
      <c r="AG737" s="9">
        <v>817.557734672734</v>
      </c>
      <c r="AH737" s="9">
        <v>813.89079019178598</v>
      </c>
      <c r="AI737" s="9">
        <v>807.53785716834</v>
      </c>
      <c r="AJ737" s="9">
        <v>805.16019520920599</v>
      </c>
      <c r="AK737" s="9">
        <v>801.88603859024295</v>
      </c>
    </row>
    <row r="738" spans="1:37" s="9" customFormat="1" hidden="1" x14ac:dyDescent="0.3">
      <c r="A738" s="13" t="str">
        <f t="shared" si="12"/>
        <v>SDGbaseTRA_UrbBAU_v6_3C_InvValcbsrv</v>
      </c>
      <c r="B738" s="37" t="s">
        <v>220</v>
      </c>
      <c r="C738" s="8" t="s">
        <v>294</v>
      </c>
      <c r="D738" s="10" t="s">
        <v>186</v>
      </c>
      <c r="E738" s="9" t="s">
        <v>118</v>
      </c>
      <c r="F738" s="9">
        <v>64.137533812048304</v>
      </c>
      <c r="G738" s="9">
        <v>56.7415397601631</v>
      </c>
      <c r="H738" s="9">
        <v>58.821393288750897</v>
      </c>
      <c r="I738" s="9">
        <v>62.629186360994801</v>
      </c>
      <c r="J738" s="9">
        <v>63.8412300177296</v>
      </c>
      <c r="K738" s="9">
        <v>65.279254555572294</v>
      </c>
      <c r="L738" s="9">
        <v>66.931229806513997</v>
      </c>
      <c r="M738" s="9">
        <v>68.790736892145404</v>
      </c>
      <c r="N738" s="9">
        <v>70.714641457145007</v>
      </c>
      <c r="O738" s="9">
        <v>72.858790814218494</v>
      </c>
      <c r="P738" s="9">
        <v>75.143182699780098</v>
      </c>
      <c r="Q738" s="9">
        <v>77.3783623333713</v>
      </c>
      <c r="R738" s="9">
        <v>76.914158060828797</v>
      </c>
      <c r="S738" s="9">
        <v>79.542264233365103</v>
      </c>
      <c r="T738" s="9">
        <v>82.272403424599702</v>
      </c>
      <c r="U738" s="9">
        <v>85.379369502407499</v>
      </c>
      <c r="V738" s="9">
        <v>88.6855463208705</v>
      </c>
      <c r="W738" s="9">
        <v>91.9135298920868</v>
      </c>
      <c r="X738" s="9">
        <v>94.881290707268505</v>
      </c>
      <c r="Y738" s="9">
        <v>97.770858445147198</v>
      </c>
      <c r="Z738" s="9">
        <v>100.80917045896101</v>
      </c>
      <c r="AA738" s="9">
        <v>103.71313161752499</v>
      </c>
      <c r="AB738" s="9">
        <v>106.03867829270401</v>
      </c>
      <c r="AC738" s="9">
        <v>108.552816379974</v>
      </c>
      <c r="AD738" s="9">
        <v>111.712241435786</v>
      </c>
      <c r="AE738" s="9">
        <v>115.17478733203301</v>
      </c>
      <c r="AF738" s="9">
        <v>118.821479583371</v>
      </c>
      <c r="AG738" s="9">
        <v>122.31137083479</v>
      </c>
      <c r="AH738" s="9">
        <v>121.828964421322</v>
      </c>
      <c r="AI738" s="9">
        <v>120.777528001907</v>
      </c>
      <c r="AJ738" s="9">
        <v>120.14047789158801</v>
      </c>
      <c r="AK738" s="9">
        <v>119.309015860595</v>
      </c>
    </row>
    <row r="739" spans="1:37" s="9" customFormat="1" hidden="1" x14ac:dyDescent="0.3">
      <c r="A739" s="13" t="str">
        <f t="shared" si="12"/>
        <v>SDGbaseTRA_UrbBAU_v6_3C_InvValcimpt</v>
      </c>
      <c r="B739" s="37" t="s">
        <v>220</v>
      </c>
      <c r="C739" s="8" t="s">
        <v>294</v>
      </c>
      <c r="D739" s="10" t="s">
        <v>186</v>
      </c>
      <c r="E739" s="9" t="s">
        <v>119</v>
      </c>
      <c r="F739" s="9">
        <v>2.8575125020253598</v>
      </c>
      <c r="G739" s="9">
        <v>2.9200977938731101</v>
      </c>
      <c r="H739" s="9">
        <v>2.9542737242956201</v>
      </c>
      <c r="I739" s="9">
        <v>2.9485790746762901</v>
      </c>
      <c r="J739" s="9">
        <v>2.9502278839364799</v>
      </c>
      <c r="K739" s="9">
        <v>2.9558207525777398</v>
      </c>
      <c r="L739" s="9">
        <v>2.9638072679157901</v>
      </c>
      <c r="M739" s="9">
        <v>2.9791158197830598</v>
      </c>
      <c r="N739" s="9">
        <v>2.99239235543947</v>
      </c>
      <c r="O739" s="9">
        <v>3.0757452536857302</v>
      </c>
      <c r="P739" s="9">
        <v>3.10000856151578</v>
      </c>
      <c r="Q739" s="9">
        <v>3.1077771508889298</v>
      </c>
      <c r="R739" s="9">
        <v>3.1058934094152901</v>
      </c>
      <c r="S739" s="9">
        <v>3.1109948203667299</v>
      </c>
      <c r="T739" s="9">
        <v>3.11773853401548</v>
      </c>
      <c r="U739" s="9">
        <v>3.1247483901184601</v>
      </c>
      <c r="V739" s="9">
        <v>3.1269081733971</v>
      </c>
      <c r="W739" s="9">
        <v>3.1322333172193999</v>
      </c>
      <c r="X739" s="9">
        <v>3.1407598627374802</v>
      </c>
      <c r="Y739" s="9">
        <v>3.13980026672004</v>
      </c>
      <c r="Z739" s="9">
        <v>3.1347400010430602</v>
      </c>
      <c r="AA739" s="9">
        <v>3.1367939023536202</v>
      </c>
      <c r="AB739" s="9">
        <v>3.1524235227109898</v>
      </c>
      <c r="AC739" s="9">
        <v>3.1603195375316702</v>
      </c>
      <c r="AD739" s="9">
        <v>3.1635522195996799</v>
      </c>
      <c r="AE739" s="9">
        <v>3.1636540886861702</v>
      </c>
      <c r="AF739" s="9">
        <v>3.1632731669780001</v>
      </c>
      <c r="AG739" s="9">
        <v>3.1599160194496299</v>
      </c>
      <c r="AH739" s="9">
        <v>3.1477541433710501</v>
      </c>
      <c r="AI739" s="9">
        <v>3.1199915696132501</v>
      </c>
      <c r="AJ739" s="9">
        <v>3.0999821562268699</v>
      </c>
      <c r="AK739" s="9">
        <v>3.0811831287893598</v>
      </c>
    </row>
    <row r="740" spans="1:37" s="9" customFormat="1" hidden="1" x14ac:dyDescent="0.3">
      <c r="A740" s="13" t="str">
        <f t="shared" si="12"/>
        <v>SDGbaseTRA_UrbBAU_v6_3C_InvValtotal</v>
      </c>
      <c r="B740" s="37" t="s">
        <v>220</v>
      </c>
      <c r="C740" s="8" t="s">
        <v>294</v>
      </c>
      <c r="D740" s="10" t="s">
        <v>186</v>
      </c>
      <c r="E740" s="9" t="s">
        <v>1</v>
      </c>
      <c r="F740" s="9">
        <v>906.01813310387604</v>
      </c>
      <c r="G740" s="9">
        <v>857.60823243581103</v>
      </c>
      <c r="H740" s="9">
        <v>884.93503938402603</v>
      </c>
      <c r="I740" s="9">
        <v>946.36149294697702</v>
      </c>
      <c r="J740" s="9">
        <v>961.03812741177705</v>
      </c>
      <c r="K740" s="9">
        <v>980.46758863696698</v>
      </c>
      <c r="L740" s="9">
        <v>1003.66175303442</v>
      </c>
      <c r="M740" s="9">
        <v>1028.3766988116799</v>
      </c>
      <c r="N740" s="9">
        <v>1055.3907083122599</v>
      </c>
      <c r="O740" s="9">
        <v>1087.4624256889799</v>
      </c>
      <c r="P740" s="9">
        <v>1120.9682257649699</v>
      </c>
      <c r="Q740" s="9">
        <v>1153.82666811841</v>
      </c>
      <c r="R740" s="9">
        <v>1140.3950920488001</v>
      </c>
      <c r="S740" s="9">
        <v>1181.3559662207699</v>
      </c>
      <c r="T740" s="9">
        <v>1223.56627122132</v>
      </c>
      <c r="U740" s="9">
        <v>1271.1084902820201</v>
      </c>
      <c r="V740" s="9">
        <v>1316.77755632753</v>
      </c>
      <c r="W740" s="9">
        <v>1363.9984990722</v>
      </c>
      <c r="X740" s="9">
        <v>1413.3539010495299</v>
      </c>
      <c r="Y740" s="9">
        <v>1459.6367967035701</v>
      </c>
      <c r="Z740" s="9">
        <v>1508.6071358229599</v>
      </c>
      <c r="AA740" s="9">
        <v>1556.2829604413901</v>
      </c>
      <c r="AB740" s="9">
        <v>1607.5345571386799</v>
      </c>
      <c r="AC740" s="9">
        <v>1656.06475728236</v>
      </c>
      <c r="AD740" s="9">
        <v>1706.1496205895101</v>
      </c>
      <c r="AE740" s="9">
        <v>1758.3640294657901</v>
      </c>
      <c r="AF740" s="9">
        <v>1812.4165846477299</v>
      </c>
      <c r="AG740" s="9">
        <v>1865.7669036115201</v>
      </c>
      <c r="AH740" s="9">
        <v>1872.42197787635</v>
      </c>
      <c r="AI740" s="9">
        <v>1871.2154224460701</v>
      </c>
      <c r="AJ740" s="9">
        <v>1870.00131493668</v>
      </c>
      <c r="AK740" s="9">
        <v>1864.6936816750599</v>
      </c>
    </row>
    <row r="741" spans="1:37" s="9" customFormat="1" hidden="1" x14ac:dyDescent="0.3">
      <c r="A741" s="13" t="str">
        <f t="shared" si="12"/>
        <v>SDGbaseTRA_UrbBAU_v6_3IADJXtotal</v>
      </c>
      <c r="B741" s="37" t="s">
        <v>220</v>
      </c>
      <c r="C741" s="8" t="s">
        <v>294</v>
      </c>
      <c r="D741" s="10" t="s">
        <v>187</v>
      </c>
      <c r="E741" s="9" t="s">
        <v>1</v>
      </c>
      <c r="F741" s="9">
        <v>1</v>
      </c>
      <c r="G741" s="9">
        <v>0.90820100000000004</v>
      </c>
      <c r="H741" s="9">
        <v>0.93589299999999997</v>
      </c>
      <c r="I741" s="9">
        <v>0.99426899999999996</v>
      </c>
      <c r="J741" s="9">
        <v>1.0127969999999999</v>
      </c>
      <c r="K741" s="9">
        <v>1.0339370000000001</v>
      </c>
      <c r="L741" s="9">
        <v>1.0594049999999999</v>
      </c>
      <c r="M741" s="9">
        <v>1.088228</v>
      </c>
      <c r="N741" s="9">
        <v>1.118579</v>
      </c>
      <c r="O741" s="9">
        <v>1.156533</v>
      </c>
      <c r="P741" s="9">
        <v>1.1915849999999999</v>
      </c>
      <c r="Q741" s="9">
        <v>1.2249239999999999</v>
      </c>
      <c r="R741" s="9">
        <v>1.2145429999999999</v>
      </c>
      <c r="S741" s="9">
        <v>1.253287</v>
      </c>
      <c r="T741" s="9">
        <v>1.294349</v>
      </c>
      <c r="U741" s="9">
        <v>1.3418570000000001</v>
      </c>
      <c r="V741" s="9">
        <v>1.391133</v>
      </c>
      <c r="W741" s="9">
        <v>1.4397180000000001</v>
      </c>
      <c r="X741" s="9">
        <v>1.4843660000000001</v>
      </c>
      <c r="Y741" s="9">
        <v>1.5298970000000001</v>
      </c>
      <c r="Z741" s="9">
        <v>1.5780989999999999</v>
      </c>
      <c r="AA741" s="9">
        <v>1.6248849999999999</v>
      </c>
      <c r="AB741" s="9">
        <v>1.665786</v>
      </c>
      <c r="AC741" s="9">
        <v>1.7073449999999999</v>
      </c>
      <c r="AD741" s="9">
        <v>1.756273</v>
      </c>
      <c r="AE741" s="9">
        <v>1.809358</v>
      </c>
      <c r="AF741" s="9">
        <v>1.865248</v>
      </c>
      <c r="AG741" s="9">
        <v>1.920113</v>
      </c>
      <c r="AH741" s="9">
        <v>1.9131359999999999</v>
      </c>
      <c r="AI741" s="9">
        <v>1.899</v>
      </c>
      <c r="AJ741" s="9">
        <v>1.89134</v>
      </c>
      <c r="AK741" s="9">
        <v>1.8802270000000001</v>
      </c>
    </row>
    <row r="742" spans="1:37" s="9" customFormat="1" hidden="1" x14ac:dyDescent="0.3">
      <c r="A742" s="13" t="str">
        <f t="shared" si="12"/>
        <v>SDGbaseTRA_UrbBAU_v6_3C_QINV_IADJtotal</v>
      </c>
      <c r="B742" s="37" t="s">
        <v>220</v>
      </c>
      <c r="C742" s="8" t="s">
        <v>294</v>
      </c>
      <c r="D742" s="10" t="s">
        <v>188</v>
      </c>
      <c r="E742" s="9" t="s">
        <v>1</v>
      </c>
      <c r="F742" s="9">
        <v>906.01813310387604</v>
      </c>
      <c r="G742" s="9">
        <v>944.29342451264802</v>
      </c>
      <c r="H742" s="9">
        <v>945.55151003803496</v>
      </c>
      <c r="I742" s="9">
        <v>951.81635246294195</v>
      </c>
      <c r="J742" s="9">
        <v>948.895116604588</v>
      </c>
      <c r="K742" s="9">
        <v>948.28561956576402</v>
      </c>
      <c r="L742" s="9">
        <v>947.38249586741802</v>
      </c>
      <c r="M742" s="9">
        <v>945.00113837512299</v>
      </c>
      <c r="N742" s="9">
        <v>943.51021100186699</v>
      </c>
      <c r="O742" s="9">
        <v>940.277904468766</v>
      </c>
      <c r="P742" s="9">
        <v>940.73710710101898</v>
      </c>
      <c r="Q742" s="9">
        <v>941.95776074141202</v>
      </c>
      <c r="R742" s="9">
        <v>938.94995240909702</v>
      </c>
      <c r="S742" s="9">
        <v>942.60609598660994</v>
      </c>
      <c r="T742" s="9">
        <v>945.31403139440999</v>
      </c>
      <c r="U742" s="9">
        <v>947.27567116467606</v>
      </c>
      <c r="V742" s="9">
        <v>946.55044221330797</v>
      </c>
      <c r="W742" s="9">
        <v>947.40671372602196</v>
      </c>
      <c r="X742" s="9">
        <v>952.15998011914496</v>
      </c>
      <c r="Y742" s="9">
        <v>954.07520682997995</v>
      </c>
      <c r="Z742" s="9">
        <v>955.96482592217603</v>
      </c>
      <c r="AA742" s="9">
        <v>957.78037242105904</v>
      </c>
      <c r="AB742" s="9">
        <v>965.03065648209395</v>
      </c>
      <c r="AC742" s="9">
        <v>969.96492055346596</v>
      </c>
      <c r="AD742" s="9">
        <v>971.460371246107</v>
      </c>
      <c r="AE742" s="9">
        <v>971.81653905185499</v>
      </c>
      <c r="AF742" s="9">
        <v>971.67592976790695</v>
      </c>
      <c r="AG742" s="9">
        <v>971.696407248696</v>
      </c>
      <c r="AH742" s="9">
        <v>978.71869949462496</v>
      </c>
      <c r="AI742" s="9">
        <v>985.36883751767596</v>
      </c>
      <c r="AJ742" s="9">
        <v>988.71768954110598</v>
      </c>
      <c r="AK742" s="9">
        <v>991.73859415648406</v>
      </c>
    </row>
    <row r="743" spans="1:37" s="9" customFormat="1" hidden="1" x14ac:dyDescent="0.3">
      <c r="A743" s="13" t="str">
        <f t="shared" si="12"/>
        <v>SDGbaseTRA_UrbBAU_v6_3trnsfrx_govent-n</v>
      </c>
      <c r="B743" s="37" t="s">
        <v>220</v>
      </c>
      <c r="C743" s="8" t="s">
        <v>294</v>
      </c>
      <c r="D743" s="10" t="s">
        <v>193</v>
      </c>
      <c r="E743" s="9" t="s">
        <v>82</v>
      </c>
      <c r="F743" s="9">
        <v>182.306313741493</v>
      </c>
      <c r="G743" s="9">
        <v>182.306313741493</v>
      </c>
      <c r="H743" s="9">
        <v>182.306313741493</v>
      </c>
      <c r="I743" s="9">
        <v>182.306313741493</v>
      </c>
      <c r="J743" s="9">
        <v>182.306313741493</v>
      </c>
      <c r="K743" s="9">
        <v>182.306313741493</v>
      </c>
      <c r="L743" s="9">
        <v>182.306313741493</v>
      </c>
      <c r="M743" s="9">
        <v>182.306313741493</v>
      </c>
      <c r="N743" s="9">
        <v>182.306313741493</v>
      </c>
      <c r="O743" s="9">
        <v>182.306313741493</v>
      </c>
      <c r="P743" s="9">
        <v>182.306313741493</v>
      </c>
      <c r="Q743" s="9">
        <v>182.306313741493</v>
      </c>
      <c r="R743" s="9">
        <v>182.306313741493</v>
      </c>
      <c r="S743" s="9">
        <v>182.306313741493</v>
      </c>
      <c r="T743" s="9">
        <v>182.306313741493</v>
      </c>
      <c r="U743" s="9">
        <v>182.306313741493</v>
      </c>
      <c r="V743" s="9">
        <v>182.306313741493</v>
      </c>
      <c r="W743" s="9">
        <v>182.306313741493</v>
      </c>
      <c r="X743" s="9">
        <v>182.306313741493</v>
      </c>
      <c r="Y743" s="9">
        <v>182.306313741493</v>
      </c>
      <c r="Z743" s="9">
        <v>182.306313741493</v>
      </c>
      <c r="AA743" s="9">
        <v>182.306313741493</v>
      </c>
      <c r="AB743" s="9">
        <v>182.306313741493</v>
      </c>
      <c r="AC743" s="9">
        <v>182.306313741493</v>
      </c>
      <c r="AD743" s="9">
        <v>182.306313741493</v>
      </c>
      <c r="AE743" s="9">
        <v>182.306313741493</v>
      </c>
      <c r="AF743" s="9">
        <v>182.306313741493</v>
      </c>
      <c r="AG743" s="9">
        <v>182.306313741493</v>
      </c>
      <c r="AH743" s="9">
        <v>182.306313741493</v>
      </c>
      <c r="AI743" s="9">
        <v>182.306313741493</v>
      </c>
      <c r="AJ743" s="9">
        <v>182.306313741493</v>
      </c>
      <c r="AK743" s="9">
        <v>182.306313741493</v>
      </c>
    </row>
    <row r="744" spans="1:37" s="9" customFormat="1" hidden="1" x14ac:dyDescent="0.3">
      <c r="A744" s="13" t="str">
        <f t="shared" si="12"/>
        <v>SDGbaseTRA_UrbBAU_v6_3trnsfrx_govhhd-0</v>
      </c>
      <c r="B744" s="37" t="s">
        <v>220</v>
      </c>
      <c r="C744" s="8" t="s">
        <v>294</v>
      </c>
      <c r="D744" s="10" t="s">
        <v>193</v>
      </c>
      <c r="E744" s="9" t="s">
        <v>84</v>
      </c>
      <c r="F744" s="9">
        <v>42.273558357640603</v>
      </c>
      <c r="G744" s="9">
        <v>42.273558357640603</v>
      </c>
      <c r="H744" s="9">
        <v>40.1277525354067</v>
      </c>
      <c r="I744" s="9">
        <v>41.621146973764397</v>
      </c>
      <c r="J744" s="9">
        <v>42.782668322361303</v>
      </c>
      <c r="K744" s="9">
        <v>43.802906613844598</v>
      </c>
      <c r="L744" s="9">
        <v>44.9841395965001</v>
      </c>
      <c r="M744" s="9">
        <v>46.309372349013003</v>
      </c>
      <c r="N744" s="9">
        <v>47.6714699179146</v>
      </c>
      <c r="O744" s="9">
        <v>49.155530447929202</v>
      </c>
      <c r="P744" s="9">
        <v>50.861473132124502</v>
      </c>
      <c r="Q744" s="9">
        <v>52.671531237950603</v>
      </c>
      <c r="R744" s="9">
        <v>54.472686920163497</v>
      </c>
      <c r="S744" s="9">
        <v>56.5837759017545</v>
      </c>
      <c r="T744" s="9">
        <v>58.747765827341198</v>
      </c>
      <c r="U744" s="9">
        <v>61.029999034201701</v>
      </c>
      <c r="V744" s="9">
        <v>63.615840093280902</v>
      </c>
      <c r="W744" s="9">
        <v>66.164227031577596</v>
      </c>
      <c r="X744" s="9">
        <v>68.819992940398095</v>
      </c>
      <c r="Y744" s="9">
        <v>71.606996194505399</v>
      </c>
      <c r="Z744" s="9">
        <v>74.276505012636505</v>
      </c>
      <c r="AA744" s="9">
        <v>77.108668148768402</v>
      </c>
      <c r="AB744" s="9">
        <v>79.901235674444195</v>
      </c>
      <c r="AC744" s="9">
        <v>83.001084013669896</v>
      </c>
      <c r="AD744" s="9">
        <v>85.949863525423595</v>
      </c>
      <c r="AE744" s="9">
        <v>88.953123656728906</v>
      </c>
      <c r="AF744" s="9">
        <v>92.076890500182301</v>
      </c>
      <c r="AG744" s="9">
        <v>95.3289541957582</v>
      </c>
      <c r="AH744" s="9">
        <v>98.585105284222706</v>
      </c>
      <c r="AI744" s="9">
        <v>99.572730868960093</v>
      </c>
      <c r="AJ744" s="9">
        <v>100.164192890322</v>
      </c>
      <c r="AK744" s="9">
        <v>100.693560649747</v>
      </c>
    </row>
    <row r="745" spans="1:37" s="9" customFormat="1" hidden="1" x14ac:dyDescent="0.3">
      <c r="A745" s="13" t="str">
        <f t="shared" si="12"/>
        <v>SDGbaseTRA_UrbBAU_v6_3trnsfrx_govhhd-1</v>
      </c>
      <c r="B745" s="37" t="s">
        <v>220</v>
      </c>
      <c r="C745" s="8" t="s">
        <v>294</v>
      </c>
      <c r="D745" s="10" t="s">
        <v>193</v>
      </c>
      <c r="E745" s="9" t="s">
        <v>85</v>
      </c>
      <c r="F745" s="9">
        <v>53.474000035044902</v>
      </c>
      <c r="G745" s="9">
        <v>53.474000035044902</v>
      </c>
      <c r="H745" s="9">
        <v>50.759659793266003</v>
      </c>
      <c r="I745" s="9">
        <v>52.648731292132197</v>
      </c>
      <c r="J745" s="9">
        <v>54.117999436301702</v>
      </c>
      <c r="K745" s="9">
        <v>55.4085513688592</v>
      </c>
      <c r="L745" s="9">
        <v>56.902753773623203</v>
      </c>
      <c r="M745" s="9">
        <v>58.5791088997942</v>
      </c>
      <c r="N745" s="9">
        <v>60.3020962298638</v>
      </c>
      <c r="O745" s="9">
        <v>62.179360787595698</v>
      </c>
      <c r="P745" s="9">
        <v>64.337295503729194</v>
      </c>
      <c r="Q745" s="9">
        <v>66.626931176115903</v>
      </c>
      <c r="R745" s="9">
        <v>68.9053057146144</v>
      </c>
      <c r="S745" s="9">
        <v>71.575730837584203</v>
      </c>
      <c r="T745" s="9">
        <v>74.313073087736797</v>
      </c>
      <c r="U745" s="9">
        <v>77.199987351049202</v>
      </c>
      <c r="V745" s="9">
        <v>80.470950815113198</v>
      </c>
      <c r="W745" s="9">
        <v>83.694536633815801</v>
      </c>
      <c r="X745" s="9">
        <v>87.053951639760498</v>
      </c>
      <c r="Y745" s="9">
        <v>90.579375519315903</v>
      </c>
      <c r="Z745" s="9">
        <v>93.956174638676003</v>
      </c>
      <c r="AA745" s="9">
        <v>97.538723577648696</v>
      </c>
      <c r="AB745" s="9">
        <v>101.07118599073701</v>
      </c>
      <c r="AC745" s="9">
        <v>104.99234372243301</v>
      </c>
      <c r="AD745" s="9">
        <v>108.72240671786</v>
      </c>
      <c r="AE745" s="9">
        <v>112.521385053396</v>
      </c>
      <c r="AF745" s="9">
        <v>116.47279853231601</v>
      </c>
      <c r="AG745" s="9">
        <v>120.586501303679</v>
      </c>
      <c r="AH745" s="9">
        <v>124.70537442870901</v>
      </c>
      <c r="AI745" s="9">
        <v>125.95467286973501</v>
      </c>
      <c r="AJ745" s="9">
        <v>126.70284362658199</v>
      </c>
      <c r="AK745" s="9">
        <v>127.372468155148</v>
      </c>
    </row>
    <row r="746" spans="1:37" s="9" customFormat="1" hidden="1" x14ac:dyDescent="0.3">
      <c r="A746" s="13" t="str">
        <f t="shared" si="12"/>
        <v>SDGbaseTRA_UrbBAU_v6_3trnsfrx_govhhd-2</v>
      </c>
      <c r="B746" s="37" t="s">
        <v>220</v>
      </c>
      <c r="C746" s="8" t="s">
        <v>294</v>
      </c>
      <c r="D746" s="10" t="s">
        <v>193</v>
      </c>
      <c r="E746" s="9" t="s">
        <v>86</v>
      </c>
      <c r="F746" s="9">
        <v>58.0983201113118</v>
      </c>
      <c r="G746" s="9">
        <v>58.0983201113118</v>
      </c>
      <c r="H746" s="9">
        <v>55.149249382461598</v>
      </c>
      <c r="I746" s="9">
        <v>57.201683847479302</v>
      </c>
      <c r="J746" s="9">
        <v>58.798011238610897</v>
      </c>
      <c r="K746" s="9">
        <v>60.200167412618001</v>
      </c>
      <c r="L746" s="9">
        <v>61.823585327234099</v>
      </c>
      <c r="M746" s="9">
        <v>63.644908150974402</v>
      </c>
      <c r="N746" s="9">
        <v>65.516895834419003</v>
      </c>
      <c r="O746" s="9">
        <v>67.556502318640298</v>
      </c>
      <c r="P746" s="9">
        <v>69.901050731608706</v>
      </c>
      <c r="Q746" s="9">
        <v>72.388689325045206</v>
      </c>
      <c r="R746" s="9">
        <v>74.864092945204405</v>
      </c>
      <c r="S746" s="9">
        <v>77.765450867295897</v>
      </c>
      <c r="T746" s="9">
        <v>80.739512770264696</v>
      </c>
      <c r="U746" s="9">
        <v>83.876081362363905</v>
      </c>
      <c r="V746" s="9">
        <v>87.429910929687296</v>
      </c>
      <c r="W746" s="9">
        <v>90.932265731619694</v>
      </c>
      <c r="X746" s="9">
        <v>94.582195945821098</v>
      </c>
      <c r="Y746" s="9">
        <v>98.412491135039105</v>
      </c>
      <c r="Z746" s="9">
        <v>102.081308804553</v>
      </c>
      <c r="AA746" s="9">
        <v>105.973669109271</v>
      </c>
      <c r="AB746" s="9">
        <v>109.811611509732</v>
      </c>
      <c r="AC746" s="9">
        <v>114.071862789864</v>
      </c>
      <c r="AD746" s="9">
        <v>118.12449385919901</v>
      </c>
      <c r="AE746" s="9">
        <v>122.25199992362801</v>
      </c>
      <c r="AF746" s="9">
        <v>126.545123404946</v>
      </c>
      <c r="AG746" s="9">
        <v>131.01457061848501</v>
      </c>
      <c r="AH746" s="9">
        <v>135.4896353071</v>
      </c>
      <c r="AI746" s="9">
        <v>136.846970473607</v>
      </c>
      <c r="AJ746" s="9">
        <v>137.65984147821999</v>
      </c>
      <c r="AK746" s="9">
        <v>138.38737374043299</v>
      </c>
    </row>
    <row r="747" spans="1:37" s="9" customFormat="1" hidden="1" x14ac:dyDescent="0.3">
      <c r="A747" s="13" t="str">
        <f t="shared" si="12"/>
        <v>SDGbaseTRA_UrbBAU_v6_3trnsfrx_govhhd-3</v>
      </c>
      <c r="B747" s="37" t="s">
        <v>220</v>
      </c>
      <c r="C747" s="8" t="s">
        <v>294</v>
      </c>
      <c r="D747" s="10" t="s">
        <v>193</v>
      </c>
      <c r="E747" s="9" t="s">
        <v>87</v>
      </c>
      <c r="F747" s="9">
        <v>61.808786157081002</v>
      </c>
      <c r="G747" s="9">
        <v>61.808786157081002</v>
      </c>
      <c r="H747" s="9">
        <v>58.6713721717475</v>
      </c>
      <c r="I747" s="9">
        <v>60.854885958491302</v>
      </c>
      <c r="J747" s="9">
        <v>62.553163260934902</v>
      </c>
      <c r="K747" s="9">
        <v>64.044868545218407</v>
      </c>
      <c r="L747" s="9">
        <v>65.771966515277299</v>
      </c>
      <c r="M747" s="9">
        <v>67.709608648817394</v>
      </c>
      <c r="N747" s="9">
        <v>69.701151368005</v>
      </c>
      <c r="O747" s="9">
        <v>71.871017911242404</v>
      </c>
      <c r="P747" s="9">
        <v>74.365301587852102</v>
      </c>
      <c r="Q747" s="9">
        <v>77.011813940760504</v>
      </c>
      <c r="R747" s="9">
        <v>79.645309930278799</v>
      </c>
      <c r="S747" s="9">
        <v>82.731963916626697</v>
      </c>
      <c r="T747" s="9">
        <v>85.895965144654198</v>
      </c>
      <c r="U747" s="9">
        <v>89.232851598593697</v>
      </c>
      <c r="V747" s="9">
        <v>93.013647520826098</v>
      </c>
      <c r="W747" s="9">
        <v>96.739681226862899</v>
      </c>
      <c r="X747" s="9">
        <v>100.622715291628</v>
      </c>
      <c r="Y747" s="9">
        <v>104.69763339279299</v>
      </c>
      <c r="Z747" s="9">
        <v>108.600761165676</v>
      </c>
      <c r="AA747" s="9">
        <v>112.74170818892399</v>
      </c>
      <c r="AB747" s="9">
        <v>116.824761892694</v>
      </c>
      <c r="AC747" s="9">
        <v>121.357095355083</v>
      </c>
      <c r="AD747" s="9">
        <v>125.668548881763</v>
      </c>
      <c r="AE747" s="9">
        <v>130.05965931678901</v>
      </c>
      <c r="AF747" s="9">
        <v>134.62696437301699</v>
      </c>
      <c r="AG747" s="9">
        <v>139.38185412770699</v>
      </c>
      <c r="AH747" s="9">
        <v>144.14272011914801</v>
      </c>
      <c r="AI747" s="9">
        <v>145.58674188930101</v>
      </c>
      <c r="AJ747" s="9">
        <v>146.45152713612401</v>
      </c>
      <c r="AK747" s="9">
        <v>147.22552345703801</v>
      </c>
    </row>
    <row r="748" spans="1:37" s="9" customFormat="1" hidden="1" x14ac:dyDescent="0.3">
      <c r="A748" s="13" t="str">
        <f t="shared" si="12"/>
        <v>SDGbaseTRA_UrbBAU_v6_3trnsfrx_govhhd-4</v>
      </c>
      <c r="B748" s="37" t="s">
        <v>220</v>
      </c>
      <c r="C748" s="8" t="s">
        <v>294</v>
      </c>
      <c r="D748" s="10" t="s">
        <v>193</v>
      </c>
      <c r="E748" s="9" t="s">
        <v>88</v>
      </c>
      <c r="F748" s="9">
        <v>54.277256646940998</v>
      </c>
      <c r="G748" s="9">
        <v>54.277256646940998</v>
      </c>
      <c r="H748" s="9">
        <v>51.522143099542198</v>
      </c>
      <c r="I748" s="9">
        <v>53.439591177134801</v>
      </c>
      <c r="J748" s="9">
        <v>54.930929848115099</v>
      </c>
      <c r="K748" s="9">
        <v>56.2408677322031</v>
      </c>
      <c r="L748" s="9">
        <v>57.757515212337402</v>
      </c>
      <c r="M748" s="9">
        <v>59.459051610492899</v>
      </c>
      <c r="N748" s="9">
        <v>61.2079206955123</v>
      </c>
      <c r="O748" s="9">
        <v>63.113384474684302</v>
      </c>
      <c r="P748" s="9">
        <v>65.303734482878198</v>
      </c>
      <c r="Q748" s="9">
        <v>67.627763785654906</v>
      </c>
      <c r="R748" s="9">
        <v>69.940362796069095</v>
      </c>
      <c r="S748" s="9">
        <v>72.650901556230806</v>
      </c>
      <c r="T748" s="9">
        <v>75.429362635347303</v>
      </c>
      <c r="U748" s="9">
        <v>78.359642515005305</v>
      </c>
      <c r="V748" s="9">
        <v>81.679740568366</v>
      </c>
      <c r="W748" s="9">
        <v>84.951749295794201</v>
      </c>
      <c r="X748" s="9">
        <v>88.361627560778103</v>
      </c>
      <c r="Y748" s="9">
        <v>91.940008392106904</v>
      </c>
      <c r="Z748" s="9">
        <v>95.367531904964693</v>
      </c>
      <c r="AA748" s="9">
        <v>99.003895896501007</v>
      </c>
      <c r="AB748" s="9">
        <v>102.589420990289</v>
      </c>
      <c r="AC748" s="9">
        <v>106.569480167028</v>
      </c>
      <c r="AD748" s="9">
        <v>110.355574088922</v>
      </c>
      <c r="AE748" s="9">
        <v>114.211618558737</v>
      </c>
      <c r="AF748" s="9">
        <v>118.22238796766401</v>
      </c>
      <c r="AG748" s="9">
        <v>122.397884488294</v>
      </c>
      <c r="AH748" s="9">
        <v>126.578629028761</v>
      </c>
      <c r="AI748" s="9">
        <v>127.846693734371</v>
      </c>
      <c r="AJ748" s="9">
        <v>128.606103095153</v>
      </c>
      <c r="AK748" s="9">
        <v>129.28578635001099</v>
      </c>
    </row>
    <row r="749" spans="1:37" s="9" customFormat="1" hidden="1" x14ac:dyDescent="0.3">
      <c r="A749" s="13" t="str">
        <f t="shared" si="12"/>
        <v>SDGbaseTRA_UrbBAU_v6_3trnsfrx_govhhd-5</v>
      </c>
      <c r="B749" s="37" t="s">
        <v>220</v>
      </c>
      <c r="C749" s="8" t="s">
        <v>294</v>
      </c>
      <c r="D749" s="10" t="s">
        <v>193</v>
      </c>
      <c r="E749" s="9" t="s">
        <v>89</v>
      </c>
      <c r="F749" s="9">
        <v>51.448840412463099</v>
      </c>
      <c r="G749" s="9">
        <v>51.448840412463099</v>
      </c>
      <c r="H749" s="9">
        <v>48.837297273126502</v>
      </c>
      <c r="I749" s="9">
        <v>50.654826128443197</v>
      </c>
      <c r="J749" s="9">
        <v>52.068450361209599</v>
      </c>
      <c r="K749" s="9">
        <v>53.310126696973398</v>
      </c>
      <c r="L749" s="9">
        <v>54.747740883610703</v>
      </c>
      <c r="M749" s="9">
        <v>56.360609330041797</v>
      </c>
      <c r="N749" s="9">
        <v>58.018343932266397</v>
      </c>
      <c r="O749" s="9">
        <v>59.824512997221703</v>
      </c>
      <c r="P749" s="9">
        <v>61.900722720790299</v>
      </c>
      <c r="Q749" s="9">
        <v>64.103645640977803</v>
      </c>
      <c r="R749" s="9">
        <v>66.295733907316702</v>
      </c>
      <c r="S749" s="9">
        <v>68.865025074894703</v>
      </c>
      <c r="T749" s="9">
        <v>71.498699093859003</v>
      </c>
      <c r="U749" s="9">
        <v>74.276280556257205</v>
      </c>
      <c r="V749" s="9">
        <v>77.423366563425901</v>
      </c>
      <c r="W749" s="9">
        <v>80.524869204590203</v>
      </c>
      <c r="X749" s="9">
        <v>83.757056929593205</v>
      </c>
      <c r="Y749" s="9">
        <v>87.148966464070895</v>
      </c>
      <c r="Z749" s="9">
        <v>90.397879933851499</v>
      </c>
      <c r="AA749" s="9">
        <v>93.844751095729293</v>
      </c>
      <c r="AB749" s="9">
        <v>97.243432601412195</v>
      </c>
      <c r="AC749" s="9">
        <v>101.016088812617</v>
      </c>
      <c r="AD749" s="9">
        <v>104.60488739986199</v>
      </c>
      <c r="AE749" s="9">
        <v>108.259991375388</v>
      </c>
      <c r="AF749" s="9">
        <v>112.061757492518</v>
      </c>
      <c r="AG749" s="9">
        <v>116.01966670539601</v>
      </c>
      <c r="AH749" s="9">
        <v>119.982550461052</v>
      </c>
      <c r="AI749" s="9">
        <v>121.184535651571</v>
      </c>
      <c r="AJ749" s="9">
        <v>121.90437179334199</v>
      </c>
      <c r="AK749" s="9">
        <v>122.548636398269</v>
      </c>
    </row>
    <row r="750" spans="1:37" s="9" customFormat="1" hidden="1" x14ac:dyDescent="0.3">
      <c r="A750" s="13" t="str">
        <f t="shared" si="12"/>
        <v>SDGbaseTRA_UrbBAU_v6_3trnsfrx_govhhd-6</v>
      </c>
      <c r="B750" s="37" t="s">
        <v>220</v>
      </c>
      <c r="C750" s="8" t="s">
        <v>294</v>
      </c>
      <c r="D750" s="10" t="s">
        <v>193</v>
      </c>
      <c r="E750" s="9" t="s">
        <v>90</v>
      </c>
      <c r="F750" s="9">
        <v>33.304564377838098</v>
      </c>
      <c r="G750" s="9">
        <v>33.304564377838098</v>
      </c>
      <c r="H750" s="9">
        <v>31.614024690019001</v>
      </c>
      <c r="I750" s="9">
        <v>32.790572232882703</v>
      </c>
      <c r="J750" s="9">
        <v>33.705658732185803</v>
      </c>
      <c r="K750" s="9">
        <v>34.5094375759722</v>
      </c>
      <c r="L750" s="9">
        <v>35.440053579083497</v>
      </c>
      <c r="M750" s="9">
        <v>36.484117557523298</v>
      </c>
      <c r="N750" s="9">
        <v>37.557224907242698</v>
      </c>
      <c r="O750" s="9">
        <v>38.726418875830099</v>
      </c>
      <c r="P750" s="9">
        <v>40.070419242915797</v>
      </c>
      <c r="Q750" s="9">
        <v>41.496445322932601</v>
      </c>
      <c r="R750" s="9">
        <v>42.915457767195598</v>
      </c>
      <c r="S750" s="9">
        <v>44.578646332963302</v>
      </c>
      <c r="T750" s="9">
        <v>46.283512083321199</v>
      </c>
      <c r="U750" s="9">
        <v>48.081533960733999</v>
      </c>
      <c r="V750" s="9">
        <v>50.118748554650303</v>
      </c>
      <c r="W750" s="9">
        <v>52.126455503001097</v>
      </c>
      <c r="X750" s="9">
        <v>54.218759300435998</v>
      </c>
      <c r="Y750" s="9">
        <v>56.414456395825802</v>
      </c>
      <c r="Z750" s="9">
        <v>58.517587330262202</v>
      </c>
      <c r="AA750" s="9">
        <v>60.7488629351651</v>
      </c>
      <c r="AB750" s="9">
        <v>62.948943755225002</v>
      </c>
      <c r="AC750" s="9">
        <v>65.391110977152707</v>
      </c>
      <c r="AD750" s="9">
        <v>67.714260976838005</v>
      </c>
      <c r="AE750" s="9">
        <v>70.080332683890703</v>
      </c>
      <c r="AF750" s="9">
        <v>72.541343726750895</v>
      </c>
      <c r="AG750" s="9">
        <v>75.103431445835994</v>
      </c>
      <c r="AH750" s="9">
        <v>77.668739353731496</v>
      </c>
      <c r="AI750" s="9">
        <v>78.446824784577103</v>
      </c>
      <c r="AJ750" s="9">
        <v>78.912798923797496</v>
      </c>
      <c r="AK750" s="9">
        <v>79.329853066109806</v>
      </c>
    </row>
    <row r="751" spans="1:37" s="9" customFormat="1" hidden="1" x14ac:dyDescent="0.3">
      <c r="A751" s="13" t="str">
        <f t="shared" si="12"/>
        <v>SDGbaseTRA_UrbBAU_v6_3trnsfrx_govhhd-7</v>
      </c>
      <c r="B751" s="37" t="s">
        <v>220</v>
      </c>
      <c r="C751" s="8" t="s">
        <v>294</v>
      </c>
      <c r="D751" s="10" t="s">
        <v>193</v>
      </c>
      <c r="E751" s="9" t="s">
        <v>91</v>
      </c>
      <c r="F751" s="9">
        <v>17.1658864276604</v>
      </c>
      <c r="G751" s="9">
        <v>17.1658864276604</v>
      </c>
      <c r="H751" s="9">
        <v>16.2945460325924</v>
      </c>
      <c r="I751" s="9">
        <v>16.900963857741299</v>
      </c>
      <c r="J751" s="9">
        <v>17.372619056119301</v>
      </c>
      <c r="K751" s="9">
        <v>17.786903902750598</v>
      </c>
      <c r="L751" s="9">
        <v>18.266563340295999</v>
      </c>
      <c r="M751" s="9">
        <v>18.804696296301199</v>
      </c>
      <c r="N751" s="9">
        <v>19.357798828464301</v>
      </c>
      <c r="O751" s="9">
        <v>19.960426463793201</v>
      </c>
      <c r="P751" s="9">
        <v>20.653153064219101</v>
      </c>
      <c r="Q751" s="9">
        <v>21.388157475468599</v>
      </c>
      <c r="R751" s="9">
        <v>22.1195469084997</v>
      </c>
      <c r="S751" s="9">
        <v>22.976789948938599</v>
      </c>
      <c r="T751" s="9">
        <v>23.8555143037458</v>
      </c>
      <c r="U751" s="9">
        <v>24.782253323417699</v>
      </c>
      <c r="V751" s="9">
        <v>25.832277396730898</v>
      </c>
      <c r="W751" s="9">
        <v>26.8670925969666</v>
      </c>
      <c r="X751" s="9">
        <v>27.945510826716198</v>
      </c>
      <c r="Y751" s="9">
        <v>29.077220178665701</v>
      </c>
      <c r="Z751" s="9">
        <v>30.1612189469264</v>
      </c>
      <c r="AA751" s="9">
        <v>31.311266225372702</v>
      </c>
      <c r="AB751" s="9">
        <v>32.445235042990802</v>
      </c>
      <c r="AC751" s="9">
        <v>33.703980381718701</v>
      </c>
      <c r="AD751" s="9">
        <v>34.901381692740003</v>
      </c>
      <c r="AE751" s="9">
        <v>36.120905771847703</v>
      </c>
      <c r="AF751" s="9">
        <v>37.389363619837702</v>
      </c>
      <c r="AG751" s="9">
        <v>38.709918553526798</v>
      </c>
      <c r="AH751" s="9">
        <v>40.032133241559599</v>
      </c>
      <c r="AI751" s="9">
        <v>40.433175152373501</v>
      </c>
      <c r="AJ751" s="9">
        <v>40.673348212778599</v>
      </c>
      <c r="AK751" s="9">
        <v>40.888306858083098</v>
      </c>
    </row>
    <row r="752" spans="1:37" s="9" customFormat="1" hidden="1" x14ac:dyDescent="0.3">
      <c r="A752" s="13" t="str">
        <f t="shared" si="12"/>
        <v>SDGbaseTRA_UrbBAU_v6_3trnsfrx_govhhd-8</v>
      </c>
      <c r="B752" s="37" t="s">
        <v>220</v>
      </c>
      <c r="C752" s="8" t="s">
        <v>294</v>
      </c>
      <c r="D752" s="10" t="s">
        <v>193</v>
      </c>
      <c r="E752" s="9" t="s">
        <v>92</v>
      </c>
      <c r="F752" s="9">
        <v>-31.5393310233951</v>
      </c>
      <c r="G752" s="9">
        <v>-31.5393310233951</v>
      </c>
      <c r="H752" s="9">
        <v>-29.9383945806475</v>
      </c>
      <c r="I752" s="9">
        <v>-31.0525818733609</v>
      </c>
      <c r="J752" s="9">
        <v>-31.9191662757008</v>
      </c>
      <c r="K752" s="9">
        <v>-32.680342633877402</v>
      </c>
      <c r="L752" s="9">
        <v>-33.561633433685202</v>
      </c>
      <c r="M752" s="9">
        <v>-34.550359154641498</v>
      </c>
      <c r="N752" s="9">
        <v>-35.566588868457004</v>
      </c>
      <c r="O752" s="9">
        <v>-36.673812346520997</v>
      </c>
      <c r="P752" s="9">
        <v>-37.946577004006997</v>
      </c>
      <c r="Q752" s="9">
        <v>-39.297019786425601</v>
      </c>
      <c r="R752" s="9">
        <v>-40.6408206750422</v>
      </c>
      <c r="S752" s="9">
        <v>-42.215855680303399</v>
      </c>
      <c r="T752" s="9">
        <v>-43.830358864940898</v>
      </c>
      <c r="U752" s="9">
        <v>-45.533080646126201</v>
      </c>
      <c r="V752" s="9">
        <v>-47.462317273102499</v>
      </c>
      <c r="W752" s="9">
        <v>-49.3636102407458</v>
      </c>
      <c r="X752" s="9">
        <v>-51.345016192198997</v>
      </c>
      <c r="Y752" s="9">
        <v>-53.424335312934502</v>
      </c>
      <c r="Z752" s="9">
        <v>-55.415994533400699</v>
      </c>
      <c r="AA752" s="9">
        <v>-57.529006404959297</v>
      </c>
      <c r="AB752" s="9">
        <v>-59.612476900921301</v>
      </c>
      <c r="AC752" s="9">
        <v>-61.925202554769399</v>
      </c>
      <c r="AD752" s="9">
        <v>-64.125219225932796</v>
      </c>
      <c r="AE752" s="9">
        <v>-66.365882636125306</v>
      </c>
      <c r="AF752" s="9">
        <v>-68.696453336658095</v>
      </c>
      <c r="AG752" s="9">
        <v>-71.122743372055496</v>
      </c>
      <c r="AH752" s="9">
        <v>-73.552082917414793</v>
      </c>
      <c r="AI752" s="9">
        <v>-74.2889276840815</v>
      </c>
      <c r="AJ752" s="9">
        <v>-74.730203914524907</v>
      </c>
      <c r="AK752" s="9">
        <v>-75.125153042213199</v>
      </c>
    </row>
    <row r="753" spans="1:37" s="9" customFormat="1" hidden="1" x14ac:dyDescent="0.3">
      <c r="A753" s="13" t="str">
        <f t="shared" si="12"/>
        <v>SDGbaseTRA_UrbBAU_v6_3trnsfrx_govhhd-9</v>
      </c>
      <c r="B753" s="37" t="s">
        <v>220</v>
      </c>
      <c r="C753" s="8" t="s">
        <v>294</v>
      </c>
      <c r="D753" s="10" t="s">
        <v>193</v>
      </c>
      <c r="E753" s="9" t="s">
        <v>93</v>
      </c>
      <c r="F753" s="9">
        <v>-164.453474595279</v>
      </c>
      <c r="G753" s="9">
        <v>-164.453474595279</v>
      </c>
      <c r="H753" s="9">
        <v>-156.105816224823</v>
      </c>
      <c r="I753" s="9">
        <v>-161.915450281446</v>
      </c>
      <c r="J753" s="9">
        <v>-166.43402475245</v>
      </c>
      <c r="K753" s="9">
        <v>-170.402976940722</v>
      </c>
      <c r="L753" s="9">
        <v>-174.99823401988201</v>
      </c>
      <c r="M753" s="9">
        <v>-180.15368199410801</v>
      </c>
      <c r="N753" s="9">
        <v>-185.452542242601</v>
      </c>
      <c r="O753" s="9">
        <v>-191.22586533515499</v>
      </c>
      <c r="P753" s="9">
        <v>-197.86235899161201</v>
      </c>
      <c r="Q753" s="9">
        <v>-204.90388462340499</v>
      </c>
      <c r="R753" s="9">
        <v>-211.91077786198699</v>
      </c>
      <c r="S753" s="9">
        <v>-220.123380058028</v>
      </c>
      <c r="T753" s="9">
        <v>-228.54177860496799</v>
      </c>
      <c r="U753" s="9">
        <v>-237.42016962021299</v>
      </c>
      <c r="V753" s="9">
        <v>-247.47966220702199</v>
      </c>
      <c r="W753" s="9">
        <v>-257.39344999537298</v>
      </c>
      <c r="X753" s="9">
        <v>-267.72496568473701</v>
      </c>
      <c r="Y753" s="9">
        <v>-278.56702362007201</v>
      </c>
      <c r="Z753" s="9">
        <v>-288.95200226062798</v>
      </c>
      <c r="AA753" s="9">
        <v>-299.969742106826</v>
      </c>
      <c r="AB753" s="9">
        <v>-310.83344628696699</v>
      </c>
      <c r="AC753" s="9">
        <v>-322.89254066911599</v>
      </c>
      <c r="AD753" s="9">
        <v>-334.36394396146801</v>
      </c>
      <c r="AE753" s="9">
        <v>-346.04728889136902</v>
      </c>
      <c r="AF753" s="9">
        <v>-358.19943153536798</v>
      </c>
      <c r="AG753" s="9">
        <v>-370.85067725776503</v>
      </c>
      <c r="AH753" s="9">
        <v>-383.51782384085902</v>
      </c>
      <c r="AI753" s="9">
        <v>-387.35990540009601</v>
      </c>
      <c r="AJ753" s="9">
        <v>-389.66082323817301</v>
      </c>
      <c r="AK753" s="9">
        <v>-391.720180688987</v>
      </c>
    </row>
    <row r="754" spans="1:37" s="9" customFormat="1" hidden="1" x14ac:dyDescent="0.3">
      <c r="A754" s="13" t="str">
        <f t="shared" si="12"/>
        <v>SDGbaseTRA_UrbBAU_v6_3trnsfrx_rowent-e</v>
      </c>
      <c r="B754" s="37" t="s">
        <v>220</v>
      </c>
      <c r="C754" s="8" t="s">
        <v>294</v>
      </c>
      <c r="D754" s="10" t="s">
        <v>194</v>
      </c>
      <c r="E754" s="9" t="s">
        <v>83</v>
      </c>
      <c r="F754" s="9">
        <v>-32.416327613782698</v>
      </c>
      <c r="G754" s="9">
        <v>-32.416327613782698</v>
      </c>
      <c r="H754" s="9">
        <v>-32.416327613782698</v>
      </c>
      <c r="I754" s="9">
        <v>-32.416327613782698</v>
      </c>
      <c r="J754" s="9">
        <v>-32.416327613782698</v>
      </c>
      <c r="K754" s="9">
        <v>-32.416327613782698</v>
      </c>
      <c r="L754" s="9">
        <v>-32.416327613782698</v>
      </c>
      <c r="M754" s="9">
        <v>-32.416327613782698</v>
      </c>
      <c r="N754" s="9">
        <v>-32.416327613782698</v>
      </c>
      <c r="O754" s="9">
        <v>-32.416327613782698</v>
      </c>
      <c r="P754" s="9">
        <v>-32.416327613782698</v>
      </c>
      <c r="Q754" s="9">
        <v>-32.416327613782698</v>
      </c>
      <c r="R754" s="9">
        <v>-32.416327613782698</v>
      </c>
      <c r="S754" s="9">
        <v>-32.416327613782698</v>
      </c>
      <c r="T754" s="9">
        <v>-32.416327613782698</v>
      </c>
      <c r="U754" s="9">
        <v>-32.416327613782698</v>
      </c>
      <c r="V754" s="9">
        <v>-32.416327613782698</v>
      </c>
      <c r="W754" s="9">
        <v>-32.416327613782698</v>
      </c>
      <c r="X754" s="9">
        <v>-32.416327613782698</v>
      </c>
      <c r="Y754" s="9">
        <v>-32.416327613782698</v>
      </c>
      <c r="Z754" s="9">
        <v>-32.416327613782698</v>
      </c>
      <c r="AA754" s="9">
        <v>-32.416327613782698</v>
      </c>
      <c r="AB754" s="9">
        <v>-32.416327613782698</v>
      </c>
      <c r="AC754" s="9">
        <v>-32.416327613782698</v>
      </c>
      <c r="AD754" s="9">
        <v>-32.416327613782698</v>
      </c>
      <c r="AE754" s="9">
        <v>-32.416327613782698</v>
      </c>
      <c r="AF754" s="9">
        <v>-32.416327613782698</v>
      </c>
      <c r="AG754" s="9">
        <v>-32.416327613782698</v>
      </c>
      <c r="AH754" s="9">
        <v>-32.416327613782698</v>
      </c>
      <c r="AI754" s="9">
        <v>-32.416327613782698</v>
      </c>
      <c r="AJ754" s="9">
        <v>-32.416327613782698</v>
      </c>
      <c r="AK754" s="9">
        <v>-32.416327613782698</v>
      </c>
    </row>
    <row r="755" spans="1:37" s="9" customFormat="1" hidden="1" x14ac:dyDescent="0.3">
      <c r="A755" s="13" t="str">
        <f t="shared" si="12"/>
        <v>SDGbaseTRA_UrbBAU_v6_3trnsfrx_rowhhd-0</v>
      </c>
      <c r="B755" s="37" t="s">
        <v>220</v>
      </c>
      <c r="C755" s="8" t="s">
        <v>294</v>
      </c>
      <c r="D755" s="10" t="s">
        <v>194</v>
      </c>
      <c r="E755" s="9" t="s">
        <v>84</v>
      </c>
      <c r="F755" s="9">
        <v>2.9558537024277999E-2</v>
      </c>
      <c r="G755" s="9">
        <v>2.9558537024277999E-2</v>
      </c>
      <c r="H755" s="9">
        <v>2.9558537024277999E-2</v>
      </c>
      <c r="I755" s="9">
        <v>2.9558537024277999E-2</v>
      </c>
      <c r="J755" s="9">
        <v>2.9558537024277999E-2</v>
      </c>
      <c r="K755" s="9">
        <v>2.9558537024277999E-2</v>
      </c>
      <c r="L755" s="9">
        <v>2.9558537024277999E-2</v>
      </c>
      <c r="M755" s="9">
        <v>2.9558537024277999E-2</v>
      </c>
      <c r="N755" s="9">
        <v>2.9558537024277999E-2</v>
      </c>
      <c r="O755" s="9">
        <v>2.9558537024277999E-2</v>
      </c>
      <c r="P755" s="9">
        <v>2.9558537024277999E-2</v>
      </c>
      <c r="Q755" s="9">
        <v>2.9558537024277999E-2</v>
      </c>
      <c r="R755" s="9">
        <v>2.9558537024277999E-2</v>
      </c>
      <c r="S755" s="9">
        <v>2.9558537024277999E-2</v>
      </c>
      <c r="T755" s="9">
        <v>2.9558537024277999E-2</v>
      </c>
      <c r="U755" s="9">
        <v>2.9558537024277999E-2</v>
      </c>
      <c r="V755" s="9">
        <v>2.9558537024277999E-2</v>
      </c>
      <c r="W755" s="9">
        <v>2.9558537024277999E-2</v>
      </c>
      <c r="X755" s="9">
        <v>2.9558537024277999E-2</v>
      </c>
      <c r="Y755" s="9">
        <v>2.9558537024277999E-2</v>
      </c>
      <c r="Z755" s="9">
        <v>2.9558537024277999E-2</v>
      </c>
      <c r="AA755" s="9">
        <v>2.9558537024277999E-2</v>
      </c>
      <c r="AB755" s="9">
        <v>2.9558537024277999E-2</v>
      </c>
      <c r="AC755" s="9">
        <v>2.9558537024277999E-2</v>
      </c>
      <c r="AD755" s="9">
        <v>2.9558537024277999E-2</v>
      </c>
      <c r="AE755" s="9">
        <v>2.9558537024277999E-2</v>
      </c>
      <c r="AF755" s="9">
        <v>2.9558537024277999E-2</v>
      </c>
      <c r="AG755" s="9">
        <v>2.9558537024277999E-2</v>
      </c>
      <c r="AH755" s="9">
        <v>2.9558537024277999E-2</v>
      </c>
      <c r="AI755" s="9">
        <v>2.9558537024277999E-2</v>
      </c>
      <c r="AJ755" s="9">
        <v>2.9558537024277999E-2</v>
      </c>
      <c r="AK755" s="9">
        <v>2.9558537024277999E-2</v>
      </c>
    </row>
    <row r="756" spans="1:37" s="9" customFormat="1" hidden="1" x14ac:dyDescent="0.3">
      <c r="A756" s="13" t="str">
        <f t="shared" si="12"/>
        <v>SDGbaseTRA_UrbBAU_v6_3trnsfrx_rowhhd-1</v>
      </c>
      <c r="B756" s="37" t="s">
        <v>220</v>
      </c>
      <c r="C756" s="8" t="s">
        <v>294</v>
      </c>
      <c r="D756" s="10" t="s">
        <v>194</v>
      </c>
      <c r="E756" s="9" t="s">
        <v>85</v>
      </c>
      <c r="F756" s="9">
        <v>6.0737858203831901E-2</v>
      </c>
      <c r="G756" s="9">
        <v>6.0737858203831901E-2</v>
      </c>
      <c r="H756" s="9">
        <v>6.0737858203831901E-2</v>
      </c>
      <c r="I756" s="9">
        <v>6.0737858203831901E-2</v>
      </c>
      <c r="J756" s="9">
        <v>6.0737858203831901E-2</v>
      </c>
      <c r="K756" s="9">
        <v>6.0737858203831901E-2</v>
      </c>
      <c r="L756" s="9">
        <v>6.0737858203831901E-2</v>
      </c>
      <c r="M756" s="9">
        <v>6.0737858203831901E-2</v>
      </c>
      <c r="N756" s="9">
        <v>6.0737858203831901E-2</v>
      </c>
      <c r="O756" s="9">
        <v>6.0737858203831901E-2</v>
      </c>
      <c r="P756" s="9">
        <v>6.0737858203831901E-2</v>
      </c>
      <c r="Q756" s="9">
        <v>6.0737858203831901E-2</v>
      </c>
      <c r="R756" s="9">
        <v>6.0737858203831901E-2</v>
      </c>
      <c r="S756" s="9">
        <v>6.0737858203831901E-2</v>
      </c>
      <c r="T756" s="9">
        <v>6.0737858203831901E-2</v>
      </c>
      <c r="U756" s="9">
        <v>6.0737858203831901E-2</v>
      </c>
      <c r="V756" s="9">
        <v>6.0737858203831901E-2</v>
      </c>
      <c r="W756" s="9">
        <v>6.0737858203831901E-2</v>
      </c>
      <c r="X756" s="9">
        <v>6.0737858203831901E-2</v>
      </c>
      <c r="Y756" s="9">
        <v>6.0737858203831901E-2</v>
      </c>
      <c r="Z756" s="9">
        <v>6.0737858203831901E-2</v>
      </c>
      <c r="AA756" s="9">
        <v>6.0737858203831901E-2</v>
      </c>
      <c r="AB756" s="9">
        <v>6.0737858203831901E-2</v>
      </c>
      <c r="AC756" s="9">
        <v>6.0737858203831901E-2</v>
      </c>
      <c r="AD756" s="9">
        <v>6.0737858203831901E-2</v>
      </c>
      <c r="AE756" s="9">
        <v>6.0737858203831901E-2</v>
      </c>
      <c r="AF756" s="9">
        <v>6.0737858203831901E-2</v>
      </c>
      <c r="AG756" s="9">
        <v>6.0737858203831901E-2</v>
      </c>
      <c r="AH756" s="9">
        <v>6.0737858203831901E-2</v>
      </c>
      <c r="AI756" s="9">
        <v>6.0737858203831901E-2</v>
      </c>
      <c r="AJ756" s="9">
        <v>6.0737858203831901E-2</v>
      </c>
      <c r="AK756" s="9">
        <v>6.0737858203831901E-2</v>
      </c>
    </row>
    <row r="757" spans="1:37" s="9" customFormat="1" hidden="1" x14ac:dyDescent="0.3">
      <c r="A757" s="13" t="str">
        <f t="shared" si="12"/>
        <v>SDGbaseTRA_UrbBAU_v6_3trnsfrx_rowhhd-2</v>
      </c>
      <c r="B757" s="37" t="s">
        <v>220</v>
      </c>
      <c r="C757" s="8" t="s">
        <v>294</v>
      </c>
      <c r="D757" s="10" t="s">
        <v>194</v>
      </c>
      <c r="E757" s="9" t="s">
        <v>86</v>
      </c>
      <c r="F757" s="9">
        <v>0.132672966576039</v>
      </c>
      <c r="G757" s="9">
        <v>0.132672966576039</v>
      </c>
      <c r="H757" s="9">
        <v>0.132672966576039</v>
      </c>
      <c r="I757" s="9">
        <v>0.132672966576039</v>
      </c>
      <c r="J757" s="9">
        <v>0.132672966576039</v>
      </c>
      <c r="K757" s="9">
        <v>0.132672966576039</v>
      </c>
      <c r="L757" s="9">
        <v>0.132672966576039</v>
      </c>
      <c r="M757" s="9">
        <v>0.132672966576039</v>
      </c>
      <c r="N757" s="9">
        <v>0.132672966576039</v>
      </c>
      <c r="O757" s="9">
        <v>0.132672966576039</v>
      </c>
      <c r="P757" s="9">
        <v>0.132672966576039</v>
      </c>
      <c r="Q757" s="9">
        <v>0.132672966576039</v>
      </c>
      <c r="R757" s="9">
        <v>0.132672966576039</v>
      </c>
      <c r="S757" s="9">
        <v>0.132672966576039</v>
      </c>
      <c r="T757" s="9">
        <v>0.132672966576039</v>
      </c>
      <c r="U757" s="9">
        <v>0.132672966576039</v>
      </c>
      <c r="V757" s="9">
        <v>0.132672966576039</v>
      </c>
      <c r="W757" s="9">
        <v>0.132672966576039</v>
      </c>
      <c r="X757" s="9">
        <v>0.132672966576039</v>
      </c>
      <c r="Y757" s="9">
        <v>0.132672966576039</v>
      </c>
      <c r="Z757" s="9">
        <v>0.132672966576039</v>
      </c>
      <c r="AA757" s="9">
        <v>0.132672966576039</v>
      </c>
      <c r="AB757" s="9">
        <v>0.132672966576039</v>
      </c>
      <c r="AC757" s="9">
        <v>0.132672966576039</v>
      </c>
      <c r="AD757" s="9">
        <v>0.132672966576039</v>
      </c>
      <c r="AE757" s="9">
        <v>0.132672966576039</v>
      </c>
      <c r="AF757" s="9">
        <v>0.132672966576039</v>
      </c>
      <c r="AG757" s="9">
        <v>0.132672966576039</v>
      </c>
      <c r="AH757" s="9">
        <v>0.132672966576039</v>
      </c>
      <c r="AI757" s="9">
        <v>0.132672966576039</v>
      </c>
      <c r="AJ757" s="9">
        <v>0.132672966576039</v>
      </c>
      <c r="AK757" s="9">
        <v>0.132672966576039</v>
      </c>
    </row>
    <row r="758" spans="1:37" s="9" customFormat="1" hidden="1" x14ac:dyDescent="0.3">
      <c r="A758" s="13" t="str">
        <f t="shared" si="12"/>
        <v>SDGbaseTRA_UrbBAU_v6_3trnsfrx_rowhhd-3</v>
      </c>
      <c r="B758" s="37" t="s">
        <v>220</v>
      </c>
      <c r="C758" s="8" t="s">
        <v>294</v>
      </c>
      <c r="D758" s="10" t="s">
        <v>194</v>
      </c>
      <c r="E758" s="9" t="s">
        <v>87</v>
      </c>
      <c r="F758" s="9">
        <v>0.206152741521125</v>
      </c>
      <c r="G758" s="9">
        <v>0.206152741521125</v>
      </c>
      <c r="H758" s="9">
        <v>0.206152741521125</v>
      </c>
      <c r="I758" s="9">
        <v>0.206152741521125</v>
      </c>
      <c r="J758" s="9">
        <v>0.206152741521125</v>
      </c>
      <c r="K758" s="9">
        <v>0.206152741521125</v>
      </c>
      <c r="L758" s="9">
        <v>0.206152741521125</v>
      </c>
      <c r="M758" s="9">
        <v>0.206152741521125</v>
      </c>
      <c r="N758" s="9">
        <v>0.206152741521125</v>
      </c>
      <c r="O758" s="9">
        <v>0.206152741521125</v>
      </c>
      <c r="P758" s="9">
        <v>0.206152741521125</v>
      </c>
      <c r="Q758" s="9">
        <v>0.206152741521125</v>
      </c>
      <c r="R758" s="9">
        <v>0.206152741521125</v>
      </c>
      <c r="S758" s="9">
        <v>0.206152741521125</v>
      </c>
      <c r="T758" s="9">
        <v>0.206152741521125</v>
      </c>
      <c r="U758" s="9">
        <v>0.206152741521125</v>
      </c>
      <c r="V758" s="9">
        <v>0.206152741521125</v>
      </c>
      <c r="W758" s="9">
        <v>0.206152741521125</v>
      </c>
      <c r="X758" s="9">
        <v>0.206152741521125</v>
      </c>
      <c r="Y758" s="9">
        <v>0.206152741521125</v>
      </c>
      <c r="Z758" s="9">
        <v>0.206152741521125</v>
      </c>
      <c r="AA758" s="9">
        <v>0.206152741521125</v>
      </c>
      <c r="AB758" s="9">
        <v>0.206152741521125</v>
      </c>
      <c r="AC758" s="9">
        <v>0.206152741521125</v>
      </c>
      <c r="AD758" s="9">
        <v>0.206152741521125</v>
      </c>
      <c r="AE758" s="9">
        <v>0.206152741521125</v>
      </c>
      <c r="AF758" s="9">
        <v>0.206152741521125</v>
      </c>
      <c r="AG758" s="9">
        <v>0.206152741521125</v>
      </c>
      <c r="AH758" s="9">
        <v>0.206152741521125</v>
      </c>
      <c r="AI758" s="9">
        <v>0.206152741521125</v>
      </c>
      <c r="AJ758" s="9">
        <v>0.206152741521125</v>
      </c>
      <c r="AK758" s="9">
        <v>0.206152741521125</v>
      </c>
    </row>
    <row r="759" spans="1:37" s="9" customFormat="1" hidden="1" x14ac:dyDescent="0.3">
      <c r="A759" s="13" t="str">
        <f t="shared" si="12"/>
        <v>SDGbaseTRA_UrbBAU_v6_3trnsfrx_rowhhd-4</v>
      </c>
      <c r="B759" s="37" t="s">
        <v>220</v>
      </c>
      <c r="C759" s="8" t="s">
        <v>294</v>
      </c>
      <c r="D759" s="10" t="s">
        <v>194</v>
      </c>
      <c r="E759" s="9" t="s">
        <v>88</v>
      </c>
      <c r="F759" s="9">
        <v>0.20943764483930299</v>
      </c>
      <c r="G759" s="9">
        <v>0.20943764483930299</v>
      </c>
      <c r="H759" s="9">
        <v>0.20943764483930299</v>
      </c>
      <c r="I759" s="9">
        <v>0.20943764483930299</v>
      </c>
      <c r="J759" s="9">
        <v>0.20943764483930299</v>
      </c>
      <c r="K759" s="9">
        <v>0.20943764483930299</v>
      </c>
      <c r="L759" s="9">
        <v>0.20943764483930299</v>
      </c>
      <c r="M759" s="9">
        <v>0.20943764483930299</v>
      </c>
      <c r="N759" s="9">
        <v>0.20943764483930299</v>
      </c>
      <c r="O759" s="9">
        <v>0.20943764483930299</v>
      </c>
      <c r="P759" s="9">
        <v>0.20943764483930299</v>
      </c>
      <c r="Q759" s="9">
        <v>0.20943764483930299</v>
      </c>
      <c r="R759" s="9">
        <v>0.20943764483930299</v>
      </c>
      <c r="S759" s="9">
        <v>0.20943764483930299</v>
      </c>
      <c r="T759" s="9">
        <v>0.20943764483930299</v>
      </c>
      <c r="U759" s="9">
        <v>0.20943764483930299</v>
      </c>
      <c r="V759" s="9">
        <v>0.20943764483930299</v>
      </c>
      <c r="W759" s="9">
        <v>0.20943764483930299</v>
      </c>
      <c r="X759" s="9">
        <v>0.20943764483930299</v>
      </c>
      <c r="Y759" s="9">
        <v>0.20943764483930299</v>
      </c>
      <c r="Z759" s="9">
        <v>0.20943764483930299</v>
      </c>
      <c r="AA759" s="9">
        <v>0.20943764483930299</v>
      </c>
      <c r="AB759" s="9">
        <v>0.20943764483930299</v>
      </c>
      <c r="AC759" s="9">
        <v>0.20943764483930299</v>
      </c>
      <c r="AD759" s="9">
        <v>0.20943764483930299</v>
      </c>
      <c r="AE759" s="9">
        <v>0.20943764483930299</v>
      </c>
      <c r="AF759" s="9">
        <v>0.20943764483930299</v>
      </c>
      <c r="AG759" s="9">
        <v>0.20943764483930299</v>
      </c>
      <c r="AH759" s="9">
        <v>0.20943764483930299</v>
      </c>
      <c r="AI759" s="9">
        <v>0.20943764483930299</v>
      </c>
      <c r="AJ759" s="9">
        <v>0.20943764483930299</v>
      </c>
      <c r="AK759" s="9">
        <v>0.20943764483930299</v>
      </c>
    </row>
    <row r="760" spans="1:37" s="9" customFormat="1" hidden="1" x14ac:dyDescent="0.3">
      <c r="A760" s="13" t="str">
        <f t="shared" si="12"/>
        <v>SDGbaseTRA_UrbBAU_v6_3trnsfrx_rowhhd-5</v>
      </c>
      <c r="B760" s="37" t="s">
        <v>220</v>
      </c>
      <c r="C760" s="8" t="s">
        <v>294</v>
      </c>
      <c r="D760" s="10" t="s">
        <v>194</v>
      </c>
      <c r="E760" s="9" t="s">
        <v>89</v>
      </c>
      <c r="F760" s="9">
        <v>0.29828284698503399</v>
      </c>
      <c r="G760" s="9">
        <v>0.29828284698503399</v>
      </c>
      <c r="H760" s="9">
        <v>0.29828284698503399</v>
      </c>
      <c r="I760" s="9">
        <v>0.29828284698503399</v>
      </c>
      <c r="J760" s="9">
        <v>0.29828284698503399</v>
      </c>
      <c r="K760" s="9">
        <v>0.29828284698503399</v>
      </c>
      <c r="L760" s="9">
        <v>0.29828284698503399</v>
      </c>
      <c r="M760" s="9">
        <v>0.29828284698503399</v>
      </c>
      <c r="N760" s="9">
        <v>0.29828284698503399</v>
      </c>
      <c r="O760" s="9">
        <v>0.29828284698503399</v>
      </c>
      <c r="P760" s="9">
        <v>0.29828284698503399</v>
      </c>
      <c r="Q760" s="9">
        <v>0.29828284698503399</v>
      </c>
      <c r="R760" s="9">
        <v>0.29828284698503399</v>
      </c>
      <c r="S760" s="9">
        <v>0.29828284698503399</v>
      </c>
      <c r="T760" s="9">
        <v>0.29828284698503399</v>
      </c>
      <c r="U760" s="9">
        <v>0.29828284698503399</v>
      </c>
      <c r="V760" s="9">
        <v>0.29828284698503399</v>
      </c>
      <c r="W760" s="9">
        <v>0.29828284698503399</v>
      </c>
      <c r="X760" s="9">
        <v>0.29828284698503399</v>
      </c>
      <c r="Y760" s="9">
        <v>0.29828284698503399</v>
      </c>
      <c r="Z760" s="9">
        <v>0.29828284698503399</v>
      </c>
      <c r="AA760" s="9">
        <v>0.29828284698503399</v>
      </c>
      <c r="AB760" s="9">
        <v>0.29828284698503399</v>
      </c>
      <c r="AC760" s="9">
        <v>0.29828284698503399</v>
      </c>
      <c r="AD760" s="9">
        <v>0.29828284698503399</v>
      </c>
      <c r="AE760" s="9">
        <v>0.29828284698503399</v>
      </c>
      <c r="AF760" s="9">
        <v>0.29828284698503399</v>
      </c>
      <c r="AG760" s="9">
        <v>0.29828284698503399</v>
      </c>
      <c r="AH760" s="9">
        <v>0.29828284698503399</v>
      </c>
      <c r="AI760" s="9">
        <v>0.29828284698503399</v>
      </c>
      <c r="AJ760" s="9">
        <v>0.29828284698503399</v>
      </c>
      <c r="AK760" s="9">
        <v>0.29828284698503399</v>
      </c>
    </row>
    <row r="761" spans="1:37" s="9" customFormat="1" hidden="1" x14ac:dyDescent="0.3">
      <c r="A761" s="13" t="str">
        <f t="shared" si="12"/>
        <v>SDGbaseTRA_UrbBAU_v6_3trnsfrx_rowhhd-6</v>
      </c>
      <c r="B761" s="37" t="s">
        <v>220</v>
      </c>
      <c r="C761" s="8" t="s">
        <v>294</v>
      </c>
      <c r="D761" s="10" t="s">
        <v>194</v>
      </c>
      <c r="E761" s="9" t="s">
        <v>90</v>
      </c>
      <c r="F761" s="9">
        <v>0.55915071720831799</v>
      </c>
      <c r="G761" s="9">
        <v>0.55915071720831799</v>
      </c>
      <c r="H761" s="9">
        <v>0.55915071720831799</v>
      </c>
      <c r="I761" s="9">
        <v>0.55915071720831799</v>
      </c>
      <c r="J761" s="9">
        <v>0.55915071720831799</v>
      </c>
      <c r="K761" s="9">
        <v>0.55915071720831799</v>
      </c>
      <c r="L761" s="9">
        <v>0.55915071720831799</v>
      </c>
      <c r="M761" s="9">
        <v>0.55915071720831799</v>
      </c>
      <c r="N761" s="9">
        <v>0.55915071720831799</v>
      </c>
      <c r="O761" s="9">
        <v>0.55915071720831799</v>
      </c>
      <c r="P761" s="9">
        <v>0.55915071720831799</v>
      </c>
      <c r="Q761" s="9">
        <v>0.55915071720831799</v>
      </c>
      <c r="R761" s="9">
        <v>0.55915071720831799</v>
      </c>
      <c r="S761" s="9">
        <v>0.55915071720831799</v>
      </c>
      <c r="T761" s="9">
        <v>0.55915071720831799</v>
      </c>
      <c r="U761" s="9">
        <v>0.55915071720831799</v>
      </c>
      <c r="V761" s="9">
        <v>0.55915071720831799</v>
      </c>
      <c r="W761" s="9">
        <v>0.55915071720831799</v>
      </c>
      <c r="X761" s="9">
        <v>0.55915071720831799</v>
      </c>
      <c r="Y761" s="9">
        <v>0.55915071720831799</v>
      </c>
      <c r="Z761" s="9">
        <v>0.55915071720831799</v>
      </c>
      <c r="AA761" s="9">
        <v>0.55915071720831799</v>
      </c>
      <c r="AB761" s="9">
        <v>0.55915071720831799</v>
      </c>
      <c r="AC761" s="9">
        <v>0.55915071720831799</v>
      </c>
      <c r="AD761" s="9">
        <v>0.55915071720831799</v>
      </c>
      <c r="AE761" s="9">
        <v>0.55915071720831799</v>
      </c>
      <c r="AF761" s="9">
        <v>0.55915071720831799</v>
      </c>
      <c r="AG761" s="9">
        <v>0.55915071720831799</v>
      </c>
      <c r="AH761" s="9">
        <v>0.55915071720831799</v>
      </c>
      <c r="AI761" s="9">
        <v>0.55915071720831799</v>
      </c>
      <c r="AJ761" s="9">
        <v>0.55915071720831799</v>
      </c>
      <c r="AK761" s="9">
        <v>0.55915071720831799</v>
      </c>
    </row>
    <row r="762" spans="1:37" s="9" customFormat="1" hidden="1" x14ac:dyDescent="0.3">
      <c r="A762" s="13" t="str">
        <f t="shared" si="12"/>
        <v>SDGbaseTRA_UrbBAU_v6_3trnsfrx_rowhhd-7</v>
      </c>
      <c r="B762" s="37" t="s">
        <v>220</v>
      </c>
      <c r="C762" s="8" t="s">
        <v>294</v>
      </c>
      <c r="D762" s="10" t="s">
        <v>194</v>
      </c>
      <c r="E762" s="9" t="s">
        <v>91</v>
      </c>
      <c r="F762" s="9">
        <v>0.68306578145445995</v>
      </c>
      <c r="G762" s="9">
        <v>0.68306578145445995</v>
      </c>
      <c r="H762" s="9">
        <v>0.68306578145445995</v>
      </c>
      <c r="I762" s="9">
        <v>0.68306578145445995</v>
      </c>
      <c r="J762" s="9">
        <v>0.68306578145445995</v>
      </c>
      <c r="K762" s="9">
        <v>0.68306578145445995</v>
      </c>
      <c r="L762" s="9">
        <v>0.68306578145445995</v>
      </c>
      <c r="M762" s="9">
        <v>0.68306578145445995</v>
      </c>
      <c r="N762" s="9">
        <v>0.68306578145445995</v>
      </c>
      <c r="O762" s="9">
        <v>0.68306578145445995</v>
      </c>
      <c r="P762" s="9">
        <v>0.68306578145445995</v>
      </c>
      <c r="Q762" s="9">
        <v>0.68306578145445995</v>
      </c>
      <c r="R762" s="9">
        <v>0.68306578145445995</v>
      </c>
      <c r="S762" s="9">
        <v>0.68306578145445995</v>
      </c>
      <c r="T762" s="9">
        <v>0.68306578145445995</v>
      </c>
      <c r="U762" s="9">
        <v>0.68306578145445995</v>
      </c>
      <c r="V762" s="9">
        <v>0.68306578145445995</v>
      </c>
      <c r="W762" s="9">
        <v>0.68306578145445995</v>
      </c>
      <c r="X762" s="9">
        <v>0.68306578145445995</v>
      </c>
      <c r="Y762" s="9">
        <v>0.68306578145445995</v>
      </c>
      <c r="Z762" s="9">
        <v>0.68306578145445995</v>
      </c>
      <c r="AA762" s="9">
        <v>0.68306578145445995</v>
      </c>
      <c r="AB762" s="9">
        <v>0.68306578145445995</v>
      </c>
      <c r="AC762" s="9">
        <v>0.68306578145445995</v>
      </c>
      <c r="AD762" s="9">
        <v>0.68306578145445995</v>
      </c>
      <c r="AE762" s="9">
        <v>0.68306578145445995</v>
      </c>
      <c r="AF762" s="9">
        <v>0.68306578145445995</v>
      </c>
      <c r="AG762" s="9">
        <v>0.68306578145445995</v>
      </c>
      <c r="AH762" s="9">
        <v>0.68306578145445995</v>
      </c>
      <c r="AI762" s="9">
        <v>0.68306578145445995</v>
      </c>
      <c r="AJ762" s="9">
        <v>0.68306578145445995</v>
      </c>
      <c r="AK762" s="9">
        <v>0.68306578145445995</v>
      </c>
    </row>
    <row r="763" spans="1:37" s="9" customFormat="1" hidden="1" x14ac:dyDescent="0.3">
      <c r="A763" s="13" t="str">
        <f t="shared" si="12"/>
        <v>SDGbaseTRA_UrbBAU_v6_3trnsfrx_rowhhd-8</v>
      </c>
      <c r="B763" s="37" t="s">
        <v>220</v>
      </c>
      <c r="C763" s="8" t="s">
        <v>294</v>
      </c>
      <c r="D763" s="10" t="s">
        <v>194</v>
      </c>
      <c r="E763" s="9" t="s">
        <v>92</v>
      </c>
      <c r="F763" s="9">
        <v>2.3350091454819899</v>
      </c>
      <c r="G763" s="9">
        <v>2.3350091454819899</v>
      </c>
      <c r="H763" s="9">
        <v>2.3350091454819899</v>
      </c>
      <c r="I763" s="9">
        <v>2.3350091454819899</v>
      </c>
      <c r="J763" s="9">
        <v>2.3350091454819899</v>
      </c>
      <c r="K763" s="9">
        <v>2.3350091454819899</v>
      </c>
      <c r="L763" s="9">
        <v>2.3350091454819899</v>
      </c>
      <c r="M763" s="9">
        <v>2.3350091454819899</v>
      </c>
      <c r="N763" s="9">
        <v>2.3350091454819899</v>
      </c>
      <c r="O763" s="9">
        <v>2.3350091454819899</v>
      </c>
      <c r="P763" s="9">
        <v>2.3350091454819899</v>
      </c>
      <c r="Q763" s="9">
        <v>2.3350091454819899</v>
      </c>
      <c r="R763" s="9">
        <v>2.3350091454819899</v>
      </c>
      <c r="S763" s="9">
        <v>2.3350091454819899</v>
      </c>
      <c r="T763" s="9">
        <v>2.3350091454819899</v>
      </c>
      <c r="U763" s="9">
        <v>2.3350091454819899</v>
      </c>
      <c r="V763" s="9">
        <v>2.3350091454819899</v>
      </c>
      <c r="W763" s="9">
        <v>2.3350091454819899</v>
      </c>
      <c r="X763" s="9">
        <v>2.3350091454819899</v>
      </c>
      <c r="Y763" s="9">
        <v>2.3350091454819899</v>
      </c>
      <c r="Z763" s="9">
        <v>2.3350091454819899</v>
      </c>
      <c r="AA763" s="9">
        <v>2.3350091454819899</v>
      </c>
      <c r="AB763" s="9">
        <v>2.3350091454819899</v>
      </c>
      <c r="AC763" s="9">
        <v>2.3350091454819899</v>
      </c>
      <c r="AD763" s="9">
        <v>2.3350091454819899</v>
      </c>
      <c r="AE763" s="9">
        <v>2.3350091454819899</v>
      </c>
      <c r="AF763" s="9">
        <v>2.3350091454819899</v>
      </c>
      <c r="AG763" s="9">
        <v>2.3350091454819899</v>
      </c>
      <c r="AH763" s="9">
        <v>2.3350091454819899</v>
      </c>
      <c r="AI763" s="9">
        <v>2.3350091454819899</v>
      </c>
      <c r="AJ763" s="9">
        <v>2.3350091454819899</v>
      </c>
      <c r="AK763" s="9">
        <v>2.3350091454819899</v>
      </c>
    </row>
    <row r="764" spans="1:37" s="9" customFormat="1" hidden="1" x14ac:dyDescent="0.3">
      <c r="A764" s="13" t="str">
        <f t="shared" si="12"/>
        <v>SDGbaseTRA_UrbBAU_v6_3trnsfrx_rowhhd-9</v>
      </c>
      <c r="B764" s="37" t="s">
        <v>220</v>
      </c>
      <c r="C764" s="8" t="s">
        <v>294</v>
      </c>
      <c r="D764" s="10" t="s">
        <v>194</v>
      </c>
      <c r="E764" s="9" t="s">
        <v>93</v>
      </c>
      <c r="F764" s="9">
        <v>8.8179239513541408</v>
      </c>
      <c r="G764" s="9">
        <v>8.8179239513541408</v>
      </c>
      <c r="H764" s="9">
        <v>8.8179239513541408</v>
      </c>
      <c r="I764" s="9">
        <v>8.8179239513541408</v>
      </c>
      <c r="J764" s="9">
        <v>8.8179239513541408</v>
      </c>
      <c r="K764" s="9">
        <v>8.8179239513541408</v>
      </c>
      <c r="L764" s="9">
        <v>8.8179239513541408</v>
      </c>
      <c r="M764" s="9">
        <v>8.8179239513541408</v>
      </c>
      <c r="N764" s="9">
        <v>8.8179239513541408</v>
      </c>
      <c r="O764" s="9">
        <v>8.8179239513541408</v>
      </c>
      <c r="P764" s="9">
        <v>8.8179239513541408</v>
      </c>
      <c r="Q764" s="9">
        <v>8.8179239513541408</v>
      </c>
      <c r="R764" s="9">
        <v>8.8179239513541408</v>
      </c>
      <c r="S764" s="9">
        <v>8.8179239513541408</v>
      </c>
      <c r="T764" s="9">
        <v>8.8179239513541408</v>
      </c>
      <c r="U764" s="9">
        <v>8.8179239513541408</v>
      </c>
      <c r="V764" s="9">
        <v>8.8179239513541408</v>
      </c>
      <c r="W764" s="9">
        <v>8.8179239513541408</v>
      </c>
      <c r="X764" s="9">
        <v>8.8179239513541408</v>
      </c>
      <c r="Y764" s="9">
        <v>8.8179239513541408</v>
      </c>
      <c r="Z764" s="9">
        <v>8.8179239513541408</v>
      </c>
      <c r="AA764" s="9">
        <v>8.8179239513541408</v>
      </c>
      <c r="AB764" s="9">
        <v>8.8179239513541408</v>
      </c>
      <c r="AC764" s="9">
        <v>8.8179239513541408</v>
      </c>
      <c r="AD764" s="9">
        <v>8.8179239513541408</v>
      </c>
      <c r="AE764" s="9">
        <v>8.8179239513541408</v>
      </c>
      <c r="AF764" s="9">
        <v>8.8179239513541408</v>
      </c>
      <c r="AG764" s="9">
        <v>8.8179239513541408</v>
      </c>
      <c r="AH764" s="9">
        <v>8.8179239513541408</v>
      </c>
      <c r="AI764" s="9">
        <v>8.8179239513541408</v>
      </c>
      <c r="AJ764" s="9">
        <v>8.8179239513541408</v>
      </c>
      <c r="AK764" s="9">
        <v>8.8179239513541408</v>
      </c>
    </row>
    <row r="765" spans="1:37" s="9" customFormat="1" hidden="1" x14ac:dyDescent="0.3">
      <c r="A765" s="13" t="str">
        <f t="shared" si="12"/>
        <v>SDGbaseTRA_UrbBAU_v6_3trnsfrx_rowgov</v>
      </c>
      <c r="B765" s="37" t="s">
        <v>220</v>
      </c>
      <c r="C765" s="8" t="s">
        <v>294</v>
      </c>
      <c r="D765" s="10" t="s">
        <v>194</v>
      </c>
      <c r="E765" s="9" t="s">
        <v>195</v>
      </c>
      <c r="F765" s="9">
        <v>-48.311760195367</v>
      </c>
      <c r="G765" s="9">
        <v>-48.311760195367</v>
      </c>
      <c r="H765" s="9">
        <v>-48.311760195367</v>
      </c>
      <c r="I765" s="9">
        <v>-48.311760195367</v>
      </c>
      <c r="J765" s="9">
        <v>-48.311760195367</v>
      </c>
      <c r="K765" s="9">
        <v>-48.311760195367</v>
      </c>
      <c r="L765" s="9">
        <v>-48.311760195367</v>
      </c>
      <c r="M765" s="9">
        <v>-48.311760195367</v>
      </c>
      <c r="N765" s="9">
        <v>-48.311760195367</v>
      </c>
      <c r="O765" s="9">
        <v>-48.311760195367</v>
      </c>
      <c r="P765" s="9">
        <v>-48.311760195367</v>
      </c>
      <c r="Q765" s="9">
        <v>-48.311760195367</v>
      </c>
      <c r="R765" s="9">
        <v>-48.311760195367</v>
      </c>
      <c r="S765" s="9">
        <v>-48.311760195367</v>
      </c>
      <c r="T765" s="9">
        <v>-48.311760195367</v>
      </c>
      <c r="U765" s="9">
        <v>-48.311760195367</v>
      </c>
      <c r="V765" s="9">
        <v>-48.311760195367</v>
      </c>
      <c r="W765" s="9">
        <v>-48.311760195367</v>
      </c>
      <c r="X765" s="9">
        <v>-48.311760195367</v>
      </c>
      <c r="Y765" s="9">
        <v>-48.311760195367</v>
      </c>
      <c r="Z765" s="9">
        <v>-48.311760195367</v>
      </c>
      <c r="AA765" s="9">
        <v>-48.311760195367</v>
      </c>
      <c r="AB765" s="9">
        <v>-48.311760195367</v>
      </c>
      <c r="AC765" s="9">
        <v>-48.311760195367</v>
      </c>
      <c r="AD765" s="9">
        <v>-48.311760195367</v>
      </c>
      <c r="AE765" s="9">
        <v>-48.311760195367</v>
      </c>
      <c r="AF765" s="9">
        <v>-48.311760195367</v>
      </c>
      <c r="AG765" s="9">
        <v>-48.311760195367</v>
      </c>
      <c r="AH765" s="9">
        <v>-48.311760195367</v>
      </c>
      <c r="AI765" s="9">
        <v>-48.311760195367</v>
      </c>
      <c r="AJ765" s="9">
        <v>-48.311760195367</v>
      </c>
      <c r="AK765" s="9">
        <v>-48.311760195367</v>
      </c>
    </row>
    <row r="766" spans="1:37" s="9" customFormat="1" hidden="1" x14ac:dyDescent="0.3">
      <c r="A766" s="13" t="str">
        <f t="shared" si="12"/>
        <v>SDGbaseTRA_UrbBAU_v6_3C_NetTrnsGov2Instotal</v>
      </c>
      <c r="B766" s="37" t="s">
        <v>220</v>
      </c>
      <c r="C766" s="8" t="s">
        <v>294</v>
      </c>
      <c r="D766" s="10" t="s">
        <v>196</v>
      </c>
      <c r="E766" s="9" t="s">
        <v>1</v>
      </c>
      <c r="F766" s="9">
        <v>406.47648084416699</v>
      </c>
      <c r="G766" s="9">
        <v>406.47648084416699</v>
      </c>
      <c r="H766" s="9">
        <v>397.54990810955201</v>
      </c>
      <c r="I766" s="9">
        <v>403.762443250123</v>
      </c>
      <c r="J766" s="9">
        <v>408.59438316454799</v>
      </c>
      <c r="K766" s="9">
        <v>412.83858421069999</v>
      </c>
      <c r="L766" s="9">
        <v>417.75252471125498</v>
      </c>
      <c r="M766" s="9">
        <v>423.265505631069</v>
      </c>
      <c r="N766" s="9">
        <v>428.93184453949101</v>
      </c>
      <c r="O766" s="9">
        <v>435.10555053212101</v>
      </c>
      <c r="P766" s="9">
        <v>442.20228840736002</v>
      </c>
      <c r="Q766" s="9">
        <v>449.73214743193603</v>
      </c>
      <c r="R766" s="9">
        <v>457.22497228917302</v>
      </c>
      <c r="S766" s="9">
        <v>466.00712263481699</v>
      </c>
      <c r="T766" s="9">
        <v>475.00934141322199</v>
      </c>
      <c r="U766" s="9">
        <v>484.50345337214401</v>
      </c>
      <c r="V766" s="9">
        <v>495.260576898816</v>
      </c>
      <c r="W766" s="9">
        <v>505.86189092496898</v>
      </c>
      <c r="X766" s="9">
        <v>516.90990249505501</v>
      </c>
      <c r="Y766" s="9">
        <v>528.50386267617603</v>
      </c>
      <c r="Z766" s="9">
        <v>539.60904488037795</v>
      </c>
      <c r="AA766" s="9">
        <v>551.39087060245402</v>
      </c>
      <c r="AB766" s="9">
        <v>563.00797820649598</v>
      </c>
      <c r="AC766" s="9">
        <v>575.90337693254003</v>
      </c>
      <c r="AD766" s="9">
        <v>588.17032789206803</v>
      </c>
      <c r="AE766" s="9">
        <v>600.66391874977103</v>
      </c>
      <c r="AF766" s="9">
        <v>613.658818682066</v>
      </c>
      <c r="AG766" s="9">
        <v>627.18743474572204</v>
      </c>
      <c r="AH766" s="9">
        <v>640.73305440287004</v>
      </c>
      <c r="AI766" s="9">
        <v>644.84158627717898</v>
      </c>
      <c r="AJ766" s="9">
        <v>647.30207394048</v>
      </c>
      <c r="AK766" s="9">
        <v>649.50424888049895</v>
      </c>
    </row>
    <row r="767" spans="1:37" s="9" customFormat="1" hidden="1" x14ac:dyDescent="0.3">
      <c r="A767" s="13" t="str">
        <f t="shared" si="12"/>
        <v>SDGbaseTRA_UrbBAU_v6_3QFSXflab-p</v>
      </c>
      <c r="B767" s="37" t="s">
        <v>220</v>
      </c>
      <c r="C767" s="8" t="s">
        <v>294</v>
      </c>
      <c r="D767" s="10" t="s">
        <v>198</v>
      </c>
      <c r="E767" s="9" t="s">
        <v>199</v>
      </c>
      <c r="F767" s="9">
        <v>3154.5511147246002</v>
      </c>
      <c r="G767" s="9">
        <v>2922.62294347548</v>
      </c>
      <c r="H767" s="9">
        <v>3032.6382511370398</v>
      </c>
      <c r="I767" s="9">
        <v>3138.6826561532698</v>
      </c>
      <c r="J767" s="9">
        <v>3227.93575718383</v>
      </c>
      <c r="K767" s="9">
        <v>3310.75737224772</v>
      </c>
      <c r="L767" s="9">
        <v>3393.70869565976</v>
      </c>
      <c r="M767" s="9">
        <v>3477.8160335642901</v>
      </c>
      <c r="N767" s="9">
        <v>3565.7621603960101</v>
      </c>
      <c r="O767" s="9">
        <v>3663.5294788209299</v>
      </c>
      <c r="P767" s="9">
        <v>3769.1498502254699</v>
      </c>
      <c r="Q767" s="9">
        <v>3877.9185186387399</v>
      </c>
      <c r="R767" s="9">
        <v>3993.1282068325499</v>
      </c>
      <c r="S767" s="9">
        <v>4113.5033275158303</v>
      </c>
      <c r="T767" s="9">
        <v>4238.7390038152698</v>
      </c>
      <c r="U767" s="9">
        <v>4373.0123669700997</v>
      </c>
      <c r="V767" s="9">
        <v>4512.2153035699703</v>
      </c>
      <c r="W767" s="9">
        <v>4655.8707542188004</v>
      </c>
      <c r="X767" s="9">
        <v>4805.7985081005199</v>
      </c>
      <c r="Y767" s="9">
        <v>4955.4709905544796</v>
      </c>
      <c r="Z767" s="9">
        <v>5105.7438151767001</v>
      </c>
      <c r="AA767" s="9">
        <v>5256.8640951119196</v>
      </c>
      <c r="AB767" s="9">
        <v>5415.0044864798201</v>
      </c>
      <c r="AC767" s="9">
        <v>5573.11130625842</v>
      </c>
      <c r="AD767" s="9">
        <v>5733.4640174582401</v>
      </c>
      <c r="AE767" s="9">
        <v>5897.6887882884002</v>
      </c>
      <c r="AF767" s="9">
        <v>6066.8753649907203</v>
      </c>
      <c r="AG767" s="9">
        <v>6235.7414191179596</v>
      </c>
      <c r="AH767" s="9">
        <v>6350.7030548123803</v>
      </c>
      <c r="AI767" s="9">
        <v>6422.8796287551404</v>
      </c>
      <c r="AJ767" s="9">
        <v>6471.5508390494897</v>
      </c>
      <c r="AK767" s="9">
        <v>6503.1972529927998</v>
      </c>
    </row>
    <row r="768" spans="1:37" s="9" customFormat="1" hidden="1" x14ac:dyDescent="0.3">
      <c r="A768" s="13" t="str">
        <f t="shared" si="12"/>
        <v>SDGbaseTRA_UrbBAU_v6_3QFSXflab-m</v>
      </c>
      <c r="B768" s="37" t="s">
        <v>220</v>
      </c>
      <c r="C768" s="8" t="s">
        <v>294</v>
      </c>
      <c r="D768" s="10" t="s">
        <v>198</v>
      </c>
      <c r="E768" s="9" t="s">
        <v>200</v>
      </c>
      <c r="F768" s="9">
        <v>5235.9946818431899</v>
      </c>
      <c r="G768" s="9">
        <v>4887.4476275667103</v>
      </c>
      <c r="H768" s="9">
        <v>5090.9266751892601</v>
      </c>
      <c r="I768" s="9">
        <v>5271.5071285751601</v>
      </c>
      <c r="J768" s="9">
        <v>5420.3107334497599</v>
      </c>
      <c r="K768" s="9">
        <v>5558.40837674062</v>
      </c>
      <c r="L768" s="9">
        <v>5697.6003106108201</v>
      </c>
      <c r="M768" s="9">
        <v>5841.0995297374602</v>
      </c>
      <c r="N768" s="9">
        <v>5991.0759517762899</v>
      </c>
      <c r="O768" s="9">
        <v>6146.1321989874896</v>
      </c>
      <c r="P768" s="9">
        <v>6314.7956072399802</v>
      </c>
      <c r="Q768" s="9">
        <v>6488.9138124709998</v>
      </c>
      <c r="R768" s="9">
        <v>6671.5836035027196</v>
      </c>
      <c r="S768" s="9">
        <v>6867.9786392897004</v>
      </c>
      <c r="T768" s="9">
        <v>7075.9491774002299</v>
      </c>
      <c r="U768" s="9">
        <v>7301.9516654430599</v>
      </c>
      <c r="V768" s="9">
        <v>7541.2706034889497</v>
      </c>
      <c r="W768" s="9">
        <v>7789.64526276792</v>
      </c>
      <c r="X768" s="9">
        <v>8045.6687834198601</v>
      </c>
      <c r="Y768" s="9">
        <v>8297.0148975954799</v>
      </c>
      <c r="Z768" s="9">
        <v>8545.6022656796104</v>
      </c>
      <c r="AA768" s="9">
        <v>8794.0378497808706</v>
      </c>
      <c r="AB768" s="9">
        <v>9045.6803182153599</v>
      </c>
      <c r="AC768" s="9">
        <v>9295.9728567760794</v>
      </c>
      <c r="AD768" s="9">
        <v>9553.5404926248193</v>
      </c>
      <c r="AE768" s="9">
        <v>9820.9278684773708</v>
      </c>
      <c r="AF768" s="9">
        <v>10099.762299034101</v>
      </c>
      <c r="AG768" s="9">
        <v>10374.7786597429</v>
      </c>
      <c r="AH768" s="9">
        <v>10537.0299433203</v>
      </c>
      <c r="AI768" s="9">
        <v>10614.450162513</v>
      </c>
      <c r="AJ768" s="9">
        <v>10646.358192419</v>
      </c>
      <c r="AK768" s="9">
        <v>10646.357233111199</v>
      </c>
    </row>
    <row r="769" spans="1:37" s="9" customFormat="1" hidden="1" x14ac:dyDescent="0.3">
      <c r="A769" s="13" t="str">
        <f t="shared" si="12"/>
        <v>SDGbaseTRA_UrbBAU_v6_3QFSXflab-s</v>
      </c>
      <c r="B769" s="37" t="s">
        <v>220</v>
      </c>
      <c r="C769" s="8" t="s">
        <v>294</v>
      </c>
      <c r="D769" s="10" t="s">
        <v>198</v>
      </c>
      <c r="E769" s="9" t="s">
        <v>201</v>
      </c>
      <c r="F769" s="9">
        <v>4708.9378060375002</v>
      </c>
      <c r="G769" s="9">
        <v>4347.6121759324997</v>
      </c>
      <c r="H769" s="9">
        <v>4509.76765106529</v>
      </c>
      <c r="I769" s="9">
        <v>4669.27068891831</v>
      </c>
      <c r="J769" s="9">
        <v>4809.3238609489699</v>
      </c>
      <c r="K769" s="9">
        <v>4941.8961956024696</v>
      </c>
      <c r="L769" s="9">
        <v>5073.8334859829802</v>
      </c>
      <c r="M769" s="9">
        <v>5208.1284737155102</v>
      </c>
      <c r="N769" s="9">
        <v>5346.2262351252502</v>
      </c>
      <c r="O769" s="9">
        <v>5479.0957495640396</v>
      </c>
      <c r="P769" s="9">
        <v>5626.0395657728304</v>
      </c>
      <c r="Q769" s="9">
        <v>5780.7756627665603</v>
      </c>
      <c r="R769" s="9">
        <v>5943.7607134677401</v>
      </c>
      <c r="S769" s="9">
        <v>6115.6894723018904</v>
      </c>
      <c r="T769" s="9">
        <v>6296.1079859974698</v>
      </c>
      <c r="U769" s="9">
        <v>6489.30238036842</v>
      </c>
      <c r="V769" s="9">
        <v>6693.7018981299598</v>
      </c>
      <c r="W769" s="9">
        <v>6906.7695778928901</v>
      </c>
      <c r="X769" s="9">
        <v>7127.4726692586401</v>
      </c>
      <c r="Y769" s="9">
        <v>7347.1174794382996</v>
      </c>
      <c r="Z769" s="9">
        <v>7565.6224969581199</v>
      </c>
      <c r="AA769" s="9">
        <v>7785.3532977383602</v>
      </c>
      <c r="AB769" s="9">
        <v>8000.1681076900404</v>
      </c>
      <c r="AC769" s="9">
        <v>8213.5355761324809</v>
      </c>
      <c r="AD769" s="9">
        <v>8433.8458733587795</v>
      </c>
      <c r="AE769" s="9">
        <v>8663.3197602372493</v>
      </c>
      <c r="AF769" s="9">
        <v>8902.9448975772902</v>
      </c>
      <c r="AG769" s="9">
        <v>9142.8310091561107</v>
      </c>
      <c r="AH769" s="9">
        <v>9310.3384909222805</v>
      </c>
      <c r="AI769" s="9">
        <v>9418.7429130583005</v>
      </c>
      <c r="AJ769" s="9">
        <v>9490.6049767218701</v>
      </c>
      <c r="AK769" s="9">
        <v>9534.7507038447402</v>
      </c>
    </row>
    <row r="770" spans="1:37" s="9" customFormat="1" hidden="1" x14ac:dyDescent="0.3">
      <c r="A770" s="13" t="str">
        <f t="shared" si="12"/>
        <v>SDGbaseTRA_UrbBAU_v6_3QFSXflab-t</v>
      </c>
      <c r="B770" s="37" t="s">
        <v>220</v>
      </c>
      <c r="C770" s="8" t="s">
        <v>294</v>
      </c>
      <c r="D770" s="10" t="s">
        <v>198</v>
      </c>
      <c r="E770" s="9" t="s">
        <v>202</v>
      </c>
      <c r="F770" s="9">
        <v>3319.0950973737399</v>
      </c>
      <c r="G770" s="9">
        <v>3025.15637016238</v>
      </c>
      <c r="H770" s="9">
        <v>3112.0834947950302</v>
      </c>
      <c r="I770" s="9">
        <v>3203.83061555725</v>
      </c>
      <c r="J770" s="9">
        <v>3287.5852810466799</v>
      </c>
      <c r="K770" s="9">
        <v>3369.8477287524702</v>
      </c>
      <c r="L770" s="9">
        <v>3453.9555800795802</v>
      </c>
      <c r="M770" s="9">
        <v>3541.0088630093401</v>
      </c>
      <c r="N770" s="9">
        <v>3631.4757268030498</v>
      </c>
      <c r="O770" s="9">
        <v>3717.0167688389301</v>
      </c>
      <c r="P770" s="9">
        <v>3813.2574103787601</v>
      </c>
      <c r="Q770" s="9">
        <v>3916.4300339606498</v>
      </c>
      <c r="R770" s="9">
        <v>4029.6278688802199</v>
      </c>
      <c r="S770" s="9">
        <v>4148.6803774992404</v>
      </c>
      <c r="T770" s="9">
        <v>4273.31797648064</v>
      </c>
      <c r="U770" s="9">
        <v>4405.8267043158103</v>
      </c>
      <c r="V770" s="9">
        <v>4544.40713532469</v>
      </c>
      <c r="W770" s="9">
        <v>4688.9458972422499</v>
      </c>
      <c r="X770" s="9">
        <v>4841.5261981056001</v>
      </c>
      <c r="Y770" s="9">
        <v>4993.4563477157799</v>
      </c>
      <c r="Z770" s="9">
        <v>5145.4665477174904</v>
      </c>
      <c r="AA770" s="9">
        <v>5298.5457772828604</v>
      </c>
      <c r="AB770" s="9">
        <v>5448.8500679940998</v>
      </c>
      <c r="AC770" s="9">
        <v>5596.9459490566296</v>
      </c>
      <c r="AD770" s="9">
        <v>5748.1190185269197</v>
      </c>
      <c r="AE770" s="9">
        <v>5904.10113740612</v>
      </c>
      <c r="AF770" s="9">
        <v>6066.2008958361303</v>
      </c>
      <c r="AG770" s="9">
        <v>6229.8320437635402</v>
      </c>
      <c r="AH770" s="9">
        <v>6348.6035631062896</v>
      </c>
      <c r="AI770" s="9">
        <v>6429.3781935401203</v>
      </c>
      <c r="AJ770" s="9">
        <v>6486.1083986787398</v>
      </c>
      <c r="AK770" s="9">
        <v>6524.6314073159001</v>
      </c>
    </row>
    <row r="771" spans="1:37" s="9" customFormat="1" hidden="1" x14ac:dyDescent="0.3">
      <c r="A771" s="13" t="str">
        <f t="shared" si="12"/>
        <v>SDGbaseTRA_UrbBAU_v6_3QFSXfcap</v>
      </c>
      <c r="B771" s="37" t="s">
        <v>220</v>
      </c>
      <c r="C771" s="8" t="s">
        <v>294</v>
      </c>
      <c r="D771" s="10" t="s">
        <v>198</v>
      </c>
      <c r="E771" s="9" t="s">
        <v>203</v>
      </c>
      <c r="F771" s="9">
        <v>3799.0893858038498</v>
      </c>
      <c r="G771" s="9">
        <v>3955.0310944371899</v>
      </c>
      <c r="H771" s="9">
        <v>4074.8564053412802</v>
      </c>
      <c r="I771" s="9">
        <v>4161.3007064662097</v>
      </c>
      <c r="J771" s="9">
        <v>4258.5554018188705</v>
      </c>
      <c r="K771" s="9">
        <v>4374.9794254152503</v>
      </c>
      <c r="L771" s="9">
        <v>4511.9297811512097</v>
      </c>
      <c r="M771" s="9">
        <v>4648.8670914119703</v>
      </c>
      <c r="N771" s="9">
        <v>4782.9964461309501</v>
      </c>
      <c r="O771" s="9">
        <v>4895.0128456427501</v>
      </c>
      <c r="P771" s="9">
        <v>5006.5332943564599</v>
      </c>
      <c r="Q771" s="9">
        <v>5116.2823263877399</v>
      </c>
      <c r="R771" s="9">
        <v>5265.1906957925203</v>
      </c>
      <c r="S771" s="9">
        <v>5399.6421621135796</v>
      </c>
      <c r="T771" s="9">
        <v>5544.4288905474004</v>
      </c>
      <c r="U771" s="9">
        <v>5721.2445360019701</v>
      </c>
      <c r="V771" s="9">
        <v>5884.1450071875097</v>
      </c>
      <c r="W771" s="9">
        <v>6059.7591829801004</v>
      </c>
      <c r="X771" s="9">
        <v>6248.4488212883698</v>
      </c>
      <c r="Y771" s="9">
        <v>6423.40755505582</v>
      </c>
      <c r="Z771" s="9">
        <v>6600.33841506918</v>
      </c>
      <c r="AA771" s="9">
        <v>6783.1355455402099</v>
      </c>
      <c r="AB771" s="9">
        <v>6971.3743376530902</v>
      </c>
      <c r="AC771" s="9">
        <v>7147.9643521977696</v>
      </c>
      <c r="AD771" s="9">
        <v>7331.6764817843596</v>
      </c>
      <c r="AE771" s="9">
        <v>7524.2968402718698</v>
      </c>
      <c r="AF771" s="9">
        <v>7726.7218437572401</v>
      </c>
      <c r="AG771" s="9">
        <v>7916.1935486311604</v>
      </c>
      <c r="AH771" s="9">
        <v>7771.1358876917202</v>
      </c>
      <c r="AI771" s="9">
        <v>7638.2589757963096</v>
      </c>
      <c r="AJ771" s="9">
        <v>7538.7432006728604</v>
      </c>
      <c r="AK771" s="9">
        <v>7442.8422429101502</v>
      </c>
    </row>
    <row r="772" spans="1:37" s="9" customFormat="1" hidden="1" x14ac:dyDescent="0.3">
      <c r="A772" s="13" t="str">
        <f t="shared" si="12"/>
        <v>SDGbaseTRA_UrbBAU_v6_3QFSXfegy</v>
      </c>
      <c r="B772" s="37" t="s">
        <v>220</v>
      </c>
      <c r="C772" s="8" t="s">
        <v>294</v>
      </c>
      <c r="D772" s="10" t="s">
        <v>198</v>
      </c>
      <c r="E772" s="9" t="s">
        <v>204</v>
      </c>
      <c r="F772" s="9">
        <v>200.18165765045001</v>
      </c>
      <c r="G772" s="9">
        <v>215.86420678374199</v>
      </c>
      <c r="H772" s="9">
        <v>219.02407371728799</v>
      </c>
      <c r="I772" s="9">
        <v>223.244683195134</v>
      </c>
      <c r="J772" s="9">
        <v>228.59925169606601</v>
      </c>
      <c r="K772" s="9">
        <v>238.41508556428099</v>
      </c>
      <c r="L772" s="9">
        <v>249.13057196360799</v>
      </c>
      <c r="M772" s="9">
        <v>251.06132583921499</v>
      </c>
      <c r="N772" s="9">
        <v>249.033064930965</v>
      </c>
      <c r="O772" s="9">
        <v>249.62999433111</v>
      </c>
      <c r="P772" s="9">
        <v>256.31446668056901</v>
      </c>
      <c r="Q772" s="9">
        <v>264.18523795595598</v>
      </c>
      <c r="R772" s="9">
        <v>279.34983636636201</v>
      </c>
      <c r="S772" s="9">
        <v>289.630744433784</v>
      </c>
      <c r="T772" s="9">
        <v>300.02603118691701</v>
      </c>
      <c r="U772" s="9">
        <v>310.05103805065397</v>
      </c>
      <c r="V772" s="9">
        <v>309.97350217289102</v>
      </c>
      <c r="W772" s="9">
        <v>318.01862178702902</v>
      </c>
      <c r="X772" s="9">
        <v>340.25121938547397</v>
      </c>
      <c r="Y772" s="9">
        <v>361.04845520571303</v>
      </c>
      <c r="Z772" s="9">
        <v>383.042475261736</v>
      </c>
      <c r="AA772" s="9">
        <v>405.07815092741203</v>
      </c>
      <c r="AB772" s="9">
        <v>420.49065452822401</v>
      </c>
      <c r="AC772" s="9">
        <v>436.91211661759303</v>
      </c>
      <c r="AD772" s="9">
        <v>455.315313788418</v>
      </c>
      <c r="AE772" s="9">
        <v>474.43696698820298</v>
      </c>
      <c r="AF772" s="9">
        <v>493.78747485277398</v>
      </c>
      <c r="AG772" s="9">
        <v>576.03010481637898</v>
      </c>
      <c r="AH772" s="9">
        <v>651.83021553538197</v>
      </c>
      <c r="AI772" s="9">
        <v>719.77389212850505</v>
      </c>
      <c r="AJ772" s="9">
        <v>788.83557708138198</v>
      </c>
      <c r="AK772" s="9">
        <v>854.92074087034496</v>
      </c>
    </row>
    <row r="773" spans="1:37" s="9" customFormat="1" hidden="1" x14ac:dyDescent="0.3">
      <c r="A773" s="13" t="str">
        <f t="shared" si="12"/>
        <v>SDGbaseTRA_UrbBAU_v6_3QFSXfland</v>
      </c>
      <c r="B773" s="37" t="s">
        <v>220</v>
      </c>
      <c r="C773" s="8" t="s">
        <v>294</v>
      </c>
      <c r="D773" s="10" t="s">
        <v>198</v>
      </c>
      <c r="E773" s="9" t="s">
        <v>205</v>
      </c>
      <c r="F773" s="9">
        <v>17.027338782018301</v>
      </c>
      <c r="G773" s="9">
        <v>17.1976121698385</v>
      </c>
      <c r="H773" s="9">
        <v>17.3695882915369</v>
      </c>
      <c r="I773" s="9">
        <v>17.5432841744523</v>
      </c>
      <c r="J773" s="9">
        <v>17.718717016196798</v>
      </c>
      <c r="K773" s="9">
        <v>17.895904186358798</v>
      </c>
      <c r="L773" s="9">
        <v>18.074863228222402</v>
      </c>
      <c r="M773" s="9">
        <v>18.255611860504601</v>
      </c>
      <c r="N773" s="9">
        <v>18.4381679791096</v>
      </c>
      <c r="O773" s="9">
        <v>18.622549658900699</v>
      </c>
      <c r="P773" s="9">
        <v>18.808775155489698</v>
      </c>
      <c r="Q773" s="9">
        <v>18.996862907044601</v>
      </c>
      <c r="R773" s="9">
        <v>19.186831536115101</v>
      </c>
      <c r="S773" s="9">
        <v>19.378699851476199</v>
      </c>
      <c r="T773" s="9">
        <v>19.572486849991002</v>
      </c>
      <c r="U773" s="9">
        <v>19.7682117184909</v>
      </c>
      <c r="V773" s="9">
        <v>19.9658938356758</v>
      </c>
      <c r="W773" s="9">
        <v>20.165552774032601</v>
      </c>
      <c r="X773" s="9">
        <v>20.367208301772902</v>
      </c>
      <c r="Y773" s="9">
        <v>20.570880384790598</v>
      </c>
      <c r="Z773" s="9">
        <v>20.7765891886385</v>
      </c>
      <c r="AA773" s="9">
        <v>20.9843550805249</v>
      </c>
      <c r="AB773" s="9">
        <v>21.194198631330199</v>
      </c>
      <c r="AC773" s="9">
        <v>21.406140617643501</v>
      </c>
      <c r="AD773" s="9">
        <v>21.6202020238199</v>
      </c>
      <c r="AE773" s="9">
        <v>21.836404044058099</v>
      </c>
      <c r="AF773" s="9">
        <v>22.054768084498701</v>
      </c>
      <c r="AG773" s="9">
        <v>22.275315765343699</v>
      </c>
      <c r="AH773" s="9">
        <v>22.498068922997099</v>
      </c>
      <c r="AI773" s="9">
        <v>22.723049612227101</v>
      </c>
      <c r="AJ773" s="9">
        <v>22.9502801083493</v>
      </c>
      <c r="AK773" s="9">
        <v>23.179782909432799</v>
      </c>
    </row>
    <row r="774" spans="1:37" s="9" customFormat="1" hidden="1" x14ac:dyDescent="0.3">
      <c r="A774" s="13" t="str">
        <f t="shared" si="12"/>
        <v>SDGbaseTRA_UrbBAU_v6_3P_ActivePoptotal</v>
      </c>
      <c r="B774" s="37" t="s">
        <v>220</v>
      </c>
      <c r="C774" s="8" t="s">
        <v>294</v>
      </c>
      <c r="D774" s="10" t="s">
        <v>207</v>
      </c>
      <c r="E774" s="9" t="s">
        <v>1</v>
      </c>
      <c r="G774" s="9">
        <v>24292.9</v>
      </c>
      <c r="H774" s="9">
        <v>24642.6</v>
      </c>
      <c r="I774" s="9">
        <v>24992.2</v>
      </c>
      <c r="J774" s="9">
        <v>25341.9</v>
      </c>
      <c r="K774" s="9">
        <v>25691.599999999999</v>
      </c>
      <c r="L774" s="9">
        <v>26041.200000000001</v>
      </c>
      <c r="M774" s="9">
        <v>26390.6</v>
      </c>
      <c r="N774" s="9">
        <v>26740</v>
      </c>
      <c r="O774" s="9">
        <v>27089.3</v>
      </c>
      <c r="P774" s="9">
        <v>27438.7</v>
      </c>
      <c r="Q774" s="9">
        <v>27788.1</v>
      </c>
      <c r="R774" s="9">
        <v>28086.2</v>
      </c>
      <c r="S774" s="9">
        <v>28384.400000000001</v>
      </c>
      <c r="T774" s="9">
        <v>28682.5</v>
      </c>
      <c r="U774" s="9">
        <v>28980.7</v>
      </c>
      <c r="V774" s="9">
        <v>29278.799999999999</v>
      </c>
      <c r="W774" s="9">
        <v>29514.3</v>
      </c>
      <c r="X774" s="9">
        <v>29749.7</v>
      </c>
      <c r="Y774" s="9">
        <v>29985.200000000001</v>
      </c>
      <c r="Z774" s="9">
        <v>30220.7</v>
      </c>
      <c r="AA774" s="9">
        <v>30456.1</v>
      </c>
      <c r="AB774" s="9">
        <v>30638.2</v>
      </c>
      <c r="AC774" s="9">
        <v>30820.3</v>
      </c>
      <c r="AD774" s="9">
        <v>31002.3</v>
      </c>
      <c r="AE774" s="9">
        <v>31184.400000000001</v>
      </c>
      <c r="AF774" s="9">
        <v>31366.5</v>
      </c>
      <c r="AG774" s="9">
        <v>31469.200000000001</v>
      </c>
      <c r="AH774" s="9">
        <v>31571.9</v>
      </c>
      <c r="AI774" s="9">
        <v>31674.6</v>
      </c>
      <c r="AJ774" s="9">
        <v>31777.4</v>
      </c>
      <c r="AK774" s="9">
        <v>31880.1</v>
      </c>
    </row>
    <row r="775" spans="1:37" s="9" customFormat="1" hidden="1" x14ac:dyDescent="0.3">
      <c r="A775" s="13" t="str">
        <f t="shared" si="12"/>
        <v>SDGbaseTRA_UrbBAU_v6_3P_WAgePoptotal</v>
      </c>
      <c r="B775" s="37" t="s">
        <v>220</v>
      </c>
      <c r="C775" s="8" t="s">
        <v>294</v>
      </c>
      <c r="D775" s="10" t="s">
        <v>208</v>
      </c>
      <c r="E775" s="9" t="s">
        <v>1</v>
      </c>
      <c r="G775" s="9">
        <v>38959.5</v>
      </c>
      <c r="H775" s="9">
        <v>39520.300000000003</v>
      </c>
      <c r="I775" s="9">
        <v>40081.1</v>
      </c>
      <c r="J775" s="9">
        <v>40641.9</v>
      </c>
      <c r="K775" s="9">
        <v>41202.699999999997</v>
      </c>
      <c r="L775" s="9">
        <v>41763.4</v>
      </c>
      <c r="M775" s="9">
        <v>42323.7</v>
      </c>
      <c r="N775" s="9">
        <v>42884</v>
      </c>
      <c r="O775" s="9">
        <v>43444.3</v>
      </c>
      <c r="P775" s="9">
        <v>44004.6</v>
      </c>
      <c r="Q775" s="9">
        <v>44564.9</v>
      </c>
      <c r="R775" s="9">
        <v>45043.1</v>
      </c>
      <c r="S775" s="9">
        <v>45521.2</v>
      </c>
      <c r="T775" s="9">
        <v>45999.4</v>
      </c>
      <c r="U775" s="9">
        <v>46477.5</v>
      </c>
      <c r="V775" s="9">
        <v>46955.7</v>
      </c>
      <c r="W775" s="9">
        <v>47333.3</v>
      </c>
      <c r="X775" s="9">
        <v>47710.9</v>
      </c>
      <c r="Y775" s="9">
        <v>48088.6</v>
      </c>
      <c r="Z775" s="9">
        <v>48466.2</v>
      </c>
      <c r="AA775" s="9">
        <v>48843.8</v>
      </c>
      <c r="AB775" s="9">
        <v>49135.8</v>
      </c>
      <c r="AC775" s="9">
        <v>49427.8</v>
      </c>
      <c r="AD775" s="9">
        <v>49719.8</v>
      </c>
      <c r="AE775" s="9">
        <v>50011.8</v>
      </c>
      <c r="AF775" s="9">
        <v>50303.8</v>
      </c>
      <c r="AG775" s="9">
        <v>50468.5</v>
      </c>
      <c r="AH775" s="9">
        <v>50633.3</v>
      </c>
      <c r="AI775" s="9">
        <v>50798</v>
      </c>
      <c r="AJ775" s="9">
        <v>50962.7</v>
      </c>
      <c r="AK775" s="9">
        <v>51127.5</v>
      </c>
    </row>
    <row r="776" spans="1:37" s="9" customFormat="1" hidden="1" x14ac:dyDescent="0.3">
      <c r="A776" s="13" t="str">
        <f t="shared" si="12"/>
        <v>SDGbaseTRA_UrbBAU_v6_3C_BroadUnEmpRatetotal</v>
      </c>
      <c r="B776" s="37" t="s">
        <v>220</v>
      </c>
      <c r="C776" s="8" t="s">
        <v>294</v>
      </c>
      <c r="D776" s="10" t="s">
        <v>209</v>
      </c>
      <c r="E776" s="9" t="s">
        <v>1</v>
      </c>
      <c r="G776" s="9">
        <v>0.37500919539713001</v>
      </c>
      <c r="H776" s="9">
        <v>0.36104891236368603</v>
      </c>
      <c r="I776" s="9">
        <v>0.34846507753603101</v>
      </c>
      <c r="J776" s="9">
        <v>0.33923045893838899</v>
      </c>
      <c r="K776" s="9">
        <v>0.33126353853620299</v>
      </c>
      <c r="L776" s="9">
        <v>0.32341450961042001</v>
      </c>
      <c r="M776" s="9">
        <v>0.31536028358481399</v>
      </c>
      <c r="N776" s="9">
        <v>0.30686087980177301</v>
      </c>
      <c r="O776" s="9">
        <v>0.29840290460767199</v>
      </c>
      <c r="P776" s="9">
        <v>0.28847786397981601</v>
      </c>
      <c r="Q776" s="9">
        <v>0.27796293996937699</v>
      </c>
      <c r="R776" s="9">
        <v>0.26518715979081398</v>
      </c>
      <c r="S776" s="9">
        <v>0.251495475803376</v>
      </c>
      <c r="T776" s="9">
        <v>0.237022081628393</v>
      </c>
      <c r="U776" s="9">
        <v>0.221202623915316</v>
      </c>
      <c r="V776" s="9">
        <v>0.204489427827863</v>
      </c>
      <c r="W776" s="9">
        <v>0.18543785581491501</v>
      </c>
      <c r="X776" s="9">
        <v>0.165690203300046</v>
      </c>
      <c r="Y776" s="9">
        <v>0.14647693811266799</v>
      </c>
      <c r="Z776" s="9">
        <v>0.127669606411105</v>
      </c>
      <c r="AA776" s="9">
        <v>0.109052011915051</v>
      </c>
      <c r="AB776" s="9">
        <v>8.9055395539577295E-2</v>
      </c>
      <c r="AC776" s="9">
        <v>6.9458581252499194E-2</v>
      </c>
      <c r="AD776" s="9">
        <v>4.94586078462321E-2</v>
      </c>
      <c r="AE776" s="9">
        <v>2.8808072163994398E-2</v>
      </c>
      <c r="AF776" s="9">
        <v>7.3555080280462998E-3</v>
      </c>
      <c r="AG776" s="9">
        <v>-1.6332894759972801E-2</v>
      </c>
      <c r="AH776" s="9">
        <v>-3.0874766870580401E-2</v>
      </c>
      <c r="AI776" s="9">
        <v>-3.8227819699902403E-2</v>
      </c>
      <c r="AJ776" s="9">
        <v>-4.1451547542249001E-2</v>
      </c>
      <c r="AK776" s="9">
        <v>-4.1682322115194299E-2</v>
      </c>
    </row>
    <row r="777" spans="1:37" s="9" customFormat="1" hidden="1" x14ac:dyDescent="0.3">
      <c r="A777" s="13" t="str">
        <f t="shared" si="12"/>
        <v>SDGbaseTRA_UrbBAU_v6_3C_LabForceParttotal</v>
      </c>
      <c r="B777" s="37" t="s">
        <v>220</v>
      </c>
      <c r="C777" s="8" t="s">
        <v>294</v>
      </c>
      <c r="D777" s="10" t="s">
        <v>210</v>
      </c>
      <c r="E777" s="9" t="s">
        <v>1</v>
      </c>
      <c r="G777" s="9">
        <v>0.38970826414961901</v>
      </c>
      <c r="H777" s="9">
        <v>0.39841337419469502</v>
      </c>
      <c r="I777" s="9">
        <v>0.40625858794304498</v>
      </c>
      <c r="J777" s="9">
        <v>0.412017047249987</v>
      </c>
      <c r="K777" s="9">
        <v>0.41698504402243802</v>
      </c>
      <c r="L777" s="9">
        <v>0.42187891963616803</v>
      </c>
      <c r="M777" s="9">
        <v>0.42690154452532703</v>
      </c>
      <c r="N777" s="9">
        <v>0.43220175529569499</v>
      </c>
      <c r="O777" s="9">
        <v>0.43747451785876201</v>
      </c>
      <c r="P777" s="9">
        <v>0.44366367228919301</v>
      </c>
      <c r="Q777" s="9">
        <v>0.45022064512288701</v>
      </c>
      <c r="R777" s="9">
        <v>0.45818561317234502</v>
      </c>
      <c r="S777" s="9">
        <v>0.46672433539991598</v>
      </c>
      <c r="T777" s="9">
        <v>0.475747817225738</v>
      </c>
      <c r="U777" s="9">
        <v>0.48561332079172498</v>
      </c>
      <c r="V777" s="9">
        <v>0.49603338765077698</v>
      </c>
      <c r="W777" s="9">
        <v>0.50791369906855999</v>
      </c>
      <c r="X777" s="9">
        <v>0.520226324778712</v>
      </c>
      <c r="Y777" s="9">
        <v>0.53220637979280006</v>
      </c>
      <c r="Z777" s="9">
        <v>0.54393443524625196</v>
      </c>
      <c r="AA777" s="9">
        <v>0.55554238245005505</v>
      </c>
      <c r="AB777" s="9">
        <v>0.56801157161131599</v>
      </c>
      <c r="AC777" s="9">
        <v>0.58023148285425596</v>
      </c>
      <c r="AD777" s="9">
        <v>0.59270088379214603</v>
      </c>
      <c r="AE777" s="9">
        <v>0.60557783471918902</v>
      </c>
      <c r="AF777" s="9">
        <v>0.61895489918133995</v>
      </c>
      <c r="AG777" s="9">
        <v>0.63372565326452202</v>
      </c>
      <c r="AH777" s="9">
        <v>0.64279189885236199</v>
      </c>
      <c r="AI777" s="9">
        <v>0.64737688290614803</v>
      </c>
      <c r="AJ777" s="9">
        <v>0.64938911020940904</v>
      </c>
      <c r="AK777" s="9">
        <v>0.64953179007900996</v>
      </c>
    </row>
    <row r="778" spans="1:37" s="9" customFormat="1" hidden="1" x14ac:dyDescent="0.3">
      <c r="A778" s="13" t="str">
        <f t="shared" si="12"/>
        <v>SDGbaseTRA_UrbBAU_v6_3QVAXaawhe</v>
      </c>
      <c r="B778" s="37" t="s">
        <v>220</v>
      </c>
      <c r="C778" s="8" t="s">
        <v>294</v>
      </c>
      <c r="D778" s="10" t="s">
        <v>211</v>
      </c>
      <c r="E778" s="9" t="s">
        <v>4</v>
      </c>
      <c r="F778" s="9">
        <v>2.6605426949921398</v>
      </c>
      <c r="G778" s="9">
        <v>2.64427286958687</v>
      </c>
      <c r="H778" s="9">
        <v>2.6994743133518901</v>
      </c>
      <c r="I778" s="9">
        <v>2.73007337733485</v>
      </c>
      <c r="J778" s="9">
        <v>2.7745669567444802</v>
      </c>
      <c r="K778" s="9">
        <v>2.81183472581893</v>
      </c>
      <c r="L778" s="9">
        <v>2.85314012007156</v>
      </c>
      <c r="M778" s="9">
        <v>2.8911842111855699</v>
      </c>
      <c r="N778" s="9">
        <v>2.93159588392371</v>
      </c>
      <c r="O778" s="9">
        <v>3.00261766093102</v>
      </c>
      <c r="P778" s="9">
        <v>3.0549053259339498</v>
      </c>
      <c r="Q778" s="9">
        <v>3.0979057568588599</v>
      </c>
      <c r="R778" s="9">
        <v>3.1575279020802198</v>
      </c>
      <c r="S778" s="9">
        <v>3.2060657741163601</v>
      </c>
      <c r="T778" s="9">
        <v>3.2545696727731701</v>
      </c>
      <c r="U778" s="9">
        <v>3.30758037605327</v>
      </c>
      <c r="V778" s="9">
        <v>3.3516657428117602</v>
      </c>
      <c r="W778" s="9">
        <v>3.3951272400306398</v>
      </c>
      <c r="X778" s="9">
        <v>3.4403176098671202</v>
      </c>
      <c r="Y778" s="9">
        <v>3.4824045394376699</v>
      </c>
      <c r="Z778" s="9">
        <v>3.52524229058867</v>
      </c>
      <c r="AA778" s="9">
        <v>3.5687412685756899</v>
      </c>
      <c r="AB778" s="9">
        <v>3.6244227937499001</v>
      </c>
      <c r="AC778" s="9">
        <v>3.67204619695117</v>
      </c>
      <c r="AD778" s="9">
        <v>3.7173139483561402</v>
      </c>
      <c r="AE778" s="9">
        <v>3.7631879748046599</v>
      </c>
      <c r="AF778" s="9">
        <v>3.81155707131028</v>
      </c>
      <c r="AG778" s="9">
        <v>3.8543478252753101</v>
      </c>
      <c r="AH778" s="9">
        <v>3.8491752287454699</v>
      </c>
      <c r="AI778" s="9">
        <v>3.8398360919468302</v>
      </c>
      <c r="AJ778" s="9">
        <v>3.8336795888772501</v>
      </c>
      <c r="AK778" s="9">
        <v>3.8244142994769099</v>
      </c>
    </row>
    <row r="779" spans="1:37" s="9" customFormat="1" hidden="1" x14ac:dyDescent="0.3">
      <c r="A779" s="13" t="str">
        <f t="shared" si="12"/>
        <v>SDGbaseTRA_UrbBAU_v6_3QVAXaamai</v>
      </c>
      <c r="B779" s="37" t="s">
        <v>220</v>
      </c>
      <c r="C779" s="8" t="s">
        <v>294</v>
      </c>
      <c r="D779" s="10" t="s">
        <v>211</v>
      </c>
      <c r="E779" s="9" t="s">
        <v>5</v>
      </c>
      <c r="F779" s="9">
        <v>11.9253026570291</v>
      </c>
      <c r="G779" s="9">
        <v>11.797625633378599</v>
      </c>
      <c r="H779" s="9">
        <v>12.0816263675071</v>
      </c>
      <c r="I779" s="9">
        <v>12.2603725412672</v>
      </c>
      <c r="J779" s="9">
        <v>12.5185346331304</v>
      </c>
      <c r="K779" s="9">
        <v>12.7099176541196</v>
      </c>
      <c r="L779" s="9">
        <v>12.916352518750299</v>
      </c>
      <c r="M779" s="9">
        <v>13.097214480928599</v>
      </c>
      <c r="N779" s="9">
        <v>13.293720860876499</v>
      </c>
      <c r="O779" s="9">
        <v>13.7082952056114</v>
      </c>
      <c r="P779" s="9">
        <v>13.9735998657537</v>
      </c>
      <c r="Q779" s="9">
        <v>14.1764302580884</v>
      </c>
      <c r="R779" s="9">
        <v>14.4566540219428</v>
      </c>
      <c r="S779" s="9">
        <v>14.6732665332986</v>
      </c>
      <c r="T779" s="9">
        <v>14.8822689737964</v>
      </c>
      <c r="U779" s="9">
        <v>15.1189558329196</v>
      </c>
      <c r="V779" s="9">
        <v>15.3011157185051</v>
      </c>
      <c r="W779" s="9">
        <v>15.473237895834099</v>
      </c>
      <c r="X779" s="9">
        <v>15.656520163844901</v>
      </c>
      <c r="Y779" s="9">
        <v>15.828467232435299</v>
      </c>
      <c r="Z779" s="9">
        <v>16.0045933801076</v>
      </c>
      <c r="AA779" s="9">
        <v>16.187822201114798</v>
      </c>
      <c r="AB779" s="9">
        <v>16.455099225111699</v>
      </c>
      <c r="AC779" s="9">
        <v>16.670705898743201</v>
      </c>
      <c r="AD779" s="9">
        <v>16.867436971335401</v>
      </c>
      <c r="AE779" s="9">
        <v>17.062469232141801</v>
      </c>
      <c r="AF779" s="9">
        <v>17.264015053989301</v>
      </c>
      <c r="AG779" s="9">
        <v>17.398701209334099</v>
      </c>
      <c r="AH779" s="9">
        <v>17.3205566813632</v>
      </c>
      <c r="AI779" s="9">
        <v>17.215694436696001</v>
      </c>
      <c r="AJ779" s="9">
        <v>17.123590649662901</v>
      </c>
      <c r="AK779" s="9">
        <v>17.0109127318966</v>
      </c>
    </row>
    <row r="780" spans="1:37" s="9" customFormat="1" hidden="1" x14ac:dyDescent="0.3">
      <c r="A780" s="13" t="str">
        <f t="shared" si="12"/>
        <v>SDGbaseTRA_UrbBAU_v6_3QVAXaaoce</v>
      </c>
      <c r="B780" s="37" t="s">
        <v>220</v>
      </c>
      <c r="C780" s="8" t="s">
        <v>294</v>
      </c>
      <c r="D780" s="10" t="s">
        <v>211</v>
      </c>
      <c r="E780" s="9" t="s">
        <v>6</v>
      </c>
      <c r="F780" s="9">
        <v>0.81587985557138398</v>
      </c>
      <c r="G780" s="9">
        <v>0.81297078616281104</v>
      </c>
      <c r="H780" s="9">
        <v>0.82930858178431099</v>
      </c>
      <c r="I780" s="9">
        <v>0.83825680808162994</v>
      </c>
      <c r="J780" s="9">
        <v>0.85139514550620998</v>
      </c>
      <c r="K780" s="9">
        <v>0.86293909412186098</v>
      </c>
      <c r="L780" s="9">
        <v>0.87584236379535896</v>
      </c>
      <c r="M780" s="9">
        <v>0.88845952818227203</v>
      </c>
      <c r="N780" s="9">
        <v>0.90206613364843302</v>
      </c>
      <c r="O780" s="9">
        <v>0.92470233512331101</v>
      </c>
      <c r="P780" s="9">
        <v>0.94309350898636202</v>
      </c>
      <c r="Q780" s="9">
        <v>0.95879193843602895</v>
      </c>
      <c r="R780" s="9">
        <v>0.97873231414851503</v>
      </c>
      <c r="S780" s="9">
        <v>0.99570000695466898</v>
      </c>
      <c r="T780" s="9">
        <v>1.0126102482120301</v>
      </c>
      <c r="U780" s="9">
        <v>1.0309172915856399</v>
      </c>
      <c r="V780" s="9">
        <v>1.0461627014782899</v>
      </c>
      <c r="W780" s="9">
        <v>1.0611979538207501</v>
      </c>
      <c r="X780" s="9">
        <v>1.07685925018064</v>
      </c>
      <c r="Y780" s="9">
        <v>1.0914129104571799</v>
      </c>
      <c r="Z780" s="9">
        <v>1.1061451952433701</v>
      </c>
      <c r="AA780" s="9">
        <v>1.12113680362443</v>
      </c>
      <c r="AB780" s="9">
        <v>1.1401153350067199</v>
      </c>
      <c r="AC780" s="9">
        <v>1.1569910174039599</v>
      </c>
      <c r="AD780" s="9">
        <v>1.1730263432188599</v>
      </c>
      <c r="AE780" s="9">
        <v>1.1890306738401699</v>
      </c>
      <c r="AF780" s="9">
        <v>1.20552236478268</v>
      </c>
      <c r="AG780" s="9">
        <v>1.2203982518723899</v>
      </c>
      <c r="AH780" s="9">
        <v>1.22174280852942</v>
      </c>
      <c r="AI780" s="9">
        <v>1.2214674234666301</v>
      </c>
      <c r="AJ780" s="9">
        <v>1.2217560179325599</v>
      </c>
      <c r="AK780" s="9">
        <v>1.22098157404591</v>
      </c>
    </row>
    <row r="781" spans="1:37" s="9" customFormat="1" hidden="1" x14ac:dyDescent="0.3">
      <c r="A781" s="13" t="str">
        <f t="shared" si="12"/>
        <v>SDGbaseTRA_UrbBAU_v6_3QVAXaaveg</v>
      </c>
      <c r="B781" s="37" t="s">
        <v>220</v>
      </c>
      <c r="C781" s="8" t="s">
        <v>294</v>
      </c>
      <c r="D781" s="10" t="s">
        <v>211</v>
      </c>
      <c r="E781" s="9" t="s">
        <v>7</v>
      </c>
      <c r="F781" s="9">
        <v>6.7349634382759103</v>
      </c>
      <c r="G781" s="9">
        <v>6.4286567727221602</v>
      </c>
      <c r="H781" s="9">
        <v>6.5352502417974403</v>
      </c>
      <c r="I781" s="9">
        <v>6.6331961436139197</v>
      </c>
      <c r="J781" s="9">
        <v>6.7779512621764102</v>
      </c>
      <c r="K781" s="9">
        <v>6.8565456649462702</v>
      </c>
      <c r="L781" s="9">
        <v>6.9414744371183401</v>
      </c>
      <c r="M781" s="9">
        <v>7.0055974399697796</v>
      </c>
      <c r="N781" s="9">
        <v>7.0823677105557099</v>
      </c>
      <c r="O781" s="9">
        <v>7.2376815863428199</v>
      </c>
      <c r="P781" s="9">
        <v>7.32734391653113</v>
      </c>
      <c r="Q781" s="9">
        <v>7.3999678382918397</v>
      </c>
      <c r="R781" s="9">
        <v>7.5523213800640701</v>
      </c>
      <c r="S781" s="9">
        <v>7.6577929075698803</v>
      </c>
      <c r="T781" s="9">
        <v>7.7603193472984398</v>
      </c>
      <c r="U781" s="9">
        <v>7.8747790521865699</v>
      </c>
      <c r="V781" s="9">
        <v>7.9731634231354498</v>
      </c>
      <c r="W781" s="9">
        <v>8.0659679271622693</v>
      </c>
      <c r="X781" s="9">
        <v>8.1648050438022892</v>
      </c>
      <c r="Y781" s="9">
        <v>8.2634533259442193</v>
      </c>
      <c r="Z781" s="9">
        <v>8.3749214797783598</v>
      </c>
      <c r="AA781" s="9">
        <v>8.4832938874302695</v>
      </c>
      <c r="AB781" s="9">
        <v>8.6303932266239904</v>
      </c>
      <c r="AC781" s="9">
        <v>8.7433494748864806</v>
      </c>
      <c r="AD781" s="9">
        <v>8.8553704871307399</v>
      </c>
      <c r="AE781" s="9">
        <v>8.9753422971740608</v>
      </c>
      <c r="AF781" s="9">
        <v>9.1104967848623293</v>
      </c>
      <c r="AG781" s="9">
        <v>9.2161967958983997</v>
      </c>
      <c r="AH781" s="9">
        <v>9.1936893813144298</v>
      </c>
      <c r="AI781" s="9">
        <v>9.1699490040857192</v>
      </c>
      <c r="AJ781" s="9">
        <v>9.1550717688417294</v>
      </c>
      <c r="AK781" s="9">
        <v>9.1258801801091103</v>
      </c>
    </row>
    <row r="782" spans="1:37" s="9" customFormat="1" hidden="1" x14ac:dyDescent="0.3">
      <c r="A782" s="13" t="str">
        <f t="shared" si="12"/>
        <v>SDGbaseTRA_UrbBAU_v6_3QVAXaaofr</v>
      </c>
      <c r="B782" s="37" t="s">
        <v>220</v>
      </c>
      <c r="C782" s="8" t="s">
        <v>294</v>
      </c>
      <c r="D782" s="10" t="s">
        <v>211</v>
      </c>
      <c r="E782" s="9" t="s">
        <v>8</v>
      </c>
      <c r="F782" s="9">
        <v>12.999968868332401</v>
      </c>
      <c r="G782" s="9">
        <v>12.572931894228899</v>
      </c>
      <c r="H782" s="9">
        <v>12.9565041481956</v>
      </c>
      <c r="I782" s="9">
        <v>13.145783699811901</v>
      </c>
      <c r="J782" s="9">
        <v>13.465492032198</v>
      </c>
      <c r="K782" s="9">
        <v>13.704089574086501</v>
      </c>
      <c r="L782" s="9">
        <v>13.9602273829727</v>
      </c>
      <c r="M782" s="9">
        <v>14.1789863801972</v>
      </c>
      <c r="N782" s="9">
        <v>14.4176095205691</v>
      </c>
      <c r="O782" s="9">
        <v>15.1874122888616</v>
      </c>
      <c r="P782" s="9">
        <v>15.544295799694501</v>
      </c>
      <c r="Q782" s="9">
        <v>15.778747429545501</v>
      </c>
      <c r="R782" s="9">
        <v>16.147564945532</v>
      </c>
      <c r="S782" s="9">
        <v>16.447081108248501</v>
      </c>
      <c r="T782" s="9">
        <v>16.7565952764397</v>
      </c>
      <c r="U782" s="9">
        <v>17.096540822337701</v>
      </c>
      <c r="V782" s="9">
        <v>17.402874261511698</v>
      </c>
      <c r="W782" s="9">
        <v>17.7023527402465</v>
      </c>
      <c r="X782" s="9">
        <v>17.995526277412399</v>
      </c>
      <c r="Y782" s="9">
        <v>18.278900477996899</v>
      </c>
      <c r="Z782" s="9">
        <v>18.560214992004799</v>
      </c>
      <c r="AA782" s="9">
        <v>18.871926653051801</v>
      </c>
      <c r="AB782" s="9">
        <v>19.3696169238473</v>
      </c>
      <c r="AC782" s="9">
        <v>19.750454208463399</v>
      </c>
      <c r="AD782" s="9">
        <v>20.093679216459499</v>
      </c>
      <c r="AE782" s="9">
        <v>20.4315077774564</v>
      </c>
      <c r="AF782" s="9">
        <v>20.797062403547699</v>
      </c>
      <c r="AG782" s="9">
        <v>21.0792442133455</v>
      </c>
      <c r="AH782" s="9">
        <v>21.044016794620902</v>
      </c>
      <c r="AI782" s="9">
        <v>20.8623141767752</v>
      </c>
      <c r="AJ782" s="9">
        <v>20.711491774183902</v>
      </c>
      <c r="AK782" s="9">
        <v>20.525510294309399</v>
      </c>
    </row>
    <row r="783" spans="1:37" s="9" customFormat="1" hidden="1" x14ac:dyDescent="0.3">
      <c r="A783" s="13" t="str">
        <f t="shared" si="12"/>
        <v>SDGbaseTRA_UrbBAU_v6_3QVAXaagra</v>
      </c>
      <c r="B783" s="37" t="s">
        <v>220</v>
      </c>
      <c r="C783" s="8" t="s">
        <v>294</v>
      </c>
      <c r="D783" s="10" t="s">
        <v>211</v>
      </c>
      <c r="E783" s="9" t="s">
        <v>9</v>
      </c>
      <c r="F783" s="9">
        <v>6.1969723289684602</v>
      </c>
      <c r="G783" s="9">
        <v>6.0245744226366602</v>
      </c>
      <c r="H783" s="9">
        <v>6.2708999497555604</v>
      </c>
      <c r="I783" s="9">
        <v>6.33545511533252</v>
      </c>
      <c r="J783" s="9">
        <v>6.4825434781702302</v>
      </c>
      <c r="K783" s="9">
        <v>6.6215571699838298</v>
      </c>
      <c r="L783" s="9">
        <v>6.7742638588285402</v>
      </c>
      <c r="M783" s="9">
        <v>6.93466607391648</v>
      </c>
      <c r="N783" s="9">
        <v>7.1095390395208096</v>
      </c>
      <c r="O783" s="9">
        <v>7.6191034190745599</v>
      </c>
      <c r="P783" s="9">
        <v>7.8815245720286704</v>
      </c>
      <c r="Q783" s="9">
        <v>8.0602422347939093</v>
      </c>
      <c r="R783" s="9">
        <v>8.3086972190810293</v>
      </c>
      <c r="S783" s="9">
        <v>8.5236991823468902</v>
      </c>
      <c r="T783" s="9">
        <v>8.7581340863322605</v>
      </c>
      <c r="U783" s="9">
        <v>9.0127571826532797</v>
      </c>
      <c r="V783" s="9">
        <v>9.2351555738977904</v>
      </c>
      <c r="W783" s="9">
        <v>9.4780813891897608</v>
      </c>
      <c r="X783" s="9">
        <v>9.7407236504182304</v>
      </c>
      <c r="Y783" s="9">
        <v>9.9704380484120598</v>
      </c>
      <c r="Z783" s="9">
        <v>10.184212571382</v>
      </c>
      <c r="AA783" s="9">
        <v>10.4202195663257</v>
      </c>
      <c r="AB783" s="9">
        <v>10.818356739775799</v>
      </c>
      <c r="AC783" s="9">
        <v>11.132271699693399</v>
      </c>
      <c r="AD783" s="9">
        <v>11.3877584010226</v>
      </c>
      <c r="AE783" s="9">
        <v>11.6244255682369</v>
      </c>
      <c r="AF783" s="9">
        <v>11.8695589557068</v>
      </c>
      <c r="AG783" s="9">
        <v>12.0684799213675</v>
      </c>
      <c r="AH783" s="9">
        <v>12.1131528788745</v>
      </c>
      <c r="AI783" s="9">
        <v>12.021310205310799</v>
      </c>
      <c r="AJ783" s="9">
        <v>11.923861830888301</v>
      </c>
      <c r="AK783" s="9">
        <v>11.802504961405401</v>
      </c>
    </row>
    <row r="784" spans="1:37" s="9" customFormat="1" hidden="1" x14ac:dyDescent="0.3">
      <c r="A784" s="13" t="str">
        <f t="shared" si="12"/>
        <v>SDGbaseTRA_UrbBAU_v6_3QVAXaaoil</v>
      </c>
      <c r="B784" s="37" t="s">
        <v>220</v>
      </c>
      <c r="C784" s="8" t="s">
        <v>294</v>
      </c>
      <c r="D784" s="10" t="s">
        <v>211</v>
      </c>
      <c r="E784" s="9" t="s">
        <v>10</v>
      </c>
      <c r="F784" s="9">
        <v>5.4472049614464702</v>
      </c>
      <c r="G784" s="9">
        <v>5.34772734428714</v>
      </c>
      <c r="H784" s="9">
        <v>5.4496482814549498</v>
      </c>
      <c r="I784" s="9">
        <v>5.5201958047718103</v>
      </c>
      <c r="J784" s="9">
        <v>5.6225095996847498</v>
      </c>
      <c r="K784" s="9">
        <v>5.7008126094342204</v>
      </c>
      <c r="L784" s="9">
        <v>5.7878819654543099</v>
      </c>
      <c r="M784" s="9">
        <v>5.8661381138519397</v>
      </c>
      <c r="N784" s="9">
        <v>5.9512743238648103</v>
      </c>
      <c r="O784" s="9">
        <v>6.0838073586000601</v>
      </c>
      <c r="P784" s="9">
        <v>6.18933191091386</v>
      </c>
      <c r="Q784" s="9">
        <v>6.2831653231992597</v>
      </c>
      <c r="R784" s="9">
        <v>6.4257189607471696</v>
      </c>
      <c r="S784" s="9">
        <v>6.5405721045215204</v>
      </c>
      <c r="T784" s="9">
        <v>6.6562697507237596</v>
      </c>
      <c r="U784" s="9">
        <v>6.7817253532497404</v>
      </c>
      <c r="V784" s="9">
        <v>6.8882765644690496</v>
      </c>
      <c r="W784" s="9">
        <v>6.99509779682813</v>
      </c>
      <c r="X784" s="9">
        <v>7.1087865139367397</v>
      </c>
      <c r="Y784" s="9">
        <v>7.2166199960342698</v>
      </c>
      <c r="Z784" s="9">
        <v>7.3294733724873096</v>
      </c>
      <c r="AA784" s="9">
        <v>7.4411831011672502</v>
      </c>
      <c r="AB784" s="9">
        <v>7.5772362350584803</v>
      </c>
      <c r="AC784" s="9">
        <v>7.6954442749539798</v>
      </c>
      <c r="AD784" s="9">
        <v>7.80999075514781</v>
      </c>
      <c r="AE784" s="9">
        <v>7.9275950216183499</v>
      </c>
      <c r="AF784" s="9">
        <v>8.0525924949130392</v>
      </c>
      <c r="AG784" s="9">
        <v>8.1695118842577497</v>
      </c>
      <c r="AH784" s="9">
        <v>8.18087432335094</v>
      </c>
      <c r="AI784" s="9">
        <v>8.1900476860305904</v>
      </c>
      <c r="AJ784" s="9">
        <v>8.2039381408499903</v>
      </c>
      <c r="AK784" s="9">
        <v>8.2087387273730705</v>
      </c>
    </row>
    <row r="785" spans="1:37" s="9" customFormat="1" hidden="1" x14ac:dyDescent="0.3">
      <c r="A785" s="13" t="str">
        <f t="shared" si="12"/>
        <v>SDGbaseTRA_UrbBAU_v6_3QVAXaatub</v>
      </c>
      <c r="B785" s="37" t="s">
        <v>220</v>
      </c>
      <c r="C785" s="8" t="s">
        <v>294</v>
      </c>
      <c r="D785" s="10" t="s">
        <v>211</v>
      </c>
      <c r="E785" s="9" t="s">
        <v>11</v>
      </c>
      <c r="F785" s="9">
        <v>2.9478456812017</v>
      </c>
      <c r="G785" s="9">
        <v>2.8203792778127701</v>
      </c>
      <c r="H785" s="9">
        <v>2.8712598905662401</v>
      </c>
      <c r="I785" s="9">
        <v>2.91486253565775</v>
      </c>
      <c r="J785" s="9">
        <v>2.97989106994266</v>
      </c>
      <c r="K785" s="9">
        <v>3.01746690057263</v>
      </c>
      <c r="L785" s="9">
        <v>3.0590155457908299</v>
      </c>
      <c r="M785" s="9">
        <v>3.0933193828073202</v>
      </c>
      <c r="N785" s="9">
        <v>3.13358329624702</v>
      </c>
      <c r="O785" s="9">
        <v>3.2102964489277999</v>
      </c>
      <c r="P785" s="9">
        <v>3.2568907000936602</v>
      </c>
      <c r="Q785" s="9">
        <v>3.29464503884051</v>
      </c>
      <c r="R785" s="9">
        <v>3.3668810955081199</v>
      </c>
      <c r="S785" s="9">
        <v>3.41847131292965</v>
      </c>
      <c r="T785" s="9">
        <v>3.4686859680855799</v>
      </c>
      <c r="U785" s="9">
        <v>3.5252672964518599</v>
      </c>
      <c r="V785" s="9">
        <v>3.5725440790897598</v>
      </c>
      <c r="W785" s="9">
        <v>3.6170064547035099</v>
      </c>
      <c r="X785" s="9">
        <v>3.6642921369537902</v>
      </c>
      <c r="Y785" s="9">
        <v>3.7100991857918899</v>
      </c>
      <c r="Z785" s="9">
        <v>3.76146306211893</v>
      </c>
      <c r="AA785" s="9">
        <v>3.8119234131672401</v>
      </c>
      <c r="AB785" s="9">
        <v>3.88055977325907</v>
      </c>
      <c r="AC785" s="9">
        <v>3.9326341531456901</v>
      </c>
      <c r="AD785" s="9">
        <v>3.9843511181014502</v>
      </c>
      <c r="AE785" s="9">
        <v>4.03956262632573</v>
      </c>
      <c r="AF785" s="9">
        <v>4.1014804520658101</v>
      </c>
      <c r="AG785" s="9">
        <v>4.13910125382308</v>
      </c>
      <c r="AH785" s="9">
        <v>4.1089187378973397</v>
      </c>
      <c r="AI785" s="9">
        <v>4.0764242563864004</v>
      </c>
      <c r="AJ785" s="9">
        <v>4.0492480288557999</v>
      </c>
      <c r="AK785" s="9">
        <v>4.01633283403251</v>
      </c>
    </row>
    <row r="786" spans="1:37" s="9" customFormat="1" hidden="1" x14ac:dyDescent="0.3">
      <c r="A786" s="13" t="str">
        <f t="shared" si="12"/>
        <v>SDGbaseTRA_UrbBAU_v6_3QVAXaapul</v>
      </c>
      <c r="B786" s="37" t="s">
        <v>220</v>
      </c>
      <c r="C786" s="8" t="s">
        <v>294</v>
      </c>
      <c r="D786" s="10" t="s">
        <v>211</v>
      </c>
      <c r="E786" s="9" t="s">
        <v>12</v>
      </c>
      <c r="F786" s="9">
        <v>0.52449157567985805</v>
      </c>
      <c r="G786" s="9">
        <v>0.51545197279167998</v>
      </c>
      <c r="H786" s="9">
        <v>0.52490665577070905</v>
      </c>
      <c r="I786" s="9">
        <v>0.53219796114251094</v>
      </c>
      <c r="J786" s="9">
        <v>0.542162806078895</v>
      </c>
      <c r="K786" s="9">
        <v>0.54930215203156196</v>
      </c>
      <c r="L786" s="9">
        <v>0.55701557241691801</v>
      </c>
      <c r="M786" s="9">
        <v>0.56293007738926404</v>
      </c>
      <c r="N786" s="9">
        <v>0.56919910857642197</v>
      </c>
      <c r="O786" s="9">
        <v>0.57863162172975902</v>
      </c>
      <c r="P786" s="9">
        <v>0.58547597037405297</v>
      </c>
      <c r="Q786" s="9">
        <v>0.59147180180610304</v>
      </c>
      <c r="R786" s="9">
        <v>0.602432197082439</v>
      </c>
      <c r="S786" s="9">
        <v>0.61063128600871697</v>
      </c>
      <c r="T786" s="9">
        <v>0.61871724689819096</v>
      </c>
      <c r="U786" s="9">
        <v>0.62771491751006403</v>
      </c>
      <c r="V786" s="9">
        <v>0.63528036548980005</v>
      </c>
      <c r="W786" s="9">
        <v>0.64251444472736297</v>
      </c>
      <c r="X786" s="9">
        <v>0.65004790564397097</v>
      </c>
      <c r="Y786" s="9">
        <v>0.65741353111936096</v>
      </c>
      <c r="Z786" s="9">
        <v>0.66555856560194604</v>
      </c>
      <c r="AA786" s="9">
        <v>0.67348361084508801</v>
      </c>
      <c r="AB786" s="9">
        <v>0.68297570830190701</v>
      </c>
      <c r="AC786" s="9">
        <v>0.69091169907119798</v>
      </c>
      <c r="AD786" s="9">
        <v>0.69892222734916798</v>
      </c>
      <c r="AE786" s="9">
        <v>0.70751032067518604</v>
      </c>
      <c r="AF786" s="9">
        <v>0.71698646102879904</v>
      </c>
      <c r="AG786" s="9">
        <v>0.72611333351970797</v>
      </c>
      <c r="AH786" s="9">
        <v>0.72530564043518597</v>
      </c>
      <c r="AI786" s="9">
        <v>0.72524135718752603</v>
      </c>
      <c r="AJ786" s="9">
        <v>0.72607084887392404</v>
      </c>
      <c r="AK786" s="9">
        <v>0.72632767596046499</v>
      </c>
    </row>
    <row r="787" spans="1:37" s="9" customFormat="1" hidden="1" x14ac:dyDescent="0.3">
      <c r="A787" s="13" t="str">
        <f t="shared" si="12"/>
        <v>SDGbaseTRA_UrbBAU_v6_3QVAXaasug</v>
      </c>
      <c r="B787" s="37" t="s">
        <v>220</v>
      </c>
      <c r="C787" s="8" t="s">
        <v>294</v>
      </c>
      <c r="D787" s="10" t="s">
        <v>211</v>
      </c>
      <c r="E787" s="9" t="s">
        <v>13</v>
      </c>
      <c r="F787" s="9">
        <v>3.8233471543033799</v>
      </c>
      <c r="G787" s="9">
        <v>3.7357351704224202</v>
      </c>
      <c r="H787" s="9">
        <v>3.8019977066521999</v>
      </c>
      <c r="I787" s="9">
        <v>3.85334932315385</v>
      </c>
      <c r="J787" s="9">
        <v>3.9283374629615802</v>
      </c>
      <c r="K787" s="9">
        <v>3.9748193205080899</v>
      </c>
      <c r="L787" s="9">
        <v>4.0247620385393299</v>
      </c>
      <c r="M787" s="9">
        <v>4.0667953933723204</v>
      </c>
      <c r="N787" s="9">
        <v>4.1099625859901803</v>
      </c>
      <c r="O787" s="9">
        <v>4.2266524716783396</v>
      </c>
      <c r="P787" s="9">
        <v>4.2810094936977903</v>
      </c>
      <c r="Q787" s="9">
        <v>4.3139720173142297</v>
      </c>
      <c r="R787" s="9">
        <v>4.3826645593512499</v>
      </c>
      <c r="S787" s="9">
        <v>4.4356343995881398</v>
      </c>
      <c r="T787" s="9">
        <v>4.4892146872264496</v>
      </c>
      <c r="U787" s="9">
        <v>4.5460908152422004</v>
      </c>
      <c r="V787" s="9">
        <v>4.5842792408810302</v>
      </c>
      <c r="W787" s="9">
        <v>4.62936628573443</v>
      </c>
      <c r="X787" s="9">
        <v>4.68698608030292</v>
      </c>
      <c r="Y787" s="9">
        <v>4.7339601368450701</v>
      </c>
      <c r="Z787" s="9">
        <v>4.7794564000345598</v>
      </c>
      <c r="AA787" s="9">
        <v>4.8252721182526201</v>
      </c>
      <c r="AB787" s="9">
        <v>4.8992277791845904</v>
      </c>
      <c r="AC787" s="9">
        <v>4.9497084270179004</v>
      </c>
      <c r="AD787" s="9">
        <v>4.9919233761215898</v>
      </c>
      <c r="AE787" s="9">
        <v>5.0328841761167702</v>
      </c>
      <c r="AF787" s="9">
        <v>5.0807485606665601</v>
      </c>
      <c r="AG787" s="9">
        <v>5.1355307074249499</v>
      </c>
      <c r="AH787" s="9">
        <v>5.1329616261442998</v>
      </c>
      <c r="AI787" s="9">
        <v>5.12241700970233</v>
      </c>
      <c r="AJ787" s="9">
        <v>5.1192617981910198</v>
      </c>
      <c r="AK787" s="9">
        <v>5.1090253355784903</v>
      </c>
    </row>
    <row r="788" spans="1:37" s="9" customFormat="1" hidden="1" x14ac:dyDescent="0.3">
      <c r="A788" s="13" t="str">
        <f t="shared" si="12"/>
        <v>SDGbaseTRA_UrbBAU_v6_3QVAXaaoth</v>
      </c>
      <c r="B788" s="37" t="s">
        <v>220</v>
      </c>
      <c r="C788" s="8" t="s">
        <v>294</v>
      </c>
      <c r="D788" s="10" t="s">
        <v>211</v>
      </c>
      <c r="E788" s="9" t="s">
        <v>14</v>
      </c>
      <c r="F788" s="9">
        <v>7.2867372761350104</v>
      </c>
      <c r="G788" s="9">
        <v>7.3012632648317899</v>
      </c>
      <c r="H788" s="9">
        <v>7.4096164847777697</v>
      </c>
      <c r="I788" s="9">
        <v>7.4487352247182397</v>
      </c>
      <c r="J788" s="9">
        <v>7.5052798950509603</v>
      </c>
      <c r="K788" s="9">
        <v>7.5649196419970002</v>
      </c>
      <c r="L788" s="9">
        <v>7.6379005888733902</v>
      </c>
      <c r="M788" s="9">
        <v>7.7245911203383697</v>
      </c>
      <c r="N788" s="9">
        <v>7.8258125273718804</v>
      </c>
      <c r="O788" s="9">
        <v>7.9739497546420299</v>
      </c>
      <c r="P788" s="9">
        <v>8.1196096522691104</v>
      </c>
      <c r="Q788" s="9">
        <v>8.2546732357602792</v>
      </c>
      <c r="R788" s="9">
        <v>8.4068995652724592</v>
      </c>
      <c r="S788" s="9">
        <v>8.5493507024738307</v>
      </c>
      <c r="T788" s="9">
        <v>8.6951634189552394</v>
      </c>
      <c r="U788" s="9">
        <v>8.8509942763348892</v>
      </c>
      <c r="V788" s="9">
        <v>8.9926296149756606</v>
      </c>
      <c r="W788" s="9">
        <v>9.1383892524068404</v>
      </c>
      <c r="X788" s="9">
        <v>9.2915941679559708</v>
      </c>
      <c r="Y788" s="9">
        <v>9.4399144777809791</v>
      </c>
      <c r="Z788" s="9">
        <v>9.5877498105982504</v>
      </c>
      <c r="AA788" s="9">
        <v>9.7378033450505797</v>
      </c>
      <c r="AB788" s="9">
        <v>9.8992121187380508</v>
      </c>
      <c r="AC788" s="9">
        <v>10.0521918025111</v>
      </c>
      <c r="AD788" s="9">
        <v>10.202343685033799</v>
      </c>
      <c r="AE788" s="9">
        <v>10.3529944231081</v>
      </c>
      <c r="AF788" s="9">
        <v>10.5067184151522</v>
      </c>
      <c r="AG788" s="9">
        <v>10.6596441360788</v>
      </c>
      <c r="AH788" s="9">
        <v>10.7265072396099</v>
      </c>
      <c r="AI788" s="9">
        <v>10.781836872145499</v>
      </c>
      <c r="AJ788" s="9">
        <v>10.8383239816469</v>
      </c>
      <c r="AK788" s="9">
        <v>10.8894746025502</v>
      </c>
    </row>
    <row r="789" spans="1:37" s="9" customFormat="1" hidden="1" x14ac:dyDescent="0.3">
      <c r="A789" s="13" t="str">
        <f t="shared" si="12"/>
        <v>SDGbaseTRA_UrbBAU_v6_3QVAXalani</v>
      </c>
      <c r="B789" s="37" t="s">
        <v>220</v>
      </c>
      <c r="C789" s="8" t="s">
        <v>294</v>
      </c>
      <c r="D789" s="10" t="s">
        <v>211</v>
      </c>
      <c r="E789" s="9" t="s">
        <v>15</v>
      </c>
      <c r="F789" s="9">
        <v>27.548737505234399</v>
      </c>
      <c r="G789" s="9">
        <v>27.710598770362601</v>
      </c>
      <c r="H789" s="9">
        <v>28.2280416386584</v>
      </c>
      <c r="I789" s="9">
        <v>28.432475534299201</v>
      </c>
      <c r="J789" s="9">
        <v>28.849604539064799</v>
      </c>
      <c r="K789" s="9">
        <v>29.411082082689799</v>
      </c>
      <c r="L789" s="9">
        <v>30.123328374942901</v>
      </c>
      <c r="M789" s="9">
        <v>30.875294024468801</v>
      </c>
      <c r="N789" s="9">
        <v>31.6901727327215</v>
      </c>
      <c r="O789" s="9">
        <v>32.922362187768798</v>
      </c>
      <c r="P789" s="9">
        <v>34.112280533212498</v>
      </c>
      <c r="Q789" s="9">
        <v>35.1179385649857</v>
      </c>
      <c r="R789" s="9">
        <v>36.3963362184018</v>
      </c>
      <c r="S789" s="9">
        <v>37.519840909707099</v>
      </c>
      <c r="T789" s="9">
        <v>38.680676029373998</v>
      </c>
      <c r="U789" s="9">
        <v>40.010561793908103</v>
      </c>
      <c r="V789" s="9">
        <v>41.188626735314898</v>
      </c>
      <c r="W789" s="9">
        <v>42.411638580818703</v>
      </c>
      <c r="X789" s="9">
        <v>43.729775502249801</v>
      </c>
      <c r="Y789" s="9">
        <v>44.949505676311801</v>
      </c>
      <c r="Z789" s="9">
        <v>46.168279419523898</v>
      </c>
      <c r="AA789" s="9">
        <v>47.396813306555302</v>
      </c>
      <c r="AB789" s="9">
        <v>48.874592293392197</v>
      </c>
      <c r="AC789" s="9">
        <v>50.240281611295998</v>
      </c>
      <c r="AD789" s="9">
        <v>51.556132237590603</v>
      </c>
      <c r="AE789" s="9">
        <v>52.866669763860699</v>
      </c>
      <c r="AF789" s="9">
        <v>54.2174745699838</v>
      </c>
      <c r="AG789" s="9">
        <v>55.502151286682697</v>
      </c>
      <c r="AH789" s="9">
        <v>54.953784401735703</v>
      </c>
      <c r="AI789" s="9">
        <v>54.299763326677102</v>
      </c>
      <c r="AJ789" s="9">
        <v>53.784283282558299</v>
      </c>
      <c r="AK789" s="9">
        <v>53.220888114491103</v>
      </c>
    </row>
    <row r="790" spans="1:37" s="9" customFormat="1" hidden="1" x14ac:dyDescent="0.3">
      <c r="A790" s="13" t="str">
        <f t="shared" si="12"/>
        <v>SDGbaseTRA_UrbBAU_v6_3QVAXafore</v>
      </c>
      <c r="B790" s="37" t="s">
        <v>220</v>
      </c>
      <c r="C790" s="8" t="s">
        <v>294</v>
      </c>
      <c r="D790" s="10" t="s">
        <v>211</v>
      </c>
      <c r="E790" s="9" t="s">
        <v>16</v>
      </c>
      <c r="F790" s="9">
        <v>6.4911530358491802</v>
      </c>
      <c r="G790" s="9">
        <v>6.1550073944935999</v>
      </c>
      <c r="H790" s="9">
        <v>6.3205149066502697</v>
      </c>
      <c r="I790" s="9">
        <v>6.4457822212220197</v>
      </c>
      <c r="J790" s="9">
        <v>6.5806263690152802</v>
      </c>
      <c r="K790" s="9">
        <v>6.6737544792972496</v>
      </c>
      <c r="L790" s="9">
        <v>6.77434507588932</v>
      </c>
      <c r="M790" s="9">
        <v>6.8531329467695903</v>
      </c>
      <c r="N790" s="9">
        <v>6.9788035464963398</v>
      </c>
      <c r="O790" s="9">
        <v>7.2129603348013296</v>
      </c>
      <c r="P790" s="9">
        <v>7.36997717979615</v>
      </c>
      <c r="Q790" s="9">
        <v>7.4464367118258901</v>
      </c>
      <c r="R790" s="9">
        <v>7.59376091721583</v>
      </c>
      <c r="S790" s="9">
        <v>7.7088062724280499</v>
      </c>
      <c r="T790" s="9">
        <v>7.82504290000134</v>
      </c>
      <c r="U790" s="9">
        <v>8.0069493349887502</v>
      </c>
      <c r="V790" s="9">
        <v>8.1626151489754299</v>
      </c>
      <c r="W790" s="9">
        <v>8.3459372439914894</v>
      </c>
      <c r="X790" s="9">
        <v>8.5450277766430496</v>
      </c>
      <c r="Y790" s="9">
        <v>8.7697329276603799</v>
      </c>
      <c r="Z790" s="9">
        <v>8.9436253734379694</v>
      </c>
      <c r="AA790" s="9">
        <v>9.12002045450064</v>
      </c>
      <c r="AB790" s="9">
        <v>9.3277640567266698</v>
      </c>
      <c r="AC790" s="9">
        <v>9.4988751204884299</v>
      </c>
      <c r="AD790" s="9">
        <v>9.6556718136314803</v>
      </c>
      <c r="AE790" s="9">
        <v>9.8082954720250708</v>
      </c>
      <c r="AF790" s="9">
        <v>9.9797375902612</v>
      </c>
      <c r="AG790" s="9">
        <v>10.1316296430824</v>
      </c>
      <c r="AH790" s="9">
        <v>10.075028106014299</v>
      </c>
      <c r="AI790" s="9">
        <v>9.9859102352219598</v>
      </c>
      <c r="AJ790" s="9">
        <v>9.9106009919754907</v>
      </c>
      <c r="AK790" s="9">
        <v>9.8224337666419999</v>
      </c>
    </row>
    <row r="791" spans="1:37" s="9" customFormat="1" hidden="1" x14ac:dyDescent="0.3">
      <c r="A791" s="13" t="str">
        <f t="shared" si="12"/>
        <v>SDGbaseTRA_UrbBAU_v6_3QVAXafish</v>
      </c>
      <c r="B791" s="37" t="s">
        <v>220</v>
      </c>
      <c r="C791" s="8" t="s">
        <v>294</v>
      </c>
      <c r="D791" s="10" t="s">
        <v>211</v>
      </c>
      <c r="E791" s="9" t="s">
        <v>17</v>
      </c>
      <c r="F791" s="9">
        <v>7.3673079317888401</v>
      </c>
      <c r="G791" s="9">
        <v>7.4111551469976602</v>
      </c>
      <c r="H791" s="9">
        <v>7.6956423406380896</v>
      </c>
      <c r="I791" s="9">
        <v>7.8179117442081703</v>
      </c>
      <c r="J791" s="9">
        <v>7.9830044429056901</v>
      </c>
      <c r="K791" s="9">
        <v>8.1614656906870398</v>
      </c>
      <c r="L791" s="9">
        <v>8.3724398850386201</v>
      </c>
      <c r="M791" s="9">
        <v>8.5928435664850191</v>
      </c>
      <c r="N791" s="9">
        <v>8.8308608116747092</v>
      </c>
      <c r="O791" s="9">
        <v>9.2229347696924204</v>
      </c>
      <c r="P791" s="9">
        <v>9.5652424058008503</v>
      </c>
      <c r="Q791" s="9">
        <v>9.8624900720532693</v>
      </c>
      <c r="R791" s="9">
        <v>10.2405627663146</v>
      </c>
      <c r="S791" s="9">
        <v>10.5622433739694</v>
      </c>
      <c r="T791" s="9">
        <v>10.898376749627401</v>
      </c>
      <c r="U791" s="9">
        <v>11.2840545913479</v>
      </c>
      <c r="V791" s="9">
        <v>11.625226389341799</v>
      </c>
      <c r="W791" s="9">
        <v>11.9806654679915</v>
      </c>
      <c r="X791" s="9">
        <v>12.365431834816601</v>
      </c>
      <c r="Y791" s="9">
        <v>12.7203473950091</v>
      </c>
      <c r="Z791" s="9">
        <v>13.0736247685044</v>
      </c>
      <c r="AA791" s="9">
        <v>13.4369696772832</v>
      </c>
      <c r="AB791" s="9">
        <v>13.8933211591396</v>
      </c>
      <c r="AC791" s="9">
        <v>14.3110691540396</v>
      </c>
      <c r="AD791" s="9">
        <v>14.714334004883799</v>
      </c>
      <c r="AE791" s="9">
        <v>15.1179538536657</v>
      </c>
      <c r="AF791" s="9">
        <v>15.532239786557399</v>
      </c>
      <c r="AG791" s="9">
        <v>15.935691349677599</v>
      </c>
      <c r="AH791" s="9">
        <v>15.830052231805301</v>
      </c>
      <c r="AI791" s="9">
        <v>15.659278251323601</v>
      </c>
      <c r="AJ791" s="9">
        <v>15.510353109448999</v>
      </c>
      <c r="AK791" s="9">
        <v>15.3431288162335</v>
      </c>
    </row>
    <row r="792" spans="1:37" s="9" customFormat="1" hidden="1" x14ac:dyDescent="0.3">
      <c r="A792" s="13" t="str">
        <f t="shared" si="12"/>
        <v>SDGbaseTRA_UrbBAU_v6_3QVAXacoal</v>
      </c>
      <c r="B792" s="37" t="s">
        <v>220</v>
      </c>
      <c r="C792" s="8" t="s">
        <v>294</v>
      </c>
      <c r="D792" s="10" t="s">
        <v>211</v>
      </c>
      <c r="E792" s="9" t="s">
        <v>18</v>
      </c>
      <c r="F792" s="9">
        <v>112.985261334472</v>
      </c>
      <c r="G792" s="9">
        <v>109.357624323195</v>
      </c>
      <c r="H792" s="9">
        <v>107.44752648884</v>
      </c>
      <c r="I792" s="9">
        <v>105.712239746861</v>
      </c>
      <c r="J792" s="9">
        <v>102.513608106199</v>
      </c>
      <c r="K792" s="9">
        <v>101.157488240521</v>
      </c>
      <c r="L792" s="9">
        <v>99.164528176351396</v>
      </c>
      <c r="M792" s="9">
        <v>97.191232070427503</v>
      </c>
      <c r="N792" s="9">
        <v>96.056924162098099</v>
      </c>
      <c r="O792" s="9">
        <v>94.639792772384197</v>
      </c>
      <c r="P792" s="9">
        <v>91.738618224499504</v>
      </c>
      <c r="Q792" s="9">
        <v>86.888884996892997</v>
      </c>
      <c r="R792" s="9">
        <v>83.687685225738406</v>
      </c>
      <c r="S792" s="9">
        <v>83.663017612793794</v>
      </c>
      <c r="T792" s="9">
        <v>82.772773068483104</v>
      </c>
      <c r="U792" s="9">
        <v>82.343287464124501</v>
      </c>
      <c r="V792" s="9">
        <v>81.462185630906205</v>
      </c>
      <c r="W792" s="9">
        <v>81.194361164697099</v>
      </c>
      <c r="X792" s="9">
        <v>79.098324882949797</v>
      </c>
      <c r="Y792" s="9">
        <v>77.176377843795606</v>
      </c>
      <c r="Z792" s="9">
        <v>75.254430804641402</v>
      </c>
      <c r="AA792" s="9">
        <v>73.332483765487197</v>
      </c>
      <c r="AB792" s="9">
        <v>69.107621639676907</v>
      </c>
      <c r="AC792" s="9">
        <v>64.882759513866702</v>
      </c>
      <c r="AD792" s="9">
        <v>60.657897388056398</v>
      </c>
      <c r="AE792" s="9">
        <v>56.4330352622462</v>
      </c>
      <c r="AF792" s="9">
        <v>52.208173136436002</v>
      </c>
      <c r="AG792" s="9">
        <v>44.488837268285401</v>
      </c>
      <c r="AH792" s="9">
        <v>36.769501400134899</v>
      </c>
      <c r="AI792" s="9">
        <v>29.050165531984401</v>
      </c>
      <c r="AJ792" s="9">
        <v>21.330829663833899</v>
      </c>
      <c r="AK792" s="9">
        <v>13.6114937956833</v>
      </c>
    </row>
    <row r="793" spans="1:37" s="9" customFormat="1" hidden="1" x14ac:dyDescent="0.3">
      <c r="A793" s="13" t="str">
        <f t="shared" si="12"/>
        <v>SDGbaseTRA_UrbBAU_v6_3QVAXagold</v>
      </c>
      <c r="B793" s="37" t="s">
        <v>220</v>
      </c>
      <c r="C793" s="8" t="s">
        <v>294</v>
      </c>
      <c r="D793" s="10" t="s">
        <v>211</v>
      </c>
      <c r="E793" s="9" t="s">
        <v>19</v>
      </c>
      <c r="F793" s="9">
        <v>61.1402858389852</v>
      </c>
      <c r="G793" s="9">
        <v>61.079145553133401</v>
      </c>
      <c r="H793" s="9">
        <v>60.9517610673498</v>
      </c>
      <c r="I793" s="9">
        <v>60.890809306282399</v>
      </c>
      <c r="J793" s="9">
        <v>60.829918496976099</v>
      </c>
      <c r="K793" s="9">
        <v>60.769088578479099</v>
      </c>
      <c r="L793" s="9">
        <v>60.708319489900603</v>
      </c>
      <c r="M793" s="9">
        <v>60.647611170410698</v>
      </c>
      <c r="N793" s="9">
        <v>60.586963559240303</v>
      </c>
      <c r="O793" s="9">
        <v>60.526376595681</v>
      </c>
      <c r="P793" s="9">
        <v>60.465850219085397</v>
      </c>
      <c r="Q793" s="9">
        <v>60.405384368866301</v>
      </c>
      <c r="R793" s="9">
        <v>60.344978984497402</v>
      </c>
      <c r="S793" s="9">
        <v>60.284634005512899</v>
      </c>
      <c r="T793" s="9">
        <v>60.224349371507401</v>
      </c>
      <c r="U793" s="9">
        <v>60.164125022135899</v>
      </c>
      <c r="V793" s="9">
        <v>60.103960897113801</v>
      </c>
      <c r="W793" s="9">
        <v>60.043856936216599</v>
      </c>
      <c r="X793" s="9">
        <v>59.983813079280402</v>
      </c>
      <c r="Y793" s="9">
        <v>59.923829266201203</v>
      </c>
      <c r="Z793" s="9">
        <v>59.8639054369349</v>
      </c>
      <c r="AA793" s="9">
        <v>59.8040415314981</v>
      </c>
      <c r="AB793" s="9">
        <v>59.744237489966601</v>
      </c>
      <c r="AC793" s="9">
        <v>59.684493252476599</v>
      </c>
      <c r="AD793" s="9">
        <v>59.624808759224102</v>
      </c>
      <c r="AE793" s="9">
        <v>59.565183950464899</v>
      </c>
      <c r="AF793" s="9">
        <v>59.505618766514402</v>
      </c>
      <c r="AG793" s="9">
        <v>59.446113147747901</v>
      </c>
      <c r="AH793" s="9">
        <v>59.386667034600201</v>
      </c>
      <c r="AI793" s="9">
        <v>59.327280367565599</v>
      </c>
      <c r="AJ793" s="9">
        <v>59.267953087198102</v>
      </c>
      <c r="AK793" s="9">
        <v>59.208685134110901</v>
      </c>
    </row>
    <row r="794" spans="1:37" s="9" customFormat="1" hidden="1" x14ac:dyDescent="0.3">
      <c r="A794" s="13" t="str">
        <f t="shared" si="12"/>
        <v>SDGbaseTRA_UrbBAU_v6_3QVAXangas</v>
      </c>
      <c r="B794" s="37" t="s">
        <v>220</v>
      </c>
      <c r="C794" s="8" t="s">
        <v>294</v>
      </c>
      <c r="D794" s="10" t="s">
        <v>211</v>
      </c>
      <c r="E794" s="9" t="s">
        <v>20</v>
      </c>
      <c r="F794" s="9">
        <v>0.94356488111431702</v>
      </c>
      <c r="G794" s="9">
        <v>0.79731728701236604</v>
      </c>
      <c r="H794" s="9">
        <v>0.76173889560776697</v>
      </c>
      <c r="I794" s="9">
        <v>0.71525692884155501</v>
      </c>
      <c r="J794" s="9">
        <v>0.67715302264887001</v>
      </c>
      <c r="K794" s="9">
        <v>0.63947400832218804</v>
      </c>
      <c r="L794" s="9">
        <v>0.60402179795872901</v>
      </c>
      <c r="M794" s="9">
        <v>0.57325375057170103</v>
      </c>
      <c r="N794" s="9">
        <v>0.54496950013844803</v>
      </c>
      <c r="O794" s="9">
        <v>0.53668526496009805</v>
      </c>
      <c r="P794" s="9">
        <v>0.51436598823240898</v>
      </c>
      <c r="Q794" s="9">
        <v>0.489890171639425</v>
      </c>
      <c r="R794" s="9">
        <v>0.46496983296351602</v>
      </c>
      <c r="S794" s="9">
        <v>0.44278925507512801</v>
      </c>
      <c r="T794" s="9">
        <v>0.421843478948837</v>
      </c>
      <c r="U794" s="9">
        <v>0.40144296379994898</v>
      </c>
      <c r="V794" s="9">
        <v>0.38147370595090901</v>
      </c>
      <c r="W794" s="9">
        <v>0.36310090353482</v>
      </c>
      <c r="X794" s="9">
        <v>0.34605764273961498</v>
      </c>
      <c r="Y794" s="9">
        <v>0.32946838459150402</v>
      </c>
      <c r="Z794" s="9">
        <v>0.31316190873434502</v>
      </c>
      <c r="AA794" s="9">
        <v>0.29848321129941102</v>
      </c>
      <c r="AB794" s="9">
        <v>0.28655461986282599</v>
      </c>
      <c r="AC794" s="9">
        <v>0.27391572696058902</v>
      </c>
      <c r="AD794" s="9">
        <v>0.26094212938939798</v>
      </c>
      <c r="AE794" s="9">
        <v>0.24819082903537901</v>
      </c>
      <c r="AF794" s="9">
        <v>0.236049249611963</v>
      </c>
      <c r="AG794" s="9">
        <v>0.22462164645112501</v>
      </c>
      <c r="AH794" s="9">
        <v>0.21616781888831299</v>
      </c>
      <c r="AI794" s="9">
        <v>0.206331140534287</v>
      </c>
      <c r="AJ794" s="9">
        <v>0.19658975752848601</v>
      </c>
      <c r="AK794" s="9">
        <v>0.18652300454153301</v>
      </c>
    </row>
    <row r="795" spans="1:37" s="9" customFormat="1" hidden="1" x14ac:dyDescent="0.3">
      <c r="A795" s="13" t="str">
        <f t="shared" si="12"/>
        <v>SDGbaseTRA_UrbBAU_v6_3QVAXapgm</v>
      </c>
      <c r="B795" s="37" t="s">
        <v>220</v>
      </c>
      <c r="C795" s="8" t="s">
        <v>294</v>
      </c>
      <c r="D795" s="10" t="s">
        <v>211</v>
      </c>
      <c r="E795" s="9" t="s">
        <v>21</v>
      </c>
      <c r="F795" s="9">
        <v>97.820469381023102</v>
      </c>
      <c r="G795" s="9">
        <v>74.043973660661706</v>
      </c>
      <c r="H795" s="9">
        <v>78.073537783027305</v>
      </c>
      <c r="I795" s="9">
        <v>82.033394099950698</v>
      </c>
      <c r="J795" s="9">
        <v>86.038659981128902</v>
      </c>
      <c r="K795" s="9">
        <v>90.085933002187502</v>
      </c>
      <c r="L795" s="9">
        <v>94.182768410613804</v>
      </c>
      <c r="M795" s="9">
        <v>94.760982135013904</v>
      </c>
      <c r="N795" s="9">
        <v>95.320870802053506</v>
      </c>
      <c r="O795" s="9">
        <v>96.160611295677697</v>
      </c>
      <c r="P795" s="9">
        <v>96.795511623637793</v>
      </c>
      <c r="Q795" s="9">
        <v>97.337196694915306</v>
      </c>
      <c r="R795" s="9">
        <v>99.345514774890503</v>
      </c>
      <c r="S795" s="9">
        <v>101.40251590584801</v>
      </c>
      <c r="T795" s="9">
        <v>103.478999997705</v>
      </c>
      <c r="U795" s="9">
        <v>105.604642780159</v>
      </c>
      <c r="V795" s="9">
        <v>107.83804720013001</v>
      </c>
      <c r="W795" s="9">
        <v>110.04333351136501</v>
      </c>
      <c r="X795" s="9">
        <v>112.13946369143601</v>
      </c>
      <c r="Y795" s="9">
        <v>114.250408706044</v>
      </c>
      <c r="Z795" s="9">
        <v>116.33008554889599</v>
      </c>
      <c r="AA795" s="9">
        <v>118.46079293162801</v>
      </c>
      <c r="AB795" s="9">
        <v>141.17946508987001</v>
      </c>
      <c r="AC795" s="9">
        <v>164.19343510612299</v>
      </c>
      <c r="AD795" s="9">
        <v>187.46708485324001</v>
      </c>
      <c r="AE795" s="9">
        <v>210.81494206853301</v>
      </c>
      <c r="AF795" s="9">
        <v>234.19378232138001</v>
      </c>
      <c r="AG795" s="9">
        <v>257.52283480357698</v>
      </c>
      <c r="AH795" s="9">
        <v>280.09674250456101</v>
      </c>
      <c r="AI795" s="9">
        <v>302.78329326482202</v>
      </c>
      <c r="AJ795" s="9">
        <v>325.66456429729499</v>
      </c>
      <c r="AK795" s="9">
        <v>348.58114545067798</v>
      </c>
    </row>
    <row r="796" spans="1:37" s="9" customFormat="1" hidden="1" x14ac:dyDescent="0.3">
      <c r="A796" s="13" t="str">
        <f t="shared" si="12"/>
        <v>SDGbaseTRA_UrbBAU_v6_3QVAXamore</v>
      </c>
      <c r="B796" s="37" t="s">
        <v>220</v>
      </c>
      <c r="C796" s="8" t="s">
        <v>294</v>
      </c>
      <c r="D796" s="10" t="s">
        <v>211</v>
      </c>
      <c r="E796" s="9" t="s">
        <v>22</v>
      </c>
      <c r="F796" s="9">
        <v>78.234984296268294</v>
      </c>
      <c r="G796" s="9">
        <v>72.515871899823793</v>
      </c>
      <c r="H796" s="9">
        <v>75.842500835577397</v>
      </c>
      <c r="I796" s="9">
        <v>77.645827928266698</v>
      </c>
      <c r="J796" s="9">
        <v>79.727436899378205</v>
      </c>
      <c r="K796" s="9">
        <v>81.7494143839738</v>
      </c>
      <c r="L796" s="9">
        <v>84.034581793297605</v>
      </c>
      <c r="M796" s="9">
        <v>86.6726084390273</v>
      </c>
      <c r="N796" s="9">
        <v>89.453874440988898</v>
      </c>
      <c r="O796" s="9">
        <v>95.400162355016406</v>
      </c>
      <c r="P796" s="9">
        <v>99.579368531483794</v>
      </c>
      <c r="Q796" s="9">
        <v>102.961460587695</v>
      </c>
      <c r="R796" s="9">
        <v>106.270434339644</v>
      </c>
      <c r="S796" s="9">
        <v>109.35066964230199</v>
      </c>
      <c r="T796" s="9">
        <v>112.502119680376</v>
      </c>
      <c r="U796" s="9">
        <v>115.89974073006501</v>
      </c>
      <c r="V796" s="9">
        <v>118.759153794003</v>
      </c>
      <c r="W796" s="9">
        <v>121.81416129634199</v>
      </c>
      <c r="X796" s="9">
        <v>125.282333026461</v>
      </c>
      <c r="Y796" s="9">
        <v>128.15017906729699</v>
      </c>
      <c r="Z796" s="9">
        <v>130.68024751412699</v>
      </c>
      <c r="AA796" s="9">
        <v>133.36425416966401</v>
      </c>
      <c r="AB796" s="9">
        <v>136.84960153927199</v>
      </c>
      <c r="AC796" s="9">
        <v>139.55070614458899</v>
      </c>
      <c r="AD796" s="9">
        <v>141.79408619965201</v>
      </c>
      <c r="AE796" s="9">
        <v>143.82894270358801</v>
      </c>
      <c r="AF796" s="9">
        <v>145.876110838138</v>
      </c>
      <c r="AG796" s="9">
        <v>147.409771814615</v>
      </c>
      <c r="AH796" s="9">
        <v>145.99558775394999</v>
      </c>
      <c r="AI796" s="9">
        <v>142.79342910779701</v>
      </c>
      <c r="AJ796" s="9">
        <v>139.59546237114699</v>
      </c>
      <c r="AK796" s="9">
        <v>135.698362441093</v>
      </c>
    </row>
    <row r="797" spans="1:37" s="9" customFormat="1" hidden="1" x14ac:dyDescent="0.3">
      <c r="A797" s="13" t="str">
        <f t="shared" si="12"/>
        <v>SDGbaseTRA_UrbBAU_v6_3QVAXamine</v>
      </c>
      <c r="B797" s="37" t="s">
        <v>220</v>
      </c>
      <c r="C797" s="8" t="s">
        <v>294</v>
      </c>
      <c r="D797" s="10" t="s">
        <v>211</v>
      </c>
      <c r="E797" s="9" t="s">
        <v>23</v>
      </c>
      <c r="F797" s="9">
        <v>57.005130412218101</v>
      </c>
      <c r="G797" s="9">
        <v>52.938237796433903</v>
      </c>
      <c r="H797" s="9">
        <v>54.8534357227608</v>
      </c>
      <c r="I797" s="9">
        <v>56.311508843716702</v>
      </c>
      <c r="J797" s="9">
        <v>57.665514683338301</v>
      </c>
      <c r="K797" s="9">
        <v>59.025726774384502</v>
      </c>
      <c r="L797" s="9">
        <v>60.610697851706597</v>
      </c>
      <c r="M797" s="9">
        <v>62.392564626181901</v>
      </c>
      <c r="N797" s="9">
        <v>64.192647050547805</v>
      </c>
      <c r="O797" s="9">
        <v>66.980984111442893</v>
      </c>
      <c r="P797" s="9">
        <v>69.079644850216496</v>
      </c>
      <c r="Q797" s="9">
        <v>70.955294621126001</v>
      </c>
      <c r="R797" s="9">
        <v>72.699174567399893</v>
      </c>
      <c r="S797" s="9">
        <v>74.594490053902405</v>
      </c>
      <c r="T797" s="9">
        <v>76.670395743516394</v>
      </c>
      <c r="U797" s="9">
        <v>78.930702379158902</v>
      </c>
      <c r="V797" s="9">
        <v>80.957547869033604</v>
      </c>
      <c r="W797" s="9">
        <v>83.246770332890804</v>
      </c>
      <c r="X797" s="9">
        <v>86.063711291798697</v>
      </c>
      <c r="Y797" s="9">
        <v>88.605339798288099</v>
      </c>
      <c r="Z797" s="9">
        <v>91.142048804990495</v>
      </c>
      <c r="AA797" s="9">
        <v>93.768645338541603</v>
      </c>
      <c r="AB797" s="9">
        <v>96.528723341959406</v>
      </c>
      <c r="AC797" s="9">
        <v>98.788378203329202</v>
      </c>
      <c r="AD797" s="9">
        <v>100.90600898167</v>
      </c>
      <c r="AE797" s="9">
        <v>103.03467948297499</v>
      </c>
      <c r="AF797" s="9">
        <v>105.37340935911</v>
      </c>
      <c r="AG797" s="9">
        <v>107.88566177952301</v>
      </c>
      <c r="AH797" s="9">
        <v>107.50170275637601</v>
      </c>
      <c r="AI797" s="9">
        <v>106.37554268382701</v>
      </c>
      <c r="AJ797" s="9">
        <v>105.517415677777</v>
      </c>
      <c r="AK797" s="9">
        <v>104.502656080091</v>
      </c>
    </row>
    <row r="798" spans="1:37" s="9" customFormat="1" hidden="1" x14ac:dyDescent="0.3">
      <c r="A798" s="13" t="str">
        <f t="shared" si="12"/>
        <v>SDGbaseTRA_UrbBAU_v6_3QVAXameat</v>
      </c>
      <c r="B798" s="37" t="s">
        <v>220</v>
      </c>
      <c r="C798" s="8" t="s">
        <v>294</v>
      </c>
      <c r="D798" s="10" t="s">
        <v>211</v>
      </c>
      <c r="E798" s="9" t="s">
        <v>24</v>
      </c>
      <c r="F798" s="9">
        <v>14.298644361090499</v>
      </c>
      <c r="G798" s="9">
        <v>14.319530203031499</v>
      </c>
      <c r="H798" s="9">
        <v>14.6482182964606</v>
      </c>
      <c r="I798" s="9">
        <v>14.8174711528311</v>
      </c>
      <c r="J798" s="9">
        <v>15.0831408907809</v>
      </c>
      <c r="K798" s="9">
        <v>15.3579801355335</v>
      </c>
      <c r="L798" s="9">
        <v>15.703808939101201</v>
      </c>
      <c r="M798" s="9">
        <v>16.062525796019202</v>
      </c>
      <c r="N798" s="9">
        <v>16.4397114579</v>
      </c>
      <c r="O798" s="9">
        <v>16.956575450835</v>
      </c>
      <c r="P798" s="9">
        <v>17.4364333150974</v>
      </c>
      <c r="Q798" s="9">
        <v>17.848955477696801</v>
      </c>
      <c r="R798" s="9">
        <v>18.428367040678701</v>
      </c>
      <c r="S798" s="9">
        <v>18.933481622102601</v>
      </c>
      <c r="T798" s="9">
        <v>19.4648195129847</v>
      </c>
      <c r="U798" s="9">
        <v>20.054901755569301</v>
      </c>
      <c r="V798" s="9">
        <v>20.5635675658793</v>
      </c>
      <c r="W798" s="9">
        <v>21.090935108519599</v>
      </c>
      <c r="X798" s="9">
        <v>21.644743665150099</v>
      </c>
      <c r="Y798" s="9">
        <v>22.135904516375199</v>
      </c>
      <c r="Z798" s="9">
        <v>22.616736666418699</v>
      </c>
      <c r="AA798" s="9">
        <v>23.094674996452301</v>
      </c>
      <c r="AB798" s="9">
        <v>23.6809943544181</v>
      </c>
      <c r="AC798" s="9">
        <v>24.187555645531301</v>
      </c>
      <c r="AD798" s="9">
        <v>24.668026164236998</v>
      </c>
      <c r="AE798" s="9">
        <v>25.150410713060701</v>
      </c>
      <c r="AF798" s="9">
        <v>25.662752348504402</v>
      </c>
      <c r="AG798" s="9">
        <v>26.156633013552302</v>
      </c>
      <c r="AH798" s="9">
        <v>25.933119711604402</v>
      </c>
      <c r="AI798" s="9">
        <v>25.7109457371456</v>
      </c>
      <c r="AJ798" s="9">
        <v>25.5515936732101</v>
      </c>
      <c r="AK798" s="9">
        <v>25.3705721592579</v>
      </c>
    </row>
    <row r="799" spans="1:37" s="9" customFormat="1" hidden="1" x14ac:dyDescent="0.3">
      <c r="A799" s="13" t="str">
        <f t="shared" ref="A799:A862" si="13">_xlfn.CONCAT(C799,D799,E799)</f>
        <v>SDGbaseTRA_UrbBAU_v6_3QVAXapfis</v>
      </c>
      <c r="B799" s="37" t="s">
        <v>220</v>
      </c>
      <c r="C799" s="8" t="s">
        <v>294</v>
      </c>
      <c r="D799" s="10" t="s">
        <v>211</v>
      </c>
      <c r="E799" s="9" t="s">
        <v>25</v>
      </c>
      <c r="F799" s="9">
        <v>6.3223518718131899</v>
      </c>
      <c r="G799" s="9">
        <v>6.2408728086296597</v>
      </c>
      <c r="H799" s="9">
        <v>6.4451245653878697</v>
      </c>
      <c r="I799" s="9">
        <v>6.5318023375699603</v>
      </c>
      <c r="J799" s="9">
        <v>6.6809614278639904</v>
      </c>
      <c r="K799" s="9">
        <v>6.8139205409713401</v>
      </c>
      <c r="L799" s="9">
        <v>6.9691660694062101</v>
      </c>
      <c r="M799" s="9">
        <v>7.1282341441046304</v>
      </c>
      <c r="N799" s="9">
        <v>7.2986201571761997</v>
      </c>
      <c r="O799" s="9">
        <v>7.64767669561778</v>
      </c>
      <c r="P799" s="9">
        <v>7.88692370560155</v>
      </c>
      <c r="Q799" s="9">
        <v>8.0732083342821497</v>
      </c>
      <c r="R799" s="9">
        <v>8.3393283916763892</v>
      </c>
      <c r="S799" s="9">
        <v>8.5639063911921607</v>
      </c>
      <c r="T799" s="9">
        <v>8.7996094300127297</v>
      </c>
      <c r="U799" s="9">
        <v>9.0666538129433007</v>
      </c>
      <c r="V799" s="9">
        <v>9.2904467240946502</v>
      </c>
      <c r="W799" s="9">
        <v>9.5365248671826297</v>
      </c>
      <c r="X799" s="9">
        <v>9.8056329804554103</v>
      </c>
      <c r="Y799" s="9">
        <v>10.044179819786599</v>
      </c>
      <c r="Z799" s="9">
        <v>10.274885725869099</v>
      </c>
      <c r="AA799" s="9">
        <v>10.515947825322</v>
      </c>
      <c r="AB799" s="9">
        <v>10.8609136029864</v>
      </c>
      <c r="AC799" s="9">
        <v>11.152591230848399</v>
      </c>
      <c r="AD799" s="9">
        <v>11.410905275689901</v>
      </c>
      <c r="AE799" s="9">
        <v>11.658667305143</v>
      </c>
      <c r="AF799" s="9">
        <v>11.9157761690401</v>
      </c>
      <c r="AG799" s="9">
        <v>12.1671046289927</v>
      </c>
      <c r="AH799" s="9">
        <v>12.132672091103901</v>
      </c>
      <c r="AI799" s="9">
        <v>12.0411347746451</v>
      </c>
      <c r="AJ799" s="9">
        <v>11.958936162421701</v>
      </c>
      <c r="AK799" s="9">
        <v>11.8546271667532</v>
      </c>
    </row>
    <row r="800" spans="1:37" s="9" customFormat="1" hidden="1" x14ac:dyDescent="0.3">
      <c r="A800" s="13" t="str">
        <f t="shared" si="13"/>
        <v>SDGbaseTRA_UrbBAU_v6_3QVAXavege</v>
      </c>
      <c r="B800" s="37" t="s">
        <v>220</v>
      </c>
      <c r="C800" s="8" t="s">
        <v>294</v>
      </c>
      <c r="D800" s="10" t="s">
        <v>211</v>
      </c>
      <c r="E800" s="9" t="s">
        <v>26</v>
      </c>
      <c r="F800" s="9">
        <v>10.973283463865499</v>
      </c>
      <c r="G800" s="9">
        <v>10.632307867436699</v>
      </c>
      <c r="H800" s="9">
        <v>11.006515589449901</v>
      </c>
      <c r="I800" s="9">
        <v>11.128509964912499</v>
      </c>
      <c r="J800" s="9">
        <v>11.4085157295453</v>
      </c>
      <c r="K800" s="9">
        <v>11.652926978806899</v>
      </c>
      <c r="L800" s="9">
        <v>11.9246468954241</v>
      </c>
      <c r="M800" s="9">
        <v>12.202503182831901</v>
      </c>
      <c r="N800" s="9">
        <v>12.506899202461801</v>
      </c>
      <c r="O800" s="9">
        <v>13.1971974021696</v>
      </c>
      <c r="P800" s="9">
        <v>13.627134894162699</v>
      </c>
      <c r="Q800" s="9">
        <v>13.9577506420045</v>
      </c>
      <c r="R800" s="9">
        <v>14.4666581791083</v>
      </c>
      <c r="S800" s="9">
        <v>14.8671822953304</v>
      </c>
      <c r="T800" s="9">
        <v>15.293326243250601</v>
      </c>
      <c r="U800" s="9">
        <v>15.768658209648301</v>
      </c>
      <c r="V800" s="9">
        <v>16.178662425164202</v>
      </c>
      <c r="W800" s="9">
        <v>16.6219847775963</v>
      </c>
      <c r="X800" s="9">
        <v>17.113126518041401</v>
      </c>
      <c r="Y800" s="9">
        <v>17.548482582415101</v>
      </c>
      <c r="Z800" s="9">
        <v>17.971536656459001</v>
      </c>
      <c r="AA800" s="9">
        <v>18.413803258364801</v>
      </c>
      <c r="AB800" s="9">
        <v>19.0865782202034</v>
      </c>
      <c r="AC800" s="9">
        <v>19.624981298675198</v>
      </c>
      <c r="AD800" s="9">
        <v>20.090650443569999</v>
      </c>
      <c r="AE800" s="9">
        <v>20.5404184764703</v>
      </c>
      <c r="AF800" s="9">
        <v>21.009599984348402</v>
      </c>
      <c r="AG800" s="9">
        <v>21.4401616052963</v>
      </c>
      <c r="AH800" s="9">
        <v>21.4868882530603</v>
      </c>
      <c r="AI800" s="9">
        <v>21.3795867736298</v>
      </c>
      <c r="AJ800" s="9">
        <v>21.240138578905398</v>
      </c>
      <c r="AK800" s="9">
        <v>21.047923029885101</v>
      </c>
    </row>
    <row r="801" spans="1:37" s="9" customFormat="1" hidden="1" x14ac:dyDescent="0.3">
      <c r="A801" s="13" t="str">
        <f t="shared" si="13"/>
        <v>SDGbaseTRA_UrbBAU_v6_3QVAXafats</v>
      </c>
      <c r="B801" s="37" t="s">
        <v>220</v>
      </c>
      <c r="C801" s="8" t="s">
        <v>294</v>
      </c>
      <c r="D801" s="10" t="s">
        <v>211</v>
      </c>
      <c r="E801" s="9" t="s">
        <v>27</v>
      </c>
      <c r="F801" s="9">
        <v>3.4845797675243699</v>
      </c>
      <c r="G801" s="9">
        <v>3.5582309556301199</v>
      </c>
      <c r="H801" s="9">
        <v>3.6999345346764598</v>
      </c>
      <c r="I801" s="9">
        <v>3.76343435672106</v>
      </c>
      <c r="J801" s="9">
        <v>3.8502211656912002</v>
      </c>
      <c r="K801" s="9">
        <v>3.9402598568661</v>
      </c>
      <c r="L801" s="9">
        <v>4.0434379662042899</v>
      </c>
      <c r="M801" s="9">
        <v>4.1483460183160297</v>
      </c>
      <c r="N801" s="9">
        <v>4.25727895115112</v>
      </c>
      <c r="O801" s="9">
        <v>4.4844977307680196</v>
      </c>
      <c r="P801" s="9">
        <v>4.6804079642461804</v>
      </c>
      <c r="Q801" s="9">
        <v>4.8348463174315999</v>
      </c>
      <c r="R801" s="9">
        <v>5.0061545570005004</v>
      </c>
      <c r="S801" s="9">
        <v>5.1397991506904503</v>
      </c>
      <c r="T801" s="9">
        <v>5.2701044406947997</v>
      </c>
      <c r="U801" s="9">
        <v>5.4130070044484198</v>
      </c>
      <c r="V801" s="9">
        <v>5.5223487231120396</v>
      </c>
      <c r="W801" s="9">
        <v>5.6319781792772803</v>
      </c>
      <c r="X801" s="9">
        <v>5.7562417675509501</v>
      </c>
      <c r="Y801" s="9">
        <v>5.8642829248466999</v>
      </c>
      <c r="Z801" s="9">
        <v>5.96686801018146</v>
      </c>
      <c r="AA801" s="9">
        <v>6.0722648668286503</v>
      </c>
      <c r="AB801" s="9">
        <v>6.2315671206714098</v>
      </c>
      <c r="AC801" s="9">
        <v>6.3699256471898602</v>
      </c>
      <c r="AD801" s="9">
        <v>6.4895217564219996</v>
      </c>
      <c r="AE801" s="9">
        <v>6.59492629845764</v>
      </c>
      <c r="AF801" s="9">
        <v>6.6916333226482196</v>
      </c>
      <c r="AG801" s="9">
        <v>6.7790617054593101</v>
      </c>
      <c r="AH801" s="9">
        <v>6.6946237150927397</v>
      </c>
      <c r="AI801" s="9">
        <v>6.5832005862174103</v>
      </c>
      <c r="AJ801" s="9">
        <v>6.4814396217304102</v>
      </c>
      <c r="AK801" s="9">
        <v>6.3732665229465502</v>
      </c>
    </row>
    <row r="802" spans="1:37" s="9" customFormat="1" hidden="1" x14ac:dyDescent="0.3">
      <c r="A802" s="13" t="str">
        <f t="shared" si="13"/>
        <v>SDGbaseTRA_UrbBAU_v6_3QVAXadair</v>
      </c>
      <c r="B802" s="37" t="s">
        <v>220</v>
      </c>
      <c r="C802" s="8" t="s">
        <v>294</v>
      </c>
      <c r="D802" s="10" t="s">
        <v>211</v>
      </c>
      <c r="E802" s="9" t="s">
        <v>28</v>
      </c>
      <c r="F802" s="9">
        <v>10.5583071480065</v>
      </c>
      <c r="G802" s="9">
        <v>10.3281004214764</v>
      </c>
      <c r="H802" s="9">
        <v>10.5800067452258</v>
      </c>
      <c r="I802" s="9">
        <v>10.6655996102043</v>
      </c>
      <c r="J802" s="9">
        <v>10.9091566525513</v>
      </c>
      <c r="K802" s="9">
        <v>11.121326826142299</v>
      </c>
      <c r="L802" s="9">
        <v>11.366257384794601</v>
      </c>
      <c r="M802" s="9">
        <v>11.613465300768301</v>
      </c>
      <c r="N802" s="9">
        <v>11.883315440428399</v>
      </c>
      <c r="O802" s="9">
        <v>12.426141028373101</v>
      </c>
      <c r="P802" s="9">
        <v>12.782354271157301</v>
      </c>
      <c r="Q802" s="9">
        <v>13.052107040465099</v>
      </c>
      <c r="R802" s="9">
        <v>13.4952355122777</v>
      </c>
      <c r="S802" s="9">
        <v>13.8379573382181</v>
      </c>
      <c r="T802" s="9">
        <v>14.2043836612501</v>
      </c>
      <c r="U802" s="9">
        <v>14.612379053522799</v>
      </c>
      <c r="V802" s="9">
        <v>14.9737122635867</v>
      </c>
      <c r="W802" s="9">
        <v>15.371651053586801</v>
      </c>
      <c r="X802" s="9">
        <v>15.8110532484225</v>
      </c>
      <c r="Y802" s="9">
        <v>16.210729781769199</v>
      </c>
      <c r="Z802" s="9">
        <v>16.5973754899426</v>
      </c>
      <c r="AA802" s="9">
        <v>16.987640562218299</v>
      </c>
      <c r="AB802" s="9">
        <v>17.5484640892202</v>
      </c>
      <c r="AC802" s="9">
        <v>17.996890221425801</v>
      </c>
      <c r="AD802" s="9">
        <v>18.3886484089014</v>
      </c>
      <c r="AE802" s="9">
        <v>18.7715354795723</v>
      </c>
      <c r="AF802" s="9">
        <v>19.179236946623501</v>
      </c>
      <c r="AG802" s="9">
        <v>19.546452542038999</v>
      </c>
      <c r="AH802" s="9">
        <v>19.5424322970952</v>
      </c>
      <c r="AI802" s="9">
        <v>19.468485731321302</v>
      </c>
      <c r="AJ802" s="9">
        <v>19.374860697562699</v>
      </c>
      <c r="AK802" s="9">
        <v>19.2390738572008</v>
      </c>
    </row>
    <row r="803" spans="1:37" s="9" customFormat="1" hidden="1" x14ac:dyDescent="0.3">
      <c r="A803" s="13" t="str">
        <f t="shared" si="13"/>
        <v>SDGbaseTRA_UrbBAU_v6_3QVAXagrai</v>
      </c>
      <c r="B803" s="37" t="s">
        <v>220</v>
      </c>
      <c r="C803" s="8" t="s">
        <v>294</v>
      </c>
      <c r="D803" s="10" t="s">
        <v>211</v>
      </c>
      <c r="E803" s="9" t="s">
        <v>29</v>
      </c>
      <c r="F803" s="9">
        <v>8.5642621157198207</v>
      </c>
      <c r="G803" s="9">
        <v>8.4025900585302207</v>
      </c>
      <c r="H803" s="9">
        <v>8.5281647678346797</v>
      </c>
      <c r="I803" s="9">
        <v>8.6591420974092905</v>
      </c>
      <c r="J803" s="9">
        <v>8.8409255376132503</v>
      </c>
      <c r="K803" s="9">
        <v>8.9224671977115708</v>
      </c>
      <c r="L803" s="9">
        <v>9.0107760482947494</v>
      </c>
      <c r="M803" s="9">
        <v>9.0740441688668891</v>
      </c>
      <c r="N803" s="9">
        <v>9.1523391086636607</v>
      </c>
      <c r="O803" s="9">
        <v>9.3580738021819805</v>
      </c>
      <c r="P803" s="9">
        <v>9.4549371687626298</v>
      </c>
      <c r="Q803" s="9">
        <v>9.5138401694998294</v>
      </c>
      <c r="R803" s="9">
        <v>9.64007691104384</v>
      </c>
      <c r="S803" s="9">
        <v>9.7071385772872496</v>
      </c>
      <c r="T803" s="9">
        <v>9.7639236569503804</v>
      </c>
      <c r="U803" s="9">
        <v>9.8490900175821192</v>
      </c>
      <c r="V803" s="9">
        <v>9.8902082309689305</v>
      </c>
      <c r="W803" s="9">
        <v>9.9196976072968397</v>
      </c>
      <c r="X803" s="9">
        <v>9.9632730675759404</v>
      </c>
      <c r="Y803" s="9">
        <v>10.009372558403999</v>
      </c>
      <c r="Z803" s="9">
        <v>10.0661360112443</v>
      </c>
      <c r="AA803" s="9">
        <v>10.1237095130796</v>
      </c>
      <c r="AB803" s="9">
        <v>10.242043836315499</v>
      </c>
      <c r="AC803" s="9">
        <v>10.317155009007701</v>
      </c>
      <c r="AD803" s="9">
        <v>10.3816266080022</v>
      </c>
      <c r="AE803" s="9">
        <v>10.4462342199676</v>
      </c>
      <c r="AF803" s="9">
        <v>10.511515070980099</v>
      </c>
      <c r="AG803" s="9">
        <v>10.526951315286899</v>
      </c>
      <c r="AH803" s="9">
        <v>10.427583665703001</v>
      </c>
      <c r="AI803" s="9">
        <v>10.3544201508101</v>
      </c>
      <c r="AJ803" s="9">
        <v>10.3020451789441</v>
      </c>
      <c r="AK803" s="9">
        <v>10.2343194174519</v>
      </c>
    </row>
    <row r="804" spans="1:37" s="9" customFormat="1" hidden="1" x14ac:dyDescent="0.3">
      <c r="A804" s="13" t="str">
        <f t="shared" si="13"/>
        <v>SDGbaseTRA_UrbBAU_v6_3QVAXastar</v>
      </c>
      <c r="B804" s="37" t="s">
        <v>220</v>
      </c>
      <c r="C804" s="8" t="s">
        <v>294</v>
      </c>
      <c r="D804" s="10" t="s">
        <v>211</v>
      </c>
      <c r="E804" s="9" t="s">
        <v>30</v>
      </c>
      <c r="F804" s="9">
        <v>7.2534655204628002</v>
      </c>
      <c r="G804" s="9">
        <v>7.1616283000446801</v>
      </c>
      <c r="H804" s="9">
        <v>7.32499113132556</v>
      </c>
      <c r="I804" s="9">
        <v>7.4459113568744897</v>
      </c>
      <c r="J804" s="9">
        <v>7.6004512462509499</v>
      </c>
      <c r="K804" s="9">
        <v>7.6897088490513701</v>
      </c>
      <c r="L804" s="9">
        <v>7.78385069184099</v>
      </c>
      <c r="M804" s="9">
        <v>7.86604466225028</v>
      </c>
      <c r="N804" s="9">
        <v>7.9559395689090797</v>
      </c>
      <c r="O804" s="9">
        <v>8.1388890495787596</v>
      </c>
      <c r="P804" s="9">
        <v>8.2423313719722096</v>
      </c>
      <c r="Q804" s="9">
        <v>8.3146222604503208</v>
      </c>
      <c r="R804" s="9">
        <v>8.4173018553593693</v>
      </c>
      <c r="S804" s="9">
        <v>8.4767261057251808</v>
      </c>
      <c r="T804" s="9">
        <v>8.5232630877346605</v>
      </c>
      <c r="U804" s="9">
        <v>8.5899643262027006</v>
      </c>
      <c r="V804" s="9">
        <v>8.6189877503990093</v>
      </c>
      <c r="W804" s="9">
        <v>8.6358778980208903</v>
      </c>
      <c r="X804" s="9">
        <v>8.6629408572566895</v>
      </c>
      <c r="Y804" s="9">
        <v>8.6830564991952794</v>
      </c>
      <c r="Z804" s="9">
        <v>8.7063016627660801</v>
      </c>
      <c r="AA804" s="9">
        <v>8.7313002064390499</v>
      </c>
      <c r="AB804" s="9">
        <v>8.7957601307050606</v>
      </c>
      <c r="AC804" s="9">
        <v>8.8266833037093004</v>
      </c>
      <c r="AD804" s="9">
        <v>8.8482042907600196</v>
      </c>
      <c r="AE804" s="9">
        <v>8.8695214861329799</v>
      </c>
      <c r="AF804" s="9">
        <v>8.8915084393950998</v>
      </c>
      <c r="AG804" s="9">
        <v>8.73530289148459</v>
      </c>
      <c r="AH804" s="9">
        <v>8.48175543626696</v>
      </c>
      <c r="AI804" s="9">
        <v>8.22007696994228</v>
      </c>
      <c r="AJ804" s="9">
        <v>7.9720422649063396</v>
      </c>
      <c r="AK804" s="9">
        <v>7.72120109096333</v>
      </c>
    </row>
    <row r="805" spans="1:37" s="9" customFormat="1" hidden="1" x14ac:dyDescent="0.3">
      <c r="A805" s="13" t="str">
        <f t="shared" si="13"/>
        <v>SDGbaseTRA_UrbBAU_v6_3QVAXafeed</v>
      </c>
      <c r="B805" s="37" t="s">
        <v>220</v>
      </c>
      <c r="C805" s="8" t="s">
        <v>294</v>
      </c>
      <c r="D805" s="10" t="s">
        <v>211</v>
      </c>
      <c r="E805" s="9" t="s">
        <v>31</v>
      </c>
      <c r="F805" s="9">
        <v>6.5455554813719203</v>
      </c>
      <c r="G805" s="9">
        <v>6.5142344298274697</v>
      </c>
      <c r="H805" s="9">
        <v>6.6407058617003196</v>
      </c>
      <c r="I805" s="9">
        <v>6.6663104131267099</v>
      </c>
      <c r="J805" s="9">
        <v>6.7608057497517704</v>
      </c>
      <c r="K805" s="9">
        <v>6.8982593392189004</v>
      </c>
      <c r="L805" s="9">
        <v>7.0729510877136796</v>
      </c>
      <c r="M805" s="9">
        <v>7.2553447145676504</v>
      </c>
      <c r="N805" s="9">
        <v>7.4544829498781802</v>
      </c>
      <c r="O805" s="9">
        <v>7.7418383703523403</v>
      </c>
      <c r="P805" s="9">
        <v>8.0149116654164594</v>
      </c>
      <c r="Q805" s="9">
        <v>8.2602481410841495</v>
      </c>
      <c r="R805" s="9">
        <v>8.6046194631657702</v>
      </c>
      <c r="S805" s="9">
        <v>8.9083503491974305</v>
      </c>
      <c r="T805" s="9">
        <v>9.2197698139598696</v>
      </c>
      <c r="U805" s="9">
        <v>9.57741902350066</v>
      </c>
      <c r="V805" s="9">
        <v>9.9068696126746296</v>
      </c>
      <c r="W805" s="9">
        <v>10.2551764918512</v>
      </c>
      <c r="X805" s="9">
        <v>10.6288084874072</v>
      </c>
      <c r="Y805" s="9">
        <v>10.984482247655899</v>
      </c>
      <c r="Z805" s="9">
        <v>11.3516013748639</v>
      </c>
      <c r="AA805" s="9">
        <v>11.7240185251728</v>
      </c>
      <c r="AB805" s="9">
        <v>12.1647508601627</v>
      </c>
      <c r="AC805" s="9">
        <v>12.5763361586543</v>
      </c>
      <c r="AD805" s="9">
        <v>12.975046379979</v>
      </c>
      <c r="AE805" s="9">
        <v>13.369036395513399</v>
      </c>
      <c r="AF805" s="9">
        <v>13.7677139019251</v>
      </c>
      <c r="AG805" s="9">
        <v>14.160702158735001</v>
      </c>
      <c r="AH805" s="9">
        <v>14.102946644906201</v>
      </c>
      <c r="AI805" s="9">
        <v>14.018956300985799</v>
      </c>
      <c r="AJ805" s="9">
        <v>13.9554531629067</v>
      </c>
      <c r="AK805" s="9">
        <v>13.8696930683152</v>
      </c>
    </row>
    <row r="806" spans="1:37" s="9" customFormat="1" hidden="1" x14ac:dyDescent="0.3">
      <c r="A806" s="13" t="str">
        <f t="shared" si="13"/>
        <v>SDGbaseTRA_UrbBAU_v6_3QVAXabake</v>
      </c>
      <c r="B806" s="37" t="s">
        <v>220</v>
      </c>
      <c r="C806" s="8" t="s">
        <v>294</v>
      </c>
      <c r="D806" s="10" t="s">
        <v>211</v>
      </c>
      <c r="E806" s="9" t="s">
        <v>32</v>
      </c>
      <c r="F806" s="9">
        <v>22.283856021251001</v>
      </c>
      <c r="G806" s="9">
        <v>21.347593412696</v>
      </c>
      <c r="H806" s="9">
        <v>21.7778041103902</v>
      </c>
      <c r="I806" s="9">
        <v>22.118077948375198</v>
      </c>
      <c r="J806" s="9">
        <v>22.645888556961101</v>
      </c>
      <c r="K806" s="9">
        <v>23.009496006462001</v>
      </c>
      <c r="L806" s="9">
        <v>23.418603312584398</v>
      </c>
      <c r="M806" s="9">
        <v>23.811128740329899</v>
      </c>
      <c r="N806" s="9">
        <v>24.238005285378801</v>
      </c>
      <c r="O806" s="9">
        <v>24.918586516267499</v>
      </c>
      <c r="P806" s="9">
        <v>25.4288500499758</v>
      </c>
      <c r="Q806" s="9">
        <v>25.849571623600401</v>
      </c>
      <c r="R806" s="9">
        <v>26.552789306381101</v>
      </c>
      <c r="S806" s="9">
        <v>27.067336095581101</v>
      </c>
      <c r="T806" s="9">
        <v>27.598076614881101</v>
      </c>
      <c r="U806" s="9">
        <v>28.175541940054</v>
      </c>
      <c r="V806" s="9">
        <v>28.674000779006398</v>
      </c>
      <c r="W806" s="9">
        <v>29.2140782433416</v>
      </c>
      <c r="X806" s="9">
        <v>29.820386204727502</v>
      </c>
      <c r="Y806" s="9">
        <v>30.3719237192492</v>
      </c>
      <c r="Z806" s="9">
        <v>30.908543408191498</v>
      </c>
      <c r="AA806" s="9">
        <v>31.430752824534601</v>
      </c>
      <c r="AB806" s="9">
        <v>32.121144799752102</v>
      </c>
      <c r="AC806" s="9">
        <v>32.689442052402498</v>
      </c>
      <c r="AD806" s="9">
        <v>33.2098373530945</v>
      </c>
      <c r="AE806" s="9">
        <v>33.7391911543099</v>
      </c>
      <c r="AF806" s="9">
        <v>34.308099785383398</v>
      </c>
      <c r="AG806" s="9">
        <v>34.742850127318299</v>
      </c>
      <c r="AH806" s="9">
        <v>34.650948211373098</v>
      </c>
      <c r="AI806" s="9">
        <v>34.547060650535997</v>
      </c>
      <c r="AJ806" s="9">
        <v>34.451544491308603</v>
      </c>
      <c r="AK806" s="9">
        <v>34.289007544225797</v>
      </c>
    </row>
    <row r="807" spans="1:37" s="9" customFormat="1" hidden="1" x14ac:dyDescent="0.3">
      <c r="A807" s="13" t="str">
        <f t="shared" si="13"/>
        <v>SDGbaseTRA_UrbBAU_v6_3QVAXasuga</v>
      </c>
      <c r="B807" s="37" t="s">
        <v>220</v>
      </c>
      <c r="C807" s="8" t="s">
        <v>294</v>
      </c>
      <c r="D807" s="10" t="s">
        <v>211</v>
      </c>
      <c r="E807" s="9" t="s">
        <v>33</v>
      </c>
      <c r="F807" s="9">
        <v>8.5226770749711793</v>
      </c>
      <c r="G807" s="9">
        <v>8.2920055170650304</v>
      </c>
      <c r="H807" s="9">
        <v>8.4747706347145098</v>
      </c>
      <c r="I807" s="9">
        <v>8.6117011193962103</v>
      </c>
      <c r="J807" s="9">
        <v>8.82349674023747</v>
      </c>
      <c r="K807" s="9">
        <v>8.9514853865313402</v>
      </c>
      <c r="L807" s="9">
        <v>9.0881839573891092</v>
      </c>
      <c r="M807" s="9">
        <v>9.2007974566092496</v>
      </c>
      <c r="N807" s="9">
        <v>9.3160561682324801</v>
      </c>
      <c r="O807" s="9">
        <v>9.6408718388722399</v>
      </c>
      <c r="P807" s="9">
        <v>9.7862205037323893</v>
      </c>
      <c r="Q807" s="9">
        <v>9.8704138225153297</v>
      </c>
      <c r="R807" s="9">
        <v>10.0649249867172</v>
      </c>
      <c r="S807" s="9">
        <v>10.2056993787824</v>
      </c>
      <c r="T807" s="9">
        <v>10.347387363542</v>
      </c>
      <c r="U807" s="9">
        <v>10.4966773803575</v>
      </c>
      <c r="V807" s="9">
        <v>10.591757267479601</v>
      </c>
      <c r="W807" s="9">
        <v>10.706582363319599</v>
      </c>
      <c r="X807" s="9">
        <v>10.857974307881999</v>
      </c>
      <c r="Y807" s="9">
        <v>10.978827416812299</v>
      </c>
      <c r="Z807" s="9">
        <v>11.0950011589097</v>
      </c>
      <c r="AA807" s="9">
        <v>11.212190638308</v>
      </c>
      <c r="AB807" s="9">
        <v>11.4110865451607</v>
      </c>
      <c r="AC807" s="9">
        <v>11.542790720999299</v>
      </c>
      <c r="AD807" s="9">
        <v>11.649349885280699</v>
      </c>
      <c r="AE807" s="9">
        <v>11.7513745301268</v>
      </c>
      <c r="AF807" s="9">
        <v>11.8725813205356</v>
      </c>
      <c r="AG807" s="9">
        <v>12.0141966956894</v>
      </c>
      <c r="AH807" s="9">
        <v>12.0083108489689</v>
      </c>
      <c r="AI807" s="9">
        <v>11.9822629506507</v>
      </c>
      <c r="AJ807" s="9">
        <v>11.976548371786199</v>
      </c>
      <c r="AK807" s="9">
        <v>11.951347823923999</v>
      </c>
    </row>
    <row r="808" spans="1:37" s="9" customFormat="1" hidden="1" x14ac:dyDescent="0.3">
      <c r="A808" s="13" t="str">
        <f t="shared" si="13"/>
        <v>SDGbaseTRA_UrbBAU_v6_3QVAXaconf</v>
      </c>
      <c r="B808" s="37" t="s">
        <v>220</v>
      </c>
      <c r="C808" s="8" t="s">
        <v>294</v>
      </c>
      <c r="D808" s="10" t="s">
        <v>211</v>
      </c>
      <c r="E808" s="9" t="s">
        <v>34</v>
      </c>
      <c r="F808" s="9">
        <v>2.4874381194491502</v>
      </c>
      <c r="G808" s="9">
        <v>2.3972115813986901</v>
      </c>
      <c r="H808" s="9">
        <v>2.4818587842855999</v>
      </c>
      <c r="I808" s="9">
        <v>2.49189157240744</v>
      </c>
      <c r="J808" s="9">
        <v>2.54988400133263</v>
      </c>
      <c r="K808" s="9">
        <v>2.6125435423910801</v>
      </c>
      <c r="L808" s="9">
        <v>2.6820066271510901</v>
      </c>
      <c r="M808" s="9">
        <v>2.7535022022349498</v>
      </c>
      <c r="N808" s="9">
        <v>2.8331317876215598</v>
      </c>
      <c r="O808" s="9">
        <v>2.9742456581604402</v>
      </c>
      <c r="P808" s="9">
        <v>3.08016214076603</v>
      </c>
      <c r="Q808" s="9">
        <v>3.17736753756845</v>
      </c>
      <c r="R808" s="9">
        <v>3.33438813188857</v>
      </c>
      <c r="S808" s="9">
        <v>3.4597852169366998</v>
      </c>
      <c r="T808" s="9">
        <v>3.5950925921611301</v>
      </c>
      <c r="U808" s="9">
        <v>3.7460675537969901</v>
      </c>
      <c r="V808" s="9">
        <v>3.8813683300138901</v>
      </c>
      <c r="W808" s="9">
        <v>4.0247873598135104</v>
      </c>
      <c r="X808" s="9">
        <v>4.1755309091574597</v>
      </c>
      <c r="Y808" s="9">
        <v>4.3171551609872401</v>
      </c>
      <c r="Z808" s="9">
        <v>4.4667240209225803</v>
      </c>
      <c r="AA808" s="9">
        <v>4.6199160827828196</v>
      </c>
      <c r="AB808" s="9">
        <v>4.8238160435259196</v>
      </c>
      <c r="AC808" s="9">
        <v>5.0015775773809299</v>
      </c>
      <c r="AD808" s="9">
        <v>5.1654853274549</v>
      </c>
      <c r="AE808" s="9">
        <v>5.3275414540789798</v>
      </c>
      <c r="AF808" s="9">
        <v>5.4951077116590001</v>
      </c>
      <c r="AG808" s="9">
        <v>5.6564225608421301</v>
      </c>
      <c r="AH808" s="9">
        <v>5.6939400559726501</v>
      </c>
      <c r="AI808" s="9">
        <v>5.6879579378360097</v>
      </c>
      <c r="AJ808" s="9">
        <v>5.6666834728445599</v>
      </c>
      <c r="AK808" s="9">
        <v>5.6307697547317996</v>
      </c>
    </row>
    <row r="809" spans="1:37" s="9" customFormat="1" hidden="1" x14ac:dyDescent="0.3">
      <c r="A809" s="13" t="str">
        <f t="shared" si="13"/>
        <v>SDGbaseTRA_UrbBAU_v6_3QVAXapast</v>
      </c>
      <c r="B809" s="37" t="s">
        <v>220</v>
      </c>
      <c r="C809" s="8" t="s">
        <v>294</v>
      </c>
      <c r="D809" s="10" t="s">
        <v>211</v>
      </c>
      <c r="E809" s="9" t="s">
        <v>35</v>
      </c>
      <c r="F809" s="9">
        <v>0.64754535166901095</v>
      </c>
      <c r="G809" s="9">
        <v>0.66073373741267905</v>
      </c>
      <c r="H809" s="9">
        <v>0.68497966582677206</v>
      </c>
      <c r="I809" s="9">
        <v>0.69636131226930797</v>
      </c>
      <c r="J809" s="9">
        <v>0.71093882009318199</v>
      </c>
      <c r="K809" s="9">
        <v>0.72838386216296502</v>
      </c>
      <c r="L809" s="9">
        <v>0.75005699897804901</v>
      </c>
      <c r="M809" s="9">
        <v>0.77345383431880699</v>
      </c>
      <c r="N809" s="9">
        <v>0.79830555487882204</v>
      </c>
      <c r="O809" s="9">
        <v>0.83408440586716703</v>
      </c>
      <c r="P809" s="9">
        <v>0.86806980175353998</v>
      </c>
      <c r="Q809" s="9">
        <v>0.89775628852604905</v>
      </c>
      <c r="R809" s="9">
        <v>0.93462233719870902</v>
      </c>
      <c r="S809" s="9">
        <v>0.96808726705372805</v>
      </c>
      <c r="T809" s="9">
        <v>1.0038867057765899</v>
      </c>
      <c r="U809" s="9">
        <v>1.04457787121027</v>
      </c>
      <c r="V809" s="9">
        <v>1.0804226296994801</v>
      </c>
      <c r="W809" s="9">
        <v>1.11793368743491</v>
      </c>
      <c r="X809" s="9">
        <v>1.1582778489499399</v>
      </c>
      <c r="Y809" s="9">
        <v>1.1947574229252</v>
      </c>
      <c r="Z809" s="9">
        <v>1.22962205465763</v>
      </c>
      <c r="AA809" s="9">
        <v>1.2638921225415001</v>
      </c>
      <c r="AB809" s="9">
        <v>1.30490897544125</v>
      </c>
      <c r="AC809" s="9">
        <v>1.34246402282304</v>
      </c>
      <c r="AD809" s="9">
        <v>1.3783524948888199</v>
      </c>
      <c r="AE809" s="9">
        <v>1.4133641831491499</v>
      </c>
      <c r="AF809" s="9">
        <v>1.44934815095514</v>
      </c>
      <c r="AG809" s="9">
        <v>1.4835767019213999</v>
      </c>
      <c r="AH809" s="9">
        <v>1.4675923540451501</v>
      </c>
      <c r="AI809" s="9">
        <v>1.4474659202879401</v>
      </c>
      <c r="AJ809" s="9">
        <v>1.4303908440831401</v>
      </c>
      <c r="AK809" s="9">
        <v>1.41179682281551</v>
      </c>
    </row>
    <row r="810" spans="1:37" s="9" customFormat="1" hidden="1" x14ac:dyDescent="0.3">
      <c r="A810" s="13" t="str">
        <f t="shared" si="13"/>
        <v>SDGbaseTRA_UrbBAU_v6_3QVAXaofoo</v>
      </c>
      <c r="B810" s="37" t="s">
        <v>220</v>
      </c>
      <c r="C810" s="8" t="s">
        <v>294</v>
      </c>
      <c r="D810" s="10" t="s">
        <v>211</v>
      </c>
      <c r="E810" s="9" t="s">
        <v>36</v>
      </c>
      <c r="F810" s="9">
        <v>12.412272377584999</v>
      </c>
      <c r="G810" s="9">
        <v>12.1222696181775</v>
      </c>
      <c r="H810" s="9">
        <v>12.487984559738599</v>
      </c>
      <c r="I810" s="9">
        <v>12.6255199945793</v>
      </c>
      <c r="J810" s="9">
        <v>12.9234393708127</v>
      </c>
      <c r="K810" s="9">
        <v>13.1937807854078</v>
      </c>
      <c r="L810" s="9">
        <v>13.4998461754003</v>
      </c>
      <c r="M810" s="9">
        <v>13.8159358144507</v>
      </c>
      <c r="N810" s="9">
        <v>14.154717048876501</v>
      </c>
      <c r="O810" s="9">
        <v>14.888946600153499</v>
      </c>
      <c r="P810" s="9">
        <v>15.351661311683401</v>
      </c>
      <c r="Q810" s="9">
        <v>15.698322155564901</v>
      </c>
      <c r="R810" s="9">
        <v>16.225106622075</v>
      </c>
      <c r="S810" s="9">
        <v>16.6536270489133</v>
      </c>
      <c r="T810" s="9">
        <v>17.111819866637099</v>
      </c>
      <c r="U810" s="9">
        <v>17.616979120791399</v>
      </c>
      <c r="V810" s="9">
        <v>18.056189119316699</v>
      </c>
      <c r="W810" s="9">
        <v>18.531154732270601</v>
      </c>
      <c r="X810" s="9">
        <v>19.070763743138201</v>
      </c>
      <c r="Y810" s="9">
        <v>19.547221907222401</v>
      </c>
      <c r="Z810" s="9">
        <v>19.999655911813701</v>
      </c>
      <c r="AA810" s="9">
        <v>20.4655187360867</v>
      </c>
      <c r="AB810" s="9">
        <v>21.138648812089599</v>
      </c>
      <c r="AC810" s="9">
        <v>21.6604420025634</v>
      </c>
      <c r="AD810" s="9">
        <v>22.118918473465602</v>
      </c>
      <c r="AE810" s="9">
        <v>22.565992402079399</v>
      </c>
      <c r="AF810" s="9">
        <v>23.040220155004199</v>
      </c>
      <c r="AG810" s="9">
        <v>23.505874221116098</v>
      </c>
      <c r="AH810" s="9">
        <v>23.5161581419359</v>
      </c>
      <c r="AI810" s="9">
        <v>23.392262257388602</v>
      </c>
      <c r="AJ810" s="9">
        <v>23.2547873078463</v>
      </c>
      <c r="AK810" s="9">
        <v>23.070994965357301</v>
      </c>
    </row>
    <row r="811" spans="1:37" s="9" customFormat="1" hidden="1" x14ac:dyDescent="0.3">
      <c r="A811" s="13" t="str">
        <f t="shared" si="13"/>
        <v>SDGbaseTRA_UrbBAU_v6_3QVAXabevt</v>
      </c>
      <c r="B811" s="37" t="s">
        <v>220</v>
      </c>
      <c r="C811" s="8" t="s">
        <v>294</v>
      </c>
      <c r="D811" s="10" t="s">
        <v>211</v>
      </c>
      <c r="E811" s="9" t="s">
        <v>37</v>
      </c>
      <c r="F811" s="9">
        <v>40.844922309108298</v>
      </c>
      <c r="G811" s="9">
        <v>40.229907770720303</v>
      </c>
      <c r="H811" s="9">
        <v>42.253728983164599</v>
      </c>
      <c r="I811" s="9">
        <v>42.726629701812598</v>
      </c>
      <c r="J811" s="9">
        <v>43.959834580174402</v>
      </c>
      <c r="K811" s="9">
        <v>45.182479368564501</v>
      </c>
      <c r="L811" s="9">
        <v>46.524009523064699</v>
      </c>
      <c r="M811" s="9">
        <v>47.931241230292599</v>
      </c>
      <c r="N811" s="9">
        <v>49.392573549379101</v>
      </c>
      <c r="O811" s="9">
        <v>53.251044770792497</v>
      </c>
      <c r="P811" s="9">
        <v>55.407918452148898</v>
      </c>
      <c r="Q811" s="9">
        <v>56.951661215054997</v>
      </c>
      <c r="R811" s="9">
        <v>59.264068560705702</v>
      </c>
      <c r="S811" s="9">
        <v>61.141735590515403</v>
      </c>
      <c r="T811" s="9">
        <v>63.1943368628895</v>
      </c>
      <c r="U811" s="9">
        <v>65.387413538167607</v>
      </c>
      <c r="V811" s="9">
        <v>67.216210540430097</v>
      </c>
      <c r="W811" s="9">
        <v>69.323105763083603</v>
      </c>
      <c r="X811" s="9">
        <v>71.674979716950304</v>
      </c>
      <c r="Y811" s="9">
        <v>73.626188941404294</v>
      </c>
      <c r="Z811" s="9">
        <v>75.452078232933204</v>
      </c>
      <c r="AA811" s="9">
        <v>77.428570813770605</v>
      </c>
      <c r="AB811" s="9">
        <v>80.769380677727796</v>
      </c>
      <c r="AC811" s="9">
        <v>83.400976628900295</v>
      </c>
      <c r="AD811" s="9">
        <v>85.509522639685201</v>
      </c>
      <c r="AE811" s="9">
        <v>87.447698554997601</v>
      </c>
      <c r="AF811" s="9">
        <v>89.4687555892734</v>
      </c>
      <c r="AG811" s="9">
        <v>91.469759614484403</v>
      </c>
      <c r="AH811" s="9">
        <v>92.090813996496706</v>
      </c>
      <c r="AI811" s="9">
        <v>91.767303982906</v>
      </c>
      <c r="AJ811" s="9">
        <v>91.339545298231798</v>
      </c>
      <c r="AK811" s="9">
        <v>90.683461413700002</v>
      </c>
    </row>
    <row r="812" spans="1:37" s="9" customFormat="1" hidden="1" x14ac:dyDescent="0.3">
      <c r="A812" s="13" t="str">
        <f t="shared" si="13"/>
        <v>SDGbaseTRA_UrbBAU_v6_3QVAXatext</v>
      </c>
      <c r="B812" s="37" t="s">
        <v>220</v>
      </c>
      <c r="C812" s="8" t="s">
        <v>294</v>
      </c>
      <c r="D812" s="10" t="s">
        <v>211</v>
      </c>
      <c r="E812" s="9" t="s">
        <v>38</v>
      </c>
      <c r="F812" s="9">
        <v>6.5666925740870496</v>
      </c>
      <c r="G812" s="9">
        <v>6.0727248570271399</v>
      </c>
      <c r="H812" s="9">
        <v>6.2426030016410303</v>
      </c>
      <c r="I812" s="9">
        <v>6.2959627785332204</v>
      </c>
      <c r="J812" s="9">
        <v>6.43911724112216</v>
      </c>
      <c r="K812" s="9">
        <v>6.5828474709086402</v>
      </c>
      <c r="L812" s="9">
        <v>6.7465013243137504</v>
      </c>
      <c r="M812" s="9">
        <v>6.9279670173076804</v>
      </c>
      <c r="N812" s="9">
        <v>7.1205392007216703</v>
      </c>
      <c r="O812" s="9">
        <v>7.5139654070049504</v>
      </c>
      <c r="P812" s="9">
        <v>7.7631690350170901</v>
      </c>
      <c r="Q812" s="9">
        <v>7.9580811307444801</v>
      </c>
      <c r="R812" s="9">
        <v>8.22282693506207</v>
      </c>
      <c r="S812" s="9">
        <v>8.4523899281039903</v>
      </c>
      <c r="T812" s="9">
        <v>8.6980908793395493</v>
      </c>
      <c r="U812" s="9">
        <v>8.9689988701023893</v>
      </c>
      <c r="V812" s="9">
        <v>9.2288138963880293</v>
      </c>
      <c r="W812" s="9">
        <v>9.5256950544870005</v>
      </c>
      <c r="X812" s="9">
        <v>9.8552857974197892</v>
      </c>
      <c r="Y812" s="9">
        <v>10.138907062508</v>
      </c>
      <c r="Z812" s="9">
        <v>10.4123900892563</v>
      </c>
      <c r="AA812" s="9">
        <v>10.686500431784999</v>
      </c>
      <c r="AB812" s="9">
        <v>11.0511089791729</v>
      </c>
      <c r="AC812" s="9">
        <v>11.3514761953896</v>
      </c>
      <c r="AD812" s="9">
        <v>11.628846525772101</v>
      </c>
      <c r="AE812" s="9">
        <v>11.9126887139382</v>
      </c>
      <c r="AF812" s="9">
        <v>12.2237993435613</v>
      </c>
      <c r="AG812" s="9">
        <v>12.5571747506918</v>
      </c>
      <c r="AH812" s="9">
        <v>12.636762712468</v>
      </c>
      <c r="AI812" s="9">
        <v>12.620751997047501</v>
      </c>
      <c r="AJ812" s="9">
        <v>12.5864106322234</v>
      </c>
      <c r="AK812" s="9">
        <v>12.5211395320551</v>
      </c>
    </row>
    <row r="813" spans="1:37" s="9" customFormat="1" hidden="1" x14ac:dyDescent="0.3">
      <c r="A813" s="13" t="str">
        <f t="shared" si="13"/>
        <v>SDGbaseTRA_UrbBAU_v6_3QVAXaclth</v>
      </c>
      <c r="B813" s="37" t="s">
        <v>220</v>
      </c>
      <c r="C813" s="8" t="s">
        <v>294</v>
      </c>
      <c r="D813" s="10" t="s">
        <v>211</v>
      </c>
      <c r="E813" s="9" t="s">
        <v>39</v>
      </c>
      <c r="F813" s="9">
        <v>6.7607644976156296</v>
      </c>
      <c r="G813" s="9">
        <v>6.1992673512807102</v>
      </c>
      <c r="H813" s="9">
        <v>6.3770876489845696</v>
      </c>
      <c r="I813" s="9">
        <v>6.4504053993564101</v>
      </c>
      <c r="J813" s="9">
        <v>6.6209460024534197</v>
      </c>
      <c r="K813" s="9">
        <v>6.7480122697637004</v>
      </c>
      <c r="L813" s="9">
        <v>6.8916911310300204</v>
      </c>
      <c r="M813" s="9">
        <v>7.0381475929512298</v>
      </c>
      <c r="N813" s="9">
        <v>7.2021939794905601</v>
      </c>
      <c r="O813" s="9">
        <v>7.51387458767414</v>
      </c>
      <c r="P813" s="9">
        <v>7.7238203005889199</v>
      </c>
      <c r="Q813" s="9">
        <v>7.88770502062658</v>
      </c>
      <c r="R813" s="9">
        <v>8.1636933559511</v>
      </c>
      <c r="S813" s="9">
        <v>8.3690001189186205</v>
      </c>
      <c r="T813" s="9">
        <v>8.5884136514916491</v>
      </c>
      <c r="U813" s="9">
        <v>8.8396773577089096</v>
      </c>
      <c r="V813" s="9">
        <v>9.0611978347921802</v>
      </c>
      <c r="W813" s="9">
        <v>9.3087210928996207</v>
      </c>
      <c r="X813" s="9">
        <v>9.5770490155150707</v>
      </c>
      <c r="Y813" s="9">
        <v>9.82141666614001</v>
      </c>
      <c r="Z813" s="9">
        <v>10.056712525201601</v>
      </c>
      <c r="AA813" s="9">
        <v>10.292191539847</v>
      </c>
      <c r="AB813" s="9">
        <v>10.630328861192799</v>
      </c>
      <c r="AC813" s="9">
        <v>10.897842683618</v>
      </c>
      <c r="AD813" s="9">
        <v>11.1315883573014</v>
      </c>
      <c r="AE813" s="9">
        <v>11.364478558999499</v>
      </c>
      <c r="AF813" s="9">
        <v>11.616604269859801</v>
      </c>
      <c r="AG813" s="9">
        <v>11.8829767637468</v>
      </c>
      <c r="AH813" s="9">
        <v>11.967903490729</v>
      </c>
      <c r="AI813" s="9">
        <v>12.0027053748107</v>
      </c>
      <c r="AJ813" s="9">
        <v>12.0155417963829</v>
      </c>
      <c r="AK813" s="9">
        <v>11.994516009695401</v>
      </c>
    </row>
    <row r="814" spans="1:37" s="9" customFormat="1" hidden="1" x14ac:dyDescent="0.3">
      <c r="A814" s="13" t="str">
        <f t="shared" si="13"/>
        <v>SDGbaseTRA_UrbBAU_v6_3QVAXaleat</v>
      </c>
      <c r="B814" s="37" t="s">
        <v>220</v>
      </c>
      <c r="C814" s="8" t="s">
        <v>294</v>
      </c>
      <c r="D814" s="10" t="s">
        <v>211</v>
      </c>
      <c r="E814" s="9" t="s">
        <v>40</v>
      </c>
      <c r="F814" s="9">
        <v>2.4496072471007602</v>
      </c>
      <c r="G814" s="9">
        <v>2.4356662893720098</v>
      </c>
      <c r="H814" s="9">
        <v>2.5589144623028601</v>
      </c>
      <c r="I814" s="9">
        <v>2.6079761478505001</v>
      </c>
      <c r="J814" s="9">
        <v>2.6628487786957602</v>
      </c>
      <c r="K814" s="9">
        <v>2.7303458147405202</v>
      </c>
      <c r="L814" s="9">
        <v>2.8166181412293301</v>
      </c>
      <c r="M814" s="9">
        <v>2.91919258835485</v>
      </c>
      <c r="N814" s="9">
        <v>3.03074096256156</v>
      </c>
      <c r="O814" s="9">
        <v>3.2847428451512299</v>
      </c>
      <c r="P814" s="9">
        <v>3.4921846530880698</v>
      </c>
      <c r="Q814" s="9">
        <v>3.6632594770857301</v>
      </c>
      <c r="R814" s="9">
        <v>3.8229409171781801</v>
      </c>
      <c r="S814" s="9">
        <v>3.9687193200261399</v>
      </c>
      <c r="T814" s="9">
        <v>4.1189596358172897</v>
      </c>
      <c r="U814" s="9">
        <v>4.2890078045313196</v>
      </c>
      <c r="V814" s="9">
        <v>4.4328014271064697</v>
      </c>
      <c r="W814" s="9">
        <v>4.5888386564682397</v>
      </c>
      <c r="X814" s="9">
        <v>4.7607722914639901</v>
      </c>
      <c r="Y814" s="9">
        <v>4.9004705257264201</v>
      </c>
      <c r="Z814" s="9">
        <v>5.02662399698192</v>
      </c>
      <c r="AA814" s="9">
        <v>5.1613628617888301</v>
      </c>
      <c r="AB814" s="9">
        <v>5.3588777132735803</v>
      </c>
      <c r="AC814" s="9">
        <v>5.5432483514873603</v>
      </c>
      <c r="AD814" s="9">
        <v>5.7124800639421096</v>
      </c>
      <c r="AE814" s="9">
        <v>5.8725052325140101</v>
      </c>
      <c r="AF814" s="9">
        <v>6.0318969511516896</v>
      </c>
      <c r="AG814" s="9">
        <v>6.1797416592593404</v>
      </c>
      <c r="AH814" s="9">
        <v>6.0753224447420697</v>
      </c>
      <c r="AI814" s="9">
        <v>5.9125893148447304</v>
      </c>
      <c r="AJ814" s="9">
        <v>5.7751576858763496</v>
      </c>
      <c r="AK814" s="9">
        <v>5.6326476414384903</v>
      </c>
    </row>
    <row r="815" spans="1:37" s="9" customFormat="1" hidden="1" x14ac:dyDescent="0.3">
      <c r="A815" s="13" t="str">
        <f t="shared" si="13"/>
        <v>SDGbaseTRA_UrbBAU_v6_3QVAXafoot</v>
      </c>
      <c r="B815" s="37" t="s">
        <v>220</v>
      </c>
      <c r="C815" s="8" t="s">
        <v>294</v>
      </c>
      <c r="D815" s="10" t="s">
        <v>211</v>
      </c>
      <c r="E815" s="9" t="s">
        <v>41</v>
      </c>
      <c r="F815" s="9">
        <v>1.91455609444022</v>
      </c>
      <c r="G815" s="9">
        <v>1.8192280113247301</v>
      </c>
      <c r="H815" s="9">
        <v>1.8701531487471399</v>
      </c>
      <c r="I815" s="9">
        <v>1.8963288667932101</v>
      </c>
      <c r="J815" s="9">
        <v>1.9439803308233099</v>
      </c>
      <c r="K815" s="9">
        <v>1.9833346956571001</v>
      </c>
      <c r="L815" s="9">
        <v>2.0286164704980401</v>
      </c>
      <c r="M815" s="9">
        <v>2.0743284275189802</v>
      </c>
      <c r="N815" s="9">
        <v>2.12410300536654</v>
      </c>
      <c r="O815" s="9">
        <v>2.2264179619720501</v>
      </c>
      <c r="P815" s="9">
        <v>2.29645508913827</v>
      </c>
      <c r="Q815" s="9">
        <v>2.3498282753109598</v>
      </c>
      <c r="R815" s="9">
        <v>2.4239106824852001</v>
      </c>
      <c r="S815" s="9">
        <v>2.4849048961086102</v>
      </c>
      <c r="T815" s="9">
        <v>2.5493891378828799</v>
      </c>
      <c r="U815" s="9">
        <v>2.6195233434554499</v>
      </c>
      <c r="V815" s="9">
        <v>2.6832171506732401</v>
      </c>
      <c r="W815" s="9">
        <v>2.7553794887960001</v>
      </c>
      <c r="X815" s="9">
        <v>2.8354556129916602</v>
      </c>
      <c r="Y815" s="9">
        <v>2.90859704645248</v>
      </c>
      <c r="Z815" s="9">
        <v>2.9772273954989101</v>
      </c>
      <c r="AA815" s="9">
        <v>3.0461441517324701</v>
      </c>
      <c r="AB815" s="9">
        <v>3.1528485684535399</v>
      </c>
      <c r="AC815" s="9">
        <v>3.2421340789653499</v>
      </c>
      <c r="AD815" s="9">
        <v>3.32088985027322</v>
      </c>
      <c r="AE815" s="9">
        <v>3.3978510306966401</v>
      </c>
      <c r="AF815" s="9">
        <v>3.4799685973843699</v>
      </c>
      <c r="AG815" s="9">
        <v>3.5543111139546899</v>
      </c>
      <c r="AH815" s="9">
        <v>3.5730437455353901</v>
      </c>
      <c r="AI815" s="9">
        <v>3.5776670397248802</v>
      </c>
      <c r="AJ815" s="9">
        <v>3.5778604961020002</v>
      </c>
      <c r="AK815" s="9">
        <v>3.5690761158572299</v>
      </c>
    </row>
    <row r="816" spans="1:37" s="9" customFormat="1" hidden="1" x14ac:dyDescent="0.3">
      <c r="A816" s="13" t="str">
        <f t="shared" si="13"/>
        <v>SDGbaseTRA_UrbBAU_v6_3QVAXawood</v>
      </c>
      <c r="B816" s="37" t="s">
        <v>220</v>
      </c>
      <c r="C816" s="8" t="s">
        <v>294</v>
      </c>
      <c r="D816" s="10" t="s">
        <v>211</v>
      </c>
      <c r="E816" s="9" t="s">
        <v>42</v>
      </c>
      <c r="F816" s="9">
        <v>23.692612523457498</v>
      </c>
      <c r="G816" s="9">
        <v>22.014406097366599</v>
      </c>
      <c r="H816" s="9">
        <v>22.742156832259301</v>
      </c>
      <c r="I816" s="9">
        <v>23.262667013729299</v>
      </c>
      <c r="J816" s="9">
        <v>23.738284982653798</v>
      </c>
      <c r="K816" s="9">
        <v>24.2258882239618</v>
      </c>
      <c r="L816" s="9">
        <v>24.784040274866602</v>
      </c>
      <c r="M816" s="9">
        <v>25.391290082702302</v>
      </c>
      <c r="N816" s="9">
        <v>26.0350000938306</v>
      </c>
      <c r="O816" s="9">
        <v>27.033807376267799</v>
      </c>
      <c r="P816" s="9">
        <v>27.782299211917199</v>
      </c>
      <c r="Q816" s="9">
        <v>28.453658822713301</v>
      </c>
      <c r="R816" s="9">
        <v>29.1496819127109</v>
      </c>
      <c r="S816" s="9">
        <v>29.929592753027698</v>
      </c>
      <c r="T816" s="9">
        <v>30.773034524473498</v>
      </c>
      <c r="U816" s="9">
        <v>31.718833379166799</v>
      </c>
      <c r="V816" s="9">
        <v>32.616618674244997</v>
      </c>
      <c r="W816" s="9">
        <v>33.586648398427599</v>
      </c>
      <c r="X816" s="9">
        <v>34.656774244157297</v>
      </c>
      <c r="Y816" s="9">
        <v>35.633947225621696</v>
      </c>
      <c r="Z816" s="9">
        <v>36.594422969581402</v>
      </c>
      <c r="AA816" s="9">
        <v>37.5682512249073</v>
      </c>
      <c r="AB816" s="9">
        <v>38.637927138746697</v>
      </c>
      <c r="AC816" s="9">
        <v>39.543656886214201</v>
      </c>
      <c r="AD816" s="9">
        <v>40.4334105875228</v>
      </c>
      <c r="AE816" s="9">
        <v>41.351052093793399</v>
      </c>
      <c r="AF816" s="9">
        <v>42.334817602142202</v>
      </c>
      <c r="AG816" s="9">
        <v>43.3079900664615</v>
      </c>
      <c r="AH816" s="9">
        <v>43.269419914074803</v>
      </c>
      <c r="AI816" s="9">
        <v>42.945972950367697</v>
      </c>
      <c r="AJ816" s="9">
        <v>42.659667339152399</v>
      </c>
      <c r="AK816" s="9">
        <v>42.314284751090803</v>
      </c>
    </row>
    <row r="817" spans="1:37" s="9" customFormat="1" hidden="1" x14ac:dyDescent="0.3">
      <c r="A817" s="13" t="str">
        <f t="shared" si="13"/>
        <v>SDGbaseTRA_UrbBAU_v6_3QVAXapapr</v>
      </c>
      <c r="B817" s="37" t="s">
        <v>220</v>
      </c>
      <c r="C817" s="8" t="s">
        <v>294</v>
      </c>
      <c r="D817" s="10" t="s">
        <v>211</v>
      </c>
      <c r="E817" s="9" t="s">
        <v>43</v>
      </c>
      <c r="F817" s="9">
        <v>24.019985549556601</v>
      </c>
      <c r="G817" s="9">
        <v>22.719452816091799</v>
      </c>
      <c r="H817" s="9">
        <v>23.572283300406401</v>
      </c>
      <c r="I817" s="9">
        <v>24.026622586918201</v>
      </c>
      <c r="J817" s="9">
        <v>24.5064840825594</v>
      </c>
      <c r="K817" s="9">
        <v>25.094328441963501</v>
      </c>
      <c r="L817" s="9">
        <v>25.680096245051601</v>
      </c>
      <c r="M817" s="9">
        <v>26.124651647183502</v>
      </c>
      <c r="N817" s="9">
        <v>26.796331075814098</v>
      </c>
      <c r="O817" s="9">
        <v>27.897420898051202</v>
      </c>
      <c r="P817" s="9">
        <v>28.682881903453598</v>
      </c>
      <c r="Q817" s="9">
        <v>29.3907898481499</v>
      </c>
      <c r="R817" s="9">
        <v>30.669838747477101</v>
      </c>
      <c r="S817" s="9">
        <v>31.501243066897899</v>
      </c>
      <c r="T817" s="9">
        <v>32.4047741402063</v>
      </c>
      <c r="U817" s="9">
        <v>33.429150592583497</v>
      </c>
      <c r="V817" s="9">
        <v>34.366369310967599</v>
      </c>
      <c r="W817" s="9">
        <v>35.384138347334797</v>
      </c>
      <c r="X817" s="9">
        <v>36.497676832377998</v>
      </c>
      <c r="Y817" s="9">
        <v>37.511080724442799</v>
      </c>
      <c r="Z817" s="9">
        <v>38.5098409177874</v>
      </c>
      <c r="AA817" s="9">
        <v>39.541468157818798</v>
      </c>
      <c r="AB817" s="9">
        <v>40.704648813107603</v>
      </c>
      <c r="AC817" s="9">
        <v>41.667456352282002</v>
      </c>
      <c r="AD817" s="9">
        <v>42.568788953890603</v>
      </c>
      <c r="AE817" s="9">
        <v>43.4819047310163</v>
      </c>
      <c r="AF817" s="9">
        <v>44.444419907634298</v>
      </c>
      <c r="AG817" s="9">
        <v>45.397149531591097</v>
      </c>
      <c r="AH817" s="9">
        <v>45.365276423163799</v>
      </c>
      <c r="AI817" s="9">
        <v>45.056650832204397</v>
      </c>
      <c r="AJ817" s="9">
        <v>44.754217975030699</v>
      </c>
      <c r="AK817" s="9">
        <v>44.386942526565903</v>
      </c>
    </row>
    <row r="818" spans="1:37" s="9" customFormat="1" hidden="1" x14ac:dyDescent="0.3">
      <c r="A818" s="13" t="str">
        <f t="shared" si="13"/>
        <v>SDGbaseTRA_UrbBAU_v6_3QVAXaprnt</v>
      </c>
      <c r="B818" s="37" t="s">
        <v>220</v>
      </c>
      <c r="C818" s="8" t="s">
        <v>294</v>
      </c>
      <c r="D818" s="10" t="s">
        <v>211</v>
      </c>
      <c r="E818" s="9" t="s">
        <v>44</v>
      </c>
      <c r="F818" s="9">
        <v>16.778093477192201</v>
      </c>
      <c r="G818" s="9">
        <v>15.5833539946212</v>
      </c>
      <c r="H818" s="9">
        <v>16.101990615498099</v>
      </c>
      <c r="I818" s="9">
        <v>16.3946154298308</v>
      </c>
      <c r="J818" s="9">
        <v>16.715457322109199</v>
      </c>
      <c r="K818" s="9">
        <v>17.0642757813755</v>
      </c>
      <c r="L818" s="9">
        <v>17.461035127262502</v>
      </c>
      <c r="M818" s="9">
        <v>17.894380084430601</v>
      </c>
      <c r="N818" s="9">
        <v>18.374142834828099</v>
      </c>
      <c r="O818" s="9">
        <v>18.8127077769016</v>
      </c>
      <c r="P818" s="9">
        <v>19.325047614682099</v>
      </c>
      <c r="Q818" s="9">
        <v>19.862642203920899</v>
      </c>
      <c r="R818" s="9">
        <v>20.566887030153001</v>
      </c>
      <c r="S818" s="9">
        <v>21.1890156206365</v>
      </c>
      <c r="T818" s="9">
        <v>21.860239420717601</v>
      </c>
      <c r="U818" s="9">
        <v>22.618503193358901</v>
      </c>
      <c r="V818" s="9">
        <v>23.3608341651891</v>
      </c>
      <c r="W818" s="9">
        <v>24.152290858434501</v>
      </c>
      <c r="X818" s="9">
        <v>24.9921500027788</v>
      </c>
      <c r="Y818" s="9">
        <v>25.795244611341399</v>
      </c>
      <c r="Z818" s="9">
        <v>26.603727495149201</v>
      </c>
      <c r="AA818" s="9">
        <v>27.418905206020199</v>
      </c>
      <c r="AB818" s="9">
        <v>28.186455528786801</v>
      </c>
      <c r="AC818" s="9">
        <v>28.905938403198199</v>
      </c>
      <c r="AD818" s="9">
        <v>29.650213738941599</v>
      </c>
      <c r="AE818" s="9">
        <v>30.4297938929042</v>
      </c>
      <c r="AF818" s="9">
        <v>31.255620392932201</v>
      </c>
      <c r="AG818" s="9">
        <v>32.0805694651579</v>
      </c>
      <c r="AH818" s="9">
        <v>32.097137510494598</v>
      </c>
      <c r="AI818" s="9">
        <v>31.9851257473806</v>
      </c>
      <c r="AJ818" s="9">
        <v>31.8755200123266</v>
      </c>
      <c r="AK818" s="9">
        <v>31.721274106356098</v>
      </c>
    </row>
    <row r="819" spans="1:37" s="9" customFormat="1" hidden="1" x14ac:dyDescent="0.3">
      <c r="A819" s="13" t="str">
        <f t="shared" si="13"/>
        <v>SDGbaseTRA_UrbBAU_v6_3QVAXapetr</v>
      </c>
      <c r="B819" s="37" t="s">
        <v>220</v>
      </c>
      <c r="C819" s="8" t="s">
        <v>294</v>
      </c>
      <c r="D819" s="10" t="s">
        <v>211</v>
      </c>
      <c r="E819" s="9" t="s">
        <v>45</v>
      </c>
      <c r="F819" s="9">
        <v>46.318025213526298</v>
      </c>
      <c r="G819" s="9">
        <v>28.848450924973299</v>
      </c>
      <c r="H819" s="9">
        <v>33.275968265627696</v>
      </c>
      <c r="I819" s="9">
        <v>38.351556836782699</v>
      </c>
      <c r="J819" s="9">
        <v>38.351556836782699</v>
      </c>
      <c r="K819" s="9">
        <v>38.351556836782699</v>
      </c>
      <c r="L819" s="9">
        <v>38.351556836782599</v>
      </c>
      <c r="M819" s="9">
        <v>38.351556836782599</v>
      </c>
      <c r="N819" s="9">
        <v>38.303454567369997</v>
      </c>
      <c r="O819" s="9">
        <v>16.662512473529599</v>
      </c>
      <c r="P819" s="9">
        <v>10.6532504331875</v>
      </c>
      <c r="Q819" s="9">
        <v>10.5650131110137</v>
      </c>
      <c r="R819" s="9">
        <v>10.5650131110137</v>
      </c>
      <c r="S819" s="9">
        <v>10.5650131110137</v>
      </c>
      <c r="T819" s="9">
        <v>10.5650131110137</v>
      </c>
      <c r="U819" s="9">
        <v>10.5650131110137</v>
      </c>
      <c r="V819" s="9">
        <v>10.5200007734298</v>
      </c>
      <c r="W819" s="9">
        <v>10.5200007734298</v>
      </c>
      <c r="X819" s="9">
        <v>10.5678781396572</v>
      </c>
      <c r="Y819" s="9">
        <v>10.5007884319573</v>
      </c>
      <c r="Z819" s="9">
        <v>10.4336987242575</v>
      </c>
      <c r="AA819" s="9">
        <v>10.3666090165576</v>
      </c>
      <c r="AB819" s="9">
        <v>9.44850015423307</v>
      </c>
      <c r="AC819" s="9">
        <v>8.5303912919085398</v>
      </c>
      <c r="AD819" s="9">
        <v>7.6122824295840097</v>
      </c>
      <c r="AE819" s="9">
        <v>6.6941735672594804</v>
      </c>
      <c r="AF819" s="9">
        <v>5.7760647049349503</v>
      </c>
      <c r="AG819" s="9">
        <v>4.8182789468580003</v>
      </c>
      <c r="AH819" s="9">
        <v>3.8604931887810601</v>
      </c>
      <c r="AI819" s="9">
        <v>2.9027074307041101</v>
      </c>
      <c r="AJ819" s="9">
        <v>1.9449216726271701</v>
      </c>
      <c r="AK819" s="9">
        <v>0.98713591455021799</v>
      </c>
    </row>
    <row r="820" spans="1:37" s="9" customFormat="1" hidden="1" x14ac:dyDescent="0.3">
      <c r="A820" s="13" t="str">
        <f t="shared" si="13"/>
        <v>SDGbaseTRA_UrbBAU_v6_3QVAXahydr</v>
      </c>
      <c r="B820" s="37" t="s">
        <v>220</v>
      </c>
      <c r="C820" s="8" t="s">
        <v>294</v>
      </c>
      <c r="D820" s="10" t="s">
        <v>211</v>
      </c>
      <c r="E820" s="9" t="s">
        <v>46</v>
      </c>
      <c r="F820" s="9">
        <v>0.12086732559633399</v>
      </c>
      <c r="G820" s="9">
        <v>0.12737916629064</v>
      </c>
      <c r="H820" s="9">
        <v>0.308611869520447</v>
      </c>
      <c r="I820" s="9">
        <v>0.72146791115013598</v>
      </c>
      <c r="J820" s="9">
        <v>0.72146791115013598</v>
      </c>
      <c r="K820" s="9">
        <v>0.72146791115013598</v>
      </c>
      <c r="L820" s="9">
        <v>0.72146791115013598</v>
      </c>
      <c r="M820" s="9">
        <v>0.72146791115013498</v>
      </c>
      <c r="N820" s="9">
        <v>0.72146791115013498</v>
      </c>
      <c r="O820" s="9">
        <v>0.72146791115013498</v>
      </c>
      <c r="P820" s="9">
        <v>0.72146791115013498</v>
      </c>
      <c r="Q820" s="9">
        <v>0.72146791115013498</v>
      </c>
      <c r="R820" s="9">
        <v>0.72146791115013498</v>
      </c>
      <c r="S820" s="9">
        <v>0.72146791115013498</v>
      </c>
      <c r="T820" s="9">
        <v>0.72146791115013498</v>
      </c>
      <c r="U820" s="9">
        <v>0.72146791115013498</v>
      </c>
      <c r="V820" s="9">
        <v>0.72146791115013498</v>
      </c>
      <c r="W820" s="9">
        <v>0.72146791115013498</v>
      </c>
      <c r="X820" s="9">
        <v>2.3672550692003602</v>
      </c>
      <c r="Y820" s="9">
        <v>3.5699094769238302</v>
      </c>
      <c r="Z820" s="9">
        <v>4.77256388464731</v>
      </c>
      <c r="AA820" s="9">
        <v>5.9752182923707897</v>
      </c>
      <c r="AB820" s="9">
        <v>6.4639574737824503</v>
      </c>
      <c r="AC820" s="9">
        <v>6.9526966551941198</v>
      </c>
      <c r="AD820" s="9">
        <v>7.4414358366057796</v>
      </c>
      <c r="AE820" s="9">
        <v>7.9301750180174402</v>
      </c>
      <c r="AF820" s="9">
        <v>8.4189141994291106</v>
      </c>
      <c r="AG820" s="9">
        <v>9.4863735894551606</v>
      </c>
      <c r="AH820" s="9">
        <v>10.5538329794812</v>
      </c>
      <c r="AI820" s="9">
        <v>11.6212923695073</v>
      </c>
      <c r="AJ820" s="9">
        <v>12.6887517595333</v>
      </c>
      <c r="AK820" s="9">
        <v>13.7562111495593</v>
      </c>
    </row>
    <row r="821" spans="1:37" s="9" customFormat="1" hidden="1" x14ac:dyDescent="0.3">
      <c r="A821" s="13" t="str">
        <f t="shared" si="13"/>
        <v>SDGbaseTRA_UrbBAU_v6_3QVAXaammo</v>
      </c>
      <c r="B821" s="37" t="s">
        <v>220</v>
      </c>
      <c r="C821" s="8" t="s">
        <v>294</v>
      </c>
      <c r="D821" s="10" t="s">
        <v>211</v>
      </c>
      <c r="E821" s="9" t="s">
        <v>47</v>
      </c>
      <c r="F821" s="9">
        <v>2.4857265311443801</v>
      </c>
      <c r="G821" s="9">
        <v>2.3435473120329098</v>
      </c>
      <c r="H821" s="9">
        <v>2.3471509783778002</v>
      </c>
      <c r="I821" s="9">
        <v>2.3794954285807899</v>
      </c>
      <c r="J821" s="9">
        <v>2.4036018198053499</v>
      </c>
      <c r="K821" s="9">
        <v>2.4267494395326499</v>
      </c>
      <c r="L821" s="9">
        <v>2.4550839223205498</v>
      </c>
      <c r="M821" s="9">
        <v>2.4921161297669601</v>
      </c>
      <c r="N821" s="9">
        <v>2.5262696607229098</v>
      </c>
      <c r="O821" s="9">
        <v>2.51370305234716</v>
      </c>
      <c r="P821" s="9">
        <v>2.5300523199559901</v>
      </c>
      <c r="Q821" s="9">
        <v>2.5606133347176301</v>
      </c>
      <c r="R821" s="9">
        <v>2.6024387252211199</v>
      </c>
      <c r="S821" s="9">
        <v>2.6455259415987999</v>
      </c>
      <c r="T821" s="9">
        <v>2.6918444806053898</v>
      </c>
      <c r="U821" s="9">
        <v>2.7457097303653302</v>
      </c>
      <c r="V821" s="9">
        <v>2.8022322080853699</v>
      </c>
      <c r="W821" s="9">
        <v>2.8639709717029</v>
      </c>
      <c r="X821" s="9">
        <v>2.92813986630498</v>
      </c>
      <c r="Y821" s="9">
        <v>2.9837256462247201</v>
      </c>
      <c r="Z821" s="9">
        <v>3.0328476853761002</v>
      </c>
      <c r="AA821" s="9">
        <v>3.0639758126436001</v>
      </c>
      <c r="AB821" s="9">
        <v>2.9731929444618399</v>
      </c>
      <c r="AC821" s="9">
        <v>2.8874662243558999</v>
      </c>
      <c r="AD821" s="9">
        <v>2.82534857902577</v>
      </c>
      <c r="AE821" s="9">
        <v>2.77984030967944</v>
      </c>
      <c r="AF821" s="9">
        <v>2.7468211492901902</v>
      </c>
      <c r="AG821" s="9">
        <v>2.7117544729512701</v>
      </c>
      <c r="AH821" s="9">
        <v>2.6011157622840102</v>
      </c>
      <c r="AI821" s="9">
        <v>2.4864966089440101</v>
      </c>
      <c r="AJ821" s="9">
        <v>2.38363252926866</v>
      </c>
      <c r="AK821" s="9">
        <v>2.2893057055355102</v>
      </c>
    </row>
    <row r="822" spans="1:37" s="9" customFormat="1" hidden="1" x14ac:dyDescent="0.3">
      <c r="A822" s="13" t="str">
        <f t="shared" si="13"/>
        <v>SDGbaseTRA_UrbBAU_v6_3QVAXabchm</v>
      </c>
      <c r="B822" s="37" t="s">
        <v>220</v>
      </c>
      <c r="C822" s="8" t="s">
        <v>294</v>
      </c>
      <c r="D822" s="10" t="s">
        <v>211</v>
      </c>
      <c r="E822" s="9" t="s">
        <v>48</v>
      </c>
      <c r="F822" s="9">
        <v>22.3715387803204</v>
      </c>
      <c r="G822" s="9">
        <v>22.371538780281199</v>
      </c>
      <c r="H822" s="9">
        <v>21.767721837615401</v>
      </c>
      <c r="I822" s="9">
        <v>21.797831443105</v>
      </c>
      <c r="J822" s="9">
        <v>21.919880190085401</v>
      </c>
      <c r="K822" s="9">
        <v>21.980559540724599</v>
      </c>
      <c r="L822" s="9">
        <v>22.039248291606299</v>
      </c>
      <c r="M822" s="9">
        <v>22.110963514037401</v>
      </c>
      <c r="N822" s="9">
        <v>22.127125284627699</v>
      </c>
      <c r="O822" s="9">
        <v>22.290207558433099</v>
      </c>
      <c r="P822" s="9">
        <v>22.254703257543301</v>
      </c>
      <c r="Q822" s="9">
        <v>22.216511562321799</v>
      </c>
      <c r="R822" s="9">
        <v>22.292699779722302</v>
      </c>
      <c r="S822" s="9">
        <v>22.393686323169799</v>
      </c>
      <c r="T822" s="9">
        <v>22.497977962616002</v>
      </c>
      <c r="U822" s="9">
        <v>22.608885882380601</v>
      </c>
      <c r="V822" s="9">
        <v>22.661664747628301</v>
      </c>
      <c r="W822" s="9">
        <v>22.795194253898899</v>
      </c>
      <c r="X822" s="9">
        <v>23.018346778043099</v>
      </c>
      <c r="Y822" s="9">
        <v>23.179524474153801</v>
      </c>
      <c r="Z822" s="9">
        <v>23.295860913022999</v>
      </c>
      <c r="AA822" s="9">
        <v>23.034642818801402</v>
      </c>
      <c r="AB822" s="9">
        <v>21.581644231525399</v>
      </c>
      <c r="AC822" s="9">
        <v>19.9195712843396</v>
      </c>
      <c r="AD822" s="9">
        <v>18.360455964901501</v>
      </c>
      <c r="AE822" s="9">
        <v>16.959306055327598</v>
      </c>
      <c r="AF822" s="9">
        <v>15.6946498494286</v>
      </c>
      <c r="AG822" s="9">
        <v>14.494347494654701</v>
      </c>
      <c r="AH822" s="9">
        <v>13.36694355301</v>
      </c>
      <c r="AI822" s="9">
        <v>12.0331275115641</v>
      </c>
      <c r="AJ822" s="9">
        <v>10.7741529251718</v>
      </c>
      <c r="AK822" s="9">
        <v>9.64433049482105</v>
      </c>
    </row>
    <row r="823" spans="1:37" s="9" customFormat="1" hidden="1" x14ac:dyDescent="0.3">
      <c r="A823" s="13" t="str">
        <f t="shared" si="13"/>
        <v>SDGbaseTRA_UrbBAU_v6_3QVAXaochm</v>
      </c>
      <c r="B823" s="37" t="s">
        <v>220</v>
      </c>
      <c r="C823" s="8" t="s">
        <v>294</v>
      </c>
      <c r="D823" s="10" t="s">
        <v>211</v>
      </c>
      <c r="E823" s="9" t="s">
        <v>49</v>
      </c>
      <c r="F823" s="9">
        <v>34.2354180457884</v>
      </c>
      <c r="G823" s="9">
        <v>34.235418045756802</v>
      </c>
      <c r="H823" s="9">
        <v>33.311390170057201</v>
      </c>
      <c r="I823" s="9">
        <v>33.357467238838801</v>
      </c>
      <c r="J823" s="9">
        <v>33.5442398125046</v>
      </c>
      <c r="K823" s="9">
        <v>33.637098106977803</v>
      </c>
      <c r="L823" s="9">
        <v>33.726910164197101</v>
      </c>
      <c r="M823" s="9">
        <v>33.836656777708498</v>
      </c>
      <c r="N823" s="9">
        <v>33.861389317474803</v>
      </c>
      <c r="O823" s="9">
        <v>34.110955959913497</v>
      </c>
      <c r="P823" s="9">
        <v>34.056623327933103</v>
      </c>
      <c r="Q823" s="9">
        <v>33.998178146105097</v>
      </c>
      <c r="R823" s="9">
        <v>34.114769834253401</v>
      </c>
      <c r="S823" s="9">
        <v>34.269310680364903</v>
      </c>
      <c r="T823" s="9">
        <v>34.428909352149802</v>
      </c>
      <c r="U823" s="9">
        <v>34.598632992307799</v>
      </c>
      <c r="V823" s="9">
        <v>34.679401084904597</v>
      </c>
      <c r="W823" s="9">
        <v>34.883742793962497</v>
      </c>
      <c r="X823" s="9">
        <v>35.225235617816701</v>
      </c>
      <c r="Y823" s="9">
        <v>35.471887663534098</v>
      </c>
      <c r="Z823" s="9">
        <v>35.6499186276871</v>
      </c>
      <c r="AA823" s="9">
        <v>35.250173632735198</v>
      </c>
      <c r="AB823" s="9">
        <v>33.026633511340499</v>
      </c>
      <c r="AC823" s="9">
        <v>30.483144539558001</v>
      </c>
      <c r="AD823" s="9">
        <v>28.097212786416499</v>
      </c>
      <c r="AE823" s="9">
        <v>25.953017281129199</v>
      </c>
      <c r="AF823" s="9">
        <v>24.017699629610501</v>
      </c>
      <c r="AG823" s="9">
        <v>22.180863402090399</v>
      </c>
      <c r="AH823" s="9">
        <v>20.455584438147898</v>
      </c>
      <c r="AI823" s="9">
        <v>18.414430710480101</v>
      </c>
      <c r="AJ823" s="9">
        <v>16.4878077053556</v>
      </c>
      <c r="AK823" s="9">
        <v>14.7588277008766</v>
      </c>
    </row>
    <row r="824" spans="1:37" s="9" customFormat="1" hidden="1" x14ac:dyDescent="0.3">
      <c r="A824" s="13" t="str">
        <f t="shared" si="13"/>
        <v>SDGbaseTRA_UrbBAU_v6_3QVAXarubb</v>
      </c>
      <c r="B824" s="37" t="s">
        <v>220</v>
      </c>
      <c r="C824" s="8" t="s">
        <v>294</v>
      </c>
      <c r="D824" s="10" t="s">
        <v>211</v>
      </c>
      <c r="E824" s="9" t="s">
        <v>50</v>
      </c>
      <c r="F824" s="9">
        <v>6.7712521152150096</v>
      </c>
      <c r="G824" s="9">
        <v>6.4019120775933098</v>
      </c>
      <c r="H824" s="9">
        <v>6.6601194584677597</v>
      </c>
      <c r="I824" s="9">
        <v>6.7416027740539501</v>
      </c>
      <c r="J824" s="9">
        <v>6.9040637652790799</v>
      </c>
      <c r="K824" s="9">
        <v>7.0715414214239702</v>
      </c>
      <c r="L824" s="9">
        <v>7.2565475069935204</v>
      </c>
      <c r="M824" s="9">
        <v>7.4497909129973303</v>
      </c>
      <c r="N824" s="9">
        <v>7.6637273766426803</v>
      </c>
      <c r="O824" s="9">
        <v>8.1012978449467692</v>
      </c>
      <c r="P824" s="9">
        <v>8.3904913841014892</v>
      </c>
      <c r="Q824" s="9">
        <v>8.6347748847170998</v>
      </c>
      <c r="R824" s="9">
        <v>8.9552008705607697</v>
      </c>
      <c r="S824" s="9">
        <v>9.2295451488079792</v>
      </c>
      <c r="T824" s="9">
        <v>9.5246825394204304</v>
      </c>
      <c r="U824" s="9">
        <v>9.8608419326807102</v>
      </c>
      <c r="V824" s="9">
        <v>10.1868608174985</v>
      </c>
      <c r="W824" s="9">
        <v>10.5270817938192</v>
      </c>
      <c r="X824" s="9">
        <v>10.8800955416321</v>
      </c>
      <c r="Y824" s="9">
        <v>11.195313315660201</v>
      </c>
      <c r="Z824" s="9">
        <v>11.507764881914801</v>
      </c>
      <c r="AA824" s="9">
        <v>11.8240976769362</v>
      </c>
      <c r="AB824" s="9">
        <v>12.334237441097899</v>
      </c>
      <c r="AC824" s="9">
        <v>12.7844905325202</v>
      </c>
      <c r="AD824" s="9">
        <v>13.212721858188999</v>
      </c>
      <c r="AE824" s="9">
        <v>13.643364778726101</v>
      </c>
      <c r="AF824" s="9">
        <v>14.085634479855701</v>
      </c>
      <c r="AG824" s="9">
        <v>14.5171568114487</v>
      </c>
      <c r="AH824" s="9">
        <v>14.676417115756699</v>
      </c>
      <c r="AI824" s="9">
        <v>14.723191598795401</v>
      </c>
      <c r="AJ824" s="9">
        <v>14.7494709570695</v>
      </c>
      <c r="AK824" s="9">
        <v>14.7367384480411</v>
      </c>
    </row>
    <row r="825" spans="1:37" s="9" customFormat="1" hidden="1" x14ac:dyDescent="0.3">
      <c r="A825" s="13" t="str">
        <f t="shared" si="13"/>
        <v>SDGbaseTRA_UrbBAU_v6_3QVAXaplas</v>
      </c>
      <c r="B825" s="37" t="s">
        <v>220</v>
      </c>
      <c r="C825" s="8" t="s">
        <v>294</v>
      </c>
      <c r="D825" s="10" t="s">
        <v>211</v>
      </c>
      <c r="E825" s="9" t="s">
        <v>51</v>
      </c>
      <c r="F825" s="9">
        <v>15.426438760270701</v>
      </c>
      <c r="G825" s="9">
        <v>14.475008879710501</v>
      </c>
      <c r="H825" s="9">
        <v>14.9028041320824</v>
      </c>
      <c r="I825" s="9">
        <v>15.204817648421001</v>
      </c>
      <c r="J825" s="9">
        <v>15.5147297511625</v>
      </c>
      <c r="K825" s="9">
        <v>15.8207412292731</v>
      </c>
      <c r="L825" s="9">
        <v>16.170108859389401</v>
      </c>
      <c r="M825" s="9">
        <v>16.554193182273199</v>
      </c>
      <c r="N825" s="9">
        <v>16.9638632281608</v>
      </c>
      <c r="O825" s="9">
        <v>17.6305114050352</v>
      </c>
      <c r="P825" s="9">
        <v>18.1117524081399</v>
      </c>
      <c r="Q825" s="9">
        <v>18.5330808632173</v>
      </c>
      <c r="R825" s="9">
        <v>18.992508039311801</v>
      </c>
      <c r="S825" s="9">
        <v>19.503219697914101</v>
      </c>
      <c r="T825" s="9">
        <v>20.0549703232114</v>
      </c>
      <c r="U825" s="9">
        <v>20.674642845781701</v>
      </c>
      <c r="V825" s="9">
        <v>21.2654868958839</v>
      </c>
      <c r="W825" s="9">
        <v>21.9042386167343</v>
      </c>
      <c r="X825" s="9">
        <v>22.612335716546902</v>
      </c>
      <c r="Y825" s="9">
        <v>23.258524360938601</v>
      </c>
      <c r="Z825" s="9">
        <v>23.876555078501902</v>
      </c>
      <c r="AA825" s="9">
        <v>24.505368988572801</v>
      </c>
      <c r="AB825" s="9">
        <v>25.108617082121501</v>
      </c>
      <c r="AC825" s="9">
        <v>25.634569537819299</v>
      </c>
      <c r="AD825" s="9">
        <v>26.167096949145702</v>
      </c>
      <c r="AE825" s="9">
        <v>26.731889473761601</v>
      </c>
      <c r="AF825" s="9">
        <v>27.3414991870712</v>
      </c>
      <c r="AG825" s="9">
        <v>27.9224216618539</v>
      </c>
      <c r="AH825" s="9">
        <v>27.838393746466899</v>
      </c>
      <c r="AI825" s="9">
        <v>27.662157397325299</v>
      </c>
      <c r="AJ825" s="9">
        <v>27.4448667699899</v>
      </c>
      <c r="AK825" s="9">
        <v>27.189125858439098</v>
      </c>
    </row>
    <row r="826" spans="1:37" s="9" customFormat="1" hidden="1" x14ac:dyDescent="0.3">
      <c r="A826" s="13" t="str">
        <f t="shared" si="13"/>
        <v>SDGbaseTRA_UrbBAU_v6_3QVAXanmet</v>
      </c>
      <c r="B826" s="37" t="s">
        <v>220</v>
      </c>
      <c r="C826" s="8" t="s">
        <v>294</v>
      </c>
      <c r="D826" s="10" t="s">
        <v>211</v>
      </c>
      <c r="E826" s="9" t="s">
        <v>52</v>
      </c>
      <c r="F826" s="9">
        <v>17.626887984271502</v>
      </c>
      <c r="G826" s="9">
        <v>16.2992162040605</v>
      </c>
      <c r="H826" s="9">
        <v>16.851249703322999</v>
      </c>
      <c r="I826" s="9">
        <v>17.425408813589801</v>
      </c>
      <c r="J826" s="9">
        <v>17.798465182038399</v>
      </c>
      <c r="K826" s="9">
        <v>18.197532707760999</v>
      </c>
      <c r="L826" s="9">
        <v>18.659279820266399</v>
      </c>
      <c r="M826" s="9">
        <v>19.172014829356002</v>
      </c>
      <c r="N826" s="9">
        <v>19.722173771739499</v>
      </c>
      <c r="O826" s="9">
        <v>20.590579773089001</v>
      </c>
      <c r="P826" s="9">
        <v>21.264916268671598</v>
      </c>
      <c r="Q826" s="9">
        <v>21.861213353393399</v>
      </c>
      <c r="R826" s="9">
        <v>22.224253489503699</v>
      </c>
      <c r="S826" s="9">
        <v>22.893614996413401</v>
      </c>
      <c r="T826" s="9">
        <v>23.6107087518632</v>
      </c>
      <c r="U826" s="9">
        <v>24.433635156946799</v>
      </c>
      <c r="V826" s="9">
        <v>25.2494849105702</v>
      </c>
      <c r="W826" s="9">
        <v>26.102460322961299</v>
      </c>
      <c r="X826" s="9">
        <v>26.964383823149198</v>
      </c>
      <c r="Y826" s="9">
        <v>27.798233869205099</v>
      </c>
      <c r="Z826" s="9">
        <v>28.645261176296501</v>
      </c>
      <c r="AA826" s="9">
        <v>29.4959988053795</v>
      </c>
      <c r="AB826" s="9">
        <v>30.404910455359499</v>
      </c>
      <c r="AC826" s="9">
        <v>31.237163936782899</v>
      </c>
      <c r="AD826" s="9">
        <v>32.096192443681097</v>
      </c>
      <c r="AE826" s="9">
        <v>32.990653063395499</v>
      </c>
      <c r="AF826" s="9">
        <v>33.929736537239002</v>
      </c>
      <c r="AG826" s="9">
        <v>34.799024022159998</v>
      </c>
      <c r="AH826" s="9">
        <v>34.7440527471908</v>
      </c>
      <c r="AI826" s="9">
        <v>34.512545517305902</v>
      </c>
      <c r="AJ826" s="9">
        <v>34.312690190340099</v>
      </c>
      <c r="AK826" s="9">
        <v>34.044982674851703</v>
      </c>
    </row>
    <row r="827" spans="1:37" s="9" customFormat="1" hidden="1" x14ac:dyDescent="0.3">
      <c r="A827" s="13" t="str">
        <f t="shared" si="13"/>
        <v>SDGbaseTRA_UrbBAU_v6_3QVAXairon</v>
      </c>
      <c r="B827" s="37" t="s">
        <v>220</v>
      </c>
      <c r="C827" s="8" t="s">
        <v>294</v>
      </c>
      <c r="D827" s="10" t="s">
        <v>211</v>
      </c>
      <c r="E827" s="9" t="s">
        <v>53</v>
      </c>
      <c r="F827" s="9">
        <v>20.838620435938999</v>
      </c>
      <c r="G827" s="9">
        <v>19.587325428920799</v>
      </c>
      <c r="H827" s="9">
        <v>19.859817250228001</v>
      </c>
      <c r="I827" s="9">
        <v>20.069576997703201</v>
      </c>
      <c r="J827" s="9">
        <v>20.230536213106401</v>
      </c>
      <c r="K827" s="9">
        <v>20.4631732534938</v>
      </c>
      <c r="L827" s="9">
        <v>20.7917444962949</v>
      </c>
      <c r="M827" s="9">
        <v>21.284189321682199</v>
      </c>
      <c r="N827" s="9">
        <v>21.761292146378398</v>
      </c>
      <c r="O827" s="9">
        <v>22.736549467480899</v>
      </c>
      <c r="P827" s="9">
        <v>23.351543756647601</v>
      </c>
      <c r="Q827" s="9">
        <v>23.8120923567615</v>
      </c>
      <c r="R827" s="9">
        <v>24.087325533636498</v>
      </c>
      <c r="S827" s="9">
        <v>24.585433009758798</v>
      </c>
      <c r="T827" s="9">
        <v>25.1265830485445</v>
      </c>
      <c r="U827" s="9">
        <v>25.7720586751764</v>
      </c>
      <c r="V827" s="9">
        <v>26.580745968487001</v>
      </c>
      <c r="W827" s="9">
        <v>27.3417077991671</v>
      </c>
      <c r="X827" s="9">
        <v>27.996942802387899</v>
      </c>
      <c r="Y827" s="9">
        <v>28.7291969986297</v>
      </c>
      <c r="Z827" s="9">
        <v>29.398853326208702</v>
      </c>
      <c r="AA827" s="9">
        <v>30.174963335512501</v>
      </c>
      <c r="AB827" s="9">
        <v>30.081535293754399</v>
      </c>
      <c r="AC827" s="9">
        <v>30.3655291056529</v>
      </c>
      <c r="AD827" s="9">
        <v>31.014506245970399</v>
      </c>
      <c r="AE827" s="9">
        <v>31.80186864369</v>
      </c>
      <c r="AF827" s="9">
        <v>32.650651321981996</v>
      </c>
      <c r="AG827" s="9">
        <v>33.394101076071202</v>
      </c>
      <c r="AH827" s="9">
        <v>32.742474570892803</v>
      </c>
      <c r="AI827" s="9">
        <v>32.322535163892702</v>
      </c>
      <c r="AJ827" s="9">
        <v>32.054341291804597</v>
      </c>
      <c r="AK827" s="9">
        <v>31.814495067163499</v>
      </c>
    </row>
    <row r="828" spans="1:37" s="9" customFormat="1" hidden="1" x14ac:dyDescent="0.3">
      <c r="A828" s="13" t="str">
        <f t="shared" si="13"/>
        <v>SDGbaseTRA_UrbBAU_v6_3QVAXanfrm</v>
      </c>
      <c r="B828" s="37" t="s">
        <v>220</v>
      </c>
      <c r="C828" s="8" t="s">
        <v>294</v>
      </c>
      <c r="D828" s="10" t="s">
        <v>211</v>
      </c>
      <c r="E828" s="9" t="s">
        <v>54</v>
      </c>
      <c r="F828" s="9">
        <v>13.0736512510274</v>
      </c>
      <c r="G828" s="9">
        <v>11.734410339876099</v>
      </c>
      <c r="H828" s="9">
        <v>11.3410309731988</v>
      </c>
      <c r="I828" s="9">
        <v>10.6766753526363</v>
      </c>
      <c r="J828" s="9">
        <v>10.4371934995964</v>
      </c>
      <c r="K828" s="9">
        <v>10.432084117811799</v>
      </c>
      <c r="L828" s="9">
        <v>10.700588236482799</v>
      </c>
      <c r="M828" s="9">
        <v>11.624997371525099</v>
      </c>
      <c r="N828" s="9">
        <v>12.408510723117599</v>
      </c>
      <c r="O828" s="9">
        <v>14.860425841019801</v>
      </c>
      <c r="P828" s="9">
        <v>16.103198723480102</v>
      </c>
      <c r="Q828" s="9">
        <v>16.717710107282102</v>
      </c>
      <c r="R828" s="9">
        <v>17.072973244139899</v>
      </c>
      <c r="S828" s="9">
        <v>17.550640015493698</v>
      </c>
      <c r="T828" s="9">
        <v>18.091371735039299</v>
      </c>
      <c r="U828" s="9">
        <v>18.860818277651799</v>
      </c>
      <c r="V828" s="9">
        <v>20.4793825134707</v>
      </c>
      <c r="W828" s="9">
        <v>21.867152403010898</v>
      </c>
      <c r="X828" s="9">
        <v>22.402663091598299</v>
      </c>
      <c r="Y828" s="9">
        <v>23.365824276875301</v>
      </c>
      <c r="Z828" s="9">
        <v>24.077625185081601</v>
      </c>
      <c r="AA828" s="9">
        <v>25.169059600127699</v>
      </c>
      <c r="AB828" s="9">
        <v>21.5403451986767</v>
      </c>
      <c r="AC828" s="9">
        <v>20.185835857226699</v>
      </c>
      <c r="AD828" s="9">
        <v>20.522998013338199</v>
      </c>
      <c r="AE828" s="9">
        <v>21.2921829396712</v>
      </c>
      <c r="AF828" s="9">
        <v>22.2149284714584</v>
      </c>
      <c r="AG828" s="9">
        <v>22.736306516212199</v>
      </c>
      <c r="AH828" s="9">
        <v>19.407912075804202</v>
      </c>
      <c r="AI828" s="9">
        <v>17.2806613587376</v>
      </c>
      <c r="AJ828" s="9">
        <v>16.287263034353099</v>
      </c>
      <c r="AK828" s="9">
        <v>15.5574345519546</v>
      </c>
    </row>
    <row r="829" spans="1:37" s="9" customFormat="1" hidden="1" x14ac:dyDescent="0.3">
      <c r="A829" s="13" t="str">
        <f t="shared" si="13"/>
        <v>SDGbaseTRA_UrbBAU_v6_3QVAXametp</v>
      </c>
      <c r="B829" s="37" t="s">
        <v>220</v>
      </c>
      <c r="C829" s="8" t="s">
        <v>294</v>
      </c>
      <c r="D829" s="10" t="s">
        <v>211</v>
      </c>
      <c r="E829" s="9" t="s">
        <v>55</v>
      </c>
      <c r="F829" s="9">
        <v>33.254980135401603</v>
      </c>
      <c r="G829" s="9">
        <v>29.9596238893829</v>
      </c>
      <c r="H829" s="9">
        <v>30.907494145553901</v>
      </c>
      <c r="I829" s="9">
        <v>31.744830957408301</v>
      </c>
      <c r="J829" s="9">
        <v>32.340565666752397</v>
      </c>
      <c r="K829" s="9">
        <v>33.004551572333703</v>
      </c>
      <c r="L829" s="9">
        <v>33.8238405878583</v>
      </c>
      <c r="M829" s="9">
        <v>34.788982066137201</v>
      </c>
      <c r="N829" s="9">
        <v>35.782105961011801</v>
      </c>
      <c r="O829" s="9">
        <v>37.659242038564997</v>
      </c>
      <c r="P829" s="9">
        <v>38.878050548485497</v>
      </c>
      <c r="Q829" s="9">
        <v>39.872064284348703</v>
      </c>
      <c r="R829" s="9">
        <v>40.532387718482397</v>
      </c>
      <c r="S829" s="9">
        <v>41.702254989159698</v>
      </c>
      <c r="T829" s="9">
        <v>42.961024923770303</v>
      </c>
      <c r="U829" s="9">
        <v>44.394251655236701</v>
      </c>
      <c r="V829" s="9">
        <v>46.0264564693327</v>
      </c>
      <c r="W829" s="9">
        <v>47.543073620071397</v>
      </c>
      <c r="X829" s="9">
        <v>48.787503748728298</v>
      </c>
      <c r="Y829" s="9">
        <v>50.304084705392498</v>
      </c>
      <c r="Z829" s="9">
        <v>51.786641360247202</v>
      </c>
      <c r="AA829" s="9">
        <v>53.361533769061701</v>
      </c>
      <c r="AB829" s="9">
        <v>54.830912701867497</v>
      </c>
      <c r="AC829" s="9">
        <v>56.281537205539699</v>
      </c>
      <c r="AD829" s="9">
        <v>57.959434029316697</v>
      </c>
      <c r="AE829" s="9">
        <v>59.760115306285897</v>
      </c>
      <c r="AF829" s="9">
        <v>61.668567193621499</v>
      </c>
      <c r="AG829" s="9">
        <v>63.418335040500402</v>
      </c>
      <c r="AH829" s="9">
        <v>63.202492252036997</v>
      </c>
      <c r="AI829" s="9">
        <v>62.757967085100603</v>
      </c>
      <c r="AJ829" s="9">
        <v>62.488002107373198</v>
      </c>
      <c r="AK829" s="9">
        <v>62.157588001763301</v>
      </c>
    </row>
    <row r="830" spans="1:37" s="9" customFormat="1" hidden="1" x14ac:dyDescent="0.3">
      <c r="A830" s="13" t="str">
        <f t="shared" si="13"/>
        <v>SDGbaseTRA_UrbBAU_v6_3QVAXamach</v>
      </c>
      <c r="B830" s="37" t="s">
        <v>220</v>
      </c>
      <c r="C830" s="8" t="s">
        <v>294</v>
      </c>
      <c r="D830" s="10" t="s">
        <v>211</v>
      </c>
      <c r="E830" s="9" t="s">
        <v>56</v>
      </c>
      <c r="F830" s="9">
        <v>38.665956251697601</v>
      </c>
      <c r="G830" s="9">
        <v>34.777894488840197</v>
      </c>
      <c r="H830" s="9">
        <v>35.865867250527103</v>
      </c>
      <c r="I830" s="9">
        <v>37.200882669897702</v>
      </c>
      <c r="J830" s="9">
        <v>37.856421092309098</v>
      </c>
      <c r="K830" s="9">
        <v>38.622566437309501</v>
      </c>
      <c r="L830" s="9">
        <v>39.604550284155202</v>
      </c>
      <c r="M830" s="9">
        <v>40.878910095178597</v>
      </c>
      <c r="N830" s="9">
        <v>42.135036012849397</v>
      </c>
      <c r="O830" s="9">
        <v>44.5145851378769</v>
      </c>
      <c r="P830" s="9">
        <v>46.022113817817903</v>
      </c>
      <c r="Q830" s="9">
        <v>47.243068959883097</v>
      </c>
      <c r="R830" s="9">
        <v>47.446887334333397</v>
      </c>
      <c r="S830" s="9">
        <v>48.805063951671002</v>
      </c>
      <c r="T830" s="9">
        <v>50.286405419647799</v>
      </c>
      <c r="U830" s="9">
        <v>52.004586083493599</v>
      </c>
      <c r="V830" s="9">
        <v>53.903265552927202</v>
      </c>
      <c r="W830" s="9">
        <v>55.688084330925797</v>
      </c>
      <c r="X830" s="9">
        <v>57.226343185384202</v>
      </c>
      <c r="Y830" s="9">
        <v>59.077299258945402</v>
      </c>
      <c r="Z830" s="9">
        <v>60.897383729778497</v>
      </c>
      <c r="AA830" s="9">
        <v>62.841600998868202</v>
      </c>
      <c r="AB830" s="9">
        <v>63.993585903901298</v>
      </c>
      <c r="AC830" s="9">
        <v>65.398211259482594</v>
      </c>
      <c r="AD830" s="9">
        <v>67.380369871009705</v>
      </c>
      <c r="AE830" s="9">
        <v>69.603654820008998</v>
      </c>
      <c r="AF830" s="9">
        <v>71.960930890400107</v>
      </c>
      <c r="AG830" s="9">
        <v>74.063908401979205</v>
      </c>
      <c r="AH830" s="9">
        <v>72.9913566849566</v>
      </c>
      <c r="AI830" s="9">
        <v>71.834651118481602</v>
      </c>
      <c r="AJ830" s="9">
        <v>71.187523460944803</v>
      </c>
      <c r="AK830" s="9">
        <v>70.537527263215495</v>
      </c>
    </row>
    <row r="831" spans="1:37" s="9" customFormat="1" hidden="1" x14ac:dyDescent="0.3">
      <c r="A831" s="13" t="str">
        <f t="shared" si="13"/>
        <v>SDGbaseTRA_UrbBAU_v6_3QVAXafcel</v>
      </c>
      <c r="B831" s="37" t="s">
        <v>220</v>
      </c>
      <c r="C831" s="8" t="s">
        <v>294</v>
      </c>
      <c r="D831" s="10" t="s">
        <v>211</v>
      </c>
      <c r="E831" s="9" t="s">
        <v>57</v>
      </c>
      <c r="F831" s="9">
        <v>0.28999999999999998</v>
      </c>
      <c r="G831" s="9">
        <v>0.28999999999999998</v>
      </c>
      <c r="H831" s="9">
        <v>0.28968487122259201</v>
      </c>
      <c r="I831" s="9">
        <v>0.28968487122259201</v>
      </c>
      <c r="J831" s="9">
        <v>0.28968487122259101</v>
      </c>
      <c r="K831" s="9">
        <v>0.28968487122259101</v>
      </c>
      <c r="L831" s="9">
        <v>0.28968487122259101</v>
      </c>
      <c r="M831" s="9">
        <v>0.28968487122259101</v>
      </c>
      <c r="N831" s="9">
        <v>0.28968487122259101</v>
      </c>
      <c r="O831" s="9">
        <v>0.28968487122259101</v>
      </c>
      <c r="P831" s="9">
        <v>0.28968487122259101</v>
      </c>
      <c r="Q831" s="9">
        <v>0.28968487122259101</v>
      </c>
      <c r="R831" s="9">
        <v>0.28968487122259101</v>
      </c>
      <c r="S831" s="9">
        <v>0.28968487122259101</v>
      </c>
      <c r="T831" s="9">
        <v>0.28968487122259101</v>
      </c>
      <c r="U831" s="9">
        <v>0.28968487122259101</v>
      </c>
      <c r="V831" s="9">
        <v>0.28968487122259101</v>
      </c>
      <c r="W831" s="9">
        <v>0.28968487122259101</v>
      </c>
      <c r="X831" s="9">
        <v>0.28968487122259101</v>
      </c>
      <c r="Y831" s="9">
        <v>4.2184859843336904</v>
      </c>
      <c r="Z831" s="9">
        <v>8.4369719686673808</v>
      </c>
      <c r="AA831" s="9">
        <v>12.6554579530011</v>
      </c>
      <c r="AB831" s="9">
        <v>13.6463560908955</v>
      </c>
      <c r="AC831" s="9">
        <v>14.6372542287898</v>
      </c>
      <c r="AD831" s="9">
        <v>15.628152366684199</v>
      </c>
      <c r="AE831" s="9">
        <v>16.619050504578599</v>
      </c>
      <c r="AF831" s="9">
        <v>17.609948642473</v>
      </c>
      <c r="AG831" s="9">
        <v>17.5646401817644</v>
      </c>
      <c r="AH831" s="9">
        <v>17.519331721055799</v>
      </c>
      <c r="AI831" s="9">
        <v>17.474023260347199</v>
      </c>
      <c r="AJ831" s="9">
        <v>17.428714799638598</v>
      </c>
      <c r="AK831" s="9">
        <v>17.383406338930001</v>
      </c>
    </row>
    <row r="832" spans="1:37" s="9" customFormat="1" hidden="1" x14ac:dyDescent="0.3">
      <c r="A832" s="13" t="str">
        <f t="shared" si="13"/>
        <v>SDGbaseTRA_UrbBAU_v6_3QVAXaelct</v>
      </c>
      <c r="B832" s="37" t="s">
        <v>220</v>
      </c>
      <c r="C832" s="8" t="s">
        <v>294</v>
      </c>
      <c r="D832" s="10" t="s">
        <v>211</v>
      </c>
      <c r="E832" s="9" t="s">
        <v>58</v>
      </c>
      <c r="F832" s="9">
        <v>7.8476290328821793E-2</v>
      </c>
      <c r="G832" s="9">
        <v>7.8476290328821793E-2</v>
      </c>
      <c r="H832" s="9">
        <v>7.8391013992867103E-2</v>
      </c>
      <c r="I832" s="9">
        <v>7.8391013992867103E-2</v>
      </c>
      <c r="J832" s="9">
        <v>7.8391013992867103E-2</v>
      </c>
      <c r="K832" s="9">
        <v>7.8391013992867006E-2</v>
      </c>
      <c r="L832" s="9">
        <v>7.8391013992867006E-2</v>
      </c>
      <c r="M832" s="9">
        <v>7.8391013992867006E-2</v>
      </c>
      <c r="N832" s="9">
        <v>7.8391013992867006E-2</v>
      </c>
      <c r="O832" s="9">
        <v>7.8391013992867006E-2</v>
      </c>
      <c r="P832" s="9">
        <v>7.8391013992867006E-2</v>
      </c>
      <c r="Q832" s="9">
        <v>7.8391013992867006E-2</v>
      </c>
      <c r="R832" s="9">
        <v>7.8391013992867006E-2</v>
      </c>
      <c r="S832" s="9">
        <v>7.8391013992867006E-2</v>
      </c>
      <c r="T832" s="9">
        <v>7.8391013992867006E-2</v>
      </c>
      <c r="U832" s="9">
        <v>7.8391013992867006E-2</v>
      </c>
      <c r="V832" s="9">
        <v>7.8391013992867006E-2</v>
      </c>
      <c r="W832" s="9">
        <v>7.8391013992867006E-2</v>
      </c>
      <c r="X832" s="9">
        <v>3.1935093670491002</v>
      </c>
      <c r="Y832" s="9">
        <v>3.1935093670491002</v>
      </c>
      <c r="Z832" s="9">
        <v>1.75742134508534</v>
      </c>
      <c r="AA832" s="9">
        <v>1.75742134508534</v>
      </c>
      <c r="AB832" s="9">
        <v>1.75742134508534</v>
      </c>
      <c r="AC832" s="9">
        <v>1.75742134508534</v>
      </c>
      <c r="AD832" s="9">
        <v>0.99202817258474796</v>
      </c>
      <c r="AE832" s="9">
        <v>0.99202817258474796</v>
      </c>
      <c r="AF832" s="9">
        <v>0.99202817258474796</v>
      </c>
      <c r="AG832" s="9">
        <v>0.99202817258474796</v>
      </c>
      <c r="AH832" s="9">
        <v>0.99202817258474796</v>
      </c>
      <c r="AI832" s="9">
        <v>7.4597532694591298</v>
      </c>
      <c r="AJ832" s="9">
        <v>7.4597532694591298</v>
      </c>
      <c r="AK832" s="9">
        <v>7.4597532694591298</v>
      </c>
    </row>
    <row r="833" spans="1:37" s="9" customFormat="1" hidden="1" x14ac:dyDescent="0.3">
      <c r="A833" s="13" t="str">
        <f t="shared" si="13"/>
        <v>SDGbaseTRA_UrbBAU_v6_3QVAXaemch</v>
      </c>
      <c r="B833" s="37" t="s">
        <v>220</v>
      </c>
      <c r="C833" s="8" t="s">
        <v>294</v>
      </c>
      <c r="D833" s="10" t="s">
        <v>211</v>
      </c>
      <c r="E833" s="9" t="s">
        <v>59</v>
      </c>
      <c r="F833" s="9">
        <v>8.9889127758870302</v>
      </c>
      <c r="G833" s="9">
        <v>8.2218221416424004</v>
      </c>
      <c r="H833" s="9">
        <v>8.4343574503471093</v>
      </c>
      <c r="I833" s="9">
        <v>8.6575668617308192</v>
      </c>
      <c r="J833" s="9">
        <v>8.7631012104990909</v>
      </c>
      <c r="K833" s="9">
        <v>8.9157456927301695</v>
      </c>
      <c r="L833" s="9">
        <v>9.1378519387237596</v>
      </c>
      <c r="M833" s="9">
        <v>9.4818436259973105</v>
      </c>
      <c r="N833" s="9">
        <v>9.8024594249723194</v>
      </c>
      <c r="O833" s="9">
        <v>10.456891790133101</v>
      </c>
      <c r="P833" s="9">
        <v>10.837746430310499</v>
      </c>
      <c r="Q833" s="9">
        <v>11.1248444401458</v>
      </c>
      <c r="R833" s="9">
        <v>11.193369588351199</v>
      </c>
      <c r="S833" s="9">
        <v>11.522321768977401</v>
      </c>
      <c r="T833" s="9">
        <v>11.880992716502099</v>
      </c>
      <c r="U833" s="9">
        <v>12.2971723469475</v>
      </c>
      <c r="V833" s="9">
        <v>12.757338095897101</v>
      </c>
      <c r="W833" s="9">
        <v>13.207692064389899</v>
      </c>
      <c r="X833" s="9">
        <v>13.6189910244606</v>
      </c>
      <c r="Y833" s="9">
        <v>14.072831352323901</v>
      </c>
      <c r="Z833" s="9">
        <v>14.5174991111633</v>
      </c>
      <c r="AA833" s="9">
        <v>14.9960280024996</v>
      </c>
      <c r="AB833" s="9">
        <v>15.0304490670703</v>
      </c>
      <c r="AC833" s="9">
        <v>15.2098005127114</v>
      </c>
      <c r="AD833" s="9">
        <v>15.6310350164981</v>
      </c>
      <c r="AE833" s="9">
        <v>16.129402547521401</v>
      </c>
      <c r="AF833" s="9">
        <v>16.6703290300254</v>
      </c>
      <c r="AG833" s="9">
        <v>17.204141753583801</v>
      </c>
      <c r="AH833" s="9">
        <v>16.732812580458202</v>
      </c>
      <c r="AI833" s="9">
        <v>16.244754397962101</v>
      </c>
      <c r="AJ833" s="9">
        <v>16.019458055414798</v>
      </c>
      <c r="AK833" s="9">
        <v>15.7891394277414</v>
      </c>
    </row>
    <row r="834" spans="1:37" s="9" customFormat="1" hidden="1" x14ac:dyDescent="0.3">
      <c r="A834" s="13" t="str">
        <f t="shared" si="13"/>
        <v>SDGbaseTRA_UrbBAU_v6_3QVAXasequ</v>
      </c>
      <c r="B834" s="37" t="s">
        <v>220</v>
      </c>
      <c r="C834" s="8" t="s">
        <v>294</v>
      </c>
      <c r="D834" s="10" t="s">
        <v>211</v>
      </c>
      <c r="E834" s="9" t="s">
        <v>60</v>
      </c>
      <c r="F834" s="9">
        <v>8.7771319246617594</v>
      </c>
      <c r="G834" s="9">
        <v>8.3346763294268698</v>
      </c>
      <c r="H834" s="9">
        <v>8.5760611699129807</v>
      </c>
      <c r="I834" s="9">
        <v>8.6906372871985091</v>
      </c>
      <c r="J834" s="9">
        <v>8.8191721446234208</v>
      </c>
      <c r="K834" s="9">
        <v>8.9849039275123399</v>
      </c>
      <c r="L834" s="9">
        <v>9.2141305780450509</v>
      </c>
      <c r="M834" s="9">
        <v>9.5712506024184094</v>
      </c>
      <c r="N834" s="9">
        <v>9.9078598030062004</v>
      </c>
      <c r="O834" s="9">
        <v>10.560969503654601</v>
      </c>
      <c r="P834" s="9">
        <v>10.955289343122701</v>
      </c>
      <c r="Q834" s="9">
        <v>11.2736489107489</v>
      </c>
      <c r="R834" s="9">
        <v>11.5325168673736</v>
      </c>
      <c r="S834" s="9">
        <v>11.866846828941799</v>
      </c>
      <c r="T834" s="9">
        <v>12.242632738407799</v>
      </c>
      <c r="U834" s="9">
        <v>12.6768142628916</v>
      </c>
      <c r="V834" s="9">
        <v>13.094625204921</v>
      </c>
      <c r="W834" s="9">
        <v>13.5422961312221</v>
      </c>
      <c r="X834" s="9">
        <v>14.034070361905799</v>
      </c>
      <c r="Y834" s="9">
        <v>14.5160887164459</v>
      </c>
      <c r="Z834" s="9">
        <v>14.987408609687501</v>
      </c>
      <c r="AA834" s="9">
        <v>15.498238814177</v>
      </c>
      <c r="AB834" s="9">
        <v>15.543270344453299</v>
      </c>
      <c r="AC834" s="9">
        <v>15.726128330157801</v>
      </c>
      <c r="AD834" s="9">
        <v>16.148756715070999</v>
      </c>
      <c r="AE834" s="9">
        <v>16.651172429907099</v>
      </c>
      <c r="AF834" s="9">
        <v>17.1956421146457</v>
      </c>
      <c r="AG834" s="9">
        <v>17.694506686081098</v>
      </c>
      <c r="AH834" s="9">
        <v>17.1155481078675</v>
      </c>
      <c r="AI834" s="9">
        <v>16.5331294132503</v>
      </c>
      <c r="AJ834" s="9">
        <v>16.225591059444799</v>
      </c>
      <c r="AK834" s="9">
        <v>15.9567095438055</v>
      </c>
    </row>
    <row r="835" spans="1:37" s="9" customFormat="1" hidden="1" x14ac:dyDescent="0.3">
      <c r="A835" s="13" t="str">
        <f t="shared" si="13"/>
        <v>SDGbaseTRA_UrbBAU_v6_3QVAXavehi</v>
      </c>
      <c r="B835" s="37" t="s">
        <v>220</v>
      </c>
      <c r="C835" s="8" t="s">
        <v>294</v>
      </c>
      <c r="D835" s="10" t="s">
        <v>211</v>
      </c>
      <c r="E835" s="9" t="s">
        <v>61</v>
      </c>
      <c r="F835" s="9">
        <v>39.567910300526599</v>
      </c>
      <c r="G835" s="9">
        <v>36.275198782490001</v>
      </c>
      <c r="H835" s="9">
        <v>37.441334326274301</v>
      </c>
      <c r="I835" s="9">
        <v>37.794529999558101</v>
      </c>
      <c r="J835" s="9">
        <v>38.428440304900199</v>
      </c>
      <c r="K835" s="9">
        <v>39.297517946899603</v>
      </c>
      <c r="L835" s="9">
        <v>40.365746033070103</v>
      </c>
      <c r="M835" s="9">
        <v>41.824777151143401</v>
      </c>
      <c r="N835" s="9">
        <v>43.286019984265202</v>
      </c>
      <c r="O835" s="9">
        <v>45.505494993729897</v>
      </c>
      <c r="P835" s="9">
        <v>47.200625090768902</v>
      </c>
      <c r="Q835" s="9">
        <v>48.741412954287803</v>
      </c>
      <c r="R835" s="9">
        <v>50.486857123573202</v>
      </c>
      <c r="S835" s="9">
        <v>52.243248409654001</v>
      </c>
      <c r="T835" s="9">
        <v>54.154926404839699</v>
      </c>
      <c r="U835" s="9">
        <v>56.389481661565199</v>
      </c>
      <c r="V835" s="9">
        <v>58.786996157195802</v>
      </c>
      <c r="W835" s="9">
        <v>61.179167473517801</v>
      </c>
      <c r="X835" s="9">
        <v>63.407289333538401</v>
      </c>
      <c r="Y835" s="9">
        <v>64.610971363357905</v>
      </c>
      <c r="Z835" s="9">
        <v>65.804910745404001</v>
      </c>
      <c r="AA835" s="9">
        <v>67.028381316718907</v>
      </c>
      <c r="AB835" s="9">
        <v>67.888279206820997</v>
      </c>
      <c r="AC835" s="9">
        <v>69.159354564782504</v>
      </c>
      <c r="AD835" s="9">
        <v>71.232344538353303</v>
      </c>
      <c r="AE835" s="9">
        <v>73.625822133112905</v>
      </c>
      <c r="AF835" s="9">
        <v>76.192223768385901</v>
      </c>
      <c r="AG835" s="9">
        <v>78.887248319762904</v>
      </c>
      <c r="AH835" s="9">
        <v>77.741024250856697</v>
      </c>
      <c r="AI835" s="9">
        <v>76.043942505939</v>
      </c>
      <c r="AJ835" s="9">
        <v>75.077520016643106</v>
      </c>
      <c r="AK835" s="9">
        <v>74.182402787526598</v>
      </c>
    </row>
    <row r="836" spans="1:37" s="9" customFormat="1" hidden="1" x14ac:dyDescent="0.3">
      <c r="A836" s="13" t="str">
        <f t="shared" si="13"/>
        <v>SDGbaseTRA_UrbBAU_v6_3QVAXatequ</v>
      </c>
      <c r="B836" s="37" t="s">
        <v>220</v>
      </c>
      <c r="C836" s="8" t="s">
        <v>294</v>
      </c>
      <c r="D836" s="10" t="s">
        <v>211</v>
      </c>
      <c r="E836" s="9" t="s">
        <v>62</v>
      </c>
      <c r="F836" s="9">
        <v>7.0941028714772303</v>
      </c>
      <c r="G836" s="9">
        <v>6.1361405283592099</v>
      </c>
      <c r="H836" s="9">
        <v>6.3483675799343899</v>
      </c>
      <c r="I836" s="9">
        <v>6.3882837875695397</v>
      </c>
      <c r="J836" s="9">
        <v>6.4608993518426203</v>
      </c>
      <c r="K836" s="9">
        <v>6.5695363590608</v>
      </c>
      <c r="L836" s="9">
        <v>6.7456089405913797</v>
      </c>
      <c r="M836" s="9">
        <v>7.1093692584952803</v>
      </c>
      <c r="N836" s="9">
        <v>7.4334838835768799</v>
      </c>
      <c r="O836" s="9">
        <v>8.5051612376730095</v>
      </c>
      <c r="P836" s="9">
        <v>8.9801182625545692</v>
      </c>
      <c r="Q836" s="9">
        <v>9.2540460739082295</v>
      </c>
      <c r="R836" s="9">
        <v>9.2898516659913906</v>
      </c>
      <c r="S836" s="9">
        <v>9.5087851204636795</v>
      </c>
      <c r="T836" s="9">
        <v>9.78554396919405</v>
      </c>
      <c r="U836" s="9">
        <v>10.1197600780872</v>
      </c>
      <c r="V836" s="9">
        <v>10.5211927426696</v>
      </c>
      <c r="W836" s="9">
        <v>10.880850907714899</v>
      </c>
      <c r="X836" s="9">
        <v>11.1309366833365</v>
      </c>
      <c r="Y836" s="9">
        <v>11.4804160240007</v>
      </c>
      <c r="Z836" s="9">
        <v>11.7838787157922</v>
      </c>
      <c r="AA836" s="9">
        <v>12.174901488727601</v>
      </c>
      <c r="AB836" s="9">
        <v>11.807374994018399</v>
      </c>
      <c r="AC836" s="9">
        <v>11.751264301500299</v>
      </c>
      <c r="AD836" s="9">
        <v>12.065632411280401</v>
      </c>
      <c r="AE836" s="9">
        <v>12.4830749041977</v>
      </c>
      <c r="AF836" s="9">
        <v>12.9419985451645</v>
      </c>
      <c r="AG836" s="9">
        <v>13.2622709160061</v>
      </c>
      <c r="AH836" s="9">
        <v>12.4228589512153</v>
      </c>
      <c r="AI836" s="9">
        <v>11.6685081635922</v>
      </c>
      <c r="AJ836" s="9">
        <v>11.282152741754301</v>
      </c>
      <c r="AK836" s="9">
        <v>10.964156776841699</v>
      </c>
    </row>
    <row r="837" spans="1:37" s="9" customFormat="1" hidden="1" x14ac:dyDescent="0.3">
      <c r="A837" s="13" t="str">
        <f t="shared" si="13"/>
        <v>SDGbaseTRA_UrbBAU_v6_3QVAXafurn</v>
      </c>
      <c r="B837" s="37" t="s">
        <v>220</v>
      </c>
      <c r="C837" s="8" t="s">
        <v>294</v>
      </c>
      <c r="D837" s="10" t="s">
        <v>211</v>
      </c>
      <c r="E837" s="9" t="s">
        <v>63</v>
      </c>
      <c r="F837" s="9">
        <v>6.0912402558293097</v>
      </c>
      <c r="G837" s="9">
        <v>5.45142532510914</v>
      </c>
      <c r="H837" s="9">
        <v>5.6644570382421104</v>
      </c>
      <c r="I837" s="9">
        <v>5.9012626820062204</v>
      </c>
      <c r="J837" s="9">
        <v>6.04327880292277</v>
      </c>
      <c r="K837" s="9">
        <v>6.1930704082603203</v>
      </c>
      <c r="L837" s="9">
        <v>6.3686539491687197</v>
      </c>
      <c r="M837" s="9">
        <v>6.5707934598279198</v>
      </c>
      <c r="N837" s="9">
        <v>6.7807181403281396</v>
      </c>
      <c r="O837" s="9">
        <v>7.1668201586467299</v>
      </c>
      <c r="P837" s="9">
        <v>7.4275878244398399</v>
      </c>
      <c r="Q837" s="9">
        <v>7.6436732647218601</v>
      </c>
      <c r="R837" s="9">
        <v>7.7227234001652301</v>
      </c>
      <c r="S837" s="9">
        <v>7.9674064363697701</v>
      </c>
      <c r="T837" s="9">
        <v>8.2324665842313092</v>
      </c>
      <c r="U837" s="9">
        <v>8.5269629876582194</v>
      </c>
      <c r="V837" s="9">
        <v>8.8361253728203195</v>
      </c>
      <c r="W837" s="9">
        <v>9.1577896112800197</v>
      </c>
      <c r="X837" s="9">
        <v>9.4682477247077799</v>
      </c>
      <c r="Y837" s="9">
        <v>9.7800607105106501</v>
      </c>
      <c r="Z837" s="9">
        <v>10.0903792181653</v>
      </c>
      <c r="AA837" s="9">
        <v>10.4063530254844</v>
      </c>
      <c r="AB837" s="9">
        <v>10.750770986559001</v>
      </c>
      <c r="AC837" s="9">
        <v>11.0532016453453</v>
      </c>
      <c r="AD837" s="9">
        <v>11.366471972103</v>
      </c>
      <c r="AE837" s="9">
        <v>11.6937591361618</v>
      </c>
      <c r="AF837" s="9">
        <v>12.046468984824701</v>
      </c>
      <c r="AG837" s="9">
        <v>12.3841315271201</v>
      </c>
      <c r="AH837" s="9">
        <v>12.379307893496099</v>
      </c>
      <c r="AI837" s="9">
        <v>12.280707261189599</v>
      </c>
      <c r="AJ837" s="9">
        <v>12.199011113924101</v>
      </c>
      <c r="AK837" s="9">
        <v>12.0898695893799</v>
      </c>
    </row>
    <row r="838" spans="1:37" s="9" customFormat="1" hidden="1" x14ac:dyDescent="0.3">
      <c r="A838" s="13" t="str">
        <f t="shared" si="13"/>
        <v>SDGbaseTRA_UrbBAU_v6_3QVAXaoman</v>
      </c>
      <c r="B838" s="37" t="s">
        <v>220</v>
      </c>
      <c r="C838" s="8" t="s">
        <v>294</v>
      </c>
      <c r="D838" s="10" t="s">
        <v>211</v>
      </c>
      <c r="E838" s="9" t="s">
        <v>64</v>
      </c>
      <c r="F838" s="9">
        <v>25.455948437612001</v>
      </c>
      <c r="G838" s="9">
        <v>23.2902281776094</v>
      </c>
      <c r="H838" s="9">
        <v>24.380599460466001</v>
      </c>
      <c r="I838" s="9">
        <v>24.8697678621648</v>
      </c>
      <c r="J838" s="9">
        <v>25.458392007318398</v>
      </c>
      <c r="K838" s="9">
        <v>26.078556337097201</v>
      </c>
      <c r="L838" s="9">
        <v>26.8155902949858</v>
      </c>
      <c r="M838" s="9">
        <v>27.660112900544402</v>
      </c>
      <c r="N838" s="9">
        <v>28.569513960193699</v>
      </c>
      <c r="O838" s="9">
        <v>30.206830242920802</v>
      </c>
      <c r="P838" s="9">
        <v>31.6274402810275</v>
      </c>
      <c r="Q838" s="9">
        <v>32.839152432724703</v>
      </c>
      <c r="R838" s="9">
        <v>34.215442726545596</v>
      </c>
      <c r="S838" s="9">
        <v>35.378694186784102</v>
      </c>
      <c r="T838" s="9">
        <v>36.575840828811998</v>
      </c>
      <c r="U838" s="9">
        <v>37.912004122174302</v>
      </c>
      <c r="V838" s="9">
        <v>39.083772218131799</v>
      </c>
      <c r="W838" s="9">
        <v>40.299789329917303</v>
      </c>
      <c r="X838" s="9">
        <v>41.567560520372901</v>
      </c>
      <c r="Y838" s="9">
        <v>42.702176056694903</v>
      </c>
      <c r="Z838" s="9">
        <v>43.7913968295857</v>
      </c>
      <c r="AA838" s="9">
        <v>44.9215122691392</v>
      </c>
      <c r="AB838" s="9">
        <v>46.0930323085515</v>
      </c>
      <c r="AC838" s="9">
        <v>47.098413519412397</v>
      </c>
      <c r="AD838" s="9">
        <v>48.122180687996398</v>
      </c>
      <c r="AE838" s="9">
        <v>49.1825316600479</v>
      </c>
      <c r="AF838" s="9">
        <v>50.311123842512202</v>
      </c>
      <c r="AG838" s="9">
        <v>51.361349241738601</v>
      </c>
      <c r="AH838" s="9">
        <v>50.525437159376501</v>
      </c>
      <c r="AI838" s="9">
        <v>49.409805934653598</v>
      </c>
      <c r="AJ838" s="9">
        <v>48.458354757989703</v>
      </c>
      <c r="AK838" s="9">
        <v>47.4623049729827</v>
      </c>
    </row>
    <row r="839" spans="1:37" s="9" customFormat="1" hidden="1" x14ac:dyDescent="0.3">
      <c r="A839" s="13" t="str">
        <f t="shared" si="13"/>
        <v>SDGbaseTRA_UrbBAU_v6_3QVAXaelec</v>
      </c>
      <c r="B839" s="37" t="s">
        <v>220</v>
      </c>
      <c r="C839" s="8" t="s">
        <v>294</v>
      </c>
      <c r="D839" s="10" t="s">
        <v>211</v>
      </c>
      <c r="E839" s="9" t="s">
        <v>65</v>
      </c>
      <c r="F839" s="9">
        <v>142.20363281736601</v>
      </c>
      <c r="G839" s="9">
        <v>136.753321414863</v>
      </c>
      <c r="H839" s="9">
        <v>141.67580848332599</v>
      </c>
      <c r="I839" s="9">
        <v>141.133179392974</v>
      </c>
      <c r="J839" s="9">
        <v>138.12919026791999</v>
      </c>
      <c r="K839" s="9">
        <v>138.01058795098299</v>
      </c>
      <c r="L839" s="9">
        <v>138.83776609540101</v>
      </c>
      <c r="M839" s="9">
        <v>139.88241690855699</v>
      </c>
      <c r="N839" s="9">
        <v>141.39520182394901</v>
      </c>
      <c r="O839" s="9">
        <v>142.08720478229199</v>
      </c>
      <c r="P839" s="9">
        <v>143.85886219928699</v>
      </c>
      <c r="Q839" s="9">
        <v>145.05474181252899</v>
      </c>
      <c r="R839" s="9">
        <v>148.567085560978</v>
      </c>
      <c r="S839" s="9">
        <v>152.69687031652001</v>
      </c>
      <c r="T839" s="9">
        <v>156.05354786638799</v>
      </c>
      <c r="U839" s="9">
        <v>160.23159486788799</v>
      </c>
      <c r="V839" s="9">
        <v>160.87176401995501</v>
      </c>
      <c r="W839" s="9">
        <v>164.34033267875</v>
      </c>
      <c r="X839" s="9">
        <v>175.40312716772701</v>
      </c>
      <c r="Y839" s="9">
        <v>181.91269390013699</v>
      </c>
      <c r="Z839" s="9">
        <v>189.017802886867</v>
      </c>
      <c r="AA839" s="9">
        <v>196.12501758486101</v>
      </c>
      <c r="AB839" s="9">
        <v>199.62887655994999</v>
      </c>
      <c r="AC839" s="9">
        <v>203.681117962672</v>
      </c>
      <c r="AD839" s="9">
        <v>208.69385382842401</v>
      </c>
      <c r="AE839" s="9">
        <v>214.047962717106</v>
      </c>
      <c r="AF839" s="9">
        <v>219.509483998044</v>
      </c>
      <c r="AG839" s="9">
        <v>231.615993916094</v>
      </c>
      <c r="AH839" s="9">
        <v>241.99776558739501</v>
      </c>
      <c r="AI839" s="9">
        <v>250.37442784799799</v>
      </c>
      <c r="AJ839" s="9">
        <v>259.90135131465098</v>
      </c>
      <c r="AK839" s="9">
        <v>269.01285354417502</v>
      </c>
    </row>
    <row r="840" spans="1:37" s="9" customFormat="1" hidden="1" x14ac:dyDescent="0.3">
      <c r="A840" s="13" t="str">
        <f t="shared" si="13"/>
        <v>SDGbaseTRA_UrbBAU_v6_3QVAXawatr</v>
      </c>
      <c r="B840" s="37" t="s">
        <v>220</v>
      </c>
      <c r="C840" s="8" t="s">
        <v>294</v>
      </c>
      <c r="D840" s="10" t="s">
        <v>211</v>
      </c>
      <c r="E840" s="9" t="s">
        <v>66</v>
      </c>
      <c r="F840" s="9">
        <v>38.118236024161902</v>
      </c>
      <c r="G840" s="9">
        <v>37.616353740059502</v>
      </c>
      <c r="H840" s="9">
        <v>38.602205145481598</v>
      </c>
      <c r="I840" s="9">
        <v>38.990530701763703</v>
      </c>
      <c r="J840" s="9">
        <v>39.7171267798184</v>
      </c>
      <c r="K840" s="9">
        <v>40.5788254593838</v>
      </c>
      <c r="L840" s="9">
        <v>41.658896301526603</v>
      </c>
      <c r="M840" s="9">
        <v>42.810890584787799</v>
      </c>
      <c r="N840" s="9">
        <v>44.025080979056703</v>
      </c>
      <c r="O840" s="9">
        <v>45.549051640256202</v>
      </c>
      <c r="P840" s="9">
        <v>46.933097711598201</v>
      </c>
      <c r="Q840" s="9">
        <v>48.256766600655297</v>
      </c>
      <c r="R840" s="9">
        <v>50.133929368246498</v>
      </c>
      <c r="S840" s="9">
        <v>51.837310517714002</v>
      </c>
      <c r="T840" s="9">
        <v>53.680684722675103</v>
      </c>
      <c r="U840" s="9">
        <v>55.7402872419283</v>
      </c>
      <c r="V840" s="9">
        <v>57.662489343623598</v>
      </c>
      <c r="W840" s="9">
        <v>59.697207056257803</v>
      </c>
      <c r="X840" s="9">
        <v>61.848607555621598</v>
      </c>
      <c r="Y840" s="9">
        <v>63.839019561268699</v>
      </c>
      <c r="Z840" s="9">
        <v>65.849491784674498</v>
      </c>
      <c r="AA840" s="9">
        <v>67.881518542966504</v>
      </c>
      <c r="AB840" s="9">
        <v>70.378388619988201</v>
      </c>
      <c r="AC840" s="9">
        <v>72.724385203568602</v>
      </c>
      <c r="AD840" s="9">
        <v>75.129482338643896</v>
      </c>
      <c r="AE840" s="9">
        <v>77.638468443454798</v>
      </c>
      <c r="AF840" s="9">
        <v>80.310336705983701</v>
      </c>
      <c r="AG840" s="9">
        <v>83.031082905890599</v>
      </c>
      <c r="AH840" s="9">
        <v>83.174228536524495</v>
      </c>
      <c r="AI840" s="9">
        <v>83.141971616634905</v>
      </c>
      <c r="AJ840" s="9">
        <v>83.266543702689802</v>
      </c>
      <c r="AK840" s="9">
        <v>83.326286789852304</v>
      </c>
    </row>
    <row r="841" spans="1:37" s="9" customFormat="1" hidden="1" x14ac:dyDescent="0.3">
      <c r="A841" s="13" t="str">
        <f t="shared" si="13"/>
        <v>SDGbaseTRA_UrbBAU_v6_3QVAXacons</v>
      </c>
      <c r="B841" s="37" t="s">
        <v>220</v>
      </c>
      <c r="C841" s="8" t="s">
        <v>294</v>
      </c>
      <c r="D841" s="10" t="s">
        <v>211</v>
      </c>
      <c r="E841" s="9" t="s">
        <v>67</v>
      </c>
      <c r="F841" s="9">
        <v>140.64979180275</v>
      </c>
      <c r="G841" s="9">
        <v>129.35254238586299</v>
      </c>
      <c r="H841" s="9">
        <v>133.285901283275</v>
      </c>
      <c r="I841" s="9">
        <v>139.62808390864899</v>
      </c>
      <c r="J841" s="9">
        <v>142.26152773564499</v>
      </c>
      <c r="K841" s="9">
        <v>145.22016714109401</v>
      </c>
      <c r="L841" s="9">
        <v>148.73843113625901</v>
      </c>
      <c r="M841" s="9">
        <v>152.67980724424001</v>
      </c>
      <c r="N841" s="9">
        <v>156.86314441119899</v>
      </c>
      <c r="O841" s="9">
        <v>162.14848460763901</v>
      </c>
      <c r="P841" s="9">
        <v>167.001440905122</v>
      </c>
      <c r="Q841" s="9">
        <v>171.63688285671401</v>
      </c>
      <c r="R841" s="9">
        <v>172.354045630652</v>
      </c>
      <c r="S841" s="9">
        <v>177.75303552027299</v>
      </c>
      <c r="T841" s="9">
        <v>183.51211438127001</v>
      </c>
      <c r="U841" s="9">
        <v>190.12022054939499</v>
      </c>
      <c r="V841" s="9">
        <v>196.86650780531301</v>
      </c>
      <c r="W841" s="9">
        <v>203.66859008415801</v>
      </c>
      <c r="X841" s="9">
        <v>210.195333166491</v>
      </c>
      <c r="Y841" s="9">
        <v>216.74379842612601</v>
      </c>
      <c r="Z841" s="9">
        <v>223.59103461613</v>
      </c>
      <c r="AA841" s="9">
        <v>230.323102263441</v>
      </c>
      <c r="AB841" s="9">
        <v>236.66940400172101</v>
      </c>
      <c r="AC841" s="9">
        <v>242.850592174795</v>
      </c>
      <c r="AD841" s="9">
        <v>249.754017722989</v>
      </c>
      <c r="AE841" s="9">
        <v>257.13855993744102</v>
      </c>
      <c r="AF841" s="9">
        <v>264.92539571057301</v>
      </c>
      <c r="AG841" s="9">
        <v>272.632387971762</v>
      </c>
      <c r="AH841" s="9">
        <v>272.19839112143802</v>
      </c>
      <c r="AI841" s="9">
        <v>270.695377984007</v>
      </c>
      <c r="AJ841" s="9">
        <v>269.79794566811398</v>
      </c>
      <c r="AK841" s="9">
        <v>268.42952413575603</v>
      </c>
    </row>
    <row r="842" spans="1:37" s="9" customFormat="1" hidden="1" x14ac:dyDescent="0.3">
      <c r="A842" s="13" t="str">
        <f t="shared" si="13"/>
        <v>SDGbaseTRA_UrbBAU_v6_3QVAXatrad</v>
      </c>
      <c r="B842" s="37" t="s">
        <v>220</v>
      </c>
      <c r="C842" s="8" t="s">
        <v>294</v>
      </c>
      <c r="D842" s="10" t="s">
        <v>211</v>
      </c>
      <c r="E842" s="9" t="s">
        <v>68</v>
      </c>
      <c r="F842" s="9">
        <v>482.47489737631798</v>
      </c>
      <c r="G842" s="9">
        <v>441.09896142654202</v>
      </c>
      <c r="H842" s="9">
        <v>454.75306603041599</v>
      </c>
      <c r="I842" s="9">
        <v>465.98495582366797</v>
      </c>
      <c r="J842" s="9">
        <v>473.35660509882001</v>
      </c>
      <c r="K842" s="9">
        <v>481.12916567435502</v>
      </c>
      <c r="L842" s="9">
        <v>490.34425769747997</v>
      </c>
      <c r="M842" s="9">
        <v>501.03318348440899</v>
      </c>
      <c r="N842" s="9">
        <v>512.37505363009802</v>
      </c>
      <c r="O842" s="9">
        <v>507.55116170574399</v>
      </c>
      <c r="P842" s="9">
        <v>515.51401931324403</v>
      </c>
      <c r="Q842" s="9">
        <v>527.389369064996</v>
      </c>
      <c r="R842" s="9">
        <v>540.76017891179697</v>
      </c>
      <c r="S842" s="9">
        <v>554.82921421659</v>
      </c>
      <c r="T842" s="9">
        <v>569.94676648407903</v>
      </c>
      <c r="U842" s="9">
        <v>587.11486697303405</v>
      </c>
      <c r="V842" s="9">
        <v>604.37037414171198</v>
      </c>
      <c r="W842" s="9">
        <v>622.33425182477299</v>
      </c>
      <c r="X842" s="9">
        <v>640.57350560633404</v>
      </c>
      <c r="Y842" s="9">
        <v>657.18211034845001</v>
      </c>
      <c r="Z842" s="9">
        <v>673.14571160353603</v>
      </c>
      <c r="AA842" s="9">
        <v>689.33433694274004</v>
      </c>
      <c r="AB842" s="9">
        <v>698.37918556198201</v>
      </c>
      <c r="AC842" s="9">
        <v>708.02626759100303</v>
      </c>
      <c r="AD842" s="9">
        <v>720.21984309966297</v>
      </c>
      <c r="AE842" s="9">
        <v>733.81932029883103</v>
      </c>
      <c r="AF842" s="9">
        <v>748.80120989168699</v>
      </c>
      <c r="AG842" s="9">
        <v>763.03666980075695</v>
      </c>
      <c r="AH842" s="9">
        <v>754.75426658772403</v>
      </c>
      <c r="AI842" s="9">
        <v>744.48715535144697</v>
      </c>
      <c r="AJ842" s="9">
        <v>736.09271040983595</v>
      </c>
      <c r="AK842" s="9">
        <v>727.26089567629504</v>
      </c>
    </row>
    <row r="843" spans="1:37" s="9" customFormat="1" hidden="1" x14ac:dyDescent="0.3">
      <c r="A843" s="13" t="str">
        <f t="shared" si="13"/>
        <v>SDGbaseTRA_UrbBAU_v6_3QVAXahotl</v>
      </c>
      <c r="B843" s="37" t="s">
        <v>220</v>
      </c>
      <c r="C843" s="8" t="s">
        <v>294</v>
      </c>
      <c r="D843" s="10" t="s">
        <v>211</v>
      </c>
      <c r="E843" s="9" t="s">
        <v>69</v>
      </c>
      <c r="F843" s="9">
        <v>37.6854993584083</v>
      </c>
      <c r="G843" s="9">
        <v>35.229948557343199</v>
      </c>
      <c r="H843" s="9">
        <v>36.815588974205298</v>
      </c>
      <c r="I843" s="9">
        <v>37.314093904524903</v>
      </c>
      <c r="J843" s="9">
        <v>38.214112053601099</v>
      </c>
      <c r="K843" s="9">
        <v>39.230075691550702</v>
      </c>
      <c r="L843" s="9">
        <v>40.368143501691499</v>
      </c>
      <c r="M843" s="9">
        <v>41.590533506076</v>
      </c>
      <c r="N843" s="9">
        <v>42.898458187311903</v>
      </c>
      <c r="O843" s="9">
        <v>44.897898300576003</v>
      </c>
      <c r="P843" s="9">
        <v>46.562503551948602</v>
      </c>
      <c r="Q843" s="9">
        <v>48.082204463026201</v>
      </c>
      <c r="R843" s="9">
        <v>50.252773333151403</v>
      </c>
      <c r="S843" s="9">
        <v>52.085493946148802</v>
      </c>
      <c r="T843" s="9">
        <v>54.052633068524798</v>
      </c>
      <c r="U843" s="9">
        <v>56.244917597400402</v>
      </c>
      <c r="V843" s="9">
        <v>58.300438656334002</v>
      </c>
      <c r="W843" s="9">
        <v>60.529102717415199</v>
      </c>
      <c r="X843" s="9">
        <v>62.964766500297202</v>
      </c>
      <c r="Y843" s="9">
        <v>65.248293610246094</v>
      </c>
      <c r="Z843" s="9">
        <v>67.544762753761503</v>
      </c>
      <c r="AA843" s="9">
        <v>69.892121995408004</v>
      </c>
      <c r="AB843" s="9">
        <v>72.737208226287294</v>
      </c>
      <c r="AC843" s="9">
        <v>75.267383774637906</v>
      </c>
      <c r="AD843" s="9">
        <v>77.676746142716695</v>
      </c>
      <c r="AE843" s="9">
        <v>80.122772176734102</v>
      </c>
      <c r="AF843" s="9">
        <v>82.702120799518895</v>
      </c>
      <c r="AG843" s="9">
        <v>85.329074129629802</v>
      </c>
      <c r="AH843" s="9">
        <v>85.7394823040174</v>
      </c>
      <c r="AI843" s="9">
        <v>85.592003324122402</v>
      </c>
      <c r="AJ843" s="9">
        <v>85.363791563437402</v>
      </c>
      <c r="AK843" s="9">
        <v>84.971615488245007</v>
      </c>
    </row>
    <row r="844" spans="1:37" s="9" customFormat="1" hidden="1" x14ac:dyDescent="0.3">
      <c r="A844" s="13" t="str">
        <f t="shared" si="13"/>
        <v>SDGbaseTRA_UrbBAU_v6_3QVAXaltrp-p</v>
      </c>
      <c r="B844" s="37" t="s">
        <v>220</v>
      </c>
      <c r="C844" s="8" t="s">
        <v>294</v>
      </c>
      <c r="D844" s="10" t="s">
        <v>211</v>
      </c>
      <c r="E844" s="9" t="s">
        <v>70</v>
      </c>
      <c r="F844" s="9">
        <v>60.675714154097598</v>
      </c>
      <c r="G844" s="9">
        <v>58.244947114789802</v>
      </c>
      <c r="H844" s="9">
        <v>59.721822201709898</v>
      </c>
      <c r="I844" s="9">
        <v>60.500575322670102</v>
      </c>
      <c r="J844" s="9">
        <v>61.528368388308202</v>
      </c>
      <c r="K844" s="9">
        <v>62.606385583687498</v>
      </c>
      <c r="L844" s="9">
        <v>63.916617376142199</v>
      </c>
      <c r="M844" s="9">
        <v>65.398868649158402</v>
      </c>
      <c r="N844" s="9">
        <v>67.146824518189405</v>
      </c>
      <c r="O844" s="9">
        <v>69.618764876831307</v>
      </c>
      <c r="P844" s="9">
        <v>71.964213818225502</v>
      </c>
      <c r="Q844" s="9">
        <v>74.151728439692604</v>
      </c>
      <c r="R844" s="9">
        <v>77.075488564006903</v>
      </c>
      <c r="S844" s="9">
        <v>79.734948658993005</v>
      </c>
      <c r="T844" s="9">
        <v>82.568838876911599</v>
      </c>
      <c r="U844" s="9">
        <v>85.851281360167405</v>
      </c>
      <c r="V844" s="9">
        <v>88.830839432052599</v>
      </c>
      <c r="W844" s="9">
        <v>91.9505462978358</v>
      </c>
      <c r="X844" s="9">
        <v>95.247421353733102</v>
      </c>
      <c r="Y844" s="9">
        <v>98.254874448384399</v>
      </c>
      <c r="Z844" s="9">
        <v>101.173414381443</v>
      </c>
      <c r="AA844" s="9">
        <v>104.06514044667701</v>
      </c>
      <c r="AB844" s="9">
        <v>107.282080161081</v>
      </c>
      <c r="AC844" s="9">
        <v>110.084894204043</v>
      </c>
      <c r="AD844" s="9">
        <v>112.65225685691</v>
      </c>
      <c r="AE844" s="9">
        <v>115.167443597719</v>
      </c>
      <c r="AF844" s="9">
        <v>117.739155853545</v>
      </c>
      <c r="AG844" s="9">
        <v>120.16893949745101</v>
      </c>
      <c r="AH844" s="9">
        <v>119.202427163268</v>
      </c>
      <c r="AI844" s="9">
        <v>117.953119839065</v>
      </c>
      <c r="AJ844" s="9">
        <v>117.056315083774</v>
      </c>
      <c r="AK844" s="9">
        <v>115.934753842163</v>
      </c>
    </row>
    <row r="845" spans="1:37" s="9" customFormat="1" hidden="1" x14ac:dyDescent="0.3">
      <c r="A845" s="13" t="str">
        <f t="shared" si="13"/>
        <v>SDGbaseTRA_UrbBAU_v6_3QVAXaltrp-f</v>
      </c>
      <c r="B845" s="37" t="s">
        <v>220</v>
      </c>
      <c r="C845" s="8" t="s">
        <v>294</v>
      </c>
      <c r="D845" s="10" t="s">
        <v>211</v>
      </c>
      <c r="E845" s="9" t="s">
        <v>71</v>
      </c>
      <c r="F845" s="9">
        <v>247.42936538347399</v>
      </c>
      <c r="G845" s="9">
        <v>233.99598737350399</v>
      </c>
      <c r="H845" s="9">
        <v>239.62712704611999</v>
      </c>
      <c r="I845" s="9">
        <v>244.16741961901499</v>
      </c>
      <c r="J845" s="9">
        <v>248.80368617812101</v>
      </c>
      <c r="K845" s="9">
        <v>253.096834724823</v>
      </c>
      <c r="L845" s="9">
        <v>257.92147686896999</v>
      </c>
      <c r="M845" s="9">
        <v>262.925588199983</v>
      </c>
      <c r="N845" s="9">
        <v>269.65831481526999</v>
      </c>
      <c r="O845" s="9">
        <v>277.93599644594701</v>
      </c>
      <c r="P845" s="9">
        <v>286.88800235591202</v>
      </c>
      <c r="Q845" s="9">
        <v>296.85594654248399</v>
      </c>
      <c r="R845" s="9">
        <v>307.47524670959598</v>
      </c>
      <c r="S845" s="9">
        <v>316.13313648042299</v>
      </c>
      <c r="T845" s="9">
        <v>325.175991227753</v>
      </c>
      <c r="U845" s="9">
        <v>337.65812458230403</v>
      </c>
      <c r="V845" s="9">
        <v>349.16506024128898</v>
      </c>
      <c r="W845" s="9">
        <v>359.75100001359499</v>
      </c>
      <c r="X845" s="9">
        <v>371.17584154288602</v>
      </c>
      <c r="Y845" s="9">
        <v>383.32155462179003</v>
      </c>
      <c r="Z845" s="9">
        <v>397.00260854526903</v>
      </c>
      <c r="AA845" s="9">
        <v>411.272989419655</v>
      </c>
      <c r="AB845" s="9">
        <v>425.25502265307802</v>
      </c>
      <c r="AC845" s="9">
        <v>439.100511930729</v>
      </c>
      <c r="AD845" s="9">
        <v>452.123331186982</v>
      </c>
      <c r="AE845" s="9">
        <v>465.26584387946201</v>
      </c>
      <c r="AF845" s="9">
        <v>477.10561220192301</v>
      </c>
      <c r="AG845" s="9">
        <v>487.60592394558199</v>
      </c>
      <c r="AH845" s="9">
        <v>484.58307085559198</v>
      </c>
      <c r="AI845" s="9">
        <v>480.98006424118398</v>
      </c>
      <c r="AJ845" s="9">
        <v>478.71418272275901</v>
      </c>
      <c r="AK845" s="9">
        <v>476.11456651850199</v>
      </c>
    </row>
    <row r="846" spans="1:37" s="9" customFormat="1" hidden="1" x14ac:dyDescent="0.3">
      <c r="A846" s="13" t="str">
        <f t="shared" si="13"/>
        <v>SDGbaseTRA_UrbBAU_v6_3QVAXaotrp-p</v>
      </c>
      <c r="B846" s="37" t="s">
        <v>220</v>
      </c>
      <c r="C846" s="8" t="s">
        <v>294</v>
      </c>
      <c r="D846" s="10" t="s">
        <v>211</v>
      </c>
      <c r="E846" s="9" t="s">
        <v>72</v>
      </c>
      <c r="F846" s="9">
        <v>8.1002002972729006</v>
      </c>
      <c r="G846" s="9">
        <v>7.9756856443663002</v>
      </c>
      <c r="H846" s="9">
        <v>8.4162076790460603</v>
      </c>
      <c r="I846" s="9">
        <v>8.7894542166160807</v>
      </c>
      <c r="J846" s="9">
        <v>9.1763366753766107</v>
      </c>
      <c r="K846" s="9">
        <v>9.5217668565009603</v>
      </c>
      <c r="L846" s="9">
        <v>9.8651859599278993</v>
      </c>
      <c r="M846" s="9">
        <v>10.176698794484301</v>
      </c>
      <c r="N846" s="9">
        <v>10.4715815657704</v>
      </c>
      <c r="O846" s="9">
        <v>10.615949333916101</v>
      </c>
      <c r="P846" s="9">
        <v>10.842094410558699</v>
      </c>
      <c r="Q846" s="9">
        <v>11.069974758538301</v>
      </c>
      <c r="R846" s="9">
        <v>11.423821070827</v>
      </c>
      <c r="S846" s="9">
        <v>11.711217871425401</v>
      </c>
      <c r="T846" s="9">
        <v>12.008539848000501</v>
      </c>
      <c r="U846" s="9">
        <v>12.3385426050846</v>
      </c>
      <c r="V846" s="9">
        <v>12.6330438169381</v>
      </c>
      <c r="W846" s="9">
        <v>12.9279992146515</v>
      </c>
      <c r="X846" s="9">
        <v>13.2036633969077</v>
      </c>
      <c r="Y846" s="9">
        <v>13.4454511285963</v>
      </c>
      <c r="Z846" s="9">
        <v>13.670315110839599</v>
      </c>
      <c r="AA846" s="9">
        <v>13.868054011518799</v>
      </c>
      <c r="AB846" s="9">
        <v>14.023608922728799</v>
      </c>
      <c r="AC846" s="9">
        <v>14.171729770060701</v>
      </c>
      <c r="AD846" s="9">
        <v>14.325914655610401</v>
      </c>
      <c r="AE846" s="9">
        <v>14.5072013997839</v>
      </c>
      <c r="AF846" s="9">
        <v>14.720865327304301</v>
      </c>
      <c r="AG846" s="9">
        <v>14.936399467393199</v>
      </c>
      <c r="AH846" s="9">
        <v>14.8182083307018</v>
      </c>
      <c r="AI846" s="9">
        <v>14.732223256211499</v>
      </c>
      <c r="AJ846" s="9">
        <v>14.6950376661561</v>
      </c>
      <c r="AK846" s="9">
        <v>14.653150009917301</v>
      </c>
    </row>
    <row r="847" spans="1:37" s="9" customFormat="1" hidden="1" x14ac:dyDescent="0.3">
      <c r="A847" s="13" t="str">
        <f t="shared" si="13"/>
        <v>SDGbaseTRA_UrbBAU_v6_3QVAXaotrp-f</v>
      </c>
      <c r="B847" s="37" t="s">
        <v>220</v>
      </c>
      <c r="C847" s="8" t="s">
        <v>294</v>
      </c>
      <c r="D847" s="10" t="s">
        <v>211</v>
      </c>
      <c r="E847" s="9" t="s">
        <v>73</v>
      </c>
      <c r="F847" s="9">
        <v>7.2942674736103603</v>
      </c>
      <c r="G847" s="9">
        <v>6.9547247684434499</v>
      </c>
      <c r="H847" s="9">
        <v>7.2316754227967603</v>
      </c>
      <c r="I847" s="9">
        <v>7.4346701038454501</v>
      </c>
      <c r="J847" s="9">
        <v>7.61357467296446</v>
      </c>
      <c r="K847" s="9">
        <v>7.76822497547289</v>
      </c>
      <c r="L847" s="9">
        <v>7.9323412242929603</v>
      </c>
      <c r="M847" s="9">
        <v>8.0984095564395808</v>
      </c>
      <c r="N847" s="9">
        <v>8.3069992477264893</v>
      </c>
      <c r="O847" s="9">
        <v>8.5010940340082897</v>
      </c>
      <c r="P847" s="9">
        <v>8.7374132503517199</v>
      </c>
      <c r="Q847" s="9">
        <v>9.0038500464293492</v>
      </c>
      <c r="R847" s="9">
        <v>9.2892816635934796</v>
      </c>
      <c r="S847" s="9">
        <v>9.5108754357711796</v>
      </c>
      <c r="T847" s="9">
        <v>9.7448666626521305</v>
      </c>
      <c r="U847" s="9">
        <v>10.068876644933701</v>
      </c>
      <c r="V847" s="9">
        <v>10.366323370023199</v>
      </c>
      <c r="W847" s="9">
        <v>10.631019795736901</v>
      </c>
      <c r="X847" s="9">
        <v>10.8926743807411</v>
      </c>
      <c r="Y847" s="9">
        <v>11.1795637893568</v>
      </c>
      <c r="Z847" s="9">
        <v>11.499797542241501</v>
      </c>
      <c r="AA847" s="9">
        <v>11.8197677123704</v>
      </c>
      <c r="AB847" s="9">
        <v>12.097841072130199</v>
      </c>
      <c r="AC847" s="9">
        <v>12.3946844523698</v>
      </c>
      <c r="AD847" s="9">
        <v>12.6742144907489</v>
      </c>
      <c r="AE847" s="9">
        <v>12.9666617393196</v>
      </c>
      <c r="AF847" s="9">
        <v>13.225618777134301</v>
      </c>
      <c r="AG847" s="9">
        <v>13.456727882374899</v>
      </c>
      <c r="AH847" s="9">
        <v>13.374090417395299</v>
      </c>
      <c r="AI847" s="9">
        <v>13.2909107344313</v>
      </c>
      <c r="AJ847" s="9">
        <v>13.238961632716601</v>
      </c>
      <c r="AK847" s="9">
        <v>13.178273939656799</v>
      </c>
    </row>
    <row r="848" spans="1:37" s="9" customFormat="1" hidden="1" x14ac:dyDescent="0.3">
      <c r="A848" s="13" t="str">
        <f t="shared" si="13"/>
        <v>SDGbaseTRA_UrbBAU_v6_3QVAXaprtr</v>
      </c>
      <c r="B848" s="37" t="s">
        <v>220</v>
      </c>
      <c r="C848" s="8" t="s">
        <v>294</v>
      </c>
      <c r="D848" s="10" t="s">
        <v>211</v>
      </c>
      <c r="E848" s="9" t="s">
        <v>74</v>
      </c>
      <c r="F848" s="141">
        <v>5.0000000000000003E-10</v>
      </c>
      <c r="G848" s="141">
        <v>4.6307945149705903E-10</v>
      </c>
      <c r="H848" s="141">
        <v>4.7629310169580305E-10</v>
      </c>
      <c r="I848" s="141">
        <v>4.8521376887525798E-10</v>
      </c>
      <c r="J848" s="141">
        <v>4.8875937706708597E-10</v>
      </c>
      <c r="K848" s="141">
        <v>5.0049601103633601E-10</v>
      </c>
      <c r="L848" s="141">
        <v>5.13462228548592E-10</v>
      </c>
      <c r="M848" s="141">
        <v>5.25668529750288E-10</v>
      </c>
      <c r="N848" s="141">
        <v>5.3893035970198396E-10</v>
      </c>
      <c r="O848" s="141">
        <v>5.3604311087630701E-10</v>
      </c>
      <c r="P848" s="141">
        <v>5.5013992288622701E-10</v>
      </c>
      <c r="Q848" s="141">
        <v>5.6747061444071698E-10</v>
      </c>
      <c r="R848" s="141">
        <v>5.9867415503537796E-10</v>
      </c>
      <c r="S848" s="141">
        <v>6.2047115553229197E-10</v>
      </c>
      <c r="T848" s="141">
        <v>6.4296011004234895E-10</v>
      </c>
      <c r="U848" s="141">
        <v>6.6807004903609498E-10</v>
      </c>
      <c r="V848" s="141">
        <v>6.9590587915120803E-10</v>
      </c>
      <c r="W848" s="141">
        <v>7.2153266493595996E-10</v>
      </c>
      <c r="X848" s="141">
        <v>7.4710995404368401E-10</v>
      </c>
      <c r="Y848" s="141">
        <v>7.7189787189774104E-10</v>
      </c>
      <c r="Z848" s="141">
        <v>7.98222992103446E-10</v>
      </c>
      <c r="AA848" s="141">
        <v>8.2191052504741603E-10</v>
      </c>
      <c r="AB848" s="141">
        <v>8.4358312993491896E-10</v>
      </c>
      <c r="AC848" s="141">
        <v>8.6116305405898001E-10</v>
      </c>
      <c r="AD848" s="141">
        <v>8.8195518271144599E-10</v>
      </c>
      <c r="AE848" s="141">
        <v>9.0607439451905402E-10</v>
      </c>
      <c r="AF848" s="141">
        <v>9.3216396569227903E-10</v>
      </c>
      <c r="AG848" s="141">
        <v>9.429677393691941E-10</v>
      </c>
      <c r="AH848" s="141">
        <v>9.36091538887712E-10</v>
      </c>
      <c r="AI848" s="141">
        <v>9.2039687573664702E-10</v>
      </c>
      <c r="AJ848" s="141">
        <v>9.0167359745255499E-10</v>
      </c>
      <c r="AK848" s="141">
        <v>8.8241243300388295E-10</v>
      </c>
    </row>
    <row r="849" spans="1:37" s="9" customFormat="1" hidden="1" x14ac:dyDescent="0.3">
      <c r="A849" s="13" t="str">
        <f t="shared" si="13"/>
        <v>SDGbaseTRA_UrbBAU_v6_3QVAXatrps</v>
      </c>
      <c r="B849" s="37" t="s">
        <v>220</v>
      </c>
      <c r="C849" s="8" t="s">
        <v>294</v>
      </c>
      <c r="D849" s="10" t="s">
        <v>211</v>
      </c>
      <c r="E849" s="9" t="s">
        <v>75</v>
      </c>
      <c r="F849" s="9">
        <v>54.9415640789937</v>
      </c>
      <c r="G849" s="9">
        <v>50.449105812551998</v>
      </c>
      <c r="H849" s="9">
        <v>51.683263936800799</v>
      </c>
      <c r="I849" s="9">
        <v>52.2803536387691</v>
      </c>
      <c r="J849" s="9">
        <v>53.066336023369502</v>
      </c>
      <c r="K849" s="9">
        <v>53.975118327736702</v>
      </c>
      <c r="L849" s="9">
        <v>54.977620119924303</v>
      </c>
      <c r="M849" s="9">
        <v>55.864408126079802</v>
      </c>
      <c r="N849" s="9">
        <v>56.825423808695803</v>
      </c>
      <c r="O849" s="9">
        <v>58.199216414137901</v>
      </c>
      <c r="P849" s="9">
        <v>59.287543939471</v>
      </c>
      <c r="Q849" s="9">
        <v>60.175189366443298</v>
      </c>
      <c r="R849" s="9">
        <v>61.603135481063902</v>
      </c>
      <c r="S849" s="9">
        <v>63.117647138212597</v>
      </c>
      <c r="T849" s="9">
        <v>64.699294067805596</v>
      </c>
      <c r="U849" s="9">
        <v>66.507093902120005</v>
      </c>
      <c r="V849" s="9">
        <v>68.189102677606996</v>
      </c>
      <c r="W849" s="9">
        <v>70.081049361632694</v>
      </c>
      <c r="X849" s="9">
        <v>71.9491819819835</v>
      </c>
      <c r="Y849" s="9">
        <v>73.785736596073804</v>
      </c>
      <c r="Z849" s="9">
        <v>75.626829392301104</v>
      </c>
      <c r="AA849" s="9">
        <v>77.499667464508093</v>
      </c>
      <c r="AB849" s="9">
        <v>80.782797070168797</v>
      </c>
      <c r="AC849" s="9">
        <v>83.921897382806904</v>
      </c>
      <c r="AD849" s="9">
        <v>87.128635421346601</v>
      </c>
      <c r="AE849" s="9">
        <v>90.450994854409203</v>
      </c>
      <c r="AF849" s="9">
        <v>93.919349125728999</v>
      </c>
      <c r="AG849" s="9">
        <v>97.128327071800598</v>
      </c>
      <c r="AH849" s="9">
        <v>98.317315296916604</v>
      </c>
      <c r="AI849" s="9">
        <v>99.177722011219004</v>
      </c>
      <c r="AJ849" s="9">
        <v>100.01795996598599</v>
      </c>
      <c r="AK849" s="9">
        <v>100.720671078137</v>
      </c>
    </row>
    <row r="850" spans="1:37" s="9" customFormat="1" hidden="1" x14ac:dyDescent="0.3">
      <c r="A850" s="13" t="str">
        <f t="shared" si="13"/>
        <v>SDGbaseTRA_UrbBAU_v6_3QVAXacomm</v>
      </c>
      <c r="B850" s="37" t="s">
        <v>220</v>
      </c>
      <c r="C850" s="8" t="s">
        <v>294</v>
      </c>
      <c r="D850" s="10" t="s">
        <v>211</v>
      </c>
      <c r="E850" s="9" t="s">
        <v>76</v>
      </c>
      <c r="F850" s="9">
        <v>84.0521074298928</v>
      </c>
      <c r="G850" s="9">
        <v>79.660514443359602</v>
      </c>
      <c r="H850" s="9">
        <v>82.131824756636902</v>
      </c>
      <c r="I850" s="9">
        <v>83.312332775879199</v>
      </c>
      <c r="J850" s="9">
        <v>84.960860234032097</v>
      </c>
      <c r="K850" s="9">
        <v>86.784557898240394</v>
      </c>
      <c r="L850" s="9">
        <v>88.915222179358807</v>
      </c>
      <c r="M850" s="9">
        <v>91.311247876573802</v>
      </c>
      <c r="N850" s="9">
        <v>93.886355586185502</v>
      </c>
      <c r="O850" s="9">
        <v>97.243909323312394</v>
      </c>
      <c r="P850" s="9">
        <v>100.25613961808099</v>
      </c>
      <c r="Q850" s="9">
        <v>103.150412936073</v>
      </c>
      <c r="R850" s="9">
        <v>106.898218943277</v>
      </c>
      <c r="S850" s="9">
        <v>110.31578417607101</v>
      </c>
      <c r="T850" s="9">
        <v>114.00986124857</v>
      </c>
      <c r="U850" s="9">
        <v>118.16116403503599</v>
      </c>
      <c r="V850" s="9">
        <v>122.19839293703799</v>
      </c>
      <c r="W850" s="9">
        <v>126.512174674717</v>
      </c>
      <c r="X850" s="9">
        <v>131.13396313654599</v>
      </c>
      <c r="Y850" s="9">
        <v>135.57485167822099</v>
      </c>
      <c r="Z850" s="9">
        <v>140.07796735206301</v>
      </c>
      <c r="AA850" s="9">
        <v>144.642934653476</v>
      </c>
      <c r="AB850" s="9">
        <v>149.22121270530999</v>
      </c>
      <c r="AC850" s="9">
        <v>153.43116279562</v>
      </c>
      <c r="AD850" s="9">
        <v>157.791965675607</v>
      </c>
      <c r="AE850" s="9">
        <v>162.354353440773</v>
      </c>
      <c r="AF850" s="9">
        <v>167.196254468831</v>
      </c>
      <c r="AG850" s="9">
        <v>172.08023775704299</v>
      </c>
      <c r="AH850" s="9">
        <v>172.24653648715699</v>
      </c>
      <c r="AI850" s="9">
        <v>171.72394228283699</v>
      </c>
      <c r="AJ850" s="9">
        <v>171.277443038028</v>
      </c>
      <c r="AK850" s="9">
        <v>170.599537836656</v>
      </c>
    </row>
    <row r="851" spans="1:37" s="9" customFormat="1" hidden="1" x14ac:dyDescent="0.3">
      <c r="A851" s="13" t="str">
        <f t="shared" si="13"/>
        <v>SDGbaseTRA_UrbBAU_v6_3QVAXafsrv</v>
      </c>
      <c r="B851" s="37" t="s">
        <v>220</v>
      </c>
      <c r="C851" s="8" t="s">
        <v>294</v>
      </c>
      <c r="D851" s="10" t="s">
        <v>211</v>
      </c>
      <c r="E851" s="9" t="s">
        <v>77</v>
      </c>
      <c r="F851" s="9">
        <v>413.43609675688703</v>
      </c>
      <c r="G851" s="9">
        <v>391.22932054851202</v>
      </c>
      <c r="H851" s="9">
        <v>404.873520229588</v>
      </c>
      <c r="I851" s="9">
        <v>409.46554051996998</v>
      </c>
      <c r="J851" s="9">
        <v>418.25197434862599</v>
      </c>
      <c r="K851" s="9">
        <v>427.76428539594201</v>
      </c>
      <c r="L851" s="9">
        <v>438.50711253108301</v>
      </c>
      <c r="M851" s="9">
        <v>450.09965859690902</v>
      </c>
      <c r="N851" s="9">
        <v>462.87184708119901</v>
      </c>
      <c r="O851" s="9">
        <v>480.37480614946702</v>
      </c>
      <c r="P851" s="9">
        <v>495.81779920609301</v>
      </c>
      <c r="Q851" s="9">
        <v>510.72142636071999</v>
      </c>
      <c r="R851" s="9">
        <v>531.62906889940803</v>
      </c>
      <c r="S851" s="9">
        <v>549.77750239518605</v>
      </c>
      <c r="T851" s="9">
        <v>569.31965197490501</v>
      </c>
      <c r="U851" s="9">
        <v>591.142757153415</v>
      </c>
      <c r="V851" s="9">
        <v>612.20821673634396</v>
      </c>
      <c r="W851" s="9">
        <v>635.11692077866996</v>
      </c>
      <c r="X851" s="9">
        <v>660.10323841889101</v>
      </c>
      <c r="Y851" s="9">
        <v>684.39818382009105</v>
      </c>
      <c r="Z851" s="9">
        <v>709.20006333037202</v>
      </c>
      <c r="AA851" s="9">
        <v>734.26908046263497</v>
      </c>
      <c r="AB851" s="9">
        <v>763.32126927374395</v>
      </c>
      <c r="AC851" s="9">
        <v>790.03392745079805</v>
      </c>
      <c r="AD851" s="9">
        <v>815.98030000369499</v>
      </c>
      <c r="AE851" s="9">
        <v>842.31977529555797</v>
      </c>
      <c r="AF851" s="9">
        <v>869.74661576936899</v>
      </c>
      <c r="AG851" s="9">
        <v>898.22102953799799</v>
      </c>
      <c r="AH851" s="9">
        <v>907.68210073225805</v>
      </c>
      <c r="AI851" s="9">
        <v>911.932671810908</v>
      </c>
      <c r="AJ851" s="9">
        <v>914.01156525939803</v>
      </c>
      <c r="AK851" s="9">
        <v>914.04481428468898</v>
      </c>
    </row>
    <row r="852" spans="1:37" s="9" customFormat="1" hidden="1" x14ac:dyDescent="0.3">
      <c r="A852" s="13" t="str">
        <f t="shared" si="13"/>
        <v>SDGbaseTRA_UrbBAU_v6_3QVAXabsrv</v>
      </c>
      <c r="B852" s="37" t="s">
        <v>220</v>
      </c>
      <c r="C852" s="8" t="s">
        <v>294</v>
      </c>
      <c r="D852" s="10" t="s">
        <v>211</v>
      </c>
      <c r="E852" s="9" t="s">
        <v>78</v>
      </c>
      <c r="F852" s="9">
        <v>367.47747877214698</v>
      </c>
      <c r="G852" s="9">
        <v>348.348195949608</v>
      </c>
      <c r="H852" s="9">
        <v>359.29000079189001</v>
      </c>
      <c r="I852" s="9">
        <v>364.46781897004797</v>
      </c>
      <c r="J852" s="9">
        <v>371.87429220354801</v>
      </c>
      <c r="K852" s="9">
        <v>379.99441843067899</v>
      </c>
      <c r="L852" s="9">
        <v>389.361641975998</v>
      </c>
      <c r="M852" s="9">
        <v>399.59802816179399</v>
      </c>
      <c r="N852" s="9">
        <v>410.74170656979197</v>
      </c>
      <c r="O852" s="9">
        <v>424.89846653209401</v>
      </c>
      <c r="P852" s="9">
        <v>438.015713523709</v>
      </c>
      <c r="Q852" s="9">
        <v>450.75889466299702</v>
      </c>
      <c r="R852" s="9">
        <v>467.72297489114499</v>
      </c>
      <c r="S852" s="9">
        <v>482.86395198948901</v>
      </c>
      <c r="T852" s="9">
        <v>499.19276784751997</v>
      </c>
      <c r="U852" s="9">
        <v>517.50111484382796</v>
      </c>
      <c r="V852" s="9">
        <v>535.33626340266596</v>
      </c>
      <c r="W852" s="9">
        <v>554.37934300950405</v>
      </c>
      <c r="X852" s="9">
        <v>574.70807967812198</v>
      </c>
      <c r="Y852" s="9">
        <v>594.25940026897297</v>
      </c>
      <c r="Z852" s="9">
        <v>614.17070921555398</v>
      </c>
      <c r="AA852" s="9">
        <v>634.25332239623901</v>
      </c>
      <c r="AB852" s="9">
        <v>655.88897116750798</v>
      </c>
      <c r="AC852" s="9">
        <v>675.39500422500998</v>
      </c>
      <c r="AD852" s="9">
        <v>694.89625217158698</v>
      </c>
      <c r="AE852" s="9">
        <v>715.09035450790395</v>
      </c>
      <c r="AF852" s="9">
        <v>736.45777325078802</v>
      </c>
      <c r="AG852" s="9">
        <v>758.15503381203405</v>
      </c>
      <c r="AH852" s="9">
        <v>760.85859240629804</v>
      </c>
      <c r="AI852" s="9">
        <v>760.28203927351501</v>
      </c>
      <c r="AJ852" s="9">
        <v>759.24042268211701</v>
      </c>
      <c r="AK852" s="9">
        <v>756.98268769475305</v>
      </c>
    </row>
    <row r="853" spans="1:37" s="9" customFormat="1" hidden="1" x14ac:dyDescent="0.3">
      <c r="A853" s="13" t="str">
        <f t="shared" si="13"/>
        <v>SDGbaseTRA_UrbBAU_v6_3QVAXagsrv</v>
      </c>
      <c r="B853" s="37" t="s">
        <v>220</v>
      </c>
      <c r="C853" s="8" t="s">
        <v>294</v>
      </c>
      <c r="D853" s="10" t="s">
        <v>211</v>
      </c>
      <c r="E853" s="9" t="s">
        <v>79</v>
      </c>
      <c r="F853" s="9">
        <v>789.43519992013898</v>
      </c>
      <c r="G853" s="9">
        <v>739.19506617937395</v>
      </c>
      <c r="H853" s="9">
        <v>760.63767534159103</v>
      </c>
      <c r="I853" s="9">
        <v>798.28706715622695</v>
      </c>
      <c r="J853" s="9">
        <v>814.16439883871499</v>
      </c>
      <c r="K853" s="9">
        <v>829.970669674688</v>
      </c>
      <c r="L853" s="9">
        <v>847.00008327912496</v>
      </c>
      <c r="M853" s="9">
        <v>864.56571961251302</v>
      </c>
      <c r="N853" s="9">
        <v>884.62695570148298</v>
      </c>
      <c r="O853" s="9">
        <v>913.45598249850798</v>
      </c>
      <c r="P853" s="9">
        <v>939.51906041437996</v>
      </c>
      <c r="Q853" s="9">
        <v>965.25171437694496</v>
      </c>
      <c r="R853" s="9">
        <v>989.53543047490996</v>
      </c>
      <c r="S853" s="9">
        <v>1013.74210693605</v>
      </c>
      <c r="T853" s="9">
        <v>1038.6191664831199</v>
      </c>
      <c r="U853" s="9">
        <v>1064.1063787272601</v>
      </c>
      <c r="V853" s="9">
        <v>1090.1618300176001</v>
      </c>
      <c r="W853" s="9">
        <v>1117.0620935100701</v>
      </c>
      <c r="X853" s="9">
        <v>1144.7944929993801</v>
      </c>
      <c r="Y853" s="9">
        <v>1172.9885934081201</v>
      </c>
      <c r="Z853" s="9">
        <v>1201.8557187935501</v>
      </c>
      <c r="AA853" s="9">
        <v>1231.2884637617899</v>
      </c>
      <c r="AB853" s="9">
        <v>1261.7846870636399</v>
      </c>
      <c r="AC853" s="9">
        <v>1292.64006366018</v>
      </c>
      <c r="AD853" s="9">
        <v>1324.0658625174599</v>
      </c>
      <c r="AE853" s="9">
        <v>1356.21681474811</v>
      </c>
      <c r="AF853" s="9">
        <v>1389.2489070020499</v>
      </c>
      <c r="AG853" s="9">
        <v>1423.20908946741</v>
      </c>
      <c r="AH853" s="9">
        <v>1456.4611242124499</v>
      </c>
      <c r="AI853" s="9">
        <v>1489.7284415649201</v>
      </c>
      <c r="AJ853" s="9">
        <v>1523.19633020626</v>
      </c>
      <c r="AK853" s="9">
        <v>1557.13952782921</v>
      </c>
    </row>
    <row r="854" spans="1:37" s="9" customFormat="1" hidden="1" x14ac:dyDescent="0.3">
      <c r="A854" s="13" t="str">
        <f t="shared" si="13"/>
        <v>SDGbaseTRA_UrbBAU_v6_3QVAXaosrv</v>
      </c>
      <c r="B854" s="37" t="s">
        <v>220</v>
      </c>
      <c r="C854" s="8" t="s">
        <v>294</v>
      </c>
      <c r="D854" s="10" t="s">
        <v>211</v>
      </c>
      <c r="E854" s="9" t="s">
        <v>80</v>
      </c>
      <c r="F854" s="9">
        <v>475.07820917543302</v>
      </c>
      <c r="G854" s="9">
        <v>430.10015340316602</v>
      </c>
      <c r="H854" s="9">
        <v>447.51610426427499</v>
      </c>
      <c r="I854" s="9">
        <v>455.54414672738801</v>
      </c>
      <c r="J854" s="9">
        <v>466.12514606339403</v>
      </c>
      <c r="K854" s="9">
        <v>477.07744616676098</v>
      </c>
      <c r="L854" s="9">
        <v>489.450227228985</v>
      </c>
      <c r="M854" s="9">
        <v>502.63859835012403</v>
      </c>
      <c r="N854" s="9">
        <v>516.94080280118499</v>
      </c>
      <c r="O854" s="9">
        <v>534.69831181780705</v>
      </c>
      <c r="P854" s="9">
        <v>551.41746990362503</v>
      </c>
      <c r="Q854" s="9">
        <v>567.64280267330003</v>
      </c>
      <c r="R854" s="9">
        <v>589.50035368013096</v>
      </c>
      <c r="S854" s="9">
        <v>608.76344575273595</v>
      </c>
      <c r="T854" s="9">
        <v>629.49507981192005</v>
      </c>
      <c r="U854" s="9">
        <v>653.06228069082704</v>
      </c>
      <c r="V854" s="9">
        <v>675.66680836708497</v>
      </c>
      <c r="W854" s="9">
        <v>699.84007709610501</v>
      </c>
      <c r="X854" s="9">
        <v>725.84778810178796</v>
      </c>
      <c r="Y854" s="9">
        <v>750.83268759178998</v>
      </c>
      <c r="Z854" s="9">
        <v>776.25272352445404</v>
      </c>
      <c r="AA854" s="9">
        <v>801.99502525682897</v>
      </c>
      <c r="AB854" s="9">
        <v>829.96126542979505</v>
      </c>
      <c r="AC854" s="9">
        <v>855.58479858354804</v>
      </c>
      <c r="AD854" s="9">
        <v>880.94654691479604</v>
      </c>
      <c r="AE854" s="9">
        <v>906.93233267684502</v>
      </c>
      <c r="AF854" s="9">
        <v>934.05337147068599</v>
      </c>
      <c r="AG854" s="9">
        <v>961.52584653152405</v>
      </c>
      <c r="AH854" s="9">
        <v>963.31330744209697</v>
      </c>
      <c r="AI854" s="9">
        <v>961.24036123506801</v>
      </c>
      <c r="AJ854" s="9">
        <v>958.73535479273301</v>
      </c>
      <c r="AK854" s="9">
        <v>954.68543145501803</v>
      </c>
    </row>
    <row r="855" spans="1:37" s="9" customFormat="1" hidden="1" x14ac:dyDescent="0.3">
      <c r="A855" s="13" t="str">
        <f t="shared" si="13"/>
        <v>SDGbaseTRA_UrbBAU_v6_3PVAXaawhe</v>
      </c>
      <c r="B855" s="37" t="s">
        <v>220</v>
      </c>
      <c r="C855" s="8" t="s">
        <v>294</v>
      </c>
      <c r="D855" s="10" t="s">
        <v>212</v>
      </c>
      <c r="E855" s="9" t="s">
        <v>4</v>
      </c>
      <c r="F855" s="9">
        <v>0.99999999999979905</v>
      </c>
      <c r="G855" s="9">
        <v>0.94047541992588002</v>
      </c>
      <c r="H855" s="9">
        <v>0.94695702854525299</v>
      </c>
      <c r="I855" s="9">
        <v>0.96162497946575298</v>
      </c>
      <c r="J855" s="9">
        <v>0.98658342317075998</v>
      </c>
      <c r="K855" s="9">
        <v>0.99180166117209401</v>
      </c>
      <c r="L855" s="9">
        <v>0.99642004594394396</v>
      </c>
      <c r="M855" s="9">
        <v>0.99219372173234299</v>
      </c>
      <c r="N855" s="9">
        <v>0.98944830540736195</v>
      </c>
      <c r="O855" s="9">
        <v>1.02021095959518</v>
      </c>
      <c r="P855" s="9">
        <v>1.01555962614164</v>
      </c>
      <c r="Q855" s="9">
        <v>1.0065996553130101</v>
      </c>
      <c r="R855" s="9">
        <v>1.01670779618077</v>
      </c>
      <c r="S855" s="9">
        <v>1.0169582908674699</v>
      </c>
      <c r="T855" s="9">
        <v>1.0167124135465599</v>
      </c>
      <c r="U855" s="9">
        <v>1.01814050979147</v>
      </c>
      <c r="V855" s="9">
        <v>1.01863114275212</v>
      </c>
      <c r="W855" s="9">
        <v>1.0184554134556301</v>
      </c>
      <c r="X855" s="9">
        <v>1.0195398415030399</v>
      </c>
      <c r="Y855" s="9">
        <v>1.02022722208737</v>
      </c>
      <c r="Z855" s="9">
        <v>1.0227524036933899</v>
      </c>
      <c r="AA855" s="9">
        <v>1.0258233558751799</v>
      </c>
      <c r="AB855" s="9">
        <v>1.0370988535193799</v>
      </c>
      <c r="AC855" s="9">
        <v>1.04025052789253</v>
      </c>
      <c r="AD855" s="9">
        <v>1.0437139581276</v>
      </c>
      <c r="AE855" s="9">
        <v>1.04783118587618</v>
      </c>
      <c r="AF855" s="9">
        <v>1.05396327848991</v>
      </c>
      <c r="AG855" s="9">
        <v>1.0502108974297799</v>
      </c>
      <c r="AH855" s="9">
        <v>1.0336494277258099</v>
      </c>
      <c r="AI855" s="9">
        <v>1.01863409804848</v>
      </c>
      <c r="AJ855" s="9">
        <v>1.0091821659740501</v>
      </c>
      <c r="AK855" s="9">
        <v>0.99806001595812899</v>
      </c>
    </row>
    <row r="856" spans="1:37" s="9" customFormat="1" hidden="1" x14ac:dyDescent="0.3">
      <c r="A856" s="13" t="str">
        <f t="shared" si="13"/>
        <v>SDGbaseTRA_UrbBAU_v6_3PVAXaamai</v>
      </c>
      <c r="B856" s="37" t="s">
        <v>220</v>
      </c>
      <c r="C856" s="8" t="s">
        <v>294</v>
      </c>
      <c r="D856" s="10" t="s">
        <v>212</v>
      </c>
      <c r="E856" s="9" t="s">
        <v>5</v>
      </c>
      <c r="F856" s="9">
        <v>0.99999999999973399</v>
      </c>
      <c r="G856" s="9">
        <v>0.95361084816223696</v>
      </c>
      <c r="H856" s="9">
        <v>0.97052928233865099</v>
      </c>
      <c r="I856" s="9">
        <v>0.99131110407901402</v>
      </c>
      <c r="J856" s="9">
        <v>1.024213674197</v>
      </c>
      <c r="K856" s="9">
        <v>1.02971310876835</v>
      </c>
      <c r="L856" s="9">
        <v>1.03554450521843</v>
      </c>
      <c r="M856" s="9">
        <v>1.0314814599328901</v>
      </c>
      <c r="N856" s="9">
        <v>1.03058438197395</v>
      </c>
      <c r="O856" s="9">
        <v>1.0801472036317901</v>
      </c>
      <c r="P856" s="9">
        <v>1.07569628042344</v>
      </c>
      <c r="Q856" s="9">
        <v>1.06244094953724</v>
      </c>
      <c r="R856" s="9">
        <v>1.0686861765600899</v>
      </c>
      <c r="S856" s="9">
        <v>1.06469573880366</v>
      </c>
      <c r="T856" s="9">
        <v>1.06006249938341</v>
      </c>
      <c r="U856" s="9">
        <v>1.06128003842647</v>
      </c>
      <c r="V856" s="9">
        <v>1.0578244229703899</v>
      </c>
      <c r="W856" s="9">
        <v>1.0531563897060201</v>
      </c>
      <c r="X856" s="9">
        <v>1.05164815415274</v>
      </c>
      <c r="Y856" s="9">
        <v>1.0499863845744599</v>
      </c>
      <c r="Z856" s="9">
        <v>1.0504587765447599</v>
      </c>
      <c r="AA856" s="9">
        <v>1.0527510335963901</v>
      </c>
      <c r="AB856" s="9">
        <v>1.0683140338837001</v>
      </c>
      <c r="AC856" s="9">
        <v>1.07157149879563</v>
      </c>
      <c r="AD856" s="9">
        <v>1.07359632373928</v>
      </c>
      <c r="AE856" s="9">
        <v>1.0756395235340499</v>
      </c>
      <c r="AF856" s="9">
        <v>1.07891637082778</v>
      </c>
      <c r="AG856" s="9">
        <v>1.06423835929475</v>
      </c>
      <c r="AH856" s="9">
        <v>1.0298854933261801</v>
      </c>
      <c r="AI856" s="9">
        <v>0.99813550815905905</v>
      </c>
      <c r="AJ856" s="9">
        <v>0.97535401462537197</v>
      </c>
      <c r="AK856" s="9">
        <v>0.95215476447581104</v>
      </c>
    </row>
    <row r="857" spans="1:37" s="9" customFormat="1" hidden="1" x14ac:dyDescent="0.3">
      <c r="A857" s="13" t="str">
        <f t="shared" si="13"/>
        <v>SDGbaseTRA_UrbBAU_v6_3PVAXaaoce</v>
      </c>
      <c r="B857" s="37" t="s">
        <v>220</v>
      </c>
      <c r="C857" s="8" t="s">
        <v>294</v>
      </c>
      <c r="D857" s="10" t="s">
        <v>212</v>
      </c>
      <c r="E857" s="9" t="s">
        <v>6</v>
      </c>
      <c r="F857" s="9">
        <v>0.99999999999970401</v>
      </c>
      <c r="G857" s="9">
        <v>0.92768120814175203</v>
      </c>
      <c r="H857" s="9">
        <v>0.95538176202930503</v>
      </c>
      <c r="I857" s="9">
        <v>0.98230656608521705</v>
      </c>
      <c r="J857" s="9">
        <v>1.02496313120583</v>
      </c>
      <c r="K857" s="9">
        <v>1.0386743066136701</v>
      </c>
      <c r="L857" s="9">
        <v>1.05202523316267</v>
      </c>
      <c r="M857" s="9">
        <v>1.05424608147701</v>
      </c>
      <c r="N857" s="9">
        <v>1.05835973156575</v>
      </c>
      <c r="O857" s="9">
        <v>1.1182842044669701</v>
      </c>
      <c r="P857" s="9">
        <v>1.1216793901063</v>
      </c>
      <c r="Q857" s="9">
        <v>1.11461015143301</v>
      </c>
      <c r="R857" s="9">
        <v>1.1335548786146299</v>
      </c>
      <c r="S857" s="9">
        <v>1.13681392321514</v>
      </c>
      <c r="T857" s="9">
        <v>1.13968111531496</v>
      </c>
      <c r="U857" s="9">
        <v>1.14708769994076</v>
      </c>
      <c r="V857" s="9">
        <v>1.1475186362361101</v>
      </c>
      <c r="W857" s="9">
        <v>1.1484433323476799</v>
      </c>
      <c r="X857" s="9">
        <v>1.1538747995130301</v>
      </c>
      <c r="Y857" s="9">
        <v>1.1562831953361701</v>
      </c>
      <c r="Z857" s="9">
        <v>1.1615847058125901</v>
      </c>
      <c r="AA857" s="9">
        <v>1.16843676691668</v>
      </c>
      <c r="AB857" s="9">
        <v>1.19544316936668</v>
      </c>
      <c r="AC857" s="9">
        <v>1.20583896568768</v>
      </c>
      <c r="AD857" s="9">
        <v>1.21231607483269</v>
      </c>
      <c r="AE857" s="9">
        <v>1.21849973871953</v>
      </c>
      <c r="AF857" s="9">
        <v>1.2272434356633199</v>
      </c>
      <c r="AG857" s="9">
        <v>1.2216031046946001</v>
      </c>
      <c r="AH857" s="9">
        <v>1.1914540476965201</v>
      </c>
      <c r="AI857" s="9">
        <v>1.15979099992497</v>
      </c>
      <c r="AJ857" s="9">
        <v>1.13517408945445</v>
      </c>
      <c r="AK857" s="9">
        <v>1.1081625959691901</v>
      </c>
    </row>
    <row r="858" spans="1:37" s="9" customFormat="1" hidden="1" x14ac:dyDescent="0.3">
      <c r="A858" s="13" t="str">
        <f t="shared" si="13"/>
        <v>SDGbaseTRA_UrbBAU_v6_3PVAXaaveg</v>
      </c>
      <c r="B858" s="37" t="s">
        <v>220</v>
      </c>
      <c r="C858" s="8" t="s">
        <v>294</v>
      </c>
      <c r="D858" s="10" t="s">
        <v>212</v>
      </c>
      <c r="E858" s="9" t="s">
        <v>7</v>
      </c>
      <c r="F858" s="9">
        <v>1</v>
      </c>
      <c r="G858" s="9">
        <v>1.0041904685218399</v>
      </c>
      <c r="H858" s="9">
        <v>0.99292295464888902</v>
      </c>
      <c r="I858" s="9">
        <v>0.99260939613990296</v>
      </c>
      <c r="J858" s="9">
        <v>0.99417001115002801</v>
      </c>
      <c r="K858" s="9">
        <v>0.99254515116068998</v>
      </c>
      <c r="L858" s="9">
        <v>0.99291995593478599</v>
      </c>
      <c r="M858" s="9">
        <v>0.991783686185153</v>
      </c>
      <c r="N858" s="9">
        <v>0.99105568216449302</v>
      </c>
      <c r="O858" s="9">
        <v>0.99018621981745003</v>
      </c>
      <c r="P858" s="9">
        <v>0.98802765103467005</v>
      </c>
      <c r="Q858" s="9">
        <v>0.98591950435699804</v>
      </c>
      <c r="R858" s="9">
        <v>0.99163277603323596</v>
      </c>
      <c r="S858" s="9">
        <v>0.99380975727257703</v>
      </c>
      <c r="T858" s="9">
        <v>0.99496115072074298</v>
      </c>
      <c r="U858" s="9">
        <v>0.99700244343308997</v>
      </c>
      <c r="V858" s="9">
        <v>0.99972693693888504</v>
      </c>
      <c r="W858" s="9">
        <v>1.00108504867869</v>
      </c>
      <c r="X858" s="9">
        <v>1.0017723205423901</v>
      </c>
      <c r="Y858" s="9">
        <v>1.00136591496455</v>
      </c>
      <c r="Z858" s="9">
        <v>1.0024119702426899</v>
      </c>
      <c r="AA858" s="9">
        <v>1.00306987942906</v>
      </c>
      <c r="AB858" s="9">
        <v>1.00201491093063</v>
      </c>
      <c r="AC858" s="9">
        <v>0.99986917148769905</v>
      </c>
      <c r="AD858" s="9">
        <v>1.00151849489079</v>
      </c>
      <c r="AE858" s="9">
        <v>1.00439771457752</v>
      </c>
      <c r="AF858" s="9">
        <v>1.00843173068298</v>
      </c>
      <c r="AG858" s="9">
        <v>1.0068890172310001</v>
      </c>
      <c r="AH858" s="9">
        <v>0.98926032334462699</v>
      </c>
      <c r="AI858" s="9">
        <v>0.97636382225214802</v>
      </c>
      <c r="AJ858" s="9">
        <v>0.96996543351039299</v>
      </c>
      <c r="AK858" s="9">
        <v>0.96452786616920005</v>
      </c>
    </row>
    <row r="859" spans="1:37" s="9" customFormat="1" hidden="1" x14ac:dyDescent="0.3">
      <c r="A859" s="13" t="str">
        <f t="shared" si="13"/>
        <v>SDGbaseTRA_UrbBAU_v6_3PVAXaaofr</v>
      </c>
      <c r="B859" s="37" t="s">
        <v>220</v>
      </c>
      <c r="C859" s="8" t="s">
        <v>294</v>
      </c>
      <c r="D859" s="10" t="s">
        <v>212</v>
      </c>
      <c r="E859" s="9" t="s">
        <v>8</v>
      </c>
      <c r="F859" s="9">
        <v>1</v>
      </c>
      <c r="G859" s="9">
        <v>1.00765726312334</v>
      </c>
      <c r="H859" s="9">
        <v>1.00273525413147</v>
      </c>
      <c r="I859" s="9">
        <v>0.99762435911901204</v>
      </c>
      <c r="J859" s="9">
        <v>0.99817900959107497</v>
      </c>
      <c r="K859" s="9">
        <v>0.99752610616620396</v>
      </c>
      <c r="L859" s="9">
        <v>0.99823264852025595</v>
      </c>
      <c r="M859" s="9">
        <v>0.99724296861371498</v>
      </c>
      <c r="N859" s="9">
        <v>0.99638735327804595</v>
      </c>
      <c r="O859" s="9">
        <v>1.0158360315641699</v>
      </c>
      <c r="P859" s="9">
        <v>1.01228177383958</v>
      </c>
      <c r="Q859" s="9">
        <v>1.00514948159932</v>
      </c>
      <c r="R859" s="9">
        <v>1.00529571554777</v>
      </c>
      <c r="S859" s="9">
        <v>1.0052292041916799</v>
      </c>
      <c r="T859" s="9">
        <v>1.00531028435745</v>
      </c>
      <c r="U859" s="9">
        <v>1.0061982947545001</v>
      </c>
      <c r="V859" s="9">
        <v>1.00848139324564</v>
      </c>
      <c r="W859" s="9">
        <v>1.00958467774434</v>
      </c>
      <c r="X859" s="9">
        <v>1.0090958094750799</v>
      </c>
      <c r="Y859" s="9">
        <v>1.00788441897842</v>
      </c>
      <c r="Z859" s="9">
        <v>1.0071757029375701</v>
      </c>
      <c r="AA859" s="9">
        <v>1.0081114675385601</v>
      </c>
      <c r="AB859" s="9">
        <v>1.01145707771611</v>
      </c>
      <c r="AC859" s="9">
        <v>1.01081475400961</v>
      </c>
      <c r="AD859" s="9">
        <v>1.01213893942171</v>
      </c>
      <c r="AE859" s="9">
        <v>1.01382667360934</v>
      </c>
      <c r="AF859" s="9">
        <v>1.0167048599202899</v>
      </c>
      <c r="AG859" s="9">
        <v>1.0135042229231399</v>
      </c>
      <c r="AH859" s="9">
        <v>0.99772908558420004</v>
      </c>
      <c r="AI859" s="9">
        <v>0.98127838538766299</v>
      </c>
      <c r="AJ859" s="9">
        <v>0.97198937853784695</v>
      </c>
      <c r="AK859" s="9">
        <v>0.96392357695258801</v>
      </c>
    </row>
    <row r="860" spans="1:37" s="9" customFormat="1" hidden="1" x14ac:dyDescent="0.3">
      <c r="A860" s="13" t="str">
        <f t="shared" si="13"/>
        <v>SDGbaseTRA_UrbBAU_v6_3PVAXaagra</v>
      </c>
      <c r="B860" s="37" t="s">
        <v>220</v>
      </c>
      <c r="C860" s="8" t="s">
        <v>294</v>
      </c>
      <c r="D860" s="10" t="s">
        <v>212</v>
      </c>
      <c r="E860" s="9" t="s">
        <v>9</v>
      </c>
      <c r="F860" s="9">
        <v>1</v>
      </c>
      <c r="G860" s="9">
        <v>1.02944531932192</v>
      </c>
      <c r="H860" s="9">
        <v>1.03040556781068</v>
      </c>
      <c r="I860" s="9">
        <v>1.02066276963822</v>
      </c>
      <c r="J860" s="9">
        <v>1.0180766633682801</v>
      </c>
      <c r="K860" s="9">
        <v>1.02020102752745</v>
      </c>
      <c r="L860" s="9">
        <v>1.0243561695816199</v>
      </c>
      <c r="M860" s="9">
        <v>1.02909848036374</v>
      </c>
      <c r="N860" s="9">
        <v>1.03280135397624</v>
      </c>
      <c r="O860" s="9">
        <v>1.0552255249303999</v>
      </c>
      <c r="P860" s="9">
        <v>1.05590878458104</v>
      </c>
      <c r="Q860" s="9">
        <v>1.0509833299104201</v>
      </c>
      <c r="R860" s="9">
        <v>1.0521618821368</v>
      </c>
      <c r="S860" s="9">
        <v>1.05317783437949</v>
      </c>
      <c r="T860" s="9">
        <v>1.0550926219047401</v>
      </c>
      <c r="U860" s="9">
        <v>1.05799575533602</v>
      </c>
      <c r="V860" s="9">
        <v>1.0605628059586301</v>
      </c>
      <c r="W860" s="9">
        <v>1.0636370954618499</v>
      </c>
      <c r="X860" s="9">
        <v>1.0662513894762999</v>
      </c>
      <c r="Y860" s="9">
        <v>1.0650344632367199</v>
      </c>
      <c r="Z860" s="9">
        <v>1.06330588284881</v>
      </c>
      <c r="AA860" s="9">
        <v>1.06347467650008</v>
      </c>
      <c r="AB860" s="9">
        <v>1.0680518028503001</v>
      </c>
      <c r="AC860" s="9">
        <v>1.06773628844799</v>
      </c>
      <c r="AD860" s="9">
        <v>1.06751619052688</v>
      </c>
      <c r="AE860" s="9">
        <v>1.06729379822651</v>
      </c>
      <c r="AF860" s="9">
        <v>1.0682451707980101</v>
      </c>
      <c r="AG860" s="9">
        <v>1.06414014900798</v>
      </c>
      <c r="AH860" s="9">
        <v>1.0443166339754699</v>
      </c>
      <c r="AI860" s="9">
        <v>1.02240929420944</v>
      </c>
      <c r="AJ860" s="9">
        <v>1.0072807323533901</v>
      </c>
      <c r="AK860" s="9">
        <v>0.99395267776950003</v>
      </c>
    </row>
    <row r="861" spans="1:37" s="9" customFormat="1" hidden="1" x14ac:dyDescent="0.3">
      <c r="A861" s="13" t="str">
        <f t="shared" si="13"/>
        <v>SDGbaseTRA_UrbBAU_v6_3PVAXaaoil</v>
      </c>
      <c r="B861" s="37" t="s">
        <v>220</v>
      </c>
      <c r="C861" s="8" t="s">
        <v>294</v>
      </c>
      <c r="D861" s="10" t="s">
        <v>212</v>
      </c>
      <c r="E861" s="9" t="s">
        <v>10</v>
      </c>
      <c r="F861" s="9">
        <v>0.99999999999977995</v>
      </c>
      <c r="G861" s="9">
        <v>0.92212634183873499</v>
      </c>
      <c r="H861" s="9">
        <v>0.935723879657688</v>
      </c>
      <c r="I861" s="9">
        <v>0.96276764402844495</v>
      </c>
      <c r="J861" s="9">
        <v>0.99871557560674595</v>
      </c>
      <c r="K861" s="9">
        <v>1.0102426616223501</v>
      </c>
      <c r="L861" s="9">
        <v>1.02172320463801</v>
      </c>
      <c r="M861" s="9">
        <v>1.0218241546097799</v>
      </c>
      <c r="N861" s="9">
        <v>1.0231299134385199</v>
      </c>
      <c r="O861" s="9">
        <v>1.0429779174702301</v>
      </c>
      <c r="P861" s="9">
        <v>1.0436127814201099</v>
      </c>
      <c r="Q861" s="9">
        <v>1.0421484642404799</v>
      </c>
      <c r="R861" s="9">
        <v>1.06753544473152</v>
      </c>
      <c r="S861" s="9">
        <v>1.07500779134362</v>
      </c>
      <c r="T861" s="9">
        <v>1.0810210587284299</v>
      </c>
      <c r="U861" s="9">
        <v>1.0887495903612701</v>
      </c>
      <c r="V861" s="9">
        <v>1.0933007225920199</v>
      </c>
      <c r="W861" s="9">
        <v>1.09764910404947</v>
      </c>
      <c r="X861" s="9">
        <v>1.1047048482647599</v>
      </c>
      <c r="Y861" s="9">
        <v>1.10967291324259</v>
      </c>
      <c r="Z861" s="9">
        <v>1.1180693147558101</v>
      </c>
      <c r="AA861" s="9">
        <v>1.1245425447970301</v>
      </c>
      <c r="AB861" s="9">
        <v>1.13822767811446</v>
      </c>
      <c r="AC861" s="9">
        <v>1.14346102452348</v>
      </c>
      <c r="AD861" s="9">
        <v>1.15039479833136</v>
      </c>
      <c r="AE861" s="9">
        <v>1.15910272301831</v>
      </c>
      <c r="AF861" s="9">
        <v>1.1709208894763601</v>
      </c>
      <c r="AG861" s="9">
        <v>1.1739797835265</v>
      </c>
      <c r="AH861" s="9">
        <v>1.1485862743300601</v>
      </c>
      <c r="AI861" s="9">
        <v>1.1295608551696801</v>
      </c>
      <c r="AJ861" s="9">
        <v>1.1165795673812799</v>
      </c>
      <c r="AK861" s="9">
        <v>1.10103218268916</v>
      </c>
    </row>
    <row r="862" spans="1:37" s="9" customFormat="1" hidden="1" x14ac:dyDescent="0.3">
      <c r="A862" s="13" t="str">
        <f t="shared" si="13"/>
        <v>SDGbaseTRA_UrbBAU_v6_3PVAXaatub</v>
      </c>
      <c r="B862" s="37" t="s">
        <v>220</v>
      </c>
      <c r="C862" s="8" t="s">
        <v>294</v>
      </c>
      <c r="D862" s="10" t="s">
        <v>212</v>
      </c>
      <c r="E862" s="9" t="s">
        <v>11</v>
      </c>
      <c r="F862" s="9">
        <v>0.99999999999988898</v>
      </c>
      <c r="G862" s="9">
        <v>0.98425878847112902</v>
      </c>
      <c r="H862" s="9">
        <v>0.973276588814735</v>
      </c>
      <c r="I862" s="9">
        <v>0.97548370015770403</v>
      </c>
      <c r="J862" s="9">
        <v>0.98045927212929396</v>
      </c>
      <c r="K862" s="9">
        <v>0.97862372901103201</v>
      </c>
      <c r="L862" s="9">
        <v>0.97848158457777801</v>
      </c>
      <c r="M862" s="9">
        <v>0.97653587112606399</v>
      </c>
      <c r="N862" s="9">
        <v>0.97555065740279501</v>
      </c>
      <c r="O862" s="9">
        <v>0.97701610478694201</v>
      </c>
      <c r="P862" s="9">
        <v>0.97433804667904</v>
      </c>
      <c r="Q862" s="9">
        <v>0.97161139236748495</v>
      </c>
      <c r="R862" s="9">
        <v>0.977970532994069</v>
      </c>
      <c r="S862" s="9">
        <v>0.97992515777892497</v>
      </c>
      <c r="T862" s="9">
        <v>0.98059921143074802</v>
      </c>
      <c r="U862" s="9">
        <v>0.98208509938948396</v>
      </c>
      <c r="V862" s="9">
        <v>0.98415411959288701</v>
      </c>
      <c r="W862" s="9">
        <v>0.98471094787272695</v>
      </c>
      <c r="X862" s="9">
        <v>0.98490421145888996</v>
      </c>
      <c r="Y862" s="9">
        <v>0.98448037732402705</v>
      </c>
      <c r="Z862" s="9">
        <v>0.985961483613498</v>
      </c>
      <c r="AA862" s="9">
        <v>0.98700364687826003</v>
      </c>
      <c r="AB862" s="9">
        <v>0.98729415115160002</v>
      </c>
      <c r="AC862" s="9">
        <v>0.98554703000060695</v>
      </c>
      <c r="AD862" s="9">
        <v>0.98762223352253797</v>
      </c>
      <c r="AE862" s="9">
        <v>0.99097623181315397</v>
      </c>
      <c r="AF862" s="9">
        <v>0.995609082052892</v>
      </c>
      <c r="AG862" s="9">
        <v>0.991234880865555</v>
      </c>
      <c r="AH862" s="9">
        <v>0.97316978455506098</v>
      </c>
      <c r="AI862" s="9">
        <v>0.95987353034809797</v>
      </c>
      <c r="AJ862" s="9">
        <v>0.95324134752653999</v>
      </c>
      <c r="AK862" s="9">
        <v>0.94747007385694704</v>
      </c>
    </row>
    <row r="863" spans="1:37" s="9" customFormat="1" hidden="1" x14ac:dyDescent="0.3">
      <c r="A863" s="13" t="str">
        <f t="shared" ref="A863:A926" si="14">_xlfn.CONCAT(C863,D863,E863)</f>
        <v>SDGbaseTRA_UrbBAU_v6_3PVAXaapul</v>
      </c>
      <c r="B863" s="37" t="s">
        <v>220</v>
      </c>
      <c r="C863" s="8" t="s">
        <v>294</v>
      </c>
      <c r="D863" s="10" t="s">
        <v>212</v>
      </c>
      <c r="E863" s="9" t="s">
        <v>12</v>
      </c>
      <c r="F863" s="9">
        <v>0.999999999999862</v>
      </c>
      <c r="G863" s="9">
        <v>0.94538523603955504</v>
      </c>
      <c r="H863" s="9">
        <v>0.93865847337934805</v>
      </c>
      <c r="I863" s="9">
        <v>0.95529907212262799</v>
      </c>
      <c r="J863" s="9">
        <v>0.97490390640816205</v>
      </c>
      <c r="K863" s="9">
        <v>0.97601321918542405</v>
      </c>
      <c r="L863" s="9">
        <v>0.97679936545281898</v>
      </c>
      <c r="M863" s="9">
        <v>0.96766192926202799</v>
      </c>
      <c r="N863" s="9">
        <v>0.96071838778586205</v>
      </c>
      <c r="O863" s="9">
        <v>0.95896001988678603</v>
      </c>
      <c r="P863" s="9">
        <v>0.95149645358882895</v>
      </c>
      <c r="Q863" s="9">
        <v>0.94643744315054601</v>
      </c>
      <c r="R863" s="9">
        <v>0.95995564401935596</v>
      </c>
      <c r="S863" s="9">
        <v>0.96249742894289803</v>
      </c>
      <c r="T863" s="9">
        <v>0.96296301943408402</v>
      </c>
      <c r="U863" s="9">
        <v>0.96422694491819105</v>
      </c>
      <c r="V863" s="9">
        <v>0.96614977725960305</v>
      </c>
      <c r="W863" s="9">
        <v>0.96582356196291697</v>
      </c>
      <c r="X863" s="9">
        <v>0.96557384209147701</v>
      </c>
      <c r="Y863" s="9">
        <v>0.96650927448429802</v>
      </c>
      <c r="Z863" s="9">
        <v>0.97093293080467502</v>
      </c>
      <c r="AA863" s="9">
        <v>0.97329104289507395</v>
      </c>
      <c r="AB863" s="9">
        <v>0.97535290243742401</v>
      </c>
      <c r="AC863" s="9">
        <v>0.97495144495895203</v>
      </c>
      <c r="AD863" s="9">
        <v>0.97879015608542796</v>
      </c>
      <c r="AE863" s="9">
        <v>0.98458360216611496</v>
      </c>
      <c r="AF863" s="9">
        <v>0.99232562763311005</v>
      </c>
      <c r="AG863" s="9">
        <v>0.99504760891796995</v>
      </c>
      <c r="AH863" s="9">
        <v>0.98401191093491203</v>
      </c>
      <c r="AI863" s="9">
        <v>0.98122988955442003</v>
      </c>
      <c r="AJ863" s="9">
        <v>0.98338451102590296</v>
      </c>
      <c r="AK863" s="9">
        <v>0.98394024439343697</v>
      </c>
    </row>
    <row r="864" spans="1:37" s="9" customFormat="1" hidden="1" x14ac:dyDescent="0.3">
      <c r="A864" s="13" t="str">
        <f t="shared" si="14"/>
        <v>SDGbaseTRA_UrbBAU_v6_3PVAXaasug</v>
      </c>
      <c r="B864" s="37" t="s">
        <v>220</v>
      </c>
      <c r="C864" s="8" t="s">
        <v>294</v>
      </c>
      <c r="D864" s="10" t="s">
        <v>212</v>
      </c>
      <c r="E864" s="9" t="s">
        <v>13</v>
      </c>
      <c r="F864" s="9">
        <v>1</v>
      </c>
      <c r="G864" s="9">
        <v>0.98050370519610097</v>
      </c>
      <c r="H864" s="9">
        <v>0.968181883682116</v>
      </c>
      <c r="I864" s="9">
        <v>0.97317749604097403</v>
      </c>
      <c r="J864" s="9">
        <v>0.98299337004707199</v>
      </c>
      <c r="K864" s="9">
        <v>0.98194669729569595</v>
      </c>
      <c r="L864" s="9">
        <v>0.98204568271777204</v>
      </c>
      <c r="M864" s="9">
        <v>0.97889511830793796</v>
      </c>
      <c r="N864" s="9">
        <v>0.97499557211314103</v>
      </c>
      <c r="O864" s="9">
        <v>0.99154625411042296</v>
      </c>
      <c r="P864" s="9">
        <v>0.98406930651695301</v>
      </c>
      <c r="Q864" s="9">
        <v>0.97312105672385496</v>
      </c>
      <c r="R864" s="9">
        <v>0.97604491918383596</v>
      </c>
      <c r="S864" s="9">
        <v>0.97635520361768402</v>
      </c>
      <c r="T864" s="9">
        <v>0.97634912912774896</v>
      </c>
      <c r="U864" s="9">
        <v>0.97630319581423397</v>
      </c>
      <c r="V864" s="9">
        <v>0.97407184283141901</v>
      </c>
      <c r="W864" s="9">
        <v>0.97461614828439602</v>
      </c>
      <c r="X864" s="9">
        <v>0.97826973741351997</v>
      </c>
      <c r="Y864" s="9">
        <v>0.97726944397579996</v>
      </c>
      <c r="Z864" s="9">
        <v>0.97632280711587605</v>
      </c>
      <c r="AA864" s="9">
        <v>0.97586139176963105</v>
      </c>
      <c r="AB864" s="9">
        <v>0.97980281600779096</v>
      </c>
      <c r="AC864" s="9">
        <v>0.97748122091926504</v>
      </c>
      <c r="AD864" s="9">
        <v>0.97647796632649297</v>
      </c>
      <c r="AE864" s="9">
        <v>0.97613135500798698</v>
      </c>
      <c r="AF864" s="9">
        <v>0.97846171448822195</v>
      </c>
      <c r="AG864" s="9">
        <v>0.98046482057318096</v>
      </c>
      <c r="AH864" s="9">
        <v>0.96819727414952605</v>
      </c>
      <c r="AI864" s="9">
        <v>0.95799701851010099</v>
      </c>
      <c r="AJ864" s="9">
        <v>0.95454612677484996</v>
      </c>
      <c r="AK864" s="9">
        <v>0.95041999439954605</v>
      </c>
    </row>
    <row r="865" spans="1:37" s="9" customFormat="1" hidden="1" x14ac:dyDescent="0.3">
      <c r="A865" s="13" t="str">
        <f t="shared" si="14"/>
        <v>SDGbaseTRA_UrbBAU_v6_3PVAXaaoth</v>
      </c>
      <c r="B865" s="37" t="s">
        <v>220</v>
      </c>
      <c r="C865" s="8" t="s">
        <v>294</v>
      </c>
      <c r="D865" s="10" t="s">
        <v>212</v>
      </c>
      <c r="E865" s="9" t="s">
        <v>14</v>
      </c>
      <c r="F865" s="9">
        <v>0.99999999999990696</v>
      </c>
      <c r="G865" s="9">
        <v>0.92702986941483201</v>
      </c>
      <c r="H865" s="9">
        <v>0.95926290696053695</v>
      </c>
      <c r="I865" s="9">
        <v>0.97091809764619397</v>
      </c>
      <c r="J865" s="9">
        <v>0.99729916075703495</v>
      </c>
      <c r="K865" s="9">
        <v>1.02051689117698</v>
      </c>
      <c r="L865" s="9">
        <v>1.04598237753046</v>
      </c>
      <c r="M865" s="9">
        <v>1.0707867864483001</v>
      </c>
      <c r="N865" s="9">
        <v>1.0942293084299399</v>
      </c>
      <c r="O865" s="9">
        <v>1.1826967260760199</v>
      </c>
      <c r="P865" s="9">
        <v>1.2105402176073501</v>
      </c>
      <c r="Q865" s="9">
        <v>1.2213633501322201</v>
      </c>
      <c r="R865" s="9">
        <v>1.24660487310649</v>
      </c>
      <c r="S865" s="9">
        <v>1.26695212442298</v>
      </c>
      <c r="T865" s="9">
        <v>1.290994270096</v>
      </c>
      <c r="U865" s="9">
        <v>1.3207995306876901</v>
      </c>
      <c r="V865" s="9">
        <v>1.3476482908393701</v>
      </c>
      <c r="W865" s="9">
        <v>1.3806793355981299</v>
      </c>
      <c r="X865" s="9">
        <v>1.4226076700861101</v>
      </c>
      <c r="Y865" s="9">
        <v>1.45400761459899</v>
      </c>
      <c r="Z865" s="9">
        <v>1.4799391083587099</v>
      </c>
      <c r="AA865" s="9">
        <v>1.51039080479292</v>
      </c>
      <c r="AB865" s="9">
        <v>1.5528372366773999</v>
      </c>
      <c r="AC865" s="9">
        <v>1.5791060034070901</v>
      </c>
      <c r="AD865" s="9">
        <v>1.6012401901888</v>
      </c>
      <c r="AE865" s="9">
        <v>1.6243899480402999</v>
      </c>
      <c r="AF865" s="9">
        <v>1.65309008864267</v>
      </c>
      <c r="AG865" s="9">
        <v>1.6765508671934699</v>
      </c>
      <c r="AH865" s="9">
        <v>1.6334648618793499</v>
      </c>
      <c r="AI865" s="9">
        <v>1.57376989338101</v>
      </c>
      <c r="AJ865" s="9">
        <v>1.5183763728705699</v>
      </c>
      <c r="AK865" s="9">
        <v>1.46222361570658</v>
      </c>
    </row>
    <row r="866" spans="1:37" s="9" customFormat="1" hidden="1" x14ac:dyDescent="0.3">
      <c r="A866" s="13" t="str">
        <f t="shared" si="14"/>
        <v>SDGbaseTRA_UrbBAU_v6_3PVAXalani</v>
      </c>
      <c r="B866" s="37" t="s">
        <v>220</v>
      </c>
      <c r="C866" s="8" t="s">
        <v>294</v>
      </c>
      <c r="D866" s="10" t="s">
        <v>212</v>
      </c>
      <c r="E866" s="9" t="s">
        <v>15</v>
      </c>
      <c r="F866" s="9">
        <v>0.99999999999979805</v>
      </c>
      <c r="G866" s="9">
        <v>0.79563024397750404</v>
      </c>
      <c r="H866" s="9">
        <v>0.85583525833575902</v>
      </c>
      <c r="I866" s="9">
        <v>0.86150479831730797</v>
      </c>
      <c r="J866" s="9">
        <v>0.89491967423707397</v>
      </c>
      <c r="K866" s="9">
        <v>0.90353067554049504</v>
      </c>
      <c r="L866" s="9">
        <v>0.90259995918773295</v>
      </c>
      <c r="M866" s="9">
        <v>0.90090785526547301</v>
      </c>
      <c r="N866" s="9">
        <v>0.90280741916822804</v>
      </c>
      <c r="O866" s="9">
        <v>0.95622352031264102</v>
      </c>
      <c r="P866" s="9">
        <v>0.94209461741935696</v>
      </c>
      <c r="Q866" s="9">
        <v>0.92579873710997795</v>
      </c>
      <c r="R866" s="9">
        <v>0.93612179648825</v>
      </c>
      <c r="S866" s="9">
        <v>0.931440510017986</v>
      </c>
      <c r="T866" s="9">
        <v>0.92953510393585603</v>
      </c>
      <c r="U866" s="9">
        <v>0.92565550769514204</v>
      </c>
      <c r="V866" s="9">
        <v>0.92610820296789897</v>
      </c>
      <c r="W866" s="9">
        <v>0.92824023093727603</v>
      </c>
      <c r="X866" s="9">
        <v>0.93282596564366305</v>
      </c>
      <c r="Y866" s="9">
        <v>0.93457004605587601</v>
      </c>
      <c r="Z866" s="9">
        <v>0.93359864831275896</v>
      </c>
      <c r="AA866" s="9">
        <v>0.93400501012520898</v>
      </c>
      <c r="AB866" s="9">
        <v>0.95181902803396701</v>
      </c>
      <c r="AC866" s="9">
        <v>0.95072838299654505</v>
      </c>
      <c r="AD866" s="9">
        <v>0.94709876959522499</v>
      </c>
      <c r="AE866" s="9">
        <v>0.94567191857889399</v>
      </c>
      <c r="AF866" s="9">
        <v>0.94738053706910497</v>
      </c>
      <c r="AG866" s="9">
        <v>0.94322000100108105</v>
      </c>
      <c r="AH866" s="9">
        <v>0.975359446893308</v>
      </c>
      <c r="AI866" s="9">
        <v>0.989398883692999</v>
      </c>
      <c r="AJ866" s="9">
        <v>0.99302260525377195</v>
      </c>
      <c r="AK866" s="9">
        <v>0.99351061175509003</v>
      </c>
    </row>
    <row r="867" spans="1:37" s="9" customFormat="1" hidden="1" x14ac:dyDescent="0.3">
      <c r="A867" s="13" t="str">
        <f t="shared" si="14"/>
        <v>SDGbaseTRA_UrbBAU_v6_3PVAXafore</v>
      </c>
      <c r="B867" s="37" t="s">
        <v>220</v>
      </c>
      <c r="C867" s="8" t="s">
        <v>294</v>
      </c>
      <c r="D867" s="10" t="s">
        <v>212</v>
      </c>
      <c r="E867" s="9" t="s">
        <v>16</v>
      </c>
      <c r="F867" s="9">
        <v>1</v>
      </c>
      <c r="G867" s="9">
        <v>0.95741745211728901</v>
      </c>
      <c r="H867" s="9">
        <v>0.95346785344988005</v>
      </c>
      <c r="I867" s="9">
        <v>0.96073172914101701</v>
      </c>
      <c r="J867" s="9">
        <v>0.96287999491808696</v>
      </c>
      <c r="K867" s="9">
        <v>0.95996989884461703</v>
      </c>
      <c r="L867" s="9">
        <v>0.95782994655351195</v>
      </c>
      <c r="M867" s="9">
        <v>0.95310426232904799</v>
      </c>
      <c r="N867" s="9">
        <v>0.95582356646396804</v>
      </c>
      <c r="O867" s="9">
        <v>0.96454799786766499</v>
      </c>
      <c r="P867" s="9">
        <v>0.96370625675743204</v>
      </c>
      <c r="Q867" s="9">
        <v>0.95354568494235603</v>
      </c>
      <c r="R867" s="9">
        <v>0.95313371155321003</v>
      </c>
      <c r="S867" s="9">
        <v>0.95347863511129205</v>
      </c>
      <c r="T867" s="9">
        <v>0.95321155542325797</v>
      </c>
      <c r="U867" s="9">
        <v>0.96021976214634996</v>
      </c>
      <c r="V867" s="9">
        <v>0.96530890617235798</v>
      </c>
      <c r="W867" s="9">
        <v>0.97177542151601104</v>
      </c>
      <c r="X867" s="9">
        <v>0.97639305605955096</v>
      </c>
      <c r="Y867" s="9">
        <v>0.98363614807592703</v>
      </c>
      <c r="Z867" s="9">
        <v>0.98195879927327701</v>
      </c>
      <c r="AA867" s="9">
        <v>0.98130122498476302</v>
      </c>
      <c r="AB867" s="9">
        <v>0.97852812381126797</v>
      </c>
      <c r="AC867" s="9">
        <v>0.97546097926972297</v>
      </c>
      <c r="AD867" s="9">
        <v>0.975086938842888</v>
      </c>
      <c r="AE867" s="9">
        <v>0.97517402335750203</v>
      </c>
      <c r="AF867" s="9">
        <v>0.97767493822242502</v>
      </c>
      <c r="AG867" s="9">
        <v>0.97560707928590396</v>
      </c>
      <c r="AH867" s="9">
        <v>0.96523253375001095</v>
      </c>
      <c r="AI867" s="9">
        <v>0.95696345887144896</v>
      </c>
      <c r="AJ867" s="9">
        <v>0.95467510077520901</v>
      </c>
      <c r="AK867" s="9">
        <v>0.95307653893548905</v>
      </c>
    </row>
    <row r="868" spans="1:37" s="9" customFormat="1" hidden="1" x14ac:dyDescent="0.3">
      <c r="A868" s="13" t="str">
        <f t="shared" si="14"/>
        <v>SDGbaseTRA_UrbBAU_v6_3PVAXafish</v>
      </c>
      <c r="B868" s="37" t="s">
        <v>220</v>
      </c>
      <c r="C868" s="8" t="s">
        <v>294</v>
      </c>
      <c r="D868" s="10" t="s">
        <v>212</v>
      </c>
      <c r="E868" s="9" t="s">
        <v>17</v>
      </c>
      <c r="F868" s="9">
        <v>0.99999999999986899</v>
      </c>
      <c r="G868" s="9">
        <v>0.93275222061267604</v>
      </c>
      <c r="H868" s="9">
        <v>0.93764829824198603</v>
      </c>
      <c r="I868" s="9">
        <v>0.92410208099047098</v>
      </c>
      <c r="J868" s="9">
        <v>0.92963456375657505</v>
      </c>
      <c r="K868" s="9">
        <v>0.93137362432922699</v>
      </c>
      <c r="L868" s="9">
        <v>0.930392625814774</v>
      </c>
      <c r="M868" s="9">
        <v>0.92951195324302505</v>
      </c>
      <c r="N868" s="9">
        <v>0.92981762016219804</v>
      </c>
      <c r="O868" s="9">
        <v>0.96873349682137699</v>
      </c>
      <c r="P868" s="9">
        <v>0.96670200684027197</v>
      </c>
      <c r="Q868" s="9">
        <v>0.95738564296141704</v>
      </c>
      <c r="R868" s="9">
        <v>0.95744535277576204</v>
      </c>
      <c r="S868" s="9">
        <v>0.95472585163062196</v>
      </c>
      <c r="T868" s="9">
        <v>0.953181909800219</v>
      </c>
      <c r="U868" s="9">
        <v>0.951628500756871</v>
      </c>
      <c r="V868" s="9">
        <v>0.95012041358937305</v>
      </c>
      <c r="W868" s="9">
        <v>0.95068837522101701</v>
      </c>
      <c r="X868" s="9">
        <v>0.95341371641492301</v>
      </c>
      <c r="Y868" s="9">
        <v>0.95439351383697302</v>
      </c>
      <c r="Z868" s="9">
        <v>0.95413180552521903</v>
      </c>
      <c r="AA868" s="9">
        <v>0.95607559285093102</v>
      </c>
      <c r="AB868" s="9">
        <v>0.96843386583710001</v>
      </c>
      <c r="AC868" s="9">
        <v>0.97176150532551997</v>
      </c>
      <c r="AD868" s="9">
        <v>0.97146215620124698</v>
      </c>
      <c r="AE868" s="9">
        <v>0.97038223209406904</v>
      </c>
      <c r="AF868" s="9">
        <v>0.97020697863838601</v>
      </c>
      <c r="AG868" s="9">
        <v>0.96857301854954803</v>
      </c>
      <c r="AH868" s="9">
        <v>0.97940821366412001</v>
      </c>
      <c r="AI868" s="9">
        <v>0.98139558915323699</v>
      </c>
      <c r="AJ868" s="9">
        <v>0.98206866084394595</v>
      </c>
      <c r="AK868" s="9">
        <v>0.98186239910008299</v>
      </c>
    </row>
    <row r="869" spans="1:37" s="9" customFormat="1" hidden="1" x14ac:dyDescent="0.3">
      <c r="A869" s="13" t="str">
        <f t="shared" si="14"/>
        <v>SDGbaseTRA_UrbBAU_v6_3PVAXacoal</v>
      </c>
      <c r="B869" s="37" t="s">
        <v>220</v>
      </c>
      <c r="C869" s="8" t="s">
        <v>294</v>
      </c>
      <c r="D869" s="10" t="s">
        <v>212</v>
      </c>
      <c r="E869" s="9" t="s">
        <v>18</v>
      </c>
      <c r="F869" s="9">
        <v>0.99999999999974898</v>
      </c>
      <c r="G869" s="9">
        <v>1.0328654045771299</v>
      </c>
      <c r="H869" s="9">
        <v>1.0513073912791699</v>
      </c>
      <c r="I869" s="9">
        <v>1.0440562748761899</v>
      </c>
      <c r="J869" s="9">
        <v>1.04936284436889</v>
      </c>
      <c r="K869" s="9">
        <v>1.04723745793205</v>
      </c>
      <c r="L869" s="9">
        <v>1.0499119077419801</v>
      </c>
      <c r="M869" s="9">
        <v>1.0632154671749601</v>
      </c>
      <c r="N869" s="9">
        <v>1.06743378762693</v>
      </c>
      <c r="O869" s="9">
        <v>1.1178396375281601</v>
      </c>
      <c r="P869" s="9">
        <v>1.1332649040931699</v>
      </c>
      <c r="Q869" s="9">
        <v>1.14525930798661</v>
      </c>
      <c r="R869" s="9">
        <v>1.14630880573489</v>
      </c>
      <c r="S869" s="9">
        <v>1.15135805901573</v>
      </c>
      <c r="T869" s="9">
        <v>1.1618993297481199</v>
      </c>
      <c r="U869" s="9">
        <v>1.1704234922874499</v>
      </c>
      <c r="V869" s="9">
        <v>1.16778107918513</v>
      </c>
      <c r="W869" s="9">
        <v>1.17677965716198</v>
      </c>
      <c r="X869" s="9">
        <v>1.1848161437273901</v>
      </c>
      <c r="Y869" s="9">
        <v>1.1955889277190701</v>
      </c>
      <c r="Z869" s="9">
        <v>1.2044006663882301</v>
      </c>
      <c r="AA869" s="9">
        <v>1.21795773239137</v>
      </c>
      <c r="AB869" s="9">
        <v>1.2410149487873201</v>
      </c>
      <c r="AC869" s="9">
        <v>1.2598157446439</v>
      </c>
      <c r="AD869" s="9">
        <v>1.27797729782273</v>
      </c>
      <c r="AE869" s="9">
        <v>1.2969415863918501</v>
      </c>
      <c r="AF869" s="9">
        <v>1.31940149001549</v>
      </c>
      <c r="AG869" s="9">
        <v>1.35291601925926</v>
      </c>
      <c r="AH869" s="9">
        <v>1.38999207616381</v>
      </c>
      <c r="AI869" s="9">
        <v>1.4342536592235</v>
      </c>
      <c r="AJ869" s="9">
        <v>1.5218564372507599</v>
      </c>
      <c r="AK869" s="9">
        <v>1.6903668664815401</v>
      </c>
    </row>
    <row r="870" spans="1:37" s="9" customFormat="1" hidden="1" x14ac:dyDescent="0.3">
      <c r="A870" s="13" t="str">
        <f t="shared" si="14"/>
        <v>SDGbaseTRA_UrbBAU_v6_3PVAXagold</v>
      </c>
      <c r="B870" s="37" t="s">
        <v>220</v>
      </c>
      <c r="C870" s="8" t="s">
        <v>294</v>
      </c>
      <c r="D870" s="10" t="s">
        <v>212</v>
      </c>
      <c r="E870" s="9" t="s">
        <v>19</v>
      </c>
      <c r="F870" s="9">
        <v>1.0000000000000999</v>
      </c>
      <c r="G870" s="9">
        <v>0.98085713042825795</v>
      </c>
      <c r="H870" s="9">
        <v>1.0046138963015001</v>
      </c>
      <c r="I870" s="9">
        <v>1.00429236261917</v>
      </c>
      <c r="J870" s="9">
        <v>1.01100764899213</v>
      </c>
      <c r="K870" s="9">
        <v>1.0212434573547</v>
      </c>
      <c r="L870" s="9">
        <v>1.0366039460826799</v>
      </c>
      <c r="M870" s="9">
        <v>1.06163048433549</v>
      </c>
      <c r="N870" s="9">
        <v>1.0866650581235999</v>
      </c>
      <c r="O870" s="9">
        <v>1.168737869793</v>
      </c>
      <c r="P870" s="9">
        <v>1.2003403148781999</v>
      </c>
      <c r="Q870" s="9">
        <v>1.2146283684858901</v>
      </c>
      <c r="R870" s="9">
        <v>1.2214568602385101</v>
      </c>
      <c r="S870" s="9">
        <v>1.2354749771361</v>
      </c>
      <c r="T870" s="9">
        <v>1.2492388042803899</v>
      </c>
      <c r="U870" s="9">
        <v>1.26597828214342</v>
      </c>
      <c r="V870" s="9">
        <v>1.27849775064099</v>
      </c>
      <c r="W870" s="9">
        <v>1.29442514180933</v>
      </c>
      <c r="X870" s="9">
        <v>1.3174823123534201</v>
      </c>
      <c r="Y870" s="9">
        <v>1.3289627835166899</v>
      </c>
      <c r="Z870" s="9">
        <v>1.33546914067961</v>
      </c>
      <c r="AA870" s="9">
        <v>1.3480692201621001</v>
      </c>
      <c r="AB870" s="9">
        <v>1.3726422149720801</v>
      </c>
      <c r="AC870" s="9">
        <v>1.38564424159314</v>
      </c>
      <c r="AD870" s="9">
        <v>1.3930765490772401</v>
      </c>
      <c r="AE870" s="9">
        <v>1.39814603128119</v>
      </c>
      <c r="AF870" s="9">
        <v>1.4037180573955299</v>
      </c>
      <c r="AG870" s="9">
        <v>1.36622584696801</v>
      </c>
      <c r="AH870" s="9">
        <v>1.31100168675011</v>
      </c>
      <c r="AI870" s="9">
        <v>1.2293012245374999</v>
      </c>
      <c r="AJ870" s="9">
        <v>1.15178174527731</v>
      </c>
      <c r="AK870" s="9">
        <v>1.06914610011917</v>
      </c>
    </row>
    <row r="871" spans="1:37" s="9" customFormat="1" hidden="1" x14ac:dyDescent="0.3">
      <c r="A871" s="13" t="str">
        <f t="shared" si="14"/>
        <v>SDGbaseTRA_UrbBAU_v6_3PVAXangas</v>
      </c>
      <c r="B871" s="37" t="s">
        <v>220</v>
      </c>
      <c r="C871" s="8" t="s">
        <v>294</v>
      </c>
      <c r="D871" s="10" t="s">
        <v>212</v>
      </c>
      <c r="E871" s="9" t="s">
        <v>20</v>
      </c>
      <c r="F871" s="9">
        <v>1.00000000000004</v>
      </c>
      <c r="G871" s="9">
        <v>1.04617452890914</v>
      </c>
      <c r="H871" s="9">
        <v>1.06453716734577</v>
      </c>
      <c r="I871" s="9">
        <v>1.0567018419677701</v>
      </c>
      <c r="J871" s="9">
        <v>1.05996723724082</v>
      </c>
      <c r="K871" s="9">
        <v>1.0657234068938399</v>
      </c>
      <c r="L871" s="9">
        <v>1.07367818714732</v>
      </c>
      <c r="M871" s="9">
        <v>1.0876478212276</v>
      </c>
      <c r="N871" s="9">
        <v>1.09950137512441</v>
      </c>
      <c r="O871" s="9">
        <v>1.1727457816831</v>
      </c>
      <c r="P871" s="9">
        <v>1.1920407645168101</v>
      </c>
      <c r="Q871" s="9">
        <v>1.19647525162066</v>
      </c>
      <c r="R871" s="9">
        <v>1.19566076350314</v>
      </c>
      <c r="S871" s="9">
        <v>1.2005293616968999</v>
      </c>
      <c r="T871" s="9">
        <v>1.2059162792879601</v>
      </c>
      <c r="U871" s="9">
        <v>1.2110434257001701</v>
      </c>
      <c r="V871" s="9">
        <v>1.2143995307608899</v>
      </c>
      <c r="W871" s="9">
        <v>1.2205430339582799</v>
      </c>
      <c r="X871" s="9">
        <v>1.2282937899731401</v>
      </c>
      <c r="Y871" s="9">
        <v>1.2295017022832999</v>
      </c>
      <c r="Z871" s="9">
        <v>1.2269948698587501</v>
      </c>
      <c r="AA871" s="9">
        <v>1.2310031638721799</v>
      </c>
      <c r="AB871" s="9">
        <v>1.24717303169169</v>
      </c>
      <c r="AC871" s="9">
        <v>1.25391289554068</v>
      </c>
      <c r="AD871" s="9">
        <v>1.2572904728451999</v>
      </c>
      <c r="AE871" s="9">
        <v>1.25820226646099</v>
      </c>
      <c r="AF871" s="9">
        <v>1.2598916883068001</v>
      </c>
      <c r="AG871" s="9">
        <v>1.25883413358667</v>
      </c>
      <c r="AH871" s="9">
        <v>1.2494465554521299</v>
      </c>
      <c r="AI871" s="9">
        <v>1.2252777395189201</v>
      </c>
      <c r="AJ871" s="9">
        <v>1.2068045894472099</v>
      </c>
      <c r="AK871" s="9">
        <v>1.18187445289788</v>
      </c>
    </row>
    <row r="872" spans="1:37" s="9" customFormat="1" hidden="1" x14ac:dyDescent="0.3">
      <c r="A872" s="13" t="str">
        <f t="shared" si="14"/>
        <v>SDGbaseTRA_UrbBAU_v6_3PVAXapgm</v>
      </c>
      <c r="B872" s="37" t="s">
        <v>220</v>
      </c>
      <c r="C872" s="8" t="s">
        <v>294</v>
      </c>
      <c r="D872" s="10" t="s">
        <v>212</v>
      </c>
      <c r="E872" s="9" t="s">
        <v>21</v>
      </c>
      <c r="F872" s="9">
        <v>1.00000000000004</v>
      </c>
      <c r="G872" s="9">
        <v>0.68957517462913598</v>
      </c>
      <c r="H872" s="9">
        <v>0.82726003547421001</v>
      </c>
      <c r="I872" s="9">
        <v>0.95512291596545296</v>
      </c>
      <c r="J872" s="9">
        <v>1.03733757797088</v>
      </c>
      <c r="K872" s="9">
        <v>1.0796189452426499</v>
      </c>
      <c r="L872" s="9">
        <v>1.0870839969419199</v>
      </c>
      <c r="M872" s="9">
        <v>1.0071700274061699</v>
      </c>
      <c r="N872" s="9">
        <v>0.97178914974719699</v>
      </c>
      <c r="O872" s="9">
        <v>0.94704717053877896</v>
      </c>
      <c r="P872" s="9">
        <v>0.93869275091155102</v>
      </c>
      <c r="Q872" s="9">
        <v>0.93661676653154602</v>
      </c>
      <c r="R872" s="9">
        <v>0.95701202847247901</v>
      </c>
      <c r="S872" s="9">
        <v>0.97652004720454999</v>
      </c>
      <c r="T872" s="9">
        <v>0.98631409033551598</v>
      </c>
      <c r="U872" s="9">
        <v>0.98691330212463402</v>
      </c>
      <c r="V872" s="9">
        <v>0.99684737733632101</v>
      </c>
      <c r="W872" s="9">
        <v>1.00069243725046</v>
      </c>
      <c r="X872" s="9">
        <v>0.99836025649176896</v>
      </c>
      <c r="Y872" s="9">
        <v>1.00090280278414</v>
      </c>
      <c r="Z872" s="9">
        <v>1.00222165105304</v>
      </c>
      <c r="AA872" s="9">
        <v>1.0041142359934601</v>
      </c>
      <c r="AB872" s="9">
        <v>1.39631692588822</v>
      </c>
      <c r="AC872" s="9">
        <v>1.5334870036417001</v>
      </c>
      <c r="AD872" s="9">
        <v>1.50028660042769</v>
      </c>
      <c r="AE872" s="9">
        <v>1.44609229599755</v>
      </c>
      <c r="AF872" s="9">
        <v>1.39748415916586</v>
      </c>
      <c r="AG872" s="9">
        <v>1.36212066049918</v>
      </c>
      <c r="AH872" s="9">
        <v>1.5477825409916599</v>
      </c>
      <c r="AI872" s="9">
        <v>1.67024641323242</v>
      </c>
      <c r="AJ872" s="9">
        <v>1.6802767062002999</v>
      </c>
      <c r="AK872" s="9">
        <v>1.66811543134688</v>
      </c>
    </row>
    <row r="873" spans="1:37" s="9" customFormat="1" hidden="1" x14ac:dyDescent="0.3">
      <c r="A873" s="13" t="str">
        <f t="shared" si="14"/>
        <v>SDGbaseTRA_UrbBAU_v6_3PVAXamore</v>
      </c>
      <c r="B873" s="37" t="s">
        <v>220</v>
      </c>
      <c r="C873" s="8" t="s">
        <v>294</v>
      </c>
      <c r="D873" s="10" t="s">
        <v>212</v>
      </c>
      <c r="E873" s="9" t="s">
        <v>22</v>
      </c>
      <c r="F873" s="9">
        <v>1.0000000000001299</v>
      </c>
      <c r="G873" s="9">
        <v>1.05987800134218</v>
      </c>
      <c r="H873" s="9">
        <v>1.0652592512527901</v>
      </c>
      <c r="I873" s="9">
        <v>1.06134957143567</v>
      </c>
      <c r="J873" s="9">
        <v>1.0569386722351799</v>
      </c>
      <c r="K873" s="9">
        <v>1.05480700882148</v>
      </c>
      <c r="L873" s="9">
        <v>1.0543463675246001</v>
      </c>
      <c r="M873" s="9">
        <v>1.0589527650247099</v>
      </c>
      <c r="N873" s="9">
        <v>1.0609330498612299</v>
      </c>
      <c r="O873" s="9">
        <v>1.09332676853739</v>
      </c>
      <c r="P873" s="9">
        <v>1.09354960039505</v>
      </c>
      <c r="Q873" s="9">
        <v>1.08557629920528</v>
      </c>
      <c r="R873" s="9">
        <v>1.0719693157366399</v>
      </c>
      <c r="S873" s="9">
        <v>1.06776006554039</v>
      </c>
      <c r="T873" s="9">
        <v>1.0643925913422501</v>
      </c>
      <c r="U873" s="9">
        <v>1.0610248415622401</v>
      </c>
      <c r="V873" s="9">
        <v>1.05840218256837</v>
      </c>
      <c r="W873" s="9">
        <v>1.0580030204198501</v>
      </c>
      <c r="X873" s="9">
        <v>1.0598530695208399</v>
      </c>
      <c r="Y873" s="9">
        <v>1.0560081068258</v>
      </c>
      <c r="Z873" s="9">
        <v>1.0503936323313601</v>
      </c>
      <c r="AA873" s="9">
        <v>1.0484671571458899</v>
      </c>
      <c r="AB873" s="9">
        <v>1.04782119663186</v>
      </c>
      <c r="AC873" s="9">
        <v>1.0438788116755899</v>
      </c>
      <c r="AD873" s="9">
        <v>1.04093293466115</v>
      </c>
      <c r="AE873" s="9">
        <v>1.03815786766928</v>
      </c>
      <c r="AF873" s="9">
        <v>1.03691281332848</v>
      </c>
      <c r="AG873" s="9">
        <v>1.03017731538137</v>
      </c>
      <c r="AH873" s="9">
        <v>1.01529132521411</v>
      </c>
      <c r="AI873" s="9">
        <v>0.99153265673067104</v>
      </c>
      <c r="AJ873" s="9">
        <v>0.97462391418122296</v>
      </c>
      <c r="AK873" s="9">
        <v>0.95590570386792895</v>
      </c>
    </row>
    <row r="874" spans="1:37" s="9" customFormat="1" hidden="1" x14ac:dyDescent="0.3">
      <c r="A874" s="13" t="str">
        <f t="shared" si="14"/>
        <v>SDGbaseTRA_UrbBAU_v6_3PVAXamine</v>
      </c>
      <c r="B874" s="37" t="s">
        <v>220</v>
      </c>
      <c r="C874" s="8" t="s">
        <v>294</v>
      </c>
      <c r="D874" s="10" t="s">
        <v>212</v>
      </c>
      <c r="E874" s="9" t="s">
        <v>23</v>
      </c>
      <c r="F874" s="9">
        <v>1.00000000000025</v>
      </c>
      <c r="G874" s="9">
        <v>1.0288207967652501</v>
      </c>
      <c r="H874" s="9">
        <v>1.0328368481874399</v>
      </c>
      <c r="I874" s="9">
        <v>1.0451254091065001</v>
      </c>
      <c r="J874" s="9">
        <v>1.04029946576801</v>
      </c>
      <c r="K874" s="9">
        <v>1.0371643987458701</v>
      </c>
      <c r="L874" s="9">
        <v>1.0360432026333899</v>
      </c>
      <c r="M874" s="9">
        <v>1.03969159437423</v>
      </c>
      <c r="N874" s="9">
        <v>1.0382715536852001</v>
      </c>
      <c r="O874" s="9">
        <v>1.04953667099335</v>
      </c>
      <c r="P874" s="9">
        <v>1.0447105924715001</v>
      </c>
      <c r="Q874" s="9">
        <v>1.0405986628249899</v>
      </c>
      <c r="R874" s="9">
        <v>1.0256818749874099</v>
      </c>
      <c r="S874" s="9">
        <v>1.0291809209237801</v>
      </c>
      <c r="T874" s="9">
        <v>1.03350751222104</v>
      </c>
      <c r="U874" s="9">
        <v>1.03379256358317</v>
      </c>
      <c r="V874" s="9">
        <v>1.03569787251124</v>
      </c>
      <c r="W874" s="9">
        <v>1.0415252948527101</v>
      </c>
      <c r="X874" s="9">
        <v>1.05317511684645</v>
      </c>
      <c r="Y874" s="9">
        <v>1.05579474844343</v>
      </c>
      <c r="Z874" s="9">
        <v>1.0567122129289199</v>
      </c>
      <c r="AA874" s="9">
        <v>1.0584192334421201</v>
      </c>
      <c r="AB874" s="9">
        <v>1.0534400485400699</v>
      </c>
      <c r="AC874" s="9">
        <v>1.04656364947077</v>
      </c>
      <c r="AD874" s="9">
        <v>1.0437300897798101</v>
      </c>
      <c r="AE874" s="9">
        <v>1.04301356796155</v>
      </c>
      <c r="AF874" s="9">
        <v>1.04626913808362</v>
      </c>
      <c r="AG874" s="9">
        <v>1.0500465497242999</v>
      </c>
      <c r="AH874" s="9">
        <v>1.0467287006075701</v>
      </c>
      <c r="AI874" s="9">
        <v>1.03588734978645</v>
      </c>
      <c r="AJ874" s="9">
        <v>1.0321564494347899</v>
      </c>
      <c r="AK874" s="9">
        <v>1.0285923447038801</v>
      </c>
    </row>
    <row r="875" spans="1:37" s="9" customFormat="1" hidden="1" x14ac:dyDescent="0.3">
      <c r="A875" s="13" t="str">
        <f t="shared" si="14"/>
        <v>SDGbaseTRA_UrbBAU_v6_3PVAXameat</v>
      </c>
      <c r="B875" s="37" t="s">
        <v>220</v>
      </c>
      <c r="C875" s="8" t="s">
        <v>294</v>
      </c>
      <c r="D875" s="10" t="s">
        <v>212</v>
      </c>
      <c r="E875" s="9" t="s">
        <v>24</v>
      </c>
      <c r="F875" s="9">
        <v>1</v>
      </c>
      <c r="G875" s="9">
        <v>0.96113451121773297</v>
      </c>
      <c r="H875" s="9">
        <v>0.93156674198044298</v>
      </c>
      <c r="I875" s="9">
        <v>0.92807103315139605</v>
      </c>
      <c r="J875" s="9">
        <v>0.93323631806371798</v>
      </c>
      <c r="K875" s="9">
        <v>0.93503181429722504</v>
      </c>
      <c r="L875" s="9">
        <v>0.93801102320929397</v>
      </c>
      <c r="M875" s="9">
        <v>0.93850886851570803</v>
      </c>
      <c r="N875" s="9">
        <v>0.93698494987238401</v>
      </c>
      <c r="O875" s="9">
        <v>0.93792736698799795</v>
      </c>
      <c r="P875" s="9">
        <v>0.94384828128393605</v>
      </c>
      <c r="Q875" s="9">
        <v>0.943185037830785</v>
      </c>
      <c r="R875" s="9">
        <v>0.95227110915502899</v>
      </c>
      <c r="S875" s="9">
        <v>0.95562857793509703</v>
      </c>
      <c r="T875" s="9">
        <v>0.95750447222369695</v>
      </c>
      <c r="U875" s="9">
        <v>0.95584956012380795</v>
      </c>
      <c r="V875" s="9">
        <v>0.95479009886531097</v>
      </c>
      <c r="W875" s="9">
        <v>0.95518986407124096</v>
      </c>
      <c r="X875" s="9">
        <v>0.95500185494928702</v>
      </c>
      <c r="Y875" s="9">
        <v>0.95261433113074001</v>
      </c>
      <c r="Z875" s="9">
        <v>0.95065646566033901</v>
      </c>
      <c r="AA875" s="9">
        <v>0.94953583897308502</v>
      </c>
      <c r="AB875" s="9">
        <v>0.95163985856764399</v>
      </c>
      <c r="AC875" s="9">
        <v>0.95190234225182402</v>
      </c>
      <c r="AD875" s="9">
        <v>0.95332906153128805</v>
      </c>
      <c r="AE875" s="9">
        <v>0.95483376511408802</v>
      </c>
      <c r="AF875" s="9">
        <v>0.95815978591028095</v>
      </c>
      <c r="AG875" s="9">
        <v>0.95785904302764902</v>
      </c>
      <c r="AH875" s="9">
        <v>0.95606926007717896</v>
      </c>
      <c r="AI875" s="9">
        <v>0.96053915691099001</v>
      </c>
      <c r="AJ875" s="9">
        <v>0.96851737138802996</v>
      </c>
      <c r="AK875" s="9">
        <v>0.97504807587089204</v>
      </c>
    </row>
    <row r="876" spans="1:37" s="9" customFormat="1" hidden="1" x14ac:dyDescent="0.3">
      <c r="A876" s="13" t="str">
        <f t="shared" si="14"/>
        <v>SDGbaseTRA_UrbBAU_v6_3PVAXapfis</v>
      </c>
      <c r="B876" s="37" t="s">
        <v>220</v>
      </c>
      <c r="C876" s="8" t="s">
        <v>294</v>
      </c>
      <c r="D876" s="10" t="s">
        <v>212</v>
      </c>
      <c r="E876" s="9" t="s">
        <v>25</v>
      </c>
      <c r="F876" s="9">
        <v>0.99999999999995004</v>
      </c>
      <c r="G876" s="9">
        <v>1.0013465621306801</v>
      </c>
      <c r="H876" s="9">
        <v>0.99635401567498605</v>
      </c>
      <c r="I876" s="9">
        <v>0.98747389400741603</v>
      </c>
      <c r="J876" s="9">
        <v>0.98612774623954802</v>
      </c>
      <c r="K876" s="9">
        <v>0.98469462076413095</v>
      </c>
      <c r="L876" s="9">
        <v>0.98522710692128102</v>
      </c>
      <c r="M876" s="9">
        <v>0.98592903791504605</v>
      </c>
      <c r="N876" s="9">
        <v>0.98586734467878301</v>
      </c>
      <c r="O876" s="9">
        <v>0.99854763383116496</v>
      </c>
      <c r="P876" s="9">
        <v>0.998782473088769</v>
      </c>
      <c r="Q876" s="9">
        <v>0.99431615113865401</v>
      </c>
      <c r="R876" s="9">
        <v>0.99810793259031905</v>
      </c>
      <c r="S876" s="9">
        <v>0.99894458511022999</v>
      </c>
      <c r="T876" s="9">
        <v>0.99971568958673596</v>
      </c>
      <c r="U876" s="9">
        <v>1.0009878137850901</v>
      </c>
      <c r="V876" s="9">
        <v>1.00111972336329</v>
      </c>
      <c r="W876" s="9">
        <v>1.0031696843584199</v>
      </c>
      <c r="X876" s="9">
        <v>1.0051366899358001</v>
      </c>
      <c r="Y876" s="9">
        <v>1.0033001676051101</v>
      </c>
      <c r="Z876" s="9">
        <v>1.00112688194816</v>
      </c>
      <c r="AA876" s="9">
        <v>1.00073154788892</v>
      </c>
      <c r="AB876" s="9">
        <v>1.00459908776388</v>
      </c>
      <c r="AC876" s="9">
        <v>1.0047786346068399</v>
      </c>
      <c r="AD876" s="9">
        <v>1.0049590259727501</v>
      </c>
      <c r="AE876" s="9">
        <v>1.00476944347653</v>
      </c>
      <c r="AF876" s="9">
        <v>1.0058001673094601</v>
      </c>
      <c r="AG876" s="9">
        <v>1.0041021655764599</v>
      </c>
      <c r="AH876" s="9">
        <v>0.99124853150551995</v>
      </c>
      <c r="AI876" s="9">
        <v>0.97862160687894395</v>
      </c>
      <c r="AJ876" s="9">
        <v>0.97142488479956601</v>
      </c>
      <c r="AK876" s="9">
        <v>0.96513425322066404</v>
      </c>
    </row>
    <row r="877" spans="1:37" s="9" customFormat="1" hidden="1" x14ac:dyDescent="0.3">
      <c r="A877" s="13" t="str">
        <f t="shared" si="14"/>
        <v>SDGbaseTRA_UrbBAU_v6_3PVAXavege</v>
      </c>
      <c r="B877" s="37" t="s">
        <v>220</v>
      </c>
      <c r="C877" s="8" t="s">
        <v>294</v>
      </c>
      <c r="D877" s="10" t="s">
        <v>212</v>
      </c>
      <c r="E877" s="9" t="s">
        <v>26</v>
      </c>
      <c r="F877" s="9">
        <v>0.99999999999991596</v>
      </c>
      <c r="G877" s="9">
        <v>0.98376862738428605</v>
      </c>
      <c r="H877" s="9">
        <v>0.98880738616529396</v>
      </c>
      <c r="I877" s="9">
        <v>0.98081921084357904</v>
      </c>
      <c r="J877" s="9">
        <v>0.98453296275359403</v>
      </c>
      <c r="K877" s="9">
        <v>0.98587097219647901</v>
      </c>
      <c r="L877" s="9">
        <v>0.98722401237814605</v>
      </c>
      <c r="M877" s="9">
        <v>0.98842629228845902</v>
      </c>
      <c r="N877" s="9">
        <v>0.98926681139950801</v>
      </c>
      <c r="O877" s="9">
        <v>1.0082866670941599</v>
      </c>
      <c r="P877" s="9">
        <v>1.0069067652182899</v>
      </c>
      <c r="Q877" s="9">
        <v>1.0009475505949901</v>
      </c>
      <c r="R877" s="9">
        <v>1.00650326363225</v>
      </c>
      <c r="S877" s="9">
        <v>1.0058131570858599</v>
      </c>
      <c r="T877" s="9">
        <v>1.0059815620939101</v>
      </c>
      <c r="U877" s="9">
        <v>1.0064156624685501</v>
      </c>
      <c r="V877" s="9">
        <v>1.0067264872880699</v>
      </c>
      <c r="W877" s="9">
        <v>1.0084134034429899</v>
      </c>
      <c r="X877" s="9">
        <v>1.01053315287037</v>
      </c>
      <c r="Y877" s="9">
        <v>1.0086276366701701</v>
      </c>
      <c r="Z877" s="9">
        <v>1.0064559899798</v>
      </c>
      <c r="AA877" s="9">
        <v>1.00603823661425</v>
      </c>
      <c r="AB877" s="9">
        <v>1.01226602561802</v>
      </c>
      <c r="AC877" s="9">
        <v>1.0116638751357201</v>
      </c>
      <c r="AD877" s="9">
        <v>1.01060448101485</v>
      </c>
      <c r="AE877" s="9">
        <v>1.0097517706707699</v>
      </c>
      <c r="AF877" s="9">
        <v>1.0104557628497299</v>
      </c>
      <c r="AG877" s="9">
        <v>1.00708447229541</v>
      </c>
      <c r="AH877" s="9">
        <v>0.99872046003398895</v>
      </c>
      <c r="AI877" s="9">
        <v>0.98736265741406704</v>
      </c>
      <c r="AJ877" s="9">
        <v>0.97876352177909298</v>
      </c>
      <c r="AK877" s="9">
        <v>0.97066043384055201</v>
      </c>
    </row>
    <row r="878" spans="1:37" s="9" customFormat="1" hidden="1" x14ac:dyDescent="0.3">
      <c r="A878" s="13" t="str">
        <f t="shared" si="14"/>
        <v>SDGbaseTRA_UrbBAU_v6_3PVAXafats</v>
      </c>
      <c r="B878" s="37" t="s">
        <v>220</v>
      </c>
      <c r="C878" s="8" t="s">
        <v>294</v>
      </c>
      <c r="D878" s="10" t="s">
        <v>212</v>
      </c>
      <c r="E878" s="9" t="s">
        <v>27</v>
      </c>
      <c r="F878" s="9">
        <v>0.999999999999866</v>
      </c>
      <c r="G878" s="9">
        <v>0.96927674789293905</v>
      </c>
      <c r="H878" s="9">
        <v>0.95876213351152695</v>
      </c>
      <c r="I878" s="9">
        <v>0.93441986472754601</v>
      </c>
      <c r="J878" s="9">
        <v>0.94316938586898103</v>
      </c>
      <c r="K878" s="9">
        <v>0.93750069035404004</v>
      </c>
      <c r="L878" s="9">
        <v>0.93085937767438998</v>
      </c>
      <c r="M878" s="9">
        <v>0.92595125314614002</v>
      </c>
      <c r="N878" s="9">
        <v>0.92166395782866695</v>
      </c>
      <c r="O878" s="9">
        <v>1.0118023521615001</v>
      </c>
      <c r="P878" s="9">
        <v>0.99665630284628404</v>
      </c>
      <c r="Q878" s="9">
        <v>0.96659227214423904</v>
      </c>
      <c r="R878" s="9">
        <v>0.94797949888311495</v>
      </c>
      <c r="S878" s="9">
        <v>0.93273117389807503</v>
      </c>
      <c r="T878" s="9">
        <v>0.92318674789857502</v>
      </c>
      <c r="U878" s="9">
        <v>0.91456899088076304</v>
      </c>
      <c r="V878" s="9">
        <v>0.90423906074882399</v>
      </c>
      <c r="W878" s="9">
        <v>0.90184306594822095</v>
      </c>
      <c r="X878" s="9">
        <v>0.90787857935837002</v>
      </c>
      <c r="Y878" s="9">
        <v>0.90720831993072804</v>
      </c>
      <c r="Z878" s="9">
        <v>0.90446229386593202</v>
      </c>
      <c r="AA878" s="9">
        <v>0.90654160548465001</v>
      </c>
      <c r="AB878" s="9">
        <v>0.93241785765847396</v>
      </c>
      <c r="AC878" s="9">
        <v>0.93542785619304603</v>
      </c>
      <c r="AD878" s="9">
        <v>0.92801613022663898</v>
      </c>
      <c r="AE878" s="9">
        <v>0.91846694277660501</v>
      </c>
      <c r="AF878" s="9">
        <v>0.91107278113369605</v>
      </c>
      <c r="AG878" s="9">
        <v>0.90656170872746</v>
      </c>
      <c r="AH878" s="9">
        <v>0.91993760801711</v>
      </c>
      <c r="AI878" s="9">
        <v>0.91985374717455404</v>
      </c>
      <c r="AJ878" s="9">
        <v>0.91947749321045702</v>
      </c>
      <c r="AK878" s="9">
        <v>0.91817339856869995</v>
      </c>
    </row>
    <row r="879" spans="1:37" s="9" customFormat="1" hidden="1" x14ac:dyDescent="0.3">
      <c r="A879" s="13" t="str">
        <f t="shared" si="14"/>
        <v>SDGbaseTRA_UrbBAU_v6_3PVAXadair</v>
      </c>
      <c r="B879" s="37" t="s">
        <v>220</v>
      </c>
      <c r="C879" s="8" t="s">
        <v>294</v>
      </c>
      <c r="D879" s="10" t="s">
        <v>212</v>
      </c>
      <c r="E879" s="9" t="s">
        <v>28</v>
      </c>
      <c r="F879" s="9">
        <v>0.99999999999992595</v>
      </c>
      <c r="G879" s="9">
        <v>0.99408001980219396</v>
      </c>
      <c r="H879" s="9">
        <v>0.98421539581638395</v>
      </c>
      <c r="I879" s="9">
        <v>0.97482747753757504</v>
      </c>
      <c r="J879" s="9">
        <v>0.97822396449431703</v>
      </c>
      <c r="K879" s="9">
        <v>0.97987764153950696</v>
      </c>
      <c r="L879" s="9">
        <v>0.98225195193063497</v>
      </c>
      <c r="M879" s="9">
        <v>0.98380921155462497</v>
      </c>
      <c r="N879" s="9">
        <v>0.98468223575754099</v>
      </c>
      <c r="O879" s="9">
        <v>0.99570496778554995</v>
      </c>
      <c r="P879" s="9">
        <v>0.99492789906976697</v>
      </c>
      <c r="Q879" s="9">
        <v>0.99001925534865698</v>
      </c>
      <c r="R879" s="9">
        <v>0.99704051432704499</v>
      </c>
      <c r="S879" s="9">
        <v>0.99738583943028802</v>
      </c>
      <c r="T879" s="9">
        <v>0.99835474034962501</v>
      </c>
      <c r="U879" s="9">
        <v>0.99929563856147896</v>
      </c>
      <c r="V879" s="9">
        <v>1.00091078214702</v>
      </c>
      <c r="W879" s="9">
        <v>1.0038848509187099</v>
      </c>
      <c r="X879" s="9">
        <v>1.00670324437792</v>
      </c>
      <c r="Y879" s="9">
        <v>1.0060191806065599</v>
      </c>
      <c r="Z879" s="9">
        <v>1.0045461669468001</v>
      </c>
      <c r="AA879" s="9">
        <v>1.00371341659485</v>
      </c>
      <c r="AB879" s="9">
        <v>1.00713657594272</v>
      </c>
      <c r="AC879" s="9">
        <v>1.0055682114914499</v>
      </c>
      <c r="AD879" s="9">
        <v>1.0046088575548699</v>
      </c>
      <c r="AE879" s="9">
        <v>1.0042336863911601</v>
      </c>
      <c r="AF879" s="9">
        <v>1.0057042413675099</v>
      </c>
      <c r="AG879" s="9">
        <v>1.0025926564480701</v>
      </c>
      <c r="AH879" s="9">
        <v>0.99231209835338197</v>
      </c>
      <c r="AI879" s="9">
        <v>0.98316604243438599</v>
      </c>
      <c r="AJ879" s="9">
        <v>0.97708260006519199</v>
      </c>
      <c r="AK879" s="9">
        <v>0.971417926657558</v>
      </c>
    </row>
    <row r="880" spans="1:37" s="9" customFormat="1" hidden="1" x14ac:dyDescent="0.3">
      <c r="A880" s="13" t="str">
        <f t="shared" si="14"/>
        <v>SDGbaseTRA_UrbBAU_v6_3PVAXagrai</v>
      </c>
      <c r="B880" s="37" t="s">
        <v>220</v>
      </c>
      <c r="C880" s="8" t="s">
        <v>294</v>
      </c>
      <c r="D880" s="10" t="s">
        <v>212</v>
      </c>
      <c r="E880" s="9" t="s">
        <v>29</v>
      </c>
      <c r="F880" s="9">
        <v>0.99999999999993205</v>
      </c>
      <c r="G880" s="9">
        <v>0.99858987966669999</v>
      </c>
      <c r="H880" s="9">
        <v>0.97794076636520899</v>
      </c>
      <c r="I880" s="9">
        <v>0.97827779828503902</v>
      </c>
      <c r="J880" s="9">
        <v>0.97882224798838602</v>
      </c>
      <c r="K880" s="9">
        <v>0.97039852121255499</v>
      </c>
      <c r="L880" s="9">
        <v>0.96470129818967398</v>
      </c>
      <c r="M880" s="9">
        <v>0.95859789528642603</v>
      </c>
      <c r="N880" s="9">
        <v>0.95452519244318301</v>
      </c>
      <c r="O880" s="9">
        <v>0.95368091588244397</v>
      </c>
      <c r="P880" s="9">
        <v>0.94965297956841299</v>
      </c>
      <c r="Q880" s="9">
        <v>0.94547250426471396</v>
      </c>
      <c r="R880" s="9">
        <v>0.94788491226719596</v>
      </c>
      <c r="S880" s="9">
        <v>0.94667273819242104</v>
      </c>
      <c r="T880" s="9">
        <v>0.94462381876994805</v>
      </c>
      <c r="U880" s="9">
        <v>0.94514686958451499</v>
      </c>
      <c r="V880" s="9">
        <v>0.94505592987091402</v>
      </c>
      <c r="W880" s="9">
        <v>0.94392343158237801</v>
      </c>
      <c r="X880" s="9">
        <v>0.94352068625436802</v>
      </c>
      <c r="Y880" s="9">
        <v>0.94315540223831495</v>
      </c>
      <c r="Z880" s="9">
        <v>0.94418080804510596</v>
      </c>
      <c r="AA880" s="9">
        <v>0.94534973828670199</v>
      </c>
      <c r="AB880" s="9">
        <v>0.94679521323784199</v>
      </c>
      <c r="AC880" s="9">
        <v>0.94655123336136804</v>
      </c>
      <c r="AD880" s="9">
        <v>0.94914126785822694</v>
      </c>
      <c r="AE880" s="9">
        <v>0.95213142088662095</v>
      </c>
      <c r="AF880" s="9">
        <v>0.95507000311829904</v>
      </c>
      <c r="AG880" s="9">
        <v>0.95080515519476105</v>
      </c>
      <c r="AH880" s="9">
        <v>0.93833853559729297</v>
      </c>
      <c r="AI880" s="9">
        <v>0.93304805129741697</v>
      </c>
      <c r="AJ880" s="9">
        <v>0.93423880422013095</v>
      </c>
      <c r="AK880" s="9">
        <v>0.93558141693749197</v>
      </c>
    </row>
    <row r="881" spans="1:37" s="9" customFormat="1" hidden="1" x14ac:dyDescent="0.3">
      <c r="A881" s="13" t="str">
        <f t="shared" si="14"/>
        <v>SDGbaseTRA_UrbBAU_v6_3PVAXastar</v>
      </c>
      <c r="B881" s="37" t="s">
        <v>220</v>
      </c>
      <c r="C881" s="8" t="s">
        <v>294</v>
      </c>
      <c r="D881" s="10" t="s">
        <v>212</v>
      </c>
      <c r="E881" s="9" t="s">
        <v>30</v>
      </c>
      <c r="F881" s="9">
        <v>0.99999999999996103</v>
      </c>
      <c r="G881" s="9">
        <v>0.99226628200155098</v>
      </c>
      <c r="H881" s="9">
        <v>0.97547822295627196</v>
      </c>
      <c r="I881" s="9">
        <v>0.97484216482918895</v>
      </c>
      <c r="J881" s="9">
        <v>0.97377233624168202</v>
      </c>
      <c r="K881" s="9">
        <v>0.96429429342103301</v>
      </c>
      <c r="L881" s="9">
        <v>0.957093903927415</v>
      </c>
      <c r="M881" s="9">
        <v>0.95085553056972605</v>
      </c>
      <c r="N881" s="9">
        <v>0.946162527143667</v>
      </c>
      <c r="O881" s="9">
        <v>0.94458818455749904</v>
      </c>
      <c r="P881" s="9">
        <v>0.94031750416762105</v>
      </c>
      <c r="Q881" s="9">
        <v>0.93613831113644796</v>
      </c>
      <c r="R881" s="9">
        <v>0.93495176767838095</v>
      </c>
      <c r="S881" s="9">
        <v>0.93216040393087995</v>
      </c>
      <c r="T881" s="9">
        <v>0.92829867822813805</v>
      </c>
      <c r="U881" s="9">
        <v>0.92701050939978602</v>
      </c>
      <c r="V881" s="9">
        <v>0.92567080009068903</v>
      </c>
      <c r="W881" s="9">
        <v>0.92328738889665696</v>
      </c>
      <c r="X881" s="9">
        <v>0.92205942462570201</v>
      </c>
      <c r="Y881" s="9">
        <v>0.92056433233722501</v>
      </c>
      <c r="Z881" s="9">
        <v>0.92036055162408803</v>
      </c>
      <c r="AA881" s="9">
        <v>0.92091087455357501</v>
      </c>
      <c r="AB881" s="9">
        <v>0.92134500904902905</v>
      </c>
      <c r="AC881" s="9">
        <v>0.92057775921547602</v>
      </c>
      <c r="AD881" s="9">
        <v>0.92268233610974404</v>
      </c>
      <c r="AE881" s="9">
        <v>0.92530438530181303</v>
      </c>
      <c r="AF881" s="9">
        <v>0.927976863855972</v>
      </c>
      <c r="AG881" s="9">
        <v>0.90560355696194095</v>
      </c>
      <c r="AH881" s="9">
        <v>0.87935134018064598</v>
      </c>
      <c r="AI881" s="9">
        <v>0.85821528834932603</v>
      </c>
      <c r="AJ881" s="9">
        <v>0.84509557599921803</v>
      </c>
      <c r="AK881" s="9">
        <v>0.83434259085666895</v>
      </c>
    </row>
    <row r="882" spans="1:37" s="9" customFormat="1" hidden="1" x14ac:dyDescent="0.3">
      <c r="A882" s="13" t="str">
        <f t="shared" si="14"/>
        <v>SDGbaseTRA_UrbBAU_v6_3PVAXafeed</v>
      </c>
      <c r="B882" s="37" t="s">
        <v>220</v>
      </c>
      <c r="C882" s="8" t="s">
        <v>294</v>
      </c>
      <c r="D882" s="10" t="s">
        <v>212</v>
      </c>
      <c r="E882" s="9" t="s">
        <v>31</v>
      </c>
      <c r="F882" s="9">
        <v>0.99999999999984401</v>
      </c>
      <c r="G882" s="9">
        <v>0.777568565933206</v>
      </c>
      <c r="H882" s="9">
        <v>0.86682849061282696</v>
      </c>
      <c r="I882" s="9">
        <v>0.84880657053462705</v>
      </c>
      <c r="J882" s="9">
        <v>0.897185317003938</v>
      </c>
      <c r="K882" s="9">
        <v>0.91522868241686195</v>
      </c>
      <c r="L882" s="9">
        <v>0.91413538059240596</v>
      </c>
      <c r="M882" s="9">
        <v>0.91104271022195304</v>
      </c>
      <c r="N882" s="9">
        <v>0.91432205900266506</v>
      </c>
      <c r="O882" s="9">
        <v>0.95012256713223997</v>
      </c>
      <c r="P882" s="9">
        <v>0.94652826155248004</v>
      </c>
      <c r="Q882" s="9">
        <v>0.94056575502225104</v>
      </c>
      <c r="R882" s="9">
        <v>0.97279574735026297</v>
      </c>
      <c r="S882" s="9">
        <v>0.95793769863648404</v>
      </c>
      <c r="T882" s="9">
        <v>0.95578754675397903</v>
      </c>
      <c r="U882" s="9">
        <v>0.95329018030204904</v>
      </c>
      <c r="V882" s="9">
        <v>0.95789652191214902</v>
      </c>
      <c r="W882" s="9">
        <v>0.961807162154383</v>
      </c>
      <c r="X882" s="9">
        <v>0.96436184223898402</v>
      </c>
      <c r="Y882" s="9">
        <v>0.969328274577962</v>
      </c>
      <c r="Z882" s="9">
        <v>0.97244934593875698</v>
      </c>
      <c r="AA882" s="9">
        <v>0.97114883888666304</v>
      </c>
      <c r="AB882" s="9">
        <v>0.98801779691071101</v>
      </c>
      <c r="AC882" s="9">
        <v>0.98665022152941995</v>
      </c>
      <c r="AD882" s="9">
        <v>0.98142866296249698</v>
      </c>
      <c r="AE882" s="9">
        <v>0.97674969104407905</v>
      </c>
      <c r="AF882" s="9">
        <v>0.974692277176745</v>
      </c>
      <c r="AG882" s="9">
        <v>0.97585723006088898</v>
      </c>
      <c r="AH882" s="9">
        <v>1.0275812216153699</v>
      </c>
      <c r="AI882" s="9">
        <v>1.05331333232234</v>
      </c>
      <c r="AJ882" s="9">
        <v>1.0502518761537301</v>
      </c>
      <c r="AK882" s="9">
        <v>1.04413570639932</v>
      </c>
    </row>
    <row r="883" spans="1:37" s="9" customFormat="1" hidden="1" x14ac:dyDescent="0.3">
      <c r="A883" s="13" t="str">
        <f t="shared" si="14"/>
        <v>SDGbaseTRA_UrbBAU_v6_3PVAXabake</v>
      </c>
      <c r="B883" s="37" t="s">
        <v>220</v>
      </c>
      <c r="C883" s="8" t="s">
        <v>294</v>
      </c>
      <c r="D883" s="10" t="s">
        <v>212</v>
      </c>
      <c r="E883" s="9" t="s">
        <v>32</v>
      </c>
      <c r="F883" s="9">
        <v>0.99999999999997502</v>
      </c>
      <c r="G883" s="9">
        <v>1.01061346779671</v>
      </c>
      <c r="H883" s="9">
        <v>1.00505816733515</v>
      </c>
      <c r="I883" s="9">
        <v>1.0044405689818601</v>
      </c>
      <c r="J883" s="9">
        <v>1.0043763575329501</v>
      </c>
      <c r="K883" s="9">
        <v>1.00395390213544</v>
      </c>
      <c r="L883" s="9">
        <v>1.0055798989784099</v>
      </c>
      <c r="M883" s="9">
        <v>1.0070393578785799</v>
      </c>
      <c r="N883" s="9">
        <v>1.0076299462749401</v>
      </c>
      <c r="O883" s="9">
        <v>1.00345680101941</v>
      </c>
      <c r="P883" s="9">
        <v>1.0038165575033999</v>
      </c>
      <c r="Q883" s="9">
        <v>1.0033998578641301</v>
      </c>
      <c r="R883" s="9">
        <v>1.00959649116942</v>
      </c>
      <c r="S883" s="9">
        <v>1.01149132107088</v>
      </c>
      <c r="T883" s="9">
        <v>1.01292440054919</v>
      </c>
      <c r="U883" s="9">
        <v>1.0148345427405501</v>
      </c>
      <c r="V883" s="9">
        <v>1.01721712598279</v>
      </c>
      <c r="W883" s="9">
        <v>1.0196029871423</v>
      </c>
      <c r="X883" s="9">
        <v>1.0215383961292299</v>
      </c>
      <c r="Y883" s="9">
        <v>1.02053316203553</v>
      </c>
      <c r="Z883" s="9">
        <v>1.01941811552462</v>
      </c>
      <c r="AA883" s="9">
        <v>1.0183961062283799</v>
      </c>
      <c r="AB883" s="9">
        <v>1.0155263249697899</v>
      </c>
      <c r="AC883" s="9">
        <v>1.01288366382644</v>
      </c>
      <c r="AD883" s="9">
        <v>1.0135655577704099</v>
      </c>
      <c r="AE883" s="9">
        <v>1.0152104529770201</v>
      </c>
      <c r="AF883" s="9">
        <v>1.01780527006048</v>
      </c>
      <c r="AG883" s="9">
        <v>1.0149460334288201</v>
      </c>
      <c r="AH883" s="9">
        <v>0.99572081262719303</v>
      </c>
      <c r="AI883" s="9">
        <v>0.98120354987633396</v>
      </c>
      <c r="AJ883" s="9">
        <v>0.97298275613168905</v>
      </c>
      <c r="AK883" s="9">
        <v>0.96610092468020703</v>
      </c>
    </row>
    <row r="884" spans="1:37" s="9" customFormat="1" hidden="1" x14ac:dyDescent="0.3">
      <c r="A884" s="13" t="str">
        <f t="shared" si="14"/>
        <v>SDGbaseTRA_UrbBAU_v6_3PVAXasuga</v>
      </c>
      <c r="B884" s="37" t="s">
        <v>220</v>
      </c>
      <c r="C884" s="8" t="s">
        <v>294</v>
      </c>
      <c r="D884" s="10" t="s">
        <v>212</v>
      </c>
      <c r="E884" s="9" t="s">
        <v>33</v>
      </c>
      <c r="F884" s="9">
        <v>0.99999999999997202</v>
      </c>
      <c r="G884" s="9">
        <v>1.00797424259142</v>
      </c>
      <c r="H884" s="9">
        <v>0.99894086297819695</v>
      </c>
      <c r="I884" s="9">
        <v>0.997430468601188</v>
      </c>
      <c r="J884" s="9">
        <v>0.99788170026276801</v>
      </c>
      <c r="K884" s="9">
        <v>0.99418677175311698</v>
      </c>
      <c r="L884" s="9">
        <v>0.99231883168153801</v>
      </c>
      <c r="M884" s="9">
        <v>0.98961217941792701</v>
      </c>
      <c r="N884" s="9">
        <v>0.98655742876407204</v>
      </c>
      <c r="O884" s="9">
        <v>0.98998130392188199</v>
      </c>
      <c r="P884" s="9">
        <v>0.98583499789435602</v>
      </c>
      <c r="Q884" s="9">
        <v>0.98020809783468399</v>
      </c>
      <c r="R884" s="9">
        <v>0.98388683523859</v>
      </c>
      <c r="S884" s="9">
        <v>0.98477354593129296</v>
      </c>
      <c r="T884" s="9">
        <v>0.98519833592555595</v>
      </c>
      <c r="U884" s="9">
        <v>0.98558405751003297</v>
      </c>
      <c r="V884" s="9">
        <v>0.98522966166639603</v>
      </c>
      <c r="W884" s="9">
        <v>0.98629132901283401</v>
      </c>
      <c r="X884" s="9">
        <v>0.98852536232712196</v>
      </c>
      <c r="Y884" s="9">
        <v>0.98718016332031999</v>
      </c>
      <c r="Z884" s="9">
        <v>0.98600193197672703</v>
      </c>
      <c r="AA884" s="9">
        <v>0.98545062544518902</v>
      </c>
      <c r="AB884" s="9">
        <v>0.98526627472550499</v>
      </c>
      <c r="AC884" s="9">
        <v>0.98293558871990006</v>
      </c>
      <c r="AD884" s="9">
        <v>0.983261565302328</v>
      </c>
      <c r="AE884" s="9">
        <v>0.98429540767211099</v>
      </c>
      <c r="AF884" s="9">
        <v>0.98701538916740605</v>
      </c>
      <c r="AG884" s="9">
        <v>0.98811554322679696</v>
      </c>
      <c r="AH884" s="9">
        <v>0.97574897270199301</v>
      </c>
      <c r="AI884" s="9">
        <v>0.966543108796032</v>
      </c>
      <c r="AJ884" s="9">
        <v>0.96386341641551998</v>
      </c>
      <c r="AK884" s="9">
        <v>0.96191019544027501</v>
      </c>
    </row>
    <row r="885" spans="1:37" s="9" customFormat="1" hidden="1" x14ac:dyDescent="0.3">
      <c r="A885" s="13" t="str">
        <f t="shared" si="14"/>
        <v>SDGbaseTRA_UrbBAU_v6_3PVAXaconf</v>
      </c>
      <c r="B885" s="37" t="s">
        <v>220</v>
      </c>
      <c r="C885" s="8" t="s">
        <v>294</v>
      </c>
      <c r="D885" s="10" t="s">
        <v>212</v>
      </c>
      <c r="E885" s="9" t="s">
        <v>34</v>
      </c>
      <c r="F885" s="9">
        <v>1</v>
      </c>
      <c r="G885" s="9">
        <v>1.0046750530174899</v>
      </c>
      <c r="H885" s="9">
        <v>1.00778200759875</v>
      </c>
      <c r="I885" s="9">
        <v>0.99589548691208796</v>
      </c>
      <c r="J885" s="9">
        <v>0.99642805223488695</v>
      </c>
      <c r="K885" s="9">
        <v>1.0015984296766201</v>
      </c>
      <c r="L885" s="9">
        <v>1.0068326284817499</v>
      </c>
      <c r="M885" s="9">
        <v>1.01123919080086</v>
      </c>
      <c r="N885" s="9">
        <v>1.0146382022732101</v>
      </c>
      <c r="O885" s="9">
        <v>1.0205264802162699</v>
      </c>
      <c r="P885" s="9">
        <v>1.0231848413124101</v>
      </c>
      <c r="Q885" s="9">
        <v>1.02451794403948</v>
      </c>
      <c r="R885" s="9">
        <v>1.0371012638308099</v>
      </c>
      <c r="S885" s="9">
        <v>1.0405845569052801</v>
      </c>
      <c r="T885" s="9">
        <v>1.0438213094177999</v>
      </c>
      <c r="U885" s="9">
        <v>1.0470257765968201</v>
      </c>
      <c r="V885" s="9">
        <v>1.04909388403573</v>
      </c>
      <c r="W885" s="9">
        <v>1.0511149090933301</v>
      </c>
      <c r="X885" s="9">
        <v>1.0517638985701301</v>
      </c>
      <c r="Y885" s="9">
        <v>1.0496314469038599</v>
      </c>
      <c r="Z885" s="9">
        <v>1.0489518507826601</v>
      </c>
      <c r="AA885" s="9">
        <v>1.0485725838348701</v>
      </c>
      <c r="AB885" s="9">
        <v>1.0498126124120399</v>
      </c>
      <c r="AC885" s="9">
        <v>1.0482747078411501</v>
      </c>
      <c r="AD885" s="9">
        <v>1.04805056401351</v>
      </c>
      <c r="AE885" s="9">
        <v>1.04804292677466</v>
      </c>
      <c r="AF885" s="9">
        <v>1.0489068834759401</v>
      </c>
      <c r="AG885" s="9">
        <v>1.04608223038572</v>
      </c>
      <c r="AH885" s="9">
        <v>1.03063300024073</v>
      </c>
      <c r="AI885" s="9">
        <v>1.0143547781203199</v>
      </c>
      <c r="AJ885" s="9">
        <v>1.0016815431851001</v>
      </c>
      <c r="AK885" s="9">
        <v>0.99046824875107897</v>
      </c>
    </row>
    <row r="886" spans="1:37" s="9" customFormat="1" hidden="1" x14ac:dyDescent="0.3">
      <c r="A886" s="13" t="str">
        <f t="shared" si="14"/>
        <v>SDGbaseTRA_UrbBAU_v6_3PVAXapast</v>
      </c>
      <c r="B886" s="37" t="s">
        <v>220</v>
      </c>
      <c r="C886" s="8" t="s">
        <v>294</v>
      </c>
      <c r="D886" s="10" t="s">
        <v>212</v>
      </c>
      <c r="E886" s="9" t="s">
        <v>35</v>
      </c>
      <c r="F886" s="9">
        <v>0.99999999999979095</v>
      </c>
      <c r="G886" s="9">
        <v>0.93249986018829401</v>
      </c>
      <c r="H886" s="9">
        <v>0.93837380594317898</v>
      </c>
      <c r="I886" s="9">
        <v>0.91829574183822904</v>
      </c>
      <c r="J886" s="9">
        <v>0.92886167288672095</v>
      </c>
      <c r="K886" s="9">
        <v>0.93540544170391005</v>
      </c>
      <c r="L886" s="9">
        <v>0.93779373112042896</v>
      </c>
      <c r="M886" s="9">
        <v>0.93999828022825105</v>
      </c>
      <c r="N886" s="9">
        <v>0.93803831416691796</v>
      </c>
      <c r="O886" s="9">
        <v>0.98055386139547696</v>
      </c>
      <c r="P886" s="9">
        <v>0.97520845287135605</v>
      </c>
      <c r="Q886" s="9">
        <v>0.96004276333584404</v>
      </c>
      <c r="R886" s="9">
        <v>0.96476947514302402</v>
      </c>
      <c r="S886" s="9">
        <v>0.96604398471542996</v>
      </c>
      <c r="T886" s="9">
        <v>0.96892212078809203</v>
      </c>
      <c r="U886" s="9">
        <v>0.96336170959342304</v>
      </c>
      <c r="V886" s="9">
        <v>0.95805745487862204</v>
      </c>
      <c r="W886" s="9">
        <v>0.96179287498178401</v>
      </c>
      <c r="X886" s="9">
        <v>0.96496354542696705</v>
      </c>
      <c r="Y886" s="9">
        <v>0.95969729360690004</v>
      </c>
      <c r="Z886" s="9">
        <v>0.95124535343078898</v>
      </c>
      <c r="AA886" s="9">
        <v>0.94790062683381704</v>
      </c>
      <c r="AB886" s="9">
        <v>0.96195213315024897</v>
      </c>
      <c r="AC886" s="9">
        <v>0.96218978284246504</v>
      </c>
      <c r="AD886" s="9">
        <v>0.957962433494289</v>
      </c>
      <c r="AE886" s="9">
        <v>0.95329123335868904</v>
      </c>
      <c r="AF886" s="9">
        <v>0.95466213453807103</v>
      </c>
      <c r="AG886" s="9">
        <v>0.95095416994154702</v>
      </c>
      <c r="AH886" s="9">
        <v>0.96489880055070198</v>
      </c>
      <c r="AI886" s="9">
        <v>0.96681156685781899</v>
      </c>
      <c r="AJ886" s="9">
        <v>0.96605459178231301</v>
      </c>
      <c r="AK886" s="9">
        <v>0.96403967284877301</v>
      </c>
    </row>
    <row r="887" spans="1:37" s="9" customFormat="1" hidden="1" x14ac:dyDescent="0.3">
      <c r="A887" s="13" t="str">
        <f t="shared" si="14"/>
        <v>SDGbaseTRA_UrbBAU_v6_3PVAXaofoo</v>
      </c>
      <c r="B887" s="37" t="s">
        <v>220</v>
      </c>
      <c r="C887" s="8" t="s">
        <v>294</v>
      </c>
      <c r="D887" s="10" t="s">
        <v>212</v>
      </c>
      <c r="E887" s="9" t="s">
        <v>36</v>
      </c>
      <c r="F887" s="9">
        <v>1.0000000000001401</v>
      </c>
      <c r="G887" s="9">
        <v>0.96428726702299905</v>
      </c>
      <c r="H887" s="9">
        <v>0.96485521025328003</v>
      </c>
      <c r="I887" s="9">
        <v>0.95792215189891605</v>
      </c>
      <c r="J887" s="9">
        <v>0.96535415965720195</v>
      </c>
      <c r="K887" s="9">
        <v>0.96746789590874505</v>
      </c>
      <c r="L887" s="9">
        <v>0.96848216795979503</v>
      </c>
      <c r="M887" s="9">
        <v>0.96917885047235197</v>
      </c>
      <c r="N887" s="9">
        <v>0.96905960886318299</v>
      </c>
      <c r="O887" s="9">
        <v>0.99395687832213298</v>
      </c>
      <c r="P887" s="9">
        <v>0.98939094276100004</v>
      </c>
      <c r="Q887" s="9">
        <v>0.97952600205303098</v>
      </c>
      <c r="R887" s="9">
        <v>0.98372780391126902</v>
      </c>
      <c r="S887" s="9">
        <v>0.98275869140496597</v>
      </c>
      <c r="T887" s="9">
        <v>0.98315180366424504</v>
      </c>
      <c r="U887" s="9">
        <v>0.98244999348863704</v>
      </c>
      <c r="V887" s="9">
        <v>0.98250335576588499</v>
      </c>
      <c r="W887" s="9">
        <v>0.98457284037585502</v>
      </c>
      <c r="X887" s="9">
        <v>0.98842190446494105</v>
      </c>
      <c r="Y887" s="9">
        <v>0.98728137480495004</v>
      </c>
      <c r="Z887" s="9">
        <v>0.98471857777218297</v>
      </c>
      <c r="AA887" s="9">
        <v>0.984095507631778</v>
      </c>
      <c r="AB887" s="9">
        <v>0.99117038138585301</v>
      </c>
      <c r="AC887" s="9">
        <v>0.98903663861406499</v>
      </c>
      <c r="AD887" s="9">
        <v>0.98695841483088398</v>
      </c>
      <c r="AE887" s="9">
        <v>0.98568194571736001</v>
      </c>
      <c r="AF887" s="9">
        <v>0.98683495728694903</v>
      </c>
      <c r="AG887" s="9">
        <v>0.98565932773113696</v>
      </c>
      <c r="AH887" s="9">
        <v>0.98494496032326295</v>
      </c>
      <c r="AI887" s="9">
        <v>0.98005400442729895</v>
      </c>
      <c r="AJ887" s="9">
        <v>0.97644650245993903</v>
      </c>
      <c r="AK887" s="9">
        <v>0.97257768366966502</v>
      </c>
    </row>
    <row r="888" spans="1:37" s="9" customFormat="1" hidden="1" x14ac:dyDescent="0.3">
      <c r="A888" s="13" t="str">
        <f t="shared" si="14"/>
        <v>SDGbaseTRA_UrbBAU_v6_3PVAXabevt</v>
      </c>
      <c r="B888" s="37" t="s">
        <v>220</v>
      </c>
      <c r="C888" s="8" t="s">
        <v>294</v>
      </c>
      <c r="D888" s="10" t="s">
        <v>212</v>
      </c>
      <c r="E888" s="9" t="s">
        <v>37</v>
      </c>
      <c r="F888" s="9">
        <v>0.99999999999986</v>
      </c>
      <c r="G888" s="9">
        <v>0.99952162944814604</v>
      </c>
      <c r="H888" s="9">
        <v>1.0151210945270599</v>
      </c>
      <c r="I888" s="9">
        <v>0.99814486753429299</v>
      </c>
      <c r="J888" s="9">
        <v>1.0003885777195201</v>
      </c>
      <c r="K888" s="9">
        <v>1.0031045980472499</v>
      </c>
      <c r="L888" s="9">
        <v>1.0048685090515099</v>
      </c>
      <c r="M888" s="9">
        <v>1.0069449488067499</v>
      </c>
      <c r="N888" s="9">
        <v>1.0069315277981099</v>
      </c>
      <c r="O888" s="9">
        <v>1.0442336993203001</v>
      </c>
      <c r="P888" s="9">
        <v>1.0379103530309599</v>
      </c>
      <c r="Q888" s="9">
        <v>1.0245929357333501</v>
      </c>
      <c r="R888" s="9">
        <v>1.0261415486041301</v>
      </c>
      <c r="S888" s="9">
        <v>1.02287351524597</v>
      </c>
      <c r="T888" s="9">
        <v>1.02235724606906</v>
      </c>
      <c r="U888" s="9">
        <v>1.0205893535330699</v>
      </c>
      <c r="V888" s="9">
        <v>1.0180098725197499</v>
      </c>
      <c r="W888" s="9">
        <v>1.0200741649662299</v>
      </c>
      <c r="X888" s="9">
        <v>1.02291697657132</v>
      </c>
      <c r="Y888" s="9">
        <v>1.01880932990565</v>
      </c>
      <c r="Z888" s="9">
        <v>1.01408583942508</v>
      </c>
      <c r="AA888" s="9">
        <v>1.0129939784131501</v>
      </c>
      <c r="AB888" s="9">
        <v>1.02435966340092</v>
      </c>
      <c r="AC888" s="9">
        <v>1.0246395683133001</v>
      </c>
      <c r="AD888" s="9">
        <v>1.0210383717570699</v>
      </c>
      <c r="AE888" s="9">
        <v>1.0171774947149199</v>
      </c>
      <c r="AF888" s="9">
        <v>1.01597320115025</v>
      </c>
      <c r="AG888" s="9">
        <v>1.01312866342152</v>
      </c>
      <c r="AH888" s="9">
        <v>1.00956252123326</v>
      </c>
      <c r="AI888" s="9">
        <v>0.99872560840893099</v>
      </c>
      <c r="AJ888" s="9">
        <v>0.99066702694344799</v>
      </c>
      <c r="AK888" s="9">
        <v>0.98299113813209005</v>
      </c>
    </row>
    <row r="889" spans="1:37" s="9" customFormat="1" hidden="1" x14ac:dyDescent="0.3">
      <c r="A889" s="13" t="str">
        <f t="shared" si="14"/>
        <v>SDGbaseTRA_UrbBAU_v6_3PVAXatext</v>
      </c>
      <c r="B889" s="37" t="s">
        <v>220</v>
      </c>
      <c r="C889" s="8" t="s">
        <v>294</v>
      </c>
      <c r="D889" s="10" t="s">
        <v>212</v>
      </c>
      <c r="E889" s="9" t="s">
        <v>38</v>
      </c>
      <c r="F889" s="9">
        <v>1.00000000000002</v>
      </c>
      <c r="G889" s="9">
        <v>1.09649566118175</v>
      </c>
      <c r="H889" s="9">
        <v>1.08973647612631</v>
      </c>
      <c r="I889" s="9">
        <v>1.08353024322696</v>
      </c>
      <c r="J889" s="9">
        <v>1.07756526568646</v>
      </c>
      <c r="K889" s="9">
        <v>1.0795107751447599</v>
      </c>
      <c r="L889" s="9">
        <v>1.0850965922356699</v>
      </c>
      <c r="M889" s="9">
        <v>1.0916592769172</v>
      </c>
      <c r="N889" s="9">
        <v>1.0964158663490899</v>
      </c>
      <c r="O889" s="9">
        <v>1.0956303809078201</v>
      </c>
      <c r="P889" s="9">
        <v>1.09776561548241</v>
      </c>
      <c r="Q889" s="9">
        <v>1.09838686963926</v>
      </c>
      <c r="R889" s="9">
        <v>1.1017981057600601</v>
      </c>
      <c r="S889" s="9">
        <v>1.1050939556022601</v>
      </c>
      <c r="T889" s="9">
        <v>1.1078759875206301</v>
      </c>
      <c r="U889" s="9">
        <v>1.1123314496249299</v>
      </c>
      <c r="V889" s="9">
        <v>1.1165454869104099</v>
      </c>
      <c r="W889" s="9">
        <v>1.11992662270496</v>
      </c>
      <c r="X889" s="9">
        <v>1.1219570769460001</v>
      </c>
      <c r="Y889" s="9">
        <v>1.1202665558053699</v>
      </c>
      <c r="Z889" s="9">
        <v>1.1186031850626399</v>
      </c>
      <c r="AA889" s="9">
        <v>1.11732202711079</v>
      </c>
      <c r="AB889" s="9">
        <v>1.11202716122459</v>
      </c>
      <c r="AC889" s="9">
        <v>1.10735523209612</v>
      </c>
      <c r="AD889" s="9">
        <v>1.1067825274976799</v>
      </c>
      <c r="AE889" s="9">
        <v>1.1072989679590901</v>
      </c>
      <c r="AF889" s="9">
        <v>1.1086713264074499</v>
      </c>
      <c r="AG889" s="9">
        <v>1.1066790199246901</v>
      </c>
      <c r="AH889" s="9">
        <v>1.0770558473716201</v>
      </c>
      <c r="AI889" s="9">
        <v>1.0520327125258699</v>
      </c>
      <c r="AJ889" s="9">
        <v>1.0356811869451601</v>
      </c>
      <c r="AK889" s="9">
        <v>1.0219423196851001</v>
      </c>
    </row>
    <row r="890" spans="1:37" s="9" customFormat="1" hidden="1" x14ac:dyDescent="0.3">
      <c r="A890" s="13" t="str">
        <f t="shared" si="14"/>
        <v>SDGbaseTRA_UrbBAU_v6_3PVAXaclth</v>
      </c>
      <c r="B890" s="37" t="s">
        <v>220</v>
      </c>
      <c r="C890" s="8" t="s">
        <v>294</v>
      </c>
      <c r="D890" s="10" t="s">
        <v>212</v>
      </c>
      <c r="E890" s="9" t="s">
        <v>39</v>
      </c>
      <c r="F890" s="9">
        <v>1.00000000000002</v>
      </c>
      <c r="G890" s="9">
        <v>1.10318108559021</v>
      </c>
      <c r="H890" s="9">
        <v>1.1036759251219399</v>
      </c>
      <c r="I890" s="9">
        <v>1.1014648909056799</v>
      </c>
      <c r="J890" s="9">
        <v>1.09713534820602</v>
      </c>
      <c r="K890" s="9">
        <v>1.10025480641855</v>
      </c>
      <c r="L890" s="9">
        <v>1.1069710555130099</v>
      </c>
      <c r="M890" s="9">
        <v>1.1142026225402299</v>
      </c>
      <c r="N890" s="9">
        <v>1.11958825895598</v>
      </c>
      <c r="O890" s="9">
        <v>1.11566313361749</v>
      </c>
      <c r="P890" s="9">
        <v>1.11837703795971</v>
      </c>
      <c r="Q890" s="9">
        <v>1.12017627425037</v>
      </c>
      <c r="R890" s="9">
        <v>1.12547066592301</v>
      </c>
      <c r="S890" s="9">
        <v>1.12920848144345</v>
      </c>
      <c r="T890" s="9">
        <v>1.13239030739066</v>
      </c>
      <c r="U890" s="9">
        <v>1.1374994819578399</v>
      </c>
      <c r="V890" s="9">
        <v>1.14194689307819</v>
      </c>
      <c r="W890" s="9">
        <v>1.14540977123197</v>
      </c>
      <c r="X890" s="9">
        <v>1.1474420592171799</v>
      </c>
      <c r="Y890" s="9">
        <v>1.14574600102499</v>
      </c>
      <c r="Z890" s="9">
        <v>1.1441236470621701</v>
      </c>
      <c r="AA890" s="9">
        <v>1.14279086415019</v>
      </c>
      <c r="AB890" s="9">
        <v>1.1370366183237099</v>
      </c>
      <c r="AC890" s="9">
        <v>1.1320348397390201</v>
      </c>
      <c r="AD890" s="9">
        <v>1.1313631571022</v>
      </c>
      <c r="AE890" s="9">
        <v>1.1318088843657099</v>
      </c>
      <c r="AF890" s="9">
        <v>1.1330662325977201</v>
      </c>
      <c r="AG890" s="9">
        <v>1.1306999407757801</v>
      </c>
      <c r="AH890" s="9">
        <v>1.09779660617859</v>
      </c>
      <c r="AI890" s="9">
        <v>1.0701404842170701</v>
      </c>
      <c r="AJ890" s="9">
        <v>1.05154932774229</v>
      </c>
      <c r="AK890" s="9">
        <v>1.03583214165337</v>
      </c>
    </row>
    <row r="891" spans="1:37" s="9" customFormat="1" hidden="1" x14ac:dyDescent="0.3">
      <c r="A891" s="13" t="str">
        <f t="shared" si="14"/>
        <v>SDGbaseTRA_UrbBAU_v6_3PVAXaleat</v>
      </c>
      <c r="B891" s="37" t="s">
        <v>220</v>
      </c>
      <c r="C891" s="8" t="s">
        <v>294</v>
      </c>
      <c r="D891" s="10" t="s">
        <v>212</v>
      </c>
      <c r="E891" s="9" t="s">
        <v>40</v>
      </c>
      <c r="F891" s="9">
        <v>0.99999999999987299</v>
      </c>
      <c r="G891" s="9">
        <v>1.08522087037408</v>
      </c>
      <c r="H891" s="9">
        <v>1.0549617910717799</v>
      </c>
      <c r="I891" s="9">
        <v>1.0165901633491801</v>
      </c>
      <c r="J891" s="9">
        <v>0.99622666541386595</v>
      </c>
      <c r="K891" s="9">
        <v>0.99639866155859602</v>
      </c>
      <c r="L891" s="9">
        <v>1.0030189175414299</v>
      </c>
      <c r="M891" s="9">
        <v>1.01605260865595</v>
      </c>
      <c r="N891" s="9">
        <v>1.0228250624880499</v>
      </c>
      <c r="O891" s="9">
        <v>1.1174158324013901</v>
      </c>
      <c r="P891" s="9">
        <v>1.11959282433637</v>
      </c>
      <c r="Q891" s="9">
        <v>1.09594995150718</v>
      </c>
      <c r="R891" s="9">
        <v>1.05521913329506</v>
      </c>
      <c r="S891" s="9">
        <v>1.04448632484505</v>
      </c>
      <c r="T891" s="9">
        <v>1.0377620945304999</v>
      </c>
      <c r="U891" s="9">
        <v>1.0339600926857699</v>
      </c>
      <c r="V891" s="9">
        <v>1.02665219065184</v>
      </c>
      <c r="W891" s="9">
        <v>1.0270694890909799</v>
      </c>
      <c r="X891" s="9">
        <v>1.0301935055274001</v>
      </c>
      <c r="Y891" s="9">
        <v>1.0202735208935301</v>
      </c>
      <c r="Z891" s="9">
        <v>1.0093090097325501</v>
      </c>
      <c r="AA891" s="9">
        <v>1.0080299916966899</v>
      </c>
      <c r="AB891" s="9">
        <v>1.02515707560381</v>
      </c>
      <c r="AC891" s="9">
        <v>1.03365422236146</v>
      </c>
      <c r="AD891" s="9">
        <v>1.0335314052156801</v>
      </c>
      <c r="AE891" s="9">
        <v>1.0290622097659701</v>
      </c>
      <c r="AF891" s="9">
        <v>1.0254155686331301</v>
      </c>
      <c r="AG891" s="9">
        <v>1.0185292724831201</v>
      </c>
      <c r="AH891" s="9">
        <v>0.98844379882960498</v>
      </c>
      <c r="AI891" s="9">
        <v>0.949759472666865</v>
      </c>
      <c r="AJ891" s="9">
        <v>0.92958548802543495</v>
      </c>
      <c r="AK891" s="9">
        <v>0.91408611531200001</v>
      </c>
    </row>
    <row r="892" spans="1:37" s="9" customFormat="1" hidden="1" x14ac:dyDescent="0.3">
      <c r="A892" s="13" t="str">
        <f t="shared" si="14"/>
        <v>SDGbaseTRA_UrbBAU_v6_3PVAXafoot</v>
      </c>
      <c r="B892" s="37" t="s">
        <v>220</v>
      </c>
      <c r="C892" s="8" t="s">
        <v>294</v>
      </c>
      <c r="D892" s="10" t="s">
        <v>212</v>
      </c>
      <c r="E892" s="9" t="s">
        <v>41</v>
      </c>
      <c r="F892" s="9">
        <v>0.99999999999997402</v>
      </c>
      <c r="G892" s="9">
        <v>1.09178989538005</v>
      </c>
      <c r="H892" s="9">
        <v>1.0913493863310599</v>
      </c>
      <c r="I892" s="9">
        <v>1.08772883715608</v>
      </c>
      <c r="J892" s="9">
        <v>1.0838571374502299</v>
      </c>
      <c r="K892" s="9">
        <v>1.08558113537058</v>
      </c>
      <c r="L892" s="9">
        <v>1.0904584495582099</v>
      </c>
      <c r="M892" s="9">
        <v>1.09566642010235</v>
      </c>
      <c r="N892" s="9">
        <v>1.0993463952962701</v>
      </c>
      <c r="O892" s="9">
        <v>1.0981519101377999</v>
      </c>
      <c r="P892" s="9">
        <v>1.1004010139631799</v>
      </c>
      <c r="Q892" s="9">
        <v>1.10081756738974</v>
      </c>
      <c r="R892" s="9">
        <v>1.1056153767380199</v>
      </c>
      <c r="S892" s="9">
        <v>1.10818324514333</v>
      </c>
      <c r="T892" s="9">
        <v>1.1104824252266301</v>
      </c>
      <c r="U892" s="9">
        <v>1.11424582547958</v>
      </c>
      <c r="V892" s="9">
        <v>1.1178684243120101</v>
      </c>
      <c r="W892" s="9">
        <v>1.1212718479745201</v>
      </c>
      <c r="X892" s="9">
        <v>1.1236669998639399</v>
      </c>
      <c r="Y892" s="9">
        <v>1.1222232712147999</v>
      </c>
      <c r="Z892" s="9">
        <v>1.1204903902921199</v>
      </c>
      <c r="AA892" s="9">
        <v>1.1190711330608101</v>
      </c>
      <c r="AB892" s="9">
        <v>1.11571763628849</v>
      </c>
      <c r="AC892" s="9">
        <v>1.1120964345103801</v>
      </c>
      <c r="AD892" s="9">
        <v>1.1119180806280999</v>
      </c>
      <c r="AE892" s="9">
        <v>1.1126212398614901</v>
      </c>
      <c r="AF892" s="9">
        <v>1.11431102528598</v>
      </c>
      <c r="AG892" s="9">
        <v>1.1120156281504101</v>
      </c>
      <c r="AH892" s="9">
        <v>1.0840884399336499</v>
      </c>
      <c r="AI892" s="9">
        <v>1.0602131547804301</v>
      </c>
      <c r="AJ892" s="9">
        <v>1.0440780758439301</v>
      </c>
      <c r="AK892" s="9">
        <v>1.03029290491921</v>
      </c>
    </row>
    <row r="893" spans="1:37" s="9" customFormat="1" hidden="1" x14ac:dyDescent="0.3">
      <c r="A893" s="13" t="str">
        <f t="shared" si="14"/>
        <v>SDGbaseTRA_UrbBAU_v6_3PVAXawood</v>
      </c>
      <c r="B893" s="37" t="s">
        <v>220</v>
      </c>
      <c r="C893" s="8" t="s">
        <v>294</v>
      </c>
      <c r="D893" s="10" t="s">
        <v>212</v>
      </c>
      <c r="E893" s="9" t="s">
        <v>42</v>
      </c>
      <c r="F893" s="9">
        <v>1.0000000000000899</v>
      </c>
      <c r="G893" s="9">
        <v>1.01591458127603</v>
      </c>
      <c r="H893" s="9">
        <v>1.01177769093336</v>
      </c>
      <c r="I893" s="9">
        <v>1.0164664570966</v>
      </c>
      <c r="J893" s="9">
        <v>1.01193592764717</v>
      </c>
      <c r="K893" s="9">
        <v>1.0123019168191301</v>
      </c>
      <c r="L893" s="9">
        <v>1.0138140634033099</v>
      </c>
      <c r="M893" s="9">
        <v>1.01695082361282</v>
      </c>
      <c r="N893" s="9">
        <v>1.01829438446039</v>
      </c>
      <c r="O893" s="9">
        <v>1.0232382029985301</v>
      </c>
      <c r="P893" s="9">
        <v>1.0218786038144201</v>
      </c>
      <c r="Q893" s="9">
        <v>1.0203445078723199</v>
      </c>
      <c r="R893" s="9">
        <v>1.01480102397058</v>
      </c>
      <c r="S893" s="9">
        <v>1.0204786389101601</v>
      </c>
      <c r="T893" s="9">
        <v>1.0252678464270999</v>
      </c>
      <c r="U893" s="9">
        <v>1.0288768388821401</v>
      </c>
      <c r="V893" s="9">
        <v>1.0338961674996301</v>
      </c>
      <c r="W893" s="9">
        <v>1.03850472443314</v>
      </c>
      <c r="X893" s="9">
        <v>1.04253666679391</v>
      </c>
      <c r="Y893" s="9">
        <v>1.0427979876593501</v>
      </c>
      <c r="Z893" s="9">
        <v>1.0422977903706501</v>
      </c>
      <c r="AA893" s="9">
        <v>1.0421997149723301</v>
      </c>
      <c r="AB893" s="9">
        <v>1.0379066978039599</v>
      </c>
      <c r="AC893" s="9">
        <v>1.0335694127552699</v>
      </c>
      <c r="AD893" s="9">
        <v>1.0336471776231499</v>
      </c>
      <c r="AE893" s="9">
        <v>1.0351122006907501</v>
      </c>
      <c r="AF893" s="9">
        <v>1.03793769729561</v>
      </c>
      <c r="AG893" s="9">
        <v>1.0376071357338399</v>
      </c>
      <c r="AH893" s="9">
        <v>1.02822229999079</v>
      </c>
      <c r="AI893" s="9">
        <v>1.0167896709367401</v>
      </c>
      <c r="AJ893" s="9">
        <v>1.01106499845408</v>
      </c>
      <c r="AK893" s="9">
        <v>1.00652893178428</v>
      </c>
    </row>
    <row r="894" spans="1:37" s="9" customFormat="1" hidden="1" x14ac:dyDescent="0.3">
      <c r="A894" s="13" t="str">
        <f t="shared" si="14"/>
        <v>SDGbaseTRA_UrbBAU_v6_3PVAXapapr</v>
      </c>
      <c r="B894" s="37" t="s">
        <v>220</v>
      </c>
      <c r="C894" s="8" t="s">
        <v>294</v>
      </c>
      <c r="D894" s="10" t="s">
        <v>212</v>
      </c>
      <c r="E894" s="9" t="s">
        <v>43</v>
      </c>
      <c r="F894" s="9">
        <v>1.0000000000000699</v>
      </c>
      <c r="G894" s="9">
        <v>1.0414465904471499</v>
      </c>
      <c r="H894" s="9">
        <v>1.0431210323365101</v>
      </c>
      <c r="I894" s="9">
        <v>1.03943050126892</v>
      </c>
      <c r="J894" s="9">
        <v>1.03173444708705</v>
      </c>
      <c r="K894" s="9">
        <v>1.0335062061106199</v>
      </c>
      <c r="L894" s="9">
        <v>1.03343920570771</v>
      </c>
      <c r="M894" s="9">
        <v>1.0287286538963101</v>
      </c>
      <c r="N894" s="9">
        <v>1.0316108479481301</v>
      </c>
      <c r="O894" s="9">
        <v>1.0345455711606399</v>
      </c>
      <c r="P894" s="9">
        <v>1.0347528012845999</v>
      </c>
      <c r="Q894" s="9">
        <v>1.0346822676270899</v>
      </c>
      <c r="R894" s="9">
        <v>1.0494108423427499</v>
      </c>
      <c r="S894" s="9">
        <v>1.0486776867391501</v>
      </c>
      <c r="T894" s="9">
        <v>1.04929415161754</v>
      </c>
      <c r="U894" s="9">
        <v>1.05089336997927</v>
      </c>
      <c r="V894" s="9">
        <v>1.05346104570141</v>
      </c>
      <c r="W894" s="9">
        <v>1.0565521508617399</v>
      </c>
      <c r="X894" s="9">
        <v>1.0590544905072301</v>
      </c>
      <c r="Y894" s="9">
        <v>1.05773027294555</v>
      </c>
      <c r="Z894" s="9">
        <v>1.0561045757532499</v>
      </c>
      <c r="AA894" s="9">
        <v>1.0555975336473999</v>
      </c>
      <c r="AB894" s="9">
        <v>1.0515715288162399</v>
      </c>
      <c r="AC894" s="9">
        <v>1.0472174315048399</v>
      </c>
      <c r="AD894" s="9">
        <v>1.0465256292909799</v>
      </c>
      <c r="AE894" s="9">
        <v>1.04713864910461</v>
      </c>
      <c r="AF894" s="9">
        <v>1.0490026316026599</v>
      </c>
      <c r="AG894" s="9">
        <v>1.0477739688822301</v>
      </c>
      <c r="AH894" s="9">
        <v>1.03220818889483</v>
      </c>
      <c r="AI894" s="9">
        <v>1.01643022923143</v>
      </c>
      <c r="AJ894" s="9">
        <v>1.00650734590136</v>
      </c>
      <c r="AK894" s="9">
        <v>0.99845114740572305</v>
      </c>
    </row>
    <row r="895" spans="1:37" s="9" customFormat="1" hidden="1" x14ac:dyDescent="0.3">
      <c r="A895" s="13" t="str">
        <f t="shared" si="14"/>
        <v>SDGbaseTRA_UrbBAU_v6_3PVAXaprnt</v>
      </c>
      <c r="B895" s="37" t="s">
        <v>220</v>
      </c>
      <c r="C895" s="8" t="s">
        <v>294</v>
      </c>
      <c r="D895" s="10" t="s">
        <v>212</v>
      </c>
      <c r="E895" s="9" t="s">
        <v>44</v>
      </c>
      <c r="F895" s="9">
        <v>1.00000000000004</v>
      </c>
      <c r="G895" s="9">
        <v>1.09938626130642</v>
      </c>
      <c r="H895" s="9">
        <v>1.10161769927197</v>
      </c>
      <c r="I895" s="9">
        <v>1.09974304053053</v>
      </c>
      <c r="J895" s="9">
        <v>1.0945404235028799</v>
      </c>
      <c r="K895" s="9">
        <v>1.0970811362055</v>
      </c>
      <c r="L895" s="9">
        <v>1.10328263307809</v>
      </c>
      <c r="M895" s="9">
        <v>1.1101384142425601</v>
      </c>
      <c r="N895" s="9">
        <v>1.1151874337127301</v>
      </c>
      <c r="O895" s="9">
        <v>1.10954890841654</v>
      </c>
      <c r="P895" s="9">
        <v>1.1122133448918501</v>
      </c>
      <c r="Q895" s="9">
        <v>1.1143123804402899</v>
      </c>
      <c r="R895" s="9">
        <v>1.1198739612337401</v>
      </c>
      <c r="S895" s="9">
        <v>1.12376154650793</v>
      </c>
      <c r="T895" s="9">
        <v>1.12714172146323</v>
      </c>
      <c r="U895" s="9">
        <v>1.13248677568704</v>
      </c>
      <c r="V895" s="9">
        <v>1.13732242034344</v>
      </c>
      <c r="W895" s="9">
        <v>1.1410382678701601</v>
      </c>
      <c r="X895" s="9">
        <v>1.14320036658765</v>
      </c>
      <c r="Y895" s="9">
        <v>1.1415093855157801</v>
      </c>
      <c r="Z895" s="9">
        <v>1.1398087168703801</v>
      </c>
      <c r="AA895" s="9">
        <v>1.13842381993513</v>
      </c>
      <c r="AB895" s="9">
        <v>1.1320290054801101</v>
      </c>
      <c r="AC895" s="9">
        <v>1.12694610657855</v>
      </c>
      <c r="AD895" s="9">
        <v>1.12648469052786</v>
      </c>
      <c r="AE895" s="9">
        <v>1.1271843150743099</v>
      </c>
      <c r="AF895" s="9">
        <v>1.12866514003792</v>
      </c>
      <c r="AG895" s="9">
        <v>1.1262882339414</v>
      </c>
      <c r="AH895" s="9">
        <v>1.09236853314885</v>
      </c>
      <c r="AI895" s="9">
        <v>1.0635490329560999</v>
      </c>
      <c r="AJ895" s="9">
        <v>1.0438828187743801</v>
      </c>
      <c r="AK895" s="9">
        <v>1.0272399497424001</v>
      </c>
    </row>
    <row r="896" spans="1:37" s="9" customFormat="1" hidden="1" x14ac:dyDescent="0.3">
      <c r="A896" s="13" t="str">
        <f t="shared" si="14"/>
        <v>SDGbaseTRA_UrbBAU_v6_3PVAXapetr</v>
      </c>
      <c r="B896" s="37" t="s">
        <v>220</v>
      </c>
      <c r="C896" s="8" t="s">
        <v>294</v>
      </c>
      <c r="D896" s="10" t="s">
        <v>212</v>
      </c>
      <c r="E896" s="9" t="s">
        <v>45</v>
      </c>
      <c r="F896" s="9">
        <v>1.00000000000082</v>
      </c>
      <c r="G896" s="9">
        <v>1.1644751807078</v>
      </c>
      <c r="H896" s="9">
        <v>0.84571686401267998</v>
      </c>
      <c r="I896" s="9">
        <v>0.65540715482432799</v>
      </c>
      <c r="J896" s="9">
        <v>0.621142554328043</v>
      </c>
      <c r="K896" s="9">
        <v>0.60084638028572601</v>
      </c>
      <c r="L896" s="9">
        <v>0.59189148837877403</v>
      </c>
      <c r="M896" s="9">
        <v>0.60662064671063898</v>
      </c>
      <c r="N896" s="9">
        <v>0.62326502908769099</v>
      </c>
      <c r="O896" s="9">
        <v>1.1754787454100499</v>
      </c>
      <c r="P896" s="9">
        <v>1.55706162653382</v>
      </c>
      <c r="Q896" s="9">
        <v>1.50092480064895</v>
      </c>
      <c r="R896" s="9">
        <v>1.4600267051162401</v>
      </c>
      <c r="S896" s="9">
        <v>1.4455866371130099</v>
      </c>
      <c r="T896" s="9">
        <v>1.4365860224827001</v>
      </c>
      <c r="U896" s="9">
        <v>1.4354423545202299</v>
      </c>
      <c r="V896" s="9">
        <v>1.4222608003389301</v>
      </c>
      <c r="W896" s="9">
        <v>1.42345189541414</v>
      </c>
      <c r="X896" s="9">
        <v>1.45682541281107</v>
      </c>
      <c r="Y896" s="9">
        <v>1.44691106209676</v>
      </c>
      <c r="Z896" s="9">
        <v>1.4266817292932401</v>
      </c>
      <c r="AA896" s="9">
        <v>1.4250833740598701</v>
      </c>
      <c r="AB896" s="9">
        <v>1.4926264605361399</v>
      </c>
      <c r="AC896" s="9">
        <v>1.5024632990914299</v>
      </c>
      <c r="AD896" s="9">
        <v>1.48046606696149</v>
      </c>
      <c r="AE896" s="9">
        <v>1.44820977103957</v>
      </c>
      <c r="AF896" s="9">
        <v>1.41401308544235</v>
      </c>
      <c r="AG896" s="9">
        <v>1.28988125302735</v>
      </c>
      <c r="AH896" s="9">
        <v>1.19262441275591</v>
      </c>
      <c r="AI896" s="9">
        <v>1.01060858028166</v>
      </c>
      <c r="AJ896" s="9">
        <v>0.81696155627661005</v>
      </c>
      <c r="AK896" s="9">
        <v>0.52577247519458303</v>
      </c>
    </row>
    <row r="897" spans="1:37" s="9" customFormat="1" hidden="1" x14ac:dyDescent="0.3">
      <c r="A897" s="13" t="str">
        <f t="shared" si="14"/>
        <v>SDGbaseTRA_UrbBAU_v6_3PVAXahydr</v>
      </c>
      <c r="B897" s="37" t="s">
        <v>220</v>
      </c>
      <c r="C897" s="8" t="s">
        <v>294</v>
      </c>
      <c r="D897" s="10" t="s">
        <v>212</v>
      </c>
      <c r="E897" s="9" t="s">
        <v>46</v>
      </c>
      <c r="F897" s="9">
        <v>1.0000000000004201</v>
      </c>
      <c r="G897" s="9">
        <v>2.5992570260888401</v>
      </c>
      <c r="H897" s="9">
        <v>2.7128630646530598</v>
      </c>
      <c r="I897" s="9">
        <v>2.6927047708541298</v>
      </c>
      <c r="J897" s="9">
        <v>2.7064986342356101</v>
      </c>
      <c r="K897" s="9">
        <v>2.7274677788994199</v>
      </c>
      <c r="L897" s="9">
        <v>2.7529686749122599</v>
      </c>
      <c r="M897" s="9">
        <v>2.7967616142521399</v>
      </c>
      <c r="N897" s="9">
        <v>2.8365264725058799</v>
      </c>
      <c r="O897" s="9">
        <v>3.0506315468883098</v>
      </c>
      <c r="P897" s="9">
        <v>3.1141258058841301</v>
      </c>
      <c r="Q897" s="9">
        <v>3.4725704012998402</v>
      </c>
      <c r="R897" s="9">
        <v>3.48617680382372</v>
      </c>
      <c r="S897" s="9">
        <v>3.5071357772682599</v>
      </c>
      <c r="T897" s="9">
        <v>3.52941827609658</v>
      </c>
      <c r="U897" s="9">
        <v>3.5476683952222201</v>
      </c>
      <c r="V897" s="9">
        <v>3.5589128976726299</v>
      </c>
      <c r="W897" s="9">
        <v>3.5807381260620099</v>
      </c>
      <c r="X897" s="9">
        <v>-0.87044041824093898</v>
      </c>
      <c r="Y897" s="9">
        <v>-0.68741269046111297</v>
      </c>
      <c r="Z897" s="9">
        <v>1.9486638344834299</v>
      </c>
      <c r="AA897" s="9">
        <v>2.0041829918365099</v>
      </c>
      <c r="AB897" s="9">
        <v>2.0533653483729699</v>
      </c>
      <c r="AC897" s="9">
        <v>2.0467298457456402</v>
      </c>
      <c r="AD897" s="9">
        <v>2.0275698721268398</v>
      </c>
      <c r="AE897" s="9">
        <v>2.00635414368154</v>
      </c>
      <c r="AF897" s="9">
        <v>1.98942651657725</v>
      </c>
      <c r="AG897" s="9">
        <v>1.7863243198588601</v>
      </c>
      <c r="AH897" s="9">
        <v>1.60340905460743</v>
      </c>
      <c r="AI897" s="9">
        <v>1.2788547617396999</v>
      </c>
      <c r="AJ897" s="9">
        <v>0.99762119612022504</v>
      </c>
      <c r="AK897" s="9">
        <v>0.751685849526882</v>
      </c>
    </row>
    <row r="898" spans="1:37" s="9" customFormat="1" hidden="1" x14ac:dyDescent="0.3">
      <c r="A898" s="13" t="str">
        <f t="shared" si="14"/>
        <v>SDGbaseTRA_UrbBAU_v6_3PVAXaammo</v>
      </c>
      <c r="B898" s="37" t="s">
        <v>220</v>
      </c>
      <c r="C898" s="8" t="s">
        <v>294</v>
      </c>
      <c r="D898" s="10" t="s">
        <v>212</v>
      </c>
      <c r="E898" s="9" t="s">
        <v>47</v>
      </c>
      <c r="F898" s="9">
        <v>1.00000000000032</v>
      </c>
      <c r="G898" s="9">
        <v>1.0325010962993799</v>
      </c>
      <c r="H898" s="9">
        <v>1.0247307991937</v>
      </c>
      <c r="I898" s="9">
        <v>1.02521437403047</v>
      </c>
      <c r="J898" s="9">
        <v>1.02067523567358</v>
      </c>
      <c r="K898" s="9">
        <v>1.0223535933826999</v>
      </c>
      <c r="L898" s="9">
        <v>1.02660785034222</v>
      </c>
      <c r="M898" s="9">
        <v>1.0321420184918799</v>
      </c>
      <c r="N898" s="9">
        <v>1.03491677282043</v>
      </c>
      <c r="O898" s="9">
        <v>1.02072984060171</v>
      </c>
      <c r="P898" s="9">
        <v>1.02100109422788</v>
      </c>
      <c r="Q898" s="9">
        <v>1.0237930434029501</v>
      </c>
      <c r="R898" s="9">
        <v>1.02944574543128</v>
      </c>
      <c r="S898" s="9">
        <v>1.0343510698248499</v>
      </c>
      <c r="T898" s="9">
        <v>1.0384917465705601</v>
      </c>
      <c r="U898" s="9">
        <v>1.04365990068448</v>
      </c>
      <c r="V898" s="9">
        <v>1.0495017886264799</v>
      </c>
      <c r="W898" s="9">
        <v>1.0544831741440901</v>
      </c>
      <c r="X898" s="9">
        <v>1.0576060722054701</v>
      </c>
      <c r="Y898" s="9">
        <v>1.05675554611697</v>
      </c>
      <c r="Z898" s="9">
        <v>1.0552129827591801</v>
      </c>
      <c r="AA898" s="9">
        <v>1.05200174119089</v>
      </c>
      <c r="AB898" s="9">
        <v>1.03096504089557</v>
      </c>
      <c r="AC898" s="9">
        <v>1.01606912643132</v>
      </c>
      <c r="AD898" s="9">
        <v>1.0102766624283599</v>
      </c>
      <c r="AE898" s="9">
        <v>1.00845652667506</v>
      </c>
      <c r="AF898" s="9">
        <v>1.0092239081354599</v>
      </c>
      <c r="AG898" s="9">
        <v>1.0067907079932901</v>
      </c>
      <c r="AH898" s="9">
        <v>0.97420316404830998</v>
      </c>
      <c r="AI898" s="9">
        <v>0.94640217456366604</v>
      </c>
      <c r="AJ898" s="9">
        <v>0.92800796622641601</v>
      </c>
      <c r="AK898" s="9">
        <v>0.91340732319661899</v>
      </c>
    </row>
    <row r="899" spans="1:37" s="9" customFormat="1" hidden="1" x14ac:dyDescent="0.3">
      <c r="A899" s="13" t="str">
        <f t="shared" si="14"/>
        <v>SDGbaseTRA_UrbBAU_v6_3PVAXabchm</v>
      </c>
      <c r="B899" s="37" t="s">
        <v>220</v>
      </c>
      <c r="C899" s="8" t="s">
        <v>294</v>
      </c>
      <c r="D899" s="10" t="s">
        <v>212</v>
      </c>
      <c r="E899" s="9" t="s">
        <v>48</v>
      </c>
      <c r="F899" s="9">
        <v>1.0000000000006499</v>
      </c>
      <c r="G899" s="9">
        <v>1.2654217550646301</v>
      </c>
      <c r="H899" s="9">
        <v>1.37223396701346</v>
      </c>
      <c r="I899" s="9">
        <v>1.3595215736228601</v>
      </c>
      <c r="J899" s="9">
        <v>1.3996172919804499</v>
      </c>
      <c r="K899" s="9">
        <v>1.44219145004663</v>
      </c>
      <c r="L899" s="9">
        <v>1.4865063752399199</v>
      </c>
      <c r="M899" s="9">
        <v>1.54505396865277</v>
      </c>
      <c r="N899" s="9">
        <v>1.598838388953</v>
      </c>
      <c r="O899" s="9">
        <v>1.88349448582663</v>
      </c>
      <c r="P899" s="9">
        <v>1.95913915600607</v>
      </c>
      <c r="Q899" s="9">
        <v>1.9774619676521701</v>
      </c>
      <c r="R899" s="9">
        <v>1.9848814457503701</v>
      </c>
      <c r="S899" s="9">
        <v>1.99485637550935</v>
      </c>
      <c r="T899" s="9">
        <v>2.01104992673377</v>
      </c>
      <c r="U899" s="9">
        <v>2.0251169910801998</v>
      </c>
      <c r="V899" s="9">
        <v>2.0270312190625099</v>
      </c>
      <c r="W899" s="9">
        <v>2.0438334226860402</v>
      </c>
      <c r="X899" s="9">
        <v>2.07585194947033</v>
      </c>
      <c r="Y899" s="9">
        <v>2.0625406153577202</v>
      </c>
      <c r="Z899" s="9">
        <v>2.03833964728714</v>
      </c>
      <c r="AA899" s="9">
        <v>2.0211225377650002</v>
      </c>
      <c r="AB899" s="9">
        <v>2.0985699306843002</v>
      </c>
      <c r="AC899" s="9">
        <v>2.1277622556540599</v>
      </c>
      <c r="AD899" s="9">
        <v>2.1370805105303301</v>
      </c>
      <c r="AE899" s="9">
        <v>2.1365486990649498</v>
      </c>
      <c r="AF899" s="9">
        <v>2.13955462024522</v>
      </c>
      <c r="AG899" s="9">
        <v>2.0929751342480598</v>
      </c>
      <c r="AH899" s="9">
        <v>2.0308076088901998</v>
      </c>
      <c r="AI899" s="9">
        <v>1.9192928630938599</v>
      </c>
      <c r="AJ899" s="9">
        <v>1.8148968401689201</v>
      </c>
      <c r="AK899" s="9">
        <v>1.70544500071963</v>
      </c>
    </row>
    <row r="900" spans="1:37" s="9" customFormat="1" hidden="1" x14ac:dyDescent="0.3">
      <c r="A900" s="13" t="str">
        <f t="shared" si="14"/>
        <v>SDGbaseTRA_UrbBAU_v6_3PVAXaochm</v>
      </c>
      <c r="B900" s="37" t="s">
        <v>220</v>
      </c>
      <c r="C900" s="8" t="s">
        <v>294</v>
      </c>
      <c r="D900" s="10" t="s">
        <v>212</v>
      </c>
      <c r="E900" s="9" t="s">
        <v>49</v>
      </c>
      <c r="F900" s="9">
        <v>1.0000000000001099</v>
      </c>
      <c r="G900" s="9">
        <v>1.18753955387392</v>
      </c>
      <c r="H900" s="9">
        <v>1.26642348801001</v>
      </c>
      <c r="I900" s="9">
        <v>1.2443647118710499</v>
      </c>
      <c r="J900" s="9">
        <v>1.2693578309187099</v>
      </c>
      <c r="K900" s="9">
        <v>1.2956404982124401</v>
      </c>
      <c r="L900" s="9">
        <v>1.3226392582876201</v>
      </c>
      <c r="M900" s="9">
        <v>1.3580905379270201</v>
      </c>
      <c r="N900" s="9">
        <v>1.3924323999308701</v>
      </c>
      <c r="O900" s="9">
        <v>1.6396948060394501</v>
      </c>
      <c r="P900" s="9">
        <v>1.6906647904966401</v>
      </c>
      <c r="Q900" s="9">
        <v>1.6925787279926601</v>
      </c>
      <c r="R900" s="9">
        <v>1.6882926233418101</v>
      </c>
      <c r="S900" s="9">
        <v>1.6867380465786099</v>
      </c>
      <c r="T900" s="9">
        <v>1.6920935015121199</v>
      </c>
      <c r="U900" s="9">
        <v>1.6975179406587799</v>
      </c>
      <c r="V900" s="9">
        <v>1.69082456247421</v>
      </c>
      <c r="W900" s="9">
        <v>1.69729624503808</v>
      </c>
      <c r="X900" s="9">
        <v>1.71609264360373</v>
      </c>
      <c r="Y900" s="9">
        <v>1.7050946752660201</v>
      </c>
      <c r="Z900" s="9">
        <v>1.68569628677845</v>
      </c>
      <c r="AA900" s="9">
        <v>1.67755049865953</v>
      </c>
      <c r="AB900" s="9">
        <v>1.7426775866190301</v>
      </c>
      <c r="AC900" s="9">
        <v>1.7680692511731499</v>
      </c>
      <c r="AD900" s="9">
        <v>1.7710055885868901</v>
      </c>
      <c r="AE900" s="9">
        <v>1.76446302475775</v>
      </c>
      <c r="AF900" s="9">
        <v>1.7589163696604</v>
      </c>
      <c r="AG900" s="9">
        <v>1.73209774118729</v>
      </c>
      <c r="AH900" s="9">
        <v>1.7053739459071899</v>
      </c>
      <c r="AI900" s="9">
        <v>1.63937279448062</v>
      </c>
      <c r="AJ900" s="9">
        <v>1.57841904103203</v>
      </c>
      <c r="AK900" s="9">
        <v>1.51542680024358</v>
      </c>
    </row>
    <row r="901" spans="1:37" s="9" customFormat="1" hidden="1" x14ac:dyDescent="0.3">
      <c r="A901" s="13" t="str">
        <f t="shared" si="14"/>
        <v>SDGbaseTRA_UrbBAU_v6_3PVAXarubb</v>
      </c>
      <c r="B901" s="37" t="s">
        <v>220</v>
      </c>
      <c r="C901" s="8" t="s">
        <v>294</v>
      </c>
      <c r="D901" s="10" t="s">
        <v>212</v>
      </c>
      <c r="E901" s="9" t="s">
        <v>50</v>
      </c>
      <c r="F901" s="9">
        <v>1.00000000000001</v>
      </c>
      <c r="G901" s="9">
        <v>1.01170563001087</v>
      </c>
      <c r="H901" s="9">
        <v>1.0121638774034201</v>
      </c>
      <c r="I901" s="9">
        <v>1.00486520278221</v>
      </c>
      <c r="J901" s="9">
        <v>1.0028421396782501</v>
      </c>
      <c r="K901" s="9">
        <v>1.00622339539655</v>
      </c>
      <c r="L901" s="9">
        <v>1.0107759510662799</v>
      </c>
      <c r="M901" s="9">
        <v>1.01540936371294</v>
      </c>
      <c r="N901" s="9">
        <v>1.0189377106445701</v>
      </c>
      <c r="O901" s="9">
        <v>1.0289301509959601</v>
      </c>
      <c r="P901" s="9">
        <v>1.0301454693338701</v>
      </c>
      <c r="Q901" s="9">
        <v>1.0288320686816099</v>
      </c>
      <c r="R901" s="9">
        <v>1.0311596334749999</v>
      </c>
      <c r="S901" s="9">
        <v>1.03277733215811</v>
      </c>
      <c r="T901" s="9">
        <v>1.0344791763810399</v>
      </c>
      <c r="U901" s="9">
        <v>1.03735216069446</v>
      </c>
      <c r="V901" s="9">
        <v>1.0413576725006899</v>
      </c>
      <c r="W901" s="9">
        <v>1.0440613339014899</v>
      </c>
      <c r="X901" s="9">
        <v>1.0448521995220601</v>
      </c>
      <c r="Y901" s="9">
        <v>1.04237824866356</v>
      </c>
      <c r="Z901" s="9">
        <v>1.0402629429860699</v>
      </c>
      <c r="AA901" s="9">
        <v>1.0388629526831801</v>
      </c>
      <c r="AB901" s="9">
        <v>1.04189819779938</v>
      </c>
      <c r="AC901" s="9">
        <v>1.0424045465202201</v>
      </c>
      <c r="AD901" s="9">
        <v>1.0445766663899601</v>
      </c>
      <c r="AE901" s="9">
        <v>1.0466054216929399</v>
      </c>
      <c r="AF901" s="9">
        <v>1.0485592607026699</v>
      </c>
      <c r="AG901" s="9">
        <v>1.04667629732761</v>
      </c>
      <c r="AH901" s="9">
        <v>1.0322064932774799</v>
      </c>
      <c r="AI901" s="9">
        <v>1.01795703975243</v>
      </c>
      <c r="AJ901" s="9">
        <v>1.00883922631965</v>
      </c>
      <c r="AK901" s="9">
        <v>1.0008170827016201</v>
      </c>
    </row>
    <row r="902" spans="1:37" s="9" customFormat="1" hidden="1" x14ac:dyDescent="0.3">
      <c r="A902" s="13" t="str">
        <f t="shared" si="14"/>
        <v>SDGbaseTRA_UrbBAU_v6_3PVAXaplas</v>
      </c>
      <c r="B902" s="37" t="s">
        <v>220</v>
      </c>
      <c r="C902" s="8" t="s">
        <v>294</v>
      </c>
      <c r="D902" s="10" t="s">
        <v>212</v>
      </c>
      <c r="E902" s="9" t="s">
        <v>51</v>
      </c>
      <c r="F902" s="9">
        <v>1.00000000000004</v>
      </c>
      <c r="G902" s="9">
        <v>1.0560374102129799</v>
      </c>
      <c r="H902" s="9">
        <v>1.0559944814531701</v>
      </c>
      <c r="I902" s="9">
        <v>1.0540438766831499</v>
      </c>
      <c r="J902" s="9">
        <v>1.04893271781534</v>
      </c>
      <c r="K902" s="9">
        <v>1.0510448511580699</v>
      </c>
      <c r="L902" s="9">
        <v>1.05651825830853</v>
      </c>
      <c r="M902" s="9">
        <v>1.0627183997204099</v>
      </c>
      <c r="N902" s="9">
        <v>1.0671529496175001</v>
      </c>
      <c r="O902" s="9">
        <v>1.0631928403678499</v>
      </c>
      <c r="P902" s="9">
        <v>1.06535983645541</v>
      </c>
      <c r="Q902" s="9">
        <v>1.06677629868891</v>
      </c>
      <c r="R902" s="9">
        <v>1.0707382723741199</v>
      </c>
      <c r="S902" s="9">
        <v>1.07443918392704</v>
      </c>
      <c r="T902" s="9">
        <v>1.0776542238587199</v>
      </c>
      <c r="U902" s="9">
        <v>1.08254334402319</v>
      </c>
      <c r="V902" s="9">
        <v>1.08706969987834</v>
      </c>
      <c r="W902" s="9">
        <v>1.0905986945228501</v>
      </c>
      <c r="X902" s="9">
        <v>1.0927954809103499</v>
      </c>
      <c r="Y902" s="9">
        <v>1.0913253253183499</v>
      </c>
      <c r="Z902" s="9">
        <v>1.08972452188998</v>
      </c>
      <c r="AA902" s="9">
        <v>1.0884901649227201</v>
      </c>
      <c r="AB902" s="9">
        <v>1.0822027051162</v>
      </c>
      <c r="AC902" s="9">
        <v>1.0772119148624999</v>
      </c>
      <c r="AD902" s="9">
        <v>1.0767230202309299</v>
      </c>
      <c r="AE902" s="9">
        <v>1.07744082376579</v>
      </c>
      <c r="AF902" s="9">
        <v>1.0789716163590599</v>
      </c>
      <c r="AG902" s="9">
        <v>1.0767761967587399</v>
      </c>
      <c r="AH902" s="9">
        <v>1.0459637556441701</v>
      </c>
      <c r="AI902" s="9">
        <v>1.0200301824592299</v>
      </c>
      <c r="AJ902" s="9">
        <v>1.0025005438869901</v>
      </c>
      <c r="AK902" s="9">
        <v>0.98777521867431495</v>
      </c>
    </row>
    <row r="903" spans="1:37" s="9" customFormat="1" hidden="1" x14ac:dyDescent="0.3">
      <c r="A903" s="13" t="str">
        <f t="shared" si="14"/>
        <v>SDGbaseTRA_UrbBAU_v6_3PVAXanmet</v>
      </c>
      <c r="B903" s="37" t="s">
        <v>220</v>
      </c>
      <c r="C903" s="8" t="s">
        <v>294</v>
      </c>
      <c r="D903" s="10" t="s">
        <v>212</v>
      </c>
      <c r="E903" s="9" t="s">
        <v>52</v>
      </c>
      <c r="F903" s="9">
        <v>1</v>
      </c>
      <c r="G903" s="9">
        <v>1.0799828485924601</v>
      </c>
      <c r="H903" s="9">
        <v>1.07038761691861</v>
      </c>
      <c r="I903" s="9">
        <v>1.07526541331271</v>
      </c>
      <c r="J903" s="9">
        <v>1.06475358815233</v>
      </c>
      <c r="K903" s="9">
        <v>1.06268228752498</v>
      </c>
      <c r="L903" s="9">
        <v>1.0639779850604201</v>
      </c>
      <c r="M903" s="9">
        <v>1.0675837134224</v>
      </c>
      <c r="N903" s="9">
        <v>1.0698797009818</v>
      </c>
      <c r="O903" s="9">
        <v>1.0721026663959301</v>
      </c>
      <c r="P903" s="9">
        <v>1.0731868522841199</v>
      </c>
      <c r="Q903" s="9">
        <v>1.0726763904777901</v>
      </c>
      <c r="R903" s="9">
        <v>1.06214071627924</v>
      </c>
      <c r="S903" s="9">
        <v>1.0686707435111999</v>
      </c>
      <c r="T903" s="9">
        <v>1.0739564990508901</v>
      </c>
      <c r="U903" s="9">
        <v>1.07977376371606</v>
      </c>
      <c r="V903" s="9">
        <v>1.08653612633907</v>
      </c>
      <c r="W903" s="9">
        <v>1.0912409803854499</v>
      </c>
      <c r="X903" s="9">
        <v>1.0927411380111201</v>
      </c>
      <c r="Y903" s="9">
        <v>1.09231921180886</v>
      </c>
      <c r="Z903" s="9">
        <v>1.09204727462643</v>
      </c>
      <c r="AA903" s="9">
        <v>1.0917030222108399</v>
      </c>
      <c r="AB903" s="9">
        <v>1.0860828375710401</v>
      </c>
      <c r="AC903" s="9">
        <v>1.0824649996712401</v>
      </c>
      <c r="AD903" s="9">
        <v>1.0839023227945701</v>
      </c>
      <c r="AE903" s="9">
        <v>1.08633787543437</v>
      </c>
      <c r="AF903" s="9">
        <v>1.08917407843851</v>
      </c>
      <c r="AG903" s="9">
        <v>1.0869007045116399</v>
      </c>
      <c r="AH903" s="9">
        <v>1.0654031581405301</v>
      </c>
      <c r="AI903" s="9">
        <v>1.0464310739477201</v>
      </c>
      <c r="AJ903" s="9">
        <v>1.03501000066899</v>
      </c>
      <c r="AK903" s="9">
        <v>1.02532465257709</v>
      </c>
    </row>
    <row r="904" spans="1:37" s="9" customFormat="1" hidden="1" x14ac:dyDescent="0.3">
      <c r="A904" s="13" t="str">
        <f t="shared" si="14"/>
        <v>SDGbaseTRA_UrbBAU_v6_3PVAXairon</v>
      </c>
      <c r="B904" s="37" t="s">
        <v>220</v>
      </c>
      <c r="C904" s="8" t="s">
        <v>294</v>
      </c>
      <c r="D904" s="10" t="s">
        <v>212</v>
      </c>
      <c r="E904" s="9" t="s">
        <v>53</v>
      </c>
      <c r="F904" s="9">
        <v>1.00000000000005</v>
      </c>
      <c r="G904" s="9">
        <v>1.2022869916024801</v>
      </c>
      <c r="H904" s="9">
        <v>1.17498537786594</v>
      </c>
      <c r="I904" s="9">
        <v>1.16113781101907</v>
      </c>
      <c r="J904" s="9">
        <v>1.14594860219142</v>
      </c>
      <c r="K904" s="9">
        <v>1.14226546906811</v>
      </c>
      <c r="L904" s="9">
        <v>1.14407958922328</v>
      </c>
      <c r="M904" s="9">
        <v>1.1501262002777799</v>
      </c>
      <c r="N904" s="9">
        <v>1.1534405539228301</v>
      </c>
      <c r="O904" s="9">
        <v>1.1553166546134499</v>
      </c>
      <c r="P904" s="9">
        <v>1.1563122415112701</v>
      </c>
      <c r="Q904" s="9">
        <v>1.1550232386680299</v>
      </c>
      <c r="R904" s="9">
        <v>1.15135424488704</v>
      </c>
      <c r="S904" s="9">
        <v>1.15464914170997</v>
      </c>
      <c r="T904" s="9">
        <v>1.15765298712729</v>
      </c>
      <c r="U904" s="9">
        <v>1.1626915898315699</v>
      </c>
      <c r="V904" s="9">
        <v>1.1707409488335101</v>
      </c>
      <c r="W904" s="9">
        <v>1.1754175406318601</v>
      </c>
      <c r="X904" s="9">
        <v>1.17607341187286</v>
      </c>
      <c r="Y904" s="9">
        <v>1.1757768911954201</v>
      </c>
      <c r="Z904" s="9">
        <v>1.17456018108164</v>
      </c>
      <c r="AA904" s="9">
        <v>1.17506609354907</v>
      </c>
      <c r="AB904" s="9">
        <v>1.15796128422495</v>
      </c>
      <c r="AC904" s="9">
        <v>1.1511336827743499</v>
      </c>
      <c r="AD904" s="9">
        <v>1.15425251328101</v>
      </c>
      <c r="AE904" s="9">
        <v>1.15934441420443</v>
      </c>
      <c r="AF904" s="9">
        <v>1.16455315754119</v>
      </c>
      <c r="AG904" s="9">
        <v>1.1639738593829301</v>
      </c>
      <c r="AH904" s="9">
        <v>1.1290181380645601</v>
      </c>
      <c r="AI904" s="9">
        <v>1.1037108434023599</v>
      </c>
      <c r="AJ904" s="9">
        <v>1.08904992642386</v>
      </c>
      <c r="AK904" s="9">
        <v>1.0777914810145599</v>
      </c>
    </row>
    <row r="905" spans="1:37" s="9" customFormat="1" hidden="1" x14ac:dyDescent="0.3">
      <c r="A905" s="13" t="str">
        <f t="shared" si="14"/>
        <v>SDGbaseTRA_UrbBAU_v6_3PVAXanfrm</v>
      </c>
      <c r="B905" s="37" t="s">
        <v>220</v>
      </c>
      <c r="C905" s="8" t="s">
        <v>294</v>
      </c>
      <c r="D905" s="10" t="s">
        <v>212</v>
      </c>
      <c r="E905" s="9" t="s">
        <v>54</v>
      </c>
      <c r="F905" s="9">
        <v>0.99999999999998002</v>
      </c>
      <c r="G905" s="9">
        <v>1.1652294357325299</v>
      </c>
      <c r="H905" s="9">
        <v>1.1074943061948099</v>
      </c>
      <c r="I905" s="9">
        <v>1.06188026699444</v>
      </c>
      <c r="J905" s="9">
        <v>1.04625835616949</v>
      </c>
      <c r="K905" s="9">
        <v>1.0530177875164199</v>
      </c>
      <c r="L905" s="9">
        <v>1.0757277944400501</v>
      </c>
      <c r="M905" s="9">
        <v>1.1302889566005301</v>
      </c>
      <c r="N905" s="9">
        <v>1.15907611667318</v>
      </c>
      <c r="O905" s="9">
        <v>1.2511599168574199</v>
      </c>
      <c r="P905" s="9">
        <v>1.2498349640956301</v>
      </c>
      <c r="Q905" s="9">
        <v>1.22056240248633</v>
      </c>
      <c r="R905" s="9">
        <v>1.18729159649794</v>
      </c>
      <c r="S905" s="9">
        <v>1.1757859104966999</v>
      </c>
      <c r="T905" s="9">
        <v>1.1695648797450799</v>
      </c>
      <c r="U905" s="9">
        <v>1.17255723590787</v>
      </c>
      <c r="V905" s="9">
        <v>1.2069998807548601</v>
      </c>
      <c r="W905" s="9">
        <v>1.2188679746412101</v>
      </c>
      <c r="X905" s="9">
        <v>1.19584448721586</v>
      </c>
      <c r="Y905" s="9">
        <v>1.1931406451393001</v>
      </c>
      <c r="Z905" s="9">
        <v>1.18312135637646</v>
      </c>
      <c r="AA905" s="9">
        <v>1.18642429145838</v>
      </c>
      <c r="AB905" s="9">
        <v>1.0562710638114401</v>
      </c>
      <c r="AC905" s="9">
        <v>1.02266079137872</v>
      </c>
      <c r="AD905" s="9">
        <v>1.0447718329468501</v>
      </c>
      <c r="AE905" s="9">
        <v>1.07614666821008</v>
      </c>
      <c r="AF905" s="9">
        <v>1.1062265714475099</v>
      </c>
      <c r="AG905" s="9">
        <v>1.11513204528446</v>
      </c>
      <c r="AH905" s="9">
        <v>1.0041061077596001</v>
      </c>
      <c r="AI905" s="9">
        <v>0.93891198827849798</v>
      </c>
      <c r="AJ905" s="9">
        <v>0.91595220975858604</v>
      </c>
      <c r="AK905" s="9">
        <v>0.90321131905848595</v>
      </c>
    </row>
    <row r="906" spans="1:37" s="9" customFormat="1" hidden="1" x14ac:dyDescent="0.3">
      <c r="A906" s="13" t="str">
        <f t="shared" si="14"/>
        <v>SDGbaseTRA_UrbBAU_v6_3PVAXametp</v>
      </c>
      <c r="B906" s="37" t="s">
        <v>220</v>
      </c>
      <c r="C906" s="8" t="s">
        <v>294</v>
      </c>
      <c r="D906" s="10" t="s">
        <v>212</v>
      </c>
      <c r="E906" s="9" t="s">
        <v>55</v>
      </c>
      <c r="F906" s="9">
        <v>1.00000000000003</v>
      </c>
      <c r="G906" s="9">
        <v>1.1935480277491499</v>
      </c>
      <c r="H906" s="9">
        <v>1.1877878160289399</v>
      </c>
      <c r="I906" s="9">
        <v>1.18341454264638</v>
      </c>
      <c r="J906" s="9">
        <v>1.1758422564466799</v>
      </c>
      <c r="K906" s="9">
        <v>1.1773918153587599</v>
      </c>
      <c r="L906" s="9">
        <v>1.18331317579941</v>
      </c>
      <c r="M906" s="9">
        <v>1.19046012823394</v>
      </c>
      <c r="N906" s="9">
        <v>1.1956509875155901</v>
      </c>
      <c r="O906" s="9">
        <v>1.19322146270689</v>
      </c>
      <c r="P906" s="9">
        <v>1.1954944892197299</v>
      </c>
      <c r="Q906" s="9">
        <v>1.1965547210721901</v>
      </c>
      <c r="R906" s="9">
        <v>1.1989905564579899</v>
      </c>
      <c r="S906" s="9">
        <v>1.2031075920343499</v>
      </c>
      <c r="T906" s="9">
        <v>1.2066085700240201</v>
      </c>
      <c r="U906" s="9">
        <v>1.21213078111689</v>
      </c>
      <c r="V906" s="9">
        <v>1.21767279209296</v>
      </c>
      <c r="W906" s="9">
        <v>1.2213197958583</v>
      </c>
      <c r="X906" s="9">
        <v>1.22256473155603</v>
      </c>
      <c r="Y906" s="9">
        <v>1.2211450330791001</v>
      </c>
      <c r="Z906" s="9">
        <v>1.21975321005569</v>
      </c>
      <c r="AA906" s="9">
        <v>1.2188065503396499</v>
      </c>
      <c r="AB906" s="9">
        <v>1.21208754301614</v>
      </c>
      <c r="AC906" s="9">
        <v>1.20682572230958</v>
      </c>
      <c r="AD906" s="9">
        <v>1.2067058560868</v>
      </c>
      <c r="AE906" s="9">
        <v>1.2077921530887401</v>
      </c>
      <c r="AF906" s="9">
        <v>1.2095515779017201</v>
      </c>
      <c r="AG906" s="9">
        <v>1.2070097649012499</v>
      </c>
      <c r="AH906" s="9">
        <v>1.1722113643522001</v>
      </c>
      <c r="AI906" s="9">
        <v>1.1432339450489799</v>
      </c>
      <c r="AJ906" s="9">
        <v>1.1243246391210799</v>
      </c>
      <c r="AK906" s="9">
        <v>1.1085080809202801</v>
      </c>
    </row>
    <row r="907" spans="1:37" s="9" customFormat="1" hidden="1" x14ac:dyDescent="0.3">
      <c r="A907" s="13" t="str">
        <f t="shared" si="14"/>
        <v>SDGbaseTRA_UrbBAU_v6_3PVAXamach</v>
      </c>
      <c r="B907" s="37" t="s">
        <v>220</v>
      </c>
      <c r="C907" s="8" t="s">
        <v>294</v>
      </c>
      <c r="D907" s="10" t="s">
        <v>212</v>
      </c>
      <c r="E907" s="9" t="s">
        <v>56</v>
      </c>
      <c r="F907" s="9">
        <v>1.00000000000004</v>
      </c>
      <c r="G907" s="9">
        <v>1.17651031877711</v>
      </c>
      <c r="H907" s="9">
        <v>1.1653120012979701</v>
      </c>
      <c r="I907" s="9">
        <v>1.1655000158050299</v>
      </c>
      <c r="J907" s="9">
        <v>1.1524976891377801</v>
      </c>
      <c r="K907" s="9">
        <v>1.1499278588345201</v>
      </c>
      <c r="L907" s="9">
        <v>1.15262571629913</v>
      </c>
      <c r="M907" s="9">
        <v>1.1591413343250301</v>
      </c>
      <c r="N907" s="9">
        <v>1.16251132688751</v>
      </c>
      <c r="O907" s="9">
        <v>1.1651330189504501</v>
      </c>
      <c r="P907" s="9">
        <v>1.1655052036134801</v>
      </c>
      <c r="Q907" s="9">
        <v>1.1639169587476501</v>
      </c>
      <c r="R907" s="9">
        <v>1.15372357343807</v>
      </c>
      <c r="S907" s="9">
        <v>1.1588456695898</v>
      </c>
      <c r="T907" s="9">
        <v>1.16340221730836</v>
      </c>
      <c r="U907" s="9">
        <v>1.16945750593486</v>
      </c>
      <c r="V907" s="9">
        <v>1.17737962590506</v>
      </c>
      <c r="W907" s="9">
        <v>1.18155591156617</v>
      </c>
      <c r="X907" s="9">
        <v>1.18117849975073</v>
      </c>
      <c r="Y907" s="9">
        <v>1.1813191702457799</v>
      </c>
      <c r="Z907" s="9">
        <v>1.18081698167557</v>
      </c>
      <c r="AA907" s="9">
        <v>1.1811646486616001</v>
      </c>
      <c r="AB907" s="9">
        <v>1.16947945426719</v>
      </c>
      <c r="AC907" s="9">
        <v>1.1639436861539001</v>
      </c>
      <c r="AD907" s="9">
        <v>1.16729349034811</v>
      </c>
      <c r="AE907" s="9">
        <v>1.17216010940288</v>
      </c>
      <c r="AF907" s="9">
        <v>1.17704216894456</v>
      </c>
      <c r="AG907" s="9">
        <v>1.1757215762075299</v>
      </c>
      <c r="AH907" s="9">
        <v>1.1406688904062501</v>
      </c>
      <c r="AI907" s="9">
        <v>1.1122136165651</v>
      </c>
      <c r="AJ907" s="9">
        <v>1.09578995329494</v>
      </c>
      <c r="AK907" s="9">
        <v>1.08275568441045</v>
      </c>
    </row>
    <row r="908" spans="1:37" s="9" customFormat="1" hidden="1" x14ac:dyDescent="0.3">
      <c r="A908" s="13" t="str">
        <f t="shared" si="14"/>
        <v>SDGbaseTRA_UrbBAU_v6_3PVAXafcel</v>
      </c>
      <c r="B908" s="37" t="s">
        <v>220</v>
      </c>
      <c r="C908" s="8" t="s">
        <v>294</v>
      </c>
      <c r="D908" s="10" t="s">
        <v>212</v>
      </c>
      <c r="E908" s="9" t="s">
        <v>57</v>
      </c>
      <c r="F908" s="9">
        <v>0.99999999999979095</v>
      </c>
      <c r="G908" s="9">
        <v>1.00237249385205</v>
      </c>
      <c r="H908" s="9">
        <v>1.0083443873559801</v>
      </c>
      <c r="I908" s="9">
        <v>0.96233386360468498</v>
      </c>
      <c r="J908" s="9">
        <v>0.95029440543269095</v>
      </c>
      <c r="K908" s="9">
        <v>0.94765016313077699</v>
      </c>
      <c r="L908" s="9">
        <v>0.95829406522509097</v>
      </c>
      <c r="M908" s="9">
        <v>0.99768645452950799</v>
      </c>
      <c r="N908" s="9">
        <v>1.02645051149888</v>
      </c>
      <c r="O908" s="9">
        <v>1.17153143761464</v>
      </c>
      <c r="P908" s="9">
        <v>1.2078406808220501</v>
      </c>
      <c r="Q908" s="9">
        <v>1.21264461460092</v>
      </c>
      <c r="R908" s="9">
        <v>1.2090309655726701</v>
      </c>
      <c r="S908" s="9">
        <v>1.20901570808185</v>
      </c>
      <c r="T908" s="9">
        <v>1.2118197095049801</v>
      </c>
      <c r="U908" s="9">
        <v>1.2170741140266801</v>
      </c>
      <c r="V908" s="9">
        <v>1.2412809123639701</v>
      </c>
      <c r="W908" s="9">
        <v>1.2525836907125301</v>
      </c>
      <c r="X908" s="9">
        <v>1.2322060900379099</v>
      </c>
      <c r="Y908" s="9">
        <v>1.22921109839857</v>
      </c>
      <c r="Z908" s="9">
        <v>1.22076054224765</v>
      </c>
      <c r="AA908" s="9">
        <v>1.2221152162658799</v>
      </c>
      <c r="AB908" s="9">
        <v>1.18384733140883</v>
      </c>
      <c r="AC908" s="9">
        <v>1.1568104366802601</v>
      </c>
      <c r="AD908" s="9">
        <v>1.1543289142322499</v>
      </c>
      <c r="AE908" s="9">
        <v>1.1554103366003601</v>
      </c>
      <c r="AF908" s="9">
        <v>1.1589501154828099</v>
      </c>
      <c r="AG908" s="9">
        <v>1.15288873355744</v>
      </c>
      <c r="AH908" s="9">
        <v>1.0749952852242399</v>
      </c>
      <c r="AI908" s="9">
        <v>0.98083201854721103</v>
      </c>
      <c r="AJ908" s="9">
        <v>0.92871530286140302</v>
      </c>
      <c r="AK908" s="9">
        <v>0.88356749176711502</v>
      </c>
    </row>
    <row r="909" spans="1:37" s="9" customFormat="1" hidden="1" x14ac:dyDescent="0.3">
      <c r="A909" s="13" t="str">
        <f t="shared" si="14"/>
        <v>SDGbaseTRA_UrbBAU_v6_3PVAXaelct</v>
      </c>
      <c r="B909" s="37" t="s">
        <v>220</v>
      </c>
      <c r="C909" s="8" t="s">
        <v>294</v>
      </c>
      <c r="D909" s="10" t="s">
        <v>212</v>
      </c>
      <c r="E909" s="9" t="s">
        <v>58</v>
      </c>
      <c r="F909" s="9">
        <v>0.999999999999857</v>
      </c>
      <c r="G909" s="9">
        <v>1.00439195131436</v>
      </c>
      <c r="H909" s="9">
        <v>1.01105259705243</v>
      </c>
      <c r="I909" s="9">
        <v>0.96895173202306595</v>
      </c>
      <c r="J909" s="9">
        <v>0.95811897397372703</v>
      </c>
      <c r="K909" s="9">
        <v>0.95594069986845798</v>
      </c>
      <c r="L909" s="9">
        <v>0.96591431181869603</v>
      </c>
      <c r="M909" s="9">
        <v>1.0022638537144</v>
      </c>
      <c r="N909" s="9">
        <v>1.02888209228525</v>
      </c>
      <c r="O909" s="9">
        <v>1.1640378987165301</v>
      </c>
      <c r="P909" s="9">
        <v>1.19788106614157</v>
      </c>
      <c r="Q909" s="9">
        <v>1.2024398385366499</v>
      </c>
      <c r="R909" s="9">
        <v>1.19905071208172</v>
      </c>
      <c r="S909" s="9">
        <v>1.19916417884564</v>
      </c>
      <c r="T909" s="9">
        <v>1.2019147665300001</v>
      </c>
      <c r="U909" s="9">
        <v>1.2069035095020999</v>
      </c>
      <c r="V909" s="9">
        <v>1.2289380895917299</v>
      </c>
      <c r="W909" s="9">
        <v>1.2393805885945299</v>
      </c>
      <c r="X909" s="9">
        <v>1.22115788309453</v>
      </c>
      <c r="Y909" s="9">
        <v>1.21840281319609</v>
      </c>
      <c r="Z909" s="9">
        <v>1.2105431891680101</v>
      </c>
      <c r="AA909" s="9">
        <v>1.2118557859458501</v>
      </c>
      <c r="AB909" s="9">
        <v>1.1777442134831</v>
      </c>
      <c r="AC909" s="9">
        <v>1.15348502458516</v>
      </c>
      <c r="AD909" s="9">
        <v>1.15133017390318</v>
      </c>
      <c r="AE909" s="9">
        <v>1.1522906132130399</v>
      </c>
      <c r="AF909" s="9">
        <v>1.1554728198808</v>
      </c>
      <c r="AG909" s="9">
        <v>1.1498478778540799</v>
      </c>
      <c r="AH909" s="9">
        <v>1.0786955088607899</v>
      </c>
      <c r="AI909" s="9">
        <v>0.99217182090590805</v>
      </c>
      <c r="AJ909" s="9">
        <v>0.94411362369145901</v>
      </c>
      <c r="AK909" s="9">
        <v>0.90242305985940197</v>
      </c>
    </row>
    <row r="910" spans="1:37" s="9" customFormat="1" hidden="1" x14ac:dyDescent="0.3">
      <c r="A910" s="13" t="str">
        <f t="shared" si="14"/>
        <v>SDGbaseTRA_UrbBAU_v6_3PVAXaemch</v>
      </c>
      <c r="B910" s="37" t="s">
        <v>220</v>
      </c>
      <c r="C910" s="8" t="s">
        <v>294</v>
      </c>
      <c r="D910" s="10" t="s">
        <v>212</v>
      </c>
      <c r="E910" s="9" t="s">
        <v>59</v>
      </c>
      <c r="F910" s="9">
        <v>1.00000000000003</v>
      </c>
      <c r="G910" s="9">
        <v>1.1864482643363601</v>
      </c>
      <c r="H910" s="9">
        <v>1.1903920537935599</v>
      </c>
      <c r="I910" s="9">
        <v>1.18926949202805</v>
      </c>
      <c r="J910" s="9">
        <v>1.18385689547571</v>
      </c>
      <c r="K910" s="9">
        <v>1.1867607184133599</v>
      </c>
      <c r="L910" s="9">
        <v>1.19369616402399</v>
      </c>
      <c r="M910" s="9">
        <v>1.20157019844447</v>
      </c>
      <c r="N910" s="9">
        <v>1.2071904587844899</v>
      </c>
      <c r="O910" s="9">
        <v>1.20224432357246</v>
      </c>
      <c r="P910" s="9">
        <v>1.20511501773511</v>
      </c>
      <c r="Q910" s="9">
        <v>1.2070551656333399</v>
      </c>
      <c r="R910" s="9">
        <v>1.21223427303941</v>
      </c>
      <c r="S910" s="9">
        <v>1.21631327306408</v>
      </c>
      <c r="T910" s="9">
        <v>1.2199077203881701</v>
      </c>
      <c r="U910" s="9">
        <v>1.22566676890139</v>
      </c>
      <c r="V910" s="9">
        <v>1.2310089946267</v>
      </c>
      <c r="W910" s="9">
        <v>1.23511748806725</v>
      </c>
      <c r="X910" s="9">
        <v>1.23743732781385</v>
      </c>
      <c r="Y910" s="9">
        <v>1.2356264702370101</v>
      </c>
      <c r="Z910" s="9">
        <v>1.23374227011506</v>
      </c>
      <c r="AA910" s="9">
        <v>1.2322423916582299</v>
      </c>
      <c r="AB910" s="9">
        <v>1.2246302671843801</v>
      </c>
      <c r="AC910" s="9">
        <v>1.2188635099015199</v>
      </c>
      <c r="AD910" s="9">
        <v>1.21860475937388</v>
      </c>
      <c r="AE910" s="9">
        <v>1.2196862646892199</v>
      </c>
      <c r="AF910" s="9">
        <v>1.2216262264475899</v>
      </c>
      <c r="AG910" s="9">
        <v>1.21933929672591</v>
      </c>
      <c r="AH910" s="9">
        <v>1.18161032425338</v>
      </c>
      <c r="AI910" s="9">
        <v>1.14940738622142</v>
      </c>
      <c r="AJ910" s="9">
        <v>1.1275506946309699</v>
      </c>
      <c r="AK910" s="9">
        <v>1.10900989126159</v>
      </c>
    </row>
    <row r="911" spans="1:37" s="9" customFormat="1" hidden="1" x14ac:dyDescent="0.3">
      <c r="A911" s="13" t="str">
        <f t="shared" si="14"/>
        <v>SDGbaseTRA_UrbBAU_v6_3PVAXasequ</v>
      </c>
      <c r="B911" s="37" t="s">
        <v>220</v>
      </c>
      <c r="C911" s="8" t="s">
        <v>294</v>
      </c>
      <c r="D911" s="10" t="s">
        <v>212</v>
      </c>
      <c r="E911" s="9" t="s">
        <v>60</v>
      </c>
      <c r="F911" s="9">
        <v>1</v>
      </c>
      <c r="G911" s="9">
        <v>1.19867470949897</v>
      </c>
      <c r="H911" s="9">
        <v>1.17092902761655</v>
      </c>
      <c r="I911" s="9">
        <v>1.1519450314659601</v>
      </c>
      <c r="J911" s="9">
        <v>1.1335208091792299</v>
      </c>
      <c r="K911" s="9">
        <v>1.1280387582398299</v>
      </c>
      <c r="L911" s="9">
        <v>1.1296534694337901</v>
      </c>
      <c r="M911" s="9">
        <v>1.1408045787905801</v>
      </c>
      <c r="N911" s="9">
        <v>1.1450475476172199</v>
      </c>
      <c r="O911" s="9">
        <v>1.15541730363831</v>
      </c>
      <c r="P911" s="9">
        <v>1.15390178309813</v>
      </c>
      <c r="Q911" s="9">
        <v>1.1497245296923599</v>
      </c>
      <c r="R911" s="9">
        <v>1.1417482095567899</v>
      </c>
      <c r="S911" s="9">
        <v>1.14361665295532</v>
      </c>
      <c r="T911" s="9">
        <v>1.1465965887476399</v>
      </c>
      <c r="U911" s="9">
        <v>1.15112701130227</v>
      </c>
      <c r="V911" s="9">
        <v>1.15646910763251</v>
      </c>
      <c r="W911" s="9">
        <v>1.16080910751717</v>
      </c>
      <c r="X911" s="9">
        <v>1.16396060141188</v>
      </c>
      <c r="Y911" s="9">
        <v>1.1641579834665501</v>
      </c>
      <c r="Z911" s="9">
        <v>1.1630921231196301</v>
      </c>
      <c r="AA911" s="9">
        <v>1.1638222852006599</v>
      </c>
      <c r="AB911" s="9">
        <v>1.13665621460314</v>
      </c>
      <c r="AC911" s="9">
        <v>1.1263307338881601</v>
      </c>
      <c r="AD911" s="9">
        <v>1.1330118908368101</v>
      </c>
      <c r="AE911" s="9">
        <v>1.1420496719147299</v>
      </c>
      <c r="AF911" s="9">
        <v>1.15062754603794</v>
      </c>
      <c r="AG911" s="9">
        <v>1.15165519905797</v>
      </c>
      <c r="AH911" s="9">
        <v>1.10464153064072</v>
      </c>
      <c r="AI911" s="9">
        <v>1.0664977393055499</v>
      </c>
      <c r="AJ911" s="9">
        <v>1.0486450296732099</v>
      </c>
      <c r="AK911" s="9">
        <v>1.0360417406353799</v>
      </c>
    </row>
    <row r="912" spans="1:37" s="9" customFormat="1" hidden="1" x14ac:dyDescent="0.3">
      <c r="A912" s="13" t="str">
        <f t="shared" si="14"/>
        <v>SDGbaseTRA_UrbBAU_v6_3PVAXavehi</v>
      </c>
      <c r="B912" s="37" t="s">
        <v>220</v>
      </c>
      <c r="C912" s="8" t="s">
        <v>294</v>
      </c>
      <c r="D912" s="10" t="s">
        <v>212</v>
      </c>
      <c r="E912" s="9" t="s">
        <v>61</v>
      </c>
      <c r="F912" s="9">
        <v>1.00000000000003</v>
      </c>
      <c r="G912" s="9">
        <v>1.1848900940187499</v>
      </c>
      <c r="H912" s="9">
        <v>1.1781665924884399</v>
      </c>
      <c r="I912" s="9">
        <v>1.16879543715052</v>
      </c>
      <c r="J912" s="9">
        <v>1.15951222307098</v>
      </c>
      <c r="K912" s="9">
        <v>1.1604242878309701</v>
      </c>
      <c r="L912" s="9">
        <v>1.1654599894617701</v>
      </c>
      <c r="M912" s="9">
        <v>1.17362113495093</v>
      </c>
      <c r="N912" s="9">
        <v>1.1786919835121701</v>
      </c>
      <c r="O912" s="9">
        <v>1.1765250842191699</v>
      </c>
      <c r="P912" s="9">
        <v>1.17884254773779</v>
      </c>
      <c r="Q912" s="9">
        <v>1.18011346112606</v>
      </c>
      <c r="R912" s="9">
        <v>1.1838084754203499</v>
      </c>
      <c r="S912" s="9">
        <v>1.1876248380526799</v>
      </c>
      <c r="T912" s="9">
        <v>1.1911137850564699</v>
      </c>
      <c r="U912" s="9">
        <v>1.19658442238656</v>
      </c>
      <c r="V912" s="9">
        <v>1.2030909641124801</v>
      </c>
      <c r="W912" s="9">
        <v>1.2072905683764701</v>
      </c>
      <c r="X912" s="9">
        <v>1.2081445346041599</v>
      </c>
      <c r="Y912" s="9">
        <v>1.2012821813976</v>
      </c>
      <c r="Z912" s="9">
        <v>1.1958440203415801</v>
      </c>
      <c r="AA912" s="9">
        <v>1.1918688343880199</v>
      </c>
      <c r="AB912" s="9">
        <v>1.1813395145873899</v>
      </c>
      <c r="AC912" s="9">
        <v>1.1760348968821299</v>
      </c>
      <c r="AD912" s="9">
        <v>1.1791707636112001</v>
      </c>
      <c r="AE912" s="9">
        <v>1.1838723289022699</v>
      </c>
      <c r="AF912" s="9">
        <v>1.18882034703872</v>
      </c>
      <c r="AG912" s="9">
        <v>1.18956895172147</v>
      </c>
      <c r="AH912" s="9">
        <v>1.1538802469228699</v>
      </c>
      <c r="AI912" s="9">
        <v>1.1226184326191799</v>
      </c>
      <c r="AJ912" s="9">
        <v>1.1036073609230701</v>
      </c>
      <c r="AK912" s="9">
        <v>1.0883448655893799</v>
      </c>
    </row>
    <row r="913" spans="1:37" s="9" customFormat="1" hidden="1" x14ac:dyDescent="0.3">
      <c r="A913" s="13" t="str">
        <f t="shared" si="14"/>
        <v>SDGbaseTRA_UrbBAU_v6_3PVAXatequ</v>
      </c>
      <c r="B913" s="37" t="s">
        <v>220</v>
      </c>
      <c r="C913" s="8" t="s">
        <v>294</v>
      </c>
      <c r="D913" s="10" t="s">
        <v>212</v>
      </c>
      <c r="E913" s="9" t="s">
        <v>62</v>
      </c>
      <c r="F913" s="9">
        <v>1</v>
      </c>
      <c r="G913" s="9">
        <v>1.1796246704775399</v>
      </c>
      <c r="H913" s="9">
        <v>1.17471118409805</v>
      </c>
      <c r="I913" s="9">
        <v>1.1672640753855901</v>
      </c>
      <c r="J913" s="9">
        <v>1.1579065092048999</v>
      </c>
      <c r="K913" s="9">
        <v>1.1584821682671</v>
      </c>
      <c r="L913" s="9">
        <v>1.16448265595296</v>
      </c>
      <c r="M913" s="9">
        <v>1.1754422165906799</v>
      </c>
      <c r="N913" s="9">
        <v>1.1821574335482801</v>
      </c>
      <c r="O913" s="9">
        <v>1.19240227119222</v>
      </c>
      <c r="P913" s="9">
        <v>1.1940633171875901</v>
      </c>
      <c r="Q913" s="9">
        <v>1.1916761548127299</v>
      </c>
      <c r="R913" s="9">
        <v>1.18736121405476</v>
      </c>
      <c r="S913" s="9">
        <v>1.1889352917899201</v>
      </c>
      <c r="T913" s="9">
        <v>1.19117244195868</v>
      </c>
      <c r="U913" s="9">
        <v>1.1959794784312401</v>
      </c>
      <c r="V913" s="9">
        <v>1.2019051314752001</v>
      </c>
      <c r="W913" s="9">
        <v>1.2051560147334199</v>
      </c>
      <c r="X913" s="9">
        <v>1.2047439243365701</v>
      </c>
      <c r="Y913" s="9">
        <v>1.2031013404341799</v>
      </c>
      <c r="Z913" s="9">
        <v>1.20082037419434</v>
      </c>
      <c r="AA913" s="9">
        <v>1.20026960671621</v>
      </c>
      <c r="AB913" s="9">
        <v>1.18339105590309</v>
      </c>
      <c r="AC913" s="9">
        <v>1.1751887566616599</v>
      </c>
      <c r="AD913" s="9">
        <v>1.1775253260956899</v>
      </c>
      <c r="AE913" s="9">
        <v>1.1817537977758701</v>
      </c>
      <c r="AF913" s="9">
        <v>1.1862941794808799</v>
      </c>
      <c r="AG913" s="9">
        <v>1.1843041695558001</v>
      </c>
      <c r="AH913" s="9">
        <v>1.14023428842561</v>
      </c>
      <c r="AI913" s="9">
        <v>1.1041204621254499</v>
      </c>
      <c r="AJ913" s="9">
        <v>1.0829187879261699</v>
      </c>
      <c r="AK913" s="9">
        <v>1.0659716680953399</v>
      </c>
    </row>
    <row r="914" spans="1:37" s="9" customFormat="1" hidden="1" x14ac:dyDescent="0.3">
      <c r="A914" s="13" t="str">
        <f t="shared" si="14"/>
        <v>SDGbaseTRA_UrbBAU_v6_3PVAXafurn</v>
      </c>
      <c r="B914" s="37" t="s">
        <v>220</v>
      </c>
      <c r="C914" s="8" t="s">
        <v>294</v>
      </c>
      <c r="D914" s="10" t="s">
        <v>212</v>
      </c>
      <c r="E914" s="9" t="s">
        <v>63</v>
      </c>
      <c r="F914" s="9">
        <v>1.0000000000001099</v>
      </c>
      <c r="G914" s="9">
        <v>1.1890294962689001</v>
      </c>
      <c r="H914" s="9">
        <v>1.1742798736257301</v>
      </c>
      <c r="I914" s="9">
        <v>1.1724310839711301</v>
      </c>
      <c r="J914" s="9">
        <v>1.16114914605979</v>
      </c>
      <c r="K914" s="9">
        <v>1.1595863656777301</v>
      </c>
      <c r="L914" s="9">
        <v>1.16264434261491</v>
      </c>
      <c r="M914" s="9">
        <v>1.1681616107420301</v>
      </c>
      <c r="N914" s="9">
        <v>1.1718134715038899</v>
      </c>
      <c r="O914" s="9">
        <v>1.17549920821133</v>
      </c>
      <c r="P914" s="9">
        <v>1.17623416463569</v>
      </c>
      <c r="Q914" s="9">
        <v>1.1748296034126999</v>
      </c>
      <c r="R914" s="9">
        <v>1.1664845877477501</v>
      </c>
      <c r="S914" s="9">
        <v>1.17153499822871</v>
      </c>
      <c r="T914" s="9">
        <v>1.1758419829795801</v>
      </c>
      <c r="U914" s="9">
        <v>1.1812195651844599</v>
      </c>
      <c r="V914" s="9">
        <v>1.1874673509742399</v>
      </c>
      <c r="W914" s="9">
        <v>1.1917750244757099</v>
      </c>
      <c r="X914" s="9">
        <v>1.1930026634649999</v>
      </c>
      <c r="Y914" s="9">
        <v>1.1922467143742199</v>
      </c>
      <c r="Z914" s="9">
        <v>1.1914950582415</v>
      </c>
      <c r="AA914" s="9">
        <v>1.1909993224037601</v>
      </c>
      <c r="AB914" s="9">
        <v>1.1852660097488901</v>
      </c>
      <c r="AC914" s="9">
        <v>1.1802065592378801</v>
      </c>
      <c r="AD914" s="9">
        <v>1.1801347354534799</v>
      </c>
      <c r="AE914" s="9">
        <v>1.1812826984171401</v>
      </c>
      <c r="AF914" s="9">
        <v>1.1833090665481401</v>
      </c>
      <c r="AG914" s="9">
        <v>1.1811016202179101</v>
      </c>
      <c r="AH914" s="9">
        <v>1.1525083498044699</v>
      </c>
      <c r="AI914" s="9">
        <v>1.1277799177143999</v>
      </c>
      <c r="AJ914" s="9">
        <v>1.1125125094163</v>
      </c>
      <c r="AK914" s="9">
        <v>1.0996150195552501</v>
      </c>
    </row>
    <row r="915" spans="1:37" s="9" customFormat="1" hidden="1" x14ac:dyDescent="0.3">
      <c r="A915" s="13" t="str">
        <f t="shared" si="14"/>
        <v>SDGbaseTRA_UrbBAU_v6_3PVAXaoman</v>
      </c>
      <c r="B915" s="37" t="s">
        <v>220</v>
      </c>
      <c r="C915" s="8" t="s">
        <v>294</v>
      </c>
      <c r="D915" s="10" t="s">
        <v>212</v>
      </c>
      <c r="E915" s="9" t="s">
        <v>64</v>
      </c>
      <c r="F915" s="9">
        <v>0.99999999999983402</v>
      </c>
      <c r="G915" s="9">
        <v>1.1202168716190899</v>
      </c>
      <c r="H915" s="9">
        <v>1.10229013662132</v>
      </c>
      <c r="I915" s="9">
        <v>1.06855936850483</v>
      </c>
      <c r="J915" s="9">
        <v>1.0624100957546301</v>
      </c>
      <c r="K915" s="9">
        <v>1.0582455075286801</v>
      </c>
      <c r="L915" s="9">
        <v>1.0568811881176301</v>
      </c>
      <c r="M915" s="9">
        <v>1.06621522522818</v>
      </c>
      <c r="N915" s="9">
        <v>1.0688583934337099</v>
      </c>
      <c r="O915" s="9">
        <v>1.14099270733633</v>
      </c>
      <c r="P915" s="9">
        <v>1.13478141290196</v>
      </c>
      <c r="Q915" s="9">
        <v>1.1147306318599901</v>
      </c>
      <c r="R915" s="9">
        <v>1.0974631161766499</v>
      </c>
      <c r="S915" s="9">
        <v>1.08780037392384</v>
      </c>
      <c r="T915" s="9">
        <v>1.08245208504487</v>
      </c>
      <c r="U915" s="9">
        <v>1.07637076417975</v>
      </c>
      <c r="V915" s="9">
        <v>1.07254332805678</v>
      </c>
      <c r="W915" s="9">
        <v>1.0723108013021101</v>
      </c>
      <c r="X915" s="9">
        <v>1.07064743309051</v>
      </c>
      <c r="Y915" s="9">
        <v>1.06733855891689</v>
      </c>
      <c r="Z915" s="9">
        <v>1.0624952041981901</v>
      </c>
      <c r="AA915" s="9">
        <v>1.06426525584403</v>
      </c>
      <c r="AB915" s="9">
        <v>1.0554345865883099</v>
      </c>
      <c r="AC915" s="9">
        <v>1.0513033943215599</v>
      </c>
      <c r="AD915" s="9">
        <v>1.0558755977569501</v>
      </c>
      <c r="AE915" s="9">
        <v>1.0602597404921099</v>
      </c>
      <c r="AF915" s="9">
        <v>1.0654280544081101</v>
      </c>
      <c r="AG915" s="9">
        <v>1.0621777595860999</v>
      </c>
      <c r="AH915" s="9">
        <v>1.0416378679546601</v>
      </c>
      <c r="AI915" s="9">
        <v>1.0149401779523199</v>
      </c>
      <c r="AJ915" s="9">
        <v>1.0049084999731801</v>
      </c>
      <c r="AK915" s="9">
        <v>0.99735773221977597</v>
      </c>
    </row>
    <row r="916" spans="1:37" s="9" customFormat="1" hidden="1" x14ac:dyDescent="0.3">
      <c r="A916" s="13" t="str">
        <f t="shared" si="14"/>
        <v>SDGbaseTRA_UrbBAU_v6_3PVAXaelec</v>
      </c>
      <c r="B916" s="37" t="s">
        <v>220</v>
      </c>
      <c r="C916" s="8" t="s">
        <v>294</v>
      </c>
      <c r="D916" s="10" t="s">
        <v>212</v>
      </c>
      <c r="E916" s="9" t="s">
        <v>65</v>
      </c>
      <c r="F916" s="9">
        <v>1</v>
      </c>
      <c r="G916" s="9">
        <v>1.11797619213525</v>
      </c>
      <c r="H916" s="9">
        <v>1.0032204451319899</v>
      </c>
      <c r="I916" s="9">
        <v>1.0086315695911401</v>
      </c>
      <c r="J916" s="9">
        <v>1.0465313017081701</v>
      </c>
      <c r="K916" s="9">
        <v>1.07033766009423</v>
      </c>
      <c r="L916" s="9">
        <v>1.0881221285013301</v>
      </c>
      <c r="M916" s="9">
        <v>1.07507386077369</v>
      </c>
      <c r="N916" s="9">
        <v>1.04639243404463</v>
      </c>
      <c r="O916" s="9">
        <v>1.0374229770341199</v>
      </c>
      <c r="P916" s="9">
        <v>1.04711732067721</v>
      </c>
      <c r="Q916" s="9">
        <v>1.0765145394872599</v>
      </c>
      <c r="R916" s="9">
        <v>1.1206547890590499</v>
      </c>
      <c r="S916" s="9">
        <v>1.13554638341161</v>
      </c>
      <c r="T916" s="9">
        <v>1.15635263319814</v>
      </c>
      <c r="U916" s="9">
        <v>1.16893044685378</v>
      </c>
      <c r="V916" s="9">
        <v>1.1693690636412699</v>
      </c>
      <c r="W916" s="9">
        <v>1.1797684392932899</v>
      </c>
      <c r="X916" s="9">
        <v>1.1827208958978299</v>
      </c>
      <c r="Y916" s="9">
        <v>1.2087152871181399</v>
      </c>
      <c r="Z916" s="9">
        <v>1.23446883080028</v>
      </c>
      <c r="AA916" s="9">
        <v>1.25851247533991</v>
      </c>
      <c r="AB916" s="9">
        <v>1.28180027100481</v>
      </c>
      <c r="AC916" s="9">
        <v>1.31180569140059</v>
      </c>
      <c r="AD916" s="9">
        <v>1.34073922456086</v>
      </c>
      <c r="AE916" s="9">
        <v>1.3653052661129099</v>
      </c>
      <c r="AF916" s="9">
        <v>1.3883965185248599</v>
      </c>
      <c r="AG916" s="9">
        <v>1.50292811277481</v>
      </c>
      <c r="AH916" s="9">
        <v>1.59085467033832</v>
      </c>
      <c r="AI916" s="9">
        <v>1.7125733636903999</v>
      </c>
      <c r="AJ916" s="9">
        <v>1.82289813994793</v>
      </c>
      <c r="AK916" s="9">
        <v>1.91542611825314</v>
      </c>
    </row>
    <row r="917" spans="1:37" s="9" customFormat="1" hidden="1" x14ac:dyDescent="0.3">
      <c r="A917" s="13" t="str">
        <f t="shared" si="14"/>
        <v>SDGbaseTRA_UrbBAU_v6_3PVAXawatr</v>
      </c>
      <c r="B917" s="37" t="s">
        <v>220</v>
      </c>
      <c r="C917" s="8" t="s">
        <v>294</v>
      </c>
      <c r="D917" s="10" t="s">
        <v>212</v>
      </c>
      <c r="E917" s="9" t="s">
        <v>66</v>
      </c>
      <c r="F917" s="9">
        <v>1</v>
      </c>
      <c r="G917" s="9">
        <v>0.85341584387208602</v>
      </c>
      <c r="H917" s="9">
        <v>0.88798830853376698</v>
      </c>
      <c r="I917" s="9">
        <v>0.89589707976884503</v>
      </c>
      <c r="J917" s="9">
        <v>0.91445351052790502</v>
      </c>
      <c r="K917" s="9">
        <v>0.92716959555471901</v>
      </c>
      <c r="L917" s="9">
        <v>0.93459104808969196</v>
      </c>
      <c r="M917" s="9">
        <v>0.93767091852614104</v>
      </c>
      <c r="N917" s="9">
        <v>0.93698174347531904</v>
      </c>
      <c r="O917" s="9">
        <v>0.93583330330455095</v>
      </c>
      <c r="P917" s="9">
        <v>0.93827472093976705</v>
      </c>
      <c r="Q917" s="9">
        <v>0.94238124123897005</v>
      </c>
      <c r="R917" s="9">
        <v>0.95890117329855296</v>
      </c>
      <c r="S917" s="9">
        <v>0.96504443708224996</v>
      </c>
      <c r="T917" s="9">
        <v>0.96990610274422895</v>
      </c>
      <c r="U917" s="9">
        <v>0.96808273438655401</v>
      </c>
      <c r="V917" s="9">
        <v>0.97115964916258402</v>
      </c>
      <c r="W917" s="9">
        <v>0.97459793386626503</v>
      </c>
      <c r="X917" s="9">
        <v>0.97546796243410305</v>
      </c>
      <c r="Y917" s="9">
        <v>0.974161507407445</v>
      </c>
      <c r="Z917" s="9">
        <v>0.97371455996984702</v>
      </c>
      <c r="AA917" s="9">
        <v>0.97323293500144303</v>
      </c>
      <c r="AB917" s="9">
        <v>0.98173568186331195</v>
      </c>
      <c r="AC917" s="9">
        <v>0.98627236327541601</v>
      </c>
      <c r="AD917" s="9">
        <v>0.99233855897053302</v>
      </c>
      <c r="AE917" s="9">
        <v>0.99692914072239303</v>
      </c>
      <c r="AF917" s="9">
        <v>1.00196452411541</v>
      </c>
      <c r="AG917" s="9">
        <v>1.00467350980128</v>
      </c>
      <c r="AH917" s="9">
        <v>1.0241812630231699</v>
      </c>
      <c r="AI917" s="9">
        <v>1.03900776407078</v>
      </c>
      <c r="AJ917" s="9">
        <v>1.0476559884635199</v>
      </c>
      <c r="AK917" s="9">
        <v>1.0539455156884501</v>
      </c>
    </row>
    <row r="918" spans="1:37" s="9" customFormat="1" hidden="1" x14ac:dyDescent="0.3">
      <c r="A918" s="13" t="str">
        <f t="shared" si="14"/>
        <v>SDGbaseTRA_UrbBAU_v6_3PVAXacons</v>
      </c>
      <c r="B918" s="37" t="s">
        <v>220</v>
      </c>
      <c r="C918" s="8" t="s">
        <v>294</v>
      </c>
      <c r="D918" s="10" t="s">
        <v>212</v>
      </c>
      <c r="E918" s="9" t="s">
        <v>67</v>
      </c>
      <c r="F918" s="9">
        <v>1</v>
      </c>
      <c r="G918" s="9">
        <v>1.1570551916238301</v>
      </c>
      <c r="H918" s="9">
        <v>1.1196232513733799</v>
      </c>
      <c r="I918" s="9">
        <v>1.14769080638971</v>
      </c>
      <c r="J918" s="9">
        <v>1.1162644700041799</v>
      </c>
      <c r="K918" s="9">
        <v>1.1035776915689</v>
      </c>
      <c r="L918" s="9">
        <v>1.09841152743104</v>
      </c>
      <c r="M918" s="9">
        <v>1.0991819682967801</v>
      </c>
      <c r="N918" s="9">
        <v>1.0991672345935</v>
      </c>
      <c r="O918" s="9">
        <v>1.09470082618164</v>
      </c>
      <c r="P918" s="9">
        <v>1.09674141400084</v>
      </c>
      <c r="Q918" s="9">
        <v>1.09925037287063</v>
      </c>
      <c r="R918" s="9">
        <v>1.0641749476011999</v>
      </c>
      <c r="S918" s="9">
        <v>1.0852102889330799</v>
      </c>
      <c r="T918" s="9">
        <v>1.0995986256155399</v>
      </c>
      <c r="U918" s="9">
        <v>1.1103193826912801</v>
      </c>
      <c r="V918" s="9">
        <v>1.12275789427863</v>
      </c>
      <c r="W918" s="9">
        <v>1.1288176991593299</v>
      </c>
      <c r="X918" s="9">
        <v>1.12743468740125</v>
      </c>
      <c r="Y918" s="9">
        <v>1.1280652639145199</v>
      </c>
      <c r="Z918" s="9">
        <v>1.12986585674713</v>
      </c>
      <c r="AA918" s="9">
        <v>1.12958115535882</v>
      </c>
      <c r="AB918" s="9">
        <v>1.1187653746895301</v>
      </c>
      <c r="AC918" s="9">
        <v>1.11550029938094</v>
      </c>
      <c r="AD918" s="9">
        <v>1.12108267877649</v>
      </c>
      <c r="AE918" s="9">
        <v>1.1274438905765101</v>
      </c>
      <c r="AF918" s="9">
        <v>1.1330230251342901</v>
      </c>
      <c r="AG918" s="9">
        <v>1.13374804393454</v>
      </c>
      <c r="AH918" s="9">
        <v>1.1206512377545099</v>
      </c>
      <c r="AI918" s="9">
        <v>1.10866573831174</v>
      </c>
      <c r="AJ918" s="9">
        <v>1.10388849505322</v>
      </c>
      <c r="AK918" s="9">
        <v>1.09947258917991</v>
      </c>
    </row>
    <row r="919" spans="1:37" s="9" customFormat="1" hidden="1" x14ac:dyDescent="0.3">
      <c r="A919" s="13" t="str">
        <f t="shared" si="14"/>
        <v>SDGbaseTRA_UrbBAU_v6_3PVAXatrad</v>
      </c>
      <c r="B919" s="37" t="s">
        <v>220</v>
      </c>
      <c r="C919" s="8" t="s">
        <v>294</v>
      </c>
      <c r="D919" s="10" t="s">
        <v>212</v>
      </c>
      <c r="E919" s="9" t="s">
        <v>68</v>
      </c>
      <c r="F919" s="9">
        <v>1.0000000000001401</v>
      </c>
      <c r="G919" s="9">
        <v>1.00994118320222</v>
      </c>
      <c r="H919" s="9">
        <v>1.0174164255489699</v>
      </c>
      <c r="I919" s="9">
        <v>1.03048347653354</v>
      </c>
      <c r="J919" s="9">
        <v>1.0221671678245601</v>
      </c>
      <c r="K919" s="9">
        <v>1.0203798608153201</v>
      </c>
      <c r="L919" s="9">
        <v>1.0207633012303901</v>
      </c>
      <c r="M919" s="9">
        <v>1.02443745033584</v>
      </c>
      <c r="N919" s="9">
        <v>1.0258784521831701</v>
      </c>
      <c r="O919" s="9">
        <v>0.97733523524863197</v>
      </c>
      <c r="P919" s="9">
        <v>0.98455098354455395</v>
      </c>
      <c r="Q919" s="9">
        <v>1.00045252072905</v>
      </c>
      <c r="R919" s="9">
        <v>1.0110399309751801</v>
      </c>
      <c r="S919" s="9">
        <v>1.0232961477159801</v>
      </c>
      <c r="T919" s="9">
        <v>1.03229972328604</v>
      </c>
      <c r="U919" s="9">
        <v>1.0390962725198001</v>
      </c>
      <c r="V919" s="9">
        <v>1.0482114399396101</v>
      </c>
      <c r="W919" s="9">
        <v>1.05427390942802</v>
      </c>
      <c r="X919" s="9">
        <v>1.0561521778455101</v>
      </c>
      <c r="Y919" s="9">
        <v>1.05483097358793</v>
      </c>
      <c r="Z919" s="9">
        <v>1.0525834738095701</v>
      </c>
      <c r="AA919" s="9">
        <v>1.05147266901171</v>
      </c>
      <c r="AB919" s="9">
        <v>1.0313948552307799</v>
      </c>
      <c r="AC919" s="9">
        <v>1.0240192523234299</v>
      </c>
      <c r="AD919" s="9">
        <v>1.0274160946113899</v>
      </c>
      <c r="AE919" s="9">
        <v>1.03287169244878</v>
      </c>
      <c r="AF919" s="9">
        <v>1.039024219798</v>
      </c>
      <c r="AG919" s="9">
        <v>1.03989043527979</v>
      </c>
      <c r="AH919" s="9">
        <v>1.0199170682746901</v>
      </c>
      <c r="AI919" s="9">
        <v>1.0035311411693499</v>
      </c>
      <c r="AJ919" s="9">
        <v>0.99561339394902304</v>
      </c>
      <c r="AK919" s="9">
        <v>0.99004646135719498</v>
      </c>
    </row>
    <row r="920" spans="1:37" s="9" customFormat="1" hidden="1" x14ac:dyDescent="0.3">
      <c r="A920" s="13" t="str">
        <f t="shared" si="14"/>
        <v>SDGbaseTRA_UrbBAU_v6_3PVAXahotl</v>
      </c>
      <c r="B920" s="37" t="s">
        <v>220</v>
      </c>
      <c r="C920" s="8" t="s">
        <v>294</v>
      </c>
      <c r="D920" s="10" t="s">
        <v>212</v>
      </c>
      <c r="E920" s="9" t="s">
        <v>69</v>
      </c>
      <c r="F920" s="9">
        <v>1</v>
      </c>
      <c r="G920" s="9">
        <v>1.0203057677608101</v>
      </c>
      <c r="H920" s="9">
        <v>1.0354658954157201</v>
      </c>
      <c r="I920" s="9">
        <v>1.0198375274139799</v>
      </c>
      <c r="J920" s="9">
        <v>1.02114764938424</v>
      </c>
      <c r="K920" s="9">
        <v>1.0272207451993101</v>
      </c>
      <c r="L920" s="9">
        <v>1.03030735927562</v>
      </c>
      <c r="M920" s="9">
        <v>1.03406452456086</v>
      </c>
      <c r="N920" s="9">
        <v>1.0359747187464401</v>
      </c>
      <c r="O920" s="9">
        <v>1.0471993499863499</v>
      </c>
      <c r="P920" s="9">
        <v>1.0488848938456099</v>
      </c>
      <c r="Q920" s="9">
        <v>1.04821710219965</v>
      </c>
      <c r="R920" s="9">
        <v>1.0594688169287101</v>
      </c>
      <c r="S920" s="9">
        <v>1.0612487853541901</v>
      </c>
      <c r="T920" s="9">
        <v>1.0634431094126899</v>
      </c>
      <c r="U920" s="9">
        <v>1.0639557846079899</v>
      </c>
      <c r="V920" s="9">
        <v>1.0664349684690999</v>
      </c>
      <c r="W920" s="9">
        <v>1.0703432824559</v>
      </c>
      <c r="X920" s="9">
        <v>1.07395735405255</v>
      </c>
      <c r="Y920" s="9">
        <v>1.0737452729430399</v>
      </c>
      <c r="Z920" s="9">
        <v>1.07294117514252</v>
      </c>
      <c r="AA920" s="9">
        <v>1.07266409928836</v>
      </c>
      <c r="AB920" s="9">
        <v>1.0745635024134399</v>
      </c>
      <c r="AC920" s="9">
        <v>1.0726848307269701</v>
      </c>
      <c r="AD920" s="9">
        <v>1.0716253576691199</v>
      </c>
      <c r="AE920" s="9">
        <v>1.07157195123608</v>
      </c>
      <c r="AF920" s="9">
        <v>1.07329725396227</v>
      </c>
      <c r="AG920" s="9">
        <v>1.07324187283523</v>
      </c>
      <c r="AH920" s="9">
        <v>1.0738201552731901</v>
      </c>
      <c r="AI920" s="9">
        <v>1.0681086299997999</v>
      </c>
      <c r="AJ920" s="9">
        <v>1.0619210998342501</v>
      </c>
      <c r="AK920" s="9">
        <v>1.0559351672144</v>
      </c>
    </row>
    <row r="921" spans="1:37" s="9" customFormat="1" hidden="1" x14ac:dyDescent="0.3">
      <c r="A921" s="13" t="str">
        <f t="shared" si="14"/>
        <v>SDGbaseTRA_UrbBAU_v6_3PVAXaltrp-p</v>
      </c>
      <c r="B921" s="37" t="s">
        <v>220</v>
      </c>
      <c r="C921" s="8" t="s">
        <v>294</v>
      </c>
      <c r="D921" s="10" t="s">
        <v>212</v>
      </c>
      <c r="E921" s="9" t="s">
        <v>70</v>
      </c>
      <c r="F921" s="9">
        <v>0.99999999999987499</v>
      </c>
      <c r="G921" s="9">
        <v>0.98305514283809203</v>
      </c>
      <c r="H921" s="9">
        <v>0.95941114210529599</v>
      </c>
      <c r="I921" s="9">
        <v>0.96112379154856598</v>
      </c>
      <c r="J921" s="9">
        <v>0.96449480206079996</v>
      </c>
      <c r="K921" s="9">
        <v>0.96467378270803195</v>
      </c>
      <c r="L921" s="9">
        <v>0.96441553199841901</v>
      </c>
      <c r="M921" s="9">
        <v>0.96883310412280699</v>
      </c>
      <c r="N921" s="9">
        <v>0.97664229385622303</v>
      </c>
      <c r="O921" s="9">
        <v>0.99026098414893604</v>
      </c>
      <c r="P921" s="9">
        <v>0.99992325681393901</v>
      </c>
      <c r="Q921" s="9">
        <v>1.00339452898101</v>
      </c>
      <c r="R921" s="9">
        <v>1.01462046831964</v>
      </c>
      <c r="S921" s="9">
        <v>1.0199418502708399</v>
      </c>
      <c r="T921" s="9">
        <v>1.0230507088764</v>
      </c>
      <c r="U921" s="9">
        <v>1.02497401036945</v>
      </c>
      <c r="V921" s="9">
        <v>1.0257390980140599</v>
      </c>
      <c r="W921" s="9">
        <v>1.0273397397915001</v>
      </c>
      <c r="X921" s="9">
        <v>1.0276529344613099</v>
      </c>
      <c r="Y921" s="9">
        <v>1.02489835852891</v>
      </c>
      <c r="Z921" s="9">
        <v>1.02040545840352</v>
      </c>
      <c r="AA921" s="9">
        <v>1.01710325112217</v>
      </c>
      <c r="AB921" s="9">
        <v>1.0140183486613401</v>
      </c>
      <c r="AC921" s="9">
        <v>1.0104103681900001</v>
      </c>
      <c r="AD921" s="9">
        <v>1.0061235976832299</v>
      </c>
      <c r="AE921" s="9">
        <v>1.0033740973785299</v>
      </c>
      <c r="AF921" s="9">
        <v>1.0030237240009101</v>
      </c>
      <c r="AG921" s="9">
        <v>0.99976781121404701</v>
      </c>
      <c r="AH921" s="9">
        <v>1.0038534223898401</v>
      </c>
      <c r="AI921" s="9">
        <v>1.0065298986014699</v>
      </c>
      <c r="AJ921" s="9">
        <v>1.01420321941233</v>
      </c>
      <c r="AK921" s="9">
        <v>1.0164176911643701</v>
      </c>
    </row>
    <row r="922" spans="1:37" s="9" customFormat="1" hidden="1" x14ac:dyDescent="0.3">
      <c r="A922" s="13" t="str">
        <f t="shared" si="14"/>
        <v>SDGbaseTRA_UrbBAU_v6_3PVAXaltrp-f</v>
      </c>
      <c r="B922" s="37" t="s">
        <v>220</v>
      </c>
      <c r="C922" s="8" t="s">
        <v>294</v>
      </c>
      <c r="D922" s="10" t="s">
        <v>212</v>
      </c>
      <c r="E922" s="9" t="s">
        <v>71</v>
      </c>
      <c r="F922" s="9">
        <v>1.00000000000025</v>
      </c>
      <c r="G922" s="9">
        <v>0.93605883924037403</v>
      </c>
      <c r="H922" s="9">
        <v>0.94104133445882399</v>
      </c>
      <c r="I922" s="9">
        <v>0.97102133842875604</v>
      </c>
      <c r="J922" s="9">
        <v>0.97367985785330402</v>
      </c>
      <c r="K922" s="9">
        <v>0.96636447055726304</v>
      </c>
      <c r="L922" s="9">
        <v>0.95889462204433795</v>
      </c>
      <c r="M922" s="9">
        <v>0.95558141447999601</v>
      </c>
      <c r="N922" s="9">
        <v>0.96861150787040196</v>
      </c>
      <c r="O922" s="9">
        <v>0.96946971586927599</v>
      </c>
      <c r="P922" s="9">
        <v>0.98810877462800895</v>
      </c>
      <c r="Q922" s="9">
        <v>1.0122257281840099</v>
      </c>
      <c r="R922" s="9">
        <v>1.0056628188658701</v>
      </c>
      <c r="S922" s="9">
        <v>0.99731761299173005</v>
      </c>
      <c r="T922" s="9">
        <v>0.99439403247362101</v>
      </c>
      <c r="U922" s="9">
        <v>1.01231253940681</v>
      </c>
      <c r="V922" s="9">
        <v>1.0195743632966401</v>
      </c>
      <c r="W922" s="9">
        <v>1.01032152594786</v>
      </c>
      <c r="X922" s="9">
        <v>1.0096984848239901</v>
      </c>
      <c r="Y922" s="9">
        <v>1.02220265279675</v>
      </c>
      <c r="Z922" s="9">
        <v>1.0377454656980301</v>
      </c>
      <c r="AA922" s="9">
        <v>1.04518548207498</v>
      </c>
      <c r="AB922" s="9">
        <v>1.0314939012756199</v>
      </c>
      <c r="AC922" s="9">
        <v>1.03588578207147</v>
      </c>
      <c r="AD922" s="9">
        <v>1.0337897765809401</v>
      </c>
      <c r="AE922" s="9">
        <v>1.03306988275254</v>
      </c>
      <c r="AF922" s="9">
        <v>1.02199865341175</v>
      </c>
      <c r="AG922" s="9">
        <v>1.0101407333988901</v>
      </c>
      <c r="AH922" s="9">
        <v>1.0177122168397601</v>
      </c>
      <c r="AI922" s="9">
        <v>1.0268890826935599</v>
      </c>
      <c r="AJ922" s="9">
        <v>1.03797207729538</v>
      </c>
      <c r="AK922" s="9">
        <v>1.0465288285268599</v>
      </c>
    </row>
    <row r="923" spans="1:37" s="9" customFormat="1" hidden="1" x14ac:dyDescent="0.3">
      <c r="A923" s="13" t="str">
        <f t="shared" si="14"/>
        <v>SDGbaseTRA_UrbBAU_v6_3PVAXaotrp-p</v>
      </c>
      <c r="B923" s="37" t="s">
        <v>220</v>
      </c>
      <c r="C923" s="8" t="s">
        <v>294</v>
      </c>
      <c r="D923" s="10" t="s">
        <v>212</v>
      </c>
      <c r="E923" s="9" t="s">
        <v>72</v>
      </c>
      <c r="F923" s="9">
        <v>0.99999999999994704</v>
      </c>
      <c r="G923" s="9">
        <v>1.0774888506042599</v>
      </c>
      <c r="H923" s="9">
        <v>1.07618054924398</v>
      </c>
      <c r="I923" s="9">
        <v>1.0931189796348999</v>
      </c>
      <c r="J923" s="9">
        <v>1.0896974642358199</v>
      </c>
      <c r="K923" s="9">
        <v>1.07120918876877</v>
      </c>
      <c r="L923" s="9">
        <v>1.05158872448943</v>
      </c>
      <c r="M923" s="9">
        <v>1.03429904232473</v>
      </c>
      <c r="N923" s="9">
        <v>1.0194636288403101</v>
      </c>
      <c r="O923" s="9">
        <v>0.96668516241368696</v>
      </c>
      <c r="P923" s="9">
        <v>0.96879411994037401</v>
      </c>
      <c r="Q923" s="9">
        <v>0.975114293712256</v>
      </c>
      <c r="R923" s="9">
        <v>0.99156112090149895</v>
      </c>
      <c r="S923" s="9">
        <v>0.99585255823641805</v>
      </c>
      <c r="T923" s="9">
        <v>0.99753891229036096</v>
      </c>
      <c r="U923" s="9">
        <v>0.99661707779059505</v>
      </c>
      <c r="V923" s="9">
        <v>0.99833655999347504</v>
      </c>
      <c r="W923" s="9">
        <v>0.99819043079611802</v>
      </c>
      <c r="X923" s="9">
        <v>0.99239223160753598</v>
      </c>
      <c r="Y923" s="9">
        <v>0.98804134172588498</v>
      </c>
      <c r="Z923" s="9">
        <v>0.98379908542455696</v>
      </c>
      <c r="AA923" s="9">
        <v>0.97808998202929398</v>
      </c>
      <c r="AB923" s="9">
        <v>0.96201655553935495</v>
      </c>
      <c r="AC923" s="9">
        <v>0.95879977992315801</v>
      </c>
      <c r="AD923" s="9">
        <v>0.96217208056236503</v>
      </c>
      <c r="AE923" s="9">
        <v>0.96892691532210795</v>
      </c>
      <c r="AF923" s="9">
        <v>0.97744017608700895</v>
      </c>
      <c r="AG923" s="9">
        <v>0.981733114269698</v>
      </c>
      <c r="AH923" s="9">
        <v>0.98185557491412101</v>
      </c>
      <c r="AI923" s="9">
        <v>0.99206704419612102</v>
      </c>
      <c r="AJ923" s="9">
        <v>1.00797251813899</v>
      </c>
      <c r="AK923" s="9">
        <v>1.02238730761728</v>
      </c>
    </row>
    <row r="924" spans="1:37" s="9" customFormat="1" hidden="1" x14ac:dyDescent="0.3">
      <c r="A924" s="13" t="str">
        <f t="shared" si="14"/>
        <v>SDGbaseTRA_UrbBAU_v6_3PVAXaotrp-f</v>
      </c>
      <c r="B924" s="37" t="s">
        <v>220</v>
      </c>
      <c r="C924" s="8" t="s">
        <v>294</v>
      </c>
      <c r="D924" s="10" t="s">
        <v>212</v>
      </c>
      <c r="E924" s="9" t="s">
        <v>73</v>
      </c>
      <c r="F924" s="9">
        <v>1.0000000000000799</v>
      </c>
      <c r="G924" s="9">
        <v>1.00947830041478</v>
      </c>
      <c r="H924" s="9">
        <v>1.0163021933455401</v>
      </c>
      <c r="I924" s="9">
        <v>1.02895757825637</v>
      </c>
      <c r="J924" s="9">
        <v>1.0189667677962599</v>
      </c>
      <c r="K924" s="9">
        <v>1.00620032649066</v>
      </c>
      <c r="L924" s="9">
        <v>0.99573415050278502</v>
      </c>
      <c r="M924" s="9">
        <v>0.99003777189684405</v>
      </c>
      <c r="N924" s="9">
        <v>0.99406741485360695</v>
      </c>
      <c r="O924" s="9">
        <v>0.97611697731719904</v>
      </c>
      <c r="P924" s="9">
        <v>0.98705654787878205</v>
      </c>
      <c r="Q924" s="9">
        <v>1.0040716630048601</v>
      </c>
      <c r="R924" s="9">
        <v>1.00584945238043</v>
      </c>
      <c r="S924" s="9">
        <v>1.0014142468637</v>
      </c>
      <c r="T924" s="9">
        <v>0.99972216087819699</v>
      </c>
      <c r="U924" s="9">
        <v>1.01003428891472</v>
      </c>
      <c r="V924" s="9">
        <v>1.0171916964557299</v>
      </c>
      <c r="W924" s="9">
        <v>1.01276938757429</v>
      </c>
      <c r="X924" s="9">
        <v>1.0071071459405501</v>
      </c>
      <c r="Y924" s="9">
        <v>1.0123990970889101</v>
      </c>
      <c r="Z924" s="9">
        <v>1.0209128083740899</v>
      </c>
      <c r="AA924" s="9">
        <v>1.02465286193848</v>
      </c>
      <c r="AB924" s="9">
        <v>1.01043255181465</v>
      </c>
      <c r="AC924" s="9">
        <v>1.01285339176416</v>
      </c>
      <c r="AD924" s="9">
        <v>1.0148824149681299</v>
      </c>
      <c r="AE924" s="9">
        <v>1.01845159765128</v>
      </c>
      <c r="AF924" s="9">
        <v>1.01472435817563</v>
      </c>
      <c r="AG924" s="9">
        <v>1.0079977256085999</v>
      </c>
      <c r="AH924" s="9">
        <v>1.00586424271831</v>
      </c>
      <c r="AI924" s="9">
        <v>1.0097016103557901</v>
      </c>
      <c r="AJ924" s="9">
        <v>1.01783687896143</v>
      </c>
      <c r="AK924" s="9">
        <v>1.02533496650783</v>
      </c>
    </row>
    <row r="925" spans="1:37" s="9" customFormat="1" hidden="1" x14ac:dyDescent="0.3">
      <c r="A925" s="13" t="str">
        <f t="shared" si="14"/>
        <v>SDGbaseTRA_UrbBAU_v6_3PVAXaprtr</v>
      </c>
      <c r="B925" s="37" t="s">
        <v>220</v>
      </c>
      <c r="C925" s="8" t="s">
        <v>294</v>
      </c>
      <c r="D925" s="10" t="s">
        <v>212</v>
      </c>
      <c r="E925" s="9" t="s">
        <v>74</v>
      </c>
      <c r="F925" s="9">
        <v>1.00000000000004</v>
      </c>
      <c r="G925" s="9">
        <v>1.021934951779</v>
      </c>
      <c r="H925" s="9">
        <v>1.01637702788433</v>
      </c>
      <c r="I925" s="9">
        <v>1.00281646024612</v>
      </c>
      <c r="J925" s="9">
        <v>0.98664366787439595</v>
      </c>
      <c r="K925" s="9">
        <v>0.98274772895472695</v>
      </c>
      <c r="L925" s="9">
        <v>0.98309276097775</v>
      </c>
      <c r="M925" s="9">
        <v>0.98471352771522103</v>
      </c>
      <c r="N925" s="9">
        <v>0.987709462109716</v>
      </c>
      <c r="O925" s="9">
        <v>0.97610315701682304</v>
      </c>
      <c r="P925" s="9">
        <v>0.98308185375220003</v>
      </c>
      <c r="Q925" s="9">
        <v>0.99062702785846302</v>
      </c>
      <c r="R925" s="9">
        <v>1.00567713783776</v>
      </c>
      <c r="S925" s="9">
        <v>1.0137016976859501</v>
      </c>
      <c r="T925" s="9">
        <v>1.0205082901334801</v>
      </c>
      <c r="U925" s="9">
        <v>1.0283357061024501</v>
      </c>
      <c r="V925" s="9">
        <v>1.0358721497454999</v>
      </c>
      <c r="W925" s="9">
        <v>1.04009598288361</v>
      </c>
      <c r="X925" s="9">
        <v>1.04238849264525</v>
      </c>
      <c r="Y925" s="9">
        <v>1.0423134544014501</v>
      </c>
      <c r="Z925" s="9">
        <v>1.0429940809720899</v>
      </c>
      <c r="AA925" s="9">
        <v>1.0424426782740399</v>
      </c>
      <c r="AB925" s="9">
        <v>1.0363958032854901</v>
      </c>
      <c r="AC925" s="9">
        <v>1.0310411221860101</v>
      </c>
      <c r="AD925" s="9">
        <v>1.0314156749732899</v>
      </c>
      <c r="AE925" s="9">
        <v>1.0339312167608701</v>
      </c>
      <c r="AF925" s="9">
        <v>1.0372327558342</v>
      </c>
      <c r="AG925" s="9">
        <v>1.0319225314217599</v>
      </c>
      <c r="AH925" s="9">
        <v>1.0065166646728101</v>
      </c>
      <c r="AI925" s="9">
        <v>0.98335013444908503</v>
      </c>
      <c r="AJ925" s="9">
        <v>0.96677470294802204</v>
      </c>
      <c r="AK925" s="9">
        <v>0.95298443158121204</v>
      </c>
    </row>
    <row r="926" spans="1:37" s="9" customFormat="1" hidden="1" x14ac:dyDescent="0.3">
      <c r="A926" s="13" t="str">
        <f t="shared" si="14"/>
        <v>SDGbaseTRA_UrbBAU_v6_3PVAXatrps</v>
      </c>
      <c r="B926" s="37" t="s">
        <v>220</v>
      </c>
      <c r="C926" s="8" t="s">
        <v>294</v>
      </c>
      <c r="D926" s="10" t="s">
        <v>212</v>
      </c>
      <c r="E926" s="9" t="s">
        <v>75</v>
      </c>
      <c r="F926" s="9">
        <v>1.00000000000004</v>
      </c>
      <c r="G926" s="9">
        <v>0.99815684527526105</v>
      </c>
      <c r="H926" s="9">
        <v>0.99578040582369098</v>
      </c>
      <c r="I926" s="9">
        <v>0.99563386456158898</v>
      </c>
      <c r="J926" s="9">
        <v>0.99411452887150797</v>
      </c>
      <c r="K926" s="9">
        <v>0.99857191975565496</v>
      </c>
      <c r="L926" s="9">
        <v>1.00128195121965</v>
      </c>
      <c r="M926" s="9">
        <v>1.0001459682407401</v>
      </c>
      <c r="N926" s="9">
        <v>0.99889787343457404</v>
      </c>
      <c r="O926" s="9">
        <v>0.99400211884677203</v>
      </c>
      <c r="P926" s="9">
        <v>0.99343025204142898</v>
      </c>
      <c r="Q926" s="9">
        <v>0.99198199694910805</v>
      </c>
      <c r="R926" s="9">
        <v>0.99786985782867799</v>
      </c>
      <c r="S926" s="9">
        <v>1.0081096380238801</v>
      </c>
      <c r="T926" s="9">
        <v>1.01482979959805</v>
      </c>
      <c r="U926" s="9">
        <v>1.0201646665311701</v>
      </c>
      <c r="V926" s="9">
        <v>1.0260437283371799</v>
      </c>
      <c r="W926" s="9">
        <v>1.0326244712760499</v>
      </c>
      <c r="X926" s="9">
        <v>1.0339001874209</v>
      </c>
      <c r="Y926" s="9">
        <v>1.0350875225526199</v>
      </c>
      <c r="Z926" s="9">
        <v>1.03573626083198</v>
      </c>
      <c r="AA926" s="9">
        <v>1.0365563451997499</v>
      </c>
      <c r="AB926" s="9">
        <v>1.05266381788903</v>
      </c>
      <c r="AC926" s="9">
        <v>1.0634324876413399</v>
      </c>
      <c r="AD926" s="9">
        <v>1.0736965157346099</v>
      </c>
      <c r="AE926" s="9">
        <v>1.0811822059430201</v>
      </c>
      <c r="AF926" s="9">
        <v>1.0866327920930401</v>
      </c>
      <c r="AG926" s="9">
        <v>1.08344267833945</v>
      </c>
      <c r="AH926" s="9">
        <v>1.08535050499676</v>
      </c>
      <c r="AI926" s="9">
        <v>1.0866521921425401</v>
      </c>
      <c r="AJ926" s="9">
        <v>1.08804384193231</v>
      </c>
      <c r="AK926" s="9">
        <v>1.0890817317047501</v>
      </c>
    </row>
    <row r="927" spans="1:37" s="9" customFormat="1" hidden="1" x14ac:dyDescent="0.3">
      <c r="A927" s="13" t="str">
        <f t="shared" ref="A927:A931" si="15">_xlfn.CONCAT(C927,D927,E927)</f>
        <v>SDGbaseTRA_UrbBAU_v6_3PVAXacomm</v>
      </c>
      <c r="B927" s="37" t="s">
        <v>220</v>
      </c>
      <c r="C927" s="8" t="s">
        <v>294</v>
      </c>
      <c r="D927" s="10" t="s">
        <v>212</v>
      </c>
      <c r="E927" s="9" t="s">
        <v>76</v>
      </c>
      <c r="F927" s="9">
        <v>1.00000000000003</v>
      </c>
      <c r="G927" s="9">
        <v>0.880663512485233</v>
      </c>
      <c r="H927" s="9">
        <v>0.91604355626188705</v>
      </c>
      <c r="I927" s="9">
        <v>0.929916147866371</v>
      </c>
      <c r="J927" s="9">
        <v>0.94042970350752697</v>
      </c>
      <c r="K927" s="9">
        <v>0.94971681993912305</v>
      </c>
      <c r="L927" s="9">
        <v>0.95491160053906698</v>
      </c>
      <c r="M927" s="9">
        <v>0.96103359074322403</v>
      </c>
      <c r="N927" s="9">
        <v>0.96379098200197799</v>
      </c>
      <c r="O927" s="9">
        <v>0.96305481742352095</v>
      </c>
      <c r="P927" s="9">
        <v>0.96637987364270395</v>
      </c>
      <c r="Q927" s="9">
        <v>0.97032826566780395</v>
      </c>
      <c r="R927" s="9">
        <v>0.97759218755550004</v>
      </c>
      <c r="S927" s="9">
        <v>0.98236748116489803</v>
      </c>
      <c r="T927" s="9">
        <v>0.98667002095830802</v>
      </c>
      <c r="U927" s="9">
        <v>0.98824089144992899</v>
      </c>
      <c r="V927" s="9">
        <v>0.99421532647484101</v>
      </c>
      <c r="W927" s="9">
        <v>0.99933633498598495</v>
      </c>
      <c r="X927" s="9">
        <v>1.0023706992793999</v>
      </c>
      <c r="Y927" s="9">
        <v>1.00373584642546</v>
      </c>
      <c r="Z927" s="9">
        <v>1.00428388720043</v>
      </c>
      <c r="AA927" s="9">
        <v>1.0043625208411999</v>
      </c>
      <c r="AB927" s="9">
        <v>0.99532581397772601</v>
      </c>
      <c r="AC927" s="9">
        <v>0.99195551097094503</v>
      </c>
      <c r="AD927" s="9">
        <v>0.99521197003371398</v>
      </c>
      <c r="AE927" s="9">
        <v>0.99927738575403102</v>
      </c>
      <c r="AF927" s="9">
        <v>1.00378447646934</v>
      </c>
      <c r="AG927" s="9">
        <v>1.00515774368566</v>
      </c>
      <c r="AH927" s="9">
        <v>1.0064452399088599</v>
      </c>
      <c r="AI927" s="9">
        <v>1.0047447395923099</v>
      </c>
      <c r="AJ927" s="9">
        <v>1.0032936436220601</v>
      </c>
      <c r="AK927" s="9">
        <v>1.0019097302564099</v>
      </c>
    </row>
    <row r="928" spans="1:37" s="9" customFormat="1" hidden="1" x14ac:dyDescent="0.3">
      <c r="A928" s="13" t="str">
        <f t="shared" si="15"/>
        <v>SDGbaseTRA_UrbBAU_v6_3PVAXafsrv</v>
      </c>
      <c r="B928" s="37" t="s">
        <v>220</v>
      </c>
      <c r="C928" s="8" t="s">
        <v>294</v>
      </c>
      <c r="D928" s="10" t="s">
        <v>212</v>
      </c>
      <c r="E928" s="9" t="s">
        <v>77</v>
      </c>
      <c r="F928" s="9">
        <v>1</v>
      </c>
      <c r="G928" s="9">
        <v>0.960198491500034</v>
      </c>
      <c r="H928" s="9">
        <v>0.97321018109262303</v>
      </c>
      <c r="I928" s="9">
        <v>0.97177691122597698</v>
      </c>
      <c r="J928" s="9">
        <v>0.97323275351802896</v>
      </c>
      <c r="K928" s="9">
        <v>0.97871719492832798</v>
      </c>
      <c r="L928" s="9">
        <v>0.98413952523574</v>
      </c>
      <c r="M928" s="9">
        <v>0.989300403579502</v>
      </c>
      <c r="N928" s="9">
        <v>0.99283069467753904</v>
      </c>
      <c r="O928" s="9">
        <v>0.99024100485472399</v>
      </c>
      <c r="P928" s="9">
        <v>0.99367355606867802</v>
      </c>
      <c r="Q928" s="9">
        <v>0.99703883050790298</v>
      </c>
      <c r="R928" s="9">
        <v>1.0068785299030201</v>
      </c>
      <c r="S928" s="9">
        <v>1.01125219627225</v>
      </c>
      <c r="T928" s="9">
        <v>1.0151341729832299</v>
      </c>
      <c r="U928" s="9">
        <v>1.01870037634001</v>
      </c>
      <c r="V928" s="9">
        <v>1.0232665645258501</v>
      </c>
      <c r="W928" s="9">
        <v>1.0278933208966401</v>
      </c>
      <c r="X928" s="9">
        <v>1.0314784634943199</v>
      </c>
      <c r="Y928" s="9">
        <v>1.03196881515574</v>
      </c>
      <c r="Z928" s="9">
        <v>1.03212644046344</v>
      </c>
      <c r="AA928" s="9">
        <v>1.0319253820387799</v>
      </c>
      <c r="AB928" s="9">
        <v>1.0295407797312499</v>
      </c>
      <c r="AC928" s="9">
        <v>1.02757472089789</v>
      </c>
      <c r="AD928" s="9">
        <v>1.0285032001727801</v>
      </c>
      <c r="AE928" s="9">
        <v>1.0299598006786099</v>
      </c>
      <c r="AF928" s="9">
        <v>1.0320916751001601</v>
      </c>
      <c r="AG928" s="9">
        <v>1.0320042591923499</v>
      </c>
      <c r="AH928" s="9">
        <v>1.0205613572572501</v>
      </c>
      <c r="AI928" s="9">
        <v>1.0088290915675999</v>
      </c>
      <c r="AJ928" s="9">
        <v>0.99980827195752298</v>
      </c>
      <c r="AK928" s="9">
        <v>0.99198553823935198</v>
      </c>
    </row>
    <row r="929" spans="1:37" s="9" customFormat="1" hidden="1" x14ac:dyDescent="0.3">
      <c r="A929" s="13" t="str">
        <f t="shared" si="15"/>
        <v>SDGbaseTRA_UrbBAU_v6_3PVAXabsrv</v>
      </c>
      <c r="B929" s="37" t="s">
        <v>220</v>
      </c>
      <c r="C929" s="8" t="s">
        <v>294</v>
      </c>
      <c r="D929" s="10" t="s">
        <v>212</v>
      </c>
      <c r="E929" s="9" t="s">
        <v>78</v>
      </c>
      <c r="F929" s="9">
        <v>1.00000000000004</v>
      </c>
      <c r="G929" s="9">
        <v>0.88875291512841204</v>
      </c>
      <c r="H929" s="9">
        <v>0.91331721034305702</v>
      </c>
      <c r="I929" s="9">
        <v>0.922890660740741</v>
      </c>
      <c r="J929" s="9">
        <v>0.93177480623935405</v>
      </c>
      <c r="K929" s="9">
        <v>0.94105234868139198</v>
      </c>
      <c r="L929" s="9">
        <v>0.94706648177864805</v>
      </c>
      <c r="M929" s="9">
        <v>0.95245268917903902</v>
      </c>
      <c r="N929" s="9">
        <v>0.95561651814645099</v>
      </c>
      <c r="O929" s="9">
        <v>0.95352982342098103</v>
      </c>
      <c r="P929" s="9">
        <v>0.95748220784256</v>
      </c>
      <c r="Q929" s="9">
        <v>0.96194515936228797</v>
      </c>
      <c r="R929" s="9">
        <v>0.97103218431581195</v>
      </c>
      <c r="S929" s="9">
        <v>0.97575537305329596</v>
      </c>
      <c r="T929" s="9">
        <v>0.97992311333397497</v>
      </c>
      <c r="U929" s="9">
        <v>0.98204375951047396</v>
      </c>
      <c r="V929" s="9">
        <v>0.98750719068833004</v>
      </c>
      <c r="W929" s="9">
        <v>0.99231450952698996</v>
      </c>
      <c r="X929" s="9">
        <v>0.99517815493738504</v>
      </c>
      <c r="Y929" s="9">
        <v>0.99624375727224601</v>
      </c>
      <c r="Z929" s="9">
        <v>0.99701596021640404</v>
      </c>
      <c r="AA929" s="9">
        <v>0.99704728790627495</v>
      </c>
      <c r="AB929" s="9">
        <v>0.99259152532365302</v>
      </c>
      <c r="AC929" s="9">
        <v>0.98955726656300402</v>
      </c>
      <c r="AD929" s="9">
        <v>0.99082124697207197</v>
      </c>
      <c r="AE929" s="9">
        <v>0.99322472059581501</v>
      </c>
      <c r="AF929" s="9">
        <v>0.996614534249744</v>
      </c>
      <c r="AG929" s="9">
        <v>0.99767144438106703</v>
      </c>
      <c r="AH929" s="9">
        <v>0.99788291040154997</v>
      </c>
      <c r="AI929" s="9">
        <v>0.99582909206819004</v>
      </c>
      <c r="AJ929" s="9">
        <v>0.99368620522665496</v>
      </c>
      <c r="AK929" s="9">
        <v>0.99170120459164801</v>
      </c>
    </row>
    <row r="930" spans="1:37" s="9" customFormat="1" hidden="1" x14ac:dyDescent="0.3">
      <c r="A930" s="13" t="str">
        <f t="shared" si="15"/>
        <v>SDGbaseTRA_UrbBAU_v6_3PVAXagsrv</v>
      </c>
      <c r="B930" s="37" t="s">
        <v>220</v>
      </c>
      <c r="C930" s="8" t="s">
        <v>294</v>
      </c>
      <c r="D930" s="10" t="s">
        <v>212</v>
      </c>
      <c r="E930" s="9" t="s">
        <v>79</v>
      </c>
      <c r="F930" s="9">
        <v>1.00000000000004</v>
      </c>
      <c r="G930" s="9">
        <v>1.0130810056927499</v>
      </c>
      <c r="H930" s="9">
        <v>1.01816758618407</v>
      </c>
      <c r="I930" s="9">
        <v>1.0249270829860899</v>
      </c>
      <c r="J930" s="9">
        <v>1.02058457228663</v>
      </c>
      <c r="K930" s="9">
        <v>1.02258358318649</v>
      </c>
      <c r="L930" s="9">
        <v>1.02722155429259</v>
      </c>
      <c r="M930" s="9">
        <v>1.0323094872209</v>
      </c>
      <c r="N930" s="9">
        <v>1.036142987841</v>
      </c>
      <c r="O930" s="9">
        <v>1.03202480728395</v>
      </c>
      <c r="P930" s="9">
        <v>1.0346374671332701</v>
      </c>
      <c r="Q930" s="9">
        <v>1.03687204389682</v>
      </c>
      <c r="R930" s="9">
        <v>1.0408362491446601</v>
      </c>
      <c r="S930" s="9">
        <v>1.0438871994628101</v>
      </c>
      <c r="T930" s="9">
        <v>1.0464509488960501</v>
      </c>
      <c r="U930" s="9">
        <v>1.05009852724481</v>
      </c>
      <c r="V930" s="9">
        <v>1.05427839533843</v>
      </c>
      <c r="W930" s="9">
        <v>1.05758213713585</v>
      </c>
      <c r="X930" s="9">
        <v>1.05948701405628</v>
      </c>
      <c r="Y930" s="9">
        <v>1.0584023925116299</v>
      </c>
      <c r="Z930" s="9">
        <v>1.0573834356285301</v>
      </c>
      <c r="AA930" s="9">
        <v>1.05658457429078</v>
      </c>
      <c r="AB930" s="9">
        <v>1.0513326717321001</v>
      </c>
      <c r="AC930" s="9">
        <v>1.0476731931152301</v>
      </c>
      <c r="AD930" s="9">
        <v>1.0481575814321</v>
      </c>
      <c r="AE930" s="9">
        <v>1.04956304853867</v>
      </c>
      <c r="AF930" s="9">
        <v>1.0515452422672</v>
      </c>
      <c r="AG930" s="9">
        <v>1.05020721533914</v>
      </c>
      <c r="AH930" s="9">
        <v>1.02708439339807</v>
      </c>
      <c r="AI930" s="9">
        <v>1.0079857637866101</v>
      </c>
      <c r="AJ930" s="9">
        <v>0.99582741387929796</v>
      </c>
      <c r="AK930" s="9">
        <v>0.98593915007572996</v>
      </c>
    </row>
    <row r="931" spans="1:37" hidden="1" x14ac:dyDescent="0.3">
      <c r="A931" s="13" t="str">
        <f t="shared" si="15"/>
        <v>SDGbaseTRA_UrbBAU_v6_3PVAXaosrv</v>
      </c>
      <c r="B931" s="37" t="s">
        <v>220</v>
      </c>
      <c r="C931" s="8" t="s">
        <v>294</v>
      </c>
      <c r="D931" s="10" t="s">
        <v>212</v>
      </c>
      <c r="E931" s="10" t="s">
        <v>80</v>
      </c>
      <c r="F931" s="9">
        <v>1</v>
      </c>
      <c r="G931" s="9">
        <v>1.13999631304969</v>
      </c>
      <c r="H931" s="9">
        <v>1.1200549289194099</v>
      </c>
      <c r="I931" s="9">
        <v>1.10149810672538</v>
      </c>
      <c r="J931" s="9">
        <v>1.0948422182986</v>
      </c>
      <c r="K931" s="9">
        <v>1.09278389921453</v>
      </c>
      <c r="L931" s="9">
        <v>1.0912342638472801</v>
      </c>
      <c r="M931" s="9">
        <v>1.09234123438266</v>
      </c>
      <c r="N931" s="9">
        <v>1.09352119751652</v>
      </c>
      <c r="O931" s="9">
        <v>1.0910692526366801</v>
      </c>
      <c r="P931" s="9">
        <v>1.0945325900629499</v>
      </c>
      <c r="Q931" s="9">
        <v>1.0987326579702701</v>
      </c>
      <c r="R931" s="9">
        <v>1.10846256142822</v>
      </c>
      <c r="S931" s="9">
        <v>1.11328888179934</v>
      </c>
      <c r="T931" s="9">
        <v>1.11746040686363</v>
      </c>
      <c r="U931" s="9">
        <v>1.12011764287402</v>
      </c>
      <c r="V931" s="9">
        <v>1.1257126193934801</v>
      </c>
      <c r="W931" s="9">
        <v>1.1307335167499899</v>
      </c>
      <c r="X931" s="9">
        <v>1.1341561189637199</v>
      </c>
      <c r="Y931" s="9">
        <v>1.13588521288959</v>
      </c>
      <c r="Z931" s="9">
        <v>1.13702984772972</v>
      </c>
      <c r="AA931" s="9">
        <v>1.13727485285571</v>
      </c>
      <c r="AB931" s="9">
        <v>1.13267609959504</v>
      </c>
      <c r="AC931" s="9">
        <v>1.1300417368398299</v>
      </c>
      <c r="AD931" s="9">
        <v>1.1310006095290099</v>
      </c>
      <c r="AE931" s="9">
        <v>1.1326919485145399</v>
      </c>
      <c r="AF931" s="9">
        <v>1.1349798803359099</v>
      </c>
      <c r="AG931" s="9">
        <v>1.1353236332713701</v>
      </c>
      <c r="AH931" s="9">
        <v>1.1362778645640199</v>
      </c>
      <c r="AI931" s="9">
        <v>1.1347678143023701</v>
      </c>
      <c r="AJ931" s="9">
        <v>1.1321460017863101</v>
      </c>
      <c r="AK931" s="9">
        <v>1.1291959591871299</v>
      </c>
    </row>
    <row r="932" spans="1:37" s="9" customFormat="1" hidden="1" x14ac:dyDescent="0.3">
      <c r="A932" s="13" t="str">
        <f t="shared" ref="A932:A939" si="16">_xlfn.CONCAT(C932,D932,E932)</f>
        <v>SDGbaseTRA_UrbBAU_v6_3utaxbase</v>
      </c>
      <c r="B932" s="37" t="s">
        <v>220</v>
      </c>
      <c r="C932" s="8" t="s">
        <v>294</v>
      </c>
      <c r="D932" s="8" t="s">
        <v>224</v>
      </c>
      <c r="E932" s="8" t="s">
        <v>218</v>
      </c>
      <c r="F932" s="9">
        <v>58.648751329495703</v>
      </c>
      <c r="G932" s="9">
        <v>55.583243315480502</v>
      </c>
      <c r="H932" s="9">
        <v>57.228719535001403</v>
      </c>
      <c r="I932" s="9">
        <v>57.737529622156202</v>
      </c>
      <c r="J932" s="9">
        <v>54.730594620930198</v>
      </c>
      <c r="K932" s="9">
        <v>55.8163332367537</v>
      </c>
      <c r="L932" s="9">
        <v>57.0733539880639</v>
      </c>
      <c r="M932" s="9">
        <v>58.157646637964497</v>
      </c>
      <c r="N932" s="9">
        <v>58.227154489839897</v>
      </c>
      <c r="O932" s="9">
        <v>58.301295432369102</v>
      </c>
      <c r="P932" s="9">
        <v>59.051062940255498</v>
      </c>
      <c r="Q932" s="9">
        <v>59.767284189254902</v>
      </c>
      <c r="R932" s="9">
        <v>62.276422839066598</v>
      </c>
      <c r="S932" s="9">
        <v>64.593088230372501</v>
      </c>
      <c r="T932" s="9">
        <v>66.278000478893105</v>
      </c>
      <c r="U932" s="9">
        <v>68.217249932555603</v>
      </c>
      <c r="V932" s="9">
        <v>70.214452747293194</v>
      </c>
      <c r="W932" s="9">
        <v>72.284883942377704</v>
      </c>
      <c r="X932" s="9">
        <v>74.466093901587996</v>
      </c>
      <c r="Y932" s="9">
        <v>75.529445552356805</v>
      </c>
      <c r="Z932" s="9">
        <v>77.533100864522595</v>
      </c>
      <c r="AA932" s="9">
        <v>79.509425814481901</v>
      </c>
      <c r="AB932" s="9">
        <v>81.143587735634298</v>
      </c>
      <c r="AC932" s="9">
        <v>82.611812195362603</v>
      </c>
      <c r="AD932" s="9">
        <v>84.480512700143805</v>
      </c>
      <c r="AE932" s="9">
        <v>86.363631832764895</v>
      </c>
      <c r="AF932" s="9">
        <v>88.246937985737802</v>
      </c>
      <c r="AG932" s="9">
        <v>89.669875239724703</v>
      </c>
      <c r="AH932" s="9">
        <v>93.374071132691796</v>
      </c>
      <c r="AI932" s="9">
        <v>95.460871453402305</v>
      </c>
      <c r="AJ932" s="9">
        <v>99.2282661656496</v>
      </c>
      <c r="AK932" s="9">
        <v>102.160972451861</v>
      </c>
    </row>
    <row r="933" spans="1:37" s="9" customFormat="1" hidden="1" x14ac:dyDescent="0.3">
      <c r="A933" s="13" t="str">
        <f t="shared" si="16"/>
        <v>SDGbaseTRA_UrbBAU_v6_3imptaxbase</v>
      </c>
      <c r="B933" s="37" t="s">
        <v>220</v>
      </c>
      <c r="C933" s="8" t="s">
        <v>294</v>
      </c>
      <c r="D933" s="8" t="s">
        <v>219</v>
      </c>
      <c r="E933" s="8" t="s">
        <v>218</v>
      </c>
      <c r="F933" s="9">
        <v>53.826071644541003</v>
      </c>
      <c r="G933" s="9">
        <v>51.0837549263521</v>
      </c>
      <c r="H933" s="9">
        <v>53.156780295626199</v>
      </c>
      <c r="I933" s="9">
        <v>54.110737036554603</v>
      </c>
      <c r="J933" s="9">
        <v>55.322227706856701</v>
      </c>
      <c r="K933" s="9">
        <v>56.6309715253104</v>
      </c>
      <c r="L933" s="9">
        <v>58.133399779236903</v>
      </c>
      <c r="M933" s="9">
        <v>59.841306642595796</v>
      </c>
      <c r="N933" s="9">
        <v>61.623871108288597</v>
      </c>
      <c r="O933" s="9">
        <v>65.012053204895693</v>
      </c>
      <c r="P933" s="9">
        <v>67.281471280022799</v>
      </c>
      <c r="Q933" s="9">
        <v>69.193347873455807</v>
      </c>
      <c r="R933" s="9">
        <v>71.409764118875998</v>
      </c>
      <c r="S933" s="9">
        <v>73.7479694287412</v>
      </c>
      <c r="T933" s="9">
        <v>76.273440387078395</v>
      </c>
      <c r="U933" s="9">
        <v>79.106718970756901</v>
      </c>
      <c r="V933" s="9">
        <v>81.811579595266494</v>
      </c>
      <c r="W933" s="9">
        <v>84.740197044649193</v>
      </c>
      <c r="X933" s="9">
        <v>87.904235435254606</v>
      </c>
      <c r="Y933" s="9">
        <v>90.533077519673199</v>
      </c>
      <c r="Z933" s="9">
        <v>93.074465915797106</v>
      </c>
      <c r="AA933" s="9">
        <v>95.7547432478964</v>
      </c>
      <c r="AB933" s="9">
        <v>98.964896189075205</v>
      </c>
      <c r="AC933" s="9">
        <v>101.798651585451</v>
      </c>
      <c r="AD933" s="9">
        <v>104.698569125303</v>
      </c>
      <c r="AE933" s="9">
        <v>107.710218744415</v>
      </c>
      <c r="AF933" s="9">
        <v>110.918862297234</v>
      </c>
      <c r="AG933" s="9">
        <v>114.114662259116</v>
      </c>
      <c r="AH933" s="9">
        <v>114.045386901735</v>
      </c>
      <c r="AI933" s="9">
        <v>113.199529405151</v>
      </c>
      <c r="AJ933" s="9">
        <v>112.551238608079</v>
      </c>
      <c r="AK933" s="9">
        <v>111.780549930394</v>
      </c>
    </row>
    <row r="934" spans="1:37" s="9" customFormat="1" hidden="1" x14ac:dyDescent="0.3">
      <c r="A934" s="13" t="str">
        <f t="shared" si="16"/>
        <v>SDGbaseTRA_UrbBAU_v6_3vataxbase</v>
      </c>
      <c r="B934" s="37" t="s">
        <v>220</v>
      </c>
      <c r="C934" s="8" t="s">
        <v>294</v>
      </c>
      <c r="D934" s="8" t="s">
        <v>225</v>
      </c>
      <c r="E934" s="8" t="s">
        <v>218</v>
      </c>
      <c r="F934" s="141">
        <v>2.2587798931727801E-11</v>
      </c>
      <c r="G934" s="141">
        <v>5.1841197749358903E-11</v>
      </c>
      <c r="H934" s="141">
        <v>9.4627203032227805E-11</v>
      </c>
      <c r="I934" s="141">
        <v>6.59383661789378E-12</v>
      </c>
      <c r="J934" s="141">
        <v>2.8313707943801999E-10</v>
      </c>
      <c r="K934" s="141">
        <v>3.1263884472710099E-12</v>
      </c>
      <c r="L934" s="141">
        <v>-3.6379793386257203E-12</v>
      </c>
      <c r="M934" s="141">
        <v>-1.3073986597100899E-12</v>
      </c>
      <c r="N934" s="141">
        <v>-3.9790393538021001E-12</v>
      </c>
      <c r="O934" s="141">
        <v>6.8212103397637005E-13</v>
      </c>
      <c r="P934" s="141">
        <v>-5.9117156635486204E-12</v>
      </c>
      <c r="Q934" s="141">
        <v>-3.75166564507268E-12</v>
      </c>
      <c r="R934" s="141">
        <v>1.2960299776744899E-11</v>
      </c>
      <c r="S934" s="141">
        <v>3.5242920252913902E-12</v>
      </c>
      <c r="T934" s="141">
        <v>-1.53477233618645E-12</v>
      </c>
      <c r="U934" s="141">
        <v>4.5474736047551003E-13</v>
      </c>
      <c r="V934" s="141">
        <v>1.1510792318922899E-12</v>
      </c>
      <c r="W934" s="141">
        <v>-1.1368683833338001E-12</v>
      </c>
      <c r="X934" s="141">
        <v>1.59161572891291E-12</v>
      </c>
      <c r="Y934" s="141">
        <v>9.0949470233870201E-13</v>
      </c>
      <c r="Z934" s="141">
        <v>4.2031330684102098E-12</v>
      </c>
      <c r="AA934" s="141">
        <v>-1.6369529338246001E-11</v>
      </c>
      <c r="AB934" s="141">
        <v>6.3664661352481799E-12</v>
      </c>
      <c r="AC934" s="141">
        <v>2.9558579908960998E-12</v>
      </c>
      <c r="AD934" s="141">
        <v>1.36424213237715E-12</v>
      </c>
      <c r="AE934" s="141">
        <v>-4.77484769022303E-12</v>
      </c>
      <c r="AF934" s="141">
        <v>-2.9558582700881099E-12</v>
      </c>
      <c r="AG934" s="141">
        <v>2.2737352407517301E-13</v>
      </c>
      <c r="AH934" s="141">
        <v>-2.38742529799633E-12</v>
      </c>
      <c r="AI934" s="141">
        <v>2.3646862235842801E-11</v>
      </c>
      <c r="AJ934" s="141">
        <v>-8.4128259915041696E-12</v>
      </c>
      <c r="AK934" s="141">
        <v>1.81898940494627E-12</v>
      </c>
    </row>
    <row r="935" spans="1:37" s="9" customFormat="1" hidden="1" x14ac:dyDescent="0.3">
      <c r="A935" s="13" t="str">
        <f t="shared" si="16"/>
        <v>SDGbaseTRA_UrbBAU_v6_3acttaxbase</v>
      </c>
      <c r="B935" s="37" t="s">
        <v>220</v>
      </c>
      <c r="C935" s="8" t="s">
        <v>294</v>
      </c>
      <c r="D935" s="8" t="s">
        <v>217</v>
      </c>
      <c r="E935" s="8" t="s">
        <v>218</v>
      </c>
      <c r="F935" s="9">
        <v>94.683488898731298</v>
      </c>
      <c r="G935" s="9">
        <v>83.997983384561707</v>
      </c>
      <c r="H935" s="9">
        <v>84.410977747354593</v>
      </c>
      <c r="I935" s="9">
        <v>86.463566604139999</v>
      </c>
      <c r="J935" s="9">
        <v>88.069009150166494</v>
      </c>
      <c r="K935" s="9">
        <v>89.753226232979699</v>
      </c>
      <c r="L935" s="9">
        <v>91.808708452082897</v>
      </c>
      <c r="M935" s="9">
        <v>94.089472503171606</v>
      </c>
      <c r="N935" s="9">
        <v>96.894293856627797</v>
      </c>
      <c r="O935" s="9">
        <v>99.005374126590795</v>
      </c>
      <c r="P935" s="9">
        <v>102.370692865376</v>
      </c>
      <c r="Q935" s="9">
        <v>106.028929616452</v>
      </c>
      <c r="R935" s="9">
        <v>109.618949095434</v>
      </c>
      <c r="S935" s="9">
        <v>113.48580956417101</v>
      </c>
      <c r="T935" s="9">
        <v>117.571735027626</v>
      </c>
      <c r="U935" s="9">
        <v>122.244264170112</v>
      </c>
      <c r="V935" s="9">
        <v>126.900455843309</v>
      </c>
      <c r="W935" s="9">
        <v>131.590639036353</v>
      </c>
      <c r="X935" s="9">
        <v>136.420449525359</v>
      </c>
      <c r="Y935" s="9">
        <v>141.437014987201</v>
      </c>
      <c r="Z935" s="9">
        <v>146.58722911241699</v>
      </c>
      <c r="AA935" s="9">
        <v>151.63686294673499</v>
      </c>
      <c r="AB935" s="9">
        <v>156.71693620113601</v>
      </c>
      <c r="AC935" s="9">
        <v>161.77836966793001</v>
      </c>
      <c r="AD935" s="9">
        <v>166.97402267429001</v>
      </c>
      <c r="AE935" s="9">
        <v>172.39002627334401</v>
      </c>
      <c r="AF935" s="9">
        <v>177.931297914721</v>
      </c>
      <c r="AG935" s="9">
        <v>183.26817985168799</v>
      </c>
      <c r="AH935" s="9">
        <v>183.99337516135401</v>
      </c>
      <c r="AI935" s="9">
        <v>184.41347999380201</v>
      </c>
      <c r="AJ935" s="9">
        <v>184.521506241548</v>
      </c>
      <c r="AK935" s="9">
        <v>184.357966403858</v>
      </c>
    </row>
    <row r="936" spans="1:37" s="9" customFormat="1" hidden="1" x14ac:dyDescent="0.3">
      <c r="A936" s="13" t="str">
        <f t="shared" si="16"/>
        <v>SDGbaseTRA_UrbBAU_v6_3comtaxbase</v>
      </c>
      <c r="B936" s="37" t="s">
        <v>220</v>
      </c>
      <c r="C936" s="8" t="s">
        <v>294</v>
      </c>
      <c r="D936" s="8" t="s">
        <v>226</v>
      </c>
      <c r="E936" s="8" t="s">
        <v>218</v>
      </c>
      <c r="F936" s="9">
        <v>497.90817031404998</v>
      </c>
      <c r="G936" s="9">
        <v>448.29761945596999</v>
      </c>
      <c r="H936" s="9">
        <v>447.50594913257697</v>
      </c>
      <c r="I936" s="9">
        <v>454.52655789596901</v>
      </c>
      <c r="J936" s="9">
        <v>463.07873574897002</v>
      </c>
      <c r="K936" s="9">
        <v>471.38299308464599</v>
      </c>
      <c r="L936" s="9">
        <v>481.76334296573702</v>
      </c>
      <c r="M936" s="9">
        <v>493.23974966913403</v>
      </c>
      <c r="N936" s="9">
        <v>506.81150595219901</v>
      </c>
      <c r="O936" s="9">
        <v>522.41732237567498</v>
      </c>
      <c r="P936" s="9">
        <v>538.73986670301599</v>
      </c>
      <c r="Q936" s="9">
        <v>554.88134960886998</v>
      </c>
      <c r="R936" s="9">
        <v>572.64350481044596</v>
      </c>
      <c r="S936" s="9">
        <v>590.28086050296895</v>
      </c>
      <c r="T936" s="9">
        <v>609.18273104571495</v>
      </c>
      <c r="U936" s="9">
        <v>630.45041492983705</v>
      </c>
      <c r="V936" s="9">
        <v>651.06189162329201</v>
      </c>
      <c r="W936" s="9">
        <v>672.23399450529598</v>
      </c>
      <c r="X936" s="9">
        <v>694.07951064105805</v>
      </c>
      <c r="Y936" s="9">
        <v>715.43790917049103</v>
      </c>
      <c r="Z936" s="9">
        <v>737.46586725218299</v>
      </c>
      <c r="AA936" s="9">
        <v>758.74075603202505</v>
      </c>
      <c r="AB936" s="9">
        <v>782.53867369307204</v>
      </c>
      <c r="AC936" s="9">
        <v>805.04212068046797</v>
      </c>
      <c r="AD936" s="9">
        <v>827.76041682962796</v>
      </c>
      <c r="AE936" s="9">
        <v>851.42235984638705</v>
      </c>
      <c r="AF936" s="9">
        <v>876.02256018672404</v>
      </c>
      <c r="AG936" s="9">
        <v>900.66101517659797</v>
      </c>
      <c r="AH936" s="9">
        <v>902.58724201415203</v>
      </c>
      <c r="AI936" s="9">
        <v>903.46116685565596</v>
      </c>
      <c r="AJ936" s="9">
        <v>903.12431037801196</v>
      </c>
      <c r="AK936" s="9">
        <v>902.11224308029</v>
      </c>
    </row>
    <row r="937" spans="1:37" s="9" customFormat="1" hidden="1" x14ac:dyDescent="0.3">
      <c r="A937" s="13" t="str">
        <f t="shared" si="16"/>
        <v>SDGbaseTRA_UrbBAU_v6_3DIRTAXbase</v>
      </c>
      <c r="B937" s="37" t="s">
        <v>220</v>
      </c>
      <c r="C937" s="8" t="s">
        <v>294</v>
      </c>
      <c r="D937" s="8" t="s">
        <v>227</v>
      </c>
      <c r="E937" s="8" t="s">
        <v>218</v>
      </c>
      <c r="F937" s="9">
        <v>784.14526173304796</v>
      </c>
      <c r="G937" s="9">
        <v>771.78829722593002</v>
      </c>
      <c r="H937" s="9">
        <v>771.36618036704203</v>
      </c>
      <c r="I937" s="9">
        <v>878.95627145467802</v>
      </c>
      <c r="J937" s="9">
        <v>884.12232414556001</v>
      </c>
      <c r="K937" s="9">
        <v>893.57102215016403</v>
      </c>
      <c r="L937" s="9">
        <v>906.82327134072</v>
      </c>
      <c r="M937" s="9">
        <v>921.98577632664797</v>
      </c>
      <c r="N937" s="9">
        <v>938.41887868587105</v>
      </c>
      <c r="O937" s="9">
        <v>958.34026173282905</v>
      </c>
      <c r="P937" s="9">
        <v>979.65001134940803</v>
      </c>
      <c r="Q937" s="9">
        <v>1000.8207898440299</v>
      </c>
      <c r="R937" s="9">
        <v>944.76182712645698</v>
      </c>
      <c r="S937" s="9">
        <v>962.01956827976198</v>
      </c>
      <c r="T937" s="9">
        <v>977.43323459642397</v>
      </c>
      <c r="U937" s="9">
        <v>990.46941566502096</v>
      </c>
      <c r="V937" s="9">
        <v>1007.21534439127</v>
      </c>
      <c r="W937" s="9">
        <v>1022.58050687628</v>
      </c>
      <c r="X937" s="9">
        <v>1037.07631101734</v>
      </c>
      <c r="Y937" s="9">
        <v>1052.09130194268</v>
      </c>
      <c r="Z937" s="9">
        <v>1064.9176422896901</v>
      </c>
      <c r="AA937" s="9">
        <v>1081.3144550055099</v>
      </c>
      <c r="AB937" s="9">
        <v>1087.95684742406</v>
      </c>
      <c r="AC937" s="9">
        <v>1102.4157511414001</v>
      </c>
      <c r="AD937" s="9">
        <v>1121.8236637499299</v>
      </c>
      <c r="AE937" s="9">
        <v>1142.1714439459399</v>
      </c>
      <c r="AF937" s="9">
        <v>1162.9494872432999</v>
      </c>
      <c r="AG937" s="9">
        <v>1182.7047820042301</v>
      </c>
      <c r="AH937" s="9">
        <v>1207.66063626092</v>
      </c>
      <c r="AI937" s="9">
        <v>1232.9640811593399</v>
      </c>
      <c r="AJ937" s="9">
        <v>1266.70134064886</v>
      </c>
      <c r="AK937" s="9">
        <v>1306.0995178319899</v>
      </c>
    </row>
    <row r="938" spans="1:37" s="9" customFormat="1" hidden="1" x14ac:dyDescent="0.3">
      <c r="A938" s="13" t="str">
        <f t="shared" si="16"/>
        <v>SDGbaseTRA_UrbBAU_v6_3FACINCbase</v>
      </c>
      <c r="B938" s="37" t="s">
        <v>220</v>
      </c>
      <c r="C938" s="8" t="s">
        <v>294</v>
      </c>
      <c r="D938" s="8" t="s">
        <v>228</v>
      </c>
      <c r="E938" s="8" t="s">
        <v>218</v>
      </c>
      <c r="F938" s="9">
        <v>108.72526139301399</v>
      </c>
      <c r="G938" s="9">
        <v>98.129396972178498</v>
      </c>
      <c r="H938" s="9">
        <v>101.96872974434601</v>
      </c>
      <c r="I938" s="9">
        <v>104.83433136521499</v>
      </c>
      <c r="J938" s="9">
        <v>107.174062467114</v>
      </c>
      <c r="K938" s="9">
        <v>109.622164230501</v>
      </c>
      <c r="L938" s="9">
        <v>112.224617127827</v>
      </c>
      <c r="M938" s="9">
        <v>114.939510997409</v>
      </c>
      <c r="N938" s="9">
        <v>118.188897372615</v>
      </c>
      <c r="O938" s="9">
        <v>122.583089970193</v>
      </c>
      <c r="P938" s="9">
        <v>126.62118463735</v>
      </c>
      <c r="Q938" s="9">
        <v>130.528069953021</v>
      </c>
      <c r="R938" s="9">
        <v>134.903721312155</v>
      </c>
      <c r="S938" s="9">
        <v>139.454072890942</v>
      </c>
      <c r="T938" s="9">
        <v>144.20863030309101</v>
      </c>
      <c r="U938" s="9">
        <v>149.651404644444</v>
      </c>
      <c r="V938" s="9">
        <v>155.05427130913</v>
      </c>
      <c r="W938" s="9">
        <v>160.46911379698199</v>
      </c>
      <c r="X938" s="9">
        <v>165.81785499142001</v>
      </c>
      <c r="Y938" s="9">
        <v>171.19184183115399</v>
      </c>
      <c r="Z938" s="9">
        <v>177.22570871677101</v>
      </c>
      <c r="AA938" s="9">
        <v>182.798806494182</v>
      </c>
      <c r="AB938" s="9">
        <v>190.06606543023301</v>
      </c>
      <c r="AC938" s="9">
        <v>196.51759508913199</v>
      </c>
      <c r="AD938" s="9">
        <v>202.36468155800699</v>
      </c>
      <c r="AE938" s="9">
        <v>208.31233419347899</v>
      </c>
      <c r="AF938" s="9">
        <v>214.35137626407001</v>
      </c>
      <c r="AG938" s="9">
        <v>219.223214760697</v>
      </c>
      <c r="AH938" s="9">
        <v>221.86979464856699</v>
      </c>
      <c r="AI938" s="9">
        <v>222.89194411450299</v>
      </c>
      <c r="AJ938" s="9">
        <v>222.84997397353499</v>
      </c>
      <c r="AK938" s="9">
        <v>222.15548721678201</v>
      </c>
    </row>
    <row r="939" spans="1:37" s="9" customFormat="1" hidden="1" x14ac:dyDescent="0.3">
      <c r="A939" s="13" t="str">
        <f t="shared" si="16"/>
        <v>SDGbaseTRA_UrbBAU_v6_3TRNSFRbase</v>
      </c>
      <c r="B939" s="37" t="s">
        <v>220</v>
      </c>
      <c r="C939" s="8" t="s">
        <v>294</v>
      </c>
      <c r="D939" s="8" t="s">
        <v>229</v>
      </c>
      <c r="E939" s="8" t="s">
        <v>218</v>
      </c>
      <c r="F939" s="9">
        <v>-48.3117601953644</v>
      </c>
      <c r="G939" s="9">
        <v>-49.500066358220302</v>
      </c>
      <c r="H939" s="9">
        <v>-50.154768579724703</v>
      </c>
      <c r="I939" s="9">
        <v>-50.010571043075501</v>
      </c>
      <c r="J939" s="9">
        <v>-50.070490992513101</v>
      </c>
      <c r="K939" s="9">
        <v>-50.190484732767601</v>
      </c>
      <c r="L939" s="9">
        <v>-50.348336600084302</v>
      </c>
      <c r="M939" s="9">
        <v>-50.633658781582099</v>
      </c>
      <c r="N939" s="9">
        <v>-50.882431759999299</v>
      </c>
      <c r="O939" s="9">
        <v>-52.614649148240403</v>
      </c>
      <c r="P939" s="9">
        <v>-53.057671816608902</v>
      </c>
      <c r="Q939" s="9">
        <v>-53.159413134624998</v>
      </c>
      <c r="R939" s="9">
        <v>-53.104203512673102</v>
      </c>
      <c r="S939" s="9">
        <v>-53.171905339502501</v>
      </c>
      <c r="T939" s="9">
        <v>-53.278973052157802</v>
      </c>
      <c r="U939" s="9">
        <v>-53.391578062644598</v>
      </c>
      <c r="V939" s="9">
        <v>-53.4061458227754</v>
      </c>
      <c r="W939" s="9">
        <v>-53.4948174278571</v>
      </c>
      <c r="X939" s="9">
        <v>-53.656034772752001</v>
      </c>
      <c r="Y939" s="9">
        <v>-53.638900867825399</v>
      </c>
      <c r="Z939" s="9">
        <v>-53.544821051513999</v>
      </c>
      <c r="AA939" s="9">
        <v>-53.587896492677203</v>
      </c>
      <c r="AB939" s="9">
        <v>-53.9488980547126</v>
      </c>
      <c r="AC939" s="9">
        <v>-54.119523497255898</v>
      </c>
      <c r="AD939" s="9">
        <v>-54.173318658521303</v>
      </c>
      <c r="AE939" s="9">
        <v>-54.161240902643598</v>
      </c>
      <c r="AF939" s="9">
        <v>-54.142143102460402</v>
      </c>
      <c r="AG939" s="9">
        <v>-54.081349475285101</v>
      </c>
      <c r="AH939" s="9">
        <v>-53.902215739471103</v>
      </c>
      <c r="AI939" s="9">
        <v>-53.414764435431501</v>
      </c>
      <c r="AJ939" s="9">
        <v>-53.054710418410998</v>
      </c>
      <c r="AK939" s="9">
        <v>-52.711658031336597</v>
      </c>
    </row>
    <row r="940" spans="1:37" s="13" customFormat="1" hidden="1" x14ac:dyDescent="0.3">
      <c r="A940" s="13" t="str">
        <f t="shared" ref="A940:A941" si="17">_xlfn.CONCAT(C940,D940,E940)</f>
        <v>SDGbaseTRA_UrbBAU_v6_3EXRXbase</v>
      </c>
      <c r="B940" s="37" t="s">
        <v>220</v>
      </c>
      <c r="C940" s="8" t="s">
        <v>294</v>
      </c>
      <c r="D940" s="38" t="s">
        <v>248</v>
      </c>
      <c r="E940" s="38" t="s">
        <v>218</v>
      </c>
      <c r="F940" s="13">
        <v>0.99999999999994504</v>
      </c>
      <c r="G940" s="13">
        <v>1.02459662322482</v>
      </c>
      <c r="H940" s="13">
        <v>1.0381482350654301</v>
      </c>
      <c r="I940" s="13">
        <v>1.0351635055489301</v>
      </c>
      <c r="J940" s="13">
        <v>1.03640378222681</v>
      </c>
      <c r="K940" s="13">
        <v>1.03888751992896</v>
      </c>
      <c r="L940" s="13">
        <v>1.04215487898768</v>
      </c>
      <c r="M940" s="13">
        <v>1.0480607325592299</v>
      </c>
      <c r="N940" s="13">
        <v>1.05321005805288</v>
      </c>
      <c r="O940" s="13">
        <v>1.08906504204096</v>
      </c>
      <c r="P940" s="13">
        <v>1.09823512126344</v>
      </c>
      <c r="Q940" s="13">
        <v>1.10034105401365</v>
      </c>
      <c r="R940" s="13">
        <v>1.09919827590479</v>
      </c>
      <c r="S940" s="13">
        <v>1.1005996288374</v>
      </c>
      <c r="T940" s="13">
        <v>1.1028158120653</v>
      </c>
      <c r="U940" s="13">
        <v>1.1051466112336901</v>
      </c>
      <c r="V940" s="13">
        <v>1.1054481477554801</v>
      </c>
      <c r="W940" s="13">
        <v>1.1072835519039299</v>
      </c>
      <c r="X940" s="13">
        <v>1.1106205726260701</v>
      </c>
      <c r="Y940" s="13">
        <v>1.1102659197453399</v>
      </c>
      <c r="Z940" s="13">
        <v>1.10831857160627</v>
      </c>
      <c r="AA940" s="13">
        <v>1.10921018559403</v>
      </c>
      <c r="AB940" s="13">
        <v>1.1166825186362399</v>
      </c>
      <c r="AC940" s="13">
        <v>1.12021427657372</v>
      </c>
      <c r="AD940" s="13">
        <v>1.1213277769108601</v>
      </c>
      <c r="AE940" s="13">
        <v>1.1210777807229899</v>
      </c>
      <c r="AF940" s="13">
        <v>1.12068247738265</v>
      </c>
      <c r="AG940" s="13">
        <v>1.1194241165419501</v>
      </c>
      <c r="AH940" s="13">
        <v>1.1157162463445101</v>
      </c>
      <c r="AI940" s="13">
        <v>1.1056265435046999</v>
      </c>
      <c r="AJ940" s="13">
        <v>1.0981738235962399</v>
      </c>
      <c r="AK940" s="13">
        <v>1.09107301862273</v>
      </c>
    </row>
    <row r="941" spans="1:37" s="88" customFormat="1" hidden="1" x14ac:dyDescent="0.3">
      <c r="A941" s="13" t="str">
        <f t="shared" si="17"/>
        <v>SDGbaseTRA_UrbBAU_v6_3GDP_RUNbase</v>
      </c>
      <c r="B941" s="37" t="s">
        <v>220</v>
      </c>
      <c r="C941" s="8" t="s">
        <v>294</v>
      </c>
      <c r="D941" s="130" t="s">
        <v>265</v>
      </c>
      <c r="E941" s="38" t="s">
        <v>218</v>
      </c>
      <c r="F941" s="13">
        <v>4436.7667702664303</v>
      </c>
      <c r="G941" s="13">
        <v>4128.5306735708</v>
      </c>
      <c r="H941" s="13">
        <v>4254.5632323938298</v>
      </c>
      <c r="I941" s="13">
        <v>4354.9531330530399</v>
      </c>
      <c r="J941" s="13">
        <v>4430.1202504271496</v>
      </c>
      <c r="K941" s="13">
        <v>4512.8954753490998</v>
      </c>
      <c r="L941" s="13">
        <v>4607.4555296934504</v>
      </c>
      <c r="M941" s="13">
        <v>4707.2253503277898</v>
      </c>
      <c r="N941" s="13">
        <v>4818.0339611848003</v>
      </c>
      <c r="O941" s="13">
        <v>4936.4202574159399</v>
      </c>
      <c r="P941" s="13">
        <v>5061.0004416822003</v>
      </c>
      <c r="Q941" s="13">
        <v>5185.6541985068998</v>
      </c>
      <c r="R941" s="13">
        <v>5333.8369081846704</v>
      </c>
      <c r="S941" s="13">
        <v>5481.2944283739498</v>
      </c>
      <c r="T941" s="13">
        <v>5636.0825303492602</v>
      </c>
      <c r="U941" s="13">
        <v>5811.3436301931797</v>
      </c>
      <c r="V941" s="13">
        <v>5978.3755757570598</v>
      </c>
      <c r="W941" s="13">
        <v>6156.2128907412898</v>
      </c>
      <c r="X941" s="13">
        <v>6352.8747295056501</v>
      </c>
      <c r="Y941" s="13">
        <v>6539.3047164109103</v>
      </c>
      <c r="Z941" s="13">
        <v>6727.0859293131598</v>
      </c>
      <c r="AA941" s="13">
        <v>6919.0883607668602</v>
      </c>
      <c r="AB941" s="13">
        <v>7118.3645870615901</v>
      </c>
      <c r="AC941" s="13">
        <v>7309.9023244272203</v>
      </c>
      <c r="AD941" s="13">
        <v>7506.7593617350203</v>
      </c>
      <c r="AE941" s="13">
        <v>7711.3293314435396</v>
      </c>
      <c r="AF941" s="13">
        <v>7923.69737633776</v>
      </c>
      <c r="AG941" s="13">
        <v>8136.64909786714</v>
      </c>
      <c r="AH941" s="13">
        <v>8183.42890411604</v>
      </c>
      <c r="AI941" s="13">
        <v>8210.6767136047602</v>
      </c>
      <c r="AJ941" s="13">
        <v>8238.7495899919504</v>
      </c>
      <c r="AK941" s="13">
        <v>8258.6862407914305</v>
      </c>
    </row>
    <row r="942" spans="1:37" s="88" customFormat="1" hidden="1" x14ac:dyDescent="0.3">
      <c r="B942" s="89"/>
      <c r="C942" s="119"/>
      <c r="D942" s="91"/>
      <c r="F942" s="88">
        <v>2019</v>
      </c>
      <c r="G942" s="88">
        <v>2020</v>
      </c>
      <c r="H942" s="88">
        <v>2021</v>
      </c>
      <c r="I942" s="88">
        <v>2022</v>
      </c>
      <c r="J942" s="88">
        <v>2023</v>
      </c>
      <c r="K942" s="88">
        <v>2024</v>
      </c>
      <c r="L942" s="88">
        <v>2025</v>
      </c>
      <c r="M942" s="88">
        <v>2026</v>
      </c>
      <c r="N942" s="88">
        <v>2027</v>
      </c>
      <c r="O942" s="88">
        <v>2028</v>
      </c>
      <c r="P942" s="88">
        <v>2029</v>
      </c>
      <c r="Q942" s="88">
        <v>2030</v>
      </c>
      <c r="R942" s="88">
        <v>2031</v>
      </c>
      <c r="S942" s="88">
        <v>2032</v>
      </c>
      <c r="T942" s="88">
        <v>2033</v>
      </c>
      <c r="U942" s="88">
        <v>2034</v>
      </c>
      <c r="V942" s="88">
        <v>2035</v>
      </c>
      <c r="W942" s="88">
        <v>2036</v>
      </c>
      <c r="X942" s="88">
        <v>2037</v>
      </c>
      <c r="Y942" s="88">
        <v>2038</v>
      </c>
      <c r="Z942" s="88">
        <v>2039</v>
      </c>
      <c r="AA942" s="88">
        <v>2040</v>
      </c>
      <c r="AB942" s="88">
        <v>2041</v>
      </c>
      <c r="AC942" s="88">
        <v>2042</v>
      </c>
      <c r="AD942" s="88">
        <v>2043</v>
      </c>
      <c r="AE942" s="88">
        <v>2044</v>
      </c>
      <c r="AF942" s="88">
        <v>2045</v>
      </c>
      <c r="AG942" s="88">
        <v>2046</v>
      </c>
      <c r="AH942" s="88">
        <v>2047</v>
      </c>
      <c r="AI942" s="88">
        <v>2048</v>
      </c>
      <c r="AJ942" s="88">
        <v>2049</v>
      </c>
      <c r="AK942" s="88">
        <v>2050</v>
      </c>
    </row>
    <row r="943" spans="1:37" s="88" customFormat="1" hidden="1" x14ac:dyDescent="0.3">
      <c r="A943" s="117" t="str">
        <f t="shared" ref="A943" si="18">_xlfn.CONCAT(C943,D943,E943)</f>
        <v>SDGbaseTRA_UrbIRT_v6_3PalmaRatiototal</v>
      </c>
      <c r="B943" s="118" t="s">
        <v>220</v>
      </c>
      <c r="C943" s="119" t="s">
        <v>295</v>
      </c>
      <c r="D943" s="91" t="s">
        <v>0</v>
      </c>
      <c r="E943" s="88" t="s">
        <v>1</v>
      </c>
      <c r="F943" s="88">
        <v>3.6916692176509098</v>
      </c>
      <c r="G943" s="88">
        <v>3.4837326600739802</v>
      </c>
      <c r="H943" s="88">
        <v>3.7031047220524198</v>
      </c>
      <c r="I943" s="88">
        <v>3.6600450616001101</v>
      </c>
      <c r="J943" s="88">
        <v>3.6505375186814799</v>
      </c>
      <c r="K943" s="88">
        <v>3.65513534250297</v>
      </c>
      <c r="L943" s="88">
        <v>3.6565219256455199</v>
      </c>
      <c r="M943" s="88">
        <v>3.65412640129823</v>
      </c>
      <c r="N943" s="88">
        <v>3.6561540581137599</v>
      </c>
      <c r="O943" s="88">
        <v>3.6536796320348501</v>
      </c>
      <c r="P943" s="88">
        <v>3.6530820501741998</v>
      </c>
      <c r="Q943" s="88">
        <v>3.64895735462723</v>
      </c>
      <c r="R943" s="88">
        <v>3.6771555312027302</v>
      </c>
      <c r="S943" s="88">
        <v>3.6641237218209999</v>
      </c>
      <c r="T943" s="88">
        <v>3.65262401348377</v>
      </c>
      <c r="U943" s="88">
        <v>3.64726653183246</v>
      </c>
      <c r="V943" s="88">
        <v>3.62959562043241</v>
      </c>
      <c r="W943" s="88">
        <v>3.6165022974997201</v>
      </c>
      <c r="X943" s="88">
        <v>3.60286947735504</v>
      </c>
      <c r="Y943" s="88">
        <v>3.5823886851966802</v>
      </c>
      <c r="Z943" s="88">
        <v>3.5720856794395801</v>
      </c>
      <c r="AA943" s="88">
        <v>3.5552790649936599</v>
      </c>
      <c r="AB943" s="88">
        <v>3.5463146476205698</v>
      </c>
      <c r="AC943" s="88">
        <v>3.52028071973045</v>
      </c>
      <c r="AD943" s="88">
        <v>3.4986561944997701</v>
      </c>
      <c r="AE943" s="88">
        <v>3.47881666640775</v>
      </c>
      <c r="AF943" s="88">
        <v>3.46059085883486</v>
      </c>
      <c r="AG943" s="88">
        <v>3.4353148112159499</v>
      </c>
      <c r="AH943" s="88">
        <v>3.3582566131640301</v>
      </c>
      <c r="AI943" s="88">
        <v>3.32670372125515</v>
      </c>
      <c r="AJ943" s="88">
        <v>3.3029500065445401</v>
      </c>
      <c r="AK943" s="88">
        <v>3.2770924253061602</v>
      </c>
    </row>
    <row r="944" spans="1:37" s="88" customFormat="1" hidden="1" x14ac:dyDescent="0.3">
      <c r="A944" s="117" t="str">
        <f t="shared" ref="A944:A1007" si="19">_xlfn.CONCAT(C944,D944,E944)</f>
        <v>SDGbaseTRA_UrbIRT_v6_320-20Ratiototal</v>
      </c>
      <c r="B944" s="118" t="s">
        <v>220</v>
      </c>
      <c r="C944" s="119" t="s">
        <v>295</v>
      </c>
      <c r="D944" s="91" t="s">
        <v>2</v>
      </c>
      <c r="E944" s="88" t="s">
        <v>1</v>
      </c>
      <c r="F944" s="88">
        <v>13.172548992504</v>
      </c>
      <c r="G944" s="88">
        <v>12.4160744898762</v>
      </c>
      <c r="H944" s="88">
        <v>13.237572350066101</v>
      </c>
      <c r="I944" s="88">
        <v>13.0825706510161</v>
      </c>
      <c r="J944" s="88">
        <v>13.0402139452281</v>
      </c>
      <c r="K944" s="88">
        <v>13.0547564144278</v>
      </c>
      <c r="L944" s="88">
        <v>13.059104692063</v>
      </c>
      <c r="M944" s="88">
        <v>13.0504601224346</v>
      </c>
      <c r="N944" s="88">
        <v>13.057963717679099</v>
      </c>
      <c r="O944" s="88">
        <v>13.0463072195845</v>
      </c>
      <c r="P944" s="88">
        <v>13.0428977331689</v>
      </c>
      <c r="Q944" s="88">
        <v>13.025206987257</v>
      </c>
      <c r="R944" s="88">
        <v>13.116943079575201</v>
      </c>
      <c r="S944" s="88">
        <v>13.0674823143881</v>
      </c>
      <c r="T944" s="88">
        <v>13.023495474830099</v>
      </c>
      <c r="U944" s="88">
        <v>13.003186192292</v>
      </c>
      <c r="V944" s="88">
        <v>12.938003062330001</v>
      </c>
      <c r="W944" s="88">
        <v>12.888457486396099</v>
      </c>
      <c r="X944" s="88">
        <v>12.833810652103701</v>
      </c>
      <c r="Y944" s="88">
        <v>12.753223972554199</v>
      </c>
      <c r="Z944" s="88">
        <v>12.7096352621636</v>
      </c>
      <c r="AA944" s="88">
        <v>12.642676119693</v>
      </c>
      <c r="AB944" s="88">
        <v>12.603086661679299</v>
      </c>
      <c r="AC944" s="88">
        <v>12.5039288832936</v>
      </c>
      <c r="AD944" s="88">
        <v>12.4247213936878</v>
      </c>
      <c r="AE944" s="88">
        <v>12.3529067823189</v>
      </c>
      <c r="AF944" s="88">
        <v>12.2859019728522</v>
      </c>
      <c r="AG944" s="88">
        <v>12.190055768054499</v>
      </c>
      <c r="AH944" s="88">
        <v>11.8936268160476</v>
      </c>
      <c r="AI944" s="88">
        <v>11.770101425772101</v>
      </c>
      <c r="AJ944" s="88">
        <v>11.6788357065998</v>
      </c>
      <c r="AK944" s="88">
        <v>11.5809614105048</v>
      </c>
    </row>
    <row r="945" spans="1:37" s="88" customFormat="1" hidden="1" x14ac:dyDescent="0.3">
      <c r="A945" s="117" t="str">
        <f t="shared" si="19"/>
        <v>SDGbaseTRA_UrbIRT_v6_3C_GVAaawhe</v>
      </c>
      <c r="B945" s="118" t="s">
        <v>220</v>
      </c>
      <c r="C945" s="119" t="s">
        <v>295</v>
      </c>
      <c r="D945" s="91" t="s">
        <v>3</v>
      </c>
      <c r="E945" s="88" t="s">
        <v>4</v>
      </c>
      <c r="F945" s="88">
        <v>2.6605426949915998</v>
      </c>
      <c r="G945" s="88">
        <v>2.48687363742332</v>
      </c>
      <c r="H945" s="88">
        <v>2.5562861744059502</v>
      </c>
      <c r="I945" s="88">
        <v>2.6230073540005501</v>
      </c>
      <c r="J945" s="88">
        <v>2.73778633581292</v>
      </c>
      <c r="K945" s="88">
        <v>2.7929066361507302</v>
      </c>
      <c r="L945" s="88">
        <v>2.8501544831741001</v>
      </c>
      <c r="M945" s="88">
        <v>2.8785155582766899</v>
      </c>
      <c r="N945" s="88">
        <v>2.91362304904818</v>
      </c>
      <c r="O945" s="88">
        <v>3.07940956395599</v>
      </c>
      <c r="P945" s="88">
        <v>3.1239491393763199</v>
      </c>
      <c r="Q945" s="88">
        <v>3.1472400636007198</v>
      </c>
      <c r="R945" s="88">
        <v>3.25147464108269</v>
      </c>
      <c r="S945" s="88">
        <v>3.3016947352222901</v>
      </c>
      <c r="T945" s="88">
        <v>3.35152536906328</v>
      </c>
      <c r="U945" s="88">
        <v>3.4111772299826102</v>
      </c>
      <c r="V945" s="88">
        <v>3.4607326241539802</v>
      </c>
      <c r="W945" s="88">
        <v>3.5064062230730202</v>
      </c>
      <c r="X945" s="88">
        <v>3.5508116113824402</v>
      </c>
      <c r="Y945" s="88">
        <v>3.5907549436198498</v>
      </c>
      <c r="Z945" s="88">
        <v>3.6299873663855999</v>
      </c>
      <c r="AA945" s="88">
        <v>3.6737583849686302</v>
      </c>
      <c r="AB945" s="88">
        <v>3.76605747282535</v>
      </c>
      <c r="AC945" s="88">
        <v>3.8404308095255799</v>
      </c>
      <c r="AD945" s="88">
        <v>3.9271309243799699</v>
      </c>
      <c r="AE945" s="88">
        <v>4.0183326233430599</v>
      </c>
      <c r="AF945" s="88">
        <v>4.0954383394405696</v>
      </c>
      <c r="AG945" s="88">
        <v>4.1254795999919001</v>
      </c>
      <c r="AH945" s="88">
        <v>4.0551838736106696</v>
      </c>
      <c r="AI945" s="88">
        <v>3.98531508320999</v>
      </c>
      <c r="AJ945" s="88">
        <v>3.9405731159538502</v>
      </c>
      <c r="AK945" s="88">
        <v>3.8860719897330198</v>
      </c>
    </row>
    <row r="946" spans="1:37" s="88" customFormat="1" hidden="1" x14ac:dyDescent="0.3">
      <c r="A946" s="117" t="str">
        <f t="shared" si="19"/>
        <v>SDGbaseTRA_UrbIRT_v6_3C_GVAaamai</v>
      </c>
      <c r="B946" s="118" t="s">
        <v>220</v>
      </c>
      <c r="C946" s="119" t="s">
        <v>295</v>
      </c>
      <c r="D946" s="91" t="s">
        <v>3</v>
      </c>
      <c r="E946" s="88" t="s">
        <v>5</v>
      </c>
      <c r="F946" s="88">
        <v>11.925302657025901</v>
      </c>
      <c r="G946" s="88">
        <v>11.250343786546701</v>
      </c>
      <c r="H946" s="88">
        <v>11.725572167940401</v>
      </c>
      <c r="I946" s="88">
        <v>12.1580674803104</v>
      </c>
      <c r="J946" s="88">
        <v>12.8480823729896</v>
      </c>
      <c r="K946" s="88">
        <v>13.137835991001401</v>
      </c>
      <c r="L946" s="88">
        <v>13.443824988608201</v>
      </c>
      <c r="M946" s="88">
        <v>13.591515988728499</v>
      </c>
      <c r="N946" s="88">
        <v>13.8102816457535</v>
      </c>
      <c r="O946" s="88">
        <v>14.9310186357981</v>
      </c>
      <c r="P946" s="88">
        <v>15.181278354425499</v>
      </c>
      <c r="Q946" s="88">
        <v>15.2531115036531</v>
      </c>
      <c r="R946" s="88">
        <v>15.673021094645099</v>
      </c>
      <c r="S946" s="88">
        <v>15.8323171136452</v>
      </c>
      <c r="T946" s="88">
        <v>16.005890254065001</v>
      </c>
      <c r="U946" s="88">
        <v>16.267502589531698</v>
      </c>
      <c r="V946" s="88">
        <v>16.406652129062</v>
      </c>
      <c r="W946" s="88">
        <v>16.515118378756998</v>
      </c>
      <c r="X946" s="88">
        <v>16.658028811644101</v>
      </c>
      <c r="Y946" s="88">
        <v>16.790531147550698</v>
      </c>
      <c r="Z946" s="88">
        <v>16.904220409743701</v>
      </c>
      <c r="AA946" s="88">
        <v>17.0746623327584</v>
      </c>
      <c r="AB946" s="88">
        <v>17.575168653873099</v>
      </c>
      <c r="AC946" s="88">
        <v>17.930700936435301</v>
      </c>
      <c r="AD946" s="88">
        <v>18.308623063783301</v>
      </c>
      <c r="AE946" s="88">
        <v>18.6911970997329</v>
      </c>
      <c r="AF946" s="88">
        <v>18.975142974570701</v>
      </c>
      <c r="AG946" s="88">
        <v>18.859281816772501</v>
      </c>
      <c r="AH946" s="88">
        <v>18.191081915000201</v>
      </c>
      <c r="AI946" s="88">
        <v>17.519474552759601</v>
      </c>
      <c r="AJ946" s="88">
        <v>17.0224586892571</v>
      </c>
      <c r="AK946" s="88">
        <v>16.501965968390699</v>
      </c>
    </row>
    <row r="947" spans="1:37" s="88" customFormat="1" hidden="1" x14ac:dyDescent="0.3">
      <c r="A947" s="117" t="str">
        <f t="shared" si="19"/>
        <v>SDGbaseTRA_UrbIRT_v6_3C_GVAaaoce</v>
      </c>
      <c r="B947" s="118" t="s">
        <v>220</v>
      </c>
      <c r="C947" s="119" t="s">
        <v>295</v>
      </c>
      <c r="D947" s="91" t="s">
        <v>3</v>
      </c>
      <c r="E947" s="88" t="s">
        <v>6</v>
      </c>
      <c r="F947" s="88">
        <v>0.81587985557114195</v>
      </c>
      <c r="G947" s="88">
        <v>0.75417772109146697</v>
      </c>
      <c r="H947" s="88">
        <v>0.79230629413111897</v>
      </c>
      <c r="I947" s="88">
        <v>0.82315037057741403</v>
      </c>
      <c r="J947" s="88">
        <v>0.87423538352855201</v>
      </c>
      <c r="K947" s="88">
        <v>0.90006395183781396</v>
      </c>
      <c r="L947" s="88">
        <v>0.92710623408866999</v>
      </c>
      <c r="M947" s="88">
        <v>0.94416708478340505</v>
      </c>
      <c r="N947" s="88">
        <v>0.96451417588930299</v>
      </c>
      <c r="O947" s="88">
        <v>1.0463110981631101</v>
      </c>
      <c r="P947" s="88">
        <v>1.07341152952664</v>
      </c>
      <c r="Q947" s="88">
        <v>1.0883486509077001</v>
      </c>
      <c r="R947" s="88">
        <v>1.13415819514774</v>
      </c>
      <c r="S947" s="88">
        <v>1.15674585281568</v>
      </c>
      <c r="T947" s="88">
        <v>1.18018030789631</v>
      </c>
      <c r="U947" s="88">
        <v>1.20861040660344</v>
      </c>
      <c r="V947" s="88">
        <v>1.2270870316945199</v>
      </c>
      <c r="W947" s="88">
        <v>1.24561306563189</v>
      </c>
      <c r="X947" s="88">
        <v>1.2682826278143899</v>
      </c>
      <c r="Y947" s="88">
        <v>1.28715376437304</v>
      </c>
      <c r="Z947" s="88">
        <v>1.3059278301527499</v>
      </c>
      <c r="AA947" s="88">
        <v>1.32895384022173</v>
      </c>
      <c r="AB947" s="88">
        <v>1.3807545199007301</v>
      </c>
      <c r="AC947" s="88">
        <v>1.41783500272437</v>
      </c>
      <c r="AD947" s="88">
        <v>1.45389006230628</v>
      </c>
      <c r="AE947" s="88">
        <v>1.4897384182809901</v>
      </c>
      <c r="AF947" s="88">
        <v>1.52103765498192</v>
      </c>
      <c r="AG947" s="88">
        <v>1.53240748725994</v>
      </c>
      <c r="AH947" s="88">
        <v>1.4970431218023399</v>
      </c>
      <c r="AI947" s="88">
        <v>1.4564366712676999</v>
      </c>
      <c r="AJ947" s="88">
        <v>1.4251610417984399</v>
      </c>
      <c r="AK947" s="88">
        <v>1.38956957385723</v>
      </c>
    </row>
    <row r="948" spans="1:37" s="88" customFormat="1" hidden="1" x14ac:dyDescent="0.3">
      <c r="A948" s="117" t="str">
        <f t="shared" si="19"/>
        <v>SDGbaseTRA_UrbIRT_v6_3C_GVAaaveg</v>
      </c>
      <c r="B948" s="118" t="s">
        <v>220</v>
      </c>
      <c r="C948" s="119" t="s">
        <v>295</v>
      </c>
      <c r="D948" s="91" t="s">
        <v>3</v>
      </c>
      <c r="E948" s="88" t="s">
        <v>7</v>
      </c>
      <c r="F948" s="88">
        <v>6.7349634382759103</v>
      </c>
      <c r="G948" s="88">
        <v>6.4555958565659299</v>
      </c>
      <c r="H948" s="88">
        <v>6.4889999794553797</v>
      </c>
      <c r="I948" s="88">
        <v>6.5788689001558103</v>
      </c>
      <c r="J948" s="88">
        <v>6.7329253531862001</v>
      </c>
      <c r="K948" s="88">
        <v>6.8001157530465504</v>
      </c>
      <c r="L948" s="88">
        <v>6.8857751455945504</v>
      </c>
      <c r="M948" s="88">
        <v>6.9393751263928696</v>
      </c>
      <c r="N948" s="88">
        <v>7.0067937034463101</v>
      </c>
      <c r="O948" s="88">
        <v>7.1540872094691599</v>
      </c>
      <c r="P948" s="88">
        <v>7.2313132900540298</v>
      </c>
      <c r="Q948" s="88">
        <v>7.29307182806411</v>
      </c>
      <c r="R948" s="88">
        <v>7.5054166754576004</v>
      </c>
      <c r="S948" s="88">
        <v>7.6235344106558696</v>
      </c>
      <c r="T948" s="88">
        <v>7.7317918798549101</v>
      </c>
      <c r="U948" s="88">
        <v>7.8647538687711602</v>
      </c>
      <c r="V948" s="88">
        <v>7.9919917135279599</v>
      </c>
      <c r="W948" s="88">
        <v>8.0995113886512105</v>
      </c>
      <c r="X948" s="88">
        <v>8.1820591982800206</v>
      </c>
      <c r="Y948" s="88">
        <v>8.2559727632826192</v>
      </c>
      <c r="Z948" s="88">
        <v>8.3358502948512392</v>
      </c>
      <c r="AA948" s="88">
        <v>8.4036684920841598</v>
      </c>
      <c r="AB948" s="88">
        <v>8.5318241873841494</v>
      </c>
      <c r="AC948" s="88">
        <v>8.6707646952973807</v>
      </c>
      <c r="AD948" s="88">
        <v>8.8717480723552509</v>
      </c>
      <c r="AE948" s="88">
        <v>9.0956489922649801</v>
      </c>
      <c r="AF948" s="88">
        <v>9.2712507222718195</v>
      </c>
      <c r="AG948" s="88">
        <v>9.3595050910196491</v>
      </c>
      <c r="AH948" s="88">
        <v>9.1704584140943304</v>
      </c>
      <c r="AI948" s="88">
        <v>9.0218859941561398</v>
      </c>
      <c r="AJ948" s="88">
        <v>8.9435494936147197</v>
      </c>
      <c r="AK948" s="88">
        <v>8.8601849561033195</v>
      </c>
    </row>
    <row r="949" spans="1:37" s="88" customFormat="1" hidden="1" x14ac:dyDescent="0.3">
      <c r="A949" s="117" t="str">
        <f t="shared" si="19"/>
        <v>SDGbaseTRA_UrbIRT_v6_3C_GVAaaofr</v>
      </c>
      <c r="B949" s="118" t="s">
        <v>220</v>
      </c>
      <c r="C949" s="119" t="s">
        <v>295</v>
      </c>
      <c r="D949" s="91" t="s">
        <v>3</v>
      </c>
      <c r="E949" s="88" t="s">
        <v>8</v>
      </c>
      <c r="F949" s="88">
        <v>12.999968868332401</v>
      </c>
      <c r="G949" s="88">
        <v>12.669206141974801</v>
      </c>
      <c r="H949" s="88">
        <v>12.991943479696401</v>
      </c>
      <c r="I949" s="88">
        <v>13.121281197874399</v>
      </c>
      <c r="J949" s="88">
        <v>13.464223734852199</v>
      </c>
      <c r="K949" s="88">
        <v>13.7124003073276</v>
      </c>
      <c r="L949" s="88">
        <v>13.9956910798574</v>
      </c>
      <c r="M949" s="88">
        <v>14.2160638362272</v>
      </c>
      <c r="N949" s="88">
        <v>14.4556096456883</v>
      </c>
      <c r="O949" s="88">
        <v>15.5449055301186</v>
      </c>
      <c r="P949" s="88">
        <v>15.8802461302786</v>
      </c>
      <c r="Q949" s="88">
        <v>16.038762098869199</v>
      </c>
      <c r="R949" s="88">
        <v>16.452701380640399</v>
      </c>
      <c r="S949" s="88">
        <v>16.756086172201702</v>
      </c>
      <c r="T949" s="88">
        <v>17.068366033213</v>
      </c>
      <c r="U949" s="88">
        <v>17.436035836567001</v>
      </c>
      <c r="V949" s="88">
        <v>17.797322785741098</v>
      </c>
      <c r="W949" s="88">
        <v>18.122527847320899</v>
      </c>
      <c r="X949" s="88">
        <v>18.362816419655498</v>
      </c>
      <c r="Y949" s="88">
        <v>18.581535012161201</v>
      </c>
      <c r="Z949" s="88">
        <v>18.7703307281181</v>
      </c>
      <c r="AA949" s="88">
        <v>19.000839692655799</v>
      </c>
      <c r="AB949" s="88">
        <v>19.5493920058226</v>
      </c>
      <c r="AC949" s="88">
        <v>20.0293634429928</v>
      </c>
      <c r="AD949" s="88">
        <v>20.573514214423099</v>
      </c>
      <c r="AE949" s="88">
        <v>21.130905308855201</v>
      </c>
      <c r="AF949" s="88">
        <v>21.561526055968098</v>
      </c>
      <c r="AG949" s="88">
        <v>21.777420414087999</v>
      </c>
      <c r="AH949" s="88">
        <v>21.402633692622501</v>
      </c>
      <c r="AI949" s="88">
        <v>20.862318316781799</v>
      </c>
      <c r="AJ949" s="88">
        <v>20.506988605533699</v>
      </c>
      <c r="AK949" s="88">
        <v>20.1454801330657</v>
      </c>
    </row>
    <row r="950" spans="1:37" s="88" customFormat="1" hidden="1" x14ac:dyDescent="0.3">
      <c r="A950" s="117" t="str">
        <f t="shared" si="19"/>
        <v>SDGbaseTRA_UrbIRT_v6_3C_GVAaagra</v>
      </c>
      <c r="B950" s="118" t="s">
        <v>220</v>
      </c>
      <c r="C950" s="119" t="s">
        <v>295</v>
      </c>
      <c r="D950" s="91" t="s">
        <v>3</v>
      </c>
      <c r="E950" s="88" t="s">
        <v>9</v>
      </c>
      <c r="F950" s="88">
        <v>6.1969723289684602</v>
      </c>
      <c r="G950" s="88">
        <v>6.2019699402898496</v>
      </c>
      <c r="H950" s="88">
        <v>6.4615702234118704</v>
      </c>
      <c r="I950" s="88">
        <v>6.4694038372632399</v>
      </c>
      <c r="J950" s="88">
        <v>6.6157141569153701</v>
      </c>
      <c r="K950" s="88">
        <v>6.7876364901041901</v>
      </c>
      <c r="L950" s="88">
        <v>6.9887893448974099</v>
      </c>
      <c r="M950" s="88">
        <v>7.2046797133370601</v>
      </c>
      <c r="N950" s="88">
        <v>7.4265002136284304</v>
      </c>
      <c r="O950" s="88">
        <v>8.1507154674588698</v>
      </c>
      <c r="P950" s="88">
        <v>8.4561233229917701</v>
      </c>
      <c r="Q950" s="88">
        <v>8.6338693631638606</v>
      </c>
      <c r="R950" s="88">
        <v>8.93711048494586</v>
      </c>
      <c r="S950" s="88">
        <v>9.1858898594131606</v>
      </c>
      <c r="T950" s="88">
        <v>9.4540668770605798</v>
      </c>
      <c r="U950" s="88">
        <v>9.7592512957608708</v>
      </c>
      <c r="V950" s="88">
        <v>10.024514908852</v>
      </c>
      <c r="W950" s="88">
        <v>10.312993291873299</v>
      </c>
      <c r="X950" s="88">
        <v>10.598200639673401</v>
      </c>
      <c r="Y950" s="88">
        <v>10.8170779592987</v>
      </c>
      <c r="Z950" s="88">
        <v>11.0063185264247</v>
      </c>
      <c r="AA950" s="88">
        <v>11.2350722315574</v>
      </c>
      <c r="AB950" s="88">
        <v>11.7349229316899</v>
      </c>
      <c r="AC950" s="88">
        <v>12.1216105515902</v>
      </c>
      <c r="AD950" s="88">
        <v>12.454850672173199</v>
      </c>
      <c r="AE950" s="88">
        <v>12.765529021071201</v>
      </c>
      <c r="AF950" s="88">
        <v>13.013428880637999</v>
      </c>
      <c r="AG950" s="88">
        <v>13.1729580536316</v>
      </c>
      <c r="AH950" s="88">
        <v>12.9637961729282</v>
      </c>
      <c r="AI950" s="88">
        <v>12.591645982058999</v>
      </c>
      <c r="AJ950" s="88">
        <v>12.298297368116099</v>
      </c>
      <c r="AK950" s="88">
        <v>12.0056909331197</v>
      </c>
    </row>
    <row r="951" spans="1:37" s="88" customFormat="1" hidden="1" x14ac:dyDescent="0.3">
      <c r="A951" s="117" t="str">
        <f t="shared" si="19"/>
        <v>SDGbaseTRA_UrbIRT_v6_3C_GVAaaoil</v>
      </c>
      <c r="B951" s="118" t="s">
        <v>220</v>
      </c>
      <c r="C951" s="119" t="s">
        <v>295</v>
      </c>
      <c r="D951" s="91" t="s">
        <v>3</v>
      </c>
      <c r="E951" s="88" t="s">
        <v>10</v>
      </c>
      <c r="F951" s="88">
        <v>5.4472049614452702</v>
      </c>
      <c r="G951" s="88">
        <v>4.9312802531384703</v>
      </c>
      <c r="H951" s="88">
        <v>5.0993660326928802</v>
      </c>
      <c r="I951" s="88">
        <v>5.3041817483896798</v>
      </c>
      <c r="J951" s="88">
        <v>5.6102682830014503</v>
      </c>
      <c r="K951" s="88">
        <v>5.76226496138925</v>
      </c>
      <c r="L951" s="88">
        <v>5.9233984309257304</v>
      </c>
      <c r="M951" s="88">
        <v>6.0101426835810896</v>
      </c>
      <c r="N951" s="88">
        <v>6.1096668256792004</v>
      </c>
      <c r="O951" s="88">
        <v>6.3738954039909403</v>
      </c>
      <c r="P951" s="88">
        <v>6.5029227549885702</v>
      </c>
      <c r="Q951" s="88">
        <v>6.6102464502136096</v>
      </c>
      <c r="R951" s="88">
        <v>6.9620585989489596</v>
      </c>
      <c r="S951" s="88">
        <v>7.1341370823829697</v>
      </c>
      <c r="T951" s="88">
        <v>7.2990706566504198</v>
      </c>
      <c r="U951" s="88">
        <v>7.4894160832872698</v>
      </c>
      <c r="V951" s="88">
        <v>7.6480953966368599</v>
      </c>
      <c r="W951" s="88">
        <v>7.8034011530830503</v>
      </c>
      <c r="X951" s="88">
        <v>7.96785232141489</v>
      </c>
      <c r="Y951" s="88">
        <v>8.1119728240622297</v>
      </c>
      <c r="Z951" s="88">
        <v>8.2696131140778206</v>
      </c>
      <c r="AA951" s="88">
        <v>8.4213796814981006</v>
      </c>
      <c r="AB951" s="88">
        <v>8.6633054305815094</v>
      </c>
      <c r="AC951" s="88">
        <v>8.8666056703579592</v>
      </c>
      <c r="AD951" s="88">
        <v>9.1159493025891791</v>
      </c>
      <c r="AE951" s="88">
        <v>9.3872894401705995</v>
      </c>
      <c r="AF951" s="88">
        <v>9.6400684207111098</v>
      </c>
      <c r="AG951" s="88">
        <v>9.8015456782590604</v>
      </c>
      <c r="AH951" s="88">
        <v>9.5973434472696901</v>
      </c>
      <c r="AI951" s="88">
        <v>9.4424085782446205</v>
      </c>
      <c r="AJ951" s="88">
        <v>9.3440417640088391</v>
      </c>
      <c r="AK951" s="88">
        <v>9.2129983449780397</v>
      </c>
    </row>
    <row r="952" spans="1:37" s="88" customFormat="1" hidden="1" x14ac:dyDescent="0.3">
      <c r="A952" s="117" t="str">
        <f t="shared" si="19"/>
        <v>SDGbaseTRA_UrbIRT_v6_3C_GVAaatub</v>
      </c>
      <c r="B952" s="118" t="s">
        <v>220</v>
      </c>
      <c r="C952" s="119" t="s">
        <v>295</v>
      </c>
      <c r="D952" s="91" t="s">
        <v>3</v>
      </c>
      <c r="E952" s="88" t="s">
        <v>11</v>
      </c>
      <c r="F952" s="88">
        <v>2.94784568120137</v>
      </c>
      <c r="G952" s="88">
        <v>2.7759830910090701</v>
      </c>
      <c r="H952" s="88">
        <v>2.7945300318908801</v>
      </c>
      <c r="I952" s="88">
        <v>2.8412345382214501</v>
      </c>
      <c r="J952" s="88">
        <v>2.9198444805086701</v>
      </c>
      <c r="K952" s="88">
        <v>2.95179977981419</v>
      </c>
      <c r="L952" s="88">
        <v>2.9920248344117701</v>
      </c>
      <c r="M952" s="88">
        <v>3.0192423086601599</v>
      </c>
      <c r="N952" s="88">
        <v>3.0547495644316198</v>
      </c>
      <c r="O952" s="88">
        <v>3.1347866362501402</v>
      </c>
      <c r="P952" s="88">
        <v>3.1745586334707498</v>
      </c>
      <c r="Q952" s="88">
        <v>3.2063587701476099</v>
      </c>
      <c r="R952" s="88">
        <v>3.3076406732572301</v>
      </c>
      <c r="S952" s="88">
        <v>3.36347763107237</v>
      </c>
      <c r="T952" s="88">
        <v>3.41437988570393</v>
      </c>
      <c r="U952" s="88">
        <v>3.4760741707200302</v>
      </c>
      <c r="V952" s="88">
        <v>3.5335314262108399</v>
      </c>
      <c r="W952" s="88">
        <v>3.5810063376281702</v>
      </c>
      <c r="X952" s="88">
        <v>3.6162876344556998</v>
      </c>
      <c r="Y952" s="88">
        <v>3.6483641382940899</v>
      </c>
      <c r="Z952" s="88">
        <v>3.6830482023248701</v>
      </c>
      <c r="AA952" s="88">
        <v>3.7123998311910702</v>
      </c>
      <c r="AB952" s="88">
        <v>3.77699458377736</v>
      </c>
      <c r="AC952" s="88">
        <v>3.8468367526681901</v>
      </c>
      <c r="AD952" s="88">
        <v>3.9459117229468399</v>
      </c>
      <c r="AE952" s="88">
        <v>4.0551902965098403</v>
      </c>
      <c r="AF952" s="88">
        <v>4.1357247720608603</v>
      </c>
      <c r="AG952" s="88">
        <v>4.1513619465241298</v>
      </c>
      <c r="AH952" s="88">
        <v>4.0443396753341796</v>
      </c>
      <c r="AI952" s="88">
        <v>3.9543034911152501</v>
      </c>
      <c r="AJ952" s="88">
        <v>3.89802064028571</v>
      </c>
      <c r="AK952" s="88">
        <v>3.8401318823220598</v>
      </c>
    </row>
    <row r="953" spans="1:37" s="88" customFormat="1" hidden="1" x14ac:dyDescent="0.3">
      <c r="A953" s="117" t="str">
        <f t="shared" si="19"/>
        <v>SDGbaseTRA_UrbIRT_v6_3C_GVAaapul</v>
      </c>
      <c r="B953" s="118" t="s">
        <v>220</v>
      </c>
      <c r="C953" s="119" t="s">
        <v>295</v>
      </c>
      <c r="D953" s="91" t="s">
        <v>3</v>
      </c>
      <c r="E953" s="88" t="s">
        <v>12</v>
      </c>
      <c r="F953" s="88">
        <v>0.52449157567978599</v>
      </c>
      <c r="G953" s="88">
        <v>0.48730068496471701</v>
      </c>
      <c r="H953" s="88">
        <v>0.49270808017239298</v>
      </c>
      <c r="I953" s="88">
        <v>0.50744115470467699</v>
      </c>
      <c r="J953" s="88">
        <v>0.52742547531975703</v>
      </c>
      <c r="K953" s="88">
        <v>0.53493925358843997</v>
      </c>
      <c r="L953" s="88">
        <v>0.54273881484999198</v>
      </c>
      <c r="M953" s="88">
        <v>0.54311822666013698</v>
      </c>
      <c r="N953" s="88">
        <v>0.54498247346283701</v>
      </c>
      <c r="O953" s="88">
        <v>0.55304834894812804</v>
      </c>
      <c r="P953" s="88">
        <v>0.55580578777244805</v>
      </c>
      <c r="Q953" s="88">
        <v>0.55909988353006701</v>
      </c>
      <c r="R953" s="88">
        <v>0.57989423754093095</v>
      </c>
      <c r="S953" s="88">
        <v>0.589128346714613</v>
      </c>
      <c r="T953" s="88">
        <v>0.59724572276978705</v>
      </c>
      <c r="U953" s="88">
        <v>0.60697693176678003</v>
      </c>
      <c r="V953" s="88">
        <v>0.616320502798402</v>
      </c>
      <c r="W953" s="88">
        <v>0.623648269439247</v>
      </c>
      <c r="X953" s="88">
        <v>0.62974064251653805</v>
      </c>
      <c r="Y953" s="88">
        <v>0.63650027893885397</v>
      </c>
      <c r="Z953" s="88">
        <v>0.64466811102607602</v>
      </c>
      <c r="AA953" s="88">
        <v>0.65151187001252797</v>
      </c>
      <c r="AB953" s="88">
        <v>0.66075605593750897</v>
      </c>
      <c r="AC953" s="88">
        <v>0.67065038616476103</v>
      </c>
      <c r="AD953" s="88">
        <v>0.68634536985066696</v>
      </c>
      <c r="AE953" s="88">
        <v>0.70423810295982403</v>
      </c>
      <c r="AF953" s="88">
        <v>0.720002314368823</v>
      </c>
      <c r="AG953" s="88">
        <v>0.73086837946422301</v>
      </c>
      <c r="AH953" s="88">
        <v>0.72196855840267804</v>
      </c>
      <c r="AI953" s="88">
        <v>0.71944407153774603</v>
      </c>
      <c r="AJ953" s="88">
        <v>0.72153294934860202</v>
      </c>
      <c r="AK953" s="88">
        <v>0.72183325253561503</v>
      </c>
    </row>
    <row r="954" spans="1:37" s="88" customFormat="1" hidden="1" x14ac:dyDescent="0.3">
      <c r="A954" s="117" t="str">
        <f t="shared" si="19"/>
        <v>SDGbaseTRA_UrbIRT_v6_3C_GVAaasug</v>
      </c>
      <c r="B954" s="118" t="s">
        <v>220</v>
      </c>
      <c r="C954" s="119" t="s">
        <v>295</v>
      </c>
      <c r="D954" s="91" t="s">
        <v>3</v>
      </c>
      <c r="E954" s="88" t="s">
        <v>13</v>
      </c>
      <c r="F954" s="88">
        <v>3.8233471543033799</v>
      </c>
      <c r="G954" s="88">
        <v>3.66290217623057</v>
      </c>
      <c r="H954" s="88">
        <v>3.6810253013816201</v>
      </c>
      <c r="I954" s="88">
        <v>3.74679434749422</v>
      </c>
      <c r="J954" s="88">
        <v>3.8578489753501</v>
      </c>
      <c r="K954" s="88">
        <v>3.9005980066560699</v>
      </c>
      <c r="L954" s="88">
        <v>3.9508545221861202</v>
      </c>
      <c r="M954" s="88">
        <v>3.9800978549365298</v>
      </c>
      <c r="N954" s="88">
        <v>4.0051072820087201</v>
      </c>
      <c r="O954" s="88">
        <v>4.1896204338067999</v>
      </c>
      <c r="P954" s="88">
        <v>4.2134258659391204</v>
      </c>
      <c r="Q954" s="88">
        <v>4.2068379506041804</v>
      </c>
      <c r="R954" s="88">
        <v>4.30367004477566</v>
      </c>
      <c r="S954" s="88">
        <v>4.3577239338267404</v>
      </c>
      <c r="T954" s="88">
        <v>4.4083163233781102</v>
      </c>
      <c r="U954" s="88">
        <v>4.4641234770975098</v>
      </c>
      <c r="V954" s="88">
        <v>4.4978646788502203</v>
      </c>
      <c r="W954" s="88">
        <v>4.5488779919516196</v>
      </c>
      <c r="X954" s="88">
        <v>4.6187857397546903</v>
      </c>
      <c r="Y954" s="88">
        <v>4.6559383287508398</v>
      </c>
      <c r="Z954" s="88">
        <v>4.6885677478154202</v>
      </c>
      <c r="AA954" s="88">
        <v>4.7350169216725702</v>
      </c>
      <c r="AB954" s="88">
        <v>4.82558658996268</v>
      </c>
      <c r="AC954" s="88">
        <v>4.8746394249822602</v>
      </c>
      <c r="AD954" s="88">
        <v>4.9252797945062303</v>
      </c>
      <c r="AE954" s="88">
        <v>4.97885461610307</v>
      </c>
      <c r="AF954" s="88">
        <v>5.0385432725600499</v>
      </c>
      <c r="AG954" s="88">
        <v>5.1029445774777802</v>
      </c>
      <c r="AH954" s="88">
        <v>5.0338596915675504</v>
      </c>
      <c r="AI954" s="88">
        <v>4.9700328036836998</v>
      </c>
      <c r="AJ954" s="88">
        <v>4.9482680414600599</v>
      </c>
      <c r="AK954" s="88">
        <v>4.9157907788833697</v>
      </c>
    </row>
    <row r="955" spans="1:37" s="88" customFormat="1" hidden="1" x14ac:dyDescent="0.3">
      <c r="A955" s="117" t="str">
        <f t="shared" si="19"/>
        <v>SDGbaseTRA_UrbIRT_v6_3C_GVAaaoth</v>
      </c>
      <c r="B955" s="118" t="s">
        <v>220</v>
      </c>
      <c r="C955" s="119" t="s">
        <v>295</v>
      </c>
      <c r="D955" s="91" t="s">
        <v>3</v>
      </c>
      <c r="E955" s="88" t="s">
        <v>14</v>
      </c>
      <c r="F955" s="88">
        <v>7.2867372761343301</v>
      </c>
      <c r="G955" s="88">
        <v>6.7684891309603197</v>
      </c>
      <c r="H955" s="88">
        <v>7.10777024865064</v>
      </c>
      <c r="I955" s="88">
        <v>7.2398009737693103</v>
      </c>
      <c r="J955" s="88">
        <v>7.5151724571399798</v>
      </c>
      <c r="K955" s="88">
        <v>7.77786812923899</v>
      </c>
      <c r="L955" s="88">
        <v>8.0777765101171504</v>
      </c>
      <c r="M955" s="88">
        <v>8.3949142775447996</v>
      </c>
      <c r="N955" s="88">
        <v>8.7227671116224403</v>
      </c>
      <c r="O955" s="88">
        <v>9.6387195032958601</v>
      </c>
      <c r="P955" s="88">
        <v>10.084026498370999</v>
      </c>
      <c r="Q955" s="88">
        <v>10.3902936478933</v>
      </c>
      <c r="R955" s="88">
        <v>10.846870000206801</v>
      </c>
      <c r="S955" s="88">
        <v>11.2304307349873</v>
      </c>
      <c r="T955" s="88">
        <v>11.650951932365301</v>
      </c>
      <c r="U955" s="88">
        <v>12.1488659286585</v>
      </c>
      <c r="V955" s="88">
        <v>12.6065488556304</v>
      </c>
      <c r="W955" s="88">
        <v>13.131400979097799</v>
      </c>
      <c r="X955" s="88">
        <v>13.7473018556423</v>
      </c>
      <c r="Y955" s="88">
        <v>14.258984577006901</v>
      </c>
      <c r="Z955" s="88">
        <v>14.7147090158777</v>
      </c>
      <c r="AA955" s="88">
        <v>15.216263734699201</v>
      </c>
      <c r="AB955" s="88">
        <v>15.8970943744641</v>
      </c>
      <c r="AC955" s="88">
        <v>16.449640364434298</v>
      </c>
      <c r="AD955" s="88">
        <v>16.998678627624599</v>
      </c>
      <c r="AE955" s="88">
        <v>17.576808097557802</v>
      </c>
      <c r="AF955" s="88">
        <v>18.153259564408401</v>
      </c>
      <c r="AG955" s="88">
        <v>18.690101632159202</v>
      </c>
      <c r="AH955" s="88">
        <v>18.318543050487101</v>
      </c>
      <c r="AI955" s="88">
        <v>17.733979301404499</v>
      </c>
      <c r="AJ955" s="88">
        <v>17.191308577066799</v>
      </c>
      <c r="AK955" s="88">
        <v>16.624845532586701</v>
      </c>
    </row>
    <row r="956" spans="1:37" s="88" customFormat="1" hidden="1" x14ac:dyDescent="0.3">
      <c r="A956" s="117" t="str">
        <f t="shared" si="19"/>
        <v>SDGbaseTRA_UrbIRT_v6_3C_GVAalani</v>
      </c>
      <c r="B956" s="118" t="s">
        <v>220</v>
      </c>
      <c r="C956" s="119" t="s">
        <v>295</v>
      </c>
      <c r="D956" s="91" t="s">
        <v>3</v>
      </c>
      <c r="E956" s="88" t="s">
        <v>15</v>
      </c>
      <c r="F956" s="88">
        <v>27.5487375052288</v>
      </c>
      <c r="G956" s="88">
        <v>22.0473904604263</v>
      </c>
      <c r="H956" s="88">
        <v>24.158553308133801</v>
      </c>
      <c r="I956" s="88">
        <v>24.438684609107799</v>
      </c>
      <c r="J956" s="88">
        <v>25.8823174023162</v>
      </c>
      <c r="K956" s="88">
        <v>26.748225163690599</v>
      </c>
      <c r="L956" s="88">
        <v>27.481377325234799</v>
      </c>
      <c r="M956" s="88">
        <v>28.228286469408999</v>
      </c>
      <c r="N956" s="88">
        <v>29.139896250464901</v>
      </c>
      <c r="O956" s="88">
        <v>32.144921680381401</v>
      </c>
      <c r="P956" s="88">
        <v>32.928230156661499</v>
      </c>
      <c r="Q956" s="88">
        <v>33.507684885614701</v>
      </c>
      <c r="R956" s="88">
        <v>35.371764401070699</v>
      </c>
      <c r="S956" s="88">
        <v>36.288083160398799</v>
      </c>
      <c r="T956" s="88">
        <v>37.3149403324311</v>
      </c>
      <c r="U956" s="88">
        <v>38.464723611630603</v>
      </c>
      <c r="V956" s="88">
        <v>39.606494872339603</v>
      </c>
      <c r="W956" s="88">
        <v>40.846530202741903</v>
      </c>
      <c r="X956" s="88">
        <v>42.2489836330681</v>
      </c>
      <c r="Y956" s="88">
        <v>43.379702014200802</v>
      </c>
      <c r="Z956" s="88">
        <v>44.372123050789</v>
      </c>
      <c r="AA956" s="88">
        <v>45.427309942390202</v>
      </c>
      <c r="AB956" s="88">
        <v>47.656247857952103</v>
      </c>
      <c r="AC956" s="88">
        <v>49.215239700462497</v>
      </c>
      <c r="AD956" s="88">
        <v>50.682422904466698</v>
      </c>
      <c r="AE956" s="88">
        <v>52.195184936784997</v>
      </c>
      <c r="AF956" s="88">
        <v>53.506355989623003</v>
      </c>
      <c r="AG956" s="88">
        <v>54.478982330450798</v>
      </c>
      <c r="AH956" s="88">
        <v>55.758684510013801</v>
      </c>
      <c r="AI956" s="88">
        <v>55.8491838458771</v>
      </c>
      <c r="AJ956" s="88">
        <v>55.478004811922901</v>
      </c>
      <c r="AK956" s="88">
        <v>54.885929298866898</v>
      </c>
    </row>
    <row r="957" spans="1:37" s="88" customFormat="1" hidden="1" x14ac:dyDescent="0.3">
      <c r="A957" s="117" t="str">
        <f t="shared" si="19"/>
        <v>SDGbaseTRA_UrbIRT_v6_3C_GVAafore</v>
      </c>
      <c r="B957" s="118" t="s">
        <v>220</v>
      </c>
      <c r="C957" s="119" t="s">
        <v>295</v>
      </c>
      <c r="D957" s="91" t="s">
        <v>3</v>
      </c>
      <c r="E957" s="88" t="s">
        <v>16</v>
      </c>
      <c r="F957" s="88">
        <v>6.4911530358491802</v>
      </c>
      <c r="G957" s="88">
        <v>5.8929114973991403</v>
      </c>
      <c r="H957" s="88">
        <v>6.0264077807418097</v>
      </c>
      <c r="I957" s="88">
        <v>6.2017281124365997</v>
      </c>
      <c r="J957" s="88">
        <v>6.34820222041626</v>
      </c>
      <c r="K957" s="88">
        <v>6.4232756469268804</v>
      </c>
      <c r="L957" s="88">
        <v>6.5110318608959901</v>
      </c>
      <c r="M957" s="88">
        <v>6.5596478635173296</v>
      </c>
      <c r="N957" s="88">
        <v>6.7265933322513396</v>
      </c>
      <c r="O957" s="88">
        <v>7.0276858553481301</v>
      </c>
      <c r="P957" s="88">
        <v>7.1548466694429198</v>
      </c>
      <c r="Q957" s="88">
        <v>7.1716194242725502</v>
      </c>
      <c r="R957" s="88">
        <v>7.3363930911289303</v>
      </c>
      <c r="S957" s="88">
        <v>7.45534764026793</v>
      </c>
      <c r="T957" s="88">
        <v>7.6077841068521401</v>
      </c>
      <c r="U957" s="88">
        <v>7.8375311036774802</v>
      </c>
      <c r="V957" s="88">
        <v>8.0482701419784206</v>
      </c>
      <c r="W957" s="88">
        <v>8.2910454807569494</v>
      </c>
      <c r="X957" s="88">
        <v>8.5234346529995193</v>
      </c>
      <c r="Y957" s="88">
        <v>8.7779190588170302</v>
      </c>
      <c r="Z957" s="88">
        <v>8.9098736730861496</v>
      </c>
      <c r="AA957" s="88">
        <v>9.0593214649308607</v>
      </c>
      <c r="AB957" s="88">
        <v>9.2581626735544909</v>
      </c>
      <c r="AC957" s="88">
        <v>9.4405034725934005</v>
      </c>
      <c r="AD957" s="88">
        <v>9.6212298615091107</v>
      </c>
      <c r="AE957" s="88">
        <v>9.8137305020953391</v>
      </c>
      <c r="AF957" s="88">
        <v>10.0048957281486</v>
      </c>
      <c r="AG957" s="88">
        <v>10.1327642268585</v>
      </c>
      <c r="AH957" s="88">
        <v>9.9950715480790109</v>
      </c>
      <c r="AI957" s="88">
        <v>9.8181823250058695</v>
      </c>
      <c r="AJ957" s="88">
        <v>9.7162214035552292</v>
      </c>
      <c r="AK957" s="88">
        <v>9.6093509521142106</v>
      </c>
    </row>
    <row r="958" spans="1:37" s="88" customFormat="1" hidden="1" x14ac:dyDescent="0.3">
      <c r="A958" s="117" t="str">
        <f t="shared" si="19"/>
        <v>SDGbaseTRA_UrbIRT_v6_3C_GVAafish</v>
      </c>
      <c r="B958" s="118" t="s">
        <v>220</v>
      </c>
      <c r="C958" s="119" t="s">
        <v>295</v>
      </c>
      <c r="D958" s="91" t="s">
        <v>3</v>
      </c>
      <c r="E958" s="88" t="s">
        <v>17</v>
      </c>
      <c r="F958" s="88">
        <v>7.3673079317878702</v>
      </c>
      <c r="G958" s="88">
        <v>6.9127714206671298</v>
      </c>
      <c r="H958" s="88">
        <v>7.2158059445782801</v>
      </c>
      <c r="I958" s="88">
        <v>7.2261219118175797</v>
      </c>
      <c r="J958" s="88">
        <v>7.4494254792442396</v>
      </c>
      <c r="K958" s="88">
        <v>7.6570959317559497</v>
      </c>
      <c r="L958" s="88">
        <v>7.8773456426433599</v>
      </c>
      <c r="M958" s="88">
        <v>8.1092248076963802</v>
      </c>
      <c r="N958" s="88">
        <v>8.3705121358231391</v>
      </c>
      <c r="O958" s="88">
        <v>9.1325262478769105</v>
      </c>
      <c r="P958" s="88">
        <v>9.4839647259422399</v>
      </c>
      <c r="Q958" s="88">
        <v>9.7307847924255793</v>
      </c>
      <c r="R958" s="88">
        <v>10.1486770089491</v>
      </c>
      <c r="S958" s="88">
        <v>10.4523908169426</v>
      </c>
      <c r="T958" s="88">
        <v>10.779122655528299</v>
      </c>
      <c r="U958" s="88">
        <v>11.150257834677699</v>
      </c>
      <c r="V958" s="88">
        <v>11.470800242370901</v>
      </c>
      <c r="W958" s="88">
        <v>11.8272080809959</v>
      </c>
      <c r="X958" s="88">
        <v>12.2421827389191</v>
      </c>
      <c r="Y958" s="88">
        <v>12.602656533198299</v>
      </c>
      <c r="Z958" s="88">
        <v>12.942127282896699</v>
      </c>
      <c r="AA958" s="88">
        <v>13.3269170212715</v>
      </c>
      <c r="AB958" s="88">
        <v>13.944357797514</v>
      </c>
      <c r="AC958" s="88">
        <v>14.4299983187616</v>
      </c>
      <c r="AD958" s="88">
        <v>14.857104697190101</v>
      </c>
      <c r="AE958" s="88">
        <v>15.271201425968499</v>
      </c>
      <c r="AF958" s="88">
        <v>15.68027812555</v>
      </c>
      <c r="AG958" s="88">
        <v>16.0636298444945</v>
      </c>
      <c r="AH958" s="88">
        <v>16.141628084320299</v>
      </c>
      <c r="AI958" s="88">
        <v>16.0016284963103</v>
      </c>
      <c r="AJ958" s="88">
        <v>15.858965441307699</v>
      </c>
      <c r="AK958" s="88">
        <v>15.683305953522501</v>
      </c>
    </row>
    <row r="959" spans="1:37" s="88" customFormat="1" hidden="1" x14ac:dyDescent="0.3">
      <c r="A959" s="117" t="str">
        <f t="shared" si="19"/>
        <v>SDGbaseTRA_UrbIRT_v6_3C_GVAacoal</v>
      </c>
      <c r="B959" s="118" t="s">
        <v>220</v>
      </c>
      <c r="C959" s="119" t="s">
        <v>295</v>
      </c>
      <c r="D959" s="91" t="s">
        <v>3</v>
      </c>
      <c r="E959" s="88" t="s">
        <v>18</v>
      </c>
      <c r="F959" s="88">
        <v>112.985261334444</v>
      </c>
      <c r="G959" s="88">
        <v>112.951706890171</v>
      </c>
      <c r="H959" s="88">
        <v>112.960378772382</v>
      </c>
      <c r="I959" s="88">
        <v>110.55253164497699</v>
      </c>
      <c r="J959" s="88">
        <v>107.88029063029801</v>
      </c>
      <c r="K959" s="88">
        <v>106.372144380747</v>
      </c>
      <c r="L959" s="88">
        <v>104.672850288966</v>
      </c>
      <c r="M959" s="88">
        <v>104.011056711937</v>
      </c>
      <c r="N959" s="88">
        <v>103.292121263159</v>
      </c>
      <c r="O959" s="88">
        <v>106.56074928135899</v>
      </c>
      <c r="P959" s="88">
        <v>104.776255711114</v>
      </c>
      <c r="Q959" s="88">
        <v>100.37788362052</v>
      </c>
      <c r="R959" s="88">
        <v>96.745973693977405</v>
      </c>
      <c r="S959" s="88">
        <v>97.159931700567697</v>
      </c>
      <c r="T959" s="88">
        <v>96.993901417873005</v>
      </c>
      <c r="U959" s="88">
        <v>97.214667753792497</v>
      </c>
      <c r="V959" s="88">
        <v>95.946094181518504</v>
      </c>
      <c r="W959" s="88">
        <v>96.3431597549678</v>
      </c>
      <c r="X959" s="88">
        <v>109.3143726884</v>
      </c>
      <c r="Y959" s="88">
        <v>125.595383907044</v>
      </c>
      <c r="Z959" s="88">
        <v>151.387452435325</v>
      </c>
      <c r="AA959" s="88">
        <v>193.44348185340499</v>
      </c>
      <c r="AB959" s="88">
        <v>193.62860897415499</v>
      </c>
      <c r="AC959" s="88">
        <v>164.00198165938701</v>
      </c>
      <c r="AD959" s="88">
        <v>121.093407704398</v>
      </c>
      <c r="AE959" s="88">
        <v>73.916777299852598</v>
      </c>
      <c r="AF959" s="88">
        <v>69.503597082751597</v>
      </c>
      <c r="AG959" s="88">
        <v>60.729085762191701</v>
      </c>
      <c r="AH959" s="88">
        <v>51.580471637659997</v>
      </c>
      <c r="AI959" s="88">
        <v>42.070184051317298</v>
      </c>
      <c r="AJ959" s="88">
        <v>32.787434381835197</v>
      </c>
      <c r="AK959" s="88">
        <v>23.245593473817301</v>
      </c>
    </row>
    <row r="960" spans="1:37" s="88" customFormat="1" hidden="1" x14ac:dyDescent="0.3">
      <c r="A960" s="117" t="str">
        <f t="shared" si="19"/>
        <v>SDGbaseTRA_UrbIRT_v6_3C_GVAagold</v>
      </c>
      <c r="B960" s="118" t="s">
        <v>220</v>
      </c>
      <c r="C960" s="119" t="s">
        <v>295</v>
      </c>
      <c r="D960" s="91" t="s">
        <v>3</v>
      </c>
      <c r="E960" s="88" t="s">
        <v>19</v>
      </c>
      <c r="F960" s="88">
        <v>61.140285838991502</v>
      </c>
      <c r="G960" s="88">
        <v>59.909915436256298</v>
      </c>
      <c r="H960" s="88">
        <v>61.232986172308401</v>
      </c>
      <c r="I960" s="88">
        <v>61.298050091299899</v>
      </c>
      <c r="J960" s="88">
        <v>61.766347199487797</v>
      </c>
      <c r="K960" s="88">
        <v>62.464074427435698</v>
      </c>
      <c r="L960" s="88">
        <v>63.4766784979454</v>
      </c>
      <c r="M960" s="88">
        <v>65.078674367137296</v>
      </c>
      <c r="N960" s="88">
        <v>66.668076356804406</v>
      </c>
      <c r="O960" s="88">
        <v>71.658550112718103</v>
      </c>
      <c r="P960" s="88">
        <v>73.618027721196299</v>
      </c>
      <c r="Q960" s="88">
        <v>74.544147201829105</v>
      </c>
      <c r="R960" s="88">
        <v>74.880017584830497</v>
      </c>
      <c r="S960" s="88">
        <v>75.703357068668097</v>
      </c>
      <c r="T960" s="88">
        <v>76.475375752389297</v>
      </c>
      <c r="U960" s="88">
        <v>77.434370866007498</v>
      </c>
      <c r="V960" s="88">
        <v>78.113224000702203</v>
      </c>
      <c r="W960" s="88">
        <v>78.989125927881403</v>
      </c>
      <c r="X960" s="88">
        <v>79.863070822030394</v>
      </c>
      <c r="Y960" s="88">
        <v>80.047919395936404</v>
      </c>
      <c r="Z960" s="88">
        <v>79.743511717578599</v>
      </c>
      <c r="AA960" s="88">
        <v>79.533048052133196</v>
      </c>
      <c r="AB960" s="88">
        <v>80.964023678770502</v>
      </c>
      <c r="AC960" s="88">
        <v>82.300222895192206</v>
      </c>
      <c r="AD960" s="88">
        <v>83.549590334566105</v>
      </c>
      <c r="AE960" s="88">
        <v>84.703560472463295</v>
      </c>
      <c r="AF960" s="88">
        <v>84.862166020091195</v>
      </c>
      <c r="AG960" s="88">
        <v>82.509354784116994</v>
      </c>
      <c r="AH960" s="88">
        <v>79.102020219547597</v>
      </c>
      <c r="AI960" s="88">
        <v>74.120881094980803</v>
      </c>
      <c r="AJ960" s="88">
        <v>69.380066300896203</v>
      </c>
      <c r="AK960" s="88">
        <v>64.340749319034401</v>
      </c>
    </row>
    <row r="961" spans="1:37" s="88" customFormat="1" hidden="1" x14ac:dyDescent="0.3">
      <c r="A961" s="117" t="str">
        <f t="shared" si="19"/>
        <v>SDGbaseTRA_UrbIRT_v6_3C_GVAangas</v>
      </c>
      <c r="B961" s="118" t="s">
        <v>220</v>
      </c>
      <c r="C961" s="119" t="s">
        <v>295</v>
      </c>
      <c r="D961" s="91" t="s">
        <v>3</v>
      </c>
      <c r="E961" s="88" t="s">
        <v>20</v>
      </c>
      <c r="F961" s="88">
        <v>0.94356488111435299</v>
      </c>
      <c r="G961" s="88">
        <v>0.83413303713127795</v>
      </c>
      <c r="H961" s="88">
        <v>0.81089936618739</v>
      </c>
      <c r="I961" s="88">
        <v>0.75940280994471998</v>
      </c>
      <c r="J961" s="88">
        <v>0.72444530342428204</v>
      </c>
      <c r="K961" s="88">
        <v>0.69119719922316003</v>
      </c>
      <c r="L961" s="88">
        <v>0.66100061602541704</v>
      </c>
      <c r="M961" s="88">
        <v>0.63856608435254203</v>
      </c>
      <c r="N961" s="88">
        <v>0.61633073743518196</v>
      </c>
      <c r="O961" s="88">
        <v>0.64855023466313899</v>
      </c>
      <c r="P961" s="88">
        <v>0.63393989056149502</v>
      </c>
      <c r="Q961" s="88">
        <v>0.60878003557979599</v>
      </c>
      <c r="R961" s="88">
        <v>0.57799737966971498</v>
      </c>
      <c r="S961" s="88">
        <v>0.55306142079585197</v>
      </c>
      <c r="T961" s="88">
        <v>0.52919304136765799</v>
      </c>
      <c r="U961" s="88">
        <v>0.50616898690441303</v>
      </c>
      <c r="V961" s="88">
        <v>0.48227101280915002</v>
      </c>
      <c r="W961" s="88">
        <v>0.46106666090350001</v>
      </c>
      <c r="X961" s="88">
        <v>0.44161641446906102</v>
      </c>
      <c r="Y961" s="88">
        <v>0.42028900730479102</v>
      </c>
      <c r="Z961" s="88">
        <v>0.39814161686087801</v>
      </c>
      <c r="AA961" s="88">
        <v>0.37991048006198602</v>
      </c>
      <c r="AB961" s="88">
        <v>0.36922457657836599</v>
      </c>
      <c r="AC961" s="88">
        <v>0.35569930200956801</v>
      </c>
      <c r="AD961" s="88">
        <v>0.34084768317353697</v>
      </c>
      <c r="AE961" s="88">
        <v>0.325446652665835</v>
      </c>
      <c r="AF961" s="88">
        <v>0.30963117143851698</v>
      </c>
      <c r="AG961" s="88">
        <v>0.29433437003497798</v>
      </c>
      <c r="AH961" s="88">
        <v>0.28121572832909197</v>
      </c>
      <c r="AI961" s="88">
        <v>0.26344874525183798</v>
      </c>
      <c r="AJ961" s="88">
        <v>0.247335550174584</v>
      </c>
      <c r="AK961" s="88">
        <v>0.22995154068672199</v>
      </c>
    </row>
    <row r="962" spans="1:37" s="88" customFormat="1" hidden="1" x14ac:dyDescent="0.3">
      <c r="A962" s="117" t="str">
        <f t="shared" si="19"/>
        <v>SDGbaseTRA_UrbIRT_v6_3C_GVAapgm</v>
      </c>
      <c r="B962" s="118" t="s">
        <v>220</v>
      </c>
      <c r="C962" s="119" t="s">
        <v>295</v>
      </c>
      <c r="D962" s="91" t="s">
        <v>3</v>
      </c>
      <c r="E962" s="88" t="s">
        <v>21</v>
      </c>
      <c r="F962" s="88">
        <v>97.820469381027095</v>
      </c>
      <c r="G962" s="88">
        <v>51.058886067285897</v>
      </c>
      <c r="H962" s="88">
        <v>64.5871176359842</v>
      </c>
      <c r="I962" s="88">
        <v>78.141941056308696</v>
      </c>
      <c r="J962" s="88">
        <v>88.700707552477994</v>
      </c>
      <c r="K962" s="88">
        <v>96.482343353477603</v>
      </c>
      <c r="L962" s="88">
        <v>101.521092550221</v>
      </c>
      <c r="M962" s="88">
        <v>94.634199234783296</v>
      </c>
      <c r="N962" s="88">
        <v>91.820820579412498</v>
      </c>
      <c r="O962" s="88">
        <v>90.311330907373204</v>
      </c>
      <c r="P962" s="88">
        <v>90.074832083861395</v>
      </c>
      <c r="Q962" s="88">
        <v>90.363415247190304</v>
      </c>
      <c r="R962" s="88">
        <v>94.546511789931799</v>
      </c>
      <c r="S962" s="88">
        <v>98.789952431920497</v>
      </c>
      <c r="T962" s="88">
        <v>102.021895443178</v>
      </c>
      <c r="U962" s="88">
        <v>104.397570008534</v>
      </c>
      <c r="V962" s="88">
        <v>107.833751499305</v>
      </c>
      <c r="W962" s="88">
        <v>110.535605077795</v>
      </c>
      <c r="X962" s="88">
        <v>112.251938285799</v>
      </c>
      <c r="Y962" s="88">
        <v>114.575271837898</v>
      </c>
      <c r="Z962" s="88">
        <v>116.685000533856</v>
      </c>
      <c r="AA962" s="88">
        <v>118.821948026431</v>
      </c>
      <c r="AB962" s="88">
        <v>197.56602348289201</v>
      </c>
      <c r="AC962" s="88">
        <v>252.71732656423501</v>
      </c>
      <c r="AD962" s="88">
        <v>282.39467273778899</v>
      </c>
      <c r="AE962" s="88">
        <v>306.49436267140999</v>
      </c>
      <c r="AF962" s="88">
        <v>328.71554276659998</v>
      </c>
      <c r="AG962" s="88">
        <v>352.28427975325798</v>
      </c>
      <c r="AH962" s="88">
        <v>435.799314594245</v>
      </c>
      <c r="AI962" s="88">
        <v>508.59556974611297</v>
      </c>
      <c r="AJ962" s="88">
        <v>550.16030799041505</v>
      </c>
      <c r="AK962" s="88">
        <v>584.43788767902902</v>
      </c>
    </row>
    <row r="963" spans="1:37" s="88" customFormat="1" hidden="1" x14ac:dyDescent="0.3">
      <c r="A963" s="117" t="str">
        <f t="shared" si="19"/>
        <v>SDGbaseTRA_UrbIRT_v6_3C_GVAamore</v>
      </c>
      <c r="B963" s="118" t="s">
        <v>220</v>
      </c>
      <c r="C963" s="119" t="s">
        <v>295</v>
      </c>
      <c r="D963" s="91" t="s">
        <v>3</v>
      </c>
      <c r="E963" s="88" t="s">
        <v>22</v>
      </c>
      <c r="F963" s="88">
        <v>78.234984296278597</v>
      </c>
      <c r="G963" s="88">
        <v>76.857977374770698</v>
      </c>
      <c r="H963" s="88">
        <v>80.791925653246594</v>
      </c>
      <c r="I963" s="88">
        <v>82.728400009934802</v>
      </c>
      <c r="J963" s="88">
        <v>84.887571811220894</v>
      </c>
      <c r="K963" s="88">
        <v>87.192931070101295</v>
      </c>
      <c r="L963" s="88">
        <v>89.941264713305799</v>
      </c>
      <c r="M963" s="88">
        <v>93.535611793579605</v>
      </c>
      <c r="N963" s="88">
        <v>97.059833736822796</v>
      </c>
      <c r="O963" s="88">
        <v>106.93261727434999</v>
      </c>
      <c r="P963" s="88">
        <v>112.008839410419</v>
      </c>
      <c r="Q963" s="88">
        <v>115.385570293261</v>
      </c>
      <c r="R963" s="88">
        <v>117.676115739465</v>
      </c>
      <c r="S963" s="88">
        <v>120.721072789196</v>
      </c>
      <c r="T963" s="88">
        <v>123.80260006499</v>
      </c>
      <c r="U963" s="88">
        <v>127.204499883439</v>
      </c>
      <c r="V963" s="88">
        <v>130.05737720708299</v>
      </c>
      <c r="W963" s="88">
        <v>133.354619593297</v>
      </c>
      <c r="X963" s="88">
        <v>137.00584794734399</v>
      </c>
      <c r="Y963" s="88">
        <v>139.247583680139</v>
      </c>
      <c r="Z963" s="88">
        <v>140.69771070008599</v>
      </c>
      <c r="AA963" s="88">
        <v>142.508935985741</v>
      </c>
      <c r="AB963" s="88">
        <v>146.08038510860999</v>
      </c>
      <c r="AC963" s="88">
        <v>148.95437485800801</v>
      </c>
      <c r="AD963" s="88">
        <v>151.78257808671299</v>
      </c>
      <c r="AE963" s="88">
        <v>154.510803908508</v>
      </c>
      <c r="AF963" s="88">
        <v>156.430851549095</v>
      </c>
      <c r="AG963" s="88">
        <v>157.04846218342499</v>
      </c>
      <c r="AH963" s="88">
        <v>153.29325259967601</v>
      </c>
      <c r="AI963" s="88">
        <v>146.469279176687</v>
      </c>
      <c r="AJ963" s="88">
        <v>140.74180598022701</v>
      </c>
      <c r="AK963" s="88">
        <v>134.16661898023401</v>
      </c>
    </row>
    <row r="964" spans="1:37" s="88" customFormat="1" hidden="1" x14ac:dyDescent="0.3">
      <c r="A964" s="117" t="str">
        <f t="shared" si="19"/>
        <v>SDGbaseTRA_UrbIRT_v6_3C_GVAamine</v>
      </c>
      <c r="B964" s="118" t="s">
        <v>220</v>
      </c>
      <c r="C964" s="119" t="s">
        <v>295</v>
      </c>
      <c r="D964" s="91" t="s">
        <v>3</v>
      </c>
      <c r="E964" s="88" t="s">
        <v>23</v>
      </c>
      <c r="F964" s="88">
        <v>57.005130412232297</v>
      </c>
      <c r="G964" s="88">
        <v>54.463959989075398</v>
      </c>
      <c r="H964" s="88">
        <v>56.654649664148899</v>
      </c>
      <c r="I964" s="88">
        <v>59.195755088320297</v>
      </c>
      <c r="J964" s="88">
        <v>60.4795714525847</v>
      </c>
      <c r="K964" s="88">
        <v>61.878881720116198</v>
      </c>
      <c r="L964" s="88">
        <v>63.640504116084401</v>
      </c>
      <c r="M964" s="88">
        <v>65.920471699334797</v>
      </c>
      <c r="N964" s="88">
        <v>67.815272755157693</v>
      </c>
      <c r="O964" s="88">
        <v>71.714230405891399</v>
      </c>
      <c r="P964" s="88">
        <v>73.842583690680698</v>
      </c>
      <c r="Q964" s="88">
        <v>75.759689466607796</v>
      </c>
      <c r="R964" s="88">
        <v>76.450147452425497</v>
      </c>
      <c r="S964" s="88">
        <v>78.760546926050296</v>
      </c>
      <c r="T964" s="88">
        <v>81.134583408476004</v>
      </c>
      <c r="U964" s="88">
        <v>83.598552763772901</v>
      </c>
      <c r="V964" s="88">
        <v>86.015472001232794</v>
      </c>
      <c r="W964" s="88">
        <v>89.005294892324201</v>
      </c>
      <c r="X964" s="88">
        <v>92.866535458756999</v>
      </c>
      <c r="Y964" s="88">
        <v>95.693267562433704</v>
      </c>
      <c r="Z964" s="88">
        <v>98.390551042364905</v>
      </c>
      <c r="AA964" s="88">
        <v>101.21750685061799</v>
      </c>
      <c r="AB964" s="88">
        <v>103.805119991862</v>
      </c>
      <c r="AC964" s="88">
        <v>105.82332810601601</v>
      </c>
      <c r="AD964" s="88">
        <v>108.118850852191</v>
      </c>
      <c r="AE964" s="88">
        <v>110.64341050180801</v>
      </c>
      <c r="AF964" s="88">
        <v>113.431007937391</v>
      </c>
      <c r="AG964" s="88">
        <v>116.504065021337</v>
      </c>
      <c r="AH964" s="88">
        <v>115.63142657081499</v>
      </c>
      <c r="AI964" s="88">
        <v>113.241574721681</v>
      </c>
      <c r="AJ964" s="88">
        <v>111.895777910896</v>
      </c>
      <c r="AK964" s="88">
        <v>110.395975395508</v>
      </c>
    </row>
    <row r="965" spans="1:37" s="88" customFormat="1" hidden="1" x14ac:dyDescent="0.3">
      <c r="A965" s="117" t="str">
        <f t="shared" si="19"/>
        <v>SDGbaseTRA_UrbIRT_v6_3C_GVAameat</v>
      </c>
      <c r="B965" s="118" t="s">
        <v>220</v>
      </c>
      <c r="C965" s="119" t="s">
        <v>295</v>
      </c>
      <c r="D965" s="91" t="s">
        <v>3</v>
      </c>
      <c r="E965" s="88" t="s">
        <v>24</v>
      </c>
      <c r="F965" s="88">
        <v>14.298644361090499</v>
      </c>
      <c r="G965" s="88">
        <v>13.762994662558199</v>
      </c>
      <c r="H965" s="88">
        <v>13.645792994252099</v>
      </c>
      <c r="I965" s="88">
        <v>13.7387039263928</v>
      </c>
      <c r="J965" s="88">
        <v>14.072627075180201</v>
      </c>
      <c r="K965" s="88">
        <v>14.3892118473722</v>
      </c>
      <c r="L965" s="88">
        <v>14.788717605578601</v>
      </c>
      <c r="M965" s="88">
        <v>15.166453376824</v>
      </c>
      <c r="N965" s="88">
        <v>15.509753460104999</v>
      </c>
      <c r="O965" s="88">
        <v>16.0450820235937</v>
      </c>
      <c r="P965" s="88">
        <v>16.6284181991577</v>
      </c>
      <c r="Q965" s="88">
        <v>17.070919031725499</v>
      </c>
      <c r="R965" s="88">
        <v>17.8899598798026</v>
      </c>
      <c r="S965" s="88">
        <v>18.4673249569218</v>
      </c>
      <c r="T965" s="88">
        <v>19.0048049885452</v>
      </c>
      <c r="U965" s="88">
        <v>19.5617342373131</v>
      </c>
      <c r="V965" s="88">
        <v>20.040631709240401</v>
      </c>
      <c r="W965" s="88">
        <v>20.541700157117099</v>
      </c>
      <c r="X965" s="88">
        <v>21.036234037093699</v>
      </c>
      <c r="Y965" s="88">
        <v>21.412141587714501</v>
      </c>
      <c r="Z965" s="88">
        <v>21.788117697471002</v>
      </c>
      <c r="AA965" s="88">
        <v>22.204359632512201</v>
      </c>
      <c r="AB965" s="88">
        <v>22.755706016646901</v>
      </c>
      <c r="AC965" s="88">
        <v>23.285961590092199</v>
      </c>
      <c r="AD965" s="88">
        <v>23.887219801432298</v>
      </c>
      <c r="AE965" s="88">
        <v>24.517068880005699</v>
      </c>
      <c r="AF965" s="88">
        <v>25.126903648859901</v>
      </c>
      <c r="AG965" s="88">
        <v>25.606813169617499</v>
      </c>
      <c r="AH965" s="88">
        <v>25.285044500017101</v>
      </c>
      <c r="AI965" s="88">
        <v>25.1858723980225</v>
      </c>
      <c r="AJ965" s="88">
        <v>25.239262896070901</v>
      </c>
      <c r="AK965" s="88">
        <v>25.227058519449301</v>
      </c>
    </row>
    <row r="966" spans="1:37" s="88" customFormat="1" hidden="1" x14ac:dyDescent="0.3">
      <c r="A966" s="117" t="str">
        <f t="shared" si="19"/>
        <v>SDGbaseTRA_UrbIRT_v6_3C_GVAapfis</v>
      </c>
      <c r="B966" s="118" t="s">
        <v>220</v>
      </c>
      <c r="C966" s="119" t="s">
        <v>295</v>
      </c>
      <c r="D966" s="91" t="s">
        <v>3</v>
      </c>
      <c r="E966" s="88" t="s">
        <v>25</v>
      </c>
      <c r="F966" s="88">
        <v>6.3223518718128702</v>
      </c>
      <c r="G966" s="88">
        <v>6.2492765316161698</v>
      </c>
      <c r="H966" s="88">
        <v>6.4216257422496996</v>
      </c>
      <c r="I966" s="88">
        <v>6.4496348989464396</v>
      </c>
      <c r="J966" s="88">
        <v>6.5986238052055004</v>
      </c>
      <c r="K966" s="88">
        <v>6.7348133569797399</v>
      </c>
      <c r="L966" s="88">
        <v>6.9061796288553596</v>
      </c>
      <c r="M966" s="88">
        <v>7.0837101496551904</v>
      </c>
      <c r="N966" s="88">
        <v>7.2648643893278697</v>
      </c>
      <c r="O966" s="88">
        <v>7.7232550893685499</v>
      </c>
      <c r="P966" s="88">
        <v>7.9790270476257996</v>
      </c>
      <c r="Q966" s="88">
        <v>8.1569531981499797</v>
      </c>
      <c r="R966" s="88">
        <v>8.4912344373771305</v>
      </c>
      <c r="S966" s="88">
        <v>8.7336449278261892</v>
      </c>
      <c r="T966" s="88">
        <v>8.9820958444137595</v>
      </c>
      <c r="U966" s="88">
        <v>9.2701167593030007</v>
      </c>
      <c r="V966" s="88">
        <v>9.5038988581231507</v>
      </c>
      <c r="W966" s="88">
        <v>9.7730357964519907</v>
      </c>
      <c r="X966" s="88">
        <v>10.061074059969799</v>
      </c>
      <c r="Y966" s="88">
        <v>10.281679361656099</v>
      </c>
      <c r="Z966" s="88">
        <v>10.490522064404599</v>
      </c>
      <c r="AA966" s="88">
        <v>10.7409445211168</v>
      </c>
      <c r="AB966" s="88">
        <v>11.134460177793599</v>
      </c>
      <c r="AC966" s="88">
        <v>11.4453666699597</v>
      </c>
      <c r="AD966" s="88">
        <v>11.7184402823141</v>
      </c>
      <c r="AE966" s="88">
        <v>11.9824190702154</v>
      </c>
      <c r="AF966" s="88">
        <v>12.2557795673727</v>
      </c>
      <c r="AG966" s="88">
        <v>12.496782489189</v>
      </c>
      <c r="AH966" s="88">
        <v>12.2907752149203</v>
      </c>
      <c r="AI966" s="88">
        <v>12.042370314596701</v>
      </c>
      <c r="AJ966" s="88">
        <v>11.8710803915046</v>
      </c>
      <c r="AK966" s="88">
        <v>11.689574366131801</v>
      </c>
    </row>
    <row r="967" spans="1:37" s="88" customFormat="1" hidden="1" x14ac:dyDescent="0.3">
      <c r="A967" s="117" t="str">
        <f t="shared" si="19"/>
        <v>SDGbaseTRA_UrbIRT_v6_3C_GVAavege</v>
      </c>
      <c r="B967" s="118" t="s">
        <v>220</v>
      </c>
      <c r="C967" s="119" t="s">
        <v>295</v>
      </c>
      <c r="D967" s="91" t="s">
        <v>3</v>
      </c>
      <c r="E967" s="88" t="s">
        <v>26</v>
      </c>
      <c r="F967" s="88">
        <v>10.9732834638646</v>
      </c>
      <c r="G967" s="88">
        <v>10.459730916675399</v>
      </c>
      <c r="H967" s="88">
        <v>10.8833239107915</v>
      </c>
      <c r="I967" s="88">
        <v>10.906497761255199</v>
      </c>
      <c r="J967" s="88">
        <v>11.2530353227697</v>
      </c>
      <c r="K967" s="88">
        <v>11.543152581116001</v>
      </c>
      <c r="L967" s="88">
        <v>11.861460417147301</v>
      </c>
      <c r="M967" s="88">
        <v>12.1866708628939</v>
      </c>
      <c r="N967" s="88">
        <v>12.530043609657101</v>
      </c>
      <c r="O967" s="88">
        <v>13.5076844639364</v>
      </c>
      <c r="P967" s="88">
        <v>13.9626205615941</v>
      </c>
      <c r="Q967" s="88">
        <v>14.273887978072</v>
      </c>
      <c r="R967" s="88">
        <v>14.9488907303055</v>
      </c>
      <c r="S967" s="88">
        <v>15.359099815954099</v>
      </c>
      <c r="T967" s="88">
        <v>15.7982728807825</v>
      </c>
      <c r="U967" s="88">
        <v>16.303985354198701</v>
      </c>
      <c r="V967" s="88">
        <v>16.727572858638499</v>
      </c>
      <c r="W967" s="88">
        <v>17.1992706090019</v>
      </c>
      <c r="X967" s="88">
        <v>17.733122378406701</v>
      </c>
      <c r="Y967" s="88">
        <v>18.136260414814299</v>
      </c>
      <c r="Z967" s="88">
        <v>18.5190861532935</v>
      </c>
      <c r="AA967" s="88">
        <v>18.9713373181987</v>
      </c>
      <c r="AB967" s="88">
        <v>19.762589729901901</v>
      </c>
      <c r="AC967" s="88">
        <v>20.3400254319358</v>
      </c>
      <c r="AD967" s="88">
        <v>20.8430333639328</v>
      </c>
      <c r="AE967" s="88">
        <v>21.334216183968501</v>
      </c>
      <c r="AF967" s="88">
        <v>21.823203265589399</v>
      </c>
      <c r="AG967" s="88">
        <v>22.195222815840602</v>
      </c>
      <c r="AH967" s="88">
        <v>22.044904339753501</v>
      </c>
      <c r="AI967" s="88">
        <v>21.679568170953399</v>
      </c>
      <c r="AJ967" s="88">
        <v>21.341033539112299</v>
      </c>
      <c r="AK967" s="88">
        <v>20.962407711708099</v>
      </c>
    </row>
    <row r="968" spans="1:37" s="88" customFormat="1" hidden="1" x14ac:dyDescent="0.3">
      <c r="A968" s="117" t="str">
        <f t="shared" si="19"/>
        <v>SDGbaseTRA_UrbIRT_v6_3C_GVAafats</v>
      </c>
      <c r="B968" s="118" t="s">
        <v>220</v>
      </c>
      <c r="C968" s="119" t="s">
        <v>295</v>
      </c>
      <c r="D968" s="91" t="s">
        <v>3</v>
      </c>
      <c r="E968" s="88" t="s">
        <v>27</v>
      </c>
      <c r="F968" s="88">
        <v>3.4845797675239001</v>
      </c>
      <c r="G968" s="88">
        <v>3.44891052892515</v>
      </c>
      <c r="H968" s="88">
        <v>3.5473571283193799</v>
      </c>
      <c r="I968" s="88">
        <v>3.5222712080040601</v>
      </c>
      <c r="J968" s="88">
        <v>3.65023993726536</v>
      </c>
      <c r="K968" s="88">
        <v>3.7284391673041002</v>
      </c>
      <c r="L968" s="88">
        <v>3.8131248667223701</v>
      </c>
      <c r="M968" s="88">
        <v>3.9058168514781202</v>
      </c>
      <c r="N968" s="88">
        <v>4.0035715081917296</v>
      </c>
      <c r="O968" s="88">
        <v>4.6348120582229102</v>
      </c>
      <c r="P968" s="88">
        <v>4.7795969805819496</v>
      </c>
      <c r="Q968" s="88">
        <v>4.80948477684223</v>
      </c>
      <c r="R968" s="88">
        <v>4.8949919962994803</v>
      </c>
      <c r="S968" s="88">
        <v>4.9463316978830196</v>
      </c>
      <c r="T968" s="88">
        <v>5.0195735315510399</v>
      </c>
      <c r="U968" s="88">
        <v>5.1121894274897901</v>
      </c>
      <c r="V968" s="88">
        <v>5.1543809098473599</v>
      </c>
      <c r="W968" s="88">
        <v>5.2406530261423496</v>
      </c>
      <c r="X968" s="88">
        <v>5.3981368874375297</v>
      </c>
      <c r="Y968" s="88">
        <v>5.4998901080311402</v>
      </c>
      <c r="Z968" s="88">
        <v>5.5861754785293103</v>
      </c>
      <c r="AA968" s="88">
        <v>5.7119430583201298</v>
      </c>
      <c r="AB968" s="88">
        <v>6.0204966504248496</v>
      </c>
      <c r="AC968" s="88">
        <v>6.1697270508817503</v>
      </c>
      <c r="AD968" s="88">
        <v>6.2303689697914404</v>
      </c>
      <c r="AE968" s="88">
        <v>6.2580636485399204</v>
      </c>
      <c r="AF968" s="88">
        <v>6.2946778926960096</v>
      </c>
      <c r="AG968" s="88">
        <v>6.3476946379299202</v>
      </c>
      <c r="AH968" s="88">
        <v>6.3639675604296704</v>
      </c>
      <c r="AI968" s="88">
        <v>6.26115358164596</v>
      </c>
      <c r="AJ968" s="88">
        <v>6.1625562623627603</v>
      </c>
      <c r="AK968" s="88">
        <v>6.0516364659392101</v>
      </c>
    </row>
    <row r="969" spans="1:37" s="88" customFormat="1" hidden="1" x14ac:dyDescent="0.3">
      <c r="A969" s="117" t="str">
        <f t="shared" si="19"/>
        <v>SDGbaseTRA_UrbIRT_v6_3C_GVAadair</v>
      </c>
      <c r="B969" s="118" t="s">
        <v>220</v>
      </c>
      <c r="C969" s="119" t="s">
        <v>295</v>
      </c>
      <c r="D969" s="91" t="s">
        <v>3</v>
      </c>
      <c r="E969" s="88" t="s">
        <v>28</v>
      </c>
      <c r="F969" s="88">
        <v>10.558307148005699</v>
      </c>
      <c r="G969" s="88">
        <v>10.2669582715003</v>
      </c>
      <c r="H969" s="88">
        <v>10.4130055264924</v>
      </c>
      <c r="I969" s="88">
        <v>10.381707389158199</v>
      </c>
      <c r="J969" s="88">
        <v>10.673620204224999</v>
      </c>
      <c r="K969" s="88">
        <v>10.9238635324051</v>
      </c>
      <c r="L969" s="88">
        <v>11.213115476671399</v>
      </c>
      <c r="M969" s="88">
        <v>11.4976014546936</v>
      </c>
      <c r="N969" s="88">
        <v>11.788702532186001</v>
      </c>
      <c r="O969" s="88">
        <v>12.486182031952801</v>
      </c>
      <c r="P969" s="88">
        <v>12.8489061022928</v>
      </c>
      <c r="Q969" s="88">
        <v>13.0943637686758</v>
      </c>
      <c r="R969" s="88">
        <v>13.707737123994301</v>
      </c>
      <c r="S969" s="88">
        <v>14.0651514681709</v>
      </c>
      <c r="T969" s="88">
        <v>14.4417796611251</v>
      </c>
      <c r="U969" s="88">
        <v>14.884430272368499</v>
      </c>
      <c r="V969" s="88">
        <v>15.281046521564299</v>
      </c>
      <c r="W969" s="88">
        <v>15.724982896481199</v>
      </c>
      <c r="X969" s="88">
        <v>16.2030940386278</v>
      </c>
      <c r="Y969" s="88">
        <v>16.569827753344502</v>
      </c>
      <c r="Z969" s="88">
        <v>16.916409907429099</v>
      </c>
      <c r="AA969" s="88">
        <v>17.285876634847298</v>
      </c>
      <c r="AB969" s="88">
        <v>17.8837445133044</v>
      </c>
      <c r="AC969" s="88">
        <v>18.3387605749522</v>
      </c>
      <c r="AD969" s="88">
        <v>18.772180675134301</v>
      </c>
      <c r="AE969" s="88">
        <v>19.218720552472099</v>
      </c>
      <c r="AF969" s="88">
        <v>19.676075658240801</v>
      </c>
      <c r="AG969" s="88">
        <v>19.9919867520331</v>
      </c>
      <c r="AH969" s="88">
        <v>19.759614733469601</v>
      </c>
      <c r="AI969" s="88">
        <v>19.496924781323798</v>
      </c>
      <c r="AJ969" s="88">
        <v>19.275824512664901</v>
      </c>
      <c r="AK969" s="88">
        <v>19.021215017338999</v>
      </c>
    </row>
    <row r="970" spans="1:37" s="88" customFormat="1" hidden="1" x14ac:dyDescent="0.3">
      <c r="A970" s="117" t="str">
        <f t="shared" si="19"/>
        <v>SDGbaseTRA_UrbIRT_v6_3C_GVAagrai</v>
      </c>
      <c r="B970" s="118" t="s">
        <v>220</v>
      </c>
      <c r="C970" s="119" t="s">
        <v>295</v>
      </c>
      <c r="D970" s="91" t="s">
        <v>3</v>
      </c>
      <c r="E970" s="88" t="s">
        <v>29</v>
      </c>
      <c r="F970" s="88">
        <v>8.5642621157192398</v>
      </c>
      <c r="G970" s="88">
        <v>8.3907413954363008</v>
      </c>
      <c r="H970" s="88">
        <v>8.3400399887450192</v>
      </c>
      <c r="I970" s="88">
        <v>8.4689051389994194</v>
      </c>
      <c r="J970" s="88">
        <v>8.6500762700586193</v>
      </c>
      <c r="K970" s="88">
        <v>8.6538947139936706</v>
      </c>
      <c r="L970" s="88">
        <v>8.6851542453790707</v>
      </c>
      <c r="M970" s="88">
        <v>8.6864370449692991</v>
      </c>
      <c r="N970" s="88">
        <v>8.7283670568390406</v>
      </c>
      <c r="O970" s="88">
        <v>8.9140534727592406</v>
      </c>
      <c r="P970" s="88">
        <v>8.9689774684577692</v>
      </c>
      <c r="Q970" s="88">
        <v>8.9941344257914597</v>
      </c>
      <c r="R970" s="88">
        <v>9.1455639398584694</v>
      </c>
      <c r="S970" s="88">
        <v>9.1902197045101808</v>
      </c>
      <c r="T970" s="88">
        <v>9.2369573918013099</v>
      </c>
      <c r="U970" s="88">
        <v>9.3217538244531308</v>
      </c>
      <c r="V970" s="88">
        <v>9.3610715477430695</v>
      </c>
      <c r="W970" s="88">
        <v>9.3793904456583608</v>
      </c>
      <c r="X970" s="88">
        <v>9.4110299903285402</v>
      </c>
      <c r="Y970" s="88">
        <v>9.4487561492647796</v>
      </c>
      <c r="Z970" s="88">
        <v>9.4869051261707504</v>
      </c>
      <c r="AA970" s="88">
        <v>9.5433462985571396</v>
      </c>
      <c r="AB970" s="88">
        <v>9.6613473175900104</v>
      </c>
      <c r="AC970" s="88">
        <v>9.7571191470974696</v>
      </c>
      <c r="AD970" s="88">
        <v>9.8857310714678892</v>
      </c>
      <c r="AE970" s="88">
        <v>10.0171774037559</v>
      </c>
      <c r="AF970" s="88">
        <v>10.1061318757412</v>
      </c>
      <c r="AG970" s="88">
        <v>10.070205823709101</v>
      </c>
      <c r="AH970" s="88">
        <v>9.8545192145551095</v>
      </c>
      <c r="AI970" s="88">
        <v>9.7258259453875109</v>
      </c>
      <c r="AJ970" s="88">
        <v>9.6855780760676993</v>
      </c>
      <c r="AK970" s="88">
        <v>9.6316562224882798</v>
      </c>
    </row>
    <row r="971" spans="1:37" s="88" customFormat="1" hidden="1" x14ac:dyDescent="0.3">
      <c r="A971" s="117" t="str">
        <f t="shared" si="19"/>
        <v>SDGbaseTRA_UrbIRT_v6_3C_GVAastar</v>
      </c>
      <c r="B971" s="118" t="s">
        <v>220</v>
      </c>
      <c r="C971" s="119" t="s">
        <v>295</v>
      </c>
      <c r="D971" s="91" t="s">
        <v>3</v>
      </c>
      <c r="E971" s="88" t="s">
        <v>30</v>
      </c>
      <c r="F971" s="88">
        <v>7.2534655204625196</v>
      </c>
      <c r="G971" s="88">
        <v>7.1062422863624297</v>
      </c>
      <c r="H971" s="88">
        <v>7.1453693319559104</v>
      </c>
      <c r="I971" s="88">
        <v>7.2594075266390696</v>
      </c>
      <c r="J971" s="88">
        <v>7.4021041544980797</v>
      </c>
      <c r="K971" s="88">
        <v>7.4167200184187498</v>
      </c>
      <c r="L971" s="88">
        <v>7.4503066771965898</v>
      </c>
      <c r="M971" s="88">
        <v>7.4777582034827601</v>
      </c>
      <c r="N971" s="88">
        <v>7.5309507326838201</v>
      </c>
      <c r="O971" s="88">
        <v>7.6908294574032201</v>
      </c>
      <c r="P971" s="88">
        <v>7.75506638214934</v>
      </c>
      <c r="Q971" s="88">
        <v>7.7964845922288202</v>
      </c>
      <c r="R971" s="88">
        <v>7.8861238807152203</v>
      </c>
      <c r="S971" s="88">
        <v>7.9118910255981403</v>
      </c>
      <c r="T971" s="88">
        <v>7.9313567949227801</v>
      </c>
      <c r="U971" s="88">
        <v>7.9800970366559199</v>
      </c>
      <c r="V971" s="88">
        <v>7.9941962454768003</v>
      </c>
      <c r="W971" s="88">
        <v>7.9879718741406496</v>
      </c>
      <c r="X971" s="88">
        <v>7.9828019968690098</v>
      </c>
      <c r="Y971" s="88">
        <v>7.9737382929987497</v>
      </c>
      <c r="Z971" s="88">
        <v>7.9546272290123001</v>
      </c>
      <c r="AA971" s="88">
        <v>7.9473490474567496</v>
      </c>
      <c r="AB971" s="88">
        <v>8.0081046978036294</v>
      </c>
      <c r="AC971" s="88">
        <v>8.07232607842165</v>
      </c>
      <c r="AD971" s="88">
        <v>8.1685653781127794</v>
      </c>
      <c r="AE971" s="88">
        <v>8.2691531035808392</v>
      </c>
      <c r="AF971" s="88">
        <v>8.3044497836034505</v>
      </c>
      <c r="AG971" s="88">
        <v>7.95112043913063</v>
      </c>
      <c r="AH971" s="88">
        <v>7.4985923537198902</v>
      </c>
      <c r="AI971" s="88">
        <v>7.0827813868498204</v>
      </c>
      <c r="AJ971" s="88">
        <v>6.7554410674330096</v>
      </c>
      <c r="AK971" s="88">
        <v>6.4512968356690603</v>
      </c>
    </row>
    <row r="972" spans="1:37" s="88" customFormat="1" hidden="1" x14ac:dyDescent="0.3">
      <c r="A972" s="117" t="str">
        <f t="shared" si="19"/>
        <v>SDGbaseTRA_UrbIRT_v6_3C_GVAafeed</v>
      </c>
      <c r="B972" s="118" t="s">
        <v>220</v>
      </c>
      <c r="C972" s="119" t="s">
        <v>295</v>
      </c>
      <c r="D972" s="91" t="s">
        <v>3</v>
      </c>
      <c r="E972" s="88" t="s">
        <v>31</v>
      </c>
      <c r="F972" s="88">
        <v>6.5455554813708998</v>
      </c>
      <c r="G972" s="88">
        <v>5.0652639237536601</v>
      </c>
      <c r="H972" s="88">
        <v>5.7563530387014401</v>
      </c>
      <c r="I972" s="88">
        <v>5.6163399340129798</v>
      </c>
      <c r="J972" s="88">
        <v>6.0705740677417896</v>
      </c>
      <c r="K972" s="88">
        <v>6.3547922584305896</v>
      </c>
      <c r="L972" s="88">
        <v>6.5377157827458197</v>
      </c>
      <c r="M972" s="88">
        <v>6.7135889209644102</v>
      </c>
      <c r="N972" s="88">
        <v>6.9516223073513599</v>
      </c>
      <c r="O972" s="88">
        <v>7.5263154209363696</v>
      </c>
      <c r="P972" s="88">
        <v>7.7977952147859497</v>
      </c>
      <c r="Q972" s="88">
        <v>8.0375951257712295</v>
      </c>
      <c r="R972" s="88">
        <v>8.7632622425866096</v>
      </c>
      <c r="S972" s="88">
        <v>8.9070654946237209</v>
      </c>
      <c r="T972" s="88">
        <v>9.1876588736587692</v>
      </c>
      <c r="U972" s="88">
        <v>9.5212382731652703</v>
      </c>
      <c r="V972" s="88">
        <v>9.8896945662628593</v>
      </c>
      <c r="W972" s="88">
        <v>10.2694132946908</v>
      </c>
      <c r="X972" s="88">
        <v>10.6771121274063</v>
      </c>
      <c r="Y972" s="88">
        <v>11.073350975054799</v>
      </c>
      <c r="Z972" s="88">
        <v>11.464533741151399</v>
      </c>
      <c r="AA972" s="88">
        <v>11.807412233268201</v>
      </c>
      <c r="AB972" s="88">
        <v>12.402819101092501</v>
      </c>
      <c r="AC972" s="88">
        <v>12.8434507707737</v>
      </c>
      <c r="AD972" s="88">
        <v>13.177208720884099</v>
      </c>
      <c r="AE972" s="88">
        <v>13.555505355557999</v>
      </c>
      <c r="AF972" s="88">
        <v>13.9862185896159</v>
      </c>
      <c r="AG972" s="88">
        <v>14.4046026810933</v>
      </c>
      <c r="AH972" s="88">
        <v>15.094910182306499</v>
      </c>
      <c r="AI972" s="88">
        <v>15.369121663720399</v>
      </c>
      <c r="AJ972" s="88">
        <v>15.245366550104601</v>
      </c>
      <c r="AK972" s="88">
        <v>15.0544500696895</v>
      </c>
    </row>
    <row r="973" spans="1:37" s="88" customFormat="1" hidden="1" x14ac:dyDescent="0.3">
      <c r="A973" s="117" t="str">
        <f t="shared" si="19"/>
        <v>SDGbaseTRA_UrbIRT_v6_3C_GVAabake</v>
      </c>
      <c r="B973" s="118" t="s">
        <v>220</v>
      </c>
      <c r="C973" s="119" t="s">
        <v>295</v>
      </c>
      <c r="D973" s="91" t="s">
        <v>3</v>
      </c>
      <c r="E973" s="88" t="s">
        <v>32</v>
      </c>
      <c r="F973" s="88">
        <v>22.283856021250401</v>
      </c>
      <c r="G973" s="88">
        <v>21.574165407918901</v>
      </c>
      <c r="H973" s="88">
        <v>21.887959887772698</v>
      </c>
      <c r="I973" s="88">
        <v>22.2026460729764</v>
      </c>
      <c r="J973" s="88">
        <v>22.7525563768124</v>
      </c>
      <c r="K973" s="88">
        <v>23.1358376391583</v>
      </c>
      <c r="L973" s="88">
        <v>23.605577796266001</v>
      </c>
      <c r="M973" s="88">
        <v>24.055204323581702</v>
      </c>
      <c r="N973" s="88">
        <v>24.504035417074299</v>
      </c>
      <c r="O973" s="88">
        <v>25.107563797497001</v>
      </c>
      <c r="P973" s="88">
        <v>25.641684981110199</v>
      </c>
      <c r="Q973" s="88">
        <v>26.0943331668513</v>
      </c>
      <c r="R973" s="88">
        <v>27.038042461210601</v>
      </c>
      <c r="S973" s="88">
        <v>27.600571450428099</v>
      </c>
      <c r="T973" s="88">
        <v>28.15414644118</v>
      </c>
      <c r="U973" s="88">
        <v>28.8123343738046</v>
      </c>
      <c r="V973" s="88">
        <v>29.412870416475702</v>
      </c>
      <c r="W973" s="88">
        <v>30.0515560170135</v>
      </c>
      <c r="X973" s="88">
        <v>30.684495604744999</v>
      </c>
      <c r="Y973" s="88">
        <v>31.156340072927701</v>
      </c>
      <c r="Z973" s="88">
        <v>31.604533429217</v>
      </c>
      <c r="AA973" s="88">
        <v>32.049251849681802</v>
      </c>
      <c r="AB973" s="88">
        <v>32.653093275668198</v>
      </c>
      <c r="AC973" s="88">
        <v>33.212092111782901</v>
      </c>
      <c r="AD973" s="88">
        <v>33.8826819486397</v>
      </c>
      <c r="AE973" s="88">
        <v>34.607398046114398</v>
      </c>
      <c r="AF973" s="88">
        <v>35.284005695468899</v>
      </c>
      <c r="AG973" s="88">
        <v>35.622059570310803</v>
      </c>
      <c r="AH973" s="88">
        <v>34.814617989979702</v>
      </c>
      <c r="AI973" s="88">
        <v>34.190378411963003</v>
      </c>
      <c r="AJ973" s="88">
        <v>33.8001297299895</v>
      </c>
      <c r="AK973" s="88">
        <v>33.391407902909698</v>
      </c>
    </row>
    <row r="974" spans="1:37" s="88" customFormat="1" hidden="1" x14ac:dyDescent="0.3">
      <c r="A974" s="117" t="str">
        <f t="shared" si="19"/>
        <v>SDGbaseTRA_UrbIRT_v6_3C_GVAasuga</v>
      </c>
      <c r="B974" s="118" t="s">
        <v>220</v>
      </c>
      <c r="C974" s="119" t="s">
        <v>295</v>
      </c>
      <c r="D974" s="91" t="s">
        <v>3</v>
      </c>
      <c r="E974" s="88" t="s">
        <v>33</v>
      </c>
      <c r="F974" s="88">
        <v>8.5226770749709395</v>
      </c>
      <c r="G974" s="88">
        <v>8.3581279806274793</v>
      </c>
      <c r="H974" s="88">
        <v>8.4657946913839908</v>
      </c>
      <c r="I974" s="88">
        <v>8.5885144809557392</v>
      </c>
      <c r="J974" s="88">
        <v>8.8116432117883594</v>
      </c>
      <c r="K974" s="88">
        <v>8.9148870244013807</v>
      </c>
      <c r="L974" s="88">
        <v>9.0400158054056501</v>
      </c>
      <c r="M974" s="88">
        <v>9.1319338415720193</v>
      </c>
      <c r="N974" s="88">
        <v>9.2171600172810795</v>
      </c>
      <c r="O974" s="88">
        <v>9.5758037529126891</v>
      </c>
      <c r="P974" s="88">
        <v>9.6848170149472104</v>
      </c>
      <c r="Q974" s="88">
        <v>9.7299464988731899</v>
      </c>
      <c r="R974" s="88">
        <v>9.9878898135984109</v>
      </c>
      <c r="S974" s="88">
        <v>10.1308862294416</v>
      </c>
      <c r="T974" s="88">
        <v>10.265863768437701</v>
      </c>
      <c r="U974" s="88">
        <v>10.415332362982401</v>
      </c>
      <c r="V974" s="88">
        <v>10.516432144162399</v>
      </c>
      <c r="W974" s="88">
        <v>10.648177727622899</v>
      </c>
      <c r="X974" s="88">
        <v>10.8120080914006</v>
      </c>
      <c r="Y974" s="88">
        <v>10.906811722300899</v>
      </c>
      <c r="Z974" s="88">
        <v>10.992506057925199</v>
      </c>
      <c r="AA974" s="88">
        <v>11.106634252859401</v>
      </c>
      <c r="AB974" s="88">
        <v>11.300967426527899</v>
      </c>
      <c r="AC974" s="88">
        <v>11.429732614402999</v>
      </c>
      <c r="AD974" s="88">
        <v>11.569580084859</v>
      </c>
      <c r="AE974" s="88">
        <v>11.715091928357101</v>
      </c>
      <c r="AF974" s="88">
        <v>11.867282046024499</v>
      </c>
      <c r="AG974" s="88">
        <v>12.021054039274199</v>
      </c>
      <c r="AH974" s="88">
        <v>11.8589530394527</v>
      </c>
      <c r="AI974" s="88">
        <v>11.720332095567899</v>
      </c>
      <c r="AJ974" s="88">
        <v>11.680798073154101</v>
      </c>
      <c r="AK974" s="88">
        <v>11.6304556326849</v>
      </c>
    </row>
    <row r="975" spans="1:37" s="88" customFormat="1" hidden="1" x14ac:dyDescent="0.3">
      <c r="A975" s="117" t="str">
        <f t="shared" si="19"/>
        <v>SDGbaseTRA_UrbIRT_v6_3C_GVAaconf</v>
      </c>
      <c r="B975" s="118" t="s">
        <v>220</v>
      </c>
      <c r="C975" s="119" t="s">
        <v>295</v>
      </c>
      <c r="D975" s="91" t="s">
        <v>3</v>
      </c>
      <c r="E975" s="88" t="s">
        <v>34</v>
      </c>
      <c r="F975" s="88">
        <v>2.4874381194491502</v>
      </c>
      <c r="G975" s="88">
        <v>2.4084186726358601</v>
      </c>
      <c r="H975" s="88">
        <v>2.5011726282039399</v>
      </c>
      <c r="I975" s="88">
        <v>2.4760607285175298</v>
      </c>
      <c r="J975" s="88">
        <v>2.5419709375338</v>
      </c>
      <c r="K975" s="88">
        <v>2.6249955123319602</v>
      </c>
      <c r="L975" s="88">
        <v>2.71663964440862</v>
      </c>
      <c r="M975" s="88">
        <v>2.8094559091733502</v>
      </c>
      <c r="N975" s="88">
        <v>2.9069425814017902</v>
      </c>
      <c r="O975" s="88">
        <v>3.0774493889464298</v>
      </c>
      <c r="P975" s="88">
        <v>3.2066714281697402</v>
      </c>
      <c r="Q975" s="88">
        <v>3.3273354576202898</v>
      </c>
      <c r="R975" s="88">
        <v>3.5582329990545398</v>
      </c>
      <c r="S975" s="88">
        <v>3.7070055793346999</v>
      </c>
      <c r="T975" s="88">
        <v>3.8627831073643799</v>
      </c>
      <c r="U975" s="88">
        <v>4.0342255043876296</v>
      </c>
      <c r="V975" s="88">
        <v>4.1867203695507804</v>
      </c>
      <c r="W975" s="88">
        <v>4.3453290124170296</v>
      </c>
      <c r="X975" s="88">
        <v>4.5068046160394104</v>
      </c>
      <c r="Y975" s="88">
        <v>4.6501416304295997</v>
      </c>
      <c r="Z975" s="88">
        <v>4.8052720785363103</v>
      </c>
      <c r="AA975" s="88">
        <v>4.9693382740421601</v>
      </c>
      <c r="AB975" s="88">
        <v>5.18842641852223</v>
      </c>
      <c r="AC975" s="88">
        <v>5.3795499601803902</v>
      </c>
      <c r="AD975" s="88">
        <v>5.5577478287491697</v>
      </c>
      <c r="AE975" s="88">
        <v>5.7394876200717304</v>
      </c>
      <c r="AF975" s="88">
        <v>5.9250579115091702</v>
      </c>
      <c r="AG975" s="88">
        <v>6.0841657525767303</v>
      </c>
      <c r="AH975" s="88">
        <v>6.0277918739071898</v>
      </c>
      <c r="AI975" s="88">
        <v>5.9242471977886701</v>
      </c>
      <c r="AJ975" s="88">
        <v>5.8260737978921897</v>
      </c>
      <c r="AK975" s="88">
        <v>5.7219370058061401</v>
      </c>
    </row>
    <row r="976" spans="1:37" s="88" customFormat="1" hidden="1" x14ac:dyDescent="0.3">
      <c r="A976" s="117" t="str">
        <f t="shared" si="19"/>
        <v>SDGbaseTRA_UrbIRT_v6_3C_GVAapast</v>
      </c>
      <c r="B976" s="118" t="s">
        <v>220</v>
      </c>
      <c r="C976" s="119" t="s">
        <v>295</v>
      </c>
      <c r="D976" s="91" t="s">
        <v>3</v>
      </c>
      <c r="E976" s="88" t="s">
        <v>35</v>
      </c>
      <c r="F976" s="88">
        <v>0.64754535166887595</v>
      </c>
      <c r="G976" s="88">
        <v>0.61613411775901195</v>
      </c>
      <c r="H976" s="88">
        <v>0.64276697601555499</v>
      </c>
      <c r="I976" s="88">
        <v>0.63902731122946099</v>
      </c>
      <c r="J976" s="88">
        <v>0.66230489931886605</v>
      </c>
      <c r="K976" s="88">
        <v>0.68623743459269404</v>
      </c>
      <c r="L976" s="88">
        <v>0.71129775720024602</v>
      </c>
      <c r="M976" s="88">
        <v>0.73817178811429396</v>
      </c>
      <c r="N976" s="88">
        <v>0.76129090016044898</v>
      </c>
      <c r="O976" s="88">
        <v>0.83342542721705803</v>
      </c>
      <c r="P976" s="88">
        <v>0.86448875411452897</v>
      </c>
      <c r="Q976" s="88">
        <v>0.88536129974008204</v>
      </c>
      <c r="R976" s="88">
        <v>0.934434073742481</v>
      </c>
      <c r="S976" s="88">
        <v>0.96978608786147502</v>
      </c>
      <c r="T976" s="88">
        <v>1.00546078595497</v>
      </c>
      <c r="U976" s="88">
        <v>1.04043690542972</v>
      </c>
      <c r="V976" s="88">
        <v>1.0707370773202201</v>
      </c>
      <c r="W976" s="88">
        <v>1.1101723869921001</v>
      </c>
      <c r="X976" s="88">
        <v>1.15193368071975</v>
      </c>
      <c r="Y976" s="88">
        <v>1.17881728712582</v>
      </c>
      <c r="Z976" s="88">
        <v>1.2023901649025099</v>
      </c>
      <c r="AA976" s="88">
        <v>1.2339173964629799</v>
      </c>
      <c r="AB976" s="88">
        <v>1.28856157663171</v>
      </c>
      <c r="AC976" s="88">
        <v>1.3271882224773901</v>
      </c>
      <c r="AD976" s="88">
        <v>1.3584449571678701</v>
      </c>
      <c r="AE976" s="88">
        <v>1.3895815332785</v>
      </c>
      <c r="AF976" s="88">
        <v>1.42825301488405</v>
      </c>
      <c r="AG976" s="88">
        <v>1.4565148044535401</v>
      </c>
      <c r="AH976" s="88">
        <v>1.4576397282715601</v>
      </c>
      <c r="AI976" s="88">
        <v>1.44053342197325</v>
      </c>
      <c r="AJ976" s="88">
        <v>1.42220647797539</v>
      </c>
      <c r="AK976" s="88">
        <v>1.40050758062088</v>
      </c>
    </row>
    <row r="977" spans="1:37" s="88" customFormat="1" hidden="1" x14ac:dyDescent="0.3">
      <c r="A977" s="117" t="str">
        <f t="shared" si="19"/>
        <v>SDGbaseTRA_UrbIRT_v6_3C_GVAaofoo</v>
      </c>
      <c r="B977" s="118" t="s">
        <v>220</v>
      </c>
      <c r="C977" s="119" t="s">
        <v>295</v>
      </c>
      <c r="D977" s="91" t="s">
        <v>3</v>
      </c>
      <c r="E977" s="88" t="s">
        <v>36</v>
      </c>
      <c r="F977" s="88">
        <v>12.412272377586699</v>
      </c>
      <c r="G977" s="88">
        <v>11.6893502402283</v>
      </c>
      <c r="H977" s="88">
        <v>12.0490969680263</v>
      </c>
      <c r="I977" s="88">
        <v>12.0868863606646</v>
      </c>
      <c r="J977" s="88">
        <v>12.5028867753798</v>
      </c>
      <c r="K977" s="88">
        <v>12.8305255245424</v>
      </c>
      <c r="L977" s="88">
        <v>13.1788561424226</v>
      </c>
      <c r="M977" s="88">
        <v>13.5350853444483</v>
      </c>
      <c r="N977" s="88">
        <v>13.890874788796999</v>
      </c>
      <c r="O977" s="88">
        <v>15.020510256113001</v>
      </c>
      <c r="P977" s="88">
        <v>15.4464971947147</v>
      </c>
      <c r="Q977" s="88">
        <v>15.7120024874741</v>
      </c>
      <c r="R977" s="88">
        <v>16.3947282009484</v>
      </c>
      <c r="S977" s="88">
        <v>16.8151231731221</v>
      </c>
      <c r="T977" s="88">
        <v>17.267142096162001</v>
      </c>
      <c r="U977" s="88">
        <v>17.779583603590002</v>
      </c>
      <c r="V977" s="88">
        <v>18.215174722871701</v>
      </c>
      <c r="W977" s="88">
        <v>18.710356669547799</v>
      </c>
      <c r="X977" s="88">
        <v>19.322250527728801</v>
      </c>
      <c r="Y977" s="88">
        <v>19.755684198441301</v>
      </c>
      <c r="Z977" s="88">
        <v>20.149001414629801</v>
      </c>
      <c r="AA977" s="88">
        <v>20.633889448567398</v>
      </c>
      <c r="AB977" s="88">
        <v>21.407323362040898</v>
      </c>
      <c r="AC977" s="88">
        <v>21.927391015473699</v>
      </c>
      <c r="AD977" s="88">
        <v>22.393975695847299</v>
      </c>
      <c r="AE977" s="88">
        <v>22.868785207188299</v>
      </c>
      <c r="AF977" s="88">
        <v>23.380902146057</v>
      </c>
      <c r="AG977" s="88">
        <v>23.8271138207215</v>
      </c>
      <c r="AH977" s="88">
        <v>23.801665398723099</v>
      </c>
      <c r="AI977" s="88">
        <v>23.557287512120698</v>
      </c>
      <c r="AJ977" s="88">
        <v>23.326354920976001</v>
      </c>
      <c r="AK977" s="88">
        <v>23.042846019969701</v>
      </c>
    </row>
    <row r="978" spans="1:37" s="88" customFormat="1" hidden="1" x14ac:dyDescent="0.3">
      <c r="A978" s="117" t="str">
        <f t="shared" si="19"/>
        <v>SDGbaseTRA_UrbIRT_v6_3C_GVAabevt</v>
      </c>
      <c r="B978" s="118" t="s">
        <v>220</v>
      </c>
      <c r="C978" s="119" t="s">
        <v>295</v>
      </c>
      <c r="D978" s="91" t="s">
        <v>3</v>
      </c>
      <c r="E978" s="88" t="s">
        <v>37</v>
      </c>
      <c r="F978" s="88">
        <v>40.8449223091026</v>
      </c>
      <c r="G978" s="88">
        <v>40.210662967539001</v>
      </c>
      <c r="H978" s="88">
        <v>42.8926516132397</v>
      </c>
      <c r="I978" s="88">
        <v>42.610431082700003</v>
      </c>
      <c r="J978" s="88">
        <v>44.102894860717598</v>
      </c>
      <c r="K978" s="88">
        <v>45.642635590624103</v>
      </c>
      <c r="L978" s="88">
        <v>47.262284237957303</v>
      </c>
      <c r="M978" s="88">
        <v>48.9814673297006</v>
      </c>
      <c r="N978" s="88">
        <v>50.595323131610897</v>
      </c>
      <c r="O978" s="88">
        <v>56.756979662476297</v>
      </c>
      <c r="P978" s="88">
        <v>58.883450686337198</v>
      </c>
      <c r="Q978" s="88">
        <v>60.029417045965303</v>
      </c>
      <c r="R978" s="88">
        <v>62.9198323942651</v>
      </c>
      <c r="S978" s="88">
        <v>64.732739347916706</v>
      </c>
      <c r="T978" s="88">
        <v>66.761531277151306</v>
      </c>
      <c r="U978" s="88">
        <v>68.953476956212299</v>
      </c>
      <c r="V978" s="88">
        <v>70.670313132371405</v>
      </c>
      <c r="W978" s="88">
        <v>72.946675197880793</v>
      </c>
      <c r="X978" s="88">
        <v>75.567207138564299</v>
      </c>
      <c r="Y978" s="88">
        <v>77.345606297598096</v>
      </c>
      <c r="Z978" s="88">
        <v>78.999957800004594</v>
      </c>
      <c r="AA978" s="88">
        <v>81.218950950392696</v>
      </c>
      <c r="AB978" s="88">
        <v>85.792075760065799</v>
      </c>
      <c r="AC978" s="88">
        <v>88.5956524869448</v>
      </c>
      <c r="AD978" s="88">
        <v>90.399985654579595</v>
      </c>
      <c r="AE978" s="88">
        <v>91.949040775384503</v>
      </c>
      <c r="AF978" s="88">
        <v>93.679371716400198</v>
      </c>
      <c r="AG978" s="88">
        <v>95.5402245869533</v>
      </c>
      <c r="AH978" s="88">
        <v>95.731846056194996</v>
      </c>
      <c r="AI978" s="88">
        <v>94.402187450226094</v>
      </c>
      <c r="AJ978" s="88">
        <v>93.201403734858204</v>
      </c>
      <c r="AK978" s="88">
        <v>91.802806958110196</v>
      </c>
    </row>
    <row r="979" spans="1:37" s="88" customFormat="1" hidden="1" x14ac:dyDescent="0.3">
      <c r="A979" s="117" t="str">
        <f t="shared" si="19"/>
        <v>SDGbaseTRA_UrbIRT_v6_3C_GVAatext</v>
      </c>
      <c r="B979" s="118" t="s">
        <v>220</v>
      </c>
      <c r="C979" s="119" t="s">
        <v>295</v>
      </c>
      <c r="D979" s="91" t="s">
        <v>3</v>
      </c>
      <c r="E979" s="88" t="s">
        <v>38</v>
      </c>
      <c r="F979" s="88">
        <v>6.56669257408715</v>
      </c>
      <c r="G979" s="88">
        <v>6.6587164572808302</v>
      </c>
      <c r="H979" s="88">
        <v>6.8027921968638303</v>
      </c>
      <c r="I979" s="88">
        <v>6.8254956654727401</v>
      </c>
      <c r="J979" s="88">
        <v>6.95450435457757</v>
      </c>
      <c r="K979" s="88">
        <v>7.13593419569054</v>
      </c>
      <c r="L979" s="88">
        <v>7.3646761919380204</v>
      </c>
      <c r="M979" s="88">
        <v>7.6223022700852399</v>
      </c>
      <c r="N979" s="88">
        <v>7.8764731929207397</v>
      </c>
      <c r="O979" s="88">
        <v>8.3178093996001508</v>
      </c>
      <c r="P979" s="88">
        <v>8.6204798538579404</v>
      </c>
      <c r="Q979" s="88">
        <v>8.8534344194907497</v>
      </c>
      <c r="R979" s="88">
        <v>9.1959500166313202</v>
      </c>
      <c r="S979" s="88">
        <v>9.4815460767927</v>
      </c>
      <c r="T979" s="88">
        <v>9.7735050415684004</v>
      </c>
      <c r="U979" s="88">
        <v>10.1267600070345</v>
      </c>
      <c r="V979" s="88">
        <v>10.4662568136978</v>
      </c>
      <c r="W979" s="88">
        <v>10.8376438251228</v>
      </c>
      <c r="X979" s="88">
        <v>11.2198781652151</v>
      </c>
      <c r="Y979" s="88">
        <v>11.5076021376426</v>
      </c>
      <c r="Z979" s="88">
        <v>11.7855605175861</v>
      </c>
      <c r="AA979" s="88">
        <v>12.0553076842333</v>
      </c>
      <c r="AB979" s="88">
        <v>12.4074221558358</v>
      </c>
      <c r="AC979" s="88">
        <v>12.7076243226707</v>
      </c>
      <c r="AD979" s="88">
        <v>13.044275592635399</v>
      </c>
      <c r="AE979" s="88">
        <v>13.402839393001701</v>
      </c>
      <c r="AF979" s="88">
        <v>13.763265358524199</v>
      </c>
      <c r="AG979" s="88">
        <v>14.111531753177101</v>
      </c>
      <c r="AH979" s="88">
        <v>13.8138737514527</v>
      </c>
      <c r="AI979" s="88">
        <v>13.4717997734348</v>
      </c>
      <c r="AJ979" s="88">
        <v>13.222487624594301</v>
      </c>
      <c r="AK979" s="88">
        <v>12.975572711949001</v>
      </c>
    </row>
    <row r="980" spans="1:37" s="88" customFormat="1" hidden="1" x14ac:dyDescent="0.3">
      <c r="A980" s="117" t="str">
        <f t="shared" si="19"/>
        <v>SDGbaseTRA_UrbIRT_v6_3C_GVAaclth</v>
      </c>
      <c r="B980" s="118" t="s">
        <v>220</v>
      </c>
      <c r="C980" s="119" t="s">
        <v>295</v>
      </c>
      <c r="D980" s="91" t="s">
        <v>3</v>
      </c>
      <c r="E980" s="88" t="s">
        <v>39</v>
      </c>
      <c r="F980" s="88">
        <v>6.7607644976157797</v>
      </c>
      <c r="G980" s="88">
        <v>6.8389144864498101</v>
      </c>
      <c r="H980" s="88">
        <v>7.0382381105767502</v>
      </c>
      <c r="I980" s="88">
        <v>7.1009791466696397</v>
      </c>
      <c r="J980" s="88">
        <v>7.2689474018393803</v>
      </c>
      <c r="K980" s="88">
        <v>7.4404477479470001</v>
      </c>
      <c r="L980" s="88">
        <v>7.6542374269346496</v>
      </c>
      <c r="M980" s="88">
        <v>7.8766199025895904</v>
      </c>
      <c r="N980" s="88">
        <v>8.1050217166916294</v>
      </c>
      <c r="O980" s="88">
        <v>8.4340046098497492</v>
      </c>
      <c r="P980" s="88">
        <v>8.6944913528961791</v>
      </c>
      <c r="Q980" s="88">
        <v>8.9053364908661496</v>
      </c>
      <c r="R980" s="88">
        <v>9.2846620770136905</v>
      </c>
      <c r="S980" s="88">
        <v>9.5459439585178707</v>
      </c>
      <c r="T980" s="88">
        <v>9.8192198288532406</v>
      </c>
      <c r="U980" s="88">
        <v>10.151520961236701</v>
      </c>
      <c r="V980" s="88">
        <v>10.4458158644566</v>
      </c>
      <c r="W980" s="88">
        <v>10.757407449715201</v>
      </c>
      <c r="X980" s="88">
        <v>11.0742566712635</v>
      </c>
      <c r="Y980" s="88">
        <v>11.3260782389609</v>
      </c>
      <c r="Z980" s="88">
        <v>11.5677746762958</v>
      </c>
      <c r="AA980" s="88">
        <v>11.8140718183984</v>
      </c>
      <c r="AB980" s="88">
        <v>12.137427577070101</v>
      </c>
      <c r="AC980" s="88">
        <v>12.402398318269301</v>
      </c>
      <c r="AD980" s="88">
        <v>12.6821527476817</v>
      </c>
      <c r="AE980" s="88">
        <v>12.9761996554764</v>
      </c>
      <c r="AF980" s="88">
        <v>13.2701723282788</v>
      </c>
      <c r="AG980" s="88">
        <v>13.5448049756166</v>
      </c>
      <c r="AH980" s="88">
        <v>13.2338831833983</v>
      </c>
      <c r="AI980" s="88">
        <v>12.9331608806211</v>
      </c>
      <c r="AJ980" s="88">
        <v>12.717961991126799</v>
      </c>
      <c r="AK980" s="88">
        <v>12.5016418755374</v>
      </c>
    </row>
    <row r="981" spans="1:37" s="88" customFormat="1" hidden="1" x14ac:dyDescent="0.3">
      <c r="A981" s="117" t="str">
        <f t="shared" si="19"/>
        <v>SDGbaseTRA_UrbIRT_v6_3C_GVAaleat</v>
      </c>
      <c r="B981" s="118" t="s">
        <v>220</v>
      </c>
      <c r="C981" s="119" t="s">
        <v>295</v>
      </c>
      <c r="D981" s="91" t="s">
        <v>3</v>
      </c>
      <c r="E981" s="88" t="s">
        <v>40</v>
      </c>
      <c r="F981" s="88">
        <v>2.4496072471004502</v>
      </c>
      <c r="G981" s="88">
        <v>2.6432358904930999</v>
      </c>
      <c r="H981" s="88">
        <v>2.6995569843505001</v>
      </c>
      <c r="I981" s="88">
        <v>2.6702334989811498</v>
      </c>
      <c r="J981" s="88">
        <v>2.68162181489719</v>
      </c>
      <c r="K981" s="88">
        <v>2.7629103619836402</v>
      </c>
      <c r="L981" s="88">
        <v>2.8833027259337598</v>
      </c>
      <c r="M981" s="88">
        <v>3.0422323589470301</v>
      </c>
      <c r="N981" s="88">
        <v>3.19497060608512</v>
      </c>
      <c r="O981" s="88">
        <v>3.7902599477847501</v>
      </c>
      <c r="P981" s="88">
        <v>4.0518060879290703</v>
      </c>
      <c r="Q981" s="88">
        <v>4.1723132340514599</v>
      </c>
      <c r="R981" s="88">
        <v>4.18226367900371</v>
      </c>
      <c r="S981" s="88">
        <v>4.3101227630262402</v>
      </c>
      <c r="T981" s="88">
        <v>4.4520782839399597</v>
      </c>
      <c r="U981" s="88">
        <v>4.6254480426295297</v>
      </c>
      <c r="V981" s="88">
        <v>4.7509246459467498</v>
      </c>
      <c r="W981" s="88">
        <v>4.9238450438661197</v>
      </c>
      <c r="X981" s="88">
        <v>5.1216855921949502</v>
      </c>
      <c r="Y981" s="88">
        <v>5.2227732578862103</v>
      </c>
      <c r="Z981" s="88">
        <v>5.2990110380045801</v>
      </c>
      <c r="AA981" s="88">
        <v>5.42131121244058</v>
      </c>
      <c r="AB981" s="88">
        <v>5.7298262083193903</v>
      </c>
      <c r="AC981" s="88">
        <v>5.9610349777637799</v>
      </c>
      <c r="AD981" s="88">
        <v>6.1420045580199201</v>
      </c>
      <c r="AE981" s="88">
        <v>6.2934005630519998</v>
      </c>
      <c r="AF981" s="88">
        <v>6.4419419785818999</v>
      </c>
      <c r="AG981" s="88">
        <v>6.5632944654939296</v>
      </c>
      <c r="AH981" s="88">
        <v>6.2651708168767497</v>
      </c>
      <c r="AI981" s="88">
        <v>5.8659725002896002</v>
      </c>
      <c r="AJ981" s="88">
        <v>5.6120678796744601</v>
      </c>
      <c r="AK981" s="88">
        <v>5.3858079075706202</v>
      </c>
    </row>
    <row r="982" spans="1:37" s="88" customFormat="1" hidden="1" x14ac:dyDescent="0.3">
      <c r="A982" s="117" t="str">
        <f t="shared" si="19"/>
        <v>SDGbaseTRA_UrbIRT_v6_3C_GVAafoot</v>
      </c>
      <c r="B982" s="118" t="s">
        <v>220</v>
      </c>
      <c r="C982" s="119" t="s">
        <v>295</v>
      </c>
      <c r="D982" s="91" t="s">
        <v>3</v>
      </c>
      <c r="E982" s="88" t="s">
        <v>41</v>
      </c>
      <c r="F982" s="88">
        <v>1.9145560944401701</v>
      </c>
      <c r="G982" s="88">
        <v>1.98621476015667</v>
      </c>
      <c r="H982" s="88">
        <v>2.0409904912302901</v>
      </c>
      <c r="I982" s="88">
        <v>2.0631138442934698</v>
      </c>
      <c r="J982" s="88">
        <v>2.1105610326680999</v>
      </c>
      <c r="K982" s="88">
        <v>2.1606485254077801</v>
      </c>
      <c r="L982" s="88">
        <v>2.2233605539146901</v>
      </c>
      <c r="M982" s="88">
        <v>2.2878091421843099</v>
      </c>
      <c r="N982" s="88">
        <v>2.3525764338397099</v>
      </c>
      <c r="O982" s="88">
        <v>2.4664119252168502</v>
      </c>
      <c r="P982" s="88">
        <v>2.55107001389359</v>
      </c>
      <c r="Q982" s="88">
        <v>2.6146921014730302</v>
      </c>
      <c r="R982" s="88">
        <v>2.7146114268015502</v>
      </c>
      <c r="S982" s="88">
        <v>2.7887789936663601</v>
      </c>
      <c r="T982" s="88">
        <v>2.86474979025617</v>
      </c>
      <c r="U982" s="88">
        <v>2.95539877134707</v>
      </c>
      <c r="V982" s="88">
        <v>3.03867043438134</v>
      </c>
      <c r="W982" s="88">
        <v>3.1299434539085502</v>
      </c>
      <c r="X982" s="88">
        <v>3.2243694537350698</v>
      </c>
      <c r="Y982" s="88">
        <v>3.2979372947212799</v>
      </c>
      <c r="Z982" s="88">
        <v>3.36608097601298</v>
      </c>
      <c r="AA982" s="88">
        <v>3.4335790800712198</v>
      </c>
      <c r="AB982" s="88">
        <v>3.54170778008343</v>
      </c>
      <c r="AC982" s="88">
        <v>3.63346048800596</v>
      </c>
      <c r="AD982" s="88">
        <v>3.7286095442104399</v>
      </c>
      <c r="AE982" s="88">
        <v>3.82604382453049</v>
      </c>
      <c r="AF982" s="88">
        <v>3.9234902227412398</v>
      </c>
      <c r="AG982" s="88">
        <v>3.9988430583727799</v>
      </c>
      <c r="AH982" s="88">
        <v>3.91618526063561</v>
      </c>
      <c r="AI982" s="88">
        <v>3.8336849934576498</v>
      </c>
      <c r="AJ982" s="88">
        <v>3.77445389742913</v>
      </c>
      <c r="AK982" s="88">
        <v>3.71428740622216</v>
      </c>
    </row>
    <row r="983" spans="1:37" s="88" customFormat="1" hidden="1" x14ac:dyDescent="0.3">
      <c r="A983" s="117" t="str">
        <f t="shared" si="19"/>
        <v>SDGbaseTRA_UrbIRT_v6_3C_GVAawood</v>
      </c>
      <c r="B983" s="118" t="s">
        <v>220</v>
      </c>
      <c r="C983" s="119" t="s">
        <v>295</v>
      </c>
      <c r="D983" s="91" t="s">
        <v>3</v>
      </c>
      <c r="E983" s="88" t="s">
        <v>42</v>
      </c>
      <c r="F983" s="88">
        <v>23.692612523459701</v>
      </c>
      <c r="G983" s="88">
        <v>22.364756152446699</v>
      </c>
      <c r="H983" s="88">
        <v>23.010006926587799</v>
      </c>
      <c r="I983" s="88">
        <v>23.7342055983564</v>
      </c>
      <c r="J983" s="88">
        <v>24.141598659461199</v>
      </c>
      <c r="K983" s="88">
        <v>24.688749721385399</v>
      </c>
      <c r="L983" s="88">
        <v>25.343743702846901</v>
      </c>
      <c r="M983" s="88">
        <v>26.099353378911101</v>
      </c>
      <c r="N983" s="88">
        <v>26.839999553634101</v>
      </c>
      <c r="O983" s="88">
        <v>28.076174174084599</v>
      </c>
      <c r="P983" s="88">
        <v>28.8826336203356</v>
      </c>
      <c r="Q983" s="88">
        <v>29.618043159086898</v>
      </c>
      <c r="R983" s="88">
        <v>30.169929646624499</v>
      </c>
      <c r="S983" s="88">
        <v>31.186416350798901</v>
      </c>
      <c r="T983" s="88">
        <v>32.214930372805298</v>
      </c>
      <c r="U983" s="88">
        <v>33.360067667668602</v>
      </c>
      <c r="V983" s="88">
        <v>34.492653209606502</v>
      </c>
      <c r="W983" s="88">
        <v>35.680988481342503</v>
      </c>
      <c r="X983" s="88">
        <v>36.919476540652298</v>
      </c>
      <c r="Y983" s="88">
        <v>37.932384135778001</v>
      </c>
      <c r="Z983" s="88">
        <v>38.895821707837598</v>
      </c>
      <c r="AA983" s="88">
        <v>39.872853781525997</v>
      </c>
      <c r="AB983" s="88">
        <v>40.853526634688798</v>
      </c>
      <c r="AC983" s="88">
        <v>41.7253879814077</v>
      </c>
      <c r="AD983" s="88">
        <v>42.768438448219499</v>
      </c>
      <c r="AE983" s="88">
        <v>43.899461903948101</v>
      </c>
      <c r="AF983" s="88">
        <v>45.019562095820199</v>
      </c>
      <c r="AG983" s="88">
        <v>46.0368367643471</v>
      </c>
      <c r="AH983" s="88">
        <v>45.565671227628997</v>
      </c>
      <c r="AI983" s="88">
        <v>44.721958945411103</v>
      </c>
      <c r="AJ983" s="88">
        <v>44.168258985427798</v>
      </c>
      <c r="AK983" s="88">
        <v>43.608046379760196</v>
      </c>
    </row>
    <row r="984" spans="1:37" s="88" customFormat="1" hidden="1" x14ac:dyDescent="0.3">
      <c r="A984" s="117" t="str">
        <f t="shared" si="19"/>
        <v>SDGbaseTRA_UrbIRT_v6_3C_GVAapapr</v>
      </c>
      <c r="B984" s="118" t="s">
        <v>220</v>
      </c>
      <c r="C984" s="119" t="s">
        <v>295</v>
      </c>
      <c r="D984" s="91" t="s">
        <v>3</v>
      </c>
      <c r="E984" s="88" t="s">
        <v>43</v>
      </c>
      <c r="F984" s="88">
        <v>24.0199855495582</v>
      </c>
      <c r="G984" s="88">
        <v>23.661096672143699</v>
      </c>
      <c r="H984" s="88">
        <v>24.588744490848502</v>
      </c>
      <c r="I984" s="88">
        <v>25.013079660088401</v>
      </c>
      <c r="J984" s="88">
        <v>25.386572126923198</v>
      </c>
      <c r="K984" s="88">
        <v>26.109090389059499</v>
      </c>
      <c r="L984" s="88">
        <v>26.784963478886201</v>
      </c>
      <c r="M984" s="88">
        <v>27.189515458629199</v>
      </c>
      <c r="N984" s="88">
        <v>28.0310268285922</v>
      </c>
      <c r="O984" s="88">
        <v>29.347798874940899</v>
      </c>
      <c r="P984" s="88">
        <v>30.265223031891701</v>
      </c>
      <c r="Q984" s="88">
        <v>31.106637235360299</v>
      </c>
      <c r="R984" s="88">
        <v>32.9890354047538</v>
      </c>
      <c r="S984" s="88">
        <v>33.868865097288797</v>
      </c>
      <c r="T984" s="88">
        <v>34.858143438948602</v>
      </c>
      <c r="U984" s="88">
        <v>36.023720837549597</v>
      </c>
      <c r="V984" s="88">
        <v>37.127085368194102</v>
      </c>
      <c r="W984" s="88">
        <v>38.333357783794803</v>
      </c>
      <c r="X984" s="88">
        <v>39.597815007176699</v>
      </c>
      <c r="Y984" s="88">
        <v>40.617568442224901</v>
      </c>
      <c r="Z984" s="88">
        <v>41.5887126735905</v>
      </c>
      <c r="AA984" s="88">
        <v>42.623180790111697</v>
      </c>
      <c r="AB984" s="88">
        <v>43.717824861362402</v>
      </c>
      <c r="AC984" s="88">
        <v>44.654069556584901</v>
      </c>
      <c r="AD984" s="88">
        <v>45.688989394338499</v>
      </c>
      <c r="AE984" s="88">
        <v>46.795547565894601</v>
      </c>
      <c r="AF984" s="88">
        <v>47.882384907074503</v>
      </c>
      <c r="AG984" s="88">
        <v>48.857941429236398</v>
      </c>
      <c r="AH984" s="88">
        <v>48.098775304507797</v>
      </c>
      <c r="AI984" s="88">
        <v>47.045461307018698</v>
      </c>
      <c r="AJ984" s="88">
        <v>46.274296936259901</v>
      </c>
      <c r="AK984" s="88">
        <v>45.527604739767</v>
      </c>
    </row>
    <row r="985" spans="1:37" s="88" customFormat="1" hidden="1" x14ac:dyDescent="0.3">
      <c r="A985" s="117" t="str">
        <f t="shared" si="19"/>
        <v>SDGbaseTRA_UrbIRT_v6_3C_GVAaprnt</v>
      </c>
      <c r="B985" s="118" t="s">
        <v>220</v>
      </c>
      <c r="C985" s="119" t="s">
        <v>295</v>
      </c>
      <c r="D985" s="91" t="s">
        <v>3</v>
      </c>
      <c r="E985" s="88" t="s">
        <v>44</v>
      </c>
      <c r="F985" s="88">
        <v>16.778093477192801</v>
      </c>
      <c r="G985" s="88">
        <v>17.132125286761099</v>
      </c>
      <c r="H985" s="88">
        <v>17.7382378555439</v>
      </c>
      <c r="I985" s="88">
        <v>18.0450721752931</v>
      </c>
      <c r="J985" s="88">
        <v>18.3450419704747</v>
      </c>
      <c r="K985" s="88">
        <v>18.8037881111686</v>
      </c>
      <c r="L985" s="88">
        <v>19.381231380329002</v>
      </c>
      <c r="M985" s="88">
        <v>20.0163750424075</v>
      </c>
      <c r="N985" s="88">
        <v>20.667207331690101</v>
      </c>
      <c r="O985" s="88">
        <v>21.093030423555099</v>
      </c>
      <c r="P985" s="88">
        <v>21.7534721817308</v>
      </c>
      <c r="Q985" s="88">
        <v>22.434205241419299</v>
      </c>
      <c r="R985" s="88">
        <v>23.370098277185701</v>
      </c>
      <c r="S985" s="88">
        <v>24.151268921927301</v>
      </c>
      <c r="T985" s="88">
        <v>24.972360892190402</v>
      </c>
      <c r="U985" s="88">
        <v>25.9624526806086</v>
      </c>
      <c r="V985" s="88">
        <v>26.9313430195294</v>
      </c>
      <c r="W985" s="88">
        <v>27.9301585767214</v>
      </c>
      <c r="X985" s="88">
        <v>28.920272321984299</v>
      </c>
      <c r="Y985" s="88">
        <v>29.776031064646499</v>
      </c>
      <c r="Z985" s="88">
        <v>30.6306591005584</v>
      </c>
      <c r="AA985" s="88">
        <v>31.480709789175702</v>
      </c>
      <c r="AB985" s="88">
        <v>32.202023565774901</v>
      </c>
      <c r="AC985" s="88">
        <v>32.933728613535799</v>
      </c>
      <c r="AD985" s="88">
        <v>33.823489472512598</v>
      </c>
      <c r="AE985" s="88">
        <v>34.789964645640801</v>
      </c>
      <c r="AF985" s="88">
        <v>35.754475319229698</v>
      </c>
      <c r="AG985" s="88">
        <v>36.6189840242684</v>
      </c>
      <c r="AH985" s="88">
        <v>35.522725651596403</v>
      </c>
      <c r="AI985" s="88">
        <v>34.456910792641303</v>
      </c>
      <c r="AJ985" s="88">
        <v>33.699344598828901</v>
      </c>
      <c r="AK985" s="88">
        <v>32.997741400629401</v>
      </c>
    </row>
    <row r="986" spans="1:37" s="88" customFormat="1" hidden="1" x14ac:dyDescent="0.3">
      <c r="A986" s="117" t="str">
        <f t="shared" si="19"/>
        <v>SDGbaseTRA_UrbIRT_v6_3C_GVAapetr</v>
      </c>
      <c r="B986" s="118" t="s">
        <v>220</v>
      </c>
      <c r="C986" s="119" t="s">
        <v>295</v>
      </c>
      <c r="D986" s="91" t="s">
        <v>3</v>
      </c>
      <c r="E986" s="88" t="s">
        <v>45</v>
      </c>
      <c r="F986" s="88">
        <v>46.318025213564297</v>
      </c>
      <c r="G986" s="88">
        <v>33.593305103998297</v>
      </c>
      <c r="H986" s="88">
        <v>28.142047528592101</v>
      </c>
      <c r="I986" s="88">
        <v>25.276577373530401</v>
      </c>
      <c r="J986" s="88">
        <v>24.1407941740799</v>
      </c>
      <c r="K986" s="88">
        <v>23.537657186756299</v>
      </c>
      <c r="L986" s="88">
        <v>23.356122196215399</v>
      </c>
      <c r="M986" s="88">
        <v>24.073803048938998</v>
      </c>
      <c r="N986" s="88">
        <v>24.814645105166601</v>
      </c>
      <c r="O986" s="88">
        <v>19.977895827772102</v>
      </c>
      <c r="P986" s="88">
        <v>16.854880118020802</v>
      </c>
      <c r="Q986" s="88">
        <v>16.138394929742901</v>
      </c>
      <c r="R986" s="88">
        <v>15.679288954743599</v>
      </c>
      <c r="S986" s="88">
        <v>15.528766357531101</v>
      </c>
      <c r="T986" s="88">
        <v>15.4186985072593</v>
      </c>
      <c r="U986" s="88">
        <v>15.3972703194133</v>
      </c>
      <c r="V986" s="88">
        <v>15.1707788334831</v>
      </c>
      <c r="W986" s="88">
        <v>15.158341626056901</v>
      </c>
      <c r="X986" s="88">
        <v>9.6227123024987709</v>
      </c>
      <c r="Y986" s="88">
        <v>1.9398984774757999</v>
      </c>
      <c r="Z986" s="88">
        <v>-10.452425226028099</v>
      </c>
      <c r="AA986" s="88">
        <v>-30.5117542341955</v>
      </c>
      <c r="AB986" s="88">
        <v>-31.581168920690899</v>
      </c>
      <c r="AC986" s="88">
        <v>-20.851341156912198</v>
      </c>
      <c r="AD986" s="88">
        <v>-5.7146071007036197</v>
      </c>
      <c r="AE986" s="88">
        <v>9.8203434040920001</v>
      </c>
      <c r="AF986" s="88">
        <v>8.2471574344110294</v>
      </c>
      <c r="AG986" s="88">
        <v>6.2742216855484001</v>
      </c>
      <c r="AH986" s="88">
        <v>4.65154680542142</v>
      </c>
      <c r="AI986" s="88">
        <v>2.97270433268779</v>
      </c>
      <c r="AJ986" s="88">
        <v>1.62193656453213</v>
      </c>
      <c r="AK986" s="88">
        <v>0.549881021138654</v>
      </c>
    </row>
    <row r="987" spans="1:37" s="88" customFormat="1" hidden="1" x14ac:dyDescent="0.3">
      <c r="A987" s="117" t="str">
        <f t="shared" si="19"/>
        <v>SDGbaseTRA_UrbIRT_v6_3C_GVAahydr</v>
      </c>
      <c r="B987" s="118" t="s">
        <v>220</v>
      </c>
      <c r="C987" s="119" t="s">
        <v>295</v>
      </c>
      <c r="D987" s="91" t="s">
        <v>3</v>
      </c>
      <c r="E987" s="88" t="s">
        <v>46</v>
      </c>
      <c r="F987" s="88">
        <v>0.12086732559638499</v>
      </c>
      <c r="G987" s="88">
        <v>0.33109119295828399</v>
      </c>
      <c r="H987" s="88">
        <v>0.83722174213554801</v>
      </c>
      <c r="I987" s="88">
        <v>1.9397650777864499</v>
      </c>
      <c r="J987" s="88">
        <v>1.9529122436441599</v>
      </c>
      <c r="K987" s="88">
        <v>1.9713164417954001</v>
      </c>
      <c r="L987" s="88">
        <v>1.99285059864313</v>
      </c>
      <c r="M987" s="88">
        <v>2.0273494013756199</v>
      </c>
      <c r="N987" s="88">
        <v>2.0572082904734801</v>
      </c>
      <c r="O987" s="88">
        <v>2.2113185174944601</v>
      </c>
      <c r="P987" s="88">
        <v>2.2576972998225702</v>
      </c>
      <c r="Q987" s="88">
        <v>2.5213228676787498</v>
      </c>
      <c r="R987" s="88">
        <v>2.5335624130497298</v>
      </c>
      <c r="S987" s="88">
        <v>2.54796058101484</v>
      </c>
      <c r="T987" s="88">
        <v>2.56164084199284</v>
      </c>
      <c r="U987" s="88">
        <v>2.57633005365332</v>
      </c>
      <c r="V987" s="88">
        <v>2.5839821497054598</v>
      </c>
      <c r="W987" s="88">
        <v>2.59778698683116</v>
      </c>
      <c r="X987" s="88">
        <v>-2.4958017374635899</v>
      </c>
      <c r="Y987" s="88">
        <v>-3.5997422113424</v>
      </c>
      <c r="Z987" s="88">
        <v>6.9218883454603102</v>
      </c>
      <c r="AA987" s="88">
        <v>7.3343274997462897</v>
      </c>
      <c r="AB987" s="88">
        <v>8.1821367392324404</v>
      </c>
      <c r="AC987" s="88">
        <v>10.102290780767101</v>
      </c>
      <c r="AD987" s="88">
        <v>12.7283072392555</v>
      </c>
      <c r="AE987" s="88">
        <v>15.754524298042901</v>
      </c>
      <c r="AF987" s="88">
        <v>16.491763565053599</v>
      </c>
      <c r="AG987" s="88">
        <v>16.598409503925001</v>
      </c>
      <c r="AH987" s="88">
        <v>16.472531125879101</v>
      </c>
      <c r="AI987" s="88">
        <v>14.294949172207399</v>
      </c>
      <c r="AJ987" s="88">
        <v>11.9666012578062</v>
      </c>
      <c r="AK987" s="88">
        <v>9.5286600207551295</v>
      </c>
    </row>
    <row r="988" spans="1:37" s="88" customFormat="1" hidden="1" x14ac:dyDescent="0.3">
      <c r="A988" s="117" t="str">
        <f t="shared" si="19"/>
        <v>SDGbaseTRA_UrbIRT_v6_3C_GVAaammo</v>
      </c>
      <c r="B988" s="118" t="s">
        <v>220</v>
      </c>
      <c r="C988" s="119" t="s">
        <v>295</v>
      </c>
      <c r="D988" s="91" t="s">
        <v>3</v>
      </c>
      <c r="E988" s="88" t="s">
        <v>47</v>
      </c>
      <c r="F988" s="88">
        <v>2.4857265311451702</v>
      </c>
      <c r="G988" s="88">
        <v>2.41971516890345</v>
      </c>
      <c r="H988" s="88">
        <v>2.4051978979013602</v>
      </c>
      <c r="I988" s="88">
        <v>2.4402132267208199</v>
      </c>
      <c r="J988" s="88">
        <v>2.4543920987008101</v>
      </c>
      <c r="K988" s="88">
        <v>2.48247432970444</v>
      </c>
      <c r="L988" s="88">
        <v>2.5222317738522699</v>
      </c>
      <c r="M988" s="88">
        <v>2.5745156515756</v>
      </c>
      <c r="N988" s="88">
        <v>2.6162829088579702</v>
      </c>
      <c r="O988" s="88">
        <v>2.5708661456612298</v>
      </c>
      <c r="P988" s="88">
        <v>2.5903162147880998</v>
      </c>
      <c r="Q988" s="88">
        <v>2.6309014556816201</v>
      </c>
      <c r="R988" s="88">
        <v>2.6906298205426502</v>
      </c>
      <c r="S988" s="88">
        <v>2.7481006087641702</v>
      </c>
      <c r="T988" s="88">
        <v>2.8065951642438698</v>
      </c>
      <c r="U988" s="88">
        <v>2.87848627932769</v>
      </c>
      <c r="V988" s="88">
        <v>2.95615988501459</v>
      </c>
      <c r="W988" s="88">
        <v>3.0364998074074099</v>
      </c>
      <c r="X988" s="88">
        <v>3.1082948446563701</v>
      </c>
      <c r="Y988" s="88">
        <v>3.1591445080132199</v>
      </c>
      <c r="Z988" s="88">
        <v>3.1992988933455</v>
      </c>
      <c r="AA988" s="88">
        <v>3.2129333602100698</v>
      </c>
      <c r="AB988" s="88">
        <v>3.05987310788844</v>
      </c>
      <c r="AC988" s="88">
        <v>2.9398606298596701</v>
      </c>
      <c r="AD988" s="88">
        <v>2.8719742314073802</v>
      </c>
      <c r="AE988" s="88">
        <v>2.8332922345067302</v>
      </c>
      <c r="AF988" s="88">
        <v>2.80311235362865</v>
      </c>
      <c r="AG988" s="88">
        <v>2.76291904347636</v>
      </c>
      <c r="AH988" s="88">
        <v>2.5645050186526999</v>
      </c>
      <c r="AI988" s="88">
        <v>2.3817337819519002</v>
      </c>
      <c r="AJ988" s="88">
        <v>2.2397097181510901</v>
      </c>
      <c r="AK988" s="88">
        <v>2.11821950982426</v>
      </c>
    </row>
    <row r="989" spans="1:37" s="88" customFormat="1" hidden="1" x14ac:dyDescent="0.3">
      <c r="A989" s="117" t="str">
        <f t="shared" si="19"/>
        <v>SDGbaseTRA_UrbIRT_v6_3C_GVAabchm</v>
      </c>
      <c r="B989" s="118" t="s">
        <v>220</v>
      </c>
      <c r="C989" s="119" t="s">
        <v>295</v>
      </c>
      <c r="D989" s="91" t="s">
        <v>3</v>
      </c>
      <c r="E989" s="88" t="s">
        <v>48</v>
      </c>
      <c r="F989" s="88">
        <v>22.371538780334799</v>
      </c>
      <c r="G989" s="88">
        <v>28.309431866839901</v>
      </c>
      <c r="H989" s="88">
        <v>29.870407290076599</v>
      </c>
      <c r="I989" s="88">
        <v>29.72707684249</v>
      </c>
      <c r="J989" s="88">
        <v>30.9098098046532</v>
      </c>
      <c r="K989" s="88">
        <v>32.072921964296803</v>
      </c>
      <c r="L989" s="88">
        <v>33.273498652617903</v>
      </c>
      <c r="M989" s="88">
        <v>34.810786227168599</v>
      </c>
      <c r="N989" s="88">
        <v>36.108247973610702</v>
      </c>
      <c r="O989" s="88">
        <v>42.751836759122</v>
      </c>
      <c r="P989" s="88">
        <v>44.436169181473602</v>
      </c>
      <c r="Q989" s="88">
        <v>44.914480418247699</v>
      </c>
      <c r="R989" s="88">
        <v>45.3517154407497</v>
      </c>
      <c r="S989" s="88">
        <v>45.764057849106599</v>
      </c>
      <c r="T989" s="88">
        <v>46.259634183579799</v>
      </c>
      <c r="U989" s="88">
        <v>46.856726772313699</v>
      </c>
      <c r="V989" s="88">
        <v>46.992648367947602</v>
      </c>
      <c r="W989" s="88">
        <v>47.5911884019526</v>
      </c>
      <c r="X989" s="88">
        <v>48.466953901011202</v>
      </c>
      <c r="Y989" s="88">
        <v>48.073493117252099</v>
      </c>
      <c r="Z989" s="88">
        <v>47.208017201347801</v>
      </c>
      <c r="AA989" s="88">
        <v>45.368166927010698</v>
      </c>
      <c r="AB989" s="88">
        <v>44.004137168122902</v>
      </c>
      <c r="AC989" s="88">
        <v>41.708222454841</v>
      </c>
      <c r="AD989" s="88">
        <v>39.321410591936399</v>
      </c>
      <c r="AE989" s="88">
        <v>37.058107329751799</v>
      </c>
      <c r="AF989" s="88">
        <v>34.370801156162599</v>
      </c>
      <c r="AG989" s="88">
        <v>31.071553184594901</v>
      </c>
      <c r="AH989" s="88">
        <v>27.8278302801235</v>
      </c>
      <c r="AI989" s="88">
        <v>23.709307358907299</v>
      </c>
      <c r="AJ989" s="88">
        <v>20.094431305943701</v>
      </c>
      <c r="AK989" s="88">
        <v>16.926215362901601</v>
      </c>
    </row>
    <row r="990" spans="1:37" s="88" customFormat="1" hidden="1" x14ac:dyDescent="0.3">
      <c r="A990" s="117" t="str">
        <f t="shared" si="19"/>
        <v>SDGbaseTRA_UrbIRT_v6_3C_GVAaochm</v>
      </c>
      <c r="B990" s="118" t="s">
        <v>220</v>
      </c>
      <c r="C990" s="119" t="s">
        <v>295</v>
      </c>
      <c r="D990" s="91" t="s">
        <v>3</v>
      </c>
      <c r="E990" s="88" t="s">
        <v>49</v>
      </c>
      <c r="F990" s="88">
        <v>34.235418045792301</v>
      </c>
      <c r="G990" s="88">
        <v>40.6559130727452</v>
      </c>
      <c r="H990" s="88">
        <v>42.186326929626198</v>
      </c>
      <c r="I990" s="88">
        <v>41.6549645175891</v>
      </c>
      <c r="J990" s="88">
        <v>42.917115852727598</v>
      </c>
      <c r="K990" s="88">
        <v>44.1199850758724</v>
      </c>
      <c r="L990" s="88">
        <v>45.3457865748872</v>
      </c>
      <c r="M990" s="88">
        <v>46.8863100085984</v>
      </c>
      <c r="N990" s="88">
        <v>48.243763571080997</v>
      </c>
      <c r="O990" s="88">
        <v>57.073072857291301</v>
      </c>
      <c r="P990" s="88">
        <v>58.831618971539598</v>
      </c>
      <c r="Q990" s="88">
        <v>58.979370376758297</v>
      </c>
      <c r="R990" s="88">
        <v>59.117217526753699</v>
      </c>
      <c r="S990" s="88">
        <v>59.345152194746298</v>
      </c>
      <c r="T990" s="88">
        <v>59.775371208273597</v>
      </c>
      <c r="U990" s="88">
        <v>60.292745696432803</v>
      </c>
      <c r="V990" s="88">
        <v>60.163844281354798</v>
      </c>
      <c r="W990" s="88">
        <v>60.687379863282501</v>
      </c>
      <c r="X990" s="88">
        <v>61.850265690295601</v>
      </c>
      <c r="Y990" s="88">
        <v>61.760388600458398</v>
      </c>
      <c r="Z990" s="88">
        <v>61.229934384839403</v>
      </c>
      <c r="AA990" s="88">
        <v>59.997562297822299</v>
      </c>
      <c r="AB990" s="88">
        <v>58.274770862950398</v>
      </c>
      <c r="AC990" s="88">
        <v>54.742005715107403</v>
      </c>
      <c r="AD990" s="88">
        <v>50.801060836845402</v>
      </c>
      <c r="AE990" s="88">
        <v>47.025314536841897</v>
      </c>
      <c r="AF990" s="88">
        <v>43.392742741985799</v>
      </c>
      <c r="AG990" s="88">
        <v>39.499435498775902</v>
      </c>
      <c r="AH990" s="88">
        <v>35.910571826660401</v>
      </c>
      <c r="AI990" s="88">
        <v>31.130929259480901</v>
      </c>
      <c r="AJ990" s="88">
        <v>26.872142012023101</v>
      </c>
      <c r="AK990" s="88">
        <v>23.132056224604099</v>
      </c>
    </row>
    <row r="991" spans="1:37" s="88" customFormat="1" hidden="1" x14ac:dyDescent="0.3">
      <c r="A991" s="117" t="str">
        <f t="shared" si="19"/>
        <v>SDGbaseTRA_UrbIRT_v6_3C_GVAarubb</v>
      </c>
      <c r="B991" s="118" t="s">
        <v>220</v>
      </c>
      <c r="C991" s="119" t="s">
        <v>295</v>
      </c>
      <c r="D991" s="91" t="s">
        <v>3</v>
      </c>
      <c r="E991" s="88" t="s">
        <v>50</v>
      </c>
      <c r="F991" s="88">
        <v>6.77125211521507</v>
      </c>
      <c r="G991" s="88">
        <v>6.4768504917357399</v>
      </c>
      <c r="H991" s="88">
        <v>6.7411323350526704</v>
      </c>
      <c r="I991" s="88">
        <v>6.7785661736381897</v>
      </c>
      <c r="J991" s="88">
        <v>6.9479332065355397</v>
      </c>
      <c r="K991" s="88">
        <v>7.1611762954646903</v>
      </c>
      <c r="L991" s="88">
        <v>7.40358973311025</v>
      </c>
      <c r="M991" s="88">
        <v>7.6583023120978</v>
      </c>
      <c r="N991" s="88">
        <v>7.9279179199264602</v>
      </c>
      <c r="O991" s="88">
        <v>8.4844851964454797</v>
      </c>
      <c r="P991" s="88">
        <v>8.8230727834758298</v>
      </c>
      <c r="Q991" s="88">
        <v>9.0951331997653408</v>
      </c>
      <c r="R991" s="88">
        <v>9.4766484631088197</v>
      </c>
      <c r="S991" s="88">
        <v>9.7853758908870407</v>
      </c>
      <c r="T991" s="88">
        <v>10.115953071799201</v>
      </c>
      <c r="U991" s="88">
        <v>10.510363332144699</v>
      </c>
      <c r="V991" s="88">
        <v>10.8983508621029</v>
      </c>
      <c r="W991" s="88">
        <v>11.287567290898499</v>
      </c>
      <c r="X991" s="88">
        <v>11.6402503830535</v>
      </c>
      <c r="Y991" s="88">
        <v>11.908187983874599</v>
      </c>
      <c r="Z991" s="88">
        <v>12.1544086068699</v>
      </c>
      <c r="AA991" s="88">
        <v>12.357728120519701</v>
      </c>
      <c r="AB991" s="88">
        <v>12.918696292900901</v>
      </c>
      <c r="AC991" s="88">
        <v>13.4740181265435</v>
      </c>
      <c r="AD991" s="88">
        <v>14.0706106896062</v>
      </c>
      <c r="AE991" s="88">
        <v>14.6864770428495</v>
      </c>
      <c r="AF991" s="88">
        <v>15.1703481583527</v>
      </c>
      <c r="AG991" s="88">
        <v>15.598075897699999</v>
      </c>
      <c r="AH991" s="88">
        <v>15.549418040974199</v>
      </c>
      <c r="AI991" s="88">
        <v>15.3791961456969</v>
      </c>
      <c r="AJ991" s="88">
        <v>15.263134459266899</v>
      </c>
      <c r="AK991" s="88">
        <v>15.123226591532999</v>
      </c>
    </row>
    <row r="992" spans="1:37" s="88" customFormat="1" hidden="1" x14ac:dyDescent="0.3">
      <c r="A992" s="117" t="str">
        <f t="shared" si="19"/>
        <v>SDGbaseTRA_UrbIRT_v6_3C_GVAaplas</v>
      </c>
      <c r="B992" s="118" t="s">
        <v>220</v>
      </c>
      <c r="C992" s="119" t="s">
        <v>295</v>
      </c>
      <c r="D992" s="91" t="s">
        <v>3</v>
      </c>
      <c r="E992" s="88" t="s">
        <v>51</v>
      </c>
      <c r="F992" s="88">
        <v>15.426438760271299</v>
      </c>
      <c r="G992" s="88">
        <v>15.2861508901394</v>
      </c>
      <c r="H992" s="88">
        <v>15.7372789216566</v>
      </c>
      <c r="I992" s="88">
        <v>16.058342418756801</v>
      </c>
      <c r="J992" s="88">
        <v>16.323910260674001</v>
      </c>
      <c r="K992" s="88">
        <v>16.6975959039884</v>
      </c>
      <c r="L992" s="88">
        <v>17.171689142209999</v>
      </c>
      <c r="M992" s="88">
        <v>17.6982142137796</v>
      </c>
      <c r="N992" s="88">
        <v>18.218105752351299</v>
      </c>
      <c r="O992" s="88">
        <v>18.881599089530599</v>
      </c>
      <c r="P992" s="88">
        <v>19.450299424720399</v>
      </c>
      <c r="Q992" s="88">
        <v>19.950820579662398</v>
      </c>
      <c r="R992" s="88">
        <v>20.5198729097879</v>
      </c>
      <c r="S992" s="88">
        <v>21.138994593743298</v>
      </c>
      <c r="T992" s="88">
        <v>21.786552346610002</v>
      </c>
      <c r="U992" s="88">
        <v>22.563394382378299</v>
      </c>
      <c r="V992" s="88">
        <v>23.310003015620399</v>
      </c>
      <c r="W992" s="88">
        <v>24.085603959277599</v>
      </c>
      <c r="X992" s="88">
        <v>24.882288506466001</v>
      </c>
      <c r="Y992" s="88">
        <v>25.5302402930383</v>
      </c>
      <c r="Z992" s="88">
        <v>26.1403909544076</v>
      </c>
      <c r="AA992" s="88">
        <v>26.761766682894098</v>
      </c>
      <c r="AB992" s="88">
        <v>27.2801472254746</v>
      </c>
      <c r="AC992" s="88">
        <v>27.778431709925201</v>
      </c>
      <c r="AD992" s="88">
        <v>28.391488268235701</v>
      </c>
      <c r="AE992" s="88">
        <v>29.075842511847</v>
      </c>
      <c r="AF992" s="88">
        <v>29.761209772756299</v>
      </c>
      <c r="AG992" s="88">
        <v>30.3311757100386</v>
      </c>
      <c r="AH992" s="88">
        <v>29.361447446725599</v>
      </c>
      <c r="AI992" s="88">
        <v>28.444822695631199</v>
      </c>
      <c r="AJ992" s="88">
        <v>27.731839210323798</v>
      </c>
      <c r="AK992" s="88">
        <v>27.0655449171357</v>
      </c>
    </row>
    <row r="993" spans="1:37" s="88" customFormat="1" hidden="1" x14ac:dyDescent="0.3">
      <c r="A993" s="117" t="str">
        <f t="shared" si="19"/>
        <v>SDGbaseTRA_UrbIRT_v6_3C_GVAanmet</v>
      </c>
      <c r="B993" s="118" t="s">
        <v>220</v>
      </c>
      <c r="C993" s="119" t="s">
        <v>295</v>
      </c>
      <c r="D993" s="91" t="s">
        <v>3</v>
      </c>
      <c r="E993" s="88" t="s">
        <v>52</v>
      </c>
      <c r="F993" s="88">
        <v>17.626887984271502</v>
      </c>
      <c r="G993" s="88">
        <v>17.602873945885701</v>
      </c>
      <c r="H993" s="88">
        <v>18.037369012040301</v>
      </c>
      <c r="I993" s="88">
        <v>18.8597172799304</v>
      </c>
      <c r="J993" s="88">
        <v>19.070485699051101</v>
      </c>
      <c r="K993" s="88">
        <v>19.463862996371599</v>
      </c>
      <c r="L993" s="88">
        <v>19.991181716127102</v>
      </c>
      <c r="M993" s="88">
        <v>20.623149852379701</v>
      </c>
      <c r="N993" s="88">
        <v>21.270796522480001</v>
      </c>
      <c r="O993" s="88">
        <v>22.274369679476202</v>
      </c>
      <c r="P993" s="88">
        <v>23.0459535372216</v>
      </c>
      <c r="Q993" s="88">
        <v>23.704855083938199</v>
      </c>
      <c r="R993" s="88">
        <v>23.763443818151401</v>
      </c>
      <c r="S993" s="88">
        <v>24.658744454046001</v>
      </c>
      <c r="T993" s="88">
        <v>25.571439091368799</v>
      </c>
      <c r="U993" s="88">
        <v>26.640300570024699</v>
      </c>
      <c r="V993" s="88">
        <v>27.723525348243701</v>
      </c>
      <c r="W993" s="88">
        <v>28.795997820662102</v>
      </c>
      <c r="X993" s="88">
        <v>29.7676586333865</v>
      </c>
      <c r="Y993" s="88">
        <v>30.653533955266301</v>
      </c>
      <c r="Z993" s="88">
        <v>31.5524843422217</v>
      </c>
      <c r="AA993" s="88">
        <v>32.426970114242799</v>
      </c>
      <c r="AB993" s="88">
        <v>33.276336733238203</v>
      </c>
      <c r="AC993" s="88">
        <v>34.135636870070996</v>
      </c>
      <c r="AD993" s="88">
        <v>35.184023923721099</v>
      </c>
      <c r="AE993" s="88">
        <v>36.307577702364298</v>
      </c>
      <c r="AF993" s="88">
        <v>37.405050549769697</v>
      </c>
      <c r="AG993" s="88">
        <v>38.279114492852003</v>
      </c>
      <c r="AH993" s="88">
        <v>37.461000255346903</v>
      </c>
      <c r="AI993" s="88">
        <v>36.546333536604799</v>
      </c>
      <c r="AJ993" s="88">
        <v>35.934785404784897</v>
      </c>
      <c r="AK993" s="88">
        <v>35.317576274808303</v>
      </c>
    </row>
    <row r="994" spans="1:37" s="88" customFormat="1" hidden="1" x14ac:dyDescent="0.3">
      <c r="A994" s="117" t="str">
        <f t="shared" si="19"/>
        <v>SDGbaseTRA_UrbIRT_v6_3C_GVAairon</v>
      </c>
      <c r="B994" s="118" t="s">
        <v>220</v>
      </c>
      <c r="C994" s="119" t="s">
        <v>295</v>
      </c>
      <c r="D994" s="91" t="s">
        <v>3</v>
      </c>
      <c r="E994" s="88" t="s">
        <v>53</v>
      </c>
      <c r="F994" s="88">
        <v>20.838620435940101</v>
      </c>
      <c r="G994" s="88">
        <v>23.549586563476002</v>
      </c>
      <c r="H994" s="88">
        <v>23.334994876107501</v>
      </c>
      <c r="I994" s="88">
        <v>23.3817823234461</v>
      </c>
      <c r="J994" s="88">
        <v>23.261947151052802</v>
      </c>
      <c r="K994" s="88">
        <v>23.454236655829199</v>
      </c>
      <c r="L994" s="88">
        <v>23.870422234646298</v>
      </c>
      <c r="M994" s="88">
        <v>24.569376752493799</v>
      </c>
      <c r="N994" s="88">
        <v>25.193334391974599</v>
      </c>
      <c r="O994" s="88">
        <v>26.389405089190198</v>
      </c>
      <c r="P994" s="88">
        <v>27.143388939551802</v>
      </c>
      <c r="Q994" s="88">
        <v>27.6667337214502</v>
      </c>
      <c r="R994" s="88">
        <v>27.834851322893801</v>
      </c>
      <c r="S994" s="88">
        <v>28.497836901380602</v>
      </c>
      <c r="T994" s="88">
        <v>29.196722065765702</v>
      </c>
      <c r="U994" s="88">
        <v>30.095808243073201</v>
      </c>
      <c r="V994" s="88">
        <v>31.283679085782701</v>
      </c>
      <c r="W994" s="88">
        <v>32.320567530968397</v>
      </c>
      <c r="X994" s="88">
        <v>33.029739382047602</v>
      </c>
      <c r="Y994" s="88">
        <v>33.817366765273199</v>
      </c>
      <c r="Z994" s="88">
        <v>34.474029268333602</v>
      </c>
      <c r="AA994" s="88">
        <v>35.259288230438202</v>
      </c>
      <c r="AB994" s="88">
        <v>34.697085830508698</v>
      </c>
      <c r="AC994" s="88">
        <v>34.9582748511746</v>
      </c>
      <c r="AD994" s="88">
        <v>35.94773008053</v>
      </c>
      <c r="AE994" s="88">
        <v>37.171566953264197</v>
      </c>
      <c r="AF994" s="88">
        <v>38.290214430728803</v>
      </c>
      <c r="AG994" s="88">
        <v>39.137672069427502</v>
      </c>
      <c r="AH994" s="88">
        <v>37.186754655641103</v>
      </c>
      <c r="AI994" s="88">
        <v>35.856024193912397</v>
      </c>
      <c r="AJ994" s="88">
        <v>35.075376406614502</v>
      </c>
      <c r="AK994" s="88">
        <v>34.4452011335488</v>
      </c>
    </row>
    <row r="995" spans="1:37" s="88" customFormat="1" hidden="1" x14ac:dyDescent="0.3">
      <c r="A995" s="117" t="str">
        <f t="shared" si="19"/>
        <v>SDGbaseTRA_UrbIRT_v6_3C_GVAanfrm</v>
      </c>
      <c r="B995" s="118" t="s">
        <v>220</v>
      </c>
      <c r="C995" s="119" t="s">
        <v>295</v>
      </c>
      <c r="D995" s="91" t="s">
        <v>3</v>
      </c>
      <c r="E995" s="88" t="s">
        <v>54</v>
      </c>
      <c r="F995" s="88">
        <v>13.073651251027099</v>
      </c>
      <c r="G995" s="88">
        <v>13.6732803389878</v>
      </c>
      <c r="H995" s="88">
        <v>12.5601272291967</v>
      </c>
      <c r="I995" s="88">
        <v>11.435132841285901</v>
      </c>
      <c r="J995" s="88">
        <v>11.077099286244399</v>
      </c>
      <c r="K995" s="88">
        <v>11.193742294673701</v>
      </c>
      <c r="L995" s="88">
        <v>11.772715810002699</v>
      </c>
      <c r="M995" s="88">
        <v>13.485592303365101</v>
      </c>
      <c r="N995" s="88">
        <v>14.8108655176776</v>
      </c>
      <c r="O995" s="88">
        <v>19.220244041476999</v>
      </c>
      <c r="P995" s="88">
        <v>20.8780205605721</v>
      </c>
      <c r="Q995" s="88">
        <v>21.245332827996801</v>
      </c>
      <c r="R995" s="88">
        <v>21.020248293297101</v>
      </c>
      <c r="S995" s="88">
        <v>21.365959059923998</v>
      </c>
      <c r="T995" s="88">
        <v>21.858247349876201</v>
      </c>
      <c r="U995" s="88">
        <v>22.8345038723211</v>
      </c>
      <c r="V995" s="88">
        <v>25.572277112884802</v>
      </c>
      <c r="W995" s="88">
        <v>27.582721798390399</v>
      </c>
      <c r="X995" s="88">
        <v>27.335427565515701</v>
      </c>
      <c r="Y995" s="88">
        <v>28.092454590916201</v>
      </c>
      <c r="Z995" s="88">
        <v>28.234578254975901</v>
      </c>
      <c r="AA995" s="88">
        <v>28.948507156745698</v>
      </c>
      <c r="AB995" s="88">
        <v>22.279952177894401</v>
      </c>
      <c r="AC995" s="88">
        <v>20.6193766554793</v>
      </c>
      <c r="AD995" s="88">
        <v>21.876061442727199</v>
      </c>
      <c r="AE995" s="88">
        <v>23.884526414334399</v>
      </c>
      <c r="AF995" s="88">
        <v>25.537772549632699</v>
      </c>
      <c r="AG995" s="88">
        <v>26.303967780411</v>
      </c>
      <c r="AH995" s="88">
        <v>20.153586283851801</v>
      </c>
      <c r="AI995" s="88">
        <v>16.729753311148801</v>
      </c>
      <c r="AJ995" s="88">
        <v>15.375968122231299</v>
      </c>
      <c r="AK995" s="88">
        <v>14.4822763604862</v>
      </c>
    </row>
    <row r="996" spans="1:37" s="88" customFormat="1" hidden="1" x14ac:dyDescent="0.3">
      <c r="A996" s="117" t="str">
        <f t="shared" si="19"/>
        <v>SDGbaseTRA_UrbIRT_v6_3C_GVAametp</v>
      </c>
      <c r="B996" s="118" t="s">
        <v>220</v>
      </c>
      <c r="C996" s="119" t="s">
        <v>295</v>
      </c>
      <c r="D996" s="91" t="s">
        <v>3</v>
      </c>
      <c r="E996" s="88" t="s">
        <v>55</v>
      </c>
      <c r="F996" s="88">
        <v>33.254980135402498</v>
      </c>
      <c r="G996" s="88">
        <v>35.758250005279201</v>
      </c>
      <c r="H996" s="88">
        <v>36.711544970074598</v>
      </c>
      <c r="I996" s="88">
        <v>37.7284687550558</v>
      </c>
      <c r="J996" s="88">
        <v>38.232278816745897</v>
      </c>
      <c r="K996" s="88">
        <v>39.108143791501199</v>
      </c>
      <c r="L996" s="88">
        <v>40.316382491451598</v>
      </c>
      <c r="M996" s="88">
        <v>41.749661931620302</v>
      </c>
      <c r="N996" s="88">
        <v>43.142537510614801</v>
      </c>
      <c r="O996" s="88">
        <v>45.342956574166301</v>
      </c>
      <c r="P996" s="88">
        <v>46.927335535911801</v>
      </c>
      <c r="Q996" s="88">
        <v>48.213055162839197</v>
      </c>
      <c r="R996" s="88">
        <v>48.988836930105897</v>
      </c>
      <c r="S996" s="88">
        <v>50.557718235650498</v>
      </c>
      <c r="T996" s="88">
        <v>52.194191103424401</v>
      </c>
      <c r="U996" s="88">
        <v>54.183108880917999</v>
      </c>
      <c r="V996" s="88">
        <v>56.437415899736799</v>
      </c>
      <c r="W996" s="88">
        <v>58.452476017652302</v>
      </c>
      <c r="X996" s="88">
        <v>59.926445733854898</v>
      </c>
      <c r="Y996" s="88">
        <v>61.625461551136901</v>
      </c>
      <c r="Z996" s="88">
        <v>63.256025790204298</v>
      </c>
      <c r="AA996" s="88">
        <v>64.974362114686102</v>
      </c>
      <c r="AB996" s="88">
        <v>66.417926316411894</v>
      </c>
      <c r="AC996" s="88">
        <v>68.058044288024206</v>
      </c>
      <c r="AD996" s="88">
        <v>70.276438748310198</v>
      </c>
      <c r="AE996" s="88">
        <v>72.724891389730402</v>
      </c>
      <c r="AF996" s="88">
        <v>75.069728946573306</v>
      </c>
      <c r="AG996" s="88">
        <v>77.017592801970096</v>
      </c>
      <c r="AH996" s="88">
        <v>74.511305982939206</v>
      </c>
      <c r="AI996" s="88">
        <v>72.134421056318104</v>
      </c>
      <c r="AJ996" s="88">
        <v>70.620492642135702</v>
      </c>
      <c r="AK996" s="88">
        <v>69.245182322022998</v>
      </c>
    </row>
    <row r="997" spans="1:37" s="88" customFormat="1" hidden="1" x14ac:dyDescent="0.3">
      <c r="A997" s="117" t="str">
        <f t="shared" si="19"/>
        <v>SDGbaseTRA_UrbIRT_v6_3C_GVAamach</v>
      </c>
      <c r="B997" s="118" t="s">
        <v>220</v>
      </c>
      <c r="C997" s="119" t="s">
        <v>295</v>
      </c>
      <c r="D997" s="91" t="s">
        <v>3</v>
      </c>
      <c r="E997" s="88" t="s">
        <v>56</v>
      </c>
      <c r="F997" s="88">
        <v>38.6659562516991</v>
      </c>
      <c r="G997" s="88">
        <v>40.916551731462</v>
      </c>
      <c r="H997" s="88">
        <v>41.794925543999</v>
      </c>
      <c r="I997" s="88">
        <v>43.725651719897101</v>
      </c>
      <c r="J997" s="88">
        <v>44.005496990162897</v>
      </c>
      <c r="K997" s="88">
        <v>44.802158144752802</v>
      </c>
      <c r="L997" s="88">
        <v>46.053844614043399</v>
      </c>
      <c r="M997" s="88">
        <v>47.804822774822597</v>
      </c>
      <c r="N997" s="88">
        <v>49.4094693730096</v>
      </c>
      <c r="O997" s="88">
        <v>52.318695221770703</v>
      </c>
      <c r="P997" s="88">
        <v>54.112365054040502</v>
      </c>
      <c r="Q997" s="88">
        <v>55.494984844781101</v>
      </c>
      <c r="R997" s="88">
        <v>54.861322176320797</v>
      </c>
      <c r="S997" s="88">
        <v>56.691922753721897</v>
      </c>
      <c r="T997" s="88">
        <v>58.631498901729103</v>
      </c>
      <c r="U997" s="88">
        <v>60.979093808425702</v>
      </c>
      <c r="V997" s="88">
        <v>63.653693564726701</v>
      </c>
      <c r="W997" s="88">
        <v>65.988349858524302</v>
      </c>
      <c r="X997" s="88">
        <v>67.685470455203799</v>
      </c>
      <c r="Y997" s="88">
        <v>69.805842333220795</v>
      </c>
      <c r="Z997" s="88">
        <v>71.821928726703007</v>
      </c>
      <c r="AA997" s="88">
        <v>73.9823175524769</v>
      </c>
      <c r="AB997" s="88">
        <v>74.612332851175907</v>
      </c>
      <c r="AC997" s="88">
        <v>76.090473074733794</v>
      </c>
      <c r="AD997" s="88">
        <v>78.862497978192096</v>
      </c>
      <c r="AE997" s="88">
        <v>82.040942133980295</v>
      </c>
      <c r="AF997" s="88">
        <v>85.069795485348905</v>
      </c>
      <c r="AG997" s="88">
        <v>87.432920353044295</v>
      </c>
      <c r="AH997" s="88">
        <v>83.575790389058099</v>
      </c>
      <c r="AI997" s="88">
        <v>80.181214468069797</v>
      </c>
      <c r="AJ997" s="88">
        <v>78.279775127508501</v>
      </c>
      <c r="AK997" s="88">
        <v>76.638900560140797</v>
      </c>
    </row>
    <row r="998" spans="1:37" s="88" customFormat="1" hidden="1" x14ac:dyDescent="0.3">
      <c r="A998" s="117" t="str">
        <f t="shared" si="19"/>
        <v>SDGbaseTRA_UrbIRT_v6_3C_GVAafcel</v>
      </c>
      <c r="B998" s="118" t="s">
        <v>220</v>
      </c>
      <c r="C998" s="119" t="s">
        <v>295</v>
      </c>
      <c r="D998" s="91" t="s">
        <v>3</v>
      </c>
      <c r="E998" s="88" t="s">
        <v>57</v>
      </c>
      <c r="F998" s="88">
        <v>0.28999999999993897</v>
      </c>
      <c r="G998" s="88">
        <v>0.29068802321709403</v>
      </c>
      <c r="H998" s="88">
        <v>0.29210211399924002</v>
      </c>
      <c r="I998" s="88">
        <v>0.27973565502459502</v>
      </c>
      <c r="J998" s="88">
        <v>0.27738275763931503</v>
      </c>
      <c r="K998" s="88">
        <v>0.277725180260114</v>
      </c>
      <c r="L998" s="88">
        <v>0.28180588348138103</v>
      </c>
      <c r="M998" s="88">
        <v>0.294035092049449</v>
      </c>
      <c r="N998" s="88">
        <v>0.30309440965784301</v>
      </c>
      <c r="O998" s="88">
        <v>0.34509261760042398</v>
      </c>
      <c r="P998" s="88">
        <v>0.35603622834874699</v>
      </c>
      <c r="Q998" s="88">
        <v>0.35815454445588901</v>
      </c>
      <c r="R998" s="88">
        <v>0.35717090299411097</v>
      </c>
      <c r="S998" s="88">
        <v>0.35713138421844198</v>
      </c>
      <c r="T998" s="88">
        <v>0.35774881249566198</v>
      </c>
      <c r="U998" s="88">
        <v>0.35927498041537498</v>
      </c>
      <c r="V998" s="88">
        <v>0.36611836071590698</v>
      </c>
      <c r="W998" s="88">
        <v>0.36912153683946902</v>
      </c>
      <c r="X998" s="88">
        <v>0.36234063331156602</v>
      </c>
      <c r="Y998" s="88">
        <v>5.2530619667676701</v>
      </c>
      <c r="Z998" s="88">
        <v>10.4024943952887</v>
      </c>
      <c r="AA998" s="88">
        <v>15.5523056649859</v>
      </c>
      <c r="AB998" s="88">
        <v>16.235015307626998</v>
      </c>
      <c r="AC998" s="88">
        <v>17.0915571058094</v>
      </c>
      <c r="AD998" s="88">
        <v>18.321410770987399</v>
      </c>
      <c r="AE998" s="88">
        <v>19.620410725216299</v>
      </c>
      <c r="AF998" s="88">
        <v>20.825132530916601</v>
      </c>
      <c r="AG998" s="88">
        <v>20.6641521374573</v>
      </c>
      <c r="AH998" s="88">
        <v>19.2700968667104</v>
      </c>
      <c r="AI998" s="88">
        <v>17.6020884921085</v>
      </c>
      <c r="AJ998" s="88">
        <v>16.665482107885701</v>
      </c>
      <c r="AK998" s="88">
        <v>15.854644131679599</v>
      </c>
    </row>
    <row r="999" spans="1:37" s="88" customFormat="1" hidden="1" x14ac:dyDescent="0.3">
      <c r="A999" s="117" t="str">
        <f t="shared" si="19"/>
        <v>SDGbaseTRA_UrbIRT_v6_3C_GVAaelct</v>
      </c>
      <c r="B999" s="118" t="s">
        <v>220</v>
      </c>
      <c r="C999" s="119" t="s">
        <v>295</v>
      </c>
      <c r="D999" s="91" t="s">
        <v>3</v>
      </c>
      <c r="E999" s="88" t="s">
        <v>58</v>
      </c>
      <c r="F999" s="88">
        <v>7.8476290328810594E-2</v>
      </c>
      <c r="G999" s="88">
        <v>7.8820954375277905E-2</v>
      </c>
      <c r="H999" s="88">
        <v>7.9257438283061601E-2</v>
      </c>
      <c r="I999" s="88">
        <v>7.6201152956566098E-2</v>
      </c>
      <c r="J999" s="88">
        <v>7.5636486274562903E-2</v>
      </c>
      <c r="K999" s="88">
        <v>7.5744317082906895E-2</v>
      </c>
      <c r="L999" s="88">
        <v>7.6777560028506095E-2</v>
      </c>
      <c r="M999" s="88">
        <v>7.9834176446093794E-2</v>
      </c>
      <c r="N999" s="88">
        <v>8.2104431052846399E-2</v>
      </c>
      <c r="O999" s="88">
        <v>9.2692613407609897E-2</v>
      </c>
      <c r="P999" s="88">
        <v>9.5453332238835606E-2</v>
      </c>
      <c r="Q999" s="88">
        <v>9.5993708793988997E-2</v>
      </c>
      <c r="R999" s="88">
        <v>9.57413467783748E-2</v>
      </c>
      <c r="S999" s="88">
        <v>9.5743023380696707E-2</v>
      </c>
      <c r="T999" s="88">
        <v>9.5912041223089606E-2</v>
      </c>
      <c r="U999" s="88">
        <v>9.6304939885892601E-2</v>
      </c>
      <c r="V999" s="88">
        <v>9.7989330441454206E-2</v>
      </c>
      <c r="W999" s="88">
        <v>9.8739891568668706E-2</v>
      </c>
      <c r="X999" s="88">
        <v>3.9566362716914099</v>
      </c>
      <c r="Y999" s="88">
        <v>3.9394636622925501</v>
      </c>
      <c r="Z999" s="88">
        <v>2.1480590981113798</v>
      </c>
      <c r="AA999" s="88">
        <v>2.1417794279602398</v>
      </c>
      <c r="AB999" s="88">
        <v>2.0804056510530802</v>
      </c>
      <c r="AC999" s="88">
        <v>2.0458038280797202</v>
      </c>
      <c r="AD999" s="88">
        <v>1.1591074979950799</v>
      </c>
      <c r="AE999" s="88">
        <v>1.1665059386468</v>
      </c>
      <c r="AF999" s="88">
        <v>1.16817797373583</v>
      </c>
      <c r="AG999" s="88">
        <v>1.1625476108863999</v>
      </c>
      <c r="AH999" s="88">
        <v>1.0932152027339199</v>
      </c>
      <c r="AI999" s="88">
        <v>7.5859852790133298</v>
      </c>
      <c r="AJ999" s="88">
        <v>7.2343548530031896</v>
      </c>
      <c r="AK999" s="88">
        <v>6.9302300915198796</v>
      </c>
    </row>
    <row r="1000" spans="1:37" s="88" customFormat="1" hidden="1" x14ac:dyDescent="0.3">
      <c r="A1000" s="117" t="str">
        <f t="shared" si="19"/>
        <v>SDGbaseTRA_UrbIRT_v6_3C_GVAaemch</v>
      </c>
      <c r="B1000" s="118" t="s">
        <v>220</v>
      </c>
      <c r="C1000" s="119" t="s">
        <v>295</v>
      </c>
      <c r="D1000" s="91" t="s">
        <v>3</v>
      </c>
      <c r="E1000" s="88" t="s">
        <v>59</v>
      </c>
      <c r="F1000" s="88">
        <v>8.9889127758873393</v>
      </c>
      <c r="G1000" s="88">
        <v>9.7547666096338492</v>
      </c>
      <c r="H1000" s="88">
        <v>10.0401920877477</v>
      </c>
      <c r="I1000" s="88">
        <v>10.360085477719601</v>
      </c>
      <c r="J1000" s="88">
        <v>10.4512932475991</v>
      </c>
      <c r="K1000" s="88">
        <v>10.6688744387295</v>
      </c>
      <c r="L1000" s="88">
        <v>11.0040663753309</v>
      </c>
      <c r="M1000" s="88">
        <v>11.494746241970899</v>
      </c>
      <c r="N1000" s="88">
        <v>11.9329606966018</v>
      </c>
      <c r="O1000" s="88">
        <v>12.6728232498008</v>
      </c>
      <c r="P1000" s="88">
        <v>13.1613734597813</v>
      </c>
      <c r="Q1000" s="88">
        <v>13.5320774392328</v>
      </c>
      <c r="R1000" s="88">
        <v>13.6054989894123</v>
      </c>
      <c r="S1000" s="88">
        <v>14.0373767322038</v>
      </c>
      <c r="T1000" s="88">
        <v>14.494538372337299</v>
      </c>
      <c r="U1000" s="88">
        <v>15.067540175592599</v>
      </c>
      <c r="V1000" s="88">
        <v>15.6966300886545</v>
      </c>
      <c r="W1000" s="88">
        <v>16.296525825194401</v>
      </c>
      <c r="X1000" s="88">
        <v>16.794701423510901</v>
      </c>
      <c r="Y1000" s="88">
        <v>17.298200516327999</v>
      </c>
      <c r="Z1000" s="88">
        <v>17.781180615614399</v>
      </c>
      <c r="AA1000" s="88">
        <v>18.295851121320901</v>
      </c>
      <c r="AB1000" s="88">
        <v>18.2376653003321</v>
      </c>
      <c r="AC1000" s="88">
        <v>18.427988992706702</v>
      </c>
      <c r="AD1000" s="88">
        <v>18.999716401243901</v>
      </c>
      <c r="AE1000" s="88">
        <v>19.688360021400801</v>
      </c>
      <c r="AF1000" s="88">
        <v>20.346406157649199</v>
      </c>
      <c r="AG1000" s="88">
        <v>20.955035804086101</v>
      </c>
      <c r="AH1000" s="88">
        <v>19.7458023504173</v>
      </c>
      <c r="AI1000" s="88">
        <v>18.647200613820601</v>
      </c>
      <c r="AJ1000" s="88">
        <v>18.0403886660533</v>
      </c>
      <c r="AK1000" s="88">
        <v>17.4897811726497</v>
      </c>
    </row>
    <row r="1001" spans="1:37" s="88" customFormat="1" hidden="1" x14ac:dyDescent="0.3">
      <c r="A1001" s="117" t="str">
        <f t="shared" si="19"/>
        <v>SDGbaseTRA_UrbIRT_v6_3C_GVAasequ</v>
      </c>
      <c r="B1001" s="118" t="s">
        <v>220</v>
      </c>
      <c r="C1001" s="119" t="s">
        <v>295</v>
      </c>
      <c r="D1001" s="91" t="s">
        <v>3</v>
      </c>
      <c r="E1001" s="88" t="s">
        <v>60</v>
      </c>
      <c r="F1001" s="88">
        <v>8.7771319246617594</v>
      </c>
      <c r="G1001" s="88">
        <v>9.9905657279437108</v>
      </c>
      <c r="H1001" s="88">
        <v>10.0419589664663</v>
      </c>
      <c r="I1001" s="88">
        <v>10.065778204212799</v>
      </c>
      <c r="J1001" s="88">
        <v>10.084479262444299</v>
      </c>
      <c r="K1001" s="88">
        <v>10.2561159313071</v>
      </c>
      <c r="L1001" s="88">
        <v>10.5625444777328</v>
      </c>
      <c r="M1001" s="88">
        <v>11.1057063320502</v>
      </c>
      <c r="N1001" s="88">
        <v>11.5627661855487</v>
      </c>
      <c r="O1001" s="88">
        <v>12.455198333613501</v>
      </c>
      <c r="P1001" s="88">
        <v>12.9320421193153</v>
      </c>
      <c r="Q1001" s="88">
        <v>13.2948912200119</v>
      </c>
      <c r="R1001" s="88">
        <v>13.4811728331411</v>
      </c>
      <c r="S1001" s="88">
        <v>13.8967245605233</v>
      </c>
      <c r="T1001" s="88">
        <v>14.3678999911658</v>
      </c>
      <c r="U1001" s="88">
        <v>14.9414544602402</v>
      </c>
      <c r="V1001" s="88">
        <v>15.5062478297365</v>
      </c>
      <c r="W1001" s="88">
        <v>16.093122669919801</v>
      </c>
      <c r="X1001" s="88">
        <v>16.7032375090375</v>
      </c>
      <c r="Y1001" s="88">
        <v>17.262291600142401</v>
      </c>
      <c r="Z1001" s="88">
        <v>17.7859997127326</v>
      </c>
      <c r="AA1001" s="88">
        <v>18.370953391809898</v>
      </c>
      <c r="AB1001" s="88">
        <v>17.990891453566299</v>
      </c>
      <c r="AC1001" s="88">
        <v>18.080011758715301</v>
      </c>
      <c r="AD1001" s="88">
        <v>18.736396592641601</v>
      </c>
      <c r="AE1001" s="88">
        <v>19.531570172365502</v>
      </c>
      <c r="AF1001" s="88">
        <v>20.2973790217657</v>
      </c>
      <c r="AG1001" s="88">
        <v>20.901562538822301</v>
      </c>
      <c r="AH1001" s="88">
        <v>19.404960966031599</v>
      </c>
      <c r="AI1001" s="88">
        <v>18.108581064323701</v>
      </c>
      <c r="AJ1001" s="88">
        <v>17.484603972615499</v>
      </c>
      <c r="AK1001" s="88">
        <v>16.998030421075999</v>
      </c>
    </row>
    <row r="1002" spans="1:37" s="88" customFormat="1" hidden="1" x14ac:dyDescent="0.3">
      <c r="A1002" s="117" t="str">
        <f t="shared" si="19"/>
        <v>SDGbaseTRA_UrbIRT_v6_3C_GVAavehi</v>
      </c>
      <c r="B1002" s="118" t="s">
        <v>220</v>
      </c>
      <c r="C1002" s="119" t="s">
        <v>295</v>
      </c>
      <c r="D1002" s="91" t="s">
        <v>3</v>
      </c>
      <c r="E1002" s="88" t="s">
        <v>61</v>
      </c>
      <c r="F1002" s="88">
        <v>39.567910300527899</v>
      </c>
      <c r="G1002" s="88">
        <v>42.982123695933403</v>
      </c>
      <c r="H1002" s="88">
        <v>44.1121292814071</v>
      </c>
      <c r="I1002" s="88">
        <v>44.257624162526298</v>
      </c>
      <c r="J1002" s="88">
        <v>44.758028607844899</v>
      </c>
      <c r="K1002" s="88">
        <v>45.900151501291496</v>
      </c>
      <c r="L1002" s="88">
        <v>47.452766905357898</v>
      </c>
      <c r="M1002" s="88">
        <v>49.604176986628097</v>
      </c>
      <c r="N1002" s="88">
        <v>51.641745966207402</v>
      </c>
      <c r="O1002" s="88">
        <v>54.287685629763097</v>
      </c>
      <c r="P1002" s="88">
        <v>56.538743201977297</v>
      </c>
      <c r="Q1002" s="88">
        <v>58.574775839415899</v>
      </c>
      <c r="R1002" s="88">
        <v>60.940845581206197</v>
      </c>
      <c r="S1002" s="88">
        <v>63.269046549153401</v>
      </c>
      <c r="T1002" s="88">
        <v>65.758089825817905</v>
      </c>
      <c r="U1002" s="88">
        <v>68.815179746501101</v>
      </c>
      <c r="V1002" s="88">
        <v>72.153075436940298</v>
      </c>
      <c r="W1002" s="88">
        <v>75.350579271157997</v>
      </c>
      <c r="X1002" s="88">
        <v>78.044613726513504</v>
      </c>
      <c r="Y1002" s="88">
        <v>79.012867253323094</v>
      </c>
      <c r="Z1002" s="88">
        <v>80.009708719165602</v>
      </c>
      <c r="AA1002" s="88">
        <v>81.045293305508594</v>
      </c>
      <c r="AB1002" s="88">
        <v>81.350223970126905</v>
      </c>
      <c r="AC1002" s="88">
        <v>82.710951836269103</v>
      </c>
      <c r="AD1002" s="88">
        <v>85.6450518815424</v>
      </c>
      <c r="AE1002" s="88">
        <v>89.123938288995305</v>
      </c>
      <c r="AF1002" s="88">
        <v>92.564746991219707</v>
      </c>
      <c r="AG1002" s="88">
        <v>95.886855270736405</v>
      </c>
      <c r="AH1002" s="88">
        <v>91.650545447637597</v>
      </c>
      <c r="AI1002" s="88">
        <v>87.192804899243697</v>
      </c>
      <c r="AJ1002" s="88">
        <v>84.612780247219305</v>
      </c>
      <c r="AK1002" s="88">
        <v>82.437036042812096</v>
      </c>
    </row>
    <row r="1003" spans="1:37" s="88" customFormat="1" hidden="1" x14ac:dyDescent="0.3">
      <c r="A1003" s="117" t="str">
        <f t="shared" si="19"/>
        <v>SDGbaseTRA_UrbIRT_v6_3C_GVAatequ</v>
      </c>
      <c r="B1003" s="118" t="s">
        <v>220</v>
      </c>
      <c r="C1003" s="119" t="s">
        <v>295</v>
      </c>
      <c r="D1003" s="91" t="s">
        <v>3</v>
      </c>
      <c r="E1003" s="88" t="s">
        <v>62</v>
      </c>
      <c r="F1003" s="88">
        <v>7.0941028714772303</v>
      </c>
      <c r="G1003" s="88">
        <v>7.2383427487696004</v>
      </c>
      <c r="H1003" s="88">
        <v>7.4574983969143798</v>
      </c>
      <c r="I1003" s="88">
        <v>7.5177546259806602</v>
      </c>
      <c r="J1003" s="88">
        <v>7.5741387086525496</v>
      </c>
      <c r="K1003" s="88">
        <v>7.7339391385956802</v>
      </c>
      <c r="L1003" s="88">
        <v>8.0102623333934595</v>
      </c>
      <c r="M1003" s="88">
        <v>8.55255749182807</v>
      </c>
      <c r="N1003" s="88">
        <v>9.0271554070476299</v>
      </c>
      <c r="O1003" s="88">
        <v>10.482199353964701</v>
      </c>
      <c r="P1003" s="88">
        <v>11.132314266072999</v>
      </c>
      <c r="Q1003" s="88">
        <v>11.4972140963285</v>
      </c>
      <c r="R1003" s="88">
        <v>11.4485911003451</v>
      </c>
      <c r="S1003" s="88">
        <v>11.7252832811837</v>
      </c>
      <c r="T1003" s="88">
        <v>12.0816051878128</v>
      </c>
      <c r="U1003" s="88">
        <v>12.5384689042064</v>
      </c>
      <c r="V1003" s="88">
        <v>13.096728852244</v>
      </c>
      <c r="W1003" s="88">
        <v>13.5705548887804</v>
      </c>
      <c r="X1003" s="88">
        <v>13.829853543160899</v>
      </c>
      <c r="Y1003" s="88">
        <v>14.2123749246459</v>
      </c>
      <c r="Z1003" s="88">
        <v>14.515633518314599</v>
      </c>
      <c r="AA1003" s="88">
        <v>14.933360182925799</v>
      </c>
      <c r="AB1003" s="88">
        <v>14.216422703902101</v>
      </c>
      <c r="AC1003" s="88">
        <v>14.0740569139023</v>
      </c>
      <c r="AD1003" s="88">
        <v>14.5531715548171</v>
      </c>
      <c r="AE1003" s="88">
        <v>15.191949370902901</v>
      </c>
      <c r="AF1003" s="88">
        <v>15.7941679743828</v>
      </c>
      <c r="AG1003" s="88">
        <v>16.148157145285001</v>
      </c>
      <c r="AH1003" s="88">
        <v>14.515376757666401</v>
      </c>
      <c r="AI1003" s="88">
        <v>13.159248553258101</v>
      </c>
      <c r="AJ1003" s="88">
        <v>12.463803628132499</v>
      </c>
      <c r="AK1003" s="88">
        <v>11.912828208792501</v>
      </c>
    </row>
    <row r="1004" spans="1:37" s="88" customFormat="1" hidden="1" x14ac:dyDescent="0.3">
      <c r="A1004" s="117" t="str">
        <f t="shared" si="19"/>
        <v>SDGbaseTRA_UrbIRT_v6_3C_GVAafurn</v>
      </c>
      <c r="B1004" s="118" t="s">
        <v>220</v>
      </c>
      <c r="C1004" s="119" t="s">
        <v>295</v>
      </c>
      <c r="D1004" s="91" t="s">
        <v>3</v>
      </c>
      <c r="E1004" s="88" t="s">
        <v>63</v>
      </c>
      <c r="F1004" s="88">
        <v>6.0912402558299803</v>
      </c>
      <c r="G1004" s="88">
        <v>6.4819055082620398</v>
      </c>
      <c r="H1004" s="88">
        <v>6.65165789502535</v>
      </c>
      <c r="I1004" s="88">
        <v>6.9717649405180202</v>
      </c>
      <c r="J1004" s="88">
        <v>7.0702702227032503</v>
      </c>
      <c r="K1004" s="88">
        <v>7.2371537591167403</v>
      </c>
      <c r="L1004" s="88">
        <v>7.4637924956936201</v>
      </c>
      <c r="M1004" s="88">
        <v>7.7394615280260002</v>
      </c>
      <c r="N1004" s="88">
        <v>8.0088700252786396</v>
      </c>
      <c r="O1004" s="88">
        <v>8.49343647708079</v>
      </c>
      <c r="P1004" s="88">
        <v>8.8075969829686098</v>
      </c>
      <c r="Q1004" s="88">
        <v>9.0539810231806204</v>
      </c>
      <c r="R1004" s="88">
        <v>9.0325311200100291</v>
      </c>
      <c r="S1004" s="88">
        <v>9.3627326507717399</v>
      </c>
      <c r="T1004" s="88">
        <v>9.70379281893862</v>
      </c>
      <c r="U1004" s="88">
        <v>10.1080635050573</v>
      </c>
      <c r="V1004" s="88">
        <v>10.537494849172299</v>
      </c>
      <c r="W1004" s="88">
        <v>10.9637842131926</v>
      </c>
      <c r="X1004" s="88">
        <v>11.338576653932099</v>
      </c>
      <c r="Y1004" s="88">
        <v>11.691556066102001</v>
      </c>
      <c r="Z1004" s="88">
        <v>12.0453641520152</v>
      </c>
      <c r="AA1004" s="88">
        <v>12.3983580425996</v>
      </c>
      <c r="AB1004" s="88">
        <v>12.750105653272</v>
      </c>
      <c r="AC1004" s="88">
        <v>13.073424563270301</v>
      </c>
      <c r="AD1004" s="88">
        <v>13.4714677940286</v>
      </c>
      <c r="AE1004" s="88">
        <v>13.898752832219699</v>
      </c>
      <c r="AF1004" s="88">
        <v>14.331780806009499</v>
      </c>
      <c r="AG1004" s="88">
        <v>14.7030286000759</v>
      </c>
      <c r="AH1004" s="88">
        <v>14.339126300760499</v>
      </c>
      <c r="AI1004" s="88">
        <v>13.9188976223223</v>
      </c>
      <c r="AJ1004" s="88">
        <v>13.6373260695366</v>
      </c>
      <c r="AK1004" s="88">
        <v>13.3568715053418</v>
      </c>
    </row>
    <row r="1005" spans="1:37" s="88" customFormat="1" hidden="1" x14ac:dyDescent="0.3">
      <c r="A1005" s="117" t="str">
        <f t="shared" si="19"/>
        <v>SDGbaseTRA_UrbIRT_v6_3C_GVAaoman</v>
      </c>
      <c r="B1005" s="118" t="s">
        <v>220</v>
      </c>
      <c r="C1005" s="119" t="s">
        <v>295</v>
      </c>
      <c r="D1005" s="91" t="s">
        <v>3</v>
      </c>
      <c r="E1005" s="88" t="s">
        <v>64</v>
      </c>
      <c r="F1005" s="88">
        <v>25.455948437607798</v>
      </c>
      <c r="G1005" s="88">
        <v>26.090106548416401</v>
      </c>
      <c r="H1005" s="88">
        <v>26.874494310186801</v>
      </c>
      <c r="I1005" s="88">
        <v>26.6533817848191</v>
      </c>
      <c r="J1005" s="88">
        <v>27.2628744197918</v>
      </c>
      <c r="K1005" s="88">
        <v>27.960777509683599</v>
      </c>
      <c r="L1005" s="88">
        <v>28.855346750583202</v>
      </c>
      <c r="M1005" s="88">
        <v>30.166522372687002</v>
      </c>
      <c r="N1005" s="88">
        <v>31.360653846464601</v>
      </c>
      <c r="O1005" s="88">
        <v>35.478260397469697</v>
      </c>
      <c r="P1005" s="88">
        <v>37.101584018973902</v>
      </c>
      <c r="Q1005" s="88">
        <v>38.041076687110198</v>
      </c>
      <c r="R1005" s="88">
        <v>39.129626783497102</v>
      </c>
      <c r="S1005" s="88">
        <v>40.134240505555901</v>
      </c>
      <c r="T1005" s="88">
        <v>41.268551158731398</v>
      </c>
      <c r="U1005" s="88">
        <v>42.534140894889397</v>
      </c>
      <c r="V1005" s="88">
        <v>43.695396039798403</v>
      </c>
      <c r="W1005" s="88">
        <v>45.025859091553002</v>
      </c>
      <c r="X1005" s="88">
        <v>46.323444325631797</v>
      </c>
      <c r="Y1005" s="88">
        <v>47.398260290391597</v>
      </c>
      <c r="Z1005" s="88">
        <v>48.3318852629546</v>
      </c>
      <c r="AA1005" s="88">
        <v>49.599862241518601</v>
      </c>
      <c r="AB1005" s="88">
        <v>50.425604092829801</v>
      </c>
      <c r="AC1005" s="88">
        <v>51.401623045144603</v>
      </c>
      <c r="AD1005" s="88">
        <v>52.872941522133601</v>
      </c>
      <c r="AE1005" s="88">
        <v>54.404080081198998</v>
      </c>
      <c r="AF1005" s="88">
        <v>55.896537573421497</v>
      </c>
      <c r="AG1005" s="88">
        <v>56.897931007846402</v>
      </c>
      <c r="AH1005" s="88">
        <v>54.9058647286476</v>
      </c>
      <c r="AI1005" s="88">
        <v>52.3640481415894</v>
      </c>
      <c r="AJ1005" s="88">
        <v>50.866646224809202</v>
      </c>
      <c r="AK1005" s="88">
        <v>49.460314215840803</v>
      </c>
    </row>
    <row r="1006" spans="1:37" s="88" customFormat="1" hidden="1" x14ac:dyDescent="0.3">
      <c r="A1006" s="117" t="str">
        <f t="shared" si="19"/>
        <v>SDGbaseTRA_UrbIRT_v6_3C_GVAaelec</v>
      </c>
      <c r="B1006" s="118" t="s">
        <v>220</v>
      </c>
      <c r="C1006" s="119" t="s">
        <v>295</v>
      </c>
      <c r="D1006" s="91" t="s">
        <v>3</v>
      </c>
      <c r="E1006" s="88" t="s">
        <v>65</v>
      </c>
      <c r="F1006" s="88">
        <v>142.20363281736601</v>
      </c>
      <c r="G1006" s="88">
        <v>152.88695753723599</v>
      </c>
      <c r="H1006" s="88">
        <v>142.132067651076</v>
      </c>
      <c r="I1006" s="88">
        <v>142.507059287608</v>
      </c>
      <c r="J1006" s="88">
        <v>145.21365353454101</v>
      </c>
      <c r="K1006" s="88">
        <v>148.91580648443099</v>
      </c>
      <c r="L1006" s="88">
        <v>152.86705430008499</v>
      </c>
      <c r="M1006" s="88">
        <v>152.776655288087</v>
      </c>
      <c r="N1006" s="88">
        <v>150.88283471452701</v>
      </c>
      <c r="O1006" s="88">
        <v>151.01360632368201</v>
      </c>
      <c r="P1006" s="88">
        <v>155.03228881813399</v>
      </c>
      <c r="Q1006" s="88">
        <v>161.47861383576799</v>
      </c>
      <c r="R1006" s="88">
        <v>172.81360208231399</v>
      </c>
      <c r="S1006" s="88">
        <v>180.119494291314</v>
      </c>
      <c r="T1006" s="88">
        <v>187.578720856069</v>
      </c>
      <c r="U1006" s="88">
        <v>194.94094126673099</v>
      </c>
      <c r="V1006" s="88">
        <v>195.929584209864</v>
      </c>
      <c r="W1006" s="88">
        <v>201.98469907457701</v>
      </c>
      <c r="X1006" s="88">
        <v>214.14619084592701</v>
      </c>
      <c r="Y1006" s="88">
        <v>226.64696999067999</v>
      </c>
      <c r="Z1006" s="88">
        <v>239.477410371133</v>
      </c>
      <c r="AA1006" s="88">
        <v>251.68632683134399</v>
      </c>
      <c r="AB1006" s="88">
        <v>264.16909097318103</v>
      </c>
      <c r="AC1006" s="88">
        <v>279.13281335901598</v>
      </c>
      <c r="AD1006" s="88">
        <v>294.43009944512102</v>
      </c>
      <c r="AE1006" s="88">
        <v>309.09063065976801</v>
      </c>
      <c r="AF1006" s="88">
        <v>317.50021455170099</v>
      </c>
      <c r="AG1006" s="88">
        <v>362.74721844491899</v>
      </c>
      <c r="AH1006" s="88">
        <v>401.27556684959001</v>
      </c>
      <c r="AI1006" s="88">
        <v>447.01979277001999</v>
      </c>
      <c r="AJ1006" s="88">
        <v>493.97416394939302</v>
      </c>
      <c r="AK1006" s="88">
        <v>537.25056788029201</v>
      </c>
    </row>
    <row r="1007" spans="1:37" s="88" customFormat="1" hidden="1" x14ac:dyDescent="0.3">
      <c r="A1007" s="117" t="str">
        <f t="shared" si="19"/>
        <v>SDGbaseTRA_UrbIRT_v6_3C_GVAawatr</v>
      </c>
      <c r="B1007" s="118" t="s">
        <v>220</v>
      </c>
      <c r="C1007" s="119" t="s">
        <v>295</v>
      </c>
      <c r="D1007" s="91" t="s">
        <v>3</v>
      </c>
      <c r="E1007" s="88" t="s">
        <v>66</v>
      </c>
      <c r="F1007" s="88">
        <v>38.118236024161902</v>
      </c>
      <c r="G1007" s="88">
        <v>32.102392270463803</v>
      </c>
      <c r="H1007" s="88">
        <v>34.2783068528096</v>
      </c>
      <c r="I1007" s="88">
        <v>34.868843267251101</v>
      </c>
      <c r="J1007" s="88">
        <v>36.3759851302922</v>
      </c>
      <c r="K1007" s="88">
        <v>37.828411362300997</v>
      </c>
      <c r="L1007" s="88">
        <v>39.287373221631498</v>
      </c>
      <c r="M1007" s="88">
        <v>40.656692373147102</v>
      </c>
      <c r="N1007" s="88">
        <v>41.846739619553702</v>
      </c>
      <c r="O1007" s="88">
        <v>43.397251405213098</v>
      </c>
      <c r="P1007" s="88">
        <v>45.023968560263597</v>
      </c>
      <c r="Q1007" s="88">
        <v>46.7187234197729</v>
      </c>
      <c r="R1007" s="88">
        <v>49.747326054872403</v>
      </c>
      <c r="S1007" s="88">
        <v>51.7867710505286</v>
      </c>
      <c r="T1007" s="88">
        <v>53.759958223784302</v>
      </c>
      <c r="U1007" s="88">
        <v>55.750048812927297</v>
      </c>
      <c r="V1007" s="88">
        <v>57.880449133656803</v>
      </c>
      <c r="W1007" s="88">
        <v>60.079937751242397</v>
      </c>
      <c r="X1007" s="88">
        <v>62.2077425815041</v>
      </c>
      <c r="Y1007" s="88">
        <v>64.020125660148693</v>
      </c>
      <c r="Z1007" s="88">
        <v>65.924116790452103</v>
      </c>
      <c r="AA1007" s="88">
        <v>67.844987032953298</v>
      </c>
      <c r="AB1007" s="88">
        <v>70.742815872865407</v>
      </c>
      <c r="AC1007" s="88">
        <v>73.578028560739895</v>
      </c>
      <c r="AD1007" s="88">
        <v>76.616426149473199</v>
      </c>
      <c r="AE1007" s="88">
        <v>79.736651396442397</v>
      </c>
      <c r="AF1007" s="88">
        <v>82.944445078372098</v>
      </c>
      <c r="AG1007" s="88">
        <v>85.976709755414504</v>
      </c>
      <c r="AH1007" s="88">
        <v>87.655735637208593</v>
      </c>
      <c r="AI1007" s="88">
        <v>88.8513412463614</v>
      </c>
      <c r="AJ1007" s="88">
        <v>89.690474173540693</v>
      </c>
      <c r="AK1007" s="88">
        <v>90.256048325257197</v>
      </c>
    </row>
    <row r="1008" spans="1:37" s="88" customFormat="1" hidden="1" x14ac:dyDescent="0.3">
      <c r="A1008" s="117" t="str">
        <f t="shared" ref="A1008:A1071" si="20">_xlfn.CONCAT(C1008,D1008,E1008)</f>
        <v>SDGbaseTRA_UrbIRT_v6_3C_GVAacons</v>
      </c>
      <c r="B1008" s="118" t="s">
        <v>220</v>
      </c>
      <c r="C1008" s="119" t="s">
        <v>295</v>
      </c>
      <c r="D1008" s="91" t="s">
        <v>3</v>
      </c>
      <c r="E1008" s="88" t="s">
        <v>67</v>
      </c>
      <c r="F1008" s="88">
        <v>140.64979180275</v>
      </c>
      <c r="G1008" s="88">
        <v>149.66803071730399</v>
      </c>
      <c r="H1008" s="88">
        <v>149.22999415701099</v>
      </c>
      <c r="I1008" s="88">
        <v>162.44241476036899</v>
      </c>
      <c r="J1008" s="88">
        <v>160.11787011928701</v>
      </c>
      <c r="K1008" s="88">
        <v>161.14602696607099</v>
      </c>
      <c r="L1008" s="88">
        <v>164.05161365584701</v>
      </c>
      <c r="M1008" s="88">
        <v>168.39980789974001</v>
      </c>
      <c r="N1008" s="88">
        <v>172.929671964009</v>
      </c>
      <c r="O1008" s="88">
        <v>178.09350684342999</v>
      </c>
      <c r="P1008" s="88">
        <v>183.79549450587101</v>
      </c>
      <c r="Q1008" s="88">
        <v>189.400748840994</v>
      </c>
      <c r="R1008" s="88">
        <v>182.06608423562</v>
      </c>
      <c r="S1008" s="88">
        <v>192.30567063202901</v>
      </c>
      <c r="T1008" s="88">
        <v>201.70718727523999</v>
      </c>
      <c r="U1008" s="88">
        <v>211.589724507516</v>
      </c>
      <c r="V1008" s="88">
        <v>221.917954721228</v>
      </c>
      <c r="W1008" s="88">
        <v>231.020008487166</v>
      </c>
      <c r="X1008" s="88">
        <v>238.063227044857</v>
      </c>
      <c r="Y1008" s="88">
        <v>245.536123743643</v>
      </c>
      <c r="Z1008" s="88">
        <v>253.57071073475799</v>
      </c>
      <c r="AA1008" s="88">
        <v>260.85122631239</v>
      </c>
      <c r="AB1008" s="88">
        <v>265.58439642477401</v>
      </c>
      <c r="AC1008" s="88">
        <v>272.15592211177</v>
      </c>
      <c r="AD1008" s="88">
        <v>281.64982763860201</v>
      </c>
      <c r="AE1008" s="88">
        <v>291.99818560050602</v>
      </c>
      <c r="AF1008" s="88">
        <v>302.12517160884101</v>
      </c>
      <c r="AG1008" s="88">
        <v>311.11973604904199</v>
      </c>
      <c r="AH1008" s="88">
        <v>307.054131063135</v>
      </c>
      <c r="AI1008" s="88">
        <v>302.11873685901702</v>
      </c>
      <c r="AJ1008" s="88">
        <v>299.831105915666</v>
      </c>
      <c r="AK1008" s="88">
        <v>297.119944111775</v>
      </c>
    </row>
    <row r="1009" spans="1:37" s="88" customFormat="1" hidden="1" x14ac:dyDescent="0.3">
      <c r="A1009" s="117" t="str">
        <f t="shared" si="20"/>
        <v>SDGbaseTRA_UrbIRT_v6_3C_GVAatrad</v>
      </c>
      <c r="B1009" s="118" t="s">
        <v>220</v>
      </c>
      <c r="C1009" s="119" t="s">
        <v>295</v>
      </c>
      <c r="D1009" s="91" t="s">
        <v>3</v>
      </c>
      <c r="E1009" s="88" t="s">
        <v>68</v>
      </c>
      <c r="F1009" s="88">
        <v>482.47489737638699</v>
      </c>
      <c r="G1009" s="88">
        <v>445.48400701239098</v>
      </c>
      <c r="H1009" s="88">
        <v>462.67323894810102</v>
      </c>
      <c r="I1009" s="88">
        <v>481.18759377238001</v>
      </c>
      <c r="J1009" s="88">
        <v>485.28593324650302</v>
      </c>
      <c r="K1009" s="88">
        <v>493.00767261876899</v>
      </c>
      <c r="L1009" s="88">
        <v>503.39689799530498</v>
      </c>
      <c r="M1009" s="88">
        <v>517.10160114881205</v>
      </c>
      <c r="N1009" s="88">
        <v>530.28000413068003</v>
      </c>
      <c r="O1009" s="88">
        <v>502.29790958720503</v>
      </c>
      <c r="P1009" s="88">
        <v>515.223408325013</v>
      </c>
      <c r="Q1009" s="88">
        <v>536.98371790924796</v>
      </c>
      <c r="R1009" s="88">
        <v>556.95291464906302</v>
      </c>
      <c r="S1009" s="88">
        <v>578.89751995680899</v>
      </c>
      <c r="T1009" s="88">
        <v>599.91078707250699</v>
      </c>
      <c r="U1009" s="88">
        <v>622.65943931050197</v>
      </c>
      <c r="V1009" s="88">
        <v>647.17224913538098</v>
      </c>
      <c r="W1009" s="88">
        <v>670.40595018630302</v>
      </c>
      <c r="X1009" s="88">
        <v>690.063326285127</v>
      </c>
      <c r="Y1009" s="88">
        <v>706.01714429860203</v>
      </c>
      <c r="Z1009" s="88">
        <v>720.37035644248704</v>
      </c>
      <c r="AA1009" s="88">
        <v>735.27474626052594</v>
      </c>
      <c r="AB1009" s="88">
        <v>731.52930529522598</v>
      </c>
      <c r="AC1009" s="88">
        <v>738.68681810878104</v>
      </c>
      <c r="AD1009" s="88">
        <v>756.17585090398904</v>
      </c>
      <c r="AE1009" s="88">
        <v>776.91051487696802</v>
      </c>
      <c r="AF1009" s="88">
        <v>796.91199562470501</v>
      </c>
      <c r="AG1009" s="88">
        <v>812.73432593301095</v>
      </c>
      <c r="AH1009" s="88">
        <v>788.07787342985102</v>
      </c>
      <c r="AI1009" s="88">
        <v>764.63328810807604</v>
      </c>
      <c r="AJ1009" s="88">
        <v>749.98153961551805</v>
      </c>
      <c r="AK1009" s="88">
        <v>736.79039769173005</v>
      </c>
    </row>
    <row r="1010" spans="1:37" s="88" customFormat="1" hidden="1" x14ac:dyDescent="0.3">
      <c r="A1010" s="117" t="str">
        <f t="shared" si="20"/>
        <v>SDGbaseTRA_UrbIRT_v6_3C_GVAahotl</v>
      </c>
      <c r="B1010" s="118" t="s">
        <v>220</v>
      </c>
      <c r="C1010" s="119" t="s">
        <v>295</v>
      </c>
      <c r="D1010" s="91" t="s">
        <v>3</v>
      </c>
      <c r="E1010" s="88" t="s">
        <v>69</v>
      </c>
      <c r="F1010" s="88">
        <v>37.6854993584083</v>
      </c>
      <c r="G1010" s="88">
        <v>35.945319710973699</v>
      </c>
      <c r="H1010" s="88">
        <v>38.1212868024326</v>
      </c>
      <c r="I1010" s="88">
        <v>37.987448968989398</v>
      </c>
      <c r="J1010" s="88">
        <v>39.101320920156098</v>
      </c>
      <c r="K1010" s="88">
        <v>40.517858353406602</v>
      </c>
      <c r="L1010" s="88">
        <v>41.982191272935999</v>
      </c>
      <c r="M1010" s="88">
        <v>43.584864334051602</v>
      </c>
      <c r="N1010" s="88">
        <v>45.178842352998899</v>
      </c>
      <c r="O1010" s="88">
        <v>47.967205313590703</v>
      </c>
      <c r="P1010" s="88">
        <v>50.011273596151398</v>
      </c>
      <c r="Q1010" s="88">
        <v>51.834975149503499</v>
      </c>
      <c r="R1010" s="88">
        <v>55.126442363274698</v>
      </c>
      <c r="S1010" s="88">
        <v>57.293384454824398</v>
      </c>
      <c r="T1010" s="88">
        <v>59.551416238310502</v>
      </c>
      <c r="U1010" s="88">
        <v>62.055142083988301</v>
      </c>
      <c r="V1010" s="88">
        <v>64.492999074936407</v>
      </c>
      <c r="W1010" s="88">
        <v>67.180486984823204</v>
      </c>
      <c r="X1010" s="88">
        <v>70.077877400696494</v>
      </c>
      <c r="Y1010" s="88">
        <v>72.579013139796899</v>
      </c>
      <c r="Z1010" s="88">
        <v>75.081685154363697</v>
      </c>
      <c r="AA1010" s="88">
        <v>77.670772595675302</v>
      </c>
      <c r="AB1010" s="88">
        <v>80.978594817947695</v>
      </c>
      <c r="AC1010" s="88">
        <v>83.721926014384806</v>
      </c>
      <c r="AD1010" s="88">
        <v>86.388330021394495</v>
      </c>
      <c r="AE1010" s="88">
        <v>89.145820868390999</v>
      </c>
      <c r="AF1010" s="88">
        <v>92.030858926461903</v>
      </c>
      <c r="AG1010" s="88">
        <v>94.970515480143902</v>
      </c>
      <c r="AH1010" s="88">
        <v>95.459276001665998</v>
      </c>
      <c r="AI1010" s="88">
        <v>94.774486772351807</v>
      </c>
      <c r="AJ1010" s="88">
        <v>93.9551764295868</v>
      </c>
      <c r="AK1010" s="88">
        <v>92.9760077781619</v>
      </c>
    </row>
    <row r="1011" spans="1:37" s="88" customFormat="1" hidden="1" x14ac:dyDescent="0.3">
      <c r="A1011" s="117" t="str">
        <f t="shared" si="20"/>
        <v>SDGbaseTRA_UrbIRT_v6_3C_GVAaltrp-p</v>
      </c>
      <c r="B1011" s="118" t="s">
        <v>220</v>
      </c>
      <c r="C1011" s="119" t="s">
        <v>295</v>
      </c>
      <c r="D1011" s="91" t="s">
        <v>3</v>
      </c>
      <c r="E1011" s="88" t="s">
        <v>70</v>
      </c>
      <c r="F1011" s="88">
        <v>60.675714154090002</v>
      </c>
      <c r="G1011" s="88">
        <v>57.257994805526799</v>
      </c>
      <c r="H1011" s="88">
        <v>57.297781647151901</v>
      </c>
      <c r="I1011" s="88">
        <v>58.123757515977502</v>
      </c>
      <c r="J1011" s="88">
        <v>59.4017585054211</v>
      </c>
      <c r="K1011" s="88">
        <v>60.563341646589002</v>
      </c>
      <c r="L1011" s="88">
        <v>61.915342708864102</v>
      </c>
      <c r="M1011" s="88">
        <v>63.7514609844742</v>
      </c>
      <c r="N1011" s="88">
        <v>66.068073141411205</v>
      </c>
      <c r="O1011" s="88">
        <v>69.571906468804698</v>
      </c>
      <c r="P1011" s="88">
        <v>72.682580962292207</v>
      </c>
      <c r="Q1011" s="88">
        <v>75.347800536762406</v>
      </c>
      <c r="R1011" s="88">
        <v>79.427835560455904</v>
      </c>
      <c r="S1011" s="88">
        <v>82.619597155992196</v>
      </c>
      <c r="T1011" s="88">
        <v>85.784250897138904</v>
      </c>
      <c r="U1011" s="88">
        <v>89.324635754041395</v>
      </c>
      <c r="V1011" s="88">
        <v>92.516388509738505</v>
      </c>
      <c r="W1011" s="88">
        <v>95.901286978276602</v>
      </c>
      <c r="X1011" s="88">
        <v>99.094038774450695</v>
      </c>
      <c r="Y1011" s="88">
        <v>101.73981822747599</v>
      </c>
      <c r="Z1011" s="88">
        <v>104.04322953626701</v>
      </c>
      <c r="AA1011" s="88">
        <v>106.407768719996</v>
      </c>
      <c r="AB1011" s="88">
        <v>109.539620976592</v>
      </c>
      <c r="AC1011" s="88">
        <v>112.189172604769</v>
      </c>
      <c r="AD1011" s="88">
        <v>114.844050483274</v>
      </c>
      <c r="AE1011" s="88">
        <v>117.65544373055501</v>
      </c>
      <c r="AF1011" s="88">
        <v>119.99089355798201</v>
      </c>
      <c r="AG1011" s="88">
        <v>122.05934405039601</v>
      </c>
      <c r="AH1011" s="88">
        <v>121.345418260781</v>
      </c>
      <c r="AI1011" s="88">
        <v>120.384510997677</v>
      </c>
      <c r="AJ1011" s="88">
        <v>120.373117491581</v>
      </c>
      <c r="AK1011" s="88">
        <v>119.46577714756999</v>
      </c>
    </row>
    <row r="1012" spans="1:37" s="88" customFormat="1" hidden="1" x14ac:dyDescent="0.3">
      <c r="A1012" s="117" t="str">
        <f t="shared" si="20"/>
        <v>SDGbaseTRA_UrbIRT_v6_3C_GVAaltrp-f</v>
      </c>
      <c r="B1012" s="118" t="s">
        <v>220</v>
      </c>
      <c r="C1012" s="119" t="s">
        <v>295</v>
      </c>
      <c r="D1012" s="91" t="s">
        <v>3</v>
      </c>
      <c r="E1012" s="88" t="s">
        <v>71</v>
      </c>
      <c r="F1012" s="88">
        <v>247.42936538353601</v>
      </c>
      <c r="G1012" s="88">
        <v>219.034012327748</v>
      </c>
      <c r="H1012" s="88">
        <v>225.49903140801499</v>
      </c>
      <c r="I1012" s="88">
        <v>237.56377618683601</v>
      </c>
      <c r="J1012" s="88">
        <v>243.036704514223</v>
      </c>
      <c r="K1012" s="88">
        <v>245.79851413629399</v>
      </c>
      <c r="L1012" s="88">
        <v>249.04015004473101</v>
      </c>
      <c r="M1012" s="88">
        <v>253.57194440531001</v>
      </c>
      <c r="N1012" s="88">
        <v>266.07031915947903</v>
      </c>
      <c r="O1012" s="88">
        <v>275.19420524956502</v>
      </c>
      <c r="P1012" s="88">
        <v>291.057772007192</v>
      </c>
      <c r="Q1012" s="88">
        <v>308.47748438711102</v>
      </c>
      <c r="R1012" s="88">
        <v>313.99716918853397</v>
      </c>
      <c r="S1012" s="88">
        <v>321.266184551653</v>
      </c>
      <c r="T1012" s="88">
        <v>333.41939810403102</v>
      </c>
      <c r="U1012" s="88">
        <v>350.83859622022999</v>
      </c>
      <c r="V1012" s="88">
        <v>364.44815148339097</v>
      </c>
      <c r="W1012" s="88">
        <v>373.217830247618</v>
      </c>
      <c r="X1012" s="88">
        <v>384.65189013829303</v>
      </c>
      <c r="Y1012" s="88">
        <v>403.61647258787502</v>
      </c>
      <c r="Z1012" s="88">
        <v>422.34198269875702</v>
      </c>
      <c r="AA1012" s="88">
        <v>436.510480760191</v>
      </c>
      <c r="AB1012" s="88">
        <v>449.32254068298101</v>
      </c>
      <c r="AC1012" s="88">
        <v>465.085712013528</v>
      </c>
      <c r="AD1012" s="88">
        <v>479.50636115748898</v>
      </c>
      <c r="AE1012" s="88">
        <v>494.44357735433903</v>
      </c>
      <c r="AF1012" s="88">
        <v>499.81949931005602</v>
      </c>
      <c r="AG1012" s="88">
        <v>505.18392641631601</v>
      </c>
      <c r="AH1012" s="88">
        <v>507.08653670908097</v>
      </c>
      <c r="AI1012" s="88">
        <v>507.81944635261698</v>
      </c>
      <c r="AJ1012" s="88">
        <v>510.85523395867602</v>
      </c>
      <c r="AK1012" s="88">
        <v>512.22971127863502</v>
      </c>
    </row>
    <row r="1013" spans="1:37" s="88" customFormat="1" hidden="1" x14ac:dyDescent="0.3">
      <c r="A1013" s="117" t="str">
        <f t="shared" si="20"/>
        <v>SDGbaseTRA_UrbIRT_v6_3C_GVAaotrp-p</v>
      </c>
      <c r="B1013" s="118" t="s">
        <v>220</v>
      </c>
      <c r="C1013" s="119" t="s">
        <v>295</v>
      </c>
      <c r="D1013" s="91" t="s">
        <v>3</v>
      </c>
      <c r="E1013" s="88" t="s">
        <v>72</v>
      </c>
      <c r="F1013" s="88">
        <v>8.1002002972724707</v>
      </c>
      <c r="G1013" s="88">
        <v>8.5937123577291405</v>
      </c>
      <c r="H1013" s="88">
        <v>9.0573590025872193</v>
      </c>
      <c r="I1013" s="88">
        <v>9.5829778233664502</v>
      </c>
      <c r="J1013" s="88">
        <v>9.9721279061944195</v>
      </c>
      <c r="K1013" s="88">
        <v>10.1770251201461</v>
      </c>
      <c r="L1013" s="88">
        <v>10.3552704553585</v>
      </c>
      <c r="M1013" s="88">
        <v>10.5120834534307</v>
      </c>
      <c r="N1013" s="88">
        <v>10.660222708431601</v>
      </c>
      <c r="O1013" s="88">
        <v>10.265597500698</v>
      </c>
      <c r="P1013" s="88">
        <v>10.5058353423544</v>
      </c>
      <c r="Q1013" s="88">
        <v>10.818052608210101</v>
      </c>
      <c r="R1013" s="88">
        <v>11.4118480157058</v>
      </c>
      <c r="S1013" s="88">
        <v>11.7529252035398</v>
      </c>
      <c r="T1013" s="88">
        <v>12.0642042594424</v>
      </c>
      <c r="U1013" s="88">
        <v>12.377607888792401</v>
      </c>
      <c r="V1013" s="88">
        <v>12.706653978597799</v>
      </c>
      <c r="W1013" s="88">
        <v>13.0023262336725</v>
      </c>
      <c r="X1013" s="88">
        <v>13.1534842533129</v>
      </c>
      <c r="Y1013" s="88">
        <v>13.2873719080751</v>
      </c>
      <c r="Z1013" s="88">
        <v>13.4061678516006</v>
      </c>
      <c r="AA1013" s="88">
        <v>13.485009110354699</v>
      </c>
      <c r="AB1013" s="88">
        <v>13.4232367166448</v>
      </c>
      <c r="AC1013" s="88">
        <v>13.5439195700461</v>
      </c>
      <c r="AD1013" s="88">
        <v>13.8368495814222</v>
      </c>
      <c r="AE1013" s="88">
        <v>14.215505694432</v>
      </c>
      <c r="AF1013" s="88">
        <v>14.546716039021</v>
      </c>
      <c r="AG1013" s="88">
        <v>14.8140778161094</v>
      </c>
      <c r="AH1013" s="88">
        <v>14.6427702840083</v>
      </c>
      <c r="AI1013" s="88">
        <v>14.6998259960908</v>
      </c>
      <c r="AJ1013" s="88">
        <v>14.8944328447053</v>
      </c>
      <c r="AK1013" s="88">
        <v>15.0590291568209</v>
      </c>
    </row>
    <row r="1014" spans="1:37" s="88" customFormat="1" hidden="1" x14ac:dyDescent="0.3">
      <c r="A1014" s="117" t="str">
        <f t="shared" si="20"/>
        <v>SDGbaseTRA_UrbIRT_v6_3C_GVAaotrp-f</v>
      </c>
      <c r="B1014" s="118" t="s">
        <v>220</v>
      </c>
      <c r="C1014" s="119" t="s">
        <v>295</v>
      </c>
      <c r="D1014" s="91" t="s">
        <v>3</v>
      </c>
      <c r="E1014" s="88" t="s">
        <v>73</v>
      </c>
      <c r="F1014" s="88">
        <v>7.2942674736109696</v>
      </c>
      <c r="G1014" s="88">
        <v>7.0206437391008301</v>
      </c>
      <c r="H1014" s="88">
        <v>7.34956759375138</v>
      </c>
      <c r="I1014" s="88">
        <v>7.6639279867458301</v>
      </c>
      <c r="J1014" s="88">
        <v>7.7870327588998398</v>
      </c>
      <c r="K1014" s="88">
        <v>7.8622627925146196</v>
      </c>
      <c r="L1014" s="88">
        <v>7.9627543088659296</v>
      </c>
      <c r="M1014" s="88">
        <v>8.1027285795513606</v>
      </c>
      <c r="N1014" s="88">
        <v>8.4069156875736297</v>
      </c>
      <c r="O1014" s="88">
        <v>8.4769381809685296</v>
      </c>
      <c r="P1014" s="88">
        <v>8.8522320563828494</v>
      </c>
      <c r="Q1014" s="88">
        <v>9.2852112173661006</v>
      </c>
      <c r="R1014" s="88">
        <v>9.5201706102500392</v>
      </c>
      <c r="S1014" s="88">
        <v>9.7241910268374401</v>
      </c>
      <c r="T1014" s="88">
        <v>10.0299250409176</v>
      </c>
      <c r="U1014" s="88">
        <v>10.440623229786199</v>
      </c>
      <c r="V1014" s="88">
        <v>10.8029647553416</v>
      </c>
      <c r="W1014" s="88">
        <v>11.0530226562457</v>
      </c>
      <c r="X1014" s="88">
        <v>11.260315077961399</v>
      </c>
      <c r="Y1014" s="88">
        <v>11.651909988097399</v>
      </c>
      <c r="Z1014" s="88">
        <v>12.0496057623232</v>
      </c>
      <c r="AA1014" s="88">
        <v>12.3509219825327</v>
      </c>
      <c r="AB1014" s="88">
        <v>12.5487136084763</v>
      </c>
      <c r="AC1014" s="88">
        <v>12.8603231875212</v>
      </c>
      <c r="AD1014" s="88">
        <v>13.212280192446</v>
      </c>
      <c r="AE1014" s="88">
        <v>13.586706688872299</v>
      </c>
      <c r="AF1014" s="88">
        <v>13.7668707578115</v>
      </c>
      <c r="AG1014" s="88">
        <v>13.9278292090027</v>
      </c>
      <c r="AH1014" s="88">
        <v>13.842869440915401</v>
      </c>
      <c r="AI1014" s="88">
        <v>13.809995856675799</v>
      </c>
      <c r="AJ1014" s="88">
        <v>13.8689053787785</v>
      </c>
      <c r="AK1014" s="88">
        <v>13.908177254184899</v>
      </c>
    </row>
    <row r="1015" spans="1:37" s="88" customFormat="1" hidden="1" x14ac:dyDescent="0.3">
      <c r="A1015" s="117" t="str">
        <f t="shared" si="20"/>
        <v>SDGbaseTRA_UrbIRT_v6_3C_GVAaprtr</v>
      </c>
      <c r="B1015" s="118" t="s">
        <v>220</v>
      </c>
      <c r="C1015" s="119" t="s">
        <v>295</v>
      </c>
      <c r="D1015" s="91" t="s">
        <v>3</v>
      </c>
      <c r="E1015" s="88" t="s">
        <v>74</v>
      </c>
      <c r="F1015" s="142">
        <v>5.0000000000001895E-10</v>
      </c>
      <c r="G1015" s="142">
        <v>4.7323707693549097E-10</v>
      </c>
      <c r="H1015" s="142">
        <v>4.8409336710338798E-10</v>
      </c>
      <c r="I1015" s="142">
        <v>4.8548608485413805E-10</v>
      </c>
      <c r="J1015" s="142">
        <v>4.8234980028695095E-10</v>
      </c>
      <c r="K1015" s="142">
        <v>4.9355393817425501E-10</v>
      </c>
      <c r="L1015" s="142">
        <v>5.0747332606993003E-10</v>
      </c>
      <c r="M1015" s="142">
        <v>5.2172708641311902E-10</v>
      </c>
      <c r="N1015" s="142">
        <v>5.3739877909772904E-10</v>
      </c>
      <c r="O1015" s="142">
        <v>5.3032671900508901E-10</v>
      </c>
      <c r="P1015" s="142">
        <v>5.4971479309250705E-10</v>
      </c>
      <c r="Q1015" s="142">
        <v>5.7328240777868401E-10</v>
      </c>
      <c r="R1015" s="142">
        <v>6.17364916488435E-10</v>
      </c>
      <c r="S1015" s="142">
        <v>6.4511174226470001E-10</v>
      </c>
      <c r="T1015" s="142">
        <v>6.7232062652597297E-10</v>
      </c>
      <c r="U1015" s="142">
        <v>7.0494954303339202E-10</v>
      </c>
      <c r="V1015" s="142">
        <v>7.3850067319482699E-10</v>
      </c>
      <c r="W1015" s="142">
        <v>7.6668731932268003E-10</v>
      </c>
      <c r="X1015" s="142">
        <v>7.9157717683136702E-10</v>
      </c>
      <c r="Y1015" s="142">
        <v>8.1352758161313501E-10</v>
      </c>
      <c r="Z1015" s="142">
        <v>8.3468255839482902E-10</v>
      </c>
      <c r="AA1015" s="142">
        <v>8.4326758568803696E-10</v>
      </c>
      <c r="AB1015" s="142">
        <v>8.6140389917494498E-10</v>
      </c>
      <c r="AC1015" s="142">
        <v>8.8746650290828799E-10</v>
      </c>
      <c r="AD1015" s="142">
        <v>9.2728425788513604E-10</v>
      </c>
      <c r="AE1015" s="142">
        <v>9.8015340527608305E-10</v>
      </c>
      <c r="AF1015" s="142">
        <v>1.0067572411084101E-9</v>
      </c>
      <c r="AG1015" s="142">
        <v>1.0123571516381801E-9</v>
      </c>
      <c r="AH1015" s="142">
        <v>9.7890706387125409E-10</v>
      </c>
      <c r="AI1015" s="142">
        <v>9.3885671696352696E-10</v>
      </c>
      <c r="AJ1015" s="142">
        <v>9.0314121504820496E-10</v>
      </c>
      <c r="AK1015" s="142">
        <v>8.8272725128414803E-10</v>
      </c>
    </row>
    <row r="1016" spans="1:37" s="88" customFormat="1" hidden="1" x14ac:dyDescent="0.3">
      <c r="A1016" s="117" t="str">
        <f t="shared" si="20"/>
        <v>SDGbaseTRA_UrbIRT_v6_3C_GVAatrps</v>
      </c>
      <c r="B1016" s="118" t="s">
        <v>220</v>
      </c>
      <c r="C1016" s="119" t="s">
        <v>295</v>
      </c>
      <c r="D1016" s="91" t="s">
        <v>3</v>
      </c>
      <c r="E1016" s="88" t="s">
        <v>75</v>
      </c>
      <c r="F1016" s="88">
        <v>54.941564078995697</v>
      </c>
      <c r="G1016" s="88">
        <v>50.356120304814802</v>
      </c>
      <c r="H1016" s="88">
        <v>51.4651815372805</v>
      </c>
      <c r="I1016" s="88">
        <v>52.037088922401999</v>
      </c>
      <c r="J1016" s="88">
        <v>52.785757376504101</v>
      </c>
      <c r="K1016" s="88">
        <v>53.991800354017002</v>
      </c>
      <c r="L1016" s="88">
        <v>55.223607715711601</v>
      </c>
      <c r="M1016" s="88">
        <v>56.145140753913601</v>
      </c>
      <c r="N1016" s="88">
        <v>57.114474019591903</v>
      </c>
      <c r="O1016" s="88">
        <v>58.342963867399703</v>
      </c>
      <c r="P1016" s="88">
        <v>59.5299863430008</v>
      </c>
      <c r="Q1016" s="88">
        <v>60.481105975058</v>
      </c>
      <c r="R1016" s="88">
        <v>62.495072878291502</v>
      </c>
      <c r="S1016" s="88">
        <v>64.744061164231098</v>
      </c>
      <c r="T1016" s="88">
        <v>66.813453081980498</v>
      </c>
      <c r="U1016" s="88">
        <v>69.1523907513414</v>
      </c>
      <c r="V1016" s="88">
        <v>71.3532610290722</v>
      </c>
      <c r="W1016" s="88">
        <v>73.800748364933895</v>
      </c>
      <c r="X1016" s="88">
        <v>75.818268592934302</v>
      </c>
      <c r="Y1016" s="88">
        <v>77.763590450491606</v>
      </c>
      <c r="Z1016" s="88">
        <v>79.675039322961595</v>
      </c>
      <c r="AA1016" s="88">
        <v>81.558538785633203</v>
      </c>
      <c r="AB1016" s="88">
        <v>86.220682133417398</v>
      </c>
      <c r="AC1016" s="88">
        <v>90.632184737859703</v>
      </c>
      <c r="AD1016" s="88">
        <v>95.215010091963606</v>
      </c>
      <c r="AE1016" s="88">
        <v>99.756518683532406</v>
      </c>
      <c r="AF1016" s="88">
        <v>104.054292052253</v>
      </c>
      <c r="AG1016" s="88">
        <v>107.278961163872</v>
      </c>
      <c r="AH1016" s="88">
        <v>108.72363025302499</v>
      </c>
      <c r="AI1016" s="88">
        <v>109.737939370243</v>
      </c>
      <c r="AJ1016" s="88">
        <v>110.745553525953</v>
      </c>
      <c r="AK1016" s="88">
        <v>111.565776692222</v>
      </c>
    </row>
    <row r="1017" spans="1:37" s="88" customFormat="1" hidden="1" x14ac:dyDescent="0.3">
      <c r="A1017" s="117" t="str">
        <f t="shared" si="20"/>
        <v>SDGbaseTRA_UrbIRT_v6_3C_GVAacomm</v>
      </c>
      <c r="B1017" s="118" t="s">
        <v>220</v>
      </c>
      <c r="C1017" s="119" t="s">
        <v>295</v>
      </c>
      <c r="D1017" s="91" t="s">
        <v>3</v>
      </c>
      <c r="E1017" s="88" t="s">
        <v>76</v>
      </c>
      <c r="F1017" s="88">
        <v>84.052107429895301</v>
      </c>
      <c r="G1017" s="88">
        <v>70.154108456069693</v>
      </c>
      <c r="H1017" s="88">
        <v>75.236328832347795</v>
      </c>
      <c r="I1017" s="88">
        <v>77.534067951567096</v>
      </c>
      <c r="J1017" s="88">
        <v>80.269317238819596</v>
      </c>
      <c r="K1017" s="88">
        <v>83.095001614129899</v>
      </c>
      <c r="L1017" s="88">
        <v>85.900005706038399</v>
      </c>
      <c r="M1017" s="88">
        <v>89.089106805667697</v>
      </c>
      <c r="N1017" s="88">
        <v>92.117289358580905</v>
      </c>
      <c r="O1017" s="88">
        <v>95.687007408942193</v>
      </c>
      <c r="P1017" s="88">
        <v>99.360199172987393</v>
      </c>
      <c r="Q1017" s="88">
        <v>103.06595843425301</v>
      </c>
      <c r="R1017" s="88">
        <v>107.99212288888801</v>
      </c>
      <c r="S1017" s="88">
        <v>112.01889860049999</v>
      </c>
      <c r="T1017" s="88">
        <v>116.173239265666</v>
      </c>
      <c r="U1017" s="88">
        <v>120.719725569204</v>
      </c>
      <c r="V1017" s="88">
        <v>125.651411757031</v>
      </c>
      <c r="W1017" s="88">
        <v>130.72120494919901</v>
      </c>
      <c r="X1017" s="88">
        <v>135.75308063383099</v>
      </c>
      <c r="Y1017" s="88">
        <v>140.353810025993</v>
      </c>
      <c r="Z1017" s="88">
        <v>144.93236612082401</v>
      </c>
      <c r="AA1017" s="88">
        <v>149.385299647631</v>
      </c>
      <c r="AB1017" s="88">
        <v>152.595295027112</v>
      </c>
      <c r="AC1017" s="88">
        <v>156.72401302549599</v>
      </c>
      <c r="AD1017" s="88">
        <v>162.09121096454899</v>
      </c>
      <c r="AE1017" s="88">
        <v>167.86838732058601</v>
      </c>
      <c r="AF1017" s="88">
        <v>173.59315584228801</v>
      </c>
      <c r="AG1017" s="88">
        <v>178.89985332543199</v>
      </c>
      <c r="AH1017" s="88">
        <v>179.28868355277601</v>
      </c>
      <c r="AI1017" s="88">
        <v>178.441299160623</v>
      </c>
      <c r="AJ1017" s="88">
        <v>177.712183857848</v>
      </c>
      <c r="AK1017" s="88">
        <v>176.75265256121699</v>
      </c>
    </row>
    <row r="1018" spans="1:37" s="88" customFormat="1" hidden="1" x14ac:dyDescent="0.3">
      <c r="A1018" s="117" t="str">
        <f t="shared" si="20"/>
        <v>SDGbaseTRA_UrbIRT_v6_3C_GVAafsrv</v>
      </c>
      <c r="B1018" s="118" t="s">
        <v>220</v>
      </c>
      <c r="C1018" s="119" t="s">
        <v>295</v>
      </c>
      <c r="D1018" s="91" t="s">
        <v>3</v>
      </c>
      <c r="E1018" s="88" t="s">
        <v>77</v>
      </c>
      <c r="F1018" s="88">
        <v>413.43609675688703</v>
      </c>
      <c r="G1018" s="88">
        <v>375.65780342126499</v>
      </c>
      <c r="H1018" s="88">
        <v>394.027031942245</v>
      </c>
      <c r="I1018" s="88">
        <v>397.69372142047598</v>
      </c>
      <c r="J1018" s="88">
        <v>408.08741980638399</v>
      </c>
      <c r="K1018" s="88">
        <v>421.01972309691098</v>
      </c>
      <c r="L1018" s="88">
        <v>435.40220518958398</v>
      </c>
      <c r="M1018" s="88">
        <v>450.76286269338902</v>
      </c>
      <c r="N1018" s="88">
        <v>466.48047882081698</v>
      </c>
      <c r="O1018" s="88">
        <v>484.49056648585002</v>
      </c>
      <c r="P1018" s="88">
        <v>503.533671941992</v>
      </c>
      <c r="Q1018" s="88">
        <v>522.28066043383603</v>
      </c>
      <c r="R1018" s="88">
        <v>551.55957559467504</v>
      </c>
      <c r="S1018" s="88">
        <v>573.342326515492</v>
      </c>
      <c r="T1018" s="88">
        <v>595.89820750689205</v>
      </c>
      <c r="U1018" s="88">
        <v>621.42920856134401</v>
      </c>
      <c r="V1018" s="88">
        <v>646.91987566612499</v>
      </c>
      <c r="W1018" s="88">
        <v>674.35065507054401</v>
      </c>
      <c r="X1018" s="88">
        <v>702.91928875633801</v>
      </c>
      <c r="Y1018" s="88">
        <v>728.67031341987899</v>
      </c>
      <c r="Z1018" s="88">
        <v>754.77485923234599</v>
      </c>
      <c r="AA1018" s="88">
        <v>780.487018606623</v>
      </c>
      <c r="AB1018" s="88">
        <v>809.43124801622298</v>
      </c>
      <c r="AC1018" s="88">
        <v>836.98511852029401</v>
      </c>
      <c r="AD1018" s="88">
        <v>865.50201177962299</v>
      </c>
      <c r="AE1018" s="88">
        <v>895.22957826566005</v>
      </c>
      <c r="AF1018" s="88">
        <v>926.04389870138596</v>
      </c>
      <c r="AG1018" s="88">
        <v>956.40297854812002</v>
      </c>
      <c r="AH1018" s="88">
        <v>955.57778685735002</v>
      </c>
      <c r="AI1018" s="88">
        <v>948.82415925167902</v>
      </c>
      <c r="AJ1018" s="88">
        <v>942.31416387239904</v>
      </c>
      <c r="AK1018" s="88">
        <v>934.80054188251495</v>
      </c>
    </row>
    <row r="1019" spans="1:37" s="88" customFormat="1" hidden="1" x14ac:dyDescent="0.3">
      <c r="A1019" s="117" t="str">
        <f t="shared" si="20"/>
        <v>SDGbaseTRA_UrbIRT_v6_3C_GVAabsrv</v>
      </c>
      <c r="B1019" s="118" t="s">
        <v>220</v>
      </c>
      <c r="C1019" s="119" t="s">
        <v>295</v>
      </c>
      <c r="D1019" s="91" t="s">
        <v>3</v>
      </c>
      <c r="E1019" s="88" t="s">
        <v>78</v>
      </c>
      <c r="F1019" s="88">
        <v>367.47747877216102</v>
      </c>
      <c r="G1019" s="88">
        <v>309.59547462993697</v>
      </c>
      <c r="H1019" s="88">
        <v>328.14574122740402</v>
      </c>
      <c r="I1019" s="88">
        <v>336.44740897485002</v>
      </c>
      <c r="J1019" s="88">
        <v>347.80425199068299</v>
      </c>
      <c r="K1019" s="88">
        <v>360.14448570471001</v>
      </c>
      <c r="L1019" s="88">
        <v>372.65271137792098</v>
      </c>
      <c r="M1019" s="88">
        <v>385.95657907516897</v>
      </c>
      <c r="N1019" s="88">
        <v>399.12796524788899</v>
      </c>
      <c r="O1019" s="88">
        <v>413.48979469744802</v>
      </c>
      <c r="P1019" s="88">
        <v>429.59965456066197</v>
      </c>
      <c r="Q1019" s="88">
        <v>445.94263407789401</v>
      </c>
      <c r="R1019" s="88">
        <v>469.01965793280601</v>
      </c>
      <c r="S1019" s="88">
        <v>486.79384849685698</v>
      </c>
      <c r="T1019" s="88">
        <v>505.07567413112702</v>
      </c>
      <c r="U1019" s="88">
        <v>525.29074313864601</v>
      </c>
      <c r="V1019" s="88">
        <v>546.70038093453002</v>
      </c>
      <c r="W1019" s="88">
        <v>568.81677382164503</v>
      </c>
      <c r="X1019" s="88">
        <v>590.76694848801003</v>
      </c>
      <c r="Y1019" s="88">
        <v>610.77228156623005</v>
      </c>
      <c r="Z1019" s="88">
        <v>631.05496442434003</v>
      </c>
      <c r="AA1019" s="88">
        <v>650.57741687641897</v>
      </c>
      <c r="AB1019" s="88">
        <v>669.27855083920804</v>
      </c>
      <c r="AC1019" s="88">
        <v>688.40659335279395</v>
      </c>
      <c r="AD1019" s="88">
        <v>710.55213900181604</v>
      </c>
      <c r="AE1019" s="88">
        <v>734.53502273087895</v>
      </c>
      <c r="AF1019" s="88">
        <v>758.92173075423705</v>
      </c>
      <c r="AG1019" s="88">
        <v>782.156951033273</v>
      </c>
      <c r="AH1019" s="88">
        <v>784.86984505964904</v>
      </c>
      <c r="AI1019" s="88">
        <v>782.53036298358404</v>
      </c>
      <c r="AJ1019" s="88">
        <v>779.67799551432302</v>
      </c>
      <c r="AK1019" s="88">
        <v>775.709413658946</v>
      </c>
    </row>
    <row r="1020" spans="1:37" s="88" customFormat="1" hidden="1" x14ac:dyDescent="0.3">
      <c r="A1020" s="117" t="str">
        <f t="shared" si="20"/>
        <v>SDGbaseTRA_UrbIRT_v6_3C_GVAagsrv</v>
      </c>
      <c r="B1020" s="118" t="s">
        <v>220</v>
      </c>
      <c r="C1020" s="119" t="s">
        <v>295</v>
      </c>
      <c r="D1020" s="91" t="s">
        <v>3</v>
      </c>
      <c r="E1020" s="88" t="s">
        <v>79</v>
      </c>
      <c r="F1020" s="88">
        <v>789.43519992016695</v>
      </c>
      <c r="G1020" s="88">
        <v>748.86448104811802</v>
      </c>
      <c r="H1020" s="88">
        <v>774.45662586320702</v>
      </c>
      <c r="I1020" s="88">
        <v>822.77162298085295</v>
      </c>
      <c r="J1020" s="88">
        <v>843.05586423517695</v>
      </c>
      <c r="K1020" s="88">
        <v>868.27084341164596</v>
      </c>
      <c r="L1020" s="88">
        <v>897.10306829583396</v>
      </c>
      <c r="M1020" s="88">
        <v>927.17012808333698</v>
      </c>
      <c r="N1020" s="88">
        <v>958.80531998803997</v>
      </c>
      <c r="O1020" s="88">
        <v>992.97929316575096</v>
      </c>
      <c r="P1020" s="88">
        <v>1030.98039052949</v>
      </c>
      <c r="Q1020" s="88">
        <v>1068.79548687853</v>
      </c>
      <c r="R1020" s="88">
        <v>1097.9158935604501</v>
      </c>
      <c r="S1020" s="88">
        <v>1126.1037917861199</v>
      </c>
      <c r="T1020" s="88">
        <v>1154.6438214883401</v>
      </c>
      <c r="U1020" s="88">
        <v>1186.4259078488899</v>
      </c>
      <c r="V1020" s="88">
        <v>1219.8584805727401</v>
      </c>
      <c r="W1020" s="88">
        <v>1253.2660773651701</v>
      </c>
      <c r="X1020" s="88">
        <v>1285.0873229209201</v>
      </c>
      <c r="Y1020" s="88">
        <v>1314.3127924809601</v>
      </c>
      <c r="Z1020" s="88">
        <v>1344.3068743913</v>
      </c>
      <c r="AA1020" s="88">
        <v>1374.7500651948501</v>
      </c>
      <c r="AB1020" s="88">
        <v>1402.82931298988</v>
      </c>
      <c r="AC1020" s="88">
        <v>1434.4340932801299</v>
      </c>
      <c r="AD1020" s="88">
        <v>1471.6749337906499</v>
      </c>
      <c r="AE1020" s="88">
        <v>1510.9411434183201</v>
      </c>
      <c r="AF1020" s="88">
        <v>1549.1306225082801</v>
      </c>
      <c r="AG1020" s="88">
        <v>1584.66407360429</v>
      </c>
      <c r="AH1020" s="88">
        <v>1585.6122858915801</v>
      </c>
      <c r="AI1020" s="88">
        <v>1591.4961491915001</v>
      </c>
      <c r="AJ1020" s="88">
        <v>1607.55987155751</v>
      </c>
      <c r="AK1020" s="88">
        <v>1627.02415284368</v>
      </c>
    </row>
    <row r="1021" spans="1:37" s="88" customFormat="1" hidden="1" x14ac:dyDescent="0.3">
      <c r="A1021" s="117" t="str">
        <f t="shared" si="20"/>
        <v>SDGbaseTRA_UrbIRT_v6_3C_GVAaosrv</v>
      </c>
      <c r="B1021" s="118" t="s">
        <v>220</v>
      </c>
      <c r="C1021" s="119" t="s">
        <v>295</v>
      </c>
      <c r="D1021" s="91" t="s">
        <v>3</v>
      </c>
      <c r="E1021" s="88" t="s">
        <v>80</v>
      </c>
      <c r="F1021" s="88">
        <v>475.07820917543302</v>
      </c>
      <c r="G1021" s="88">
        <v>490.31258912171501</v>
      </c>
      <c r="H1021" s="88">
        <v>501.24261835201401</v>
      </c>
      <c r="I1021" s="88">
        <v>501.72448815723999</v>
      </c>
      <c r="J1021" s="88">
        <v>511.66693318509499</v>
      </c>
      <c r="K1021" s="88">
        <v>524.25349319204997</v>
      </c>
      <c r="L1021" s="88">
        <v>538.77046381541504</v>
      </c>
      <c r="M1021" s="88">
        <v>555.64510448808096</v>
      </c>
      <c r="N1021" s="88">
        <v>573.69937655150602</v>
      </c>
      <c r="O1021" s="88">
        <v>594.08606506237095</v>
      </c>
      <c r="P1021" s="88">
        <v>616.73149601853595</v>
      </c>
      <c r="Q1021" s="88">
        <v>639.623066465119</v>
      </c>
      <c r="R1021" s="88">
        <v>673.02485983059</v>
      </c>
      <c r="S1021" s="88">
        <v>698.67551895109796</v>
      </c>
      <c r="T1021" s="88">
        <v>725.19877122747903</v>
      </c>
      <c r="U1021" s="88">
        <v>754.71387913457295</v>
      </c>
      <c r="V1021" s="88">
        <v>785.27634179657696</v>
      </c>
      <c r="W1021" s="88">
        <v>817.21718221006097</v>
      </c>
      <c r="X1021" s="88">
        <v>849.52961715471395</v>
      </c>
      <c r="Y1021" s="88">
        <v>879.30671034898</v>
      </c>
      <c r="Z1021" s="88">
        <v>909.16973928653704</v>
      </c>
      <c r="AA1021" s="88">
        <v>938.04082255431695</v>
      </c>
      <c r="AB1021" s="88">
        <v>966.56409489036798</v>
      </c>
      <c r="AC1021" s="88">
        <v>995.21729006378598</v>
      </c>
      <c r="AD1021" s="88">
        <v>1026.41355348299</v>
      </c>
      <c r="AE1021" s="88">
        <v>1059.60511694914</v>
      </c>
      <c r="AF1021" s="88">
        <v>1093.6082318319</v>
      </c>
      <c r="AG1021" s="88">
        <v>1126.3967278947</v>
      </c>
      <c r="AH1021" s="88">
        <v>1129.39716876998</v>
      </c>
      <c r="AI1021" s="88">
        <v>1125.35572293771</v>
      </c>
      <c r="AJ1021" s="88">
        <v>1119.7113974649201</v>
      </c>
      <c r="AK1021" s="88">
        <v>1111.93325991097</v>
      </c>
    </row>
    <row r="1022" spans="1:37" s="88" customFormat="1" hidden="1" x14ac:dyDescent="0.3">
      <c r="A1022" s="117" t="str">
        <f t="shared" si="20"/>
        <v>SDGbaseTRA_UrbIRT_v6_3C_GVAtotal</v>
      </c>
      <c r="B1022" s="118" t="s">
        <v>220</v>
      </c>
      <c r="C1022" s="119" t="s">
        <v>295</v>
      </c>
      <c r="D1022" s="91" t="s">
        <v>3</v>
      </c>
      <c r="E1022" s="88" t="s">
        <v>1</v>
      </c>
      <c r="F1022" s="88">
        <v>4444.8669705644197</v>
      </c>
      <c r="G1022" s="88">
        <v>4194.6797798524703</v>
      </c>
      <c r="H1022" s="88">
        <v>4327.2617063780999</v>
      </c>
      <c r="I1022" s="88">
        <v>4457.6798431777997</v>
      </c>
      <c r="J1022" s="88">
        <v>4553.2666210853004</v>
      </c>
      <c r="K1022" s="88">
        <v>4666.4181931194998</v>
      </c>
      <c r="L1022" s="88">
        <v>4794.4556299288197</v>
      </c>
      <c r="M1022" s="88">
        <v>4926.7668197127696</v>
      </c>
      <c r="N1022" s="88">
        <v>5071.1758842048202</v>
      </c>
      <c r="O1022" s="88">
        <v>5237.5110667231302</v>
      </c>
      <c r="P1022" s="88">
        <v>5416.6622894973298</v>
      </c>
      <c r="Q1022" s="88">
        <v>5595.1314861105502</v>
      </c>
      <c r="R1022" s="88">
        <v>5784.1544810431697</v>
      </c>
      <c r="S1022" s="88">
        <v>5972.2377449553296</v>
      </c>
      <c r="T1022" s="88">
        <v>6166.6092932707697</v>
      </c>
      <c r="U1022" s="88">
        <v>6386.1146083870399</v>
      </c>
      <c r="V1022" s="88">
        <v>6600.1850936012097</v>
      </c>
      <c r="W1022" s="88">
        <v>6820.0371490561502</v>
      </c>
      <c r="X1022" s="88">
        <v>7045.3489377685701</v>
      </c>
      <c r="Y1022" s="88">
        <v>7261.1529932402</v>
      </c>
      <c r="Z1022" s="88">
        <v>7487.5133855703698</v>
      </c>
      <c r="AA1022" s="88">
        <v>7708.6288122360502</v>
      </c>
      <c r="AB1022" s="88">
        <v>7956.9495455388396</v>
      </c>
      <c r="AC1022" s="88">
        <v>8186.1144414527698</v>
      </c>
      <c r="AD1022" s="88">
        <v>8415.9109465106503</v>
      </c>
      <c r="AE1022" s="88">
        <v>8652.9011548703693</v>
      </c>
      <c r="AF1022" s="88">
        <v>8891.5859776847901</v>
      </c>
      <c r="AG1022" s="88">
        <v>9137.6561876681808</v>
      </c>
      <c r="AH1022" s="88">
        <v>9180.9413192810498</v>
      </c>
      <c r="AI1022" s="88">
        <v>9197.9320124079204</v>
      </c>
      <c r="AJ1022" s="88">
        <v>9218.0349955530492</v>
      </c>
      <c r="AK1022" s="88">
        <v>9224.7440189318204</v>
      </c>
    </row>
    <row r="1023" spans="1:37" s="88" customFormat="1" hidden="1" x14ac:dyDescent="0.3">
      <c r="A1023" s="117" t="str">
        <f t="shared" si="20"/>
        <v>SDGbaseTRA_UrbIRT_v6_3GOVSHRXtotal</v>
      </c>
      <c r="B1023" s="118" t="s">
        <v>220</v>
      </c>
      <c r="C1023" s="119" t="s">
        <v>295</v>
      </c>
      <c r="D1023" s="91" t="s">
        <v>191</v>
      </c>
      <c r="E1023" s="88" t="s">
        <v>1</v>
      </c>
      <c r="F1023" s="88">
        <v>0.21230066660829899</v>
      </c>
      <c r="G1023" s="88">
        <v>0.212300713346463</v>
      </c>
      <c r="H1023" s="88">
        <v>0.212300593039078</v>
      </c>
      <c r="I1023" s="88">
        <v>0.21916625573815099</v>
      </c>
      <c r="J1023" s="88">
        <v>0.219957866385497</v>
      </c>
      <c r="K1023" s="88">
        <v>0.220795255944469</v>
      </c>
      <c r="L1023" s="88">
        <v>0.22165092143451001</v>
      </c>
      <c r="M1023" s="88">
        <v>0.22249882173631799</v>
      </c>
      <c r="N1023" s="88">
        <v>0.22331770298468101</v>
      </c>
      <c r="O1023" s="88">
        <v>0.22408905276836599</v>
      </c>
      <c r="P1023" s="88">
        <v>0.224864717357972</v>
      </c>
      <c r="Q1023" s="88">
        <v>0.225609996559548</v>
      </c>
      <c r="R1023" s="88">
        <v>0.22353364639763501</v>
      </c>
      <c r="S1023" s="88">
        <v>0.221789206453854</v>
      </c>
      <c r="T1023" s="88">
        <v>0.220012559666147</v>
      </c>
      <c r="U1023" s="88">
        <v>0.217939457703798</v>
      </c>
      <c r="V1023" s="88">
        <v>0.216395026355647</v>
      </c>
      <c r="W1023" s="88">
        <v>0.21475940648636399</v>
      </c>
      <c r="X1023" s="88">
        <v>0.21292714815424099</v>
      </c>
      <c r="Y1023" s="88">
        <v>0.21127263192363199</v>
      </c>
      <c r="Z1023" s="88">
        <v>0.20952377896935401</v>
      </c>
      <c r="AA1023" s="88">
        <v>0.20806842134169601</v>
      </c>
      <c r="AB1023" s="88">
        <v>0.205813901988735</v>
      </c>
      <c r="AC1023" s="88">
        <v>0.20459613727595999</v>
      </c>
      <c r="AD1023" s="88">
        <v>0.20397606100496701</v>
      </c>
      <c r="AE1023" s="88">
        <v>0.20342898105848201</v>
      </c>
      <c r="AF1023" s="88">
        <v>0.20273652136336501</v>
      </c>
      <c r="AG1023" s="88">
        <v>0.201662736859956</v>
      </c>
      <c r="AH1023" s="88">
        <v>0.20223990848835699</v>
      </c>
      <c r="AI1023" s="88">
        <v>0.20392200513523301</v>
      </c>
      <c r="AJ1023" s="88">
        <v>0.20645067540654999</v>
      </c>
      <c r="AK1023" s="88">
        <v>0.20962826539475299</v>
      </c>
    </row>
    <row r="1024" spans="1:37" s="88" customFormat="1" hidden="1" x14ac:dyDescent="0.3">
      <c r="A1024" s="117" t="str">
        <f t="shared" si="20"/>
        <v>SDGbaseTRA_UrbIRT_v6_3INVSHRXtotal</v>
      </c>
      <c r="B1024" s="118" t="s">
        <v>220</v>
      </c>
      <c r="C1024" s="119" t="s">
        <v>295</v>
      </c>
      <c r="D1024" s="91" t="s">
        <v>189</v>
      </c>
      <c r="E1024" s="88" t="s">
        <v>1</v>
      </c>
      <c r="F1024" s="88">
        <v>0.18000953521871799</v>
      </c>
      <c r="G1024" s="88">
        <v>0.18000951608096999</v>
      </c>
      <c r="H1024" s="88">
        <v>0.18000947353926899</v>
      </c>
      <c r="I1024" s="88">
        <v>0.18865750300734599</v>
      </c>
      <c r="J1024" s="88">
        <v>0.18730227291982701</v>
      </c>
      <c r="K1024" s="88">
        <v>0.186236201207544</v>
      </c>
      <c r="L1024" s="88">
        <v>0.18533396978469099</v>
      </c>
      <c r="M1024" s="88">
        <v>0.18450889987096</v>
      </c>
      <c r="N1024" s="88">
        <v>0.18374804363969699</v>
      </c>
      <c r="O1024" s="88">
        <v>0.18303010915071</v>
      </c>
      <c r="P1024" s="88">
        <v>0.18226592308495701</v>
      </c>
      <c r="Q1024" s="88">
        <v>0.18148157944415699</v>
      </c>
      <c r="R1024" s="88">
        <v>0.17178932091381299</v>
      </c>
      <c r="S1024" s="88">
        <v>0.17238853679368901</v>
      </c>
      <c r="T1024" s="88">
        <v>0.17291805767052501</v>
      </c>
      <c r="U1024" s="88">
        <v>0.17344222193270001</v>
      </c>
      <c r="V1024" s="88">
        <v>0.17381869189221399</v>
      </c>
      <c r="W1024" s="88">
        <v>0.174199903547955</v>
      </c>
      <c r="X1024" s="88">
        <v>0.174668440094186</v>
      </c>
      <c r="Y1024" s="88">
        <v>0.175009890979582</v>
      </c>
      <c r="Z1024" s="88">
        <v>0.17540710459984199</v>
      </c>
      <c r="AA1024" s="88">
        <v>0.17574705720912401</v>
      </c>
      <c r="AB1024" s="88">
        <v>0.17611837795891899</v>
      </c>
      <c r="AC1024" s="88">
        <v>0.17638184496300899</v>
      </c>
      <c r="AD1024" s="88">
        <v>0.17658155548722099</v>
      </c>
      <c r="AE1024" s="88">
        <v>0.17678462927949101</v>
      </c>
      <c r="AF1024" s="88">
        <v>0.177147046223986</v>
      </c>
      <c r="AG1024" s="88">
        <v>0.17738539796285699</v>
      </c>
      <c r="AH1024" s="88">
        <v>0.177343664835903</v>
      </c>
      <c r="AI1024" s="88">
        <v>0.17707065990697901</v>
      </c>
      <c r="AJ1024" s="88">
        <v>0.17660992780951401</v>
      </c>
      <c r="AK1024" s="88">
        <v>0.175996820248079</v>
      </c>
    </row>
    <row r="1025" spans="1:37" s="88" customFormat="1" hidden="1" x14ac:dyDescent="0.3">
      <c r="A1025" s="117" t="str">
        <f t="shared" si="20"/>
        <v>SDGbaseTRA_UrbIRT_v6_3C_QFSlabtotal</v>
      </c>
      <c r="B1025" s="118" t="s">
        <v>220</v>
      </c>
      <c r="C1025" s="119" t="s">
        <v>295</v>
      </c>
      <c r="D1025" s="91" t="s">
        <v>206</v>
      </c>
      <c r="E1025" s="88" t="s">
        <v>1</v>
      </c>
      <c r="F1025" s="88">
        <v>16418.578699979</v>
      </c>
      <c r="G1025" s="88">
        <v>15182.8391171371</v>
      </c>
      <c r="H1025" s="88">
        <v>15745.416072186599</v>
      </c>
      <c r="I1025" s="88">
        <v>16295.745141347599</v>
      </c>
      <c r="J1025" s="88">
        <v>16781.605213241401</v>
      </c>
      <c r="K1025" s="88">
        <v>17250.952725260799</v>
      </c>
      <c r="L1025" s="88">
        <v>17730.763596305598</v>
      </c>
      <c r="M1025" s="88">
        <v>18228.311863629999</v>
      </c>
      <c r="N1025" s="88">
        <v>18748.222544300999</v>
      </c>
      <c r="O1025" s="88">
        <v>19279.805659338501</v>
      </c>
      <c r="P1025" s="88">
        <v>19863.674858102</v>
      </c>
      <c r="Q1025" s="88">
        <v>20476.5956700731</v>
      </c>
      <c r="R1025" s="88">
        <v>21109.675351358699</v>
      </c>
      <c r="S1025" s="88">
        <v>21766.7974160991</v>
      </c>
      <c r="T1025" s="88">
        <v>22445.855805923198</v>
      </c>
      <c r="U1025" s="88">
        <v>23169.361152455702</v>
      </c>
      <c r="V1025" s="88">
        <v>23926.214204392501</v>
      </c>
      <c r="W1025" s="88">
        <v>24708.432521894301</v>
      </c>
      <c r="X1025" s="88">
        <v>25508.465075042001</v>
      </c>
      <c r="Y1025" s="88">
        <v>26295.296836661499</v>
      </c>
      <c r="Z1025" s="88">
        <v>27070.712937796401</v>
      </c>
      <c r="AA1025" s="88">
        <v>27837.893655260701</v>
      </c>
      <c r="AB1025" s="88">
        <v>28620.787668423302</v>
      </c>
      <c r="AC1025" s="88">
        <v>29417.043317154501</v>
      </c>
      <c r="AD1025" s="88">
        <v>30247.284002603701</v>
      </c>
      <c r="AE1025" s="88">
        <v>31116.892847386101</v>
      </c>
      <c r="AF1025" s="88">
        <v>32002.616291602299</v>
      </c>
      <c r="AG1025" s="88">
        <v>32882.348960407697</v>
      </c>
      <c r="AH1025" s="88">
        <v>33466.0475342602</v>
      </c>
      <c r="AI1025" s="88">
        <v>33816.093909755298</v>
      </c>
      <c r="AJ1025" s="88">
        <v>34031.817041244401</v>
      </c>
      <c r="AK1025" s="88">
        <v>34149.447674352603</v>
      </c>
    </row>
    <row r="1026" spans="1:37" s="88" customFormat="1" hidden="1" x14ac:dyDescent="0.3">
      <c r="A1026" s="117" t="str">
        <f t="shared" si="20"/>
        <v>SDGbaseTRA_UrbIRT_v6_3C_PubDeftotal</v>
      </c>
      <c r="B1026" s="118" t="s">
        <v>220</v>
      </c>
      <c r="C1026" s="119" t="s">
        <v>295</v>
      </c>
      <c r="D1026" s="91" t="s">
        <v>99</v>
      </c>
      <c r="E1026" s="88" t="s">
        <v>1</v>
      </c>
      <c r="F1026" s="88">
        <v>-2.69193962733548E-3</v>
      </c>
      <c r="G1026" s="88">
        <v>-2.91961162141623E-3</v>
      </c>
      <c r="H1026" s="88">
        <v>-2.8976876097679002E-3</v>
      </c>
      <c r="I1026" s="88">
        <v>1.3134106376459899E-2</v>
      </c>
      <c r="J1026" s="88">
        <v>1.1238480883442E-2</v>
      </c>
      <c r="K1026" s="88">
        <v>9.9156849690361006E-3</v>
      </c>
      <c r="L1026" s="88">
        <v>8.8573375414488596E-3</v>
      </c>
      <c r="M1026" s="88">
        <v>7.9303439528878895E-3</v>
      </c>
      <c r="N1026" s="88">
        <v>7.0619676917158796E-3</v>
      </c>
      <c r="O1026" s="88">
        <v>6.3480997194710603E-3</v>
      </c>
      <c r="P1026" s="88">
        <v>5.5064868425806499E-3</v>
      </c>
      <c r="Q1026" s="88">
        <v>4.5957591623044299E-3</v>
      </c>
      <c r="R1026" s="88">
        <v>-1.09595558548015E-2</v>
      </c>
      <c r="S1026" s="88">
        <v>-1.0833813429734E-2</v>
      </c>
      <c r="T1026" s="88">
        <v>-1.0921962425169201E-2</v>
      </c>
      <c r="U1026" s="88">
        <v>-1.10658761534836E-2</v>
      </c>
      <c r="V1026" s="88">
        <v>-1.1154479766741899E-2</v>
      </c>
      <c r="W1026" s="88">
        <v>-1.13015076993025E-2</v>
      </c>
      <c r="X1026" s="88">
        <v>-1.1419950366729799E-2</v>
      </c>
      <c r="Y1026" s="88">
        <v>-1.1770713101887501E-2</v>
      </c>
      <c r="Z1026" s="88">
        <v>-1.2054182751660999E-2</v>
      </c>
      <c r="AA1026" s="88">
        <v>-1.23248336050028E-2</v>
      </c>
      <c r="AB1026" s="88">
        <v>-1.29301315023903E-2</v>
      </c>
      <c r="AC1026" s="88">
        <v>-1.2984793448203601E-2</v>
      </c>
      <c r="AD1026" s="88">
        <v>-1.2744655344156501E-2</v>
      </c>
      <c r="AE1026" s="88">
        <v>-1.24073613226448E-2</v>
      </c>
      <c r="AF1026" s="88">
        <v>-1.1854746451665701E-2</v>
      </c>
      <c r="AG1026" s="88">
        <v>-1.1940488424173E-2</v>
      </c>
      <c r="AH1026" s="88">
        <v>-1.1748493521351801E-2</v>
      </c>
      <c r="AI1026" s="88">
        <v>-1.14175404527156E-2</v>
      </c>
      <c r="AJ1026" s="88">
        <v>-1.1033588668032999E-2</v>
      </c>
      <c r="AK1026" s="88">
        <v>-1.0663079012338801E-2</v>
      </c>
    </row>
    <row r="1027" spans="1:37" s="88" customFormat="1" hidden="1" x14ac:dyDescent="0.3">
      <c r="A1027" s="117" t="str">
        <f t="shared" si="20"/>
        <v>SDGbaseTRA_UrbIRT_v6_3YIXent-n</v>
      </c>
      <c r="B1027" s="118" t="s">
        <v>220</v>
      </c>
      <c r="C1027" s="119" t="s">
        <v>295</v>
      </c>
      <c r="D1027" s="91" t="s">
        <v>95</v>
      </c>
      <c r="E1027" s="88" t="s">
        <v>82</v>
      </c>
      <c r="F1027" s="88">
        <v>1681.67535303255</v>
      </c>
      <c r="G1027" s="88">
        <v>1548.8683023082899</v>
      </c>
      <c r="H1027" s="88">
        <v>1605.7594323103599</v>
      </c>
      <c r="I1027" s="88">
        <v>1631.6002763456599</v>
      </c>
      <c r="J1027" s="88">
        <v>1666.41310926394</v>
      </c>
      <c r="K1027" s="88">
        <v>1704.5440579511701</v>
      </c>
      <c r="L1027" s="88">
        <v>1745.6676911039399</v>
      </c>
      <c r="M1027" s="88">
        <v>1788.48435550818</v>
      </c>
      <c r="N1027" s="88">
        <v>1838.2385063356101</v>
      </c>
      <c r="O1027" s="88">
        <v>1900.6832135970999</v>
      </c>
      <c r="P1027" s="88">
        <v>1961.9437449745201</v>
      </c>
      <c r="Q1027" s="88">
        <v>2022.04215662612</v>
      </c>
      <c r="R1027" s="88">
        <v>2101.2090911294699</v>
      </c>
      <c r="S1027" s="88">
        <v>2167.3377742644602</v>
      </c>
      <c r="T1027" s="88">
        <v>2236.3439624164898</v>
      </c>
      <c r="U1027" s="88">
        <v>2314.4098058023301</v>
      </c>
      <c r="V1027" s="88">
        <v>2390.4242741153798</v>
      </c>
      <c r="W1027" s="88">
        <v>2467.6955117789698</v>
      </c>
      <c r="X1027" s="88">
        <v>2547.3405748472601</v>
      </c>
      <c r="Y1027" s="88">
        <v>2627.01763276671</v>
      </c>
      <c r="Z1027" s="88">
        <v>2715.4998133774402</v>
      </c>
      <c r="AA1027" s="88">
        <v>2800.0556133216</v>
      </c>
      <c r="AB1027" s="88">
        <v>2902.1178230177502</v>
      </c>
      <c r="AC1027" s="88">
        <v>2984.8266195893998</v>
      </c>
      <c r="AD1027" s="88">
        <v>3058.24122079276</v>
      </c>
      <c r="AE1027" s="88">
        <v>3132.0581845490001</v>
      </c>
      <c r="AF1027" s="88">
        <v>3213.32883479364</v>
      </c>
      <c r="AG1027" s="88">
        <v>3286.36041378854</v>
      </c>
      <c r="AH1027" s="88">
        <v>3310.1796961100199</v>
      </c>
      <c r="AI1027" s="88">
        <v>3316.6809338856401</v>
      </c>
      <c r="AJ1027" s="88">
        <v>3312.15936792199</v>
      </c>
      <c r="AK1027" s="88">
        <v>3298.6716707582</v>
      </c>
    </row>
    <row r="1028" spans="1:37" s="88" customFormat="1" hidden="1" x14ac:dyDescent="0.3">
      <c r="A1028" s="117" t="str">
        <f t="shared" si="20"/>
        <v>SDGbaseTRA_UrbIRT_v6_3YIXent-e</v>
      </c>
      <c r="B1028" s="118" t="s">
        <v>220</v>
      </c>
      <c r="C1028" s="119" t="s">
        <v>295</v>
      </c>
      <c r="D1028" s="91" t="s">
        <v>95</v>
      </c>
      <c r="E1028" s="88" t="s">
        <v>83</v>
      </c>
      <c r="F1028" s="88">
        <v>67.674501211460495</v>
      </c>
      <c r="G1028" s="88">
        <v>74.718443581212796</v>
      </c>
      <c r="H1028" s="88">
        <v>62.139529693624198</v>
      </c>
      <c r="I1028" s="88">
        <v>63.1668235120055</v>
      </c>
      <c r="J1028" s="88">
        <v>66.672919971380907</v>
      </c>
      <c r="K1028" s="88">
        <v>70.943692470702004</v>
      </c>
      <c r="L1028" s="88">
        <v>75.242620564106403</v>
      </c>
      <c r="M1028" s="88">
        <v>75.286164618720903</v>
      </c>
      <c r="N1028" s="88">
        <v>73.688542709840107</v>
      </c>
      <c r="O1028" s="88">
        <v>72.976155888049504</v>
      </c>
      <c r="P1028" s="88">
        <v>75.571899075796793</v>
      </c>
      <c r="Q1028" s="88">
        <v>80.3436039176935</v>
      </c>
      <c r="R1028" s="88">
        <v>88.785288846121006</v>
      </c>
      <c r="S1028" s="88">
        <v>94.106595132307206</v>
      </c>
      <c r="T1028" s="88">
        <v>99.929514051633106</v>
      </c>
      <c r="U1028" s="88">
        <v>105.570348343958</v>
      </c>
      <c r="V1028" s="88">
        <v>106.397229015487</v>
      </c>
      <c r="W1028" s="88">
        <v>111.199267898473</v>
      </c>
      <c r="X1028" s="88">
        <v>120.671776815871</v>
      </c>
      <c r="Y1028" s="88">
        <v>130.47294019660501</v>
      </c>
      <c r="Z1028" s="88">
        <v>140.665684743144</v>
      </c>
      <c r="AA1028" s="88">
        <v>150.260066693661</v>
      </c>
      <c r="AB1028" s="88">
        <v>159.88948124192399</v>
      </c>
      <c r="AC1028" s="88">
        <v>172.053011915783</v>
      </c>
      <c r="AD1028" s="88">
        <v>184.384766260254</v>
      </c>
      <c r="AE1028" s="88">
        <v>196.104006032276</v>
      </c>
      <c r="AF1028" s="88">
        <v>203.186585767716</v>
      </c>
      <c r="AG1028" s="88">
        <v>243.83007673971201</v>
      </c>
      <c r="AH1028" s="88">
        <v>280.95135749261198</v>
      </c>
      <c r="AI1028" s="88">
        <v>326.04312172934101</v>
      </c>
      <c r="AJ1028" s="88">
        <v>371.32977468504498</v>
      </c>
      <c r="AK1028" s="88">
        <v>412.96132909521901</v>
      </c>
    </row>
    <row r="1029" spans="1:37" s="88" customFormat="1" hidden="1" x14ac:dyDescent="0.3">
      <c r="A1029" s="117" t="str">
        <f t="shared" si="20"/>
        <v>SDGbaseTRA_UrbIRT_v6_3YIXhhd-0</v>
      </c>
      <c r="B1029" s="118" t="s">
        <v>220</v>
      </c>
      <c r="C1029" s="119" t="s">
        <v>295</v>
      </c>
      <c r="D1029" s="91" t="s">
        <v>95</v>
      </c>
      <c r="E1029" s="88" t="s">
        <v>84</v>
      </c>
      <c r="F1029" s="88">
        <v>80.825437201427704</v>
      </c>
      <c r="G1029" s="88">
        <v>80.204003199548893</v>
      </c>
      <c r="H1029" s="88">
        <v>78.556643840957904</v>
      </c>
      <c r="I1029" s="88">
        <v>81.217054479293097</v>
      </c>
      <c r="J1029" s="88">
        <v>83.188514663934797</v>
      </c>
      <c r="K1029" s="88">
        <v>85.157565751468596</v>
      </c>
      <c r="L1029" s="88">
        <v>87.459393766156197</v>
      </c>
      <c r="M1029" s="88">
        <v>89.983756825715901</v>
      </c>
      <c r="N1029" s="88">
        <v>92.638036849869195</v>
      </c>
      <c r="O1029" s="88">
        <v>95.637868405469604</v>
      </c>
      <c r="P1029" s="88">
        <v>98.920407463044995</v>
      </c>
      <c r="Q1029" s="88">
        <v>102.287733805852</v>
      </c>
      <c r="R1029" s="88">
        <v>105.683441065072</v>
      </c>
      <c r="S1029" s="88">
        <v>109.491467101222</v>
      </c>
      <c r="T1029" s="88">
        <v>113.397263816273</v>
      </c>
      <c r="U1029" s="88">
        <v>117.63599547827999</v>
      </c>
      <c r="V1029" s="88">
        <v>122.218299860931</v>
      </c>
      <c r="W1029" s="88">
        <v>126.768323777151</v>
      </c>
      <c r="X1029" s="88">
        <v>131.432120798152</v>
      </c>
      <c r="Y1029" s="88">
        <v>136.15026954847201</v>
      </c>
      <c r="Z1029" s="88">
        <v>140.732784629566</v>
      </c>
      <c r="AA1029" s="88">
        <v>145.481458528762</v>
      </c>
      <c r="AB1029" s="88">
        <v>150.47801998901701</v>
      </c>
      <c r="AC1029" s="88">
        <v>155.74791225960499</v>
      </c>
      <c r="AD1029" s="88">
        <v>160.923208408135</v>
      </c>
      <c r="AE1029" s="88">
        <v>166.24097982445201</v>
      </c>
      <c r="AF1029" s="88">
        <v>171.62338485983099</v>
      </c>
      <c r="AG1029" s="88">
        <v>177.05522516211701</v>
      </c>
      <c r="AH1029" s="88">
        <v>180.741324607895</v>
      </c>
      <c r="AI1029" s="88">
        <v>181.58875933591199</v>
      </c>
      <c r="AJ1029" s="88">
        <v>182.12853809428</v>
      </c>
      <c r="AK1029" s="88">
        <v>182.55522460207101</v>
      </c>
    </row>
    <row r="1030" spans="1:37" s="88" customFormat="1" hidden="1" x14ac:dyDescent="0.3">
      <c r="A1030" s="117" t="str">
        <f t="shared" si="20"/>
        <v>SDGbaseTRA_UrbIRT_v6_3YIXhhd-1</v>
      </c>
      <c r="B1030" s="118" t="s">
        <v>220</v>
      </c>
      <c r="C1030" s="119" t="s">
        <v>295</v>
      </c>
      <c r="D1030" s="91" t="s">
        <v>95</v>
      </c>
      <c r="E1030" s="88" t="s">
        <v>85</v>
      </c>
      <c r="F1030" s="88">
        <v>111.120030553734</v>
      </c>
      <c r="G1030" s="88">
        <v>109.87326901123799</v>
      </c>
      <c r="H1030" s="88">
        <v>108.074360360786</v>
      </c>
      <c r="I1030" s="88">
        <v>111.670285743143</v>
      </c>
      <c r="J1030" s="88">
        <v>114.341682687732</v>
      </c>
      <c r="K1030" s="88">
        <v>117.050375177066</v>
      </c>
      <c r="L1030" s="88">
        <v>120.213970756089</v>
      </c>
      <c r="M1030" s="88">
        <v>123.677447238371</v>
      </c>
      <c r="N1030" s="88">
        <v>127.332259222492</v>
      </c>
      <c r="O1030" s="88">
        <v>131.45791735687499</v>
      </c>
      <c r="P1030" s="88">
        <v>135.96790346032299</v>
      </c>
      <c r="Q1030" s="88">
        <v>140.57860972910299</v>
      </c>
      <c r="R1030" s="88">
        <v>145.26022100472201</v>
      </c>
      <c r="S1030" s="88">
        <v>150.45524694603901</v>
      </c>
      <c r="T1030" s="88">
        <v>155.785875625926</v>
      </c>
      <c r="U1030" s="88">
        <v>161.592703168703</v>
      </c>
      <c r="V1030" s="88">
        <v>167.83474082482201</v>
      </c>
      <c r="W1030" s="88">
        <v>174.03643250363001</v>
      </c>
      <c r="X1030" s="88">
        <v>180.37534316050801</v>
      </c>
      <c r="Y1030" s="88">
        <v>186.76240061364999</v>
      </c>
      <c r="Z1030" s="88">
        <v>192.99373236132999</v>
      </c>
      <c r="AA1030" s="88">
        <v>199.42634310434701</v>
      </c>
      <c r="AB1030" s="88">
        <v>206.227127328813</v>
      </c>
      <c r="AC1030" s="88">
        <v>213.33928173830401</v>
      </c>
      <c r="AD1030" s="88">
        <v>220.343049208483</v>
      </c>
      <c r="AE1030" s="88">
        <v>227.54587748162999</v>
      </c>
      <c r="AF1030" s="88">
        <v>234.83514894657</v>
      </c>
      <c r="AG1030" s="88">
        <v>242.13415996017</v>
      </c>
      <c r="AH1030" s="88">
        <v>246.76652823053701</v>
      </c>
      <c r="AI1030" s="88">
        <v>247.750986663031</v>
      </c>
      <c r="AJ1030" s="88">
        <v>248.36339536776299</v>
      </c>
      <c r="AK1030" s="88">
        <v>248.81374979395699</v>
      </c>
    </row>
    <row r="1031" spans="1:37" s="88" customFormat="1" hidden="1" x14ac:dyDescent="0.3">
      <c r="A1031" s="117" t="str">
        <f t="shared" si="20"/>
        <v>SDGbaseTRA_UrbIRT_v6_3YIXhhd-2</v>
      </c>
      <c r="B1031" s="118" t="s">
        <v>220</v>
      </c>
      <c r="C1031" s="119" t="s">
        <v>295</v>
      </c>
      <c r="D1031" s="91" t="s">
        <v>95</v>
      </c>
      <c r="E1031" s="88" t="s">
        <v>86</v>
      </c>
      <c r="F1031" s="88">
        <v>130.16702572780201</v>
      </c>
      <c r="G1031" s="88">
        <v>128.18227404973399</v>
      </c>
      <c r="H1031" s="88">
        <v>126.53836773934199</v>
      </c>
      <c r="I1031" s="88">
        <v>130.604776839116</v>
      </c>
      <c r="J1031" s="88">
        <v>133.683572894078</v>
      </c>
      <c r="K1031" s="88">
        <v>136.847193816296</v>
      </c>
      <c r="L1031" s="88">
        <v>140.53828084960301</v>
      </c>
      <c r="M1031" s="88">
        <v>144.57929199280201</v>
      </c>
      <c r="N1031" s="88">
        <v>148.85342980343299</v>
      </c>
      <c r="O1031" s="88">
        <v>153.63886002127899</v>
      </c>
      <c r="P1031" s="88">
        <v>158.895914293597</v>
      </c>
      <c r="Q1031" s="88">
        <v>164.25694276649199</v>
      </c>
      <c r="R1031" s="88">
        <v>169.78373504880901</v>
      </c>
      <c r="S1031" s="88">
        <v>175.83110552412299</v>
      </c>
      <c r="T1031" s="88">
        <v>182.03860981607701</v>
      </c>
      <c r="U1031" s="88">
        <v>188.823941591824</v>
      </c>
      <c r="V1031" s="88">
        <v>196.08932783699399</v>
      </c>
      <c r="W1031" s="88">
        <v>203.30582055651499</v>
      </c>
      <c r="X1031" s="88">
        <v>210.653530365124</v>
      </c>
      <c r="Y1031" s="88">
        <v>218.03264785034301</v>
      </c>
      <c r="Z1031" s="88">
        <v>225.26502732424601</v>
      </c>
      <c r="AA1031" s="88">
        <v>232.707476489448</v>
      </c>
      <c r="AB1031" s="88">
        <v>240.57742464834701</v>
      </c>
      <c r="AC1031" s="88">
        <v>248.75092546834301</v>
      </c>
      <c r="AD1031" s="88">
        <v>256.81974611768999</v>
      </c>
      <c r="AE1031" s="88">
        <v>265.12501300105703</v>
      </c>
      <c r="AF1031" s="88">
        <v>273.54821930408599</v>
      </c>
      <c r="AG1031" s="88">
        <v>281.90148661118502</v>
      </c>
      <c r="AH1031" s="88">
        <v>286.84373055698802</v>
      </c>
      <c r="AI1031" s="88">
        <v>287.76331651036401</v>
      </c>
      <c r="AJ1031" s="88">
        <v>288.284194120189</v>
      </c>
      <c r="AK1031" s="88">
        <v>288.603104893747</v>
      </c>
    </row>
    <row r="1032" spans="1:37" s="88" customFormat="1" hidden="1" x14ac:dyDescent="0.3">
      <c r="A1032" s="117" t="str">
        <f t="shared" si="20"/>
        <v>SDGbaseTRA_UrbIRT_v6_3YIXhhd-3</v>
      </c>
      <c r="B1032" s="118" t="s">
        <v>220</v>
      </c>
      <c r="C1032" s="119" t="s">
        <v>295</v>
      </c>
      <c r="D1032" s="91" t="s">
        <v>95</v>
      </c>
      <c r="E1032" s="88" t="s">
        <v>87</v>
      </c>
      <c r="F1032" s="88">
        <v>160.163764869359</v>
      </c>
      <c r="G1032" s="88">
        <v>157.05824884289399</v>
      </c>
      <c r="H1032" s="88">
        <v>155.98786349807</v>
      </c>
      <c r="I1032" s="88">
        <v>160.85107412684201</v>
      </c>
      <c r="J1032" s="88">
        <v>164.55053216652701</v>
      </c>
      <c r="K1032" s="88">
        <v>168.44345495603901</v>
      </c>
      <c r="L1032" s="88">
        <v>172.98400558045299</v>
      </c>
      <c r="M1032" s="88">
        <v>177.941169141496</v>
      </c>
      <c r="N1032" s="88">
        <v>183.210028881017</v>
      </c>
      <c r="O1032" s="88">
        <v>189.11040799070301</v>
      </c>
      <c r="P1032" s="88">
        <v>195.57127809467701</v>
      </c>
      <c r="Q1032" s="88">
        <v>202.12387119491001</v>
      </c>
      <c r="R1032" s="88">
        <v>208.95134351367901</v>
      </c>
      <c r="S1032" s="88">
        <v>216.306624951369</v>
      </c>
      <c r="T1032" s="88">
        <v>223.86080301422299</v>
      </c>
      <c r="U1032" s="88">
        <v>232.16570626452</v>
      </c>
      <c r="V1032" s="88">
        <v>240.98174823097099</v>
      </c>
      <c r="W1032" s="88">
        <v>249.746364751546</v>
      </c>
      <c r="X1032" s="88">
        <v>258.630923572575</v>
      </c>
      <c r="Y1032" s="88">
        <v>267.494903504989</v>
      </c>
      <c r="Z1032" s="88">
        <v>276.23386303101501</v>
      </c>
      <c r="AA1032" s="88">
        <v>285.17582439119099</v>
      </c>
      <c r="AB1032" s="88">
        <v>294.715268428998</v>
      </c>
      <c r="AC1032" s="88">
        <v>304.500065004796</v>
      </c>
      <c r="AD1032" s="88">
        <v>314.20968834045902</v>
      </c>
      <c r="AE1032" s="88">
        <v>324.219058902705</v>
      </c>
      <c r="AF1032" s="88">
        <v>334.35341958642402</v>
      </c>
      <c r="AG1032" s="88">
        <v>344.29190024654002</v>
      </c>
      <c r="AH1032" s="88">
        <v>349.44099019484798</v>
      </c>
      <c r="AI1032" s="88">
        <v>350.18066675315202</v>
      </c>
      <c r="AJ1032" s="88">
        <v>350.55211985245103</v>
      </c>
      <c r="AK1032" s="88">
        <v>350.664466938896</v>
      </c>
    </row>
    <row r="1033" spans="1:37" s="88" customFormat="1" hidden="1" x14ac:dyDescent="0.3">
      <c r="A1033" s="117" t="str">
        <f t="shared" si="20"/>
        <v>SDGbaseTRA_UrbIRT_v6_3YIXhhd-4</v>
      </c>
      <c r="B1033" s="118" t="s">
        <v>220</v>
      </c>
      <c r="C1033" s="119" t="s">
        <v>295</v>
      </c>
      <c r="D1033" s="91" t="s">
        <v>95</v>
      </c>
      <c r="E1033" s="88" t="s">
        <v>88</v>
      </c>
      <c r="F1033" s="88">
        <v>173.02105662451601</v>
      </c>
      <c r="G1033" s="88">
        <v>168.80336812659499</v>
      </c>
      <c r="H1033" s="88">
        <v>168.87784807382701</v>
      </c>
      <c r="I1033" s="88">
        <v>173.975307029258</v>
      </c>
      <c r="J1033" s="88">
        <v>177.86218964115801</v>
      </c>
      <c r="K1033" s="88">
        <v>182.07400446483999</v>
      </c>
      <c r="L1033" s="88">
        <v>186.98368464186399</v>
      </c>
      <c r="M1033" s="88">
        <v>192.325870281905</v>
      </c>
      <c r="N1033" s="88">
        <v>198.03468170098799</v>
      </c>
      <c r="O1033" s="88">
        <v>204.41480518002999</v>
      </c>
      <c r="P1033" s="88">
        <v>211.386617489766</v>
      </c>
      <c r="Q1033" s="88">
        <v>218.41304023448399</v>
      </c>
      <c r="R1033" s="88">
        <v>225.81053668017501</v>
      </c>
      <c r="S1033" s="88">
        <v>233.65352411408799</v>
      </c>
      <c r="T1033" s="88">
        <v>241.71217257857001</v>
      </c>
      <c r="U1033" s="88">
        <v>250.63226097416799</v>
      </c>
      <c r="V1033" s="88">
        <v>260.00332473684699</v>
      </c>
      <c r="W1033" s="88">
        <v>269.33106638942701</v>
      </c>
      <c r="X1033" s="88">
        <v>278.737442127961</v>
      </c>
      <c r="Y1033" s="88">
        <v>288.04026449515101</v>
      </c>
      <c r="Z1033" s="88">
        <v>297.27913382232902</v>
      </c>
      <c r="AA1033" s="88">
        <v>306.666005814296</v>
      </c>
      <c r="AB1033" s="88">
        <v>316.78363690568</v>
      </c>
      <c r="AC1033" s="88">
        <v>327.00238974432699</v>
      </c>
      <c r="AD1033" s="88">
        <v>337.21136769096802</v>
      </c>
      <c r="AE1033" s="88">
        <v>347.75684076289298</v>
      </c>
      <c r="AF1033" s="88">
        <v>358.41617354555802</v>
      </c>
      <c r="AG1033" s="88">
        <v>368.71701022782702</v>
      </c>
      <c r="AH1033" s="88">
        <v>373.07376961568502</v>
      </c>
      <c r="AI1033" s="88">
        <v>373.35959709912697</v>
      </c>
      <c r="AJ1033" s="88">
        <v>373.40636477621001</v>
      </c>
      <c r="AK1033" s="88">
        <v>373.16136059390101</v>
      </c>
    </row>
    <row r="1034" spans="1:37" s="88" customFormat="1" hidden="1" x14ac:dyDescent="0.3">
      <c r="A1034" s="117" t="str">
        <f t="shared" si="20"/>
        <v>SDGbaseTRA_UrbIRT_v6_3YIXhhd-5</v>
      </c>
      <c r="B1034" s="118" t="s">
        <v>220</v>
      </c>
      <c r="C1034" s="119" t="s">
        <v>295</v>
      </c>
      <c r="D1034" s="91" t="s">
        <v>95</v>
      </c>
      <c r="E1034" s="88" t="s">
        <v>89</v>
      </c>
      <c r="F1034" s="88">
        <v>238.851551034008</v>
      </c>
      <c r="G1034" s="88">
        <v>231.63090329346699</v>
      </c>
      <c r="H1034" s="88">
        <v>234.05602423504001</v>
      </c>
      <c r="I1034" s="88">
        <v>240.88944557879699</v>
      </c>
      <c r="J1034" s="88">
        <v>246.04160781780001</v>
      </c>
      <c r="K1034" s="88">
        <v>251.874645367374</v>
      </c>
      <c r="L1034" s="88">
        <v>258.67959664005099</v>
      </c>
      <c r="M1034" s="88">
        <v>266.05130310292901</v>
      </c>
      <c r="N1034" s="88">
        <v>273.97163264527501</v>
      </c>
      <c r="O1034" s="88">
        <v>282.75957808545098</v>
      </c>
      <c r="P1034" s="88">
        <v>292.379078261681</v>
      </c>
      <c r="Q1034" s="88">
        <v>301.99818038156502</v>
      </c>
      <c r="R1034" s="88">
        <v>312.23716814681899</v>
      </c>
      <c r="S1034" s="88">
        <v>322.847803829101</v>
      </c>
      <c r="T1034" s="88">
        <v>333.75473176619801</v>
      </c>
      <c r="U1034" s="88">
        <v>345.946131905762</v>
      </c>
      <c r="V1034" s="88">
        <v>358.569896141085</v>
      </c>
      <c r="W1034" s="88">
        <v>371.16197055044597</v>
      </c>
      <c r="X1034" s="88">
        <v>383.76319158840499</v>
      </c>
      <c r="Y1034" s="88">
        <v>396.04471641093699</v>
      </c>
      <c r="Z1034" s="88">
        <v>408.33929603079002</v>
      </c>
      <c r="AA1034" s="88">
        <v>420.71525301348601</v>
      </c>
      <c r="AB1034" s="88">
        <v>434.20789064681799</v>
      </c>
      <c r="AC1034" s="88">
        <v>447.60866510840498</v>
      </c>
      <c r="AD1034" s="88">
        <v>461.19515491307101</v>
      </c>
      <c r="AE1034" s="88">
        <v>475.28535301880999</v>
      </c>
      <c r="AF1034" s="88">
        <v>489.44385075280502</v>
      </c>
      <c r="AG1034" s="88">
        <v>502.869702343516</v>
      </c>
      <c r="AH1034" s="88">
        <v>506.48601016706601</v>
      </c>
      <c r="AI1034" s="88">
        <v>505.847104851822</v>
      </c>
      <c r="AJ1034" s="88">
        <v>505.26414192341502</v>
      </c>
      <c r="AK1034" s="88">
        <v>504.29219604748602</v>
      </c>
    </row>
    <row r="1035" spans="1:37" s="88" customFormat="1" hidden="1" x14ac:dyDescent="0.3">
      <c r="A1035" s="117" t="str">
        <f t="shared" si="20"/>
        <v>SDGbaseTRA_UrbIRT_v6_3YIXhhd-6</v>
      </c>
      <c r="B1035" s="118" t="s">
        <v>220</v>
      </c>
      <c r="C1035" s="119" t="s">
        <v>295</v>
      </c>
      <c r="D1035" s="91" t="s">
        <v>95</v>
      </c>
      <c r="E1035" s="88" t="s">
        <v>90</v>
      </c>
      <c r="F1035" s="88">
        <v>288.750817049847</v>
      </c>
      <c r="G1035" s="88">
        <v>276.86058889357798</v>
      </c>
      <c r="H1035" s="88">
        <v>282.86857972666002</v>
      </c>
      <c r="I1035" s="88">
        <v>290.67426058194098</v>
      </c>
      <c r="J1035" s="88">
        <v>296.71353711470402</v>
      </c>
      <c r="K1035" s="88">
        <v>303.79681005313699</v>
      </c>
      <c r="L1035" s="88">
        <v>312.01602506133901</v>
      </c>
      <c r="M1035" s="88">
        <v>320.878126107139</v>
      </c>
      <c r="N1035" s="88">
        <v>330.48373354994197</v>
      </c>
      <c r="O1035" s="88">
        <v>341.05855838061001</v>
      </c>
      <c r="P1035" s="88">
        <v>352.67188212616298</v>
      </c>
      <c r="Q1035" s="88">
        <v>364.21086788754002</v>
      </c>
      <c r="R1035" s="88">
        <v>376.88729188323902</v>
      </c>
      <c r="S1035" s="88">
        <v>389.43596335125</v>
      </c>
      <c r="T1035" s="88">
        <v>402.35771866604</v>
      </c>
      <c r="U1035" s="88">
        <v>416.94430837238099</v>
      </c>
      <c r="V1035" s="88">
        <v>431.80733322512401</v>
      </c>
      <c r="W1035" s="88">
        <v>446.67639753565999</v>
      </c>
      <c r="X1035" s="88">
        <v>461.467548428388</v>
      </c>
      <c r="Y1035" s="88">
        <v>475.71156854865302</v>
      </c>
      <c r="Z1035" s="88">
        <v>490.19397884744097</v>
      </c>
      <c r="AA1035" s="88">
        <v>504.598733828256</v>
      </c>
      <c r="AB1035" s="88">
        <v>520.45441172491996</v>
      </c>
      <c r="AC1035" s="88">
        <v>535.77522713107999</v>
      </c>
      <c r="AD1035" s="88">
        <v>551.43193747059695</v>
      </c>
      <c r="AE1035" s="88">
        <v>567.70993171696796</v>
      </c>
      <c r="AF1035" s="88">
        <v>584.086326451697</v>
      </c>
      <c r="AG1035" s="88">
        <v>599.24465995186597</v>
      </c>
      <c r="AH1035" s="88">
        <v>600.96812305022797</v>
      </c>
      <c r="AI1035" s="88">
        <v>599.13419012950499</v>
      </c>
      <c r="AJ1035" s="88">
        <v>597.64500107907395</v>
      </c>
      <c r="AK1035" s="88">
        <v>595.63861716885401</v>
      </c>
    </row>
    <row r="1036" spans="1:37" s="88" customFormat="1" hidden="1" x14ac:dyDescent="0.3">
      <c r="A1036" s="117" t="str">
        <f t="shared" si="20"/>
        <v>SDGbaseTRA_UrbIRT_v6_3YIXhhd-7</v>
      </c>
      <c r="B1036" s="118" t="s">
        <v>220</v>
      </c>
      <c r="C1036" s="119" t="s">
        <v>295</v>
      </c>
      <c r="D1036" s="91" t="s">
        <v>95</v>
      </c>
      <c r="E1036" s="88" t="s">
        <v>91</v>
      </c>
      <c r="F1036" s="88">
        <v>412.50994654849802</v>
      </c>
      <c r="G1036" s="88">
        <v>392.61309882713101</v>
      </c>
      <c r="H1036" s="88">
        <v>404.51726744861998</v>
      </c>
      <c r="I1036" s="88">
        <v>414.98940771123398</v>
      </c>
      <c r="J1036" s="88">
        <v>423.47076534062802</v>
      </c>
      <c r="K1036" s="88">
        <v>433.67170104550701</v>
      </c>
      <c r="L1036" s="88">
        <v>445.44773155963401</v>
      </c>
      <c r="M1036" s="88">
        <v>458.07286882436199</v>
      </c>
      <c r="N1036" s="88">
        <v>471.81726077800499</v>
      </c>
      <c r="O1036" s="88">
        <v>486.80538013609998</v>
      </c>
      <c r="P1036" s="88">
        <v>503.35809484315803</v>
      </c>
      <c r="Q1036" s="88">
        <v>519.74650916488497</v>
      </c>
      <c r="R1036" s="88">
        <v>538.46978413795205</v>
      </c>
      <c r="S1036" s="88">
        <v>556.13992974169503</v>
      </c>
      <c r="T1036" s="88">
        <v>574.35059365427605</v>
      </c>
      <c r="U1036" s="88">
        <v>595.05668020840403</v>
      </c>
      <c r="V1036" s="88">
        <v>615.85352013830504</v>
      </c>
      <c r="W1036" s="88">
        <v>636.75341340494003</v>
      </c>
      <c r="X1036" s="88">
        <v>657.52524657346396</v>
      </c>
      <c r="Y1036" s="88">
        <v>677.28094895269498</v>
      </c>
      <c r="Z1036" s="88">
        <v>697.595003446448</v>
      </c>
      <c r="AA1036" s="88">
        <v>717.60005053341604</v>
      </c>
      <c r="AB1036" s="88">
        <v>739.85586282146505</v>
      </c>
      <c r="AC1036" s="88">
        <v>760.83809737843205</v>
      </c>
      <c r="AD1036" s="88">
        <v>782.41315432958004</v>
      </c>
      <c r="AE1036" s="88">
        <v>804.89465974162295</v>
      </c>
      <c r="AF1036" s="88">
        <v>827.50998047063001</v>
      </c>
      <c r="AG1036" s="88">
        <v>848.153520260199</v>
      </c>
      <c r="AH1036" s="88">
        <v>847.78003246811295</v>
      </c>
      <c r="AI1036" s="88">
        <v>843.97904161348299</v>
      </c>
      <c r="AJ1036" s="88">
        <v>840.98538413639994</v>
      </c>
      <c r="AK1036" s="88">
        <v>837.20020368580504</v>
      </c>
    </row>
    <row r="1037" spans="1:37" s="88" customFormat="1" hidden="1" x14ac:dyDescent="0.3">
      <c r="A1037" s="117" t="str">
        <f t="shared" si="20"/>
        <v>SDGbaseTRA_UrbIRT_v6_3YIXhhd-8</v>
      </c>
      <c r="B1037" s="118" t="s">
        <v>220</v>
      </c>
      <c r="C1037" s="119" t="s">
        <v>295</v>
      </c>
      <c r="D1037" s="91" t="s">
        <v>95</v>
      </c>
      <c r="E1037" s="88" t="s">
        <v>92</v>
      </c>
      <c r="F1037" s="88">
        <v>748.00666053083205</v>
      </c>
      <c r="G1037" s="88">
        <v>704.13344388547898</v>
      </c>
      <c r="H1037" s="88">
        <v>733.20304694626896</v>
      </c>
      <c r="I1037" s="88">
        <v>750.74435111788</v>
      </c>
      <c r="J1037" s="88">
        <v>766.029847729925</v>
      </c>
      <c r="K1037" s="88">
        <v>784.79938239896796</v>
      </c>
      <c r="L1037" s="88">
        <v>806.26488379079001</v>
      </c>
      <c r="M1037" s="88">
        <v>829.10144465626399</v>
      </c>
      <c r="N1037" s="88">
        <v>854.04369241012603</v>
      </c>
      <c r="O1037" s="88">
        <v>880.73012293743204</v>
      </c>
      <c r="P1037" s="88">
        <v>910.66020777113795</v>
      </c>
      <c r="Q1037" s="88">
        <v>940.26749864899296</v>
      </c>
      <c r="R1037" s="88">
        <v>976.18706755287599</v>
      </c>
      <c r="S1037" s="88">
        <v>1007.53100668959</v>
      </c>
      <c r="T1037" s="88">
        <v>1039.8826569116</v>
      </c>
      <c r="U1037" s="88">
        <v>1076.97981856146</v>
      </c>
      <c r="V1037" s="88">
        <v>1113.5406189503401</v>
      </c>
      <c r="W1037" s="88">
        <v>1150.5839517884201</v>
      </c>
      <c r="X1037" s="88">
        <v>1187.5057223606</v>
      </c>
      <c r="Y1037" s="88">
        <v>1222.0305039310399</v>
      </c>
      <c r="Z1037" s="88">
        <v>1258.0455915812499</v>
      </c>
      <c r="AA1037" s="88">
        <v>1293.0944829728101</v>
      </c>
      <c r="AB1037" s="88">
        <v>1332.2808772743599</v>
      </c>
      <c r="AC1037" s="88">
        <v>1368.1506976196299</v>
      </c>
      <c r="AD1037" s="88">
        <v>1405.37180562765</v>
      </c>
      <c r="AE1037" s="88">
        <v>1444.2800786082</v>
      </c>
      <c r="AF1037" s="88">
        <v>1483.4241611735899</v>
      </c>
      <c r="AG1037" s="88">
        <v>1518.7230620442399</v>
      </c>
      <c r="AH1037" s="88">
        <v>1512.13041729579</v>
      </c>
      <c r="AI1037" s="88">
        <v>1502.83560275029</v>
      </c>
      <c r="AJ1037" s="88">
        <v>1495.70682205706</v>
      </c>
      <c r="AK1037" s="88">
        <v>1487.09253026751</v>
      </c>
    </row>
    <row r="1038" spans="1:37" s="88" customFormat="1" hidden="1" x14ac:dyDescent="0.3">
      <c r="A1038" s="117" t="str">
        <f t="shared" si="20"/>
        <v>SDGbaseTRA_UrbIRT_v6_3YIXhhd-9</v>
      </c>
      <c r="B1038" s="118" t="s">
        <v>220</v>
      </c>
      <c r="C1038" s="119" t="s">
        <v>295</v>
      </c>
      <c r="D1038" s="91" t="s">
        <v>95</v>
      </c>
      <c r="E1038" s="88" t="s">
        <v>93</v>
      </c>
      <c r="F1038" s="88">
        <v>1780.40441736312</v>
      </c>
      <c r="G1038" s="88">
        <v>1655.88012671612</v>
      </c>
      <c r="H1038" s="88">
        <v>1737.3383739398</v>
      </c>
      <c r="I1038" s="88">
        <v>1772.71790502872</v>
      </c>
      <c r="J1038" s="88">
        <v>1809.8061863789501</v>
      </c>
      <c r="K1038" s="88">
        <v>1854.97603148606</v>
      </c>
      <c r="L1038" s="88">
        <v>1905.76332525818</v>
      </c>
      <c r="M1038" s="88">
        <v>1959.2755786934599</v>
      </c>
      <c r="N1038" s="88">
        <v>2018.3204526698901</v>
      </c>
      <c r="O1038" s="88">
        <v>2082.0312663910599</v>
      </c>
      <c r="P1038" s="88">
        <v>2152.96401031914</v>
      </c>
      <c r="Q1038" s="88">
        <v>2223.11689613207</v>
      </c>
      <c r="R1038" s="88">
        <v>2315.42666399677</v>
      </c>
      <c r="S1038" s="88">
        <v>2389.3180818062901</v>
      </c>
      <c r="T1038" s="88">
        <v>2465.8227415144502</v>
      </c>
      <c r="U1038" s="88">
        <v>2553.8829401766502</v>
      </c>
      <c r="V1038" s="88">
        <v>2639.1665096800698</v>
      </c>
      <c r="W1038" s="88">
        <v>2726.3253612421599</v>
      </c>
      <c r="X1038" s="88">
        <v>2814.1722299974999</v>
      </c>
      <c r="Y1038" s="88">
        <v>2896.1471022220298</v>
      </c>
      <c r="Z1038" s="88">
        <v>2983.4967166852998</v>
      </c>
      <c r="AA1038" s="88">
        <v>3067.4631442299301</v>
      </c>
      <c r="AB1038" s="88">
        <v>3163.3050070393201</v>
      </c>
      <c r="AC1038" s="88">
        <v>3246.8893278646201</v>
      </c>
      <c r="AD1038" s="88">
        <v>3331.7552220728298</v>
      </c>
      <c r="AE1038" s="88">
        <v>3420.13226179615</v>
      </c>
      <c r="AF1038" s="88">
        <v>3510.2855412010699</v>
      </c>
      <c r="AG1038" s="88">
        <v>3591.2189199729301</v>
      </c>
      <c r="AH1038" s="88">
        <v>3572.4884452943002</v>
      </c>
      <c r="AI1038" s="88">
        <v>3550.5367537725001</v>
      </c>
      <c r="AJ1038" s="88">
        <v>3531.93774186265</v>
      </c>
      <c r="AK1038" s="88">
        <v>3508.5749159019301</v>
      </c>
    </row>
    <row r="1039" spans="1:37" s="88" customFormat="1" hidden="1" x14ac:dyDescent="0.3">
      <c r="A1039" s="117" t="str">
        <f t="shared" si="20"/>
        <v>SDGbaseTRA_UrbIRT_v6_3C_YIXtotal</v>
      </c>
      <c r="B1039" s="118" t="s">
        <v>220</v>
      </c>
      <c r="C1039" s="119" t="s">
        <v>295</v>
      </c>
      <c r="D1039" s="91" t="s">
        <v>222</v>
      </c>
      <c r="E1039" s="88" t="s">
        <v>1</v>
      </c>
      <c r="F1039" s="88">
        <v>5873.1705617471598</v>
      </c>
      <c r="G1039" s="88">
        <v>5528.8260707352902</v>
      </c>
      <c r="H1039" s="88">
        <v>5697.9173378133601</v>
      </c>
      <c r="I1039" s="88">
        <v>5823.1009680938896</v>
      </c>
      <c r="J1039" s="88">
        <v>5948.77446567076</v>
      </c>
      <c r="K1039" s="88">
        <v>6094.1789149386404</v>
      </c>
      <c r="L1039" s="88">
        <v>6257.2612095721997</v>
      </c>
      <c r="M1039" s="88">
        <v>6425.6573769913502</v>
      </c>
      <c r="N1039" s="88">
        <v>6610.63225755649</v>
      </c>
      <c r="O1039" s="88">
        <v>6821.3041343701598</v>
      </c>
      <c r="P1039" s="88">
        <v>7050.2910381729998</v>
      </c>
      <c r="Q1039" s="88">
        <v>7279.3859104897101</v>
      </c>
      <c r="R1039" s="88">
        <v>7564.6916330057002</v>
      </c>
      <c r="S1039" s="88">
        <v>7812.4551234515402</v>
      </c>
      <c r="T1039" s="88">
        <v>8069.2366438317504</v>
      </c>
      <c r="U1039" s="88">
        <v>8359.6406408484308</v>
      </c>
      <c r="V1039" s="88">
        <v>8642.8868227563598</v>
      </c>
      <c r="W1039" s="88">
        <v>8933.5838821773305</v>
      </c>
      <c r="X1039" s="88">
        <v>9232.2756506358091</v>
      </c>
      <c r="Y1039" s="88">
        <v>9521.1858990412802</v>
      </c>
      <c r="Z1039" s="88">
        <v>9826.3406258803006</v>
      </c>
      <c r="AA1039" s="88">
        <v>10123.244452921201</v>
      </c>
      <c r="AB1039" s="88">
        <v>10460.8928310674</v>
      </c>
      <c r="AC1039" s="88">
        <v>10765.4822208227</v>
      </c>
      <c r="AD1039" s="88">
        <v>11064.3003212325</v>
      </c>
      <c r="AE1039" s="88">
        <v>11371.352245435801</v>
      </c>
      <c r="AF1039" s="88">
        <v>11684.041626853599</v>
      </c>
      <c r="AG1039" s="88">
        <v>12004.5001373088</v>
      </c>
      <c r="AH1039" s="88">
        <v>12067.8504250841</v>
      </c>
      <c r="AI1039" s="88">
        <v>12085.700075094201</v>
      </c>
      <c r="AJ1039" s="88">
        <v>12097.762845876499</v>
      </c>
      <c r="AK1039" s="88">
        <v>12088.2293697476</v>
      </c>
    </row>
    <row r="1040" spans="1:37" s="88" customFormat="1" hidden="1" x14ac:dyDescent="0.3">
      <c r="A1040" s="117" t="str">
        <f t="shared" si="20"/>
        <v>SDGbaseTRA_UrbIRT_v6_3TINSXent-n</v>
      </c>
      <c r="B1040" s="118" t="s">
        <v>220</v>
      </c>
      <c r="C1040" s="119" t="s">
        <v>295</v>
      </c>
      <c r="D1040" s="91" t="s">
        <v>94</v>
      </c>
      <c r="E1040" s="88" t="s">
        <v>82</v>
      </c>
      <c r="F1040" s="88">
        <v>0.142864130737414</v>
      </c>
      <c r="G1040" s="88">
        <v>0.15072710391247801</v>
      </c>
      <c r="H1040" s="88">
        <v>0.14482377165093799</v>
      </c>
      <c r="I1040" s="88">
        <v>0.16493237304977201</v>
      </c>
      <c r="J1040" s="88">
        <v>0.163414654205815</v>
      </c>
      <c r="K1040" s="88">
        <v>0.16207413768677401</v>
      </c>
      <c r="L1040" s="88">
        <v>0.16100222078267301</v>
      </c>
      <c r="M1040" s="88">
        <v>0.16015914187182001</v>
      </c>
      <c r="N1040" s="88">
        <v>0.15911126901418099</v>
      </c>
      <c r="O1040" s="88">
        <v>0.158206282097689</v>
      </c>
      <c r="P1040" s="88">
        <v>0.15709585770102499</v>
      </c>
      <c r="Q1040" s="88">
        <v>0.15602483992949001</v>
      </c>
      <c r="R1040" s="88">
        <v>0.138939960829532</v>
      </c>
      <c r="S1040" s="88">
        <v>0.13648694363216601</v>
      </c>
      <c r="T1040" s="88">
        <v>0.133818711628373</v>
      </c>
      <c r="U1040" s="88">
        <v>0.130619293427996</v>
      </c>
      <c r="V1040" s="88">
        <v>0.128328832633919</v>
      </c>
      <c r="W1040" s="88">
        <v>0.12587174379323601</v>
      </c>
      <c r="X1040" s="88">
        <v>0.123298478020626</v>
      </c>
      <c r="Y1040" s="88">
        <v>0.12084834613715401</v>
      </c>
      <c r="Z1040" s="88">
        <v>0.118090494428175</v>
      </c>
      <c r="AA1040" s="88">
        <v>0.11589122032711401</v>
      </c>
      <c r="AB1040" s="88">
        <v>0.112297959544639</v>
      </c>
      <c r="AC1040" s="88">
        <v>0.110789082366892</v>
      </c>
      <c r="AD1040" s="88">
        <v>0.110181556560393</v>
      </c>
      <c r="AE1040" s="88">
        <v>0.10973054963880501</v>
      </c>
      <c r="AF1040" s="88">
        <v>0.109264589754967</v>
      </c>
      <c r="AG1040" s="88">
        <v>0.108022656486082</v>
      </c>
      <c r="AH1040" s="88">
        <v>0.110021246599715</v>
      </c>
      <c r="AI1040" s="88">
        <v>0.11237687760472399</v>
      </c>
      <c r="AJ1040" s="88">
        <v>0.115630205306582</v>
      </c>
      <c r="AK1040" s="88">
        <v>0.119726712259837</v>
      </c>
    </row>
    <row r="1041" spans="1:37" s="88" customFormat="1" hidden="1" x14ac:dyDescent="0.3">
      <c r="A1041" s="117" t="str">
        <f t="shared" si="20"/>
        <v>SDGbaseTRA_UrbIRT_v6_3TINSXent-e</v>
      </c>
      <c r="B1041" s="118" t="s">
        <v>220</v>
      </c>
      <c r="C1041" s="119" t="s">
        <v>295</v>
      </c>
      <c r="D1041" s="91" t="s">
        <v>94</v>
      </c>
      <c r="E1041" s="88" t="s">
        <v>83</v>
      </c>
      <c r="F1041" s="88">
        <v>0.11192563891369001</v>
      </c>
      <c r="G1041" s="88">
        <v>0.117320315725447</v>
      </c>
      <c r="H1041" s="88">
        <v>0.121101213556704</v>
      </c>
      <c r="I1041" s="88">
        <v>0.12094432546020201</v>
      </c>
      <c r="J1041" s="88">
        <v>0.120903819300044</v>
      </c>
      <c r="K1041" s="88">
        <v>0.121136808843294</v>
      </c>
      <c r="L1041" s="88">
        <v>0.121182829693762</v>
      </c>
      <c r="M1041" s="88">
        <v>0.121150071911649</v>
      </c>
      <c r="N1041" s="88">
        <v>0.12066192169800199</v>
      </c>
      <c r="O1041" s="88">
        <v>0.12043638325525501</v>
      </c>
      <c r="P1041" s="88">
        <v>0.119729206956585</v>
      </c>
      <c r="Q1041" s="88">
        <v>0.118966018663113</v>
      </c>
      <c r="R1041" s="88">
        <v>0.11927144189035099</v>
      </c>
      <c r="S1041" s="88">
        <v>0.118976869554395</v>
      </c>
      <c r="T1041" s="88">
        <v>0.11858968809896001</v>
      </c>
      <c r="U1041" s="88">
        <v>0.118136864077208</v>
      </c>
      <c r="V1041" s="88">
        <v>0.117651583654879</v>
      </c>
      <c r="W1041" s="88">
        <v>0.117337024552698</v>
      </c>
      <c r="X1041" s="88">
        <v>0.117123917355806</v>
      </c>
      <c r="Y1041" s="88">
        <v>0.11669117127532599</v>
      </c>
      <c r="Z1041" s="88">
        <v>0.116253140592683</v>
      </c>
      <c r="AA1041" s="88">
        <v>0.116128462743401</v>
      </c>
      <c r="AB1041" s="88">
        <v>0.116154548496476</v>
      </c>
      <c r="AC1041" s="88">
        <v>0.115589078384032</v>
      </c>
      <c r="AD1041" s="88">
        <v>0.114734927804776</v>
      </c>
      <c r="AE1041" s="88">
        <v>0.11376822051223701</v>
      </c>
      <c r="AF1041" s="88">
        <v>0.112927863343496</v>
      </c>
      <c r="AG1041" s="88">
        <v>0.112620800047793</v>
      </c>
      <c r="AH1041" s="88">
        <v>0.112416108866693</v>
      </c>
      <c r="AI1041" s="88">
        <v>0.11202423592109</v>
      </c>
      <c r="AJ1041" s="88">
        <v>0.111801524788688</v>
      </c>
      <c r="AK1041" s="88">
        <v>0.11162281023904801</v>
      </c>
    </row>
    <row r="1042" spans="1:37" s="88" customFormat="1" hidden="1" x14ac:dyDescent="0.3">
      <c r="A1042" s="117" t="str">
        <f t="shared" si="20"/>
        <v>SDGbaseTRA_UrbIRT_v6_3TINSXhhd-0</v>
      </c>
      <c r="B1042" s="118" t="s">
        <v>220</v>
      </c>
      <c r="C1042" s="119" t="s">
        <v>295</v>
      </c>
      <c r="D1042" s="91" t="s">
        <v>94</v>
      </c>
      <c r="E1042" s="88" t="s">
        <v>84</v>
      </c>
      <c r="F1042" s="88">
        <v>6.0836643334161297E-4</v>
      </c>
      <c r="G1042" s="88">
        <v>6.4184977795374602E-4</v>
      </c>
      <c r="H1042" s="88">
        <v>6.1671128359079997E-4</v>
      </c>
      <c r="I1042" s="88">
        <v>7.0234088162169901E-4</v>
      </c>
      <c r="J1042" s="88">
        <v>6.9587789334415301E-4</v>
      </c>
      <c r="K1042" s="88">
        <v>6.9016949577847299E-4</v>
      </c>
      <c r="L1042" s="88">
        <v>6.8560489096869501E-4</v>
      </c>
      <c r="M1042" s="88">
        <v>6.8201476048607699E-4</v>
      </c>
      <c r="N1042" s="88">
        <v>6.77552544054299E-4</v>
      </c>
      <c r="O1042" s="88">
        <v>6.7369878697275999E-4</v>
      </c>
      <c r="P1042" s="88">
        <v>6.68970203744409E-4</v>
      </c>
      <c r="Q1042" s="88">
        <v>6.6440942807642796E-4</v>
      </c>
      <c r="R1042" s="88">
        <v>5.9165591759226298E-4</v>
      </c>
      <c r="S1042" s="88">
        <v>5.8121009568985499E-4</v>
      </c>
      <c r="T1042" s="88">
        <v>5.6984782709446503E-4</v>
      </c>
      <c r="U1042" s="88">
        <v>5.5622354791474797E-4</v>
      </c>
      <c r="V1042" s="88">
        <v>5.4646994833853005E-4</v>
      </c>
      <c r="W1042" s="88">
        <v>5.3600679779297795E-4</v>
      </c>
      <c r="X1042" s="88">
        <v>5.2504890431701501E-4</v>
      </c>
      <c r="Y1042" s="88">
        <v>5.1461537400590898E-4</v>
      </c>
      <c r="Z1042" s="88">
        <v>5.0287145230661003E-4</v>
      </c>
      <c r="AA1042" s="88">
        <v>4.9350615823296796E-4</v>
      </c>
      <c r="AB1042" s="88">
        <v>4.78204772368624E-4</v>
      </c>
      <c r="AC1042" s="88">
        <v>4.7177943518842498E-4</v>
      </c>
      <c r="AD1042" s="88">
        <v>4.6919238093403399E-4</v>
      </c>
      <c r="AE1042" s="88">
        <v>4.6727182433348402E-4</v>
      </c>
      <c r="AF1042" s="88">
        <v>4.65287606186622E-4</v>
      </c>
      <c r="AG1042" s="88">
        <v>4.59999009128958E-4</v>
      </c>
      <c r="AH1042" s="88">
        <v>4.6850973147234503E-4</v>
      </c>
      <c r="AI1042" s="88">
        <v>4.7854083321593701E-4</v>
      </c>
      <c r="AJ1042" s="88">
        <v>4.9239466316194501E-4</v>
      </c>
      <c r="AK1042" s="88">
        <v>5.0983905151521798E-4</v>
      </c>
    </row>
    <row r="1043" spans="1:37" s="88" customFormat="1" hidden="1" x14ac:dyDescent="0.3">
      <c r="A1043" s="117" t="str">
        <f t="shared" si="20"/>
        <v>SDGbaseTRA_UrbIRT_v6_3TINSXhhd-1</v>
      </c>
      <c r="B1043" s="118" t="s">
        <v>220</v>
      </c>
      <c r="C1043" s="119" t="s">
        <v>295</v>
      </c>
      <c r="D1043" s="91" t="s">
        <v>94</v>
      </c>
      <c r="E1043" s="88" t="s">
        <v>85</v>
      </c>
      <c r="F1043" s="88">
        <v>2.9886761076487302E-3</v>
      </c>
      <c r="G1043" s="88">
        <v>3.1531672218258998E-3</v>
      </c>
      <c r="H1043" s="88">
        <v>3.0296712264911798E-3</v>
      </c>
      <c r="I1043" s="88">
        <v>3.4503373251682499E-3</v>
      </c>
      <c r="J1043" s="88">
        <v>3.4185870878844001E-3</v>
      </c>
      <c r="K1043" s="88">
        <v>3.3905438717545099E-3</v>
      </c>
      <c r="L1043" s="88">
        <v>3.3681196812555699E-3</v>
      </c>
      <c r="M1043" s="88">
        <v>3.3504827157260701E-3</v>
      </c>
      <c r="N1043" s="88">
        <v>3.3285615199971398E-3</v>
      </c>
      <c r="O1043" s="88">
        <v>3.3096294566726798E-3</v>
      </c>
      <c r="P1043" s="88">
        <v>3.2863997009135301E-3</v>
      </c>
      <c r="Q1043" s="88">
        <v>3.2639943203577998E-3</v>
      </c>
      <c r="R1043" s="88">
        <v>2.90658361266115E-3</v>
      </c>
      <c r="S1043" s="88">
        <v>2.8552672062253899E-3</v>
      </c>
      <c r="T1043" s="88">
        <v>2.7994485636521501E-3</v>
      </c>
      <c r="U1043" s="88">
        <v>2.7325176687199699E-3</v>
      </c>
      <c r="V1043" s="88">
        <v>2.68460189409547E-3</v>
      </c>
      <c r="W1043" s="88">
        <v>2.6332003251981098E-3</v>
      </c>
      <c r="X1043" s="88">
        <v>2.5793683373615101E-3</v>
      </c>
      <c r="Y1043" s="88">
        <v>2.5281122973760798E-3</v>
      </c>
      <c r="Z1043" s="88">
        <v>2.4704188337238298E-3</v>
      </c>
      <c r="AA1043" s="88">
        <v>2.4244106581712199E-3</v>
      </c>
      <c r="AB1043" s="88">
        <v>2.3492406869089302E-3</v>
      </c>
      <c r="AC1043" s="88">
        <v>2.3176754146651299E-3</v>
      </c>
      <c r="AD1043" s="88">
        <v>2.3049661581199198E-3</v>
      </c>
      <c r="AE1043" s="88">
        <v>2.29553121764621E-3</v>
      </c>
      <c r="AF1043" s="88">
        <v>2.2857834755843601E-3</v>
      </c>
      <c r="AG1043" s="88">
        <v>2.2598025924282102E-3</v>
      </c>
      <c r="AH1043" s="88">
        <v>2.3016125135734999E-3</v>
      </c>
      <c r="AI1043" s="88">
        <v>2.3508916293808199E-3</v>
      </c>
      <c r="AJ1043" s="88">
        <v>2.4189502997731798E-3</v>
      </c>
      <c r="AK1043" s="88">
        <v>2.5046480353860998E-3</v>
      </c>
    </row>
    <row r="1044" spans="1:37" s="88" customFormat="1" hidden="1" x14ac:dyDescent="0.3">
      <c r="A1044" s="117" t="str">
        <f t="shared" si="20"/>
        <v>SDGbaseTRA_UrbIRT_v6_3TINSXhhd-2</v>
      </c>
      <c r="B1044" s="118" t="s">
        <v>220</v>
      </c>
      <c r="C1044" s="119" t="s">
        <v>295</v>
      </c>
      <c r="D1044" s="91" t="s">
        <v>94</v>
      </c>
      <c r="E1044" s="88" t="s">
        <v>86</v>
      </c>
      <c r="F1044" s="88">
        <v>6.7879160890469302E-3</v>
      </c>
      <c r="G1044" s="88">
        <v>7.1615102293813397E-3</v>
      </c>
      <c r="H1044" s="88">
        <v>6.8810246814934202E-3</v>
      </c>
      <c r="I1044" s="88">
        <v>7.8364464393531202E-3</v>
      </c>
      <c r="J1044" s="88">
        <v>7.7643349295600603E-3</v>
      </c>
      <c r="K1044" s="88">
        <v>7.7006428495116604E-3</v>
      </c>
      <c r="L1044" s="88">
        <v>7.6497127664895102E-3</v>
      </c>
      <c r="M1044" s="88">
        <v>7.6096554839003303E-3</v>
      </c>
      <c r="N1044" s="88">
        <v>7.55986780807029E-3</v>
      </c>
      <c r="O1044" s="88">
        <v>7.5168690846344598E-3</v>
      </c>
      <c r="P1044" s="88">
        <v>7.4641093919883402E-3</v>
      </c>
      <c r="Q1044" s="88">
        <v>7.4132220298917797E-3</v>
      </c>
      <c r="R1044" s="88">
        <v>6.6014666566539303E-3</v>
      </c>
      <c r="S1044" s="88">
        <v>6.4849162336598496E-3</v>
      </c>
      <c r="T1044" s="88">
        <v>6.3581402952744403E-3</v>
      </c>
      <c r="U1044" s="88">
        <v>6.2061260501390996E-3</v>
      </c>
      <c r="V1044" s="88">
        <v>6.0972991831900296E-3</v>
      </c>
      <c r="W1044" s="88">
        <v>5.9805553389476298E-3</v>
      </c>
      <c r="X1044" s="88">
        <v>5.8582914996835904E-3</v>
      </c>
      <c r="Y1044" s="88">
        <v>5.7418781793242999E-3</v>
      </c>
      <c r="Z1044" s="88">
        <v>5.6108441142920899E-3</v>
      </c>
      <c r="AA1044" s="88">
        <v>5.5063498089722301E-3</v>
      </c>
      <c r="AB1044" s="88">
        <v>5.3356228916599897E-3</v>
      </c>
      <c r="AC1044" s="88">
        <v>5.2639314767041799E-3</v>
      </c>
      <c r="AD1044" s="88">
        <v>5.23506605018219E-3</v>
      </c>
      <c r="AE1044" s="88">
        <v>5.2136373176167499E-3</v>
      </c>
      <c r="AF1044" s="88">
        <v>5.1914981264782802E-3</v>
      </c>
      <c r="AG1044" s="88">
        <v>5.1324900458674504E-3</v>
      </c>
      <c r="AH1044" s="88">
        <v>5.2274492279870298E-3</v>
      </c>
      <c r="AI1044" s="88">
        <v>5.3393725319327099E-3</v>
      </c>
      <c r="AJ1044" s="88">
        <v>5.49394817906143E-3</v>
      </c>
      <c r="AK1044" s="88">
        <v>5.6885858769490996E-3</v>
      </c>
    </row>
    <row r="1045" spans="1:37" s="88" customFormat="1" hidden="1" x14ac:dyDescent="0.3">
      <c r="A1045" s="117" t="str">
        <f t="shared" si="20"/>
        <v>SDGbaseTRA_UrbIRT_v6_3TINSXhhd-3</v>
      </c>
      <c r="B1045" s="118" t="s">
        <v>220</v>
      </c>
      <c r="C1045" s="119" t="s">
        <v>295</v>
      </c>
      <c r="D1045" s="91" t="s">
        <v>94</v>
      </c>
      <c r="E1045" s="88" t="s">
        <v>87</v>
      </c>
      <c r="F1045" s="88">
        <v>9.7949774025556605E-3</v>
      </c>
      <c r="G1045" s="88">
        <v>1.0334074544398501E-2</v>
      </c>
      <c r="H1045" s="88">
        <v>9.9293333000355297E-3</v>
      </c>
      <c r="I1045" s="88">
        <v>1.13080089357158E-2</v>
      </c>
      <c r="J1045" s="88">
        <v>1.12039518731985E-2</v>
      </c>
      <c r="K1045" s="88">
        <v>1.11120440657739E-2</v>
      </c>
      <c r="L1045" s="88">
        <v>1.1038551847428E-2</v>
      </c>
      <c r="M1045" s="88">
        <v>1.09807491030036E-2</v>
      </c>
      <c r="N1045" s="88">
        <v>1.0908905380525699E-2</v>
      </c>
      <c r="O1045" s="88">
        <v>1.08468581308273E-2</v>
      </c>
      <c r="P1045" s="88">
        <v>1.0770725781751899E-2</v>
      </c>
      <c r="Q1045" s="88">
        <v>1.0697295209599399E-2</v>
      </c>
      <c r="R1045" s="88">
        <v>9.5259304733863702E-3</v>
      </c>
      <c r="S1045" s="88">
        <v>9.3577479645975507E-3</v>
      </c>
      <c r="T1045" s="88">
        <v>9.1748100079866706E-3</v>
      </c>
      <c r="U1045" s="88">
        <v>8.9554531348179992E-3</v>
      </c>
      <c r="V1045" s="88">
        <v>8.7984157337920796E-3</v>
      </c>
      <c r="W1045" s="88">
        <v>8.6299540759289806E-3</v>
      </c>
      <c r="X1045" s="88">
        <v>8.4535271361936906E-3</v>
      </c>
      <c r="Y1045" s="88">
        <v>8.2855424390976592E-3</v>
      </c>
      <c r="Z1045" s="88">
        <v>8.0964600309957491E-3</v>
      </c>
      <c r="AA1045" s="88">
        <v>7.9456745256102201E-3</v>
      </c>
      <c r="AB1045" s="88">
        <v>7.6993152193943204E-3</v>
      </c>
      <c r="AC1045" s="88">
        <v>7.5958643546271999E-3</v>
      </c>
      <c r="AD1045" s="88">
        <v>7.5542114846954599E-3</v>
      </c>
      <c r="AE1045" s="88">
        <v>7.5232897757250301E-3</v>
      </c>
      <c r="AF1045" s="88">
        <v>7.4913428763288504E-3</v>
      </c>
      <c r="AG1045" s="88">
        <v>7.4061940879989099E-3</v>
      </c>
      <c r="AH1045" s="88">
        <v>7.5432203918615603E-3</v>
      </c>
      <c r="AI1045" s="88">
        <v>7.7047259584996303E-3</v>
      </c>
      <c r="AJ1045" s="88">
        <v>7.9277789472197002E-3</v>
      </c>
      <c r="AK1045" s="88">
        <v>8.2086415604195294E-3</v>
      </c>
    </row>
    <row r="1046" spans="1:37" s="88" customFormat="1" hidden="1" x14ac:dyDescent="0.3">
      <c r="A1046" s="117" t="str">
        <f t="shared" si="20"/>
        <v>SDGbaseTRA_UrbIRT_v6_3TINSXhhd-4</v>
      </c>
      <c r="B1046" s="118" t="s">
        <v>220</v>
      </c>
      <c r="C1046" s="119" t="s">
        <v>295</v>
      </c>
      <c r="D1046" s="91" t="s">
        <v>94</v>
      </c>
      <c r="E1046" s="88" t="s">
        <v>88</v>
      </c>
      <c r="F1046" s="88">
        <v>1.9419697097842002E-2</v>
      </c>
      <c r="G1046" s="88">
        <v>2.0488520717513701E-2</v>
      </c>
      <c r="H1046" s="88">
        <v>1.9686073499011299E-2</v>
      </c>
      <c r="I1046" s="88">
        <v>2.2419460432240499E-2</v>
      </c>
      <c r="J1046" s="88">
        <v>2.2213155042068E-2</v>
      </c>
      <c r="K1046" s="88">
        <v>2.20309369819797E-2</v>
      </c>
      <c r="L1046" s="88">
        <v>2.1885229997791598E-2</v>
      </c>
      <c r="M1046" s="88">
        <v>2.17706292443446E-2</v>
      </c>
      <c r="N1046" s="88">
        <v>2.1628190597315099E-2</v>
      </c>
      <c r="O1046" s="88">
        <v>2.1505174612098599E-2</v>
      </c>
      <c r="P1046" s="88">
        <v>2.13542332574112E-2</v>
      </c>
      <c r="Q1046" s="88">
        <v>2.1208648493826698E-2</v>
      </c>
      <c r="R1046" s="88">
        <v>1.8886279853235301E-2</v>
      </c>
      <c r="S1046" s="88">
        <v>1.8552838206952599E-2</v>
      </c>
      <c r="T1046" s="88">
        <v>1.8190142147421599E-2</v>
      </c>
      <c r="U1046" s="88">
        <v>1.7755241294040901E-2</v>
      </c>
      <c r="V1046" s="88">
        <v>1.7443896139177299E-2</v>
      </c>
      <c r="W1046" s="88">
        <v>1.7109901045520601E-2</v>
      </c>
      <c r="X1046" s="88">
        <v>1.67601138467817E-2</v>
      </c>
      <c r="Y1046" s="88">
        <v>1.6427064407980502E-2</v>
      </c>
      <c r="Z1046" s="88">
        <v>1.6052186228200399E-2</v>
      </c>
      <c r="AA1046" s="88">
        <v>1.57532361930235E-2</v>
      </c>
      <c r="AB1046" s="88">
        <v>1.5264799833277901E-2</v>
      </c>
      <c r="AC1046" s="88">
        <v>1.50596963016323E-2</v>
      </c>
      <c r="AD1046" s="88">
        <v>1.4977114570382401E-2</v>
      </c>
      <c r="AE1046" s="88">
        <v>1.4915808645480699E-2</v>
      </c>
      <c r="AF1046" s="88">
        <v>1.4852470149616E-2</v>
      </c>
      <c r="AG1046" s="88">
        <v>1.46836526363338E-2</v>
      </c>
      <c r="AH1046" s="88">
        <v>1.4955323440975599E-2</v>
      </c>
      <c r="AI1046" s="88">
        <v>1.5275527261679E-2</v>
      </c>
      <c r="AJ1046" s="88">
        <v>1.57177560998389E-2</v>
      </c>
      <c r="AK1046" s="88">
        <v>1.6274599331573499E-2</v>
      </c>
    </row>
    <row r="1047" spans="1:37" s="88" customFormat="1" hidden="1" x14ac:dyDescent="0.3">
      <c r="A1047" s="117" t="str">
        <f t="shared" si="20"/>
        <v>SDGbaseTRA_UrbIRT_v6_3TINSXhhd-5</v>
      </c>
      <c r="B1047" s="118" t="s">
        <v>220</v>
      </c>
      <c r="C1047" s="119" t="s">
        <v>295</v>
      </c>
      <c r="D1047" s="91" t="s">
        <v>94</v>
      </c>
      <c r="E1047" s="88" t="s">
        <v>89</v>
      </c>
      <c r="F1047" s="88">
        <v>3.8796839737101602E-2</v>
      </c>
      <c r="G1047" s="88">
        <v>4.0932144859174298E-2</v>
      </c>
      <c r="H1047" s="88">
        <v>3.9329008827255103E-2</v>
      </c>
      <c r="I1047" s="88">
        <v>4.4789793012726897E-2</v>
      </c>
      <c r="J1047" s="88">
        <v>4.4377634310247903E-2</v>
      </c>
      <c r="K1047" s="88">
        <v>4.40135974815693E-2</v>
      </c>
      <c r="L1047" s="88">
        <v>4.3722502805953203E-2</v>
      </c>
      <c r="M1047" s="88">
        <v>4.3493552423262999E-2</v>
      </c>
      <c r="N1047" s="88">
        <v>4.3208987255565899E-2</v>
      </c>
      <c r="O1047" s="88">
        <v>4.2963224850526997E-2</v>
      </c>
      <c r="P1047" s="88">
        <v>4.2661672899516501E-2</v>
      </c>
      <c r="Q1047" s="88">
        <v>4.2370822392735499E-2</v>
      </c>
      <c r="R1047" s="88">
        <v>3.7731174127189897E-2</v>
      </c>
      <c r="S1047" s="88">
        <v>3.7065021506609903E-2</v>
      </c>
      <c r="T1047" s="88">
        <v>3.6340424162637198E-2</v>
      </c>
      <c r="U1047" s="88">
        <v>3.5471575458042102E-2</v>
      </c>
      <c r="V1047" s="88">
        <v>3.4849567400945698E-2</v>
      </c>
      <c r="W1047" s="88">
        <v>3.4182309097102098E-2</v>
      </c>
      <c r="X1047" s="88">
        <v>3.3483501190237602E-2</v>
      </c>
      <c r="Y1047" s="88">
        <v>3.2818132111313597E-2</v>
      </c>
      <c r="Z1047" s="88">
        <v>3.2069197237639097E-2</v>
      </c>
      <c r="AA1047" s="88">
        <v>3.1471952257954398E-2</v>
      </c>
      <c r="AB1047" s="88">
        <v>3.04961498506836E-2</v>
      </c>
      <c r="AC1047" s="88">
        <v>3.0086392231630499E-2</v>
      </c>
      <c r="AD1047" s="88">
        <v>2.99214097402026E-2</v>
      </c>
      <c r="AE1047" s="88">
        <v>2.97989322207604E-2</v>
      </c>
      <c r="AF1047" s="88">
        <v>2.9672394019764799E-2</v>
      </c>
      <c r="AG1047" s="88">
        <v>2.9335128920705701E-2</v>
      </c>
      <c r="AH1047" s="88">
        <v>2.9877875222917301E-2</v>
      </c>
      <c r="AI1047" s="88">
        <v>3.0517581201021202E-2</v>
      </c>
      <c r="AJ1047" s="88">
        <v>3.14010698194205E-2</v>
      </c>
      <c r="AK1047" s="88">
        <v>3.2513536069661203E-2</v>
      </c>
    </row>
    <row r="1048" spans="1:37" s="88" customFormat="1" hidden="1" x14ac:dyDescent="0.3">
      <c r="A1048" s="117" t="str">
        <f t="shared" si="20"/>
        <v>SDGbaseTRA_UrbIRT_v6_3TINSXhhd-6</v>
      </c>
      <c r="B1048" s="118" t="s">
        <v>220</v>
      </c>
      <c r="C1048" s="119" t="s">
        <v>295</v>
      </c>
      <c r="D1048" s="91" t="s">
        <v>94</v>
      </c>
      <c r="E1048" s="88" t="s">
        <v>90</v>
      </c>
      <c r="F1048" s="88">
        <v>5.1928687272677798E-2</v>
      </c>
      <c r="G1048" s="88">
        <v>5.4786744595632902E-2</v>
      </c>
      <c r="H1048" s="88">
        <v>5.2640983491751198E-2</v>
      </c>
      <c r="I1048" s="88">
        <v>5.99501188789274E-2</v>
      </c>
      <c r="J1048" s="88">
        <v>5.9398453833202303E-2</v>
      </c>
      <c r="K1048" s="88">
        <v>5.8911198825652301E-2</v>
      </c>
      <c r="L1048" s="88">
        <v>5.8521575220475998E-2</v>
      </c>
      <c r="M1048" s="88">
        <v>5.82151303423303E-2</v>
      </c>
      <c r="N1048" s="88">
        <v>5.7834246339853602E-2</v>
      </c>
      <c r="O1048" s="88">
        <v>5.7505298952361797E-2</v>
      </c>
      <c r="P1048" s="88">
        <v>5.71016785268788E-2</v>
      </c>
      <c r="Q1048" s="88">
        <v>5.6712381740944499E-2</v>
      </c>
      <c r="R1048" s="88">
        <v>5.0502318099372202E-2</v>
      </c>
      <c r="S1048" s="88">
        <v>4.9610687973916198E-2</v>
      </c>
      <c r="T1048" s="88">
        <v>4.8640830917777503E-2</v>
      </c>
      <c r="U1048" s="88">
        <v>4.7477896692401898E-2</v>
      </c>
      <c r="V1048" s="88">
        <v>4.6645353060407298E-2</v>
      </c>
      <c r="W1048" s="88">
        <v>4.5752242976546002E-2</v>
      </c>
      <c r="X1048" s="88">
        <v>4.48169045180997E-2</v>
      </c>
      <c r="Y1048" s="88">
        <v>4.3926323157867597E-2</v>
      </c>
      <c r="Z1048" s="88">
        <v>4.2923890856170502E-2</v>
      </c>
      <c r="AA1048" s="88">
        <v>4.2124492039909998E-2</v>
      </c>
      <c r="AB1048" s="88">
        <v>4.0818402719088098E-2</v>
      </c>
      <c r="AC1048" s="88">
        <v>4.0269951468981303E-2</v>
      </c>
      <c r="AD1048" s="88">
        <v>4.0049126146131798E-2</v>
      </c>
      <c r="AE1048" s="88">
        <v>3.9885192784724202E-2</v>
      </c>
      <c r="AF1048" s="88">
        <v>3.97158242785755E-2</v>
      </c>
      <c r="AG1048" s="88">
        <v>3.9264402614276203E-2</v>
      </c>
      <c r="AH1048" s="88">
        <v>3.9990856196959398E-2</v>
      </c>
      <c r="AI1048" s="88">
        <v>4.0847088094297102E-2</v>
      </c>
      <c r="AJ1048" s="88">
        <v>4.2029617508908497E-2</v>
      </c>
      <c r="AK1048" s="88">
        <v>4.3518628273141201E-2</v>
      </c>
    </row>
    <row r="1049" spans="1:37" s="88" customFormat="1" hidden="1" x14ac:dyDescent="0.3">
      <c r="A1049" s="117" t="str">
        <f t="shared" si="20"/>
        <v>SDGbaseTRA_UrbIRT_v6_3TINSXhhd-7</v>
      </c>
      <c r="B1049" s="118" t="s">
        <v>220</v>
      </c>
      <c r="C1049" s="119" t="s">
        <v>295</v>
      </c>
      <c r="D1049" s="91" t="s">
        <v>94</v>
      </c>
      <c r="E1049" s="88" t="s">
        <v>91</v>
      </c>
      <c r="F1049" s="88">
        <v>8.3778850459242493E-2</v>
      </c>
      <c r="G1049" s="88">
        <v>8.8389880886544606E-2</v>
      </c>
      <c r="H1049" s="88">
        <v>8.4928029488297793E-2</v>
      </c>
      <c r="I1049" s="88">
        <v>9.6720181240051398E-2</v>
      </c>
      <c r="J1049" s="88">
        <v>9.5830155595325497E-2</v>
      </c>
      <c r="K1049" s="88">
        <v>9.5044045513379805E-2</v>
      </c>
      <c r="L1049" s="88">
        <v>9.4415448502941604E-2</v>
      </c>
      <c r="M1049" s="88">
        <v>9.3921047412673903E-2</v>
      </c>
      <c r="N1049" s="88">
        <v>9.33065503868198E-2</v>
      </c>
      <c r="O1049" s="88">
        <v>9.2775845001534907E-2</v>
      </c>
      <c r="P1049" s="88">
        <v>9.2124666297745905E-2</v>
      </c>
      <c r="Q1049" s="88">
        <v>9.1496596555853696E-2</v>
      </c>
      <c r="R1049" s="88">
        <v>8.1477625915186896E-2</v>
      </c>
      <c r="S1049" s="88">
        <v>8.0039119554893706E-2</v>
      </c>
      <c r="T1049" s="88">
        <v>7.8474406223963095E-2</v>
      </c>
      <c r="U1049" s="88">
        <v>7.6598192945363797E-2</v>
      </c>
      <c r="V1049" s="88">
        <v>7.5255013440547705E-2</v>
      </c>
      <c r="W1049" s="88">
        <v>7.3814119374647602E-2</v>
      </c>
      <c r="X1049" s="88">
        <v>7.2305096448039202E-2</v>
      </c>
      <c r="Y1049" s="88">
        <v>7.0868282102029001E-2</v>
      </c>
      <c r="Z1049" s="88">
        <v>6.9251013688944194E-2</v>
      </c>
      <c r="AA1049" s="88">
        <v>6.79613081829267E-2</v>
      </c>
      <c r="AB1049" s="88">
        <v>6.5854136451226494E-2</v>
      </c>
      <c r="AC1049" s="88">
        <v>6.4969295765544402E-2</v>
      </c>
      <c r="AD1049" s="88">
        <v>6.4613028502585601E-2</v>
      </c>
      <c r="AE1049" s="88">
        <v>6.4348547543564699E-2</v>
      </c>
      <c r="AF1049" s="88">
        <v>6.4075297831221706E-2</v>
      </c>
      <c r="AG1049" s="88">
        <v>6.3346999262351503E-2</v>
      </c>
      <c r="AH1049" s="88">
        <v>6.4519019005241998E-2</v>
      </c>
      <c r="AI1049" s="88">
        <v>6.5900415837468806E-2</v>
      </c>
      <c r="AJ1049" s="88">
        <v>6.7808242901321994E-2</v>
      </c>
      <c r="AK1049" s="88">
        <v>7.0210529897354795E-2</v>
      </c>
    </row>
    <row r="1050" spans="1:37" s="88" customFormat="1" hidden="1" x14ac:dyDescent="0.3">
      <c r="A1050" s="117" t="str">
        <f t="shared" si="20"/>
        <v>SDGbaseTRA_UrbIRT_v6_3TINSXhhd-8</v>
      </c>
      <c r="B1050" s="118" t="s">
        <v>220</v>
      </c>
      <c r="C1050" s="119" t="s">
        <v>295</v>
      </c>
      <c r="D1050" s="91" t="s">
        <v>94</v>
      </c>
      <c r="E1050" s="88" t="s">
        <v>92</v>
      </c>
      <c r="F1050" s="88">
        <v>0.15143222811367199</v>
      </c>
      <c r="G1050" s="88">
        <v>0.15976677326059699</v>
      </c>
      <c r="H1050" s="88">
        <v>0.153509396037287</v>
      </c>
      <c r="I1050" s="88">
        <v>0.174823985629458</v>
      </c>
      <c r="J1050" s="88">
        <v>0.17321524349805301</v>
      </c>
      <c r="K1050" s="88">
        <v>0.17179433117913701</v>
      </c>
      <c r="L1050" s="88">
        <v>0.17065812740133399</v>
      </c>
      <c r="M1050" s="88">
        <v>0.16976448588766699</v>
      </c>
      <c r="N1050" s="88">
        <v>0.16865376816730601</v>
      </c>
      <c r="O1050" s="88">
        <v>0.16769450579352699</v>
      </c>
      <c r="P1050" s="88">
        <v>0.16651748508394501</v>
      </c>
      <c r="Q1050" s="88">
        <v>0.165382234362452</v>
      </c>
      <c r="R1050" s="88">
        <v>0.14727271102912401</v>
      </c>
      <c r="S1050" s="88">
        <v>0.14467257719596899</v>
      </c>
      <c r="T1050" s="88">
        <v>0.14184432130520799</v>
      </c>
      <c r="U1050" s="88">
        <v>0.138453022017056</v>
      </c>
      <c r="V1050" s="88">
        <v>0.136025193702767</v>
      </c>
      <c r="W1050" s="88">
        <v>0.133420744023868</v>
      </c>
      <c r="X1050" s="88">
        <v>0.13069314987119099</v>
      </c>
      <c r="Y1050" s="88">
        <v>0.128096074379631</v>
      </c>
      <c r="Z1050" s="88">
        <v>0.12517282398318899</v>
      </c>
      <c r="AA1050" s="88">
        <v>0.122841651171477</v>
      </c>
      <c r="AB1050" s="88">
        <v>0.11903288907220599</v>
      </c>
      <c r="AC1050" s="88">
        <v>0.11743351887490799</v>
      </c>
      <c r="AD1050" s="88">
        <v>0.11678955746686399</v>
      </c>
      <c r="AE1050" s="88">
        <v>0.11631150197175</v>
      </c>
      <c r="AF1050" s="88">
        <v>0.115817596724949</v>
      </c>
      <c r="AG1050" s="88">
        <v>0.114501180058595</v>
      </c>
      <c r="AH1050" s="88">
        <v>0.11661963311882299</v>
      </c>
      <c r="AI1050" s="88">
        <v>0.11911654014393</v>
      </c>
      <c r="AJ1050" s="88">
        <v>0.122564982101693</v>
      </c>
      <c r="AK1050" s="88">
        <v>0.126907171930801</v>
      </c>
    </row>
    <row r="1051" spans="1:37" s="88" customFormat="1" hidden="1" x14ac:dyDescent="0.3">
      <c r="A1051" s="117" t="str">
        <f t="shared" si="20"/>
        <v>SDGbaseTRA_UrbIRT_v6_3TINSXhhd-9</v>
      </c>
      <c r="B1051" s="118" t="s">
        <v>220</v>
      </c>
      <c r="C1051" s="119" t="s">
        <v>295</v>
      </c>
      <c r="D1051" s="91" t="s">
        <v>94</v>
      </c>
      <c r="E1051" s="88" t="s">
        <v>93</v>
      </c>
      <c r="F1051" s="88">
        <v>0.20109641679363599</v>
      </c>
      <c r="G1051" s="88">
        <v>0.21216438551810199</v>
      </c>
      <c r="H1051" s="88">
        <v>0.20385481922731799</v>
      </c>
      <c r="I1051" s="88">
        <v>0.23215980850044399</v>
      </c>
      <c r="J1051" s="88">
        <v>0.23002345825182199</v>
      </c>
      <c r="K1051" s="88">
        <v>0.228136539070357</v>
      </c>
      <c r="L1051" s="88">
        <v>0.226627702335743</v>
      </c>
      <c r="M1051" s="88">
        <v>0.22544097934816301</v>
      </c>
      <c r="N1051" s="88">
        <v>0.223965987159158</v>
      </c>
      <c r="O1051" s="88">
        <v>0.22269212208741301</v>
      </c>
      <c r="P1051" s="88">
        <v>0.221129081972747</v>
      </c>
      <c r="Q1051" s="88">
        <v>0.21962151086258699</v>
      </c>
      <c r="R1051" s="88">
        <v>0.19557273143404699</v>
      </c>
      <c r="S1051" s="88">
        <v>0.19211984955125999</v>
      </c>
      <c r="T1051" s="88">
        <v>0.188364030001822</v>
      </c>
      <c r="U1051" s="88">
        <v>0.18386050954081401</v>
      </c>
      <c r="V1051" s="88">
        <v>0.18063644303708301</v>
      </c>
      <c r="W1051" s="88">
        <v>0.17717782988447101</v>
      </c>
      <c r="X1051" s="88">
        <v>0.17355568537794799</v>
      </c>
      <c r="Y1051" s="88">
        <v>0.17010686488049501</v>
      </c>
      <c r="Z1051" s="88">
        <v>0.16622489609055899</v>
      </c>
      <c r="AA1051" s="88">
        <v>0.16312918452889899</v>
      </c>
      <c r="AB1051" s="88">
        <v>0.158071288860959</v>
      </c>
      <c r="AC1051" s="88">
        <v>0.15594738419531401</v>
      </c>
      <c r="AD1051" s="88">
        <v>0.155092227185881</v>
      </c>
      <c r="AE1051" s="88">
        <v>0.15445738710802201</v>
      </c>
      <c r="AF1051" s="88">
        <v>0.153801499149823</v>
      </c>
      <c r="AG1051" s="88">
        <v>0.15205334634911299</v>
      </c>
      <c r="AH1051" s="88">
        <v>0.15486657391306499</v>
      </c>
      <c r="AI1051" s="88">
        <v>0.15818237440091501</v>
      </c>
      <c r="AJ1051" s="88">
        <v>0.16276177820316301</v>
      </c>
      <c r="AK1051" s="88">
        <v>0.168528046232885</v>
      </c>
    </row>
    <row r="1052" spans="1:37" s="88" customFormat="1" hidden="1" x14ac:dyDescent="0.3">
      <c r="A1052" s="117" t="str">
        <f t="shared" si="20"/>
        <v>SDGbaseTRA_UrbIRT_v6_3MPSXent-n</v>
      </c>
      <c r="B1052" s="118" t="s">
        <v>220</v>
      </c>
      <c r="C1052" s="119" t="s">
        <v>295</v>
      </c>
      <c r="D1052" s="91" t="s">
        <v>81</v>
      </c>
      <c r="E1052" s="88" t="s">
        <v>82</v>
      </c>
      <c r="F1052" s="88">
        <v>0.44004459069582003</v>
      </c>
      <c r="G1052" s="88">
        <v>0.44004459069582003</v>
      </c>
      <c r="H1052" s="88">
        <v>0.44004459069582003</v>
      </c>
      <c r="I1052" s="88">
        <v>0.44004459069582003</v>
      </c>
      <c r="J1052" s="88">
        <v>0.44004459069582003</v>
      </c>
      <c r="K1052" s="88">
        <v>0.44004459069582003</v>
      </c>
      <c r="L1052" s="88">
        <v>0.44004459069582003</v>
      </c>
      <c r="M1052" s="88">
        <v>0.44004459069582003</v>
      </c>
      <c r="N1052" s="88">
        <v>0.44004459069582003</v>
      </c>
      <c r="O1052" s="88">
        <v>0.44004459069582003</v>
      </c>
      <c r="P1052" s="88">
        <v>0.44004459069582003</v>
      </c>
      <c r="Q1052" s="88">
        <v>0.44004459069582003</v>
      </c>
      <c r="R1052" s="88">
        <v>0.44004459069582003</v>
      </c>
      <c r="S1052" s="88">
        <v>0.44004459069582003</v>
      </c>
      <c r="T1052" s="88">
        <v>0.44004459069582003</v>
      </c>
      <c r="U1052" s="88">
        <v>0.44004459069582003</v>
      </c>
      <c r="V1052" s="88">
        <v>0.44004459069582003</v>
      </c>
      <c r="W1052" s="88">
        <v>0.44004459069582003</v>
      </c>
      <c r="X1052" s="88">
        <v>0.44004459069582003</v>
      </c>
      <c r="Y1052" s="88">
        <v>0.44004459069582003</v>
      </c>
      <c r="Z1052" s="88">
        <v>0.44004459069582003</v>
      </c>
      <c r="AA1052" s="88">
        <v>0.44004459069582003</v>
      </c>
      <c r="AB1052" s="88">
        <v>0.44004459069582003</v>
      </c>
      <c r="AC1052" s="88">
        <v>0.44004459069582003</v>
      </c>
      <c r="AD1052" s="88">
        <v>0.44004459069582003</v>
      </c>
      <c r="AE1052" s="88">
        <v>0.44004459069582003</v>
      </c>
      <c r="AF1052" s="88">
        <v>0.44004459069582003</v>
      </c>
      <c r="AG1052" s="88">
        <v>0.44004459069582003</v>
      </c>
      <c r="AH1052" s="88">
        <v>0.44004459069582003</v>
      </c>
      <c r="AI1052" s="88">
        <v>0.44004459069582003</v>
      </c>
      <c r="AJ1052" s="88">
        <v>0.44004459069582003</v>
      </c>
      <c r="AK1052" s="88">
        <v>0.44004459069582003</v>
      </c>
    </row>
    <row r="1053" spans="1:37" s="88" customFormat="1" hidden="1" x14ac:dyDescent="0.3">
      <c r="A1053" s="117" t="str">
        <f t="shared" si="20"/>
        <v>SDGbaseTRA_UrbIRT_v6_3MPSXent-e</v>
      </c>
      <c r="B1053" s="118" t="s">
        <v>220</v>
      </c>
      <c r="C1053" s="119" t="s">
        <v>295</v>
      </c>
      <c r="D1053" s="91" t="s">
        <v>81</v>
      </c>
      <c r="E1053" s="88" t="s">
        <v>83</v>
      </c>
      <c r="F1053" s="88">
        <v>1</v>
      </c>
      <c r="G1053" s="88">
        <v>1</v>
      </c>
      <c r="H1053" s="88">
        <v>1</v>
      </c>
      <c r="I1053" s="88">
        <v>1</v>
      </c>
      <c r="J1053" s="88">
        <v>1</v>
      </c>
      <c r="K1053" s="88">
        <v>1</v>
      </c>
      <c r="L1053" s="88">
        <v>1</v>
      </c>
      <c r="M1053" s="88">
        <v>1</v>
      </c>
      <c r="N1053" s="88">
        <v>1</v>
      </c>
      <c r="O1053" s="88">
        <v>1</v>
      </c>
      <c r="P1053" s="88">
        <v>1</v>
      </c>
      <c r="Q1053" s="88">
        <v>1</v>
      </c>
      <c r="R1053" s="88">
        <v>1</v>
      </c>
      <c r="S1053" s="88">
        <v>1</v>
      </c>
      <c r="T1053" s="88">
        <v>1</v>
      </c>
      <c r="U1053" s="88">
        <v>1</v>
      </c>
      <c r="V1053" s="88">
        <v>1</v>
      </c>
      <c r="W1053" s="88">
        <v>1</v>
      </c>
      <c r="X1053" s="88">
        <v>1</v>
      </c>
      <c r="Y1053" s="88">
        <v>1</v>
      </c>
      <c r="Z1053" s="88">
        <v>1</v>
      </c>
      <c r="AA1053" s="88">
        <v>1</v>
      </c>
      <c r="AB1053" s="88">
        <v>1</v>
      </c>
      <c r="AC1053" s="88">
        <v>1</v>
      </c>
      <c r="AD1053" s="88">
        <v>1</v>
      </c>
      <c r="AE1053" s="88">
        <v>1</v>
      </c>
      <c r="AF1053" s="88">
        <v>1</v>
      </c>
      <c r="AG1053" s="88">
        <v>1</v>
      </c>
      <c r="AH1053" s="88">
        <v>1</v>
      </c>
      <c r="AI1053" s="88">
        <v>1</v>
      </c>
      <c r="AJ1053" s="88">
        <v>1</v>
      </c>
      <c r="AK1053" s="88">
        <v>1</v>
      </c>
    </row>
    <row r="1054" spans="1:37" s="88" customFormat="1" hidden="1" x14ac:dyDescent="0.3">
      <c r="A1054" s="117" t="str">
        <f t="shared" si="20"/>
        <v>SDGbaseTRA_UrbIRT_v6_3MPSXhhd-0</v>
      </c>
      <c r="B1054" s="118" t="s">
        <v>220</v>
      </c>
      <c r="C1054" s="119" t="s">
        <v>295</v>
      </c>
      <c r="D1054" s="91" t="s">
        <v>81</v>
      </c>
      <c r="E1054" s="88" t="s">
        <v>84</v>
      </c>
      <c r="F1054" s="88">
        <v>6.9894215266289896E-4</v>
      </c>
      <c r="G1054" s="142">
        <v>-5.3057847337101299E-5</v>
      </c>
      <c r="H1054" s="88">
        <v>1.4599421526629E-3</v>
      </c>
      <c r="I1054" s="88">
        <v>2.1929421526628999E-3</v>
      </c>
      <c r="J1054" s="88">
        <v>2.0399421526629E-3</v>
      </c>
      <c r="K1054" s="88">
        <v>1.9299421526628999E-3</v>
      </c>
      <c r="L1054" s="88">
        <v>2.1659421526628998E-3</v>
      </c>
      <c r="M1054" s="88">
        <v>3.2289421526629E-3</v>
      </c>
      <c r="N1054" s="88">
        <v>4.4689421526628997E-3</v>
      </c>
      <c r="O1054" s="88">
        <v>3.8649421526628998E-3</v>
      </c>
      <c r="P1054" s="88">
        <v>4.3729421526629E-3</v>
      </c>
      <c r="Q1054" s="88">
        <v>4.8089421526628998E-3</v>
      </c>
      <c r="R1054" s="88">
        <v>5.0979421526629E-3</v>
      </c>
      <c r="S1054" s="88">
        <v>5.6819421526629003E-3</v>
      </c>
      <c r="T1054" s="88">
        <v>6.2349421526628999E-3</v>
      </c>
      <c r="U1054" s="88">
        <v>6.9499421526629003E-3</v>
      </c>
      <c r="V1054" s="88">
        <v>8.3699421526628997E-3</v>
      </c>
      <c r="W1054" s="88">
        <v>9.1649421526629003E-3</v>
      </c>
      <c r="X1054" s="88">
        <v>9.2299421526628993E-3</v>
      </c>
      <c r="Y1054" s="88">
        <v>9.2039421526628994E-3</v>
      </c>
      <c r="Z1054" s="88">
        <v>8.8829421526628993E-3</v>
      </c>
      <c r="AA1054" s="88">
        <v>8.6979421526628999E-3</v>
      </c>
      <c r="AB1054" s="88">
        <v>8.1809421526628998E-3</v>
      </c>
      <c r="AC1054" s="88">
        <v>7.7619421526628997E-3</v>
      </c>
      <c r="AD1054" s="88">
        <v>7.7059421526629E-3</v>
      </c>
      <c r="AE1054" s="88">
        <v>7.8459421526628995E-3</v>
      </c>
      <c r="AF1054" s="88">
        <v>8.1369421526629009E-3</v>
      </c>
      <c r="AG1054" s="88">
        <v>5.6219421526629001E-3</v>
      </c>
      <c r="AH1054" s="88">
        <v>1.1259421526628999E-3</v>
      </c>
      <c r="AI1054" s="88">
        <v>-4.3780578473371001E-3</v>
      </c>
      <c r="AJ1054" s="88">
        <v>-9.5490578473370995E-3</v>
      </c>
      <c r="AK1054" s="88">
        <v>-1.4308057847337101E-2</v>
      </c>
    </row>
    <row r="1055" spans="1:37" s="88" customFormat="1" hidden="1" x14ac:dyDescent="0.3">
      <c r="A1055" s="117" t="str">
        <f t="shared" si="20"/>
        <v>SDGbaseTRA_UrbIRT_v6_3MPSXhhd-1</v>
      </c>
      <c r="B1055" s="118" t="s">
        <v>220</v>
      </c>
      <c r="C1055" s="119" t="s">
        <v>295</v>
      </c>
      <c r="D1055" s="91" t="s">
        <v>81</v>
      </c>
      <c r="E1055" s="88" t="s">
        <v>85</v>
      </c>
      <c r="F1055" s="88">
        <v>8.0498864401150902E-4</v>
      </c>
      <c r="G1055" s="142">
        <v>5.2988644011509101E-5</v>
      </c>
      <c r="H1055" s="88">
        <v>1.5659886440115101E-3</v>
      </c>
      <c r="I1055" s="88">
        <v>2.29898864401151E-3</v>
      </c>
      <c r="J1055" s="88">
        <v>2.1459886440115101E-3</v>
      </c>
      <c r="K1055" s="88">
        <v>2.0359886440115102E-3</v>
      </c>
      <c r="L1055" s="88">
        <v>2.2719886440115099E-3</v>
      </c>
      <c r="M1055" s="88">
        <v>3.33498864401151E-3</v>
      </c>
      <c r="N1055" s="88">
        <v>4.5749886440115102E-3</v>
      </c>
      <c r="O1055" s="88">
        <v>3.9709886440115099E-3</v>
      </c>
      <c r="P1055" s="88">
        <v>4.4789886440115096E-3</v>
      </c>
      <c r="Q1055" s="88">
        <v>4.9149886440115103E-3</v>
      </c>
      <c r="R1055" s="88">
        <v>5.2039886440115096E-3</v>
      </c>
      <c r="S1055" s="88">
        <v>5.7879886440115099E-3</v>
      </c>
      <c r="T1055" s="88">
        <v>6.3409886440115096E-3</v>
      </c>
      <c r="U1055" s="88">
        <v>7.0559886440115099E-3</v>
      </c>
      <c r="V1055" s="88">
        <v>8.4759886440115093E-3</v>
      </c>
      <c r="W1055" s="88">
        <v>9.2709886440115099E-3</v>
      </c>
      <c r="X1055" s="88">
        <v>9.3359886440115107E-3</v>
      </c>
      <c r="Y1055" s="88">
        <v>9.3099886440115107E-3</v>
      </c>
      <c r="Z1055" s="88">
        <v>8.9889886440115106E-3</v>
      </c>
      <c r="AA1055" s="88">
        <v>8.8039886440115095E-3</v>
      </c>
      <c r="AB1055" s="88">
        <v>8.2869886440115094E-3</v>
      </c>
      <c r="AC1055" s="88">
        <v>7.8679886440115102E-3</v>
      </c>
      <c r="AD1055" s="88">
        <v>7.8119886440115097E-3</v>
      </c>
      <c r="AE1055" s="88">
        <v>7.9519886440115092E-3</v>
      </c>
      <c r="AF1055" s="88">
        <v>8.2429886440115105E-3</v>
      </c>
      <c r="AG1055" s="88">
        <v>5.7279886440115097E-3</v>
      </c>
      <c r="AH1055" s="88">
        <v>1.23198864401151E-3</v>
      </c>
      <c r="AI1055" s="88">
        <v>-4.2720113559884896E-3</v>
      </c>
      <c r="AJ1055" s="88">
        <v>-9.4430113559884898E-3</v>
      </c>
      <c r="AK1055" s="88">
        <v>-1.42020113559885E-2</v>
      </c>
    </row>
    <row r="1056" spans="1:37" s="88" customFormat="1" hidden="1" x14ac:dyDescent="0.3">
      <c r="A1056" s="117" t="str">
        <f t="shared" si="20"/>
        <v>SDGbaseTRA_UrbIRT_v6_3MPSXhhd-2</v>
      </c>
      <c r="B1056" s="118" t="s">
        <v>220</v>
      </c>
      <c r="C1056" s="119" t="s">
        <v>295</v>
      </c>
      <c r="D1056" s="91" t="s">
        <v>81</v>
      </c>
      <c r="E1056" s="88" t="s">
        <v>86</v>
      </c>
      <c r="F1056" s="88">
        <v>1.1656083306156001E-3</v>
      </c>
      <c r="G1056" s="88">
        <v>4.1360833061559901E-4</v>
      </c>
      <c r="H1056" s="88">
        <v>1.9266083306156E-3</v>
      </c>
      <c r="I1056" s="88">
        <v>2.6596083306155999E-3</v>
      </c>
      <c r="J1056" s="88">
        <v>2.5066083306156E-3</v>
      </c>
      <c r="K1056" s="88">
        <v>2.3966083306156002E-3</v>
      </c>
      <c r="L1056" s="88">
        <v>2.6326083306155998E-3</v>
      </c>
      <c r="M1056" s="88">
        <v>3.6956083306156E-3</v>
      </c>
      <c r="N1056" s="88">
        <v>4.9356083306156002E-3</v>
      </c>
      <c r="O1056" s="88">
        <v>4.3316083306155998E-3</v>
      </c>
      <c r="P1056" s="88">
        <v>4.8396083306155996E-3</v>
      </c>
      <c r="Q1056" s="88">
        <v>5.2756083306156002E-3</v>
      </c>
      <c r="R1056" s="88">
        <v>5.5646083306156004E-3</v>
      </c>
      <c r="S1056" s="88">
        <v>6.1486083306155999E-3</v>
      </c>
      <c r="T1056" s="88">
        <v>6.7016083306156004E-3</v>
      </c>
      <c r="U1056" s="88">
        <v>7.4166083306155999E-3</v>
      </c>
      <c r="V1056" s="88">
        <v>8.8366083306156001E-3</v>
      </c>
      <c r="W1056" s="88">
        <v>9.6316083306156007E-3</v>
      </c>
      <c r="X1056" s="88">
        <v>9.6966083306155998E-3</v>
      </c>
      <c r="Y1056" s="88">
        <v>9.6706083306155998E-3</v>
      </c>
      <c r="Z1056" s="88">
        <v>9.3496083306155997E-3</v>
      </c>
      <c r="AA1056" s="88">
        <v>9.1646083306156003E-3</v>
      </c>
      <c r="AB1056" s="88">
        <v>8.6476083306156002E-3</v>
      </c>
      <c r="AC1056" s="88">
        <v>8.2286083306155992E-3</v>
      </c>
      <c r="AD1056" s="88">
        <v>8.1726083306156005E-3</v>
      </c>
      <c r="AE1056" s="88">
        <v>8.3126083306156E-3</v>
      </c>
      <c r="AF1056" s="88">
        <v>8.6036083306155996E-3</v>
      </c>
      <c r="AG1056" s="88">
        <v>6.0886083306155997E-3</v>
      </c>
      <c r="AH1056" s="88">
        <v>1.5926083306155999E-3</v>
      </c>
      <c r="AI1056" s="88">
        <v>-3.9113916693843996E-3</v>
      </c>
      <c r="AJ1056" s="88">
        <v>-9.0823916693844008E-3</v>
      </c>
      <c r="AK1056" s="88">
        <v>-1.38413916693844E-2</v>
      </c>
    </row>
    <row r="1057" spans="1:37" s="88" customFormat="1" hidden="1" x14ac:dyDescent="0.3">
      <c r="A1057" s="117" t="str">
        <f t="shared" si="20"/>
        <v>SDGbaseTRA_UrbIRT_v6_3MPSXhhd-3</v>
      </c>
      <c r="B1057" s="118" t="s">
        <v>220</v>
      </c>
      <c r="C1057" s="119" t="s">
        <v>295</v>
      </c>
      <c r="D1057" s="91" t="s">
        <v>81</v>
      </c>
      <c r="E1057" s="88" t="s">
        <v>87</v>
      </c>
      <c r="F1057" s="88">
        <v>1.88977787526476E-3</v>
      </c>
      <c r="G1057" s="88">
        <v>1.1377778752647599E-3</v>
      </c>
      <c r="H1057" s="88">
        <v>2.65077787526476E-3</v>
      </c>
      <c r="I1057" s="88">
        <v>3.3837778752647601E-3</v>
      </c>
      <c r="J1057" s="88">
        <v>3.2307778752647602E-3</v>
      </c>
      <c r="K1057" s="88">
        <v>3.1207778752647599E-3</v>
      </c>
      <c r="L1057" s="88">
        <v>3.35677787526476E-3</v>
      </c>
      <c r="M1057" s="88">
        <v>4.4197778752647597E-3</v>
      </c>
      <c r="N1057" s="88">
        <v>5.6597778752647604E-3</v>
      </c>
      <c r="O1057" s="88">
        <v>5.05577787526476E-3</v>
      </c>
      <c r="P1057" s="88">
        <v>5.5637778752647598E-3</v>
      </c>
      <c r="Q1057" s="88">
        <v>5.9997778752647604E-3</v>
      </c>
      <c r="R1057" s="88">
        <v>6.2887778752647597E-3</v>
      </c>
      <c r="S1057" s="88">
        <v>6.87277787526476E-3</v>
      </c>
      <c r="T1057" s="88">
        <v>7.4257778752647597E-3</v>
      </c>
      <c r="U1057" s="88">
        <v>8.1407778752647601E-3</v>
      </c>
      <c r="V1057" s="88">
        <v>9.5607778752647594E-3</v>
      </c>
      <c r="W1057" s="88">
        <v>1.03557778752648E-2</v>
      </c>
      <c r="X1057" s="88">
        <v>1.0420777875264801E-2</v>
      </c>
      <c r="Y1057" s="88">
        <v>1.0394777875264801E-2</v>
      </c>
      <c r="Z1057" s="88">
        <v>1.0073777875264801E-2</v>
      </c>
      <c r="AA1057" s="88">
        <v>9.8887778752647596E-3</v>
      </c>
      <c r="AB1057" s="88">
        <v>9.3717778752647595E-3</v>
      </c>
      <c r="AC1057" s="88">
        <v>8.9527778752647603E-3</v>
      </c>
      <c r="AD1057" s="88">
        <v>8.8967778752647598E-3</v>
      </c>
      <c r="AE1057" s="88">
        <v>9.0367778752647593E-3</v>
      </c>
      <c r="AF1057" s="88">
        <v>9.3277778752647606E-3</v>
      </c>
      <c r="AG1057" s="88">
        <v>6.8127778752647599E-3</v>
      </c>
      <c r="AH1057" s="88">
        <v>2.3167778752647599E-3</v>
      </c>
      <c r="AI1057" s="88">
        <v>-3.1872221247352399E-3</v>
      </c>
      <c r="AJ1057" s="88">
        <v>-8.3582221247352397E-3</v>
      </c>
      <c r="AK1057" s="88">
        <v>-1.3117222124735199E-2</v>
      </c>
    </row>
    <row r="1058" spans="1:37" s="88" customFormat="1" hidden="1" x14ac:dyDescent="0.3">
      <c r="A1058" s="117" t="str">
        <f t="shared" si="20"/>
        <v>SDGbaseTRA_UrbIRT_v6_3MPSXhhd-4</v>
      </c>
      <c r="B1058" s="118" t="s">
        <v>220</v>
      </c>
      <c r="C1058" s="119" t="s">
        <v>295</v>
      </c>
      <c r="D1058" s="91" t="s">
        <v>81</v>
      </c>
      <c r="E1058" s="88" t="s">
        <v>88</v>
      </c>
      <c r="F1058" s="88">
        <v>2.53191070802098E-3</v>
      </c>
      <c r="G1058" s="88">
        <v>1.77991070802098E-3</v>
      </c>
      <c r="H1058" s="88">
        <v>3.29291070802098E-3</v>
      </c>
      <c r="I1058" s="88">
        <v>4.0259107080209801E-3</v>
      </c>
      <c r="J1058" s="88">
        <v>3.8729107080209802E-3</v>
      </c>
      <c r="K1058" s="88">
        <v>3.7629107080209799E-3</v>
      </c>
      <c r="L1058" s="88">
        <v>3.99891070802098E-3</v>
      </c>
      <c r="M1058" s="88">
        <v>5.0619107080209797E-3</v>
      </c>
      <c r="N1058" s="88">
        <v>6.3019107080209804E-3</v>
      </c>
      <c r="O1058" s="88">
        <v>5.69791070802098E-3</v>
      </c>
      <c r="P1058" s="88">
        <v>6.2059107080209798E-3</v>
      </c>
      <c r="Q1058" s="88">
        <v>6.6419107080209804E-3</v>
      </c>
      <c r="R1058" s="88">
        <v>6.9309107080209797E-3</v>
      </c>
      <c r="S1058" s="88">
        <v>7.51491070802098E-3</v>
      </c>
      <c r="T1058" s="88">
        <v>8.0679107080209797E-3</v>
      </c>
      <c r="U1058" s="88">
        <v>8.7829107080209801E-3</v>
      </c>
      <c r="V1058" s="88">
        <v>1.0202910708021E-2</v>
      </c>
      <c r="W1058" s="88">
        <v>1.0997910708021001E-2</v>
      </c>
      <c r="X1058" s="88">
        <v>1.1062910708021E-2</v>
      </c>
      <c r="Y1058" s="88">
        <v>1.1036910708021E-2</v>
      </c>
      <c r="Z1058" s="88">
        <v>1.0715910708021E-2</v>
      </c>
      <c r="AA1058" s="88">
        <v>1.0530910708021E-2</v>
      </c>
      <c r="AB1058" s="88">
        <v>1.0013910708021E-2</v>
      </c>
      <c r="AC1058" s="88">
        <v>9.5949107080209803E-3</v>
      </c>
      <c r="AD1058" s="88">
        <v>9.5389107080209798E-3</v>
      </c>
      <c r="AE1058" s="88">
        <v>9.6789107080209793E-3</v>
      </c>
      <c r="AF1058" s="88">
        <v>9.9699107080209806E-3</v>
      </c>
      <c r="AG1058" s="88">
        <v>7.4549107080209799E-3</v>
      </c>
      <c r="AH1058" s="88">
        <v>2.9589107080209799E-3</v>
      </c>
      <c r="AI1058" s="88">
        <v>-2.5450892919790199E-3</v>
      </c>
      <c r="AJ1058" s="88">
        <v>-7.7160892919790197E-3</v>
      </c>
      <c r="AK1058" s="88">
        <v>-1.2475089291979E-2</v>
      </c>
    </row>
    <row r="1059" spans="1:37" s="88" customFormat="1" hidden="1" x14ac:dyDescent="0.3">
      <c r="A1059" s="117" t="str">
        <f t="shared" si="20"/>
        <v>SDGbaseTRA_UrbIRT_v6_3MPSXhhd-5</v>
      </c>
      <c r="B1059" s="118" t="s">
        <v>220</v>
      </c>
      <c r="C1059" s="119" t="s">
        <v>295</v>
      </c>
      <c r="D1059" s="91" t="s">
        <v>81</v>
      </c>
      <c r="E1059" s="88" t="s">
        <v>89</v>
      </c>
      <c r="F1059" s="88">
        <v>2.8866718719526602E-3</v>
      </c>
      <c r="G1059" s="88">
        <v>2.1346718719526601E-3</v>
      </c>
      <c r="H1059" s="88">
        <v>3.6476718719526601E-3</v>
      </c>
      <c r="I1059" s="88">
        <v>4.3806718719526603E-3</v>
      </c>
      <c r="J1059" s="88">
        <v>4.2276718719526599E-3</v>
      </c>
      <c r="K1059" s="88">
        <v>4.1176718719526601E-3</v>
      </c>
      <c r="L1059" s="88">
        <v>4.3536718719526602E-3</v>
      </c>
      <c r="M1059" s="88">
        <v>5.4166718719526599E-3</v>
      </c>
      <c r="N1059" s="88">
        <v>6.6566718719526597E-3</v>
      </c>
      <c r="O1059" s="88">
        <v>6.0526718719526602E-3</v>
      </c>
      <c r="P1059" s="88">
        <v>6.5606718719526599E-3</v>
      </c>
      <c r="Q1059" s="88">
        <v>6.9966718719526597E-3</v>
      </c>
      <c r="R1059" s="88">
        <v>7.2856718719526599E-3</v>
      </c>
      <c r="S1059" s="88">
        <v>7.8696718719526593E-3</v>
      </c>
      <c r="T1059" s="88">
        <v>8.4226718719526607E-3</v>
      </c>
      <c r="U1059" s="88">
        <v>9.1376718719526594E-3</v>
      </c>
      <c r="V1059" s="88">
        <v>1.05576718719527E-2</v>
      </c>
      <c r="W1059" s="88">
        <v>1.1352671871952699E-2</v>
      </c>
      <c r="X1059" s="88">
        <v>1.14176718719527E-2</v>
      </c>
      <c r="Y1059" s="88">
        <v>1.13916718719527E-2</v>
      </c>
      <c r="Z1059" s="88">
        <v>1.10706718719527E-2</v>
      </c>
      <c r="AA1059" s="88">
        <v>1.0885671871952701E-2</v>
      </c>
      <c r="AB1059" s="88">
        <v>1.03686718719527E-2</v>
      </c>
      <c r="AC1059" s="88">
        <v>9.9496718719526596E-3</v>
      </c>
      <c r="AD1059" s="88">
        <v>9.8936718719526608E-3</v>
      </c>
      <c r="AE1059" s="88">
        <v>1.00336718719527E-2</v>
      </c>
      <c r="AF1059" s="88">
        <v>1.03246718719527E-2</v>
      </c>
      <c r="AG1059" s="88">
        <v>7.80967187195266E-3</v>
      </c>
      <c r="AH1059" s="88">
        <v>3.3136718719526601E-3</v>
      </c>
      <c r="AI1059" s="88">
        <v>-2.1903281280473402E-3</v>
      </c>
      <c r="AJ1059" s="88">
        <v>-7.3613281280473404E-3</v>
      </c>
      <c r="AK1059" s="88">
        <v>-1.21203281280473E-2</v>
      </c>
    </row>
    <row r="1060" spans="1:37" s="88" customFormat="1" hidden="1" x14ac:dyDescent="0.3">
      <c r="A1060" s="117" t="str">
        <f t="shared" si="20"/>
        <v>SDGbaseTRA_UrbIRT_v6_3MPSXhhd-6</v>
      </c>
      <c r="B1060" s="118" t="s">
        <v>220</v>
      </c>
      <c r="C1060" s="119" t="s">
        <v>295</v>
      </c>
      <c r="D1060" s="91" t="s">
        <v>81</v>
      </c>
      <c r="E1060" s="88" t="s">
        <v>90</v>
      </c>
      <c r="F1060" s="88">
        <v>3.3037895410356799E-3</v>
      </c>
      <c r="G1060" s="88">
        <v>2.5517895410356799E-3</v>
      </c>
      <c r="H1060" s="88">
        <v>4.0647895410356799E-3</v>
      </c>
      <c r="I1060" s="88">
        <v>4.79778954103568E-3</v>
      </c>
      <c r="J1060" s="88">
        <v>4.6447895410356797E-3</v>
      </c>
      <c r="K1060" s="88">
        <v>4.5347895410356798E-3</v>
      </c>
      <c r="L1060" s="88">
        <v>4.7707895410356799E-3</v>
      </c>
      <c r="M1060" s="88">
        <v>5.8337895410356796E-3</v>
      </c>
      <c r="N1060" s="88">
        <v>7.0737895410356803E-3</v>
      </c>
      <c r="O1060" s="88">
        <v>6.4697895410356799E-3</v>
      </c>
      <c r="P1060" s="88">
        <v>6.9777895410356797E-3</v>
      </c>
      <c r="Q1060" s="88">
        <v>7.4137895410356803E-3</v>
      </c>
      <c r="R1060" s="88">
        <v>7.7027895410356796E-3</v>
      </c>
      <c r="S1060" s="88">
        <v>8.2867895410356808E-3</v>
      </c>
      <c r="T1060" s="88">
        <v>8.8397895410356805E-3</v>
      </c>
      <c r="U1060" s="88">
        <v>9.5547895410356808E-3</v>
      </c>
      <c r="V1060" s="88">
        <v>1.0974789541035699E-2</v>
      </c>
      <c r="W1060" s="88">
        <v>1.17697895410357E-2</v>
      </c>
      <c r="X1060" s="88">
        <v>1.1834789541035701E-2</v>
      </c>
      <c r="Y1060" s="88">
        <v>1.1808789541035701E-2</v>
      </c>
      <c r="Z1060" s="88">
        <v>1.1487789541035701E-2</v>
      </c>
      <c r="AA1060" s="88">
        <v>1.1302789541035699E-2</v>
      </c>
      <c r="AB1060" s="88">
        <v>1.0785789541035699E-2</v>
      </c>
      <c r="AC1060" s="88">
        <v>1.03667895410357E-2</v>
      </c>
      <c r="AD1060" s="88">
        <v>1.03107895410357E-2</v>
      </c>
      <c r="AE1060" s="88">
        <v>1.0450789541035699E-2</v>
      </c>
      <c r="AF1060" s="88">
        <v>1.07417895410357E-2</v>
      </c>
      <c r="AG1060" s="88">
        <v>8.2267895410356798E-3</v>
      </c>
      <c r="AH1060" s="88">
        <v>3.7307895410356802E-3</v>
      </c>
      <c r="AI1060" s="88">
        <v>-1.77321045896432E-3</v>
      </c>
      <c r="AJ1060" s="88">
        <v>-6.9442104589643198E-3</v>
      </c>
      <c r="AK1060" s="88">
        <v>-1.1703210458964299E-2</v>
      </c>
    </row>
    <row r="1061" spans="1:37" s="88" customFormat="1" hidden="1" x14ac:dyDescent="0.3">
      <c r="A1061" s="117" t="str">
        <f t="shared" si="20"/>
        <v>SDGbaseTRA_UrbIRT_v6_3MPSXhhd-7</v>
      </c>
      <c r="B1061" s="118" t="s">
        <v>220</v>
      </c>
      <c r="C1061" s="119" t="s">
        <v>295</v>
      </c>
      <c r="D1061" s="91" t="s">
        <v>81</v>
      </c>
      <c r="E1061" s="88" t="s">
        <v>91</v>
      </c>
      <c r="F1061" s="88">
        <v>4.3306609416268096E-3</v>
      </c>
      <c r="G1061" s="88">
        <v>3.5786609416268099E-3</v>
      </c>
      <c r="H1061" s="88">
        <v>5.09166094162681E-3</v>
      </c>
      <c r="I1061" s="88">
        <v>5.8246609416268101E-3</v>
      </c>
      <c r="J1061" s="88">
        <v>5.6716609416268098E-3</v>
      </c>
      <c r="K1061" s="88">
        <v>5.5616609416268099E-3</v>
      </c>
      <c r="L1061" s="88">
        <v>5.79766094162681E-3</v>
      </c>
      <c r="M1061" s="88">
        <v>6.8606609416268097E-3</v>
      </c>
      <c r="N1061" s="88">
        <v>8.1006609416268104E-3</v>
      </c>
      <c r="O1061" s="88">
        <v>7.49666094162681E-3</v>
      </c>
      <c r="P1061" s="88">
        <v>8.0046609416268098E-3</v>
      </c>
      <c r="Q1061" s="88">
        <v>8.4406609416268104E-3</v>
      </c>
      <c r="R1061" s="88">
        <v>8.7296609416268097E-3</v>
      </c>
      <c r="S1061" s="88">
        <v>9.3136609416268092E-3</v>
      </c>
      <c r="T1061" s="88">
        <v>9.8666609416268106E-3</v>
      </c>
      <c r="U1061" s="88">
        <v>1.0581660941626801E-2</v>
      </c>
      <c r="V1061" s="88">
        <v>1.20016609416268E-2</v>
      </c>
      <c r="W1061" s="88">
        <v>1.27966609416268E-2</v>
      </c>
      <c r="X1061" s="88">
        <v>1.28616609416268E-2</v>
      </c>
      <c r="Y1061" s="88">
        <v>1.28356609416268E-2</v>
      </c>
      <c r="Z1061" s="88">
        <v>1.2514660941626799E-2</v>
      </c>
      <c r="AA1061" s="88">
        <v>1.23296609416268E-2</v>
      </c>
      <c r="AB1061" s="88">
        <v>1.18126609416268E-2</v>
      </c>
      <c r="AC1061" s="88">
        <v>1.1393660941626801E-2</v>
      </c>
      <c r="AD1061" s="88">
        <v>1.13376609416268E-2</v>
      </c>
      <c r="AE1061" s="88">
        <v>1.14776609416268E-2</v>
      </c>
      <c r="AF1061" s="88">
        <v>1.1768660941626799E-2</v>
      </c>
      <c r="AG1061" s="88">
        <v>9.2536609416268099E-3</v>
      </c>
      <c r="AH1061" s="88">
        <v>4.7576609416268099E-3</v>
      </c>
      <c r="AI1061" s="88">
        <v>-7.4633905837318698E-4</v>
      </c>
      <c r="AJ1061" s="88">
        <v>-5.9173390583731897E-3</v>
      </c>
      <c r="AK1061" s="88">
        <v>-1.06763390583732E-2</v>
      </c>
    </row>
    <row r="1062" spans="1:37" s="88" customFormat="1" hidden="1" x14ac:dyDescent="0.3">
      <c r="A1062" s="117" t="str">
        <f t="shared" si="20"/>
        <v>SDGbaseTRA_UrbIRT_v6_3MPSXhhd-8</v>
      </c>
      <c r="B1062" s="118" t="s">
        <v>220</v>
      </c>
      <c r="C1062" s="119" t="s">
        <v>295</v>
      </c>
      <c r="D1062" s="91" t="s">
        <v>81</v>
      </c>
      <c r="E1062" s="88" t="s">
        <v>92</v>
      </c>
      <c r="F1062" s="88">
        <v>5.9559431619537204E-3</v>
      </c>
      <c r="G1062" s="88">
        <v>5.2039431619537203E-3</v>
      </c>
      <c r="H1062" s="88">
        <v>6.7169431619537199E-3</v>
      </c>
      <c r="I1062" s="88">
        <v>7.4499431619537201E-3</v>
      </c>
      <c r="J1062" s="88">
        <v>7.2969431619537197E-3</v>
      </c>
      <c r="K1062" s="88">
        <v>7.1869431619537199E-3</v>
      </c>
      <c r="L1062" s="88">
        <v>7.42294316195372E-3</v>
      </c>
      <c r="M1062" s="88">
        <v>8.4859431619537205E-3</v>
      </c>
      <c r="N1062" s="88">
        <v>9.7259431619537203E-3</v>
      </c>
      <c r="O1062" s="88">
        <v>9.1219431619537199E-3</v>
      </c>
      <c r="P1062" s="88">
        <v>9.6299431619537197E-3</v>
      </c>
      <c r="Q1062" s="88">
        <v>1.00659431619537E-2</v>
      </c>
      <c r="R1062" s="88">
        <v>1.0354943161953701E-2</v>
      </c>
      <c r="S1062" s="88">
        <v>1.09389431619537E-2</v>
      </c>
      <c r="T1062" s="88">
        <v>1.14919431619537E-2</v>
      </c>
      <c r="U1062" s="88">
        <v>1.22069431619537E-2</v>
      </c>
      <c r="V1062" s="88">
        <v>1.3626943161953699E-2</v>
      </c>
      <c r="W1062" s="88">
        <v>1.44219431619537E-2</v>
      </c>
      <c r="X1062" s="88">
        <v>1.4486943161953701E-2</v>
      </c>
      <c r="Y1062" s="88">
        <v>1.4460943161953701E-2</v>
      </c>
      <c r="Z1062" s="88">
        <v>1.4139943161953701E-2</v>
      </c>
      <c r="AA1062" s="88">
        <v>1.39549431619537E-2</v>
      </c>
      <c r="AB1062" s="88">
        <v>1.34379431619537E-2</v>
      </c>
      <c r="AC1062" s="88">
        <v>1.30189431619537E-2</v>
      </c>
      <c r="AD1062" s="88">
        <v>1.29629431619537E-2</v>
      </c>
      <c r="AE1062" s="88">
        <v>1.3102943161953699E-2</v>
      </c>
      <c r="AF1062" s="88">
        <v>1.3393943161953701E-2</v>
      </c>
      <c r="AG1062" s="88">
        <v>1.0878943161953701E-2</v>
      </c>
      <c r="AH1062" s="88">
        <v>6.3829431619537198E-3</v>
      </c>
      <c r="AI1062" s="88">
        <v>8.7894316195372395E-4</v>
      </c>
      <c r="AJ1062" s="88">
        <v>-4.2920568380462798E-3</v>
      </c>
      <c r="AK1062" s="88">
        <v>-9.05105683804628E-3</v>
      </c>
    </row>
    <row r="1063" spans="1:37" s="88" customFormat="1" hidden="1" x14ac:dyDescent="0.3">
      <c r="A1063" s="117" t="str">
        <f t="shared" si="20"/>
        <v>SDGbaseTRA_UrbIRT_v6_3MPSXhhd-9</v>
      </c>
      <c r="B1063" s="118" t="s">
        <v>220</v>
      </c>
      <c r="C1063" s="119" t="s">
        <v>295</v>
      </c>
      <c r="D1063" s="91" t="s">
        <v>81</v>
      </c>
      <c r="E1063" s="88" t="s">
        <v>93</v>
      </c>
      <c r="F1063" s="88">
        <v>4.3467195644003899E-2</v>
      </c>
      <c r="G1063" s="88">
        <v>4.2715195644003903E-2</v>
      </c>
      <c r="H1063" s="88">
        <v>4.4228195644003897E-2</v>
      </c>
      <c r="I1063" s="88">
        <v>4.4961195644003901E-2</v>
      </c>
      <c r="J1063" s="88">
        <v>4.4808195644003901E-2</v>
      </c>
      <c r="K1063" s="88">
        <v>4.4698195644003902E-2</v>
      </c>
      <c r="L1063" s="88">
        <v>4.4934195644003902E-2</v>
      </c>
      <c r="M1063" s="88">
        <v>4.5997195644003903E-2</v>
      </c>
      <c r="N1063" s="88">
        <v>4.7237195644003901E-2</v>
      </c>
      <c r="O1063" s="88">
        <v>4.6633195644003901E-2</v>
      </c>
      <c r="P1063" s="88">
        <v>4.7141195644003903E-2</v>
      </c>
      <c r="Q1063" s="88">
        <v>4.7577195644003901E-2</v>
      </c>
      <c r="R1063" s="88">
        <v>4.7866195644003899E-2</v>
      </c>
      <c r="S1063" s="88">
        <v>4.84501956440039E-2</v>
      </c>
      <c r="T1063" s="88">
        <v>4.9003195644003898E-2</v>
      </c>
      <c r="U1063" s="88">
        <v>4.9718195644003899E-2</v>
      </c>
      <c r="V1063" s="88">
        <v>5.1138195644003903E-2</v>
      </c>
      <c r="W1063" s="88">
        <v>5.19331956440039E-2</v>
      </c>
      <c r="X1063" s="88">
        <v>5.1998195644003903E-2</v>
      </c>
      <c r="Y1063" s="88">
        <v>5.1972195644003898E-2</v>
      </c>
      <c r="Z1063" s="88">
        <v>5.1651195644003903E-2</v>
      </c>
      <c r="AA1063" s="88">
        <v>5.1466195644003898E-2</v>
      </c>
      <c r="AB1063" s="88">
        <v>5.0949195644003901E-2</v>
      </c>
      <c r="AC1063" s="88">
        <v>5.0530195644003899E-2</v>
      </c>
      <c r="AD1063" s="88">
        <v>5.0474195644003898E-2</v>
      </c>
      <c r="AE1063" s="88">
        <v>5.06141956440039E-2</v>
      </c>
      <c r="AF1063" s="88">
        <v>5.0905195644003899E-2</v>
      </c>
      <c r="AG1063" s="88">
        <v>4.8390195644003903E-2</v>
      </c>
      <c r="AH1063" s="88">
        <v>4.3894195644003903E-2</v>
      </c>
      <c r="AI1063" s="88">
        <v>3.8390195644003901E-2</v>
      </c>
      <c r="AJ1063" s="88">
        <v>3.3219195644003899E-2</v>
      </c>
      <c r="AK1063" s="88">
        <v>2.8460195644003899E-2</v>
      </c>
    </row>
    <row r="1064" spans="1:37" s="88" customFormat="1" hidden="1" x14ac:dyDescent="0.3">
      <c r="A1064" s="117" t="str">
        <f t="shared" si="20"/>
        <v>SDGbaseTRA_UrbIRT_v6_3C_SavingsINSent-n</v>
      </c>
      <c r="B1064" s="118" t="s">
        <v>220</v>
      </c>
      <c r="C1064" s="119" t="s">
        <v>295</v>
      </c>
      <c r="D1064" s="91" t="s">
        <v>96</v>
      </c>
      <c r="E1064" s="88" t="s">
        <v>82</v>
      </c>
      <c r="F1064" s="88">
        <v>634.29095094814102</v>
      </c>
      <c r="G1064" s="88">
        <v>578.83987738470898</v>
      </c>
      <c r="H1064" s="88">
        <v>604.27244205079296</v>
      </c>
      <c r="I1064" s="88">
        <v>599.55924586584501</v>
      </c>
      <c r="J1064" s="88">
        <v>613.46475013558097</v>
      </c>
      <c r="K1064" s="88">
        <v>628.50756989635897</v>
      </c>
      <c r="L1064" s="88">
        <v>644.49428711625399</v>
      </c>
      <c r="M1064" s="88">
        <v>660.96556089512796</v>
      </c>
      <c r="N1064" s="88">
        <v>680.20070597882898</v>
      </c>
      <c r="O1064" s="88">
        <v>704.06394749219896</v>
      </c>
      <c r="P1064" s="88">
        <v>727.71516521662204</v>
      </c>
      <c r="Q1064" s="88">
        <v>750.95957163691003</v>
      </c>
      <c r="R1064" s="88">
        <v>796.15823670042801</v>
      </c>
      <c r="S1064" s="88">
        <v>823.55421745825595</v>
      </c>
      <c r="T1064" s="88">
        <v>852.40126534113904</v>
      </c>
      <c r="U1064" s="88">
        <v>885.41514328005496</v>
      </c>
      <c r="V1064" s="88">
        <v>916.90503573202295</v>
      </c>
      <c r="W1064" s="88">
        <v>949.21243061069094</v>
      </c>
      <c r="X1064" s="88">
        <v>982.73282044567998</v>
      </c>
      <c r="Y1064" s="88">
        <v>1016.30361879558</v>
      </c>
      <c r="Z1064" s="88">
        <v>1053.8298299477501</v>
      </c>
      <c r="AA1064" s="88">
        <v>1089.3540372407001</v>
      </c>
      <c r="AB1064" s="88">
        <v>1133.6498770394301</v>
      </c>
      <c r="AC1064" s="88">
        <v>1167.94013361558</v>
      </c>
      <c r="AD1064" s="88">
        <v>1197.48429855328</v>
      </c>
      <c r="AE1064" s="88">
        <v>1227.00965173489</v>
      </c>
      <c r="AF1064" s="88">
        <v>1259.5069709203599</v>
      </c>
      <c r="AG1064" s="88">
        <v>1289.9286852959001</v>
      </c>
      <c r="AH1064" s="88">
        <v>1296.36678749509</v>
      </c>
      <c r="AI1064" s="88">
        <v>1295.4748554154201</v>
      </c>
      <c r="AJ1064" s="88">
        <v>1288.9670419819299</v>
      </c>
      <c r="AK1064" s="88">
        <v>1277.77180444439</v>
      </c>
    </row>
    <row r="1065" spans="1:37" s="88" customFormat="1" hidden="1" x14ac:dyDescent="0.3">
      <c r="A1065" s="117" t="str">
        <f t="shared" si="20"/>
        <v>SDGbaseTRA_UrbIRT_v6_3C_SavingsINSent-e</v>
      </c>
      <c r="B1065" s="118" t="s">
        <v>220</v>
      </c>
      <c r="C1065" s="119" t="s">
        <v>295</v>
      </c>
      <c r="D1065" s="91" t="s">
        <v>96</v>
      </c>
      <c r="E1065" s="88" t="s">
        <v>83</v>
      </c>
      <c r="F1065" s="88">
        <v>60.099989425202502</v>
      </c>
      <c r="G1065" s="88">
        <v>65.9524521897509</v>
      </c>
      <c r="H1065" s="88">
        <v>54.614357237883503</v>
      </c>
      <c r="I1065" s="88">
        <v>55.527154650882402</v>
      </c>
      <c r="J1065" s="88">
        <v>58.6119093029548</v>
      </c>
      <c r="K1065" s="88">
        <v>62.349799957241203</v>
      </c>
      <c r="L1065" s="88">
        <v>66.124506890573898</v>
      </c>
      <c r="M1065" s="88">
        <v>66.165240361210607</v>
      </c>
      <c r="N1065" s="88">
        <v>64.797141539345503</v>
      </c>
      <c r="O1065" s="88">
        <v>64.187171609021206</v>
      </c>
      <c r="P1065" s="88">
        <v>66.523735531248605</v>
      </c>
      <c r="Q1065" s="88">
        <v>70.785445234559404</v>
      </c>
      <c r="R1065" s="88">
        <v>78.195739426792798</v>
      </c>
      <c r="S1065" s="88">
        <v>82.910087039042395</v>
      </c>
      <c r="T1065" s="88">
        <v>88.078904148369205</v>
      </c>
      <c r="U1065" s="88">
        <v>93.098598451064802</v>
      </c>
      <c r="V1065" s="88">
        <v>93.879426525324007</v>
      </c>
      <c r="W1065" s="88">
        <v>98.151476670828103</v>
      </c>
      <c r="X1065" s="88">
        <v>106.53822560091101</v>
      </c>
      <c r="Y1065" s="88">
        <v>115.247899985328</v>
      </c>
      <c r="Z1065" s="88">
        <v>124.312857118134</v>
      </c>
      <c r="AA1065" s="88">
        <v>132.810596136805</v>
      </c>
      <c r="AB1065" s="88">
        <v>141.31759073893301</v>
      </c>
      <c r="AC1065" s="88">
        <v>152.16556283524099</v>
      </c>
      <c r="AD1065" s="88">
        <v>163.229393415083</v>
      </c>
      <c r="AE1065" s="88">
        <v>173.793602230663</v>
      </c>
      <c r="AF1065" s="88">
        <v>180.24115877690701</v>
      </c>
      <c r="AG1065" s="88">
        <v>216.36973842157099</v>
      </c>
      <c r="AH1065" s="88">
        <v>249.36789910247799</v>
      </c>
      <c r="AI1065" s="88">
        <v>289.518390140284</v>
      </c>
      <c r="AJ1065" s="88">
        <v>329.814539675817</v>
      </c>
      <c r="AK1065" s="88">
        <v>366.86542502155902</v>
      </c>
    </row>
    <row r="1066" spans="1:37" s="88" customFormat="1" hidden="1" x14ac:dyDescent="0.3">
      <c r="A1066" s="117" t="str">
        <f t="shared" si="20"/>
        <v>SDGbaseTRA_UrbIRT_v6_3C_SavingsINShhd-0</v>
      </c>
      <c r="B1066" s="118" t="s">
        <v>220</v>
      </c>
      <c r="C1066" s="119" t="s">
        <v>295</v>
      </c>
      <c r="D1066" s="91" t="s">
        <v>96</v>
      </c>
      <c r="E1066" s="88" t="s">
        <v>84</v>
      </c>
      <c r="F1066" s="88">
        <v>5.6457937045340599E-2</v>
      </c>
      <c r="G1066" s="88">
        <v>-4.2527203968203498E-3</v>
      </c>
      <c r="H1066" s="88">
        <v>0.114617426235417</v>
      </c>
      <c r="I1066" s="88">
        <v>0.17797921235007499</v>
      </c>
      <c r="J1066" s="88">
        <v>0.16958166737050101</v>
      </c>
      <c r="K1066" s="88">
        <v>0.164235746974154</v>
      </c>
      <c r="L1066" s="88">
        <v>0.18930211210725301</v>
      </c>
      <c r="M1066" s="88">
        <v>0.29035418448121803</v>
      </c>
      <c r="N1066" s="88">
        <v>0.41371352511154802</v>
      </c>
      <c r="O1066" s="88">
        <v>0.36938580645521302</v>
      </c>
      <c r="P1066" s="88">
        <v>0.43228384095891997</v>
      </c>
      <c r="Q1066" s="88">
        <v>0.49156897459562798</v>
      </c>
      <c r="R1066" s="88">
        <v>0.53844930372783795</v>
      </c>
      <c r="S1066" s="88">
        <v>0.62176259742382101</v>
      </c>
      <c r="T1066" s="88">
        <v>0.70662248328813004</v>
      </c>
      <c r="U1066" s="88">
        <v>0.81710861565019199</v>
      </c>
      <c r="V1066" s="88">
        <v>1.02240108287989</v>
      </c>
      <c r="W1066" s="88">
        <v>1.16120160845594</v>
      </c>
      <c r="X1066" s="88">
        <v>1.2124739294346101</v>
      </c>
      <c r="Y1066" s="88">
        <v>1.2524743305852499</v>
      </c>
      <c r="Z1066" s="88">
        <v>1.24949253459182</v>
      </c>
      <c r="AA1066" s="88">
        <v>1.2647648331508701</v>
      </c>
      <c r="AB1066" s="88">
        <v>1.23046328184707</v>
      </c>
      <c r="AC1066" s="88">
        <v>1.20833594823257</v>
      </c>
      <c r="AD1066" s="88">
        <v>1.2394831059946301</v>
      </c>
      <c r="AE1066" s="88">
        <v>1.3037076404686301</v>
      </c>
      <c r="AF1066" s="88">
        <v>1.3958397853666999</v>
      </c>
      <c r="AG1066" s="88">
        <v>0.99493635332693997</v>
      </c>
      <c r="AH1066" s="88">
        <v>0.203408932370406</v>
      </c>
      <c r="AI1066" s="88">
        <v>-0.79462564992074003</v>
      </c>
      <c r="AJ1066" s="88">
        <v>-1.7382995948070501</v>
      </c>
      <c r="AK1066" s="88">
        <v>-2.6106790088751102</v>
      </c>
    </row>
    <row r="1067" spans="1:37" s="88" customFormat="1" hidden="1" x14ac:dyDescent="0.3">
      <c r="A1067" s="117" t="str">
        <f t="shared" si="20"/>
        <v>SDGbaseTRA_UrbIRT_v6_3C_SavingsINShhd-1</v>
      </c>
      <c r="B1067" s="118" t="s">
        <v>220</v>
      </c>
      <c r="C1067" s="119" t="s">
        <v>295</v>
      </c>
      <c r="D1067" s="91" t="s">
        <v>96</v>
      </c>
      <c r="E1067" s="88" t="s">
        <v>85</v>
      </c>
      <c r="F1067" s="88">
        <v>8.9183024556091894E-2</v>
      </c>
      <c r="G1067" s="88">
        <v>5.80367768639449E-3</v>
      </c>
      <c r="H1067" s="88">
        <v>0.16873046971675301</v>
      </c>
      <c r="I1067" s="88">
        <v>0.25584291811609799</v>
      </c>
      <c r="J1067" s="88">
        <v>0.244537113521856</v>
      </c>
      <c r="K1067" s="88">
        <v>0.23750522316053399</v>
      </c>
      <c r="L1067" s="88">
        <v>0.27220485947450301</v>
      </c>
      <c r="M1067" s="88">
        <v>0.41108093230307702</v>
      </c>
      <c r="N1067" s="88">
        <v>0.580604607615544</v>
      </c>
      <c r="O1067" s="88">
        <v>0.52029021118076701</v>
      </c>
      <c r="P1067" s="88">
        <v>0.60699728241793005</v>
      </c>
      <c r="Q1067" s="88">
        <v>0.68868703876315795</v>
      </c>
      <c r="R1067" s="88">
        <v>0.75373535940057801</v>
      </c>
      <c r="S1067" s="88">
        <v>0.86834679910409796</v>
      </c>
      <c r="T1067" s="88">
        <v>0.98507107085924595</v>
      </c>
      <c r="U1067" s="88">
        <v>1.13708067203664</v>
      </c>
      <c r="V1067" s="88">
        <v>1.4187463356491199</v>
      </c>
      <c r="W1067" s="88">
        <v>1.6092411475473101</v>
      </c>
      <c r="X1067" s="88">
        <v>1.67963854515385</v>
      </c>
      <c r="Y1067" s="88">
        <v>1.7343600588483901</v>
      </c>
      <c r="Z1067" s="88">
        <v>1.73053274034357</v>
      </c>
      <c r="AA1067" s="88">
        <v>1.7514906076372001</v>
      </c>
      <c r="AB1067" s="88">
        <v>1.7049870055521601</v>
      </c>
      <c r="AC1067" s="88">
        <v>1.6746607095468899</v>
      </c>
      <c r="AD1067" s="88">
        <v>1.7173498198532899</v>
      </c>
      <c r="AE1067" s="88">
        <v>1.80528860259151</v>
      </c>
      <c r="AF1067" s="88">
        <v>1.9313187755538199</v>
      </c>
      <c r="AG1067" s="88">
        <v>1.3838075040879301</v>
      </c>
      <c r="AH1067" s="88">
        <v>0.30331383908701898</v>
      </c>
      <c r="AI1067" s="88">
        <v>-1.0559068564687899</v>
      </c>
      <c r="AJ1067" s="88">
        <v>-2.3396252026917299</v>
      </c>
      <c r="AK1067" s="88">
        <v>-3.5248051362928798</v>
      </c>
    </row>
    <row r="1068" spans="1:37" s="88" customFormat="1" hidden="1" x14ac:dyDescent="0.3">
      <c r="A1068" s="117" t="str">
        <f t="shared" si="20"/>
        <v>SDGbaseTRA_UrbIRT_v6_3C_SavingsINShhd-2</v>
      </c>
      <c r="B1068" s="118" t="s">
        <v>220</v>
      </c>
      <c r="C1068" s="119" t="s">
        <v>295</v>
      </c>
      <c r="D1068" s="91" t="s">
        <v>96</v>
      </c>
      <c r="E1068" s="88" t="s">
        <v>86</v>
      </c>
      <c r="F1068" s="88">
        <v>0.15069388134329501</v>
      </c>
      <c r="G1068" s="88">
        <v>5.2637572760292503E-2</v>
      </c>
      <c r="H1068" s="88">
        <v>0.242112349292953</v>
      </c>
      <c r="I1068" s="88">
        <v>0.344635503644038</v>
      </c>
      <c r="J1068" s="88">
        <v>0.33249058818692301</v>
      </c>
      <c r="K1068" s="88">
        <v>0.32544355162635602</v>
      </c>
      <c r="L1068" s="88">
        <v>0.36715199100200702</v>
      </c>
      <c r="M1068" s="88">
        <v>0.53024253280358702</v>
      </c>
      <c r="N1068" s="88">
        <v>0.72912812765255897</v>
      </c>
      <c r="O1068" s="88">
        <v>0.66050086429704402</v>
      </c>
      <c r="P1068" s="88">
        <v>0.76325413524907904</v>
      </c>
      <c r="Q1068" s="88">
        <v>0.86013132881274401</v>
      </c>
      <c r="R1068" s="88">
        <v>0.93854305287717399</v>
      </c>
      <c r="S1068" s="88">
        <v>1.0741056496158099</v>
      </c>
      <c r="T1068" s="88">
        <v>1.2121948414753301</v>
      </c>
      <c r="U1068" s="88">
        <v>1.39174195315246</v>
      </c>
      <c r="V1068" s="88">
        <v>1.72219940380267</v>
      </c>
      <c r="W1068" s="88">
        <v>1.9464511385222201</v>
      </c>
      <c r="X1068" s="88">
        <v>2.03065848604149</v>
      </c>
      <c r="Y1068" s="88">
        <v>2.0964015426156202</v>
      </c>
      <c r="Z1068" s="88">
        <v>2.0943225541007</v>
      </c>
      <c r="AA1068" s="88">
        <v>2.12092963473938</v>
      </c>
      <c r="AB1068" s="88">
        <v>2.0693190084840798</v>
      </c>
      <c r="AC1068" s="88">
        <v>2.0360993334083899</v>
      </c>
      <c r="AD1068" s="88">
        <v>2.0878993834820001</v>
      </c>
      <c r="AE1068" s="88">
        <v>2.1923901586732799</v>
      </c>
      <c r="AF1068" s="88">
        <v>2.3412835385639799</v>
      </c>
      <c r="AG1068" s="88">
        <v>1.70757839680444</v>
      </c>
      <c r="AH1068" s="88">
        <v>0.45444166072959702</v>
      </c>
      <c r="AI1068" s="88">
        <v>-1.1195452812949001</v>
      </c>
      <c r="AJ1068" s="88">
        <v>-2.6039251038384501</v>
      </c>
      <c r="AK1068" s="88">
        <v>-3.9719445963864102</v>
      </c>
    </row>
    <row r="1069" spans="1:37" s="88" customFormat="1" hidden="1" x14ac:dyDescent="0.3">
      <c r="A1069" s="117" t="str">
        <f t="shared" si="20"/>
        <v>SDGbaseTRA_UrbIRT_v6_3C_SavingsINShhd-3</v>
      </c>
      <c r="B1069" s="118" t="s">
        <v>220</v>
      </c>
      <c r="C1069" s="119" t="s">
        <v>295</v>
      </c>
      <c r="D1069" s="91" t="s">
        <v>96</v>
      </c>
      <c r="E1069" s="88" t="s">
        <v>87</v>
      </c>
      <c r="F1069" s="88">
        <v>0.29970925487373701</v>
      </c>
      <c r="G1069" s="88">
        <v>0.17685072840194899</v>
      </c>
      <c r="H1069" s="88">
        <v>0.40938350551243602</v>
      </c>
      <c r="I1069" s="88">
        <v>0.53812953404893804</v>
      </c>
      <c r="J1069" s="88">
        <v>0.52566990411796199</v>
      </c>
      <c r="K1069" s="88">
        <v>0.51983328805761098</v>
      </c>
      <c r="L1069" s="88">
        <v>0.57425913913919202</v>
      </c>
      <c r="M1069" s="88">
        <v>0.77782451767212502</v>
      </c>
      <c r="N1069" s="88">
        <v>1.0256163178073101</v>
      </c>
      <c r="O1069" s="88">
        <v>0.94572953329227205</v>
      </c>
      <c r="P1069" s="88">
        <v>1.07639536019971</v>
      </c>
      <c r="Q1069" s="88">
        <v>1.1997257384169899</v>
      </c>
      <c r="R1069" s="88">
        <v>1.3015310506258699</v>
      </c>
      <c r="S1069" s="88">
        <v>1.4727159018412701</v>
      </c>
      <c r="T1069" s="88">
        <v>1.6470889390053201</v>
      </c>
      <c r="U1069" s="88">
        <v>1.8730835539447801</v>
      </c>
      <c r="V1069" s="88">
        <v>2.28370165482771</v>
      </c>
      <c r="W1069" s="88">
        <v>2.5639980740044699</v>
      </c>
      <c r="X1069" s="88">
        <v>2.6723520059321402</v>
      </c>
      <c r="Y1069" s="88">
        <v>2.75751173880322</v>
      </c>
      <c r="Z1069" s="88">
        <v>2.7601884080580801</v>
      </c>
      <c r="AA1069" s="88">
        <v>2.79763325976919</v>
      </c>
      <c r="AB1069" s="88">
        <v>2.7407404770860899</v>
      </c>
      <c r="AC1069" s="88">
        <v>2.7054141962812199</v>
      </c>
      <c r="AD1069" s="88">
        <v>2.7743363541944901</v>
      </c>
      <c r="AE1069" s="88">
        <v>2.90785316448255</v>
      </c>
      <c r="AF1069" s="88">
        <v>3.0954106211302701</v>
      </c>
      <c r="AG1069" s="88">
        <v>2.3282123884966199</v>
      </c>
      <c r="AH1069" s="88">
        <v>0.80347033589120798</v>
      </c>
      <c r="AI1069" s="88">
        <v>-1.10750429659181</v>
      </c>
      <c r="AJ1069" s="88">
        <v>-2.9067641512932401</v>
      </c>
      <c r="AK1069" s="88">
        <v>-4.5619860567527102</v>
      </c>
    </row>
    <row r="1070" spans="1:37" s="88" customFormat="1" hidden="1" x14ac:dyDescent="0.3">
      <c r="A1070" s="117" t="str">
        <f t="shared" si="20"/>
        <v>SDGbaseTRA_UrbIRT_v6_3C_SavingsINShhd-4</v>
      </c>
      <c r="B1070" s="118" t="s">
        <v>220</v>
      </c>
      <c r="C1070" s="119" t="s">
        <v>295</v>
      </c>
      <c r="D1070" s="91" t="s">
        <v>96</v>
      </c>
      <c r="E1070" s="88" t="s">
        <v>88</v>
      </c>
      <c r="F1070" s="88">
        <v>0.42956660419689002</v>
      </c>
      <c r="G1070" s="88">
        <v>0.29429904557465297</v>
      </c>
      <c r="H1070" s="88">
        <v>0.54515225520939103</v>
      </c>
      <c r="I1070" s="88">
        <v>0.68470625848383304</v>
      </c>
      <c r="J1070" s="88">
        <v>0.67354297182686196</v>
      </c>
      <c r="K1070" s="88">
        <v>0.67003420439040995</v>
      </c>
      <c r="L1070" s="88">
        <v>0.73136679254255899</v>
      </c>
      <c r="M1070" s="88">
        <v>0.95234188257646601</v>
      </c>
      <c r="N1070" s="88">
        <v>1.2210049667601599</v>
      </c>
      <c r="O1070" s="88">
        <v>1.13968942814232</v>
      </c>
      <c r="P1070" s="88">
        <v>1.28383299742946</v>
      </c>
      <c r="Q1070" s="88">
        <v>1.4199129504016399</v>
      </c>
      <c r="R1070" s="88">
        <v>1.53551426628739</v>
      </c>
      <c r="S1070" s="88">
        <v>1.72330871314608</v>
      </c>
      <c r="T1070" s="88">
        <v>1.9146394068221</v>
      </c>
      <c r="U1070" s="88">
        <v>2.1621964974815802</v>
      </c>
      <c r="V1070" s="88">
        <v>2.6065157005228201</v>
      </c>
      <c r="W1070" s="88">
        <v>2.9113981401420901</v>
      </c>
      <c r="X1070" s="88">
        <v>3.03196515119929</v>
      </c>
      <c r="Y1070" s="88">
        <v>3.1268518150290201</v>
      </c>
      <c r="Z1070" s="88">
        <v>3.1344805416259001</v>
      </c>
      <c r="AA1070" s="88">
        <v>3.17859768411043</v>
      </c>
      <c r="AB1070" s="88">
        <v>3.12381939849783</v>
      </c>
      <c r="AC1070" s="88">
        <v>3.0903080492903001</v>
      </c>
      <c r="AD1070" s="88">
        <v>3.1684533031812401</v>
      </c>
      <c r="AE1070" s="88">
        <v>3.3157021790038201</v>
      </c>
      <c r="AF1070" s="88">
        <v>3.52030376767192</v>
      </c>
      <c r="AG1070" s="88">
        <v>2.7083906625315</v>
      </c>
      <c r="AH1070" s="88">
        <v>1.08738291031547</v>
      </c>
      <c r="AI1070" s="88">
        <v>-0.93571819470738005</v>
      </c>
      <c r="AJ1070" s="88">
        <v>-2.8359502746882499</v>
      </c>
      <c r="AK1070" s="88">
        <v>-4.5794594323701103</v>
      </c>
    </row>
    <row r="1071" spans="1:37" s="88" customFormat="1" hidden="1" x14ac:dyDescent="0.3">
      <c r="A1071" s="117" t="str">
        <f t="shared" si="20"/>
        <v>SDGbaseTRA_UrbIRT_v6_3C_SavingsINShhd-5</v>
      </c>
      <c r="B1071" s="118" t="s">
        <v>220</v>
      </c>
      <c r="C1071" s="119" t="s">
        <v>295</v>
      </c>
      <c r="D1071" s="91" t="s">
        <v>96</v>
      </c>
      <c r="E1071" s="88" t="s">
        <v>89</v>
      </c>
      <c r="F1071" s="88">
        <v>0.66273617400637597</v>
      </c>
      <c r="G1071" s="88">
        <v>0.47421683038393803</v>
      </c>
      <c r="H1071" s="88">
        <v>0.82018205815988099</v>
      </c>
      <c r="I1071" s="88">
        <v>1.00799284818971</v>
      </c>
      <c r="J1071" s="88">
        <v>0.99402231571497901</v>
      </c>
      <c r="K1071" s="88">
        <v>0.99148900576466903</v>
      </c>
      <c r="L1071" s="88">
        <v>1.0769655350834499</v>
      </c>
      <c r="M1071" s="88">
        <v>1.3784335031625199</v>
      </c>
      <c r="N1071" s="88">
        <v>1.74493733426784</v>
      </c>
      <c r="O1071" s="88">
        <v>1.6379214930407999</v>
      </c>
      <c r="P1071" s="88">
        <v>1.83636943745181</v>
      </c>
      <c r="Q1071" s="88">
        <v>2.0234533816406102</v>
      </c>
      <c r="R1071" s="88">
        <v>2.1890245068856098</v>
      </c>
      <c r="S1071" s="88">
        <v>2.4465349477788698</v>
      </c>
      <c r="T1071" s="88">
        <v>2.7089497854811899</v>
      </c>
      <c r="U1071" s="88">
        <v>3.0490115432715301</v>
      </c>
      <c r="V1071" s="88">
        <v>3.6537345780564601</v>
      </c>
      <c r="W1071" s="88">
        <v>4.0696467486565799</v>
      </c>
      <c r="X1071" s="88">
        <v>4.2349681369947296</v>
      </c>
      <c r="Y1071" s="88">
        <v>4.3635487951768699</v>
      </c>
      <c r="Z1071" s="88">
        <v>4.3756186549346996</v>
      </c>
      <c r="AA1071" s="88">
        <v>4.4356339498186799</v>
      </c>
      <c r="AB1071" s="88">
        <v>4.3648606224734596</v>
      </c>
      <c r="AC1071" s="88">
        <v>4.3195678115947302</v>
      </c>
      <c r="AD1071" s="88">
        <v>4.4263847262548603</v>
      </c>
      <c r="AE1071" s="88">
        <v>4.6267504229462002</v>
      </c>
      <c r="AF1071" s="88">
        <v>4.9034022507540698</v>
      </c>
      <c r="AG1071" s="88">
        <v>3.8120410617572</v>
      </c>
      <c r="AH1071" s="88">
        <v>1.6281835575525601</v>
      </c>
      <c r="AI1071" s="88">
        <v>-1.0741585429463101</v>
      </c>
      <c r="AJ1071" s="88">
        <v>-3.6026215255349001</v>
      </c>
      <c r="AK1071" s="88">
        <v>-5.9134580796450598</v>
      </c>
    </row>
    <row r="1072" spans="1:37" s="88" customFormat="1" hidden="1" x14ac:dyDescent="0.3">
      <c r="A1072" s="117" t="str">
        <f t="shared" ref="A1072:A1135" si="21">_xlfn.CONCAT(C1072,D1072,E1072)</f>
        <v>SDGbaseTRA_UrbIRT_v6_3C_SavingsINShhd-6</v>
      </c>
      <c r="B1072" s="118" t="s">
        <v>220</v>
      </c>
      <c r="C1072" s="119" t="s">
        <v>295</v>
      </c>
      <c r="D1072" s="91" t="s">
        <v>96</v>
      </c>
      <c r="E1072" s="88" t="s">
        <v>90</v>
      </c>
      <c r="F1072" s="88">
        <v>0.90443341934945398</v>
      </c>
      <c r="G1072" s="88">
        <v>0.66778367033616104</v>
      </c>
      <c r="H1072" s="88">
        <v>1.0892745760373701</v>
      </c>
      <c r="I1072" s="88">
        <v>1.3109878555407499</v>
      </c>
      <c r="J1072" s="88">
        <v>1.29631065188565</v>
      </c>
      <c r="K1072" s="88">
        <v>1.2964953129621</v>
      </c>
      <c r="L1072" s="88">
        <v>1.4014497497714</v>
      </c>
      <c r="M1072" s="88">
        <v>1.7629604894656901</v>
      </c>
      <c r="N1072" s="88">
        <v>2.20256907427988</v>
      </c>
      <c r="O1072" s="88">
        <v>2.0796872184459101</v>
      </c>
      <c r="P1072" s="88">
        <v>2.3203503531440499</v>
      </c>
      <c r="Q1072" s="88">
        <v>2.54704892971478</v>
      </c>
      <c r="R1072" s="88">
        <v>2.75647104418305</v>
      </c>
      <c r="S1072" s="88">
        <v>3.06707155219926</v>
      </c>
      <c r="T1072" s="88">
        <v>3.3837539104573802</v>
      </c>
      <c r="U1072" s="88">
        <v>3.79467195427226</v>
      </c>
      <c r="V1072" s="88">
        <v>4.5179425279469898</v>
      </c>
      <c r="W1072" s="88">
        <v>5.01675451093947</v>
      </c>
      <c r="X1072" s="88">
        <v>5.2166095588754997</v>
      </c>
      <c r="Y1072" s="88">
        <v>5.3708182576294101</v>
      </c>
      <c r="Z1072" s="88">
        <v>5.38953030621684</v>
      </c>
      <c r="AA1072" s="88">
        <v>5.4631215883308597</v>
      </c>
      <c r="AB1072" s="88">
        <v>5.3843771672654803</v>
      </c>
      <c r="AC1072" s="88">
        <v>5.3305988770484296</v>
      </c>
      <c r="AD1072" s="88">
        <v>5.4579913908633699</v>
      </c>
      <c r="AE1072" s="88">
        <v>5.6963774892224599</v>
      </c>
      <c r="AF1072" s="88">
        <v>6.0249500529381201</v>
      </c>
      <c r="AG1072" s="88">
        <v>4.7362917048810003</v>
      </c>
      <c r="AH1072" s="88">
        <v>2.15242266564178</v>
      </c>
      <c r="AI1072" s="88">
        <v>-1.0189954329923501</v>
      </c>
      <c r="AJ1072" s="88">
        <v>-3.9757424974409799</v>
      </c>
      <c r="AK1072" s="88">
        <v>-6.6675207805823398</v>
      </c>
    </row>
    <row r="1073" spans="1:37" s="88" customFormat="1" hidden="1" x14ac:dyDescent="0.3">
      <c r="A1073" s="117" t="str">
        <f t="shared" si="21"/>
        <v>SDGbaseTRA_UrbIRT_v6_3C_SavingsINShhd-7</v>
      </c>
      <c r="B1073" s="118" t="s">
        <v>220</v>
      </c>
      <c r="C1073" s="119" t="s">
        <v>295</v>
      </c>
      <c r="D1073" s="91" t="s">
        <v>96</v>
      </c>
      <c r="E1073" s="88" t="s">
        <v>91</v>
      </c>
      <c r="F1073" s="88">
        <v>1.6367747641553201</v>
      </c>
      <c r="G1073" s="88">
        <v>1.2808388016773999</v>
      </c>
      <c r="H1073" s="88">
        <v>1.88474150048429</v>
      </c>
      <c r="I1073" s="88">
        <v>2.18338322287679</v>
      </c>
      <c r="J1073" s="88">
        <v>2.1716193994675499</v>
      </c>
      <c r="K1073" s="88">
        <v>2.1826949049666502</v>
      </c>
      <c r="L1073" s="88">
        <v>2.33872183423528</v>
      </c>
      <c r="M1073" s="88">
        <v>2.8475185943689301</v>
      </c>
      <c r="N1073" s="88">
        <v>3.46541106668198</v>
      </c>
      <c r="O1073" s="88">
        <v>3.3108373302388698</v>
      </c>
      <c r="P1073" s="88">
        <v>3.65802117354656</v>
      </c>
      <c r="Q1073" s="88">
        <v>3.9856081189380901</v>
      </c>
      <c r="R1073" s="88">
        <v>4.3176601363793798</v>
      </c>
      <c r="S1073" s="88">
        <v>4.7651202148678999</v>
      </c>
      <c r="T1073" s="88">
        <v>5.2222141854729802</v>
      </c>
      <c r="U1073" s="88">
        <v>5.8143731062989099</v>
      </c>
      <c r="V1073" s="88">
        <v>6.8350353810737801</v>
      </c>
      <c r="W1073" s="88">
        <v>7.5468566515527602</v>
      </c>
      <c r="X1073" s="88">
        <v>7.8453922136676404</v>
      </c>
      <c r="Y1073" s="88">
        <v>8.0772659403554101</v>
      </c>
      <c r="Z1073" s="88">
        <v>8.1255921707512595</v>
      </c>
      <c r="AA1073" s="88">
        <v>8.2464596094839102</v>
      </c>
      <c r="AB1073" s="88">
        <v>8.1641232660384908</v>
      </c>
      <c r="AC1073" s="88">
        <v>8.1055299444158209</v>
      </c>
      <c r="AD1073" s="88">
        <v>8.2975700027831305</v>
      </c>
      <c r="AE1073" s="88">
        <v>8.6438362967935607</v>
      </c>
      <c r="AF1073" s="88">
        <v>9.1146752834556999</v>
      </c>
      <c r="AG1073" s="88">
        <v>7.3513445890289102</v>
      </c>
      <c r="AH1073" s="88">
        <v>3.77321571374104</v>
      </c>
      <c r="AI1073" s="88">
        <v>-0.58838421219158998</v>
      </c>
      <c r="AJ1073" s="88">
        <v>-4.6389550153122903</v>
      </c>
      <c r="AK1073" s="88">
        <v>-8.3106751425631895</v>
      </c>
    </row>
    <row r="1074" spans="1:37" s="88" customFormat="1" hidden="1" x14ac:dyDescent="0.3">
      <c r="A1074" s="117" t="str">
        <f t="shared" si="21"/>
        <v>SDGbaseTRA_UrbIRT_v6_3C_SavingsINShhd-8</v>
      </c>
      <c r="B1074" s="118" t="s">
        <v>220</v>
      </c>
      <c r="C1074" s="119" t="s">
        <v>295</v>
      </c>
      <c r="D1074" s="91" t="s">
        <v>96</v>
      </c>
      <c r="E1074" s="88" t="s">
        <v>92</v>
      </c>
      <c r="F1074" s="88">
        <v>3.7804416834441499</v>
      </c>
      <c r="G1074" s="88">
        <v>3.0788417589874801</v>
      </c>
      <c r="H1074" s="88">
        <v>4.1688673480730696</v>
      </c>
      <c r="I1074" s="88">
        <v>4.6152117134710799</v>
      </c>
      <c r="J1074" s="88">
        <v>4.6214591249248604</v>
      </c>
      <c r="K1074" s="88">
        <v>4.6713355190154502</v>
      </c>
      <c r="L1074" s="88">
        <v>4.9634936775523597</v>
      </c>
      <c r="M1074" s="88">
        <v>5.8412944283846304</v>
      </c>
      <c r="N1074" s="88">
        <v>6.9054780541936402</v>
      </c>
      <c r="O1074" s="88">
        <v>6.6867174732105896</v>
      </c>
      <c r="P1074" s="88">
        <v>7.3093132976165096</v>
      </c>
      <c r="Q1074" s="88">
        <v>7.89938940507247</v>
      </c>
      <c r="R1074" s="88">
        <v>8.6196757830578203</v>
      </c>
      <c r="S1074" s="88">
        <v>9.4268410086957903</v>
      </c>
      <c r="T1074" s="88">
        <v>10.2551941119946</v>
      </c>
      <c r="U1074" s="88">
        <v>11.3264405806806</v>
      </c>
      <c r="V1074" s="88">
        <v>13.110087387496201</v>
      </c>
      <c r="W1074" s="88">
        <v>14.379718378688301</v>
      </c>
      <c r="X1074" s="88">
        <v>14.9549707922487</v>
      </c>
      <c r="Y1074" s="88">
        <v>15.408036512175</v>
      </c>
      <c r="Z1074" s="88">
        <v>15.562032202284501</v>
      </c>
      <c r="AA1074" s="88">
        <v>15.828375045445799</v>
      </c>
      <c r="AB1074" s="88">
        <v>15.7720552378945</v>
      </c>
      <c r="AC1074" s="88">
        <v>15.7201648729726</v>
      </c>
      <c r="AD1074" s="88">
        <v>16.0901113122213</v>
      </c>
      <c r="AE1074" s="88">
        <v>16.723203722546199</v>
      </c>
      <c r="AF1074" s="88">
        <v>17.5677307796789</v>
      </c>
      <c r="AG1074" s="88">
        <v>14.630301709481</v>
      </c>
      <c r="AH1074" s="88">
        <v>8.5262481749663799</v>
      </c>
      <c r="AI1074" s="88">
        <v>1.16356519576437</v>
      </c>
      <c r="AJ1074" s="88">
        <v>-5.6328333404764201</v>
      </c>
      <c r="AK1074" s="88">
        <v>-11.751619063436101</v>
      </c>
    </row>
    <row r="1075" spans="1:37" s="88" customFormat="1" hidden="1" x14ac:dyDescent="0.3">
      <c r="A1075" s="117" t="str">
        <f t="shared" si="21"/>
        <v>SDGbaseTRA_UrbIRT_v6_3C_SavingsINShhd-9</v>
      </c>
      <c r="B1075" s="118" t="s">
        <v>220</v>
      </c>
      <c r="C1075" s="119" t="s">
        <v>295</v>
      </c>
      <c r="D1075" s="91" t="s">
        <v>96</v>
      </c>
      <c r="E1075" s="88" t="s">
        <v>93</v>
      </c>
      <c r="F1075" s="88">
        <v>61.826498903556796</v>
      </c>
      <c r="G1075" s="88">
        <v>55.724592745528099</v>
      </c>
      <c r="H1075" s="88">
        <v>61.175271430918102</v>
      </c>
      <c r="I1075" s="88">
        <v>61.199563410652097</v>
      </c>
      <c r="J1075" s="88">
        <v>62.440592924302997</v>
      </c>
      <c r="K1075" s="88">
        <v>63.9983499606561</v>
      </c>
      <c r="L1075" s="88">
        <v>66.226918566358194</v>
      </c>
      <c r="M1075" s="88">
        <v>69.804174557959598</v>
      </c>
      <c r="N1075" s="88">
        <v>73.9869260991467</v>
      </c>
      <c r="O1075" s="88">
        <v>75.470198776142098</v>
      </c>
      <c r="P1075" s="88">
        <v>79.050177894760907</v>
      </c>
      <c r="Q1075" s="88">
        <v>82.540373325496702</v>
      </c>
      <c r="R1075" s="88">
        <v>89.155209680959501</v>
      </c>
      <c r="S1075" s="88">
        <v>93.5225721085354</v>
      </c>
      <c r="T1075" s="88">
        <v>98.072566803489394</v>
      </c>
      <c r="U1075" s="88">
        <v>103.628864288583</v>
      </c>
      <c r="V1075" s="88">
        <v>110.58311915255101</v>
      </c>
      <c r="W1075" s="88">
        <v>116.500748470076</v>
      </c>
      <c r="X1075" s="88">
        <v>120.93514877919399</v>
      </c>
      <c r="Y1075" s="88">
        <v>124.914787554535</v>
      </c>
      <c r="Z1075" s="88">
        <v>128.485721211102</v>
      </c>
      <c r="AA1075" s="88">
        <v>132.117346560279</v>
      </c>
      <c r="AB1075" s="88">
        <v>135.69183659488399</v>
      </c>
      <c r="AC1075" s="88">
        <v>138.48029677002199</v>
      </c>
      <c r="AD1075" s="88">
        <v>142.086167224235</v>
      </c>
      <c r="AE1075" s="88">
        <v>146.36955091772501</v>
      </c>
      <c r="AF1075" s="88">
        <v>151.20870978472999</v>
      </c>
      <c r="AG1075" s="88">
        <v>147.35598812783201</v>
      </c>
      <c r="AH1075" s="88">
        <v>132.526645952602</v>
      </c>
      <c r="AI1075" s="88">
        <v>114.744625432093</v>
      </c>
      <c r="AJ1075" s="88">
        <v>98.231595639078904</v>
      </c>
      <c r="AK1075" s="88">
        <v>83.026406230553405</v>
      </c>
    </row>
    <row r="1076" spans="1:37" s="88" customFormat="1" hidden="1" x14ac:dyDescent="0.3">
      <c r="A1076" s="117" t="str">
        <f t="shared" si="21"/>
        <v>SDGbaseTRA_UrbIRT_v6_3C_SavingsINStotal</v>
      </c>
      <c r="B1076" s="118" t="s">
        <v>220</v>
      </c>
      <c r="C1076" s="119" t="s">
        <v>295</v>
      </c>
      <c r="D1076" s="91" t="s">
        <v>96</v>
      </c>
      <c r="E1076" s="88" t="s">
        <v>1</v>
      </c>
      <c r="F1076" s="88">
        <v>764.22743601987099</v>
      </c>
      <c r="G1076" s="88">
        <v>706.54394168539898</v>
      </c>
      <c r="H1076" s="88">
        <v>729.50513220831601</v>
      </c>
      <c r="I1076" s="88">
        <v>727.40483299410096</v>
      </c>
      <c r="J1076" s="88">
        <v>745.546486099856</v>
      </c>
      <c r="K1076" s="88">
        <v>765.91478657117398</v>
      </c>
      <c r="L1076" s="88">
        <v>788.76062826409395</v>
      </c>
      <c r="M1076" s="88">
        <v>811.72702687951596</v>
      </c>
      <c r="N1076" s="88">
        <v>837.27323669169095</v>
      </c>
      <c r="O1076" s="88">
        <v>861.07207723566603</v>
      </c>
      <c r="P1076" s="88">
        <v>892.57589652064598</v>
      </c>
      <c r="Q1076" s="88">
        <v>925.40091606332305</v>
      </c>
      <c r="R1076" s="88">
        <v>986.45979031160505</v>
      </c>
      <c r="S1076" s="88">
        <v>1025.45268399051</v>
      </c>
      <c r="T1076" s="88">
        <v>1066.5884650278499</v>
      </c>
      <c r="U1076" s="88">
        <v>1113.5083144964899</v>
      </c>
      <c r="V1076" s="88">
        <v>1158.53794546215</v>
      </c>
      <c r="W1076" s="88">
        <v>1205.0699221501</v>
      </c>
      <c r="X1076" s="88">
        <v>1253.08522364533</v>
      </c>
      <c r="Y1076" s="88">
        <v>1300.6535753266601</v>
      </c>
      <c r="Z1076" s="88">
        <v>1351.0501983899001</v>
      </c>
      <c r="AA1076" s="88">
        <v>1399.3689861502701</v>
      </c>
      <c r="AB1076" s="88">
        <v>1455.2140498383901</v>
      </c>
      <c r="AC1076" s="88">
        <v>1502.7766729636301</v>
      </c>
      <c r="AD1076" s="88">
        <v>1548.0594385914301</v>
      </c>
      <c r="AE1076" s="88">
        <v>1594.3879145600099</v>
      </c>
      <c r="AF1076" s="88">
        <v>1640.8517543371099</v>
      </c>
      <c r="AG1076" s="88">
        <v>1693.3073162157</v>
      </c>
      <c r="AH1076" s="88">
        <v>1697.1934203404701</v>
      </c>
      <c r="AI1076" s="88">
        <v>1693.20659771645</v>
      </c>
      <c r="AJ1076" s="88">
        <v>1686.73846059075</v>
      </c>
      <c r="AK1076" s="88">
        <v>1675.7714883996</v>
      </c>
    </row>
    <row r="1077" spans="1:37" s="88" customFormat="1" hidden="1" x14ac:dyDescent="0.3">
      <c r="A1077" s="117" t="str">
        <f t="shared" si="21"/>
        <v>SDGbaseTRA_UrbIRT_v6_3YGXtotal</v>
      </c>
      <c r="B1077" s="118" t="s">
        <v>220</v>
      </c>
      <c r="C1077" s="119" t="s">
        <v>295</v>
      </c>
      <c r="D1077" s="91" t="s">
        <v>223</v>
      </c>
      <c r="E1077" s="88" t="s">
        <v>1</v>
      </c>
      <c r="F1077" s="88">
        <v>1490.97649378807</v>
      </c>
      <c r="G1077" s="88">
        <v>1430.4505946130701</v>
      </c>
      <c r="H1077" s="88">
        <v>1452.4945195742901</v>
      </c>
      <c r="I1077" s="88">
        <v>1598.35779440756</v>
      </c>
      <c r="J1077" s="88">
        <v>1625.48365974596</v>
      </c>
      <c r="K1077" s="88">
        <v>1659.2733390406499</v>
      </c>
      <c r="L1077" s="88">
        <v>1699.0703198538099</v>
      </c>
      <c r="M1077" s="88">
        <v>1741.3134994643401</v>
      </c>
      <c r="N1077" s="88">
        <v>1787.0809187928801</v>
      </c>
      <c r="O1077" s="88">
        <v>1839.9474308915301</v>
      </c>
      <c r="P1077" s="88">
        <v>1896.5734394521601</v>
      </c>
      <c r="Q1077" s="88">
        <v>1952.950335605</v>
      </c>
      <c r="R1077" s="88">
        <v>1908.5207001159299</v>
      </c>
      <c r="S1077" s="88">
        <v>1954.5772221474199</v>
      </c>
      <c r="T1077" s="88">
        <v>2000.1686267876</v>
      </c>
      <c r="U1077" s="88">
        <v>2048.9858824799999</v>
      </c>
      <c r="V1077" s="88">
        <v>2101.2718569931599</v>
      </c>
      <c r="W1077" s="88">
        <v>2152.8400436412899</v>
      </c>
      <c r="X1077" s="88">
        <v>2203.9440092803002</v>
      </c>
      <c r="Y1077" s="88">
        <v>2252.2686542267902</v>
      </c>
      <c r="Z1077" s="88">
        <v>2301.1225961986302</v>
      </c>
      <c r="AA1077" s="88">
        <v>2351.3066050869002</v>
      </c>
      <c r="AB1077" s="88">
        <v>2396.6262580218499</v>
      </c>
      <c r="AC1077" s="88">
        <v>2451.9207117978099</v>
      </c>
      <c r="AD1077" s="88">
        <v>2514.2122812615698</v>
      </c>
      <c r="AE1077" s="88">
        <v>2579.6961355629701</v>
      </c>
      <c r="AF1077" s="88">
        <v>2646.4254134648099</v>
      </c>
      <c r="AG1077" s="88">
        <v>2705.4386512349201</v>
      </c>
      <c r="AH1077" s="88">
        <v>2739.72401389571</v>
      </c>
      <c r="AI1077" s="88">
        <v>2770.0760099674299</v>
      </c>
      <c r="AJ1077" s="88">
        <v>2808.8523305138401</v>
      </c>
      <c r="AK1077" s="88">
        <v>2851.2376193761202</v>
      </c>
    </row>
    <row r="1078" spans="1:37" s="88" customFormat="1" hidden="1" x14ac:dyDescent="0.3">
      <c r="A1078" s="117" t="str">
        <f t="shared" si="21"/>
        <v>SDGbaseTRA_UrbIRT_v6_3EGXtotal</v>
      </c>
      <c r="B1078" s="118" t="s">
        <v>220</v>
      </c>
      <c r="C1078" s="119" t="s">
        <v>295</v>
      </c>
      <c r="D1078" s="91" t="s">
        <v>197</v>
      </c>
      <c r="E1078" s="88" t="s">
        <v>1</v>
      </c>
      <c r="F1078" s="88">
        <v>1502.9418073243701</v>
      </c>
      <c r="G1078" s="88">
        <v>1442.69743044645</v>
      </c>
      <c r="H1078" s="88">
        <v>1465.03357220508</v>
      </c>
      <c r="I1078" s="88">
        <v>1539.8101531550601</v>
      </c>
      <c r="J1078" s="88">
        <v>1574.3118598676799</v>
      </c>
      <c r="K1078" s="88">
        <v>1613.0026063038999</v>
      </c>
      <c r="L1078" s="88">
        <v>1656.6042080120301</v>
      </c>
      <c r="M1078" s="88">
        <v>1702.24254400835</v>
      </c>
      <c r="N1078" s="88">
        <v>1751.2684385396101</v>
      </c>
      <c r="O1078" s="88">
        <v>1806.69918835814</v>
      </c>
      <c r="P1078" s="88">
        <v>1866.74665982434</v>
      </c>
      <c r="Q1078" s="88">
        <v>1927.2364588134101</v>
      </c>
      <c r="R1078" s="88">
        <v>1971.91246422373</v>
      </c>
      <c r="S1078" s="88">
        <v>2019.27933163428</v>
      </c>
      <c r="T1078" s="88">
        <v>2067.5201017794102</v>
      </c>
      <c r="U1078" s="88">
        <v>2119.65383583836</v>
      </c>
      <c r="V1078" s="88">
        <v>2174.89348807649</v>
      </c>
      <c r="W1078" s="88">
        <v>2229.9167459908799</v>
      </c>
      <c r="X1078" s="88">
        <v>2284.4015444659099</v>
      </c>
      <c r="Y1078" s="88">
        <v>2337.7376028991298</v>
      </c>
      <c r="Z1078" s="88">
        <v>2391.3784509038001</v>
      </c>
      <c r="AA1078" s="88">
        <v>2446.31417252044</v>
      </c>
      <c r="AB1078" s="88">
        <v>2499.5106620035499</v>
      </c>
      <c r="AC1078" s="88">
        <v>2558.2157169634302</v>
      </c>
      <c r="AD1078" s="88">
        <v>2621.4701656819602</v>
      </c>
      <c r="AE1078" s="88">
        <v>2687.0558066805702</v>
      </c>
      <c r="AF1078" s="88">
        <v>2751.8329107834502</v>
      </c>
      <c r="AG1078" s="88">
        <v>2814.5467291678501</v>
      </c>
      <c r="AH1078" s="88">
        <v>2847.5862435051999</v>
      </c>
      <c r="AI1078" s="88">
        <v>2875.0937708004199</v>
      </c>
      <c r="AJ1078" s="88">
        <v>2910.5603369823102</v>
      </c>
      <c r="AK1078" s="88">
        <v>2949.6017937185902</v>
      </c>
    </row>
    <row r="1079" spans="1:37" s="88" customFormat="1" hidden="1" x14ac:dyDescent="0.3">
      <c r="A1079" s="117" t="str">
        <f t="shared" si="21"/>
        <v>SDGbaseTRA_UrbIRT_v6_3GADJXtotal</v>
      </c>
      <c r="B1079" s="118" t="s">
        <v>220</v>
      </c>
      <c r="C1079" s="119" t="s">
        <v>295</v>
      </c>
      <c r="D1079" s="91" t="s">
        <v>190</v>
      </c>
      <c r="E1079" s="88" t="s">
        <v>1</v>
      </c>
      <c r="F1079" s="88">
        <v>1</v>
      </c>
      <c r="G1079" s="88">
        <v>0.93699600000000005</v>
      </c>
      <c r="H1079" s="88">
        <v>0.96368600000000004</v>
      </c>
      <c r="I1079" s="88">
        <v>1.0195989999999999</v>
      </c>
      <c r="J1079" s="88">
        <v>1.049023</v>
      </c>
      <c r="K1079" s="88">
        <v>1.0786750000000001</v>
      </c>
      <c r="L1079" s="88">
        <v>1.1103810000000001</v>
      </c>
      <c r="M1079" s="88">
        <v>1.1431830000000001</v>
      </c>
      <c r="N1079" s="88">
        <v>1.179824</v>
      </c>
      <c r="O1079" s="88">
        <v>1.228343</v>
      </c>
      <c r="P1079" s="88">
        <v>1.2740419999999999</v>
      </c>
      <c r="Q1079" s="88">
        <v>1.319888</v>
      </c>
      <c r="R1079" s="88">
        <v>1.3510759999999999</v>
      </c>
      <c r="S1079" s="88">
        <v>1.383</v>
      </c>
      <c r="T1079" s="88">
        <v>1.4156789999999999</v>
      </c>
      <c r="U1079" s="88">
        <v>1.44913</v>
      </c>
      <c r="V1079" s="88">
        <v>1.483371</v>
      </c>
      <c r="W1079" s="88">
        <v>1.5184219999999999</v>
      </c>
      <c r="X1079" s="88">
        <v>1.5543009999999999</v>
      </c>
      <c r="Y1079" s="88">
        <v>1.591027</v>
      </c>
      <c r="Z1079" s="88">
        <v>1.6286210000000001</v>
      </c>
      <c r="AA1079" s="88">
        <v>1.6671039999999999</v>
      </c>
      <c r="AB1079" s="88">
        <v>1.706496</v>
      </c>
      <c r="AC1079" s="88">
        <v>1.7468189999999999</v>
      </c>
      <c r="AD1079" s="88">
        <v>1.7880940000000001</v>
      </c>
      <c r="AE1079" s="88">
        <v>1.8303450000000001</v>
      </c>
      <c r="AF1079" s="88">
        <v>1.873594</v>
      </c>
      <c r="AG1079" s="88">
        <v>1.9178649999999999</v>
      </c>
      <c r="AH1079" s="88">
        <v>1.963182</v>
      </c>
      <c r="AI1079" s="88">
        <v>2.0095700000000001</v>
      </c>
      <c r="AJ1079" s="88">
        <v>2.0570539999999999</v>
      </c>
      <c r="AK1079" s="88">
        <v>2.1056599999999999</v>
      </c>
    </row>
    <row r="1080" spans="1:37" s="88" customFormat="1" hidden="1" x14ac:dyDescent="0.3">
      <c r="A1080" s="117" t="str">
        <f t="shared" si="21"/>
        <v>SDGbaseTRA_UrbIRT_v6_3GOVGRtotal</v>
      </c>
      <c r="B1080" s="118" t="s">
        <v>220</v>
      </c>
      <c r="C1080" s="119" t="s">
        <v>295</v>
      </c>
      <c r="D1080" s="91" t="s">
        <v>192</v>
      </c>
      <c r="E1080" s="88" t="s">
        <v>1</v>
      </c>
      <c r="G1080" s="88">
        <v>2.3628947497707602E-2</v>
      </c>
      <c r="H1080" s="88">
        <v>2.3628947497707602E-2</v>
      </c>
      <c r="I1080" s="88">
        <v>2.3628947497707602E-2</v>
      </c>
      <c r="J1080" s="88">
        <v>2.3628947497707602E-2</v>
      </c>
      <c r="K1080" s="88">
        <v>2.3628947497707602E-2</v>
      </c>
      <c r="L1080" s="88">
        <v>2.3628947497707602E-2</v>
      </c>
      <c r="M1080" s="88">
        <v>2.3628947497707602E-2</v>
      </c>
      <c r="N1080" s="88">
        <v>2.3628947497707602E-2</v>
      </c>
      <c r="O1080" s="88">
        <v>2.3628947497707602E-2</v>
      </c>
      <c r="P1080" s="88">
        <v>2.3628947497707602E-2</v>
      </c>
      <c r="Q1080" s="88">
        <v>2.3628947497707602E-2</v>
      </c>
      <c r="R1080" s="88">
        <v>2.3628947497707602E-2</v>
      </c>
      <c r="S1080" s="88">
        <v>2.3628947497707602E-2</v>
      </c>
      <c r="T1080" s="88">
        <v>2.3628947497707602E-2</v>
      </c>
      <c r="U1080" s="88">
        <v>2.3628947497707602E-2</v>
      </c>
      <c r="V1080" s="88">
        <v>2.3628947497707602E-2</v>
      </c>
      <c r="W1080" s="88">
        <v>2.3628947497707602E-2</v>
      </c>
      <c r="X1080" s="88">
        <v>2.3628947497707602E-2</v>
      </c>
      <c r="Y1080" s="88">
        <v>2.3628947497707602E-2</v>
      </c>
      <c r="Z1080" s="88">
        <v>2.3628947497707602E-2</v>
      </c>
      <c r="AA1080" s="88">
        <v>2.3628947497707602E-2</v>
      </c>
      <c r="AB1080" s="88">
        <v>2.3628947497707602E-2</v>
      </c>
      <c r="AC1080" s="88">
        <v>2.3628947497707602E-2</v>
      </c>
      <c r="AD1080" s="88">
        <v>2.3628947497707602E-2</v>
      </c>
      <c r="AE1080" s="88">
        <v>2.3628947497707602E-2</v>
      </c>
      <c r="AF1080" s="88">
        <v>2.3628947497707602E-2</v>
      </c>
      <c r="AG1080" s="88">
        <v>2.3628947497707602E-2</v>
      </c>
      <c r="AH1080" s="88">
        <v>2.3628947497707602E-2</v>
      </c>
      <c r="AI1080" s="88">
        <v>2.3628947497707602E-2</v>
      </c>
      <c r="AJ1080" s="88">
        <v>2.3628947497707602E-2</v>
      </c>
      <c r="AK1080" s="88">
        <v>2.3628947497707602E-2</v>
      </c>
    </row>
    <row r="1081" spans="1:37" s="88" customFormat="1" hidden="1" x14ac:dyDescent="0.3">
      <c r="A1081" s="117" t="str">
        <f t="shared" si="21"/>
        <v>SDGbaseTRA_UrbIRT_v6_3C_GovConscgsrv</v>
      </c>
      <c r="B1081" s="118" t="s">
        <v>220</v>
      </c>
      <c r="C1081" s="119" t="s">
        <v>295</v>
      </c>
      <c r="D1081" s="91" t="s">
        <v>213</v>
      </c>
      <c r="E1081" s="88" t="s">
        <v>184</v>
      </c>
      <c r="F1081" s="88">
        <v>1080.43447768238</v>
      </c>
      <c r="G1081" s="88">
        <v>1020.19010080446</v>
      </c>
      <c r="H1081" s="88">
        <v>1053.05643214213</v>
      </c>
      <c r="I1081" s="88">
        <v>1120.5044252072</v>
      </c>
      <c r="J1081" s="88">
        <v>1149.3061567058</v>
      </c>
      <c r="K1081" s="88">
        <v>1182.99025132208</v>
      </c>
      <c r="L1081" s="88">
        <v>1220.7951462101</v>
      </c>
      <c r="M1081" s="88">
        <v>1259.9301201707001</v>
      </c>
      <c r="N1081" s="88">
        <v>1302.2717446356601</v>
      </c>
      <c r="O1081" s="88">
        <v>1350.4197111911701</v>
      </c>
      <c r="P1081" s="88">
        <v>1402.0955491715199</v>
      </c>
      <c r="Q1081" s="88">
        <v>1453.70278534621</v>
      </c>
      <c r="R1081" s="88">
        <v>1489.53991512363</v>
      </c>
      <c r="S1081" s="88">
        <v>1526.54696014763</v>
      </c>
      <c r="T1081" s="88">
        <v>1564.16830521363</v>
      </c>
      <c r="U1081" s="88">
        <v>1605.1023547145401</v>
      </c>
      <c r="V1081" s="88">
        <v>1647.65241673381</v>
      </c>
      <c r="W1081" s="88">
        <v>1690.16988437446</v>
      </c>
      <c r="X1081" s="88">
        <v>1731.62194791715</v>
      </c>
      <c r="Y1081" s="88">
        <v>1771.28124570453</v>
      </c>
      <c r="Z1081" s="88">
        <v>1811.82191770698</v>
      </c>
      <c r="AA1081" s="88">
        <v>1852.8592639751901</v>
      </c>
      <c r="AB1081" s="88">
        <v>1892.35168706378</v>
      </c>
      <c r="AC1081" s="88">
        <v>1935.8447455139501</v>
      </c>
      <c r="AD1081" s="88">
        <v>1984.6285431773699</v>
      </c>
      <c r="AE1081" s="88">
        <v>2035.4761784300099</v>
      </c>
      <c r="AF1081" s="88">
        <v>2084.9239098927901</v>
      </c>
      <c r="AG1081" s="88">
        <v>2131.6787599107602</v>
      </c>
      <c r="AH1081" s="88">
        <v>2148.7392476725099</v>
      </c>
      <c r="AI1081" s="88">
        <v>2171.40016464884</v>
      </c>
      <c r="AJ1081" s="88">
        <v>2203.9642281209199</v>
      </c>
      <c r="AK1081" s="88">
        <v>2240.4078995375598</v>
      </c>
    </row>
    <row r="1082" spans="1:37" s="88" customFormat="1" hidden="1" x14ac:dyDescent="0.3">
      <c r="A1082" s="117" t="str">
        <f t="shared" si="21"/>
        <v>SDGbaseTRA_UrbIRT_v6_3C_GovConstotal</v>
      </c>
      <c r="B1082" s="118" t="s">
        <v>220</v>
      </c>
      <c r="C1082" s="119" t="s">
        <v>295</v>
      </c>
      <c r="D1082" s="91" t="s">
        <v>213</v>
      </c>
      <c r="E1082" s="88" t="s">
        <v>1</v>
      </c>
      <c r="F1082" s="88">
        <v>1080.43447768238</v>
      </c>
      <c r="G1082" s="88">
        <v>1020.19010080446</v>
      </c>
      <c r="H1082" s="88">
        <v>1053.05643214213</v>
      </c>
      <c r="I1082" s="88">
        <v>1120.5044252072</v>
      </c>
      <c r="J1082" s="88">
        <v>1149.3061567058</v>
      </c>
      <c r="K1082" s="88">
        <v>1182.99025132208</v>
      </c>
      <c r="L1082" s="88">
        <v>1220.7951462101</v>
      </c>
      <c r="M1082" s="88">
        <v>1259.9301201707001</v>
      </c>
      <c r="N1082" s="88">
        <v>1302.2717446356601</v>
      </c>
      <c r="O1082" s="88">
        <v>1350.4197111911701</v>
      </c>
      <c r="P1082" s="88">
        <v>1402.0955491715199</v>
      </c>
      <c r="Q1082" s="88">
        <v>1453.70278534621</v>
      </c>
      <c r="R1082" s="88">
        <v>1489.53991512363</v>
      </c>
      <c r="S1082" s="88">
        <v>1526.54696014763</v>
      </c>
      <c r="T1082" s="88">
        <v>1564.16830521363</v>
      </c>
      <c r="U1082" s="88">
        <v>1605.1023547145401</v>
      </c>
      <c r="V1082" s="88">
        <v>1647.65241673381</v>
      </c>
      <c r="W1082" s="88">
        <v>1690.16988437446</v>
      </c>
      <c r="X1082" s="88">
        <v>1731.62194791715</v>
      </c>
      <c r="Y1082" s="88">
        <v>1771.28124570453</v>
      </c>
      <c r="Z1082" s="88">
        <v>1811.82191770698</v>
      </c>
      <c r="AA1082" s="88">
        <v>1852.8592639751901</v>
      </c>
      <c r="AB1082" s="88">
        <v>1892.35168706378</v>
      </c>
      <c r="AC1082" s="88">
        <v>1935.8447455139501</v>
      </c>
      <c r="AD1082" s="88">
        <v>1984.6285431773699</v>
      </c>
      <c r="AE1082" s="88">
        <v>2035.4761784300099</v>
      </c>
      <c r="AF1082" s="88">
        <v>2084.9239098927901</v>
      </c>
      <c r="AG1082" s="88">
        <v>2131.6787599107602</v>
      </c>
      <c r="AH1082" s="88">
        <v>2148.7392476725099</v>
      </c>
      <c r="AI1082" s="88">
        <v>2171.40016464884</v>
      </c>
      <c r="AJ1082" s="88">
        <v>2203.9642281209199</v>
      </c>
      <c r="AK1082" s="88">
        <v>2240.4078995375598</v>
      </c>
    </row>
    <row r="1083" spans="1:37" s="88" customFormat="1" hidden="1" x14ac:dyDescent="0.3">
      <c r="A1083" s="117" t="str">
        <f t="shared" si="21"/>
        <v>SDGbaseTRA_UrbIRT_v6_3GSAVXtotal</v>
      </c>
      <c r="B1083" s="118" t="s">
        <v>220</v>
      </c>
      <c r="C1083" s="119" t="s">
        <v>295</v>
      </c>
      <c r="D1083" s="91" t="s">
        <v>98</v>
      </c>
      <c r="E1083" s="88" t="s">
        <v>1</v>
      </c>
      <c r="F1083" s="88">
        <v>-11.965313536297</v>
      </c>
      <c r="G1083" s="88">
        <v>-12.246835833377</v>
      </c>
      <c r="H1083" s="88">
        <v>-12.539052630794901</v>
      </c>
      <c r="I1083" s="88">
        <v>58.547641252498103</v>
      </c>
      <c r="J1083" s="88">
        <v>51.171799878281497</v>
      </c>
      <c r="K1083" s="88">
        <v>46.270732736751597</v>
      </c>
      <c r="L1083" s="88">
        <v>42.466111841779401</v>
      </c>
      <c r="M1083" s="88">
        <v>39.070955455997797</v>
      </c>
      <c r="N1083" s="88">
        <v>35.812480253263203</v>
      </c>
      <c r="O1083" s="88">
        <v>33.248242533391704</v>
      </c>
      <c r="P1083" s="88">
        <v>29.826779627819899</v>
      </c>
      <c r="Q1083" s="88">
        <v>25.7138767915906</v>
      </c>
      <c r="R1083" s="88">
        <v>-63.391764107793101</v>
      </c>
      <c r="S1083" s="88">
        <v>-64.702109486861403</v>
      </c>
      <c r="T1083" s="88">
        <v>-67.351474991802704</v>
      </c>
      <c r="U1083" s="88">
        <v>-70.667953358363306</v>
      </c>
      <c r="V1083" s="88">
        <v>-73.621631083326093</v>
      </c>
      <c r="W1083" s="88">
        <v>-77.076702349586895</v>
      </c>
      <c r="X1083" s="88">
        <v>-80.457535185609203</v>
      </c>
      <c r="Y1083" s="88">
        <v>-85.468948672342293</v>
      </c>
      <c r="Z1083" s="88">
        <v>-90.255854705173107</v>
      </c>
      <c r="AA1083" s="88">
        <v>-95.007567433539904</v>
      </c>
      <c r="AB1083" s="88">
        <v>-102.88440398170199</v>
      </c>
      <c r="AC1083" s="88">
        <v>-106.29500516562101</v>
      </c>
      <c r="AD1083" s="88">
        <v>-107.257884420392</v>
      </c>
      <c r="AE1083" s="88">
        <v>-107.35967111760699</v>
      </c>
      <c r="AF1083" s="88">
        <v>-105.407497318639</v>
      </c>
      <c r="AG1083" s="88">
        <v>-109.108077932925</v>
      </c>
      <c r="AH1083" s="88">
        <v>-107.862229609485</v>
      </c>
      <c r="AI1083" s="88">
        <v>-105.01776083299499</v>
      </c>
      <c r="AJ1083" s="88">
        <v>-101.708006468466</v>
      </c>
      <c r="AK1083" s="88">
        <v>-98.364174342470093</v>
      </c>
    </row>
    <row r="1084" spans="1:37" s="88" customFormat="1" hidden="1" x14ac:dyDescent="0.3">
      <c r="A1084" s="117" t="str">
        <f t="shared" si="21"/>
        <v>SDGbaseTRA_UrbIRT_v6_3FSAVXtotal</v>
      </c>
      <c r="B1084" s="118" t="s">
        <v>220</v>
      </c>
      <c r="C1084" s="119" t="s">
        <v>295</v>
      </c>
      <c r="D1084" s="91" t="s">
        <v>97</v>
      </c>
      <c r="E1084" s="88" t="s">
        <v>1</v>
      </c>
      <c r="F1084" s="88">
        <v>180.00772404173301</v>
      </c>
      <c r="G1084" s="88">
        <v>183.06785535044199</v>
      </c>
      <c r="H1084" s="88">
        <v>186.18000889140001</v>
      </c>
      <c r="I1084" s="88">
        <v>189.345069042554</v>
      </c>
      <c r="J1084" s="88">
        <v>192.563935216277</v>
      </c>
      <c r="K1084" s="88">
        <v>195.837522114954</v>
      </c>
      <c r="L1084" s="88">
        <v>199.16675999090799</v>
      </c>
      <c r="M1084" s="88">
        <v>202.55259491075299</v>
      </c>
      <c r="N1084" s="88">
        <v>205.995989024236</v>
      </c>
      <c r="O1084" s="88">
        <v>209.497920837648</v>
      </c>
      <c r="P1084" s="88">
        <v>213.05938549188801</v>
      </c>
      <c r="Q1084" s="88">
        <v>216.68139504525001</v>
      </c>
      <c r="R1084" s="88">
        <v>220.36497876102001</v>
      </c>
      <c r="S1084" s="88">
        <v>224.11118339995701</v>
      </c>
      <c r="T1084" s="88">
        <v>227.92107351775601</v>
      </c>
      <c r="U1084" s="88">
        <v>231.79573176755801</v>
      </c>
      <c r="V1084" s="88">
        <v>235.736259207606</v>
      </c>
      <c r="W1084" s="88">
        <v>239.74377561413601</v>
      </c>
      <c r="X1084" s="88">
        <v>243.819419799576</v>
      </c>
      <c r="Y1084" s="88">
        <v>247.96434993616899</v>
      </c>
      <c r="Z1084" s="88">
        <v>252.17974388508301</v>
      </c>
      <c r="AA1084" s="88">
        <v>256.46679953112999</v>
      </c>
      <c r="AB1084" s="88">
        <v>260.82673512315898</v>
      </c>
      <c r="AC1084" s="88">
        <v>265.26078962025298</v>
      </c>
      <c r="AD1084" s="88">
        <v>269.77022304379699</v>
      </c>
      <c r="AE1084" s="88">
        <v>274.35631683554197</v>
      </c>
      <c r="AF1084" s="88">
        <v>279.02037422174601</v>
      </c>
      <c r="AG1084" s="88">
        <v>283.76372058351501</v>
      </c>
      <c r="AH1084" s="88">
        <v>288.587703833435</v>
      </c>
      <c r="AI1084" s="88">
        <v>293.49369479860297</v>
      </c>
      <c r="AJ1084" s="88">
        <v>298.48308761018001</v>
      </c>
      <c r="AK1084" s="88">
        <v>303.557300099553</v>
      </c>
    </row>
    <row r="1085" spans="1:37" s="88" customFormat="1" hidden="1" x14ac:dyDescent="0.3">
      <c r="A1085" s="117" t="str">
        <f t="shared" si="21"/>
        <v>SDGbaseTRA_UrbIRT_v6_3C_TSavtotal</v>
      </c>
      <c r="B1085" s="118" t="s">
        <v>220</v>
      </c>
      <c r="C1085" s="119" t="s">
        <v>295</v>
      </c>
      <c r="D1085" s="91" t="s">
        <v>100</v>
      </c>
      <c r="E1085" s="88" t="s">
        <v>1</v>
      </c>
      <c r="F1085" s="88">
        <v>932.269846525307</v>
      </c>
      <c r="G1085" s="88">
        <v>877.364961202465</v>
      </c>
      <c r="H1085" s="88">
        <v>903.14608846892099</v>
      </c>
      <c r="I1085" s="88">
        <v>975.29754328915305</v>
      </c>
      <c r="J1085" s="88">
        <v>989.28222119441398</v>
      </c>
      <c r="K1085" s="88">
        <v>1008.0230414228801</v>
      </c>
      <c r="L1085" s="88">
        <v>1030.3935000967799</v>
      </c>
      <c r="M1085" s="88">
        <v>1053.3505772462699</v>
      </c>
      <c r="N1085" s="88">
        <v>1079.0817059691899</v>
      </c>
      <c r="O1085" s="88">
        <v>1103.8182406067101</v>
      </c>
      <c r="P1085" s="88">
        <v>1135.4620616403499</v>
      </c>
      <c r="Q1085" s="88">
        <v>1167.79618790016</v>
      </c>
      <c r="R1085" s="88">
        <v>1143.4330049648299</v>
      </c>
      <c r="S1085" s="88">
        <v>1184.8617579035999</v>
      </c>
      <c r="T1085" s="88">
        <v>1227.1580635538101</v>
      </c>
      <c r="U1085" s="88">
        <v>1274.63609290569</v>
      </c>
      <c r="V1085" s="88">
        <v>1320.65257358643</v>
      </c>
      <c r="W1085" s="88">
        <v>1367.73699541465</v>
      </c>
      <c r="X1085" s="88">
        <v>1416.4471082593</v>
      </c>
      <c r="Y1085" s="88">
        <v>1463.1489765904901</v>
      </c>
      <c r="Z1085" s="88">
        <v>1512.9740875698101</v>
      </c>
      <c r="AA1085" s="88">
        <v>1560.8282182478599</v>
      </c>
      <c r="AB1085" s="88">
        <v>1613.1563809798399</v>
      </c>
      <c r="AC1085" s="88">
        <v>1661.7424574182601</v>
      </c>
      <c r="AD1085" s="88">
        <v>1710.57177721484</v>
      </c>
      <c r="AE1085" s="88">
        <v>1761.38456027794</v>
      </c>
      <c r="AF1085" s="88">
        <v>1814.4646312402199</v>
      </c>
      <c r="AG1085" s="88">
        <v>1867.9629588662899</v>
      </c>
      <c r="AH1085" s="88">
        <v>1877.91889456442</v>
      </c>
      <c r="AI1085" s="88">
        <v>1881.68253168205</v>
      </c>
      <c r="AJ1085" s="88">
        <v>1883.51354173246</v>
      </c>
      <c r="AK1085" s="88">
        <v>1880.96461415668</v>
      </c>
    </row>
    <row r="1086" spans="1:37" s="88" customFormat="1" hidden="1" x14ac:dyDescent="0.3">
      <c r="A1086" s="117" t="str">
        <f t="shared" si="21"/>
        <v>SDGbaseTRA_UrbIRT_v6_3QINVXctext</v>
      </c>
      <c r="B1086" s="118" t="s">
        <v>220</v>
      </c>
      <c r="C1086" s="119" t="s">
        <v>295</v>
      </c>
      <c r="D1086" s="91" t="s">
        <v>101</v>
      </c>
      <c r="E1086" s="88" t="s">
        <v>102</v>
      </c>
      <c r="F1086" s="88">
        <v>2.3692309801762498E-2</v>
      </c>
      <c r="G1086" s="88">
        <v>2.1592316082631499E-2</v>
      </c>
      <c r="H1086" s="88">
        <v>2.22257982128309E-2</v>
      </c>
      <c r="I1086" s="88">
        <v>2.37709117300943E-2</v>
      </c>
      <c r="J1086" s="88">
        <v>2.4198784392352402E-2</v>
      </c>
      <c r="K1086" s="88">
        <v>2.4687049688718699E-2</v>
      </c>
      <c r="L1086" s="88">
        <v>2.5274871327372599E-2</v>
      </c>
      <c r="M1086" s="88">
        <v>2.5939602070523499E-2</v>
      </c>
      <c r="N1086" s="88">
        <v>2.66397448582197E-2</v>
      </c>
      <c r="O1086" s="88">
        <v>2.75144543848857E-2</v>
      </c>
      <c r="P1086" s="88">
        <v>2.83233725419701E-2</v>
      </c>
      <c r="Q1086" s="88">
        <v>2.9093012610886398E-2</v>
      </c>
      <c r="R1086" s="88">
        <v>2.8600194990964199E-2</v>
      </c>
      <c r="S1086" s="88">
        <v>2.94865026484987E-2</v>
      </c>
      <c r="T1086" s="88">
        <v>3.04258368688601E-2</v>
      </c>
      <c r="U1086" s="88">
        <v>3.1512629770835902E-2</v>
      </c>
      <c r="V1086" s="88">
        <v>3.2639867436866102E-2</v>
      </c>
      <c r="W1086" s="88">
        <v>3.37512977884383E-2</v>
      </c>
      <c r="X1086" s="88">
        <v>3.47726653367968E-2</v>
      </c>
      <c r="Y1086" s="88">
        <v>3.5814232391184697E-2</v>
      </c>
      <c r="Z1086" s="88">
        <v>3.6916901235611699E-2</v>
      </c>
      <c r="AA1086" s="88">
        <v>3.79871776671988E-2</v>
      </c>
      <c r="AB1086" s="88">
        <v>3.89228288519195E-2</v>
      </c>
      <c r="AC1086" s="88">
        <v>3.9873532443171801E-2</v>
      </c>
      <c r="AD1086" s="88">
        <v>4.0992809261978597E-2</v>
      </c>
      <c r="AE1086" s="88">
        <v>4.2207181603508101E-2</v>
      </c>
      <c r="AF1086" s="88">
        <v>4.3485721118777701E-2</v>
      </c>
      <c r="AG1086" s="88">
        <v>4.4740812736334797E-2</v>
      </c>
      <c r="AH1086" s="88">
        <v>4.4581206899905398E-2</v>
      </c>
      <c r="AI1086" s="88">
        <v>4.4257831795452902E-2</v>
      </c>
      <c r="AJ1086" s="88">
        <v>4.40826016525478E-2</v>
      </c>
      <c r="AK1086" s="88">
        <v>4.3828380689348898E-2</v>
      </c>
    </row>
    <row r="1087" spans="1:37" s="88" customFormat="1" hidden="1" x14ac:dyDescent="0.3">
      <c r="A1087" s="117" t="str">
        <f t="shared" si="21"/>
        <v>SDGbaseTRA_UrbIRT_v6_3QINVXcleat</v>
      </c>
      <c r="B1087" s="118" t="s">
        <v>220</v>
      </c>
      <c r="C1087" s="119" t="s">
        <v>295</v>
      </c>
      <c r="D1087" s="91" t="s">
        <v>101</v>
      </c>
      <c r="E1087" s="88" t="s">
        <v>103</v>
      </c>
      <c r="F1087" s="142">
        <v>3.4546835070606202E-5</v>
      </c>
      <c r="G1087" s="142">
        <v>3.1484738665859197E-5</v>
      </c>
      <c r="H1087" s="142">
        <v>3.2408447787312098E-5</v>
      </c>
      <c r="I1087" s="142">
        <v>3.4661448119187501E-5</v>
      </c>
      <c r="J1087" s="142">
        <v>3.5285348718915003E-5</v>
      </c>
      <c r="K1087" s="142">
        <v>3.5997310566679301E-5</v>
      </c>
      <c r="L1087" s="142">
        <v>3.6854440047570997E-5</v>
      </c>
      <c r="M1087" s="142">
        <v>3.7823714193576302E-5</v>
      </c>
      <c r="N1087" s="142">
        <v>3.8844624253203203E-5</v>
      </c>
      <c r="O1087" s="142">
        <v>4.0120078018803097E-5</v>
      </c>
      <c r="P1087" s="142">
        <v>4.1299598394496299E-5</v>
      </c>
      <c r="Q1087" s="142">
        <v>4.2421845602432198E-5</v>
      </c>
      <c r="R1087" s="142">
        <v>4.1703245804531701E-5</v>
      </c>
      <c r="S1087" s="142">
        <v>4.29956113325387E-5</v>
      </c>
      <c r="T1087" s="142">
        <v>4.4365297304844798E-5</v>
      </c>
      <c r="U1087" s="142">
        <v>4.59499994911073E-5</v>
      </c>
      <c r="V1087" s="142">
        <v>4.7593676028327898E-5</v>
      </c>
      <c r="W1087" s="142">
        <v>4.9214303201005501E-5</v>
      </c>
      <c r="X1087" s="142">
        <v>5.0703605701894903E-5</v>
      </c>
      <c r="Y1087" s="142">
        <v>5.2222362021729898E-5</v>
      </c>
      <c r="Z1087" s="142">
        <v>5.3830213642135502E-5</v>
      </c>
      <c r="AA1087" s="142">
        <v>5.5390832411321299E-5</v>
      </c>
      <c r="AB1087" s="142">
        <v>5.6755147981758399E-5</v>
      </c>
      <c r="AC1087" s="142">
        <v>5.8141412151138099E-5</v>
      </c>
      <c r="AD1087" s="142">
        <v>5.9773480614753797E-5</v>
      </c>
      <c r="AE1087" s="142">
        <v>6.1544212187494103E-5</v>
      </c>
      <c r="AF1087" s="142">
        <v>6.3408508836273599E-5</v>
      </c>
      <c r="AG1087" s="142">
        <v>6.5238615038372094E-5</v>
      </c>
      <c r="AH1087" s="142">
        <v>6.5005886505208196E-5</v>
      </c>
      <c r="AI1087" s="142">
        <v>6.4534358549811006E-5</v>
      </c>
      <c r="AJ1087" s="142">
        <v>6.4278847504370905E-5</v>
      </c>
      <c r="AK1087" s="142">
        <v>6.3908156349282505E-5</v>
      </c>
    </row>
    <row r="1088" spans="1:37" s="88" customFormat="1" hidden="1" x14ac:dyDescent="0.3">
      <c r="A1088" s="117" t="str">
        <f t="shared" si="21"/>
        <v>SDGbaseTRA_UrbIRT_v6_3QINVXcprnt</v>
      </c>
      <c r="B1088" s="118" t="s">
        <v>220</v>
      </c>
      <c r="C1088" s="119" t="s">
        <v>295</v>
      </c>
      <c r="D1088" s="91" t="s">
        <v>101</v>
      </c>
      <c r="E1088" s="88" t="s">
        <v>104</v>
      </c>
      <c r="F1088" s="88">
        <v>1.1876043386783101E-3</v>
      </c>
      <c r="G1088" s="88">
        <v>1.0823397328672E-3</v>
      </c>
      <c r="H1088" s="88">
        <v>1.1140937548513299E-3</v>
      </c>
      <c r="I1088" s="88">
        <v>1.19154435093952E-3</v>
      </c>
      <c r="J1088" s="88">
        <v>1.2129919613393201E-3</v>
      </c>
      <c r="K1088" s="88">
        <v>1.2374668221377201E-3</v>
      </c>
      <c r="L1088" s="88">
        <v>1.26693205935079E-3</v>
      </c>
      <c r="M1088" s="88">
        <v>1.30025245407904E-3</v>
      </c>
      <c r="N1088" s="88">
        <v>1.33534791835921E-3</v>
      </c>
      <c r="O1088" s="88">
        <v>1.37919374165139E-3</v>
      </c>
      <c r="P1088" s="88">
        <v>1.41974169670631E-3</v>
      </c>
      <c r="Q1088" s="88">
        <v>1.45832079231638E-3</v>
      </c>
      <c r="R1088" s="88">
        <v>1.4336177410523301E-3</v>
      </c>
      <c r="S1088" s="88">
        <v>1.47804493402334E-3</v>
      </c>
      <c r="T1088" s="88">
        <v>1.52513014457918E-3</v>
      </c>
      <c r="U1088" s="88">
        <v>1.5796068915249499E-3</v>
      </c>
      <c r="V1088" s="88">
        <v>1.6361109788891701E-3</v>
      </c>
      <c r="W1088" s="88">
        <v>1.6918227063952699E-3</v>
      </c>
      <c r="X1088" s="88">
        <v>1.74301993207588E-3</v>
      </c>
      <c r="Y1088" s="88">
        <v>1.7952296812799699E-3</v>
      </c>
      <c r="Z1088" s="88">
        <v>1.8505022281411201E-3</v>
      </c>
      <c r="AA1088" s="88">
        <v>1.9041510679702999E-3</v>
      </c>
      <c r="AB1088" s="88">
        <v>1.9510516621192499E-3</v>
      </c>
      <c r="AC1088" s="88">
        <v>1.9987067754963501E-3</v>
      </c>
      <c r="AD1088" s="88">
        <v>2.0548118162171201E-3</v>
      </c>
      <c r="AE1088" s="88">
        <v>2.1156836296299299E-3</v>
      </c>
      <c r="AF1088" s="88">
        <v>2.1797718965912601E-3</v>
      </c>
      <c r="AG1088" s="88">
        <v>2.2426848106516101E-3</v>
      </c>
      <c r="AH1088" s="88">
        <v>2.2346843841247002E-3</v>
      </c>
      <c r="AI1088" s="88">
        <v>2.2184748342630898E-3</v>
      </c>
      <c r="AJ1088" s="88">
        <v>2.2096912213641099E-3</v>
      </c>
      <c r="AK1088" s="88">
        <v>2.19694810254606E-3</v>
      </c>
    </row>
    <row r="1089" spans="1:37" s="88" customFormat="1" hidden="1" x14ac:dyDescent="0.3">
      <c r="A1089" s="117" t="str">
        <f t="shared" si="21"/>
        <v>SDGbaseTRA_UrbIRT_v6_3QINVXcrubb</v>
      </c>
      <c r="B1089" s="118" t="s">
        <v>220</v>
      </c>
      <c r="C1089" s="119" t="s">
        <v>295</v>
      </c>
      <c r="D1089" s="91" t="s">
        <v>101</v>
      </c>
      <c r="E1089" s="88" t="s">
        <v>105</v>
      </c>
      <c r="F1089" s="88">
        <v>4.4626661802094399E-3</v>
      </c>
      <c r="G1089" s="88">
        <v>4.0671128961509498E-3</v>
      </c>
      <c r="H1089" s="88">
        <v>4.1864351277890698E-3</v>
      </c>
      <c r="I1089" s="88">
        <v>4.4774715820550502E-3</v>
      </c>
      <c r="J1089" s="88">
        <v>4.5580653643950498E-3</v>
      </c>
      <c r="K1089" s="88">
        <v>4.6500346592124701E-3</v>
      </c>
      <c r="L1089" s="88">
        <v>4.7607563139926597E-3</v>
      </c>
      <c r="M1089" s="88">
        <v>4.8859645115565996E-3</v>
      </c>
      <c r="N1089" s="88">
        <v>5.0178428959822899E-3</v>
      </c>
      <c r="O1089" s="88">
        <v>5.1826025439364503E-3</v>
      </c>
      <c r="P1089" s="88">
        <v>5.3349697775402199E-3</v>
      </c>
      <c r="Q1089" s="88">
        <v>5.47993861912743E-3</v>
      </c>
      <c r="R1089" s="88">
        <v>5.3871118519679597E-3</v>
      </c>
      <c r="S1089" s="88">
        <v>5.5540561153865397E-3</v>
      </c>
      <c r="T1089" s="88">
        <v>5.7309884234727796E-3</v>
      </c>
      <c r="U1089" s="88">
        <v>5.9356959411914004E-3</v>
      </c>
      <c r="V1089" s="88">
        <v>6.1480216051448804E-3</v>
      </c>
      <c r="W1089" s="88">
        <v>6.3573698148855296E-3</v>
      </c>
      <c r="X1089" s="88">
        <v>6.5497538607535996E-3</v>
      </c>
      <c r="Y1089" s="88">
        <v>6.7459426708328697E-3</v>
      </c>
      <c r="Z1089" s="88">
        <v>6.9536405694830402E-3</v>
      </c>
      <c r="AA1089" s="88">
        <v>7.1552370568953296E-3</v>
      </c>
      <c r="AB1089" s="88">
        <v>7.3314756310767096E-3</v>
      </c>
      <c r="AC1089" s="88">
        <v>7.5105494655649504E-3</v>
      </c>
      <c r="AD1089" s="88">
        <v>7.7213756301464202E-3</v>
      </c>
      <c r="AE1089" s="88">
        <v>7.9501139179735704E-3</v>
      </c>
      <c r="AF1089" s="88">
        <v>8.1909386878079807E-3</v>
      </c>
      <c r="AG1089" s="88">
        <v>8.42734682874491E-3</v>
      </c>
      <c r="AH1089" s="88">
        <v>8.3972835898983404E-3</v>
      </c>
      <c r="AI1089" s="88">
        <v>8.3363728912692597E-3</v>
      </c>
      <c r="AJ1089" s="88">
        <v>8.3033666694597805E-3</v>
      </c>
      <c r="AK1089" s="88">
        <v>8.2554817943985993E-3</v>
      </c>
    </row>
    <row r="1090" spans="1:37" s="88" customFormat="1" hidden="1" x14ac:dyDescent="0.3">
      <c r="A1090" s="117" t="str">
        <f t="shared" si="21"/>
        <v>SDGbaseTRA_UrbIRT_v6_3QINVXcplas</v>
      </c>
      <c r="B1090" s="118" t="s">
        <v>220</v>
      </c>
      <c r="C1090" s="119" t="s">
        <v>295</v>
      </c>
      <c r="D1090" s="91" t="s">
        <v>101</v>
      </c>
      <c r="E1090" s="88" t="s">
        <v>106</v>
      </c>
      <c r="F1090" s="88">
        <v>9.4082327898261705E-3</v>
      </c>
      <c r="G1090" s="88">
        <v>8.5743238154767105E-3</v>
      </c>
      <c r="H1090" s="88">
        <v>8.8258800123599598E-3</v>
      </c>
      <c r="I1090" s="88">
        <v>9.4394456705314597E-3</v>
      </c>
      <c r="J1090" s="88">
        <v>9.6093542039167104E-3</v>
      </c>
      <c r="K1090" s="88">
        <v>9.80324469453768E-3</v>
      </c>
      <c r="L1090" s="88">
        <v>1.00366690782988E-2</v>
      </c>
      <c r="M1090" s="88">
        <v>1.03006341212366E-2</v>
      </c>
      <c r="N1090" s="88">
        <v>1.05786613118262E-2</v>
      </c>
      <c r="O1090" s="88">
        <v>1.09260090765317E-2</v>
      </c>
      <c r="P1090" s="88">
        <v>1.12472310423698E-2</v>
      </c>
      <c r="Q1090" s="88">
        <v>1.155285565193E-2</v>
      </c>
      <c r="R1090" s="88">
        <v>1.13571574304416E-2</v>
      </c>
      <c r="S1090" s="88">
        <v>1.17091108210253E-2</v>
      </c>
      <c r="T1090" s="88">
        <v>1.2082121096788001E-2</v>
      </c>
      <c r="U1090" s="88">
        <v>1.2513687318134599E-2</v>
      </c>
      <c r="V1090" s="88">
        <v>1.29613141835693E-2</v>
      </c>
      <c r="W1090" s="88">
        <v>1.34026639533791E-2</v>
      </c>
      <c r="X1090" s="88">
        <v>1.3808249721053699E-2</v>
      </c>
      <c r="Y1090" s="88">
        <v>1.4221856726697599E-2</v>
      </c>
      <c r="Z1090" s="88">
        <v>1.46597272958932E-2</v>
      </c>
      <c r="AA1090" s="88">
        <v>1.50847348152988E-2</v>
      </c>
      <c r="AB1090" s="88">
        <v>1.5456282555033099E-2</v>
      </c>
      <c r="AC1090" s="88">
        <v>1.5833807615926902E-2</v>
      </c>
      <c r="AD1090" s="88">
        <v>1.6278273223362401E-2</v>
      </c>
      <c r="AE1090" s="88">
        <v>1.67605013293694E-2</v>
      </c>
      <c r="AF1090" s="88">
        <v>1.7268210264939399E-2</v>
      </c>
      <c r="AG1090" s="88">
        <v>1.77666080239312E-2</v>
      </c>
      <c r="AH1090" s="88">
        <v>1.7703228434676001E-2</v>
      </c>
      <c r="AI1090" s="88">
        <v>1.75748159545683E-2</v>
      </c>
      <c r="AJ1090" s="88">
        <v>1.7505231942285902E-2</v>
      </c>
      <c r="AK1090" s="88">
        <v>1.7404280620028099E-2</v>
      </c>
    </row>
    <row r="1091" spans="1:37" s="88" customFormat="1" hidden="1" x14ac:dyDescent="0.3">
      <c r="A1091" s="117" t="str">
        <f t="shared" si="21"/>
        <v>SDGbaseTRA_UrbIRT_v6_3QINVXcnmet</v>
      </c>
      <c r="B1091" s="118" t="s">
        <v>220</v>
      </c>
      <c r="C1091" s="119" t="s">
        <v>295</v>
      </c>
      <c r="D1091" s="91" t="s">
        <v>101</v>
      </c>
      <c r="E1091" s="88" t="s">
        <v>107</v>
      </c>
      <c r="F1091" s="88">
        <v>2.10021296555872E-2</v>
      </c>
      <c r="G1091" s="88">
        <v>1.9140582987738599E-2</v>
      </c>
      <c r="H1091" s="88">
        <v>1.97021354047155E-2</v>
      </c>
      <c r="I1091" s="88">
        <v>2.10718066057798E-2</v>
      </c>
      <c r="J1091" s="88">
        <v>2.1451095801472999E-2</v>
      </c>
      <c r="K1091" s="88">
        <v>2.18839202557542E-2</v>
      </c>
      <c r="L1091" s="88">
        <v>2.2404996772677498E-2</v>
      </c>
      <c r="M1091" s="88">
        <v>2.2994249630272301E-2</v>
      </c>
      <c r="N1091" s="88">
        <v>2.36148936167664E-2</v>
      </c>
      <c r="O1091" s="88">
        <v>2.4390282890489799E-2</v>
      </c>
      <c r="P1091" s="88">
        <v>2.5107351177963401E-2</v>
      </c>
      <c r="Q1091" s="88">
        <v>2.5789601268847901E-2</v>
      </c>
      <c r="R1091" s="88">
        <v>2.53527413916655E-2</v>
      </c>
      <c r="S1091" s="88">
        <v>2.61384118684586E-2</v>
      </c>
      <c r="T1091" s="88">
        <v>2.69710879245725E-2</v>
      </c>
      <c r="U1091" s="88">
        <v>2.79344792370721E-2</v>
      </c>
      <c r="V1091" s="88">
        <v>2.8933722950020099E-2</v>
      </c>
      <c r="W1091" s="88">
        <v>2.9918954214602701E-2</v>
      </c>
      <c r="X1091" s="88">
        <v>3.0824348996965401E-2</v>
      </c>
      <c r="Y1091" s="88">
        <v>3.17476497010451E-2</v>
      </c>
      <c r="Z1091" s="88">
        <v>3.27251142974311E-2</v>
      </c>
      <c r="AA1091" s="88">
        <v>3.3673864527847201E-2</v>
      </c>
      <c r="AB1091" s="88">
        <v>3.4503275744327502E-2</v>
      </c>
      <c r="AC1091" s="88">
        <v>3.5346030218440801E-2</v>
      </c>
      <c r="AD1091" s="88">
        <v>3.6338217010938499E-2</v>
      </c>
      <c r="AE1091" s="88">
        <v>3.7414701557205297E-2</v>
      </c>
      <c r="AF1091" s="88">
        <v>3.8548067315721801E-2</v>
      </c>
      <c r="AG1091" s="88">
        <v>3.9660647604521398E-2</v>
      </c>
      <c r="AH1091" s="88">
        <v>3.9519164460896997E-2</v>
      </c>
      <c r="AI1091" s="88">
        <v>3.9232507485366698E-2</v>
      </c>
      <c r="AJ1091" s="88">
        <v>3.90771741214333E-2</v>
      </c>
      <c r="AK1091" s="88">
        <v>3.8851819072687602E-2</v>
      </c>
    </row>
    <row r="1092" spans="1:37" s="88" customFormat="1" hidden="1" x14ac:dyDescent="0.3">
      <c r="A1092" s="117" t="str">
        <f t="shared" si="21"/>
        <v>SDGbaseTRA_UrbIRT_v6_3QINVXcnfrm</v>
      </c>
      <c r="B1092" s="118" t="s">
        <v>220</v>
      </c>
      <c r="C1092" s="119" t="s">
        <v>295</v>
      </c>
      <c r="D1092" s="91" t="s">
        <v>101</v>
      </c>
      <c r="E1092" s="88" t="s">
        <v>108</v>
      </c>
      <c r="F1092" s="88">
        <v>1.2664552141270899</v>
      </c>
      <c r="G1092" s="88">
        <v>1.1542015749724199</v>
      </c>
      <c r="H1092" s="88">
        <v>1.18806390218155</v>
      </c>
      <c r="I1092" s="88">
        <v>1.27065682312213</v>
      </c>
      <c r="J1092" s="88">
        <v>1.29352844554447</v>
      </c>
      <c r="K1092" s="88">
        <v>1.31962831236347</v>
      </c>
      <c r="L1092" s="88">
        <v>1.3510498911575599</v>
      </c>
      <c r="M1092" s="88">
        <v>1.38658259027798</v>
      </c>
      <c r="N1092" s="88">
        <v>1.42400821452191</v>
      </c>
      <c r="O1092" s="88">
        <v>1.4707651770199399</v>
      </c>
      <c r="P1092" s="88">
        <v>1.51400530963738</v>
      </c>
      <c r="Q1092" s="88">
        <v>1.55514586057714</v>
      </c>
      <c r="R1092" s="88">
        <v>1.5288026526085501</v>
      </c>
      <c r="S1092" s="88">
        <v>1.57617958476912</v>
      </c>
      <c r="T1092" s="88">
        <v>1.6263910133355399</v>
      </c>
      <c r="U1092" s="88">
        <v>1.68448473863713</v>
      </c>
      <c r="V1092" s="88">
        <v>1.7447404094285901</v>
      </c>
      <c r="W1092" s="88">
        <v>1.8041511117056199</v>
      </c>
      <c r="X1092" s="88">
        <v>1.85874757224416</v>
      </c>
      <c r="Y1092" s="88">
        <v>1.9144237827077999</v>
      </c>
      <c r="Z1092" s="88">
        <v>1.9733661449833499</v>
      </c>
      <c r="AA1092" s="88">
        <v>2.0305769943552399</v>
      </c>
      <c r="AB1092" s="88">
        <v>2.0805915489262601</v>
      </c>
      <c r="AC1092" s="88">
        <v>2.1314107189567402</v>
      </c>
      <c r="AD1092" s="88">
        <v>2.1912408484413701</v>
      </c>
      <c r="AE1092" s="88">
        <v>2.2561542400308898</v>
      </c>
      <c r="AF1092" s="88">
        <v>2.3244976412918401</v>
      </c>
      <c r="AG1092" s="88">
        <v>2.3915876522094002</v>
      </c>
      <c r="AH1092" s="88">
        <v>2.38305603813536</v>
      </c>
      <c r="AI1092" s="88">
        <v>2.36577025677511</v>
      </c>
      <c r="AJ1092" s="88">
        <v>2.35640345674542</v>
      </c>
      <c r="AK1092" s="88">
        <v>2.3428142597832999</v>
      </c>
    </row>
    <row r="1093" spans="1:37" s="88" customFormat="1" hidden="1" x14ac:dyDescent="0.3">
      <c r="A1093" s="117" t="str">
        <f t="shared" si="21"/>
        <v>SDGbaseTRA_UrbIRT_v6_3QINVXcmetp</v>
      </c>
      <c r="B1093" s="118" t="s">
        <v>220</v>
      </c>
      <c r="C1093" s="119" t="s">
        <v>295</v>
      </c>
      <c r="D1093" s="91" t="s">
        <v>101</v>
      </c>
      <c r="E1093" s="88" t="s">
        <v>109</v>
      </c>
      <c r="F1093" s="88">
        <v>2.2430080989044301</v>
      </c>
      <c r="G1093" s="88">
        <v>2.04419662973695</v>
      </c>
      <c r="H1093" s="88">
        <v>2.10416991053724</v>
      </c>
      <c r="I1093" s="88">
        <v>2.2504495329947698</v>
      </c>
      <c r="J1093" s="88">
        <v>2.2909572696728202</v>
      </c>
      <c r="K1093" s="88">
        <v>2.3371825226484599</v>
      </c>
      <c r="L1093" s="88">
        <v>2.3928330146116301</v>
      </c>
      <c r="M1093" s="88">
        <v>2.45576467695075</v>
      </c>
      <c r="N1093" s="88">
        <v>2.5220488829370802</v>
      </c>
      <c r="O1093" s="88">
        <v>2.6048597430396598</v>
      </c>
      <c r="P1093" s="88">
        <v>2.68144197553926</v>
      </c>
      <c r="Q1093" s="88">
        <v>2.7543056567195698</v>
      </c>
      <c r="R1093" s="88">
        <v>2.7076494242957398</v>
      </c>
      <c r="S1093" s="88">
        <v>2.7915583074145598</v>
      </c>
      <c r="T1093" s="88">
        <v>2.8804873431007301</v>
      </c>
      <c r="U1093" s="88">
        <v>2.98337664774684</v>
      </c>
      <c r="V1093" s="88">
        <v>3.0900949557316402</v>
      </c>
      <c r="W1093" s="88">
        <v>3.1953167471400601</v>
      </c>
      <c r="X1093" s="88">
        <v>3.2920120757971199</v>
      </c>
      <c r="Y1093" s="88">
        <v>3.3906197403976499</v>
      </c>
      <c r="Z1093" s="88">
        <v>3.49501205879774</v>
      </c>
      <c r="AA1093" s="88">
        <v>3.5963377093654998</v>
      </c>
      <c r="AB1093" s="88">
        <v>3.6849180631865499</v>
      </c>
      <c r="AC1093" s="88">
        <v>3.7749234646302599</v>
      </c>
      <c r="AD1093" s="88">
        <v>3.8808881000121902</v>
      </c>
      <c r="AE1093" s="88">
        <v>3.99585565783695</v>
      </c>
      <c r="AF1093" s="88">
        <v>4.1168980767279004</v>
      </c>
      <c r="AG1093" s="88">
        <v>4.2357206266017897</v>
      </c>
      <c r="AH1093" s="88">
        <v>4.2206103572047304</v>
      </c>
      <c r="AI1093" s="88">
        <v>4.1899956563021901</v>
      </c>
      <c r="AJ1093" s="88">
        <v>4.1734061961357103</v>
      </c>
      <c r="AK1093" s="88">
        <v>4.1493384845390899</v>
      </c>
    </row>
    <row r="1094" spans="1:37" s="88" customFormat="1" hidden="1" x14ac:dyDescent="0.3">
      <c r="A1094" s="117" t="str">
        <f t="shared" si="21"/>
        <v>SDGbaseTRA_UrbIRT_v6_3QINVXcmach</v>
      </c>
      <c r="B1094" s="118" t="s">
        <v>220</v>
      </c>
      <c r="C1094" s="119" t="s">
        <v>295</v>
      </c>
      <c r="D1094" s="91" t="s">
        <v>101</v>
      </c>
      <c r="E1094" s="88" t="s">
        <v>110</v>
      </c>
      <c r="F1094" s="88">
        <v>141.11587443149301</v>
      </c>
      <c r="G1094" s="88">
        <v>128.45523843542901</v>
      </c>
      <c r="H1094" s="88">
        <v>132.27443398225401</v>
      </c>
      <c r="I1094" s="88">
        <v>141.589756993203</v>
      </c>
      <c r="J1094" s="88">
        <v>144.16935519874301</v>
      </c>
      <c r="K1094" s="88">
        <v>147.11305409197701</v>
      </c>
      <c r="L1094" s="88">
        <v>150.65696745219699</v>
      </c>
      <c r="M1094" s="88">
        <v>154.66455752151799</v>
      </c>
      <c r="N1094" s="88">
        <v>158.88564299407801</v>
      </c>
      <c r="O1094" s="88">
        <v>164.15917253777101</v>
      </c>
      <c r="P1094" s="88">
        <v>169.036052998961</v>
      </c>
      <c r="Q1094" s="88">
        <v>173.67613009622301</v>
      </c>
      <c r="R1094" s="88">
        <v>170.70498573448501</v>
      </c>
      <c r="S1094" s="88">
        <v>176.048439160247</v>
      </c>
      <c r="T1094" s="88">
        <v>181.711584023157</v>
      </c>
      <c r="U1094" s="88">
        <v>188.26374139852101</v>
      </c>
      <c r="V1094" s="88">
        <v>195.05973590109701</v>
      </c>
      <c r="W1094" s="88">
        <v>201.76042980700799</v>
      </c>
      <c r="X1094" s="88">
        <v>207.91814477070301</v>
      </c>
      <c r="Y1094" s="88">
        <v>214.197640381078</v>
      </c>
      <c r="Z1094" s="88">
        <v>220.84551210388801</v>
      </c>
      <c r="AA1094" s="88">
        <v>227.298093457844</v>
      </c>
      <c r="AB1094" s="88">
        <v>232.93903369548201</v>
      </c>
      <c r="AC1094" s="88">
        <v>238.67072327119001</v>
      </c>
      <c r="AD1094" s="88">
        <v>245.41872268311599</v>
      </c>
      <c r="AE1094" s="88">
        <v>252.74004276123301</v>
      </c>
      <c r="AF1094" s="88">
        <v>260.44821982002401</v>
      </c>
      <c r="AG1094" s="88">
        <v>268.01503202847903</v>
      </c>
      <c r="AH1094" s="88">
        <v>267.05278562770701</v>
      </c>
      <c r="AI1094" s="88">
        <v>265.10319194541898</v>
      </c>
      <c r="AJ1094" s="88">
        <v>264.04674828339802</v>
      </c>
      <c r="AK1094" s="88">
        <v>262.51407747190501</v>
      </c>
    </row>
    <row r="1095" spans="1:37" s="88" customFormat="1" hidden="1" x14ac:dyDescent="0.3">
      <c r="A1095" s="117" t="str">
        <f t="shared" si="21"/>
        <v>SDGbaseTRA_UrbIRT_v6_3QINVXcemch</v>
      </c>
      <c r="B1095" s="118" t="s">
        <v>220</v>
      </c>
      <c r="C1095" s="119" t="s">
        <v>295</v>
      </c>
      <c r="D1095" s="91" t="s">
        <v>101</v>
      </c>
      <c r="E1095" s="88" t="s">
        <v>111</v>
      </c>
      <c r="F1095" s="88">
        <v>59.857573616161602</v>
      </c>
      <c r="G1095" s="88">
        <v>54.487270989225799</v>
      </c>
      <c r="H1095" s="88">
        <v>56.107271428719798</v>
      </c>
      <c r="I1095" s="88">
        <v>60.058581904118498</v>
      </c>
      <c r="J1095" s="88">
        <v>61.1527783587008</v>
      </c>
      <c r="K1095" s="88">
        <v>62.401416571201203</v>
      </c>
      <c r="L1095" s="88">
        <v>63.904649681602599</v>
      </c>
      <c r="M1095" s="88">
        <v>65.604562030685898</v>
      </c>
      <c r="N1095" s="88">
        <v>67.395033410548393</v>
      </c>
      <c r="O1095" s="88">
        <v>69.631923371726003</v>
      </c>
      <c r="P1095" s="88">
        <v>71.700565417838504</v>
      </c>
      <c r="Q1095" s="88">
        <v>73.668761820638395</v>
      </c>
      <c r="R1095" s="88">
        <v>72.408481975628305</v>
      </c>
      <c r="S1095" s="88">
        <v>74.675031774406094</v>
      </c>
      <c r="T1095" s="88">
        <v>77.077186116689106</v>
      </c>
      <c r="U1095" s="88">
        <v>79.856435751221795</v>
      </c>
      <c r="V1095" s="88">
        <v>82.739114563026803</v>
      </c>
      <c r="W1095" s="88">
        <v>85.581369414710096</v>
      </c>
      <c r="X1095" s="88">
        <v>88.193307144831607</v>
      </c>
      <c r="Y1095" s="88">
        <v>90.856900962923504</v>
      </c>
      <c r="Z1095" s="88">
        <v>93.676750059575497</v>
      </c>
      <c r="AA1095" s="88">
        <v>96.413762213344299</v>
      </c>
      <c r="AB1095" s="88">
        <v>98.806497948420898</v>
      </c>
      <c r="AC1095" s="88">
        <v>101.23772712164499</v>
      </c>
      <c r="AD1095" s="88">
        <v>104.100047701725</v>
      </c>
      <c r="AE1095" s="88">
        <v>107.205555549859</v>
      </c>
      <c r="AF1095" s="88">
        <v>110.47515776578101</v>
      </c>
      <c r="AG1095" s="88">
        <v>113.684796799179</v>
      </c>
      <c r="AH1095" s="88">
        <v>113.276637653348</v>
      </c>
      <c r="AI1095" s="88">
        <v>112.449672240496</v>
      </c>
      <c r="AJ1095" s="88">
        <v>112.00155713987</v>
      </c>
      <c r="AK1095" s="88">
        <v>111.351439239968</v>
      </c>
    </row>
    <row r="1096" spans="1:37" s="88" customFormat="1" hidden="1" x14ac:dyDescent="0.3">
      <c r="A1096" s="117" t="str">
        <f t="shared" si="21"/>
        <v>SDGbaseTRA_UrbIRT_v6_3QINVXcsequ</v>
      </c>
      <c r="B1096" s="118" t="s">
        <v>220</v>
      </c>
      <c r="C1096" s="119" t="s">
        <v>295</v>
      </c>
      <c r="D1096" s="91" t="s">
        <v>101</v>
      </c>
      <c r="E1096" s="88" t="s">
        <v>112</v>
      </c>
      <c r="F1096" s="88">
        <v>30.106160338287399</v>
      </c>
      <c r="G1096" s="88">
        <v>27.437667981630302</v>
      </c>
      <c r="H1096" s="88">
        <v>28.242642876133999</v>
      </c>
      <c r="I1096" s="88">
        <v>30.2060409441488</v>
      </c>
      <c r="J1096" s="88">
        <v>30.749744917382898</v>
      </c>
      <c r="K1096" s="88">
        <v>31.3701906832462</v>
      </c>
      <c r="L1096" s="88">
        <v>32.117144131504503</v>
      </c>
      <c r="M1096" s="88">
        <v>32.961827089921698</v>
      </c>
      <c r="N1096" s="88">
        <v>33.851508644926099</v>
      </c>
      <c r="O1096" s="88">
        <v>34.963014677034202</v>
      </c>
      <c r="P1096" s="88">
        <v>35.990918665353803</v>
      </c>
      <c r="Q1096" s="88">
        <v>36.9689114196036</v>
      </c>
      <c r="R1096" s="88">
        <v>36.342680950432197</v>
      </c>
      <c r="S1096" s="88">
        <v>37.468924894988497</v>
      </c>
      <c r="T1096" s="88">
        <v>38.662550458982103</v>
      </c>
      <c r="U1096" s="88">
        <v>40.043553899978903</v>
      </c>
      <c r="V1096" s="88">
        <v>41.475951086948598</v>
      </c>
      <c r="W1096" s="88">
        <v>42.888261691074902</v>
      </c>
      <c r="X1096" s="88">
        <v>44.1861281900566</v>
      </c>
      <c r="Y1096" s="88">
        <v>45.509662493164001</v>
      </c>
      <c r="Z1096" s="88">
        <v>46.910839723586797</v>
      </c>
      <c r="AA1096" s="88">
        <v>48.270855447053897</v>
      </c>
      <c r="AB1096" s="88">
        <v>49.459800924451599</v>
      </c>
      <c r="AC1096" s="88">
        <v>50.667873712285001</v>
      </c>
      <c r="AD1096" s="88">
        <v>52.0901549356809</v>
      </c>
      <c r="AE1096" s="88">
        <v>53.633275413607002</v>
      </c>
      <c r="AF1096" s="88">
        <v>55.257934046201697</v>
      </c>
      <c r="AG1096" s="88">
        <v>56.852797096430898</v>
      </c>
      <c r="AH1096" s="88">
        <v>56.649983654319399</v>
      </c>
      <c r="AI1096" s="88">
        <v>56.239066237422698</v>
      </c>
      <c r="AJ1096" s="88">
        <v>56.016398763354402</v>
      </c>
      <c r="AK1096" s="88">
        <v>55.693356512790302</v>
      </c>
    </row>
    <row r="1097" spans="1:37" s="88" customFormat="1" hidden="1" x14ac:dyDescent="0.3">
      <c r="A1097" s="117" t="str">
        <f t="shared" si="21"/>
        <v>SDGbaseTRA_UrbIRT_v6_3QINVXcvehi</v>
      </c>
      <c r="B1097" s="118" t="s">
        <v>220</v>
      </c>
      <c r="C1097" s="119" t="s">
        <v>295</v>
      </c>
      <c r="D1097" s="91" t="s">
        <v>101</v>
      </c>
      <c r="E1097" s="88" t="s">
        <v>113</v>
      </c>
      <c r="F1097" s="88">
        <v>91.082781884189203</v>
      </c>
      <c r="G1097" s="88">
        <v>83.009560173085802</v>
      </c>
      <c r="H1097" s="88">
        <v>85.444920641324799</v>
      </c>
      <c r="I1097" s="88">
        <v>91.384959356703604</v>
      </c>
      <c r="J1097" s="88">
        <v>93.029874212905597</v>
      </c>
      <c r="K1097" s="88">
        <v>94.906962680119705</v>
      </c>
      <c r="L1097" s="88">
        <v>97.166785827305603</v>
      </c>
      <c r="M1097" s="88">
        <v>99.722278550333499</v>
      </c>
      <c r="N1097" s="88">
        <v>102.413909436182</v>
      </c>
      <c r="O1097" s="88">
        <v>105.776645180226</v>
      </c>
      <c r="P1097" s="88">
        <v>108.886452399546</v>
      </c>
      <c r="Q1097" s="88">
        <v>111.84525882715801</v>
      </c>
      <c r="R1097" s="88">
        <v>109.950669394568</v>
      </c>
      <c r="S1097" s="88">
        <v>113.35799302527199</v>
      </c>
      <c r="T1097" s="88">
        <v>116.969172122009</v>
      </c>
      <c r="U1097" s="88">
        <v>121.14724178563399</v>
      </c>
      <c r="V1097" s="88">
        <v>125.48079741299701</v>
      </c>
      <c r="W1097" s="88">
        <v>129.75358335656901</v>
      </c>
      <c r="X1097" s="88">
        <v>133.68013160826399</v>
      </c>
      <c r="Y1097" s="88">
        <v>137.684334897279</v>
      </c>
      <c r="Z1097" s="88">
        <v>141.92343807834399</v>
      </c>
      <c r="AA1097" s="88">
        <v>146.03801177713899</v>
      </c>
      <c r="AB1097" s="88">
        <v>149.63503180138599</v>
      </c>
      <c r="AC1097" s="88">
        <v>153.289919339286</v>
      </c>
      <c r="AD1097" s="88">
        <v>157.59287026338001</v>
      </c>
      <c r="AE1097" s="88">
        <v>162.26140668026801</v>
      </c>
      <c r="AF1097" s="88">
        <v>167.17662755885701</v>
      </c>
      <c r="AG1097" s="88">
        <v>172.001705274079</v>
      </c>
      <c r="AH1097" s="88">
        <v>171.38811615134</v>
      </c>
      <c r="AI1097" s="88">
        <v>170.14493199782899</v>
      </c>
      <c r="AJ1097" s="88">
        <v>169.47127674769499</v>
      </c>
      <c r="AK1097" s="88">
        <v>168.49394896770301</v>
      </c>
    </row>
    <row r="1098" spans="1:37" s="88" customFormat="1" hidden="1" x14ac:dyDescent="0.3">
      <c r="A1098" s="117" t="str">
        <f t="shared" si="21"/>
        <v>SDGbaseTRA_UrbIRT_v6_3QINVXctequ</v>
      </c>
      <c r="B1098" s="118" t="s">
        <v>220</v>
      </c>
      <c r="C1098" s="119" t="s">
        <v>295</v>
      </c>
      <c r="D1098" s="91" t="s">
        <v>101</v>
      </c>
      <c r="E1098" s="88" t="s">
        <v>114</v>
      </c>
      <c r="F1098" s="88">
        <v>10.7690510467186</v>
      </c>
      <c r="G1098" s="88">
        <v>9.8145244620026109</v>
      </c>
      <c r="H1098" s="88">
        <v>10.1024660537842</v>
      </c>
      <c r="I1098" s="88">
        <v>10.8047785965295</v>
      </c>
      <c r="J1098" s="88">
        <v>10.9992629072576</v>
      </c>
      <c r="K1098" s="88">
        <v>11.221197954743699</v>
      </c>
      <c r="L1098" s="88">
        <v>11.488385125855199</v>
      </c>
      <c r="M1098" s="88">
        <v>11.790530394307799</v>
      </c>
      <c r="N1098" s="88">
        <v>12.1087717765866</v>
      </c>
      <c r="O1098" s="88">
        <v>12.506360345305101</v>
      </c>
      <c r="P1098" s="88">
        <v>12.8740442477675</v>
      </c>
      <c r="Q1098" s="88">
        <v>13.223874773330801</v>
      </c>
      <c r="R1098" s="88">
        <v>12.999870522581499</v>
      </c>
      <c r="S1098" s="88">
        <v>13.402730880518201</v>
      </c>
      <c r="T1098" s="88">
        <v>13.829693817169099</v>
      </c>
      <c r="U1098" s="88">
        <v>14.323682302737399</v>
      </c>
      <c r="V1098" s="88">
        <v>14.836054463528599</v>
      </c>
      <c r="W1098" s="88">
        <v>15.341241601933399</v>
      </c>
      <c r="X1098" s="88">
        <v>15.8054917893473</v>
      </c>
      <c r="Y1098" s="88">
        <v>16.278923416366101</v>
      </c>
      <c r="Z1098" s="88">
        <v>16.7801281183398</v>
      </c>
      <c r="AA1098" s="88">
        <v>17.266609243325099</v>
      </c>
      <c r="AB1098" s="88">
        <v>17.691898100953999</v>
      </c>
      <c r="AC1098" s="88">
        <v>18.1240288467596</v>
      </c>
      <c r="AD1098" s="88">
        <v>18.632782501341801</v>
      </c>
      <c r="AE1098" s="88">
        <v>19.184760668311402</v>
      </c>
      <c r="AF1098" s="88">
        <v>19.7659052430865</v>
      </c>
      <c r="AG1098" s="88">
        <v>20.336391861355199</v>
      </c>
      <c r="AH1098" s="88">
        <v>20.263844971067002</v>
      </c>
      <c r="AI1098" s="88">
        <v>20.1168587533354</v>
      </c>
      <c r="AJ1098" s="88">
        <v>20.037210024711701</v>
      </c>
      <c r="AK1098" s="88">
        <v>19.921656980169299</v>
      </c>
    </row>
    <row r="1099" spans="1:37" s="88" customFormat="1" hidden="1" x14ac:dyDescent="0.3">
      <c r="A1099" s="117" t="str">
        <f t="shared" si="21"/>
        <v>SDGbaseTRA_UrbIRT_v6_3QINVXcfurn</v>
      </c>
      <c r="B1099" s="118" t="s">
        <v>220</v>
      </c>
      <c r="C1099" s="119" t="s">
        <v>295</v>
      </c>
      <c r="D1099" s="91" t="s">
        <v>101</v>
      </c>
      <c r="E1099" s="88" t="s">
        <v>115</v>
      </c>
      <c r="F1099" s="88">
        <v>21.769782937637601</v>
      </c>
      <c r="G1099" s="88">
        <v>19.840194483898799</v>
      </c>
      <c r="H1099" s="88">
        <v>20.4222723220118</v>
      </c>
      <c r="I1099" s="88">
        <v>21.842006664770199</v>
      </c>
      <c r="J1099" s="88">
        <v>22.235159340057901</v>
      </c>
      <c r="K1099" s="88">
        <v>22.683804052490501</v>
      </c>
      <c r="L1099" s="88">
        <v>23.223926547368201</v>
      </c>
      <c r="M1099" s="88">
        <v>23.834717310761501</v>
      </c>
      <c r="N1099" s="88">
        <v>24.4780465868444</v>
      </c>
      <c r="O1099" s="88">
        <v>25.281777277871601</v>
      </c>
      <c r="P1099" s="88">
        <v>26.0250552799485</v>
      </c>
      <c r="Q1099" s="88">
        <v>26.7322424381702</v>
      </c>
      <c r="R1099" s="88">
        <v>26.279414803240702</v>
      </c>
      <c r="S1099" s="88">
        <v>27.0938024877651</v>
      </c>
      <c r="T1099" s="88">
        <v>27.956913862479698</v>
      </c>
      <c r="U1099" s="88">
        <v>28.955518294556601</v>
      </c>
      <c r="V1099" s="88">
        <v>29.9912855757517</v>
      </c>
      <c r="W1099" s="88">
        <v>31.012528236618401</v>
      </c>
      <c r="X1099" s="88">
        <v>31.951016295121601</v>
      </c>
      <c r="Y1099" s="88">
        <v>32.908064758472896</v>
      </c>
      <c r="Z1099" s="88">
        <v>33.921256870011298</v>
      </c>
      <c r="AA1099" s="88">
        <v>34.904685070717498</v>
      </c>
      <c r="AB1099" s="88">
        <v>35.764412271954697</v>
      </c>
      <c r="AC1099" s="88">
        <v>36.637970443055998</v>
      </c>
      <c r="AD1099" s="88">
        <v>37.666422864809398</v>
      </c>
      <c r="AE1099" s="88">
        <v>38.782254225354997</v>
      </c>
      <c r="AF1099" s="88">
        <v>39.957045875367101</v>
      </c>
      <c r="AG1099" s="88">
        <v>41.110292321563499</v>
      </c>
      <c r="AH1099" s="88">
        <v>40.963637797639102</v>
      </c>
      <c r="AI1099" s="88">
        <v>40.666503162381098</v>
      </c>
      <c r="AJ1099" s="88">
        <v>40.505492175816499</v>
      </c>
      <c r="AK1099" s="88">
        <v>40.271900127031699</v>
      </c>
    </row>
    <row r="1100" spans="1:37" s="88" customFormat="1" hidden="1" x14ac:dyDescent="0.3">
      <c r="A1100" s="117" t="str">
        <f t="shared" si="21"/>
        <v>SDGbaseTRA_UrbIRT_v6_3QINVXcoman</v>
      </c>
      <c r="B1100" s="118" t="s">
        <v>220</v>
      </c>
      <c r="C1100" s="119" t="s">
        <v>295</v>
      </c>
      <c r="D1100" s="91" t="s">
        <v>101</v>
      </c>
      <c r="E1100" s="88" t="s">
        <v>116</v>
      </c>
      <c r="F1100" s="88">
        <v>1.4547423767087</v>
      </c>
      <c r="G1100" s="88">
        <v>1.32579969954454</v>
      </c>
      <c r="H1100" s="88">
        <v>1.3646964262630199</v>
      </c>
      <c r="I1100" s="88">
        <v>1.45956864974802</v>
      </c>
      <c r="J1100" s="88">
        <v>1.48584065525656</v>
      </c>
      <c r="K1100" s="88">
        <v>1.5158208565811</v>
      </c>
      <c r="L1100" s="88">
        <v>1.5519139625235501</v>
      </c>
      <c r="M1100" s="88">
        <v>1.59272939965289</v>
      </c>
      <c r="N1100" s="88">
        <v>1.63571918796525</v>
      </c>
      <c r="O1100" s="88">
        <v>1.6894276286533401</v>
      </c>
      <c r="P1100" s="88">
        <v>1.7390963832933899</v>
      </c>
      <c r="Q1100" s="88">
        <v>1.7863534060334101</v>
      </c>
      <c r="R1100" s="88">
        <v>1.75609368540304</v>
      </c>
      <c r="S1100" s="88">
        <v>1.81051426824216</v>
      </c>
      <c r="T1100" s="88">
        <v>1.8681907593772999</v>
      </c>
      <c r="U1100" s="88">
        <v>1.9349214286298499</v>
      </c>
      <c r="V1100" s="88">
        <v>2.00413546538342</v>
      </c>
      <c r="W1100" s="88">
        <v>2.07237890997455</v>
      </c>
      <c r="X1100" s="88">
        <v>2.1350923670931001</v>
      </c>
      <c r="Y1100" s="88">
        <v>2.1990461033425301</v>
      </c>
      <c r="Z1100" s="88">
        <v>2.2667515786164101</v>
      </c>
      <c r="AA1100" s="88">
        <v>2.33246811249807</v>
      </c>
      <c r="AB1100" s="88">
        <v>2.3899184598732202</v>
      </c>
      <c r="AC1100" s="88">
        <v>2.4482930469631201</v>
      </c>
      <c r="AD1100" s="88">
        <v>2.5170182760864002</v>
      </c>
      <c r="AE1100" s="88">
        <v>2.59158250900026</v>
      </c>
      <c r="AF1100" s="88">
        <v>2.6700866999686301</v>
      </c>
      <c r="AG1100" s="88">
        <v>2.74715115581904</v>
      </c>
      <c r="AH1100" s="88">
        <v>2.7373511246795501</v>
      </c>
      <c r="AI1100" s="88">
        <v>2.7174954216284002</v>
      </c>
      <c r="AJ1100" s="88">
        <v>2.7067360352834799</v>
      </c>
      <c r="AK1100" s="88">
        <v>2.6911264973655702</v>
      </c>
    </row>
    <row r="1101" spans="1:37" s="88" customFormat="1" hidden="1" x14ac:dyDescent="0.3">
      <c r="A1101" s="117" t="str">
        <f t="shared" si="21"/>
        <v>SDGbaseTRA_UrbIRT_v6_3QINVXccons</v>
      </c>
      <c r="B1101" s="118" t="s">
        <v>220</v>
      </c>
      <c r="C1101" s="119" t="s">
        <v>295</v>
      </c>
      <c r="D1101" s="91" t="s">
        <v>101</v>
      </c>
      <c r="E1101" s="88" t="s">
        <v>117</v>
      </c>
      <c r="F1101" s="88">
        <v>405.25154709129401</v>
      </c>
      <c r="G1101" s="88">
        <v>369.33163423009398</v>
      </c>
      <c r="H1101" s="88">
        <v>380.16720135993597</v>
      </c>
      <c r="I1101" s="88">
        <v>406.59601512026001</v>
      </c>
      <c r="J1101" s="88">
        <v>413.914679268626</v>
      </c>
      <c r="K1101" s="88">
        <v>422.26634562784</v>
      </c>
      <c r="L1101" s="88">
        <v>432.32090048008598</v>
      </c>
      <c r="M1101" s="88">
        <v>443.69096799629801</v>
      </c>
      <c r="N1101" s="88">
        <v>455.66675044523402</v>
      </c>
      <c r="O1101" s="88">
        <v>470.62845708772102</v>
      </c>
      <c r="P1101" s="88">
        <v>484.46481738233098</v>
      </c>
      <c r="Q1101" s="88">
        <v>497.62933495117301</v>
      </c>
      <c r="R1101" s="88">
        <v>489.19980213743003</v>
      </c>
      <c r="S1101" s="88">
        <v>504.35989215904601</v>
      </c>
      <c r="T1101" s="88">
        <v>520.426989424883</v>
      </c>
      <c r="U1101" s="88">
        <v>539.01633375553797</v>
      </c>
      <c r="V1101" s="88">
        <v>558.29747653648894</v>
      </c>
      <c r="W1101" s="88">
        <v>577.30823881452397</v>
      </c>
      <c r="X1101" s="88">
        <v>594.77849741676198</v>
      </c>
      <c r="Y1101" s="88">
        <v>612.59426395543096</v>
      </c>
      <c r="Z1101" s="88">
        <v>631.45516265515005</v>
      </c>
      <c r="AA1101" s="88">
        <v>649.76199653268702</v>
      </c>
      <c r="AB1101" s="88">
        <v>665.76609631521103</v>
      </c>
      <c r="AC1101" s="88">
        <v>682.02766407301499</v>
      </c>
      <c r="AD1101" s="88">
        <v>701.17263838071699</v>
      </c>
      <c r="AE1101" s="88">
        <v>721.94419988178697</v>
      </c>
      <c r="AF1101" s="88">
        <v>743.81332623188302</v>
      </c>
      <c r="AG1101" s="88">
        <v>765.28138164784298</v>
      </c>
      <c r="AH1101" s="88">
        <v>762.55136027470598</v>
      </c>
      <c r="AI1101" s="88">
        <v>757.02010298207801</v>
      </c>
      <c r="AJ1101" s="88">
        <v>754.02283141575595</v>
      </c>
      <c r="AK1101" s="88">
        <v>749.67443991229197</v>
      </c>
    </row>
    <row r="1102" spans="1:37" s="88" customFormat="1" hidden="1" x14ac:dyDescent="0.3">
      <c r="A1102" s="117" t="str">
        <f t="shared" si="21"/>
        <v>SDGbaseTRA_UrbIRT_v6_3QINVXcbsrv</v>
      </c>
      <c r="B1102" s="118" t="s">
        <v>220</v>
      </c>
      <c r="C1102" s="119" t="s">
        <v>295</v>
      </c>
      <c r="D1102" s="91" t="s">
        <v>101</v>
      </c>
      <c r="E1102" s="88" t="s">
        <v>118</v>
      </c>
      <c r="F1102" s="88">
        <v>61.778435490457603</v>
      </c>
      <c r="G1102" s="88">
        <v>56.302636482542702</v>
      </c>
      <c r="H1102" s="88">
        <v>57.954460861100003</v>
      </c>
      <c r="I1102" s="88">
        <v>61.9833924659278</v>
      </c>
      <c r="J1102" s="88">
        <v>63.099083754983702</v>
      </c>
      <c r="K1102" s="88">
        <v>64.372250717858407</v>
      </c>
      <c r="L1102" s="88">
        <v>65.905013943028393</v>
      </c>
      <c r="M1102" s="88">
        <v>67.638320052811594</v>
      </c>
      <c r="N1102" s="88">
        <v>69.463964171333998</v>
      </c>
      <c r="O1102" s="88">
        <v>71.744796497019905</v>
      </c>
      <c r="P1102" s="88">
        <v>73.854075778045598</v>
      </c>
      <c r="Q1102" s="88">
        <v>75.860936221212597</v>
      </c>
      <c r="R1102" s="88">
        <v>74.575898932925</v>
      </c>
      <c r="S1102" s="88">
        <v>76.8869737459693</v>
      </c>
      <c r="T1102" s="88">
        <v>79.336316972616601</v>
      </c>
      <c r="U1102" s="88">
        <v>82.170163302838304</v>
      </c>
      <c r="V1102" s="88">
        <v>85.109470614617393</v>
      </c>
      <c r="W1102" s="88">
        <v>88.007559861771995</v>
      </c>
      <c r="X1102" s="88">
        <v>90.670807545356595</v>
      </c>
      <c r="Y1102" s="88">
        <v>93.386726069843405</v>
      </c>
      <c r="Z1102" s="88">
        <v>96.261969414318997</v>
      </c>
      <c r="AA1102" s="88">
        <v>99.052748533746197</v>
      </c>
      <c r="AB1102" s="88">
        <v>101.49248813028601</v>
      </c>
      <c r="AC1102" s="88">
        <v>103.97147734552701</v>
      </c>
      <c r="AD1102" s="88">
        <v>106.89002650030299</v>
      </c>
      <c r="AE1102" s="88">
        <v>110.05654019146699</v>
      </c>
      <c r="AF1102" s="88">
        <v>113.390371786063</v>
      </c>
      <c r="AG1102" s="88">
        <v>116.663062257302</v>
      </c>
      <c r="AH1102" s="88">
        <v>116.246885069334</v>
      </c>
      <c r="AI1102" s="88">
        <v>115.403674415886</v>
      </c>
      <c r="AJ1102" s="88">
        <v>114.946756362306</v>
      </c>
      <c r="AK1102" s="88">
        <v>114.283867285356</v>
      </c>
    </row>
    <row r="1103" spans="1:37" s="88" customFormat="1" hidden="1" x14ac:dyDescent="0.3">
      <c r="A1103" s="117" t="str">
        <f t="shared" si="21"/>
        <v>SDGbaseTRA_UrbIRT_v6_3QINVXcimpt</v>
      </c>
      <c r="B1103" s="118" t="s">
        <v>220</v>
      </c>
      <c r="C1103" s="119" t="s">
        <v>295</v>
      </c>
      <c r="D1103" s="91" t="s">
        <v>101</v>
      </c>
      <c r="E1103" s="88" t="s">
        <v>119</v>
      </c>
      <c r="F1103" s="88">
        <v>2.8180303866150198</v>
      </c>
      <c r="G1103" s="88">
        <v>2.8180303866150198</v>
      </c>
      <c r="H1103" s="88">
        <v>2.8180303866150198</v>
      </c>
      <c r="I1103" s="88">
        <v>2.8180303866150198</v>
      </c>
      <c r="J1103" s="88">
        <v>2.8180303866150198</v>
      </c>
      <c r="K1103" s="88">
        <v>2.8180303866150198</v>
      </c>
      <c r="L1103" s="88">
        <v>2.8180303866150198</v>
      </c>
      <c r="M1103" s="88">
        <v>2.8180303866150198</v>
      </c>
      <c r="N1103" s="88">
        <v>2.8180303866150198</v>
      </c>
      <c r="O1103" s="88">
        <v>2.8180303866150198</v>
      </c>
      <c r="P1103" s="88">
        <v>2.8180303866150198</v>
      </c>
      <c r="Q1103" s="88">
        <v>2.8180303866150198</v>
      </c>
      <c r="R1103" s="88">
        <v>2.8180303866150198</v>
      </c>
      <c r="S1103" s="88">
        <v>2.8180303866150198</v>
      </c>
      <c r="T1103" s="88">
        <v>2.8180303866150198</v>
      </c>
      <c r="U1103" s="88">
        <v>2.8180303866150198</v>
      </c>
      <c r="V1103" s="88">
        <v>2.8180303866150198</v>
      </c>
      <c r="W1103" s="88">
        <v>2.8180303866150198</v>
      </c>
      <c r="X1103" s="88">
        <v>2.8180303866150198</v>
      </c>
      <c r="Y1103" s="88">
        <v>2.8180303866150198</v>
      </c>
      <c r="Z1103" s="88">
        <v>2.8180303866150198</v>
      </c>
      <c r="AA1103" s="88">
        <v>2.8180303866150198</v>
      </c>
      <c r="AB1103" s="88">
        <v>2.8180303866150198</v>
      </c>
      <c r="AC1103" s="88">
        <v>2.8180303866150198</v>
      </c>
      <c r="AD1103" s="88">
        <v>2.8180303866150198</v>
      </c>
      <c r="AE1103" s="88">
        <v>2.8180303866150198</v>
      </c>
      <c r="AF1103" s="88">
        <v>2.8180303866150198</v>
      </c>
      <c r="AG1103" s="88">
        <v>2.8180303866150198</v>
      </c>
      <c r="AH1103" s="88">
        <v>2.8180303866150198</v>
      </c>
      <c r="AI1103" s="88">
        <v>2.8180303866150198</v>
      </c>
      <c r="AJ1103" s="88">
        <v>2.8180303866150198</v>
      </c>
      <c r="AK1103" s="88">
        <v>2.8180303866150198</v>
      </c>
    </row>
    <row r="1104" spans="1:37" s="88" customFormat="1" hidden="1" x14ac:dyDescent="0.3">
      <c r="A1104" s="117" t="str">
        <f t="shared" si="21"/>
        <v>SDGbaseTRA_UrbIRT_v6_3PQXcawhe</v>
      </c>
      <c r="B1104" s="118" t="s">
        <v>220</v>
      </c>
      <c r="C1104" s="119" t="s">
        <v>295</v>
      </c>
      <c r="D1104" s="91" t="s">
        <v>120</v>
      </c>
      <c r="E1104" s="88" t="s">
        <v>121</v>
      </c>
      <c r="F1104" s="88">
        <v>1.0510479314410699</v>
      </c>
      <c r="G1104" s="88">
        <v>1.0560597083321299</v>
      </c>
      <c r="H1104" s="88">
        <v>1.0630121822265</v>
      </c>
      <c r="I1104" s="88">
        <v>1.0637515445994301</v>
      </c>
      <c r="J1104" s="88">
        <v>1.06771724427619</v>
      </c>
      <c r="K1104" s="88">
        <v>1.0684068494694601</v>
      </c>
      <c r="L1104" s="88">
        <v>1.0698692403751999</v>
      </c>
      <c r="M1104" s="88">
        <v>1.0732165668890901</v>
      </c>
      <c r="N1104" s="88">
        <v>1.0762373856770799</v>
      </c>
      <c r="O1104" s="88">
        <v>1.09951247790925</v>
      </c>
      <c r="P1104" s="88">
        <v>1.1045470556721699</v>
      </c>
      <c r="Q1104" s="88">
        <v>1.1052262750950199</v>
      </c>
      <c r="R1104" s="88">
        <v>1.10579620149054</v>
      </c>
      <c r="S1104" s="88">
        <v>1.1062578721577401</v>
      </c>
      <c r="T1104" s="88">
        <v>1.1071214073075299</v>
      </c>
      <c r="U1104" s="88">
        <v>1.1082116364860699</v>
      </c>
      <c r="V1104" s="88">
        <v>1.1070968580193301</v>
      </c>
      <c r="W1104" s="88">
        <v>1.1072233061488701</v>
      </c>
      <c r="X1104" s="88">
        <v>1.10925576528134</v>
      </c>
      <c r="Y1104" s="88">
        <v>1.1084210850637</v>
      </c>
      <c r="Z1104" s="88">
        <v>1.10681230611044</v>
      </c>
      <c r="AA1104" s="88">
        <v>1.10724949385936</v>
      </c>
      <c r="AB1104" s="88">
        <v>1.11255876977843</v>
      </c>
      <c r="AC1104" s="88">
        <v>1.11458160789188</v>
      </c>
      <c r="AD1104" s="88">
        <v>1.1155234147656801</v>
      </c>
      <c r="AE1104" s="88">
        <v>1.1155352247214601</v>
      </c>
      <c r="AF1104" s="88">
        <v>1.1148407031041401</v>
      </c>
      <c r="AG1104" s="88">
        <v>1.1128491525977999</v>
      </c>
      <c r="AH1104" s="88">
        <v>1.1069526503217899</v>
      </c>
      <c r="AI1104" s="88">
        <v>1.0979351376905699</v>
      </c>
      <c r="AJ1104" s="88">
        <v>1.0916085703368199</v>
      </c>
      <c r="AK1104" s="88">
        <v>1.0852093384102399</v>
      </c>
    </row>
    <row r="1105" spans="1:37" s="88" customFormat="1" hidden="1" x14ac:dyDescent="0.3">
      <c r="A1105" s="117" t="str">
        <f t="shared" si="21"/>
        <v>SDGbaseTRA_UrbIRT_v6_3PQXcamai</v>
      </c>
      <c r="B1105" s="118" t="s">
        <v>220</v>
      </c>
      <c r="C1105" s="119" t="s">
        <v>295</v>
      </c>
      <c r="D1105" s="91" t="s">
        <v>120</v>
      </c>
      <c r="E1105" s="88" t="s">
        <v>122</v>
      </c>
      <c r="F1105" s="88">
        <v>1.10226358857782</v>
      </c>
      <c r="G1105" s="88">
        <v>1.0786327739442301</v>
      </c>
      <c r="H1105" s="88">
        <v>1.07890996242812</v>
      </c>
      <c r="I1105" s="88">
        <v>1.08751607672624</v>
      </c>
      <c r="J1105" s="88">
        <v>1.0992649204975999</v>
      </c>
      <c r="K1105" s="88">
        <v>1.09499750036034</v>
      </c>
      <c r="L1105" s="88">
        <v>1.0919542337214401</v>
      </c>
      <c r="M1105" s="88">
        <v>1.0895155421431499</v>
      </c>
      <c r="N1105" s="88">
        <v>1.0885975213099</v>
      </c>
      <c r="O1105" s="88">
        <v>1.10003031263408</v>
      </c>
      <c r="P1105" s="88">
        <v>1.09698987803341</v>
      </c>
      <c r="Q1105" s="88">
        <v>1.0915818297095801</v>
      </c>
      <c r="R1105" s="88">
        <v>1.0920604033338199</v>
      </c>
      <c r="S1105" s="88">
        <v>1.08702311914798</v>
      </c>
      <c r="T1105" s="88">
        <v>1.08264625932273</v>
      </c>
      <c r="U1105" s="88">
        <v>1.08031408303855</v>
      </c>
      <c r="V1105" s="88">
        <v>1.07385452103737</v>
      </c>
      <c r="W1105" s="88">
        <v>1.0680492762023499</v>
      </c>
      <c r="X1105" s="88">
        <v>1.0657331203986999</v>
      </c>
      <c r="Y1105" s="88">
        <v>1.06179228697003</v>
      </c>
      <c r="Z1105" s="88">
        <v>1.0580874813841801</v>
      </c>
      <c r="AA1105" s="88">
        <v>1.05617580967364</v>
      </c>
      <c r="AB1105" s="88">
        <v>1.0587643856370199</v>
      </c>
      <c r="AC1105" s="88">
        <v>1.0577173346152899</v>
      </c>
      <c r="AD1105" s="88">
        <v>1.0572380456357</v>
      </c>
      <c r="AE1105" s="88">
        <v>1.0566310652755</v>
      </c>
      <c r="AF1105" s="88">
        <v>1.05466682540143</v>
      </c>
      <c r="AG1105" s="88">
        <v>1.0450763098128999</v>
      </c>
      <c r="AH1105" s="88">
        <v>1.0252585599030799</v>
      </c>
      <c r="AI1105" s="88">
        <v>1.00790769183119</v>
      </c>
      <c r="AJ1105" s="88">
        <v>0.99555777105264298</v>
      </c>
      <c r="AK1105" s="88">
        <v>0.98304593923148897</v>
      </c>
    </row>
    <row r="1106" spans="1:37" s="88" customFormat="1" hidden="1" x14ac:dyDescent="0.3">
      <c r="A1106" s="117" t="str">
        <f t="shared" si="21"/>
        <v>SDGbaseTRA_UrbIRT_v6_3PQXcaoce</v>
      </c>
      <c r="B1106" s="118" t="s">
        <v>220</v>
      </c>
      <c r="C1106" s="119" t="s">
        <v>295</v>
      </c>
      <c r="D1106" s="91" t="s">
        <v>120</v>
      </c>
      <c r="E1106" s="88" t="s">
        <v>123</v>
      </c>
      <c r="F1106" s="88">
        <v>1.08508351950576</v>
      </c>
      <c r="G1106" s="88">
        <v>1.0623469945686499</v>
      </c>
      <c r="H1106" s="88">
        <v>1.0735426816438201</v>
      </c>
      <c r="I1106" s="88">
        <v>1.0830842943521599</v>
      </c>
      <c r="J1106" s="88">
        <v>1.09922152141811</v>
      </c>
      <c r="K1106" s="88">
        <v>1.10249164912347</v>
      </c>
      <c r="L1106" s="88">
        <v>1.1064407274341099</v>
      </c>
      <c r="M1106" s="88">
        <v>1.1096648990050899</v>
      </c>
      <c r="N1106" s="88">
        <v>1.11326883738827</v>
      </c>
      <c r="O1106" s="88">
        <v>1.14167581426784</v>
      </c>
      <c r="P1106" s="88">
        <v>1.14643994524647</v>
      </c>
      <c r="Q1106" s="88">
        <v>1.1459991682247099</v>
      </c>
      <c r="R1106" s="88">
        <v>1.1536563381879701</v>
      </c>
      <c r="S1106" s="88">
        <v>1.15424511924725</v>
      </c>
      <c r="T1106" s="88">
        <v>1.15536266573202</v>
      </c>
      <c r="U1106" s="88">
        <v>1.1577428324886601</v>
      </c>
      <c r="V1106" s="88">
        <v>1.1556949725624499</v>
      </c>
      <c r="W1106" s="88">
        <v>1.1549138973383399</v>
      </c>
      <c r="X1106" s="88">
        <v>1.1574142163324601</v>
      </c>
      <c r="Y1106" s="88">
        <v>1.1569031088430799</v>
      </c>
      <c r="Z1106" s="88">
        <v>1.1562752448697999</v>
      </c>
      <c r="AA1106" s="88">
        <v>1.1580651119396399</v>
      </c>
      <c r="AB1106" s="88">
        <v>1.16868352527844</v>
      </c>
      <c r="AC1106" s="88">
        <v>1.1730801262395301</v>
      </c>
      <c r="AD1106" s="88">
        <v>1.1762438070813099</v>
      </c>
      <c r="AE1106" s="88">
        <v>1.17859781254092</v>
      </c>
      <c r="AF1106" s="88">
        <v>1.1799061519885199</v>
      </c>
      <c r="AG1106" s="88">
        <v>1.1764134294016</v>
      </c>
      <c r="AH1106" s="88">
        <v>1.16161954071147</v>
      </c>
      <c r="AI1106" s="88">
        <v>1.1447004723999601</v>
      </c>
      <c r="AJ1106" s="88">
        <v>1.1316935937331101</v>
      </c>
      <c r="AK1106" s="88">
        <v>1.11773252170837</v>
      </c>
    </row>
    <row r="1107" spans="1:37" s="88" customFormat="1" hidden="1" x14ac:dyDescent="0.3">
      <c r="A1107" s="117" t="str">
        <f t="shared" si="21"/>
        <v>SDGbaseTRA_UrbIRT_v6_3PQXcaveg</v>
      </c>
      <c r="B1107" s="118" t="s">
        <v>220</v>
      </c>
      <c r="C1107" s="119" t="s">
        <v>295</v>
      </c>
      <c r="D1107" s="91" t="s">
        <v>120</v>
      </c>
      <c r="E1107" s="88" t="s">
        <v>124</v>
      </c>
      <c r="F1107" s="88">
        <v>1.1008286219071399</v>
      </c>
      <c r="G1107" s="88">
        <v>1.1199450777507101</v>
      </c>
      <c r="H1107" s="88">
        <v>1.11527492992386</v>
      </c>
      <c r="I1107" s="88">
        <v>1.11691067371455</v>
      </c>
      <c r="J1107" s="88">
        <v>1.11558949673106</v>
      </c>
      <c r="K1107" s="88">
        <v>1.11218331638488</v>
      </c>
      <c r="L1107" s="88">
        <v>1.11021665595999</v>
      </c>
      <c r="M1107" s="88">
        <v>1.11061805873811</v>
      </c>
      <c r="N1107" s="88">
        <v>1.10984974672883</v>
      </c>
      <c r="O1107" s="88">
        <v>1.1045559840278101</v>
      </c>
      <c r="P1107" s="88">
        <v>1.10461647322104</v>
      </c>
      <c r="Q1107" s="88">
        <v>1.1055242730580399</v>
      </c>
      <c r="R1107" s="88">
        <v>1.10565819619584</v>
      </c>
      <c r="S1107" s="88">
        <v>1.10566927453339</v>
      </c>
      <c r="T1107" s="88">
        <v>1.10567334331258</v>
      </c>
      <c r="U1107" s="88">
        <v>1.1058348237094999</v>
      </c>
      <c r="V1107" s="88">
        <v>1.10387510155742</v>
      </c>
      <c r="W1107" s="88">
        <v>1.1030156443027901</v>
      </c>
      <c r="X1107" s="88">
        <v>1.1048946971926501</v>
      </c>
      <c r="Y1107" s="88">
        <v>1.10452176278513</v>
      </c>
      <c r="Z1107" s="88">
        <v>1.10506689278037</v>
      </c>
      <c r="AA1107" s="88">
        <v>1.10666881338589</v>
      </c>
      <c r="AB1107" s="88">
        <v>1.10459620473947</v>
      </c>
      <c r="AC1107" s="88">
        <v>1.10114527215459</v>
      </c>
      <c r="AD1107" s="88">
        <v>1.0979965350824601</v>
      </c>
      <c r="AE1107" s="88">
        <v>1.09449376276996</v>
      </c>
      <c r="AF1107" s="88">
        <v>1.0929871790546499</v>
      </c>
      <c r="AG1107" s="88">
        <v>1.0947785914174699</v>
      </c>
      <c r="AH1107" s="88">
        <v>1.09034766170426</v>
      </c>
      <c r="AI1107" s="88">
        <v>1.0888626550995799</v>
      </c>
      <c r="AJ1107" s="88">
        <v>1.09027857827713</v>
      </c>
      <c r="AK1107" s="88">
        <v>1.0919576379095299</v>
      </c>
    </row>
    <row r="1108" spans="1:37" s="88" customFormat="1" hidden="1" x14ac:dyDescent="0.3">
      <c r="A1108" s="117" t="str">
        <f t="shared" si="21"/>
        <v>SDGbaseTRA_UrbIRT_v6_3PQXcaofr</v>
      </c>
      <c r="B1108" s="118" t="s">
        <v>220</v>
      </c>
      <c r="C1108" s="119" t="s">
        <v>295</v>
      </c>
      <c r="D1108" s="91" t="s">
        <v>120</v>
      </c>
      <c r="E1108" s="88" t="s">
        <v>125</v>
      </c>
      <c r="F1108" s="88">
        <v>1.09503357116428</v>
      </c>
      <c r="G1108" s="88">
        <v>1.1077163157186001</v>
      </c>
      <c r="H1108" s="88">
        <v>1.0953236021153401</v>
      </c>
      <c r="I1108" s="88">
        <v>1.0948172690029301</v>
      </c>
      <c r="J1108" s="88">
        <v>1.0888812254096301</v>
      </c>
      <c r="K1108" s="88">
        <v>1.0806699078409701</v>
      </c>
      <c r="L1108" s="88">
        <v>1.0737220765442499</v>
      </c>
      <c r="M1108" s="88">
        <v>1.07012466758172</v>
      </c>
      <c r="N1108" s="88">
        <v>1.0659312045930001</v>
      </c>
      <c r="O1108" s="88">
        <v>1.04581600761177</v>
      </c>
      <c r="P1108" s="88">
        <v>1.03954318029707</v>
      </c>
      <c r="Q1108" s="88">
        <v>1.0368850804902401</v>
      </c>
      <c r="R1108" s="88">
        <v>1.03314158502763</v>
      </c>
      <c r="S1108" s="88">
        <v>1.0305263764958099</v>
      </c>
      <c r="T1108" s="88">
        <v>1.02786790655173</v>
      </c>
      <c r="U1108" s="88">
        <v>1.0251987758714001</v>
      </c>
      <c r="V1108" s="88">
        <v>1.0204670538121701</v>
      </c>
      <c r="W1108" s="88">
        <v>1.0172425545158601</v>
      </c>
      <c r="X1108" s="88">
        <v>1.0175957569644201</v>
      </c>
      <c r="Y1108" s="88">
        <v>1.01571474278832</v>
      </c>
      <c r="Z1108" s="88">
        <v>1.0153458855277699</v>
      </c>
      <c r="AA1108" s="88">
        <v>1.01532389981195</v>
      </c>
      <c r="AB1108" s="88">
        <v>1.0106828935802099</v>
      </c>
      <c r="AC1108" s="88">
        <v>1.0053388922218001</v>
      </c>
      <c r="AD1108" s="88">
        <v>1.00038884790896</v>
      </c>
      <c r="AE1108" s="88">
        <v>0.99540143925633895</v>
      </c>
      <c r="AF1108" s="88">
        <v>0.99228008599333795</v>
      </c>
      <c r="AG1108" s="88">
        <v>0.99222715086916402</v>
      </c>
      <c r="AH1108" s="88">
        <v>0.98870349353223397</v>
      </c>
      <c r="AI1108" s="88">
        <v>0.98972147259861898</v>
      </c>
      <c r="AJ1108" s="88">
        <v>0.99264163254703397</v>
      </c>
      <c r="AK1108" s="88">
        <v>0.99605244076435395</v>
      </c>
    </row>
    <row r="1109" spans="1:37" s="88" customFormat="1" hidden="1" x14ac:dyDescent="0.3">
      <c r="A1109" s="117" t="str">
        <f t="shared" si="21"/>
        <v>SDGbaseTRA_UrbIRT_v6_3PQXcagra</v>
      </c>
      <c r="B1109" s="118" t="s">
        <v>220</v>
      </c>
      <c r="C1109" s="119" t="s">
        <v>295</v>
      </c>
      <c r="D1109" s="91" t="s">
        <v>120</v>
      </c>
      <c r="E1109" s="88" t="s">
        <v>126</v>
      </c>
      <c r="F1109" s="88">
        <v>1.09625440769364</v>
      </c>
      <c r="G1109" s="88">
        <v>1.1423169700282401</v>
      </c>
      <c r="H1109" s="88">
        <v>1.1386887930331699</v>
      </c>
      <c r="I1109" s="88">
        <v>1.13997315803011</v>
      </c>
      <c r="J1109" s="88">
        <v>1.1380261678185</v>
      </c>
      <c r="K1109" s="88">
        <v>1.1370461994157699</v>
      </c>
      <c r="L1109" s="88">
        <v>1.1372088835351799</v>
      </c>
      <c r="M1109" s="88">
        <v>1.13929253284486</v>
      </c>
      <c r="N1109" s="88">
        <v>1.1373841373765601</v>
      </c>
      <c r="O1109" s="88">
        <v>1.1253399446996</v>
      </c>
      <c r="P1109" s="88">
        <v>1.12311165174912</v>
      </c>
      <c r="Q1109" s="88">
        <v>1.1233565565109001</v>
      </c>
      <c r="R1109" s="88">
        <v>1.1239354659052201</v>
      </c>
      <c r="S1109" s="88">
        <v>1.12463044838277</v>
      </c>
      <c r="T1109" s="88">
        <v>1.1252943555288499</v>
      </c>
      <c r="U1109" s="88">
        <v>1.12590776329314</v>
      </c>
      <c r="V1109" s="88">
        <v>1.1227269348386599</v>
      </c>
      <c r="W1109" s="88">
        <v>1.1230373555818201</v>
      </c>
      <c r="X1109" s="88">
        <v>1.12967418360434</v>
      </c>
      <c r="Y1109" s="88">
        <v>1.1315602656147199</v>
      </c>
      <c r="Z1109" s="88">
        <v>1.1357170938476</v>
      </c>
      <c r="AA1109" s="88">
        <v>1.1427369144852499</v>
      </c>
      <c r="AB1109" s="88">
        <v>1.1417207798031199</v>
      </c>
      <c r="AC1109" s="88">
        <v>1.1348540340390501</v>
      </c>
      <c r="AD1109" s="88">
        <v>1.12557285235939</v>
      </c>
      <c r="AE1109" s="88">
        <v>1.11533081525819</v>
      </c>
      <c r="AF1109" s="88">
        <v>1.11280529573617</v>
      </c>
      <c r="AG1109" s="88">
        <v>1.1203574130178999</v>
      </c>
      <c r="AH1109" s="88">
        <v>1.11928362536945</v>
      </c>
      <c r="AI1109" s="88">
        <v>1.1230855792098999</v>
      </c>
      <c r="AJ1109" s="88">
        <v>1.1292701386311299</v>
      </c>
      <c r="AK1109" s="88">
        <v>1.1357832899254201</v>
      </c>
    </row>
    <row r="1110" spans="1:37" s="88" customFormat="1" hidden="1" x14ac:dyDescent="0.3">
      <c r="A1110" s="117" t="str">
        <f t="shared" si="21"/>
        <v>SDGbaseTRA_UrbIRT_v6_3PQXcaoil</v>
      </c>
      <c r="B1110" s="118" t="s">
        <v>220</v>
      </c>
      <c r="C1110" s="119" t="s">
        <v>295</v>
      </c>
      <c r="D1110" s="91" t="s">
        <v>120</v>
      </c>
      <c r="E1110" s="88" t="s">
        <v>127</v>
      </c>
      <c r="F1110" s="88">
        <v>1.17586477703735</v>
      </c>
      <c r="G1110" s="88">
        <v>1.1448643406010199</v>
      </c>
      <c r="H1110" s="88">
        <v>1.1454158410191499</v>
      </c>
      <c r="I1110" s="88">
        <v>1.15351215806785</v>
      </c>
      <c r="J1110" s="88">
        <v>1.1649376761641299</v>
      </c>
      <c r="K1110" s="88">
        <v>1.16494571636984</v>
      </c>
      <c r="L1110" s="88">
        <v>1.1662658522631399</v>
      </c>
      <c r="M1110" s="88">
        <v>1.1684501284701401</v>
      </c>
      <c r="N1110" s="88">
        <v>1.1705885734058199</v>
      </c>
      <c r="O1110" s="88">
        <v>1.1790672383715699</v>
      </c>
      <c r="P1110" s="88">
        <v>1.18274632796593</v>
      </c>
      <c r="Q1110" s="88">
        <v>1.1849320665504299</v>
      </c>
      <c r="R1110" s="88">
        <v>1.19483402533668</v>
      </c>
      <c r="S1110" s="88">
        <v>1.19684054877163</v>
      </c>
      <c r="T1110" s="88">
        <v>1.19847964388291</v>
      </c>
      <c r="U1110" s="88">
        <v>1.200825922588</v>
      </c>
      <c r="V1110" s="88">
        <v>1.20029270284203</v>
      </c>
      <c r="W1110" s="88">
        <v>1.20076687789785</v>
      </c>
      <c r="X1110" s="88">
        <v>1.2035780393167299</v>
      </c>
      <c r="Y1110" s="88">
        <v>1.20330777570937</v>
      </c>
      <c r="Z1110" s="88">
        <v>1.20359765500202</v>
      </c>
      <c r="AA1110" s="88">
        <v>1.2043082229626501</v>
      </c>
      <c r="AB1110" s="88">
        <v>1.2080908843780001</v>
      </c>
      <c r="AC1110" s="88">
        <v>1.2096071208300601</v>
      </c>
      <c r="AD1110" s="88">
        <v>1.21278560609299</v>
      </c>
      <c r="AE1110" s="88">
        <v>1.2162520184410299</v>
      </c>
      <c r="AF1110" s="88">
        <v>1.2190575236646699</v>
      </c>
      <c r="AG1110" s="88">
        <v>1.2188417008518799</v>
      </c>
      <c r="AH1110" s="88">
        <v>1.2048398140026699</v>
      </c>
      <c r="AI1110" s="88">
        <v>1.1928944783309401</v>
      </c>
      <c r="AJ1110" s="88">
        <v>1.1845263664194501</v>
      </c>
      <c r="AK1110" s="88">
        <v>1.1751462369974199</v>
      </c>
    </row>
    <row r="1111" spans="1:37" s="88" customFormat="1" hidden="1" x14ac:dyDescent="0.3">
      <c r="A1111" s="117" t="str">
        <f t="shared" si="21"/>
        <v>SDGbaseTRA_UrbIRT_v6_3PQXcatub</v>
      </c>
      <c r="B1111" s="118" t="s">
        <v>220</v>
      </c>
      <c r="C1111" s="119" t="s">
        <v>295</v>
      </c>
      <c r="D1111" s="91" t="s">
        <v>120</v>
      </c>
      <c r="E1111" s="88" t="s">
        <v>128</v>
      </c>
      <c r="F1111" s="88">
        <v>1.10765105881098</v>
      </c>
      <c r="G1111" s="88">
        <v>1.1234214510063001</v>
      </c>
      <c r="H1111" s="88">
        <v>1.1201084115675799</v>
      </c>
      <c r="I1111" s="88">
        <v>1.1246275983037901</v>
      </c>
      <c r="J1111" s="88">
        <v>1.1252723800873901</v>
      </c>
      <c r="K1111" s="88">
        <v>1.1223944915287301</v>
      </c>
      <c r="L1111" s="88">
        <v>1.1206273345806199</v>
      </c>
      <c r="M1111" s="88">
        <v>1.1207351253849001</v>
      </c>
      <c r="N1111" s="88">
        <v>1.11954890042961</v>
      </c>
      <c r="O1111" s="88">
        <v>1.1126021328436999</v>
      </c>
      <c r="P1111" s="88">
        <v>1.1122887955729499</v>
      </c>
      <c r="Q1111" s="88">
        <v>1.1135100592420299</v>
      </c>
      <c r="R1111" s="88">
        <v>1.11351476501851</v>
      </c>
      <c r="S1111" s="88">
        <v>1.1132907590060499</v>
      </c>
      <c r="T1111" s="88">
        <v>1.11317267550442</v>
      </c>
      <c r="U1111" s="88">
        <v>1.11291145110364</v>
      </c>
      <c r="V1111" s="88">
        <v>1.11007814972703</v>
      </c>
      <c r="W1111" s="88">
        <v>1.10865683363224</v>
      </c>
      <c r="X1111" s="88">
        <v>1.1109330656076799</v>
      </c>
      <c r="Y1111" s="88">
        <v>1.11119961731121</v>
      </c>
      <c r="Z1111" s="88">
        <v>1.11277963828796</v>
      </c>
      <c r="AA1111" s="88">
        <v>1.11564881555666</v>
      </c>
      <c r="AB1111" s="88">
        <v>1.11349022624553</v>
      </c>
      <c r="AC1111" s="88">
        <v>1.1093244919287399</v>
      </c>
      <c r="AD1111" s="88">
        <v>1.1049332805005601</v>
      </c>
      <c r="AE1111" s="88">
        <v>1.0999880161934401</v>
      </c>
      <c r="AF1111" s="88">
        <v>1.09811550985491</v>
      </c>
      <c r="AG1111" s="88">
        <v>1.10048932477955</v>
      </c>
      <c r="AH1111" s="88">
        <v>1.0988232973001399</v>
      </c>
      <c r="AI1111" s="88">
        <v>1.1007206843010899</v>
      </c>
      <c r="AJ1111" s="88">
        <v>1.10503917298587</v>
      </c>
      <c r="AK1111" s="88">
        <v>1.1094017268090699</v>
      </c>
    </row>
    <row r="1112" spans="1:37" s="88" customFormat="1" hidden="1" x14ac:dyDescent="0.3">
      <c r="A1112" s="117" t="str">
        <f t="shared" si="21"/>
        <v>SDGbaseTRA_UrbIRT_v6_3PQXcapul</v>
      </c>
      <c r="B1112" s="118" t="s">
        <v>220</v>
      </c>
      <c r="C1112" s="119" t="s">
        <v>295</v>
      </c>
      <c r="D1112" s="91" t="s">
        <v>120</v>
      </c>
      <c r="E1112" s="88" t="s">
        <v>129</v>
      </c>
      <c r="F1112" s="88">
        <v>1.05635125125544</v>
      </c>
      <c r="G1112" s="88">
        <v>1.0606228536184299</v>
      </c>
      <c r="H1112" s="88">
        <v>1.06325928397241</v>
      </c>
      <c r="I1112" s="88">
        <v>1.06372733518236</v>
      </c>
      <c r="J1112" s="88">
        <v>1.06592147243021</v>
      </c>
      <c r="K1112" s="88">
        <v>1.0646423522027499</v>
      </c>
      <c r="L1112" s="88">
        <v>1.06436672305775</v>
      </c>
      <c r="M1112" s="88">
        <v>1.06641997503313</v>
      </c>
      <c r="N1112" s="88">
        <v>1.0682506934362701</v>
      </c>
      <c r="O1112" s="88">
        <v>1.0832897478430401</v>
      </c>
      <c r="P1112" s="88">
        <v>1.0873767178385101</v>
      </c>
      <c r="Q1112" s="88">
        <v>1.0885574793175501</v>
      </c>
      <c r="R1112" s="88">
        <v>1.08957189845064</v>
      </c>
      <c r="S1112" s="88">
        <v>1.0900678290905901</v>
      </c>
      <c r="T1112" s="88">
        <v>1.09061258583719</v>
      </c>
      <c r="U1112" s="88">
        <v>1.09128554209032</v>
      </c>
      <c r="V1112" s="88">
        <v>1.09010440844279</v>
      </c>
      <c r="W1112" s="88">
        <v>1.0897891092780501</v>
      </c>
      <c r="X1112" s="88">
        <v>1.0910658054611699</v>
      </c>
      <c r="Y1112" s="88">
        <v>1.08986645507603</v>
      </c>
      <c r="Z1112" s="88">
        <v>1.0883016061406501</v>
      </c>
      <c r="AA1112" s="88">
        <v>1.08815263221156</v>
      </c>
      <c r="AB1112" s="88">
        <v>1.0908200244500701</v>
      </c>
      <c r="AC1112" s="88">
        <v>1.0915234819625901</v>
      </c>
      <c r="AD1112" s="88">
        <v>1.09215851928227</v>
      </c>
      <c r="AE1112" s="88">
        <v>1.09218417584153</v>
      </c>
      <c r="AF1112" s="88">
        <v>1.09158031281799</v>
      </c>
      <c r="AG1112" s="88">
        <v>1.09062450878934</v>
      </c>
      <c r="AH1112" s="88">
        <v>1.0854646148232201</v>
      </c>
      <c r="AI1112" s="88">
        <v>1.07882114610374</v>
      </c>
      <c r="AJ1112" s="88">
        <v>1.0748249111252</v>
      </c>
      <c r="AK1112" s="88">
        <v>1.0707293849219801</v>
      </c>
    </row>
    <row r="1113" spans="1:37" s="88" customFormat="1" hidden="1" x14ac:dyDescent="0.3">
      <c r="A1113" s="117" t="str">
        <f t="shared" si="21"/>
        <v>SDGbaseTRA_UrbIRT_v6_3PQXcasug</v>
      </c>
      <c r="B1113" s="118" t="s">
        <v>220</v>
      </c>
      <c r="C1113" s="119" t="s">
        <v>295</v>
      </c>
      <c r="D1113" s="91" t="s">
        <v>120</v>
      </c>
      <c r="E1113" s="88" t="s">
        <v>130</v>
      </c>
      <c r="F1113" s="88">
        <v>1.17287139328654</v>
      </c>
      <c r="G1113" s="88">
        <v>1.1663497349190199</v>
      </c>
      <c r="H1113" s="88">
        <v>1.15022769744093</v>
      </c>
      <c r="I1113" s="88">
        <v>1.1468527027920601</v>
      </c>
      <c r="J1113" s="88">
        <v>1.14292403118852</v>
      </c>
      <c r="K1113" s="88">
        <v>1.1336522115783401</v>
      </c>
      <c r="L1113" s="88">
        <v>1.1267081131960801</v>
      </c>
      <c r="M1113" s="88">
        <v>1.12682372383813</v>
      </c>
      <c r="N1113" s="88">
        <v>1.1260616629703799</v>
      </c>
      <c r="O1113" s="88">
        <v>1.1255905171000999</v>
      </c>
      <c r="P1113" s="88">
        <v>1.1245060603344601</v>
      </c>
      <c r="Q1113" s="88">
        <v>1.12248818939225</v>
      </c>
      <c r="R1113" s="88">
        <v>1.11946501088905</v>
      </c>
      <c r="S1113" s="88">
        <v>1.1171562953024401</v>
      </c>
      <c r="T1113" s="88">
        <v>1.1147596937083799</v>
      </c>
      <c r="U1113" s="88">
        <v>1.1122538411210801</v>
      </c>
      <c r="V1113" s="88">
        <v>1.10682212731373</v>
      </c>
      <c r="W1113" s="88">
        <v>1.1041165037349501</v>
      </c>
      <c r="X1113" s="88">
        <v>1.1049926526662801</v>
      </c>
      <c r="Y1113" s="88">
        <v>1.1013066381464001</v>
      </c>
      <c r="Z1113" s="88">
        <v>1.09755738090153</v>
      </c>
      <c r="AA1113" s="88">
        <v>1.09522766035943</v>
      </c>
      <c r="AB1113" s="88">
        <v>1.0934724811607499</v>
      </c>
      <c r="AC1113" s="88">
        <v>1.08946936461834</v>
      </c>
      <c r="AD1113" s="88">
        <v>1.08539364135787</v>
      </c>
      <c r="AE1113" s="88">
        <v>1.08123531961383</v>
      </c>
      <c r="AF1113" s="88">
        <v>1.07804105734907</v>
      </c>
      <c r="AG1113" s="88">
        <v>1.0764545533042</v>
      </c>
      <c r="AH1113" s="88">
        <v>1.06889384045622</v>
      </c>
      <c r="AI1113" s="88">
        <v>1.0620283802999499</v>
      </c>
      <c r="AJ1113" s="88">
        <v>1.0582934352183799</v>
      </c>
      <c r="AK1113" s="88">
        <v>1.05447729661422</v>
      </c>
    </row>
    <row r="1114" spans="1:37" s="88" customFormat="1" hidden="1" x14ac:dyDescent="0.3">
      <c r="A1114" s="117" t="str">
        <f t="shared" si="21"/>
        <v>SDGbaseTRA_UrbIRT_v6_3PQXcaoth</v>
      </c>
      <c r="B1114" s="118" t="s">
        <v>220</v>
      </c>
      <c r="C1114" s="119" t="s">
        <v>295</v>
      </c>
      <c r="D1114" s="91" t="s">
        <v>120</v>
      </c>
      <c r="E1114" s="88" t="s">
        <v>131</v>
      </c>
      <c r="F1114" s="88">
        <v>1.1414377524414701</v>
      </c>
      <c r="G1114" s="88">
        <v>1.09170134062888</v>
      </c>
      <c r="H1114" s="88">
        <v>1.11328641566082</v>
      </c>
      <c r="I1114" s="88">
        <v>1.1214755542333501</v>
      </c>
      <c r="J1114" s="88">
        <v>1.1400613957661301</v>
      </c>
      <c r="K1114" s="88">
        <v>1.1563757058550901</v>
      </c>
      <c r="L1114" s="88">
        <v>1.1750467260153299</v>
      </c>
      <c r="M1114" s="88">
        <v>1.19569824958438</v>
      </c>
      <c r="N1114" s="88">
        <v>1.21498566227766</v>
      </c>
      <c r="O1114" s="88">
        <v>1.2802193521673999</v>
      </c>
      <c r="P1114" s="88">
        <v>1.3038099980904601</v>
      </c>
      <c r="Q1114" s="88">
        <v>1.31554467280106</v>
      </c>
      <c r="R1114" s="88">
        <v>1.3349432420151</v>
      </c>
      <c r="S1114" s="88">
        <v>1.35051686812018</v>
      </c>
      <c r="T1114" s="88">
        <v>1.3682995037000401</v>
      </c>
      <c r="U1114" s="88">
        <v>1.39012458204259</v>
      </c>
      <c r="V1114" s="88">
        <v>1.4085355023844801</v>
      </c>
      <c r="W1114" s="88">
        <v>1.4312224957080899</v>
      </c>
      <c r="X1114" s="88">
        <v>1.4598098123899601</v>
      </c>
      <c r="Y1114" s="88">
        <v>1.4796424043129399</v>
      </c>
      <c r="Z1114" s="88">
        <v>1.4949214572008001</v>
      </c>
      <c r="AA1114" s="88">
        <v>1.51314351586778</v>
      </c>
      <c r="AB1114" s="88">
        <v>1.5407374195235499</v>
      </c>
      <c r="AC1114" s="88">
        <v>1.55958063856546</v>
      </c>
      <c r="AD1114" s="88">
        <v>1.5772978186679101</v>
      </c>
      <c r="AE1114" s="88">
        <v>1.5956762377096201</v>
      </c>
      <c r="AF1114" s="88">
        <v>1.6136136177186</v>
      </c>
      <c r="AG1114" s="88">
        <v>1.6295878476039101</v>
      </c>
      <c r="AH1114" s="88">
        <v>1.6002352480250299</v>
      </c>
      <c r="AI1114" s="88">
        <v>1.5587516062495499</v>
      </c>
      <c r="AJ1114" s="88">
        <v>1.52055278200644</v>
      </c>
      <c r="AK1114" s="88">
        <v>1.4816582010905801</v>
      </c>
    </row>
    <row r="1115" spans="1:37" s="88" customFormat="1" hidden="1" x14ac:dyDescent="0.3">
      <c r="A1115" s="117" t="str">
        <f t="shared" si="21"/>
        <v>SDGbaseTRA_UrbIRT_v6_3PQXclani</v>
      </c>
      <c r="B1115" s="118" t="s">
        <v>220</v>
      </c>
      <c r="C1115" s="119" t="s">
        <v>295</v>
      </c>
      <c r="D1115" s="91" t="s">
        <v>120</v>
      </c>
      <c r="E1115" s="88" t="s">
        <v>132</v>
      </c>
      <c r="F1115" s="88">
        <v>1.2312886539708301</v>
      </c>
      <c r="G1115" s="88">
        <v>1.1234141754217</v>
      </c>
      <c r="H1115" s="88">
        <v>1.1607988949508801</v>
      </c>
      <c r="I1115" s="88">
        <v>1.16640039021223</v>
      </c>
      <c r="J1115" s="88">
        <v>1.1878887584820199</v>
      </c>
      <c r="K1115" s="88">
        <v>1.1940146092258499</v>
      </c>
      <c r="L1115" s="88">
        <v>1.1945744488375201</v>
      </c>
      <c r="M1115" s="88">
        <v>1.19572270470452</v>
      </c>
      <c r="N1115" s="88">
        <v>1.1972794385621399</v>
      </c>
      <c r="O1115" s="88">
        <v>1.21496428458054</v>
      </c>
      <c r="P1115" s="88">
        <v>1.2093546291599799</v>
      </c>
      <c r="Q1115" s="88">
        <v>1.2062447239002001</v>
      </c>
      <c r="R1115" s="88">
        <v>1.21803770635314</v>
      </c>
      <c r="S1115" s="88">
        <v>1.2160298899662201</v>
      </c>
      <c r="T1115" s="88">
        <v>1.21588284849272</v>
      </c>
      <c r="U1115" s="88">
        <v>1.2150737831453</v>
      </c>
      <c r="V1115" s="88">
        <v>1.21570717401449</v>
      </c>
      <c r="W1115" s="88">
        <v>1.21723146278532</v>
      </c>
      <c r="X1115" s="88">
        <v>1.2209475734753501</v>
      </c>
      <c r="Y1115" s="88">
        <v>1.2218920718316599</v>
      </c>
      <c r="Z1115" s="88">
        <v>1.22204476812833</v>
      </c>
      <c r="AA1115" s="88">
        <v>1.22358748309641</v>
      </c>
      <c r="AB1115" s="88">
        <v>1.2279600538125399</v>
      </c>
      <c r="AC1115" s="88">
        <v>1.22627056390915</v>
      </c>
      <c r="AD1115" s="88">
        <v>1.22422663238304</v>
      </c>
      <c r="AE1115" s="88">
        <v>1.22259395236303</v>
      </c>
      <c r="AF1115" s="88">
        <v>1.22208894953692</v>
      </c>
      <c r="AG1115" s="88">
        <v>1.22360592356618</v>
      </c>
      <c r="AH1115" s="88">
        <v>1.24368051932728</v>
      </c>
      <c r="AI1115" s="88">
        <v>1.25475657924489</v>
      </c>
      <c r="AJ1115" s="88">
        <v>1.2601170767107099</v>
      </c>
      <c r="AK1115" s="88">
        <v>1.26373788238087</v>
      </c>
    </row>
    <row r="1116" spans="1:37" s="88" customFormat="1" hidden="1" x14ac:dyDescent="0.3">
      <c r="A1116" s="117" t="str">
        <f t="shared" si="21"/>
        <v>SDGbaseTRA_UrbIRT_v6_3PQXcfore</v>
      </c>
      <c r="B1116" s="118" t="s">
        <v>220</v>
      </c>
      <c r="C1116" s="119" t="s">
        <v>295</v>
      </c>
      <c r="D1116" s="91" t="s">
        <v>120</v>
      </c>
      <c r="E1116" s="88" t="s">
        <v>133</v>
      </c>
      <c r="F1116" s="88">
        <v>1.1507943121006701</v>
      </c>
      <c r="G1116" s="88">
        <v>1.1468199419293099</v>
      </c>
      <c r="H1116" s="88">
        <v>1.1415051490758801</v>
      </c>
      <c r="I1116" s="88">
        <v>1.14698156116955</v>
      </c>
      <c r="J1116" s="88">
        <v>1.14728795730792</v>
      </c>
      <c r="K1116" s="88">
        <v>1.14365230996033</v>
      </c>
      <c r="L1116" s="88">
        <v>1.1411612337424</v>
      </c>
      <c r="M1116" s="88">
        <v>1.1417816254817299</v>
      </c>
      <c r="N1116" s="88">
        <v>1.14386746145743</v>
      </c>
      <c r="O1116" s="88">
        <v>1.1410118328327099</v>
      </c>
      <c r="P1116" s="88">
        <v>1.1418659657566701</v>
      </c>
      <c r="Q1116" s="88">
        <v>1.14167044461072</v>
      </c>
      <c r="R1116" s="88">
        <v>1.1401343590459001</v>
      </c>
      <c r="S1116" s="88">
        <v>1.1395845119080501</v>
      </c>
      <c r="T1116" s="88">
        <v>1.14053558326329</v>
      </c>
      <c r="U1116" s="88">
        <v>1.1425121315444899</v>
      </c>
      <c r="V1116" s="88">
        <v>1.14150870665785</v>
      </c>
      <c r="W1116" s="88">
        <v>1.1429337368644501</v>
      </c>
      <c r="X1116" s="88">
        <v>1.1479717358099399</v>
      </c>
      <c r="Y1116" s="88">
        <v>1.15142428808293</v>
      </c>
      <c r="Z1116" s="88">
        <v>1.15289087069425</v>
      </c>
      <c r="AA1116" s="88">
        <v>1.1563694375326901</v>
      </c>
      <c r="AB1116" s="88">
        <v>1.1534458896842501</v>
      </c>
      <c r="AC1116" s="88">
        <v>1.1481241717288799</v>
      </c>
      <c r="AD1116" s="88">
        <v>1.14157477907986</v>
      </c>
      <c r="AE1116" s="88">
        <v>1.1347750419974301</v>
      </c>
      <c r="AF1116" s="88">
        <v>1.1333126565083</v>
      </c>
      <c r="AG1116" s="88">
        <v>1.1383028881627</v>
      </c>
      <c r="AH1116" s="88">
        <v>1.14047847153639</v>
      </c>
      <c r="AI1116" s="88">
        <v>1.14448986479521</v>
      </c>
      <c r="AJ1116" s="88">
        <v>1.1503205742923199</v>
      </c>
      <c r="AK1116" s="88">
        <v>1.15593775387354</v>
      </c>
    </row>
    <row r="1117" spans="1:37" s="88" customFormat="1" hidden="1" x14ac:dyDescent="0.3">
      <c r="A1117" s="117" t="str">
        <f t="shared" si="21"/>
        <v>SDGbaseTRA_UrbIRT_v6_3PQXcfish</v>
      </c>
      <c r="B1117" s="118" t="s">
        <v>220</v>
      </c>
      <c r="C1117" s="119" t="s">
        <v>295</v>
      </c>
      <c r="D1117" s="91" t="s">
        <v>120</v>
      </c>
      <c r="E1117" s="88" t="s">
        <v>134</v>
      </c>
      <c r="F1117" s="88">
        <v>1.2732382995285101</v>
      </c>
      <c r="G1117" s="88">
        <v>1.2006769129645001</v>
      </c>
      <c r="H1117" s="88">
        <v>1.20014300203876</v>
      </c>
      <c r="I1117" s="88">
        <v>1.1885799780914399</v>
      </c>
      <c r="J1117" s="88">
        <v>1.19268791474582</v>
      </c>
      <c r="K1117" s="88">
        <v>1.19297094025218</v>
      </c>
      <c r="L1117" s="88">
        <v>1.1910762897021001</v>
      </c>
      <c r="M1117" s="88">
        <v>1.1900960165685599</v>
      </c>
      <c r="N1117" s="88">
        <v>1.1898676616785799</v>
      </c>
      <c r="O1117" s="88">
        <v>1.20626753056958</v>
      </c>
      <c r="P1117" s="88">
        <v>1.2029825499235201</v>
      </c>
      <c r="Q1117" s="88">
        <v>1.1977110390914001</v>
      </c>
      <c r="R1117" s="88">
        <v>1.2020503676995999</v>
      </c>
      <c r="S1117" s="88">
        <v>1.2008895378229201</v>
      </c>
      <c r="T1117" s="88">
        <v>1.2000904142095801</v>
      </c>
      <c r="U1117" s="88">
        <v>1.19892004996629</v>
      </c>
      <c r="V1117" s="88">
        <v>1.19803714698165</v>
      </c>
      <c r="W1117" s="88">
        <v>1.1983954554268199</v>
      </c>
      <c r="X1117" s="88">
        <v>1.20058689740804</v>
      </c>
      <c r="Y1117" s="88">
        <v>1.2011744772516</v>
      </c>
      <c r="Z1117" s="88">
        <v>1.20099551751777</v>
      </c>
      <c r="AA1117" s="88">
        <v>1.2021622972823001</v>
      </c>
      <c r="AB1117" s="88">
        <v>1.20643098333911</v>
      </c>
      <c r="AC1117" s="88">
        <v>1.20699794187842</v>
      </c>
      <c r="AD1117" s="88">
        <v>1.2065837293481201</v>
      </c>
      <c r="AE1117" s="88">
        <v>1.20619127798186</v>
      </c>
      <c r="AF1117" s="88">
        <v>1.20606279458635</v>
      </c>
      <c r="AG1117" s="88">
        <v>1.2063256022880799</v>
      </c>
      <c r="AH1117" s="88">
        <v>1.2170265925417101</v>
      </c>
      <c r="AI1117" s="88">
        <v>1.2217326897044101</v>
      </c>
      <c r="AJ1117" s="88">
        <v>1.2250224941668</v>
      </c>
      <c r="AK1117" s="88">
        <v>1.22751389328945</v>
      </c>
    </row>
    <row r="1118" spans="1:37" s="88" customFormat="1" hidden="1" x14ac:dyDescent="0.3">
      <c r="A1118" s="117" t="str">
        <f t="shared" si="21"/>
        <v>SDGbaseTRA_UrbIRT_v6_3PQXccoal-low</v>
      </c>
      <c r="B1118" s="118" t="s">
        <v>220</v>
      </c>
      <c r="C1118" s="119" t="s">
        <v>295</v>
      </c>
      <c r="D1118" s="91" t="s">
        <v>120</v>
      </c>
      <c r="E1118" s="88" t="s">
        <v>135</v>
      </c>
      <c r="F1118" s="88">
        <v>2.0640989154356901E-2</v>
      </c>
      <c r="G1118" s="88">
        <v>2.11486877875742E-2</v>
      </c>
      <c r="H1118" s="88">
        <v>2.1428406460600399E-2</v>
      </c>
      <c r="I1118" s="88">
        <v>2.13881010832669E-2</v>
      </c>
      <c r="J1118" s="88">
        <v>2.1429217400926698E-2</v>
      </c>
      <c r="K1118" s="88">
        <v>2.1497570098735101E-2</v>
      </c>
      <c r="L1118" s="88">
        <v>2.1582516469669698E-2</v>
      </c>
      <c r="M1118" s="88">
        <v>2.1721625527412001E-2</v>
      </c>
      <c r="N1118" s="88">
        <v>2.1845933370888901E-2</v>
      </c>
      <c r="O1118" s="88">
        <v>2.25882231454958E-2</v>
      </c>
      <c r="P1118" s="88">
        <v>2.2786439967880299E-2</v>
      </c>
      <c r="Q1118" s="88">
        <v>2.2842180637729401E-2</v>
      </c>
      <c r="R1118" s="88">
        <v>2.2812130151987998E-2</v>
      </c>
      <c r="S1118" s="88">
        <v>2.2846628093414201E-2</v>
      </c>
      <c r="T1118" s="88">
        <v>2.2896248444267998E-2</v>
      </c>
      <c r="U1118" s="88">
        <v>2.2946779474592401E-2</v>
      </c>
      <c r="V1118" s="88">
        <v>2.29490791068762E-2</v>
      </c>
      <c r="W1118" s="88">
        <v>2.29830634035471E-2</v>
      </c>
      <c r="X1118" s="88">
        <v>2.9803262126618501E-2</v>
      </c>
      <c r="Y1118" s="88">
        <v>3.85407374333743E-2</v>
      </c>
      <c r="Z1118" s="88">
        <v>5.2904191532921099E-2</v>
      </c>
      <c r="AA1118" s="88">
        <v>7.7106860868760105E-2</v>
      </c>
      <c r="AB1118" s="88">
        <v>8.3997325333716302E-2</v>
      </c>
      <c r="AC1118" s="88">
        <v>7.3848663568765294E-2</v>
      </c>
      <c r="AD1118" s="88">
        <v>5.2605092942057501E-2</v>
      </c>
      <c r="AE1118" s="88">
        <v>2.32970511944476E-2</v>
      </c>
      <c r="AF1118" s="88">
        <v>2.3270991540363599E-2</v>
      </c>
      <c r="AG1118" s="88">
        <v>2.3244485724013799E-2</v>
      </c>
      <c r="AH1118" s="88">
        <v>2.3173200463522399E-2</v>
      </c>
      <c r="AI1118" s="88">
        <v>2.29713194513354E-2</v>
      </c>
      <c r="AJ1118" s="88">
        <v>2.2821023749646101E-2</v>
      </c>
      <c r="AK1118" s="88">
        <v>2.2678221249664898E-2</v>
      </c>
    </row>
    <row r="1119" spans="1:37" s="88" customFormat="1" hidden="1" x14ac:dyDescent="0.3">
      <c r="A1119" s="117" t="str">
        <f t="shared" si="21"/>
        <v>SDGbaseTRA_UrbIRT_v6_3PQXccoal-hgh</v>
      </c>
      <c r="B1119" s="118" t="s">
        <v>220</v>
      </c>
      <c r="C1119" s="119" t="s">
        <v>295</v>
      </c>
      <c r="D1119" s="91" t="s">
        <v>120</v>
      </c>
      <c r="E1119" s="88" t="s">
        <v>136</v>
      </c>
      <c r="F1119" s="88">
        <v>3.9678720270255097E-2</v>
      </c>
      <c r="G1119" s="88">
        <v>4.0654682802785599E-2</v>
      </c>
      <c r="H1119" s="88">
        <v>4.1192393418220397E-2</v>
      </c>
      <c r="I1119" s="88">
        <v>4.1114913323606499E-2</v>
      </c>
      <c r="J1119" s="88">
        <v>4.1193952310292999E-2</v>
      </c>
      <c r="K1119" s="88">
        <v>4.1325348512082402E-2</v>
      </c>
      <c r="L1119" s="88">
        <v>4.1488643171319901E-2</v>
      </c>
      <c r="M1119" s="88">
        <v>4.1756056198280003E-2</v>
      </c>
      <c r="N1119" s="88">
        <v>4.1995016458945301E-2</v>
      </c>
      <c r="O1119" s="88">
        <v>4.3421939757332002E-2</v>
      </c>
      <c r="P1119" s="88">
        <v>4.3802977206140202E-2</v>
      </c>
      <c r="Q1119" s="88">
        <v>4.3910128972466801E-2</v>
      </c>
      <c r="R1119" s="88">
        <v>4.3852362127632001E-2</v>
      </c>
      <c r="S1119" s="88">
        <v>4.3918678434351301E-2</v>
      </c>
      <c r="T1119" s="88">
        <v>4.4014064949334401E-2</v>
      </c>
      <c r="U1119" s="88">
        <v>4.41112020875895E-2</v>
      </c>
      <c r="V1119" s="88">
        <v>4.41156227316504E-2</v>
      </c>
      <c r="W1119" s="88">
        <v>4.4180951645449197E-2</v>
      </c>
      <c r="X1119" s="88">
        <v>4.4316009187905799E-2</v>
      </c>
      <c r="Y1119" s="88">
        <v>4.4316744828938298E-2</v>
      </c>
      <c r="Z1119" s="88">
        <v>4.4256099065220898E-2</v>
      </c>
      <c r="AA1119" s="88">
        <v>4.4309276702984499E-2</v>
      </c>
      <c r="AB1119" s="88">
        <v>4.4623651695644598E-2</v>
      </c>
      <c r="AC1119" s="88">
        <v>4.4768166130957798E-2</v>
      </c>
      <c r="AD1119" s="88">
        <v>4.4808554498062099E-2</v>
      </c>
      <c r="AE1119" s="88">
        <v>4.4784538694027501E-2</v>
      </c>
      <c r="AF1119" s="88">
        <v>4.4734443530612303E-2</v>
      </c>
      <c r="AG1119" s="88">
        <v>4.4683490697653899E-2</v>
      </c>
      <c r="AH1119" s="88">
        <v>4.4546457152929902E-2</v>
      </c>
      <c r="AI1119" s="88">
        <v>4.4158375934992999E-2</v>
      </c>
      <c r="AJ1119" s="88">
        <v>4.3869458526018298E-2</v>
      </c>
      <c r="AK1119" s="88">
        <v>4.3594945497196197E-2</v>
      </c>
    </row>
    <row r="1120" spans="1:37" s="88" customFormat="1" hidden="1" x14ac:dyDescent="0.3">
      <c r="A1120" s="117" t="str">
        <f t="shared" si="21"/>
        <v>SDGbaseTRA_UrbIRT_v6_3PQXccoil</v>
      </c>
      <c r="B1120" s="118" t="s">
        <v>220</v>
      </c>
      <c r="C1120" s="119" t="s">
        <v>295</v>
      </c>
      <c r="D1120" s="91" t="s">
        <v>120</v>
      </c>
      <c r="E1120" s="88" t="s">
        <v>137</v>
      </c>
      <c r="F1120" s="88">
        <v>0.13479596314172901</v>
      </c>
      <c r="G1120" s="88">
        <v>0.13811148865935199</v>
      </c>
      <c r="H1120" s="88">
        <v>0.13993819122953099</v>
      </c>
      <c r="I1120" s="88">
        <v>0.13967497699513401</v>
      </c>
      <c r="J1120" s="88">
        <v>0.13994348707468299</v>
      </c>
      <c r="K1120" s="88">
        <v>0.14038986431297901</v>
      </c>
      <c r="L1120" s="88">
        <v>0.140944606520228</v>
      </c>
      <c r="M1120" s="88">
        <v>0.14185305811051299</v>
      </c>
      <c r="N1120" s="88">
        <v>0.14266485038278401</v>
      </c>
      <c r="O1120" s="88">
        <v>0.147512373161375</v>
      </c>
      <c r="P1120" s="88">
        <v>0.148806827961211</v>
      </c>
      <c r="Q1120" s="88">
        <v>0.14917084236101899</v>
      </c>
      <c r="R1120" s="88">
        <v>0.14897459768795199</v>
      </c>
      <c r="S1120" s="88">
        <v>0.14919988646680701</v>
      </c>
      <c r="T1120" s="88">
        <v>0.14952393212831799</v>
      </c>
      <c r="U1120" s="88">
        <v>0.149853924981382</v>
      </c>
      <c r="V1120" s="88">
        <v>0.14986894272817</v>
      </c>
      <c r="W1120" s="88">
        <v>0.15009087715036301</v>
      </c>
      <c r="X1120" s="88">
        <v>0.15054969264116</v>
      </c>
      <c r="Y1120" s="88">
        <v>0.15055219175002299</v>
      </c>
      <c r="Z1120" s="88">
        <v>0.150346166856199</v>
      </c>
      <c r="AA1120" s="88">
        <v>0.15052682114270599</v>
      </c>
      <c r="AB1120" s="88">
        <v>0.151594811229954</v>
      </c>
      <c r="AC1120" s="88">
        <v>0.15208575353775799</v>
      </c>
      <c r="AD1120" s="88">
        <v>0.15222296030249799</v>
      </c>
      <c r="AE1120" s="88">
        <v>0.152141374167374</v>
      </c>
      <c r="AF1120" s="88">
        <v>0.15197119161724901</v>
      </c>
      <c r="AG1120" s="88">
        <v>0.15179809540480399</v>
      </c>
      <c r="AH1120" s="88">
        <v>0.15133256706825601</v>
      </c>
      <c r="AI1120" s="88">
        <v>0.150014183279849</v>
      </c>
      <c r="AJ1120" s="88">
        <v>0.14903267732033501</v>
      </c>
      <c r="AK1120" s="88">
        <v>0.14810010570857399</v>
      </c>
    </row>
    <row r="1121" spans="1:37" s="88" customFormat="1" hidden="1" x14ac:dyDescent="0.3">
      <c r="A1121" s="117" t="str">
        <f t="shared" si="21"/>
        <v>SDGbaseTRA_UrbIRT_v6_3PQXcngas</v>
      </c>
      <c r="B1121" s="118" t="s">
        <v>220</v>
      </c>
      <c r="C1121" s="119" t="s">
        <v>295</v>
      </c>
      <c r="D1121" s="91" t="s">
        <v>120</v>
      </c>
      <c r="E1121" s="88" t="s">
        <v>138</v>
      </c>
      <c r="F1121" s="88">
        <v>3.8732999999997901E-2</v>
      </c>
      <c r="G1121" s="88">
        <v>3.9685701007366903E-2</v>
      </c>
      <c r="H1121" s="88">
        <v>4.0210595588789401E-2</v>
      </c>
      <c r="I1121" s="88">
        <v>4.0134962189218103E-2</v>
      </c>
      <c r="J1121" s="88">
        <v>4.0212117325534903E-2</v>
      </c>
      <c r="K1121" s="88">
        <v>4.0340381771798398E-2</v>
      </c>
      <c r="L1121" s="88">
        <v>4.0499784393484999E-2</v>
      </c>
      <c r="M1121" s="88">
        <v>4.0760823779442901E-2</v>
      </c>
      <c r="N1121" s="88">
        <v>4.0994088555030402E-2</v>
      </c>
      <c r="O1121" s="88">
        <v>4.2387001928626399E-2</v>
      </c>
      <c r="P1121" s="88">
        <v>4.2758957561004701E-2</v>
      </c>
      <c r="Q1121" s="88">
        <v>4.2863555424859603E-2</v>
      </c>
      <c r="R1121" s="88">
        <v>4.2807165420676703E-2</v>
      </c>
      <c r="S1121" s="88">
        <v>4.2871901115040398E-2</v>
      </c>
      <c r="T1121" s="88">
        <v>4.2965014145392201E-2</v>
      </c>
      <c r="U1121" s="88">
        <v>4.3059836073882002E-2</v>
      </c>
      <c r="V1121" s="88">
        <v>4.3064151354345603E-2</v>
      </c>
      <c r="W1121" s="88">
        <v>4.3127923189653E-2</v>
      </c>
      <c r="X1121" s="88">
        <v>4.3259761710167398E-2</v>
      </c>
      <c r="Y1121" s="88">
        <v>4.3260479819142501E-2</v>
      </c>
      <c r="Z1121" s="88">
        <v>4.3201279512490198E-2</v>
      </c>
      <c r="AA1121" s="88">
        <v>4.3253189690080102E-2</v>
      </c>
      <c r="AB1121" s="88">
        <v>4.3560071729485297E-2</v>
      </c>
      <c r="AC1121" s="88">
        <v>4.37011417439859E-2</v>
      </c>
      <c r="AD1121" s="88">
        <v>4.3740567476199498E-2</v>
      </c>
      <c r="AE1121" s="88">
        <v>4.3717124076184798E-2</v>
      </c>
      <c r="AF1121" s="88">
        <v>4.3668222903200098E-2</v>
      </c>
      <c r="AG1121" s="88">
        <v>4.36184845026278E-2</v>
      </c>
      <c r="AH1121" s="88">
        <v>4.3484717076368903E-2</v>
      </c>
      <c r="AI1121" s="88">
        <v>4.3105885558820903E-2</v>
      </c>
      <c r="AJ1121" s="88">
        <v>4.2823854337212898E-2</v>
      </c>
      <c r="AK1121" s="88">
        <v>4.2555884172642999E-2</v>
      </c>
    </row>
    <row r="1122" spans="1:37" s="88" customFormat="1" hidden="1" x14ac:dyDescent="0.3">
      <c r="A1122" s="117" t="str">
        <f t="shared" si="21"/>
        <v>SDGbaseTRA_UrbIRT_v6_3PQXcpgm</v>
      </c>
      <c r="B1122" s="118" t="s">
        <v>220</v>
      </c>
      <c r="C1122" s="119" t="s">
        <v>295</v>
      </c>
      <c r="D1122" s="91" t="s">
        <v>120</v>
      </c>
      <c r="E1122" s="88" t="s">
        <v>139</v>
      </c>
      <c r="F1122" s="88">
        <v>1.00115078236768</v>
      </c>
      <c r="G1122" s="88">
        <v>-1.43721537323545</v>
      </c>
      <c r="H1122" s="88">
        <v>-0.65282884493606097</v>
      </c>
      <c r="I1122" s="88">
        <v>0.38256170624555902</v>
      </c>
      <c r="J1122" s="88">
        <v>1.0015318451910999</v>
      </c>
      <c r="K1122" s="88">
        <v>1.3264156304389401</v>
      </c>
      <c r="L1122" s="88">
        <v>1.33696313104932</v>
      </c>
      <c r="M1122" s="88">
        <v>0.44080936170736101</v>
      </c>
      <c r="N1122" s="88">
        <v>1.7925800856613199E-2</v>
      </c>
      <c r="O1122" s="88">
        <v>-0.652264047731133</v>
      </c>
      <c r="P1122" s="88">
        <v>-0.78443613747787999</v>
      </c>
      <c r="Q1122" s="88">
        <v>-0.77650889758255803</v>
      </c>
      <c r="R1122" s="88">
        <v>-0.55670071502509899</v>
      </c>
      <c r="S1122" s="88">
        <v>-0.37606825503908398</v>
      </c>
      <c r="T1122" s="88">
        <v>-0.28554688366001701</v>
      </c>
      <c r="U1122" s="88">
        <v>-0.26268878773036403</v>
      </c>
      <c r="V1122" s="88">
        <v>-0.153648137046483</v>
      </c>
      <c r="W1122" s="88">
        <v>-0.111791734095627</v>
      </c>
      <c r="X1122" s="88">
        <v>-0.12312579959976901</v>
      </c>
      <c r="Y1122" s="88">
        <v>-5.7748049874277403E-2</v>
      </c>
      <c r="Z1122" s="88">
        <v>2.1997897008943199E-2</v>
      </c>
      <c r="AA1122" s="88">
        <v>8.6332591131682304E-2</v>
      </c>
      <c r="AB1122" s="88">
        <v>3.2127654712350902</v>
      </c>
      <c r="AC1122" s="88">
        <v>4.9125873080292202</v>
      </c>
      <c r="AD1122" s="88">
        <v>4.89179254084232</v>
      </c>
      <c r="AE1122" s="88">
        <v>4.5005213059286104</v>
      </c>
      <c r="AF1122" s="88">
        <v>4.1515820150301899</v>
      </c>
      <c r="AG1122" s="88">
        <v>4.0155417573535201</v>
      </c>
      <c r="AH1122" s="88">
        <v>7.7059289142099701</v>
      </c>
      <c r="AI1122" s="88">
        <v>11.3566165807269</v>
      </c>
      <c r="AJ1122" s="88">
        <v>13.0506458706719</v>
      </c>
      <c r="AK1122" s="88">
        <v>14.3309714982566</v>
      </c>
    </row>
    <row r="1123" spans="1:37" s="88" customFormat="1" hidden="1" x14ac:dyDescent="0.3">
      <c r="A1123" s="117" t="str">
        <f t="shared" si="21"/>
        <v>SDGbaseTRA_UrbIRT_v6_3PQXcmore</v>
      </c>
      <c r="B1123" s="118" t="s">
        <v>220</v>
      </c>
      <c r="C1123" s="119" t="s">
        <v>295</v>
      </c>
      <c r="D1123" s="91" t="s">
        <v>120</v>
      </c>
      <c r="E1123" s="88" t="s">
        <v>140</v>
      </c>
      <c r="F1123" s="88">
        <v>0.96699726989128798</v>
      </c>
      <c r="G1123" s="88">
        <v>0.99077913215106905</v>
      </c>
      <c r="H1123" s="88">
        <v>1.0038815487595401</v>
      </c>
      <c r="I1123" s="88">
        <v>1.00199358727814</v>
      </c>
      <c r="J1123" s="88">
        <v>1.00391965494524</v>
      </c>
      <c r="K1123" s="88">
        <v>1.00712162671095</v>
      </c>
      <c r="L1123" s="88">
        <v>1.0111010821125499</v>
      </c>
      <c r="M1123" s="88">
        <v>1.0176179993972001</v>
      </c>
      <c r="N1123" s="88">
        <v>1.02344171312448</v>
      </c>
      <c r="O1123" s="88">
        <v>1.05821559837378</v>
      </c>
      <c r="P1123" s="88">
        <v>1.06750197829852</v>
      </c>
      <c r="Q1123" s="88">
        <v>1.07011382792329</v>
      </c>
      <c r="R1123" s="88">
        <v>1.06870598665543</v>
      </c>
      <c r="S1123" s="88">
        <v>1.07032240525664</v>
      </c>
      <c r="T1123" s="88">
        <v>1.07264728846396</v>
      </c>
      <c r="U1123" s="88">
        <v>1.0750148677365401</v>
      </c>
      <c r="V1123" s="88">
        <v>1.0751229808546601</v>
      </c>
      <c r="W1123" s="88">
        <v>1.07671531016557</v>
      </c>
      <c r="X1123" s="88">
        <v>1.0800068337405999</v>
      </c>
      <c r="Y1123" s="88">
        <v>1.0800250144022501</v>
      </c>
      <c r="Z1123" s="88">
        <v>1.0785472981863</v>
      </c>
      <c r="AA1123" s="88">
        <v>1.0798433338548501</v>
      </c>
      <c r="AB1123" s="88">
        <v>1.08750454620573</v>
      </c>
      <c r="AC1123" s="88">
        <v>1.09102665895129</v>
      </c>
      <c r="AD1123" s="88">
        <v>1.0920114519206401</v>
      </c>
      <c r="AE1123" s="88">
        <v>1.09142678582915</v>
      </c>
      <c r="AF1123" s="88">
        <v>1.0902064667404601</v>
      </c>
      <c r="AG1123" s="88">
        <v>1.08896492604643</v>
      </c>
      <c r="AH1123" s="88">
        <v>1.08562529907937</v>
      </c>
      <c r="AI1123" s="88">
        <v>1.0761677028441701</v>
      </c>
      <c r="AJ1123" s="88">
        <v>1.0691267300354499</v>
      </c>
      <c r="AK1123" s="88">
        <v>1.0624367917277799</v>
      </c>
    </row>
    <row r="1124" spans="1:37" s="88" customFormat="1" hidden="1" x14ac:dyDescent="0.3">
      <c r="A1124" s="117" t="str">
        <f t="shared" si="21"/>
        <v>SDGbaseTRA_UrbIRT_v6_3PQXcmine</v>
      </c>
      <c r="B1124" s="118" t="s">
        <v>220</v>
      </c>
      <c r="C1124" s="119" t="s">
        <v>295</v>
      </c>
      <c r="D1124" s="91" t="s">
        <v>120</v>
      </c>
      <c r="E1124" s="88" t="s">
        <v>141</v>
      </c>
      <c r="F1124" s="88">
        <v>1.0261587926798501</v>
      </c>
      <c r="G1124" s="88">
        <v>1.03000446164855</v>
      </c>
      <c r="H1124" s="88">
        <v>1.0296511509501001</v>
      </c>
      <c r="I1124" s="88">
        <v>1.04962740579762</v>
      </c>
      <c r="J1124" s="88">
        <v>1.04417459320876</v>
      </c>
      <c r="K1124" s="88">
        <v>1.0400125323574101</v>
      </c>
      <c r="L1124" s="88">
        <v>1.03686514082117</v>
      </c>
      <c r="M1124" s="88">
        <v>1.03468780565301</v>
      </c>
      <c r="N1124" s="88">
        <v>1.0272622688672901</v>
      </c>
      <c r="O1124" s="88">
        <v>0.99791528492786996</v>
      </c>
      <c r="P1124" s="88">
        <v>0.986118644113261</v>
      </c>
      <c r="Q1124" s="88">
        <v>0.984360108666953</v>
      </c>
      <c r="R1124" s="88">
        <v>0.974193153134571</v>
      </c>
      <c r="S1124" s="88">
        <v>0.979887756591865</v>
      </c>
      <c r="T1124" s="88">
        <v>0.98463378991804895</v>
      </c>
      <c r="U1124" s="88">
        <v>0.98690355544328101</v>
      </c>
      <c r="V1124" s="88">
        <v>0.99194257610106695</v>
      </c>
      <c r="W1124" s="88">
        <v>0.99934131776898705</v>
      </c>
      <c r="X1124" s="88">
        <v>1.01170472430661</v>
      </c>
      <c r="Y1124" s="88">
        <v>1.0176929294039001</v>
      </c>
      <c r="Z1124" s="88">
        <v>1.02476750618844</v>
      </c>
      <c r="AA1124" s="88">
        <v>1.0296497672537099</v>
      </c>
      <c r="AB1124" s="88">
        <v>1.0232991940915901</v>
      </c>
      <c r="AC1124" s="88">
        <v>1.0189015282681999</v>
      </c>
      <c r="AD1124" s="88">
        <v>1.0196020239819601</v>
      </c>
      <c r="AE1124" s="88">
        <v>1.02307251283225</v>
      </c>
      <c r="AF1124" s="88">
        <v>1.03037069653983</v>
      </c>
      <c r="AG1124" s="88">
        <v>1.04279469901044</v>
      </c>
      <c r="AH1124" s="88">
        <v>1.0507430925688599</v>
      </c>
      <c r="AI1124" s="88">
        <v>1.06084350322506</v>
      </c>
      <c r="AJ1124" s="88">
        <v>1.07581999810068</v>
      </c>
      <c r="AK1124" s="88">
        <v>1.0973915878515399</v>
      </c>
    </row>
    <row r="1125" spans="1:37" s="88" customFormat="1" hidden="1" x14ac:dyDescent="0.3">
      <c r="A1125" s="117" t="str">
        <f t="shared" si="21"/>
        <v>SDGbaseTRA_UrbIRT_v6_3PQXcmeat</v>
      </c>
      <c r="B1125" s="118" t="s">
        <v>220</v>
      </c>
      <c r="C1125" s="119" t="s">
        <v>295</v>
      </c>
      <c r="D1125" s="91" t="s">
        <v>120</v>
      </c>
      <c r="E1125" s="88" t="s">
        <v>142</v>
      </c>
      <c r="F1125" s="88">
        <v>1.2943882323024001</v>
      </c>
      <c r="G1125" s="88">
        <v>1.2512115376956501</v>
      </c>
      <c r="H1125" s="88">
        <v>1.25289495732872</v>
      </c>
      <c r="I1125" s="88">
        <v>1.2538115542252599</v>
      </c>
      <c r="J1125" s="88">
        <v>1.2613081614534001</v>
      </c>
      <c r="K1125" s="88">
        <v>1.2632071988892799</v>
      </c>
      <c r="L1125" s="88">
        <v>1.26391575387845</v>
      </c>
      <c r="M1125" s="88">
        <v>1.2652536602679001</v>
      </c>
      <c r="N1125" s="88">
        <v>1.2660836862656999</v>
      </c>
      <c r="O1125" s="88">
        <v>1.2715906202826299</v>
      </c>
      <c r="P1125" s="88">
        <v>1.2727633703735799</v>
      </c>
      <c r="Q1125" s="88">
        <v>1.2742058685508999</v>
      </c>
      <c r="R1125" s="88">
        <v>1.28199216493716</v>
      </c>
      <c r="S1125" s="88">
        <v>1.2842940400148899</v>
      </c>
      <c r="T1125" s="88">
        <v>1.28639640170589</v>
      </c>
      <c r="U1125" s="88">
        <v>1.28759818352379</v>
      </c>
      <c r="V1125" s="88">
        <v>1.2897372646360199</v>
      </c>
      <c r="W1125" s="88">
        <v>1.2918779385733199</v>
      </c>
      <c r="X1125" s="88">
        <v>1.2939322558825499</v>
      </c>
      <c r="Y1125" s="88">
        <v>1.2939343968628001</v>
      </c>
      <c r="Z1125" s="88">
        <v>1.29352298608608</v>
      </c>
      <c r="AA1125" s="88">
        <v>1.2937876886159301</v>
      </c>
      <c r="AB1125" s="88">
        <v>1.2939236515238901</v>
      </c>
      <c r="AC1125" s="88">
        <v>1.2945171976999701</v>
      </c>
      <c r="AD1125" s="88">
        <v>1.2972381668289601</v>
      </c>
      <c r="AE1125" s="88">
        <v>1.30051901692363</v>
      </c>
      <c r="AF1125" s="88">
        <v>1.30318820002958</v>
      </c>
      <c r="AG1125" s="88">
        <v>1.30560644143379</v>
      </c>
      <c r="AH1125" s="88">
        <v>1.31233630319405</v>
      </c>
      <c r="AI1125" s="88">
        <v>1.3178706345559901</v>
      </c>
      <c r="AJ1125" s="88">
        <v>1.3231503038644401</v>
      </c>
      <c r="AK1125" s="88">
        <v>1.32771388002098</v>
      </c>
    </row>
    <row r="1126" spans="1:37" s="88" customFormat="1" hidden="1" x14ac:dyDescent="0.3">
      <c r="A1126" s="117" t="str">
        <f t="shared" si="21"/>
        <v>SDGbaseTRA_UrbIRT_v6_3PQXcpfis</v>
      </c>
      <c r="B1126" s="118" t="s">
        <v>220</v>
      </c>
      <c r="C1126" s="119" t="s">
        <v>295</v>
      </c>
      <c r="D1126" s="91" t="s">
        <v>120</v>
      </c>
      <c r="E1126" s="88" t="s">
        <v>143</v>
      </c>
      <c r="F1126" s="88">
        <v>1.26664535676362</v>
      </c>
      <c r="G1126" s="88">
        <v>1.2556927979235399</v>
      </c>
      <c r="H1126" s="88">
        <v>1.24665226499341</v>
      </c>
      <c r="I1126" s="88">
        <v>1.2410089019074899</v>
      </c>
      <c r="J1126" s="88">
        <v>1.2392939953226401</v>
      </c>
      <c r="K1126" s="88">
        <v>1.2371427453980299</v>
      </c>
      <c r="L1126" s="88">
        <v>1.23566935394401</v>
      </c>
      <c r="M1126" s="88">
        <v>1.2352114558184599</v>
      </c>
      <c r="N1126" s="88">
        <v>1.23470754933553</v>
      </c>
      <c r="O1126" s="88">
        <v>1.2327145409140501</v>
      </c>
      <c r="P1126" s="88">
        <v>1.2316608781990199</v>
      </c>
      <c r="Q1126" s="88">
        <v>1.2311685266997201</v>
      </c>
      <c r="R1126" s="88">
        <v>1.23479113196479</v>
      </c>
      <c r="S1126" s="88">
        <v>1.23657470742529</v>
      </c>
      <c r="T1126" s="88">
        <v>1.2380423325201799</v>
      </c>
      <c r="U1126" s="88">
        <v>1.239561020692</v>
      </c>
      <c r="V1126" s="88">
        <v>1.2417947170908299</v>
      </c>
      <c r="W1126" s="88">
        <v>1.24384416373823</v>
      </c>
      <c r="X1126" s="88">
        <v>1.2447330876796101</v>
      </c>
      <c r="Y1126" s="88">
        <v>1.24447879781593</v>
      </c>
      <c r="Z1126" s="88">
        <v>1.2439294499917199</v>
      </c>
      <c r="AA1126" s="88">
        <v>1.2435842018952401</v>
      </c>
      <c r="AB1126" s="88">
        <v>1.2414047623657301</v>
      </c>
      <c r="AC1126" s="88">
        <v>1.2413476497031899</v>
      </c>
      <c r="AD1126" s="88">
        <v>1.2435383366997299</v>
      </c>
      <c r="AE1126" s="88">
        <v>1.24651487636916</v>
      </c>
      <c r="AF1126" s="88">
        <v>1.24883247857746</v>
      </c>
      <c r="AG1126" s="88">
        <v>1.25003448064737</v>
      </c>
      <c r="AH1126" s="88">
        <v>1.2478036086636499</v>
      </c>
      <c r="AI1126" s="88">
        <v>1.2463260977294199</v>
      </c>
      <c r="AJ1126" s="88">
        <v>1.2474014272095699</v>
      </c>
      <c r="AK1126" s="88">
        <v>1.248999020047</v>
      </c>
    </row>
    <row r="1127" spans="1:37" s="88" customFormat="1" hidden="1" x14ac:dyDescent="0.3">
      <c r="A1127" s="117" t="str">
        <f t="shared" si="21"/>
        <v>SDGbaseTRA_UrbIRT_v6_3PQXcvege</v>
      </c>
      <c r="B1127" s="118" t="s">
        <v>220</v>
      </c>
      <c r="C1127" s="119" t="s">
        <v>295</v>
      </c>
      <c r="D1127" s="91" t="s">
        <v>120</v>
      </c>
      <c r="E1127" s="88" t="s">
        <v>144</v>
      </c>
      <c r="F1127" s="88">
        <v>1.23717816411607</v>
      </c>
      <c r="G1127" s="88">
        <v>1.23335703665325</v>
      </c>
      <c r="H1127" s="88">
        <v>1.2291809366770701</v>
      </c>
      <c r="I1127" s="88">
        <v>1.2278129343358199</v>
      </c>
      <c r="J1127" s="88">
        <v>1.2268854969557601</v>
      </c>
      <c r="K1127" s="88">
        <v>1.2252190127552101</v>
      </c>
      <c r="L1127" s="88">
        <v>1.2242127056131</v>
      </c>
      <c r="M1127" s="88">
        <v>1.22423371952328</v>
      </c>
      <c r="N1127" s="88">
        <v>1.22369652710086</v>
      </c>
      <c r="O1127" s="88">
        <v>1.21601037221335</v>
      </c>
      <c r="P1127" s="88">
        <v>1.2146946136410399</v>
      </c>
      <c r="Q1127" s="88">
        <v>1.21521384997758</v>
      </c>
      <c r="R1127" s="88">
        <v>1.21845802666422</v>
      </c>
      <c r="S1127" s="88">
        <v>1.2200389064586801</v>
      </c>
      <c r="T1127" s="88">
        <v>1.22156374467618</v>
      </c>
      <c r="U1127" s="88">
        <v>1.2231982271385999</v>
      </c>
      <c r="V1127" s="88">
        <v>1.2255433904307</v>
      </c>
      <c r="W1127" s="88">
        <v>1.22714157253795</v>
      </c>
      <c r="X1127" s="88">
        <v>1.2275862633519601</v>
      </c>
      <c r="Y1127" s="88">
        <v>1.22722469590237</v>
      </c>
      <c r="Z1127" s="88">
        <v>1.2269356558059801</v>
      </c>
      <c r="AA1127" s="88">
        <v>1.22656026491445</v>
      </c>
      <c r="AB1127" s="88">
        <v>1.22253907709412</v>
      </c>
      <c r="AC1127" s="88">
        <v>1.2209554546268699</v>
      </c>
      <c r="AD1127" s="88">
        <v>1.22231092267832</v>
      </c>
      <c r="AE1127" s="88">
        <v>1.22463274882829</v>
      </c>
      <c r="AF1127" s="88">
        <v>1.22639746545753</v>
      </c>
      <c r="AG1127" s="88">
        <v>1.22907447593145</v>
      </c>
      <c r="AH1127" s="88">
        <v>1.2265967139240099</v>
      </c>
      <c r="AI1127" s="88">
        <v>1.2261425203579399</v>
      </c>
      <c r="AJ1127" s="88">
        <v>1.22856120208988</v>
      </c>
      <c r="AK1127" s="88">
        <v>1.23185293114052</v>
      </c>
    </row>
    <row r="1128" spans="1:37" s="88" customFormat="1" hidden="1" x14ac:dyDescent="0.3">
      <c r="A1128" s="117" t="str">
        <f t="shared" si="21"/>
        <v>SDGbaseTRA_UrbIRT_v6_3PQXcfats</v>
      </c>
      <c r="B1128" s="118" t="s">
        <v>220</v>
      </c>
      <c r="C1128" s="119" t="s">
        <v>295</v>
      </c>
      <c r="D1128" s="91" t="s">
        <v>120</v>
      </c>
      <c r="E1128" s="88" t="s">
        <v>145</v>
      </c>
      <c r="F1128" s="88">
        <v>1.4010439092256299</v>
      </c>
      <c r="G1128" s="88">
        <v>1.4029414196379399</v>
      </c>
      <c r="H1128" s="88">
        <v>1.40467295534405</v>
      </c>
      <c r="I1128" s="88">
        <v>1.40364986798302</v>
      </c>
      <c r="J1128" s="88">
        <v>1.40342890553997</v>
      </c>
      <c r="K1128" s="88">
        <v>1.4019656474435001</v>
      </c>
      <c r="L1128" s="88">
        <v>1.40154109279284</v>
      </c>
      <c r="M1128" s="88">
        <v>1.40390753815622</v>
      </c>
      <c r="N1128" s="88">
        <v>1.40616256668183</v>
      </c>
      <c r="O1128" s="88">
        <v>1.42267758262827</v>
      </c>
      <c r="P1128" s="88">
        <v>1.4252039635048801</v>
      </c>
      <c r="Q1128" s="88">
        <v>1.42519942547447</v>
      </c>
      <c r="R1128" s="88">
        <v>1.4221542266385701</v>
      </c>
      <c r="S1128" s="88">
        <v>1.4227147108379099</v>
      </c>
      <c r="T1128" s="88">
        <v>1.4240734467771801</v>
      </c>
      <c r="U1128" s="88">
        <v>1.42561089064555</v>
      </c>
      <c r="V1128" s="88">
        <v>1.4264036322348299</v>
      </c>
      <c r="W1128" s="88">
        <v>1.4278585943442801</v>
      </c>
      <c r="X1128" s="88">
        <v>1.4301466115147501</v>
      </c>
      <c r="Y1128" s="88">
        <v>1.4296379520951801</v>
      </c>
      <c r="Z1128" s="88">
        <v>1.42778776078336</v>
      </c>
      <c r="AA1128" s="88">
        <v>1.4273004556125699</v>
      </c>
      <c r="AB1128" s="88">
        <v>1.4277409633637701</v>
      </c>
      <c r="AC1128" s="88">
        <v>1.42743990826862</v>
      </c>
      <c r="AD1128" s="88">
        <v>1.4277574179749599</v>
      </c>
      <c r="AE1128" s="88">
        <v>1.42802608722128</v>
      </c>
      <c r="AF1128" s="88">
        <v>1.42734260210912</v>
      </c>
      <c r="AG1128" s="88">
        <v>1.42565887763925</v>
      </c>
      <c r="AH1128" s="88">
        <v>1.4215399741186501</v>
      </c>
      <c r="AI1128" s="88">
        <v>1.41409852817921</v>
      </c>
      <c r="AJ1128" s="88">
        <v>1.4099291394978599</v>
      </c>
      <c r="AK1128" s="88">
        <v>1.4063512539121401</v>
      </c>
    </row>
    <row r="1129" spans="1:37" s="88" customFormat="1" hidden="1" x14ac:dyDescent="0.3">
      <c r="A1129" s="117" t="str">
        <f t="shared" si="21"/>
        <v>SDGbaseTRA_UrbIRT_v6_3PQXcdair</v>
      </c>
      <c r="B1129" s="118" t="s">
        <v>220</v>
      </c>
      <c r="C1129" s="119" t="s">
        <v>295</v>
      </c>
      <c r="D1129" s="91" t="s">
        <v>120</v>
      </c>
      <c r="E1129" s="88" t="s">
        <v>146</v>
      </c>
      <c r="F1129" s="88">
        <v>1.54740058142779</v>
      </c>
      <c r="G1129" s="88">
        <v>1.5186488435029399</v>
      </c>
      <c r="H1129" s="88">
        <v>1.5194993333295399</v>
      </c>
      <c r="I1129" s="88">
        <v>1.5222719648051699</v>
      </c>
      <c r="J1129" s="88">
        <v>1.5235624274322701</v>
      </c>
      <c r="K1129" s="88">
        <v>1.52270584080451</v>
      </c>
      <c r="L1129" s="88">
        <v>1.5219322342964099</v>
      </c>
      <c r="M1129" s="88">
        <v>1.5223946518485001</v>
      </c>
      <c r="N1129" s="88">
        <v>1.5223143611453001</v>
      </c>
      <c r="O1129" s="88">
        <v>1.5078377189994501</v>
      </c>
      <c r="P1129" s="88">
        <v>1.5072527853876601</v>
      </c>
      <c r="Q1129" s="88">
        <v>1.51021131964866</v>
      </c>
      <c r="R1129" s="88">
        <v>1.5169369167568301</v>
      </c>
      <c r="S1129" s="88">
        <v>1.5206194426569799</v>
      </c>
      <c r="T1129" s="88">
        <v>1.52387828746593</v>
      </c>
      <c r="U1129" s="88">
        <v>1.52706513794111</v>
      </c>
      <c r="V1129" s="88">
        <v>1.53163480799191</v>
      </c>
      <c r="W1129" s="88">
        <v>1.5347180472514199</v>
      </c>
      <c r="X1129" s="88">
        <v>1.5358937813990601</v>
      </c>
      <c r="Y1129" s="88">
        <v>1.5358884607029299</v>
      </c>
      <c r="Z1129" s="88">
        <v>1.5354143623168399</v>
      </c>
      <c r="AA1129" s="88">
        <v>1.5344544121783099</v>
      </c>
      <c r="AB1129" s="88">
        <v>1.5274694264489199</v>
      </c>
      <c r="AC1129" s="88">
        <v>1.52474184736173</v>
      </c>
      <c r="AD1129" s="88">
        <v>1.52660540710408</v>
      </c>
      <c r="AE1129" s="88">
        <v>1.5298976098158701</v>
      </c>
      <c r="AF1129" s="88">
        <v>1.5323201275843801</v>
      </c>
      <c r="AG1129" s="88">
        <v>1.53688206995237</v>
      </c>
      <c r="AH1129" s="88">
        <v>1.53673079853289</v>
      </c>
      <c r="AI1129" s="88">
        <v>1.5384274452468001</v>
      </c>
      <c r="AJ1129" s="88">
        <v>1.54284260485458</v>
      </c>
      <c r="AK1129" s="88">
        <v>1.5479857528631999</v>
      </c>
    </row>
    <row r="1130" spans="1:37" s="88" customFormat="1" hidden="1" x14ac:dyDescent="0.3">
      <c r="A1130" s="117" t="str">
        <f t="shared" si="21"/>
        <v>SDGbaseTRA_UrbIRT_v6_3PQXcgrai</v>
      </c>
      <c r="B1130" s="118" t="s">
        <v>220</v>
      </c>
      <c r="C1130" s="119" t="s">
        <v>295</v>
      </c>
      <c r="D1130" s="91" t="s">
        <v>120</v>
      </c>
      <c r="E1130" s="88" t="s">
        <v>147</v>
      </c>
      <c r="F1130" s="88">
        <v>1.3669077801112099</v>
      </c>
      <c r="G1130" s="88">
        <v>1.3554211917845</v>
      </c>
      <c r="H1130" s="88">
        <v>1.3490155400249599</v>
      </c>
      <c r="I1130" s="88">
        <v>1.35441652848145</v>
      </c>
      <c r="J1130" s="88">
        <v>1.35656868131863</v>
      </c>
      <c r="K1130" s="88">
        <v>1.3510877493604301</v>
      </c>
      <c r="L1130" s="88">
        <v>1.3472322942316499</v>
      </c>
      <c r="M1130" s="88">
        <v>1.34417287329942</v>
      </c>
      <c r="N1130" s="88">
        <v>1.3422238061115499</v>
      </c>
      <c r="O1130" s="88">
        <v>1.3359606480106301</v>
      </c>
      <c r="P1130" s="88">
        <v>1.33424791162732</v>
      </c>
      <c r="Q1130" s="88">
        <v>1.3333639889692399</v>
      </c>
      <c r="R1130" s="88">
        <v>1.3352152264572299</v>
      </c>
      <c r="S1130" s="88">
        <v>1.3351250622964299</v>
      </c>
      <c r="T1130" s="88">
        <v>1.3350440620966699</v>
      </c>
      <c r="U1130" s="88">
        <v>1.3359770457320099</v>
      </c>
      <c r="V1130" s="88">
        <v>1.3355787488320501</v>
      </c>
      <c r="W1130" s="88">
        <v>1.3341219117127801</v>
      </c>
      <c r="X1130" s="88">
        <v>1.33296071488998</v>
      </c>
      <c r="Y1130" s="88">
        <v>1.33142462250746</v>
      </c>
      <c r="Z1130" s="88">
        <v>1.3299330242762599</v>
      </c>
      <c r="AA1130" s="88">
        <v>1.3289571905526001</v>
      </c>
      <c r="AB1130" s="88">
        <v>1.3256286860631801</v>
      </c>
      <c r="AC1130" s="88">
        <v>1.3241220658591399</v>
      </c>
      <c r="AD1130" s="88">
        <v>1.3257389739337899</v>
      </c>
      <c r="AE1130" s="88">
        <v>1.3278378314239201</v>
      </c>
      <c r="AF1130" s="88">
        <v>1.32850020395808</v>
      </c>
      <c r="AG1130" s="88">
        <v>1.3320178223588</v>
      </c>
      <c r="AH1130" s="88">
        <v>1.3267615428233199</v>
      </c>
      <c r="AI1130" s="88">
        <v>1.3261552138120201</v>
      </c>
      <c r="AJ1130" s="88">
        <v>1.3310840986213199</v>
      </c>
      <c r="AK1130" s="88">
        <v>1.3365658288226701</v>
      </c>
    </row>
    <row r="1131" spans="1:37" s="88" customFormat="1" hidden="1" x14ac:dyDescent="0.3">
      <c r="A1131" s="117" t="str">
        <f t="shared" si="21"/>
        <v>SDGbaseTRA_UrbIRT_v6_3PQXcstar</v>
      </c>
      <c r="B1131" s="118" t="s">
        <v>220</v>
      </c>
      <c r="C1131" s="119" t="s">
        <v>295</v>
      </c>
      <c r="D1131" s="91" t="s">
        <v>120</v>
      </c>
      <c r="E1131" s="88" t="s">
        <v>148</v>
      </c>
      <c r="F1131" s="88">
        <v>1.21874154373827</v>
      </c>
      <c r="G1131" s="88">
        <v>1.2051399722448399</v>
      </c>
      <c r="H1131" s="88">
        <v>1.1897289834593701</v>
      </c>
      <c r="I1131" s="88">
        <v>1.19299595729023</v>
      </c>
      <c r="J1131" s="88">
        <v>1.19440144985995</v>
      </c>
      <c r="K1131" s="88">
        <v>1.1857215531559999</v>
      </c>
      <c r="L1131" s="88">
        <v>1.17844024861285</v>
      </c>
      <c r="M1131" s="88">
        <v>1.1703596551106199</v>
      </c>
      <c r="N1131" s="88">
        <v>1.1643279342994901</v>
      </c>
      <c r="O1131" s="88">
        <v>1.15751570307951</v>
      </c>
      <c r="P1131" s="88">
        <v>1.15184015837743</v>
      </c>
      <c r="Q1131" s="88">
        <v>1.1466913060703801</v>
      </c>
      <c r="R1131" s="88">
        <v>1.1467315590356899</v>
      </c>
      <c r="S1131" s="88">
        <v>1.1442268617053899</v>
      </c>
      <c r="T1131" s="88">
        <v>1.14236915659089</v>
      </c>
      <c r="U1131" s="88">
        <v>1.1417157540139899</v>
      </c>
      <c r="V1131" s="88">
        <v>1.1396706348118999</v>
      </c>
      <c r="W1131" s="88">
        <v>1.1366226745719401</v>
      </c>
      <c r="X1131" s="88">
        <v>1.1347823112178299</v>
      </c>
      <c r="Y1131" s="88">
        <v>1.1340063687274999</v>
      </c>
      <c r="Z1131" s="88">
        <v>1.13413269071423</v>
      </c>
      <c r="AA1131" s="88">
        <v>1.1352556094669699</v>
      </c>
      <c r="AB1131" s="88">
        <v>1.13357567748931</v>
      </c>
      <c r="AC1131" s="88">
        <v>1.13220581229254</v>
      </c>
      <c r="AD1131" s="88">
        <v>1.1332857204671101</v>
      </c>
      <c r="AE1131" s="88">
        <v>1.1345184046627801</v>
      </c>
      <c r="AF1131" s="88">
        <v>1.1355387338163601</v>
      </c>
      <c r="AG1131" s="88">
        <v>1.1533236550691599</v>
      </c>
      <c r="AH1131" s="88">
        <v>1.1664600696182501</v>
      </c>
      <c r="AI1131" s="88">
        <v>1.18871904487174</v>
      </c>
      <c r="AJ1131" s="88">
        <v>1.2184522033944001</v>
      </c>
      <c r="AK1131" s="88">
        <v>1.2497005566136601</v>
      </c>
    </row>
    <row r="1132" spans="1:37" s="88" customFormat="1" hidden="1" x14ac:dyDescent="0.3">
      <c r="A1132" s="117" t="str">
        <f t="shared" si="21"/>
        <v>SDGbaseTRA_UrbIRT_v6_3PQXcafee</v>
      </c>
      <c r="B1132" s="118" t="s">
        <v>220</v>
      </c>
      <c r="C1132" s="119" t="s">
        <v>295</v>
      </c>
      <c r="D1132" s="91" t="s">
        <v>120</v>
      </c>
      <c r="E1132" s="88" t="s">
        <v>149</v>
      </c>
      <c r="F1132" s="88">
        <v>2.1076591868732102</v>
      </c>
      <c r="G1132" s="88">
        <v>2.0191730960746099</v>
      </c>
      <c r="H1132" s="88">
        <v>2.0561179799261402</v>
      </c>
      <c r="I1132" s="88">
        <v>2.0511094430644401</v>
      </c>
      <c r="J1132" s="88">
        <v>2.06720370234981</v>
      </c>
      <c r="K1132" s="88">
        <v>2.0724802454200799</v>
      </c>
      <c r="L1132" s="88">
        <v>2.0710886266351198</v>
      </c>
      <c r="M1132" s="88">
        <v>2.0714860978633798</v>
      </c>
      <c r="N1132" s="88">
        <v>2.07384535867235</v>
      </c>
      <c r="O1132" s="88">
        <v>2.0650280411995001</v>
      </c>
      <c r="P1132" s="88">
        <v>2.0674424681412602</v>
      </c>
      <c r="Q1132" s="88">
        <v>2.07364350251025</v>
      </c>
      <c r="R1132" s="88">
        <v>2.09474750604888</v>
      </c>
      <c r="S1132" s="88">
        <v>2.0927081739750002</v>
      </c>
      <c r="T1132" s="88">
        <v>2.0955741491991899</v>
      </c>
      <c r="U1132" s="88">
        <v>2.0985541046781102</v>
      </c>
      <c r="V1132" s="88">
        <v>2.1052730247982701</v>
      </c>
      <c r="W1132" s="88">
        <v>2.1093869182297702</v>
      </c>
      <c r="X1132" s="88">
        <v>2.1104094134075799</v>
      </c>
      <c r="Y1132" s="88">
        <v>2.1104870813191599</v>
      </c>
      <c r="Z1132" s="88">
        <v>2.1090517701113898</v>
      </c>
      <c r="AA1132" s="88">
        <v>2.10545376812457</v>
      </c>
      <c r="AB1132" s="88">
        <v>2.09944655900772</v>
      </c>
      <c r="AC1132" s="88">
        <v>2.09738174716832</v>
      </c>
      <c r="AD1132" s="88">
        <v>2.0982194258344502</v>
      </c>
      <c r="AE1132" s="88">
        <v>2.1018247546631299</v>
      </c>
      <c r="AF1132" s="88">
        <v>2.1044065071171998</v>
      </c>
      <c r="AG1132" s="88">
        <v>2.1052498513856399</v>
      </c>
      <c r="AH1132" s="88">
        <v>2.1164590384898201</v>
      </c>
      <c r="AI1132" s="88">
        <v>2.11864929430295</v>
      </c>
      <c r="AJ1132" s="88">
        <v>2.1142150437743301</v>
      </c>
      <c r="AK1132" s="88">
        <v>2.1099488858391702</v>
      </c>
    </row>
    <row r="1133" spans="1:37" s="88" customFormat="1" hidden="1" x14ac:dyDescent="0.3">
      <c r="A1133" s="117" t="str">
        <f t="shared" si="21"/>
        <v>SDGbaseTRA_UrbIRT_v6_3PQXcbake</v>
      </c>
      <c r="B1133" s="118" t="s">
        <v>220</v>
      </c>
      <c r="C1133" s="119" t="s">
        <v>295</v>
      </c>
      <c r="D1133" s="91" t="s">
        <v>120</v>
      </c>
      <c r="E1133" s="88" t="s">
        <v>150</v>
      </c>
      <c r="F1133" s="88">
        <v>1.2067062846960701</v>
      </c>
      <c r="G1133" s="88">
        <v>1.2092399480993901</v>
      </c>
      <c r="H1133" s="88">
        <v>1.2056833490386301</v>
      </c>
      <c r="I1133" s="88">
        <v>1.20734047359471</v>
      </c>
      <c r="J1133" s="88">
        <v>1.2067872173522201</v>
      </c>
      <c r="K1133" s="88">
        <v>1.20477188743741</v>
      </c>
      <c r="L1133" s="88">
        <v>1.20383607123952</v>
      </c>
      <c r="M1133" s="88">
        <v>1.2036970773486699</v>
      </c>
      <c r="N1133" s="88">
        <v>1.2031677412605599</v>
      </c>
      <c r="O1133" s="88">
        <v>1.19694158062936</v>
      </c>
      <c r="P1133" s="88">
        <v>1.19715961269523</v>
      </c>
      <c r="Q1133" s="88">
        <v>1.19822542302053</v>
      </c>
      <c r="R1133" s="88">
        <v>1.2011188741490499</v>
      </c>
      <c r="S1133" s="88">
        <v>1.20298434357892</v>
      </c>
      <c r="T1133" s="88">
        <v>1.2046531960885201</v>
      </c>
      <c r="U1133" s="88">
        <v>1.2066345609918501</v>
      </c>
      <c r="V1133" s="88">
        <v>1.2086775051655501</v>
      </c>
      <c r="W1133" s="88">
        <v>1.21006117182869</v>
      </c>
      <c r="X1133" s="88">
        <v>1.21070436961887</v>
      </c>
      <c r="Y1133" s="88">
        <v>1.21018189628633</v>
      </c>
      <c r="Z1133" s="88">
        <v>1.2095930236566299</v>
      </c>
      <c r="AA1133" s="88">
        <v>1.2090104727519799</v>
      </c>
      <c r="AB1133" s="88">
        <v>1.20537102357962</v>
      </c>
      <c r="AC1133" s="88">
        <v>1.2040134137196701</v>
      </c>
      <c r="AD1133" s="88">
        <v>1.2054197244965901</v>
      </c>
      <c r="AE1133" s="88">
        <v>1.20740788144888</v>
      </c>
      <c r="AF1133" s="88">
        <v>1.2087734413842699</v>
      </c>
      <c r="AG1133" s="88">
        <v>1.2149062527350301</v>
      </c>
      <c r="AH1133" s="88">
        <v>1.2133720361029201</v>
      </c>
      <c r="AI1133" s="88">
        <v>1.21511527470478</v>
      </c>
      <c r="AJ1133" s="88">
        <v>1.2209279111899201</v>
      </c>
      <c r="AK1133" s="88">
        <v>1.22759651428539</v>
      </c>
    </row>
    <row r="1134" spans="1:37" s="88" customFormat="1" hidden="1" x14ac:dyDescent="0.3">
      <c r="A1134" s="117" t="str">
        <f t="shared" si="21"/>
        <v>SDGbaseTRA_UrbIRT_v6_3PQXcsuga</v>
      </c>
      <c r="B1134" s="118" t="s">
        <v>220</v>
      </c>
      <c r="C1134" s="119" t="s">
        <v>295</v>
      </c>
      <c r="D1134" s="91" t="s">
        <v>120</v>
      </c>
      <c r="E1134" s="88" t="s">
        <v>151</v>
      </c>
      <c r="F1134" s="88">
        <v>1.4973235534731399</v>
      </c>
      <c r="G1134" s="88">
        <v>1.49839269353198</v>
      </c>
      <c r="H1134" s="88">
        <v>1.48605813430289</v>
      </c>
      <c r="I1134" s="88">
        <v>1.4880482001638899</v>
      </c>
      <c r="J1134" s="88">
        <v>1.4845938152223399</v>
      </c>
      <c r="K1134" s="88">
        <v>1.47821186774194</v>
      </c>
      <c r="L1134" s="88">
        <v>1.4741525013975101</v>
      </c>
      <c r="M1134" s="88">
        <v>1.4734501301448699</v>
      </c>
      <c r="N1134" s="88">
        <v>1.4724772711424601</v>
      </c>
      <c r="O1134" s="88">
        <v>1.4599044508859</v>
      </c>
      <c r="P1134" s="88">
        <v>1.45946493080865</v>
      </c>
      <c r="Q1134" s="88">
        <v>1.46153654897734</v>
      </c>
      <c r="R1134" s="88">
        <v>1.46321389947022</v>
      </c>
      <c r="S1134" s="88">
        <v>1.4648966721239001</v>
      </c>
      <c r="T1134" s="88">
        <v>1.46594480903054</v>
      </c>
      <c r="U1134" s="88">
        <v>1.4669437129541201</v>
      </c>
      <c r="V1134" s="88">
        <v>1.4675151510462501</v>
      </c>
      <c r="W1134" s="88">
        <v>1.46808469884677</v>
      </c>
      <c r="X1134" s="88">
        <v>1.4682030354473199</v>
      </c>
      <c r="Y1134" s="88">
        <v>1.4658139204805301</v>
      </c>
      <c r="Z1134" s="88">
        <v>1.4632251999286101</v>
      </c>
      <c r="AA1134" s="88">
        <v>1.4606219611106701</v>
      </c>
      <c r="AB1134" s="88">
        <v>1.45341353224574</v>
      </c>
      <c r="AC1134" s="88">
        <v>1.4499975257525</v>
      </c>
      <c r="AD1134" s="88">
        <v>1.45079166368275</v>
      </c>
      <c r="AE1134" s="88">
        <v>1.4526891670994</v>
      </c>
      <c r="AF1134" s="88">
        <v>1.45360663730537</v>
      </c>
      <c r="AG1134" s="88">
        <v>1.4499379230961</v>
      </c>
      <c r="AH1134" s="88">
        <v>1.4347034503784299</v>
      </c>
      <c r="AI1134" s="88">
        <v>1.4232048986903201</v>
      </c>
      <c r="AJ1134" s="88">
        <v>1.4174083690902599</v>
      </c>
      <c r="AK1134" s="88">
        <v>1.4125184632205099</v>
      </c>
    </row>
    <row r="1135" spans="1:37" s="88" customFormat="1" hidden="1" x14ac:dyDescent="0.3">
      <c r="A1135" s="117" t="str">
        <f t="shared" si="21"/>
        <v>SDGbaseTRA_UrbIRT_v6_3PQXcconf</v>
      </c>
      <c r="B1135" s="118" t="s">
        <v>220</v>
      </c>
      <c r="C1135" s="119" t="s">
        <v>295</v>
      </c>
      <c r="D1135" s="91" t="s">
        <v>120</v>
      </c>
      <c r="E1135" s="88" t="s">
        <v>152</v>
      </c>
      <c r="F1135" s="88">
        <v>1.3384186226572099</v>
      </c>
      <c r="G1135" s="88">
        <v>1.32069750870159</v>
      </c>
      <c r="H1135" s="88">
        <v>1.3253822297878799</v>
      </c>
      <c r="I1135" s="88">
        <v>1.32518504132826</v>
      </c>
      <c r="J1135" s="88">
        <v>1.3263680885374101</v>
      </c>
      <c r="K1135" s="88">
        <v>1.32700369948821</v>
      </c>
      <c r="L1135" s="88">
        <v>1.3277326602139501</v>
      </c>
      <c r="M1135" s="88">
        <v>1.3298240503276999</v>
      </c>
      <c r="N1135" s="88">
        <v>1.3314160064824301</v>
      </c>
      <c r="O1135" s="88">
        <v>1.3274245442675501</v>
      </c>
      <c r="P1135" s="88">
        <v>1.3291782711758999</v>
      </c>
      <c r="Q1135" s="88">
        <v>1.33256351896388</v>
      </c>
      <c r="R1135" s="88">
        <v>1.3390914455395999</v>
      </c>
      <c r="S1135" s="88">
        <v>1.3422846648773801</v>
      </c>
      <c r="T1135" s="88">
        <v>1.3452322390431899</v>
      </c>
      <c r="U1135" s="88">
        <v>1.3480485618731499</v>
      </c>
      <c r="V1135" s="88">
        <v>1.3512107066669301</v>
      </c>
      <c r="W1135" s="88">
        <v>1.3533650757411799</v>
      </c>
      <c r="X1135" s="88">
        <v>1.35423158314644</v>
      </c>
      <c r="Y1135" s="88">
        <v>1.3536427627398</v>
      </c>
      <c r="Z1135" s="88">
        <v>1.3527875121580399</v>
      </c>
      <c r="AA1135" s="88">
        <v>1.35194276140851</v>
      </c>
      <c r="AB1135" s="88">
        <v>1.34814813348014</v>
      </c>
      <c r="AC1135" s="88">
        <v>1.34685621174554</v>
      </c>
      <c r="AD1135" s="88">
        <v>1.3483615064722201</v>
      </c>
      <c r="AE1135" s="88">
        <v>1.3507032938868</v>
      </c>
      <c r="AF1135" s="88">
        <v>1.35206567337179</v>
      </c>
      <c r="AG1135" s="88">
        <v>1.3540268966409199</v>
      </c>
      <c r="AH1135" s="88">
        <v>1.35064904956342</v>
      </c>
      <c r="AI1135" s="88">
        <v>1.3467806301257499</v>
      </c>
      <c r="AJ1135" s="88">
        <v>1.3453684543117801</v>
      </c>
      <c r="AK1135" s="88">
        <v>1.34470891737919</v>
      </c>
    </row>
    <row r="1136" spans="1:37" s="88" customFormat="1" hidden="1" x14ac:dyDescent="0.3">
      <c r="A1136" s="117" t="str">
        <f t="shared" ref="A1136:A1199" si="22">_xlfn.CONCAT(C1136,D1136,E1136)</f>
        <v>SDGbaseTRA_UrbIRT_v6_3PQXcpast</v>
      </c>
      <c r="B1136" s="118" t="s">
        <v>220</v>
      </c>
      <c r="C1136" s="119" t="s">
        <v>295</v>
      </c>
      <c r="D1136" s="91" t="s">
        <v>120</v>
      </c>
      <c r="E1136" s="88" t="s">
        <v>153</v>
      </c>
      <c r="F1136" s="88">
        <v>1.43613676380422</v>
      </c>
      <c r="G1136" s="88">
        <v>1.3929461839661601</v>
      </c>
      <c r="H1136" s="88">
        <v>1.39067022872594</v>
      </c>
      <c r="I1136" s="88">
        <v>1.3832998823120599</v>
      </c>
      <c r="J1136" s="88">
        <v>1.38713876433025</v>
      </c>
      <c r="K1136" s="88">
        <v>1.3887561206955501</v>
      </c>
      <c r="L1136" s="88">
        <v>1.3892410892739699</v>
      </c>
      <c r="M1136" s="88">
        <v>1.3911637160553101</v>
      </c>
      <c r="N1136" s="88">
        <v>1.39005383971827</v>
      </c>
      <c r="O1136" s="88">
        <v>1.4009884717474901</v>
      </c>
      <c r="P1136" s="88">
        <v>1.39959629601936</v>
      </c>
      <c r="Q1136" s="88">
        <v>1.39675540379061</v>
      </c>
      <c r="R1136" s="88">
        <v>1.40234120853721</v>
      </c>
      <c r="S1136" s="88">
        <v>1.40525353569245</v>
      </c>
      <c r="T1136" s="88">
        <v>1.40717724050647</v>
      </c>
      <c r="U1136" s="88">
        <v>1.40644978178595</v>
      </c>
      <c r="V1136" s="88">
        <v>1.40636089552944</v>
      </c>
      <c r="W1136" s="88">
        <v>1.4085633317338899</v>
      </c>
      <c r="X1136" s="88">
        <v>1.4091841164734999</v>
      </c>
      <c r="Y1136" s="88">
        <v>1.4054074668992</v>
      </c>
      <c r="Z1136" s="88">
        <v>1.4008021891287199</v>
      </c>
      <c r="AA1136" s="88">
        <v>1.3987803952264699</v>
      </c>
      <c r="AB1136" s="88">
        <v>1.3985316565071599</v>
      </c>
      <c r="AC1136" s="88">
        <v>1.3978506689304</v>
      </c>
      <c r="AD1136" s="88">
        <v>1.39817707392155</v>
      </c>
      <c r="AE1136" s="88">
        <v>1.3996931377478601</v>
      </c>
      <c r="AF1136" s="88">
        <v>1.4026394882170199</v>
      </c>
      <c r="AG1136" s="88">
        <v>1.4050353729584899</v>
      </c>
      <c r="AH1136" s="88">
        <v>1.4111847036793601</v>
      </c>
      <c r="AI1136" s="88">
        <v>1.41445321930742</v>
      </c>
      <c r="AJ1136" s="88">
        <v>1.4184952340430601</v>
      </c>
      <c r="AK1136" s="88">
        <v>1.4223797901951301</v>
      </c>
    </row>
    <row r="1137" spans="1:37" s="88" customFormat="1" hidden="1" x14ac:dyDescent="0.3">
      <c r="A1137" s="117" t="str">
        <f t="shared" si="22"/>
        <v>SDGbaseTRA_UrbIRT_v6_3PQXcofoo</v>
      </c>
      <c r="B1137" s="118" t="s">
        <v>220</v>
      </c>
      <c r="C1137" s="119" t="s">
        <v>295</v>
      </c>
      <c r="D1137" s="91" t="s">
        <v>120</v>
      </c>
      <c r="E1137" s="88" t="s">
        <v>154</v>
      </c>
      <c r="F1137" s="88">
        <v>1.4927175915273401</v>
      </c>
      <c r="G1137" s="88">
        <v>1.4750619709948001</v>
      </c>
      <c r="H1137" s="88">
        <v>1.4736404480963901</v>
      </c>
      <c r="I1137" s="88">
        <v>1.4747346731636899</v>
      </c>
      <c r="J1137" s="88">
        <v>1.4745493124643101</v>
      </c>
      <c r="K1137" s="88">
        <v>1.47318457607112</v>
      </c>
      <c r="L1137" s="88">
        <v>1.4724168261405199</v>
      </c>
      <c r="M1137" s="88">
        <v>1.4732857476476999</v>
      </c>
      <c r="N1137" s="88">
        <v>1.47319945716445</v>
      </c>
      <c r="O1137" s="88">
        <v>1.4654115166119299</v>
      </c>
      <c r="P1137" s="88">
        <v>1.4649076774371601</v>
      </c>
      <c r="Q1137" s="88">
        <v>1.46654960153511</v>
      </c>
      <c r="R1137" s="88">
        <v>1.47116157573676</v>
      </c>
      <c r="S1137" s="88">
        <v>1.4744412668768601</v>
      </c>
      <c r="T1137" s="88">
        <v>1.47721869770068</v>
      </c>
      <c r="U1137" s="88">
        <v>1.4799361326585201</v>
      </c>
      <c r="V1137" s="88">
        <v>1.48346832811207</v>
      </c>
      <c r="W1137" s="88">
        <v>1.4859666858747</v>
      </c>
      <c r="X1137" s="88">
        <v>1.4873707187079599</v>
      </c>
      <c r="Y1137" s="88">
        <v>1.4864519890758501</v>
      </c>
      <c r="Z1137" s="88">
        <v>1.4848221097046901</v>
      </c>
      <c r="AA1137" s="88">
        <v>1.4836474459145299</v>
      </c>
      <c r="AB1137" s="88">
        <v>1.4777241546870901</v>
      </c>
      <c r="AC1137" s="88">
        <v>1.47526205246578</v>
      </c>
      <c r="AD1137" s="88">
        <v>1.47706888615541</v>
      </c>
      <c r="AE1137" s="88">
        <v>1.4802412029785099</v>
      </c>
      <c r="AF1137" s="88">
        <v>1.4824267495454699</v>
      </c>
      <c r="AG1137" s="88">
        <v>1.4840596257479199</v>
      </c>
      <c r="AH1137" s="88">
        <v>1.4791763650249901</v>
      </c>
      <c r="AI1137" s="88">
        <v>1.4751043989228201</v>
      </c>
      <c r="AJ1137" s="88">
        <v>1.4746636993734901</v>
      </c>
      <c r="AK1137" s="88">
        <v>1.4750398434565</v>
      </c>
    </row>
    <row r="1138" spans="1:37" s="88" customFormat="1" hidden="1" x14ac:dyDescent="0.3">
      <c r="A1138" s="117" t="str">
        <f t="shared" si="22"/>
        <v>SDGbaseTRA_UrbIRT_v6_3PQXcbevt</v>
      </c>
      <c r="B1138" s="118" t="s">
        <v>220</v>
      </c>
      <c r="C1138" s="119" t="s">
        <v>295</v>
      </c>
      <c r="D1138" s="91" t="s">
        <v>120</v>
      </c>
      <c r="E1138" s="88" t="s">
        <v>155</v>
      </c>
      <c r="F1138" s="88">
        <v>2.2017045343183002</v>
      </c>
      <c r="G1138" s="88">
        <v>2.1364727142941402</v>
      </c>
      <c r="H1138" s="88">
        <v>2.10299611851566</v>
      </c>
      <c r="I1138" s="88">
        <v>2.1014634336154501</v>
      </c>
      <c r="J1138" s="88">
        <v>2.0970163412558298</v>
      </c>
      <c r="K1138" s="88">
        <v>2.09222783796934</v>
      </c>
      <c r="L1138" s="88">
        <v>2.0899614479847899</v>
      </c>
      <c r="M1138" s="88">
        <v>2.0907767075226298</v>
      </c>
      <c r="N1138" s="88">
        <v>2.0925898125395501</v>
      </c>
      <c r="O1138" s="88">
        <v>2.0708129998245601</v>
      </c>
      <c r="P1138" s="88">
        <v>2.0710743483131999</v>
      </c>
      <c r="Q1138" s="88">
        <v>2.0777057788604498</v>
      </c>
      <c r="R1138" s="88">
        <v>2.08119731907246</v>
      </c>
      <c r="S1138" s="88">
        <v>2.0879343393657699</v>
      </c>
      <c r="T1138" s="88">
        <v>2.0948978915901102</v>
      </c>
      <c r="U1138" s="88">
        <v>2.10213690483587</v>
      </c>
      <c r="V1138" s="88">
        <v>2.11140220642109</v>
      </c>
      <c r="W1138" s="88">
        <v>2.11864743642704</v>
      </c>
      <c r="X1138" s="88">
        <v>2.12176617465005</v>
      </c>
      <c r="Y1138" s="88">
        <v>2.1238537960024799</v>
      </c>
      <c r="Z1138" s="88">
        <v>2.1262464293795702</v>
      </c>
      <c r="AA1138" s="88">
        <v>2.12579373697164</v>
      </c>
      <c r="AB1138" s="88">
        <v>2.1154739133198901</v>
      </c>
      <c r="AC1138" s="88">
        <v>2.1152560832068601</v>
      </c>
      <c r="AD1138" s="88">
        <v>2.1237135534837099</v>
      </c>
      <c r="AE1138" s="88">
        <v>2.1361816058165601</v>
      </c>
      <c r="AF1138" s="88">
        <v>2.1474769705018701</v>
      </c>
      <c r="AG1138" s="88">
        <v>2.1537239782549098</v>
      </c>
      <c r="AH1138" s="88">
        <v>2.1448945784503999</v>
      </c>
      <c r="AI1138" s="88">
        <v>2.1412559206232999</v>
      </c>
      <c r="AJ1138" s="88">
        <v>2.1418461012117098</v>
      </c>
      <c r="AK1138" s="88">
        <v>2.1436300384938298</v>
      </c>
    </row>
    <row r="1139" spans="1:37" s="88" customFormat="1" hidden="1" x14ac:dyDescent="0.3">
      <c r="A1139" s="117" t="str">
        <f t="shared" si="22"/>
        <v>SDGbaseTRA_UrbIRT_v6_3PQXctext</v>
      </c>
      <c r="B1139" s="118" t="s">
        <v>220</v>
      </c>
      <c r="C1139" s="119" t="s">
        <v>295</v>
      </c>
      <c r="D1139" s="91" t="s">
        <v>120</v>
      </c>
      <c r="E1139" s="88" t="s">
        <v>102</v>
      </c>
      <c r="F1139" s="88">
        <v>1.3704242950555101</v>
      </c>
      <c r="G1139" s="88">
        <v>1.3978676168076301</v>
      </c>
      <c r="H1139" s="88">
        <v>1.4103705956874</v>
      </c>
      <c r="I1139" s="88">
        <v>1.41630531831761</v>
      </c>
      <c r="J1139" s="88">
        <v>1.4175449151047499</v>
      </c>
      <c r="K1139" s="88">
        <v>1.41931391605379</v>
      </c>
      <c r="L1139" s="88">
        <v>1.42152462396122</v>
      </c>
      <c r="M1139" s="88">
        <v>1.42461751283201</v>
      </c>
      <c r="N1139" s="88">
        <v>1.42726191419945</v>
      </c>
      <c r="O1139" s="88">
        <v>1.4297777700719001</v>
      </c>
      <c r="P1139" s="88">
        <v>1.43426213147294</v>
      </c>
      <c r="Q1139" s="88">
        <v>1.4384829985404799</v>
      </c>
      <c r="R1139" s="88">
        <v>1.44173781087228</v>
      </c>
      <c r="S1139" s="88">
        <v>1.4458614908021099</v>
      </c>
      <c r="T1139" s="88">
        <v>1.45011290756762</v>
      </c>
      <c r="U1139" s="88">
        <v>1.45425885525243</v>
      </c>
      <c r="V1139" s="88">
        <v>1.4577804978236699</v>
      </c>
      <c r="W1139" s="88">
        <v>1.4608998567487399</v>
      </c>
      <c r="X1139" s="88">
        <v>1.4637884825577401</v>
      </c>
      <c r="Y1139" s="88">
        <v>1.46593445348819</v>
      </c>
      <c r="Z1139" s="88">
        <v>1.4671855330549599</v>
      </c>
      <c r="AA1139" s="88">
        <v>1.4692097262220101</v>
      </c>
      <c r="AB1139" s="88">
        <v>1.46902950551717</v>
      </c>
      <c r="AC1139" s="88">
        <v>1.4701052168823501</v>
      </c>
      <c r="AD1139" s="88">
        <v>1.4725041431429</v>
      </c>
      <c r="AE1139" s="88">
        <v>1.4748438238071699</v>
      </c>
      <c r="AF1139" s="88">
        <v>1.47651114196405</v>
      </c>
      <c r="AG1139" s="88">
        <v>1.4757292583642601</v>
      </c>
      <c r="AH1139" s="88">
        <v>1.46767158285616</v>
      </c>
      <c r="AI1139" s="88">
        <v>1.45935512445003</v>
      </c>
      <c r="AJ1139" s="88">
        <v>1.4546521405697601</v>
      </c>
      <c r="AK1139" s="88">
        <v>1.45114815147859</v>
      </c>
    </row>
    <row r="1140" spans="1:37" s="88" customFormat="1" hidden="1" x14ac:dyDescent="0.3">
      <c r="A1140" s="117" t="str">
        <f t="shared" si="22"/>
        <v>SDGbaseTRA_UrbIRT_v6_3PQXcclth</v>
      </c>
      <c r="B1140" s="118" t="s">
        <v>220</v>
      </c>
      <c r="C1140" s="119" t="s">
        <v>295</v>
      </c>
      <c r="D1140" s="91" t="s">
        <v>120</v>
      </c>
      <c r="E1140" s="88" t="s">
        <v>156</v>
      </c>
      <c r="F1140" s="88">
        <v>1.33294388030283</v>
      </c>
      <c r="G1140" s="88">
        <v>1.36894249400462</v>
      </c>
      <c r="H1140" s="88">
        <v>1.37162050029601</v>
      </c>
      <c r="I1140" s="88">
        <v>1.37260158936544</v>
      </c>
      <c r="J1140" s="88">
        <v>1.37145873181522</v>
      </c>
      <c r="K1140" s="88">
        <v>1.37219914222637</v>
      </c>
      <c r="L1140" s="88">
        <v>1.37414347901968</v>
      </c>
      <c r="M1140" s="88">
        <v>1.37792072772115</v>
      </c>
      <c r="N1140" s="88">
        <v>1.3813135537635599</v>
      </c>
      <c r="O1140" s="88">
        <v>1.3889021102744501</v>
      </c>
      <c r="P1140" s="88">
        <v>1.39436173010357</v>
      </c>
      <c r="Q1140" s="88">
        <v>1.39845059300909</v>
      </c>
      <c r="R1140" s="88">
        <v>1.3996527026107699</v>
      </c>
      <c r="S1140" s="88">
        <v>1.40335411586478</v>
      </c>
      <c r="T1140" s="88">
        <v>1.4071277763762899</v>
      </c>
      <c r="U1140" s="88">
        <v>1.41099840918507</v>
      </c>
      <c r="V1140" s="88">
        <v>1.4144935679205499</v>
      </c>
      <c r="W1140" s="88">
        <v>1.4175706716210501</v>
      </c>
      <c r="X1140" s="88">
        <v>1.4200325476312701</v>
      </c>
      <c r="Y1140" s="88">
        <v>1.4208860146953199</v>
      </c>
      <c r="Z1140" s="88">
        <v>1.4208101944662599</v>
      </c>
      <c r="AA1140" s="88">
        <v>1.4213451990258801</v>
      </c>
      <c r="AB1140" s="88">
        <v>1.4209191356269999</v>
      </c>
      <c r="AC1140" s="88">
        <v>1.42246507235956</v>
      </c>
      <c r="AD1140" s="88">
        <v>1.4256600466568901</v>
      </c>
      <c r="AE1140" s="88">
        <v>1.4288313605599401</v>
      </c>
      <c r="AF1140" s="88">
        <v>1.4308662753014401</v>
      </c>
      <c r="AG1140" s="88">
        <v>1.43087419082671</v>
      </c>
      <c r="AH1140" s="88">
        <v>1.42351474482559</v>
      </c>
      <c r="AI1140" s="88">
        <v>1.4153180120322699</v>
      </c>
      <c r="AJ1140" s="88">
        <v>1.4106426123020499</v>
      </c>
      <c r="AK1140" s="88">
        <v>1.40705172165862</v>
      </c>
    </row>
    <row r="1141" spans="1:37" s="88" customFormat="1" hidden="1" x14ac:dyDescent="0.3">
      <c r="A1141" s="117" t="str">
        <f t="shared" si="22"/>
        <v>SDGbaseTRA_UrbIRT_v6_3PQXcleat</v>
      </c>
      <c r="B1141" s="118" t="s">
        <v>220</v>
      </c>
      <c r="C1141" s="119" t="s">
        <v>295</v>
      </c>
      <c r="D1141" s="91" t="s">
        <v>120</v>
      </c>
      <c r="E1141" s="88" t="s">
        <v>103</v>
      </c>
      <c r="F1141" s="88">
        <v>1.16291522067194</v>
      </c>
      <c r="G1141" s="88">
        <v>1.1614604837632001</v>
      </c>
      <c r="H1141" s="88">
        <v>1.16636113584743</v>
      </c>
      <c r="I1141" s="88">
        <v>1.16208047570865</v>
      </c>
      <c r="J1141" s="88">
        <v>1.1632779973396099</v>
      </c>
      <c r="K1141" s="88">
        <v>1.1645004741481999</v>
      </c>
      <c r="L1141" s="88">
        <v>1.1655056467757401</v>
      </c>
      <c r="M1141" s="88">
        <v>1.16861043080924</v>
      </c>
      <c r="N1141" s="88">
        <v>1.17036847290041</v>
      </c>
      <c r="O1141" s="88">
        <v>1.1871739353994999</v>
      </c>
      <c r="P1141" s="88">
        <v>1.1856416558265399</v>
      </c>
      <c r="Q1141" s="88">
        <v>1.18127254516682</v>
      </c>
      <c r="R1141" s="88">
        <v>1.17785772718329</v>
      </c>
      <c r="S1141" s="88">
        <v>1.17719982831926</v>
      </c>
      <c r="T1141" s="88">
        <v>1.1772867859491101</v>
      </c>
      <c r="U1141" s="88">
        <v>1.17740101943271</v>
      </c>
      <c r="V1141" s="88">
        <v>1.17802994612175</v>
      </c>
      <c r="W1141" s="88">
        <v>1.17988302636167</v>
      </c>
      <c r="X1141" s="88">
        <v>1.1819718372733701</v>
      </c>
      <c r="Y1141" s="88">
        <v>1.18050335876365</v>
      </c>
      <c r="Z1141" s="88">
        <v>1.17838644862994</v>
      </c>
      <c r="AA1141" s="88">
        <v>1.1778857015567401</v>
      </c>
      <c r="AB1141" s="88">
        <v>1.17928270909747</v>
      </c>
      <c r="AC1141" s="88">
        <v>1.17934942171533</v>
      </c>
      <c r="AD1141" s="88">
        <v>1.1800389796067801</v>
      </c>
      <c r="AE1141" s="88">
        <v>1.18076315403962</v>
      </c>
      <c r="AF1141" s="88">
        <v>1.18129924988235</v>
      </c>
      <c r="AG1141" s="88">
        <v>1.18197830244599</v>
      </c>
      <c r="AH1141" s="88">
        <v>1.1829580967686699</v>
      </c>
      <c r="AI1141" s="88">
        <v>1.18008427878929</v>
      </c>
      <c r="AJ1141" s="88">
        <v>1.1795198112446199</v>
      </c>
      <c r="AK1141" s="88">
        <v>1.1795083217770601</v>
      </c>
    </row>
    <row r="1142" spans="1:37" s="88" customFormat="1" hidden="1" x14ac:dyDescent="0.3">
      <c r="A1142" s="117" t="str">
        <f t="shared" si="22"/>
        <v>SDGbaseTRA_UrbIRT_v6_3PQXcfoot</v>
      </c>
      <c r="B1142" s="118" t="s">
        <v>220</v>
      </c>
      <c r="C1142" s="119" t="s">
        <v>295</v>
      </c>
      <c r="D1142" s="91" t="s">
        <v>120</v>
      </c>
      <c r="E1142" s="88" t="s">
        <v>157</v>
      </c>
      <c r="F1142" s="88">
        <v>1.2069019956189699</v>
      </c>
      <c r="G1142" s="88">
        <v>1.2240243076547199</v>
      </c>
      <c r="H1142" s="88">
        <v>1.2329051696770399</v>
      </c>
      <c r="I1142" s="88">
        <v>1.2323161738377799</v>
      </c>
      <c r="J1142" s="88">
        <v>1.2332398011258601</v>
      </c>
      <c r="K1142" s="88">
        <v>1.23535609392215</v>
      </c>
      <c r="L1142" s="88">
        <v>1.23841641228705</v>
      </c>
      <c r="M1142" s="88">
        <v>1.24392307877158</v>
      </c>
      <c r="N1142" s="88">
        <v>1.24889072173317</v>
      </c>
      <c r="O1142" s="88">
        <v>1.2718119966750401</v>
      </c>
      <c r="P1142" s="88">
        <v>1.2792586523818901</v>
      </c>
      <c r="Q1142" s="88">
        <v>1.2824191036060599</v>
      </c>
      <c r="R1142" s="88">
        <v>1.28220619313603</v>
      </c>
      <c r="S1142" s="88">
        <v>1.28467733702493</v>
      </c>
      <c r="T1142" s="88">
        <v>1.28762630183252</v>
      </c>
      <c r="U1142" s="88">
        <v>1.2907630338440499</v>
      </c>
      <c r="V1142" s="88">
        <v>1.2924380758551199</v>
      </c>
      <c r="W1142" s="88">
        <v>1.2948421790029301</v>
      </c>
      <c r="X1142" s="88">
        <v>1.29807920895194</v>
      </c>
      <c r="Y1142" s="88">
        <v>1.2985268071832701</v>
      </c>
      <c r="Z1142" s="88">
        <v>1.29769694745443</v>
      </c>
      <c r="AA1142" s="88">
        <v>1.2987193409367901</v>
      </c>
      <c r="AB1142" s="88">
        <v>1.3027418787332901</v>
      </c>
      <c r="AC1142" s="88">
        <v>1.3052212528348499</v>
      </c>
      <c r="AD1142" s="88">
        <v>1.30720609967187</v>
      </c>
      <c r="AE1142" s="88">
        <v>1.3084044675583599</v>
      </c>
      <c r="AF1142" s="88">
        <v>1.3087246666654799</v>
      </c>
      <c r="AG1142" s="88">
        <v>1.3089717840955699</v>
      </c>
      <c r="AH1142" s="88">
        <v>1.3046610823851299</v>
      </c>
      <c r="AI1142" s="88">
        <v>1.2961609632625599</v>
      </c>
      <c r="AJ1142" s="88">
        <v>1.29055650841992</v>
      </c>
      <c r="AK1142" s="88">
        <v>1.28555998387388</v>
      </c>
    </row>
    <row r="1143" spans="1:37" s="88" customFormat="1" hidden="1" x14ac:dyDescent="0.3">
      <c r="A1143" s="117" t="str">
        <f t="shared" si="22"/>
        <v>SDGbaseTRA_UrbIRT_v6_3PQXcwood</v>
      </c>
      <c r="B1143" s="118" t="s">
        <v>220</v>
      </c>
      <c r="C1143" s="119" t="s">
        <v>295</v>
      </c>
      <c r="D1143" s="91" t="s">
        <v>120</v>
      </c>
      <c r="E1143" s="88" t="s">
        <v>158</v>
      </c>
      <c r="F1143" s="88">
        <v>1.21146402445734</v>
      </c>
      <c r="G1143" s="88">
        <v>1.2323806907190999</v>
      </c>
      <c r="H1143" s="88">
        <v>1.23192727497796</v>
      </c>
      <c r="I1143" s="88">
        <v>1.24037534322804</v>
      </c>
      <c r="J1143" s="88">
        <v>1.23641768428288</v>
      </c>
      <c r="K1143" s="88">
        <v>1.23454400545593</v>
      </c>
      <c r="L1143" s="88">
        <v>1.23332457579162</v>
      </c>
      <c r="M1143" s="88">
        <v>1.23310229358942</v>
      </c>
      <c r="N1143" s="88">
        <v>1.2320972401538</v>
      </c>
      <c r="O1143" s="88">
        <v>1.2210063503672799</v>
      </c>
      <c r="P1143" s="88">
        <v>1.21904763467426</v>
      </c>
      <c r="Q1143" s="88">
        <v>1.21955351496312</v>
      </c>
      <c r="R1143" s="88">
        <v>1.21675456784416</v>
      </c>
      <c r="S1143" s="88">
        <v>1.22130008101127</v>
      </c>
      <c r="T1143" s="88">
        <v>1.22511719896532</v>
      </c>
      <c r="U1143" s="88">
        <v>1.2284609996286699</v>
      </c>
      <c r="V1143" s="88">
        <v>1.2316474538850599</v>
      </c>
      <c r="W1143" s="88">
        <v>1.2345724674566501</v>
      </c>
      <c r="X1143" s="88">
        <v>1.23763474831372</v>
      </c>
      <c r="Y1143" s="88">
        <v>1.2382697939859699</v>
      </c>
      <c r="Z1143" s="88">
        <v>1.23824040739323</v>
      </c>
      <c r="AA1143" s="88">
        <v>1.2379195537099399</v>
      </c>
      <c r="AB1143" s="88">
        <v>1.2319655509646601</v>
      </c>
      <c r="AC1143" s="88">
        <v>1.22873766586811</v>
      </c>
      <c r="AD1143" s="88">
        <v>1.2287486442536399</v>
      </c>
      <c r="AE1143" s="88">
        <v>1.22967622722433</v>
      </c>
      <c r="AF1143" s="88">
        <v>1.23077445588607</v>
      </c>
      <c r="AG1143" s="88">
        <v>1.2322048668198899</v>
      </c>
      <c r="AH1143" s="88">
        <v>1.22797969707843</v>
      </c>
      <c r="AI1143" s="88">
        <v>1.22534497479416</v>
      </c>
      <c r="AJ1143" s="88">
        <v>1.2268297889970701</v>
      </c>
      <c r="AK1143" s="88">
        <v>1.2297101895851801</v>
      </c>
    </row>
    <row r="1144" spans="1:37" s="88" customFormat="1" hidden="1" x14ac:dyDescent="0.3">
      <c r="A1144" s="117" t="str">
        <f t="shared" si="22"/>
        <v>SDGbaseTRA_UrbIRT_v6_3PQXcpapr</v>
      </c>
      <c r="B1144" s="118" t="s">
        <v>220</v>
      </c>
      <c r="C1144" s="119" t="s">
        <v>295</v>
      </c>
      <c r="D1144" s="91" t="s">
        <v>120</v>
      </c>
      <c r="E1144" s="88" t="s">
        <v>159</v>
      </c>
      <c r="F1144" s="88">
        <v>1.3183205317003801</v>
      </c>
      <c r="G1144" s="88">
        <v>1.31824121621658</v>
      </c>
      <c r="H1144" s="88">
        <v>1.3096267528657699</v>
      </c>
      <c r="I1144" s="88">
        <v>1.3060945192999101</v>
      </c>
      <c r="J1144" s="88">
        <v>1.3051381031320499</v>
      </c>
      <c r="K1144" s="88">
        <v>1.2948131644318499</v>
      </c>
      <c r="L1144" s="88">
        <v>1.2922696673902501</v>
      </c>
      <c r="M1144" s="88">
        <v>1.3085678688740701</v>
      </c>
      <c r="N1144" s="88">
        <v>1.3092813202981499</v>
      </c>
      <c r="O1144" s="88">
        <v>1.29927008178119</v>
      </c>
      <c r="P1144" s="88">
        <v>1.30033615620243</v>
      </c>
      <c r="Q1144" s="88">
        <v>1.3032538221480701</v>
      </c>
      <c r="R1144" s="88">
        <v>1.2777101082337901</v>
      </c>
      <c r="S1144" s="88">
        <v>1.2803981520686001</v>
      </c>
      <c r="T1144" s="88">
        <v>1.2830053823721801</v>
      </c>
      <c r="U1144" s="88">
        <v>1.2858786057253999</v>
      </c>
      <c r="V1144" s="88">
        <v>1.2890668433428301</v>
      </c>
      <c r="W1144" s="88">
        <v>1.29107762502056</v>
      </c>
      <c r="X1144" s="88">
        <v>1.2922217613120299</v>
      </c>
      <c r="Y1144" s="88">
        <v>1.2923722074651001</v>
      </c>
      <c r="Z1144" s="88">
        <v>1.2919176290368299</v>
      </c>
      <c r="AA1144" s="88">
        <v>1.29174772692411</v>
      </c>
      <c r="AB1144" s="88">
        <v>1.2858940384794999</v>
      </c>
      <c r="AC1144" s="88">
        <v>1.2836085637457</v>
      </c>
      <c r="AD1144" s="88">
        <v>1.2845025815387401</v>
      </c>
      <c r="AE1144" s="88">
        <v>1.2861480330189501</v>
      </c>
      <c r="AF1144" s="88">
        <v>1.28711755908439</v>
      </c>
      <c r="AG1144" s="88">
        <v>1.2871779964211001</v>
      </c>
      <c r="AH1144" s="88">
        <v>1.27856602647617</v>
      </c>
      <c r="AI1144" s="88">
        <v>1.2706751324999901</v>
      </c>
      <c r="AJ1144" s="88">
        <v>1.26648015009304</v>
      </c>
      <c r="AK1144" s="88">
        <v>1.26336873310624</v>
      </c>
    </row>
    <row r="1145" spans="1:37" s="88" customFormat="1" hidden="1" x14ac:dyDescent="0.3">
      <c r="A1145" s="117" t="str">
        <f t="shared" si="22"/>
        <v>SDGbaseTRA_UrbIRT_v6_3PQXcprnt</v>
      </c>
      <c r="B1145" s="118" t="s">
        <v>220</v>
      </c>
      <c r="C1145" s="119" t="s">
        <v>295</v>
      </c>
      <c r="D1145" s="91" t="s">
        <v>120</v>
      </c>
      <c r="E1145" s="88" t="s">
        <v>104</v>
      </c>
      <c r="F1145" s="88">
        <v>1.4229191260929199</v>
      </c>
      <c r="G1145" s="88">
        <v>1.4532525439723201</v>
      </c>
      <c r="H1145" s="88">
        <v>1.4537866698928199</v>
      </c>
      <c r="I1145" s="88">
        <v>1.4557497019714001</v>
      </c>
      <c r="J1145" s="88">
        <v>1.4517214443796</v>
      </c>
      <c r="K1145" s="88">
        <v>1.4488949997051299</v>
      </c>
      <c r="L1145" s="88">
        <v>1.4493089763845299</v>
      </c>
      <c r="M1145" s="88">
        <v>1.45514890061758</v>
      </c>
      <c r="N1145" s="88">
        <v>1.4566650391668601</v>
      </c>
      <c r="O1145" s="88">
        <v>1.4447259544472999</v>
      </c>
      <c r="P1145" s="88">
        <v>1.4474324110726799</v>
      </c>
      <c r="Q1145" s="88">
        <v>1.4518083344103401</v>
      </c>
      <c r="R1145" s="88">
        <v>1.4481773653724399</v>
      </c>
      <c r="S1145" s="88">
        <v>1.4524136206096201</v>
      </c>
      <c r="T1145" s="88">
        <v>1.4560493474137699</v>
      </c>
      <c r="U1145" s="88">
        <v>1.46023318107282</v>
      </c>
      <c r="V1145" s="88">
        <v>1.46446252563766</v>
      </c>
      <c r="W1145" s="88">
        <v>1.46726767612093</v>
      </c>
      <c r="X1145" s="88">
        <v>1.46849616070556</v>
      </c>
      <c r="Y1145" s="88">
        <v>1.4679070686165401</v>
      </c>
      <c r="Z1145" s="88">
        <v>1.46670604988801</v>
      </c>
      <c r="AA1145" s="88">
        <v>1.46533696878307</v>
      </c>
      <c r="AB1145" s="88">
        <v>1.45917358444311</v>
      </c>
      <c r="AC1145" s="88">
        <v>1.4573503723669401</v>
      </c>
      <c r="AD1145" s="88">
        <v>1.45913433730979</v>
      </c>
      <c r="AE1145" s="88">
        <v>1.46162162241787</v>
      </c>
      <c r="AF1145" s="88">
        <v>1.46268212283858</v>
      </c>
      <c r="AG1145" s="88">
        <v>1.4631403792104201</v>
      </c>
      <c r="AH1145" s="88">
        <v>1.45005199501792</v>
      </c>
      <c r="AI1145" s="88">
        <v>1.4387449461147901</v>
      </c>
      <c r="AJ1145" s="88">
        <v>1.4324302608358701</v>
      </c>
      <c r="AK1145" s="88">
        <v>1.4280026512703701</v>
      </c>
    </row>
    <row r="1146" spans="1:37" s="88" customFormat="1" hidden="1" x14ac:dyDescent="0.3">
      <c r="A1146" s="117" t="str">
        <f t="shared" si="22"/>
        <v>SDGbaseTRA_UrbIRT_v6_3PQXcpetr-p</v>
      </c>
      <c r="B1146" s="118" t="s">
        <v>220</v>
      </c>
      <c r="C1146" s="119" t="s">
        <v>295</v>
      </c>
      <c r="D1146" s="91" t="s">
        <v>120</v>
      </c>
      <c r="E1146" s="88" t="s">
        <v>160</v>
      </c>
      <c r="F1146" s="88">
        <v>0.49747391548150599</v>
      </c>
      <c r="G1146" s="88">
        <v>0.50685910741319695</v>
      </c>
      <c r="H1146" s="88">
        <v>0.51157730175481897</v>
      </c>
      <c r="I1146" s="88">
        <v>0.51014109409837904</v>
      </c>
      <c r="J1146" s="88">
        <v>0.511682262383792</v>
      </c>
      <c r="K1146" s="88">
        <v>0.51356648800727001</v>
      </c>
      <c r="L1146" s="88">
        <v>0.51594731559368101</v>
      </c>
      <c r="M1146" s="88">
        <v>0.51972107032064596</v>
      </c>
      <c r="N1146" s="88">
        <v>0.52346250113787196</v>
      </c>
      <c r="O1146" s="88">
        <v>0.54568676440044495</v>
      </c>
      <c r="P1146" s="88">
        <v>0.55147705199885499</v>
      </c>
      <c r="Q1146" s="88">
        <v>0.55311947414528195</v>
      </c>
      <c r="R1146" s="88">
        <v>0.55185347175045396</v>
      </c>
      <c r="S1146" s="88">
        <v>0.55267599706877601</v>
      </c>
      <c r="T1146" s="88">
        <v>0.55408680470506</v>
      </c>
      <c r="U1146" s="88">
        <v>0.55561231170603698</v>
      </c>
      <c r="V1146" s="88">
        <v>0.55577193923049995</v>
      </c>
      <c r="W1146" s="88">
        <v>0.55681954853175997</v>
      </c>
      <c r="X1146" s="88">
        <v>0.55897763115558396</v>
      </c>
      <c r="Y1146" s="88">
        <v>0.55943509208817599</v>
      </c>
      <c r="Z1146" s="88">
        <v>0.55906727372892095</v>
      </c>
      <c r="AA1146" s="88">
        <v>0.56010516949380695</v>
      </c>
      <c r="AB1146" s="88">
        <v>0.56532455030442996</v>
      </c>
      <c r="AC1146" s="88">
        <v>0.56809527780693003</v>
      </c>
      <c r="AD1146" s="88">
        <v>0.56929112704817397</v>
      </c>
      <c r="AE1146" s="88">
        <v>0.56960434927188996</v>
      </c>
      <c r="AF1146" s="88">
        <v>0.56957279542913697</v>
      </c>
      <c r="AG1146" s="88">
        <v>0.569191800743162</v>
      </c>
      <c r="AH1146" s="88">
        <v>0.56806660066924297</v>
      </c>
      <c r="AI1146" s="88">
        <v>0.56337777690582702</v>
      </c>
      <c r="AJ1146" s="88">
        <v>0.55969396079544798</v>
      </c>
      <c r="AK1146" s="88">
        <v>0.55609729419645804</v>
      </c>
    </row>
    <row r="1147" spans="1:37" s="88" customFormat="1" hidden="1" x14ac:dyDescent="0.3">
      <c r="A1147" s="117" t="str">
        <f t="shared" si="22"/>
        <v>SDGbaseTRA_UrbIRT_v6_3PQXcpetr-d</v>
      </c>
      <c r="B1147" s="118" t="s">
        <v>220</v>
      </c>
      <c r="C1147" s="119" t="s">
        <v>295</v>
      </c>
      <c r="D1147" s="91" t="s">
        <v>120</v>
      </c>
      <c r="E1147" s="88" t="s">
        <v>161</v>
      </c>
      <c r="F1147" s="88">
        <v>0.41672301972307102</v>
      </c>
      <c r="G1147" s="88">
        <v>0.42278123756763503</v>
      </c>
      <c r="H1147" s="88">
        <v>0.42571971767721201</v>
      </c>
      <c r="I1147" s="88">
        <v>0.42528045919226598</v>
      </c>
      <c r="J1147" s="88">
        <v>0.42587633628324201</v>
      </c>
      <c r="K1147" s="88">
        <v>0.42690447676778998</v>
      </c>
      <c r="L1147" s="88">
        <v>0.428385435032966</v>
      </c>
      <c r="M1147" s="88">
        <v>0.43096731087439999</v>
      </c>
      <c r="N1147" s="88">
        <v>0.43353069810177902</v>
      </c>
      <c r="O1147" s="88">
        <v>0.44635201812337399</v>
      </c>
      <c r="P1147" s="88">
        <v>0.45049060395855101</v>
      </c>
      <c r="Q1147" s="88">
        <v>0.45223183955811103</v>
      </c>
      <c r="R1147" s="88">
        <v>0.45158650894084401</v>
      </c>
      <c r="S1147" s="88">
        <v>0.45257846859597101</v>
      </c>
      <c r="T1147" s="88">
        <v>0.45386050784186099</v>
      </c>
      <c r="U1147" s="88">
        <v>0.45518930914058198</v>
      </c>
      <c r="V1147" s="88">
        <v>0.455697609783832</v>
      </c>
      <c r="W1147" s="88">
        <v>0.45659892681398001</v>
      </c>
      <c r="X1147" s="88">
        <v>0.45800219160197198</v>
      </c>
      <c r="Y1147" s="88">
        <v>0.458260461803221</v>
      </c>
      <c r="Z1147" s="88">
        <v>0.45791785406844099</v>
      </c>
      <c r="AA1147" s="88">
        <v>0.45842642366369402</v>
      </c>
      <c r="AB1147" s="88">
        <v>0.46103721947617599</v>
      </c>
      <c r="AC1147" s="88">
        <v>0.46270064869250899</v>
      </c>
      <c r="AD1147" s="88">
        <v>0.46375545695867598</v>
      </c>
      <c r="AE1147" s="88">
        <v>0.46432539027655501</v>
      </c>
      <c r="AF1147" s="88">
        <v>0.46450099336937001</v>
      </c>
      <c r="AG1147" s="88">
        <v>0.46420680781692603</v>
      </c>
      <c r="AH1147" s="88">
        <v>0.46272122408685801</v>
      </c>
      <c r="AI1147" s="88">
        <v>0.45903030708759901</v>
      </c>
      <c r="AJ1147" s="88">
        <v>0.45629249332899202</v>
      </c>
      <c r="AK1147" s="88">
        <v>0.45369730350313497</v>
      </c>
    </row>
    <row r="1148" spans="1:37" s="88" customFormat="1" hidden="1" x14ac:dyDescent="0.3">
      <c r="A1148" s="117" t="str">
        <f t="shared" si="22"/>
        <v>SDGbaseTRA_UrbIRT_v6_3PQXcpetr-h</v>
      </c>
      <c r="B1148" s="118" t="s">
        <v>220</v>
      </c>
      <c r="C1148" s="119" t="s">
        <v>295</v>
      </c>
      <c r="D1148" s="91" t="s">
        <v>120</v>
      </c>
      <c r="E1148" s="88" t="s">
        <v>162</v>
      </c>
      <c r="F1148" s="88">
        <v>8.3408992767830703E-2</v>
      </c>
      <c r="G1148" s="88">
        <v>8.5460572336499799E-2</v>
      </c>
      <c r="H1148" s="88">
        <v>8.6590898630508895E-2</v>
      </c>
      <c r="I1148" s="88">
        <v>8.6428027030636706E-2</v>
      </c>
      <c r="J1148" s="88">
        <v>8.6594175591477501E-2</v>
      </c>
      <c r="K1148" s="88">
        <v>8.68703847224708E-2</v>
      </c>
      <c r="L1148" s="88">
        <v>8.7213647886166701E-2</v>
      </c>
      <c r="M1148" s="88">
        <v>8.77757792018901E-2</v>
      </c>
      <c r="N1148" s="88">
        <v>8.82780997031027E-2</v>
      </c>
      <c r="O1148" s="88">
        <v>9.1277647931089001E-2</v>
      </c>
      <c r="P1148" s="88">
        <v>9.2078630160238997E-2</v>
      </c>
      <c r="Q1148" s="88">
        <v>9.2303874846602907E-2</v>
      </c>
      <c r="R1148" s="88">
        <v>9.21824426454073E-2</v>
      </c>
      <c r="S1148" s="88">
        <v>9.2321846746896793E-2</v>
      </c>
      <c r="T1148" s="88">
        <v>9.2522359593127601E-2</v>
      </c>
      <c r="U1148" s="88">
        <v>9.2726552440288199E-2</v>
      </c>
      <c r="V1148" s="88">
        <v>9.2735845115725496E-2</v>
      </c>
      <c r="W1148" s="88">
        <v>9.2873173609725995E-2</v>
      </c>
      <c r="X1148" s="88">
        <v>9.3157079277681396E-2</v>
      </c>
      <c r="Y1148" s="88">
        <v>9.3158625675276593E-2</v>
      </c>
      <c r="Z1148" s="88">
        <v>9.3031141672958104E-2</v>
      </c>
      <c r="AA1148" s="88">
        <v>9.3142926860682096E-2</v>
      </c>
      <c r="AB1148" s="88">
        <v>9.3803777344686895E-2</v>
      </c>
      <c r="AC1148" s="88">
        <v>9.4107562431751904E-2</v>
      </c>
      <c r="AD1148" s="88">
        <v>9.4192463179494507E-2</v>
      </c>
      <c r="AE1148" s="88">
        <v>9.4141979343041096E-2</v>
      </c>
      <c r="AF1148" s="88">
        <v>9.4036673851976296E-2</v>
      </c>
      <c r="AG1148" s="88">
        <v>9.3929565446090393E-2</v>
      </c>
      <c r="AH1148" s="88">
        <v>9.3641506006093597E-2</v>
      </c>
      <c r="AI1148" s="88">
        <v>9.2825717006857794E-2</v>
      </c>
      <c r="AJ1148" s="88">
        <v>9.2218381137365801E-2</v>
      </c>
      <c r="AK1148" s="88">
        <v>9.1641324844225602E-2</v>
      </c>
    </row>
    <row r="1149" spans="1:37" s="88" customFormat="1" hidden="1" x14ac:dyDescent="0.3">
      <c r="A1149" s="117" t="str">
        <f t="shared" si="22"/>
        <v>SDGbaseTRA_UrbIRT_v6_3PQXcpetr-k</v>
      </c>
      <c r="B1149" s="118" t="s">
        <v>220</v>
      </c>
      <c r="C1149" s="119" t="s">
        <v>295</v>
      </c>
      <c r="D1149" s="91" t="s">
        <v>120</v>
      </c>
      <c r="E1149" s="88" t="s">
        <v>163</v>
      </c>
      <c r="F1149" s="88">
        <v>0.25572651944824298</v>
      </c>
      <c r="G1149" s="88">
        <v>0.26327551869695398</v>
      </c>
      <c r="H1149" s="88">
        <v>0.26707096801735403</v>
      </c>
      <c r="I1149" s="88">
        <v>0.26459325098617997</v>
      </c>
      <c r="J1149" s="88">
        <v>0.26701390417020299</v>
      </c>
      <c r="K1149" s="88">
        <v>0.26919889171247802</v>
      </c>
      <c r="L1149" s="88">
        <v>0.27159641289456699</v>
      </c>
      <c r="M1149" s="88">
        <v>0.27487535724336998</v>
      </c>
      <c r="N1149" s="88">
        <v>0.278236456622586</v>
      </c>
      <c r="O1149" s="88">
        <v>0.30301222075231499</v>
      </c>
      <c r="P1149" s="88">
        <v>0.30780653787794698</v>
      </c>
      <c r="Q1149" s="88">
        <v>0.30803528589479201</v>
      </c>
      <c r="R1149" s="88">
        <v>0.30634321655706698</v>
      </c>
      <c r="S1149" s="88">
        <v>0.306154925972489</v>
      </c>
      <c r="T1149" s="88">
        <v>0.30676180083441101</v>
      </c>
      <c r="U1149" s="88">
        <v>0.30756232227570701</v>
      </c>
      <c r="V1149" s="88">
        <v>0.30693025805740398</v>
      </c>
      <c r="W1149" s="88">
        <v>0.30750902985042899</v>
      </c>
      <c r="X1149" s="88">
        <v>0.30961288336599802</v>
      </c>
      <c r="Y1149" s="88">
        <v>0.31027241892063601</v>
      </c>
      <c r="Z1149" s="88">
        <v>0.31030410249742801</v>
      </c>
      <c r="AA1149" s="88">
        <v>0.31170803441386102</v>
      </c>
      <c r="AB1149" s="88">
        <v>0.318425630840178</v>
      </c>
      <c r="AC1149" s="88">
        <v>0.32154413947843902</v>
      </c>
      <c r="AD1149" s="88">
        <v>0.32232734176369399</v>
      </c>
      <c r="AE1149" s="88">
        <v>0.322118092717051</v>
      </c>
      <c r="AF1149" s="88">
        <v>0.32193528117232001</v>
      </c>
      <c r="AG1149" s="88">
        <v>0.32179220883871401</v>
      </c>
      <c r="AH1149" s="88">
        <v>0.32253789490384499</v>
      </c>
      <c r="AI1149" s="88">
        <v>0.31972169024017899</v>
      </c>
      <c r="AJ1149" s="88">
        <v>0.31710393050689201</v>
      </c>
      <c r="AK1149" s="88">
        <v>0.31435327317578798</v>
      </c>
    </row>
    <row r="1150" spans="1:37" s="88" customFormat="1" hidden="1" x14ac:dyDescent="0.3">
      <c r="A1150" s="117" t="str">
        <f t="shared" si="22"/>
        <v>SDGbaseTRA_UrbIRT_v6_3PQXcpetr-l</v>
      </c>
      <c r="B1150" s="118" t="s">
        <v>220</v>
      </c>
      <c r="C1150" s="119" t="s">
        <v>295</v>
      </c>
      <c r="D1150" s="91" t="s">
        <v>120</v>
      </c>
      <c r="E1150" s="88" t="s">
        <v>164</v>
      </c>
      <c r="F1150" s="88">
        <v>0.97343121913291497</v>
      </c>
      <c r="G1150" s="88">
        <v>0.98889373484163001</v>
      </c>
      <c r="H1150" s="88">
        <v>0.996412199800639</v>
      </c>
      <c r="I1150" s="88">
        <v>0.99444474332289901</v>
      </c>
      <c r="J1150" s="88">
        <v>0.99672177860246503</v>
      </c>
      <c r="K1150" s="88">
        <v>0.99978070321857804</v>
      </c>
      <c r="L1150" s="88">
        <v>1.00387947294675</v>
      </c>
      <c r="M1150" s="88">
        <v>1.0106429389376901</v>
      </c>
      <c r="N1150" s="88">
        <v>1.0174276035679599</v>
      </c>
      <c r="O1150" s="88">
        <v>1.05480256875089</v>
      </c>
      <c r="P1150" s="88">
        <v>1.06549622820358</v>
      </c>
      <c r="Q1150" s="88">
        <v>1.0692200769994</v>
      </c>
      <c r="R1150" s="88">
        <v>1.0671244977919101</v>
      </c>
      <c r="S1150" s="88">
        <v>1.0690997004245999</v>
      </c>
      <c r="T1150" s="88">
        <v>1.07203038704763</v>
      </c>
      <c r="U1150" s="88">
        <v>1.0751466651625099</v>
      </c>
      <c r="V1150" s="88">
        <v>1.0759385734819999</v>
      </c>
      <c r="W1150" s="88">
        <v>1.0780691039172201</v>
      </c>
      <c r="X1150" s="88">
        <v>1.0819045798325599</v>
      </c>
      <c r="Y1150" s="88">
        <v>1.0827497292389601</v>
      </c>
      <c r="Z1150" s="88">
        <v>1.0820777771310299</v>
      </c>
      <c r="AA1150" s="88">
        <v>1.0837542223549601</v>
      </c>
      <c r="AB1150" s="88">
        <v>1.0921204262378299</v>
      </c>
      <c r="AC1150" s="88">
        <v>1.09696488190165</v>
      </c>
      <c r="AD1150" s="88">
        <v>1.09952686269933</v>
      </c>
      <c r="AE1150" s="88">
        <v>1.1006534647837101</v>
      </c>
      <c r="AF1150" s="88">
        <v>1.10097442154159</v>
      </c>
      <c r="AG1150" s="88">
        <v>1.1003190595471399</v>
      </c>
      <c r="AH1150" s="88">
        <v>1.09759737188505</v>
      </c>
      <c r="AI1150" s="88">
        <v>1.0887526369704901</v>
      </c>
      <c r="AJ1150" s="88">
        <v>1.0819535628691499</v>
      </c>
      <c r="AK1150" s="88">
        <v>1.0753879777241599</v>
      </c>
    </row>
    <row r="1151" spans="1:37" s="88" customFormat="1" hidden="1" x14ac:dyDescent="0.3">
      <c r="A1151" s="117" t="str">
        <f t="shared" si="22"/>
        <v>SDGbaseTRA_UrbIRT_v6_3PQXchydr</v>
      </c>
      <c r="B1151" s="118" t="s">
        <v>220</v>
      </c>
      <c r="C1151" s="119" t="s">
        <v>295</v>
      </c>
      <c r="D1151" s="91" t="s">
        <v>120</v>
      </c>
      <c r="E1151" s="88" t="s">
        <v>165</v>
      </c>
      <c r="F1151" s="88">
        <v>0.90525772545483896</v>
      </c>
      <c r="G1151" s="88">
        <v>0.92752400864925899</v>
      </c>
      <c r="H1151" s="88">
        <v>0.939791709960341</v>
      </c>
      <c r="I1151" s="88">
        <v>0.93802402557585496</v>
      </c>
      <c r="J1151" s="88">
        <v>0.93982727560062096</v>
      </c>
      <c r="K1151" s="88">
        <v>0.94282503928743</v>
      </c>
      <c r="L1151" s="88">
        <v>0.94655055641080199</v>
      </c>
      <c r="M1151" s="88">
        <v>0.95265150187713998</v>
      </c>
      <c r="N1151" s="88">
        <v>0.95810330628440499</v>
      </c>
      <c r="O1151" s="88">
        <v>0.99065811981412499</v>
      </c>
      <c r="P1151" s="88">
        <v>0.99935137130691198</v>
      </c>
      <c r="Q1151" s="88">
        <v>1.00179600570043</v>
      </c>
      <c r="R1151" s="88">
        <v>1.0004780730099101</v>
      </c>
      <c r="S1151" s="88">
        <v>1.00199105902792</v>
      </c>
      <c r="T1151" s="88">
        <v>1.00416727285247</v>
      </c>
      <c r="U1151" s="88">
        <v>1.00638342660529</v>
      </c>
      <c r="V1151" s="88">
        <v>1.00648428223169</v>
      </c>
      <c r="W1151" s="88">
        <v>1.00797474118574</v>
      </c>
      <c r="X1151" s="88">
        <v>1.01105603722682</v>
      </c>
      <c r="Y1151" s="88">
        <v>1.0110728206494699</v>
      </c>
      <c r="Z1151" s="88">
        <v>1.0096892063106999</v>
      </c>
      <c r="AA1151" s="88">
        <v>1.0109024376406099</v>
      </c>
      <c r="AB1151" s="88">
        <v>1.0180748058434499</v>
      </c>
      <c r="AC1151" s="88">
        <v>1.0213718579585001</v>
      </c>
      <c r="AD1151" s="88">
        <v>1.0222933060733099</v>
      </c>
      <c r="AE1151" s="88">
        <v>1.0217453929201501</v>
      </c>
      <c r="AF1151" s="88">
        <v>1.02060248727912</v>
      </c>
      <c r="AG1151" s="88">
        <v>1.01944001415774</v>
      </c>
      <c r="AH1151" s="88">
        <v>1.01631363623753</v>
      </c>
      <c r="AI1151" s="88">
        <v>1.0074596833248799</v>
      </c>
      <c r="AJ1151" s="88">
        <v>1.0008681220361999</v>
      </c>
      <c r="AK1151" s="88">
        <v>0.99460519223716204</v>
      </c>
    </row>
    <row r="1152" spans="1:37" s="88" customFormat="1" hidden="1" x14ac:dyDescent="0.3">
      <c r="A1152" s="117" t="str">
        <f t="shared" si="22"/>
        <v>SDGbaseTRA_UrbIRT_v6_3PQXcammo</v>
      </c>
      <c r="B1152" s="118" t="s">
        <v>220</v>
      </c>
      <c r="C1152" s="119" t="s">
        <v>295</v>
      </c>
      <c r="D1152" s="91" t="s">
        <v>120</v>
      </c>
      <c r="E1152" s="88" t="s">
        <v>166</v>
      </c>
      <c r="F1152" s="88">
        <v>1.19043107039864</v>
      </c>
      <c r="G1152" s="88">
        <v>0.78351472719769499</v>
      </c>
      <c r="H1152" s="88">
        <v>0.78428623661133001</v>
      </c>
      <c r="I1152" s="88">
        <v>0.78768326316054904</v>
      </c>
      <c r="J1152" s="88">
        <v>0.78387621025743603</v>
      </c>
      <c r="K1152" s="88">
        <v>0.78134746343963402</v>
      </c>
      <c r="L1152" s="88">
        <v>0.77961817478274698</v>
      </c>
      <c r="M1152" s="88">
        <v>0.77876321340246601</v>
      </c>
      <c r="N1152" s="88">
        <v>0.77801170225804805</v>
      </c>
      <c r="O1152" s="88">
        <v>0.76633487272062595</v>
      </c>
      <c r="P1152" s="88">
        <v>0.76466860097344203</v>
      </c>
      <c r="Q1152" s="88">
        <v>0.76493147117273697</v>
      </c>
      <c r="R1152" s="88">
        <v>0.762301696913667</v>
      </c>
      <c r="S1152" s="88">
        <v>0.76205029713877803</v>
      </c>
      <c r="T1152" s="88">
        <v>0.76209051994250798</v>
      </c>
      <c r="U1152" s="88">
        <v>0.762079259741965</v>
      </c>
      <c r="V1152" s="88">
        <v>0.76214504837607</v>
      </c>
      <c r="W1152" s="88">
        <v>0.76130676957610299</v>
      </c>
      <c r="X1152" s="88">
        <v>0.75978552405488597</v>
      </c>
      <c r="Y1152" s="88">
        <v>0.88360711570101502</v>
      </c>
      <c r="Z1152" s="88">
        <v>1.01265033919882</v>
      </c>
      <c r="AA1152" s="88">
        <v>1.1489734987095901</v>
      </c>
      <c r="AB1152" s="88">
        <v>1.1766331017065701</v>
      </c>
      <c r="AC1152" s="88">
        <v>1.2060437692557899</v>
      </c>
      <c r="AD1152" s="88">
        <v>1.23668214657634</v>
      </c>
      <c r="AE1152" s="88">
        <v>1.2675129201970099</v>
      </c>
      <c r="AF1152" s="88">
        <v>1.2971482800774099</v>
      </c>
      <c r="AG1152" s="88">
        <v>1.3283360266195601</v>
      </c>
      <c r="AH1152" s="88">
        <v>1.3532257876467</v>
      </c>
      <c r="AI1152" s="88">
        <v>1.37523126253142</v>
      </c>
      <c r="AJ1152" s="88">
        <v>1.40054995930107</v>
      </c>
      <c r="AK1152" s="88">
        <v>1.42672158431792</v>
      </c>
    </row>
    <row r="1153" spans="1:37" s="88" customFormat="1" hidden="1" x14ac:dyDescent="0.3">
      <c r="A1153" s="117" t="str">
        <f t="shared" si="22"/>
        <v>SDGbaseTRA_UrbIRT_v6_3PQXcbchm</v>
      </c>
      <c r="B1153" s="118" t="s">
        <v>220</v>
      </c>
      <c r="C1153" s="119" t="s">
        <v>295</v>
      </c>
      <c r="D1153" s="91" t="s">
        <v>120</v>
      </c>
      <c r="E1153" s="88" t="s">
        <v>167</v>
      </c>
      <c r="F1153" s="88">
        <v>1.1904310703991301</v>
      </c>
      <c r="G1153" s="88">
        <v>1.2192308032981201</v>
      </c>
      <c r="H1153" s="88">
        <v>1.23507244369386</v>
      </c>
      <c r="I1153" s="88">
        <v>1.23288765054825</v>
      </c>
      <c r="J1153" s="88">
        <v>1.2351369210608101</v>
      </c>
      <c r="K1153" s="88">
        <v>1.2389744324129801</v>
      </c>
      <c r="L1153" s="88">
        <v>1.2437805167381599</v>
      </c>
      <c r="M1153" s="88">
        <v>1.25170025976828</v>
      </c>
      <c r="N1153" s="88">
        <v>1.2587815070844099</v>
      </c>
      <c r="O1153" s="88">
        <v>1.300567259113</v>
      </c>
      <c r="P1153" s="88">
        <v>1.3118942028793901</v>
      </c>
      <c r="Q1153" s="88">
        <v>1.31519795084647</v>
      </c>
      <c r="R1153" s="88">
        <v>1.31352815280753</v>
      </c>
      <c r="S1153" s="88">
        <v>1.31558047720048</v>
      </c>
      <c r="T1153" s="88">
        <v>1.31847225444778</v>
      </c>
      <c r="U1153" s="88">
        <v>1.3214101949803301</v>
      </c>
      <c r="V1153" s="88">
        <v>1.32162501868619</v>
      </c>
      <c r="W1153" s="88">
        <v>1.32359957786288</v>
      </c>
      <c r="X1153" s="88">
        <v>1.32758725544459</v>
      </c>
      <c r="Y1153" s="88">
        <v>1.3276023278395901</v>
      </c>
      <c r="Z1153" s="88">
        <v>1.3257922346102999</v>
      </c>
      <c r="AA1153" s="88">
        <v>1.32732857004492</v>
      </c>
      <c r="AB1153" s="88">
        <v>1.33644958867734</v>
      </c>
      <c r="AC1153" s="88">
        <v>1.3406899773049299</v>
      </c>
      <c r="AD1153" s="88">
        <v>1.34194220686828</v>
      </c>
      <c r="AE1153" s="88">
        <v>1.3413114771409</v>
      </c>
      <c r="AF1153" s="88">
        <v>1.33987554649457</v>
      </c>
      <c r="AG1153" s="88">
        <v>1.33836293149754</v>
      </c>
      <c r="AH1153" s="88">
        <v>1.33416485941521</v>
      </c>
      <c r="AI1153" s="88">
        <v>1.3225780824189699</v>
      </c>
      <c r="AJ1153" s="88">
        <v>1.31397916587945</v>
      </c>
      <c r="AK1153" s="88">
        <v>1.3058227588064999</v>
      </c>
    </row>
    <row r="1154" spans="1:37" s="88" customFormat="1" hidden="1" x14ac:dyDescent="0.3">
      <c r="A1154" s="117" t="str">
        <f t="shared" si="22"/>
        <v>SDGbaseTRA_UrbIRT_v6_3PQXcochm</v>
      </c>
      <c r="B1154" s="118" t="s">
        <v>220</v>
      </c>
      <c r="C1154" s="119" t="s">
        <v>295</v>
      </c>
      <c r="D1154" s="91" t="s">
        <v>120</v>
      </c>
      <c r="E1154" s="88" t="s">
        <v>168</v>
      </c>
      <c r="F1154" s="88">
        <v>1.3021397686218801</v>
      </c>
      <c r="G1154" s="88">
        <v>1.32953818605719</v>
      </c>
      <c r="H1154" s="88">
        <v>1.34416826329148</v>
      </c>
      <c r="I1154" s="88">
        <v>1.34204414639021</v>
      </c>
      <c r="J1154" s="88">
        <v>1.3443760947419301</v>
      </c>
      <c r="K1154" s="88">
        <v>1.3482953942296201</v>
      </c>
      <c r="L1154" s="88">
        <v>1.353393439802</v>
      </c>
      <c r="M1154" s="88">
        <v>1.3619172316934001</v>
      </c>
      <c r="N1154" s="88">
        <v>1.3698210448413799</v>
      </c>
      <c r="O1154" s="88">
        <v>1.4142651577773999</v>
      </c>
      <c r="P1154" s="88">
        <v>1.42693042034241</v>
      </c>
      <c r="Q1154" s="88">
        <v>1.4311319343408799</v>
      </c>
      <c r="R1154" s="88">
        <v>1.4291889864648899</v>
      </c>
      <c r="S1154" s="88">
        <v>1.4316927388918399</v>
      </c>
      <c r="T1154" s="88">
        <v>1.4351351458781301</v>
      </c>
      <c r="U1154" s="88">
        <v>1.43866684226835</v>
      </c>
      <c r="V1154" s="88">
        <v>1.43932376292887</v>
      </c>
      <c r="W1154" s="88">
        <v>1.4417071595409201</v>
      </c>
      <c r="X1154" s="88">
        <v>1.44612554949926</v>
      </c>
      <c r="Y1154" s="88">
        <v>1.44642946092016</v>
      </c>
      <c r="Z1154" s="88">
        <v>1.4447667776606501</v>
      </c>
      <c r="AA1154" s="88">
        <v>1.4464592655669799</v>
      </c>
      <c r="AB1154" s="88">
        <v>1.45602393558115</v>
      </c>
      <c r="AC1154" s="88">
        <v>1.46093518311547</v>
      </c>
      <c r="AD1154" s="88">
        <v>1.4629602532461099</v>
      </c>
      <c r="AE1154" s="88">
        <v>1.4630802856232199</v>
      </c>
      <c r="AF1154" s="88">
        <v>1.4622106983749199</v>
      </c>
      <c r="AG1154" s="88">
        <v>1.46080461776924</v>
      </c>
      <c r="AH1154" s="88">
        <v>1.45626153159202</v>
      </c>
      <c r="AI1154" s="88">
        <v>1.44394921530887</v>
      </c>
      <c r="AJ1154" s="88">
        <v>1.43479230145104</v>
      </c>
      <c r="AK1154" s="88">
        <v>1.42609789658974</v>
      </c>
    </row>
    <row r="1155" spans="1:37" s="88" customFormat="1" hidden="1" x14ac:dyDescent="0.3">
      <c r="A1155" s="117" t="str">
        <f t="shared" si="22"/>
        <v>SDGbaseTRA_UrbIRT_v6_3PQXcrubb</v>
      </c>
      <c r="B1155" s="118" t="s">
        <v>220</v>
      </c>
      <c r="C1155" s="119" t="s">
        <v>295</v>
      </c>
      <c r="D1155" s="91" t="s">
        <v>120</v>
      </c>
      <c r="E1155" s="88" t="s">
        <v>105</v>
      </c>
      <c r="F1155" s="88">
        <v>1.26969209312609</v>
      </c>
      <c r="G1155" s="88">
        <v>1.27810363292436</v>
      </c>
      <c r="H1155" s="88">
        <v>1.2857186141361301</v>
      </c>
      <c r="I1155" s="88">
        <v>1.2853696922747</v>
      </c>
      <c r="J1155" s="88">
        <v>1.2847262316227901</v>
      </c>
      <c r="K1155" s="88">
        <v>1.28645949950586</v>
      </c>
      <c r="L1155" s="88">
        <v>1.2892335408009199</v>
      </c>
      <c r="M1155" s="88">
        <v>1.2941079323031299</v>
      </c>
      <c r="N1155" s="88">
        <v>1.2984926587411201</v>
      </c>
      <c r="O1155" s="88">
        <v>1.3146472599255801</v>
      </c>
      <c r="P1155" s="88">
        <v>1.3214901632873099</v>
      </c>
      <c r="Q1155" s="88">
        <v>1.3250699837678599</v>
      </c>
      <c r="R1155" s="88">
        <v>1.32552260751805</v>
      </c>
      <c r="S1155" s="88">
        <v>1.32870945590678</v>
      </c>
      <c r="T1155" s="88">
        <v>1.3321169942222699</v>
      </c>
      <c r="U1155" s="88">
        <v>1.3358769880860599</v>
      </c>
      <c r="V1155" s="88">
        <v>1.33802258883188</v>
      </c>
      <c r="W1155" s="88">
        <v>1.3408256525986499</v>
      </c>
      <c r="X1155" s="88">
        <v>1.3454751765600901</v>
      </c>
      <c r="Y1155" s="88">
        <v>1.3484421296553699</v>
      </c>
      <c r="Z1155" s="88">
        <v>1.3510030962331301</v>
      </c>
      <c r="AA1155" s="88">
        <v>1.3567475984509501</v>
      </c>
      <c r="AB1155" s="88">
        <v>1.3602978071880001</v>
      </c>
      <c r="AC1155" s="88">
        <v>1.3614616594876301</v>
      </c>
      <c r="AD1155" s="88">
        <v>1.36175836239054</v>
      </c>
      <c r="AE1155" s="88">
        <v>1.36085512532346</v>
      </c>
      <c r="AF1155" s="88">
        <v>1.36143577659227</v>
      </c>
      <c r="AG1155" s="88">
        <v>1.3612279832818099</v>
      </c>
      <c r="AH1155" s="88">
        <v>1.3539557239820099</v>
      </c>
      <c r="AI1155" s="88">
        <v>1.3435702668403</v>
      </c>
      <c r="AJ1155" s="88">
        <v>1.3367023333038599</v>
      </c>
      <c r="AK1155" s="88">
        <v>1.3310174539500099</v>
      </c>
    </row>
    <row r="1156" spans="1:37" s="88" customFormat="1" hidden="1" x14ac:dyDescent="0.3">
      <c r="A1156" s="117" t="str">
        <f t="shared" si="22"/>
        <v>SDGbaseTRA_UrbIRT_v6_3PQXcplas</v>
      </c>
      <c r="B1156" s="118" t="s">
        <v>220</v>
      </c>
      <c r="C1156" s="119" t="s">
        <v>295</v>
      </c>
      <c r="D1156" s="91" t="s">
        <v>120</v>
      </c>
      <c r="E1156" s="88" t="s">
        <v>106</v>
      </c>
      <c r="F1156" s="88">
        <v>1.4958932107925</v>
      </c>
      <c r="G1156" s="88">
        <v>1.5158195844267099</v>
      </c>
      <c r="H1156" s="88">
        <v>1.52217781255479</v>
      </c>
      <c r="I1156" s="88">
        <v>1.5242710863259299</v>
      </c>
      <c r="J1156" s="88">
        <v>1.5202822022268401</v>
      </c>
      <c r="K1156" s="88">
        <v>1.51943338694485</v>
      </c>
      <c r="L1156" s="88">
        <v>1.5208086465113799</v>
      </c>
      <c r="M1156" s="88">
        <v>1.5257464325580901</v>
      </c>
      <c r="N1156" s="88">
        <v>1.5285211250623401</v>
      </c>
      <c r="O1156" s="88">
        <v>1.52706735620568</v>
      </c>
      <c r="P1156" s="88">
        <v>1.5322326642447299</v>
      </c>
      <c r="Q1156" s="88">
        <v>1.53713359210312</v>
      </c>
      <c r="R1156" s="88">
        <v>1.53653441579926</v>
      </c>
      <c r="S1156" s="88">
        <v>1.54104280292264</v>
      </c>
      <c r="T1156" s="88">
        <v>1.5449977808601401</v>
      </c>
      <c r="U1156" s="88">
        <v>1.54923123992379</v>
      </c>
      <c r="V1156" s="88">
        <v>1.5524969565634299</v>
      </c>
      <c r="W1156" s="88">
        <v>1.55529803512118</v>
      </c>
      <c r="X1156" s="88">
        <v>1.5577813539813601</v>
      </c>
      <c r="Y1156" s="88">
        <v>1.5593887945901199</v>
      </c>
      <c r="Z1156" s="88">
        <v>1.5601168139377</v>
      </c>
      <c r="AA1156" s="88">
        <v>1.56226984828934</v>
      </c>
      <c r="AB1156" s="88">
        <v>1.5592642973878701</v>
      </c>
      <c r="AC1156" s="88">
        <v>1.55879195917408</v>
      </c>
      <c r="AD1156" s="88">
        <v>1.5605917454234799</v>
      </c>
      <c r="AE1156" s="88">
        <v>1.56242321234913</v>
      </c>
      <c r="AF1156" s="88">
        <v>1.5631346613946999</v>
      </c>
      <c r="AG1156" s="88">
        <v>1.5629700016732899</v>
      </c>
      <c r="AH1156" s="88">
        <v>1.5506221547927801</v>
      </c>
      <c r="AI1156" s="88">
        <v>1.53776717159758</v>
      </c>
      <c r="AJ1156" s="88">
        <v>1.5300155046092001</v>
      </c>
      <c r="AK1156" s="88">
        <v>1.5238481115476701</v>
      </c>
    </row>
    <row r="1157" spans="1:37" s="88" customFormat="1" hidden="1" x14ac:dyDescent="0.3">
      <c r="A1157" s="117" t="str">
        <f t="shared" si="22"/>
        <v>SDGbaseTRA_UrbIRT_v6_3PQXcnmet</v>
      </c>
      <c r="B1157" s="118" t="s">
        <v>220</v>
      </c>
      <c r="C1157" s="119" t="s">
        <v>295</v>
      </c>
      <c r="D1157" s="91" t="s">
        <v>120</v>
      </c>
      <c r="E1157" s="88" t="s">
        <v>107</v>
      </c>
      <c r="F1157" s="88">
        <v>1.40438623929439</v>
      </c>
      <c r="G1157" s="88">
        <v>1.4287837296658901</v>
      </c>
      <c r="H1157" s="88">
        <v>1.4280976139718</v>
      </c>
      <c r="I1157" s="88">
        <v>1.4362538133628799</v>
      </c>
      <c r="J1157" s="88">
        <v>1.42815973734649</v>
      </c>
      <c r="K1157" s="88">
        <v>1.4236558123124201</v>
      </c>
      <c r="L1157" s="88">
        <v>1.42093582277077</v>
      </c>
      <c r="M1157" s="88">
        <v>1.4203656132289999</v>
      </c>
      <c r="N1157" s="88">
        <v>1.41774857644909</v>
      </c>
      <c r="O1157" s="88">
        <v>1.40367233781201</v>
      </c>
      <c r="P1157" s="88">
        <v>1.40134588866654</v>
      </c>
      <c r="Q1157" s="88">
        <v>1.4023195783511</v>
      </c>
      <c r="R1157" s="88">
        <v>1.3969492737720799</v>
      </c>
      <c r="S1157" s="88">
        <v>1.4025295682847501</v>
      </c>
      <c r="T1157" s="88">
        <v>1.4074090118270799</v>
      </c>
      <c r="U1157" s="88">
        <v>1.4114289149356001</v>
      </c>
      <c r="V1157" s="88">
        <v>1.4160297750708399</v>
      </c>
      <c r="W1157" s="88">
        <v>1.42003600110046</v>
      </c>
      <c r="X1157" s="88">
        <v>1.424099256836</v>
      </c>
      <c r="Y1157" s="88">
        <v>1.4256568998208601</v>
      </c>
      <c r="Z1157" s="88">
        <v>1.42701268810027</v>
      </c>
      <c r="AA1157" s="88">
        <v>1.42799169981109</v>
      </c>
      <c r="AB1157" s="88">
        <v>1.42178372974107</v>
      </c>
      <c r="AC1157" s="88">
        <v>1.4189603337490799</v>
      </c>
      <c r="AD1157" s="88">
        <v>1.41995686416863</v>
      </c>
      <c r="AE1157" s="88">
        <v>1.4219466450373901</v>
      </c>
      <c r="AF1157" s="88">
        <v>1.4243987876380999</v>
      </c>
      <c r="AG1157" s="88">
        <v>1.43389407151153</v>
      </c>
      <c r="AH1157" s="88">
        <v>1.4338589001345901</v>
      </c>
      <c r="AI1157" s="88">
        <v>1.4343707713954501</v>
      </c>
      <c r="AJ1157" s="88">
        <v>1.4396820039260501</v>
      </c>
      <c r="AK1157" s="88">
        <v>1.4474607157253001</v>
      </c>
    </row>
    <row r="1158" spans="1:37" s="88" customFormat="1" hidden="1" x14ac:dyDescent="0.3">
      <c r="A1158" s="117" t="str">
        <f t="shared" si="22"/>
        <v>SDGbaseTRA_UrbIRT_v6_3PQXciron</v>
      </c>
      <c r="B1158" s="118" t="s">
        <v>220</v>
      </c>
      <c r="C1158" s="119" t="s">
        <v>295</v>
      </c>
      <c r="D1158" s="91" t="s">
        <v>120</v>
      </c>
      <c r="E1158" s="88" t="s">
        <v>169</v>
      </c>
      <c r="F1158" s="88">
        <v>1.2185849816788801</v>
      </c>
      <c r="G1158" s="88">
        <v>1.3447461996082499</v>
      </c>
      <c r="H1158" s="88">
        <v>1.36960823939356</v>
      </c>
      <c r="I1158" s="88">
        <v>1.3950529600924599</v>
      </c>
      <c r="J1158" s="88">
        <v>1.4010259970691501</v>
      </c>
      <c r="K1158" s="88">
        <v>1.4032978766037001</v>
      </c>
      <c r="L1158" s="88">
        <v>1.3944782487940199</v>
      </c>
      <c r="M1158" s="88">
        <v>1.3816504059613901</v>
      </c>
      <c r="N1158" s="88">
        <v>1.37123435980226</v>
      </c>
      <c r="O1158" s="88">
        <v>1.3349321132276299</v>
      </c>
      <c r="P1158" s="88">
        <v>1.32891979078761</v>
      </c>
      <c r="Q1158" s="88">
        <v>1.3316671191946701</v>
      </c>
      <c r="R1158" s="88">
        <v>1.3317957208642699</v>
      </c>
      <c r="S1158" s="88">
        <v>1.33487650141188</v>
      </c>
      <c r="T1158" s="88">
        <v>1.33922066644521</v>
      </c>
      <c r="U1158" s="88">
        <v>1.34029378322657</v>
      </c>
      <c r="V1158" s="88">
        <v>1.28380127490564</v>
      </c>
      <c r="W1158" s="88">
        <v>1.28179874879641</v>
      </c>
      <c r="X1158" s="88">
        <v>1.37949857118757</v>
      </c>
      <c r="Y1158" s="88">
        <v>1.38393351038791</v>
      </c>
      <c r="Z1158" s="88">
        <v>1.3903399175638</v>
      </c>
      <c r="AA1158" s="88">
        <v>1.3984582470554801</v>
      </c>
      <c r="AB1158" s="88">
        <v>1.4071852082492999</v>
      </c>
      <c r="AC1158" s="88">
        <v>1.4073322134448101</v>
      </c>
      <c r="AD1158" s="88">
        <v>1.3984010863668099</v>
      </c>
      <c r="AE1158" s="88">
        <v>1.3870933819998901</v>
      </c>
      <c r="AF1158" s="88">
        <v>1.38452625191131</v>
      </c>
      <c r="AG1158" s="88">
        <v>1.39061175269544</v>
      </c>
      <c r="AH1158" s="88">
        <v>1.40738844802176</v>
      </c>
      <c r="AI1158" s="88">
        <v>1.42839564592669</v>
      </c>
      <c r="AJ1158" s="88">
        <v>1.44213685913623</v>
      </c>
      <c r="AK1158" s="88">
        <v>1.45745529978901</v>
      </c>
    </row>
    <row r="1159" spans="1:37" s="88" customFormat="1" hidden="1" x14ac:dyDescent="0.3">
      <c r="A1159" s="117" t="str">
        <f t="shared" si="22"/>
        <v>SDGbaseTRA_UrbIRT_v6_3PQXcnfrm</v>
      </c>
      <c r="B1159" s="118" t="s">
        <v>220</v>
      </c>
      <c r="C1159" s="119" t="s">
        <v>295</v>
      </c>
      <c r="D1159" s="91" t="s">
        <v>120</v>
      </c>
      <c r="E1159" s="88" t="s">
        <v>108</v>
      </c>
      <c r="F1159" s="88">
        <v>1.2468797409207899</v>
      </c>
      <c r="G1159" s="88">
        <v>1.29230459056493</v>
      </c>
      <c r="H1159" s="88">
        <v>1.35235927526472</v>
      </c>
      <c r="I1159" s="88">
        <v>1.4139083572265201</v>
      </c>
      <c r="J1159" s="88">
        <v>1.4456781836022199</v>
      </c>
      <c r="K1159" s="88">
        <v>1.4637347842449</v>
      </c>
      <c r="L1159" s="88">
        <v>1.46354144880583</v>
      </c>
      <c r="M1159" s="88">
        <v>1.42164044363652</v>
      </c>
      <c r="N1159" s="88">
        <v>1.3956690300786101</v>
      </c>
      <c r="O1159" s="88">
        <v>1.33376466580584</v>
      </c>
      <c r="P1159" s="88">
        <v>1.3103552695679701</v>
      </c>
      <c r="Q1159" s="88">
        <v>1.30459492480138</v>
      </c>
      <c r="R1159" s="88">
        <v>1.30112740183812</v>
      </c>
      <c r="S1159" s="88">
        <v>1.30383439272115</v>
      </c>
      <c r="T1159" s="88">
        <v>1.3065816657753899</v>
      </c>
      <c r="U1159" s="88">
        <v>1.30426116785385</v>
      </c>
      <c r="V1159" s="88">
        <v>1.2756536035399899</v>
      </c>
      <c r="W1159" s="88">
        <v>1.2586470988479499</v>
      </c>
      <c r="X1159" s="88">
        <v>1.2755620755827399</v>
      </c>
      <c r="Y1159" s="88">
        <v>1.2791609350558599</v>
      </c>
      <c r="Z1159" s="88">
        <v>1.2864223192062101</v>
      </c>
      <c r="AA1159" s="88">
        <v>1.2933572439343901</v>
      </c>
      <c r="AB1159" s="88">
        <v>1.4156145517427501</v>
      </c>
      <c r="AC1159" s="88">
        <v>1.4803660880843701</v>
      </c>
      <c r="AD1159" s="88">
        <v>1.4803443723187899</v>
      </c>
      <c r="AE1159" s="88">
        <v>1.4649464248774999</v>
      </c>
      <c r="AF1159" s="88">
        <v>1.45480719128833</v>
      </c>
      <c r="AG1159" s="88">
        <v>1.45599357174767</v>
      </c>
      <c r="AH1159" s="88">
        <v>1.5837671278810099</v>
      </c>
      <c r="AI1159" s="88">
        <v>1.7020135608788101</v>
      </c>
      <c r="AJ1159" s="88">
        <v>1.75441956540324</v>
      </c>
      <c r="AK1159" s="88">
        <v>1.79331138158012</v>
      </c>
    </row>
    <row r="1160" spans="1:37" s="88" customFormat="1" hidden="1" x14ac:dyDescent="0.3">
      <c r="A1160" s="117" t="str">
        <f t="shared" si="22"/>
        <v>SDGbaseTRA_UrbIRT_v6_3PQXcmetp</v>
      </c>
      <c r="B1160" s="118" t="s">
        <v>220</v>
      </c>
      <c r="C1160" s="119" t="s">
        <v>295</v>
      </c>
      <c r="D1160" s="91" t="s">
        <v>120</v>
      </c>
      <c r="E1160" s="88" t="s">
        <v>109</v>
      </c>
      <c r="F1160" s="88">
        <v>1.26807825699027</v>
      </c>
      <c r="G1160" s="88">
        <v>1.3564981305470001</v>
      </c>
      <c r="H1160" s="88">
        <v>1.3687163026115801</v>
      </c>
      <c r="I1160" s="88">
        <v>1.38101559301232</v>
      </c>
      <c r="J1160" s="88">
        <v>1.3818137003975299</v>
      </c>
      <c r="K1160" s="88">
        <v>1.3838054694877899</v>
      </c>
      <c r="L1160" s="88">
        <v>1.3830240817333801</v>
      </c>
      <c r="M1160" s="88">
        <v>1.3781533077444901</v>
      </c>
      <c r="N1160" s="88">
        <v>1.3746052660391701</v>
      </c>
      <c r="O1160" s="88">
        <v>1.3569827815923801</v>
      </c>
      <c r="P1160" s="88">
        <v>1.3553719491798</v>
      </c>
      <c r="Q1160" s="88">
        <v>1.3576289237233301</v>
      </c>
      <c r="R1160" s="88">
        <v>1.3585799224931101</v>
      </c>
      <c r="S1160" s="88">
        <v>1.36244071759989</v>
      </c>
      <c r="T1160" s="88">
        <v>1.36615939876815</v>
      </c>
      <c r="U1160" s="88">
        <v>1.3691316727930201</v>
      </c>
      <c r="V1160" s="88">
        <v>1.3563433665050899</v>
      </c>
      <c r="W1160" s="88">
        <v>1.35609480574357</v>
      </c>
      <c r="X1160" s="88">
        <v>1.3805855652749</v>
      </c>
      <c r="Y1160" s="88">
        <v>1.3815055630412401</v>
      </c>
      <c r="Z1160" s="88">
        <v>1.38284603457082</v>
      </c>
      <c r="AA1160" s="88">
        <v>1.3848323862969301</v>
      </c>
      <c r="AB1160" s="88">
        <v>1.39638823000042</v>
      </c>
      <c r="AC1160" s="88">
        <v>1.40214092838402</v>
      </c>
      <c r="AD1160" s="88">
        <v>1.40122051917636</v>
      </c>
      <c r="AE1160" s="88">
        <v>1.3983982732839499</v>
      </c>
      <c r="AF1160" s="88">
        <v>1.3972242240975199</v>
      </c>
      <c r="AG1160" s="88">
        <v>1.4010791810696701</v>
      </c>
      <c r="AH1160" s="88">
        <v>1.4098210775915301</v>
      </c>
      <c r="AI1160" s="88">
        <v>1.4199902887320099</v>
      </c>
      <c r="AJ1160" s="88">
        <v>1.4258404636303199</v>
      </c>
      <c r="AK1160" s="88">
        <v>1.4318702387231199</v>
      </c>
    </row>
    <row r="1161" spans="1:37" s="88" customFormat="1" hidden="1" x14ac:dyDescent="0.3">
      <c r="A1161" s="117" t="str">
        <f t="shared" si="22"/>
        <v>SDGbaseTRA_UrbIRT_v6_3PQXcmach</v>
      </c>
      <c r="B1161" s="118" t="s">
        <v>220</v>
      </c>
      <c r="C1161" s="119" t="s">
        <v>295</v>
      </c>
      <c r="D1161" s="91" t="s">
        <v>120</v>
      </c>
      <c r="E1161" s="88" t="s">
        <v>110</v>
      </c>
      <c r="F1161" s="88">
        <v>1.12927017964911</v>
      </c>
      <c r="G1161" s="88">
        <v>1.1735000169877901</v>
      </c>
      <c r="H1161" s="88">
        <v>1.1866628043340299</v>
      </c>
      <c r="I1161" s="88">
        <v>1.19676760949052</v>
      </c>
      <c r="J1161" s="88">
        <v>1.1987487519900599</v>
      </c>
      <c r="K1161" s="88">
        <v>1.2016072955702399</v>
      </c>
      <c r="L1161" s="88">
        <v>1.2028547509351299</v>
      </c>
      <c r="M1161" s="88">
        <v>1.1998663020860001</v>
      </c>
      <c r="N1161" s="88">
        <v>1.19909926651054</v>
      </c>
      <c r="O1161" s="88">
        <v>1.20354479448828</v>
      </c>
      <c r="P1161" s="88">
        <v>1.2067086387289501</v>
      </c>
      <c r="Q1161" s="88">
        <v>1.2090632013548599</v>
      </c>
      <c r="R1161" s="88">
        <v>1.2082308444465699</v>
      </c>
      <c r="S1161" s="88">
        <v>1.21263507948372</v>
      </c>
      <c r="T1161" s="88">
        <v>1.2165626045594999</v>
      </c>
      <c r="U1161" s="88">
        <v>1.2200058351382901</v>
      </c>
      <c r="V1161" s="88">
        <v>1.2174067230861501</v>
      </c>
      <c r="W1161" s="88">
        <v>1.2193640621074799</v>
      </c>
      <c r="X1161" s="88">
        <v>1.23040243517231</v>
      </c>
      <c r="Y1161" s="88">
        <v>1.2313562730755701</v>
      </c>
      <c r="Z1161" s="88">
        <v>1.2316330410995</v>
      </c>
      <c r="AA1161" s="88">
        <v>1.2333179122049001</v>
      </c>
      <c r="AB1161" s="88">
        <v>1.2555710846124599</v>
      </c>
      <c r="AC1161" s="88">
        <v>1.2677898475051801</v>
      </c>
      <c r="AD1161" s="88">
        <v>1.2686856035771099</v>
      </c>
      <c r="AE1161" s="88">
        <v>1.26642434918085</v>
      </c>
      <c r="AF1161" s="88">
        <v>1.2641818431384</v>
      </c>
      <c r="AG1161" s="88">
        <v>1.26471983573809</v>
      </c>
      <c r="AH1161" s="88">
        <v>1.28305140802105</v>
      </c>
      <c r="AI1161" s="88">
        <v>1.29941740077235</v>
      </c>
      <c r="AJ1161" s="88">
        <v>1.30642799936704</v>
      </c>
      <c r="AK1161" s="88">
        <v>1.31193843523675</v>
      </c>
    </row>
    <row r="1162" spans="1:37" s="88" customFormat="1" hidden="1" x14ac:dyDescent="0.3">
      <c r="A1162" s="117" t="str">
        <f t="shared" si="22"/>
        <v>SDGbaseTRA_UrbIRT_v6_3PQXcfcel</v>
      </c>
      <c r="B1162" s="118" t="s">
        <v>220</v>
      </c>
      <c r="C1162" s="119" t="s">
        <v>295</v>
      </c>
      <c r="D1162" s="91" t="s">
        <v>120</v>
      </c>
      <c r="E1162" s="88" t="s">
        <v>170</v>
      </c>
      <c r="F1162" s="88">
        <v>0.99999999999994504</v>
      </c>
      <c r="G1162" s="88">
        <v>1.02459662322482</v>
      </c>
      <c r="H1162" s="88">
        <v>1.0381482350654301</v>
      </c>
      <c r="I1162" s="88">
        <v>1.0361955487366901</v>
      </c>
      <c r="J1162" s="88">
        <v>1.03818752292709</v>
      </c>
      <c r="K1162" s="88">
        <v>1.0414990259416601</v>
      </c>
      <c r="L1162" s="88">
        <v>1.0456144474604301</v>
      </c>
      <c r="M1162" s="88">
        <v>1.0523539044071</v>
      </c>
      <c r="N1162" s="88">
        <v>1.0583762826248899</v>
      </c>
      <c r="O1162" s="88">
        <v>1.0943382110507001</v>
      </c>
      <c r="P1162" s="88">
        <v>1.10394127904818</v>
      </c>
      <c r="Q1162" s="88">
        <v>1.10664176347904</v>
      </c>
      <c r="R1162" s="88">
        <v>1.10518589886342</v>
      </c>
      <c r="S1162" s="88">
        <v>1.1068572306570701</v>
      </c>
      <c r="T1162" s="88">
        <v>1.1092612022149599</v>
      </c>
      <c r="U1162" s="88">
        <v>1.1117092937258199</v>
      </c>
      <c r="V1162" s="88">
        <v>1.11182070467936</v>
      </c>
      <c r="W1162" s="88">
        <v>1.11346715177629</v>
      </c>
      <c r="X1162" s="88">
        <v>1.11687092945704</v>
      </c>
      <c r="Y1162" s="88">
        <v>1.11688946939551</v>
      </c>
      <c r="Z1162" s="88">
        <v>1.1153610490406201</v>
      </c>
      <c r="AA1162" s="88">
        <v>1.11670125450595</v>
      </c>
      <c r="AB1162" s="88">
        <v>1.1246242669045099</v>
      </c>
      <c r="AC1162" s="88">
        <v>1.12826638122495</v>
      </c>
      <c r="AD1162" s="88">
        <v>1.1292842660465701</v>
      </c>
      <c r="AE1162" s="88">
        <v>1.1286790095294501</v>
      </c>
      <c r="AF1162" s="88">
        <v>1.12741648989489</v>
      </c>
      <c r="AG1162" s="88">
        <v>1.1261323549073901</v>
      </c>
      <c r="AH1162" s="88">
        <v>1.1226787771762801</v>
      </c>
      <c r="AI1162" s="88">
        <v>1.1128981891106</v>
      </c>
      <c r="AJ1162" s="88">
        <v>1.10561676957371</v>
      </c>
      <c r="AK1162" s="88">
        <v>1.0986983753575601</v>
      </c>
    </row>
    <row r="1163" spans="1:37" s="88" customFormat="1" hidden="1" x14ac:dyDescent="0.3">
      <c r="A1163" s="117" t="str">
        <f t="shared" si="22"/>
        <v>SDGbaseTRA_UrbIRT_v6_3PQXcelct</v>
      </c>
      <c r="B1163" s="118" t="s">
        <v>220</v>
      </c>
      <c r="C1163" s="119" t="s">
        <v>295</v>
      </c>
      <c r="D1163" s="91" t="s">
        <v>120</v>
      </c>
      <c r="E1163" s="88" t="s">
        <v>171</v>
      </c>
      <c r="F1163" s="88">
        <v>0.99999999999994504</v>
      </c>
      <c r="G1163" s="88">
        <v>1.02459662322482</v>
      </c>
      <c r="H1163" s="88">
        <v>1.0381482350654301</v>
      </c>
      <c r="I1163" s="88">
        <v>1.0361955487366901</v>
      </c>
      <c r="J1163" s="88">
        <v>1.03818752292709</v>
      </c>
      <c r="K1163" s="88">
        <v>1.0414990259416601</v>
      </c>
      <c r="L1163" s="88">
        <v>1.0456144474604301</v>
      </c>
      <c r="M1163" s="88">
        <v>1.0523539044071</v>
      </c>
      <c r="N1163" s="88">
        <v>1.0583762826248899</v>
      </c>
      <c r="O1163" s="88">
        <v>1.0943382110507001</v>
      </c>
      <c r="P1163" s="88">
        <v>1.10394127904818</v>
      </c>
      <c r="Q1163" s="88">
        <v>1.10664176347904</v>
      </c>
      <c r="R1163" s="88">
        <v>1.10518589886342</v>
      </c>
      <c r="S1163" s="88">
        <v>1.1068572306570701</v>
      </c>
      <c r="T1163" s="88">
        <v>1.1092612022149599</v>
      </c>
      <c r="U1163" s="88">
        <v>1.1117092937258199</v>
      </c>
      <c r="V1163" s="88">
        <v>1.11182070467936</v>
      </c>
      <c r="W1163" s="88">
        <v>1.11346715177629</v>
      </c>
      <c r="X1163" s="88">
        <v>1.11687092945704</v>
      </c>
      <c r="Y1163" s="88">
        <v>1.11688946939551</v>
      </c>
      <c r="Z1163" s="88">
        <v>1.1153610490406201</v>
      </c>
      <c r="AA1163" s="88">
        <v>1.11670125450595</v>
      </c>
      <c r="AB1163" s="88">
        <v>1.1246242669045099</v>
      </c>
      <c r="AC1163" s="88">
        <v>1.12826638122495</v>
      </c>
      <c r="AD1163" s="88">
        <v>1.1292842660465701</v>
      </c>
      <c r="AE1163" s="88">
        <v>1.1286790095294501</v>
      </c>
      <c r="AF1163" s="88">
        <v>1.12741648989489</v>
      </c>
      <c r="AG1163" s="88">
        <v>1.1261323549073901</v>
      </c>
      <c r="AH1163" s="88">
        <v>1.1226787771762801</v>
      </c>
      <c r="AI1163" s="88">
        <v>1.1128981891106</v>
      </c>
      <c r="AJ1163" s="88">
        <v>1.10561676957371</v>
      </c>
      <c r="AK1163" s="88">
        <v>1.0986983753575601</v>
      </c>
    </row>
    <row r="1164" spans="1:37" s="88" customFormat="1" hidden="1" x14ac:dyDescent="0.3">
      <c r="A1164" s="117" t="str">
        <f t="shared" si="22"/>
        <v>SDGbaseTRA_UrbIRT_v6_3PQXcemch</v>
      </c>
      <c r="B1164" s="118" t="s">
        <v>220</v>
      </c>
      <c r="C1164" s="119" t="s">
        <v>295</v>
      </c>
      <c r="D1164" s="91" t="s">
        <v>120</v>
      </c>
      <c r="E1164" s="88" t="s">
        <v>111</v>
      </c>
      <c r="F1164" s="88">
        <v>1.24867234600578</v>
      </c>
      <c r="G1164" s="88">
        <v>1.27748436012324</v>
      </c>
      <c r="H1164" s="88">
        <v>1.29476409907112</v>
      </c>
      <c r="I1164" s="88">
        <v>1.3063259424997899</v>
      </c>
      <c r="J1164" s="88">
        <v>1.3108206275879899</v>
      </c>
      <c r="K1164" s="88">
        <v>1.3149632261517199</v>
      </c>
      <c r="L1164" s="88">
        <v>1.31686411252091</v>
      </c>
      <c r="M1164" s="88">
        <v>1.3129617735869401</v>
      </c>
      <c r="N1164" s="88">
        <v>1.31209022676533</v>
      </c>
      <c r="O1164" s="88">
        <v>1.3148127762513699</v>
      </c>
      <c r="P1164" s="88">
        <v>1.3182076503134801</v>
      </c>
      <c r="Q1164" s="88">
        <v>1.3214619993497201</v>
      </c>
      <c r="R1164" s="88">
        <v>1.3223898457572301</v>
      </c>
      <c r="S1164" s="88">
        <v>1.32644890353917</v>
      </c>
      <c r="T1164" s="88">
        <v>1.3302185767207999</v>
      </c>
      <c r="U1164" s="88">
        <v>1.3331498581067101</v>
      </c>
      <c r="V1164" s="88">
        <v>1.3305743206746099</v>
      </c>
      <c r="W1164" s="88">
        <v>1.3312440735065501</v>
      </c>
      <c r="X1164" s="88">
        <v>1.33915339986757</v>
      </c>
      <c r="Y1164" s="88">
        <v>1.34010488087692</v>
      </c>
      <c r="Z1164" s="88">
        <v>1.34043893059326</v>
      </c>
      <c r="AA1164" s="88">
        <v>1.3420439231230601</v>
      </c>
      <c r="AB1164" s="88">
        <v>1.3695903209212299</v>
      </c>
      <c r="AC1164" s="88">
        <v>1.3846326301302001</v>
      </c>
      <c r="AD1164" s="88">
        <v>1.38558980283555</v>
      </c>
      <c r="AE1164" s="88">
        <v>1.3827489092113601</v>
      </c>
      <c r="AF1164" s="88">
        <v>1.37983133962266</v>
      </c>
      <c r="AG1164" s="88">
        <v>1.3770337171734499</v>
      </c>
      <c r="AH1164" s="88">
        <v>1.39784535764312</v>
      </c>
      <c r="AI1164" s="88">
        <v>1.4147807705275099</v>
      </c>
      <c r="AJ1164" s="88">
        <v>1.41992612679258</v>
      </c>
      <c r="AK1164" s="88">
        <v>1.4249305738481199</v>
      </c>
    </row>
    <row r="1165" spans="1:37" s="88" customFormat="1" hidden="1" x14ac:dyDescent="0.3">
      <c r="A1165" s="117" t="str">
        <f t="shared" si="22"/>
        <v>SDGbaseTRA_UrbIRT_v6_3PQXcsequ</v>
      </c>
      <c r="B1165" s="118" t="s">
        <v>220</v>
      </c>
      <c r="C1165" s="119" t="s">
        <v>295</v>
      </c>
      <c r="D1165" s="91" t="s">
        <v>120</v>
      </c>
      <c r="E1165" s="88" t="s">
        <v>112</v>
      </c>
      <c r="F1165" s="88">
        <v>1.1538066119605499</v>
      </c>
      <c r="G1165" s="88">
        <v>1.1669068237867399</v>
      </c>
      <c r="H1165" s="88">
        <v>1.1805560892637399</v>
      </c>
      <c r="I1165" s="88">
        <v>1.1859740096237299</v>
      </c>
      <c r="J1165" s="88">
        <v>1.1894719794933499</v>
      </c>
      <c r="K1165" s="88">
        <v>1.19340265153553</v>
      </c>
      <c r="L1165" s="88">
        <v>1.19658327176163</v>
      </c>
      <c r="M1165" s="88">
        <v>1.19738585000598</v>
      </c>
      <c r="N1165" s="88">
        <v>1.19979583440655</v>
      </c>
      <c r="O1165" s="88">
        <v>1.21878494542745</v>
      </c>
      <c r="P1165" s="88">
        <v>1.2256571800042899</v>
      </c>
      <c r="Q1165" s="88">
        <v>1.2290043244358599</v>
      </c>
      <c r="R1165" s="88">
        <v>1.2292007357040999</v>
      </c>
      <c r="S1165" s="88">
        <v>1.2329236528601699</v>
      </c>
      <c r="T1165" s="88">
        <v>1.23649958508036</v>
      </c>
      <c r="U1165" s="88">
        <v>1.2397659894359101</v>
      </c>
      <c r="V1165" s="88">
        <v>1.24160141075637</v>
      </c>
      <c r="W1165" s="88">
        <v>1.2440502828761499</v>
      </c>
      <c r="X1165" s="88">
        <v>1.24769487818154</v>
      </c>
      <c r="Y1165" s="88">
        <v>1.2482681460170699</v>
      </c>
      <c r="Z1165" s="88">
        <v>1.2475830655184501</v>
      </c>
      <c r="AA1165" s="88">
        <v>1.2486946344979599</v>
      </c>
      <c r="AB1165" s="88">
        <v>1.2696876915677899</v>
      </c>
      <c r="AC1165" s="88">
        <v>1.2817006999504901</v>
      </c>
      <c r="AD1165" s="88">
        <v>1.28384728361012</v>
      </c>
      <c r="AE1165" s="88">
        <v>1.2829688909314501</v>
      </c>
      <c r="AF1165" s="88">
        <v>1.2812233250710801</v>
      </c>
      <c r="AG1165" s="88">
        <v>1.28006554268895</v>
      </c>
      <c r="AH1165" s="88">
        <v>1.2946884563946099</v>
      </c>
      <c r="AI1165" s="88">
        <v>1.3043739124050899</v>
      </c>
      <c r="AJ1165" s="88">
        <v>1.3066441698856499</v>
      </c>
      <c r="AK1165" s="88">
        <v>1.3074456283112199</v>
      </c>
    </row>
    <row r="1166" spans="1:37" s="88" customFormat="1" hidden="1" x14ac:dyDescent="0.3">
      <c r="A1166" s="117" t="str">
        <f t="shared" si="22"/>
        <v>SDGbaseTRA_UrbIRT_v6_3PQXcvehi</v>
      </c>
      <c r="B1166" s="118" t="s">
        <v>220</v>
      </c>
      <c r="C1166" s="119" t="s">
        <v>295</v>
      </c>
      <c r="D1166" s="91" t="s">
        <v>120</v>
      </c>
      <c r="E1166" s="88" t="s">
        <v>113</v>
      </c>
      <c r="F1166" s="88">
        <v>1.2697466300101301</v>
      </c>
      <c r="G1166" s="88">
        <v>1.2917111519069</v>
      </c>
      <c r="H1166" s="88">
        <v>1.3084122833052501</v>
      </c>
      <c r="I1166" s="88">
        <v>1.3224071423099599</v>
      </c>
      <c r="J1166" s="88">
        <v>1.32765849546906</v>
      </c>
      <c r="K1166" s="88">
        <v>1.33221857675846</v>
      </c>
      <c r="L1166" s="88">
        <v>1.3338138297637201</v>
      </c>
      <c r="M1166" s="88">
        <v>1.3272193749629899</v>
      </c>
      <c r="N1166" s="88">
        <v>1.32502161214471</v>
      </c>
      <c r="O1166" s="88">
        <v>1.32282760532705</v>
      </c>
      <c r="P1166" s="88">
        <v>1.3261584892818401</v>
      </c>
      <c r="Q1166" s="88">
        <v>1.33014910244699</v>
      </c>
      <c r="R1166" s="88">
        <v>1.3326484679144299</v>
      </c>
      <c r="S1166" s="88">
        <v>1.33802359098729</v>
      </c>
      <c r="T1166" s="88">
        <v>1.3424991028233999</v>
      </c>
      <c r="U1166" s="88">
        <v>1.3461176784364199</v>
      </c>
      <c r="V1166" s="88">
        <v>1.3452817464061899</v>
      </c>
      <c r="W1166" s="88">
        <v>1.34716203010696</v>
      </c>
      <c r="X1166" s="88">
        <v>1.35536371556223</v>
      </c>
      <c r="Y1166" s="88">
        <v>1.38140938831638</v>
      </c>
      <c r="Z1166" s="88">
        <v>1.40867619341009</v>
      </c>
      <c r="AA1166" s="88">
        <v>1.4360845479698201</v>
      </c>
      <c r="AB1166" s="88">
        <v>1.4758455641097401</v>
      </c>
      <c r="AC1166" s="88">
        <v>1.50057308339352</v>
      </c>
      <c r="AD1166" s="88">
        <v>1.5064757331462999</v>
      </c>
      <c r="AE1166" s="88">
        <v>1.50640817288176</v>
      </c>
      <c r="AF1166" s="88">
        <v>1.5055228679595301</v>
      </c>
      <c r="AG1166" s="88">
        <v>1.50193426201802</v>
      </c>
      <c r="AH1166" s="88">
        <v>1.5309778563932199</v>
      </c>
      <c r="AI1166" s="88">
        <v>1.56113060476143</v>
      </c>
      <c r="AJ1166" s="88">
        <v>1.5752182904740799</v>
      </c>
      <c r="AK1166" s="88">
        <v>1.58526246722631</v>
      </c>
    </row>
    <row r="1167" spans="1:37" s="88" customFormat="1" hidden="1" x14ac:dyDescent="0.3">
      <c r="A1167" s="117" t="str">
        <f t="shared" si="22"/>
        <v>SDGbaseTRA_UrbIRT_v6_3PQXctequ</v>
      </c>
      <c r="B1167" s="118" t="s">
        <v>220</v>
      </c>
      <c r="C1167" s="119" t="s">
        <v>295</v>
      </c>
      <c r="D1167" s="91" t="s">
        <v>120</v>
      </c>
      <c r="E1167" s="88" t="s">
        <v>114</v>
      </c>
      <c r="F1167" s="88">
        <v>1.08451739466165</v>
      </c>
      <c r="G1167" s="88">
        <v>1.1380086382966199</v>
      </c>
      <c r="H1167" s="88">
        <v>1.1494345493848099</v>
      </c>
      <c r="I1167" s="88">
        <v>1.1653512107570501</v>
      </c>
      <c r="J1167" s="88">
        <v>1.16900376388408</v>
      </c>
      <c r="K1167" s="88">
        <v>1.17285524932828</v>
      </c>
      <c r="L1167" s="88">
        <v>1.1735799301387</v>
      </c>
      <c r="M1167" s="88">
        <v>1.1634470428665</v>
      </c>
      <c r="N1167" s="88">
        <v>1.15805288580123</v>
      </c>
      <c r="O1167" s="88">
        <v>1.13966246723607</v>
      </c>
      <c r="P1167" s="88">
        <v>1.1366201971679499</v>
      </c>
      <c r="Q1167" s="88">
        <v>1.1372163174756</v>
      </c>
      <c r="R1167" s="88">
        <v>1.1394429748938599</v>
      </c>
      <c r="S1167" s="88">
        <v>1.1449745685000401</v>
      </c>
      <c r="T1167" s="88">
        <v>1.1490819128637799</v>
      </c>
      <c r="U1167" s="88">
        <v>1.1528719548673401</v>
      </c>
      <c r="V1167" s="88">
        <v>1.1520072117565401</v>
      </c>
      <c r="W1167" s="88">
        <v>1.1544416908990001</v>
      </c>
      <c r="X1167" s="88">
        <v>1.1650315715110899</v>
      </c>
      <c r="Y1167" s="88">
        <v>1.168966033762</v>
      </c>
      <c r="Z1167" s="88">
        <v>1.1731595581327601</v>
      </c>
      <c r="AA1167" s="88">
        <v>1.1773402890414499</v>
      </c>
      <c r="AB1167" s="88">
        <v>1.21703086437154</v>
      </c>
      <c r="AC1167" s="88">
        <v>1.23944139400916</v>
      </c>
      <c r="AD1167" s="88">
        <v>1.2412143852959401</v>
      </c>
      <c r="AE1167" s="88">
        <v>1.2380649218334601</v>
      </c>
      <c r="AF1167" s="88">
        <v>1.23502990392731</v>
      </c>
      <c r="AG1167" s="88">
        <v>1.2370092008878499</v>
      </c>
      <c r="AH1167" s="88">
        <v>1.2745959957526101</v>
      </c>
      <c r="AI1167" s="88">
        <v>1.31229038153391</v>
      </c>
      <c r="AJ1167" s="88">
        <v>1.3297422454037899</v>
      </c>
      <c r="AK1167" s="88">
        <v>1.34348721520019</v>
      </c>
    </row>
    <row r="1168" spans="1:37" s="88" customFormat="1" hidden="1" x14ac:dyDescent="0.3">
      <c r="A1168" s="117" t="str">
        <f t="shared" si="22"/>
        <v>SDGbaseTRA_UrbIRT_v6_3PQXcfurn</v>
      </c>
      <c r="B1168" s="118" t="s">
        <v>220</v>
      </c>
      <c r="C1168" s="119" t="s">
        <v>295</v>
      </c>
      <c r="D1168" s="91" t="s">
        <v>120</v>
      </c>
      <c r="E1168" s="88" t="s">
        <v>115</v>
      </c>
      <c r="F1168" s="88">
        <v>1.3153729048665299</v>
      </c>
      <c r="G1168" s="88">
        <v>1.36875079316564</v>
      </c>
      <c r="H1168" s="88">
        <v>1.36914915033999</v>
      </c>
      <c r="I1168" s="88">
        <v>1.37517995643889</v>
      </c>
      <c r="J1168" s="88">
        <v>1.3710098190070401</v>
      </c>
      <c r="K1168" s="88">
        <v>1.3698717812105301</v>
      </c>
      <c r="L1168" s="88">
        <v>1.36975760007085</v>
      </c>
      <c r="M1168" s="88">
        <v>1.3704921587557699</v>
      </c>
      <c r="N1168" s="88">
        <v>1.3709820823396699</v>
      </c>
      <c r="O1168" s="88">
        <v>1.3636092716761199</v>
      </c>
      <c r="P1168" s="88">
        <v>1.3648977115411001</v>
      </c>
      <c r="Q1168" s="88">
        <v>1.36751448217057</v>
      </c>
      <c r="R1168" s="88">
        <v>1.3653324738438799</v>
      </c>
      <c r="S1168" s="88">
        <v>1.3699023254243501</v>
      </c>
      <c r="T1168" s="88">
        <v>1.3739911183348299</v>
      </c>
      <c r="U1168" s="88">
        <v>1.3780559557799501</v>
      </c>
      <c r="V1168" s="88">
        <v>1.3796369273347799</v>
      </c>
      <c r="W1168" s="88">
        <v>1.3821157235110899</v>
      </c>
      <c r="X1168" s="88">
        <v>1.3872459703758899</v>
      </c>
      <c r="Y1168" s="88">
        <v>1.3878205528618299</v>
      </c>
      <c r="Z1168" s="88">
        <v>1.3879361307078999</v>
      </c>
      <c r="AA1168" s="88">
        <v>1.38796286418624</v>
      </c>
      <c r="AB1168" s="88">
        <v>1.3859727243967499</v>
      </c>
      <c r="AC1168" s="88">
        <v>1.3857711525598899</v>
      </c>
      <c r="AD1168" s="88">
        <v>1.3870994526665399</v>
      </c>
      <c r="AE1168" s="88">
        <v>1.3886132471371699</v>
      </c>
      <c r="AF1168" s="88">
        <v>1.38960492753355</v>
      </c>
      <c r="AG1168" s="88">
        <v>1.39146089211228</v>
      </c>
      <c r="AH1168" s="88">
        <v>1.38608458980615</v>
      </c>
      <c r="AI1168" s="88">
        <v>1.38206676748638</v>
      </c>
      <c r="AJ1168" s="88">
        <v>1.3811807056738099</v>
      </c>
      <c r="AK1168" s="88">
        <v>1.3814308357381</v>
      </c>
    </row>
    <row r="1169" spans="1:37" s="88" customFormat="1" hidden="1" x14ac:dyDescent="0.3">
      <c r="A1169" s="117" t="str">
        <f t="shared" si="22"/>
        <v>SDGbaseTRA_UrbIRT_v6_3PQXcoman</v>
      </c>
      <c r="B1169" s="118" t="s">
        <v>220</v>
      </c>
      <c r="C1169" s="119" t="s">
        <v>295</v>
      </c>
      <c r="D1169" s="91" t="s">
        <v>120</v>
      </c>
      <c r="E1169" s="88" t="s">
        <v>116</v>
      </c>
      <c r="F1169" s="88">
        <v>1.20409156687984</v>
      </c>
      <c r="G1169" s="88">
        <v>1.25131979630479</v>
      </c>
      <c r="H1169" s="88">
        <v>1.2462953104527501</v>
      </c>
      <c r="I1169" s="88">
        <v>1.2409615663313101</v>
      </c>
      <c r="J1169" s="88">
        <v>1.2394272914947699</v>
      </c>
      <c r="K1169" s="88">
        <v>1.2380571895260599</v>
      </c>
      <c r="L1169" s="88">
        <v>1.2368560302706</v>
      </c>
      <c r="M1169" s="88">
        <v>1.23748301628797</v>
      </c>
      <c r="N1169" s="88">
        <v>1.23579024269704</v>
      </c>
      <c r="O1169" s="88">
        <v>1.2510790401505301</v>
      </c>
      <c r="P1169" s="88">
        <v>1.2463545482898699</v>
      </c>
      <c r="Q1169" s="88">
        <v>1.2397695931483901</v>
      </c>
      <c r="R1169" s="88">
        <v>1.23259161320407</v>
      </c>
      <c r="S1169" s="88">
        <v>1.23141590813949</v>
      </c>
      <c r="T1169" s="88">
        <v>1.23099351602258</v>
      </c>
      <c r="U1169" s="88">
        <v>1.2296986524995199</v>
      </c>
      <c r="V1169" s="88">
        <v>1.22970090647712</v>
      </c>
      <c r="W1169" s="88">
        <v>1.2312532305222801</v>
      </c>
      <c r="X1169" s="88">
        <v>1.2332071632913899</v>
      </c>
      <c r="Y1169" s="88">
        <v>1.2328630492596599</v>
      </c>
      <c r="Z1169" s="88">
        <v>1.2319368581397201</v>
      </c>
      <c r="AA1169" s="88">
        <v>1.2332259984858001</v>
      </c>
      <c r="AB1169" s="88">
        <v>1.23682657932498</v>
      </c>
      <c r="AC1169" s="88">
        <v>1.24100730584379</v>
      </c>
      <c r="AD1169" s="88">
        <v>1.24515046655159</v>
      </c>
      <c r="AE1169" s="88">
        <v>1.248601027911</v>
      </c>
      <c r="AF1169" s="88">
        <v>1.25147563630993</v>
      </c>
      <c r="AG1169" s="88">
        <v>1.25420546381278</v>
      </c>
      <c r="AH1169" s="88">
        <v>1.2612949825920501</v>
      </c>
      <c r="AI1169" s="88">
        <v>1.26689130471036</v>
      </c>
      <c r="AJ1169" s="88">
        <v>1.27375008145447</v>
      </c>
      <c r="AK1169" s="88">
        <v>1.28132235789883</v>
      </c>
    </row>
    <row r="1170" spans="1:37" s="88" customFormat="1" hidden="1" x14ac:dyDescent="0.3">
      <c r="A1170" s="117" t="str">
        <f t="shared" si="22"/>
        <v>SDGbaseTRA_UrbIRT_v6_3PQXcelec</v>
      </c>
      <c r="B1170" s="118" t="s">
        <v>220</v>
      </c>
      <c r="C1170" s="119" t="s">
        <v>295</v>
      </c>
      <c r="D1170" s="91" t="s">
        <v>120</v>
      </c>
      <c r="E1170" s="88" t="s">
        <v>172</v>
      </c>
      <c r="F1170" s="88">
        <v>0.35515715847666401</v>
      </c>
      <c r="G1170" s="88">
        <v>0.36156187679484603</v>
      </c>
      <c r="H1170" s="88">
        <v>0.33267324188728198</v>
      </c>
      <c r="I1170" s="88">
        <v>0.33197210415970502</v>
      </c>
      <c r="J1170" s="88">
        <v>0.33679088364631499</v>
      </c>
      <c r="K1170" s="88">
        <v>0.34182899385724003</v>
      </c>
      <c r="L1170" s="88">
        <v>0.34483076476394098</v>
      </c>
      <c r="M1170" s="88">
        <v>0.34148187298775201</v>
      </c>
      <c r="N1170" s="88">
        <v>0.33596663107822</v>
      </c>
      <c r="O1170" s="88">
        <v>0.33559352406058002</v>
      </c>
      <c r="P1170" s="88">
        <v>0.33525258190297802</v>
      </c>
      <c r="Q1170" s="88">
        <v>0.33887657485470901</v>
      </c>
      <c r="R1170" s="88">
        <v>0.34431137602009998</v>
      </c>
      <c r="S1170" s="88">
        <v>0.34583849628670699</v>
      </c>
      <c r="T1170" s="88">
        <v>0.34847755284571102</v>
      </c>
      <c r="U1170" s="88">
        <v>0.34984335075756601</v>
      </c>
      <c r="V1170" s="88">
        <v>0.350185085865371</v>
      </c>
      <c r="W1170" s="88">
        <v>0.35110330849914601</v>
      </c>
      <c r="X1170" s="88">
        <v>0.359567575121789</v>
      </c>
      <c r="Y1170" s="88">
        <v>0.37265620923700699</v>
      </c>
      <c r="Z1170" s="88">
        <v>0.39092026000450703</v>
      </c>
      <c r="AA1170" s="88">
        <v>0.41659636782640103</v>
      </c>
      <c r="AB1170" s="88">
        <v>0.41990387588074601</v>
      </c>
      <c r="AC1170" s="88">
        <v>0.40787535900980698</v>
      </c>
      <c r="AD1170" s="88">
        <v>0.38842790724930898</v>
      </c>
      <c r="AE1170" s="88">
        <v>0.36623846107466401</v>
      </c>
      <c r="AF1170" s="88">
        <v>0.36924357872576902</v>
      </c>
      <c r="AG1170" s="88">
        <v>0.38962831501245698</v>
      </c>
      <c r="AH1170" s="88">
        <v>0.40521479035394298</v>
      </c>
      <c r="AI1170" s="88">
        <v>0.42847602379274602</v>
      </c>
      <c r="AJ1170" s="88">
        <v>0.44949569526900102</v>
      </c>
      <c r="AK1170" s="88">
        <v>0.46727263581301798</v>
      </c>
    </row>
    <row r="1171" spans="1:37" s="88" customFormat="1" hidden="1" x14ac:dyDescent="0.3">
      <c r="A1171" s="117" t="str">
        <f t="shared" si="22"/>
        <v>SDGbaseTRA_UrbIRT_v6_3PQXcwatr</v>
      </c>
      <c r="B1171" s="118" t="s">
        <v>220</v>
      </c>
      <c r="C1171" s="119" t="s">
        <v>295</v>
      </c>
      <c r="D1171" s="91" t="s">
        <v>120</v>
      </c>
      <c r="E1171" s="88" t="s">
        <v>173</v>
      </c>
      <c r="F1171" s="88">
        <v>1.0475553820608301</v>
      </c>
      <c r="G1171" s="88">
        <v>0.93920726697136203</v>
      </c>
      <c r="H1171" s="88">
        <v>0.954259984778143</v>
      </c>
      <c r="I1171" s="88">
        <v>0.95637829011878905</v>
      </c>
      <c r="J1171" s="88">
        <v>0.96705517674452701</v>
      </c>
      <c r="K1171" s="88">
        <v>0.97507558948171003</v>
      </c>
      <c r="L1171" s="88">
        <v>0.97947747989004796</v>
      </c>
      <c r="M1171" s="88">
        <v>0.98089490502562404</v>
      </c>
      <c r="N1171" s="88">
        <v>0.97907525874277002</v>
      </c>
      <c r="O1171" s="88">
        <v>0.97716265132768598</v>
      </c>
      <c r="P1171" s="88">
        <v>0.97936517464716499</v>
      </c>
      <c r="Q1171" s="88">
        <v>0.98333808594921102</v>
      </c>
      <c r="R1171" s="88">
        <v>0.99695500101974799</v>
      </c>
      <c r="S1171" s="88">
        <v>1.0019809042233301</v>
      </c>
      <c r="T1171" s="88">
        <v>1.0047805028936601</v>
      </c>
      <c r="U1171" s="88">
        <v>1.00416673163619</v>
      </c>
      <c r="V1171" s="88">
        <v>1.0059121102783399</v>
      </c>
      <c r="W1171" s="88">
        <v>1.00789722328821</v>
      </c>
      <c r="X1171" s="88">
        <v>1.0089166862018899</v>
      </c>
      <c r="Y1171" s="88">
        <v>1.0072412138219999</v>
      </c>
      <c r="Z1171" s="88">
        <v>1.0064896546280699</v>
      </c>
      <c r="AA1171" s="88">
        <v>1.00541936104384</v>
      </c>
      <c r="AB1171" s="88">
        <v>1.01008222767656</v>
      </c>
      <c r="AC1171" s="88">
        <v>1.0150724126055699</v>
      </c>
      <c r="AD1171" s="88">
        <v>1.02081180858943</v>
      </c>
      <c r="AE1171" s="88">
        <v>1.02577954151857</v>
      </c>
      <c r="AF1171" s="88">
        <v>1.0297369205004501</v>
      </c>
      <c r="AG1171" s="88">
        <v>1.0317140947105801</v>
      </c>
      <c r="AH1171" s="88">
        <v>1.04542988388896</v>
      </c>
      <c r="AI1171" s="88">
        <v>1.0565336178448701</v>
      </c>
      <c r="AJ1171" s="88">
        <v>1.06289759878836</v>
      </c>
      <c r="AK1171" s="88">
        <v>1.0675730219346999</v>
      </c>
    </row>
    <row r="1172" spans="1:37" s="88" customFormat="1" hidden="1" x14ac:dyDescent="0.3">
      <c r="A1172" s="117" t="str">
        <f t="shared" si="22"/>
        <v>SDGbaseTRA_UrbIRT_v6_3PQXccons</v>
      </c>
      <c r="B1172" s="118" t="s">
        <v>220</v>
      </c>
      <c r="C1172" s="119" t="s">
        <v>295</v>
      </c>
      <c r="D1172" s="91" t="s">
        <v>120</v>
      </c>
      <c r="E1172" s="88" t="s">
        <v>117</v>
      </c>
      <c r="F1172" s="88">
        <v>1.0066853345789299</v>
      </c>
      <c r="G1172" s="88">
        <v>1.0668731328582901</v>
      </c>
      <c r="H1172" s="88">
        <v>1.0589251201471299</v>
      </c>
      <c r="I1172" s="88">
        <v>1.07161541714896</v>
      </c>
      <c r="J1172" s="88">
        <v>1.06030744632775</v>
      </c>
      <c r="K1172" s="88">
        <v>1.05540671144229</v>
      </c>
      <c r="L1172" s="88">
        <v>1.0524762313579901</v>
      </c>
      <c r="M1172" s="88">
        <v>1.0511998409929399</v>
      </c>
      <c r="N1172" s="88">
        <v>1.0498730340625499</v>
      </c>
      <c r="O1172" s="88">
        <v>1.04262161101416</v>
      </c>
      <c r="P1172" s="88">
        <v>1.0423966537457401</v>
      </c>
      <c r="Q1172" s="88">
        <v>1.04374670041032</v>
      </c>
      <c r="R1172" s="88">
        <v>1.0325104875619799</v>
      </c>
      <c r="S1172" s="88">
        <v>1.04068075535352</v>
      </c>
      <c r="T1172" s="88">
        <v>1.04673511396922</v>
      </c>
      <c r="U1172" s="88">
        <v>1.05147748033557</v>
      </c>
      <c r="V1172" s="88">
        <v>1.0533460495707401</v>
      </c>
      <c r="W1172" s="88">
        <v>1.0559846194688201</v>
      </c>
      <c r="X1172" s="88">
        <v>1.0617982121148299</v>
      </c>
      <c r="Y1172" s="88">
        <v>1.0624573423238399</v>
      </c>
      <c r="Z1172" s="88">
        <v>1.0633150425628</v>
      </c>
      <c r="AA1172" s="88">
        <v>1.06310010060305</v>
      </c>
      <c r="AB1172" s="88">
        <v>1.0605782884447399</v>
      </c>
      <c r="AC1172" s="88">
        <v>1.0602824828064099</v>
      </c>
      <c r="AD1172" s="88">
        <v>1.0618621603857099</v>
      </c>
      <c r="AE1172" s="88">
        <v>1.0636209371686101</v>
      </c>
      <c r="AF1172" s="88">
        <v>1.0648513654330301</v>
      </c>
      <c r="AG1172" s="88">
        <v>1.06704411967449</v>
      </c>
      <c r="AH1172" s="88">
        <v>1.0661376365171</v>
      </c>
      <c r="AI1172" s="88">
        <v>1.06558762308598</v>
      </c>
      <c r="AJ1172" s="88">
        <v>1.0667049897140899</v>
      </c>
      <c r="AK1172" s="88">
        <v>1.06855234616911</v>
      </c>
    </row>
    <row r="1173" spans="1:37" s="88" customFormat="1" hidden="1" x14ac:dyDescent="0.3">
      <c r="A1173" s="117" t="str">
        <f t="shared" si="22"/>
        <v>SDGbaseTRA_UrbIRT_v6_3PQXctrad</v>
      </c>
      <c r="B1173" s="118" t="s">
        <v>220</v>
      </c>
      <c r="C1173" s="119" t="s">
        <v>295</v>
      </c>
      <c r="D1173" s="91" t="s">
        <v>120</v>
      </c>
      <c r="E1173" s="88" t="s">
        <v>174</v>
      </c>
      <c r="F1173" s="88">
        <v>1.00131749317995</v>
      </c>
      <c r="G1173" s="88">
        <v>1.0100415941380601</v>
      </c>
      <c r="H1173" s="88">
        <v>1.01306200894388</v>
      </c>
      <c r="I1173" s="88">
        <v>1.01943510314416</v>
      </c>
      <c r="J1173" s="88">
        <v>1.01408783248725</v>
      </c>
      <c r="K1173" s="88">
        <v>1.0122716450443501</v>
      </c>
      <c r="L1173" s="88">
        <v>1.01165463460687</v>
      </c>
      <c r="M1173" s="88">
        <v>1.0129783570403099</v>
      </c>
      <c r="N1173" s="88">
        <v>1.01306179326961</v>
      </c>
      <c r="O1173" s="88">
        <v>0.98650939363002399</v>
      </c>
      <c r="P1173" s="88">
        <v>0.989845846674825</v>
      </c>
      <c r="Q1173" s="88">
        <v>0.99800856456651499</v>
      </c>
      <c r="R1173" s="88">
        <v>1.0031638048579401</v>
      </c>
      <c r="S1173" s="88">
        <v>1.0099659999278401</v>
      </c>
      <c r="T1173" s="88">
        <v>1.01471601560044</v>
      </c>
      <c r="U1173" s="88">
        <v>1.01893485360555</v>
      </c>
      <c r="V1173" s="88">
        <v>1.02441365981496</v>
      </c>
      <c r="W1173" s="88">
        <v>1.0278043711652001</v>
      </c>
      <c r="X1173" s="88">
        <v>1.0283550382967801</v>
      </c>
      <c r="Y1173" s="88">
        <v>1.02761420779073</v>
      </c>
      <c r="Z1173" s="88">
        <v>1.0262970625238901</v>
      </c>
      <c r="AA1173" s="88">
        <v>1.0247794525645399</v>
      </c>
      <c r="AB1173" s="88">
        <v>1.0146613348401901</v>
      </c>
      <c r="AC1173" s="88">
        <v>1.0121714673529001</v>
      </c>
      <c r="AD1173" s="88">
        <v>1.0150305190967099</v>
      </c>
      <c r="AE1173" s="88">
        <v>1.0189627722228201</v>
      </c>
      <c r="AF1173" s="88">
        <v>1.0213590608654599</v>
      </c>
      <c r="AG1173" s="88">
        <v>1.02140530972859</v>
      </c>
      <c r="AH1173" s="88">
        <v>1.0115090009547101</v>
      </c>
      <c r="AI1173" s="88">
        <v>1.0034051702955999</v>
      </c>
      <c r="AJ1173" s="88">
        <v>0.999243116753189</v>
      </c>
      <c r="AK1173" s="88">
        <v>0.99625261919339902</v>
      </c>
    </row>
    <row r="1174" spans="1:37" s="88" customFormat="1" hidden="1" x14ac:dyDescent="0.3">
      <c r="A1174" s="117" t="str">
        <f t="shared" si="22"/>
        <v>SDGbaseTRA_UrbIRT_v6_3PQXchotl</v>
      </c>
      <c r="B1174" s="118" t="s">
        <v>220</v>
      </c>
      <c r="C1174" s="119" t="s">
        <v>295</v>
      </c>
      <c r="D1174" s="91" t="s">
        <v>120</v>
      </c>
      <c r="E1174" s="88" t="s">
        <v>175</v>
      </c>
      <c r="F1174" s="88">
        <v>1.07621407528443</v>
      </c>
      <c r="G1174" s="88">
        <v>1.0835097834232199</v>
      </c>
      <c r="H1174" s="88">
        <v>1.08103889873106</v>
      </c>
      <c r="I1174" s="88">
        <v>1.07377451143967</v>
      </c>
      <c r="J1174" s="88">
        <v>1.07338924267586</v>
      </c>
      <c r="K1174" s="88">
        <v>1.0746218459986101</v>
      </c>
      <c r="L1174" s="88">
        <v>1.07538756505722</v>
      </c>
      <c r="M1174" s="88">
        <v>1.0769729962783099</v>
      </c>
      <c r="N1174" s="88">
        <v>1.07834085589087</v>
      </c>
      <c r="O1174" s="88">
        <v>1.0811209653379901</v>
      </c>
      <c r="P1174" s="88">
        <v>1.0830321084615999</v>
      </c>
      <c r="Q1174" s="88">
        <v>1.08491518392826</v>
      </c>
      <c r="R1174" s="88">
        <v>1.09076824437358</v>
      </c>
      <c r="S1174" s="88">
        <v>1.0930208635796801</v>
      </c>
      <c r="T1174" s="88">
        <v>1.0949586605858099</v>
      </c>
      <c r="U1174" s="88">
        <v>1.09700132320918</v>
      </c>
      <c r="V1174" s="88">
        <v>1.09999063957628</v>
      </c>
      <c r="W1174" s="88">
        <v>1.1027663737426501</v>
      </c>
      <c r="X1174" s="88">
        <v>1.10483947787214</v>
      </c>
      <c r="Y1174" s="88">
        <v>1.10525593085892</v>
      </c>
      <c r="Z1174" s="88">
        <v>1.1054089221978201</v>
      </c>
      <c r="AA1174" s="88">
        <v>1.10498270645665</v>
      </c>
      <c r="AB1174" s="88">
        <v>1.1038272474092801</v>
      </c>
      <c r="AC1174" s="88">
        <v>1.10369107583499</v>
      </c>
      <c r="AD1174" s="88">
        <v>1.1054006009649799</v>
      </c>
      <c r="AE1174" s="88">
        <v>1.1080288724881899</v>
      </c>
      <c r="AF1174" s="88">
        <v>1.1103101644978099</v>
      </c>
      <c r="AG1174" s="88">
        <v>1.1115380609682199</v>
      </c>
      <c r="AH1174" s="88">
        <v>1.1107516670798101</v>
      </c>
      <c r="AI1174" s="88">
        <v>1.1079158514943599</v>
      </c>
      <c r="AJ1174" s="88">
        <v>1.1054010089474999</v>
      </c>
      <c r="AK1174" s="88">
        <v>1.10306025072729</v>
      </c>
    </row>
    <row r="1175" spans="1:37" s="88" customFormat="1" hidden="1" x14ac:dyDescent="0.3">
      <c r="A1175" s="117" t="str">
        <f t="shared" si="22"/>
        <v>SDGbaseTRA_UrbIRT_v6_3PQXcptrp-l</v>
      </c>
      <c r="B1175" s="118" t="s">
        <v>220</v>
      </c>
      <c r="C1175" s="119" t="s">
        <v>295</v>
      </c>
      <c r="D1175" s="91" t="s">
        <v>120</v>
      </c>
      <c r="E1175" s="88" t="s">
        <v>176</v>
      </c>
      <c r="F1175" s="88">
        <v>0.94511785411850902</v>
      </c>
      <c r="G1175" s="88">
        <v>0.95255393862928806</v>
      </c>
      <c r="H1175" s="88">
        <v>0.95103668221541704</v>
      </c>
      <c r="I1175" s="88">
        <v>0.95167904578427398</v>
      </c>
      <c r="J1175" s="88">
        <v>0.95399700728023296</v>
      </c>
      <c r="K1175" s="88">
        <v>0.954838457658158</v>
      </c>
      <c r="L1175" s="88">
        <v>0.95511160200844003</v>
      </c>
      <c r="M1175" s="88">
        <v>0.95427363639090401</v>
      </c>
      <c r="N1175" s="88">
        <v>0.95096422122556101</v>
      </c>
      <c r="O1175" s="88">
        <v>0.95178824428041697</v>
      </c>
      <c r="P1175" s="88">
        <v>0.94692511497637899</v>
      </c>
      <c r="Q1175" s="88">
        <v>0.94019023724622497</v>
      </c>
      <c r="R1175" s="88">
        <v>0.93633288562061601</v>
      </c>
      <c r="S1175" s="88">
        <v>0.92990686013911195</v>
      </c>
      <c r="T1175" s="88">
        <v>0.92305116903359297</v>
      </c>
      <c r="U1175" s="88">
        <v>0.91498139275103096</v>
      </c>
      <c r="V1175" s="88">
        <v>0.90692300437810602</v>
      </c>
      <c r="W1175" s="88">
        <v>0.899622879358844</v>
      </c>
      <c r="X1175" s="88">
        <v>0.89118693142368999</v>
      </c>
      <c r="Y1175" s="88">
        <v>0.88235995408414603</v>
      </c>
      <c r="Z1175" s="88">
        <v>0.87356529918316395</v>
      </c>
      <c r="AA1175" s="88">
        <v>0.86614005535324001</v>
      </c>
      <c r="AB1175" s="88">
        <v>0.86098090298556695</v>
      </c>
      <c r="AC1175" s="88">
        <v>0.85516387166523999</v>
      </c>
      <c r="AD1175" s="88">
        <v>0.84969925536837998</v>
      </c>
      <c r="AE1175" s="88">
        <v>0.84485908546738497</v>
      </c>
      <c r="AF1175" s="88">
        <v>0.84007307463097802</v>
      </c>
      <c r="AG1175" s="88">
        <v>0.83663522742835295</v>
      </c>
      <c r="AH1175" s="88">
        <v>0.83726647884967498</v>
      </c>
      <c r="AI1175" s="88">
        <v>0.83884497353501297</v>
      </c>
      <c r="AJ1175" s="88">
        <v>0.84235429336050704</v>
      </c>
      <c r="AK1175" s="88">
        <v>0.84620931398056498</v>
      </c>
    </row>
    <row r="1176" spans="1:37" s="88" customFormat="1" hidden="1" x14ac:dyDescent="0.3">
      <c r="A1176" s="117" t="str">
        <f t="shared" si="22"/>
        <v>SDGbaseTRA_UrbIRT_v6_3PQXcftrp-l</v>
      </c>
      <c r="B1176" s="118" t="s">
        <v>220</v>
      </c>
      <c r="C1176" s="119" t="s">
        <v>295</v>
      </c>
      <c r="D1176" s="91" t="s">
        <v>120</v>
      </c>
      <c r="E1176" s="88" t="s">
        <v>177</v>
      </c>
      <c r="F1176" s="88">
        <v>0.99797758367020195</v>
      </c>
      <c r="G1176" s="88">
        <v>0.97628454682116905</v>
      </c>
      <c r="H1176" s="88">
        <v>0.98045123748636298</v>
      </c>
      <c r="I1176" s="88">
        <v>0.98580414253883797</v>
      </c>
      <c r="J1176" s="88">
        <v>0.97987220125493801</v>
      </c>
      <c r="K1176" s="88">
        <v>0.97003363035923895</v>
      </c>
      <c r="L1176" s="88">
        <v>0.96123896338947701</v>
      </c>
      <c r="M1176" s="88">
        <v>0.95419047026668502</v>
      </c>
      <c r="N1176" s="88">
        <v>0.95274749950181603</v>
      </c>
      <c r="O1176" s="88">
        <v>0.94164416050073796</v>
      </c>
      <c r="P1176" s="88">
        <v>0.931782339747521</v>
      </c>
      <c r="Q1176" s="88">
        <v>0.92162610686531399</v>
      </c>
      <c r="R1176" s="88">
        <v>0.90051113553579099</v>
      </c>
      <c r="S1176" s="88">
        <v>0.88503981596480297</v>
      </c>
      <c r="T1176" s="88">
        <v>0.87509257776153704</v>
      </c>
      <c r="U1176" s="88">
        <v>0.86526317271965403</v>
      </c>
      <c r="V1176" s="88">
        <v>0.85434797293919496</v>
      </c>
      <c r="W1176" s="88">
        <v>0.84068574145429098</v>
      </c>
      <c r="X1176" s="88">
        <v>0.82541451265918897</v>
      </c>
      <c r="Y1176" s="88">
        <v>0.818450510792327</v>
      </c>
      <c r="Z1176" s="88">
        <v>0.81061755395978796</v>
      </c>
      <c r="AA1176" s="88">
        <v>0.79859036307557896</v>
      </c>
      <c r="AB1176" s="88">
        <v>0.78481258238130003</v>
      </c>
      <c r="AC1176" s="88">
        <v>0.77476737171336596</v>
      </c>
      <c r="AD1176" s="88">
        <v>0.76363191893174298</v>
      </c>
      <c r="AE1176" s="88">
        <v>0.75298602387195701</v>
      </c>
      <c r="AF1176" s="88">
        <v>0.73822020588922799</v>
      </c>
      <c r="AG1176" s="88">
        <v>0.72621936386761399</v>
      </c>
      <c r="AH1176" s="88">
        <v>0.72593705688306098</v>
      </c>
      <c r="AI1176" s="88">
        <v>0.72690715500006997</v>
      </c>
      <c r="AJ1176" s="88">
        <v>0.72825667137185202</v>
      </c>
      <c r="AK1176" s="88">
        <v>0.72972381873471603</v>
      </c>
    </row>
    <row r="1177" spans="1:37" s="88" customFormat="1" hidden="1" x14ac:dyDescent="0.3">
      <c r="A1177" s="117" t="str">
        <f t="shared" si="22"/>
        <v>SDGbaseTRA_UrbIRT_v6_3PQXcptrp-o</v>
      </c>
      <c r="B1177" s="118" t="s">
        <v>220</v>
      </c>
      <c r="C1177" s="119" t="s">
        <v>295</v>
      </c>
      <c r="D1177" s="91" t="s">
        <v>120</v>
      </c>
      <c r="E1177" s="88" t="s">
        <v>178</v>
      </c>
      <c r="F1177" s="88">
        <v>0.94683671611760301</v>
      </c>
      <c r="G1177" s="88">
        <v>0.93543205607731705</v>
      </c>
      <c r="H1177" s="88">
        <v>0.91403155676089798</v>
      </c>
      <c r="I1177" s="88">
        <v>0.89536524718383503</v>
      </c>
      <c r="J1177" s="88">
        <v>0.88404264219248596</v>
      </c>
      <c r="K1177" s="88">
        <v>0.87351672606632802</v>
      </c>
      <c r="L1177" s="88">
        <v>0.86567578639280096</v>
      </c>
      <c r="M1177" s="88">
        <v>0.86119328818457697</v>
      </c>
      <c r="N1177" s="88">
        <v>0.85860134925279397</v>
      </c>
      <c r="O1177" s="88">
        <v>0.87388088598331204</v>
      </c>
      <c r="P1177" s="88">
        <v>0.87867135885587699</v>
      </c>
      <c r="Q1177" s="88">
        <v>0.87988665268320598</v>
      </c>
      <c r="R1177" s="88">
        <v>0.88227473011986102</v>
      </c>
      <c r="S1177" s="88">
        <v>0.883207724713436</v>
      </c>
      <c r="T1177" s="88">
        <v>0.88444560297443098</v>
      </c>
      <c r="U1177" s="88">
        <v>0.885425953614697</v>
      </c>
      <c r="V1177" s="88">
        <v>0.88525118374284595</v>
      </c>
      <c r="W1177" s="88">
        <v>0.88622148368032705</v>
      </c>
      <c r="X1177" s="88">
        <v>0.88775515412498396</v>
      </c>
      <c r="Y1177" s="88">
        <v>0.887813197020353</v>
      </c>
      <c r="Z1177" s="88">
        <v>0.88730114013334405</v>
      </c>
      <c r="AA1177" s="88">
        <v>0.88820733231698801</v>
      </c>
      <c r="AB1177" s="88">
        <v>0.89384961106087901</v>
      </c>
      <c r="AC1177" s="88">
        <v>0.89777479872201404</v>
      </c>
      <c r="AD1177" s="88">
        <v>0.90063127425982503</v>
      </c>
      <c r="AE1177" s="88">
        <v>0.90286560283130501</v>
      </c>
      <c r="AF1177" s="88">
        <v>0.90430662554812802</v>
      </c>
      <c r="AG1177" s="88">
        <v>0.90508835211949101</v>
      </c>
      <c r="AH1177" s="88">
        <v>0.90639550038248495</v>
      </c>
      <c r="AI1177" s="88">
        <v>0.90628667425408505</v>
      </c>
      <c r="AJ1177" s="88">
        <v>0.907392761965084</v>
      </c>
      <c r="AK1177" s="88">
        <v>0.90790315984382697</v>
      </c>
    </row>
    <row r="1178" spans="1:37" s="88" customFormat="1" hidden="1" x14ac:dyDescent="0.3">
      <c r="A1178" s="117" t="str">
        <f t="shared" si="22"/>
        <v>SDGbaseTRA_UrbIRT_v6_3PQXcftrp-o</v>
      </c>
      <c r="B1178" s="118" t="s">
        <v>220</v>
      </c>
      <c r="C1178" s="119" t="s">
        <v>295</v>
      </c>
      <c r="D1178" s="91" t="s">
        <v>120</v>
      </c>
      <c r="E1178" s="88" t="s">
        <v>179</v>
      </c>
      <c r="F1178" s="88">
        <v>0.97479049187387701</v>
      </c>
      <c r="G1178" s="88">
        <v>0.94369661529199</v>
      </c>
      <c r="H1178" s="88">
        <v>0.916377751436248</v>
      </c>
      <c r="I1178" s="88">
        <v>0.89924459283872205</v>
      </c>
      <c r="J1178" s="88">
        <v>0.88679378531494801</v>
      </c>
      <c r="K1178" s="88">
        <v>0.87748315093714302</v>
      </c>
      <c r="L1178" s="88">
        <v>0.87156314037349802</v>
      </c>
      <c r="M1178" s="88">
        <v>0.86943372052673296</v>
      </c>
      <c r="N1178" s="88">
        <v>0.87192830018052903</v>
      </c>
      <c r="O1178" s="88">
        <v>0.89201453949086795</v>
      </c>
      <c r="P1178" s="88">
        <v>0.89896196089674896</v>
      </c>
      <c r="Q1178" s="88">
        <v>0.90235019864605603</v>
      </c>
      <c r="R1178" s="88">
        <v>0.898750531702047</v>
      </c>
      <c r="S1178" s="88">
        <v>0.8980133703241</v>
      </c>
      <c r="T1178" s="88">
        <v>0.89992485018671597</v>
      </c>
      <c r="U1178" s="88">
        <v>0.90301024422478804</v>
      </c>
      <c r="V1178" s="88">
        <v>0.90373167482663697</v>
      </c>
      <c r="W1178" s="88">
        <v>0.903924571342552</v>
      </c>
      <c r="X1178" s="88">
        <v>0.90568941801589198</v>
      </c>
      <c r="Y1178" s="88">
        <v>0.90891965980577505</v>
      </c>
      <c r="Z1178" s="88">
        <v>0.91116765305216996</v>
      </c>
      <c r="AA1178" s="88">
        <v>0.91311040337782201</v>
      </c>
      <c r="AB1178" s="88">
        <v>0.91898719173446197</v>
      </c>
      <c r="AC1178" s="88">
        <v>0.92312273017869395</v>
      </c>
      <c r="AD1178" s="88">
        <v>0.92503640021386901</v>
      </c>
      <c r="AE1178" s="88">
        <v>0.92591144558875305</v>
      </c>
      <c r="AF1178" s="88">
        <v>0.924151822497843</v>
      </c>
      <c r="AG1178" s="88">
        <v>0.922571643043124</v>
      </c>
      <c r="AH1178" s="88">
        <v>0.92403984633403102</v>
      </c>
      <c r="AI1178" s="88">
        <v>0.92261393110201795</v>
      </c>
      <c r="AJ1178" s="88">
        <v>0.92207825981373404</v>
      </c>
      <c r="AK1178" s="88">
        <v>0.921211460102772</v>
      </c>
    </row>
    <row r="1179" spans="1:37" s="88" customFormat="1" hidden="1" x14ac:dyDescent="0.3">
      <c r="A1179" s="117" t="str">
        <f t="shared" si="22"/>
        <v>SDGbaseTRA_UrbIRT_v6_3PQXcprtr</v>
      </c>
      <c r="B1179" s="118" t="s">
        <v>220</v>
      </c>
      <c r="C1179" s="119" t="s">
        <v>295</v>
      </c>
      <c r="D1179" s="91" t="s">
        <v>120</v>
      </c>
      <c r="E1179" s="88" t="s">
        <v>180</v>
      </c>
      <c r="F1179" s="88">
        <v>0.99999999999993905</v>
      </c>
      <c r="G1179" s="88">
        <v>1.0181341688916901</v>
      </c>
      <c r="H1179" s="88">
        <v>1.0237414786092101</v>
      </c>
      <c r="I1179" s="88">
        <v>1.01176666800429</v>
      </c>
      <c r="J1179" s="88">
        <v>1.0049526135175899</v>
      </c>
      <c r="K1179" s="88">
        <v>0.99684277809574895</v>
      </c>
      <c r="L1179" s="88">
        <v>0.98959509243978605</v>
      </c>
      <c r="M1179" s="88">
        <v>0.97762808970983905</v>
      </c>
      <c r="N1179" s="88">
        <v>0.96408912818411396</v>
      </c>
      <c r="O1179" s="88">
        <v>0.98271220554212402</v>
      </c>
      <c r="P1179" s="88">
        <v>0.94442645356175103</v>
      </c>
      <c r="Q1179" s="88">
        <v>0.89735165652569504</v>
      </c>
      <c r="R1179" s="88">
        <v>0.83673230972919499</v>
      </c>
      <c r="S1179" s="88">
        <v>0.78415538716352995</v>
      </c>
      <c r="T1179" s="88">
        <v>0.73538940019521704</v>
      </c>
      <c r="U1179" s="88">
        <v>0.68956989778408095</v>
      </c>
      <c r="V1179" s="88">
        <v>0.64493067878341004</v>
      </c>
      <c r="W1179" s="88">
        <v>0.60380744867904801</v>
      </c>
      <c r="X1179" s="88">
        <v>0.56139614620340805</v>
      </c>
      <c r="Y1179" s="88">
        <v>0.51603008027313002</v>
      </c>
      <c r="Z1179" s="88">
        <v>0.47395025255589202</v>
      </c>
      <c r="AA1179" s="88">
        <v>0.43718201734388101</v>
      </c>
      <c r="AB1179" s="88">
        <v>0.41208217094309602</v>
      </c>
      <c r="AC1179" s="88">
        <v>0.38330599893078598</v>
      </c>
      <c r="AD1179" s="88">
        <v>0.35292941828100499</v>
      </c>
      <c r="AE1179" s="88">
        <v>0.32228895126646201</v>
      </c>
      <c r="AF1179" s="88">
        <v>0.298485958062013</v>
      </c>
      <c r="AG1179" s="88">
        <v>0.28041305376711101</v>
      </c>
      <c r="AH1179" s="88">
        <v>0.26211301942621901</v>
      </c>
      <c r="AI1179" s="88">
        <v>0.24629290417706101</v>
      </c>
      <c r="AJ1179" s="88">
        <v>0.231561731614042</v>
      </c>
      <c r="AK1179" s="88">
        <v>0.21724667043868101</v>
      </c>
    </row>
    <row r="1180" spans="1:37" s="88" customFormat="1" hidden="1" x14ac:dyDescent="0.3">
      <c r="A1180" s="117" t="str">
        <f t="shared" si="22"/>
        <v>SDGbaseTRA_UrbIRT_v6_3PQXctrps</v>
      </c>
      <c r="B1180" s="118" t="s">
        <v>220</v>
      </c>
      <c r="C1180" s="119" t="s">
        <v>295</v>
      </c>
      <c r="D1180" s="91" t="s">
        <v>120</v>
      </c>
      <c r="E1180" s="88" t="s">
        <v>181</v>
      </c>
      <c r="F1180" s="88">
        <v>1.0049024468524299</v>
      </c>
      <c r="G1180" s="88">
        <v>0.99830347292246402</v>
      </c>
      <c r="H1180" s="88">
        <v>0.99768601130852097</v>
      </c>
      <c r="I1180" s="88">
        <v>0.99836173448420695</v>
      </c>
      <c r="J1180" s="88">
        <v>0.99573270038225004</v>
      </c>
      <c r="K1180" s="88">
        <v>0.995819048705476</v>
      </c>
      <c r="L1180" s="88">
        <v>0.99525351608142398</v>
      </c>
      <c r="M1180" s="88">
        <v>0.99290755888931703</v>
      </c>
      <c r="N1180" s="88">
        <v>0.99151028105032701</v>
      </c>
      <c r="O1180" s="88">
        <v>0.98575970378852495</v>
      </c>
      <c r="P1180" s="88">
        <v>0.98376851170048596</v>
      </c>
      <c r="Q1180" s="88">
        <v>0.98162276729000797</v>
      </c>
      <c r="R1180" s="88">
        <v>0.98193393694598197</v>
      </c>
      <c r="S1180" s="88">
        <v>0.98520944896614704</v>
      </c>
      <c r="T1180" s="88">
        <v>0.98727303463986404</v>
      </c>
      <c r="U1180" s="88">
        <v>0.98931864133143699</v>
      </c>
      <c r="V1180" s="88">
        <v>0.99090171328346999</v>
      </c>
      <c r="W1180" s="88">
        <v>0.99222444705133295</v>
      </c>
      <c r="X1180" s="88">
        <v>0.99061485982752595</v>
      </c>
      <c r="Y1180" s="88">
        <v>0.99025426019362905</v>
      </c>
      <c r="Z1180" s="88">
        <v>0.98947766315862595</v>
      </c>
      <c r="AA1180" s="88">
        <v>0.98751574409626597</v>
      </c>
      <c r="AB1180" s="88">
        <v>0.99344651962925401</v>
      </c>
      <c r="AC1180" s="88">
        <v>0.99852317672930302</v>
      </c>
      <c r="AD1180" s="88">
        <v>1.0030834654521501</v>
      </c>
      <c r="AE1180" s="88">
        <v>1.0062293677177701</v>
      </c>
      <c r="AF1180" s="88">
        <v>1.00622970790277</v>
      </c>
      <c r="AG1180" s="88">
        <v>1.0024943791544101</v>
      </c>
      <c r="AH1180" s="88">
        <v>1.00355131788027</v>
      </c>
      <c r="AI1180" s="88">
        <v>1.00447859481269</v>
      </c>
      <c r="AJ1180" s="88">
        <v>1.00526346776371</v>
      </c>
      <c r="AK1180" s="88">
        <v>1.0059111032696899</v>
      </c>
    </row>
    <row r="1181" spans="1:37" s="88" customFormat="1" hidden="1" x14ac:dyDescent="0.3">
      <c r="A1181" s="117" t="str">
        <f t="shared" si="22"/>
        <v>SDGbaseTRA_UrbIRT_v6_3PQXccomm</v>
      </c>
      <c r="B1181" s="118" t="s">
        <v>220</v>
      </c>
      <c r="C1181" s="119" t="s">
        <v>295</v>
      </c>
      <c r="D1181" s="91" t="s">
        <v>120</v>
      </c>
      <c r="E1181" s="88" t="s">
        <v>182</v>
      </c>
      <c r="F1181" s="88">
        <v>1.0010985603248499</v>
      </c>
      <c r="G1181" s="88">
        <v>0.95535198437364499</v>
      </c>
      <c r="H1181" s="88">
        <v>0.97273466012154497</v>
      </c>
      <c r="I1181" s="88">
        <v>0.97998472343380505</v>
      </c>
      <c r="J1181" s="88">
        <v>0.98493444956297604</v>
      </c>
      <c r="K1181" s="88">
        <v>0.98967025404426401</v>
      </c>
      <c r="L1181" s="88">
        <v>0.992518648266146</v>
      </c>
      <c r="M1181" s="88">
        <v>0.99498893995222304</v>
      </c>
      <c r="N1181" s="88">
        <v>0.996567715158867</v>
      </c>
      <c r="O1181" s="88">
        <v>1.00004694886271</v>
      </c>
      <c r="P1181" s="88">
        <v>1.00338325195375</v>
      </c>
      <c r="Q1181" s="88">
        <v>1.0063360715876799</v>
      </c>
      <c r="R1181" s="88">
        <v>1.00962790865517</v>
      </c>
      <c r="S1181" s="88">
        <v>1.0126932281149299</v>
      </c>
      <c r="T1181" s="88">
        <v>1.0151512245351999</v>
      </c>
      <c r="U1181" s="88">
        <v>1.0172134804275299</v>
      </c>
      <c r="V1181" s="88">
        <v>1.0204562172034499</v>
      </c>
      <c r="W1181" s="88">
        <v>1.02313885765583</v>
      </c>
      <c r="X1181" s="88">
        <v>1.0250481504803399</v>
      </c>
      <c r="Y1181" s="88">
        <v>1.0252930269401901</v>
      </c>
      <c r="Z1181" s="88">
        <v>1.0249201167613</v>
      </c>
      <c r="AA1181" s="88">
        <v>1.02426303512995</v>
      </c>
      <c r="AB1181" s="88">
        <v>1.02549657077961</v>
      </c>
      <c r="AC1181" s="88">
        <v>1.0279232105193199</v>
      </c>
      <c r="AD1181" s="88">
        <v>1.03050461200768</v>
      </c>
      <c r="AE1181" s="88">
        <v>1.0327050474708701</v>
      </c>
      <c r="AF1181" s="88">
        <v>1.03368767101586</v>
      </c>
      <c r="AG1181" s="88">
        <v>1.0337457272636099</v>
      </c>
      <c r="AH1181" s="88">
        <v>1.0378274676007899</v>
      </c>
      <c r="AI1181" s="88">
        <v>1.03937294737387</v>
      </c>
      <c r="AJ1181" s="88">
        <v>1.0390708858237301</v>
      </c>
      <c r="AK1181" s="88">
        <v>1.0384525181316999</v>
      </c>
    </row>
    <row r="1182" spans="1:37" s="88" customFormat="1" hidden="1" x14ac:dyDescent="0.3">
      <c r="A1182" s="117" t="str">
        <f t="shared" si="22"/>
        <v>SDGbaseTRA_UrbIRT_v6_3PQXcfsrv</v>
      </c>
      <c r="B1182" s="118" t="s">
        <v>220</v>
      </c>
      <c r="C1182" s="119" t="s">
        <v>295</v>
      </c>
      <c r="D1182" s="91" t="s">
        <v>120</v>
      </c>
      <c r="E1182" s="88" t="s">
        <v>183</v>
      </c>
      <c r="F1182" s="88">
        <v>1.03694361559526</v>
      </c>
      <c r="G1182" s="88">
        <v>1.00882630533936</v>
      </c>
      <c r="H1182" s="88">
        <v>1.01539430042853</v>
      </c>
      <c r="I1182" s="88">
        <v>1.0122689602500401</v>
      </c>
      <c r="J1182" s="88">
        <v>1.0128886335157301</v>
      </c>
      <c r="K1182" s="88">
        <v>1.01687098776158</v>
      </c>
      <c r="L1182" s="88">
        <v>1.0207354219562399</v>
      </c>
      <c r="M1182" s="88">
        <v>1.0243313561907601</v>
      </c>
      <c r="N1182" s="88">
        <v>1.0264990845514601</v>
      </c>
      <c r="O1182" s="88">
        <v>1.02140568110536</v>
      </c>
      <c r="P1182" s="88">
        <v>1.0240659045952101</v>
      </c>
      <c r="Q1182" s="88">
        <v>1.0273566301255801</v>
      </c>
      <c r="R1182" s="88">
        <v>1.0374503507169599</v>
      </c>
      <c r="S1182" s="88">
        <v>1.0413685734299301</v>
      </c>
      <c r="T1182" s="88">
        <v>1.04432658497954</v>
      </c>
      <c r="U1182" s="88">
        <v>1.0479680572213701</v>
      </c>
      <c r="V1182" s="88">
        <v>1.05287548892399</v>
      </c>
      <c r="W1182" s="88">
        <v>1.05723410311292</v>
      </c>
      <c r="X1182" s="88">
        <v>1.0597293899550899</v>
      </c>
      <c r="Y1182" s="88">
        <v>1.05990029733004</v>
      </c>
      <c r="Z1182" s="88">
        <v>1.0598689417266001</v>
      </c>
      <c r="AA1182" s="88">
        <v>1.05858500088251</v>
      </c>
      <c r="AB1182" s="88">
        <v>1.05573679450812</v>
      </c>
      <c r="AC1182" s="88">
        <v>1.0552394388595401</v>
      </c>
      <c r="AD1182" s="88">
        <v>1.05742478235893</v>
      </c>
      <c r="AE1182" s="88">
        <v>1.0604951353266501</v>
      </c>
      <c r="AF1182" s="88">
        <v>1.06272063655774</v>
      </c>
      <c r="AG1182" s="88">
        <v>1.0630660595730901</v>
      </c>
      <c r="AH1182" s="88">
        <v>1.05383993240758</v>
      </c>
      <c r="AI1182" s="88">
        <v>1.0446045490529501</v>
      </c>
      <c r="AJ1182" s="88">
        <v>1.03726584695224</v>
      </c>
      <c r="AK1182" s="88">
        <v>1.0308623342416601</v>
      </c>
    </row>
    <row r="1183" spans="1:37" s="88" customFormat="1" hidden="1" x14ac:dyDescent="0.3">
      <c r="A1183" s="117" t="str">
        <f t="shared" si="22"/>
        <v>SDGbaseTRA_UrbIRT_v6_3PQXcbsrv</v>
      </c>
      <c r="B1183" s="118" t="s">
        <v>220</v>
      </c>
      <c r="C1183" s="119" t="s">
        <v>295</v>
      </c>
      <c r="D1183" s="91" t="s">
        <v>120</v>
      </c>
      <c r="E1183" s="88" t="s">
        <v>118</v>
      </c>
      <c r="F1183" s="88">
        <v>1.0381864367859399</v>
      </c>
      <c r="G1183" s="88">
        <v>1.0077954302860499</v>
      </c>
      <c r="H1183" s="88">
        <v>1.0149588558804601</v>
      </c>
      <c r="I1183" s="88">
        <v>1.01949610801496</v>
      </c>
      <c r="J1183" s="88">
        <v>1.0208949685731299</v>
      </c>
      <c r="K1183" s="88">
        <v>1.0232577254815001</v>
      </c>
      <c r="L1183" s="88">
        <v>1.0247720097722299</v>
      </c>
      <c r="M1183" s="88">
        <v>1.0262399175677801</v>
      </c>
      <c r="N1183" s="88">
        <v>1.02713451419908</v>
      </c>
      <c r="O1183" s="88">
        <v>1.0247178483086501</v>
      </c>
      <c r="P1183" s="88">
        <v>1.0267663108043901</v>
      </c>
      <c r="Q1183" s="88">
        <v>1.0293829539247701</v>
      </c>
      <c r="R1183" s="88">
        <v>1.03175437649538</v>
      </c>
      <c r="S1183" s="88">
        <v>1.03496280017381</v>
      </c>
      <c r="T1183" s="88">
        <v>1.0373012171234299</v>
      </c>
      <c r="U1183" s="88">
        <v>1.0395510462581801</v>
      </c>
      <c r="V1183" s="88">
        <v>1.042581927868</v>
      </c>
      <c r="W1183" s="88">
        <v>1.0449172561148801</v>
      </c>
      <c r="X1183" s="88">
        <v>1.0467051603061199</v>
      </c>
      <c r="Y1183" s="88">
        <v>1.0469741645549699</v>
      </c>
      <c r="Z1183" s="88">
        <v>1.04698160643515</v>
      </c>
      <c r="AA1183" s="88">
        <v>1.0461622695664601</v>
      </c>
      <c r="AB1183" s="88">
        <v>1.0438912864180101</v>
      </c>
      <c r="AC1183" s="88">
        <v>1.0437089077638899</v>
      </c>
      <c r="AD1183" s="88">
        <v>1.04527068685238</v>
      </c>
      <c r="AE1183" s="88">
        <v>1.04723822126607</v>
      </c>
      <c r="AF1183" s="88">
        <v>1.04850516937643</v>
      </c>
      <c r="AG1183" s="88">
        <v>1.0489990684677599</v>
      </c>
      <c r="AH1183" s="88">
        <v>1.0486016861971701</v>
      </c>
      <c r="AI1183" s="88">
        <v>1.04711241502751</v>
      </c>
      <c r="AJ1183" s="88">
        <v>1.0456961216877101</v>
      </c>
      <c r="AK1183" s="88">
        <v>1.0444487097725601</v>
      </c>
    </row>
    <row r="1184" spans="1:37" s="88" customFormat="1" hidden="1" x14ac:dyDescent="0.3">
      <c r="A1184" s="117" t="str">
        <f t="shared" si="22"/>
        <v>SDGbaseTRA_UrbIRT_v6_3PQXcgsrv</v>
      </c>
      <c r="B1184" s="118" t="s">
        <v>220</v>
      </c>
      <c r="C1184" s="119" t="s">
        <v>295</v>
      </c>
      <c r="D1184" s="91" t="s">
        <v>120</v>
      </c>
      <c r="E1184" s="88" t="s">
        <v>184</v>
      </c>
      <c r="F1184" s="88">
        <v>1.0247663158727001</v>
      </c>
      <c r="G1184" s="88">
        <v>1.0326895336026101</v>
      </c>
      <c r="H1184" s="88">
        <v>1.03643603113089</v>
      </c>
      <c r="I1184" s="88">
        <v>1.04234282768998</v>
      </c>
      <c r="J1184" s="88">
        <v>1.0391473396667601</v>
      </c>
      <c r="K1184" s="88">
        <v>1.04020026376873</v>
      </c>
      <c r="L1184" s="88">
        <v>1.04279077186192</v>
      </c>
      <c r="M1184" s="88">
        <v>1.0453388904811201</v>
      </c>
      <c r="N1184" s="88">
        <v>1.0469134965001099</v>
      </c>
      <c r="O1184" s="88">
        <v>1.0427387677939599</v>
      </c>
      <c r="P1184" s="88">
        <v>1.0438071627547301</v>
      </c>
      <c r="Q1184" s="88">
        <v>1.0446359062867701</v>
      </c>
      <c r="R1184" s="88">
        <v>1.0456799316718</v>
      </c>
      <c r="S1184" s="88">
        <v>1.0469221679966401</v>
      </c>
      <c r="T1184" s="88">
        <v>1.04796094753397</v>
      </c>
      <c r="U1184" s="88">
        <v>1.05056225131101</v>
      </c>
      <c r="V1184" s="88">
        <v>1.0535186366362701</v>
      </c>
      <c r="W1184" s="88">
        <v>1.0557577517047501</v>
      </c>
      <c r="X1184" s="88">
        <v>1.0566821290167401</v>
      </c>
      <c r="Y1184" s="88">
        <v>1.05593304653838</v>
      </c>
      <c r="Z1184" s="88">
        <v>1.0551686654319601</v>
      </c>
      <c r="AA1184" s="88">
        <v>1.0541590630106401</v>
      </c>
      <c r="AB1184" s="88">
        <v>1.05177534042517</v>
      </c>
      <c r="AC1184" s="88">
        <v>1.05111207242782</v>
      </c>
      <c r="AD1184" s="88">
        <v>1.0527258673373301</v>
      </c>
      <c r="AE1184" s="88">
        <v>1.05477414122026</v>
      </c>
      <c r="AF1184" s="88">
        <v>1.05545842304099</v>
      </c>
      <c r="AG1184" s="88">
        <v>1.05421728225168</v>
      </c>
      <c r="AH1184" s="88">
        <v>1.0381247859308</v>
      </c>
      <c r="AI1184" s="88">
        <v>1.0248566770045699</v>
      </c>
      <c r="AJ1184" s="88">
        <v>1.0162141924424599</v>
      </c>
      <c r="AK1184" s="88">
        <v>1.0091721464888299</v>
      </c>
    </row>
    <row r="1185" spans="1:37" s="88" customFormat="1" hidden="1" x14ac:dyDescent="0.3">
      <c r="A1185" s="117" t="str">
        <f t="shared" si="22"/>
        <v>SDGbaseTRA_UrbIRT_v6_3PQXcosrv</v>
      </c>
      <c r="B1185" s="118" t="s">
        <v>220</v>
      </c>
      <c r="C1185" s="119" t="s">
        <v>295</v>
      </c>
      <c r="D1185" s="91" t="s">
        <v>120</v>
      </c>
      <c r="E1185" s="88" t="s">
        <v>185</v>
      </c>
      <c r="F1185" s="88">
        <v>1.06678017525817</v>
      </c>
      <c r="G1185" s="88">
        <v>1.1462843934651401</v>
      </c>
      <c r="H1185" s="88">
        <v>1.13378713328167</v>
      </c>
      <c r="I1185" s="88">
        <v>1.1233534693093199</v>
      </c>
      <c r="J1185" s="88">
        <v>1.1194328952767401</v>
      </c>
      <c r="K1185" s="88">
        <v>1.1183399588813601</v>
      </c>
      <c r="L1185" s="88">
        <v>1.1175343167584699</v>
      </c>
      <c r="M1185" s="88">
        <v>1.11819030201321</v>
      </c>
      <c r="N1185" s="88">
        <v>1.1190135998650901</v>
      </c>
      <c r="O1185" s="88">
        <v>1.1171015831619</v>
      </c>
      <c r="P1185" s="88">
        <v>1.1199699920483599</v>
      </c>
      <c r="Q1185" s="88">
        <v>1.1236013929478099</v>
      </c>
      <c r="R1185" s="88">
        <v>1.1305358556457801</v>
      </c>
      <c r="S1185" s="88">
        <v>1.13439021409219</v>
      </c>
      <c r="T1185" s="88">
        <v>1.13737515980568</v>
      </c>
      <c r="U1185" s="88">
        <v>1.14010219811677</v>
      </c>
      <c r="V1185" s="88">
        <v>1.1443459680567001</v>
      </c>
      <c r="W1185" s="88">
        <v>1.1480336873965999</v>
      </c>
      <c r="X1185" s="88">
        <v>1.1507098094584201</v>
      </c>
      <c r="Y1185" s="88">
        <v>1.15204284443991</v>
      </c>
      <c r="Z1185" s="88">
        <v>1.1529772037522501</v>
      </c>
      <c r="AA1185" s="88">
        <v>1.1526645620421401</v>
      </c>
      <c r="AB1185" s="88">
        <v>1.1504342871739099</v>
      </c>
      <c r="AC1185" s="88">
        <v>1.1505266206946101</v>
      </c>
      <c r="AD1185" s="88">
        <v>1.1525465822231999</v>
      </c>
      <c r="AE1185" s="88">
        <v>1.1552560649414401</v>
      </c>
      <c r="AF1185" s="88">
        <v>1.1572317759042701</v>
      </c>
      <c r="AG1185" s="88">
        <v>1.1579239243127599</v>
      </c>
      <c r="AH1185" s="88">
        <v>1.15902949603927</v>
      </c>
      <c r="AI1185" s="88">
        <v>1.1584581972546899</v>
      </c>
      <c r="AJ1185" s="88">
        <v>1.15692685281341</v>
      </c>
      <c r="AK1185" s="88">
        <v>1.15524592615319</v>
      </c>
    </row>
    <row r="1186" spans="1:37" s="88" customFormat="1" hidden="1" x14ac:dyDescent="0.3">
      <c r="A1186" s="117" t="str">
        <f t="shared" si="22"/>
        <v>SDGbaseTRA_UrbIRT_v6_3PQXcimpt</v>
      </c>
      <c r="B1186" s="118" t="s">
        <v>220</v>
      </c>
      <c r="C1186" s="119" t="s">
        <v>295</v>
      </c>
      <c r="D1186" s="91" t="s">
        <v>120</v>
      </c>
      <c r="E1186" s="88" t="s">
        <v>119</v>
      </c>
      <c r="F1186" s="88">
        <v>1.01401053572661</v>
      </c>
      <c r="G1186" s="88">
        <v>1.0362194132976299</v>
      </c>
      <c r="H1186" s="88">
        <v>1.0483470080123101</v>
      </c>
      <c r="I1186" s="88">
        <v>1.0472860345869801</v>
      </c>
      <c r="J1186" s="88">
        <v>1.0484887876687099</v>
      </c>
      <c r="K1186" s="88">
        <v>1.05117070156449</v>
      </c>
      <c r="L1186" s="88">
        <v>1.05473096759317</v>
      </c>
      <c r="M1186" s="88">
        <v>1.06088131412999</v>
      </c>
      <c r="N1186" s="88">
        <v>1.0663673959270099</v>
      </c>
      <c r="O1186" s="88">
        <v>1.0960824181154001</v>
      </c>
      <c r="P1186" s="88">
        <v>1.1050783773814199</v>
      </c>
      <c r="Q1186" s="88">
        <v>1.10833407657705</v>
      </c>
      <c r="R1186" s="88">
        <v>1.1072985339191601</v>
      </c>
      <c r="S1186" s="88">
        <v>1.10937942568757</v>
      </c>
      <c r="T1186" s="88">
        <v>1.1119808213965601</v>
      </c>
      <c r="U1186" s="88">
        <v>1.1145790476147299</v>
      </c>
      <c r="V1186" s="88">
        <v>1.11518795283832</v>
      </c>
      <c r="W1186" s="88">
        <v>1.1169252184179901</v>
      </c>
      <c r="X1186" s="88">
        <v>1.11993623352451</v>
      </c>
      <c r="Y1186" s="88">
        <v>1.11986932493559</v>
      </c>
      <c r="Z1186" s="88">
        <v>1.11834014543931</v>
      </c>
      <c r="AA1186" s="88">
        <v>1.1193003368922501</v>
      </c>
      <c r="AB1186" s="88">
        <v>1.12530486640671</v>
      </c>
      <c r="AC1186" s="88">
        <v>1.12832379125906</v>
      </c>
      <c r="AD1186" s="88">
        <v>1.12953939343448</v>
      </c>
      <c r="AE1186" s="88">
        <v>1.1294185494945601</v>
      </c>
      <c r="AF1186" s="88">
        <v>1.12849382776424</v>
      </c>
      <c r="AG1186" s="88">
        <v>1.1272664260223599</v>
      </c>
      <c r="AH1186" s="88">
        <v>1.12317792175167</v>
      </c>
      <c r="AI1186" s="88">
        <v>1.11359094829989</v>
      </c>
      <c r="AJ1186" s="88">
        <v>1.1066381515685999</v>
      </c>
      <c r="AK1186" s="88">
        <v>1.1001257757841201</v>
      </c>
    </row>
    <row r="1187" spans="1:37" s="88" customFormat="1" hidden="1" x14ac:dyDescent="0.3">
      <c r="A1187" s="117" t="str">
        <f t="shared" si="22"/>
        <v>SDGbaseTRA_UrbIRT_v6_3C_InvValctext</v>
      </c>
      <c r="B1187" s="118" t="s">
        <v>220</v>
      </c>
      <c r="C1187" s="119" t="s">
        <v>295</v>
      </c>
      <c r="D1187" s="91" t="s">
        <v>186</v>
      </c>
      <c r="E1187" s="88" t="s">
        <v>102</v>
      </c>
      <c r="F1187" s="88">
        <v>3.2468516958317102E-2</v>
      </c>
      <c r="G1187" s="88">
        <v>3.0183199423785001E-2</v>
      </c>
      <c r="H1187" s="88">
        <v>3.1346612265058298E-2</v>
      </c>
      <c r="I1187" s="88">
        <v>3.3666868704590999E-2</v>
      </c>
      <c r="J1187" s="88">
        <v>3.4302863767095203E-2</v>
      </c>
      <c r="K1187" s="88">
        <v>3.5038673169509899E-2</v>
      </c>
      <c r="L1187" s="88">
        <v>3.59288519593116E-2</v>
      </c>
      <c r="M1187" s="88">
        <v>3.6954011385561203E-2</v>
      </c>
      <c r="N1187" s="88">
        <v>3.8021893240127599E-2</v>
      </c>
      <c r="O1187" s="88">
        <v>3.9339555235167002E-2</v>
      </c>
      <c r="P1187" s="88">
        <v>4.0623140672548297E-2</v>
      </c>
      <c r="Q1187" s="88">
        <v>4.1849804017083998E-2</v>
      </c>
      <c r="R1187" s="88">
        <v>4.1233982516793E-2</v>
      </c>
      <c r="S1187" s="88">
        <v>4.2633398677898802E-2</v>
      </c>
      <c r="T1187" s="88">
        <v>4.4120898767081002E-2</v>
      </c>
      <c r="U1187" s="88">
        <v>4.5827520896529403E-2</v>
      </c>
      <c r="V1187" s="88">
        <v>4.7581762201013199E-2</v>
      </c>
      <c r="W1187" s="88">
        <v>4.9307266104213598E-2</v>
      </c>
      <c r="X1187" s="88">
        <v>5.0899827027837803E-2</v>
      </c>
      <c r="Y1187" s="88">
        <v>5.2501317187470302E-2</v>
      </c>
      <c r="Z1187" s="88">
        <v>5.4163943418108103E-2</v>
      </c>
      <c r="AA1187" s="88">
        <v>5.5811130900371902E-2</v>
      </c>
      <c r="AB1187" s="88">
        <v>5.7178784021664902E-2</v>
      </c>
      <c r="AC1187" s="88">
        <v>5.8618288060234301E-2</v>
      </c>
      <c r="AD1187" s="88">
        <v>6.0362081477330201E-2</v>
      </c>
      <c r="AE1187" s="88">
        <v>6.2249001108241497E-2</v>
      </c>
      <c r="AF1187" s="88">
        <v>6.4207151748216701E-2</v>
      </c>
      <c r="AG1187" s="88">
        <v>6.6025326398005693E-2</v>
      </c>
      <c r="AH1187" s="88">
        <v>6.5430570496421994E-2</v>
      </c>
      <c r="AI1187" s="88">
        <v>6.4587893627741894E-2</v>
      </c>
      <c r="AJ1187" s="88">
        <v>6.4124850855762694E-2</v>
      </c>
      <c r="AK1187" s="88">
        <v>6.3601473619648699E-2</v>
      </c>
    </row>
    <row r="1188" spans="1:37" s="88" customFormat="1" hidden="1" x14ac:dyDescent="0.3">
      <c r="A1188" s="117" t="str">
        <f t="shared" si="22"/>
        <v>SDGbaseTRA_UrbIRT_v6_3C_InvValcleat</v>
      </c>
      <c r="B1188" s="118" t="s">
        <v>220</v>
      </c>
      <c r="C1188" s="119" t="s">
        <v>295</v>
      </c>
      <c r="D1188" s="91" t="s">
        <v>186</v>
      </c>
      <c r="E1188" s="88" t="s">
        <v>103</v>
      </c>
      <c r="F1188" s="142">
        <v>4.0175040329651301E-5</v>
      </c>
      <c r="G1188" s="142">
        <v>3.6568279802006901E-5</v>
      </c>
      <c r="H1188" s="142">
        <v>3.7799953972261397E-5</v>
      </c>
      <c r="I1188" s="142">
        <v>4.0279392119096198E-5</v>
      </c>
      <c r="J1188" s="142">
        <v>4.1046669793169E-5</v>
      </c>
      <c r="K1188" s="142">
        <v>4.1918885222958203E-5</v>
      </c>
      <c r="L1188" s="142">
        <v>4.2954057984202003E-5</v>
      </c>
      <c r="M1188" s="142">
        <v>4.4201186938560903E-5</v>
      </c>
      <c r="N1188" s="142">
        <v>4.5462523567611601E-5</v>
      </c>
      <c r="O1188" s="142">
        <v>4.7629510910117497E-5</v>
      </c>
      <c r="P1188" s="142">
        <v>4.89665242254219E-5</v>
      </c>
      <c r="Q1188" s="142">
        <v>5.0111761525459E-5</v>
      </c>
      <c r="R1188" s="142">
        <v>4.9120490319491698E-5</v>
      </c>
      <c r="S1188" s="142">
        <v>5.0614426279146198E-5</v>
      </c>
      <c r="T1188" s="142">
        <v>5.2230678271697501E-5</v>
      </c>
      <c r="U1188" s="142">
        <v>5.4101576243762399E-5</v>
      </c>
      <c r="V1188" s="142">
        <v>5.6066775607387297E-5</v>
      </c>
      <c r="W1188" s="142">
        <v>5.8067121001083297E-5</v>
      </c>
      <c r="X1188" s="142">
        <v>5.9930233987853199E-5</v>
      </c>
      <c r="Y1188" s="142">
        <v>6.1648673769223604E-5</v>
      </c>
      <c r="Z1188" s="142">
        <v>6.3432794282747198E-5</v>
      </c>
      <c r="AA1188" s="142">
        <v>6.5244069494621199E-5</v>
      </c>
      <c r="AB1188" s="142">
        <v>6.6930364667155696E-5</v>
      </c>
      <c r="AC1188" s="142">
        <v>6.8569040798157401E-5</v>
      </c>
      <c r="AD1188" s="142">
        <v>7.0535037072179597E-5</v>
      </c>
      <c r="AE1188" s="142">
        <v>7.2669138095389499E-5</v>
      </c>
      <c r="AF1188" s="142">
        <v>7.4904423924448401E-5</v>
      </c>
      <c r="AG1188" s="142">
        <v>7.71106274569828E-5</v>
      </c>
      <c r="AH1188" s="142">
        <v>7.6899239778961494E-5</v>
      </c>
      <c r="AI1188" s="142">
        <v>7.6155981966382995E-5</v>
      </c>
      <c r="AJ1188" s="142">
        <v>7.5818174075376995E-5</v>
      </c>
      <c r="AK1188" s="142">
        <v>7.5380202243408395E-5</v>
      </c>
    </row>
    <row r="1189" spans="1:37" s="88" customFormat="1" hidden="1" x14ac:dyDescent="0.3">
      <c r="A1189" s="117" t="str">
        <f t="shared" si="22"/>
        <v>SDGbaseTRA_UrbIRT_v6_3C_InvValcprnt</v>
      </c>
      <c r="B1189" s="118" t="s">
        <v>220</v>
      </c>
      <c r="C1189" s="119" t="s">
        <v>295</v>
      </c>
      <c r="D1189" s="91" t="s">
        <v>186</v>
      </c>
      <c r="E1189" s="88" t="s">
        <v>104</v>
      </c>
      <c r="F1189" s="88">
        <v>1.6898649277363E-3</v>
      </c>
      <c r="G1189" s="88">
        <v>1.57291297023159E-3</v>
      </c>
      <c r="H1189" s="88">
        <v>1.6196546498137101E-3</v>
      </c>
      <c r="I1189" s="88">
        <v>1.7345903337659199E-3</v>
      </c>
      <c r="J1189" s="88">
        <v>1.76092644213636E-3</v>
      </c>
      <c r="K1189" s="88">
        <v>1.7929594908963401E-3</v>
      </c>
      <c r="L1189" s="88">
        <v>1.8361760060864301E-3</v>
      </c>
      <c r="M1189" s="88">
        <v>1.89206092907843E-3</v>
      </c>
      <c r="N1189" s="88">
        <v>1.9451546277980999E-3</v>
      </c>
      <c r="O1189" s="88">
        <v>1.99255699477505E-3</v>
      </c>
      <c r="P1189" s="88">
        <v>2.0549801471640402E-3</v>
      </c>
      <c r="Q1189" s="88">
        <v>2.1172022805288201E-3</v>
      </c>
      <c r="R1189" s="88">
        <v>2.0761327631883598E-3</v>
      </c>
      <c r="S1189" s="88">
        <v>2.1467325940485401E-3</v>
      </c>
      <c r="T1189" s="88">
        <v>2.2206647517355798E-3</v>
      </c>
      <c r="U1189" s="88">
        <v>2.3065943960560199E-3</v>
      </c>
      <c r="V1189" s="88">
        <v>2.3960232163675399E-3</v>
      </c>
      <c r="W1189" s="88">
        <v>2.4823567708212001E-3</v>
      </c>
      <c r="X1189" s="88">
        <v>2.5596180782866901E-3</v>
      </c>
      <c r="Y1189" s="88">
        <v>2.6352303389410702E-3</v>
      </c>
      <c r="Z1189" s="88">
        <v>2.7141428133458201E-3</v>
      </c>
      <c r="AA1189" s="88">
        <v>2.7902229540446299E-3</v>
      </c>
      <c r="AB1189" s="88">
        <v>2.8469230472482399E-3</v>
      </c>
      <c r="AC1189" s="88">
        <v>2.9128160635219298E-3</v>
      </c>
      <c r="AD1189" s="88">
        <v>2.99824647775228E-3</v>
      </c>
      <c r="AE1189" s="88">
        <v>3.09232893926263E-3</v>
      </c>
      <c r="AF1189" s="88">
        <v>3.18831338500998E-3</v>
      </c>
      <c r="AG1189" s="88">
        <v>3.2813627043062499E-3</v>
      </c>
      <c r="AH1189" s="88">
        <v>3.2404085494354001E-3</v>
      </c>
      <c r="AI1189" s="88">
        <v>3.19181945587888E-3</v>
      </c>
      <c r="AJ1189" s="88">
        <v>3.1652285725853298E-3</v>
      </c>
      <c r="AK1189" s="88">
        <v>3.1372477151391802E-3</v>
      </c>
    </row>
    <row r="1190" spans="1:37" s="88" customFormat="1" hidden="1" x14ac:dyDescent="0.3">
      <c r="A1190" s="117" t="str">
        <f t="shared" si="22"/>
        <v>SDGbaseTRA_UrbIRT_v6_3C_InvValcrubb</v>
      </c>
      <c r="B1190" s="118" t="s">
        <v>220</v>
      </c>
      <c r="C1190" s="119" t="s">
        <v>295</v>
      </c>
      <c r="D1190" s="91" t="s">
        <v>186</v>
      </c>
      <c r="E1190" s="88" t="s">
        <v>105</v>
      </c>
      <c r="F1190" s="88">
        <v>5.6662119632731201E-3</v>
      </c>
      <c r="G1190" s="88">
        <v>5.1981917680840699E-3</v>
      </c>
      <c r="H1190" s="88">
        <v>5.3825775706717698E-3</v>
      </c>
      <c r="I1190" s="88">
        <v>5.7552062695948201E-3</v>
      </c>
      <c r="J1190" s="88">
        <v>5.85586613908961E-3</v>
      </c>
      <c r="K1190" s="88">
        <v>5.9820812603754003E-3</v>
      </c>
      <c r="L1190" s="88">
        <v>6.1377267195790904E-3</v>
      </c>
      <c r="M1190" s="88">
        <v>6.3229654313569699E-3</v>
      </c>
      <c r="N1190" s="88">
        <v>6.5156321631492696E-3</v>
      </c>
      <c r="O1190" s="88">
        <v>6.8132942336694199E-3</v>
      </c>
      <c r="P1190" s="88">
        <v>7.0501100824545103E-3</v>
      </c>
      <c r="Q1190" s="88">
        <v>7.2613021770960304E-3</v>
      </c>
      <c r="R1190" s="88">
        <v>7.1407385490119702E-3</v>
      </c>
      <c r="S1190" s="88">
        <v>7.37972687915096E-3</v>
      </c>
      <c r="T1190" s="88">
        <v>7.6343470725991998E-3</v>
      </c>
      <c r="U1190" s="88">
        <v>7.9293596161134003E-3</v>
      </c>
      <c r="V1190" s="88">
        <v>8.2261917843102807E-3</v>
      </c>
      <c r="W1190" s="88">
        <v>8.5241245308548506E-3</v>
      </c>
      <c r="X1190" s="88">
        <v>8.8125312322225695E-3</v>
      </c>
      <c r="Y1190" s="88">
        <v>9.0965133015909003E-3</v>
      </c>
      <c r="Z1190" s="88">
        <v>9.3943899394638708E-3</v>
      </c>
      <c r="AA1190" s="88">
        <v>9.7078506932899607E-3</v>
      </c>
      <c r="AB1190" s="88">
        <v>9.9729902244059393E-3</v>
      </c>
      <c r="AC1190" s="88">
        <v>1.0225325139051999E-2</v>
      </c>
      <c r="AD1190" s="88">
        <v>1.05146478335104E-2</v>
      </c>
      <c r="AE1190" s="88">
        <v>1.08189532721797E-2</v>
      </c>
      <c r="AF1190" s="88">
        <v>1.1151436973455499E-2</v>
      </c>
      <c r="AG1190" s="88">
        <v>1.1471540328108799E-2</v>
      </c>
      <c r="AH1190" s="88">
        <v>1.13695501824431E-2</v>
      </c>
      <c r="AI1190" s="88">
        <v>1.1200502750002899E-2</v>
      </c>
      <c r="AJ1190" s="88">
        <v>1.1099129601344401E-2</v>
      </c>
      <c r="AK1190" s="88">
        <v>1.09881903591111E-2</v>
      </c>
    </row>
    <row r="1191" spans="1:37" s="88" customFormat="1" hidden="1" x14ac:dyDescent="0.3">
      <c r="A1191" s="117" t="str">
        <f t="shared" si="22"/>
        <v>SDGbaseTRA_UrbIRT_v6_3C_InvValcplas</v>
      </c>
      <c r="B1191" s="118" t="s">
        <v>220</v>
      </c>
      <c r="C1191" s="119" t="s">
        <v>295</v>
      </c>
      <c r="D1191" s="91" t="s">
        <v>186</v>
      </c>
      <c r="E1191" s="88" t="s">
        <v>106</v>
      </c>
      <c r="F1191" s="88">
        <v>1.40737115558564E-2</v>
      </c>
      <c r="G1191" s="88">
        <v>1.2997127962715901E-2</v>
      </c>
      <c r="H1191" s="88">
        <v>1.34345587310851E-2</v>
      </c>
      <c r="I1191" s="88">
        <v>1.4388274106535599E-2</v>
      </c>
      <c r="J1191" s="88">
        <v>1.46089301711082E-2</v>
      </c>
      <c r="K1191" s="88">
        <v>1.48953772892706E-2</v>
      </c>
      <c r="L1191" s="88">
        <v>1.5263853116450199E-2</v>
      </c>
      <c r="M1191" s="88">
        <v>1.5716155763562899E-2</v>
      </c>
      <c r="N1191" s="88">
        <v>1.6169707290006101E-2</v>
      </c>
      <c r="O1191" s="88">
        <v>1.6684751794378502E-2</v>
      </c>
      <c r="P1191" s="88">
        <v>1.72333747854263E-2</v>
      </c>
      <c r="Q1191" s="88">
        <v>1.77582825072999E-2</v>
      </c>
      <c r="R1191" s="88">
        <v>1.74506632575239E-2</v>
      </c>
      <c r="S1191" s="88">
        <v>1.8044240959364799E-2</v>
      </c>
      <c r="T1191" s="88">
        <v>1.8666850282620901E-2</v>
      </c>
      <c r="U1191" s="88">
        <v>1.93865953198923E-2</v>
      </c>
      <c r="V1191" s="88">
        <v>2.0122400823053801E-2</v>
      </c>
      <c r="W1191" s="88">
        <v>2.0845136912079999E-2</v>
      </c>
      <c r="X1191" s="88">
        <v>2.1510233946575599E-2</v>
      </c>
      <c r="Y1191" s="88">
        <v>2.2177404017878301E-2</v>
      </c>
      <c r="Z1191" s="88">
        <v>2.28708870420644E-2</v>
      </c>
      <c r="AA1191" s="88">
        <v>2.3566426371381798E-2</v>
      </c>
      <c r="AB1191" s="88">
        <v>2.4100429558402001E-2</v>
      </c>
      <c r="AC1191" s="88">
        <v>2.46816119948161E-2</v>
      </c>
      <c r="AD1191" s="88">
        <v>2.54037388221274E-2</v>
      </c>
      <c r="AE1191" s="88">
        <v>2.61869963276153E-2</v>
      </c>
      <c r="AF1191" s="88">
        <v>2.69925380053786E-2</v>
      </c>
      <c r="AG1191" s="88">
        <v>2.7768675372892401E-2</v>
      </c>
      <c r="AH1191" s="88">
        <v>2.7451018222166199E-2</v>
      </c>
      <c r="AI1191" s="88">
        <v>2.70259750218045E-2</v>
      </c>
      <c r="AJ1191" s="88">
        <v>2.6783276283477701E-2</v>
      </c>
      <c r="AK1191" s="88">
        <v>2.65214801556755E-2</v>
      </c>
    </row>
    <row r="1192" spans="1:37" s="88" customFormat="1" hidden="1" x14ac:dyDescent="0.3">
      <c r="A1192" s="117" t="str">
        <f t="shared" si="22"/>
        <v>SDGbaseTRA_UrbIRT_v6_3C_InvValcnmet</v>
      </c>
      <c r="B1192" s="118" t="s">
        <v>220</v>
      </c>
      <c r="C1192" s="119" t="s">
        <v>295</v>
      </c>
      <c r="D1192" s="91" t="s">
        <v>186</v>
      </c>
      <c r="E1192" s="88" t="s">
        <v>107</v>
      </c>
      <c r="F1192" s="88">
        <v>2.9495101884183399E-2</v>
      </c>
      <c r="G1192" s="88">
        <v>2.7347753549200601E-2</v>
      </c>
      <c r="H1192" s="88">
        <v>2.81365725616235E-2</v>
      </c>
      <c r="I1192" s="88">
        <v>3.0264462591996399E-2</v>
      </c>
      <c r="J1192" s="88">
        <v>3.0635591345626101E-2</v>
      </c>
      <c r="K1192" s="88">
        <v>3.11551702682859E-2</v>
      </c>
      <c r="L1192" s="88">
        <v>3.1836062523360902E-2</v>
      </c>
      <c r="M1192" s="88">
        <v>3.2660241476842398E-2</v>
      </c>
      <c r="N1192" s="88">
        <v>3.3479981808167303E-2</v>
      </c>
      <c r="O1192" s="88">
        <v>3.4235965404790097E-2</v>
      </c>
      <c r="P1192" s="88">
        <v>3.5184083348546197E-2</v>
      </c>
      <c r="Q1192" s="88">
        <v>3.6165262777173697E-2</v>
      </c>
      <c r="R1192" s="88">
        <v>3.5416493675218499E-2</v>
      </c>
      <c r="S1192" s="88">
        <v>3.6659895513518198E-2</v>
      </c>
      <c r="T1192" s="88">
        <v>3.79593522038238E-2</v>
      </c>
      <c r="U1192" s="88">
        <v>3.9427531718871603E-2</v>
      </c>
      <c r="V1192" s="88">
        <v>4.09710132008788E-2</v>
      </c>
      <c r="W1192" s="88">
        <v>4.2485992100012297E-2</v>
      </c>
      <c r="X1192" s="88">
        <v>4.3896932499031899E-2</v>
      </c>
      <c r="Y1192" s="88">
        <v>4.5261255849390801E-2</v>
      </c>
      <c r="Z1192" s="88">
        <v>4.6699153321965697E-2</v>
      </c>
      <c r="AA1192" s="88">
        <v>4.8085999046328903E-2</v>
      </c>
      <c r="AB1192" s="88">
        <v>4.9056196076054603E-2</v>
      </c>
      <c r="AC1192" s="88">
        <v>5.01546148354639E-2</v>
      </c>
      <c r="AD1192" s="88">
        <v>5.1598700676331398E-2</v>
      </c>
      <c r="AE1192" s="88">
        <v>5.32017093543432E-2</v>
      </c>
      <c r="AF1192" s="88">
        <v>5.49078203503061E-2</v>
      </c>
      <c r="AG1192" s="88">
        <v>5.6869167472431002E-2</v>
      </c>
      <c r="AH1192" s="88">
        <v>5.6664905688139797E-2</v>
      </c>
      <c r="AI1192" s="88">
        <v>5.6273962025563E-2</v>
      </c>
      <c r="AJ1192" s="88">
        <v>5.6258704346912103E-2</v>
      </c>
      <c r="AK1192" s="88">
        <v>5.6236481842182398E-2</v>
      </c>
    </row>
    <row r="1193" spans="1:37" s="88" customFormat="1" hidden="1" x14ac:dyDescent="0.3">
      <c r="A1193" s="117" t="str">
        <f t="shared" si="22"/>
        <v>SDGbaseTRA_UrbIRT_v6_3C_InvValcnfrm</v>
      </c>
      <c r="B1193" s="118" t="s">
        <v>220</v>
      </c>
      <c r="C1193" s="119" t="s">
        <v>295</v>
      </c>
      <c r="D1193" s="91" t="s">
        <v>186</v>
      </c>
      <c r="E1193" s="88" t="s">
        <v>108</v>
      </c>
      <c r="F1193" s="88">
        <v>1.5791173492785699</v>
      </c>
      <c r="G1193" s="88">
        <v>1.4915799937741401</v>
      </c>
      <c r="H1193" s="88">
        <v>1.60668923772243</v>
      </c>
      <c r="I1193" s="88">
        <v>1.79659230137927</v>
      </c>
      <c r="J1193" s="88">
        <v>1.87002585359254</v>
      </c>
      <c r="K1193" s="88">
        <v>1.9315858630808</v>
      </c>
      <c r="L1193" s="88">
        <v>1.9773175151136899</v>
      </c>
      <c r="M1193" s="88">
        <v>1.9712218887814701</v>
      </c>
      <c r="N1193" s="88">
        <v>1.98744416358576</v>
      </c>
      <c r="O1193" s="88">
        <v>1.96165462480687</v>
      </c>
      <c r="P1193" s="88">
        <v>1.9838848356372301</v>
      </c>
      <c r="Q1193" s="88">
        <v>2.0288353970348099</v>
      </c>
      <c r="R1193" s="88">
        <v>1.98916702331179</v>
      </c>
      <c r="S1193" s="88">
        <v>2.05507715172693</v>
      </c>
      <c r="T1193" s="88">
        <v>2.12501267940609</v>
      </c>
      <c r="U1193" s="88">
        <v>2.1970080324468402</v>
      </c>
      <c r="V1193" s="88">
        <v>2.2256843905294201</v>
      </c>
      <c r="W1193" s="88">
        <v>2.2707895626315899</v>
      </c>
      <c r="X1193" s="88">
        <v>2.37094791123614</v>
      </c>
      <c r="Y1193" s="88">
        <v>2.4488561159816702</v>
      </c>
      <c r="Z1193" s="88">
        <v>2.5385822528725002</v>
      </c>
      <c r="AA1193" s="88">
        <v>2.6262614650158702</v>
      </c>
      <c r="AB1193" s="88">
        <v>2.9453156728929901</v>
      </c>
      <c r="AC1193" s="88">
        <v>3.1552681481231</v>
      </c>
      <c r="AD1193" s="88">
        <v>3.2437910583852299</v>
      </c>
      <c r="AE1193" s="88">
        <v>3.30514508790545</v>
      </c>
      <c r="AF1193" s="88">
        <v>3.3816958846841301</v>
      </c>
      <c r="AG1193" s="88">
        <v>3.4821362478879898</v>
      </c>
      <c r="AH1193" s="88">
        <v>3.77420581709714</v>
      </c>
      <c r="AI1193" s="88">
        <v>4.0265730589549698</v>
      </c>
      <c r="AJ1193" s="88">
        <v>4.1341203284979997</v>
      </c>
      <c r="AK1193" s="88">
        <v>4.2013954769976101</v>
      </c>
    </row>
    <row r="1194" spans="1:37" s="88" customFormat="1" hidden="1" x14ac:dyDescent="0.3">
      <c r="A1194" s="117" t="str">
        <f t="shared" si="22"/>
        <v>SDGbaseTRA_UrbIRT_v6_3C_InvValcmetp</v>
      </c>
      <c r="B1194" s="118" t="s">
        <v>220</v>
      </c>
      <c r="C1194" s="119" t="s">
        <v>295</v>
      </c>
      <c r="D1194" s="91" t="s">
        <v>186</v>
      </c>
      <c r="E1194" s="88" t="s">
        <v>109</v>
      </c>
      <c r="F1194" s="88">
        <v>2.8443098004737801</v>
      </c>
      <c r="G1194" s="88">
        <v>2.7729489067086499</v>
      </c>
      <c r="H1194" s="88">
        <v>2.88001166001707</v>
      </c>
      <c r="I1194" s="88">
        <v>3.1079058963530799</v>
      </c>
      <c r="J1194" s="88">
        <v>3.1656761422592301</v>
      </c>
      <c r="K1194" s="88">
        <v>3.2342059580322</v>
      </c>
      <c r="L1194" s="88">
        <v>3.30934568277458</v>
      </c>
      <c r="M1194" s="88">
        <v>3.3844202125817402</v>
      </c>
      <c r="N1194" s="88">
        <v>3.4668216756935202</v>
      </c>
      <c r="O1194" s="88">
        <v>3.5347498197679701</v>
      </c>
      <c r="P1194" s="88">
        <v>3.6343512369991799</v>
      </c>
      <c r="Q1194" s="88">
        <v>3.7393250243372602</v>
      </c>
      <c r="R1194" s="88">
        <v>3.6785581449982199</v>
      </c>
      <c r="S1194" s="88">
        <v>3.8033327035758302</v>
      </c>
      <c r="T1194" s="88">
        <v>3.9352048568097602</v>
      </c>
      <c r="U1194" s="88">
        <v>4.0846354603012598</v>
      </c>
      <c r="V1194" s="88">
        <v>4.1912297950774304</v>
      </c>
      <c r="W1194" s="88">
        <v>4.3331524435020699</v>
      </c>
      <c r="X1194" s="88">
        <v>4.5449043525561699</v>
      </c>
      <c r="Y1194" s="88">
        <v>4.6841600335168003</v>
      </c>
      <c r="Z1194" s="88">
        <v>4.8330635662856496</v>
      </c>
      <c r="AA1194" s="88">
        <v>4.9803249319902596</v>
      </c>
      <c r="AB1194" s="88">
        <v>5.14557621194965</v>
      </c>
      <c r="AC1194" s="88">
        <v>5.2929746912752904</v>
      </c>
      <c r="AD1194" s="88">
        <v>5.4379800383644303</v>
      </c>
      <c r="AE1194" s="88">
        <v>5.5877976522110897</v>
      </c>
      <c r="AF1194" s="88">
        <v>5.7522297209447304</v>
      </c>
      <c r="AG1194" s="88">
        <v>5.9345799867591298</v>
      </c>
      <c r="AH1194" s="88">
        <v>5.9503054418883199</v>
      </c>
      <c r="AI1194" s="88">
        <v>5.9497531417784302</v>
      </c>
      <c r="AJ1194" s="88">
        <v>5.9506114256157803</v>
      </c>
      <c r="AK1194" s="88">
        <v>5.9413142864000204</v>
      </c>
    </row>
    <row r="1195" spans="1:37" s="88" customFormat="1" hidden="1" x14ac:dyDescent="0.3">
      <c r="A1195" s="117" t="str">
        <f t="shared" si="22"/>
        <v>SDGbaseTRA_UrbIRT_v6_3C_InvValcmach</v>
      </c>
      <c r="B1195" s="118" t="s">
        <v>220</v>
      </c>
      <c r="C1195" s="119" t="s">
        <v>295</v>
      </c>
      <c r="D1195" s="91" t="s">
        <v>186</v>
      </c>
      <c r="E1195" s="88" t="s">
        <v>110</v>
      </c>
      <c r="F1195" s="88">
        <v>159.35794887059299</v>
      </c>
      <c r="G1195" s="88">
        <v>150.74222448614699</v>
      </c>
      <c r="H1195" s="88">
        <v>156.96515077107901</v>
      </c>
      <c r="I1195" s="88">
        <v>169.45003500509901</v>
      </c>
      <c r="J1195" s="88">
        <v>172.822834619704</v>
      </c>
      <c r="K1195" s="88">
        <v>176.77211907053999</v>
      </c>
      <c r="L1195" s="88">
        <v>181.21844906135499</v>
      </c>
      <c r="M1195" s="88">
        <v>185.57679069711099</v>
      </c>
      <c r="N1195" s="88">
        <v>190.519657973254</v>
      </c>
      <c r="O1195" s="88">
        <v>197.57291757533801</v>
      </c>
      <c r="P1195" s="88">
        <v>203.97726541049099</v>
      </c>
      <c r="Q1195" s="88">
        <v>209.98541785306301</v>
      </c>
      <c r="R1195" s="88">
        <v>206.25102906521701</v>
      </c>
      <c r="S1195" s="88">
        <v>213.482513014071</v>
      </c>
      <c r="T1195" s="88">
        <v>221.06351793784501</v>
      </c>
      <c r="U1195" s="88">
        <v>229.682863051162</v>
      </c>
      <c r="V1195" s="88">
        <v>237.46703388940401</v>
      </c>
      <c r="W1195" s="88">
        <v>246.019417262025</v>
      </c>
      <c r="X1195" s="88">
        <v>255.82299164238199</v>
      </c>
      <c r="Y1195" s="88">
        <v>263.75360816122497</v>
      </c>
      <c r="Z1195" s="88">
        <v>272.00062968568801</v>
      </c>
      <c r="AA1195" s="88">
        <v>280.33081007158302</v>
      </c>
      <c r="AB1195" s="88">
        <v>292.47151518561498</v>
      </c>
      <c r="AC1195" s="88">
        <v>302.58431985993298</v>
      </c>
      <c r="AD1195" s="88">
        <v>311.35920031635197</v>
      </c>
      <c r="AE1195" s="88">
        <v>320.07614416583499</v>
      </c>
      <c r="AF1195" s="88">
        <v>329.25391057419301</v>
      </c>
      <c r="AG1195" s="88">
        <v>338.96392728239698</v>
      </c>
      <c r="AH1195" s="88">
        <v>342.64245261557397</v>
      </c>
      <c r="AI1195" s="88">
        <v>344.47970061417101</v>
      </c>
      <c r="AJ1195" s="88">
        <v>344.95806509925302</v>
      </c>
      <c r="AK1195" s="88">
        <v>344.40230802610898</v>
      </c>
    </row>
    <row r="1196" spans="1:37" s="88" customFormat="1" hidden="1" x14ac:dyDescent="0.3">
      <c r="A1196" s="117" t="str">
        <f t="shared" si="22"/>
        <v>SDGbaseTRA_UrbIRT_v6_3C_InvValcemch</v>
      </c>
      <c r="B1196" s="118" t="s">
        <v>220</v>
      </c>
      <c r="C1196" s="119" t="s">
        <v>295</v>
      </c>
      <c r="D1196" s="91" t="s">
        <v>186</v>
      </c>
      <c r="E1196" s="88" t="s">
        <v>111</v>
      </c>
      <c r="F1196" s="88">
        <v>74.742496873506198</v>
      </c>
      <c r="G1196" s="88">
        <v>69.606636514532596</v>
      </c>
      <c r="H1196" s="88">
        <v>72.645680742745199</v>
      </c>
      <c r="I1196" s="88">
        <v>78.456083611098506</v>
      </c>
      <c r="J1196" s="88">
        <v>80.160323306901702</v>
      </c>
      <c r="K1196" s="88">
        <v>82.0555680509041</v>
      </c>
      <c r="L1196" s="88">
        <v>84.153739788923403</v>
      </c>
      <c r="M1196" s="88">
        <v>86.136282119203699</v>
      </c>
      <c r="N1196" s="88">
        <v>88.428364670503399</v>
      </c>
      <c r="O1196" s="88">
        <v>91.552942484101607</v>
      </c>
      <c r="P1196" s="88">
        <v>94.516233865596902</v>
      </c>
      <c r="Q1196" s="88">
        <v>97.350469285119004</v>
      </c>
      <c r="R1196" s="88">
        <v>95.752241311265905</v>
      </c>
      <c r="S1196" s="88">
        <v>99.0526140189138</v>
      </c>
      <c r="T1196" s="88">
        <v>102.529504813787</v>
      </c>
      <c r="U1196" s="88">
        <v>106.460595990649</v>
      </c>
      <c r="V1196" s="88">
        <v>110.09054115291799</v>
      </c>
      <c r="W1196" s="88">
        <v>113.929690835907</v>
      </c>
      <c r="X1196" s="88">
        <v>118.104367108566</v>
      </c>
      <c r="Y1196" s="88">
        <v>121.75777644176399</v>
      </c>
      <c r="Z1196" s="88">
        <v>125.567962671309</v>
      </c>
      <c r="AA1196" s="88">
        <v>129.39150368385</v>
      </c>
      <c r="AB1196" s="88">
        <v>135.32442323428</v>
      </c>
      <c r="AC1196" s="88">
        <v>140.177060372847</v>
      </c>
      <c r="AD1196" s="88">
        <v>144.23996457020399</v>
      </c>
      <c r="AE1196" s="88">
        <v>148.23836499796499</v>
      </c>
      <c r="AF1196" s="88">
        <v>152.43708493498301</v>
      </c>
      <c r="AG1196" s="88">
        <v>156.54779832248201</v>
      </c>
      <c r="AH1196" s="88">
        <v>158.34322207315401</v>
      </c>
      <c r="AI1196" s="88">
        <v>159.09163393797499</v>
      </c>
      <c r="AJ1196" s="88">
        <v>159.03393722435499</v>
      </c>
      <c r="AK1196" s="88">
        <v>158.668070215021</v>
      </c>
    </row>
    <row r="1197" spans="1:37" s="88" customFormat="1" hidden="1" x14ac:dyDescent="0.3">
      <c r="A1197" s="117" t="str">
        <f t="shared" si="22"/>
        <v>SDGbaseTRA_UrbIRT_v6_3C_InvValcsequ</v>
      </c>
      <c r="B1197" s="118" t="s">
        <v>220</v>
      </c>
      <c r="C1197" s="119" t="s">
        <v>295</v>
      </c>
      <c r="D1197" s="91" t="s">
        <v>186</v>
      </c>
      <c r="E1197" s="88" t="s">
        <v>112</v>
      </c>
      <c r="F1197" s="88">
        <v>34.736686859060299</v>
      </c>
      <c r="G1197" s="88">
        <v>32.0172019965595</v>
      </c>
      <c r="H1197" s="88">
        <v>33.342024024321098</v>
      </c>
      <c r="I1197" s="88">
        <v>35.823579493390604</v>
      </c>
      <c r="J1197" s="88">
        <v>36.5759599557949</v>
      </c>
      <c r="K1197" s="88">
        <v>37.437268740561301</v>
      </c>
      <c r="L1197" s="88">
        <v>38.4308374045156</v>
      </c>
      <c r="M1197" s="88">
        <v>39.468025347815903</v>
      </c>
      <c r="N1197" s="88">
        <v>40.614899060559601</v>
      </c>
      <c r="O1197" s="88">
        <v>42.612395935128397</v>
      </c>
      <c r="P1197" s="88">
        <v>44.112527877141197</v>
      </c>
      <c r="Q1197" s="88">
        <v>45.434952004379099</v>
      </c>
      <c r="R1197" s="88">
        <v>44.672450161730403</v>
      </c>
      <c r="S1197" s="88">
        <v>46.196323750272597</v>
      </c>
      <c r="T1197" s="88">
        <v>47.806227600679797</v>
      </c>
      <c r="U1197" s="88">
        <v>49.644636221337699</v>
      </c>
      <c r="V1197" s="88">
        <v>51.496599382017799</v>
      </c>
      <c r="W1197" s="88">
        <v>53.355154088848003</v>
      </c>
      <c r="X1197" s="88">
        <v>55.130805829406697</v>
      </c>
      <c r="Y1197" s="88">
        <v>56.808262026204503</v>
      </c>
      <c r="Z1197" s="88">
        <v>58.525169228397303</v>
      </c>
      <c r="AA1197" s="88">
        <v>60.275558199362898</v>
      </c>
      <c r="AB1197" s="88">
        <v>62.798500461169297</v>
      </c>
      <c r="AC1197" s="88">
        <v>64.941049202038897</v>
      </c>
      <c r="AD1197" s="88">
        <v>66.875803917004106</v>
      </c>
      <c r="AE1197" s="88">
        <v>68.809823874416296</v>
      </c>
      <c r="AF1197" s="88">
        <v>70.797753995233293</v>
      </c>
      <c r="AG1197" s="88">
        <v>72.775306568627798</v>
      </c>
      <c r="AH1197" s="88">
        <v>73.344079892190805</v>
      </c>
      <c r="AI1197" s="88">
        <v>73.356770858115794</v>
      </c>
      <c r="AJ1197" s="88">
        <v>73.193500862126797</v>
      </c>
      <c r="AK1197" s="88">
        <v>72.816035498625993</v>
      </c>
    </row>
    <row r="1198" spans="1:37" s="88" customFormat="1" hidden="1" x14ac:dyDescent="0.3">
      <c r="A1198" s="117" t="str">
        <f t="shared" si="22"/>
        <v>SDGbaseTRA_UrbIRT_v6_3C_InvValcvehi</v>
      </c>
      <c r="B1198" s="118" t="s">
        <v>220</v>
      </c>
      <c r="C1198" s="119" t="s">
        <v>295</v>
      </c>
      <c r="D1198" s="91" t="s">
        <v>186</v>
      </c>
      <c r="E1198" s="88" t="s">
        <v>113</v>
      </c>
      <c r="F1198" s="88">
        <v>115.652055349397</v>
      </c>
      <c r="G1198" s="88">
        <v>107.224374590461</v>
      </c>
      <c r="H1198" s="88">
        <v>111.79718371315199</v>
      </c>
      <c r="I1198" s="88">
        <v>120.848122953011</v>
      </c>
      <c r="J1198" s="88">
        <v>123.511902831182</v>
      </c>
      <c r="K1198" s="88">
        <v>126.436818746177</v>
      </c>
      <c r="L1198" s="88">
        <v>129.60240273014901</v>
      </c>
      <c r="M1198" s="88">
        <v>132.35334020745901</v>
      </c>
      <c r="N1198" s="88">
        <v>135.70064338717299</v>
      </c>
      <c r="O1198" s="88">
        <v>139.924266243288</v>
      </c>
      <c r="P1198" s="88">
        <v>144.40069321744099</v>
      </c>
      <c r="Q1198" s="88">
        <v>148.77087064189499</v>
      </c>
      <c r="R1198" s="88">
        <v>146.52559111483799</v>
      </c>
      <c r="S1198" s="88">
        <v>151.67566889478601</v>
      </c>
      <c r="T1198" s="88">
        <v>157.03100863179299</v>
      </c>
      <c r="U1198" s="88">
        <v>163.078443861453</v>
      </c>
      <c r="V1198" s="88">
        <v>168.807026284198</v>
      </c>
      <c r="W1198" s="88">
        <v>174.79910076828801</v>
      </c>
      <c r="X1198" s="88">
        <v>181.18519987342401</v>
      </c>
      <c r="Y1198" s="88">
        <v>190.198432851197</v>
      </c>
      <c r="Z1198" s="88">
        <v>199.92416850787399</v>
      </c>
      <c r="AA1198" s="88">
        <v>209.72293212938399</v>
      </c>
      <c r="AB1198" s="88">
        <v>220.838197919495</v>
      </c>
      <c r="AC1198" s="88">
        <v>230.02272691609701</v>
      </c>
      <c r="AD1198" s="88">
        <v>237.409834768655</v>
      </c>
      <c r="AE1198" s="88">
        <v>244.43190916644701</v>
      </c>
      <c r="AF1198" s="88">
        <v>251.68823577821399</v>
      </c>
      <c r="AG1198" s="88">
        <v>258.33525427666501</v>
      </c>
      <c r="AH1198" s="88">
        <v>262.39141067665099</v>
      </c>
      <c r="AI1198" s="88">
        <v>265.618460586862</v>
      </c>
      <c r="AJ1198" s="88">
        <v>266.954254842963</v>
      </c>
      <c r="AK1198" s="88">
        <v>267.10713325324502</v>
      </c>
    </row>
    <row r="1199" spans="1:37" s="88" customFormat="1" hidden="1" x14ac:dyDescent="0.3">
      <c r="A1199" s="117" t="str">
        <f t="shared" si="22"/>
        <v>SDGbaseTRA_UrbIRT_v6_3C_InvValctequ</v>
      </c>
      <c r="B1199" s="118" t="s">
        <v>220</v>
      </c>
      <c r="C1199" s="119" t="s">
        <v>295</v>
      </c>
      <c r="D1199" s="91" t="s">
        <v>186</v>
      </c>
      <c r="E1199" s="88" t="s">
        <v>114</v>
      </c>
      <c r="F1199" s="88">
        <v>11.6792231841657</v>
      </c>
      <c r="G1199" s="88">
        <v>11.1690136185325</v>
      </c>
      <c r="H1199" s="88">
        <v>11.6121235162068</v>
      </c>
      <c r="I1199" s="88">
        <v>12.591361819427499</v>
      </c>
      <c r="J1199" s="88">
        <v>12.8581797385347</v>
      </c>
      <c r="K1199" s="88">
        <v>13.1608409249729</v>
      </c>
      <c r="L1199" s="88">
        <v>13.482538213407601</v>
      </c>
      <c r="M1199" s="88">
        <v>13.717657721084899</v>
      </c>
      <c r="N1199" s="88">
        <v>14.0225980993847</v>
      </c>
      <c r="O1199" s="88">
        <v>14.2530294872737</v>
      </c>
      <c r="P1199" s="88">
        <v>14.6328987112464</v>
      </c>
      <c r="Q1199" s="88">
        <v>15.038406172485701</v>
      </c>
      <c r="R1199" s="88">
        <v>14.812611141485201</v>
      </c>
      <c r="S1199" s="88">
        <v>15.3457860066435</v>
      </c>
      <c r="T1199" s="88">
        <v>15.891451025753099</v>
      </c>
      <c r="U1199" s="88">
        <v>16.513371617255601</v>
      </c>
      <c r="V1199" s="88">
        <v>17.091241735997801</v>
      </c>
      <c r="W1199" s="88">
        <v>17.710568895426199</v>
      </c>
      <c r="X1199" s="88">
        <v>18.413896937849</v>
      </c>
      <c r="Y1199" s="88">
        <v>19.029508539944899</v>
      </c>
      <c r="Z1199" s="88">
        <v>19.685767688722699</v>
      </c>
      <c r="AA1199" s="88">
        <v>20.3286747173021</v>
      </c>
      <c r="AB1199" s="88">
        <v>21.5315860381771</v>
      </c>
      <c r="AC1199" s="88">
        <v>22.463671578890001</v>
      </c>
      <c r="AD1199" s="88">
        <v>23.127277678755899</v>
      </c>
      <c r="AE1199" s="88">
        <v>23.751979217206699</v>
      </c>
      <c r="AF1199" s="88">
        <v>24.411484053405498</v>
      </c>
      <c r="AG1199" s="88">
        <v>25.156303845357201</v>
      </c>
      <c r="AH1199" s="88">
        <v>25.828215658673699</v>
      </c>
      <c r="AI1199" s="88">
        <v>26.3991602486782</v>
      </c>
      <c r="AJ1199" s="88">
        <v>26.644324649887501</v>
      </c>
      <c r="AK1199" s="88">
        <v>26.764491458460999</v>
      </c>
    </row>
    <row r="1200" spans="1:37" s="88" customFormat="1" hidden="1" x14ac:dyDescent="0.3">
      <c r="A1200" s="117" t="str">
        <f t="shared" ref="A1200:A1263" si="23">_xlfn.CONCAT(C1200,D1200,E1200)</f>
        <v>SDGbaseTRA_UrbIRT_v6_3C_InvValcfurn</v>
      </c>
      <c r="B1200" s="118" t="s">
        <v>220</v>
      </c>
      <c r="C1200" s="119" t="s">
        <v>295</v>
      </c>
      <c r="D1200" s="91" t="s">
        <v>186</v>
      </c>
      <c r="E1200" s="88" t="s">
        <v>115</v>
      </c>
      <c r="F1200" s="88">
        <v>28.6353826209942</v>
      </c>
      <c r="G1200" s="88">
        <v>27.1562819363971</v>
      </c>
      <c r="H1200" s="88">
        <v>27.961136797694401</v>
      </c>
      <c r="I1200" s="88">
        <v>30.036689773796699</v>
      </c>
      <c r="J1200" s="88">
        <v>30.484621782405501</v>
      </c>
      <c r="K1200" s="88">
        <v>31.073903062015699</v>
      </c>
      <c r="L1200" s="88">
        <v>31.811149891744801</v>
      </c>
      <c r="M1200" s="88">
        <v>32.665293180558898</v>
      </c>
      <c r="N1200" s="88">
        <v>33.558963281239301</v>
      </c>
      <c r="O1200" s="88">
        <v>34.474465900556297</v>
      </c>
      <c r="P1200" s="88">
        <v>35.521538394332303</v>
      </c>
      <c r="Q1200" s="88">
        <v>36.5567286750926</v>
      </c>
      <c r="R1200" s="88">
        <v>35.880138424478098</v>
      </c>
      <c r="S1200" s="88">
        <v>37.115863032577501</v>
      </c>
      <c r="T1200" s="88">
        <v>38.412551343098997</v>
      </c>
      <c r="U1200" s="88">
        <v>39.902324438508899</v>
      </c>
      <c r="V1200" s="88">
        <v>41.377085078550103</v>
      </c>
      <c r="W1200" s="88">
        <v>42.862902901661897</v>
      </c>
      <c r="X1200" s="88">
        <v>44.323918604821898</v>
      </c>
      <c r="Y1200" s="88">
        <v>45.670488626716597</v>
      </c>
      <c r="Z1200" s="88">
        <v>47.080538008912399</v>
      </c>
      <c r="AA1200" s="88">
        <v>48.446406664271898</v>
      </c>
      <c r="AB1200" s="88">
        <v>49.568499913009397</v>
      </c>
      <c r="AC1200" s="88">
        <v>50.771842528329103</v>
      </c>
      <c r="AD1200" s="88">
        <v>52.247074539683503</v>
      </c>
      <c r="AE1200" s="88">
        <v>53.853551971169601</v>
      </c>
      <c r="AF1200" s="88">
        <v>55.524507838094202</v>
      </c>
      <c r="AG1200" s="88">
        <v>57.203364028759303</v>
      </c>
      <c r="AH1200" s="88">
        <v>56.779067093708498</v>
      </c>
      <c r="AI1200" s="88">
        <v>56.203822570606498</v>
      </c>
      <c r="AJ1200" s="88">
        <v>55.945404267059402</v>
      </c>
      <c r="AK1200" s="88">
        <v>55.632844649246799</v>
      </c>
    </row>
    <row r="1201" spans="1:37" s="88" customFormat="1" hidden="1" x14ac:dyDescent="0.3">
      <c r="A1201" s="117" t="str">
        <f t="shared" si="23"/>
        <v>SDGbaseTRA_UrbIRT_v6_3C_InvValcoman</v>
      </c>
      <c r="B1201" s="118" t="s">
        <v>220</v>
      </c>
      <c r="C1201" s="119" t="s">
        <v>295</v>
      </c>
      <c r="D1201" s="91" t="s">
        <v>186</v>
      </c>
      <c r="E1201" s="88" t="s">
        <v>116</v>
      </c>
      <c r="F1201" s="88">
        <v>1.75164302777768</v>
      </c>
      <c r="G1201" s="88">
        <v>1.65899940997502</v>
      </c>
      <c r="H1201" s="88">
        <v>1.7008147562432401</v>
      </c>
      <c r="I1201" s="88">
        <v>1.8112685977593701</v>
      </c>
      <c r="J1201" s="88">
        <v>1.84159145893745</v>
      </c>
      <c r="K1201" s="88">
        <v>1.87667290952379</v>
      </c>
      <c r="L1201" s="88">
        <v>1.9194941430083901</v>
      </c>
      <c r="M1201" s="88">
        <v>1.9709755816129699</v>
      </c>
      <c r="N1201" s="88">
        <v>2.02140581227978</v>
      </c>
      <c r="O1201" s="88">
        <v>2.1136074960593998</v>
      </c>
      <c r="P1201" s="88">
        <v>2.1675306872321798</v>
      </c>
      <c r="Q1201" s="88">
        <v>2.2146666354172799</v>
      </c>
      <c r="R1201" s="88">
        <v>2.1645463486284102</v>
      </c>
      <c r="S1201" s="88">
        <v>2.2294960718269201</v>
      </c>
      <c r="T1201" s="88">
        <v>2.2997307114867498</v>
      </c>
      <c r="U1201" s="88">
        <v>2.37937027347858</v>
      </c>
      <c r="V1201" s="88">
        <v>2.4644871984849401</v>
      </c>
      <c r="W1201" s="88">
        <v>2.5516232277723998</v>
      </c>
      <c r="X1201" s="88">
        <v>2.6330112013879798</v>
      </c>
      <c r="Y1201" s="88">
        <v>2.7111226844294398</v>
      </c>
      <c r="Z1201" s="88">
        <v>2.7924948179439499</v>
      </c>
      <c r="AA1201" s="88">
        <v>2.87646031697173</v>
      </c>
      <c r="AB1201" s="88">
        <v>2.9559146735906299</v>
      </c>
      <c r="AC1201" s="88">
        <v>3.0383495581277802</v>
      </c>
      <c r="AD1201" s="88">
        <v>3.13406648078786</v>
      </c>
      <c r="AE1201" s="88">
        <v>3.2358525846538901</v>
      </c>
      <c r="AF1201" s="88">
        <v>3.34154845184593</v>
      </c>
      <c r="AG1201" s="88">
        <v>3.44549198954785</v>
      </c>
      <c r="AH1201" s="88">
        <v>3.4526072391510199</v>
      </c>
      <c r="AI1201" s="88">
        <v>3.44277132025123</v>
      </c>
      <c r="AJ1201" s="88">
        <v>3.4477052454180899</v>
      </c>
      <c r="AK1201" s="88">
        <v>3.4482005490084702</v>
      </c>
    </row>
    <row r="1202" spans="1:37" s="88" customFormat="1" hidden="1" x14ac:dyDescent="0.3">
      <c r="A1202" s="117" t="str">
        <f t="shared" si="23"/>
        <v>SDGbaseTRA_UrbIRT_v6_3C_InvValccons</v>
      </c>
      <c r="B1202" s="118" t="s">
        <v>220</v>
      </c>
      <c r="C1202" s="119" t="s">
        <v>295</v>
      </c>
      <c r="D1202" s="91" t="s">
        <v>186</v>
      </c>
      <c r="E1202" s="88" t="s">
        <v>117</v>
      </c>
      <c r="F1202" s="88">
        <v>407.96078927222601</v>
      </c>
      <c r="G1202" s="88">
        <v>394.02999767473301</v>
      </c>
      <c r="H1202" s="88">
        <v>402.56859937606703</v>
      </c>
      <c r="I1202" s="88">
        <v>435.71455835420198</v>
      </c>
      <c r="J1202" s="88">
        <v>438.87681657288698</v>
      </c>
      <c r="K1202" s="88">
        <v>445.66273519183102</v>
      </c>
      <c r="L1202" s="88">
        <v>455.00747207457403</v>
      </c>
      <c r="M1202" s="88">
        <v>466.40787500771199</v>
      </c>
      <c r="N1202" s="88">
        <v>478.39223381135901</v>
      </c>
      <c r="O1202" s="88">
        <v>490.68740011790698</v>
      </c>
      <c r="P1202" s="88">
        <v>505.00450449688401</v>
      </c>
      <c r="Q1202" s="88">
        <v>519.39897638266802</v>
      </c>
      <c r="R1202" s="88">
        <v>505.103926220142</v>
      </c>
      <c r="S1202" s="88">
        <v>524.87763354209699</v>
      </c>
      <c r="T1202" s="88">
        <v>544.74920408831099</v>
      </c>
      <c r="U1202" s="88">
        <v>566.76353647699</v>
      </c>
      <c r="V1202" s="88">
        <v>588.08044139502397</v>
      </c>
      <c r="W1202" s="88">
        <v>609.628620880771</v>
      </c>
      <c r="X1202" s="88">
        <v>631.534745161464</v>
      </c>
      <c r="Y1202" s="88">
        <v>650.85527360491699</v>
      </c>
      <c r="Z1202" s="88">
        <v>671.43577315515904</v>
      </c>
      <c r="AA1202" s="88">
        <v>690.76204388193696</v>
      </c>
      <c r="AB1202" s="88">
        <v>706.09706693452597</v>
      </c>
      <c r="AC1202" s="88">
        <v>723.14198500599196</v>
      </c>
      <c r="AD1202" s="88">
        <v>744.54869259429302</v>
      </c>
      <c r="AE1202" s="88">
        <v>767.87496646170905</v>
      </c>
      <c r="AF1202" s="88">
        <v>792.05063606530302</v>
      </c>
      <c r="AG1202" s="88">
        <v>816.588998183699</v>
      </c>
      <c r="AH1202" s="88">
        <v>812.98470496617699</v>
      </c>
      <c r="AI1202" s="88">
        <v>806.67125216497698</v>
      </c>
      <c r="AJ1202" s="88">
        <v>804.31991662953499</v>
      </c>
      <c r="AK1202" s="88">
        <v>801.06638163129298</v>
      </c>
    </row>
    <row r="1203" spans="1:37" s="88" customFormat="1" hidden="1" x14ac:dyDescent="0.3">
      <c r="A1203" s="117" t="str">
        <f t="shared" si="23"/>
        <v>SDGbaseTRA_UrbIRT_v6_3C_InvValcbsrv</v>
      </c>
      <c r="B1203" s="118" t="s">
        <v>220</v>
      </c>
      <c r="C1203" s="119" t="s">
        <v>295</v>
      </c>
      <c r="D1203" s="91" t="s">
        <v>186</v>
      </c>
      <c r="E1203" s="88" t="s">
        <v>118</v>
      </c>
      <c r="F1203" s="88">
        <v>64.137533812048304</v>
      </c>
      <c r="G1203" s="88">
        <v>56.7415397601631</v>
      </c>
      <c r="H1203" s="88">
        <v>58.821393288750897</v>
      </c>
      <c r="I1203" s="88">
        <v>63.191827380577102</v>
      </c>
      <c r="J1203" s="88">
        <v>64.417537127037207</v>
      </c>
      <c r="K1203" s="88">
        <v>65.869402853680995</v>
      </c>
      <c r="L1203" s="88">
        <v>67.537613592463998</v>
      </c>
      <c r="M1203" s="88">
        <v>69.413143995420398</v>
      </c>
      <c r="N1203" s="88">
        <v>71.348835093465496</v>
      </c>
      <c r="O1203" s="88">
        <v>73.518173493768501</v>
      </c>
      <c r="P1203" s="88">
        <v>75.830876924491605</v>
      </c>
      <c r="Q1203" s="88">
        <v>78.0899546148908</v>
      </c>
      <c r="R1203" s="88">
        <v>76.944010105122203</v>
      </c>
      <c r="S1203" s="88">
        <v>79.575157645018393</v>
      </c>
      <c r="T1203" s="88">
        <v>82.295658157785098</v>
      </c>
      <c r="U1203" s="88">
        <v>85.420079232671199</v>
      </c>
      <c r="V1203" s="88">
        <v>88.733595953212699</v>
      </c>
      <c r="W1203" s="88">
        <v>91.9606179681291</v>
      </c>
      <c r="X1203" s="88">
        <v>94.905602146847897</v>
      </c>
      <c r="Y1203" s="88">
        <v>97.7734895074977</v>
      </c>
      <c r="Z1203" s="88">
        <v>100.784511376015</v>
      </c>
      <c r="AA1203" s="88">
        <v>103.62524821285901</v>
      </c>
      <c r="AB1203" s="88">
        <v>105.947123996088</v>
      </c>
      <c r="AC1203" s="88">
        <v>108.515957058898</v>
      </c>
      <c r="AD1203" s="88">
        <v>111.72901141764</v>
      </c>
      <c r="AE1203" s="88">
        <v>115.255415388809</v>
      </c>
      <c r="AF1203" s="88">
        <v>118.890390975203</v>
      </c>
      <c r="AG1203" s="88">
        <v>122.379443632506</v>
      </c>
      <c r="AH1203" s="88">
        <v>121.89667969887201</v>
      </c>
      <c r="AI1203" s="88">
        <v>120.84062022066701</v>
      </c>
      <c r="AJ1203" s="88">
        <v>120.199377328645</v>
      </c>
      <c r="AK1203" s="88">
        <v>119.36363773400799</v>
      </c>
    </row>
    <row r="1204" spans="1:37" s="88" customFormat="1" hidden="1" x14ac:dyDescent="0.3">
      <c r="A1204" s="117" t="str">
        <f t="shared" si="23"/>
        <v>SDGbaseTRA_UrbIRT_v6_3C_InvValcimpt</v>
      </c>
      <c r="B1204" s="118" t="s">
        <v>220</v>
      </c>
      <c r="C1204" s="119" t="s">
        <v>295</v>
      </c>
      <c r="D1204" s="91" t="s">
        <v>186</v>
      </c>
      <c r="E1204" s="88" t="s">
        <v>119</v>
      </c>
      <c r="F1204" s="88">
        <v>2.8575125020253598</v>
      </c>
      <c r="G1204" s="88">
        <v>2.9200977938731101</v>
      </c>
      <c r="H1204" s="88">
        <v>2.9542737242956201</v>
      </c>
      <c r="I1204" s="88">
        <v>2.95128386894365</v>
      </c>
      <c r="J1204" s="88">
        <v>2.9546732636755602</v>
      </c>
      <c r="K1204" s="88">
        <v>2.96223097852815</v>
      </c>
      <c r="L1204" s="88">
        <v>2.9722639163814102</v>
      </c>
      <c r="M1204" s="88">
        <v>2.9895957798103701</v>
      </c>
      <c r="N1204" s="88">
        <v>3.0050557250178498</v>
      </c>
      <c r="O1204" s="88">
        <v>3.0887935604836501</v>
      </c>
      <c r="P1204" s="88">
        <v>3.1141444470520399</v>
      </c>
      <c r="Q1204" s="88">
        <v>3.1233191063150101</v>
      </c>
      <c r="R1204" s="88">
        <v>3.12040091563845</v>
      </c>
      <c r="S1204" s="88">
        <v>3.1262649318730902</v>
      </c>
      <c r="T1204" s="88">
        <v>3.1335957440286402</v>
      </c>
      <c r="U1204" s="88">
        <v>3.1409176244627299</v>
      </c>
      <c r="V1204" s="88">
        <v>3.14263353788539</v>
      </c>
      <c r="W1204" s="88">
        <v>3.14752920507852</v>
      </c>
      <c r="X1204" s="88">
        <v>3.1560143371432399</v>
      </c>
      <c r="Y1204" s="88">
        <v>3.15582578670654</v>
      </c>
      <c r="Z1204" s="88">
        <v>3.1515165124194202</v>
      </c>
      <c r="AA1204" s="88">
        <v>3.1542223611107998</v>
      </c>
      <c r="AB1204" s="88">
        <v>3.1711433077398499</v>
      </c>
      <c r="AC1204" s="88">
        <v>3.1796507297086798</v>
      </c>
      <c r="AD1204" s="88">
        <v>3.18307633357706</v>
      </c>
      <c r="AE1204" s="88">
        <v>3.18273579168231</v>
      </c>
      <c r="AF1204" s="88">
        <v>3.1801298977471202</v>
      </c>
      <c r="AG1204" s="88">
        <v>3.1766710423419098</v>
      </c>
      <c r="AH1204" s="88">
        <v>3.1651495130713201</v>
      </c>
      <c r="AI1204" s="88">
        <v>3.1381331305685101</v>
      </c>
      <c r="AJ1204" s="88">
        <v>3.1185399381077898</v>
      </c>
      <c r="AK1204" s="88">
        <v>3.1001878652580701</v>
      </c>
    </row>
    <row r="1205" spans="1:37" s="88" customFormat="1" hidden="1" x14ac:dyDescent="0.3">
      <c r="A1205" s="117" t="str">
        <f t="shared" si="23"/>
        <v>SDGbaseTRA_UrbIRT_v6_3C_InvValtotal</v>
      </c>
      <c r="B1205" s="118" t="s">
        <v>220</v>
      </c>
      <c r="C1205" s="119" t="s">
        <v>295</v>
      </c>
      <c r="D1205" s="91" t="s">
        <v>186</v>
      </c>
      <c r="E1205" s="88" t="s">
        <v>1</v>
      </c>
      <c r="F1205" s="88">
        <v>906.01813310387604</v>
      </c>
      <c r="G1205" s="88">
        <v>857.60823243581103</v>
      </c>
      <c r="H1205" s="88">
        <v>884.93503938402603</v>
      </c>
      <c r="I1205" s="88">
        <v>955.865158736436</v>
      </c>
      <c r="J1205" s="88">
        <v>969.62734787744796</v>
      </c>
      <c r="K1205" s="88">
        <v>988.56225853021203</v>
      </c>
      <c r="L1205" s="88">
        <v>1011.51366963879</v>
      </c>
      <c r="M1205" s="88">
        <v>1036.14821137533</v>
      </c>
      <c r="N1205" s="88">
        <v>1063.16310058517</v>
      </c>
      <c r="O1205" s="88">
        <v>1095.39351049165</v>
      </c>
      <c r="P1205" s="88">
        <v>1128.9986447601</v>
      </c>
      <c r="Q1205" s="88">
        <v>1161.8371237582201</v>
      </c>
      <c r="R1205" s="88">
        <v>1136.9980371081101</v>
      </c>
      <c r="S1205" s="88">
        <v>1178.64264537243</v>
      </c>
      <c r="T1205" s="88">
        <v>1221.3833219345399</v>
      </c>
      <c r="U1205" s="88">
        <v>1269.3827139842399</v>
      </c>
      <c r="V1205" s="88">
        <v>1315.2869532513</v>
      </c>
      <c r="W1205" s="88">
        <v>1362.69287098358</v>
      </c>
      <c r="X1205" s="88">
        <v>1412.2541441801</v>
      </c>
      <c r="Y1205" s="88">
        <v>1458.97853774947</v>
      </c>
      <c r="Z1205" s="88">
        <v>1508.4560834209301</v>
      </c>
      <c r="AA1205" s="88">
        <v>1556.6604735096701</v>
      </c>
      <c r="AB1205" s="88">
        <v>1608.9380858018301</v>
      </c>
      <c r="AC1205" s="88">
        <v>1657.4315168753899</v>
      </c>
      <c r="AD1205" s="88">
        <v>1706.6867216640301</v>
      </c>
      <c r="AE1205" s="88">
        <v>1757.75930801815</v>
      </c>
      <c r="AF1205" s="88">
        <v>1810.87013033474</v>
      </c>
      <c r="AG1205" s="88">
        <v>1864.15476858993</v>
      </c>
      <c r="AH1205" s="88">
        <v>1870.71633403859</v>
      </c>
      <c r="AI1205" s="88">
        <v>1869.3810081624699</v>
      </c>
      <c r="AJ1205" s="88">
        <v>1868.0612648493</v>
      </c>
      <c r="AK1205" s="88">
        <v>1862.6725608975701</v>
      </c>
    </row>
    <row r="1206" spans="1:37" s="88" customFormat="1" hidden="1" x14ac:dyDescent="0.3">
      <c r="A1206" s="117" t="str">
        <f t="shared" si="23"/>
        <v>SDGbaseTRA_UrbIRT_v6_3IADJXtotal</v>
      </c>
      <c r="B1206" s="118" t="s">
        <v>220</v>
      </c>
      <c r="C1206" s="119" t="s">
        <v>295</v>
      </c>
      <c r="D1206" s="91" t="s">
        <v>187</v>
      </c>
      <c r="E1206" s="88" t="s">
        <v>1</v>
      </c>
      <c r="F1206" s="88">
        <v>1</v>
      </c>
      <c r="G1206" s="88">
        <v>0.90820100000000004</v>
      </c>
      <c r="H1206" s="88">
        <v>0.93589299999999997</v>
      </c>
      <c r="I1206" s="88">
        <v>1.003436</v>
      </c>
      <c r="J1206" s="88">
        <v>1.02214</v>
      </c>
      <c r="K1206" s="88">
        <v>1.0434840000000001</v>
      </c>
      <c r="L1206" s="88">
        <v>1.06918</v>
      </c>
      <c r="M1206" s="88">
        <v>1.098238</v>
      </c>
      <c r="N1206" s="88">
        <v>1.128844</v>
      </c>
      <c r="O1206" s="88">
        <v>1.167081</v>
      </c>
      <c r="P1206" s="88">
        <v>1.202442</v>
      </c>
      <c r="Q1206" s="88">
        <v>1.236086</v>
      </c>
      <c r="R1206" s="88">
        <v>1.2145429999999999</v>
      </c>
      <c r="S1206" s="88">
        <v>1.253287</v>
      </c>
      <c r="T1206" s="88">
        <v>1.294349</v>
      </c>
      <c r="U1206" s="88">
        <v>1.3418570000000001</v>
      </c>
      <c r="V1206" s="88">
        <v>1.391133</v>
      </c>
      <c r="W1206" s="88">
        <v>1.4397180000000001</v>
      </c>
      <c r="X1206" s="88">
        <v>1.4843660000000001</v>
      </c>
      <c r="Y1206" s="88">
        <v>1.5298970000000001</v>
      </c>
      <c r="Z1206" s="88">
        <v>1.5780989999999999</v>
      </c>
      <c r="AA1206" s="88">
        <v>1.6248849999999999</v>
      </c>
      <c r="AB1206" s="88">
        <v>1.665786</v>
      </c>
      <c r="AC1206" s="88">
        <v>1.7073449999999999</v>
      </c>
      <c r="AD1206" s="88">
        <v>1.756273</v>
      </c>
      <c r="AE1206" s="88">
        <v>1.809358</v>
      </c>
      <c r="AF1206" s="88">
        <v>1.865248</v>
      </c>
      <c r="AG1206" s="88">
        <v>1.920113</v>
      </c>
      <c r="AH1206" s="88">
        <v>1.9131359999999999</v>
      </c>
      <c r="AI1206" s="88">
        <v>1.899</v>
      </c>
      <c r="AJ1206" s="88">
        <v>1.89134</v>
      </c>
      <c r="AK1206" s="88">
        <v>1.8802270000000001</v>
      </c>
    </row>
    <row r="1207" spans="1:37" s="88" customFormat="1" hidden="1" x14ac:dyDescent="0.3">
      <c r="A1207" s="117" t="str">
        <f t="shared" si="23"/>
        <v>SDGbaseTRA_UrbIRT_v6_3C_QINV_IADJtotal</v>
      </c>
      <c r="B1207" s="118" t="s">
        <v>220</v>
      </c>
      <c r="C1207" s="119" t="s">
        <v>295</v>
      </c>
      <c r="D1207" s="91" t="s">
        <v>188</v>
      </c>
      <c r="E1207" s="88" t="s">
        <v>1</v>
      </c>
      <c r="F1207" s="88">
        <v>906.01813310387604</v>
      </c>
      <c r="G1207" s="88">
        <v>944.29342451264802</v>
      </c>
      <c r="H1207" s="88">
        <v>945.55151003803496</v>
      </c>
      <c r="I1207" s="88">
        <v>952.59205244423697</v>
      </c>
      <c r="J1207" s="88">
        <v>948.62479491796398</v>
      </c>
      <c r="K1207" s="88">
        <v>947.36695390653904</v>
      </c>
      <c r="L1207" s="88">
        <v>946.06489986606005</v>
      </c>
      <c r="M1207" s="88">
        <v>943.46417750553701</v>
      </c>
      <c r="N1207" s="88">
        <v>941.815787287852</v>
      </c>
      <c r="O1207" s="88">
        <v>938.57539493115905</v>
      </c>
      <c r="P1207" s="88">
        <v>938.92149871686502</v>
      </c>
      <c r="Q1207" s="88">
        <v>939.93227312518502</v>
      </c>
      <c r="R1207" s="88">
        <v>936.15297038318704</v>
      </c>
      <c r="S1207" s="88">
        <v>940.44113229645905</v>
      </c>
      <c r="T1207" s="88">
        <v>943.62750844983805</v>
      </c>
      <c r="U1207" s="88">
        <v>945.98956072386204</v>
      </c>
      <c r="V1207" s="88">
        <v>945.47893928998997</v>
      </c>
      <c r="W1207" s="88">
        <v>946.499849959215</v>
      </c>
      <c r="X1207" s="88">
        <v>951.41908678863797</v>
      </c>
      <c r="Y1207" s="88">
        <v>953.64494325400403</v>
      </c>
      <c r="Z1207" s="88">
        <v>955.869107971635</v>
      </c>
      <c r="AA1207" s="88">
        <v>958.01270459735599</v>
      </c>
      <c r="AB1207" s="88">
        <v>965.873218889957</v>
      </c>
      <c r="AC1207" s="88">
        <v>970.76543807806502</v>
      </c>
      <c r="AD1207" s="88">
        <v>971.76618991695898</v>
      </c>
      <c r="AE1207" s="88">
        <v>971.48232025842901</v>
      </c>
      <c r="AF1207" s="88">
        <v>970.84684199352398</v>
      </c>
      <c r="AG1207" s="88">
        <v>970.85680300582999</v>
      </c>
      <c r="AH1207" s="88">
        <v>977.82715606135002</v>
      </c>
      <c r="AI1207" s="88">
        <v>984.40284790019405</v>
      </c>
      <c r="AJ1207" s="88">
        <v>987.69193526774598</v>
      </c>
      <c r="AK1207" s="88">
        <v>990.66365970575305</v>
      </c>
    </row>
    <row r="1208" spans="1:37" s="88" customFormat="1" hidden="1" x14ac:dyDescent="0.3">
      <c r="A1208" s="117" t="str">
        <f t="shared" si="23"/>
        <v>SDGbaseTRA_UrbIRT_v6_3trnsfrx_govent-n</v>
      </c>
      <c r="B1208" s="118" t="s">
        <v>220</v>
      </c>
      <c r="C1208" s="119" t="s">
        <v>295</v>
      </c>
      <c r="D1208" s="91" t="s">
        <v>193</v>
      </c>
      <c r="E1208" s="88" t="s">
        <v>82</v>
      </c>
      <c r="F1208" s="88">
        <v>182.306313741493</v>
      </c>
      <c r="G1208" s="88">
        <v>182.306313741493</v>
      </c>
      <c r="H1208" s="88">
        <v>182.306313741493</v>
      </c>
      <c r="I1208" s="88">
        <v>182.306313741493</v>
      </c>
      <c r="J1208" s="88">
        <v>182.306313741493</v>
      </c>
      <c r="K1208" s="88">
        <v>182.306313741493</v>
      </c>
      <c r="L1208" s="88">
        <v>182.306313741493</v>
      </c>
      <c r="M1208" s="88">
        <v>182.306313741493</v>
      </c>
      <c r="N1208" s="88">
        <v>182.306313741493</v>
      </c>
      <c r="O1208" s="88">
        <v>182.306313741493</v>
      </c>
      <c r="P1208" s="88">
        <v>182.306313741493</v>
      </c>
      <c r="Q1208" s="88">
        <v>182.306313741493</v>
      </c>
      <c r="R1208" s="88">
        <v>182.306313741493</v>
      </c>
      <c r="S1208" s="88">
        <v>182.306313741493</v>
      </c>
      <c r="T1208" s="88">
        <v>182.306313741493</v>
      </c>
      <c r="U1208" s="88">
        <v>182.306313741493</v>
      </c>
      <c r="V1208" s="88">
        <v>182.306313741493</v>
      </c>
      <c r="W1208" s="88">
        <v>182.306313741493</v>
      </c>
      <c r="X1208" s="88">
        <v>182.306313741493</v>
      </c>
      <c r="Y1208" s="88">
        <v>182.306313741493</v>
      </c>
      <c r="Z1208" s="88">
        <v>182.306313741493</v>
      </c>
      <c r="AA1208" s="88">
        <v>182.306313741493</v>
      </c>
      <c r="AB1208" s="88">
        <v>182.306313741493</v>
      </c>
      <c r="AC1208" s="88">
        <v>182.306313741493</v>
      </c>
      <c r="AD1208" s="88">
        <v>182.306313741493</v>
      </c>
      <c r="AE1208" s="88">
        <v>182.306313741493</v>
      </c>
      <c r="AF1208" s="88">
        <v>182.306313741493</v>
      </c>
      <c r="AG1208" s="88">
        <v>182.306313741493</v>
      </c>
      <c r="AH1208" s="88">
        <v>182.306313741493</v>
      </c>
      <c r="AI1208" s="88">
        <v>182.306313741493</v>
      </c>
      <c r="AJ1208" s="88">
        <v>182.306313741493</v>
      </c>
      <c r="AK1208" s="88">
        <v>182.306313741493</v>
      </c>
    </row>
    <row r="1209" spans="1:37" s="88" customFormat="1" hidden="1" x14ac:dyDescent="0.3">
      <c r="A1209" s="117" t="str">
        <f t="shared" si="23"/>
        <v>SDGbaseTRA_UrbIRT_v6_3trnsfrx_govhhd-0</v>
      </c>
      <c r="B1209" s="118" t="s">
        <v>220</v>
      </c>
      <c r="C1209" s="119" t="s">
        <v>295</v>
      </c>
      <c r="D1209" s="91" t="s">
        <v>193</v>
      </c>
      <c r="E1209" s="88" t="s">
        <v>84</v>
      </c>
      <c r="F1209" s="88">
        <v>42.273558357640603</v>
      </c>
      <c r="G1209" s="88">
        <v>42.273558357640603</v>
      </c>
      <c r="H1209" s="88">
        <v>40.1277525354067</v>
      </c>
      <c r="I1209" s="88">
        <v>41.621146973764397</v>
      </c>
      <c r="J1209" s="88">
        <v>42.782668322361303</v>
      </c>
      <c r="K1209" s="88">
        <v>43.802906613844598</v>
      </c>
      <c r="L1209" s="88">
        <v>44.9841395965001</v>
      </c>
      <c r="M1209" s="88">
        <v>46.309372349013003</v>
      </c>
      <c r="N1209" s="88">
        <v>47.6714699179146</v>
      </c>
      <c r="O1209" s="88">
        <v>49.155530447929202</v>
      </c>
      <c r="P1209" s="88">
        <v>50.861473132124502</v>
      </c>
      <c r="Q1209" s="88">
        <v>52.671531237950603</v>
      </c>
      <c r="R1209" s="88">
        <v>54.472686920163497</v>
      </c>
      <c r="S1209" s="88">
        <v>56.5837759017545</v>
      </c>
      <c r="T1209" s="88">
        <v>58.747765827341198</v>
      </c>
      <c r="U1209" s="88">
        <v>61.029999034201701</v>
      </c>
      <c r="V1209" s="88">
        <v>63.615840093280902</v>
      </c>
      <c r="W1209" s="88">
        <v>66.164227031577596</v>
      </c>
      <c r="X1209" s="88">
        <v>68.819992940398095</v>
      </c>
      <c r="Y1209" s="88">
        <v>71.606996194505399</v>
      </c>
      <c r="Z1209" s="88">
        <v>74.276505012636505</v>
      </c>
      <c r="AA1209" s="88">
        <v>77.108668148768402</v>
      </c>
      <c r="AB1209" s="88">
        <v>79.901235674444195</v>
      </c>
      <c r="AC1209" s="88">
        <v>83.001084013669896</v>
      </c>
      <c r="AD1209" s="88">
        <v>85.949863525423595</v>
      </c>
      <c r="AE1209" s="88">
        <v>88.953123656728906</v>
      </c>
      <c r="AF1209" s="88">
        <v>92.076890500182301</v>
      </c>
      <c r="AG1209" s="88">
        <v>95.3289541957582</v>
      </c>
      <c r="AH1209" s="88">
        <v>98.585105284222706</v>
      </c>
      <c r="AI1209" s="88">
        <v>99.572730868960093</v>
      </c>
      <c r="AJ1209" s="88">
        <v>100.164192890322</v>
      </c>
      <c r="AK1209" s="88">
        <v>100.693560649747</v>
      </c>
    </row>
    <row r="1210" spans="1:37" s="88" customFormat="1" hidden="1" x14ac:dyDescent="0.3">
      <c r="A1210" s="117" t="str">
        <f t="shared" si="23"/>
        <v>SDGbaseTRA_UrbIRT_v6_3trnsfrx_govhhd-1</v>
      </c>
      <c r="B1210" s="118" t="s">
        <v>220</v>
      </c>
      <c r="C1210" s="119" t="s">
        <v>295</v>
      </c>
      <c r="D1210" s="91" t="s">
        <v>193</v>
      </c>
      <c r="E1210" s="88" t="s">
        <v>85</v>
      </c>
      <c r="F1210" s="88">
        <v>53.474000035044902</v>
      </c>
      <c r="G1210" s="88">
        <v>53.474000035044902</v>
      </c>
      <c r="H1210" s="88">
        <v>50.759659793266003</v>
      </c>
      <c r="I1210" s="88">
        <v>52.648731292132197</v>
      </c>
      <c r="J1210" s="88">
        <v>54.117999436301702</v>
      </c>
      <c r="K1210" s="88">
        <v>55.4085513688592</v>
      </c>
      <c r="L1210" s="88">
        <v>56.902753773623203</v>
      </c>
      <c r="M1210" s="88">
        <v>58.5791088997942</v>
      </c>
      <c r="N1210" s="88">
        <v>60.3020962298638</v>
      </c>
      <c r="O1210" s="88">
        <v>62.179360787595698</v>
      </c>
      <c r="P1210" s="88">
        <v>64.337295503729194</v>
      </c>
      <c r="Q1210" s="88">
        <v>66.626931176115903</v>
      </c>
      <c r="R1210" s="88">
        <v>68.9053057146144</v>
      </c>
      <c r="S1210" s="88">
        <v>71.575730837584203</v>
      </c>
      <c r="T1210" s="88">
        <v>74.313073087736797</v>
      </c>
      <c r="U1210" s="88">
        <v>77.199987351049202</v>
      </c>
      <c r="V1210" s="88">
        <v>80.470950815113198</v>
      </c>
      <c r="W1210" s="88">
        <v>83.694536633815801</v>
      </c>
      <c r="X1210" s="88">
        <v>87.053951639760498</v>
      </c>
      <c r="Y1210" s="88">
        <v>90.579375519315903</v>
      </c>
      <c r="Z1210" s="88">
        <v>93.956174638676003</v>
      </c>
      <c r="AA1210" s="88">
        <v>97.538723577648696</v>
      </c>
      <c r="AB1210" s="88">
        <v>101.07118599073701</v>
      </c>
      <c r="AC1210" s="88">
        <v>104.99234372243301</v>
      </c>
      <c r="AD1210" s="88">
        <v>108.72240671786</v>
      </c>
      <c r="AE1210" s="88">
        <v>112.521385053396</v>
      </c>
      <c r="AF1210" s="88">
        <v>116.47279853231601</v>
      </c>
      <c r="AG1210" s="88">
        <v>120.586501303679</v>
      </c>
      <c r="AH1210" s="88">
        <v>124.70537442870901</v>
      </c>
      <c r="AI1210" s="88">
        <v>125.95467286973501</v>
      </c>
      <c r="AJ1210" s="88">
        <v>126.70284362658199</v>
      </c>
      <c r="AK1210" s="88">
        <v>127.372468155148</v>
      </c>
    </row>
    <row r="1211" spans="1:37" s="88" customFormat="1" hidden="1" x14ac:dyDescent="0.3">
      <c r="A1211" s="117" t="str">
        <f t="shared" si="23"/>
        <v>SDGbaseTRA_UrbIRT_v6_3trnsfrx_govhhd-2</v>
      </c>
      <c r="B1211" s="118" t="s">
        <v>220</v>
      </c>
      <c r="C1211" s="119" t="s">
        <v>295</v>
      </c>
      <c r="D1211" s="91" t="s">
        <v>193</v>
      </c>
      <c r="E1211" s="88" t="s">
        <v>86</v>
      </c>
      <c r="F1211" s="88">
        <v>58.0983201113118</v>
      </c>
      <c r="G1211" s="88">
        <v>58.0983201113118</v>
      </c>
      <c r="H1211" s="88">
        <v>55.149249382461598</v>
      </c>
      <c r="I1211" s="88">
        <v>57.201683847479302</v>
      </c>
      <c r="J1211" s="88">
        <v>58.798011238610897</v>
      </c>
      <c r="K1211" s="88">
        <v>60.200167412618001</v>
      </c>
      <c r="L1211" s="88">
        <v>61.823585327234099</v>
      </c>
      <c r="M1211" s="88">
        <v>63.644908150974402</v>
      </c>
      <c r="N1211" s="88">
        <v>65.516895834419003</v>
      </c>
      <c r="O1211" s="88">
        <v>67.556502318640298</v>
      </c>
      <c r="P1211" s="88">
        <v>69.901050731608706</v>
      </c>
      <c r="Q1211" s="88">
        <v>72.388689325045206</v>
      </c>
      <c r="R1211" s="88">
        <v>74.864092945204405</v>
      </c>
      <c r="S1211" s="88">
        <v>77.765450867295897</v>
      </c>
      <c r="T1211" s="88">
        <v>80.739512770264696</v>
      </c>
      <c r="U1211" s="88">
        <v>83.876081362363905</v>
      </c>
      <c r="V1211" s="88">
        <v>87.429910929687296</v>
      </c>
      <c r="W1211" s="88">
        <v>90.932265731619694</v>
      </c>
      <c r="X1211" s="88">
        <v>94.582195945821098</v>
      </c>
      <c r="Y1211" s="88">
        <v>98.412491135039105</v>
      </c>
      <c r="Z1211" s="88">
        <v>102.081308804553</v>
      </c>
      <c r="AA1211" s="88">
        <v>105.973669109271</v>
      </c>
      <c r="AB1211" s="88">
        <v>109.811611509732</v>
      </c>
      <c r="AC1211" s="88">
        <v>114.071862789864</v>
      </c>
      <c r="AD1211" s="88">
        <v>118.12449385919901</v>
      </c>
      <c r="AE1211" s="88">
        <v>122.25199992362801</v>
      </c>
      <c r="AF1211" s="88">
        <v>126.545123404946</v>
      </c>
      <c r="AG1211" s="88">
        <v>131.01457061848501</v>
      </c>
      <c r="AH1211" s="88">
        <v>135.4896353071</v>
      </c>
      <c r="AI1211" s="88">
        <v>136.846970473607</v>
      </c>
      <c r="AJ1211" s="88">
        <v>137.65984147821999</v>
      </c>
      <c r="AK1211" s="88">
        <v>138.38737374043299</v>
      </c>
    </row>
    <row r="1212" spans="1:37" s="88" customFormat="1" hidden="1" x14ac:dyDescent="0.3">
      <c r="A1212" s="117" t="str">
        <f t="shared" si="23"/>
        <v>SDGbaseTRA_UrbIRT_v6_3trnsfrx_govhhd-3</v>
      </c>
      <c r="B1212" s="118" t="s">
        <v>220</v>
      </c>
      <c r="C1212" s="119" t="s">
        <v>295</v>
      </c>
      <c r="D1212" s="91" t="s">
        <v>193</v>
      </c>
      <c r="E1212" s="88" t="s">
        <v>87</v>
      </c>
      <c r="F1212" s="88">
        <v>61.808786157081002</v>
      </c>
      <c r="G1212" s="88">
        <v>61.808786157081002</v>
      </c>
      <c r="H1212" s="88">
        <v>58.6713721717475</v>
      </c>
      <c r="I1212" s="88">
        <v>60.854885958491302</v>
      </c>
      <c r="J1212" s="88">
        <v>62.553163260934902</v>
      </c>
      <c r="K1212" s="88">
        <v>64.044868545218407</v>
      </c>
      <c r="L1212" s="88">
        <v>65.771966515277299</v>
      </c>
      <c r="M1212" s="88">
        <v>67.709608648817394</v>
      </c>
      <c r="N1212" s="88">
        <v>69.701151368005</v>
      </c>
      <c r="O1212" s="88">
        <v>71.871017911242404</v>
      </c>
      <c r="P1212" s="88">
        <v>74.365301587852102</v>
      </c>
      <c r="Q1212" s="88">
        <v>77.011813940760504</v>
      </c>
      <c r="R1212" s="88">
        <v>79.645309930278799</v>
      </c>
      <c r="S1212" s="88">
        <v>82.731963916626697</v>
      </c>
      <c r="T1212" s="88">
        <v>85.895965144654198</v>
      </c>
      <c r="U1212" s="88">
        <v>89.232851598593697</v>
      </c>
      <c r="V1212" s="88">
        <v>93.013647520826098</v>
      </c>
      <c r="W1212" s="88">
        <v>96.739681226862899</v>
      </c>
      <c r="X1212" s="88">
        <v>100.622715291628</v>
      </c>
      <c r="Y1212" s="88">
        <v>104.69763339279299</v>
      </c>
      <c r="Z1212" s="88">
        <v>108.600761165676</v>
      </c>
      <c r="AA1212" s="88">
        <v>112.74170818892399</v>
      </c>
      <c r="AB1212" s="88">
        <v>116.824761892694</v>
      </c>
      <c r="AC1212" s="88">
        <v>121.357095355083</v>
      </c>
      <c r="AD1212" s="88">
        <v>125.668548881763</v>
      </c>
      <c r="AE1212" s="88">
        <v>130.05965931678901</v>
      </c>
      <c r="AF1212" s="88">
        <v>134.62696437301699</v>
      </c>
      <c r="AG1212" s="88">
        <v>139.38185412770699</v>
      </c>
      <c r="AH1212" s="88">
        <v>144.14272011914801</v>
      </c>
      <c r="AI1212" s="88">
        <v>145.58674188930101</v>
      </c>
      <c r="AJ1212" s="88">
        <v>146.45152713612401</v>
      </c>
      <c r="AK1212" s="88">
        <v>147.22552345703801</v>
      </c>
    </row>
    <row r="1213" spans="1:37" s="88" customFormat="1" hidden="1" x14ac:dyDescent="0.3">
      <c r="A1213" s="117" t="str">
        <f t="shared" si="23"/>
        <v>SDGbaseTRA_UrbIRT_v6_3trnsfrx_govhhd-4</v>
      </c>
      <c r="B1213" s="118" t="s">
        <v>220</v>
      </c>
      <c r="C1213" s="119" t="s">
        <v>295</v>
      </c>
      <c r="D1213" s="91" t="s">
        <v>193</v>
      </c>
      <c r="E1213" s="88" t="s">
        <v>88</v>
      </c>
      <c r="F1213" s="88">
        <v>54.277256646940998</v>
      </c>
      <c r="G1213" s="88">
        <v>54.277256646940998</v>
      </c>
      <c r="H1213" s="88">
        <v>51.522143099542198</v>
      </c>
      <c r="I1213" s="88">
        <v>53.439591177134801</v>
      </c>
      <c r="J1213" s="88">
        <v>54.930929848115099</v>
      </c>
      <c r="K1213" s="88">
        <v>56.2408677322031</v>
      </c>
      <c r="L1213" s="88">
        <v>57.757515212337402</v>
      </c>
      <c r="M1213" s="88">
        <v>59.459051610492899</v>
      </c>
      <c r="N1213" s="88">
        <v>61.2079206955123</v>
      </c>
      <c r="O1213" s="88">
        <v>63.113384474684302</v>
      </c>
      <c r="P1213" s="88">
        <v>65.303734482878198</v>
      </c>
      <c r="Q1213" s="88">
        <v>67.627763785654906</v>
      </c>
      <c r="R1213" s="88">
        <v>69.940362796069095</v>
      </c>
      <c r="S1213" s="88">
        <v>72.650901556230806</v>
      </c>
      <c r="T1213" s="88">
        <v>75.429362635347303</v>
      </c>
      <c r="U1213" s="88">
        <v>78.359642515005305</v>
      </c>
      <c r="V1213" s="88">
        <v>81.679740568366</v>
      </c>
      <c r="W1213" s="88">
        <v>84.951749295794201</v>
      </c>
      <c r="X1213" s="88">
        <v>88.361627560778103</v>
      </c>
      <c r="Y1213" s="88">
        <v>91.940008392106904</v>
      </c>
      <c r="Z1213" s="88">
        <v>95.367531904964693</v>
      </c>
      <c r="AA1213" s="88">
        <v>99.003895896501007</v>
      </c>
      <c r="AB1213" s="88">
        <v>102.589420990289</v>
      </c>
      <c r="AC1213" s="88">
        <v>106.569480167028</v>
      </c>
      <c r="AD1213" s="88">
        <v>110.355574088922</v>
      </c>
      <c r="AE1213" s="88">
        <v>114.211618558737</v>
      </c>
      <c r="AF1213" s="88">
        <v>118.22238796766401</v>
      </c>
      <c r="AG1213" s="88">
        <v>122.397884488294</v>
      </c>
      <c r="AH1213" s="88">
        <v>126.578629028761</v>
      </c>
      <c r="AI1213" s="88">
        <v>127.846693734371</v>
      </c>
      <c r="AJ1213" s="88">
        <v>128.606103095153</v>
      </c>
      <c r="AK1213" s="88">
        <v>129.28578635001099</v>
      </c>
    </row>
    <row r="1214" spans="1:37" s="88" customFormat="1" hidden="1" x14ac:dyDescent="0.3">
      <c r="A1214" s="117" t="str">
        <f t="shared" si="23"/>
        <v>SDGbaseTRA_UrbIRT_v6_3trnsfrx_govhhd-5</v>
      </c>
      <c r="B1214" s="118" t="s">
        <v>220</v>
      </c>
      <c r="C1214" s="119" t="s">
        <v>295</v>
      </c>
      <c r="D1214" s="91" t="s">
        <v>193</v>
      </c>
      <c r="E1214" s="88" t="s">
        <v>89</v>
      </c>
      <c r="F1214" s="88">
        <v>51.448840412463099</v>
      </c>
      <c r="G1214" s="88">
        <v>51.448840412463099</v>
      </c>
      <c r="H1214" s="88">
        <v>48.837297273126502</v>
      </c>
      <c r="I1214" s="88">
        <v>50.654826128443197</v>
      </c>
      <c r="J1214" s="88">
        <v>52.068450361209599</v>
      </c>
      <c r="K1214" s="88">
        <v>53.310126696973398</v>
      </c>
      <c r="L1214" s="88">
        <v>54.747740883610703</v>
      </c>
      <c r="M1214" s="88">
        <v>56.360609330041797</v>
      </c>
      <c r="N1214" s="88">
        <v>58.018343932266397</v>
      </c>
      <c r="O1214" s="88">
        <v>59.824512997221703</v>
      </c>
      <c r="P1214" s="88">
        <v>61.900722720790299</v>
      </c>
      <c r="Q1214" s="88">
        <v>64.103645640977803</v>
      </c>
      <c r="R1214" s="88">
        <v>66.295733907316702</v>
      </c>
      <c r="S1214" s="88">
        <v>68.865025074894703</v>
      </c>
      <c r="T1214" s="88">
        <v>71.498699093859003</v>
      </c>
      <c r="U1214" s="88">
        <v>74.276280556257205</v>
      </c>
      <c r="V1214" s="88">
        <v>77.423366563425901</v>
      </c>
      <c r="W1214" s="88">
        <v>80.524869204590203</v>
      </c>
      <c r="X1214" s="88">
        <v>83.757056929593205</v>
      </c>
      <c r="Y1214" s="88">
        <v>87.148966464070895</v>
      </c>
      <c r="Z1214" s="88">
        <v>90.397879933851499</v>
      </c>
      <c r="AA1214" s="88">
        <v>93.844751095729293</v>
      </c>
      <c r="AB1214" s="88">
        <v>97.243432601412195</v>
      </c>
      <c r="AC1214" s="88">
        <v>101.016088812617</v>
      </c>
      <c r="AD1214" s="88">
        <v>104.60488739986199</v>
      </c>
      <c r="AE1214" s="88">
        <v>108.259991375388</v>
      </c>
      <c r="AF1214" s="88">
        <v>112.061757492518</v>
      </c>
      <c r="AG1214" s="88">
        <v>116.01966670539601</v>
      </c>
      <c r="AH1214" s="88">
        <v>119.982550461052</v>
      </c>
      <c r="AI1214" s="88">
        <v>121.184535651571</v>
      </c>
      <c r="AJ1214" s="88">
        <v>121.90437179334199</v>
      </c>
      <c r="AK1214" s="88">
        <v>122.548636398269</v>
      </c>
    </row>
    <row r="1215" spans="1:37" s="88" customFormat="1" hidden="1" x14ac:dyDescent="0.3">
      <c r="A1215" s="117" t="str">
        <f t="shared" si="23"/>
        <v>SDGbaseTRA_UrbIRT_v6_3trnsfrx_govhhd-6</v>
      </c>
      <c r="B1215" s="118" t="s">
        <v>220</v>
      </c>
      <c r="C1215" s="119" t="s">
        <v>295</v>
      </c>
      <c r="D1215" s="91" t="s">
        <v>193</v>
      </c>
      <c r="E1215" s="88" t="s">
        <v>90</v>
      </c>
      <c r="F1215" s="88">
        <v>33.304564377838098</v>
      </c>
      <c r="G1215" s="88">
        <v>33.304564377838098</v>
      </c>
      <c r="H1215" s="88">
        <v>31.614024690019001</v>
      </c>
      <c r="I1215" s="88">
        <v>32.790572232882703</v>
      </c>
      <c r="J1215" s="88">
        <v>33.705658732185803</v>
      </c>
      <c r="K1215" s="88">
        <v>34.5094375759722</v>
      </c>
      <c r="L1215" s="88">
        <v>35.440053579083497</v>
      </c>
      <c r="M1215" s="88">
        <v>36.484117557523298</v>
      </c>
      <c r="N1215" s="88">
        <v>37.557224907242698</v>
      </c>
      <c r="O1215" s="88">
        <v>38.726418875830099</v>
      </c>
      <c r="P1215" s="88">
        <v>40.070419242915797</v>
      </c>
      <c r="Q1215" s="88">
        <v>41.496445322932601</v>
      </c>
      <c r="R1215" s="88">
        <v>42.915457767195598</v>
      </c>
      <c r="S1215" s="88">
        <v>44.578646332963302</v>
      </c>
      <c r="T1215" s="88">
        <v>46.283512083321199</v>
      </c>
      <c r="U1215" s="88">
        <v>48.081533960733999</v>
      </c>
      <c r="V1215" s="88">
        <v>50.118748554650303</v>
      </c>
      <c r="W1215" s="88">
        <v>52.126455503001097</v>
      </c>
      <c r="X1215" s="88">
        <v>54.218759300435998</v>
      </c>
      <c r="Y1215" s="88">
        <v>56.414456395825802</v>
      </c>
      <c r="Z1215" s="88">
        <v>58.517587330262202</v>
      </c>
      <c r="AA1215" s="88">
        <v>60.7488629351651</v>
      </c>
      <c r="AB1215" s="88">
        <v>62.948943755225002</v>
      </c>
      <c r="AC1215" s="88">
        <v>65.391110977152707</v>
      </c>
      <c r="AD1215" s="88">
        <v>67.714260976838005</v>
      </c>
      <c r="AE1215" s="88">
        <v>70.080332683890703</v>
      </c>
      <c r="AF1215" s="88">
        <v>72.541343726750895</v>
      </c>
      <c r="AG1215" s="88">
        <v>75.103431445835994</v>
      </c>
      <c r="AH1215" s="88">
        <v>77.668739353731496</v>
      </c>
      <c r="AI1215" s="88">
        <v>78.446824784577103</v>
      </c>
      <c r="AJ1215" s="88">
        <v>78.912798923797496</v>
      </c>
      <c r="AK1215" s="88">
        <v>79.329853066109806</v>
      </c>
    </row>
    <row r="1216" spans="1:37" s="88" customFormat="1" hidden="1" x14ac:dyDescent="0.3">
      <c r="A1216" s="117" t="str">
        <f t="shared" si="23"/>
        <v>SDGbaseTRA_UrbIRT_v6_3trnsfrx_govhhd-7</v>
      </c>
      <c r="B1216" s="118" t="s">
        <v>220</v>
      </c>
      <c r="C1216" s="119" t="s">
        <v>295</v>
      </c>
      <c r="D1216" s="91" t="s">
        <v>193</v>
      </c>
      <c r="E1216" s="88" t="s">
        <v>91</v>
      </c>
      <c r="F1216" s="88">
        <v>17.1658864276604</v>
      </c>
      <c r="G1216" s="88">
        <v>17.1658864276604</v>
      </c>
      <c r="H1216" s="88">
        <v>16.2945460325924</v>
      </c>
      <c r="I1216" s="88">
        <v>16.900963857741299</v>
      </c>
      <c r="J1216" s="88">
        <v>17.372619056119301</v>
      </c>
      <c r="K1216" s="88">
        <v>17.786903902750598</v>
      </c>
      <c r="L1216" s="88">
        <v>18.266563340295999</v>
      </c>
      <c r="M1216" s="88">
        <v>18.804696296301199</v>
      </c>
      <c r="N1216" s="88">
        <v>19.357798828464301</v>
      </c>
      <c r="O1216" s="88">
        <v>19.960426463793201</v>
      </c>
      <c r="P1216" s="88">
        <v>20.653153064219101</v>
      </c>
      <c r="Q1216" s="88">
        <v>21.388157475468599</v>
      </c>
      <c r="R1216" s="88">
        <v>22.1195469084997</v>
      </c>
      <c r="S1216" s="88">
        <v>22.976789948938599</v>
      </c>
      <c r="T1216" s="88">
        <v>23.8555143037458</v>
      </c>
      <c r="U1216" s="88">
        <v>24.782253323417699</v>
      </c>
      <c r="V1216" s="88">
        <v>25.832277396730898</v>
      </c>
      <c r="W1216" s="88">
        <v>26.8670925969666</v>
      </c>
      <c r="X1216" s="88">
        <v>27.945510826716198</v>
      </c>
      <c r="Y1216" s="88">
        <v>29.077220178665701</v>
      </c>
      <c r="Z1216" s="88">
        <v>30.1612189469264</v>
      </c>
      <c r="AA1216" s="88">
        <v>31.311266225372702</v>
      </c>
      <c r="AB1216" s="88">
        <v>32.445235042990802</v>
      </c>
      <c r="AC1216" s="88">
        <v>33.703980381718701</v>
      </c>
      <c r="AD1216" s="88">
        <v>34.901381692740003</v>
      </c>
      <c r="AE1216" s="88">
        <v>36.120905771847703</v>
      </c>
      <c r="AF1216" s="88">
        <v>37.389363619837702</v>
      </c>
      <c r="AG1216" s="88">
        <v>38.709918553526798</v>
      </c>
      <c r="AH1216" s="88">
        <v>40.032133241559599</v>
      </c>
      <c r="AI1216" s="88">
        <v>40.433175152373501</v>
      </c>
      <c r="AJ1216" s="88">
        <v>40.673348212778599</v>
      </c>
      <c r="AK1216" s="88">
        <v>40.888306858083098</v>
      </c>
    </row>
    <row r="1217" spans="1:37" s="88" customFormat="1" hidden="1" x14ac:dyDescent="0.3">
      <c r="A1217" s="117" t="str">
        <f t="shared" si="23"/>
        <v>SDGbaseTRA_UrbIRT_v6_3trnsfrx_govhhd-8</v>
      </c>
      <c r="B1217" s="118" t="s">
        <v>220</v>
      </c>
      <c r="C1217" s="119" t="s">
        <v>295</v>
      </c>
      <c r="D1217" s="91" t="s">
        <v>193</v>
      </c>
      <c r="E1217" s="88" t="s">
        <v>92</v>
      </c>
      <c r="F1217" s="88">
        <v>-31.5393310233951</v>
      </c>
      <c r="G1217" s="88">
        <v>-31.5393310233951</v>
      </c>
      <c r="H1217" s="88">
        <v>-29.9383945806475</v>
      </c>
      <c r="I1217" s="88">
        <v>-31.0525818733609</v>
      </c>
      <c r="J1217" s="88">
        <v>-31.9191662757008</v>
      </c>
      <c r="K1217" s="88">
        <v>-32.680342633877402</v>
      </c>
      <c r="L1217" s="88">
        <v>-33.561633433685202</v>
      </c>
      <c r="M1217" s="88">
        <v>-34.550359154641498</v>
      </c>
      <c r="N1217" s="88">
        <v>-35.566588868457004</v>
      </c>
      <c r="O1217" s="88">
        <v>-36.673812346520997</v>
      </c>
      <c r="P1217" s="88">
        <v>-37.946577004006997</v>
      </c>
      <c r="Q1217" s="88">
        <v>-39.297019786425601</v>
      </c>
      <c r="R1217" s="88">
        <v>-40.6408206750422</v>
      </c>
      <c r="S1217" s="88">
        <v>-42.215855680303399</v>
      </c>
      <c r="T1217" s="88">
        <v>-43.830358864940898</v>
      </c>
      <c r="U1217" s="88">
        <v>-45.533080646126201</v>
      </c>
      <c r="V1217" s="88">
        <v>-47.462317273102499</v>
      </c>
      <c r="W1217" s="88">
        <v>-49.3636102407458</v>
      </c>
      <c r="X1217" s="88">
        <v>-51.345016192198997</v>
      </c>
      <c r="Y1217" s="88">
        <v>-53.424335312934502</v>
      </c>
      <c r="Z1217" s="88">
        <v>-55.415994533400699</v>
      </c>
      <c r="AA1217" s="88">
        <v>-57.529006404959297</v>
      </c>
      <c r="AB1217" s="88">
        <v>-59.612476900921301</v>
      </c>
      <c r="AC1217" s="88">
        <v>-61.925202554769399</v>
      </c>
      <c r="AD1217" s="88">
        <v>-64.125219225932796</v>
      </c>
      <c r="AE1217" s="88">
        <v>-66.365882636125306</v>
      </c>
      <c r="AF1217" s="88">
        <v>-68.696453336658095</v>
      </c>
      <c r="AG1217" s="88">
        <v>-71.122743372055496</v>
      </c>
      <c r="AH1217" s="88">
        <v>-73.552082917414793</v>
      </c>
      <c r="AI1217" s="88">
        <v>-74.2889276840815</v>
      </c>
      <c r="AJ1217" s="88">
        <v>-74.730203914524907</v>
      </c>
      <c r="AK1217" s="88">
        <v>-75.125153042213199</v>
      </c>
    </row>
    <row r="1218" spans="1:37" s="88" customFormat="1" hidden="1" x14ac:dyDescent="0.3">
      <c r="A1218" s="117" t="str">
        <f t="shared" si="23"/>
        <v>SDGbaseTRA_UrbIRT_v6_3trnsfrx_govhhd-9</v>
      </c>
      <c r="B1218" s="118" t="s">
        <v>220</v>
      </c>
      <c r="C1218" s="119" t="s">
        <v>295</v>
      </c>
      <c r="D1218" s="91" t="s">
        <v>193</v>
      </c>
      <c r="E1218" s="88" t="s">
        <v>93</v>
      </c>
      <c r="F1218" s="88">
        <v>-164.453474595279</v>
      </c>
      <c r="G1218" s="88">
        <v>-164.453474595279</v>
      </c>
      <c r="H1218" s="88">
        <v>-156.105816224823</v>
      </c>
      <c r="I1218" s="88">
        <v>-161.915450281446</v>
      </c>
      <c r="J1218" s="88">
        <v>-166.43402475245</v>
      </c>
      <c r="K1218" s="88">
        <v>-170.402976940722</v>
      </c>
      <c r="L1218" s="88">
        <v>-174.99823401988201</v>
      </c>
      <c r="M1218" s="88">
        <v>-180.15368199410801</v>
      </c>
      <c r="N1218" s="88">
        <v>-185.452542242601</v>
      </c>
      <c r="O1218" s="88">
        <v>-191.22586533515499</v>
      </c>
      <c r="P1218" s="88">
        <v>-197.86235899161201</v>
      </c>
      <c r="Q1218" s="88">
        <v>-204.90388462340499</v>
      </c>
      <c r="R1218" s="88">
        <v>-211.91077786198699</v>
      </c>
      <c r="S1218" s="88">
        <v>-220.123380058028</v>
      </c>
      <c r="T1218" s="88">
        <v>-228.54177860496799</v>
      </c>
      <c r="U1218" s="88">
        <v>-237.42016962021299</v>
      </c>
      <c r="V1218" s="88">
        <v>-247.47966220702199</v>
      </c>
      <c r="W1218" s="88">
        <v>-257.39344999537298</v>
      </c>
      <c r="X1218" s="88">
        <v>-267.72496568473701</v>
      </c>
      <c r="Y1218" s="88">
        <v>-278.56702362007201</v>
      </c>
      <c r="Z1218" s="88">
        <v>-288.95200226062798</v>
      </c>
      <c r="AA1218" s="88">
        <v>-299.969742106826</v>
      </c>
      <c r="AB1218" s="88">
        <v>-310.83344628696699</v>
      </c>
      <c r="AC1218" s="88">
        <v>-322.89254066911599</v>
      </c>
      <c r="AD1218" s="88">
        <v>-334.36394396146801</v>
      </c>
      <c r="AE1218" s="88">
        <v>-346.04728889136902</v>
      </c>
      <c r="AF1218" s="88">
        <v>-358.19943153536798</v>
      </c>
      <c r="AG1218" s="88">
        <v>-370.85067725776503</v>
      </c>
      <c r="AH1218" s="88">
        <v>-383.51782384085902</v>
      </c>
      <c r="AI1218" s="88">
        <v>-387.35990540009601</v>
      </c>
      <c r="AJ1218" s="88">
        <v>-389.66082323817301</v>
      </c>
      <c r="AK1218" s="88">
        <v>-391.720180688987</v>
      </c>
    </row>
    <row r="1219" spans="1:37" s="88" customFormat="1" hidden="1" x14ac:dyDescent="0.3">
      <c r="A1219" s="117" t="str">
        <f t="shared" si="23"/>
        <v>SDGbaseTRA_UrbIRT_v6_3trnsfrx_rowent-e</v>
      </c>
      <c r="B1219" s="118" t="s">
        <v>220</v>
      </c>
      <c r="C1219" s="119" t="s">
        <v>295</v>
      </c>
      <c r="D1219" s="91" t="s">
        <v>194</v>
      </c>
      <c r="E1219" s="88" t="s">
        <v>83</v>
      </c>
      <c r="F1219" s="88">
        <v>-32.416327613782698</v>
      </c>
      <c r="G1219" s="88">
        <v>-32.416327613782698</v>
      </c>
      <c r="H1219" s="88">
        <v>-32.416327613782698</v>
      </c>
      <c r="I1219" s="88">
        <v>-32.416327613782698</v>
      </c>
      <c r="J1219" s="88">
        <v>-32.416327613782698</v>
      </c>
      <c r="K1219" s="88">
        <v>-32.416327613782698</v>
      </c>
      <c r="L1219" s="88">
        <v>-32.416327613782698</v>
      </c>
      <c r="M1219" s="88">
        <v>-32.416327613782698</v>
      </c>
      <c r="N1219" s="88">
        <v>-32.416327613782698</v>
      </c>
      <c r="O1219" s="88">
        <v>-32.416327613782698</v>
      </c>
      <c r="P1219" s="88">
        <v>-32.416327613782698</v>
      </c>
      <c r="Q1219" s="88">
        <v>-32.416327613782698</v>
      </c>
      <c r="R1219" s="88">
        <v>-32.416327613782698</v>
      </c>
      <c r="S1219" s="88">
        <v>-32.416327613782698</v>
      </c>
      <c r="T1219" s="88">
        <v>-32.416327613782698</v>
      </c>
      <c r="U1219" s="88">
        <v>-32.416327613782698</v>
      </c>
      <c r="V1219" s="88">
        <v>-32.416327613782698</v>
      </c>
      <c r="W1219" s="88">
        <v>-32.416327613782698</v>
      </c>
      <c r="X1219" s="88">
        <v>-32.416327613782698</v>
      </c>
      <c r="Y1219" s="88">
        <v>-32.416327613782698</v>
      </c>
      <c r="Z1219" s="88">
        <v>-32.416327613782698</v>
      </c>
      <c r="AA1219" s="88">
        <v>-32.416327613782698</v>
      </c>
      <c r="AB1219" s="88">
        <v>-32.416327613782698</v>
      </c>
      <c r="AC1219" s="88">
        <v>-32.416327613782698</v>
      </c>
      <c r="AD1219" s="88">
        <v>-32.416327613782698</v>
      </c>
      <c r="AE1219" s="88">
        <v>-32.416327613782698</v>
      </c>
      <c r="AF1219" s="88">
        <v>-32.416327613782698</v>
      </c>
      <c r="AG1219" s="88">
        <v>-32.416327613782698</v>
      </c>
      <c r="AH1219" s="88">
        <v>-32.416327613782698</v>
      </c>
      <c r="AI1219" s="88">
        <v>-32.416327613782698</v>
      </c>
      <c r="AJ1219" s="88">
        <v>-32.416327613782698</v>
      </c>
      <c r="AK1219" s="88">
        <v>-32.416327613782698</v>
      </c>
    </row>
    <row r="1220" spans="1:37" s="88" customFormat="1" hidden="1" x14ac:dyDescent="0.3">
      <c r="A1220" s="117" t="str">
        <f t="shared" si="23"/>
        <v>SDGbaseTRA_UrbIRT_v6_3trnsfrx_rowhhd-0</v>
      </c>
      <c r="B1220" s="118" t="s">
        <v>220</v>
      </c>
      <c r="C1220" s="119" t="s">
        <v>295</v>
      </c>
      <c r="D1220" s="91" t="s">
        <v>194</v>
      </c>
      <c r="E1220" s="88" t="s">
        <v>84</v>
      </c>
      <c r="F1220" s="88">
        <v>2.9558537024277999E-2</v>
      </c>
      <c r="G1220" s="88">
        <v>2.9558537024277999E-2</v>
      </c>
      <c r="H1220" s="88">
        <v>2.9558537024277999E-2</v>
      </c>
      <c r="I1220" s="88">
        <v>2.9558537024277999E-2</v>
      </c>
      <c r="J1220" s="88">
        <v>2.9558537024277999E-2</v>
      </c>
      <c r="K1220" s="88">
        <v>2.9558537024277999E-2</v>
      </c>
      <c r="L1220" s="88">
        <v>2.9558537024277999E-2</v>
      </c>
      <c r="M1220" s="88">
        <v>2.9558537024277999E-2</v>
      </c>
      <c r="N1220" s="88">
        <v>2.9558537024277999E-2</v>
      </c>
      <c r="O1220" s="88">
        <v>2.9558537024277999E-2</v>
      </c>
      <c r="P1220" s="88">
        <v>2.9558537024277999E-2</v>
      </c>
      <c r="Q1220" s="88">
        <v>2.9558537024277999E-2</v>
      </c>
      <c r="R1220" s="88">
        <v>2.9558537024277999E-2</v>
      </c>
      <c r="S1220" s="88">
        <v>2.9558537024277999E-2</v>
      </c>
      <c r="T1220" s="88">
        <v>2.9558537024277999E-2</v>
      </c>
      <c r="U1220" s="88">
        <v>2.9558537024277999E-2</v>
      </c>
      <c r="V1220" s="88">
        <v>2.9558537024277999E-2</v>
      </c>
      <c r="W1220" s="88">
        <v>2.9558537024277999E-2</v>
      </c>
      <c r="X1220" s="88">
        <v>2.9558537024277999E-2</v>
      </c>
      <c r="Y1220" s="88">
        <v>2.9558537024277999E-2</v>
      </c>
      <c r="Z1220" s="88">
        <v>2.9558537024277999E-2</v>
      </c>
      <c r="AA1220" s="88">
        <v>2.9558537024277999E-2</v>
      </c>
      <c r="AB1220" s="88">
        <v>2.9558537024277999E-2</v>
      </c>
      <c r="AC1220" s="88">
        <v>2.9558537024277999E-2</v>
      </c>
      <c r="AD1220" s="88">
        <v>2.9558537024277999E-2</v>
      </c>
      <c r="AE1220" s="88">
        <v>2.9558537024277999E-2</v>
      </c>
      <c r="AF1220" s="88">
        <v>2.9558537024277999E-2</v>
      </c>
      <c r="AG1220" s="88">
        <v>2.9558537024277999E-2</v>
      </c>
      <c r="AH1220" s="88">
        <v>2.9558537024277999E-2</v>
      </c>
      <c r="AI1220" s="88">
        <v>2.9558537024277999E-2</v>
      </c>
      <c r="AJ1220" s="88">
        <v>2.9558537024277999E-2</v>
      </c>
      <c r="AK1220" s="88">
        <v>2.9558537024277999E-2</v>
      </c>
    </row>
    <row r="1221" spans="1:37" s="88" customFormat="1" hidden="1" x14ac:dyDescent="0.3">
      <c r="A1221" s="117" t="str">
        <f t="shared" si="23"/>
        <v>SDGbaseTRA_UrbIRT_v6_3trnsfrx_rowhhd-1</v>
      </c>
      <c r="B1221" s="118" t="s">
        <v>220</v>
      </c>
      <c r="C1221" s="119" t="s">
        <v>295</v>
      </c>
      <c r="D1221" s="91" t="s">
        <v>194</v>
      </c>
      <c r="E1221" s="88" t="s">
        <v>85</v>
      </c>
      <c r="F1221" s="88">
        <v>6.0737858203831901E-2</v>
      </c>
      <c r="G1221" s="88">
        <v>6.0737858203831901E-2</v>
      </c>
      <c r="H1221" s="88">
        <v>6.0737858203831901E-2</v>
      </c>
      <c r="I1221" s="88">
        <v>6.0737858203831901E-2</v>
      </c>
      <c r="J1221" s="88">
        <v>6.0737858203831901E-2</v>
      </c>
      <c r="K1221" s="88">
        <v>6.0737858203831901E-2</v>
      </c>
      <c r="L1221" s="88">
        <v>6.0737858203831901E-2</v>
      </c>
      <c r="M1221" s="88">
        <v>6.0737858203831901E-2</v>
      </c>
      <c r="N1221" s="88">
        <v>6.0737858203831901E-2</v>
      </c>
      <c r="O1221" s="88">
        <v>6.0737858203831901E-2</v>
      </c>
      <c r="P1221" s="88">
        <v>6.0737858203831901E-2</v>
      </c>
      <c r="Q1221" s="88">
        <v>6.0737858203831901E-2</v>
      </c>
      <c r="R1221" s="88">
        <v>6.0737858203831901E-2</v>
      </c>
      <c r="S1221" s="88">
        <v>6.0737858203831901E-2</v>
      </c>
      <c r="T1221" s="88">
        <v>6.0737858203831901E-2</v>
      </c>
      <c r="U1221" s="88">
        <v>6.0737858203831901E-2</v>
      </c>
      <c r="V1221" s="88">
        <v>6.0737858203831901E-2</v>
      </c>
      <c r="W1221" s="88">
        <v>6.0737858203831901E-2</v>
      </c>
      <c r="X1221" s="88">
        <v>6.0737858203831901E-2</v>
      </c>
      <c r="Y1221" s="88">
        <v>6.0737858203831901E-2</v>
      </c>
      <c r="Z1221" s="88">
        <v>6.0737858203831901E-2</v>
      </c>
      <c r="AA1221" s="88">
        <v>6.0737858203831901E-2</v>
      </c>
      <c r="AB1221" s="88">
        <v>6.0737858203831901E-2</v>
      </c>
      <c r="AC1221" s="88">
        <v>6.0737858203831901E-2</v>
      </c>
      <c r="AD1221" s="88">
        <v>6.0737858203831901E-2</v>
      </c>
      <c r="AE1221" s="88">
        <v>6.0737858203831901E-2</v>
      </c>
      <c r="AF1221" s="88">
        <v>6.0737858203831901E-2</v>
      </c>
      <c r="AG1221" s="88">
        <v>6.0737858203831901E-2</v>
      </c>
      <c r="AH1221" s="88">
        <v>6.0737858203831901E-2</v>
      </c>
      <c r="AI1221" s="88">
        <v>6.0737858203831901E-2</v>
      </c>
      <c r="AJ1221" s="88">
        <v>6.0737858203831901E-2</v>
      </c>
      <c r="AK1221" s="88">
        <v>6.0737858203831901E-2</v>
      </c>
    </row>
    <row r="1222" spans="1:37" s="88" customFormat="1" hidden="1" x14ac:dyDescent="0.3">
      <c r="A1222" s="117" t="str">
        <f t="shared" si="23"/>
        <v>SDGbaseTRA_UrbIRT_v6_3trnsfrx_rowhhd-2</v>
      </c>
      <c r="B1222" s="118" t="s">
        <v>220</v>
      </c>
      <c r="C1222" s="119" t="s">
        <v>295</v>
      </c>
      <c r="D1222" s="91" t="s">
        <v>194</v>
      </c>
      <c r="E1222" s="88" t="s">
        <v>86</v>
      </c>
      <c r="F1222" s="88">
        <v>0.132672966576039</v>
      </c>
      <c r="G1222" s="88">
        <v>0.132672966576039</v>
      </c>
      <c r="H1222" s="88">
        <v>0.132672966576039</v>
      </c>
      <c r="I1222" s="88">
        <v>0.132672966576039</v>
      </c>
      <c r="J1222" s="88">
        <v>0.132672966576039</v>
      </c>
      <c r="K1222" s="88">
        <v>0.132672966576039</v>
      </c>
      <c r="L1222" s="88">
        <v>0.132672966576039</v>
      </c>
      <c r="M1222" s="88">
        <v>0.132672966576039</v>
      </c>
      <c r="N1222" s="88">
        <v>0.132672966576039</v>
      </c>
      <c r="O1222" s="88">
        <v>0.132672966576039</v>
      </c>
      <c r="P1222" s="88">
        <v>0.132672966576039</v>
      </c>
      <c r="Q1222" s="88">
        <v>0.132672966576039</v>
      </c>
      <c r="R1222" s="88">
        <v>0.132672966576039</v>
      </c>
      <c r="S1222" s="88">
        <v>0.132672966576039</v>
      </c>
      <c r="T1222" s="88">
        <v>0.132672966576039</v>
      </c>
      <c r="U1222" s="88">
        <v>0.132672966576039</v>
      </c>
      <c r="V1222" s="88">
        <v>0.132672966576039</v>
      </c>
      <c r="W1222" s="88">
        <v>0.132672966576039</v>
      </c>
      <c r="X1222" s="88">
        <v>0.132672966576039</v>
      </c>
      <c r="Y1222" s="88">
        <v>0.132672966576039</v>
      </c>
      <c r="Z1222" s="88">
        <v>0.132672966576039</v>
      </c>
      <c r="AA1222" s="88">
        <v>0.132672966576039</v>
      </c>
      <c r="AB1222" s="88">
        <v>0.132672966576039</v>
      </c>
      <c r="AC1222" s="88">
        <v>0.132672966576039</v>
      </c>
      <c r="AD1222" s="88">
        <v>0.132672966576039</v>
      </c>
      <c r="AE1222" s="88">
        <v>0.132672966576039</v>
      </c>
      <c r="AF1222" s="88">
        <v>0.132672966576039</v>
      </c>
      <c r="AG1222" s="88">
        <v>0.132672966576039</v>
      </c>
      <c r="AH1222" s="88">
        <v>0.132672966576039</v>
      </c>
      <c r="AI1222" s="88">
        <v>0.132672966576039</v>
      </c>
      <c r="AJ1222" s="88">
        <v>0.132672966576039</v>
      </c>
      <c r="AK1222" s="88">
        <v>0.132672966576039</v>
      </c>
    </row>
    <row r="1223" spans="1:37" s="88" customFormat="1" hidden="1" x14ac:dyDescent="0.3">
      <c r="A1223" s="117" t="str">
        <f t="shared" si="23"/>
        <v>SDGbaseTRA_UrbIRT_v6_3trnsfrx_rowhhd-3</v>
      </c>
      <c r="B1223" s="118" t="s">
        <v>220</v>
      </c>
      <c r="C1223" s="119" t="s">
        <v>295</v>
      </c>
      <c r="D1223" s="91" t="s">
        <v>194</v>
      </c>
      <c r="E1223" s="88" t="s">
        <v>87</v>
      </c>
      <c r="F1223" s="88">
        <v>0.206152741521125</v>
      </c>
      <c r="G1223" s="88">
        <v>0.206152741521125</v>
      </c>
      <c r="H1223" s="88">
        <v>0.206152741521125</v>
      </c>
      <c r="I1223" s="88">
        <v>0.206152741521125</v>
      </c>
      <c r="J1223" s="88">
        <v>0.206152741521125</v>
      </c>
      <c r="K1223" s="88">
        <v>0.206152741521125</v>
      </c>
      <c r="L1223" s="88">
        <v>0.206152741521125</v>
      </c>
      <c r="M1223" s="88">
        <v>0.206152741521125</v>
      </c>
      <c r="N1223" s="88">
        <v>0.206152741521125</v>
      </c>
      <c r="O1223" s="88">
        <v>0.206152741521125</v>
      </c>
      <c r="P1223" s="88">
        <v>0.206152741521125</v>
      </c>
      <c r="Q1223" s="88">
        <v>0.206152741521125</v>
      </c>
      <c r="R1223" s="88">
        <v>0.206152741521125</v>
      </c>
      <c r="S1223" s="88">
        <v>0.206152741521125</v>
      </c>
      <c r="T1223" s="88">
        <v>0.206152741521125</v>
      </c>
      <c r="U1223" s="88">
        <v>0.206152741521125</v>
      </c>
      <c r="V1223" s="88">
        <v>0.206152741521125</v>
      </c>
      <c r="W1223" s="88">
        <v>0.206152741521125</v>
      </c>
      <c r="X1223" s="88">
        <v>0.206152741521125</v>
      </c>
      <c r="Y1223" s="88">
        <v>0.206152741521125</v>
      </c>
      <c r="Z1223" s="88">
        <v>0.206152741521125</v>
      </c>
      <c r="AA1223" s="88">
        <v>0.206152741521125</v>
      </c>
      <c r="AB1223" s="88">
        <v>0.206152741521125</v>
      </c>
      <c r="AC1223" s="88">
        <v>0.206152741521125</v>
      </c>
      <c r="AD1223" s="88">
        <v>0.206152741521125</v>
      </c>
      <c r="AE1223" s="88">
        <v>0.206152741521125</v>
      </c>
      <c r="AF1223" s="88">
        <v>0.206152741521125</v>
      </c>
      <c r="AG1223" s="88">
        <v>0.206152741521125</v>
      </c>
      <c r="AH1223" s="88">
        <v>0.206152741521125</v>
      </c>
      <c r="AI1223" s="88">
        <v>0.206152741521125</v>
      </c>
      <c r="AJ1223" s="88">
        <v>0.206152741521125</v>
      </c>
      <c r="AK1223" s="88">
        <v>0.206152741521125</v>
      </c>
    </row>
    <row r="1224" spans="1:37" s="88" customFormat="1" hidden="1" x14ac:dyDescent="0.3">
      <c r="A1224" s="117" t="str">
        <f t="shared" si="23"/>
        <v>SDGbaseTRA_UrbIRT_v6_3trnsfrx_rowhhd-4</v>
      </c>
      <c r="B1224" s="118" t="s">
        <v>220</v>
      </c>
      <c r="C1224" s="119" t="s">
        <v>295</v>
      </c>
      <c r="D1224" s="91" t="s">
        <v>194</v>
      </c>
      <c r="E1224" s="88" t="s">
        <v>88</v>
      </c>
      <c r="F1224" s="88">
        <v>0.20943764483930299</v>
      </c>
      <c r="G1224" s="88">
        <v>0.20943764483930299</v>
      </c>
      <c r="H1224" s="88">
        <v>0.20943764483930299</v>
      </c>
      <c r="I1224" s="88">
        <v>0.20943764483930299</v>
      </c>
      <c r="J1224" s="88">
        <v>0.20943764483930299</v>
      </c>
      <c r="K1224" s="88">
        <v>0.20943764483930299</v>
      </c>
      <c r="L1224" s="88">
        <v>0.20943764483930299</v>
      </c>
      <c r="M1224" s="88">
        <v>0.20943764483930299</v>
      </c>
      <c r="N1224" s="88">
        <v>0.20943764483930299</v>
      </c>
      <c r="O1224" s="88">
        <v>0.20943764483930299</v>
      </c>
      <c r="P1224" s="88">
        <v>0.20943764483930299</v>
      </c>
      <c r="Q1224" s="88">
        <v>0.20943764483930299</v>
      </c>
      <c r="R1224" s="88">
        <v>0.20943764483930299</v>
      </c>
      <c r="S1224" s="88">
        <v>0.20943764483930299</v>
      </c>
      <c r="T1224" s="88">
        <v>0.20943764483930299</v>
      </c>
      <c r="U1224" s="88">
        <v>0.20943764483930299</v>
      </c>
      <c r="V1224" s="88">
        <v>0.20943764483930299</v>
      </c>
      <c r="W1224" s="88">
        <v>0.20943764483930299</v>
      </c>
      <c r="X1224" s="88">
        <v>0.20943764483930299</v>
      </c>
      <c r="Y1224" s="88">
        <v>0.20943764483930299</v>
      </c>
      <c r="Z1224" s="88">
        <v>0.20943764483930299</v>
      </c>
      <c r="AA1224" s="88">
        <v>0.20943764483930299</v>
      </c>
      <c r="AB1224" s="88">
        <v>0.20943764483930299</v>
      </c>
      <c r="AC1224" s="88">
        <v>0.20943764483930299</v>
      </c>
      <c r="AD1224" s="88">
        <v>0.20943764483930299</v>
      </c>
      <c r="AE1224" s="88">
        <v>0.20943764483930299</v>
      </c>
      <c r="AF1224" s="88">
        <v>0.20943764483930299</v>
      </c>
      <c r="AG1224" s="88">
        <v>0.20943764483930299</v>
      </c>
      <c r="AH1224" s="88">
        <v>0.20943764483930299</v>
      </c>
      <c r="AI1224" s="88">
        <v>0.20943764483930299</v>
      </c>
      <c r="AJ1224" s="88">
        <v>0.20943764483930299</v>
      </c>
      <c r="AK1224" s="88">
        <v>0.20943764483930299</v>
      </c>
    </row>
    <row r="1225" spans="1:37" s="88" customFormat="1" hidden="1" x14ac:dyDescent="0.3">
      <c r="A1225" s="117" t="str">
        <f t="shared" si="23"/>
        <v>SDGbaseTRA_UrbIRT_v6_3trnsfrx_rowhhd-5</v>
      </c>
      <c r="B1225" s="118" t="s">
        <v>220</v>
      </c>
      <c r="C1225" s="119" t="s">
        <v>295</v>
      </c>
      <c r="D1225" s="91" t="s">
        <v>194</v>
      </c>
      <c r="E1225" s="88" t="s">
        <v>89</v>
      </c>
      <c r="F1225" s="88">
        <v>0.29828284698503399</v>
      </c>
      <c r="G1225" s="88">
        <v>0.29828284698503399</v>
      </c>
      <c r="H1225" s="88">
        <v>0.29828284698503399</v>
      </c>
      <c r="I1225" s="88">
        <v>0.29828284698503399</v>
      </c>
      <c r="J1225" s="88">
        <v>0.29828284698503399</v>
      </c>
      <c r="K1225" s="88">
        <v>0.29828284698503399</v>
      </c>
      <c r="L1225" s="88">
        <v>0.29828284698503399</v>
      </c>
      <c r="M1225" s="88">
        <v>0.29828284698503399</v>
      </c>
      <c r="N1225" s="88">
        <v>0.29828284698503399</v>
      </c>
      <c r="O1225" s="88">
        <v>0.29828284698503399</v>
      </c>
      <c r="P1225" s="88">
        <v>0.29828284698503399</v>
      </c>
      <c r="Q1225" s="88">
        <v>0.29828284698503399</v>
      </c>
      <c r="R1225" s="88">
        <v>0.29828284698503399</v>
      </c>
      <c r="S1225" s="88">
        <v>0.29828284698503399</v>
      </c>
      <c r="T1225" s="88">
        <v>0.29828284698503399</v>
      </c>
      <c r="U1225" s="88">
        <v>0.29828284698503399</v>
      </c>
      <c r="V1225" s="88">
        <v>0.29828284698503399</v>
      </c>
      <c r="W1225" s="88">
        <v>0.29828284698503399</v>
      </c>
      <c r="X1225" s="88">
        <v>0.29828284698503399</v>
      </c>
      <c r="Y1225" s="88">
        <v>0.29828284698503399</v>
      </c>
      <c r="Z1225" s="88">
        <v>0.29828284698503399</v>
      </c>
      <c r="AA1225" s="88">
        <v>0.29828284698503399</v>
      </c>
      <c r="AB1225" s="88">
        <v>0.29828284698503399</v>
      </c>
      <c r="AC1225" s="88">
        <v>0.29828284698503399</v>
      </c>
      <c r="AD1225" s="88">
        <v>0.29828284698503399</v>
      </c>
      <c r="AE1225" s="88">
        <v>0.29828284698503399</v>
      </c>
      <c r="AF1225" s="88">
        <v>0.29828284698503399</v>
      </c>
      <c r="AG1225" s="88">
        <v>0.29828284698503399</v>
      </c>
      <c r="AH1225" s="88">
        <v>0.29828284698503399</v>
      </c>
      <c r="AI1225" s="88">
        <v>0.29828284698503399</v>
      </c>
      <c r="AJ1225" s="88">
        <v>0.29828284698503399</v>
      </c>
      <c r="AK1225" s="88">
        <v>0.29828284698503399</v>
      </c>
    </row>
    <row r="1226" spans="1:37" s="88" customFormat="1" hidden="1" x14ac:dyDescent="0.3">
      <c r="A1226" s="117" t="str">
        <f t="shared" si="23"/>
        <v>SDGbaseTRA_UrbIRT_v6_3trnsfrx_rowhhd-6</v>
      </c>
      <c r="B1226" s="118" t="s">
        <v>220</v>
      </c>
      <c r="C1226" s="119" t="s">
        <v>295</v>
      </c>
      <c r="D1226" s="91" t="s">
        <v>194</v>
      </c>
      <c r="E1226" s="88" t="s">
        <v>90</v>
      </c>
      <c r="F1226" s="88">
        <v>0.55915071720831799</v>
      </c>
      <c r="G1226" s="88">
        <v>0.55915071720831799</v>
      </c>
      <c r="H1226" s="88">
        <v>0.55915071720831799</v>
      </c>
      <c r="I1226" s="88">
        <v>0.55915071720831799</v>
      </c>
      <c r="J1226" s="88">
        <v>0.55915071720831799</v>
      </c>
      <c r="K1226" s="88">
        <v>0.55915071720831799</v>
      </c>
      <c r="L1226" s="88">
        <v>0.55915071720831799</v>
      </c>
      <c r="M1226" s="88">
        <v>0.55915071720831799</v>
      </c>
      <c r="N1226" s="88">
        <v>0.55915071720831799</v>
      </c>
      <c r="O1226" s="88">
        <v>0.55915071720831799</v>
      </c>
      <c r="P1226" s="88">
        <v>0.55915071720831799</v>
      </c>
      <c r="Q1226" s="88">
        <v>0.55915071720831799</v>
      </c>
      <c r="R1226" s="88">
        <v>0.55915071720831799</v>
      </c>
      <c r="S1226" s="88">
        <v>0.55915071720831799</v>
      </c>
      <c r="T1226" s="88">
        <v>0.55915071720831799</v>
      </c>
      <c r="U1226" s="88">
        <v>0.55915071720831799</v>
      </c>
      <c r="V1226" s="88">
        <v>0.55915071720831799</v>
      </c>
      <c r="W1226" s="88">
        <v>0.55915071720831799</v>
      </c>
      <c r="X1226" s="88">
        <v>0.55915071720831799</v>
      </c>
      <c r="Y1226" s="88">
        <v>0.55915071720831799</v>
      </c>
      <c r="Z1226" s="88">
        <v>0.55915071720831799</v>
      </c>
      <c r="AA1226" s="88">
        <v>0.55915071720831799</v>
      </c>
      <c r="AB1226" s="88">
        <v>0.55915071720831799</v>
      </c>
      <c r="AC1226" s="88">
        <v>0.55915071720831799</v>
      </c>
      <c r="AD1226" s="88">
        <v>0.55915071720831799</v>
      </c>
      <c r="AE1226" s="88">
        <v>0.55915071720831799</v>
      </c>
      <c r="AF1226" s="88">
        <v>0.55915071720831799</v>
      </c>
      <c r="AG1226" s="88">
        <v>0.55915071720831799</v>
      </c>
      <c r="AH1226" s="88">
        <v>0.55915071720831799</v>
      </c>
      <c r="AI1226" s="88">
        <v>0.55915071720831799</v>
      </c>
      <c r="AJ1226" s="88">
        <v>0.55915071720831799</v>
      </c>
      <c r="AK1226" s="88">
        <v>0.55915071720831799</v>
      </c>
    </row>
    <row r="1227" spans="1:37" s="88" customFormat="1" hidden="1" x14ac:dyDescent="0.3">
      <c r="A1227" s="117" t="str">
        <f t="shared" si="23"/>
        <v>SDGbaseTRA_UrbIRT_v6_3trnsfrx_rowhhd-7</v>
      </c>
      <c r="B1227" s="118" t="s">
        <v>220</v>
      </c>
      <c r="C1227" s="119" t="s">
        <v>295</v>
      </c>
      <c r="D1227" s="91" t="s">
        <v>194</v>
      </c>
      <c r="E1227" s="88" t="s">
        <v>91</v>
      </c>
      <c r="F1227" s="88">
        <v>0.68306578145445995</v>
      </c>
      <c r="G1227" s="88">
        <v>0.68306578145445995</v>
      </c>
      <c r="H1227" s="88">
        <v>0.68306578145445995</v>
      </c>
      <c r="I1227" s="88">
        <v>0.68306578145445995</v>
      </c>
      <c r="J1227" s="88">
        <v>0.68306578145445995</v>
      </c>
      <c r="K1227" s="88">
        <v>0.68306578145445995</v>
      </c>
      <c r="L1227" s="88">
        <v>0.68306578145445995</v>
      </c>
      <c r="M1227" s="88">
        <v>0.68306578145445995</v>
      </c>
      <c r="N1227" s="88">
        <v>0.68306578145445995</v>
      </c>
      <c r="O1227" s="88">
        <v>0.68306578145445995</v>
      </c>
      <c r="P1227" s="88">
        <v>0.68306578145445995</v>
      </c>
      <c r="Q1227" s="88">
        <v>0.68306578145445995</v>
      </c>
      <c r="R1227" s="88">
        <v>0.68306578145445995</v>
      </c>
      <c r="S1227" s="88">
        <v>0.68306578145445995</v>
      </c>
      <c r="T1227" s="88">
        <v>0.68306578145445995</v>
      </c>
      <c r="U1227" s="88">
        <v>0.68306578145445995</v>
      </c>
      <c r="V1227" s="88">
        <v>0.68306578145445995</v>
      </c>
      <c r="W1227" s="88">
        <v>0.68306578145445995</v>
      </c>
      <c r="X1227" s="88">
        <v>0.68306578145445995</v>
      </c>
      <c r="Y1227" s="88">
        <v>0.68306578145445995</v>
      </c>
      <c r="Z1227" s="88">
        <v>0.68306578145445995</v>
      </c>
      <c r="AA1227" s="88">
        <v>0.68306578145445995</v>
      </c>
      <c r="AB1227" s="88">
        <v>0.68306578145445995</v>
      </c>
      <c r="AC1227" s="88">
        <v>0.68306578145445995</v>
      </c>
      <c r="AD1227" s="88">
        <v>0.68306578145445995</v>
      </c>
      <c r="AE1227" s="88">
        <v>0.68306578145445995</v>
      </c>
      <c r="AF1227" s="88">
        <v>0.68306578145445995</v>
      </c>
      <c r="AG1227" s="88">
        <v>0.68306578145445995</v>
      </c>
      <c r="AH1227" s="88">
        <v>0.68306578145445995</v>
      </c>
      <c r="AI1227" s="88">
        <v>0.68306578145445995</v>
      </c>
      <c r="AJ1227" s="88">
        <v>0.68306578145445995</v>
      </c>
      <c r="AK1227" s="88">
        <v>0.68306578145445995</v>
      </c>
    </row>
    <row r="1228" spans="1:37" s="88" customFormat="1" hidden="1" x14ac:dyDescent="0.3">
      <c r="A1228" s="117" t="str">
        <f t="shared" si="23"/>
        <v>SDGbaseTRA_UrbIRT_v6_3trnsfrx_rowhhd-8</v>
      </c>
      <c r="B1228" s="118" t="s">
        <v>220</v>
      </c>
      <c r="C1228" s="119" t="s">
        <v>295</v>
      </c>
      <c r="D1228" s="91" t="s">
        <v>194</v>
      </c>
      <c r="E1228" s="88" t="s">
        <v>92</v>
      </c>
      <c r="F1228" s="88">
        <v>2.3350091454819899</v>
      </c>
      <c r="G1228" s="88">
        <v>2.3350091454819899</v>
      </c>
      <c r="H1228" s="88">
        <v>2.3350091454819899</v>
      </c>
      <c r="I1228" s="88">
        <v>2.3350091454819899</v>
      </c>
      <c r="J1228" s="88">
        <v>2.3350091454819899</v>
      </c>
      <c r="K1228" s="88">
        <v>2.3350091454819899</v>
      </c>
      <c r="L1228" s="88">
        <v>2.3350091454819899</v>
      </c>
      <c r="M1228" s="88">
        <v>2.3350091454819899</v>
      </c>
      <c r="N1228" s="88">
        <v>2.3350091454819899</v>
      </c>
      <c r="O1228" s="88">
        <v>2.3350091454819899</v>
      </c>
      <c r="P1228" s="88">
        <v>2.3350091454819899</v>
      </c>
      <c r="Q1228" s="88">
        <v>2.3350091454819899</v>
      </c>
      <c r="R1228" s="88">
        <v>2.3350091454819899</v>
      </c>
      <c r="S1228" s="88">
        <v>2.3350091454819899</v>
      </c>
      <c r="T1228" s="88">
        <v>2.3350091454819899</v>
      </c>
      <c r="U1228" s="88">
        <v>2.3350091454819899</v>
      </c>
      <c r="V1228" s="88">
        <v>2.3350091454819899</v>
      </c>
      <c r="W1228" s="88">
        <v>2.3350091454819899</v>
      </c>
      <c r="X1228" s="88">
        <v>2.3350091454819899</v>
      </c>
      <c r="Y1228" s="88">
        <v>2.3350091454819899</v>
      </c>
      <c r="Z1228" s="88">
        <v>2.3350091454819899</v>
      </c>
      <c r="AA1228" s="88">
        <v>2.3350091454819899</v>
      </c>
      <c r="AB1228" s="88">
        <v>2.3350091454819899</v>
      </c>
      <c r="AC1228" s="88">
        <v>2.3350091454819899</v>
      </c>
      <c r="AD1228" s="88">
        <v>2.3350091454819899</v>
      </c>
      <c r="AE1228" s="88">
        <v>2.3350091454819899</v>
      </c>
      <c r="AF1228" s="88">
        <v>2.3350091454819899</v>
      </c>
      <c r="AG1228" s="88">
        <v>2.3350091454819899</v>
      </c>
      <c r="AH1228" s="88">
        <v>2.3350091454819899</v>
      </c>
      <c r="AI1228" s="88">
        <v>2.3350091454819899</v>
      </c>
      <c r="AJ1228" s="88">
        <v>2.3350091454819899</v>
      </c>
      <c r="AK1228" s="88">
        <v>2.3350091454819899</v>
      </c>
    </row>
    <row r="1229" spans="1:37" s="88" customFormat="1" hidden="1" x14ac:dyDescent="0.3">
      <c r="A1229" s="117" t="str">
        <f t="shared" si="23"/>
        <v>SDGbaseTRA_UrbIRT_v6_3trnsfrx_rowhhd-9</v>
      </c>
      <c r="B1229" s="118" t="s">
        <v>220</v>
      </c>
      <c r="C1229" s="119" t="s">
        <v>295</v>
      </c>
      <c r="D1229" s="91" t="s">
        <v>194</v>
      </c>
      <c r="E1229" s="88" t="s">
        <v>93</v>
      </c>
      <c r="F1229" s="88">
        <v>8.8179239513541408</v>
      </c>
      <c r="G1229" s="88">
        <v>8.8179239513541408</v>
      </c>
      <c r="H1229" s="88">
        <v>8.8179239513541408</v>
      </c>
      <c r="I1229" s="88">
        <v>8.8179239513541408</v>
      </c>
      <c r="J1229" s="88">
        <v>8.8179239513541408</v>
      </c>
      <c r="K1229" s="88">
        <v>8.8179239513541408</v>
      </c>
      <c r="L1229" s="88">
        <v>8.8179239513541408</v>
      </c>
      <c r="M1229" s="88">
        <v>8.8179239513541408</v>
      </c>
      <c r="N1229" s="88">
        <v>8.8179239513541408</v>
      </c>
      <c r="O1229" s="88">
        <v>8.8179239513541408</v>
      </c>
      <c r="P1229" s="88">
        <v>8.8179239513541408</v>
      </c>
      <c r="Q1229" s="88">
        <v>8.8179239513541408</v>
      </c>
      <c r="R1229" s="88">
        <v>8.8179239513541408</v>
      </c>
      <c r="S1229" s="88">
        <v>8.8179239513541408</v>
      </c>
      <c r="T1229" s="88">
        <v>8.8179239513541408</v>
      </c>
      <c r="U1229" s="88">
        <v>8.8179239513541408</v>
      </c>
      <c r="V1229" s="88">
        <v>8.8179239513541408</v>
      </c>
      <c r="W1229" s="88">
        <v>8.8179239513541408</v>
      </c>
      <c r="X1229" s="88">
        <v>8.8179239513541408</v>
      </c>
      <c r="Y1229" s="88">
        <v>8.8179239513541408</v>
      </c>
      <c r="Z1229" s="88">
        <v>8.8179239513541408</v>
      </c>
      <c r="AA1229" s="88">
        <v>8.8179239513541408</v>
      </c>
      <c r="AB1229" s="88">
        <v>8.8179239513541408</v>
      </c>
      <c r="AC1229" s="88">
        <v>8.8179239513541408</v>
      </c>
      <c r="AD1229" s="88">
        <v>8.8179239513541408</v>
      </c>
      <c r="AE1229" s="88">
        <v>8.8179239513541408</v>
      </c>
      <c r="AF1229" s="88">
        <v>8.8179239513541408</v>
      </c>
      <c r="AG1229" s="88">
        <v>8.8179239513541408</v>
      </c>
      <c r="AH1229" s="88">
        <v>8.8179239513541408</v>
      </c>
      <c r="AI1229" s="88">
        <v>8.8179239513541408</v>
      </c>
      <c r="AJ1229" s="88">
        <v>8.8179239513541408</v>
      </c>
      <c r="AK1229" s="88">
        <v>8.8179239513541408</v>
      </c>
    </row>
    <row r="1230" spans="1:37" s="88" customFormat="1" hidden="1" x14ac:dyDescent="0.3">
      <c r="A1230" s="117" t="str">
        <f t="shared" si="23"/>
        <v>SDGbaseTRA_UrbIRT_v6_3trnsfrx_rowgov</v>
      </c>
      <c r="B1230" s="118" t="s">
        <v>220</v>
      </c>
      <c r="C1230" s="119" t="s">
        <v>295</v>
      </c>
      <c r="D1230" s="91" t="s">
        <v>194</v>
      </c>
      <c r="E1230" s="88" t="s">
        <v>195</v>
      </c>
      <c r="F1230" s="88">
        <v>-48.311760195367</v>
      </c>
      <c r="G1230" s="88">
        <v>-48.311760195367</v>
      </c>
      <c r="H1230" s="88">
        <v>-48.311760195367</v>
      </c>
      <c r="I1230" s="88">
        <v>-48.311760195367</v>
      </c>
      <c r="J1230" s="88">
        <v>-48.311760195367</v>
      </c>
      <c r="K1230" s="88">
        <v>-48.311760195367</v>
      </c>
      <c r="L1230" s="88">
        <v>-48.311760195367</v>
      </c>
      <c r="M1230" s="88">
        <v>-48.311760195367</v>
      </c>
      <c r="N1230" s="88">
        <v>-48.311760195367</v>
      </c>
      <c r="O1230" s="88">
        <v>-48.311760195367</v>
      </c>
      <c r="P1230" s="88">
        <v>-48.311760195367</v>
      </c>
      <c r="Q1230" s="88">
        <v>-48.311760195367</v>
      </c>
      <c r="R1230" s="88">
        <v>-48.311760195367</v>
      </c>
      <c r="S1230" s="88">
        <v>-48.311760195367</v>
      </c>
      <c r="T1230" s="88">
        <v>-48.311760195367</v>
      </c>
      <c r="U1230" s="88">
        <v>-48.311760195367</v>
      </c>
      <c r="V1230" s="88">
        <v>-48.311760195367</v>
      </c>
      <c r="W1230" s="88">
        <v>-48.311760195367</v>
      </c>
      <c r="X1230" s="88">
        <v>-48.311760195367</v>
      </c>
      <c r="Y1230" s="88">
        <v>-48.311760195367</v>
      </c>
      <c r="Z1230" s="88">
        <v>-48.311760195367</v>
      </c>
      <c r="AA1230" s="88">
        <v>-48.311760195367</v>
      </c>
      <c r="AB1230" s="88">
        <v>-48.311760195367</v>
      </c>
      <c r="AC1230" s="88">
        <v>-48.311760195367</v>
      </c>
      <c r="AD1230" s="88">
        <v>-48.311760195367</v>
      </c>
      <c r="AE1230" s="88">
        <v>-48.311760195367</v>
      </c>
      <c r="AF1230" s="88">
        <v>-48.311760195367</v>
      </c>
      <c r="AG1230" s="88">
        <v>-48.311760195367</v>
      </c>
      <c r="AH1230" s="88">
        <v>-48.311760195367</v>
      </c>
      <c r="AI1230" s="88">
        <v>-48.311760195367</v>
      </c>
      <c r="AJ1230" s="88">
        <v>-48.311760195367</v>
      </c>
      <c r="AK1230" s="88">
        <v>-48.311760195367</v>
      </c>
    </row>
    <row r="1231" spans="1:37" s="88" customFormat="1" hidden="1" x14ac:dyDescent="0.3">
      <c r="A1231" s="117" t="str">
        <f t="shared" si="23"/>
        <v>SDGbaseTRA_UrbIRT_v6_3C_NetTrnsGov2Instotal</v>
      </c>
      <c r="B1231" s="118" t="s">
        <v>220</v>
      </c>
      <c r="C1231" s="119" t="s">
        <v>295</v>
      </c>
      <c r="D1231" s="91" t="s">
        <v>196</v>
      </c>
      <c r="E1231" s="88" t="s">
        <v>1</v>
      </c>
      <c r="F1231" s="88">
        <v>406.47648084416699</v>
      </c>
      <c r="G1231" s="88">
        <v>406.47648084416699</v>
      </c>
      <c r="H1231" s="88">
        <v>397.54990810955201</v>
      </c>
      <c r="I1231" s="88">
        <v>403.762443250123</v>
      </c>
      <c r="J1231" s="88">
        <v>408.59438316454799</v>
      </c>
      <c r="K1231" s="88">
        <v>412.83858421069999</v>
      </c>
      <c r="L1231" s="88">
        <v>417.75252471125498</v>
      </c>
      <c r="M1231" s="88">
        <v>423.265505631069</v>
      </c>
      <c r="N1231" s="88">
        <v>428.93184453949101</v>
      </c>
      <c r="O1231" s="88">
        <v>435.10555053212101</v>
      </c>
      <c r="P1231" s="88">
        <v>442.20228840736002</v>
      </c>
      <c r="Q1231" s="88">
        <v>449.73214743193603</v>
      </c>
      <c r="R1231" s="88">
        <v>457.22497228917302</v>
      </c>
      <c r="S1231" s="88">
        <v>466.00712263481699</v>
      </c>
      <c r="T1231" s="88">
        <v>475.00934141322199</v>
      </c>
      <c r="U1231" s="88">
        <v>484.50345337214401</v>
      </c>
      <c r="V1231" s="88">
        <v>495.260576898816</v>
      </c>
      <c r="W1231" s="88">
        <v>505.86189092496898</v>
      </c>
      <c r="X1231" s="88">
        <v>516.90990249505501</v>
      </c>
      <c r="Y1231" s="88">
        <v>528.50386267617603</v>
      </c>
      <c r="Z1231" s="88">
        <v>539.60904488037795</v>
      </c>
      <c r="AA1231" s="88">
        <v>551.39087060245402</v>
      </c>
      <c r="AB1231" s="88">
        <v>563.00797820649598</v>
      </c>
      <c r="AC1231" s="88">
        <v>575.90337693254003</v>
      </c>
      <c r="AD1231" s="88">
        <v>588.17032789206803</v>
      </c>
      <c r="AE1231" s="88">
        <v>600.66391874977103</v>
      </c>
      <c r="AF1231" s="88">
        <v>613.658818682066</v>
      </c>
      <c r="AG1231" s="88">
        <v>627.18743474572204</v>
      </c>
      <c r="AH1231" s="88">
        <v>640.73305440287004</v>
      </c>
      <c r="AI1231" s="88">
        <v>644.84158627717898</v>
      </c>
      <c r="AJ1231" s="88">
        <v>647.30207394048</v>
      </c>
      <c r="AK1231" s="88">
        <v>649.50424888049895</v>
      </c>
    </row>
    <row r="1232" spans="1:37" s="88" customFormat="1" hidden="1" x14ac:dyDescent="0.3">
      <c r="A1232" s="117" t="str">
        <f t="shared" si="23"/>
        <v>SDGbaseTRA_UrbIRT_v6_3QFSXflab-p</v>
      </c>
      <c r="B1232" s="118" t="s">
        <v>220</v>
      </c>
      <c r="C1232" s="119" t="s">
        <v>295</v>
      </c>
      <c r="D1232" s="91" t="s">
        <v>198</v>
      </c>
      <c r="E1232" s="88" t="s">
        <v>199</v>
      </c>
      <c r="F1232" s="88">
        <v>3154.5511147246002</v>
      </c>
      <c r="G1232" s="88">
        <v>2922.62294347548</v>
      </c>
      <c r="H1232" s="88">
        <v>3032.6382511370398</v>
      </c>
      <c r="I1232" s="88">
        <v>3141.7806962704699</v>
      </c>
      <c r="J1232" s="88">
        <v>3237.13036566459</v>
      </c>
      <c r="K1232" s="88">
        <v>3328.3009815825299</v>
      </c>
      <c r="L1232" s="88">
        <v>3421.3248711217102</v>
      </c>
      <c r="M1232" s="88">
        <v>3516.91088192184</v>
      </c>
      <c r="N1232" s="88">
        <v>3617.3433666987198</v>
      </c>
      <c r="O1232" s="88">
        <v>3728.7900098074701</v>
      </c>
      <c r="P1232" s="88">
        <v>3849.3564366844098</v>
      </c>
      <c r="Q1232" s="88">
        <v>3974.1789777344702</v>
      </c>
      <c r="R1232" s="88">
        <v>4101.4455659448404</v>
      </c>
      <c r="S1232" s="88">
        <v>4231.3440473976398</v>
      </c>
      <c r="T1232" s="88">
        <v>4364.2682084709104</v>
      </c>
      <c r="U1232" s="88">
        <v>4505.4313111674701</v>
      </c>
      <c r="V1232" s="88">
        <v>4651.0842451407498</v>
      </c>
      <c r="W1232" s="88">
        <v>4800.7812647266001</v>
      </c>
      <c r="X1232" s="88">
        <v>4954.1807952295203</v>
      </c>
      <c r="Y1232" s="88">
        <v>5106.3383185990897</v>
      </c>
      <c r="Z1232" s="88">
        <v>5257.4533939827197</v>
      </c>
      <c r="AA1232" s="88">
        <v>5407.0569245587603</v>
      </c>
      <c r="AB1232" s="88">
        <v>5567.4658259541502</v>
      </c>
      <c r="AC1232" s="88">
        <v>5731.9261763528602</v>
      </c>
      <c r="AD1232" s="88">
        <v>5901.5605230821502</v>
      </c>
      <c r="AE1232" s="88">
        <v>6077.20240984062</v>
      </c>
      <c r="AF1232" s="88">
        <v>6253.0593993992698</v>
      </c>
      <c r="AG1232" s="88">
        <v>6428.0055298768602</v>
      </c>
      <c r="AH1232" s="88">
        <v>6546.6985583826499</v>
      </c>
      <c r="AI1232" s="88">
        <v>6620.8840666167798</v>
      </c>
      <c r="AJ1232" s="88">
        <v>6670.7283115848604</v>
      </c>
      <c r="AK1232" s="88">
        <v>6703.0058947421303</v>
      </c>
    </row>
    <row r="1233" spans="1:37" s="88" customFormat="1" hidden="1" x14ac:dyDescent="0.3">
      <c r="A1233" s="117" t="str">
        <f t="shared" si="23"/>
        <v>SDGbaseTRA_UrbIRT_v6_3QFSXflab-m</v>
      </c>
      <c r="B1233" s="118" t="s">
        <v>220</v>
      </c>
      <c r="C1233" s="119" t="s">
        <v>295</v>
      </c>
      <c r="D1233" s="91" t="s">
        <v>198</v>
      </c>
      <c r="E1233" s="88" t="s">
        <v>200</v>
      </c>
      <c r="F1233" s="88">
        <v>5235.9946818431899</v>
      </c>
      <c r="G1233" s="88">
        <v>4887.4476275667103</v>
      </c>
      <c r="H1233" s="88">
        <v>5090.9266751892601</v>
      </c>
      <c r="I1233" s="88">
        <v>5275.8355187815196</v>
      </c>
      <c r="J1233" s="88">
        <v>5431.5040904226098</v>
      </c>
      <c r="K1233" s="88">
        <v>5578.8099859293197</v>
      </c>
      <c r="L1233" s="88">
        <v>5729.2733306781602</v>
      </c>
      <c r="M1233" s="88">
        <v>5885.9065030097399</v>
      </c>
      <c r="N1233" s="88">
        <v>6050.1943179113496</v>
      </c>
      <c r="O1233" s="88">
        <v>6221.6693087159001</v>
      </c>
      <c r="P1233" s="88">
        <v>6408.38815304744</v>
      </c>
      <c r="Q1233" s="88">
        <v>6602.1490830627599</v>
      </c>
      <c r="R1233" s="88">
        <v>6800.43688012026</v>
      </c>
      <c r="S1233" s="88">
        <v>7010.1564331190302</v>
      </c>
      <c r="T1233" s="88">
        <v>7229.1723997160898</v>
      </c>
      <c r="U1233" s="88">
        <v>7465.6046142838504</v>
      </c>
      <c r="V1233" s="88">
        <v>7714.9198293202699</v>
      </c>
      <c r="W1233" s="88">
        <v>7972.4697025185997</v>
      </c>
      <c r="X1233" s="88">
        <v>8233.4816405091005</v>
      </c>
      <c r="Y1233" s="88">
        <v>8487.4313964065295</v>
      </c>
      <c r="Z1233" s="88">
        <v>8735.7264626106899</v>
      </c>
      <c r="AA1233" s="88">
        <v>8979.8223717967703</v>
      </c>
      <c r="AB1233" s="88">
        <v>9232.1617150044003</v>
      </c>
      <c r="AC1233" s="88">
        <v>9490.1453992637798</v>
      </c>
      <c r="AD1233" s="88">
        <v>9760.8458926033509</v>
      </c>
      <c r="AE1233" s="88">
        <v>10045.697055415099</v>
      </c>
      <c r="AF1233" s="88">
        <v>10335.8349784765</v>
      </c>
      <c r="AG1233" s="88">
        <v>10620.4679062428</v>
      </c>
      <c r="AH1233" s="88">
        <v>10787.811201652499</v>
      </c>
      <c r="AI1233" s="88">
        <v>10867.1587075885</v>
      </c>
      <c r="AJ1233" s="88">
        <v>10899.420764664501</v>
      </c>
      <c r="AK1233" s="88">
        <v>10898.7501738677</v>
      </c>
    </row>
    <row r="1234" spans="1:37" s="88" customFormat="1" hidden="1" x14ac:dyDescent="0.3">
      <c r="A1234" s="117" t="str">
        <f t="shared" si="23"/>
        <v>SDGbaseTRA_UrbIRT_v6_3QFSXflab-s</v>
      </c>
      <c r="B1234" s="118" t="s">
        <v>220</v>
      </c>
      <c r="C1234" s="119" t="s">
        <v>295</v>
      </c>
      <c r="D1234" s="91" t="s">
        <v>198</v>
      </c>
      <c r="E1234" s="88" t="s">
        <v>201</v>
      </c>
      <c r="F1234" s="88">
        <v>4708.9378060375002</v>
      </c>
      <c r="G1234" s="88">
        <v>4347.6121759324997</v>
      </c>
      <c r="H1234" s="88">
        <v>4509.76765106529</v>
      </c>
      <c r="I1234" s="88">
        <v>4672.3978300393501</v>
      </c>
      <c r="J1234" s="88">
        <v>4818.7564747091501</v>
      </c>
      <c r="K1234" s="88">
        <v>4960.3442105603799</v>
      </c>
      <c r="L1234" s="88">
        <v>5103.6358155047701</v>
      </c>
      <c r="M1234" s="88">
        <v>5251.3595714004396</v>
      </c>
      <c r="N1234" s="88">
        <v>5404.4166368070501</v>
      </c>
      <c r="O1234" s="88">
        <v>5554.3493971955504</v>
      </c>
      <c r="P1234" s="88">
        <v>5720.1483657110302</v>
      </c>
      <c r="Q1234" s="88">
        <v>5895.4292579545299</v>
      </c>
      <c r="R1234" s="88">
        <v>6075.7061506445198</v>
      </c>
      <c r="S1234" s="88">
        <v>6262.3990774698896</v>
      </c>
      <c r="T1234" s="88">
        <v>6455.2523203969104</v>
      </c>
      <c r="U1234" s="88">
        <v>6659.8697673306397</v>
      </c>
      <c r="V1234" s="88">
        <v>6874.9976876713699</v>
      </c>
      <c r="W1234" s="88">
        <v>7097.95239511624</v>
      </c>
      <c r="X1234" s="88">
        <v>7325.4915688353103</v>
      </c>
      <c r="Y1234" s="88">
        <v>7550.0239215527399</v>
      </c>
      <c r="Z1234" s="88">
        <v>7771.0851550207299</v>
      </c>
      <c r="AA1234" s="88">
        <v>7990.2756828619904</v>
      </c>
      <c r="AB1234" s="88">
        <v>8207.2860514018193</v>
      </c>
      <c r="AC1234" s="88">
        <v>8427.3615565240707</v>
      </c>
      <c r="AD1234" s="88">
        <v>8658.3269518984107</v>
      </c>
      <c r="AE1234" s="88">
        <v>8901.85122671709</v>
      </c>
      <c r="AF1234" s="88">
        <v>9152.1369195911502</v>
      </c>
      <c r="AG1234" s="88">
        <v>9401.7381696368593</v>
      </c>
      <c r="AH1234" s="88">
        <v>9575.7868204688093</v>
      </c>
      <c r="AI1234" s="88">
        <v>9688.2757091005205</v>
      </c>
      <c r="AJ1234" s="88">
        <v>9762.8410994831193</v>
      </c>
      <c r="AK1234" s="88">
        <v>9808.6978101178101</v>
      </c>
    </row>
    <row r="1235" spans="1:37" s="88" customFormat="1" hidden="1" x14ac:dyDescent="0.3">
      <c r="A1235" s="117" t="str">
        <f t="shared" si="23"/>
        <v>SDGbaseTRA_UrbIRT_v6_3QFSXflab-t</v>
      </c>
      <c r="B1235" s="118" t="s">
        <v>220</v>
      </c>
      <c r="C1235" s="119" t="s">
        <v>295</v>
      </c>
      <c r="D1235" s="91" t="s">
        <v>198</v>
      </c>
      <c r="E1235" s="88" t="s">
        <v>202</v>
      </c>
      <c r="F1235" s="88">
        <v>3319.0950973737399</v>
      </c>
      <c r="G1235" s="88">
        <v>3025.15637016238</v>
      </c>
      <c r="H1235" s="88">
        <v>3112.0834947950302</v>
      </c>
      <c r="I1235" s="88">
        <v>3205.7310962562101</v>
      </c>
      <c r="J1235" s="88">
        <v>3294.2142824450302</v>
      </c>
      <c r="K1235" s="88">
        <v>3383.49754718854</v>
      </c>
      <c r="L1235" s="88">
        <v>3476.52957900099</v>
      </c>
      <c r="M1235" s="88">
        <v>3574.1349072980001</v>
      </c>
      <c r="N1235" s="88">
        <v>3676.2682228839099</v>
      </c>
      <c r="O1235" s="88">
        <v>3774.9969436195902</v>
      </c>
      <c r="P1235" s="88">
        <v>3885.7819026590901</v>
      </c>
      <c r="Q1235" s="88">
        <v>4004.8383513213698</v>
      </c>
      <c r="R1235" s="88">
        <v>4132.0867546490499</v>
      </c>
      <c r="S1235" s="88">
        <v>4262.8978581125302</v>
      </c>
      <c r="T1235" s="88">
        <v>4397.1628773392804</v>
      </c>
      <c r="U1235" s="88">
        <v>4538.4554596737798</v>
      </c>
      <c r="V1235" s="88">
        <v>4685.21244226013</v>
      </c>
      <c r="W1235" s="88">
        <v>4837.2291595328397</v>
      </c>
      <c r="X1235" s="88">
        <v>4995.3110704681003</v>
      </c>
      <c r="Y1235" s="88">
        <v>5151.5032001031204</v>
      </c>
      <c r="Z1235" s="88">
        <v>5306.4479261822999</v>
      </c>
      <c r="AA1235" s="88">
        <v>5460.73867604319</v>
      </c>
      <c r="AB1235" s="88">
        <v>5613.8740760629398</v>
      </c>
      <c r="AC1235" s="88">
        <v>5767.6101850138002</v>
      </c>
      <c r="AD1235" s="88">
        <v>5926.5506350197502</v>
      </c>
      <c r="AE1235" s="88">
        <v>6092.1421554133203</v>
      </c>
      <c r="AF1235" s="88">
        <v>6261.5849941353699</v>
      </c>
      <c r="AG1235" s="88">
        <v>6432.1373546511904</v>
      </c>
      <c r="AH1235" s="88">
        <v>6555.7509537563101</v>
      </c>
      <c r="AI1235" s="88">
        <v>6639.7754264495097</v>
      </c>
      <c r="AJ1235" s="88">
        <v>6698.8268655119</v>
      </c>
      <c r="AK1235" s="88">
        <v>6738.9937956249596</v>
      </c>
    </row>
    <row r="1236" spans="1:37" s="88" customFormat="1" hidden="1" x14ac:dyDescent="0.3">
      <c r="A1236" s="117" t="str">
        <f t="shared" si="23"/>
        <v>SDGbaseTRA_UrbIRT_v6_3QFSXfcap</v>
      </c>
      <c r="B1236" s="118" t="s">
        <v>220</v>
      </c>
      <c r="C1236" s="119" t="s">
        <v>295</v>
      </c>
      <c r="D1236" s="91" t="s">
        <v>198</v>
      </c>
      <c r="E1236" s="88" t="s">
        <v>203</v>
      </c>
      <c r="F1236" s="88">
        <v>3799.0893858038498</v>
      </c>
      <c r="G1236" s="88">
        <v>3955.0310944371899</v>
      </c>
      <c r="H1236" s="88">
        <v>4074.8564053412802</v>
      </c>
      <c r="I1236" s="88">
        <v>4159.9083175205096</v>
      </c>
      <c r="J1236" s="88">
        <v>4258.9091704212997</v>
      </c>
      <c r="K1236" s="88">
        <v>4376.9158826415596</v>
      </c>
      <c r="L1236" s="88">
        <v>4515.3184341494698</v>
      </c>
      <c r="M1236" s="88">
        <v>4653.6945831824996</v>
      </c>
      <c r="N1236" s="88">
        <v>4789.2547587300096</v>
      </c>
      <c r="O1236" s="88">
        <v>4901.7532055210004</v>
      </c>
      <c r="P1236" s="88">
        <v>5014.5910516030799</v>
      </c>
      <c r="Q1236" s="88">
        <v>5125.8560376468804</v>
      </c>
      <c r="R1236" s="88">
        <v>5278.2850087848901</v>
      </c>
      <c r="S1236" s="88">
        <v>5412.0304836536798</v>
      </c>
      <c r="T1236" s="88">
        <v>5555.8408407935203</v>
      </c>
      <c r="U1236" s="88">
        <v>5732.1160545765397</v>
      </c>
      <c r="V1236" s="88">
        <v>5894.4677344102402</v>
      </c>
      <c r="W1236" s="88">
        <v>6069.5655144430402</v>
      </c>
      <c r="X1236" s="88">
        <v>6257.76634386768</v>
      </c>
      <c r="Y1236" s="88">
        <v>6432.2514257784196</v>
      </c>
      <c r="Z1236" s="88">
        <v>6608.7513075348297</v>
      </c>
      <c r="AA1236" s="88">
        <v>6791.16207434426</v>
      </c>
      <c r="AB1236" s="88">
        <v>6979.0642887433396</v>
      </c>
      <c r="AC1236" s="88">
        <v>7155.3856252857004</v>
      </c>
      <c r="AD1236" s="88">
        <v>7338.8272636844004</v>
      </c>
      <c r="AE1236" s="88">
        <v>7531.1361490783602</v>
      </c>
      <c r="AF1236" s="88">
        <v>7733.1963488195697</v>
      </c>
      <c r="AG1236" s="88">
        <v>7922.2606258577898</v>
      </c>
      <c r="AH1236" s="88">
        <v>7776.5129145127603</v>
      </c>
      <c r="AI1236" s="88">
        <v>7642.9634419880304</v>
      </c>
      <c r="AJ1236" s="88">
        <v>7542.8064150997698</v>
      </c>
      <c r="AK1236" s="88">
        <v>7446.2722903633003</v>
      </c>
    </row>
    <row r="1237" spans="1:37" s="88" customFormat="1" hidden="1" x14ac:dyDescent="0.3">
      <c r="A1237" s="117" t="str">
        <f t="shared" si="23"/>
        <v>SDGbaseTRA_UrbIRT_v6_3QFSXfegy</v>
      </c>
      <c r="B1237" s="118" t="s">
        <v>220</v>
      </c>
      <c r="C1237" s="119" t="s">
        <v>295</v>
      </c>
      <c r="D1237" s="91" t="s">
        <v>198</v>
      </c>
      <c r="E1237" s="88" t="s">
        <v>204</v>
      </c>
      <c r="F1237" s="88">
        <v>200.18165765045001</v>
      </c>
      <c r="G1237" s="88">
        <v>215.86420678374199</v>
      </c>
      <c r="H1237" s="88">
        <v>219.02407371728799</v>
      </c>
      <c r="I1237" s="88">
        <v>223.42246931708399</v>
      </c>
      <c r="J1237" s="88">
        <v>229.189749474807</v>
      </c>
      <c r="K1237" s="88">
        <v>239.539408804289</v>
      </c>
      <c r="L1237" s="88">
        <v>250.81766051141599</v>
      </c>
      <c r="M1237" s="88">
        <v>253.305390047522</v>
      </c>
      <c r="N1237" s="88">
        <v>250.855927846193</v>
      </c>
      <c r="O1237" s="88">
        <v>252.73560140017199</v>
      </c>
      <c r="P1237" s="88">
        <v>260.27158713025199</v>
      </c>
      <c r="Q1237" s="88">
        <v>268.91493454185098</v>
      </c>
      <c r="R1237" s="88">
        <v>284.82335443033003</v>
      </c>
      <c r="S1237" s="88">
        <v>295.20288406635302</v>
      </c>
      <c r="T1237" s="88">
        <v>306.12766620593402</v>
      </c>
      <c r="U1237" s="88">
        <v>316.46552590079602</v>
      </c>
      <c r="V1237" s="88">
        <v>316.51057508246498</v>
      </c>
      <c r="W1237" s="88">
        <v>324.703290757356</v>
      </c>
      <c r="X1237" s="88">
        <v>344.15045506891101</v>
      </c>
      <c r="Y1237" s="88">
        <v>364.94319972976803</v>
      </c>
      <c r="Z1237" s="88">
        <v>385.690827740592</v>
      </c>
      <c r="AA1237" s="88">
        <v>405.76926862727601</v>
      </c>
      <c r="AB1237" s="88">
        <v>427.11273911785599</v>
      </c>
      <c r="AC1237" s="88">
        <v>448.58361699964001</v>
      </c>
      <c r="AD1237" s="88">
        <v>470.18773451407299</v>
      </c>
      <c r="AE1237" s="88">
        <v>491.52045264584802</v>
      </c>
      <c r="AF1237" s="88">
        <v>503.12677157943102</v>
      </c>
      <c r="AG1237" s="88">
        <v>587.03560339992396</v>
      </c>
      <c r="AH1237" s="88">
        <v>663.952337391897</v>
      </c>
      <c r="AI1237" s="88">
        <v>732.90747829645704</v>
      </c>
      <c r="AJ1237" s="88">
        <v>803.07474102154004</v>
      </c>
      <c r="AK1237" s="88">
        <v>870.16444166576503</v>
      </c>
    </row>
    <row r="1238" spans="1:37" s="88" customFormat="1" hidden="1" x14ac:dyDescent="0.3">
      <c r="A1238" s="117" t="str">
        <f t="shared" si="23"/>
        <v>SDGbaseTRA_UrbIRT_v6_3QFSXfland</v>
      </c>
      <c r="B1238" s="118" t="s">
        <v>220</v>
      </c>
      <c r="C1238" s="119" t="s">
        <v>295</v>
      </c>
      <c r="D1238" s="91" t="s">
        <v>198</v>
      </c>
      <c r="E1238" s="88" t="s">
        <v>205</v>
      </c>
      <c r="F1238" s="88">
        <v>17.027338782018301</v>
      </c>
      <c r="G1238" s="88">
        <v>17.1976121698385</v>
      </c>
      <c r="H1238" s="88">
        <v>17.3695882915369</v>
      </c>
      <c r="I1238" s="88">
        <v>17.5432841744523</v>
      </c>
      <c r="J1238" s="88">
        <v>17.718717016196798</v>
      </c>
      <c r="K1238" s="88">
        <v>17.895904186358798</v>
      </c>
      <c r="L1238" s="88">
        <v>18.074863228222402</v>
      </c>
      <c r="M1238" s="88">
        <v>18.255611860504601</v>
      </c>
      <c r="N1238" s="88">
        <v>18.4381679791096</v>
      </c>
      <c r="O1238" s="88">
        <v>18.622549658900699</v>
      </c>
      <c r="P1238" s="88">
        <v>18.808775155489698</v>
      </c>
      <c r="Q1238" s="88">
        <v>18.996862907044601</v>
      </c>
      <c r="R1238" s="88">
        <v>19.186831536115101</v>
      </c>
      <c r="S1238" s="88">
        <v>19.378699851476199</v>
      </c>
      <c r="T1238" s="88">
        <v>19.572486849991002</v>
      </c>
      <c r="U1238" s="88">
        <v>19.7682117184909</v>
      </c>
      <c r="V1238" s="88">
        <v>19.9658938356758</v>
      </c>
      <c r="W1238" s="88">
        <v>20.165552774032601</v>
      </c>
      <c r="X1238" s="88">
        <v>20.367208301772902</v>
      </c>
      <c r="Y1238" s="88">
        <v>20.570880384790598</v>
      </c>
      <c r="Z1238" s="88">
        <v>20.7765891886385</v>
      </c>
      <c r="AA1238" s="88">
        <v>20.9843550805249</v>
      </c>
      <c r="AB1238" s="88">
        <v>21.194198631330199</v>
      </c>
      <c r="AC1238" s="88">
        <v>21.406140617643501</v>
      </c>
      <c r="AD1238" s="88">
        <v>21.6202020238199</v>
      </c>
      <c r="AE1238" s="88">
        <v>21.836404044058099</v>
      </c>
      <c r="AF1238" s="88">
        <v>22.054768084498701</v>
      </c>
      <c r="AG1238" s="88">
        <v>22.275315765343699</v>
      </c>
      <c r="AH1238" s="88">
        <v>22.498068922997099</v>
      </c>
      <c r="AI1238" s="88">
        <v>22.723049612227101</v>
      </c>
      <c r="AJ1238" s="88">
        <v>22.9502801083493</v>
      </c>
      <c r="AK1238" s="88">
        <v>23.179782909432799</v>
      </c>
    </row>
    <row r="1239" spans="1:37" s="88" customFormat="1" hidden="1" x14ac:dyDescent="0.3">
      <c r="A1239" s="117" t="str">
        <f t="shared" si="23"/>
        <v>SDGbaseTRA_UrbIRT_v6_3P_ActivePoptotal</v>
      </c>
      <c r="B1239" s="118" t="s">
        <v>220</v>
      </c>
      <c r="C1239" s="119" t="s">
        <v>295</v>
      </c>
      <c r="D1239" s="91" t="s">
        <v>207</v>
      </c>
      <c r="E1239" s="88" t="s">
        <v>1</v>
      </c>
      <c r="G1239" s="88">
        <v>24292.9</v>
      </c>
      <c r="H1239" s="88">
        <v>24642.6</v>
      </c>
      <c r="I1239" s="88">
        <v>24992.2</v>
      </c>
      <c r="J1239" s="88">
        <v>25341.9</v>
      </c>
      <c r="K1239" s="88">
        <v>25691.599999999999</v>
      </c>
      <c r="L1239" s="88">
        <v>26041.200000000001</v>
      </c>
      <c r="M1239" s="88">
        <v>26390.6</v>
      </c>
      <c r="N1239" s="88">
        <v>26740</v>
      </c>
      <c r="O1239" s="88">
        <v>27089.3</v>
      </c>
      <c r="P1239" s="88">
        <v>27438.7</v>
      </c>
      <c r="Q1239" s="88">
        <v>27788.1</v>
      </c>
      <c r="R1239" s="88">
        <v>28086.2</v>
      </c>
      <c r="S1239" s="88">
        <v>28384.400000000001</v>
      </c>
      <c r="T1239" s="88">
        <v>28682.5</v>
      </c>
      <c r="U1239" s="88">
        <v>28980.7</v>
      </c>
      <c r="V1239" s="88">
        <v>29278.799999999999</v>
      </c>
      <c r="W1239" s="88">
        <v>29514.3</v>
      </c>
      <c r="X1239" s="88">
        <v>29749.7</v>
      </c>
      <c r="Y1239" s="88">
        <v>29985.200000000001</v>
      </c>
      <c r="Z1239" s="88">
        <v>30220.7</v>
      </c>
      <c r="AA1239" s="88">
        <v>30456.1</v>
      </c>
      <c r="AB1239" s="88">
        <v>30638.2</v>
      </c>
      <c r="AC1239" s="88">
        <v>30820.3</v>
      </c>
      <c r="AD1239" s="88">
        <v>31002.3</v>
      </c>
      <c r="AE1239" s="88">
        <v>31184.400000000001</v>
      </c>
      <c r="AF1239" s="88">
        <v>31366.5</v>
      </c>
      <c r="AG1239" s="88">
        <v>31469.200000000001</v>
      </c>
      <c r="AH1239" s="88">
        <v>31571.9</v>
      </c>
      <c r="AI1239" s="88">
        <v>31674.6</v>
      </c>
      <c r="AJ1239" s="88">
        <v>31777.4</v>
      </c>
      <c r="AK1239" s="88">
        <v>31880.1</v>
      </c>
    </row>
    <row r="1240" spans="1:37" s="88" customFormat="1" hidden="1" x14ac:dyDescent="0.3">
      <c r="A1240" s="117" t="str">
        <f t="shared" si="23"/>
        <v>SDGbaseTRA_UrbIRT_v6_3P_WAgePoptotal</v>
      </c>
      <c r="B1240" s="118" t="s">
        <v>220</v>
      </c>
      <c r="C1240" s="119" t="s">
        <v>295</v>
      </c>
      <c r="D1240" s="91" t="s">
        <v>208</v>
      </c>
      <c r="E1240" s="88" t="s">
        <v>1</v>
      </c>
      <c r="G1240" s="88">
        <v>38959.5</v>
      </c>
      <c r="H1240" s="88">
        <v>39520.300000000003</v>
      </c>
      <c r="I1240" s="88">
        <v>40081.1</v>
      </c>
      <c r="J1240" s="88">
        <v>40641.9</v>
      </c>
      <c r="K1240" s="88">
        <v>41202.699999999997</v>
      </c>
      <c r="L1240" s="88">
        <v>41763.4</v>
      </c>
      <c r="M1240" s="88">
        <v>42323.7</v>
      </c>
      <c r="N1240" s="88">
        <v>42884</v>
      </c>
      <c r="O1240" s="88">
        <v>43444.3</v>
      </c>
      <c r="P1240" s="88">
        <v>44004.6</v>
      </c>
      <c r="Q1240" s="88">
        <v>44564.9</v>
      </c>
      <c r="R1240" s="88">
        <v>45043.1</v>
      </c>
      <c r="S1240" s="88">
        <v>45521.2</v>
      </c>
      <c r="T1240" s="88">
        <v>45999.4</v>
      </c>
      <c r="U1240" s="88">
        <v>46477.5</v>
      </c>
      <c r="V1240" s="88">
        <v>46955.7</v>
      </c>
      <c r="W1240" s="88">
        <v>47333.3</v>
      </c>
      <c r="X1240" s="88">
        <v>47710.9</v>
      </c>
      <c r="Y1240" s="88">
        <v>48088.6</v>
      </c>
      <c r="Z1240" s="88">
        <v>48466.2</v>
      </c>
      <c r="AA1240" s="88">
        <v>48843.8</v>
      </c>
      <c r="AB1240" s="88">
        <v>49135.8</v>
      </c>
      <c r="AC1240" s="88">
        <v>49427.8</v>
      </c>
      <c r="AD1240" s="88">
        <v>49719.8</v>
      </c>
      <c r="AE1240" s="88">
        <v>50011.8</v>
      </c>
      <c r="AF1240" s="88">
        <v>50303.8</v>
      </c>
      <c r="AG1240" s="88">
        <v>50468.5</v>
      </c>
      <c r="AH1240" s="88">
        <v>50633.3</v>
      </c>
      <c r="AI1240" s="88">
        <v>50798</v>
      </c>
      <c r="AJ1240" s="88">
        <v>50962.7</v>
      </c>
      <c r="AK1240" s="88">
        <v>51127.5</v>
      </c>
    </row>
    <row r="1241" spans="1:37" s="88" customFormat="1" hidden="1" x14ac:dyDescent="0.3">
      <c r="A1241" s="117" t="str">
        <f t="shared" si="23"/>
        <v>SDGbaseTRA_UrbIRT_v6_3C_BroadUnEmpRatetotal</v>
      </c>
      <c r="B1241" s="118" t="s">
        <v>220</v>
      </c>
      <c r="C1241" s="119" t="s">
        <v>295</v>
      </c>
      <c r="D1241" s="91" t="s">
        <v>209</v>
      </c>
      <c r="E1241" s="88" t="s">
        <v>1</v>
      </c>
      <c r="G1241" s="88">
        <v>0.37500919539713001</v>
      </c>
      <c r="H1241" s="88">
        <v>0.36104891236368603</v>
      </c>
      <c r="I1241" s="88">
        <v>0.34796675997520998</v>
      </c>
      <c r="J1241" s="88">
        <v>0.33779214608054697</v>
      </c>
      <c r="K1241" s="88">
        <v>0.32853723686883002</v>
      </c>
      <c r="L1241" s="88">
        <v>0.319126476648325</v>
      </c>
      <c r="M1241" s="88">
        <v>0.309287706091183</v>
      </c>
      <c r="N1241" s="88">
        <v>0.298869762741173</v>
      </c>
      <c r="O1241" s="88">
        <v>0.28828704841621999</v>
      </c>
      <c r="P1241" s="88">
        <v>0.27607084672007198</v>
      </c>
      <c r="Q1241" s="88">
        <v>0.26311638182987901</v>
      </c>
      <c r="R1241" s="88">
        <v>0.24839688703496199</v>
      </c>
      <c r="S1241" s="88">
        <v>0.23314223953653801</v>
      </c>
      <c r="T1241" s="88">
        <v>0.21743725944659001</v>
      </c>
      <c r="U1241" s="88">
        <v>0.20052444721984899</v>
      </c>
      <c r="V1241" s="88">
        <v>0.18281438431928501</v>
      </c>
      <c r="W1241" s="88">
        <v>0.16283182993009199</v>
      </c>
      <c r="X1241" s="88">
        <v>0.14256395610570699</v>
      </c>
      <c r="Y1241" s="88">
        <v>0.12305748046831499</v>
      </c>
      <c r="Z1241" s="88">
        <v>0.104232763046639</v>
      </c>
      <c r="AA1241" s="88">
        <v>8.5966566459241306E-2</v>
      </c>
      <c r="AB1241" s="88">
        <v>6.58463072757762E-2</v>
      </c>
      <c r="AC1241" s="88">
        <v>4.5530273321332998E-2</v>
      </c>
      <c r="AD1241" s="88">
        <v>2.4353547878587501E-2</v>
      </c>
      <c r="AE1241" s="88">
        <v>2.1647731754949099E-3</v>
      </c>
      <c r="AF1241" s="88">
        <v>-2.0280117054892102E-2</v>
      </c>
      <c r="AG1241" s="88">
        <v>-4.4905779632392603E-2</v>
      </c>
      <c r="AH1241" s="88">
        <v>-5.9994727408240897E-2</v>
      </c>
      <c r="AI1241" s="88">
        <v>-6.7609185585779205E-2</v>
      </c>
      <c r="AJ1241" s="88">
        <v>-7.0944036996241994E-2</v>
      </c>
      <c r="AK1241" s="88">
        <v>-7.1183831743081502E-2</v>
      </c>
    </row>
    <row r="1242" spans="1:37" s="88" customFormat="1" hidden="1" x14ac:dyDescent="0.3">
      <c r="A1242" s="117" t="str">
        <f t="shared" si="23"/>
        <v>SDGbaseTRA_UrbIRT_v6_3C_LabForceParttotal</v>
      </c>
      <c r="B1242" s="118" t="s">
        <v>220</v>
      </c>
      <c r="C1242" s="119" t="s">
        <v>295</v>
      </c>
      <c r="D1242" s="91" t="s">
        <v>210</v>
      </c>
      <c r="E1242" s="88" t="s">
        <v>1</v>
      </c>
      <c r="G1242" s="88">
        <v>0.38970826414961901</v>
      </c>
      <c r="H1242" s="88">
        <v>0.39841337419469502</v>
      </c>
      <c r="I1242" s="88">
        <v>0.40656930925916601</v>
      </c>
      <c r="J1242" s="88">
        <v>0.41291389460732297</v>
      </c>
      <c r="K1242" s="88">
        <v>0.41868500669278402</v>
      </c>
      <c r="L1242" s="88">
        <v>0.42455268479830699</v>
      </c>
      <c r="M1242" s="88">
        <v>0.43068805098869001</v>
      </c>
      <c r="N1242" s="88">
        <v>0.43718455704460901</v>
      </c>
      <c r="O1242" s="88">
        <v>0.443782168416536</v>
      </c>
      <c r="P1242" s="88">
        <v>0.45139996405152999</v>
      </c>
      <c r="Q1242" s="88">
        <v>0.459478102050563</v>
      </c>
      <c r="R1242" s="88">
        <v>0.46865502932432901</v>
      </c>
      <c r="S1242" s="88">
        <v>0.47816835707536498</v>
      </c>
      <c r="T1242" s="88">
        <v>0.48795975177770101</v>
      </c>
      <c r="U1242" s="88">
        <v>0.498507044321569</v>
      </c>
      <c r="V1242" s="88">
        <v>0.50954866404701704</v>
      </c>
      <c r="W1242" s="88">
        <v>0.52200950539882696</v>
      </c>
      <c r="X1242" s="88">
        <v>0.53464648696717199</v>
      </c>
      <c r="Y1242" s="88">
        <v>0.54680936514395295</v>
      </c>
      <c r="Z1242" s="88">
        <v>0.55854828597654504</v>
      </c>
      <c r="AA1242" s="88">
        <v>0.56993709857260699</v>
      </c>
      <c r="AB1242" s="88">
        <v>0.58248339639169999</v>
      </c>
      <c r="AC1242" s="88">
        <v>0.59515178335176799</v>
      </c>
      <c r="AD1242" s="88">
        <v>0.60835490091681099</v>
      </c>
      <c r="AE1242" s="88">
        <v>0.62219101986703296</v>
      </c>
      <c r="AF1242" s="88">
        <v>0.63618685450407897</v>
      </c>
      <c r="AG1242" s="88">
        <v>0.65154203038346103</v>
      </c>
      <c r="AH1242" s="88">
        <v>0.660949366015256</v>
      </c>
      <c r="AI1242" s="88">
        <v>0.66569734851284101</v>
      </c>
      <c r="AJ1242" s="88">
        <v>0.66777892539532602</v>
      </c>
      <c r="AK1242" s="88">
        <v>0.66792719523451405</v>
      </c>
    </row>
    <row r="1243" spans="1:37" s="88" customFormat="1" hidden="1" x14ac:dyDescent="0.3">
      <c r="A1243" s="117" t="str">
        <f t="shared" si="23"/>
        <v>SDGbaseTRA_UrbIRT_v6_3QVAXaawhe</v>
      </c>
      <c r="B1243" s="118" t="s">
        <v>220</v>
      </c>
      <c r="C1243" s="119" t="s">
        <v>295</v>
      </c>
      <c r="D1243" s="91" t="s">
        <v>211</v>
      </c>
      <c r="E1243" s="88" t="s">
        <v>4</v>
      </c>
      <c r="F1243" s="88">
        <v>2.6605426949921398</v>
      </c>
      <c r="G1243" s="88">
        <v>2.64427286958687</v>
      </c>
      <c r="H1243" s="88">
        <v>2.6994743133518901</v>
      </c>
      <c r="I1243" s="88">
        <v>2.7331964719983302</v>
      </c>
      <c r="J1243" s="88">
        <v>2.7826504639605298</v>
      </c>
      <c r="K1243" s="88">
        <v>2.82504495279656</v>
      </c>
      <c r="L1243" s="88">
        <v>2.8713933039616402</v>
      </c>
      <c r="M1243" s="88">
        <v>2.9144072756577102</v>
      </c>
      <c r="N1243" s="88">
        <v>2.9597626983157901</v>
      </c>
      <c r="O1243" s="88">
        <v>3.0357078345708799</v>
      </c>
      <c r="P1243" s="88">
        <v>3.0934390250310702</v>
      </c>
      <c r="Q1243" s="88">
        <v>3.14227585789759</v>
      </c>
      <c r="R1243" s="88">
        <v>3.2043043426993201</v>
      </c>
      <c r="S1243" s="88">
        <v>3.2529026912941101</v>
      </c>
      <c r="T1243" s="88">
        <v>3.3016682747461301</v>
      </c>
      <c r="U1243" s="88">
        <v>3.3544762856397901</v>
      </c>
      <c r="V1243" s="88">
        <v>3.3987093547140899</v>
      </c>
      <c r="W1243" s="88">
        <v>3.4424177838388599</v>
      </c>
      <c r="X1243" s="88">
        <v>3.4871547209235398</v>
      </c>
      <c r="Y1243" s="88">
        <v>3.5284816043476499</v>
      </c>
      <c r="Z1243" s="88">
        <v>3.5691201272291799</v>
      </c>
      <c r="AA1243" s="88">
        <v>3.6105448237048101</v>
      </c>
      <c r="AB1243" s="88">
        <v>3.6640910228559398</v>
      </c>
      <c r="AC1243" s="88">
        <v>3.71205006247548</v>
      </c>
      <c r="AD1243" s="88">
        <v>3.76069644212079</v>
      </c>
      <c r="AE1243" s="88">
        <v>3.81124559471154</v>
      </c>
      <c r="AF1243" s="88">
        <v>3.8624057723817402</v>
      </c>
      <c r="AG1243" s="88">
        <v>3.9069454142189599</v>
      </c>
      <c r="AH1243" s="88">
        <v>3.9021454861566598</v>
      </c>
      <c r="AI1243" s="88">
        <v>3.8928289406830001</v>
      </c>
      <c r="AJ1243" s="88">
        <v>3.8867191651016402</v>
      </c>
      <c r="AK1243" s="88">
        <v>3.8773830316068199</v>
      </c>
    </row>
    <row r="1244" spans="1:37" s="88" customFormat="1" hidden="1" x14ac:dyDescent="0.3">
      <c r="A1244" s="117" t="str">
        <f t="shared" si="23"/>
        <v>SDGbaseTRA_UrbIRT_v6_3QVAXaamai</v>
      </c>
      <c r="B1244" s="118" t="s">
        <v>220</v>
      </c>
      <c r="C1244" s="119" t="s">
        <v>295</v>
      </c>
      <c r="D1244" s="91" t="s">
        <v>211</v>
      </c>
      <c r="E1244" s="88" t="s">
        <v>5</v>
      </c>
      <c r="F1244" s="88">
        <v>11.9253026570291</v>
      </c>
      <c r="G1244" s="88">
        <v>11.797625633378599</v>
      </c>
      <c r="H1244" s="88">
        <v>12.0816263675071</v>
      </c>
      <c r="I1244" s="88">
        <v>12.2768825269295</v>
      </c>
      <c r="J1244" s="88">
        <v>12.560520553198</v>
      </c>
      <c r="K1244" s="88">
        <v>12.7784080178554</v>
      </c>
      <c r="L1244" s="88">
        <v>13.010674393156</v>
      </c>
      <c r="M1244" s="88">
        <v>13.2166134744826</v>
      </c>
      <c r="N1244" s="88">
        <v>13.4409006375519</v>
      </c>
      <c r="O1244" s="88">
        <v>13.8807500466686</v>
      </c>
      <c r="P1244" s="88">
        <v>14.174081973017801</v>
      </c>
      <c r="Q1244" s="88">
        <v>14.4080749792881</v>
      </c>
      <c r="R1244" s="88">
        <v>14.698337513105599</v>
      </c>
      <c r="S1244" s="88">
        <v>14.9134853271763</v>
      </c>
      <c r="T1244" s="88">
        <v>15.1269730111011</v>
      </c>
      <c r="U1244" s="88">
        <v>15.3612701638798</v>
      </c>
      <c r="V1244" s="88">
        <v>15.5416441219032</v>
      </c>
      <c r="W1244" s="88">
        <v>15.712567795596</v>
      </c>
      <c r="X1244" s="88">
        <v>15.8922597059279</v>
      </c>
      <c r="Y1244" s="88">
        <v>16.0601338826581</v>
      </c>
      <c r="Z1244" s="88">
        <v>16.220947849296099</v>
      </c>
      <c r="AA1244" s="88">
        <v>16.391718011436499</v>
      </c>
      <c r="AB1244" s="88">
        <v>16.6453372442916</v>
      </c>
      <c r="AC1244" s="88">
        <v>16.8643758881284</v>
      </c>
      <c r="AD1244" s="88">
        <v>17.080777469421299</v>
      </c>
      <c r="AE1244" s="88">
        <v>17.301726214505202</v>
      </c>
      <c r="AF1244" s="88">
        <v>17.5159070796125</v>
      </c>
      <c r="AG1244" s="88">
        <v>17.657682821205999</v>
      </c>
      <c r="AH1244" s="88">
        <v>17.585043444529902</v>
      </c>
      <c r="AI1244" s="88">
        <v>17.4800408350068</v>
      </c>
      <c r="AJ1244" s="88">
        <v>17.3875915354303</v>
      </c>
      <c r="AK1244" s="88">
        <v>17.273889528820199</v>
      </c>
    </row>
    <row r="1245" spans="1:37" s="88" customFormat="1" hidden="1" x14ac:dyDescent="0.3">
      <c r="A1245" s="117" t="str">
        <f t="shared" si="23"/>
        <v>SDGbaseTRA_UrbIRT_v6_3QVAXaaoce</v>
      </c>
      <c r="B1245" s="118" t="s">
        <v>220</v>
      </c>
      <c r="C1245" s="119" t="s">
        <v>295</v>
      </c>
      <c r="D1245" s="91" t="s">
        <v>211</v>
      </c>
      <c r="E1245" s="88" t="s">
        <v>6</v>
      </c>
      <c r="F1245" s="88">
        <v>0.81587985557138398</v>
      </c>
      <c r="G1245" s="88">
        <v>0.81297078616281104</v>
      </c>
      <c r="H1245" s="88">
        <v>0.82930858178431099</v>
      </c>
      <c r="I1245" s="88">
        <v>0.83937820974239996</v>
      </c>
      <c r="J1245" s="88">
        <v>0.85414085764294401</v>
      </c>
      <c r="K1245" s="88">
        <v>0.86738876721265001</v>
      </c>
      <c r="L1245" s="88">
        <v>0.88201219031783895</v>
      </c>
      <c r="M1245" s="88">
        <v>0.89636569059441396</v>
      </c>
      <c r="N1245" s="88">
        <v>0.91175938531195</v>
      </c>
      <c r="O1245" s="88">
        <v>0.93620595230744896</v>
      </c>
      <c r="P1245" s="88">
        <v>0.95658794241707101</v>
      </c>
      <c r="Q1245" s="88">
        <v>0.97441144502454802</v>
      </c>
      <c r="R1245" s="88">
        <v>0.99522958252453497</v>
      </c>
      <c r="S1245" s="88">
        <v>1.0124608891878699</v>
      </c>
      <c r="T1245" s="88">
        <v>1.02972382223257</v>
      </c>
      <c r="U1245" s="88">
        <v>1.04815927320256</v>
      </c>
      <c r="V1245" s="88">
        <v>1.06354240724682</v>
      </c>
      <c r="W1245" s="88">
        <v>1.07871280277745</v>
      </c>
      <c r="X1245" s="88">
        <v>1.0944466332692599</v>
      </c>
      <c r="Y1245" s="88">
        <v>1.1090857775090199</v>
      </c>
      <c r="Z1245" s="88">
        <v>1.1235574897421301</v>
      </c>
      <c r="AA1245" s="88">
        <v>1.1384588127014099</v>
      </c>
      <c r="AB1245" s="88">
        <v>1.1572575196497801</v>
      </c>
      <c r="AC1245" s="88">
        <v>1.17438107175177</v>
      </c>
      <c r="AD1245" s="88">
        <v>1.19123865180723</v>
      </c>
      <c r="AE1245" s="88">
        <v>1.20828685729312</v>
      </c>
      <c r="AF1245" s="88">
        <v>1.2254583403549899</v>
      </c>
      <c r="AG1245" s="88">
        <v>1.2408441838534301</v>
      </c>
      <c r="AH1245" s="88">
        <v>1.2423898367339401</v>
      </c>
      <c r="AI1245" s="88">
        <v>1.2421669765330099</v>
      </c>
      <c r="AJ1245" s="88">
        <v>1.2424969707042</v>
      </c>
      <c r="AK1245" s="88">
        <v>1.24172296000681</v>
      </c>
    </row>
    <row r="1246" spans="1:37" s="88" customFormat="1" hidden="1" x14ac:dyDescent="0.3">
      <c r="A1246" s="117" t="str">
        <f t="shared" si="23"/>
        <v>SDGbaseTRA_UrbIRT_v6_3QVAXaaveg</v>
      </c>
      <c r="B1246" s="118" t="s">
        <v>220</v>
      </c>
      <c r="C1246" s="119" t="s">
        <v>295</v>
      </c>
      <c r="D1246" s="91" t="s">
        <v>211</v>
      </c>
      <c r="E1246" s="88" t="s">
        <v>7</v>
      </c>
      <c r="F1246" s="88">
        <v>6.7349634382759103</v>
      </c>
      <c r="G1246" s="88">
        <v>6.4286567727221602</v>
      </c>
      <c r="H1246" s="88">
        <v>6.5352502417974403</v>
      </c>
      <c r="I1246" s="88">
        <v>6.63612921334978</v>
      </c>
      <c r="J1246" s="88">
        <v>6.7909751911251703</v>
      </c>
      <c r="K1246" s="88">
        <v>6.8801943635520004</v>
      </c>
      <c r="L1246" s="88">
        <v>6.9751229339202503</v>
      </c>
      <c r="M1246" s="88">
        <v>7.0488160614432704</v>
      </c>
      <c r="N1246" s="88">
        <v>7.1349510975214203</v>
      </c>
      <c r="O1246" s="88">
        <v>7.2999698585707096</v>
      </c>
      <c r="P1246" s="88">
        <v>7.40286579417831</v>
      </c>
      <c r="Q1246" s="88">
        <v>7.4894781882058696</v>
      </c>
      <c r="R1246" s="88">
        <v>7.6549475796018998</v>
      </c>
      <c r="S1246" s="88">
        <v>7.75996856169309</v>
      </c>
      <c r="T1246" s="88">
        <v>7.86246842910609</v>
      </c>
      <c r="U1246" s="88">
        <v>7.9768884902380002</v>
      </c>
      <c r="V1246" s="88">
        <v>8.0780416472125598</v>
      </c>
      <c r="W1246" s="88">
        <v>8.1727870900662491</v>
      </c>
      <c r="X1246" s="88">
        <v>8.2626220449419296</v>
      </c>
      <c r="Y1246" s="88">
        <v>8.3500612862383399</v>
      </c>
      <c r="Z1246" s="88">
        <v>8.4390927912674307</v>
      </c>
      <c r="AA1246" s="88">
        <v>8.5215027866178907</v>
      </c>
      <c r="AB1246" s="88">
        <v>8.6538201210123606</v>
      </c>
      <c r="AC1246" s="88">
        <v>8.7801987746020007</v>
      </c>
      <c r="AD1246" s="88">
        <v>8.9277759861166892</v>
      </c>
      <c r="AE1246" s="88">
        <v>9.0896970091531308</v>
      </c>
      <c r="AF1246" s="88">
        <v>9.2375466995672202</v>
      </c>
      <c r="AG1246" s="88">
        <v>9.34713566371199</v>
      </c>
      <c r="AH1246" s="88">
        <v>9.3249280031200996</v>
      </c>
      <c r="AI1246" s="88">
        <v>9.2991795486642097</v>
      </c>
      <c r="AJ1246" s="88">
        <v>9.2827345138902206</v>
      </c>
      <c r="AK1246" s="88">
        <v>9.2514806750241405</v>
      </c>
    </row>
    <row r="1247" spans="1:37" s="88" customFormat="1" hidden="1" x14ac:dyDescent="0.3">
      <c r="A1247" s="117" t="str">
        <f t="shared" si="23"/>
        <v>SDGbaseTRA_UrbIRT_v6_3QVAXaaofr</v>
      </c>
      <c r="B1247" s="118" t="s">
        <v>220</v>
      </c>
      <c r="C1247" s="119" t="s">
        <v>295</v>
      </c>
      <c r="D1247" s="91" t="s">
        <v>211</v>
      </c>
      <c r="E1247" s="88" t="s">
        <v>8</v>
      </c>
      <c r="F1247" s="88">
        <v>12.999968868332401</v>
      </c>
      <c r="G1247" s="88">
        <v>12.572931894228899</v>
      </c>
      <c r="H1247" s="88">
        <v>12.9565041481956</v>
      </c>
      <c r="I1247" s="88">
        <v>13.1613359593204</v>
      </c>
      <c r="J1247" s="88">
        <v>13.5119451720863</v>
      </c>
      <c r="K1247" s="88">
        <v>13.7845021673057</v>
      </c>
      <c r="L1247" s="88">
        <v>14.075472663046099</v>
      </c>
      <c r="M1247" s="88">
        <v>14.329136670168401</v>
      </c>
      <c r="N1247" s="88">
        <v>14.6032552419305</v>
      </c>
      <c r="O1247" s="88">
        <v>15.416100944008701</v>
      </c>
      <c r="P1247" s="88">
        <v>15.8177321222801</v>
      </c>
      <c r="Q1247" s="88">
        <v>16.099793409719201</v>
      </c>
      <c r="R1247" s="88">
        <v>16.5020532031206</v>
      </c>
      <c r="S1247" s="88">
        <v>16.811166318255399</v>
      </c>
      <c r="T1247" s="88">
        <v>17.128585506132598</v>
      </c>
      <c r="U1247" s="88">
        <v>17.475399647440899</v>
      </c>
      <c r="V1247" s="88">
        <v>17.7897512241607</v>
      </c>
      <c r="W1247" s="88">
        <v>18.094117609688698</v>
      </c>
      <c r="X1247" s="88">
        <v>18.3720700330705</v>
      </c>
      <c r="Y1247" s="88">
        <v>18.635334838183201</v>
      </c>
      <c r="Z1247" s="88">
        <v>18.8750345562935</v>
      </c>
      <c r="AA1247" s="88">
        <v>19.134240720023499</v>
      </c>
      <c r="AB1247" s="88">
        <v>19.605542466243801</v>
      </c>
      <c r="AC1247" s="88">
        <v>20.020201401362701</v>
      </c>
      <c r="AD1247" s="88">
        <v>20.442616900727302</v>
      </c>
      <c r="AE1247" s="88">
        <v>20.8759246922288</v>
      </c>
      <c r="AF1247" s="88">
        <v>21.269586803497202</v>
      </c>
      <c r="AG1247" s="88">
        <v>21.567021044569302</v>
      </c>
      <c r="AH1247" s="88">
        <v>21.536179048360001</v>
      </c>
      <c r="AI1247" s="88">
        <v>21.351653902473998</v>
      </c>
      <c r="AJ1247" s="88">
        <v>21.196694629611098</v>
      </c>
      <c r="AK1247" s="88">
        <v>21.005114777873398</v>
      </c>
    </row>
    <row r="1248" spans="1:37" s="88" customFormat="1" hidden="1" x14ac:dyDescent="0.3">
      <c r="A1248" s="117" t="str">
        <f t="shared" si="23"/>
        <v>SDGbaseTRA_UrbIRT_v6_3QVAXaagra</v>
      </c>
      <c r="B1248" s="118" t="s">
        <v>220</v>
      </c>
      <c r="C1248" s="119" t="s">
        <v>295</v>
      </c>
      <c r="D1248" s="91" t="s">
        <v>211</v>
      </c>
      <c r="E1248" s="88" t="s">
        <v>9</v>
      </c>
      <c r="F1248" s="88">
        <v>6.1969723289684602</v>
      </c>
      <c r="G1248" s="88">
        <v>6.0245744226366602</v>
      </c>
      <c r="H1248" s="88">
        <v>6.2708999497555604</v>
      </c>
      <c r="I1248" s="88">
        <v>6.3427152422142301</v>
      </c>
      <c r="J1248" s="88">
        <v>6.5080278918512704</v>
      </c>
      <c r="K1248" s="88">
        <v>6.6687579825241396</v>
      </c>
      <c r="L1248" s="88">
        <v>6.8451058764188204</v>
      </c>
      <c r="M1248" s="88">
        <v>7.03135766651293</v>
      </c>
      <c r="N1248" s="88">
        <v>7.2321025106337</v>
      </c>
      <c r="O1248" s="88">
        <v>7.7753725188006504</v>
      </c>
      <c r="P1248" s="88">
        <v>8.0704268429536103</v>
      </c>
      <c r="Q1248" s="88">
        <v>8.2852340086715692</v>
      </c>
      <c r="R1248" s="88">
        <v>8.5632866460487307</v>
      </c>
      <c r="S1248" s="88">
        <v>8.7953602677083307</v>
      </c>
      <c r="T1248" s="88">
        <v>9.0418392541862307</v>
      </c>
      <c r="U1248" s="88">
        <v>9.3078386308711707</v>
      </c>
      <c r="V1248" s="88">
        <v>9.5383354316877895</v>
      </c>
      <c r="W1248" s="88">
        <v>9.7875706008695094</v>
      </c>
      <c r="X1248" s="88">
        <v>10.048653216383499</v>
      </c>
      <c r="Y1248" s="88">
        <v>10.276851924078599</v>
      </c>
      <c r="Z1248" s="88">
        <v>10.4848019106172</v>
      </c>
      <c r="AA1248" s="88">
        <v>10.714717480254</v>
      </c>
      <c r="AB1248" s="88">
        <v>11.1269394332238</v>
      </c>
      <c r="AC1248" s="88">
        <v>11.4663009519887</v>
      </c>
      <c r="AD1248" s="88">
        <v>11.7557009053941</v>
      </c>
      <c r="AE1248" s="88">
        <v>12.027617532225401</v>
      </c>
      <c r="AF1248" s="88">
        <v>12.2738594659728</v>
      </c>
      <c r="AG1248" s="88">
        <v>12.478417260084299</v>
      </c>
      <c r="AH1248" s="88">
        <v>12.5194344866536</v>
      </c>
      <c r="AI1248" s="88">
        <v>12.4234466507052</v>
      </c>
      <c r="AJ1248" s="88">
        <v>12.3197127500794</v>
      </c>
      <c r="AK1248" s="88">
        <v>12.1911477239082</v>
      </c>
    </row>
    <row r="1249" spans="1:37" s="88" customFormat="1" hidden="1" x14ac:dyDescent="0.3">
      <c r="A1249" s="117" t="str">
        <f t="shared" si="23"/>
        <v>SDGbaseTRA_UrbIRT_v6_3QVAXaaoil</v>
      </c>
      <c r="B1249" s="118" t="s">
        <v>220</v>
      </c>
      <c r="C1249" s="119" t="s">
        <v>295</v>
      </c>
      <c r="D1249" s="91" t="s">
        <v>211</v>
      </c>
      <c r="E1249" s="88" t="s">
        <v>10</v>
      </c>
      <c r="F1249" s="88">
        <v>5.4472049614464702</v>
      </c>
      <c r="G1249" s="88">
        <v>5.34772734428714</v>
      </c>
      <c r="H1249" s="88">
        <v>5.4496482814549498</v>
      </c>
      <c r="I1249" s="88">
        <v>5.5252702351201597</v>
      </c>
      <c r="J1249" s="88">
        <v>5.6374686024016496</v>
      </c>
      <c r="K1249" s="88">
        <v>5.7262672279923201</v>
      </c>
      <c r="L1249" s="88">
        <v>5.82377785385117</v>
      </c>
      <c r="M1249" s="88">
        <v>5.9125162188209899</v>
      </c>
      <c r="N1249" s="88">
        <v>6.0079563883829801</v>
      </c>
      <c r="O1249" s="88">
        <v>6.1512169360425597</v>
      </c>
      <c r="P1249" s="88">
        <v>6.2692785386144099</v>
      </c>
      <c r="Q1249" s="88">
        <v>6.3766323019478097</v>
      </c>
      <c r="R1249" s="88">
        <v>6.5279872855405099</v>
      </c>
      <c r="S1249" s="88">
        <v>6.6444963208624896</v>
      </c>
      <c r="T1249" s="88">
        <v>6.7617225925094804</v>
      </c>
      <c r="U1249" s="88">
        <v>6.8879069619310798</v>
      </c>
      <c r="V1249" s="88">
        <v>6.9966319719307499</v>
      </c>
      <c r="W1249" s="88">
        <v>7.1056917607911796</v>
      </c>
      <c r="X1249" s="88">
        <v>7.2196486018986601</v>
      </c>
      <c r="Y1249" s="88">
        <v>7.32698126902981</v>
      </c>
      <c r="Z1249" s="88">
        <v>7.4360713869817099</v>
      </c>
      <c r="AA1249" s="88">
        <v>7.5451748410155197</v>
      </c>
      <c r="AB1249" s="88">
        <v>7.6774218797345704</v>
      </c>
      <c r="AC1249" s="88">
        <v>7.7973702302829304</v>
      </c>
      <c r="AD1249" s="88">
        <v>7.9209645194645502</v>
      </c>
      <c r="AE1249" s="88">
        <v>8.0500098837900609</v>
      </c>
      <c r="AF1249" s="88">
        <v>8.1821029361859008</v>
      </c>
      <c r="AG1249" s="88">
        <v>8.3030230700681908</v>
      </c>
      <c r="AH1249" s="88">
        <v>8.3146277067113505</v>
      </c>
      <c r="AI1249" s="88">
        <v>8.3235757428979191</v>
      </c>
      <c r="AJ1249" s="88">
        <v>8.3373840175340295</v>
      </c>
      <c r="AK1249" s="88">
        <v>8.3417424449300697</v>
      </c>
    </row>
    <row r="1250" spans="1:37" s="88" customFormat="1" hidden="1" x14ac:dyDescent="0.3">
      <c r="A1250" s="117" t="str">
        <f t="shared" si="23"/>
        <v>SDGbaseTRA_UrbIRT_v6_3QVAXaatub</v>
      </c>
      <c r="B1250" s="118" t="s">
        <v>220</v>
      </c>
      <c r="C1250" s="119" t="s">
        <v>295</v>
      </c>
      <c r="D1250" s="91" t="s">
        <v>211</v>
      </c>
      <c r="E1250" s="88" t="s">
        <v>11</v>
      </c>
      <c r="F1250" s="88">
        <v>2.9478456812017</v>
      </c>
      <c r="G1250" s="88">
        <v>2.8203792778127701</v>
      </c>
      <c r="H1250" s="88">
        <v>2.8712598905662401</v>
      </c>
      <c r="I1250" s="88">
        <v>2.91655487228092</v>
      </c>
      <c r="J1250" s="88">
        <v>2.9863307070417302</v>
      </c>
      <c r="K1250" s="88">
        <v>3.0288447778132301</v>
      </c>
      <c r="L1250" s="88">
        <v>3.0750073869168602</v>
      </c>
      <c r="M1250" s="88">
        <v>3.11372852753856</v>
      </c>
      <c r="N1250" s="88">
        <v>3.1583343851433798</v>
      </c>
      <c r="O1250" s="88">
        <v>3.23945033958455</v>
      </c>
      <c r="P1250" s="88">
        <v>3.2920178433940399</v>
      </c>
      <c r="Q1250" s="88">
        <v>3.3362954404085698</v>
      </c>
      <c r="R1250" s="88">
        <v>3.4140289282526601</v>
      </c>
      <c r="S1250" s="88">
        <v>3.4651862145630998</v>
      </c>
      <c r="T1250" s="88">
        <v>3.51531628819304</v>
      </c>
      <c r="U1250" s="88">
        <v>3.5713662039811598</v>
      </c>
      <c r="V1250" s="88">
        <v>3.61957173824963</v>
      </c>
      <c r="W1250" s="88">
        <v>3.66458152073514</v>
      </c>
      <c r="X1250" s="88">
        <v>3.70701109450231</v>
      </c>
      <c r="Y1250" s="88">
        <v>3.747020562226</v>
      </c>
      <c r="Z1250" s="88">
        <v>3.7871855037484101</v>
      </c>
      <c r="AA1250" s="88">
        <v>3.8245578220227201</v>
      </c>
      <c r="AB1250" s="88">
        <v>3.8862733603812001</v>
      </c>
      <c r="AC1250" s="88">
        <v>3.94523983278913</v>
      </c>
      <c r="AD1250" s="88">
        <v>4.01384452394307</v>
      </c>
      <c r="AE1250" s="88">
        <v>4.0891713157272296</v>
      </c>
      <c r="AF1250" s="88">
        <v>4.15669548493603</v>
      </c>
      <c r="AG1250" s="88">
        <v>4.1960297717417596</v>
      </c>
      <c r="AH1250" s="88">
        <v>4.1657566665979804</v>
      </c>
      <c r="AI1250" s="88">
        <v>4.1320424695618803</v>
      </c>
      <c r="AJ1250" s="88">
        <v>4.1038297018143997</v>
      </c>
      <c r="AK1250" s="88">
        <v>4.0696710605237003</v>
      </c>
    </row>
    <row r="1251" spans="1:37" s="88" customFormat="1" hidden="1" x14ac:dyDescent="0.3">
      <c r="A1251" s="117" t="str">
        <f t="shared" si="23"/>
        <v>SDGbaseTRA_UrbIRT_v6_3QVAXaapul</v>
      </c>
      <c r="B1251" s="118" t="s">
        <v>220</v>
      </c>
      <c r="C1251" s="119" t="s">
        <v>295</v>
      </c>
      <c r="D1251" s="91" t="s">
        <v>211</v>
      </c>
      <c r="E1251" s="88" t="s">
        <v>12</v>
      </c>
      <c r="F1251" s="88">
        <v>0.52449157567985805</v>
      </c>
      <c r="G1251" s="88">
        <v>0.51545197279167998</v>
      </c>
      <c r="H1251" s="88">
        <v>0.52490665577070905</v>
      </c>
      <c r="I1251" s="88">
        <v>0.53258253079997397</v>
      </c>
      <c r="J1251" s="88">
        <v>0.54333464753126504</v>
      </c>
      <c r="K1251" s="88">
        <v>0.55125067585005305</v>
      </c>
      <c r="L1251" s="88">
        <v>0.55967784312346502</v>
      </c>
      <c r="M1251" s="88">
        <v>0.56624511121794896</v>
      </c>
      <c r="N1251" s="88">
        <v>0.57313413912137001</v>
      </c>
      <c r="O1251" s="88">
        <v>0.58319200397143101</v>
      </c>
      <c r="P1251" s="88">
        <v>0.59084927715938296</v>
      </c>
      <c r="Q1251" s="88">
        <v>0.59768204490049903</v>
      </c>
      <c r="R1251" s="88">
        <v>0.60913823719099702</v>
      </c>
      <c r="S1251" s="88">
        <v>0.617165621167173</v>
      </c>
      <c r="T1251" s="88">
        <v>0.625148730819863</v>
      </c>
      <c r="U1251" s="88">
        <v>0.63399275787900999</v>
      </c>
      <c r="V1251" s="88">
        <v>0.64158965027121095</v>
      </c>
      <c r="W1251" s="88">
        <v>0.64887561218119705</v>
      </c>
      <c r="X1251" s="88">
        <v>0.65621305640586303</v>
      </c>
      <c r="Y1251" s="88">
        <v>0.66332291218471096</v>
      </c>
      <c r="Z1251" s="88">
        <v>0.670761820471381</v>
      </c>
      <c r="AA1251" s="88">
        <v>0.67800062934057304</v>
      </c>
      <c r="AB1251" s="88">
        <v>0.68675090263181404</v>
      </c>
      <c r="AC1251" s="88">
        <v>0.69477079989016799</v>
      </c>
      <c r="AD1251" s="88">
        <v>0.70380784755055503</v>
      </c>
      <c r="AE1251" s="88">
        <v>0.71374223389413904</v>
      </c>
      <c r="AF1251" s="88">
        <v>0.72397300316494095</v>
      </c>
      <c r="AG1251" s="88">
        <v>0.73346460323699103</v>
      </c>
      <c r="AH1251" s="88">
        <v>0.732758716560027</v>
      </c>
      <c r="AI1251" s="88">
        <v>0.73267107676802901</v>
      </c>
      <c r="AJ1251" s="88">
        <v>0.73351202170874097</v>
      </c>
      <c r="AK1251" s="88">
        <v>0.73375449734476905</v>
      </c>
    </row>
    <row r="1252" spans="1:37" s="88" customFormat="1" hidden="1" x14ac:dyDescent="0.3">
      <c r="A1252" s="117" t="str">
        <f t="shared" si="23"/>
        <v>SDGbaseTRA_UrbIRT_v6_3QVAXaasug</v>
      </c>
      <c r="B1252" s="118" t="s">
        <v>220</v>
      </c>
      <c r="C1252" s="119" t="s">
        <v>295</v>
      </c>
      <c r="D1252" s="91" t="s">
        <v>211</v>
      </c>
      <c r="E1252" s="88" t="s">
        <v>13</v>
      </c>
      <c r="F1252" s="88">
        <v>3.8233471543033799</v>
      </c>
      <c r="G1252" s="88">
        <v>3.7357351704224202</v>
      </c>
      <c r="H1252" s="88">
        <v>3.8019977066521999</v>
      </c>
      <c r="I1252" s="88">
        <v>3.8563981803515599</v>
      </c>
      <c r="J1252" s="88">
        <v>3.9373500302330999</v>
      </c>
      <c r="K1252" s="88">
        <v>3.9903273933299901</v>
      </c>
      <c r="L1252" s="88">
        <v>4.04658962888809</v>
      </c>
      <c r="M1252" s="88">
        <v>4.0949091086219802</v>
      </c>
      <c r="N1252" s="88">
        <v>4.1436757901703603</v>
      </c>
      <c r="O1252" s="88">
        <v>4.2664795306918002</v>
      </c>
      <c r="P1252" s="88">
        <v>4.3273536676944797</v>
      </c>
      <c r="Q1252" s="88">
        <v>4.3690321591299304</v>
      </c>
      <c r="R1252" s="88">
        <v>4.4444990308485197</v>
      </c>
      <c r="S1252" s="88">
        <v>4.4981002173623903</v>
      </c>
      <c r="T1252" s="88">
        <v>4.5514382895230296</v>
      </c>
      <c r="U1252" s="88">
        <v>4.6075495892151999</v>
      </c>
      <c r="V1252" s="88">
        <v>4.64732805211891</v>
      </c>
      <c r="W1252" s="88">
        <v>4.6939776301259197</v>
      </c>
      <c r="X1252" s="88">
        <v>4.7518072719244797</v>
      </c>
      <c r="Y1252" s="88">
        <v>4.7981326996793099</v>
      </c>
      <c r="Z1252" s="88">
        <v>4.8418330161199501</v>
      </c>
      <c r="AA1252" s="88">
        <v>4.8906153094909701</v>
      </c>
      <c r="AB1252" s="88">
        <v>4.9634803663475902</v>
      </c>
      <c r="AC1252" s="88">
        <v>5.0157233747719197</v>
      </c>
      <c r="AD1252" s="88">
        <v>5.0619292704541703</v>
      </c>
      <c r="AE1252" s="88">
        <v>5.1078312874676701</v>
      </c>
      <c r="AF1252" s="88">
        <v>5.1592245123432603</v>
      </c>
      <c r="AG1252" s="88">
        <v>5.2158061934326598</v>
      </c>
      <c r="AH1252" s="88">
        <v>5.2125874834113404</v>
      </c>
      <c r="AI1252" s="88">
        <v>5.20191063835225</v>
      </c>
      <c r="AJ1252" s="88">
        <v>5.1985914471019701</v>
      </c>
      <c r="AK1252" s="88">
        <v>5.1879240771005701</v>
      </c>
    </row>
    <row r="1253" spans="1:37" s="88" customFormat="1" hidden="1" x14ac:dyDescent="0.3">
      <c r="A1253" s="117" t="str">
        <f t="shared" si="23"/>
        <v>SDGbaseTRA_UrbIRT_v6_3QVAXaaoth</v>
      </c>
      <c r="B1253" s="118" t="s">
        <v>220</v>
      </c>
      <c r="C1253" s="119" t="s">
        <v>295</v>
      </c>
      <c r="D1253" s="91" t="s">
        <v>211</v>
      </c>
      <c r="E1253" s="88" t="s">
        <v>14</v>
      </c>
      <c r="F1253" s="88">
        <v>7.2867372761350104</v>
      </c>
      <c r="G1253" s="88">
        <v>7.3012632648317899</v>
      </c>
      <c r="H1253" s="88">
        <v>7.4096164847777697</v>
      </c>
      <c r="I1253" s="88">
        <v>7.4602472726518902</v>
      </c>
      <c r="J1253" s="88">
        <v>7.5305559494935803</v>
      </c>
      <c r="K1253" s="88">
        <v>7.6045479372861697</v>
      </c>
      <c r="L1253" s="88">
        <v>7.6924213339952603</v>
      </c>
      <c r="M1253" s="88">
        <v>7.7946173848442797</v>
      </c>
      <c r="N1253" s="88">
        <v>7.91169455528666</v>
      </c>
      <c r="O1253" s="88">
        <v>8.0763752541253808</v>
      </c>
      <c r="P1253" s="88">
        <v>8.2394644130221693</v>
      </c>
      <c r="Q1253" s="88">
        <v>8.3926385461874204</v>
      </c>
      <c r="R1253" s="88">
        <v>8.5510669015842193</v>
      </c>
      <c r="S1253" s="88">
        <v>8.6976953064795097</v>
      </c>
      <c r="T1253" s="88">
        <v>8.8475721523058404</v>
      </c>
      <c r="U1253" s="88">
        <v>9.0073108916666307</v>
      </c>
      <c r="V1253" s="88">
        <v>9.1525503217835702</v>
      </c>
      <c r="W1253" s="88">
        <v>9.3018484242978001</v>
      </c>
      <c r="X1253" s="88">
        <v>9.45837194263658</v>
      </c>
      <c r="Y1253" s="88">
        <v>9.6094966705943499</v>
      </c>
      <c r="Z1253" s="88">
        <v>9.7596359751693598</v>
      </c>
      <c r="AA1253" s="88">
        <v>9.9117177343643394</v>
      </c>
      <c r="AB1253" s="88">
        <v>10.075385570454401</v>
      </c>
      <c r="AC1253" s="88">
        <v>10.2310888421847</v>
      </c>
      <c r="AD1253" s="88">
        <v>10.3854162156698</v>
      </c>
      <c r="AE1253" s="88">
        <v>10.5411173060981</v>
      </c>
      <c r="AF1253" s="88">
        <v>10.6992173009049</v>
      </c>
      <c r="AG1253" s="88">
        <v>10.8563616373843</v>
      </c>
      <c r="AH1253" s="88">
        <v>10.9249047970844</v>
      </c>
      <c r="AI1253" s="88">
        <v>10.9816824465158</v>
      </c>
      <c r="AJ1253" s="88">
        <v>11.0395961738772</v>
      </c>
      <c r="AK1253" s="88">
        <v>11.0919968598116</v>
      </c>
    </row>
    <row r="1254" spans="1:37" s="88" customFormat="1" hidden="1" x14ac:dyDescent="0.3">
      <c r="A1254" s="117" t="str">
        <f t="shared" si="23"/>
        <v>SDGbaseTRA_UrbIRT_v6_3QVAXalani</v>
      </c>
      <c r="B1254" s="118" t="s">
        <v>220</v>
      </c>
      <c r="C1254" s="119" t="s">
        <v>295</v>
      </c>
      <c r="D1254" s="91" t="s">
        <v>211</v>
      </c>
      <c r="E1254" s="88" t="s">
        <v>15</v>
      </c>
      <c r="F1254" s="88">
        <v>27.548737505234399</v>
      </c>
      <c r="G1254" s="88">
        <v>27.710598770362601</v>
      </c>
      <c r="H1254" s="88">
        <v>28.2280416386584</v>
      </c>
      <c r="I1254" s="88">
        <v>28.459334012486501</v>
      </c>
      <c r="J1254" s="88">
        <v>28.933221368101201</v>
      </c>
      <c r="K1254" s="88">
        <v>29.562779168790001</v>
      </c>
      <c r="L1254" s="88">
        <v>30.3532213928262</v>
      </c>
      <c r="M1254" s="88">
        <v>31.192135796015201</v>
      </c>
      <c r="N1254" s="88">
        <v>32.095491286376401</v>
      </c>
      <c r="O1254" s="88">
        <v>33.422869940161704</v>
      </c>
      <c r="P1254" s="88">
        <v>34.714862290815198</v>
      </c>
      <c r="Q1254" s="88">
        <v>35.8324221205581</v>
      </c>
      <c r="R1254" s="88">
        <v>37.207424364027702</v>
      </c>
      <c r="S1254" s="88">
        <v>38.396883650256399</v>
      </c>
      <c r="T1254" s="88">
        <v>39.614699593060301</v>
      </c>
      <c r="U1254" s="88">
        <v>40.997122360441701</v>
      </c>
      <c r="V1254" s="88">
        <v>42.2184026448952</v>
      </c>
      <c r="W1254" s="88">
        <v>43.478425980019502</v>
      </c>
      <c r="X1254" s="88">
        <v>44.825510305659797</v>
      </c>
      <c r="Y1254" s="88">
        <v>46.058109281873399</v>
      </c>
      <c r="Z1254" s="88">
        <v>47.274265629665202</v>
      </c>
      <c r="AA1254" s="88">
        <v>48.492610201294397</v>
      </c>
      <c r="AB1254" s="88">
        <v>49.960490212825903</v>
      </c>
      <c r="AC1254" s="88">
        <v>51.340400459841298</v>
      </c>
      <c r="AD1254" s="88">
        <v>52.718785256082299</v>
      </c>
      <c r="AE1254" s="88">
        <v>54.124831799902097</v>
      </c>
      <c r="AF1254" s="88">
        <v>55.558671756188701</v>
      </c>
      <c r="AG1254" s="88">
        <v>56.908089743910303</v>
      </c>
      <c r="AH1254" s="88">
        <v>56.3505501346459</v>
      </c>
      <c r="AI1254" s="88">
        <v>55.682207138219901</v>
      </c>
      <c r="AJ1254" s="88">
        <v>55.155264273856503</v>
      </c>
      <c r="AK1254" s="88">
        <v>54.577195712194303</v>
      </c>
    </row>
    <row r="1255" spans="1:37" s="88" customFormat="1" hidden="1" x14ac:dyDescent="0.3">
      <c r="A1255" s="117" t="str">
        <f t="shared" si="23"/>
        <v>SDGbaseTRA_UrbIRT_v6_3QVAXafore</v>
      </c>
      <c r="B1255" s="118" t="s">
        <v>220</v>
      </c>
      <c r="C1255" s="119" t="s">
        <v>295</v>
      </c>
      <c r="D1255" s="91" t="s">
        <v>211</v>
      </c>
      <c r="E1255" s="88" t="s">
        <v>16</v>
      </c>
      <c r="F1255" s="88">
        <v>6.4911530358491802</v>
      </c>
      <c r="G1255" s="88">
        <v>6.1550073944935999</v>
      </c>
      <c r="H1255" s="88">
        <v>6.3205149066502697</v>
      </c>
      <c r="I1255" s="88">
        <v>6.4560674128926498</v>
      </c>
      <c r="J1255" s="88">
        <v>6.6039492512770703</v>
      </c>
      <c r="K1255" s="88">
        <v>6.7106690579162001</v>
      </c>
      <c r="L1255" s="88">
        <v>6.8249672629035496</v>
      </c>
      <c r="M1255" s="88">
        <v>6.9172329532535004</v>
      </c>
      <c r="N1255" s="88">
        <v>7.0674878456963404</v>
      </c>
      <c r="O1255" s="88">
        <v>7.3208505062343097</v>
      </c>
      <c r="P1255" s="88">
        <v>7.4823659859407998</v>
      </c>
      <c r="Q1255" s="88">
        <v>7.5776343244258904</v>
      </c>
      <c r="R1255" s="88">
        <v>7.7400432491767699</v>
      </c>
      <c r="S1255" s="88">
        <v>7.8587854945868401</v>
      </c>
      <c r="T1255" s="88">
        <v>7.9974338329897403</v>
      </c>
      <c r="U1255" s="88">
        <v>8.1821092996784799</v>
      </c>
      <c r="V1255" s="88">
        <v>8.3488323299253402</v>
      </c>
      <c r="W1255" s="88">
        <v>8.5412711005445807</v>
      </c>
      <c r="X1255" s="88">
        <v>8.7471418698422507</v>
      </c>
      <c r="Y1255" s="88">
        <v>8.9639600171573601</v>
      </c>
      <c r="Z1255" s="88">
        <v>9.1298077422743305</v>
      </c>
      <c r="AA1255" s="88">
        <v>9.3010707179110597</v>
      </c>
      <c r="AB1255" s="88">
        <v>9.5149287478431503</v>
      </c>
      <c r="AC1255" s="88">
        <v>9.7015548634464004</v>
      </c>
      <c r="AD1255" s="88">
        <v>9.8720952613837305</v>
      </c>
      <c r="AE1255" s="88">
        <v>10.045418465271601</v>
      </c>
      <c r="AF1255" s="88">
        <v>10.2272163352731</v>
      </c>
      <c r="AG1255" s="88">
        <v>10.3859163670912</v>
      </c>
      <c r="AH1255" s="88">
        <v>10.3417830529486</v>
      </c>
      <c r="AI1255" s="88">
        <v>10.250756830123301</v>
      </c>
      <c r="AJ1255" s="88">
        <v>10.173297110749299</v>
      </c>
      <c r="AK1255" s="88">
        <v>10.082507894381401</v>
      </c>
    </row>
    <row r="1256" spans="1:37" s="88" customFormat="1" hidden="1" x14ac:dyDescent="0.3">
      <c r="A1256" s="117" t="str">
        <f t="shared" si="23"/>
        <v>SDGbaseTRA_UrbIRT_v6_3QVAXafish</v>
      </c>
      <c r="B1256" s="118" t="s">
        <v>220</v>
      </c>
      <c r="C1256" s="119" t="s">
        <v>295</v>
      </c>
      <c r="D1256" s="91" t="s">
        <v>211</v>
      </c>
      <c r="E1256" s="88" t="s">
        <v>17</v>
      </c>
      <c r="F1256" s="88">
        <v>7.3673079317888401</v>
      </c>
      <c r="G1256" s="88">
        <v>7.4111551469976602</v>
      </c>
      <c r="H1256" s="88">
        <v>7.6956423406380896</v>
      </c>
      <c r="I1256" s="88">
        <v>7.8264814721671696</v>
      </c>
      <c r="J1256" s="88">
        <v>8.0118839145840699</v>
      </c>
      <c r="K1256" s="88">
        <v>8.2125904800946792</v>
      </c>
      <c r="L1256" s="88">
        <v>8.4484606459611395</v>
      </c>
      <c r="M1256" s="88">
        <v>8.6962288596825204</v>
      </c>
      <c r="N1256" s="88">
        <v>8.9630036457608693</v>
      </c>
      <c r="O1256" s="88">
        <v>9.3855483878459705</v>
      </c>
      <c r="P1256" s="88">
        <v>9.7607542336996502</v>
      </c>
      <c r="Q1256" s="88">
        <v>10.0940495910782</v>
      </c>
      <c r="R1256" s="88">
        <v>10.5009670946403</v>
      </c>
      <c r="S1256" s="88">
        <v>10.839667346383299</v>
      </c>
      <c r="T1256" s="88">
        <v>11.1932532201534</v>
      </c>
      <c r="U1256" s="88">
        <v>11.595749465981401</v>
      </c>
      <c r="V1256" s="88">
        <v>11.950961163242701</v>
      </c>
      <c r="W1256" s="88">
        <v>12.3196587859302</v>
      </c>
      <c r="X1256" s="88">
        <v>12.7192642243393</v>
      </c>
      <c r="Y1256" s="88">
        <v>13.087705414022301</v>
      </c>
      <c r="Z1256" s="88">
        <v>13.454121567301</v>
      </c>
      <c r="AA1256" s="88">
        <v>13.833923603759001</v>
      </c>
      <c r="AB1256" s="88">
        <v>14.3056336559107</v>
      </c>
      <c r="AC1256" s="88">
        <v>14.7388022118088</v>
      </c>
      <c r="AD1256" s="88">
        <v>15.1595407412626</v>
      </c>
      <c r="AE1256" s="88">
        <v>15.580313480925</v>
      </c>
      <c r="AF1256" s="88">
        <v>16.010136366425499</v>
      </c>
      <c r="AG1256" s="88">
        <v>16.4285782755985</v>
      </c>
      <c r="AH1256" s="88">
        <v>16.320830028096001</v>
      </c>
      <c r="AI1256" s="88">
        <v>16.145550978220001</v>
      </c>
      <c r="AJ1256" s="88">
        <v>15.9926735422337</v>
      </c>
      <c r="AK1256" s="88">
        <v>15.8209428920467</v>
      </c>
    </row>
    <row r="1257" spans="1:37" s="88" customFormat="1" hidden="1" x14ac:dyDescent="0.3">
      <c r="A1257" s="117" t="str">
        <f t="shared" si="23"/>
        <v>SDGbaseTRA_UrbIRT_v6_3QVAXacoal</v>
      </c>
      <c r="B1257" s="118" t="s">
        <v>220</v>
      </c>
      <c r="C1257" s="119" t="s">
        <v>295</v>
      </c>
      <c r="D1257" s="91" t="s">
        <v>211</v>
      </c>
      <c r="E1257" s="88" t="s">
        <v>18</v>
      </c>
      <c r="F1257" s="88">
        <v>112.985261334472</v>
      </c>
      <c r="G1257" s="88">
        <v>109.357624323195</v>
      </c>
      <c r="H1257" s="88">
        <v>107.44752648884</v>
      </c>
      <c r="I1257" s="88">
        <v>105.712239746861</v>
      </c>
      <c r="J1257" s="88">
        <v>102.513608106199</v>
      </c>
      <c r="K1257" s="88">
        <v>101.157488240521</v>
      </c>
      <c r="L1257" s="88">
        <v>99.164528176351396</v>
      </c>
      <c r="M1257" s="88">
        <v>97.191232070427603</v>
      </c>
      <c r="N1257" s="88">
        <v>96.039054066520194</v>
      </c>
      <c r="O1257" s="88">
        <v>94.618972042153501</v>
      </c>
      <c r="P1257" s="88">
        <v>91.718435751928098</v>
      </c>
      <c r="Q1257" s="88">
        <v>86.869769464392704</v>
      </c>
      <c r="R1257" s="88">
        <v>83.669273956369906</v>
      </c>
      <c r="S1257" s="88">
        <v>83.639266947627107</v>
      </c>
      <c r="T1257" s="88">
        <v>82.749275130276303</v>
      </c>
      <c r="U1257" s="88">
        <v>82.319911450384097</v>
      </c>
      <c r="V1257" s="88">
        <v>81.439059748648305</v>
      </c>
      <c r="W1257" s="88">
        <v>81.171311313753804</v>
      </c>
      <c r="X1257" s="88">
        <v>79.075870065001197</v>
      </c>
      <c r="Y1257" s="88">
        <v>77.154468637538798</v>
      </c>
      <c r="Z1257" s="88">
        <v>75.233067210076499</v>
      </c>
      <c r="AA1257" s="88">
        <v>73.311665782614199</v>
      </c>
      <c r="AB1257" s="88">
        <v>69.088003031253905</v>
      </c>
      <c r="AC1257" s="88">
        <v>64.864340279893497</v>
      </c>
      <c r="AD1257" s="88">
        <v>60.640677528533097</v>
      </c>
      <c r="AE1257" s="88">
        <v>56.417014777172803</v>
      </c>
      <c r="AF1257" s="88">
        <v>52.193352025812501</v>
      </c>
      <c r="AG1257" s="88">
        <v>44.476207560347902</v>
      </c>
      <c r="AH1257" s="88">
        <v>36.759063094883402</v>
      </c>
      <c r="AI1257" s="88">
        <v>29.041918629418799</v>
      </c>
      <c r="AJ1257" s="88">
        <v>21.324774163954299</v>
      </c>
      <c r="AK1257" s="88">
        <v>13.607629698489699</v>
      </c>
    </row>
    <row r="1258" spans="1:37" s="88" customFormat="1" hidden="1" x14ac:dyDescent="0.3">
      <c r="A1258" s="117" t="str">
        <f t="shared" si="23"/>
        <v>SDGbaseTRA_UrbIRT_v6_3QVAXagold</v>
      </c>
      <c r="B1258" s="118" t="s">
        <v>220</v>
      </c>
      <c r="C1258" s="119" t="s">
        <v>295</v>
      </c>
      <c r="D1258" s="91" t="s">
        <v>211</v>
      </c>
      <c r="E1258" s="88" t="s">
        <v>19</v>
      </c>
      <c r="F1258" s="88">
        <v>61.1402858389852</v>
      </c>
      <c r="G1258" s="88">
        <v>61.079145553133401</v>
      </c>
      <c r="H1258" s="88">
        <v>60.9517610673498</v>
      </c>
      <c r="I1258" s="88">
        <v>60.890809306282399</v>
      </c>
      <c r="J1258" s="88">
        <v>60.829918496976099</v>
      </c>
      <c r="K1258" s="88">
        <v>60.769088578479099</v>
      </c>
      <c r="L1258" s="88">
        <v>60.708319489900603</v>
      </c>
      <c r="M1258" s="88">
        <v>60.647611170410698</v>
      </c>
      <c r="N1258" s="88">
        <v>60.575692171581103</v>
      </c>
      <c r="O1258" s="88">
        <v>60.513060808293702</v>
      </c>
      <c r="P1258" s="88">
        <v>60.452547747485397</v>
      </c>
      <c r="Q1258" s="88">
        <v>60.392095199737902</v>
      </c>
      <c r="R1258" s="88">
        <v>60.3317031045382</v>
      </c>
      <c r="S1258" s="88">
        <v>60.267520109817802</v>
      </c>
      <c r="T1258" s="88">
        <v>60.207252589707998</v>
      </c>
      <c r="U1258" s="88">
        <v>60.1470453371183</v>
      </c>
      <c r="V1258" s="88">
        <v>60.086898291781203</v>
      </c>
      <c r="W1258" s="88">
        <v>60.026811393489403</v>
      </c>
      <c r="X1258" s="88">
        <v>59.966784582095997</v>
      </c>
      <c r="Y1258" s="88">
        <v>59.906817797513803</v>
      </c>
      <c r="Z1258" s="88">
        <v>59.846910979716299</v>
      </c>
      <c r="AA1258" s="88">
        <v>59.787064068736598</v>
      </c>
      <c r="AB1258" s="88">
        <v>59.727277004667897</v>
      </c>
      <c r="AC1258" s="88">
        <v>59.6675497276632</v>
      </c>
      <c r="AD1258" s="88">
        <v>59.607882177935501</v>
      </c>
      <c r="AE1258" s="88">
        <v>59.548274295757501</v>
      </c>
      <c r="AF1258" s="88">
        <v>59.488726021461801</v>
      </c>
      <c r="AG1258" s="88">
        <v>59.429237295440302</v>
      </c>
      <c r="AH1258" s="88">
        <v>59.369808058144898</v>
      </c>
      <c r="AI1258" s="88">
        <v>59.310438250086698</v>
      </c>
      <c r="AJ1258" s="88">
        <v>59.251127811836703</v>
      </c>
      <c r="AK1258" s="88">
        <v>59.191876684024798</v>
      </c>
    </row>
    <row r="1259" spans="1:37" s="88" customFormat="1" hidden="1" x14ac:dyDescent="0.3">
      <c r="A1259" s="117" t="str">
        <f t="shared" si="23"/>
        <v>SDGbaseTRA_UrbIRT_v6_3QVAXangas</v>
      </c>
      <c r="B1259" s="118" t="s">
        <v>220</v>
      </c>
      <c r="C1259" s="119" t="s">
        <v>295</v>
      </c>
      <c r="D1259" s="91" t="s">
        <v>211</v>
      </c>
      <c r="E1259" s="88" t="s">
        <v>20</v>
      </c>
      <c r="F1259" s="88">
        <v>0.94356488111431702</v>
      </c>
      <c r="G1259" s="88">
        <v>0.79731728701236604</v>
      </c>
      <c r="H1259" s="88">
        <v>0.76173889560776697</v>
      </c>
      <c r="I1259" s="88">
        <v>0.71737370127776501</v>
      </c>
      <c r="J1259" s="88">
        <v>0.68126416861040695</v>
      </c>
      <c r="K1259" s="88">
        <v>0.64550190894528803</v>
      </c>
      <c r="L1259" s="88">
        <v>0.61182075074320097</v>
      </c>
      <c r="M1259" s="88">
        <v>0.58267314211708199</v>
      </c>
      <c r="N1259" s="88">
        <v>0.55576119865025997</v>
      </c>
      <c r="O1259" s="88">
        <v>0.54849472464121696</v>
      </c>
      <c r="P1259" s="88">
        <v>0.52724497107971802</v>
      </c>
      <c r="Q1259" s="88">
        <v>0.503862685379598</v>
      </c>
      <c r="R1259" s="88">
        <v>0.47858937943586999</v>
      </c>
      <c r="S1259" s="88">
        <v>0.45604728327034599</v>
      </c>
      <c r="T1259" s="88">
        <v>0.43463382372988402</v>
      </c>
      <c r="U1259" s="88">
        <v>0.41379377897173403</v>
      </c>
      <c r="V1259" s="88">
        <v>0.39323804372502602</v>
      </c>
      <c r="W1259" s="88">
        <v>0.374265098152466</v>
      </c>
      <c r="X1259" s="88">
        <v>0.35666744466787198</v>
      </c>
      <c r="Y1259" s="88">
        <v>0.33948980711327098</v>
      </c>
      <c r="Z1259" s="88">
        <v>0.322620060200556</v>
      </c>
      <c r="AA1259" s="88">
        <v>0.30736537028514899</v>
      </c>
      <c r="AB1259" s="88">
        <v>0.29488480395073802</v>
      </c>
      <c r="AC1259" s="88">
        <v>0.28193920391333999</v>
      </c>
      <c r="AD1259" s="88">
        <v>0.26876558256817101</v>
      </c>
      <c r="AE1259" s="88">
        <v>0.25582209810492301</v>
      </c>
      <c r="AF1259" s="88">
        <v>0.243314368343993</v>
      </c>
      <c r="AG1259" s="88">
        <v>0.23153449439662499</v>
      </c>
      <c r="AH1259" s="88">
        <v>0.222842039662385</v>
      </c>
      <c r="AI1259" s="88">
        <v>0.21277223308767601</v>
      </c>
      <c r="AJ1259" s="88">
        <v>0.20276468654635199</v>
      </c>
      <c r="AK1259" s="88">
        <v>0.19243137622777401</v>
      </c>
    </row>
    <row r="1260" spans="1:37" s="88" customFormat="1" hidden="1" x14ac:dyDescent="0.3">
      <c r="A1260" s="117" t="str">
        <f t="shared" si="23"/>
        <v>SDGbaseTRA_UrbIRT_v6_3QVAXapgm</v>
      </c>
      <c r="B1260" s="118" t="s">
        <v>220</v>
      </c>
      <c r="C1260" s="119" t="s">
        <v>295</v>
      </c>
      <c r="D1260" s="91" t="s">
        <v>211</v>
      </c>
      <c r="E1260" s="88" t="s">
        <v>21</v>
      </c>
      <c r="F1260" s="88">
        <v>97.820469381023102</v>
      </c>
      <c r="G1260" s="88">
        <v>74.043973660661706</v>
      </c>
      <c r="H1260" s="88">
        <v>78.073537783027305</v>
      </c>
      <c r="I1260" s="88">
        <v>82.053301348219506</v>
      </c>
      <c r="J1260" s="88">
        <v>86.074874771361607</v>
      </c>
      <c r="K1260" s="88">
        <v>90.138256136658995</v>
      </c>
      <c r="L1260" s="88">
        <v>94.252416338932207</v>
      </c>
      <c r="M1260" s="88">
        <v>94.850958986795106</v>
      </c>
      <c r="N1260" s="88">
        <v>95.432752323062999</v>
      </c>
      <c r="O1260" s="88">
        <v>96.303515177826796</v>
      </c>
      <c r="P1260" s="88">
        <v>96.968053108432898</v>
      </c>
      <c r="Q1260" s="88">
        <v>97.538460407132604</v>
      </c>
      <c r="R1260" s="88">
        <v>99.547930333660503</v>
      </c>
      <c r="S1260" s="88">
        <v>101.61275929361901</v>
      </c>
      <c r="T1260" s="88">
        <v>103.695533609639</v>
      </c>
      <c r="U1260" s="88">
        <v>105.82992870495301</v>
      </c>
      <c r="V1260" s="88">
        <v>108.07954570250899</v>
      </c>
      <c r="W1260" s="88">
        <v>110.297746535209</v>
      </c>
      <c r="X1260" s="88">
        <v>112.377394694125</v>
      </c>
      <c r="Y1260" s="88">
        <v>114.470688035167</v>
      </c>
      <c r="Z1260" s="88">
        <v>116.52005688207301</v>
      </c>
      <c r="AA1260" s="88">
        <v>118.604962296371</v>
      </c>
      <c r="AB1260" s="88">
        <v>141.326150468842</v>
      </c>
      <c r="AC1260" s="88">
        <v>164.36958886492801</v>
      </c>
      <c r="AD1260" s="88">
        <v>187.68509471543001</v>
      </c>
      <c r="AE1260" s="88">
        <v>211.083164026833</v>
      </c>
      <c r="AF1260" s="88">
        <v>234.473614708855</v>
      </c>
      <c r="AG1260" s="88">
        <v>257.812343676343</v>
      </c>
      <c r="AH1260" s="88">
        <v>280.36653208001297</v>
      </c>
      <c r="AI1260" s="88">
        <v>303.03658630720798</v>
      </c>
      <c r="AJ1260" s="88">
        <v>325.91162398156501</v>
      </c>
      <c r="AK1260" s="88">
        <v>348.82364998618698</v>
      </c>
    </row>
    <row r="1261" spans="1:37" s="88" customFormat="1" hidden="1" x14ac:dyDescent="0.3">
      <c r="A1261" s="117" t="str">
        <f t="shared" si="23"/>
        <v>SDGbaseTRA_UrbIRT_v6_3QVAXamore</v>
      </c>
      <c r="B1261" s="118" t="s">
        <v>220</v>
      </c>
      <c r="C1261" s="119" t="s">
        <v>295</v>
      </c>
      <c r="D1261" s="91" t="s">
        <v>211</v>
      </c>
      <c r="E1261" s="88" t="s">
        <v>22</v>
      </c>
      <c r="F1261" s="88">
        <v>78.234984296268294</v>
      </c>
      <c r="G1261" s="88">
        <v>72.515871899823793</v>
      </c>
      <c r="H1261" s="88">
        <v>75.842500835577397</v>
      </c>
      <c r="I1261" s="88">
        <v>77.850254420181003</v>
      </c>
      <c r="J1261" s="88">
        <v>80.218947976087804</v>
      </c>
      <c r="K1261" s="88">
        <v>82.567458274071797</v>
      </c>
      <c r="L1261" s="88">
        <v>85.216951168195806</v>
      </c>
      <c r="M1261" s="88">
        <v>88.255272989071699</v>
      </c>
      <c r="N1261" s="88">
        <v>91.4548776025064</v>
      </c>
      <c r="O1261" s="88">
        <v>97.853708452849702</v>
      </c>
      <c r="P1261" s="88">
        <v>102.52345369007401</v>
      </c>
      <c r="Q1261" s="88">
        <v>106.413046860875</v>
      </c>
      <c r="R1261" s="88">
        <v>109.991424271162</v>
      </c>
      <c r="S1261" s="88">
        <v>113.27892781072499</v>
      </c>
      <c r="T1261" s="88">
        <v>116.59942705120601</v>
      </c>
      <c r="U1261" s="88">
        <v>120.160057483003</v>
      </c>
      <c r="V1261" s="88">
        <v>123.150782898526</v>
      </c>
      <c r="W1261" s="88">
        <v>126.336230129455</v>
      </c>
      <c r="X1261" s="88">
        <v>129.82537936091799</v>
      </c>
      <c r="Y1261" s="88">
        <v>132.64334762368401</v>
      </c>
      <c r="Z1261" s="88">
        <v>135.02077033675499</v>
      </c>
      <c r="AA1261" s="88">
        <v>137.42547551194301</v>
      </c>
      <c r="AB1261" s="88">
        <v>140.817997787531</v>
      </c>
      <c r="AC1261" s="88">
        <v>143.62792070495701</v>
      </c>
      <c r="AD1261" s="88">
        <v>146.17623803412499</v>
      </c>
      <c r="AE1261" s="88">
        <v>148.62955134496301</v>
      </c>
      <c r="AF1261" s="88">
        <v>150.83910495883501</v>
      </c>
      <c r="AG1261" s="88">
        <v>152.49277846552999</v>
      </c>
      <c r="AH1261" s="88">
        <v>151.05531770257301</v>
      </c>
      <c r="AI1261" s="88">
        <v>147.791120985314</v>
      </c>
      <c r="AJ1261" s="88">
        <v>144.506930106732</v>
      </c>
      <c r="AK1261" s="88">
        <v>140.49248982537901</v>
      </c>
    </row>
    <row r="1262" spans="1:37" s="88" customFormat="1" hidden="1" x14ac:dyDescent="0.3">
      <c r="A1262" s="117" t="str">
        <f t="shared" si="23"/>
        <v>SDGbaseTRA_UrbIRT_v6_3QVAXamine</v>
      </c>
      <c r="B1262" s="118" t="s">
        <v>220</v>
      </c>
      <c r="C1262" s="119" t="s">
        <v>295</v>
      </c>
      <c r="D1262" s="91" t="s">
        <v>211</v>
      </c>
      <c r="E1262" s="88" t="s">
        <v>23</v>
      </c>
      <c r="F1262" s="88">
        <v>57.005130412218101</v>
      </c>
      <c r="G1262" s="88">
        <v>52.938237796433903</v>
      </c>
      <c r="H1262" s="88">
        <v>54.8534357227608</v>
      </c>
      <c r="I1262" s="88">
        <v>56.486380783860099</v>
      </c>
      <c r="J1262" s="88">
        <v>58.022534522497601</v>
      </c>
      <c r="K1262" s="88">
        <v>59.580148622967201</v>
      </c>
      <c r="L1262" s="88">
        <v>61.376263256244798</v>
      </c>
      <c r="M1262" s="88">
        <v>63.382936471672998</v>
      </c>
      <c r="N1262" s="88">
        <v>65.382922160234301</v>
      </c>
      <c r="O1262" s="88">
        <v>68.408463053816405</v>
      </c>
      <c r="P1262" s="88">
        <v>70.762234918206502</v>
      </c>
      <c r="Q1262" s="88">
        <v>72.892648835027998</v>
      </c>
      <c r="R1262" s="88">
        <v>74.71356292195</v>
      </c>
      <c r="S1262" s="88">
        <v>76.676242575455902</v>
      </c>
      <c r="T1262" s="88">
        <v>78.756301575708093</v>
      </c>
      <c r="U1262" s="88">
        <v>81.051850231667004</v>
      </c>
      <c r="V1262" s="88">
        <v>83.137979917004103</v>
      </c>
      <c r="W1262" s="88">
        <v>85.492834571127901</v>
      </c>
      <c r="X1262" s="88">
        <v>88.335763769563201</v>
      </c>
      <c r="Y1262" s="88">
        <v>90.8860443707825</v>
      </c>
      <c r="Z1262" s="88">
        <v>93.434497654646293</v>
      </c>
      <c r="AA1262" s="88">
        <v>96.073389126521505</v>
      </c>
      <c r="AB1262" s="88">
        <v>98.886507487650803</v>
      </c>
      <c r="AC1262" s="88">
        <v>101.229181583466</v>
      </c>
      <c r="AD1262" s="88">
        <v>103.47155895473</v>
      </c>
      <c r="AE1262" s="88">
        <v>105.74357285351201</v>
      </c>
      <c r="AF1262" s="88">
        <v>108.180488855718</v>
      </c>
      <c r="AG1262" s="88">
        <v>110.767697433145</v>
      </c>
      <c r="AH1262" s="88">
        <v>110.346315318276</v>
      </c>
      <c r="AI1262" s="88">
        <v>109.194116188099</v>
      </c>
      <c r="AJ1262" s="88">
        <v>108.305520173867</v>
      </c>
      <c r="AK1262" s="88">
        <v>107.251536499045</v>
      </c>
    </row>
    <row r="1263" spans="1:37" s="88" customFormat="1" hidden="1" x14ac:dyDescent="0.3">
      <c r="A1263" s="117" t="str">
        <f t="shared" si="23"/>
        <v>SDGbaseTRA_UrbIRT_v6_3QVAXameat</v>
      </c>
      <c r="B1263" s="118" t="s">
        <v>220</v>
      </c>
      <c r="C1263" s="119" t="s">
        <v>295</v>
      </c>
      <c r="D1263" s="91" t="s">
        <v>211</v>
      </c>
      <c r="E1263" s="88" t="s">
        <v>24</v>
      </c>
      <c r="F1263" s="88">
        <v>14.298644361090499</v>
      </c>
      <c r="G1263" s="88">
        <v>14.319530203031499</v>
      </c>
      <c r="H1263" s="88">
        <v>14.6482182964606</v>
      </c>
      <c r="I1263" s="88">
        <v>14.8294086784865</v>
      </c>
      <c r="J1263" s="88">
        <v>15.120328924843999</v>
      </c>
      <c r="K1263" s="88">
        <v>15.4268495984716</v>
      </c>
      <c r="L1263" s="88">
        <v>15.805348369488399</v>
      </c>
      <c r="M1263" s="88">
        <v>16.199382758937201</v>
      </c>
      <c r="N1263" s="88">
        <v>16.606766610696098</v>
      </c>
      <c r="O1263" s="88">
        <v>17.157280511929201</v>
      </c>
      <c r="P1263" s="88">
        <v>17.672103248201999</v>
      </c>
      <c r="Q1263" s="88">
        <v>18.1293711879391</v>
      </c>
      <c r="R1263" s="88">
        <v>18.747041777052502</v>
      </c>
      <c r="S1263" s="88">
        <v>19.2701440992948</v>
      </c>
      <c r="T1263" s="88">
        <v>19.810166657556401</v>
      </c>
      <c r="U1263" s="88">
        <v>20.410387016704099</v>
      </c>
      <c r="V1263" s="88">
        <v>20.9265170778108</v>
      </c>
      <c r="W1263" s="88">
        <v>21.454955065897199</v>
      </c>
      <c r="X1263" s="88">
        <v>22.005982491434199</v>
      </c>
      <c r="Y1263" s="88">
        <v>22.487244218320299</v>
      </c>
      <c r="Z1263" s="88">
        <v>22.9559332063406</v>
      </c>
      <c r="AA1263" s="88">
        <v>23.431026271357201</v>
      </c>
      <c r="AB1263" s="88">
        <v>23.995109045190802</v>
      </c>
      <c r="AC1263" s="88">
        <v>24.493714467397201</v>
      </c>
      <c r="AD1263" s="88">
        <v>24.990839551924701</v>
      </c>
      <c r="AE1263" s="88">
        <v>25.505629388583198</v>
      </c>
      <c r="AF1263" s="88">
        <v>26.045519947950201</v>
      </c>
      <c r="AG1263" s="88">
        <v>26.5593094126239</v>
      </c>
      <c r="AH1263" s="88">
        <v>26.3197173189856</v>
      </c>
      <c r="AI1263" s="88">
        <v>26.094355353926201</v>
      </c>
      <c r="AJ1263" s="88">
        <v>25.9334122737475</v>
      </c>
      <c r="AK1263" s="88">
        <v>25.749769658357799</v>
      </c>
    </row>
    <row r="1264" spans="1:37" s="88" customFormat="1" hidden="1" x14ac:dyDescent="0.3">
      <c r="A1264" s="117" t="str">
        <f t="shared" ref="A1264:A1327" si="24">_xlfn.CONCAT(C1264,D1264,E1264)</f>
        <v>SDGbaseTRA_UrbIRT_v6_3QVAXapfis</v>
      </c>
      <c r="B1264" s="118" t="s">
        <v>220</v>
      </c>
      <c r="C1264" s="119" t="s">
        <v>295</v>
      </c>
      <c r="D1264" s="91" t="s">
        <v>211</v>
      </c>
      <c r="E1264" s="88" t="s">
        <v>25</v>
      </c>
      <c r="F1264" s="88">
        <v>6.3223518718131899</v>
      </c>
      <c r="G1264" s="88">
        <v>6.2408728086296597</v>
      </c>
      <c r="H1264" s="88">
        <v>6.4451245653878697</v>
      </c>
      <c r="I1264" s="88">
        <v>6.537729634183</v>
      </c>
      <c r="J1264" s="88">
        <v>6.7018885245418902</v>
      </c>
      <c r="K1264" s="88">
        <v>6.8529153751943603</v>
      </c>
      <c r="L1264" s="88">
        <v>7.02740740307416</v>
      </c>
      <c r="M1264" s="88">
        <v>7.2072877772950701</v>
      </c>
      <c r="N1264" s="88">
        <v>7.3987342201689996</v>
      </c>
      <c r="O1264" s="88">
        <v>7.7701732754455701</v>
      </c>
      <c r="P1264" s="88">
        <v>8.0321580267365391</v>
      </c>
      <c r="Q1264" s="88">
        <v>8.2471560625616593</v>
      </c>
      <c r="R1264" s="88">
        <v>8.5386739620600203</v>
      </c>
      <c r="S1264" s="88">
        <v>8.7756457960067493</v>
      </c>
      <c r="T1264" s="88">
        <v>9.0221440786693101</v>
      </c>
      <c r="U1264" s="88">
        <v>9.2979184737763205</v>
      </c>
      <c r="V1264" s="88">
        <v>9.5293979165223792</v>
      </c>
      <c r="W1264" s="88">
        <v>9.7815865289286599</v>
      </c>
      <c r="X1264" s="88">
        <v>10.0583346053161</v>
      </c>
      <c r="Y1264" s="88">
        <v>10.303233510589401</v>
      </c>
      <c r="Z1264" s="88">
        <v>10.5408442228194</v>
      </c>
      <c r="AA1264" s="88">
        <v>10.7975938965049</v>
      </c>
      <c r="AB1264" s="88">
        <v>11.1491109686401</v>
      </c>
      <c r="AC1264" s="88">
        <v>11.4456762146629</v>
      </c>
      <c r="AD1264" s="88">
        <v>11.707793368797899</v>
      </c>
      <c r="AE1264" s="88">
        <v>11.961293178190999</v>
      </c>
      <c r="AF1264" s="88">
        <v>12.2281374822846</v>
      </c>
      <c r="AG1264" s="88">
        <v>12.488298372778299</v>
      </c>
      <c r="AH1264" s="88">
        <v>12.448329063332499</v>
      </c>
      <c r="AI1264" s="88">
        <v>12.354293055715001</v>
      </c>
      <c r="AJ1264" s="88">
        <v>12.269250735685899</v>
      </c>
      <c r="AK1264" s="88">
        <v>12.1612992474869</v>
      </c>
    </row>
    <row r="1265" spans="1:37" s="88" customFormat="1" hidden="1" x14ac:dyDescent="0.3">
      <c r="A1265" s="117" t="str">
        <f t="shared" si="24"/>
        <v>SDGbaseTRA_UrbIRT_v6_3QVAXavege</v>
      </c>
      <c r="B1265" s="118" t="s">
        <v>220</v>
      </c>
      <c r="C1265" s="119" t="s">
        <v>295</v>
      </c>
      <c r="D1265" s="91" t="s">
        <v>211</v>
      </c>
      <c r="E1265" s="88" t="s">
        <v>26</v>
      </c>
      <c r="F1265" s="88">
        <v>10.973283463865499</v>
      </c>
      <c r="G1265" s="88">
        <v>10.632307867436699</v>
      </c>
      <c r="H1265" s="88">
        <v>11.006515589449901</v>
      </c>
      <c r="I1265" s="88">
        <v>11.134657500951199</v>
      </c>
      <c r="J1265" s="88">
        <v>11.4452184154198</v>
      </c>
      <c r="K1265" s="88">
        <v>11.7253501414424</v>
      </c>
      <c r="L1265" s="88">
        <v>12.035875193468099</v>
      </c>
      <c r="M1265" s="88">
        <v>12.3560231074838</v>
      </c>
      <c r="N1265" s="88">
        <v>12.703534373729401</v>
      </c>
      <c r="O1265" s="88">
        <v>13.4423761704802</v>
      </c>
      <c r="P1265" s="88">
        <v>13.9225947484386</v>
      </c>
      <c r="Q1265" s="88">
        <v>14.314199775922701</v>
      </c>
      <c r="R1265" s="88">
        <v>14.8822565643444</v>
      </c>
      <c r="S1265" s="88">
        <v>15.3096407571048</v>
      </c>
      <c r="T1265" s="88">
        <v>15.758425190902299</v>
      </c>
      <c r="U1265" s="88">
        <v>16.255351178754999</v>
      </c>
      <c r="V1265" s="88">
        <v>16.678226958952401</v>
      </c>
      <c r="W1265" s="88">
        <v>17.130621090830399</v>
      </c>
      <c r="X1265" s="88">
        <v>17.638729858442598</v>
      </c>
      <c r="Y1265" s="88">
        <v>18.085793468935901</v>
      </c>
      <c r="Z1265" s="88">
        <v>18.5200649457426</v>
      </c>
      <c r="AA1265" s="88">
        <v>18.9866470135557</v>
      </c>
      <c r="AB1265" s="88">
        <v>19.663535924040801</v>
      </c>
      <c r="AC1265" s="88">
        <v>20.2168215990792</v>
      </c>
      <c r="AD1265" s="88">
        <v>20.7049377398159</v>
      </c>
      <c r="AE1265" s="88">
        <v>21.179092181290802</v>
      </c>
      <c r="AF1265" s="88">
        <v>21.6680873277537</v>
      </c>
      <c r="AG1265" s="88">
        <v>22.114825212404899</v>
      </c>
      <c r="AH1265" s="88">
        <v>22.157613677514899</v>
      </c>
      <c r="AI1265" s="88">
        <v>22.044700801621801</v>
      </c>
      <c r="AJ1265" s="88">
        <v>21.896511991764299</v>
      </c>
      <c r="AK1265" s="88">
        <v>21.693327502341599</v>
      </c>
    </row>
    <row r="1266" spans="1:37" s="88" customFormat="1" hidden="1" x14ac:dyDescent="0.3">
      <c r="A1266" s="117" t="str">
        <f t="shared" si="24"/>
        <v>SDGbaseTRA_UrbIRT_v6_3QVAXafats</v>
      </c>
      <c r="B1266" s="118" t="s">
        <v>220</v>
      </c>
      <c r="C1266" s="119" t="s">
        <v>295</v>
      </c>
      <c r="D1266" s="91" t="s">
        <v>211</v>
      </c>
      <c r="E1266" s="88" t="s">
        <v>27</v>
      </c>
      <c r="F1266" s="88">
        <v>3.4845797675243699</v>
      </c>
      <c r="G1266" s="88">
        <v>3.5582309556301199</v>
      </c>
      <c r="H1266" s="88">
        <v>3.6999345346764598</v>
      </c>
      <c r="I1266" s="88">
        <v>3.76868119722623</v>
      </c>
      <c r="J1266" s="88">
        <v>3.86526908861671</v>
      </c>
      <c r="K1266" s="88">
        <v>3.96670774354864</v>
      </c>
      <c r="L1266" s="88">
        <v>4.08239517660666</v>
      </c>
      <c r="M1266" s="88">
        <v>4.2007249627160101</v>
      </c>
      <c r="N1266" s="88">
        <v>4.32325027478735</v>
      </c>
      <c r="O1266" s="88">
        <v>4.5643708359073303</v>
      </c>
      <c r="P1266" s="88">
        <v>4.7755652253144802</v>
      </c>
      <c r="Q1266" s="88">
        <v>4.9462132658301599</v>
      </c>
      <c r="R1266" s="88">
        <v>5.1277286587045001</v>
      </c>
      <c r="S1266" s="88">
        <v>5.2660585469454899</v>
      </c>
      <c r="T1266" s="88">
        <v>5.4003926111792504</v>
      </c>
      <c r="U1266" s="88">
        <v>5.5470188977669004</v>
      </c>
      <c r="V1266" s="88">
        <v>5.6584302636691897</v>
      </c>
      <c r="W1266" s="88">
        <v>5.7697203670445996</v>
      </c>
      <c r="X1266" s="88">
        <v>5.8978398160204097</v>
      </c>
      <c r="Y1266" s="88">
        <v>6.0104625394759097</v>
      </c>
      <c r="Z1266" s="88">
        <v>6.1191301647141101</v>
      </c>
      <c r="AA1266" s="88">
        <v>6.23429832054308</v>
      </c>
      <c r="AB1266" s="88">
        <v>6.4016627497010203</v>
      </c>
      <c r="AC1266" s="88">
        <v>6.5450861244818999</v>
      </c>
      <c r="AD1266" s="88">
        <v>6.6674287600701199</v>
      </c>
      <c r="AE1266" s="88">
        <v>6.7721647812747197</v>
      </c>
      <c r="AF1266" s="88">
        <v>6.8684804377781896</v>
      </c>
      <c r="AG1266" s="88">
        <v>6.9560587333650998</v>
      </c>
      <c r="AH1266" s="88">
        <v>6.86875286250116</v>
      </c>
      <c r="AI1266" s="88">
        <v>6.7542922086613402</v>
      </c>
      <c r="AJ1266" s="88">
        <v>6.6495075473081702</v>
      </c>
      <c r="AK1266" s="88">
        <v>6.5382978449757303</v>
      </c>
    </row>
    <row r="1267" spans="1:37" s="88" customFormat="1" hidden="1" x14ac:dyDescent="0.3">
      <c r="A1267" s="117" t="str">
        <f t="shared" si="24"/>
        <v>SDGbaseTRA_UrbIRT_v6_3QVAXadair</v>
      </c>
      <c r="B1267" s="118" t="s">
        <v>220</v>
      </c>
      <c r="C1267" s="119" t="s">
        <v>295</v>
      </c>
      <c r="D1267" s="91" t="s">
        <v>211</v>
      </c>
      <c r="E1267" s="88" t="s">
        <v>28</v>
      </c>
      <c r="F1267" s="88">
        <v>10.5583071480065</v>
      </c>
      <c r="G1267" s="88">
        <v>10.3281004214764</v>
      </c>
      <c r="H1267" s="88">
        <v>10.5800067452258</v>
      </c>
      <c r="I1267" s="88">
        <v>10.667866055494301</v>
      </c>
      <c r="J1267" s="88">
        <v>10.934692264441701</v>
      </c>
      <c r="K1267" s="88">
        <v>11.175445550666099</v>
      </c>
      <c r="L1267" s="88">
        <v>11.4500532710833</v>
      </c>
      <c r="M1267" s="88">
        <v>11.729326434227699</v>
      </c>
      <c r="N1267" s="88">
        <v>12.029258824038299</v>
      </c>
      <c r="O1267" s="88">
        <v>12.6061850115843</v>
      </c>
      <c r="P1267" s="88">
        <v>12.994924432067799</v>
      </c>
      <c r="Q1267" s="88">
        <v>13.307890804213899</v>
      </c>
      <c r="R1267" s="88">
        <v>13.7998841897052</v>
      </c>
      <c r="S1267" s="88">
        <v>14.159654367573999</v>
      </c>
      <c r="T1267" s="88">
        <v>14.5370403970367</v>
      </c>
      <c r="U1267" s="88">
        <v>14.960693417122901</v>
      </c>
      <c r="V1267" s="88">
        <v>15.3326705384899</v>
      </c>
      <c r="W1267" s="88">
        <v>15.7371583888053</v>
      </c>
      <c r="X1267" s="88">
        <v>16.185144364461401</v>
      </c>
      <c r="Y1267" s="88">
        <v>16.582366052886901</v>
      </c>
      <c r="Z1267" s="88">
        <v>16.968499176723501</v>
      </c>
      <c r="AA1267" s="88">
        <v>17.365563083845402</v>
      </c>
      <c r="AB1267" s="88">
        <v>17.9133323565481</v>
      </c>
      <c r="AC1267" s="88">
        <v>18.364095249959099</v>
      </c>
      <c r="AD1267" s="88">
        <v>18.774152727064401</v>
      </c>
      <c r="AE1267" s="88">
        <v>19.184230861145</v>
      </c>
      <c r="AF1267" s="88">
        <v>19.6170142172307</v>
      </c>
      <c r="AG1267" s="88">
        <v>19.998102432361101</v>
      </c>
      <c r="AH1267" s="88">
        <v>19.9847931069535</v>
      </c>
      <c r="AI1267" s="88">
        <v>19.906709522282899</v>
      </c>
      <c r="AJ1267" s="88">
        <v>19.807795707300102</v>
      </c>
      <c r="AK1267" s="88">
        <v>19.665029831184601</v>
      </c>
    </row>
    <row r="1268" spans="1:37" s="88" customFormat="1" hidden="1" x14ac:dyDescent="0.3">
      <c r="A1268" s="117" t="str">
        <f t="shared" si="24"/>
        <v>SDGbaseTRA_UrbIRT_v6_3QVAXagrai</v>
      </c>
      <c r="B1268" s="118" t="s">
        <v>220</v>
      </c>
      <c r="C1268" s="119" t="s">
        <v>295</v>
      </c>
      <c r="D1268" s="91" t="s">
        <v>211</v>
      </c>
      <c r="E1268" s="88" t="s">
        <v>29</v>
      </c>
      <c r="F1268" s="88">
        <v>8.5642621157198207</v>
      </c>
      <c r="G1268" s="88">
        <v>8.4025900585302207</v>
      </c>
      <c r="H1268" s="88">
        <v>8.5281647678346797</v>
      </c>
      <c r="I1268" s="88">
        <v>8.6661862801121003</v>
      </c>
      <c r="J1268" s="88">
        <v>8.8599273260641702</v>
      </c>
      <c r="K1268" s="88">
        <v>8.9533921119963793</v>
      </c>
      <c r="L1268" s="88">
        <v>9.0519790938655706</v>
      </c>
      <c r="M1268" s="88">
        <v>9.1243339234361205</v>
      </c>
      <c r="N1268" s="88">
        <v>9.2162377082869398</v>
      </c>
      <c r="O1268" s="88">
        <v>9.4304106645408705</v>
      </c>
      <c r="P1268" s="88">
        <v>9.5381291908882702</v>
      </c>
      <c r="Q1268" s="88">
        <v>9.6116389943057303</v>
      </c>
      <c r="R1268" s="88">
        <v>9.7408661029508892</v>
      </c>
      <c r="S1268" s="88">
        <v>9.8019720052164807</v>
      </c>
      <c r="T1268" s="88">
        <v>9.8637382229271608</v>
      </c>
      <c r="U1268" s="88">
        <v>9.9438878991882405</v>
      </c>
      <c r="V1268" s="88">
        <v>9.9813276413639809</v>
      </c>
      <c r="W1268" s="88">
        <v>10.008690234606</v>
      </c>
      <c r="X1268" s="88">
        <v>10.050904686011499</v>
      </c>
      <c r="Y1268" s="88">
        <v>10.096347959352601</v>
      </c>
      <c r="Z1268" s="88">
        <v>10.1407658634805</v>
      </c>
      <c r="AA1268" s="88">
        <v>10.1951099647892</v>
      </c>
      <c r="AB1268" s="88">
        <v>10.302872789980199</v>
      </c>
      <c r="AC1268" s="88">
        <v>10.3811220011125</v>
      </c>
      <c r="AD1268" s="88">
        <v>10.4595223276082</v>
      </c>
      <c r="AE1268" s="88">
        <v>10.539860164593399</v>
      </c>
      <c r="AF1268" s="88">
        <v>10.610757058762999</v>
      </c>
      <c r="AG1268" s="88">
        <v>10.6265540725436</v>
      </c>
      <c r="AH1268" s="88">
        <v>10.532923369148801</v>
      </c>
      <c r="AI1268" s="88">
        <v>10.4576912270376</v>
      </c>
      <c r="AJ1268" s="88">
        <v>10.403667064117</v>
      </c>
      <c r="AK1268" s="88">
        <v>10.333722162588501</v>
      </c>
    </row>
    <row r="1269" spans="1:37" s="88" customFormat="1" hidden="1" x14ac:dyDescent="0.3">
      <c r="A1269" s="117" t="str">
        <f t="shared" si="24"/>
        <v>SDGbaseTRA_UrbIRT_v6_3QVAXastar</v>
      </c>
      <c r="B1269" s="118" t="s">
        <v>220</v>
      </c>
      <c r="C1269" s="119" t="s">
        <v>295</v>
      </c>
      <c r="D1269" s="91" t="s">
        <v>211</v>
      </c>
      <c r="E1269" s="88" t="s">
        <v>30</v>
      </c>
      <c r="F1269" s="88">
        <v>7.2534655204628002</v>
      </c>
      <c r="G1269" s="88">
        <v>7.1616283000446801</v>
      </c>
      <c r="H1269" s="88">
        <v>7.32499113132556</v>
      </c>
      <c r="I1269" s="88">
        <v>7.4534719459750898</v>
      </c>
      <c r="J1269" s="88">
        <v>7.61954986383091</v>
      </c>
      <c r="K1269" s="88">
        <v>7.7201118078221196</v>
      </c>
      <c r="L1269" s="88">
        <v>7.8241773818283704</v>
      </c>
      <c r="M1269" s="88">
        <v>7.9153015183117503</v>
      </c>
      <c r="N1269" s="88">
        <v>8.0172369848545699</v>
      </c>
      <c r="O1269" s="88">
        <v>8.2084198147816405</v>
      </c>
      <c r="P1269" s="88">
        <v>8.3216449670300392</v>
      </c>
      <c r="Q1269" s="88">
        <v>8.4061764919226807</v>
      </c>
      <c r="R1269" s="88">
        <v>8.5083330448379701</v>
      </c>
      <c r="S1269" s="88">
        <v>8.5615162069209596</v>
      </c>
      <c r="T1269" s="88">
        <v>8.6093408406478193</v>
      </c>
      <c r="U1269" s="88">
        <v>8.6698367125700297</v>
      </c>
      <c r="V1269" s="88">
        <v>8.6933135373608508</v>
      </c>
      <c r="W1269" s="88">
        <v>8.7056845930751408</v>
      </c>
      <c r="X1269" s="88">
        <v>8.7227734033080608</v>
      </c>
      <c r="Y1269" s="88">
        <v>8.7334323117070607</v>
      </c>
      <c r="Z1269" s="88">
        <v>8.7353037958902799</v>
      </c>
      <c r="AA1269" s="88">
        <v>8.7400171106913902</v>
      </c>
      <c r="AB1269" s="88">
        <v>8.7923714190912801</v>
      </c>
      <c r="AC1269" s="88">
        <v>8.8305186438900591</v>
      </c>
      <c r="AD1269" s="88">
        <v>8.8720615153478306</v>
      </c>
      <c r="AE1269" s="88">
        <v>8.9179167837775495</v>
      </c>
      <c r="AF1269" s="88">
        <v>8.94410791048767</v>
      </c>
      <c r="AG1269" s="88">
        <v>8.7866118260348909</v>
      </c>
      <c r="AH1269" s="88">
        <v>8.5345263347184108</v>
      </c>
      <c r="AI1269" s="88">
        <v>8.2676107296902703</v>
      </c>
      <c r="AJ1269" s="88">
        <v>8.0144841736826908</v>
      </c>
      <c r="AK1269" s="88">
        <v>7.7583496288616898</v>
      </c>
    </row>
    <row r="1270" spans="1:37" s="88" customFormat="1" hidden="1" x14ac:dyDescent="0.3">
      <c r="A1270" s="117" t="str">
        <f t="shared" si="24"/>
        <v>SDGbaseTRA_UrbIRT_v6_3QVAXafeed</v>
      </c>
      <c r="B1270" s="118" t="s">
        <v>220</v>
      </c>
      <c r="C1270" s="119" t="s">
        <v>295</v>
      </c>
      <c r="D1270" s="91" t="s">
        <v>211</v>
      </c>
      <c r="E1270" s="88" t="s">
        <v>31</v>
      </c>
      <c r="F1270" s="88">
        <v>6.5455554813719203</v>
      </c>
      <c r="G1270" s="88">
        <v>6.5142344298274697</v>
      </c>
      <c r="H1270" s="88">
        <v>6.6407058617003196</v>
      </c>
      <c r="I1270" s="88">
        <v>6.6678659161294203</v>
      </c>
      <c r="J1270" s="88">
        <v>6.7744314959243397</v>
      </c>
      <c r="K1270" s="88">
        <v>6.9284300977045197</v>
      </c>
      <c r="L1270" s="88">
        <v>7.1229171655510504</v>
      </c>
      <c r="M1270" s="88">
        <v>7.3276072832732604</v>
      </c>
      <c r="N1270" s="88">
        <v>7.5499820643454498</v>
      </c>
      <c r="O1270" s="88">
        <v>7.8625284294254403</v>
      </c>
      <c r="P1270" s="88">
        <v>8.1634487578693609</v>
      </c>
      <c r="Q1270" s="88">
        <v>8.4400569987269893</v>
      </c>
      <c r="R1270" s="88">
        <v>8.8184839113914499</v>
      </c>
      <c r="S1270" s="88">
        <v>9.1459988825742808</v>
      </c>
      <c r="T1270" s="88">
        <v>9.4764286475302804</v>
      </c>
      <c r="U1270" s="88">
        <v>9.8512408708744008</v>
      </c>
      <c r="V1270" s="88">
        <v>10.194542126504899</v>
      </c>
      <c r="W1270" s="88">
        <v>10.5549398081954</v>
      </c>
      <c r="X1270" s="88">
        <v>10.941873106283801</v>
      </c>
      <c r="Y1270" s="88">
        <v>11.3091490485143</v>
      </c>
      <c r="Z1270" s="88">
        <v>11.6866716423573</v>
      </c>
      <c r="AA1270" s="88">
        <v>12.0701333890214</v>
      </c>
      <c r="AB1270" s="88">
        <v>12.517124053551001</v>
      </c>
      <c r="AC1270" s="88">
        <v>12.934892385583</v>
      </c>
      <c r="AD1270" s="88">
        <v>13.3388145107391</v>
      </c>
      <c r="AE1270" s="88">
        <v>13.7400225898398</v>
      </c>
      <c r="AF1270" s="88">
        <v>14.154058377121</v>
      </c>
      <c r="AG1270" s="88">
        <v>14.5640126327426</v>
      </c>
      <c r="AH1270" s="88">
        <v>14.504060564209601</v>
      </c>
      <c r="AI1270" s="88">
        <v>14.4168673640946</v>
      </c>
      <c r="AJ1270" s="88">
        <v>14.351057417591999</v>
      </c>
      <c r="AK1270" s="88">
        <v>14.2619856019043</v>
      </c>
    </row>
    <row r="1271" spans="1:37" s="88" customFormat="1" hidden="1" x14ac:dyDescent="0.3">
      <c r="A1271" s="117" t="str">
        <f t="shared" si="24"/>
        <v>SDGbaseTRA_UrbIRT_v6_3QVAXabake</v>
      </c>
      <c r="B1271" s="118" t="s">
        <v>220</v>
      </c>
      <c r="C1271" s="119" t="s">
        <v>295</v>
      </c>
      <c r="D1271" s="91" t="s">
        <v>211</v>
      </c>
      <c r="E1271" s="88" t="s">
        <v>32</v>
      </c>
      <c r="F1271" s="88">
        <v>22.283856021251001</v>
      </c>
      <c r="G1271" s="88">
        <v>21.347593412696</v>
      </c>
      <c r="H1271" s="88">
        <v>21.7778041103902</v>
      </c>
      <c r="I1271" s="88">
        <v>22.128424765790399</v>
      </c>
      <c r="J1271" s="88">
        <v>22.699591299049999</v>
      </c>
      <c r="K1271" s="88">
        <v>23.114525933472802</v>
      </c>
      <c r="L1271" s="88">
        <v>23.574146240503399</v>
      </c>
      <c r="M1271" s="88">
        <v>24.019388362511101</v>
      </c>
      <c r="N1271" s="88">
        <v>24.494465123955301</v>
      </c>
      <c r="O1271" s="88">
        <v>25.2274918162808</v>
      </c>
      <c r="P1271" s="88">
        <v>25.790131593581901</v>
      </c>
      <c r="Q1271" s="88">
        <v>26.279844639995201</v>
      </c>
      <c r="R1271" s="88">
        <v>27.044557116300801</v>
      </c>
      <c r="S1271" s="88">
        <v>27.5703980007527</v>
      </c>
      <c r="T1271" s="88">
        <v>28.104251575492501</v>
      </c>
      <c r="U1271" s="88">
        <v>28.6949505077759</v>
      </c>
      <c r="V1271" s="88">
        <v>29.211027452438501</v>
      </c>
      <c r="W1271" s="88">
        <v>29.769837663977501</v>
      </c>
      <c r="X1271" s="88">
        <v>30.373234315936301</v>
      </c>
      <c r="Y1271" s="88">
        <v>30.9023970751268</v>
      </c>
      <c r="Z1271" s="88">
        <v>31.412591207236801</v>
      </c>
      <c r="AA1271" s="88">
        <v>31.9185316210718</v>
      </c>
      <c r="AB1271" s="88">
        <v>32.588852805115103</v>
      </c>
      <c r="AC1271" s="88">
        <v>33.164649334979501</v>
      </c>
      <c r="AD1271" s="88">
        <v>33.735619233264998</v>
      </c>
      <c r="AE1271" s="88">
        <v>34.330338562670498</v>
      </c>
      <c r="AF1271" s="88">
        <v>34.937569373607197</v>
      </c>
      <c r="AG1271" s="88">
        <v>35.384487933990201</v>
      </c>
      <c r="AH1271" s="88">
        <v>35.271712799613098</v>
      </c>
      <c r="AI1271" s="88">
        <v>35.160166047806797</v>
      </c>
      <c r="AJ1271" s="88">
        <v>35.0580980953333</v>
      </c>
      <c r="AK1271" s="88">
        <v>34.886755727008897</v>
      </c>
    </row>
    <row r="1272" spans="1:37" s="88" customFormat="1" hidden="1" x14ac:dyDescent="0.3">
      <c r="A1272" s="117" t="str">
        <f t="shared" si="24"/>
        <v>SDGbaseTRA_UrbIRT_v6_3QVAXasuga</v>
      </c>
      <c r="B1272" s="118" t="s">
        <v>220</v>
      </c>
      <c r="C1272" s="119" t="s">
        <v>295</v>
      </c>
      <c r="D1272" s="91" t="s">
        <v>211</v>
      </c>
      <c r="E1272" s="88" t="s">
        <v>33</v>
      </c>
      <c r="F1272" s="88">
        <v>8.5226770749711793</v>
      </c>
      <c r="G1272" s="88">
        <v>8.2920055170650304</v>
      </c>
      <c r="H1272" s="88">
        <v>8.4747706347145098</v>
      </c>
      <c r="I1272" s="88">
        <v>8.6187415161292105</v>
      </c>
      <c r="J1272" s="88">
        <v>8.8474151289289793</v>
      </c>
      <c r="K1272" s="88">
        <v>8.9937652057961905</v>
      </c>
      <c r="L1272" s="88">
        <v>9.1482516173800104</v>
      </c>
      <c r="M1272" s="88">
        <v>9.2784985373706004</v>
      </c>
      <c r="N1272" s="88">
        <v>9.4093936545630097</v>
      </c>
      <c r="O1272" s="88">
        <v>9.7512589429910008</v>
      </c>
      <c r="P1272" s="88">
        <v>9.9147866945889298</v>
      </c>
      <c r="Q1272" s="88">
        <v>10.023452953415401</v>
      </c>
      <c r="R1272" s="88">
        <v>10.238999896564099</v>
      </c>
      <c r="S1272" s="88">
        <v>10.3812223254256</v>
      </c>
      <c r="T1272" s="88">
        <v>10.5219082131003</v>
      </c>
      <c r="U1272" s="88">
        <v>10.668610761988599</v>
      </c>
      <c r="V1272" s="88">
        <v>10.7680735367504</v>
      </c>
      <c r="W1272" s="88">
        <v>10.8872498603557</v>
      </c>
      <c r="X1272" s="88">
        <v>11.0390110112722</v>
      </c>
      <c r="Y1272" s="88">
        <v>11.1578085329741</v>
      </c>
      <c r="Z1272" s="88">
        <v>11.2685598294669</v>
      </c>
      <c r="AA1272" s="88">
        <v>11.3941388281924</v>
      </c>
      <c r="AB1272" s="88">
        <v>11.5897624844534</v>
      </c>
      <c r="AC1272" s="88">
        <v>11.726361810982301</v>
      </c>
      <c r="AD1272" s="88">
        <v>11.8442370771914</v>
      </c>
      <c r="AE1272" s="88">
        <v>11.9603018671129</v>
      </c>
      <c r="AF1272" s="88">
        <v>12.0914905846622</v>
      </c>
      <c r="AG1272" s="88">
        <v>12.238047798676501</v>
      </c>
      <c r="AH1272" s="88">
        <v>12.230319847063001</v>
      </c>
      <c r="AI1272" s="88">
        <v>12.2039470409618</v>
      </c>
      <c r="AJ1272" s="88">
        <v>12.197826881856299</v>
      </c>
      <c r="AK1272" s="88">
        <v>12.171461010952701</v>
      </c>
    </row>
    <row r="1273" spans="1:37" s="88" customFormat="1" hidden="1" x14ac:dyDescent="0.3">
      <c r="A1273" s="117" t="str">
        <f t="shared" si="24"/>
        <v>SDGbaseTRA_UrbIRT_v6_3QVAXaconf</v>
      </c>
      <c r="B1273" s="118" t="s">
        <v>220</v>
      </c>
      <c r="C1273" s="119" t="s">
        <v>295</v>
      </c>
      <c r="D1273" s="91" t="s">
        <v>211</v>
      </c>
      <c r="E1273" s="88" t="s">
        <v>34</v>
      </c>
      <c r="F1273" s="88">
        <v>2.4874381194491502</v>
      </c>
      <c r="G1273" s="88">
        <v>2.3972115813986901</v>
      </c>
      <c r="H1273" s="88">
        <v>2.4818587842855999</v>
      </c>
      <c r="I1273" s="88">
        <v>2.4907880352672098</v>
      </c>
      <c r="J1273" s="88">
        <v>2.5559099062623201</v>
      </c>
      <c r="K1273" s="88">
        <v>2.6266617967699601</v>
      </c>
      <c r="L1273" s="88">
        <v>2.7054479920150101</v>
      </c>
      <c r="M1273" s="88">
        <v>2.7873439765102299</v>
      </c>
      <c r="N1273" s="88">
        <v>2.8775241370466502</v>
      </c>
      <c r="O1273" s="88">
        <v>3.0305162908798802</v>
      </c>
      <c r="P1273" s="88">
        <v>3.1509270018381099</v>
      </c>
      <c r="Q1273" s="88">
        <v>3.2653826934394901</v>
      </c>
      <c r="R1273" s="88">
        <v>3.4431418964690499</v>
      </c>
      <c r="S1273" s="88">
        <v>3.5780704895477702</v>
      </c>
      <c r="T1273" s="88">
        <v>3.7213242947353402</v>
      </c>
      <c r="U1273" s="88">
        <v>3.8775656495006401</v>
      </c>
      <c r="V1273" s="88">
        <v>4.0178085192498898</v>
      </c>
      <c r="W1273" s="88">
        <v>4.16487507749149</v>
      </c>
      <c r="X1273" s="88">
        <v>4.3211790455273302</v>
      </c>
      <c r="Y1273" s="88">
        <v>4.46932030035377</v>
      </c>
      <c r="Z1273" s="88">
        <v>4.62451358359829</v>
      </c>
      <c r="AA1273" s="88">
        <v>4.7866308452780499</v>
      </c>
      <c r="AB1273" s="88">
        <v>4.9927286344137096</v>
      </c>
      <c r="AC1273" s="88">
        <v>5.1760898180098698</v>
      </c>
      <c r="AD1273" s="88">
        <v>5.3438097735280401</v>
      </c>
      <c r="AE1273" s="88">
        <v>5.51193477510117</v>
      </c>
      <c r="AF1273" s="88">
        <v>5.6882990753254798</v>
      </c>
      <c r="AG1273" s="88">
        <v>5.8567700302030499</v>
      </c>
      <c r="AH1273" s="88">
        <v>5.8926734275274004</v>
      </c>
      <c r="AI1273" s="88">
        <v>5.88551658934146</v>
      </c>
      <c r="AJ1273" s="88">
        <v>5.8622881888394698</v>
      </c>
      <c r="AK1273" s="88">
        <v>5.8237962466375901</v>
      </c>
    </row>
    <row r="1274" spans="1:37" s="88" customFormat="1" hidden="1" x14ac:dyDescent="0.3">
      <c r="A1274" s="117" t="str">
        <f t="shared" si="24"/>
        <v>SDGbaseTRA_UrbIRT_v6_3QVAXapast</v>
      </c>
      <c r="B1274" s="118" t="s">
        <v>220</v>
      </c>
      <c r="C1274" s="119" t="s">
        <v>295</v>
      </c>
      <c r="D1274" s="91" t="s">
        <v>211</v>
      </c>
      <c r="E1274" s="88" t="s">
        <v>35</v>
      </c>
      <c r="F1274" s="88">
        <v>0.64754535166901095</v>
      </c>
      <c r="G1274" s="88">
        <v>0.66073373741267905</v>
      </c>
      <c r="H1274" s="88">
        <v>0.68497966582677206</v>
      </c>
      <c r="I1274" s="88">
        <v>0.69708943376649402</v>
      </c>
      <c r="J1274" s="88">
        <v>0.71317187006443605</v>
      </c>
      <c r="K1274" s="88">
        <v>0.73241711500901696</v>
      </c>
      <c r="L1274" s="88">
        <v>0.756160914947275</v>
      </c>
      <c r="M1274" s="88">
        <v>0.78187771006603002</v>
      </c>
      <c r="N1274" s="88">
        <v>0.80887060200007699</v>
      </c>
      <c r="O1274" s="88">
        <v>0.84689230967026996</v>
      </c>
      <c r="P1274" s="88">
        <v>0.88319573859866995</v>
      </c>
      <c r="Q1274" s="88">
        <v>0.91557216282577902</v>
      </c>
      <c r="R1274" s="88">
        <v>0.95504874478798096</v>
      </c>
      <c r="S1274" s="88">
        <v>0.99035011429468001</v>
      </c>
      <c r="T1274" s="88">
        <v>1.02742813777729</v>
      </c>
      <c r="U1274" s="88">
        <v>1.06916169236893</v>
      </c>
      <c r="V1274" s="88">
        <v>1.10593622849539</v>
      </c>
      <c r="W1274" s="88">
        <v>1.14408830036769</v>
      </c>
      <c r="X1274" s="88">
        <v>1.1848580878341</v>
      </c>
      <c r="Y1274" s="88">
        <v>1.22141422319009</v>
      </c>
      <c r="Z1274" s="88">
        <v>1.2564570932280299</v>
      </c>
      <c r="AA1274" s="88">
        <v>1.29163337903457</v>
      </c>
      <c r="AB1274" s="88">
        <v>1.33324792908822</v>
      </c>
      <c r="AC1274" s="88">
        <v>1.3711528523834</v>
      </c>
      <c r="AD1274" s="88">
        <v>1.4074687535428401</v>
      </c>
      <c r="AE1274" s="88">
        <v>1.44306239397528</v>
      </c>
      <c r="AF1274" s="88">
        <v>1.4798529653441099</v>
      </c>
      <c r="AG1274" s="88">
        <v>1.5149076800755601</v>
      </c>
      <c r="AH1274" s="88">
        <v>1.49793626037606</v>
      </c>
      <c r="AI1274" s="88">
        <v>1.4771277279895301</v>
      </c>
      <c r="AJ1274" s="88">
        <v>1.4594321650487201</v>
      </c>
      <c r="AK1274" s="88">
        <v>1.4402103224395999</v>
      </c>
    </row>
    <row r="1275" spans="1:37" s="88" customFormat="1" hidden="1" x14ac:dyDescent="0.3">
      <c r="A1275" s="117" t="str">
        <f t="shared" si="24"/>
        <v>SDGbaseTRA_UrbIRT_v6_3QVAXaofoo</v>
      </c>
      <c r="B1275" s="118" t="s">
        <v>220</v>
      </c>
      <c r="C1275" s="119" t="s">
        <v>295</v>
      </c>
      <c r="D1275" s="91" t="s">
        <v>211</v>
      </c>
      <c r="E1275" s="88" t="s">
        <v>36</v>
      </c>
      <c r="F1275" s="88">
        <v>12.412272377584999</v>
      </c>
      <c r="G1275" s="88">
        <v>12.1222696181775</v>
      </c>
      <c r="H1275" s="88">
        <v>12.487984559738599</v>
      </c>
      <c r="I1275" s="88">
        <v>12.634958414235699</v>
      </c>
      <c r="J1275" s="88">
        <v>12.9661402523909</v>
      </c>
      <c r="K1275" s="88">
        <v>13.274700147634899</v>
      </c>
      <c r="L1275" s="88">
        <v>13.621949856150501</v>
      </c>
      <c r="M1275" s="88">
        <v>13.9825984730754</v>
      </c>
      <c r="N1275" s="88">
        <v>14.363597466294101</v>
      </c>
      <c r="O1275" s="88">
        <v>15.146325511076</v>
      </c>
      <c r="P1275" s="88">
        <v>15.656744930308101</v>
      </c>
      <c r="Q1275" s="88">
        <v>16.067397991363698</v>
      </c>
      <c r="R1275" s="88">
        <v>16.652678187335201</v>
      </c>
      <c r="S1275" s="88">
        <v>17.106123699365799</v>
      </c>
      <c r="T1275" s="88">
        <v>17.580705459677201</v>
      </c>
      <c r="U1275" s="88">
        <v>18.1072876951668</v>
      </c>
      <c r="V1275" s="88">
        <v>18.557059386474702</v>
      </c>
      <c r="W1275" s="88">
        <v>19.036954576566</v>
      </c>
      <c r="X1275" s="88">
        <v>19.592156823787299</v>
      </c>
      <c r="Y1275" s="88">
        <v>20.073879425919301</v>
      </c>
      <c r="Z1275" s="88">
        <v>20.5361436603539</v>
      </c>
      <c r="AA1275" s="88">
        <v>21.032876565877501</v>
      </c>
      <c r="AB1275" s="88">
        <v>21.698963878715599</v>
      </c>
      <c r="AC1275" s="88">
        <v>22.2333055878469</v>
      </c>
      <c r="AD1275" s="88">
        <v>22.712242440581001</v>
      </c>
      <c r="AE1275" s="88">
        <v>23.182957240611699</v>
      </c>
      <c r="AF1275" s="88">
        <v>23.682463314050299</v>
      </c>
      <c r="AG1275" s="88">
        <v>24.166548068133501</v>
      </c>
      <c r="AH1275" s="88">
        <v>24.170841598942701</v>
      </c>
      <c r="AI1275" s="88">
        <v>24.043236632012</v>
      </c>
      <c r="AJ1275" s="88">
        <v>23.8998636141623</v>
      </c>
      <c r="AK1275" s="88">
        <v>23.7083943158616</v>
      </c>
    </row>
    <row r="1276" spans="1:37" s="88" customFormat="1" hidden="1" x14ac:dyDescent="0.3">
      <c r="A1276" s="117" t="str">
        <f t="shared" si="24"/>
        <v>SDGbaseTRA_UrbIRT_v6_3QVAXabevt</v>
      </c>
      <c r="B1276" s="118" t="s">
        <v>220</v>
      </c>
      <c r="C1276" s="119" t="s">
        <v>295</v>
      </c>
      <c r="D1276" s="91" t="s">
        <v>211</v>
      </c>
      <c r="E1276" s="88" t="s">
        <v>37</v>
      </c>
      <c r="F1276" s="88">
        <v>40.844922309108298</v>
      </c>
      <c r="G1276" s="88">
        <v>40.229907770720303</v>
      </c>
      <c r="H1276" s="88">
        <v>42.253728983164599</v>
      </c>
      <c r="I1276" s="88">
        <v>42.748523778897003</v>
      </c>
      <c r="J1276" s="88">
        <v>44.121219669474101</v>
      </c>
      <c r="K1276" s="88">
        <v>45.515190499216303</v>
      </c>
      <c r="L1276" s="88">
        <v>47.0448953662234</v>
      </c>
      <c r="M1276" s="88">
        <v>48.661491809351197</v>
      </c>
      <c r="N1276" s="88">
        <v>50.318637899354101</v>
      </c>
      <c r="O1276" s="88">
        <v>54.438607108372999</v>
      </c>
      <c r="P1276" s="88">
        <v>56.853111066694098</v>
      </c>
      <c r="Q1276" s="88">
        <v>58.694669570275799</v>
      </c>
      <c r="R1276" s="88">
        <v>61.3129267524765</v>
      </c>
      <c r="S1276" s="88">
        <v>63.339580585187399</v>
      </c>
      <c r="T1276" s="88">
        <v>65.481153250705702</v>
      </c>
      <c r="U1276" s="88">
        <v>67.771760492412398</v>
      </c>
      <c r="V1276" s="88">
        <v>69.665830931672602</v>
      </c>
      <c r="W1276" s="88">
        <v>71.820668336112206</v>
      </c>
      <c r="X1276" s="88">
        <v>74.255467977381599</v>
      </c>
      <c r="Y1276" s="88">
        <v>76.310831631848302</v>
      </c>
      <c r="Z1276" s="88">
        <v>78.280655135412403</v>
      </c>
      <c r="AA1276" s="88">
        <v>80.499784733339396</v>
      </c>
      <c r="AB1276" s="88">
        <v>84.042966518111697</v>
      </c>
      <c r="AC1276" s="88">
        <v>86.7544890020325</v>
      </c>
      <c r="AD1276" s="88">
        <v>88.875156843046298</v>
      </c>
      <c r="AE1276" s="88">
        <v>90.777613880969</v>
      </c>
      <c r="AF1276" s="88">
        <v>92.760230985532303</v>
      </c>
      <c r="AG1276" s="88">
        <v>94.819155235664496</v>
      </c>
      <c r="AH1276" s="88">
        <v>95.396287105327204</v>
      </c>
      <c r="AI1276" s="88">
        <v>95.061877461886994</v>
      </c>
      <c r="AJ1276" s="88">
        <v>94.603722766423203</v>
      </c>
      <c r="AK1276" s="88">
        <v>93.906720330168795</v>
      </c>
    </row>
    <row r="1277" spans="1:37" s="88" customFormat="1" hidden="1" x14ac:dyDescent="0.3">
      <c r="A1277" s="117" t="str">
        <f t="shared" si="24"/>
        <v>SDGbaseTRA_UrbIRT_v6_3QVAXatext</v>
      </c>
      <c r="B1277" s="118" t="s">
        <v>220</v>
      </c>
      <c r="C1277" s="119" t="s">
        <v>295</v>
      </c>
      <c r="D1277" s="91" t="s">
        <v>211</v>
      </c>
      <c r="E1277" s="88" t="s">
        <v>38</v>
      </c>
      <c r="F1277" s="88">
        <v>6.5666925740870496</v>
      </c>
      <c r="G1277" s="88">
        <v>6.0727248570271399</v>
      </c>
      <c r="H1277" s="88">
        <v>6.2426030016410303</v>
      </c>
      <c r="I1277" s="88">
        <v>6.3024445760561498</v>
      </c>
      <c r="J1277" s="88">
        <v>6.4646975272995402</v>
      </c>
      <c r="K1277" s="88">
        <v>6.6300707120334401</v>
      </c>
      <c r="L1277" s="88">
        <v>6.8173014869513899</v>
      </c>
      <c r="M1277" s="88">
        <v>7.0245153672902401</v>
      </c>
      <c r="N1277" s="88">
        <v>7.2414968217719098</v>
      </c>
      <c r="O1277" s="88">
        <v>7.6638347710377897</v>
      </c>
      <c r="P1277" s="88">
        <v>7.9413595106152703</v>
      </c>
      <c r="Q1277" s="88">
        <v>8.1655125081082307</v>
      </c>
      <c r="R1277" s="88">
        <v>8.4602827820193305</v>
      </c>
      <c r="S1277" s="88">
        <v>8.7035905738118498</v>
      </c>
      <c r="T1277" s="88">
        <v>8.9571039242194903</v>
      </c>
      <c r="U1277" s="88">
        <v>9.2443107422367898</v>
      </c>
      <c r="V1277" s="88">
        <v>9.5187742999245195</v>
      </c>
      <c r="W1277" s="88">
        <v>9.8291829283633092</v>
      </c>
      <c r="X1277" s="88">
        <v>10.1684694245578</v>
      </c>
      <c r="Y1277" s="88">
        <v>10.452729647804899</v>
      </c>
      <c r="Z1277" s="88">
        <v>10.7287833699289</v>
      </c>
      <c r="AA1277" s="88">
        <v>10.9982517018477</v>
      </c>
      <c r="AB1277" s="88">
        <v>11.3625248145076</v>
      </c>
      <c r="AC1277" s="88">
        <v>11.6669850846045</v>
      </c>
      <c r="AD1277" s="88">
        <v>11.9653105372733</v>
      </c>
      <c r="AE1277" s="88">
        <v>12.274247438061099</v>
      </c>
      <c r="AF1277" s="88">
        <v>12.6020740203982</v>
      </c>
      <c r="AG1277" s="88">
        <v>12.947476127950999</v>
      </c>
      <c r="AH1277" s="88">
        <v>13.0272315292996</v>
      </c>
      <c r="AI1277" s="88">
        <v>13.00968162138</v>
      </c>
      <c r="AJ1277" s="88">
        <v>12.972491181560301</v>
      </c>
      <c r="AK1277" s="88">
        <v>12.9031516501586</v>
      </c>
    </row>
    <row r="1278" spans="1:37" s="88" customFormat="1" hidden="1" x14ac:dyDescent="0.3">
      <c r="A1278" s="117" t="str">
        <f t="shared" si="24"/>
        <v>SDGbaseTRA_UrbIRT_v6_3QVAXaclth</v>
      </c>
      <c r="B1278" s="118" t="s">
        <v>220</v>
      </c>
      <c r="C1278" s="119" t="s">
        <v>295</v>
      </c>
      <c r="D1278" s="91" t="s">
        <v>211</v>
      </c>
      <c r="E1278" s="88" t="s">
        <v>39</v>
      </c>
      <c r="F1278" s="88">
        <v>6.7607644976156296</v>
      </c>
      <c r="G1278" s="88">
        <v>6.1992673512807102</v>
      </c>
      <c r="H1278" s="88">
        <v>6.3770876489845696</v>
      </c>
      <c r="I1278" s="88">
        <v>6.45077187635603</v>
      </c>
      <c r="J1278" s="88">
        <v>6.6371987999901103</v>
      </c>
      <c r="K1278" s="88">
        <v>6.7841579116389203</v>
      </c>
      <c r="L1278" s="88">
        <v>6.9481882552205398</v>
      </c>
      <c r="M1278" s="88">
        <v>7.1166778192644999</v>
      </c>
      <c r="N1278" s="88">
        <v>7.3041556866299704</v>
      </c>
      <c r="O1278" s="88">
        <v>7.6404147818151298</v>
      </c>
      <c r="P1278" s="88">
        <v>7.8734688553138596</v>
      </c>
      <c r="Q1278" s="88">
        <v>8.0676272764389605</v>
      </c>
      <c r="R1278" s="88">
        <v>8.3792231344621104</v>
      </c>
      <c r="S1278" s="88">
        <v>8.5961709821529109</v>
      </c>
      <c r="T1278" s="88">
        <v>8.8274635713519896</v>
      </c>
      <c r="U1278" s="88">
        <v>9.0883857255874094</v>
      </c>
      <c r="V1278" s="88">
        <v>9.3179282882516095</v>
      </c>
      <c r="W1278" s="88">
        <v>9.5707361800198996</v>
      </c>
      <c r="X1278" s="88">
        <v>9.8463425550046608</v>
      </c>
      <c r="Y1278" s="88">
        <v>10.092264680604901</v>
      </c>
      <c r="Z1278" s="88">
        <v>10.3294344412177</v>
      </c>
      <c r="AA1278" s="88">
        <v>10.570998740798901</v>
      </c>
      <c r="AB1278" s="88">
        <v>10.905189367803301</v>
      </c>
      <c r="AC1278" s="88">
        <v>11.1739950130527</v>
      </c>
      <c r="AD1278" s="88">
        <v>11.419163449022101</v>
      </c>
      <c r="AE1278" s="88">
        <v>11.6680095093599</v>
      </c>
      <c r="AF1278" s="88">
        <v>11.9319371179919</v>
      </c>
      <c r="AG1278" s="88">
        <v>12.2072183070352</v>
      </c>
      <c r="AH1278" s="88">
        <v>12.288628337742299</v>
      </c>
      <c r="AI1278" s="88">
        <v>12.322507591803999</v>
      </c>
      <c r="AJ1278" s="88">
        <v>12.3335510049411</v>
      </c>
      <c r="AK1278" s="88">
        <v>12.3093880971545</v>
      </c>
    </row>
    <row r="1279" spans="1:37" s="88" customFormat="1" hidden="1" x14ac:dyDescent="0.3">
      <c r="A1279" s="117" t="str">
        <f t="shared" si="24"/>
        <v>SDGbaseTRA_UrbIRT_v6_3QVAXaleat</v>
      </c>
      <c r="B1279" s="118" t="s">
        <v>220</v>
      </c>
      <c r="C1279" s="119" t="s">
        <v>295</v>
      </c>
      <c r="D1279" s="91" t="s">
        <v>211</v>
      </c>
      <c r="E1279" s="88" t="s">
        <v>40</v>
      </c>
      <c r="F1279" s="88">
        <v>2.4496072471007602</v>
      </c>
      <c r="G1279" s="88">
        <v>2.4356662893720098</v>
      </c>
      <c r="H1279" s="88">
        <v>2.5589144623028601</v>
      </c>
      <c r="I1279" s="88">
        <v>2.6159982592167101</v>
      </c>
      <c r="J1279" s="88">
        <v>2.6808253019116801</v>
      </c>
      <c r="K1279" s="88">
        <v>2.75974042968567</v>
      </c>
      <c r="L1279" s="88">
        <v>2.8589718728534401</v>
      </c>
      <c r="M1279" s="88">
        <v>2.9760046552630999</v>
      </c>
      <c r="N1279" s="88">
        <v>3.1031413983806502</v>
      </c>
      <c r="O1279" s="88">
        <v>3.3743378735949499</v>
      </c>
      <c r="P1279" s="88">
        <v>3.6008555803610198</v>
      </c>
      <c r="Q1279" s="88">
        <v>3.7901023357260502</v>
      </c>
      <c r="R1279" s="88">
        <v>3.9579342473912802</v>
      </c>
      <c r="S1279" s="88">
        <v>4.1120204320811098</v>
      </c>
      <c r="T1279" s="88">
        <v>4.2708683177140703</v>
      </c>
      <c r="U1279" s="88">
        <v>4.4497834674533499</v>
      </c>
      <c r="V1279" s="88">
        <v>4.6013779162044299</v>
      </c>
      <c r="W1279" s="88">
        <v>4.7658819681420503</v>
      </c>
      <c r="X1279" s="88">
        <v>4.9464428759754</v>
      </c>
      <c r="Y1279" s="88">
        <v>5.0942998093410203</v>
      </c>
      <c r="Z1279" s="88">
        <v>5.2280108537504297</v>
      </c>
      <c r="AA1279" s="88">
        <v>5.3679802965294998</v>
      </c>
      <c r="AB1279" s="88">
        <v>5.5748619461005404</v>
      </c>
      <c r="AC1279" s="88">
        <v>5.7611977218688502</v>
      </c>
      <c r="AD1279" s="88">
        <v>5.9338111822588102</v>
      </c>
      <c r="AE1279" s="88">
        <v>6.0980016001261799</v>
      </c>
      <c r="AF1279" s="88">
        <v>6.2631395248062196</v>
      </c>
      <c r="AG1279" s="88">
        <v>6.4177843994958801</v>
      </c>
      <c r="AH1279" s="88">
        <v>6.31048095532402</v>
      </c>
      <c r="AI1279" s="88">
        <v>6.1441849924428897</v>
      </c>
      <c r="AJ1279" s="88">
        <v>6.0033904306267001</v>
      </c>
      <c r="AK1279" s="88">
        <v>5.8572430102188999</v>
      </c>
    </row>
    <row r="1280" spans="1:37" s="88" customFormat="1" hidden="1" x14ac:dyDescent="0.3">
      <c r="A1280" s="117" t="str">
        <f t="shared" si="24"/>
        <v>SDGbaseTRA_UrbIRT_v6_3QVAXafoot</v>
      </c>
      <c r="B1280" s="118" t="s">
        <v>220</v>
      </c>
      <c r="C1280" s="119" t="s">
        <v>295</v>
      </c>
      <c r="D1280" s="91" t="s">
        <v>211</v>
      </c>
      <c r="E1280" s="88" t="s">
        <v>41</v>
      </c>
      <c r="F1280" s="88">
        <v>1.91455609444022</v>
      </c>
      <c r="G1280" s="88">
        <v>1.8192280113247301</v>
      </c>
      <c r="H1280" s="88">
        <v>1.8701531487471399</v>
      </c>
      <c r="I1280" s="88">
        <v>1.8980506216270401</v>
      </c>
      <c r="J1280" s="88">
        <v>1.95060266584882</v>
      </c>
      <c r="K1280" s="88">
        <v>1.9961338542627201</v>
      </c>
      <c r="L1280" s="88">
        <v>2.0478756449516098</v>
      </c>
      <c r="M1280" s="88">
        <v>2.1006336054814798</v>
      </c>
      <c r="N1280" s="88">
        <v>2.1573164178394202</v>
      </c>
      <c r="O1280" s="88">
        <v>2.2675607332736001</v>
      </c>
      <c r="P1280" s="88">
        <v>2.3449939486593299</v>
      </c>
      <c r="Q1280" s="88">
        <v>2.4067353790392598</v>
      </c>
      <c r="R1280" s="88">
        <v>2.4888772555663401</v>
      </c>
      <c r="S1280" s="88">
        <v>2.5533842803463198</v>
      </c>
      <c r="T1280" s="88">
        <v>2.6202743273950899</v>
      </c>
      <c r="U1280" s="88">
        <v>2.69422875192878</v>
      </c>
      <c r="V1280" s="88">
        <v>2.7612965836785199</v>
      </c>
      <c r="W1280" s="88">
        <v>2.8363529124476998</v>
      </c>
      <c r="X1280" s="88">
        <v>2.91882270983514</v>
      </c>
      <c r="Y1280" s="88">
        <v>2.9916970540842098</v>
      </c>
      <c r="Z1280" s="88">
        <v>3.0605178917772098</v>
      </c>
      <c r="AA1280" s="88">
        <v>3.1289974536787999</v>
      </c>
      <c r="AB1280" s="88">
        <v>3.2348310892926202</v>
      </c>
      <c r="AC1280" s="88">
        <v>3.32404036426585</v>
      </c>
      <c r="AD1280" s="88">
        <v>3.4068253982843699</v>
      </c>
      <c r="AE1280" s="88">
        <v>3.48925917553805</v>
      </c>
      <c r="AF1280" s="88">
        <v>3.5758916197061299</v>
      </c>
      <c r="AG1280" s="88">
        <v>3.65273729706482</v>
      </c>
      <c r="AH1280" s="88">
        <v>3.67065400303794</v>
      </c>
      <c r="AI1280" s="88">
        <v>3.67496924593986</v>
      </c>
      <c r="AJ1280" s="88">
        <v>3.67462185741228</v>
      </c>
      <c r="AK1280" s="88">
        <v>3.6649339363306099</v>
      </c>
    </row>
    <row r="1281" spans="1:37" s="88" customFormat="1" hidden="1" x14ac:dyDescent="0.3">
      <c r="A1281" s="117" t="str">
        <f t="shared" si="24"/>
        <v>SDGbaseTRA_UrbIRT_v6_3QVAXawood</v>
      </c>
      <c r="B1281" s="118" t="s">
        <v>220</v>
      </c>
      <c r="C1281" s="119" t="s">
        <v>295</v>
      </c>
      <c r="D1281" s="91" t="s">
        <v>211</v>
      </c>
      <c r="E1281" s="88" t="s">
        <v>42</v>
      </c>
      <c r="F1281" s="88">
        <v>23.692612523457498</v>
      </c>
      <c r="G1281" s="88">
        <v>22.014406097366599</v>
      </c>
      <c r="H1281" s="88">
        <v>22.742156832259301</v>
      </c>
      <c r="I1281" s="88">
        <v>23.323791008175501</v>
      </c>
      <c r="J1281" s="88">
        <v>23.860998562657802</v>
      </c>
      <c r="K1281" s="88">
        <v>24.416424744844399</v>
      </c>
      <c r="L1281" s="88">
        <v>25.0472781091899</v>
      </c>
      <c r="M1281" s="88">
        <v>25.732768082857099</v>
      </c>
      <c r="N1281" s="88">
        <v>26.4530149502888</v>
      </c>
      <c r="O1281" s="88">
        <v>27.542337183227598</v>
      </c>
      <c r="P1281" s="88">
        <v>28.384024468049599</v>
      </c>
      <c r="Q1281" s="88">
        <v>29.1557576541442</v>
      </c>
      <c r="R1281" s="88">
        <v>29.881514507621599</v>
      </c>
      <c r="S1281" s="88">
        <v>30.6957370712393</v>
      </c>
      <c r="T1281" s="88">
        <v>31.562304940316402</v>
      </c>
      <c r="U1281" s="88">
        <v>32.540545043850003</v>
      </c>
      <c r="V1281" s="88">
        <v>33.465587943601797</v>
      </c>
      <c r="W1281" s="88">
        <v>34.461118402103203</v>
      </c>
      <c r="X1281" s="88">
        <v>35.551235756788799</v>
      </c>
      <c r="Y1281" s="88">
        <v>36.5412307990999</v>
      </c>
      <c r="Z1281" s="88">
        <v>37.513212614513598</v>
      </c>
      <c r="AA1281" s="88">
        <v>38.4988381518165</v>
      </c>
      <c r="AB1281" s="88">
        <v>39.582738367209203</v>
      </c>
      <c r="AC1281" s="88">
        <v>40.519376976361301</v>
      </c>
      <c r="AD1281" s="88">
        <v>41.4562027603356</v>
      </c>
      <c r="AE1281" s="88">
        <v>42.426718514864604</v>
      </c>
      <c r="AF1281" s="88">
        <v>43.440962114399703</v>
      </c>
      <c r="AG1281" s="88">
        <v>44.444561955330499</v>
      </c>
      <c r="AH1281" s="88">
        <v>44.400690724211003</v>
      </c>
      <c r="AI1281" s="88">
        <v>44.069908433471703</v>
      </c>
      <c r="AJ1281" s="88">
        <v>43.774557249799699</v>
      </c>
      <c r="AK1281" s="88">
        <v>43.418290340378</v>
      </c>
    </row>
    <row r="1282" spans="1:37" s="88" customFormat="1" hidden="1" x14ac:dyDescent="0.3">
      <c r="A1282" s="117" t="str">
        <f t="shared" si="24"/>
        <v>SDGbaseTRA_UrbIRT_v6_3QVAXapapr</v>
      </c>
      <c r="B1282" s="118" t="s">
        <v>220</v>
      </c>
      <c r="C1282" s="119" t="s">
        <v>295</v>
      </c>
      <c r="D1282" s="91" t="s">
        <v>211</v>
      </c>
      <c r="E1282" s="88" t="s">
        <v>43</v>
      </c>
      <c r="F1282" s="88">
        <v>24.019985549556601</v>
      </c>
      <c r="G1282" s="88">
        <v>22.719452816091799</v>
      </c>
      <c r="H1282" s="88">
        <v>23.572283300406401</v>
      </c>
      <c r="I1282" s="88">
        <v>24.067806193142399</v>
      </c>
      <c r="J1282" s="88">
        <v>24.618508521348399</v>
      </c>
      <c r="K1282" s="88">
        <v>25.287446692953399</v>
      </c>
      <c r="L1282" s="88">
        <v>25.960336713425999</v>
      </c>
      <c r="M1282" s="88">
        <v>26.494465372835901</v>
      </c>
      <c r="N1282" s="88">
        <v>27.2640880167672</v>
      </c>
      <c r="O1282" s="88">
        <v>28.475041601375601</v>
      </c>
      <c r="P1282" s="88">
        <v>29.3774075850882</v>
      </c>
      <c r="Q1282" s="88">
        <v>30.2100747959568</v>
      </c>
      <c r="R1282" s="88">
        <v>31.5827339475549</v>
      </c>
      <c r="S1282" s="88">
        <v>32.463863036260697</v>
      </c>
      <c r="T1282" s="88">
        <v>33.414145259063602</v>
      </c>
      <c r="U1282" s="88">
        <v>34.477874000600998</v>
      </c>
      <c r="V1282" s="88">
        <v>35.447770732578299</v>
      </c>
      <c r="W1282" s="88">
        <v>36.499040289387899</v>
      </c>
      <c r="X1282" s="88">
        <v>37.649023831845703</v>
      </c>
      <c r="Y1282" s="88">
        <v>38.691812861728998</v>
      </c>
      <c r="Z1282" s="88">
        <v>39.711639022553697</v>
      </c>
      <c r="AA1282" s="88">
        <v>40.7653623379179</v>
      </c>
      <c r="AB1282" s="88">
        <v>41.948867676238599</v>
      </c>
      <c r="AC1282" s="88">
        <v>42.945128388030099</v>
      </c>
      <c r="AD1282" s="88">
        <v>43.895959480858401</v>
      </c>
      <c r="AE1282" s="88">
        <v>44.864522094314502</v>
      </c>
      <c r="AF1282" s="88">
        <v>45.868900196174998</v>
      </c>
      <c r="AG1282" s="88">
        <v>46.863159184670202</v>
      </c>
      <c r="AH1282" s="88">
        <v>46.8360646750833</v>
      </c>
      <c r="AI1282" s="88">
        <v>46.523814387221101</v>
      </c>
      <c r="AJ1282" s="88">
        <v>46.215513552094798</v>
      </c>
      <c r="AK1282" s="88">
        <v>45.840005281145601</v>
      </c>
    </row>
    <row r="1283" spans="1:37" s="88" customFormat="1" hidden="1" x14ac:dyDescent="0.3">
      <c r="A1283" s="117" t="str">
        <f t="shared" si="24"/>
        <v>SDGbaseTRA_UrbIRT_v6_3QVAXaprnt</v>
      </c>
      <c r="B1283" s="118" t="s">
        <v>220</v>
      </c>
      <c r="C1283" s="119" t="s">
        <v>295</v>
      </c>
      <c r="D1283" s="91" t="s">
        <v>211</v>
      </c>
      <c r="E1283" s="88" t="s">
        <v>44</v>
      </c>
      <c r="F1283" s="88">
        <v>16.778093477192201</v>
      </c>
      <c r="G1283" s="88">
        <v>15.5833539946212</v>
      </c>
      <c r="H1283" s="88">
        <v>16.101990615498099</v>
      </c>
      <c r="I1283" s="88">
        <v>16.417657748183998</v>
      </c>
      <c r="J1283" s="88">
        <v>16.7881311205869</v>
      </c>
      <c r="K1283" s="88">
        <v>17.192024021187802</v>
      </c>
      <c r="L1283" s="88">
        <v>17.649275963000299</v>
      </c>
      <c r="M1283" s="88">
        <v>18.148454971903199</v>
      </c>
      <c r="N1283" s="88">
        <v>18.6962436811238</v>
      </c>
      <c r="O1283" s="88">
        <v>19.211089476597699</v>
      </c>
      <c r="P1283" s="88">
        <v>19.8060986987348</v>
      </c>
      <c r="Q1283" s="88">
        <v>20.429526965528499</v>
      </c>
      <c r="R1283" s="88">
        <v>21.197947845565398</v>
      </c>
      <c r="S1283" s="88">
        <v>21.857736632925501</v>
      </c>
      <c r="T1283" s="88">
        <v>22.561291415469899</v>
      </c>
      <c r="U1283" s="88">
        <v>23.354578519174002</v>
      </c>
      <c r="V1283" s="88">
        <v>24.130541987731299</v>
      </c>
      <c r="W1283" s="88">
        <v>24.9548087477135</v>
      </c>
      <c r="X1283" s="88">
        <v>25.822220787826598</v>
      </c>
      <c r="Y1283" s="88">
        <v>26.6461772911418</v>
      </c>
      <c r="Z1283" s="88">
        <v>27.473191392761802</v>
      </c>
      <c r="AA1283" s="88">
        <v>28.2982880044996</v>
      </c>
      <c r="AB1283" s="88">
        <v>29.082094941467801</v>
      </c>
      <c r="AC1283" s="88">
        <v>29.824847799405099</v>
      </c>
      <c r="AD1283" s="88">
        <v>30.603646805925301</v>
      </c>
      <c r="AE1283" s="88">
        <v>31.425251254618999</v>
      </c>
      <c r="AF1283" s="88">
        <v>32.289559610821399</v>
      </c>
      <c r="AG1283" s="88">
        <v>33.148222238274698</v>
      </c>
      <c r="AH1283" s="88">
        <v>33.166063146887097</v>
      </c>
      <c r="AI1283" s="88">
        <v>33.051004687674201</v>
      </c>
      <c r="AJ1283" s="88">
        <v>32.938903649405603</v>
      </c>
      <c r="AK1283" s="88">
        <v>32.780662898679203</v>
      </c>
    </row>
    <row r="1284" spans="1:37" s="88" customFormat="1" hidden="1" x14ac:dyDescent="0.3">
      <c r="A1284" s="117" t="str">
        <f t="shared" si="24"/>
        <v>SDGbaseTRA_UrbIRT_v6_3QVAXapetr</v>
      </c>
      <c r="B1284" s="118" t="s">
        <v>220</v>
      </c>
      <c r="C1284" s="119" t="s">
        <v>295</v>
      </c>
      <c r="D1284" s="91" t="s">
        <v>211</v>
      </c>
      <c r="E1284" s="88" t="s">
        <v>45</v>
      </c>
      <c r="F1284" s="88">
        <v>46.318025213526298</v>
      </c>
      <c r="G1284" s="88">
        <v>28.848450924973299</v>
      </c>
      <c r="H1284" s="88">
        <v>33.275968265627696</v>
      </c>
      <c r="I1284" s="88">
        <v>38.351556836782699</v>
      </c>
      <c r="J1284" s="88">
        <v>38.351556836782699</v>
      </c>
      <c r="K1284" s="88">
        <v>38.351556836782699</v>
      </c>
      <c r="L1284" s="88">
        <v>38.351556836782699</v>
      </c>
      <c r="M1284" s="88">
        <v>38.351556836782699</v>
      </c>
      <c r="N1284" s="88">
        <v>38.296328726104001</v>
      </c>
      <c r="O1284" s="88">
        <v>16.658846725042402</v>
      </c>
      <c r="P1284" s="88">
        <v>10.6509067208139</v>
      </c>
      <c r="Q1284" s="88">
        <v>10.562688810828501</v>
      </c>
      <c r="R1284" s="88">
        <v>10.562688810828501</v>
      </c>
      <c r="S1284" s="88">
        <v>10.5620138636038</v>
      </c>
      <c r="T1284" s="88">
        <v>10.5620138636038</v>
      </c>
      <c r="U1284" s="88">
        <v>10.5620138636038</v>
      </c>
      <c r="V1284" s="88">
        <v>10.5170143043417</v>
      </c>
      <c r="W1284" s="88">
        <v>10.5170143043417</v>
      </c>
      <c r="X1284" s="88">
        <v>10.564878078909</v>
      </c>
      <c r="Y1284" s="88">
        <v>10.497807416962299</v>
      </c>
      <c r="Z1284" s="88">
        <v>10.4307367550156</v>
      </c>
      <c r="AA1284" s="88">
        <v>10.3636660930689</v>
      </c>
      <c r="AB1284" s="88">
        <v>9.4458178679625693</v>
      </c>
      <c r="AC1284" s="88">
        <v>8.5279696428562204</v>
      </c>
      <c r="AD1284" s="88">
        <v>7.6101214177498697</v>
      </c>
      <c r="AE1284" s="88">
        <v>6.6922731926435404</v>
      </c>
      <c r="AF1284" s="88">
        <v>5.7744249675372004</v>
      </c>
      <c r="AG1284" s="88">
        <v>4.8169111103489701</v>
      </c>
      <c r="AH1284" s="88">
        <v>3.8593972531607399</v>
      </c>
      <c r="AI1284" s="88">
        <v>2.9018833959725101</v>
      </c>
      <c r="AJ1284" s="88">
        <v>1.9443695387842801</v>
      </c>
      <c r="AK1284" s="88">
        <v>0.98685568159604498</v>
      </c>
    </row>
    <row r="1285" spans="1:37" s="88" customFormat="1" hidden="1" x14ac:dyDescent="0.3">
      <c r="A1285" s="117" t="str">
        <f t="shared" si="24"/>
        <v>SDGbaseTRA_UrbIRT_v6_3QVAXahydr</v>
      </c>
      <c r="B1285" s="118" t="s">
        <v>220</v>
      </c>
      <c r="C1285" s="119" t="s">
        <v>295</v>
      </c>
      <c r="D1285" s="91" t="s">
        <v>211</v>
      </c>
      <c r="E1285" s="88" t="s">
        <v>46</v>
      </c>
      <c r="F1285" s="88">
        <v>0.12086732559633399</v>
      </c>
      <c r="G1285" s="88">
        <v>0.12737916629064</v>
      </c>
      <c r="H1285" s="88">
        <v>0.308611869520447</v>
      </c>
      <c r="I1285" s="88">
        <v>0.71931362281844202</v>
      </c>
      <c r="J1285" s="88">
        <v>0.71931362281844202</v>
      </c>
      <c r="K1285" s="88">
        <v>0.71931362281844202</v>
      </c>
      <c r="L1285" s="88">
        <v>0.71931362281844202</v>
      </c>
      <c r="M1285" s="88">
        <v>0.71931362281844202</v>
      </c>
      <c r="N1285" s="88">
        <v>0.71917980421762395</v>
      </c>
      <c r="O1285" s="88">
        <v>0.71915537400519602</v>
      </c>
      <c r="P1285" s="88">
        <v>0.71915537400519602</v>
      </c>
      <c r="Q1285" s="88">
        <v>0.71915537400519702</v>
      </c>
      <c r="R1285" s="88">
        <v>0.71915537400519702</v>
      </c>
      <c r="S1285" s="88">
        <v>0.71910942056166305</v>
      </c>
      <c r="T1285" s="88">
        <v>0.71910942056166305</v>
      </c>
      <c r="U1285" s="88">
        <v>0.71910942056166305</v>
      </c>
      <c r="V1285" s="88">
        <v>0.71910942056166405</v>
      </c>
      <c r="W1285" s="88">
        <v>0.71910942056166405</v>
      </c>
      <c r="X1285" s="88">
        <v>2.3672550692003602</v>
      </c>
      <c r="Y1285" s="88">
        <v>3.5699094769238302</v>
      </c>
      <c r="Z1285" s="88">
        <v>4.7725638846473002</v>
      </c>
      <c r="AA1285" s="88">
        <v>5.9752182923707702</v>
      </c>
      <c r="AB1285" s="88">
        <v>6.4639574737824397</v>
      </c>
      <c r="AC1285" s="88">
        <v>6.9526966551941003</v>
      </c>
      <c r="AD1285" s="88">
        <v>7.44143583660576</v>
      </c>
      <c r="AE1285" s="88">
        <v>7.9301750180174198</v>
      </c>
      <c r="AF1285" s="88">
        <v>8.4189141994290893</v>
      </c>
      <c r="AG1285" s="88">
        <v>9.4863735894551304</v>
      </c>
      <c r="AH1285" s="88">
        <v>10.5538329794812</v>
      </c>
      <c r="AI1285" s="88">
        <v>11.6212923695072</v>
      </c>
      <c r="AJ1285" s="88">
        <v>12.6887517595333</v>
      </c>
      <c r="AK1285" s="88">
        <v>13.7562111495593</v>
      </c>
    </row>
    <row r="1286" spans="1:37" s="88" customFormat="1" hidden="1" x14ac:dyDescent="0.3">
      <c r="A1286" s="117" t="str">
        <f t="shared" si="24"/>
        <v>SDGbaseTRA_UrbIRT_v6_3QVAXaammo</v>
      </c>
      <c r="B1286" s="118" t="s">
        <v>220</v>
      </c>
      <c r="C1286" s="119" t="s">
        <v>295</v>
      </c>
      <c r="D1286" s="91" t="s">
        <v>211</v>
      </c>
      <c r="E1286" s="88" t="s">
        <v>47</v>
      </c>
      <c r="F1286" s="88">
        <v>2.4857265311443801</v>
      </c>
      <c r="G1286" s="88">
        <v>2.3435473120329098</v>
      </c>
      <c r="H1286" s="88">
        <v>2.3471509783778002</v>
      </c>
      <c r="I1286" s="88">
        <v>2.3818947755591098</v>
      </c>
      <c r="J1286" s="88">
        <v>2.40934454593974</v>
      </c>
      <c r="K1286" s="88">
        <v>2.4362434771196799</v>
      </c>
      <c r="L1286" s="88">
        <v>2.4686349679582702</v>
      </c>
      <c r="M1286" s="88">
        <v>2.51018364871328</v>
      </c>
      <c r="N1286" s="88">
        <v>2.5488534084869099</v>
      </c>
      <c r="O1286" s="88">
        <v>2.54207047252754</v>
      </c>
      <c r="P1286" s="88">
        <v>2.5644241765566602</v>
      </c>
      <c r="Q1286" s="88">
        <v>2.6012543360674698</v>
      </c>
      <c r="R1286" s="88">
        <v>2.6463767734844201</v>
      </c>
      <c r="S1286" s="88">
        <v>2.6916498693164699</v>
      </c>
      <c r="T1286" s="88">
        <v>2.7398666276807799</v>
      </c>
      <c r="U1286" s="88">
        <v>2.79563039639892</v>
      </c>
      <c r="V1286" s="88">
        <v>2.8544716752737802</v>
      </c>
      <c r="W1286" s="88">
        <v>2.9183037315007101</v>
      </c>
      <c r="X1286" s="88">
        <v>2.98183245147901</v>
      </c>
      <c r="Y1286" s="88">
        <v>3.0355106117864299</v>
      </c>
      <c r="Z1286" s="88">
        <v>3.0813402677556199</v>
      </c>
      <c r="AA1286" s="88">
        <v>3.1076896688235598</v>
      </c>
      <c r="AB1286" s="88">
        <v>3.0165367136371</v>
      </c>
      <c r="AC1286" s="88">
        <v>2.9341179726258</v>
      </c>
      <c r="AD1286" s="88">
        <v>2.8774653526800802</v>
      </c>
      <c r="AE1286" s="88">
        <v>2.8389539339940701</v>
      </c>
      <c r="AF1286" s="88">
        <v>2.8089449834534901</v>
      </c>
      <c r="AG1286" s="88">
        <v>2.77577306315577</v>
      </c>
      <c r="AH1286" s="88">
        <v>2.66351114765195</v>
      </c>
      <c r="AI1286" s="88">
        <v>2.5469568113980499</v>
      </c>
      <c r="AJ1286" s="88">
        <v>2.44281326453306</v>
      </c>
      <c r="AK1286" s="88">
        <v>2.3474030571946001</v>
      </c>
    </row>
    <row r="1287" spans="1:37" s="88" customFormat="1" hidden="1" x14ac:dyDescent="0.3">
      <c r="A1287" s="117" t="str">
        <f t="shared" si="24"/>
        <v>SDGbaseTRA_UrbIRT_v6_3QVAXabchm</v>
      </c>
      <c r="B1287" s="118" t="s">
        <v>220</v>
      </c>
      <c r="C1287" s="119" t="s">
        <v>295</v>
      </c>
      <c r="D1287" s="91" t="s">
        <v>211</v>
      </c>
      <c r="E1287" s="88" t="s">
        <v>48</v>
      </c>
      <c r="F1287" s="88">
        <v>22.3715387803204</v>
      </c>
      <c r="G1287" s="88">
        <v>22.371538780281199</v>
      </c>
      <c r="H1287" s="88">
        <v>21.767721837615401</v>
      </c>
      <c r="I1287" s="88">
        <v>21.797831443105</v>
      </c>
      <c r="J1287" s="88">
        <v>21.926187807720801</v>
      </c>
      <c r="K1287" s="88">
        <v>21.995399333060199</v>
      </c>
      <c r="L1287" s="88">
        <v>22.0635247117396</v>
      </c>
      <c r="M1287" s="88">
        <v>22.1452823878594</v>
      </c>
      <c r="N1287" s="88">
        <v>22.1681569568029</v>
      </c>
      <c r="O1287" s="88">
        <v>22.341260580343199</v>
      </c>
      <c r="P1287" s="88">
        <v>22.320120884830899</v>
      </c>
      <c r="Q1287" s="88">
        <v>22.296153588448799</v>
      </c>
      <c r="R1287" s="88">
        <v>22.386807320565399</v>
      </c>
      <c r="S1287" s="88">
        <v>22.492949123220399</v>
      </c>
      <c r="T1287" s="88">
        <v>22.6012211308134</v>
      </c>
      <c r="U1287" s="88">
        <v>22.714911496946101</v>
      </c>
      <c r="V1287" s="88">
        <v>22.770363451954001</v>
      </c>
      <c r="W1287" s="88">
        <v>22.907905703585801</v>
      </c>
      <c r="X1287" s="88">
        <v>23.134647898015899</v>
      </c>
      <c r="Y1287" s="88">
        <v>23.290362847915599</v>
      </c>
      <c r="Z1287" s="88">
        <v>23.3995628343786</v>
      </c>
      <c r="AA1287" s="88">
        <v>23.132563808151001</v>
      </c>
      <c r="AB1287" s="88">
        <v>21.661297143737901</v>
      </c>
      <c r="AC1287" s="88">
        <v>19.995330680459599</v>
      </c>
      <c r="AD1287" s="88">
        <v>18.442965092745499</v>
      </c>
      <c r="AE1287" s="88">
        <v>17.055485711972299</v>
      </c>
      <c r="AF1287" s="88">
        <v>15.809277180318899</v>
      </c>
      <c r="AG1287" s="88">
        <v>14.6124744857936</v>
      </c>
      <c r="AH1287" s="88">
        <v>13.484931362841399</v>
      </c>
      <c r="AI1287" s="88">
        <v>12.1420908725462</v>
      </c>
      <c r="AJ1287" s="88">
        <v>10.8738987030159</v>
      </c>
      <c r="AK1287" s="88">
        <v>9.7374076769511593</v>
      </c>
    </row>
    <row r="1288" spans="1:37" s="88" customFormat="1" hidden="1" x14ac:dyDescent="0.3">
      <c r="A1288" s="117" t="str">
        <f t="shared" si="24"/>
        <v>SDGbaseTRA_UrbIRT_v6_3QVAXaochm</v>
      </c>
      <c r="B1288" s="118" t="s">
        <v>220</v>
      </c>
      <c r="C1288" s="119" t="s">
        <v>295</v>
      </c>
      <c r="D1288" s="91" t="s">
        <v>211</v>
      </c>
      <c r="E1288" s="88" t="s">
        <v>49</v>
      </c>
      <c r="F1288" s="88">
        <v>34.2354180457884</v>
      </c>
      <c r="G1288" s="88">
        <v>34.235418045756802</v>
      </c>
      <c r="H1288" s="88">
        <v>33.311390170057201</v>
      </c>
      <c r="I1288" s="88">
        <v>33.357467238838801</v>
      </c>
      <c r="J1288" s="88">
        <v>33.553892430892603</v>
      </c>
      <c r="K1288" s="88">
        <v>33.659807608514001</v>
      </c>
      <c r="L1288" s="88">
        <v>33.764060643654801</v>
      </c>
      <c r="M1288" s="88">
        <v>33.889175337279603</v>
      </c>
      <c r="N1288" s="88">
        <v>33.9241805480561</v>
      </c>
      <c r="O1288" s="88">
        <v>34.189082974989702</v>
      </c>
      <c r="P1288" s="88">
        <v>34.156732660586698</v>
      </c>
      <c r="Q1288" s="88">
        <v>34.1200552366899</v>
      </c>
      <c r="R1288" s="88">
        <v>34.258783665114201</v>
      </c>
      <c r="S1288" s="88">
        <v>34.421213662518902</v>
      </c>
      <c r="T1288" s="88">
        <v>34.586903536559603</v>
      </c>
      <c r="U1288" s="88">
        <v>34.760885185768302</v>
      </c>
      <c r="V1288" s="88">
        <v>34.845743937765398</v>
      </c>
      <c r="W1288" s="88">
        <v>35.056226396295202</v>
      </c>
      <c r="X1288" s="88">
        <v>35.403212533063197</v>
      </c>
      <c r="Y1288" s="88">
        <v>35.6415048766588</v>
      </c>
      <c r="Z1288" s="88">
        <v>35.808614847227503</v>
      </c>
      <c r="AA1288" s="88">
        <v>35.400023226843899</v>
      </c>
      <c r="AB1288" s="88">
        <v>33.148527261024803</v>
      </c>
      <c r="AC1288" s="88">
        <v>30.5990799976646</v>
      </c>
      <c r="AD1288" s="88">
        <v>28.223477435087101</v>
      </c>
      <c r="AE1288" s="88">
        <v>26.100202094165699</v>
      </c>
      <c r="AF1288" s="88">
        <v>24.193115126551799</v>
      </c>
      <c r="AG1288" s="88">
        <v>22.3616344685706</v>
      </c>
      <c r="AH1288" s="88">
        <v>20.636142513903899</v>
      </c>
      <c r="AI1288" s="88">
        <v>18.581178570406902</v>
      </c>
      <c r="AJ1288" s="88">
        <v>16.640449793873401</v>
      </c>
      <c r="AK1288" s="88">
        <v>14.901264762181601</v>
      </c>
    </row>
    <row r="1289" spans="1:37" s="88" customFormat="1" hidden="1" x14ac:dyDescent="0.3">
      <c r="A1289" s="117" t="str">
        <f t="shared" si="24"/>
        <v>SDGbaseTRA_UrbIRT_v6_3QVAXarubb</v>
      </c>
      <c r="B1289" s="118" t="s">
        <v>220</v>
      </c>
      <c r="C1289" s="119" t="s">
        <v>295</v>
      </c>
      <c r="D1289" s="91" t="s">
        <v>211</v>
      </c>
      <c r="E1289" s="88" t="s">
        <v>50</v>
      </c>
      <c r="F1289" s="88">
        <v>6.7712521152150096</v>
      </c>
      <c r="G1289" s="88">
        <v>6.4019120775933098</v>
      </c>
      <c r="H1289" s="88">
        <v>6.6601194584677597</v>
      </c>
      <c r="I1289" s="88">
        <v>6.7493389194654201</v>
      </c>
      <c r="J1289" s="88">
        <v>6.9348399250607997</v>
      </c>
      <c r="K1289" s="88">
        <v>7.1277065962361599</v>
      </c>
      <c r="L1289" s="88">
        <v>7.3407436515778599</v>
      </c>
      <c r="M1289" s="88">
        <v>7.5645273815985199</v>
      </c>
      <c r="N1289" s="88">
        <v>7.8114134516252101</v>
      </c>
      <c r="O1289" s="88">
        <v>8.2849561362204494</v>
      </c>
      <c r="P1289" s="88">
        <v>8.6128020900806099</v>
      </c>
      <c r="Q1289" s="88">
        <v>8.8969176385667108</v>
      </c>
      <c r="R1289" s="88">
        <v>9.2487604145457105</v>
      </c>
      <c r="S1289" s="88">
        <v>9.5395759735950296</v>
      </c>
      <c r="T1289" s="88">
        <v>9.8510170954387704</v>
      </c>
      <c r="U1289" s="88">
        <v>10.2048476722034</v>
      </c>
      <c r="V1289" s="88">
        <v>10.5426220480312</v>
      </c>
      <c r="W1289" s="88">
        <v>10.8941398714596</v>
      </c>
      <c r="X1289" s="88">
        <v>11.2456022806356</v>
      </c>
      <c r="Y1289" s="88">
        <v>11.5493967594543</v>
      </c>
      <c r="Z1289" s="88">
        <v>11.8359143650252</v>
      </c>
      <c r="AA1289" s="88">
        <v>12.093157382950899</v>
      </c>
      <c r="AB1289" s="88">
        <v>12.589042176466</v>
      </c>
      <c r="AC1289" s="88">
        <v>13.069883361712201</v>
      </c>
      <c r="AD1289" s="88">
        <v>13.5605549601252</v>
      </c>
      <c r="AE1289" s="88">
        <v>14.0713035681225</v>
      </c>
      <c r="AF1289" s="88">
        <v>14.5335873020428</v>
      </c>
      <c r="AG1289" s="88">
        <v>14.9820701671135</v>
      </c>
      <c r="AH1289" s="88">
        <v>15.148786966642399</v>
      </c>
      <c r="AI1289" s="88">
        <v>15.197209359775099</v>
      </c>
      <c r="AJ1289" s="88">
        <v>15.2234946813018</v>
      </c>
      <c r="AK1289" s="88">
        <v>15.209222805337401</v>
      </c>
    </row>
    <row r="1290" spans="1:37" s="88" customFormat="1" hidden="1" x14ac:dyDescent="0.3">
      <c r="A1290" s="117" t="str">
        <f t="shared" si="24"/>
        <v>SDGbaseTRA_UrbIRT_v6_3QVAXaplas</v>
      </c>
      <c r="B1290" s="118" t="s">
        <v>220</v>
      </c>
      <c r="C1290" s="119" t="s">
        <v>295</v>
      </c>
      <c r="D1290" s="91" t="s">
        <v>211</v>
      </c>
      <c r="E1290" s="88" t="s">
        <v>51</v>
      </c>
      <c r="F1290" s="88">
        <v>15.426438760270701</v>
      </c>
      <c r="G1290" s="88">
        <v>14.475008879710501</v>
      </c>
      <c r="H1290" s="88">
        <v>14.9028041320824</v>
      </c>
      <c r="I1290" s="88">
        <v>15.241272826855299</v>
      </c>
      <c r="J1290" s="88">
        <v>15.5868404624763</v>
      </c>
      <c r="K1290" s="88">
        <v>15.9336113740318</v>
      </c>
      <c r="L1290" s="88">
        <v>16.326867117558301</v>
      </c>
      <c r="M1290" s="88">
        <v>16.7584093314168</v>
      </c>
      <c r="N1290" s="88">
        <v>17.215666856794002</v>
      </c>
      <c r="O1290" s="88">
        <v>17.9369597704708</v>
      </c>
      <c r="P1290" s="88">
        <v>18.4746636514964</v>
      </c>
      <c r="Q1290" s="88">
        <v>18.959716433456698</v>
      </c>
      <c r="R1290" s="88">
        <v>19.4457287071554</v>
      </c>
      <c r="S1290" s="88">
        <v>19.9826236420665</v>
      </c>
      <c r="T1290" s="88">
        <v>20.554445875391501</v>
      </c>
      <c r="U1290" s="88">
        <v>21.195799322257699</v>
      </c>
      <c r="V1290" s="88">
        <v>21.809114589872699</v>
      </c>
      <c r="W1290" s="88">
        <v>22.468674514608601</v>
      </c>
      <c r="X1290" s="88">
        <v>23.191316370652899</v>
      </c>
      <c r="Y1290" s="88">
        <v>23.844237219300201</v>
      </c>
      <c r="Z1290" s="88">
        <v>24.4676498453981</v>
      </c>
      <c r="AA1290" s="88">
        <v>25.101541073367098</v>
      </c>
      <c r="AB1290" s="88">
        <v>25.711387001090301</v>
      </c>
      <c r="AC1290" s="88">
        <v>26.255854176949899</v>
      </c>
      <c r="AD1290" s="88">
        <v>26.812503506412401</v>
      </c>
      <c r="AE1290" s="88">
        <v>27.4104253392833</v>
      </c>
      <c r="AF1290" s="88">
        <v>28.046396768548099</v>
      </c>
      <c r="AG1290" s="88">
        <v>28.648202180487601</v>
      </c>
      <c r="AH1290" s="88">
        <v>28.5589788739128</v>
      </c>
      <c r="AI1290" s="88">
        <v>28.377367847499801</v>
      </c>
      <c r="AJ1290" s="88">
        <v>28.154112636684701</v>
      </c>
      <c r="AK1290" s="88">
        <v>27.891099485644499</v>
      </c>
    </row>
    <row r="1291" spans="1:37" s="88" customFormat="1" hidden="1" x14ac:dyDescent="0.3">
      <c r="A1291" s="117" t="str">
        <f t="shared" si="24"/>
        <v>SDGbaseTRA_UrbIRT_v6_3QVAXanmet</v>
      </c>
      <c r="B1291" s="118" t="s">
        <v>220</v>
      </c>
      <c r="C1291" s="119" t="s">
        <v>295</v>
      </c>
      <c r="D1291" s="91" t="s">
        <v>211</v>
      </c>
      <c r="E1291" s="88" t="s">
        <v>52</v>
      </c>
      <c r="F1291" s="88">
        <v>17.626887984271502</v>
      </c>
      <c r="G1291" s="88">
        <v>16.2992162040605</v>
      </c>
      <c r="H1291" s="88">
        <v>16.851249703322999</v>
      </c>
      <c r="I1291" s="88">
        <v>17.506457833380601</v>
      </c>
      <c r="J1291" s="88">
        <v>17.914855830213</v>
      </c>
      <c r="K1291" s="88">
        <v>18.3529252525014</v>
      </c>
      <c r="L1291" s="88">
        <v>18.856901121753499</v>
      </c>
      <c r="M1291" s="88">
        <v>19.415265649022601</v>
      </c>
      <c r="N1291" s="88">
        <v>20.012349493129999</v>
      </c>
      <c r="O1291" s="88">
        <v>20.9328530321601</v>
      </c>
      <c r="P1291" s="88">
        <v>21.661286051746899</v>
      </c>
      <c r="Q1291" s="88">
        <v>22.314064526284799</v>
      </c>
      <c r="R1291" s="88">
        <v>22.635609349142602</v>
      </c>
      <c r="S1291" s="88">
        <v>23.325850549144899</v>
      </c>
      <c r="T1291" s="88">
        <v>24.060839775805601</v>
      </c>
      <c r="U1291" s="88">
        <v>24.906177930983699</v>
      </c>
      <c r="V1291" s="88">
        <v>25.740872917724801</v>
      </c>
      <c r="W1291" s="88">
        <v>26.612786525977199</v>
      </c>
      <c r="X1291" s="88">
        <v>27.491034454184501</v>
      </c>
      <c r="Y1291" s="88">
        <v>28.334091051501701</v>
      </c>
      <c r="Z1291" s="88">
        <v>29.1897299381172</v>
      </c>
      <c r="AA1291" s="88">
        <v>30.041643361991099</v>
      </c>
      <c r="AB1291" s="88">
        <v>30.9591827678844</v>
      </c>
      <c r="AC1291" s="88">
        <v>31.8077675371411</v>
      </c>
      <c r="AD1291" s="88">
        <v>32.692758420080999</v>
      </c>
      <c r="AE1291" s="88">
        <v>33.617481678121798</v>
      </c>
      <c r="AF1291" s="88">
        <v>34.578212643229897</v>
      </c>
      <c r="AG1291" s="88">
        <v>35.465846975518303</v>
      </c>
      <c r="AH1291" s="88">
        <v>35.412635354876997</v>
      </c>
      <c r="AI1291" s="88">
        <v>35.177927870175402</v>
      </c>
      <c r="AJ1291" s="88">
        <v>34.973845419630003</v>
      </c>
      <c r="AK1291" s="88">
        <v>34.700607905454497</v>
      </c>
    </row>
    <row r="1292" spans="1:37" s="88" customFormat="1" hidden="1" x14ac:dyDescent="0.3">
      <c r="A1292" s="117" t="str">
        <f t="shared" si="24"/>
        <v>SDGbaseTRA_UrbIRT_v6_3QVAXairon</v>
      </c>
      <c r="B1292" s="118" t="s">
        <v>220</v>
      </c>
      <c r="C1292" s="119" t="s">
        <v>295</v>
      </c>
      <c r="D1292" s="91" t="s">
        <v>211</v>
      </c>
      <c r="E1292" s="88" t="s">
        <v>53</v>
      </c>
      <c r="F1292" s="88">
        <v>20.838620435938999</v>
      </c>
      <c r="G1292" s="88">
        <v>19.587325428920799</v>
      </c>
      <c r="H1292" s="88">
        <v>19.859817250228001</v>
      </c>
      <c r="I1292" s="88">
        <v>20.132884140942199</v>
      </c>
      <c r="J1292" s="88">
        <v>20.3287572349541</v>
      </c>
      <c r="K1292" s="88">
        <v>20.597162726813998</v>
      </c>
      <c r="L1292" s="88">
        <v>20.964180982590801</v>
      </c>
      <c r="M1292" s="88">
        <v>21.500195582490001</v>
      </c>
      <c r="N1292" s="88">
        <v>22.023259854761299</v>
      </c>
      <c r="O1292" s="88">
        <v>23.058810028252701</v>
      </c>
      <c r="P1292" s="88">
        <v>23.733092325799898</v>
      </c>
      <c r="Q1292" s="88">
        <v>24.253321903517701</v>
      </c>
      <c r="R1292" s="88">
        <v>24.505525007786499</v>
      </c>
      <c r="S1292" s="88">
        <v>25.021335449281199</v>
      </c>
      <c r="T1292" s="88">
        <v>25.576380402733299</v>
      </c>
      <c r="U1292" s="88">
        <v>26.2401610069264</v>
      </c>
      <c r="V1292" s="88">
        <v>27.077326617488801</v>
      </c>
      <c r="W1292" s="88">
        <v>27.8606429253412</v>
      </c>
      <c r="X1292" s="88">
        <v>28.492515281440799</v>
      </c>
      <c r="Y1292" s="88">
        <v>29.201658335708199</v>
      </c>
      <c r="Z1292" s="88">
        <v>29.828777626876899</v>
      </c>
      <c r="AA1292" s="88">
        <v>30.538679466381701</v>
      </c>
      <c r="AB1292" s="88">
        <v>30.450391728678799</v>
      </c>
      <c r="AC1292" s="88">
        <v>30.7857772489116</v>
      </c>
      <c r="AD1292" s="88">
        <v>31.5080237119024</v>
      </c>
      <c r="AE1292" s="88">
        <v>32.382137940082501</v>
      </c>
      <c r="AF1292" s="88">
        <v>33.249481896863998</v>
      </c>
      <c r="AG1292" s="88">
        <v>34.012437734796698</v>
      </c>
      <c r="AH1292" s="88">
        <v>33.3341266650759</v>
      </c>
      <c r="AI1292" s="88">
        <v>32.890695535632403</v>
      </c>
      <c r="AJ1292" s="88">
        <v>32.6130778121506</v>
      </c>
      <c r="AK1292" s="88">
        <v>32.365724725705903</v>
      </c>
    </row>
    <row r="1293" spans="1:37" s="88" customFormat="1" hidden="1" x14ac:dyDescent="0.3">
      <c r="A1293" s="117" t="str">
        <f t="shared" si="24"/>
        <v>SDGbaseTRA_UrbIRT_v6_3QVAXanfrm</v>
      </c>
      <c r="B1293" s="118" t="s">
        <v>220</v>
      </c>
      <c r="C1293" s="119" t="s">
        <v>295</v>
      </c>
      <c r="D1293" s="91" t="s">
        <v>211</v>
      </c>
      <c r="E1293" s="88" t="s">
        <v>54</v>
      </c>
      <c r="F1293" s="88">
        <v>13.0736512510274</v>
      </c>
      <c r="G1293" s="88">
        <v>11.734410339876099</v>
      </c>
      <c r="H1293" s="88">
        <v>11.3410309731988</v>
      </c>
      <c r="I1293" s="88">
        <v>10.744113041363899</v>
      </c>
      <c r="J1293" s="88">
        <v>10.561368537615699</v>
      </c>
      <c r="K1293" s="88">
        <v>10.6094517967396</v>
      </c>
      <c r="L1293" s="88">
        <v>10.9333369291457</v>
      </c>
      <c r="M1293" s="88">
        <v>11.9322152444118</v>
      </c>
      <c r="N1293" s="88">
        <v>12.796924598361</v>
      </c>
      <c r="O1293" s="88">
        <v>15.394403549544201</v>
      </c>
      <c r="P1293" s="88">
        <v>16.7626536018698</v>
      </c>
      <c r="Q1293" s="88">
        <v>17.4879886599985</v>
      </c>
      <c r="R1293" s="88">
        <v>17.842720809042</v>
      </c>
      <c r="S1293" s="88">
        <v>18.3338148924751</v>
      </c>
      <c r="T1293" s="88">
        <v>18.8797106650266</v>
      </c>
      <c r="U1293" s="88">
        <v>19.671722713528499</v>
      </c>
      <c r="V1293" s="88">
        <v>21.378633182858898</v>
      </c>
      <c r="W1293" s="88">
        <v>22.8312226610118</v>
      </c>
      <c r="X1293" s="88">
        <v>23.198026098984201</v>
      </c>
      <c r="Y1293" s="88">
        <v>23.990752946663701</v>
      </c>
      <c r="Z1293" s="88">
        <v>24.435776284089599</v>
      </c>
      <c r="AA1293" s="88">
        <v>25.1453284401241</v>
      </c>
      <c r="AB1293" s="88">
        <v>21.571052714610101</v>
      </c>
      <c r="AC1293" s="88">
        <v>20.427025531478101</v>
      </c>
      <c r="AD1293" s="88">
        <v>21.030012679087999</v>
      </c>
      <c r="AE1293" s="88">
        <v>22.115602281521799</v>
      </c>
      <c r="AF1293" s="88">
        <v>23.077348615376199</v>
      </c>
      <c r="AG1293" s="88">
        <v>23.627558808214701</v>
      </c>
      <c r="AH1293" s="88">
        <v>20.1528326285985</v>
      </c>
      <c r="AI1293" s="88">
        <v>17.922199986860299</v>
      </c>
      <c r="AJ1293" s="88">
        <v>16.893212284402999</v>
      </c>
      <c r="AK1293" s="88">
        <v>16.140165516892498</v>
      </c>
    </row>
    <row r="1294" spans="1:37" s="88" customFormat="1" hidden="1" x14ac:dyDescent="0.3">
      <c r="A1294" s="117" t="str">
        <f t="shared" si="24"/>
        <v>SDGbaseTRA_UrbIRT_v6_3QVAXametp</v>
      </c>
      <c r="B1294" s="118" t="s">
        <v>220</v>
      </c>
      <c r="C1294" s="119" t="s">
        <v>295</v>
      </c>
      <c r="D1294" s="91" t="s">
        <v>211</v>
      </c>
      <c r="E1294" s="88" t="s">
        <v>55</v>
      </c>
      <c r="F1294" s="88">
        <v>33.254980135401603</v>
      </c>
      <c r="G1294" s="88">
        <v>29.9596238893829</v>
      </c>
      <c r="H1294" s="88">
        <v>30.907494145553901</v>
      </c>
      <c r="I1294" s="88">
        <v>31.8879109432748</v>
      </c>
      <c r="J1294" s="88">
        <v>32.565667449107501</v>
      </c>
      <c r="K1294" s="88">
        <v>33.3183547137549</v>
      </c>
      <c r="L1294" s="88">
        <v>34.233087526631401</v>
      </c>
      <c r="M1294" s="88">
        <v>35.301148159565102</v>
      </c>
      <c r="N1294" s="88">
        <v>36.398767373092902</v>
      </c>
      <c r="O1294" s="88">
        <v>38.396114234136398</v>
      </c>
      <c r="P1294" s="88">
        <v>39.739136816098402</v>
      </c>
      <c r="Q1294" s="88">
        <v>40.868903387323499</v>
      </c>
      <c r="R1294" s="88">
        <v>41.4884048733255</v>
      </c>
      <c r="S1294" s="88">
        <v>42.705707767922803</v>
      </c>
      <c r="T1294" s="88">
        <v>43.998929311358403</v>
      </c>
      <c r="U1294" s="88">
        <v>45.475028803283301</v>
      </c>
      <c r="V1294" s="88">
        <v>47.156690480410298</v>
      </c>
      <c r="W1294" s="88">
        <v>48.707800483576598</v>
      </c>
      <c r="X1294" s="88">
        <v>49.9402929678158</v>
      </c>
      <c r="Y1294" s="88">
        <v>51.449336739773202</v>
      </c>
      <c r="Z1294" s="88">
        <v>52.907651725116501</v>
      </c>
      <c r="AA1294" s="88">
        <v>54.438184225607699</v>
      </c>
      <c r="AB1294" s="88">
        <v>55.898559423071298</v>
      </c>
      <c r="AC1294" s="88">
        <v>57.425657945639202</v>
      </c>
      <c r="AD1294" s="88">
        <v>59.223770733844901</v>
      </c>
      <c r="AE1294" s="88">
        <v>61.165772996837603</v>
      </c>
      <c r="AF1294" s="88">
        <v>63.117654491139703</v>
      </c>
      <c r="AG1294" s="88">
        <v>64.908024842553701</v>
      </c>
      <c r="AH1294" s="88">
        <v>64.680411468283296</v>
      </c>
      <c r="AI1294" s="88">
        <v>64.218544084534599</v>
      </c>
      <c r="AJ1294" s="88">
        <v>63.937235563106903</v>
      </c>
      <c r="AK1294" s="88">
        <v>63.594495247606702</v>
      </c>
    </row>
    <row r="1295" spans="1:37" s="88" customFormat="1" hidden="1" x14ac:dyDescent="0.3">
      <c r="A1295" s="117" t="str">
        <f t="shared" si="24"/>
        <v>SDGbaseTRA_UrbIRT_v6_3QVAXamach</v>
      </c>
      <c r="B1295" s="118" t="s">
        <v>220</v>
      </c>
      <c r="C1295" s="119" t="s">
        <v>295</v>
      </c>
      <c r="D1295" s="91" t="s">
        <v>211</v>
      </c>
      <c r="E1295" s="88" t="s">
        <v>56</v>
      </c>
      <c r="F1295" s="88">
        <v>38.665956251697601</v>
      </c>
      <c r="G1295" s="88">
        <v>34.777894488840197</v>
      </c>
      <c r="H1295" s="88">
        <v>35.865867250527103</v>
      </c>
      <c r="I1295" s="88">
        <v>37.455271433019703</v>
      </c>
      <c r="J1295" s="88">
        <v>38.190031593953002</v>
      </c>
      <c r="K1295" s="88">
        <v>39.038446810807699</v>
      </c>
      <c r="L1295" s="88">
        <v>40.106659431481098</v>
      </c>
      <c r="M1295" s="88">
        <v>41.471791391873303</v>
      </c>
      <c r="N1295" s="88">
        <v>42.822990759766597</v>
      </c>
      <c r="O1295" s="88">
        <v>45.306607907661999</v>
      </c>
      <c r="P1295" s="88">
        <v>46.920222259292302</v>
      </c>
      <c r="Q1295" s="88">
        <v>48.255131477726003</v>
      </c>
      <c r="R1295" s="88">
        <v>48.239676039096103</v>
      </c>
      <c r="S1295" s="88">
        <v>49.626202532503299</v>
      </c>
      <c r="T1295" s="88">
        <v>51.131019273097102</v>
      </c>
      <c r="U1295" s="88">
        <v>52.875077898888399</v>
      </c>
      <c r="V1295" s="88">
        <v>54.800437195490701</v>
      </c>
      <c r="W1295" s="88">
        <v>56.602945894889501</v>
      </c>
      <c r="X1295" s="88">
        <v>58.1301319227601</v>
      </c>
      <c r="Y1295" s="88">
        <v>59.974080223876499</v>
      </c>
      <c r="Z1295" s="88">
        <v>61.772534541773098</v>
      </c>
      <c r="AA1295" s="88">
        <v>63.677482881989803</v>
      </c>
      <c r="AB1295" s="88">
        <v>64.7979737350813</v>
      </c>
      <c r="AC1295" s="88">
        <v>66.254138477141595</v>
      </c>
      <c r="AD1295" s="88">
        <v>68.3444808555968</v>
      </c>
      <c r="AE1295" s="88">
        <v>70.693897263003706</v>
      </c>
      <c r="AF1295" s="88">
        <v>73.085399002828197</v>
      </c>
      <c r="AG1295" s="88">
        <v>75.219891319830694</v>
      </c>
      <c r="AH1295" s="88">
        <v>74.133441778304501</v>
      </c>
      <c r="AI1295" s="88">
        <v>72.958051965285506</v>
      </c>
      <c r="AJ1295" s="88">
        <v>72.303393165955598</v>
      </c>
      <c r="AK1295" s="88">
        <v>71.646386147404002</v>
      </c>
    </row>
    <row r="1296" spans="1:37" s="88" customFormat="1" hidden="1" x14ac:dyDescent="0.3">
      <c r="A1296" s="117" t="str">
        <f t="shared" si="24"/>
        <v>SDGbaseTRA_UrbIRT_v6_3QVAXafcel</v>
      </c>
      <c r="B1296" s="118" t="s">
        <v>220</v>
      </c>
      <c r="C1296" s="119" t="s">
        <v>295</v>
      </c>
      <c r="D1296" s="91" t="s">
        <v>211</v>
      </c>
      <c r="E1296" s="88" t="s">
        <v>57</v>
      </c>
      <c r="F1296" s="88">
        <v>0.28999999999999998</v>
      </c>
      <c r="G1296" s="88">
        <v>0.28999999999999998</v>
      </c>
      <c r="H1296" s="88">
        <v>0.28968487122259201</v>
      </c>
      <c r="I1296" s="88">
        <v>0.28968487122259101</v>
      </c>
      <c r="J1296" s="88">
        <v>0.28968487122259101</v>
      </c>
      <c r="K1296" s="88">
        <v>0.28968487122259201</v>
      </c>
      <c r="L1296" s="88">
        <v>0.28968487122259101</v>
      </c>
      <c r="M1296" s="88">
        <v>0.28968487122259101</v>
      </c>
      <c r="N1296" s="88">
        <v>0.28963097925820303</v>
      </c>
      <c r="O1296" s="88">
        <v>0.28962114062493299</v>
      </c>
      <c r="P1296" s="88">
        <v>0.28962114062493299</v>
      </c>
      <c r="Q1296" s="88">
        <v>0.28962114062493299</v>
      </c>
      <c r="R1296" s="88">
        <v>0.28962114062493299</v>
      </c>
      <c r="S1296" s="88">
        <v>0.28960263406958597</v>
      </c>
      <c r="T1296" s="88">
        <v>0.28960263406958597</v>
      </c>
      <c r="U1296" s="88">
        <v>0.28960263406958597</v>
      </c>
      <c r="V1296" s="88">
        <v>0.28960263406958697</v>
      </c>
      <c r="W1296" s="88">
        <v>0.28960263406958697</v>
      </c>
      <c r="X1296" s="88">
        <v>0.28960263406958697</v>
      </c>
      <c r="Y1296" s="88">
        <v>4.2184859843336797</v>
      </c>
      <c r="Z1296" s="88">
        <v>8.4369719686673594</v>
      </c>
      <c r="AA1296" s="88">
        <v>12.655457953000999</v>
      </c>
      <c r="AB1296" s="88">
        <v>13.6463560908954</v>
      </c>
      <c r="AC1296" s="88">
        <v>14.6372542287898</v>
      </c>
      <c r="AD1296" s="88">
        <v>15.628152366684199</v>
      </c>
      <c r="AE1296" s="88">
        <v>16.619050504578599</v>
      </c>
      <c r="AF1296" s="88">
        <v>17.609948642473</v>
      </c>
      <c r="AG1296" s="88">
        <v>17.5646401817644</v>
      </c>
      <c r="AH1296" s="88">
        <v>17.519331721055799</v>
      </c>
      <c r="AI1296" s="88">
        <v>17.474023260347199</v>
      </c>
      <c r="AJ1296" s="88">
        <v>17.428714799638598</v>
      </c>
      <c r="AK1296" s="88">
        <v>17.383406338930001</v>
      </c>
    </row>
    <row r="1297" spans="1:37" s="88" customFormat="1" hidden="1" x14ac:dyDescent="0.3">
      <c r="A1297" s="117" t="str">
        <f t="shared" si="24"/>
        <v>SDGbaseTRA_UrbIRT_v6_3QVAXaelct</v>
      </c>
      <c r="B1297" s="118" t="s">
        <v>220</v>
      </c>
      <c r="C1297" s="119" t="s">
        <v>295</v>
      </c>
      <c r="D1297" s="91" t="s">
        <v>211</v>
      </c>
      <c r="E1297" s="88" t="s">
        <v>58</v>
      </c>
      <c r="F1297" s="88">
        <v>7.8476290328821793E-2</v>
      </c>
      <c r="G1297" s="88">
        <v>7.8476290328821793E-2</v>
      </c>
      <c r="H1297" s="88">
        <v>7.8391013992867103E-2</v>
      </c>
      <c r="I1297" s="88">
        <v>7.8391013992867103E-2</v>
      </c>
      <c r="J1297" s="88">
        <v>7.8391013992867103E-2</v>
      </c>
      <c r="K1297" s="88">
        <v>7.8391013992867103E-2</v>
      </c>
      <c r="L1297" s="88">
        <v>7.8391013992867103E-2</v>
      </c>
      <c r="M1297" s="88">
        <v>7.8391013992867103E-2</v>
      </c>
      <c r="N1297" s="88">
        <v>7.8376430401681699E-2</v>
      </c>
      <c r="O1297" s="88">
        <v>7.8373767989816406E-2</v>
      </c>
      <c r="P1297" s="88">
        <v>7.8373767989816406E-2</v>
      </c>
      <c r="Q1297" s="88">
        <v>7.8373767989816503E-2</v>
      </c>
      <c r="R1297" s="88">
        <v>7.8373767989816503E-2</v>
      </c>
      <c r="S1297" s="88">
        <v>7.8368759969780794E-2</v>
      </c>
      <c r="T1297" s="88">
        <v>7.8368759969780794E-2</v>
      </c>
      <c r="U1297" s="88">
        <v>7.8368759969780794E-2</v>
      </c>
      <c r="V1297" s="88">
        <v>7.8368759969780794E-2</v>
      </c>
      <c r="W1297" s="88">
        <v>7.8368759969780794E-2</v>
      </c>
      <c r="X1297" s="88">
        <v>3.1935093670491002</v>
      </c>
      <c r="Y1297" s="88">
        <v>3.1935093670491002</v>
      </c>
      <c r="Z1297" s="88">
        <v>1.75742134508534</v>
      </c>
      <c r="AA1297" s="88">
        <v>1.75742134508534</v>
      </c>
      <c r="AB1297" s="88">
        <v>1.75742134508534</v>
      </c>
      <c r="AC1297" s="88">
        <v>1.75742134508534</v>
      </c>
      <c r="AD1297" s="88">
        <v>0.99202817258474596</v>
      </c>
      <c r="AE1297" s="88">
        <v>0.99202817258474596</v>
      </c>
      <c r="AF1297" s="88">
        <v>0.99202817258474596</v>
      </c>
      <c r="AG1297" s="88">
        <v>0.99202817258474596</v>
      </c>
      <c r="AH1297" s="88">
        <v>0.99202817258474596</v>
      </c>
      <c r="AI1297" s="88">
        <v>7.4597532694591102</v>
      </c>
      <c r="AJ1297" s="88">
        <v>7.4597532694591102</v>
      </c>
      <c r="AK1297" s="88">
        <v>7.4597532694591102</v>
      </c>
    </row>
    <row r="1298" spans="1:37" s="88" customFormat="1" hidden="1" x14ac:dyDescent="0.3">
      <c r="A1298" s="117" t="str">
        <f t="shared" si="24"/>
        <v>SDGbaseTRA_UrbIRT_v6_3QVAXaemch</v>
      </c>
      <c r="B1298" s="118" t="s">
        <v>220</v>
      </c>
      <c r="C1298" s="119" t="s">
        <v>295</v>
      </c>
      <c r="D1298" s="91" t="s">
        <v>211</v>
      </c>
      <c r="E1298" s="88" t="s">
        <v>59</v>
      </c>
      <c r="F1298" s="88">
        <v>8.9889127758870302</v>
      </c>
      <c r="G1298" s="88">
        <v>8.2218221416424004</v>
      </c>
      <c r="H1298" s="88">
        <v>8.4343574503471093</v>
      </c>
      <c r="I1298" s="88">
        <v>8.7152872554814493</v>
      </c>
      <c r="J1298" s="88">
        <v>8.8419194339918405</v>
      </c>
      <c r="K1298" s="88">
        <v>9.0168524055006305</v>
      </c>
      <c r="L1298" s="88">
        <v>9.2618684927512405</v>
      </c>
      <c r="M1298" s="88">
        <v>9.6299022054402297</v>
      </c>
      <c r="N1298" s="88">
        <v>9.9740857528798106</v>
      </c>
      <c r="O1298" s="88">
        <v>10.6551927839475</v>
      </c>
      <c r="P1298" s="88">
        <v>11.063367086547499</v>
      </c>
      <c r="Q1298" s="88">
        <v>11.380869416274701</v>
      </c>
      <c r="R1298" s="88">
        <v>11.407149202382101</v>
      </c>
      <c r="S1298" s="88">
        <v>11.744857867514799</v>
      </c>
      <c r="T1298" s="88">
        <v>12.1073511664835</v>
      </c>
      <c r="U1298" s="88">
        <v>12.5319420229131</v>
      </c>
      <c r="V1298" s="88">
        <v>13.002442968943599</v>
      </c>
      <c r="W1298" s="88">
        <v>13.460345494631801</v>
      </c>
      <c r="X1298" s="88">
        <v>13.863114242901201</v>
      </c>
      <c r="Y1298" s="88">
        <v>14.310817111618</v>
      </c>
      <c r="Z1298" s="88">
        <v>14.744436548722</v>
      </c>
      <c r="AA1298" s="88">
        <v>15.2049899317403</v>
      </c>
      <c r="AB1298" s="88">
        <v>15.2362066074172</v>
      </c>
      <c r="AC1298" s="88">
        <v>15.4401743782112</v>
      </c>
      <c r="AD1298" s="88">
        <v>15.9012792992093</v>
      </c>
      <c r="AE1298" s="88">
        <v>16.4447845272162</v>
      </c>
      <c r="AF1298" s="88">
        <v>16.9864351049021</v>
      </c>
      <c r="AG1298" s="88">
        <v>17.531634994968901</v>
      </c>
      <c r="AH1298" s="88">
        <v>17.053545165044198</v>
      </c>
      <c r="AI1298" s="88">
        <v>16.560118458085</v>
      </c>
      <c r="AJ1298" s="88">
        <v>16.334558191133102</v>
      </c>
      <c r="AK1298" s="88">
        <v>16.103253594089299</v>
      </c>
    </row>
    <row r="1299" spans="1:37" s="88" customFormat="1" hidden="1" x14ac:dyDescent="0.3">
      <c r="A1299" s="117" t="str">
        <f t="shared" si="24"/>
        <v>SDGbaseTRA_UrbIRT_v6_3QVAXasequ</v>
      </c>
      <c r="B1299" s="118" t="s">
        <v>220</v>
      </c>
      <c r="C1299" s="119" t="s">
        <v>295</v>
      </c>
      <c r="D1299" s="91" t="s">
        <v>211</v>
      </c>
      <c r="E1299" s="88" t="s">
        <v>60</v>
      </c>
      <c r="F1299" s="88">
        <v>8.7771319246617594</v>
      </c>
      <c r="G1299" s="88">
        <v>8.3346763294268698</v>
      </c>
      <c r="H1299" s="88">
        <v>8.5760611699129807</v>
      </c>
      <c r="I1299" s="88">
        <v>8.7266963168165805</v>
      </c>
      <c r="J1299" s="88">
        <v>8.8896498390572791</v>
      </c>
      <c r="K1299" s="88">
        <v>9.0920068825850393</v>
      </c>
      <c r="L1299" s="88">
        <v>9.3598367785317507</v>
      </c>
      <c r="M1299" s="88">
        <v>9.7574261408022505</v>
      </c>
      <c r="N1299" s="88">
        <v>10.1365231333069</v>
      </c>
      <c r="O1299" s="88">
        <v>10.834556488307101</v>
      </c>
      <c r="P1299" s="88">
        <v>11.277235835607</v>
      </c>
      <c r="Q1299" s="88">
        <v>11.646933717546901</v>
      </c>
      <c r="R1299" s="88">
        <v>11.911767490352</v>
      </c>
      <c r="S1299" s="88">
        <v>12.2638488328056</v>
      </c>
      <c r="T1299" s="88">
        <v>12.6549859107743</v>
      </c>
      <c r="U1299" s="88">
        <v>13.105737990274401</v>
      </c>
      <c r="V1299" s="88">
        <v>13.537220607952399</v>
      </c>
      <c r="W1299" s="88">
        <v>13.9987268910164</v>
      </c>
      <c r="X1299" s="88">
        <v>14.5047097202911</v>
      </c>
      <c r="Y1299" s="88">
        <v>14.9979653646981</v>
      </c>
      <c r="Z1299" s="88">
        <v>15.4791186047884</v>
      </c>
      <c r="AA1299" s="88">
        <v>15.997526167469299</v>
      </c>
      <c r="AB1299" s="88">
        <v>16.032017325326699</v>
      </c>
      <c r="AC1299" s="88">
        <v>16.224628929187499</v>
      </c>
      <c r="AD1299" s="88">
        <v>16.678665065051401</v>
      </c>
      <c r="AE1299" s="88">
        <v>17.217497277355999</v>
      </c>
      <c r="AF1299" s="88">
        <v>17.7812239024048</v>
      </c>
      <c r="AG1299" s="88">
        <v>18.2991524322007</v>
      </c>
      <c r="AH1299" s="88">
        <v>17.7128010355482</v>
      </c>
      <c r="AI1299" s="88">
        <v>17.120877680104702</v>
      </c>
      <c r="AJ1299" s="88">
        <v>16.8113976669813</v>
      </c>
      <c r="AK1299" s="88">
        <v>16.5413843929935</v>
      </c>
    </row>
    <row r="1300" spans="1:37" s="88" customFormat="1" hidden="1" x14ac:dyDescent="0.3">
      <c r="A1300" s="117" t="str">
        <f t="shared" si="24"/>
        <v>SDGbaseTRA_UrbIRT_v6_3QVAXavehi</v>
      </c>
      <c r="B1300" s="118" t="s">
        <v>220</v>
      </c>
      <c r="C1300" s="119" t="s">
        <v>295</v>
      </c>
      <c r="D1300" s="91" t="s">
        <v>211</v>
      </c>
      <c r="E1300" s="88" t="s">
        <v>61</v>
      </c>
      <c r="F1300" s="88">
        <v>39.567910300526599</v>
      </c>
      <c r="G1300" s="88">
        <v>36.275198782490001</v>
      </c>
      <c r="H1300" s="88">
        <v>37.441334326274301</v>
      </c>
      <c r="I1300" s="88">
        <v>37.877144465946202</v>
      </c>
      <c r="J1300" s="88">
        <v>38.644473311167502</v>
      </c>
      <c r="K1300" s="88">
        <v>39.6462002028033</v>
      </c>
      <c r="L1300" s="88">
        <v>40.864381511735303</v>
      </c>
      <c r="M1300" s="88">
        <v>42.484286377920803</v>
      </c>
      <c r="N1300" s="88">
        <v>44.119988742717602</v>
      </c>
      <c r="O1300" s="88">
        <v>46.527850962483498</v>
      </c>
      <c r="P1300" s="88">
        <v>48.436806604984298</v>
      </c>
      <c r="Q1300" s="88">
        <v>50.202788988830697</v>
      </c>
      <c r="R1300" s="88">
        <v>52.099648720417697</v>
      </c>
      <c r="S1300" s="88">
        <v>53.960797033514098</v>
      </c>
      <c r="T1300" s="88">
        <v>55.970373302662097</v>
      </c>
      <c r="U1300" s="88">
        <v>58.310209086960299</v>
      </c>
      <c r="V1300" s="88">
        <v>60.812305889611999</v>
      </c>
      <c r="W1300" s="88">
        <v>63.302688601533497</v>
      </c>
      <c r="X1300" s="88">
        <v>65.595736567172096</v>
      </c>
      <c r="Y1300" s="88">
        <v>66.835937316060395</v>
      </c>
      <c r="Z1300" s="88">
        <v>68.041985793965196</v>
      </c>
      <c r="AA1300" s="88">
        <v>69.235294257604593</v>
      </c>
      <c r="AB1300" s="88">
        <v>70.061426534425806</v>
      </c>
      <c r="AC1300" s="88">
        <v>71.415646191272202</v>
      </c>
      <c r="AD1300" s="88">
        <v>73.636964123241995</v>
      </c>
      <c r="AE1300" s="88">
        <v>76.218699232266005</v>
      </c>
      <c r="AF1300" s="88">
        <v>78.912672316108598</v>
      </c>
      <c r="AG1300" s="88">
        <v>81.714133864713403</v>
      </c>
      <c r="AH1300" s="88">
        <v>80.543704519138899</v>
      </c>
      <c r="AI1300" s="88">
        <v>78.781765853766004</v>
      </c>
      <c r="AJ1300" s="88">
        <v>77.780585091620907</v>
      </c>
      <c r="AK1300" s="88">
        <v>76.854119126274696</v>
      </c>
    </row>
    <row r="1301" spans="1:37" s="88" customFormat="1" hidden="1" x14ac:dyDescent="0.3">
      <c r="A1301" s="117" t="str">
        <f t="shared" si="24"/>
        <v>SDGbaseTRA_UrbIRT_v6_3QVAXatequ</v>
      </c>
      <c r="B1301" s="118" t="s">
        <v>220</v>
      </c>
      <c r="C1301" s="119" t="s">
        <v>295</v>
      </c>
      <c r="D1301" s="91" t="s">
        <v>211</v>
      </c>
      <c r="E1301" s="88" t="s">
        <v>62</v>
      </c>
      <c r="F1301" s="88">
        <v>7.0941028714772303</v>
      </c>
      <c r="G1301" s="88">
        <v>6.1361405283592099</v>
      </c>
      <c r="H1301" s="88">
        <v>6.3483675799343899</v>
      </c>
      <c r="I1301" s="88">
        <v>6.4376485129695604</v>
      </c>
      <c r="J1301" s="88">
        <v>6.5448985275943699</v>
      </c>
      <c r="K1301" s="88">
        <v>6.6882391508431001</v>
      </c>
      <c r="L1301" s="88">
        <v>6.9017545320726699</v>
      </c>
      <c r="M1301" s="88">
        <v>7.3119767773741504</v>
      </c>
      <c r="N1301" s="88">
        <v>7.6884890719474202</v>
      </c>
      <c r="O1301" s="88">
        <v>8.8606981164626308</v>
      </c>
      <c r="P1301" s="88">
        <v>9.41361073966522</v>
      </c>
      <c r="Q1301" s="88">
        <v>9.7590502081421899</v>
      </c>
      <c r="R1301" s="88">
        <v>9.7719478485813909</v>
      </c>
      <c r="S1301" s="88">
        <v>10.005428832808599</v>
      </c>
      <c r="T1301" s="88">
        <v>10.3006396676957</v>
      </c>
      <c r="U1301" s="88">
        <v>10.650936922211899</v>
      </c>
      <c r="V1301" s="88">
        <v>11.0728638872095</v>
      </c>
      <c r="W1301" s="88">
        <v>11.4470127034733</v>
      </c>
      <c r="X1301" s="88">
        <v>11.6864858912654</v>
      </c>
      <c r="Y1301" s="88">
        <v>12.0359758194029</v>
      </c>
      <c r="Z1301" s="88">
        <v>12.3277527186335</v>
      </c>
      <c r="AA1301" s="88">
        <v>12.703739448156</v>
      </c>
      <c r="AB1301" s="88">
        <v>12.2597559280072</v>
      </c>
      <c r="AC1301" s="88">
        <v>12.1976858535627</v>
      </c>
      <c r="AD1301" s="88">
        <v>12.563141171092701</v>
      </c>
      <c r="AE1301" s="88">
        <v>13.045714015919099</v>
      </c>
      <c r="AF1301" s="88">
        <v>13.526429124187199</v>
      </c>
      <c r="AG1301" s="88">
        <v>13.857160818093201</v>
      </c>
      <c r="AH1301" s="88">
        <v>12.947150058412101</v>
      </c>
      <c r="AI1301" s="88">
        <v>12.128987171573</v>
      </c>
      <c r="AJ1301" s="88">
        <v>11.715855267827401</v>
      </c>
      <c r="AK1301" s="88">
        <v>11.378005652046999</v>
      </c>
    </row>
    <row r="1302" spans="1:37" s="88" customFormat="1" hidden="1" x14ac:dyDescent="0.3">
      <c r="A1302" s="117" t="str">
        <f t="shared" si="24"/>
        <v>SDGbaseTRA_UrbIRT_v6_3QVAXafurn</v>
      </c>
      <c r="B1302" s="118" t="s">
        <v>220</v>
      </c>
      <c r="C1302" s="119" t="s">
        <v>295</v>
      </c>
      <c r="D1302" s="91" t="s">
        <v>211</v>
      </c>
      <c r="E1302" s="88" t="s">
        <v>63</v>
      </c>
      <c r="F1302" s="88">
        <v>6.0912402558293097</v>
      </c>
      <c r="G1302" s="88">
        <v>5.45142532510914</v>
      </c>
      <c r="H1302" s="88">
        <v>5.6644570382421104</v>
      </c>
      <c r="I1302" s="88">
        <v>5.9388980787318797</v>
      </c>
      <c r="J1302" s="88">
        <v>6.0935021439192996</v>
      </c>
      <c r="K1302" s="88">
        <v>6.2572109875103399</v>
      </c>
      <c r="L1302" s="88">
        <v>6.4476179024090996</v>
      </c>
      <c r="M1302" s="88">
        <v>6.6657741613306101</v>
      </c>
      <c r="N1302" s="88">
        <v>6.8899772946022901</v>
      </c>
      <c r="O1302" s="88">
        <v>7.2942096478432497</v>
      </c>
      <c r="P1302" s="88">
        <v>7.5718151178329096</v>
      </c>
      <c r="Q1302" s="88">
        <v>7.8050435404154399</v>
      </c>
      <c r="R1302" s="88">
        <v>7.85655233941507</v>
      </c>
      <c r="S1302" s="88">
        <v>8.1069799189549006</v>
      </c>
      <c r="T1302" s="88">
        <v>8.3728197890862006</v>
      </c>
      <c r="U1302" s="88">
        <v>8.6759448441837606</v>
      </c>
      <c r="V1302" s="88">
        <v>8.9926437473518401</v>
      </c>
      <c r="W1302" s="88">
        <v>9.3208183599730496</v>
      </c>
      <c r="X1302" s="88">
        <v>9.6360478760911192</v>
      </c>
      <c r="Y1302" s="88">
        <v>9.9472663348741204</v>
      </c>
      <c r="Z1302" s="88">
        <v>10.2595550681107</v>
      </c>
      <c r="AA1302" s="88">
        <v>10.573818289086899</v>
      </c>
      <c r="AB1302" s="88">
        <v>10.916060465409201</v>
      </c>
      <c r="AC1302" s="88">
        <v>11.222080557257801</v>
      </c>
      <c r="AD1302" s="88">
        <v>11.547966693167201</v>
      </c>
      <c r="AE1302" s="88">
        <v>11.8891328614271</v>
      </c>
      <c r="AF1302" s="88">
        <v>12.250911402317801</v>
      </c>
      <c r="AG1302" s="88">
        <v>12.594330456392701</v>
      </c>
      <c r="AH1302" s="88">
        <v>12.5898597266929</v>
      </c>
      <c r="AI1302" s="88">
        <v>12.4904200161326</v>
      </c>
      <c r="AJ1302" s="88">
        <v>12.406898214537801</v>
      </c>
      <c r="AK1302" s="88">
        <v>12.295377189067599</v>
      </c>
    </row>
    <row r="1303" spans="1:37" s="88" customFormat="1" hidden="1" x14ac:dyDescent="0.3">
      <c r="A1303" s="117" t="str">
        <f t="shared" si="24"/>
        <v>SDGbaseTRA_UrbIRT_v6_3QVAXaoman</v>
      </c>
      <c r="B1303" s="118" t="s">
        <v>220</v>
      </c>
      <c r="C1303" s="119" t="s">
        <v>295</v>
      </c>
      <c r="D1303" s="91" t="s">
        <v>211</v>
      </c>
      <c r="E1303" s="88" t="s">
        <v>64</v>
      </c>
      <c r="F1303" s="88">
        <v>25.455948437612001</v>
      </c>
      <c r="G1303" s="88">
        <v>23.2902281776094</v>
      </c>
      <c r="H1303" s="88">
        <v>24.380599460466001</v>
      </c>
      <c r="I1303" s="88">
        <v>24.911288955218701</v>
      </c>
      <c r="J1303" s="88">
        <v>25.5820078919214</v>
      </c>
      <c r="K1303" s="88">
        <v>26.297260968166199</v>
      </c>
      <c r="L1303" s="88">
        <v>27.141174651469399</v>
      </c>
      <c r="M1303" s="88">
        <v>28.102274247295998</v>
      </c>
      <c r="N1303" s="88">
        <v>29.131266922940402</v>
      </c>
      <c r="O1303" s="88">
        <v>30.896875418310401</v>
      </c>
      <c r="P1303" s="88">
        <v>32.460964620426601</v>
      </c>
      <c r="Q1303" s="88">
        <v>33.826390363783503</v>
      </c>
      <c r="R1303" s="88">
        <v>35.319527032882199</v>
      </c>
      <c r="S1303" s="88">
        <v>36.5531682921089</v>
      </c>
      <c r="T1303" s="88">
        <v>37.810548004397802</v>
      </c>
      <c r="U1303" s="88">
        <v>39.2014178985253</v>
      </c>
      <c r="V1303" s="88">
        <v>40.419116067601898</v>
      </c>
      <c r="W1303" s="88">
        <v>41.677041920249998</v>
      </c>
      <c r="X1303" s="88">
        <v>42.984549275593899</v>
      </c>
      <c r="Y1303" s="88">
        <v>44.151783421854603</v>
      </c>
      <c r="Z1303" s="88">
        <v>45.268921603200397</v>
      </c>
      <c r="AA1303" s="88">
        <v>46.431492676931597</v>
      </c>
      <c r="AB1303" s="88">
        <v>47.629112488542802</v>
      </c>
      <c r="AC1303" s="88">
        <v>48.663478086343098</v>
      </c>
      <c r="AD1303" s="88">
        <v>49.732162887008798</v>
      </c>
      <c r="AE1303" s="88">
        <v>50.8472292347749</v>
      </c>
      <c r="AF1303" s="88">
        <v>52.023507587520498</v>
      </c>
      <c r="AG1303" s="88">
        <v>53.117962649532899</v>
      </c>
      <c r="AH1303" s="88">
        <v>52.259129610509703</v>
      </c>
      <c r="AI1303" s="88">
        <v>51.118757544258003</v>
      </c>
      <c r="AJ1303" s="88">
        <v>50.144320311235496</v>
      </c>
      <c r="AK1303" s="88">
        <v>49.123347827559101</v>
      </c>
    </row>
    <row r="1304" spans="1:37" s="88" customFormat="1" hidden="1" x14ac:dyDescent="0.3">
      <c r="A1304" s="117" t="str">
        <f t="shared" si="24"/>
        <v>SDGbaseTRA_UrbIRT_v6_3QVAXaelec</v>
      </c>
      <c r="B1304" s="118" t="s">
        <v>220</v>
      </c>
      <c r="C1304" s="119" t="s">
        <v>295</v>
      </c>
      <c r="D1304" s="91" t="s">
        <v>211</v>
      </c>
      <c r="E1304" s="88" t="s">
        <v>65</v>
      </c>
      <c r="F1304" s="88">
        <v>142.20363281736601</v>
      </c>
      <c r="G1304" s="88">
        <v>136.753321414863</v>
      </c>
      <c r="H1304" s="88">
        <v>141.67580848332599</v>
      </c>
      <c r="I1304" s="88">
        <v>141.245574099462</v>
      </c>
      <c r="J1304" s="88">
        <v>138.48599362325601</v>
      </c>
      <c r="K1304" s="88">
        <v>138.661421395659</v>
      </c>
      <c r="L1304" s="88">
        <v>139.77796224771001</v>
      </c>
      <c r="M1304" s="88">
        <v>141.13272945313801</v>
      </c>
      <c r="N1304" s="88">
        <v>142.93605680978601</v>
      </c>
      <c r="O1304" s="88">
        <v>143.949665330328</v>
      </c>
      <c r="P1304" s="88">
        <v>146.079832606651</v>
      </c>
      <c r="Q1304" s="88">
        <v>147.65165041509499</v>
      </c>
      <c r="R1304" s="88">
        <v>151.478075726952</v>
      </c>
      <c r="S1304" s="88">
        <v>155.81689329616901</v>
      </c>
      <c r="T1304" s="88">
        <v>159.22721179393599</v>
      </c>
      <c r="U1304" s="88">
        <v>163.54654464180601</v>
      </c>
      <c r="V1304" s="88">
        <v>164.26441030461601</v>
      </c>
      <c r="W1304" s="88">
        <v>167.79472385954901</v>
      </c>
      <c r="X1304" s="88">
        <v>177.413224688242</v>
      </c>
      <c r="Y1304" s="88">
        <v>183.875043989739</v>
      </c>
      <c r="Z1304" s="88">
        <v>190.32467039935699</v>
      </c>
      <c r="AA1304" s="88">
        <v>196.459633191081</v>
      </c>
      <c r="AB1304" s="88">
        <v>202.77272599602401</v>
      </c>
      <c r="AC1304" s="88">
        <v>209.12217614279501</v>
      </c>
      <c r="AD1304" s="88">
        <v>215.510630473097</v>
      </c>
      <c r="AE1304" s="88">
        <v>221.75538341903601</v>
      </c>
      <c r="AF1304" s="88">
        <v>223.66119765984601</v>
      </c>
      <c r="AG1304" s="88">
        <v>236.04119577908</v>
      </c>
      <c r="AH1304" s="88">
        <v>246.498211153646</v>
      </c>
      <c r="AI1304" s="88">
        <v>254.94296549343801</v>
      </c>
      <c r="AJ1304" s="88">
        <v>264.59279533309899</v>
      </c>
      <c r="AK1304" s="88">
        <v>273.80949872250397</v>
      </c>
    </row>
    <row r="1305" spans="1:37" s="88" customFormat="1" hidden="1" x14ac:dyDescent="0.3">
      <c r="A1305" s="117" t="str">
        <f t="shared" si="24"/>
        <v>SDGbaseTRA_UrbIRT_v6_3QVAXawatr</v>
      </c>
      <c r="B1305" s="118" t="s">
        <v>220</v>
      </c>
      <c r="C1305" s="119" t="s">
        <v>295</v>
      </c>
      <c r="D1305" s="91" t="s">
        <v>211</v>
      </c>
      <c r="E1305" s="88" t="s">
        <v>66</v>
      </c>
      <c r="F1305" s="88">
        <v>38.118236024161902</v>
      </c>
      <c r="G1305" s="88">
        <v>37.616353740059502</v>
      </c>
      <c r="H1305" s="88">
        <v>38.602205145481598</v>
      </c>
      <c r="I1305" s="88">
        <v>39.0168793254402</v>
      </c>
      <c r="J1305" s="88">
        <v>39.831466208440098</v>
      </c>
      <c r="K1305" s="88">
        <v>40.799393267921701</v>
      </c>
      <c r="L1305" s="88">
        <v>41.998874795928401</v>
      </c>
      <c r="M1305" s="88">
        <v>43.284834445445398</v>
      </c>
      <c r="N1305" s="88">
        <v>44.619834276997203</v>
      </c>
      <c r="O1305" s="88">
        <v>46.2843266116504</v>
      </c>
      <c r="P1305" s="88">
        <v>47.8307245499863</v>
      </c>
      <c r="Q1305" s="88">
        <v>49.334811622986301</v>
      </c>
      <c r="R1305" s="88">
        <v>51.394241530534302</v>
      </c>
      <c r="S1305" s="88">
        <v>53.203383207846002</v>
      </c>
      <c r="T1305" s="88">
        <v>55.1125985573373</v>
      </c>
      <c r="U1305" s="88">
        <v>57.245856792555301</v>
      </c>
      <c r="V1305" s="88">
        <v>59.235483204139797</v>
      </c>
      <c r="W1305" s="88">
        <v>61.323370661504498</v>
      </c>
      <c r="X1305" s="88">
        <v>63.5214417208634</v>
      </c>
      <c r="Y1305" s="88">
        <v>65.541835447417697</v>
      </c>
      <c r="Z1305" s="88">
        <v>67.580687135292706</v>
      </c>
      <c r="AA1305" s="88">
        <v>69.650241070720199</v>
      </c>
      <c r="AB1305" s="88">
        <v>72.143732568283099</v>
      </c>
      <c r="AC1305" s="88">
        <v>74.518068480256602</v>
      </c>
      <c r="AD1305" s="88">
        <v>76.968653496216803</v>
      </c>
      <c r="AE1305" s="88">
        <v>79.543541308538394</v>
      </c>
      <c r="AF1305" s="88">
        <v>82.295515047746306</v>
      </c>
      <c r="AG1305" s="88">
        <v>85.084779677774193</v>
      </c>
      <c r="AH1305" s="88">
        <v>85.191308972302195</v>
      </c>
      <c r="AI1305" s="88">
        <v>85.1348916171724</v>
      </c>
      <c r="AJ1305" s="88">
        <v>85.2402429711331</v>
      </c>
      <c r="AK1305" s="88">
        <v>85.278928737234907</v>
      </c>
    </row>
    <row r="1306" spans="1:37" s="88" customFormat="1" hidden="1" x14ac:dyDescent="0.3">
      <c r="A1306" s="117" t="str">
        <f t="shared" si="24"/>
        <v>SDGbaseTRA_UrbIRT_v6_3QVAXacons</v>
      </c>
      <c r="B1306" s="118" t="s">
        <v>220</v>
      </c>
      <c r="C1306" s="119" t="s">
        <v>295</v>
      </c>
      <c r="D1306" s="91" t="s">
        <v>211</v>
      </c>
      <c r="E1306" s="88" t="s">
        <v>67</v>
      </c>
      <c r="F1306" s="88">
        <v>140.64979180275</v>
      </c>
      <c r="G1306" s="88">
        <v>129.35254238586299</v>
      </c>
      <c r="H1306" s="88">
        <v>133.285901283275</v>
      </c>
      <c r="I1306" s="88">
        <v>140.581771624038</v>
      </c>
      <c r="J1306" s="88">
        <v>143.347896090809</v>
      </c>
      <c r="K1306" s="88">
        <v>146.45235289287999</v>
      </c>
      <c r="L1306" s="88">
        <v>150.13125862036199</v>
      </c>
      <c r="M1306" s="88">
        <v>154.24661381713199</v>
      </c>
      <c r="N1306" s="88">
        <v>158.604596277165</v>
      </c>
      <c r="O1306" s="88">
        <v>164.086968247844</v>
      </c>
      <c r="P1306" s="88">
        <v>169.155453101164</v>
      </c>
      <c r="Q1306" s="88">
        <v>174.01805960298401</v>
      </c>
      <c r="R1306" s="88">
        <v>173.79287760958701</v>
      </c>
      <c r="S1306" s="88">
        <v>179.27811170820701</v>
      </c>
      <c r="T1306" s="88">
        <v>185.103441297225</v>
      </c>
      <c r="U1306" s="88">
        <v>191.79634504774799</v>
      </c>
      <c r="V1306" s="88">
        <v>198.61984292244401</v>
      </c>
      <c r="W1306" s="88">
        <v>205.493608784901</v>
      </c>
      <c r="X1306" s="88">
        <v>212.08755814554601</v>
      </c>
      <c r="Y1306" s="88">
        <v>218.684644453864</v>
      </c>
      <c r="Z1306" s="88">
        <v>225.581854257305</v>
      </c>
      <c r="AA1306" s="88">
        <v>232.35179143413799</v>
      </c>
      <c r="AB1306" s="88">
        <v>238.72710882753</v>
      </c>
      <c r="AC1306" s="88">
        <v>244.96793463544299</v>
      </c>
      <c r="AD1306" s="88">
        <v>251.95138345396899</v>
      </c>
      <c r="AE1306" s="88">
        <v>259.43149691529698</v>
      </c>
      <c r="AF1306" s="88">
        <v>267.31197193563702</v>
      </c>
      <c r="AG1306" s="88">
        <v>275.099339656219</v>
      </c>
      <c r="AH1306" s="88">
        <v>274.66898157795202</v>
      </c>
      <c r="AI1306" s="88">
        <v>273.16060281266499</v>
      </c>
      <c r="AJ1306" s="88">
        <v>272.256644726996</v>
      </c>
      <c r="AK1306" s="88">
        <v>270.87791206784499</v>
      </c>
    </row>
    <row r="1307" spans="1:37" s="88" customFormat="1" hidden="1" x14ac:dyDescent="0.3">
      <c r="A1307" s="117" t="str">
        <f t="shared" si="24"/>
        <v>SDGbaseTRA_UrbIRT_v6_3QVAXatrad</v>
      </c>
      <c r="B1307" s="118" t="s">
        <v>220</v>
      </c>
      <c r="C1307" s="119" t="s">
        <v>295</v>
      </c>
      <c r="D1307" s="91" t="s">
        <v>211</v>
      </c>
      <c r="E1307" s="88" t="s">
        <v>68</v>
      </c>
      <c r="F1307" s="88">
        <v>482.47489737631798</v>
      </c>
      <c r="G1307" s="88">
        <v>441.09896142654202</v>
      </c>
      <c r="H1307" s="88">
        <v>454.75306603041599</v>
      </c>
      <c r="I1307" s="88">
        <v>466.87039504511603</v>
      </c>
      <c r="J1307" s="88">
        <v>475.240278571381</v>
      </c>
      <c r="K1307" s="88">
        <v>484.112916212794</v>
      </c>
      <c r="L1307" s="88">
        <v>494.52569948750403</v>
      </c>
      <c r="M1307" s="88">
        <v>506.526582192538</v>
      </c>
      <c r="N1307" s="88">
        <v>519.189381265208</v>
      </c>
      <c r="O1307" s="88">
        <v>515.93963182970504</v>
      </c>
      <c r="P1307" s="88">
        <v>525.54626732441102</v>
      </c>
      <c r="Q1307" s="88">
        <v>539.20057063503805</v>
      </c>
      <c r="R1307" s="88">
        <v>553.39866345367795</v>
      </c>
      <c r="S1307" s="88">
        <v>568.17470923142002</v>
      </c>
      <c r="T1307" s="88">
        <v>583.85128828671304</v>
      </c>
      <c r="U1307" s="88">
        <v>601.64879056257701</v>
      </c>
      <c r="V1307" s="88">
        <v>619.56634887739995</v>
      </c>
      <c r="W1307" s="88">
        <v>638.11514303001195</v>
      </c>
      <c r="X1307" s="88">
        <v>656.59826101310898</v>
      </c>
      <c r="Y1307" s="88">
        <v>673.30639002437294</v>
      </c>
      <c r="Z1307" s="88">
        <v>689.224741399903</v>
      </c>
      <c r="AA1307" s="88">
        <v>705.26743712616803</v>
      </c>
      <c r="AB1307" s="88">
        <v>714.524569973045</v>
      </c>
      <c r="AC1307" s="88">
        <v>724.84566450658303</v>
      </c>
      <c r="AD1307" s="88">
        <v>737.98766485495901</v>
      </c>
      <c r="AE1307" s="88">
        <v>752.74044228545097</v>
      </c>
      <c r="AF1307" s="88">
        <v>768.40628092343502</v>
      </c>
      <c r="AG1307" s="88">
        <v>783.247076340739</v>
      </c>
      <c r="AH1307" s="88">
        <v>774.68745032587901</v>
      </c>
      <c r="AI1307" s="88">
        <v>764.115447201596</v>
      </c>
      <c r="AJ1307" s="88">
        <v>755.51783669781503</v>
      </c>
      <c r="AK1307" s="88">
        <v>746.47354542531502</v>
      </c>
    </row>
    <row r="1308" spans="1:37" s="88" customFormat="1" hidden="1" x14ac:dyDescent="0.3">
      <c r="A1308" s="117" t="str">
        <f t="shared" si="24"/>
        <v>SDGbaseTRA_UrbIRT_v6_3QVAXahotl</v>
      </c>
      <c r="B1308" s="118" t="s">
        <v>220</v>
      </c>
      <c r="C1308" s="119" t="s">
        <v>295</v>
      </c>
      <c r="D1308" s="91" t="s">
        <v>211</v>
      </c>
      <c r="E1308" s="88" t="s">
        <v>69</v>
      </c>
      <c r="F1308" s="88">
        <v>37.6854993584083</v>
      </c>
      <c r="G1308" s="88">
        <v>35.229948557343199</v>
      </c>
      <c r="H1308" s="88">
        <v>36.815588974205298</v>
      </c>
      <c r="I1308" s="88">
        <v>37.323599444387497</v>
      </c>
      <c r="J1308" s="88">
        <v>38.3344672032392</v>
      </c>
      <c r="K1308" s="88">
        <v>39.472718835252302</v>
      </c>
      <c r="L1308" s="88">
        <v>40.755755916314897</v>
      </c>
      <c r="M1308" s="88">
        <v>42.142339593021703</v>
      </c>
      <c r="N1308" s="88">
        <v>43.615942268884297</v>
      </c>
      <c r="O1308" s="88">
        <v>45.8038161445158</v>
      </c>
      <c r="P1308" s="88">
        <v>47.6750333578739</v>
      </c>
      <c r="Q1308" s="88">
        <v>49.422459303344297</v>
      </c>
      <c r="R1308" s="88">
        <v>51.848375133446503</v>
      </c>
      <c r="S1308" s="88">
        <v>53.8228440753699</v>
      </c>
      <c r="T1308" s="88">
        <v>55.904764694327397</v>
      </c>
      <c r="U1308" s="88">
        <v>58.225833447415503</v>
      </c>
      <c r="V1308" s="88">
        <v>60.390547291201102</v>
      </c>
      <c r="W1308" s="88">
        <v>62.719085948005002</v>
      </c>
      <c r="X1308" s="88">
        <v>65.267515780325297</v>
      </c>
      <c r="Y1308" s="88">
        <v>67.655006921758797</v>
      </c>
      <c r="Z1308" s="88">
        <v>70.069748015230203</v>
      </c>
      <c r="AA1308" s="88">
        <v>72.554041161426099</v>
      </c>
      <c r="AB1308" s="88">
        <v>75.516496537398893</v>
      </c>
      <c r="AC1308" s="88">
        <v>78.144984309708704</v>
      </c>
      <c r="AD1308" s="88">
        <v>80.652289357945094</v>
      </c>
      <c r="AE1308" s="88">
        <v>83.181018832366803</v>
      </c>
      <c r="AF1308" s="88">
        <v>85.837718195198704</v>
      </c>
      <c r="AG1308" s="88">
        <v>88.5642561506818</v>
      </c>
      <c r="AH1308" s="88">
        <v>88.975827379972401</v>
      </c>
      <c r="AI1308" s="88">
        <v>88.811364939465193</v>
      </c>
      <c r="AJ1308" s="88">
        <v>88.562391152008502</v>
      </c>
      <c r="AK1308" s="88">
        <v>88.143561214071795</v>
      </c>
    </row>
    <row r="1309" spans="1:37" s="88" customFormat="1" hidden="1" x14ac:dyDescent="0.3">
      <c r="A1309" s="117" t="str">
        <f t="shared" si="24"/>
        <v>SDGbaseTRA_UrbIRT_v6_3QVAXaltrp-p</v>
      </c>
      <c r="B1309" s="118" t="s">
        <v>220</v>
      </c>
      <c r="C1309" s="119" t="s">
        <v>295</v>
      </c>
      <c r="D1309" s="91" t="s">
        <v>211</v>
      </c>
      <c r="E1309" s="88" t="s">
        <v>70</v>
      </c>
      <c r="F1309" s="88">
        <v>60.675714154097598</v>
      </c>
      <c r="G1309" s="88">
        <v>58.244947114789802</v>
      </c>
      <c r="H1309" s="88">
        <v>59.721822201709898</v>
      </c>
      <c r="I1309" s="88">
        <v>60.560378775821803</v>
      </c>
      <c r="J1309" s="88">
        <v>61.707937576119797</v>
      </c>
      <c r="K1309" s="88">
        <v>62.913364029341601</v>
      </c>
      <c r="L1309" s="88">
        <v>64.351613510401293</v>
      </c>
      <c r="M1309" s="88">
        <v>65.966955223619095</v>
      </c>
      <c r="N1309" s="88">
        <v>67.840160224369498</v>
      </c>
      <c r="O1309" s="88">
        <v>70.443287687556605</v>
      </c>
      <c r="P1309" s="88">
        <v>72.916860561088001</v>
      </c>
      <c r="Q1309" s="88">
        <v>75.255666648658007</v>
      </c>
      <c r="R1309" s="88">
        <v>78.2629217234593</v>
      </c>
      <c r="S1309" s="88">
        <v>80.932418218478901</v>
      </c>
      <c r="T1309" s="88">
        <v>83.767914932594195</v>
      </c>
      <c r="U1309" s="88">
        <v>87.029480404680598</v>
      </c>
      <c r="V1309" s="88">
        <v>89.996638312083405</v>
      </c>
      <c r="W1309" s="88">
        <v>93.105622406650596</v>
      </c>
      <c r="X1309" s="88">
        <v>96.348711507440598</v>
      </c>
      <c r="Y1309" s="88">
        <v>99.289903968254393</v>
      </c>
      <c r="Z1309" s="88">
        <v>102.119651778378</v>
      </c>
      <c r="AA1309" s="88">
        <v>104.922821790242</v>
      </c>
      <c r="AB1309" s="88">
        <v>108.11529755234299</v>
      </c>
      <c r="AC1309" s="88">
        <v>110.89682144754499</v>
      </c>
      <c r="AD1309" s="88">
        <v>113.544638837519</v>
      </c>
      <c r="AE1309" s="88">
        <v>116.197887921369</v>
      </c>
      <c r="AF1309" s="88">
        <v>118.80951308134399</v>
      </c>
      <c r="AG1309" s="88">
        <v>121.284592010342</v>
      </c>
      <c r="AH1309" s="88">
        <v>120.256440638032</v>
      </c>
      <c r="AI1309" s="88">
        <v>118.984468604395</v>
      </c>
      <c r="AJ1309" s="88">
        <v>118.06917969969901</v>
      </c>
      <c r="AK1309" s="88">
        <v>116.928474345456</v>
      </c>
    </row>
    <row r="1310" spans="1:37" s="88" customFormat="1" hidden="1" x14ac:dyDescent="0.3">
      <c r="A1310" s="117" t="str">
        <f t="shared" si="24"/>
        <v>SDGbaseTRA_UrbIRT_v6_3QVAXaltrp-f</v>
      </c>
      <c r="B1310" s="118" t="s">
        <v>220</v>
      </c>
      <c r="C1310" s="119" t="s">
        <v>295</v>
      </c>
      <c r="D1310" s="91" t="s">
        <v>211</v>
      </c>
      <c r="E1310" s="88" t="s">
        <v>71</v>
      </c>
      <c r="F1310" s="88">
        <v>247.42936538347399</v>
      </c>
      <c r="G1310" s="88">
        <v>233.99598737350399</v>
      </c>
      <c r="H1310" s="88">
        <v>239.62712704611999</v>
      </c>
      <c r="I1310" s="88">
        <v>244.55665815158099</v>
      </c>
      <c r="J1310" s="88">
        <v>249.74195193165599</v>
      </c>
      <c r="K1310" s="88">
        <v>254.606910823736</v>
      </c>
      <c r="L1310" s="88">
        <v>260.02091747452198</v>
      </c>
      <c r="M1310" s="88">
        <v>265.64738117616702</v>
      </c>
      <c r="N1310" s="88">
        <v>273.48388752264498</v>
      </c>
      <c r="O1310" s="88">
        <v>282.71361200463701</v>
      </c>
      <c r="P1310" s="88">
        <v>292.84186479886699</v>
      </c>
      <c r="Q1310" s="88">
        <v>303.725767894157</v>
      </c>
      <c r="R1310" s="88">
        <v>314.00714918120201</v>
      </c>
      <c r="S1310" s="88">
        <v>322.66788382661298</v>
      </c>
      <c r="T1310" s="88">
        <v>332.58741878077097</v>
      </c>
      <c r="U1310" s="88">
        <v>345.15335209537102</v>
      </c>
      <c r="V1310" s="88">
        <v>356.61823062231599</v>
      </c>
      <c r="W1310" s="88">
        <v>367.51798498934699</v>
      </c>
      <c r="X1310" s="88">
        <v>379.19063218408797</v>
      </c>
      <c r="Y1310" s="88">
        <v>391.96832612590703</v>
      </c>
      <c r="Z1310" s="88">
        <v>405.73785470804302</v>
      </c>
      <c r="AA1310" s="88">
        <v>419.45330330711198</v>
      </c>
      <c r="AB1310" s="88">
        <v>434.12204055988502</v>
      </c>
      <c r="AC1310" s="88">
        <v>447.99454923454402</v>
      </c>
      <c r="AD1310" s="88">
        <v>461.43611067109902</v>
      </c>
      <c r="AE1310" s="88">
        <v>475.05710786736699</v>
      </c>
      <c r="AF1310" s="88">
        <v>486.91487650309102</v>
      </c>
      <c r="AG1310" s="88">
        <v>497.60418709841099</v>
      </c>
      <c r="AH1310" s="88">
        <v>494.76033121395398</v>
      </c>
      <c r="AI1310" s="88">
        <v>491.083312651548</v>
      </c>
      <c r="AJ1310" s="88">
        <v>488.782929558646</v>
      </c>
      <c r="AK1310" s="88">
        <v>486.14402464312002</v>
      </c>
    </row>
    <row r="1311" spans="1:37" s="88" customFormat="1" hidden="1" x14ac:dyDescent="0.3">
      <c r="A1311" s="117" t="str">
        <f t="shared" si="24"/>
        <v>SDGbaseTRA_UrbIRT_v6_3QVAXaotrp-p</v>
      </c>
      <c r="B1311" s="118" t="s">
        <v>220</v>
      </c>
      <c r="C1311" s="119" t="s">
        <v>295</v>
      </c>
      <c r="D1311" s="91" t="s">
        <v>211</v>
      </c>
      <c r="E1311" s="88" t="s">
        <v>72</v>
      </c>
      <c r="F1311" s="88">
        <v>8.1002002972729006</v>
      </c>
      <c r="G1311" s="88">
        <v>7.9756856443663002</v>
      </c>
      <c r="H1311" s="88">
        <v>8.4162076790460603</v>
      </c>
      <c r="I1311" s="88">
        <v>8.7907203219709302</v>
      </c>
      <c r="J1311" s="88">
        <v>9.1894797841630904</v>
      </c>
      <c r="K1311" s="88">
        <v>9.5473644589440898</v>
      </c>
      <c r="L1311" s="88">
        <v>9.9024294530399608</v>
      </c>
      <c r="M1311" s="88">
        <v>10.225866358212301</v>
      </c>
      <c r="N1311" s="88">
        <v>10.530095152774299</v>
      </c>
      <c r="O1311" s="88">
        <v>10.686757347687299</v>
      </c>
      <c r="P1311" s="88">
        <v>10.9228999716654</v>
      </c>
      <c r="Q1311" s="88">
        <v>11.166969670655201</v>
      </c>
      <c r="R1311" s="88">
        <v>11.536789416155001</v>
      </c>
      <c r="S1311" s="88">
        <v>11.8238416458275</v>
      </c>
      <c r="T1311" s="88">
        <v>12.1180774425506</v>
      </c>
      <c r="U1311" s="88">
        <v>12.440925343794801</v>
      </c>
      <c r="V1311" s="88">
        <v>12.7338035275558</v>
      </c>
      <c r="W1311" s="88">
        <v>13.026240515322501</v>
      </c>
      <c r="X1311" s="88">
        <v>13.2866758961642</v>
      </c>
      <c r="Y1311" s="88">
        <v>13.5081395807421</v>
      </c>
      <c r="Z1311" s="88">
        <v>13.710191638729301</v>
      </c>
      <c r="AA1311" s="88">
        <v>13.8878075079007</v>
      </c>
      <c r="AB1311" s="88">
        <v>14.0318278154464</v>
      </c>
      <c r="AC1311" s="88">
        <v>14.1716002451262</v>
      </c>
      <c r="AD1311" s="88">
        <v>14.3460421662735</v>
      </c>
      <c r="AE1311" s="88">
        <v>14.559200228564499</v>
      </c>
      <c r="AF1311" s="88">
        <v>14.7859803968698</v>
      </c>
      <c r="AG1311" s="88">
        <v>15.008261513031099</v>
      </c>
      <c r="AH1311" s="88">
        <v>14.8736145079725</v>
      </c>
      <c r="AI1311" s="88">
        <v>14.7834705701105</v>
      </c>
      <c r="AJ1311" s="88">
        <v>14.743779248056599</v>
      </c>
      <c r="AK1311" s="88">
        <v>14.6988627548598</v>
      </c>
    </row>
    <row r="1312" spans="1:37" s="88" customFormat="1" hidden="1" x14ac:dyDescent="0.3">
      <c r="A1312" s="117" t="str">
        <f t="shared" si="24"/>
        <v>SDGbaseTRA_UrbIRT_v6_3QVAXaotrp-f</v>
      </c>
      <c r="B1312" s="118" t="s">
        <v>220</v>
      </c>
      <c r="C1312" s="119" t="s">
        <v>295</v>
      </c>
      <c r="D1312" s="91" t="s">
        <v>211</v>
      </c>
      <c r="E1312" s="88" t="s">
        <v>73</v>
      </c>
      <c r="F1312" s="88">
        <v>7.2942674736103603</v>
      </c>
      <c r="G1312" s="88">
        <v>6.9547247684434499</v>
      </c>
      <c r="H1312" s="88">
        <v>7.2316754227967603</v>
      </c>
      <c r="I1312" s="88">
        <v>7.4465694695492903</v>
      </c>
      <c r="J1312" s="88">
        <v>7.6444063701612999</v>
      </c>
      <c r="K1312" s="88">
        <v>7.8191624925052201</v>
      </c>
      <c r="L1312" s="88">
        <v>8.0044637327385999</v>
      </c>
      <c r="M1312" s="88">
        <v>8.1931303046076405</v>
      </c>
      <c r="N1312" s="88">
        <v>8.4392233006833592</v>
      </c>
      <c r="O1312" s="88">
        <v>8.6650097975378895</v>
      </c>
      <c r="P1312" s="88">
        <v>8.9395597917668397</v>
      </c>
      <c r="Q1312" s="88">
        <v>9.2350168225501204</v>
      </c>
      <c r="R1312" s="88">
        <v>9.5105091675933302</v>
      </c>
      <c r="S1312" s="88">
        <v>9.7370492866690892</v>
      </c>
      <c r="T1312" s="88">
        <v>10.000401783206801</v>
      </c>
      <c r="U1312" s="88">
        <v>10.3261168265864</v>
      </c>
      <c r="V1312" s="88">
        <v>10.622435767179001</v>
      </c>
      <c r="W1312" s="88">
        <v>10.8975821367259</v>
      </c>
      <c r="X1312" s="88">
        <v>11.167595445473401</v>
      </c>
      <c r="Y1312" s="88">
        <v>11.4746786676849</v>
      </c>
      <c r="Z1312" s="88">
        <v>11.797869636162201</v>
      </c>
      <c r="AA1312" s="88">
        <v>12.105446988592499</v>
      </c>
      <c r="AB1312" s="88">
        <v>12.4093210887719</v>
      </c>
      <c r="AC1312" s="88">
        <v>12.7022906220701</v>
      </c>
      <c r="AD1312" s="88">
        <v>12.9941614424344</v>
      </c>
      <c r="AE1312" s="88">
        <v>13.2969940476333</v>
      </c>
      <c r="AF1312" s="88">
        <v>13.5539392108263</v>
      </c>
      <c r="AG1312" s="88">
        <v>13.792746483382</v>
      </c>
      <c r="AH1312" s="88">
        <v>13.7169715159806</v>
      </c>
      <c r="AI1312" s="88">
        <v>13.6321073126398</v>
      </c>
      <c r="AJ1312" s="88">
        <v>13.579838462525601</v>
      </c>
      <c r="AK1312" s="88">
        <v>13.5185459288756</v>
      </c>
    </row>
    <row r="1313" spans="1:37" s="88" customFormat="1" hidden="1" x14ac:dyDescent="0.3">
      <c r="A1313" s="117" t="str">
        <f t="shared" si="24"/>
        <v>SDGbaseTRA_UrbIRT_v6_3QVAXaprtr</v>
      </c>
      <c r="B1313" s="118" t="s">
        <v>220</v>
      </c>
      <c r="C1313" s="119" t="s">
        <v>295</v>
      </c>
      <c r="D1313" s="91" t="s">
        <v>211</v>
      </c>
      <c r="E1313" s="88" t="s">
        <v>74</v>
      </c>
      <c r="F1313" s="142">
        <v>5.0000000000000003E-10</v>
      </c>
      <c r="G1313" s="142">
        <v>4.6307945149705903E-10</v>
      </c>
      <c r="H1313" s="142">
        <v>4.7629310169580305E-10</v>
      </c>
      <c r="I1313" s="142">
        <v>4.8393558390852801E-10</v>
      </c>
      <c r="J1313" s="142">
        <v>4.8823770347897003E-10</v>
      </c>
      <c r="K1313" s="142">
        <v>5.0101691925054595E-10</v>
      </c>
      <c r="L1313" s="142">
        <v>5.1509743142071097E-10</v>
      </c>
      <c r="M1313" s="142">
        <v>5.2858254969794501E-10</v>
      </c>
      <c r="N1313" s="142">
        <v>5.4294178051038301E-10</v>
      </c>
      <c r="O1313" s="142">
        <v>5.41820005237305E-10</v>
      </c>
      <c r="P1313" s="142">
        <v>5.5757022553060497E-10</v>
      </c>
      <c r="Q1313" s="142">
        <v>5.7689466815103004E-10</v>
      </c>
      <c r="R1313" s="142">
        <v>6.1172740905889703E-10</v>
      </c>
      <c r="S1313" s="142">
        <v>6.3459399652775398E-10</v>
      </c>
      <c r="T1313" s="142">
        <v>6.5766367596273299E-10</v>
      </c>
      <c r="U1313" s="142">
        <v>6.8436669966670398E-10</v>
      </c>
      <c r="V1313" s="142">
        <v>7.1216046687063902E-10</v>
      </c>
      <c r="W1313" s="142">
        <v>7.3698969715983004E-10</v>
      </c>
      <c r="X1313" s="142">
        <v>7.6065952273640505E-10</v>
      </c>
      <c r="Y1313" s="142">
        <v>7.8290347106036604E-10</v>
      </c>
      <c r="Z1313" s="142">
        <v>8.0441538373989902E-10</v>
      </c>
      <c r="AA1313" s="142">
        <v>8.1949417661745896E-10</v>
      </c>
      <c r="AB1313" s="142">
        <v>8.3979001018739601E-10</v>
      </c>
      <c r="AC1313" s="142">
        <v>8.6557526864410203E-10</v>
      </c>
      <c r="AD1313" s="142">
        <v>9.0070804283606601E-10</v>
      </c>
      <c r="AE1313" s="142">
        <v>9.4259101237193699E-10</v>
      </c>
      <c r="AF1313" s="142">
        <v>9.676351923248499E-10</v>
      </c>
      <c r="AG1313" s="142">
        <v>9.7872762806162195E-10</v>
      </c>
      <c r="AH1313" s="142">
        <v>9.7085043592421695E-10</v>
      </c>
      <c r="AI1313" s="142">
        <v>9.5362153510164992E-10</v>
      </c>
      <c r="AJ1313" s="142">
        <v>9.3354694701474095E-10</v>
      </c>
      <c r="AK1313" s="142">
        <v>9.1298305552143796E-10</v>
      </c>
    </row>
    <row r="1314" spans="1:37" s="88" customFormat="1" hidden="1" x14ac:dyDescent="0.3">
      <c r="A1314" s="117" t="str">
        <f t="shared" si="24"/>
        <v>SDGbaseTRA_UrbIRT_v6_3QVAXatrps</v>
      </c>
      <c r="B1314" s="118" t="s">
        <v>220</v>
      </c>
      <c r="C1314" s="119" t="s">
        <v>295</v>
      </c>
      <c r="D1314" s="91" t="s">
        <v>211</v>
      </c>
      <c r="E1314" s="88" t="s">
        <v>75</v>
      </c>
      <c r="F1314" s="88">
        <v>54.9415640789937</v>
      </c>
      <c r="G1314" s="88">
        <v>50.449105812551998</v>
      </c>
      <c r="H1314" s="88">
        <v>51.683263936800799</v>
      </c>
      <c r="I1314" s="88">
        <v>52.3227741009932</v>
      </c>
      <c r="J1314" s="88">
        <v>53.208478863035403</v>
      </c>
      <c r="K1314" s="88">
        <v>54.226018310496599</v>
      </c>
      <c r="L1314" s="88">
        <v>55.348066979591799</v>
      </c>
      <c r="M1314" s="88">
        <v>56.3654514019223</v>
      </c>
      <c r="N1314" s="88">
        <v>57.455063803016003</v>
      </c>
      <c r="O1314" s="88">
        <v>58.977481376407098</v>
      </c>
      <c r="P1314" s="88">
        <v>60.227636806575802</v>
      </c>
      <c r="Q1314" s="88">
        <v>61.286471005499102</v>
      </c>
      <c r="R1314" s="88">
        <v>62.854368200465103</v>
      </c>
      <c r="S1314" s="88">
        <v>64.4380121535538</v>
      </c>
      <c r="T1314" s="88">
        <v>66.073633740080396</v>
      </c>
      <c r="U1314" s="88">
        <v>67.961117606653204</v>
      </c>
      <c r="V1314" s="88">
        <v>69.700190882768098</v>
      </c>
      <c r="W1314" s="88">
        <v>71.640859528673005</v>
      </c>
      <c r="X1314" s="88">
        <v>73.564237232387597</v>
      </c>
      <c r="Y1314" s="88">
        <v>75.429308449461999</v>
      </c>
      <c r="Z1314" s="88">
        <v>77.297865867983901</v>
      </c>
      <c r="AA1314" s="88">
        <v>79.178783159565697</v>
      </c>
      <c r="AB1314" s="88">
        <v>82.445350749384502</v>
      </c>
      <c r="AC1314" s="88">
        <v>85.626015241554896</v>
      </c>
      <c r="AD1314" s="88">
        <v>88.921305723782993</v>
      </c>
      <c r="AE1314" s="88">
        <v>92.351385798889496</v>
      </c>
      <c r="AF1314" s="88">
        <v>95.913072087349306</v>
      </c>
      <c r="AG1314" s="88">
        <v>99.194067618739595</v>
      </c>
      <c r="AH1314" s="88">
        <v>100.382449242685</v>
      </c>
      <c r="AI1314" s="88">
        <v>101.227863129429</v>
      </c>
      <c r="AJ1314" s="88">
        <v>102.05234277232201</v>
      </c>
      <c r="AK1314" s="88">
        <v>102.734809382216</v>
      </c>
    </row>
    <row r="1315" spans="1:37" s="88" customFormat="1" hidden="1" x14ac:dyDescent="0.3">
      <c r="A1315" s="117" t="str">
        <f t="shared" si="24"/>
        <v>SDGbaseTRA_UrbIRT_v6_3QVAXacomm</v>
      </c>
      <c r="B1315" s="118" t="s">
        <v>220</v>
      </c>
      <c r="C1315" s="119" t="s">
        <v>295</v>
      </c>
      <c r="D1315" s="91" t="s">
        <v>211</v>
      </c>
      <c r="E1315" s="88" t="s">
        <v>76</v>
      </c>
      <c r="F1315" s="88">
        <v>84.0521074298928</v>
      </c>
      <c r="G1315" s="88">
        <v>79.660514443359602</v>
      </c>
      <c r="H1315" s="88">
        <v>82.131824756636902</v>
      </c>
      <c r="I1315" s="88">
        <v>83.422648507912896</v>
      </c>
      <c r="J1315" s="88">
        <v>85.321400173614805</v>
      </c>
      <c r="K1315" s="88">
        <v>87.421967249655296</v>
      </c>
      <c r="L1315" s="88">
        <v>89.859167769364007</v>
      </c>
      <c r="M1315" s="88">
        <v>92.590244515352097</v>
      </c>
      <c r="N1315" s="88">
        <v>95.501473044644399</v>
      </c>
      <c r="O1315" s="88">
        <v>99.237668487206406</v>
      </c>
      <c r="P1315" s="88">
        <v>102.663108826052</v>
      </c>
      <c r="Q1315" s="88">
        <v>106.002362094023</v>
      </c>
      <c r="R1315" s="88">
        <v>110.10517265351901</v>
      </c>
      <c r="S1315" s="88">
        <v>113.724664805486</v>
      </c>
      <c r="T1315" s="88">
        <v>117.57784823171799</v>
      </c>
      <c r="U1315" s="88">
        <v>121.92122191071</v>
      </c>
      <c r="V1315" s="88">
        <v>126.127535489352</v>
      </c>
      <c r="W1315" s="88">
        <v>130.59632270520001</v>
      </c>
      <c r="X1315" s="88">
        <v>135.36816105055701</v>
      </c>
      <c r="Y1315" s="88">
        <v>139.92000157179601</v>
      </c>
      <c r="Z1315" s="88">
        <v>144.534669020857</v>
      </c>
      <c r="AA1315" s="88">
        <v>149.19256946982</v>
      </c>
      <c r="AB1315" s="88">
        <v>153.825805377796</v>
      </c>
      <c r="AC1315" s="88">
        <v>158.17064092310301</v>
      </c>
      <c r="AD1315" s="88">
        <v>162.721221930648</v>
      </c>
      <c r="AE1315" s="88">
        <v>167.50711762027601</v>
      </c>
      <c r="AF1315" s="88">
        <v>172.552776855887</v>
      </c>
      <c r="AG1315" s="88">
        <v>177.61773975660901</v>
      </c>
      <c r="AH1315" s="88">
        <v>177.78715802120999</v>
      </c>
      <c r="AI1315" s="88">
        <v>177.24823436445601</v>
      </c>
      <c r="AJ1315" s="88">
        <v>176.78893201992099</v>
      </c>
      <c r="AK1315" s="88">
        <v>176.090916031577</v>
      </c>
    </row>
    <row r="1316" spans="1:37" s="88" customFormat="1" hidden="1" x14ac:dyDescent="0.3">
      <c r="A1316" s="117" t="str">
        <f t="shared" si="24"/>
        <v>SDGbaseTRA_UrbIRT_v6_3QVAXafsrv</v>
      </c>
      <c r="B1316" s="118" t="s">
        <v>220</v>
      </c>
      <c r="C1316" s="119" t="s">
        <v>295</v>
      </c>
      <c r="D1316" s="91" t="s">
        <v>211</v>
      </c>
      <c r="E1316" s="88" t="s">
        <v>77</v>
      </c>
      <c r="F1316" s="88">
        <v>413.43609675688703</v>
      </c>
      <c r="G1316" s="88">
        <v>391.22932054851202</v>
      </c>
      <c r="H1316" s="88">
        <v>404.873520229588</v>
      </c>
      <c r="I1316" s="88">
        <v>409.72108683323103</v>
      </c>
      <c r="J1316" s="88">
        <v>419.76949745882098</v>
      </c>
      <c r="K1316" s="88">
        <v>430.729868445112</v>
      </c>
      <c r="L1316" s="88">
        <v>443.13135689781598</v>
      </c>
      <c r="M1316" s="88">
        <v>456.57560733371798</v>
      </c>
      <c r="N1316" s="88">
        <v>471.25610266100301</v>
      </c>
      <c r="O1316" s="88">
        <v>490.88463840942597</v>
      </c>
      <c r="P1316" s="88">
        <v>508.68251090078098</v>
      </c>
      <c r="Q1316" s="88">
        <v>526.08370042670197</v>
      </c>
      <c r="R1316" s="88">
        <v>549.51377773021795</v>
      </c>
      <c r="S1316" s="88">
        <v>569.08663458580099</v>
      </c>
      <c r="T1316" s="88">
        <v>589.817647865352</v>
      </c>
      <c r="U1316" s="88">
        <v>612.89460475085502</v>
      </c>
      <c r="V1316" s="88">
        <v>635.15120216928699</v>
      </c>
      <c r="W1316" s="88">
        <v>659.24927490678203</v>
      </c>
      <c r="X1316" s="88">
        <v>685.47688432194798</v>
      </c>
      <c r="Y1316" s="88">
        <v>710.81852599679098</v>
      </c>
      <c r="Z1316" s="88">
        <v>736.71345557497102</v>
      </c>
      <c r="AA1316" s="88">
        <v>762.82143382743197</v>
      </c>
      <c r="AB1316" s="88">
        <v>792.74398199256996</v>
      </c>
      <c r="AC1316" s="88">
        <v>820.23144231595802</v>
      </c>
      <c r="AD1316" s="88">
        <v>846.76638103488597</v>
      </c>
      <c r="AE1316" s="88">
        <v>873.81015272612103</v>
      </c>
      <c r="AF1316" s="88">
        <v>902.503758268046</v>
      </c>
      <c r="AG1316" s="88">
        <v>932.13114064757895</v>
      </c>
      <c r="AH1316" s="88">
        <v>941.944961627461</v>
      </c>
      <c r="AI1316" s="88">
        <v>946.30169395206997</v>
      </c>
      <c r="AJ1316" s="88">
        <v>948.39031309655502</v>
      </c>
      <c r="AK1316" s="88">
        <v>948.35191070807298</v>
      </c>
    </row>
    <row r="1317" spans="1:37" s="88" customFormat="1" hidden="1" x14ac:dyDescent="0.3">
      <c r="A1317" s="117" t="str">
        <f t="shared" si="24"/>
        <v>SDGbaseTRA_UrbIRT_v6_3QVAXabsrv</v>
      </c>
      <c r="B1317" s="118" t="s">
        <v>220</v>
      </c>
      <c r="C1317" s="119" t="s">
        <v>295</v>
      </c>
      <c r="D1317" s="91" t="s">
        <v>211</v>
      </c>
      <c r="E1317" s="88" t="s">
        <v>78</v>
      </c>
      <c r="F1317" s="88">
        <v>367.47747877214698</v>
      </c>
      <c r="G1317" s="88">
        <v>348.348195949608</v>
      </c>
      <c r="H1317" s="88">
        <v>359.29000079189001</v>
      </c>
      <c r="I1317" s="88">
        <v>364.87726362262202</v>
      </c>
      <c r="J1317" s="88">
        <v>373.36930701995902</v>
      </c>
      <c r="K1317" s="88">
        <v>382.69319138029101</v>
      </c>
      <c r="L1317" s="88">
        <v>393.39870626751201</v>
      </c>
      <c r="M1317" s="88">
        <v>405.10248712182897</v>
      </c>
      <c r="N1317" s="88">
        <v>417.71404661360498</v>
      </c>
      <c r="O1317" s="88">
        <v>433.53048045174103</v>
      </c>
      <c r="P1317" s="88">
        <v>448.46441155453198</v>
      </c>
      <c r="Q1317" s="88">
        <v>463.16675068428799</v>
      </c>
      <c r="R1317" s="88">
        <v>481.79959862326098</v>
      </c>
      <c r="S1317" s="88">
        <v>497.84336339995701</v>
      </c>
      <c r="T1317" s="88">
        <v>514.88162475480601</v>
      </c>
      <c r="U1317" s="88">
        <v>534.04998922759296</v>
      </c>
      <c r="V1317" s="88">
        <v>552.64737056449303</v>
      </c>
      <c r="W1317" s="88">
        <v>572.38838205991306</v>
      </c>
      <c r="X1317" s="88">
        <v>593.394399850838</v>
      </c>
      <c r="Y1317" s="88">
        <v>613.44755069255098</v>
      </c>
      <c r="Z1317" s="88">
        <v>633.870002392826</v>
      </c>
      <c r="AA1317" s="88">
        <v>654.38422709236204</v>
      </c>
      <c r="AB1317" s="88">
        <v>676.31571299603604</v>
      </c>
      <c r="AC1317" s="88">
        <v>696.43469485808703</v>
      </c>
      <c r="AD1317" s="88">
        <v>716.725145549947</v>
      </c>
      <c r="AE1317" s="88">
        <v>737.85517545207699</v>
      </c>
      <c r="AF1317" s="88">
        <v>760.14108957116798</v>
      </c>
      <c r="AG1317" s="88">
        <v>782.64100883531205</v>
      </c>
      <c r="AH1317" s="88">
        <v>785.39077415726604</v>
      </c>
      <c r="AI1317" s="88">
        <v>784.77320000356895</v>
      </c>
      <c r="AJ1317" s="88">
        <v>783.68262484592503</v>
      </c>
      <c r="AK1317" s="88">
        <v>781.33867328328995</v>
      </c>
    </row>
    <row r="1318" spans="1:37" s="88" customFormat="1" hidden="1" x14ac:dyDescent="0.3">
      <c r="A1318" s="117" t="str">
        <f t="shared" si="24"/>
        <v>SDGbaseTRA_UrbIRT_v6_3QVAXagsrv</v>
      </c>
      <c r="B1318" s="118" t="s">
        <v>220</v>
      </c>
      <c r="C1318" s="119" t="s">
        <v>295</v>
      </c>
      <c r="D1318" s="91" t="s">
        <v>211</v>
      </c>
      <c r="E1318" s="88" t="s">
        <v>79</v>
      </c>
      <c r="F1318" s="88">
        <v>789.43519992013898</v>
      </c>
      <c r="G1318" s="88">
        <v>739.19506617937395</v>
      </c>
      <c r="H1318" s="88">
        <v>760.63767534159103</v>
      </c>
      <c r="I1318" s="88">
        <v>802.600854428719</v>
      </c>
      <c r="J1318" s="88">
        <v>825.81483612094496</v>
      </c>
      <c r="K1318" s="88">
        <v>849.31185029672804</v>
      </c>
      <c r="L1318" s="88">
        <v>874.44399388320596</v>
      </c>
      <c r="M1318" s="88">
        <v>900.50614352167599</v>
      </c>
      <c r="N1318" s="88">
        <v>929.49050711218104</v>
      </c>
      <c r="O1318" s="88">
        <v>967.82398507459504</v>
      </c>
      <c r="P1318" s="88">
        <v>1004.00495597947</v>
      </c>
      <c r="Q1318" s="88">
        <v>1040.3095222002801</v>
      </c>
      <c r="R1318" s="88">
        <v>1066.7875162011101</v>
      </c>
      <c r="S1318" s="88">
        <v>1092.9770700377901</v>
      </c>
      <c r="T1318" s="88">
        <v>1119.78616256854</v>
      </c>
      <c r="U1318" s="88">
        <v>1147.32898551831</v>
      </c>
      <c r="V1318" s="88">
        <v>1175.4834240658199</v>
      </c>
      <c r="W1318" s="88">
        <v>1204.5163056957299</v>
      </c>
      <c r="X1318" s="88">
        <v>1234.41233864272</v>
      </c>
      <c r="Y1318" s="88">
        <v>1264.7560439521701</v>
      </c>
      <c r="Z1318" s="88">
        <v>1295.8538253367201</v>
      </c>
      <c r="AA1318" s="88">
        <v>1327.52792895837</v>
      </c>
      <c r="AB1318" s="88">
        <v>1360.2603150545799</v>
      </c>
      <c r="AC1318" s="88">
        <v>1393.43397810804</v>
      </c>
      <c r="AD1318" s="88">
        <v>1427.23510079844</v>
      </c>
      <c r="AE1318" s="88">
        <v>1461.85732822559</v>
      </c>
      <c r="AF1318" s="88">
        <v>1497.53295621704</v>
      </c>
      <c r="AG1318" s="88">
        <v>1534.12176708722</v>
      </c>
      <c r="AH1318" s="88">
        <v>1569.9443911108599</v>
      </c>
      <c r="AI1318" s="88">
        <v>1605.8218702240199</v>
      </c>
      <c r="AJ1318" s="88">
        <v>1641.93552851904</v>
      </c>
      <c r="AK1318" s="88">
        <v>1678.5730901285001</v>
      </c>
    </row>
    <row r="1319" spans="1:37" s="88" customFormat="1" hidden="1" x14ac:dyDescent="0.3">
      <c r="A1319" s="117" t="str">
        <f t="shared" si="24"/>
        <v>SDGbaseTRA_UrbIRT_v6_3QVAXaosrv</v>
      </c>
      <c r="B1319" s="118" t="s">
        <v>220</v>
      </c>
      <c r="C1319" s="119" t="s">
        <v>295</v>
      </c>
      <c r="D1319" s="91" t="s">
        <v>211</v>
      </c>
      <c r="E1319" s="88" t="s">
        <v>80</v>
      </c>
      <c r="F1319" s="88">
        <v>475.07820917543302</v>
      </c>
      <c r="G1319" s="88">
        <v>430.10015340316602</v>
      </c>
      <c r="H1319" s="88">
        <v>447.51610426427499</v>
      </c>
      <c r="I1319" s="88">
        <v>455.96209070481598</v>
      </c>
      <c r="J1319" s="88">
        <v>467.78552265731702</v>
      </c>
      <c r="K1319" s="88">
        <v>480.14434528857902</v>
      </c>
      <c r="L1319" s="88">
        <v>494.09082413606399</v>
      </c>
      <c r="M1319" s="88">
        <v>509.02001984543199</v>
      </c>
      <c r="N1319" s="88">
        <v>525.11674157686696</v>
      </c>
      <c r="O1319" s="88">
        <v>544.865726419098</v>
      </c>
      <c r="P1319" s="88">
        <v>563.76908501500304</v>
      </c>
      <c r="Q1319" s="88">
        <v>582.318600471781</v>
      </c>
      <c r="R1319" s="88">
        <v>606.25664293778698</v>
      </c>
      <c r="S1319" s="88">
        <v>626.697680769778</v>
      </c>
      <c r="T1319" s="88">
        <v>648.47035551127601</v>
      </c>
      <c r="U1319" s="88">
        <v>673.12076468260705</v>
      </c>
      <c r="V1319" s="88">
        <v>696.76510511542597</v>
      </c>
      <c r="W1319" s="88">
        <v>721.97769226537901</v>
      </c>
      <c r="X1319" s="88">
        <v>748.99604197433996</v>
      </c>
      <c r="Y1319" s="88">
        <v>774.78995957739801</v>
      </c>
      <c r="Z1319" s="88">
        <v>801.00305904424602</v>
      </c>
      <c r="AA1319" s="88">
        <v>827.45193862547501</v>
      </c>
      <c r="AB1319" s="88">
        <v>856.07332663099601</v>
      </c>
      <c r="AC1319" s="88">
        <v>882.38497100462098</v>
      </c>
      <c r="AD1319" s="88">
        <v>908.43497943212901</v>
      </c>
      <c r="AE1319" s="88">
        <v>935.24473635860204</v>
      </c>
      <c r="AF1319" s="88">
        <v>963.45304820094998</v>
      </c>
      <c r="AG1319" s="88">
        <v>991.89384783136097</v>
      </c>
      <c r="AH1319" s="88">
        <v>993.66159583327101</v>
      </c>
      <c r="AI1319" s="88">
        <v>991.43051087032302</v>
      </c>
      <c r="AJ1319" s="88">
        <v>988.77748731840904</v>
      </c>
      <c r="AK1319" s="88">
        <v>984.53451604027202</v>
      </c>
    </row>
    <row r="1320" spans="1:37" s="88" customFormat="1" hidden="1" x14ac:dyDescent="0.3">
      <c r="A1320" s="117" t="str">
        <f t="shared" si="24"/>
        <v>SDGbaseTRA_UrbIRT_v6_3PVAXaawhe</v>
      </c>
      <c r="B1320" s="118" t="s">
        <v>220</v>
      </c>
      <c r="C1320" s="119" t="s">
        <v>295</v>
      </c>
      <c r="D1320" s="91" t="s">
        <v>212</v>
      </c>
      <c r="E1320" s="88" t="s">
        <v>4</v>
      </c>
      <c r="F1320" s="88">
        <v>0.99999999999979905</v>
      </c>
      <c r="G1320" s="88">
        <v>0.94047541992588002</v>
      </c>
      <c r="H1320" s="88">
        <v>0.94695702854525299</v>
      </c>
      <c r="I1320" s="88">
        <v>0.95968488942281505</v>
      </c>
      <c r="J1320" s="88">
        <v>0.98387719595807399</v>
      </c>
      <c r="K1320" s="88">
        <v>0.98862378575108401</v>
      </c>
      <c r="L1320" s="88">
        <v>0.99260330489792503</v>
      </c>
      <c r="M1320" s="88">
        <v>0.98768472832167298</v>
      </c>
      <c r="N1320" s="88">
        <v>0.98441103089316295</v>
      </c>
      <c r="O1320" s="88">
        <v>1.0143958943899101</v>
      </c>
      <c r="P1320" s="88">
        <v>1.0098628465272399</v>
      </c>
      <c r="Q1320" s="88">
        <v>1.0015798121895201</v>
      </c>
      <c r="R1320" s="88">
        <v>1.0147209170348801</v>
      </c>
      <c r="S1320" s="88">
        <v>1.0149995399674201</v>
      </c>
      <c r="T1320" s="88">
        <v>1.0151005764868899</v>
      </c>
      <c r="U1320" s="88">
        <v>1.0169030690679099</v>
      </c>
      <c r="V1320" s="88">
        <v>1.01824906544417</v>
      </c>
      <c r="W1320" s="88">
        <v>1.0185882258494501</v>
      </c>
      <c r="X1320" s="88">
        <v>1.01825467911617</v>
      </c>
      <c r="Y1320" s="88">
        <v>1.0176487640449901</v>
      </c>
      <c r="Z1320" s="88">
        <v>1.01705384996489</v>
      </c>
      <c r="AA1320" s="88">
        <v>1.01750803946507</v>
      </c>
      <c r="AB1320" s="88">
        <v>1.02782857994885</v>
      </c>
      <c r="AC1320" s="88">
        <v>1.03458486412882</v>
      </c>
      <c r="AD1320" s="88">
        <v>1.0442562926364101</v>
      </c>
      <c r="AE1320" s="88">
        <v>1.0543357869455801</v>
      </c>
      <c r="AF1320" s="88">
        <v>1.0603335280630399</v>
      </c>
      <c r="AG1320" s="88">
        <v>1.0559347937080501</v>
      </c>
      <c r="AH1320" s="88">
        <v>1.0392190368085801</v>
      </c>
      <c r="AI1320" s="88">
        <v>1.0237580802897499</v>
      </c>
      <c r="AJ1320" s="88">
        <v>1.0138558893927201</v>
      </c>
      <c r="AK1320" s="88">
        <v>1.0022409336543201</v>
      </c>
    </row>
    <row r="1321" spans="1:37" s="88" customFormat="1" hidden="1" x14ac:dyDescent="0.3">
      <c r="A1321" s="117" t="str">
        <f t="shared" si="24"/>
        <v>SDGbaseTRA_UrbIRT_v6_3PVAXaamai</v>
      </c>
      <c r="B1321" s="118" t="s">
        <v>220</v>
      </c>
      <c r="C1321" s="119" t="s">
        <v>295</v>
      </c>
      <c r="D1321" s="91" t="s">
        <v>212</v>
      </c>
      <c r="E1321" s="88" t="s">
        <v>5</v>
      </c>
      <c r="F1321" s="88">
        <v>0.99999999999973399</v>
      </c>
      <c r="G1321" s="88">
        <v>0.95361084816223696</v>
      </c>
      <c r="H1321" s="88">
        <v>0.97052928233865099</v>
      </c>
      <c r="I1321" s="88">
        <v>0.99032205070313595</v>
      </c>
      <c r="J1321" s="88">
        <v>1.02289410049318</v>
      </c>
      <c r="K1321" s="88">
        <v>1.0281277583752</v>
      </c>
      <c r="L1321" s="88">
        <v>1.0332919403224801</v>
      </c>
      <c r="M1321" s="88">
        <v>1.02836600426953</v>
      </c>
      <c r="N1321" s="88">
        <v>1.0274818643603101</v>
      </c>
      <c r="O1321" s="88">
        <v>1.07566367707785</v>
      </c>
      <c r="P1321" s="88">
        <v>1.0710590204942401</v>
      </c>
      <c r="Q1321" s="88">
        <v>1.0586502031381499</v>
      </c>
      <c r="R1321" s="88">
        <v>1.06631250511634</v>
      </c>
      <c r="S1321" s="88">
        <v>1.0616108016544299</v>
      </c>
      <c r="T1321" s="88">
        <v>1.0581026516223</v>
      </c>
      <c r="U1321" s="88">
        <v>1.0589946284378799</v>
      </c>
      <c r="V1321" s="88">
        <v>1.0556574324037999</v>
      </c>
      <c r="W1321" s="88">
        <v>1.0510769845897501</v>
      </c>
      <c r="X1321" s="88">
        <v>1.0481850359789</v>
      </c>
      <c r="Y1321" s="88">
        <v>1.0454789026186899</v>
      </c>
      <c r="Z1321" s="88">
        <v>1.0421228504521201</v>
      </c>
      <c r="AA1321" s="88">
        <v>1.04166398670631</v>
      </c>
      <c r="AB1321" s="88">
        <v>1.05586137402535</v>
      </c>
      <c r="AC1321" s="88">
        <v>1.06322944029358</v>
      </c>
      <c r="AD1321" s="88">
        <v>1.07188464322307</v>
      </c>
      <c r="AE1321" s="88">
        <v>1.08030822289066</v>
      </c>
      <c r="AF1321" s="88">
        <v>1.0833091822379399</v>
      </c>
      <c r="AG1321" s="88">
        <v>1.0680496420585499</v>
      </c>
      <c r="AH1321" s="88">
        <v>1.0344632910565199</v>
      </c>
      <c r="AI1321" s="88">
        <v>1.00225592823981</v>
      </c>
      <c r="AJ1321" s="88">
        <v>0.979000378204813</v>
      </c>
      <c r="AK1321" s="88">
        <v>0.95531269554887799</v>
      </c>
    </row>
    <row r="1322" spans="1:37" s="88" customFormat="1" hidden="1" x14ac:dyDescent="0.3">
      <c r="A1322" s="117" t="str">
        <f t="shared" si="24"/>
        <v>SDGbaseTRA_UrbIRT_v6_3PVAXaaoce</v>
      </c>
      <c r="B1322" s="118" t="s">
        <v>220</v>
      </c>
      <c r="C1322" s="119" t="s">
        <v>295</v>
      </c>
      <c r="D1322" s="91" t="s">
        <v>212</v>
      </c>
      <c r="E1322" s="88" t="s">
        <v>6</v>
      </c>
      <c r="F1322" s="88">
        <v>0.99999999999970401</v>
      </c>
      <c r="G1322" s="88">
        <v>0.92768120814175203</v>
      </c>
      <c r="H1322" s="88">
        <v>0.95538176202930503</v>
      </c>
      <c r="I1322" s="88">
        <v>0.98066683292866796</v>
      </c>
      <c r="J1322" s="88">
        <v>1.0235260094465699</v>
      </c>
      <c r="K1322" s="88">
        <v>1.0376707491038499</v>
      </c>
      <c r="L1322" s="88">
        <v>1.0511263271254601</v>
      </c>
      <c r="M1322" s="88">
        <v>1.05332800517754</v>
      </c>
      <c r="N1322" s="88">
        <v>1.05786043053377</v>
      </c>
      <c r="O1322" s="88">
        <v>1.1176078250563199</v>
      </c>
      <c r="P1322" s="88">
        <v>1.1221252975595499</v>
      </c>
      <c r="Q1322" s="88">
        <v>1.1169292565937401</v>
      </c>
      <c r="R1322" s="88">
        <v>1.1395945368412299</v>
      </c>
      <c r="S1322" s="88">
        <v>1.14250917261955</v>
      </c>
      <c r="T1322" s="88">
        <v>1.1461134358701399</v>
      </c>
      <c r="U1322" s="88">
        <v>1.1530789618553201</v>
      </c>
      <c r="V1322" s="88">
        <v>1.1537734869181799</v>
      </c>
      <c r="W1322" s="88">
        <v>1.1547216853500899</v>
      </c>
      <c r="X1322" s="88">
        <v>1.15883460121381</v>
      </c>
      <c r="Y1322" s="88">
        <v>1.1605538457665201</v>
      </c>
      <c r="Z1322" s="88">
        <v>1.16231509475538</v>
      </c>
      <c r="AA1322" s="88">
        <v>1.16732711398518</v>
      </c>
      <c r="AB1322" s="88">
        <v>1.19312641867179</v>
      </c>
      <c r="AC1322" s="88">
        <v>1.2073040317394199</v>
      </c>
      <c r="AD1322" s="88">
        <v>1.2204859707167699</v>
      </c>
      <c r="AE1322" s="88">
        <v>1.2329343891221201</v>
      </c>
      <c r="AF1322" s="88">
        <v>1.24119899052734</v>
      </c>
      <c r="AG1322" s="88">
        <v>1.23497172908613</v>
      </c>
      <c r="AH1322" s="88">
        <v>1.2049705153238</v>
      </c>
      <c r="AI1322" s="88">
        <v>1.1724966922987501</v>
      </c>
      <c r="AJ1322" s="88">
        <v>1.1470136953257299</v>
      </c>
      <c r="AK1322" s="88">
        <v>1.1190657003311</v>
      </c>
    </row>
    <row r="1323" spans="1:37" s="88" customFormat="1" hidden="1" x14ac:dyDescent="0.3">
      <c r="A1323" s="117" t="str">
        <f t="shared" si="24"/>
        <v>SDGbaseTRA_UrbIRT_v6_3PVAXaaveg</v>
      </c>
      <c r="B1323" s="118" t="s">
        <v>220</v>
      </c>
      <c r="C1323" s="119" t="s">
        <v>295</v>
      </c>
      <c r="D1323" s="91" t="s">
        <v>212</v>
      </c>
      <c r="E1323" s="88" t="s">
        <v>7</v>
      </c>
      <c r="F1323" s="88">
        <v>1</v>
      </c>
      <c r="G1323" s="88">
        <v>1.0041904685218399</v>
      </c>
      <c r="H1323" s="88">
        <v>0.99292295464888902</v>
      </c>
      <c r="I1323" s="88">
        <v>0.99137142883252205</v>
      </c>
      <c r="J1323" s="88">
        <v>0.99145191429725299</v>
      </c>
      <c r="K1323" s="88">
        <v>0.98836099588557103</v>
      </c>
      <c r="L1323" s="88">
        <v>0.98719050701010502</v>
      </c>
      <c r="M1323" s="88">
        <v>0.98447385573741597</v>
      </c>
      <c r="N1323" s="88">
        <v>0.98203808374809598</v>
      </c>
      <c r="O1323" s="88">
        <v>0.98001599295231701</v>
      </c>
      <c r="P1323" s="88">
        <v>0.97682620367652895</v>
      </c>
      <c r="Q1323" s="88">
        <v>0.97377569502090999</v>
      </c>
      <c r="R1323" s="88">
        <v>0.98046610997797601</v>
      </c>
      <c r="S1323" s="88">
        <v>0.98241820827590498</v>
      </c>
      <c r="T1323" s="88">
        <v>0.98337970442368605</v>
      </c>
      <c r="U1323" s="88">
        <v>0.98594256123749602</v>
      </c>
      <c r="V1323" s="88">
        <v>0.98934767392363099</v>
      </c>
      <c r="W1323" s="88">
        <v>0.99103418447005598</v>
      </c>
      <c r="X1323" s="88">
        <v>0.99024972384992105</v>
      </c>
      <c r="Y1323" s="88">
        <v>0.98873199612189799</v>
      </c>
      <c r="Z1323" s="88">
        <v>0.987766161722618</v>
      </c>
      <c r="AA1323" s="88">
        <v>0.98617212274825705</v>
      </c>
      <c r="AB1323" s="88">
        <v>0.98590264970588204</v>
      </c>
      <c r="AC1323" s="88">
        <v>0.98753626402842098</v>
      </c>
      <c r="AD1323" s="88">
        <v>0.99372431456069499</v>
      </c>
      <c r="AE1323" s="88">
        <v>1.00065480544685</v>
      </c>
      <c r="AF1323" s="88">
        <v>1.00364859023729</v>
      </c>
      <c r="AG1323" s="88">
        <v>1.0013233388016101</v>
      </c>
      <c r="AH1323" s="88">
        <v>0.98343476872163704</v>
      </c>
      <c r="AI1323" s="88">
        <v>0.97018085810076704</v>
      </c>
      <c r="AJ1323" s="88">
        <v>0.96346065701136197</v>
      </c>
      <c r="AK1323" s="88">
        <v>0.95770453047832804</v>
      </c>
    </row>
    <row r="1324" spans="1:37" s="88" customFormat="1" hidden="1" x14ac:dyDescent="0.3">
      <c r="A1324" s="117" t="str">
        <f t="shared" si="24"/>
        <v>SDGbaseTRA_UrbIRT_v6_3PVAXaaofr</v>
      </c>
      <c r="B1324" s="118" t="s">
        <v>220</v>
      </c>
      <c r="C1324" s="119" t="s">
        <v>295</v>
      </c>
      <c r="D1324" s="91" t="s">
        <v>212</v>
      </c>
      <c r="E1324" s="88" t="s">
        <v>8</v>
      </c>
      <c r="F1324" s="88">
        <v>1</v>
      </c>
      <c r="G1324" s="88">
        <v>1.00765726312334</v>
      </c>
      <c r="H1324" s="88">
        <v>1.00273525413147</v>
      </c>
      <c r="I1324" s="88">
        <v>0.99695663407044699</v>
      </c>
      <c r="J1324" s="88">
        <v>0.99646820375406397</v>
      </c>
      <c r="K1324" s="88">
        <v>0.99476935335763095</v>
      </c>
      <c r="L1324" s="88">
        <v>0.99433187182423199</v>
      </c>
      <c r="M1324" s="88">
        <v>0.99210888718950796</v>
      </c>
      <c r="N1324" s="88">
        <v>0.98988954217425396</v>
      </c>
      <c r="O1324" s="88">
        <v>1.00835519867038</v>
      </c>
      <c r="P1324" s="88">
        <v>1.0039521473442099</v>
      </c>
      <c r="Q1324" s="88">
        <v>0.99620918670837399</v>
      </c>
      <c r="R1324" s="88">
        <v>0.99700935260159596</v>
      </c>
      <c r="S1324" s="88">
        <v>0.99672359757729401</v>
      </c>
      <c r="T1324" s="88">
        <v>0.996484270525549</v>
      </c>
      <c r="U1324" s="88">
        <v>0.99774747292376198</v>
      </c>
      <c r="V1324" s="88">
        <v>1.00042561368537</v>
      </c>
      <c r="W1324" s="88">
        <v>1.00157013667342</v>
      </c>
      <c r="X1324" s="88">
        <v>0.99949632167750901</v>
      </c>
      <c r="Y1324" s="88">
        <v>0.99711302069486996</v>
      </c>
      <c r="Z1324" s="88">
        <v>0.99445278747103105</v>
      </c>
      <c r="AA1324" s="88">
        <v>0.99302815150495805</v>
      </c>
      <c r="AB1324" s="88">
        <v>0.99713599047219104</v>
      </c>
      <c r="AC1324" s="88">
        <v>1.0004576398332099</v>
      </c>
      <c r="AD1324" s="88">
        <v>1.0064031583789601</v>
      </c>
      <c r="AE1324" s="88">
        <v>1.0122140992739499</v>
      </c>
      <c r="AF1324" s="88">
        <v>1.01372566637839</v>
      </c>
      <c r="AG1324" s="88">
        <v>1.00975560644578</v>
      </c>
      <c r="AH1324" s="88">
        <v>0.99379902277755106</v>
      </c>
      <c r="AI1324" s="88">
        <v>0.97708207579950102</v>
      </c>
      <c r="AJ1324" s="88">
        <v>0.96746162379892997</v>
      </c>
      <c r="AK1324" s="88">
        <v>0.95907498464549201</v>
      </c>
    </row>
    <row r="1325" spans="1:37" s="88" customFormat="1" hidden="1" x14ac:dyDescent="0.3">
      <c r="A1325" s="117" t="str">
        <f t="shared" si="24"/>
        <v>SDGbaseTRA_UrbIRT_v6_3PVAXaagra</v>
      </c>
      <c r="B1325" s="118" t="s">
        <v>220</v>
      </c>
      <c r="C1325" s="119" t="s">
        <v>295</v>
      </c>
      <c r="D1325" s="91" t="s">
        <v>212</v>
      </c>
      <c r="E1325" s="88" t="s">
        <v>9</v>
      </c>
      <c r="F1325" s="88">
        <v>1</v>
      </c>
      <c r="G1325" s="88">
        <v>1.02944531932192</v>
      </c>
      <c r="H1325" s="88">
        <v>1.03040556781068</v>
      </c>
      <c r="I1325" s="88">
        <v>1.0199738739973401</v>
      </c>
      <c r="J1325" s="88">
        <v>1.01654668155294</v>
      </c>
      <c r="K1325" s="88">
        <v>1.01782618410978</v>
      </c>
      <c r="L1325" s="88">
        <v>1.02099068605696</v>
      </c>
      <c r="M1325" s="88">
        <v>1.02464986920657</v>
      </c>
      <c r="N1325" s="88">
        <v>1.02687983234597</v>
      </c>
      <c r="O1325" s="88">
        <v>1.04827330751686</v>
      </c>
      <c r="P1325" s="88">
        <v>1.04779133589135</v>
      </c>
      <c r="Q1325" s="88">
        <v>1.04207911980849</v>
      </c>
      <c r="R1325" s="88">
        <v>1.0436542479948001</v>
      </c>
      <c r="S1325" s="88">
        <v>1.0444017731870101</v>
      </c>
      <c r="T1325" s="88">
        <v>1.04559112491228</v>
      </c>
      <c r="U1325" s="88">
        <v>1.0484981189287601</v>
      </c>
      <c r="V1325" s="88">
        <v>1.05097110293994</v>
      </c>
      <c r="W1325" s="88">
        <v>1.05368264633075</v>
      </c>
      <c r="X1325" s="88">
        <v>1.0546886643867801</v>
      </c>
      <c r="Y1325" s="88">
        <v>1.0525672685770899</v>
      </c>
      <c r="Z1325" s="88">
        <v>1.04974024499971</v>
      </c>
      <c r="AA1325" s="88">
        <v>1.04856448639568</v>
      </c>
      <c r="AB1325" s="88">
        <v>1.0546406765413701</v>
      </c>
      <c r="AC1325" s="88">
        <v>1.0571509157439201</v>
      </c>
      <c r="AD1325" s="88">
        <v>1.0594732523739501</v>
      </c>
      <c r="AE1325" s="88">
        <v>1.0613514261547401</v>
      </c>
      <c r="AF1325" s="88">
        <v>1.06025565281366</v>
      </c>
      <c r="AG1325" s="88">
        <v>1.0556593660134299</v>
      </c>
      <c r="AH1325" s="88">
        <v>1.03549375067607</v>
      </c>
      <c r="AI1325" s="88">
        <v>1.01353886212763</v>
      </c>
      <c r="AJ1325" s="88">
        <v>0.99826169794720898</v>
      </c>
      <c r="AK1325" s="88">
        <v>0.98478758563274205</v>
      </c>
    </row>
    <row r="1326" spans="1:37" s="88" customFormat="1" hidden="1" x14ac:dyDescent="0.3">
      <c r="A1326" s="117" t="str">
        <f t="shared" si="24"/>
        <v>SDGbaseTRA_UrbIRT_v6_3PVAXaaoil</v>
      </c>
      <c r="B1326" s="118" t="s">
        <v>220</v>
      </c>
      <c r="C1326" s="119" t="s">
        <v>295</v>
      </c>
      <c r="D1326" s="91" t="s">
        <v>212</v>
      </c>
      <c r="E1326" s="88" t="s">
        <v>10</v>
      </c>
      <c r="F1326" s="88">
        <v>0.99999999999977995</v>
      </c>
      <c r="G1326" s="88">
        <v>0.92212634183873499</v>
      </c>
      <c r="H1326" s="88">
        <v>0.935723879657688</v>
      </c>
      <c r="I1326" s="88">
        <v>0.95998594144315597</v>
      </c>
      <c r="J1326" s="88">
        <v>0.99517508276877797</v>
      </c>
      <c r="K1326" s="88">
        <v>1.00628642219507</v>
      </c>
      <c r="L1326" s="88">
        <v>1.01710583397488</v>
      </c>
      <c r="M1326" s="88">
        <v>1.01651183035225</v>
      </c>
      <c r="N1326" s="88">
        <v>1.0169292902147</v>
      </c>
      <c r="O1326" s="88">
        <v>1.0362007177219901</v>
      </c>
      <c r="P1326" s="88">
        <v>1.03726811864158</v>
      </c>
      <c r="Q1326" s="88">
        <v>1.0366359760456101</v>
      </c>
      <c r="R1326" s="88">
        <v>1.0664938968815001</v>
      </c>
      <c r="S1326" s="88">
        <v>1.07369117806313</v>
      </c>
      <c r="T1326" s="88">
        <v>1.07946910817314</v>
      </c>
      <c r="U1326" s="88">
        <v>1.0873282877774999</v>
      </c>
      <c r="V1326" s="88">
        <v>1.0931110035971101</v>
      </c>
      <c r="W1326" s="88">
        <v>1.09819021367375</v>
      </c>
      <c r="X1326" s="88">
        <v>1.1036343679274701</v>
      </c>
      <c r="Y1326" s="88">
        <v>1.10713710411005</v>
      </c>
      <c r="Z1326" s="88">
        <v>1.1120943686145099</v>
      </c>
      <c r="AA1326" s="88">
        <v>1.11612783784937</v>
      </c>
      <c r="AB1326" s="88">
        <v>1.12841336145006</v>
      </c>
      <c r="AC1326" s="88">
        <v>1.13712769927512</v>
      </c>
      <c r="AD1326" s="88">
        <v>1.1508635444822599</v>
      </c>
      <c r="AE1326" s="88">
        <v>1.1661214800584701</v>
      </c>
      <c r="AF1326" s="88">
        <v>1.1781895798544999</v>
      </c>
      <c r="AG1326" s="88">
        <v>1.18047915747614</v>
      </c>
      <c r="AH1326" s="88">
        <v>1.15427217980223</v>
      </c>
      <c r="AI1326" s="88">
        <v>1.13441733095315</v>
      </c>
      <c r="AJ1326" s="88">
        <v>1.12074023990712</v>
      </c>
      <c r="AK1326" s="88">
        <v>1.1044453129306899</v>
      </c>
    </row>
    <row r="1327" spans="1:37" s="88" customFormat="1" hidden="1" x14ac:dyDescent="0.3">
      <c r="A1327" s="117" t="str">
        <f t="shared" si="24"/>
        <v>SDGbaseTRA_UrbIRT_v6_3PVAXaatub</v>
      </c>
      <c r="B1327" s="118" t="s">
        <v>220</v>
      </c>
      <c r="C1327" s="119" t="s">
        <v>295</v>
      </c>
      <c r="D1327" s="91" t="s">
        <v>212</v>
      </c>
      <c r="E1327" s="88" t="s">
        <v>11</v>
      </c>
      <c r="F1327" s="88">
        <v>0.99999999999988898</v>
      </c>
      <c r="G1327" s="88">
        <v>0.98425878847112902</v>
      </c>
      <c r="H1327" s="88">
        <v>0.973276588814735</v>
      </c>
      <c r="I1327" s="88">
        <v>0.97417489560188797</v>
      </c>
      <c r="J1327" s="88">
        <v>0.97773648230710497</v>
      </c>
      <c r="K1327" s="88">
        <v>0.97456290973924897</v>
      </c>
      <c r="L1327" s="88">
        <v>0.97301386889079999</v>
      </c>
      <c r="M1327" s="88">
        <v>0.96965495930594603</v>
      </c>
      <c r="N1327" s="88">
        <v>0.96720270621153204</v>
      </c>
      <c r="O1327" s="88">
        <v>0.96769090667775504</v>
      </c>
      <c r="P1327" s="88">
        <v>0.96431999596873796</v>
      </c>
      <c r="Q1327" s="88">
        <v>0.96105360793675698</v>
      </c>
      <c r="R1327" s="88">
        <v>0.96883791636473304</v>
      </c>
      <c r="S1327" s="88">
        <v>0.97064845084997697</v>
      </c>
      <c r="T1327" s="88">
        <v>0.97128667971410398</v>
      </c>
      <c r="U1327" s="88">
        <v>0.97331776473807197</v>
      </c>
      <c r="V1327" s="88">
        <v>0.97622914580485798</v>
      </c>
      <c r="W1327" s="88">
        <v>0.97719379890061497</v>
      </c>
      <c r="X1327" s="88">
        <v>0.97552652049486499</v>
      </c>
      <c r="Y1327" s="88">
        <v>0.97367070121619403</v>
      </c>
      <c r="Z1327" s="88">
        <v>0.97250271967917401</v>
      </c>
      <c r="AA1327" s="88">
        <v>0.97067425933899598</v>
      </c>
      <c r="AB1327" s="88">
        <v>0.97188083120505897</v>
      </c>
      <c r="AC1327" s="88">
        <v>0.97505776979561398</v>
      </c>
      <c r="AD1327" s="88">
        <v>0.98307537808427703</v>
      </c>
      <c r="AE1327" s="88">
        <v>0.99168999863451501</v>
      </c>
      <c r="AF1327" s="88">
        <v>0.99495495569710002</v>
      </c>
      <c r="AG1327" s="88">
        <v>0.98935474063638695</v>
      </c>
      <c r="AH1327" s="88">
        <v>0.97085355651295002</v>
      </c>
      <c r="AI1327" s="88">
        <v>0.95698520047750602</v>
      </c>
      <c r="AJ1327" s="88">
        <v>0.94984951216720903</v>
      </c>
      <c r="AK1327" s="88">
        <v>0.94359760904801404</v>
      </c>
    </row>
    <row r="1328" spans="1:37" s="88" customFormat="1" hidden="1" x14ac:dyDescent="0.3">
      <c r="A1328" s="117" t="str">
        <f t="shared" ref="A1328:A1391" si="25">_xlfn.CONCAT(C1328,D1328,E1328)</f>
        <v>SDGbaseTRA_UrbIRT_v6_3PVAXaapul</v>
      </c>
      <c r="B1328" s="118" t="s">
        <v>220</v>
      </c>
      <c r="C1328" s="119" t="s">
        <v>295</v>
      </c>
      <c r="D1328" s="91" t="s">
        <v>212</v>
      </c>
      <c r="E1328" s="88" t="s">
        <v>12</v>
      </c>
      <c r="F1328" s="88">
        <v>0.999999999999862</v>
      </c>
      <c r="G1328" s="88">
        <v>0.94538523603955504</v>
      </c>
      <c r="H1328" s="88">
        <v>0.93865847337934805</v>
      </c>
      <c r="I1328" s="88">
        <v>0.95279346459687198</v>
      </c>
      <c r="J1328" s="88">
        <v>0.97071938577119199</v>
      </c>
      <c r="K1328" s="88">
        <v>0.97041015462437397</v>
      </c>
      <c r="L1328" s="88">
        <v>0.96973432398370596</v>
      </c>
      <c r="M1328" s="88">
        <v>0.95915746714692496</v>
      </c>
      <c r="N1328" s="88">
        <v>0.95088119213821298</v>
      </c>
      <c r="O1328" s="88">
        <v>0.94831264006017002</v>
      </c>
      <c r="P1328" s="88">
        <v>0.94068962975563997</v>
      </c>
      <c r="Q1328" s="88">
        <v>0.93544701283965304</v>
      </c>
      <c r="R1328" s="88">
        <v>0.95199119368220397</v>
      </c>
      <c r="S1328" s="88">
        <v>0.95457090691549396</v>
      </c>
      <c r="T1328" s="88">
        <v>0.95536580868766696</v>
      </c>
      <c r="U1328" s="88">
        <v>0.95738780013417002</v>
      </c>
      <c r="V1328" s="88">
        <v>0.96061478319962401</v>
      </c>
      <c r="W1328" s="88">
        <v>0.96112145029284102</v>
      </c>
      <c r="X1328" s="88">
        <v>0.95965881259005004</v>
      </c>
      <c r="Y1328" s="88">
        <v>0.95956323420592604</v>
      </c>
      <c r="Z1328" s="88">
        <v>0.96109839789782903</v>
      </c>
      <c r="AA1328" s="88">
        <v>0.96093106970445097</v>
      </c>
      <c r="AB1328" s="88">
        <v>0.96214807058179797</v>
      </c>
      <c r="AC1328" s="88">
        <v>0.96528291959129497</v>
      </c>
      <c r="AD1328" s="88">
        <v>0.97518857205036402</v>
      </c>
      <c r="AE1328" s="88">
        <v>0.98668408497776505</v>
      </c>
      <c r="AF1328" s="88">
        <v>0.99451541869826698</v>
      </c>
      <c r="AG1328" s="88">
        <v>0.99646032847214405</v>
      </c>
      <c r="AH1328" s="88">
        <v>0.98527460961774205</v>
      </c>
      <c r="AI1328" s="88">
        <v>0.98194687131825897</v>
      </c>
      <c r="AJ1328" s="88">
        <v>0.98366888066505898</v>
      </c>
      <c r="AK1328" s="88">
        <v>0.98375308791660898</v>
      </c>
    </row>
    <row r="1329" spans="1:37" s="88" customFormat="1" hidden="1" x14ac:dyDescent="0.3">
      <c r="A1329" s="117" t="str">
        <f t="shared" si="25"/>
        <v>SDGbaseTRA_UrbIRT_v6_3PVAXaasug</v>
      </c>
      <c r="B1329" s="118" t="s">
        <v>220</v>
      </c>
      <c r="C1329" s="119" t="s">
        <v>295</v>
      </c>
      <c r="D1329" s="91" t="s">
        <v>212</v>
      </c>
      <c r="E1329" s="88" t="s">
        <v>13</v>
      </c>
      <c r="F1329" s="88">
        <v>1</v>
      </c>
      <c r="G1329" s="88">
        <v>0.98050370519610097</v>
      </c>
      <c r="H1329" s="88">
        <v>0.968181883682116</v>
      </c>
      <c r="I1329" s="88">
        <v>0.97157870434236504</v>
      </c>
      <c r="J1329" s="88">
        <v>0.97980848685726396</v>
      </c>
      <c r="K1329" s="88">
        <v>0.97751327702486102</v>
      </c>
      <c r="L1329" s="88">
        <v>0.97634178024415297</v>
      </c>
      <c r="M1329" s="88">
        <v>0.97196244149993305</v>
      </c>
      <c r="N1329" s="88">
        <v>0.96655903714997204</v>
      </c>
      <c r="O1329" s="88">
        <v>0.98198535904553197</v>
      </c>
      <c r="P1329" s="88">
        <v>0.97367263909906998</v>
      </c>
      <c r="Q1329" s="88">
        <v>0.96287639856648499</v>
      </c>
      <c r="R1329" s="88">
        <v>0.96831386730081603</v>
      </c>
      <c r="S1329" s="88">
        <v>0.96879209516190701</v>
      </c>
      <c r="T1329" s="88">
        <v>0.96855456296652997</v>
      </c>
      <c r="U1329" s="88">
        <v>0.96887149897346603</v>
      </c>
      <c r="V1329" s="88">
        <v>0.96783885888999299</v>
      </c>
      <c r="W1329" s="88">
        <v>0.96908812746719197</v>
      </c>
      <c r="X1329" s="88">
        <v>0.97200611797626402</v>
      </c>
      <c r="Y1329" s="88">
        <v>0.97036464395034905</v>
      </c>
      <c r="Z1329" s="88">
        <v>0.968345610475566</v>
      </c>
      <c r="AA1329" s="88">
        <v>0.96818429216535695</v>
      </c>
      <c r="AB1329" s="88">
        <v>0.972218329436775</v>
      </c>
      <c r="AC1329" s="88">
        <v>0.97187166451417795</v>
      </c>
      <c r="AD1329" s="88">
        <v>0.97300446753660697</v>
      </c>
      <c r="AE1329" s="88">
        <v>0.97474923032774097</v>
      </c>
      <c r="AF1329" s="88">
        <v>0.97660864738595998</v>
      </c>
      <c r="AG1329" s="88">
        <v>0.97836161625464801</v>
      </c>
      <c r="AH1329" s="88">
        <v>0.96571227007458904</v>
      </c>
      <c r="AI1329" s="88">
        <v>0.95542448711844896</v>
      </c>
      <c r="AJ1329" s="88">
        <v>0.95184784028730296</v>
      </c>
      <c r="AK1329" s="88">
        <v>0.94754485721593495</v>
      </c>
    </row>
    <row r="1330" spans="1:37" s="88" customFormat="1" hidden="1" x14ac:dyDescent="0.3">
      <c r="A1330" s="117" t="str">
        <f t="shared" si="25"/>
        <v>SDGbaseTRA_UrbIRT_v6_3PVAXaaoth</v>
      </c>
      <c r="B1330" s="118" t="s">
        <v>220</v>
      </c>
      <c r="C1330" s="119" t="s">
        <v>295</v>
      </c>
      <c r="D1330" s="91" t="s">
        <v>212</v>
      </c>
      <c r="E1330" s="88" t="s">
        <v>14</v>
      </c>
      <c r="F1330" s="88">
        <v>0.99999999999990696</v>
      </c>
      <c r="G1330" s="88">
        <v>0.92702986941483201</v>
      </c>
      <c r="H1330" s="88">
        <v>0.95926290696053695</v>
      </c>
      <c r="I1330" s="88">
        <v>0.97045053725086206</v>
      </c>
      <c r="J1330" s="88">
        <v>0.99795719035131403</v>
      </c>
      <c r="K1330" s="88">
        <v>1.02279164959997</v>
      </c>
      <c r="L1330" s="88">
        <v>1.0500954328150101</v>
      </c>
      <c r="M1330" s="88">
        <v>1.0770142860209799</v>
      </c>
      <c r="N1330" s="88">
        <v>1.1025156558646201</v>
      </c>
      <c r="O1330" s="88">
        <v>1.19344621813758</v>
      </c>
      <c r="P1330" s="88">
        <v>1.22386917315081</v>
      </c>
      <c r="Q1330" s="88">
        <v>1.23802467968948</v>
      </c>
      <c r="R1330" s="88">
        <v>1.26848148015276</v>
      </c>
      <c r="S1330" s="88">
        <v>1.29119615475849</v>
      </c>
      <c r="T1330" s="88">
        <v>1.31685300010002</v>
      </c>
      <c r="U1330" s="88">
        <v>1.34877835069492</v>
      </c>
      <c r="V1330" s="88">
        <v>1.3773809935386201</v>
      </c>
      <c r="W1330" s="88">
        <v>1.41169801743884</v>
      </c>
      <c r="X1330" s="88">
        <v>1.45345329397251</v>
      </c>
      <c r="Y1330" s="88">
        <v>1.4838430217308101</v>
      </c>
      <c r="Z1330" s="88">
        <v>1.50771084631795</v>
      </c>
      <c r="AA1330" s="88">
        <v>1.53517928400481</v>
      </c>
      <c r="AB1330" s="88">
        <v>1.57781498914359</v>
      </c>
      <c r="AC1330" s="88">
        <v>1.6078093561859601</v>
      </c>
      <c r="AD1330" s="88">
        <v>1.63678356982714</v>
      </c>
      <c r="AE1330" s="88">
        <v>1.66745209138214</v>
      </c>
      <c r="AF1330" s="88">
        <v>1.6966904263990601</v>
      </c>
      <c r="AG1330" s="88">
        <v>1.7215806046658599</v>
      </c>
      <c r="AH1330" s="88">
        <v>1.6767691243749601</v>
      </c>
      <c r="AI1330" s="88">
        <v>1.6148690683576501</v>
      </c>
      <c r="AJ1330" s="88">
        <v>1.5572407093790499</v>
      </c>
      <c r="AK1330" s="88">
        <v>1.4988144824329701</v>
      </c>
    </row>
    <row r="1331" spans="1:37" s="88" customFormat="1" hidden="1" x14ac:dyDescent="0.3">
      <c r="A1331" s="117" t="str">
        <f t="shared" si="25"/>
        <v>SDGbaseTRA_UrbIRT_v6_3PVAXalani</v>
      </c>
      <c r="B1331" s="118" t="s">
        <v>220</v>
      </c>
      <c r="C1331" s="119" t="s">
        <v>295</v>
      </c>
      <c r="D1331" s="91" t="s">
        <v>212</v>
      </c>
      <c r="E1331" s="88" t="s">
        <v>15</v>
      </c>
      <c r="F1331" s="88">
        <v>0.99999999999979805</v>
      </c>
      <c r="G1331" s="88">
        <v>0.79563024397750404</v>
      </c>
      <c r="H1331" s="88">
        <v>0.85583525833575902</v>
      </c>
      <c r="I1331" s="88">
        <v>0.85872299746668002</v>
      </c>
      <c r="J1331" s="88">
        <v>0.89455360234624104</v>
      </c>
      <c r="K1331" s="88">
        <v>0.90479399825606599</v>
      </c>
      <c r="L1331" s="88">
        <v>0.90538585574082997</v>
      </c>
      <c r="M1331" s="88">
        <v>0.904980878962932</v>
      </c>
      <c r="N1331" s="88">
        <v>0.90791245382288399</v>
      </c>
      <c r="O1331" s="88">
        <v>0.96176425716677505</v>
      </c>
      <c r="P1331" s="88">
        <v>0.94853408551108198</v>
      </c>
      <c r="Q1331" s="88">
        <v>0.93512196225189903</v>
      </c>
      <c r="R1331" s="88">
        <v>0.95066414850440994</v>
      </c>
      <c r="S1331" s="88">
        <v>0.94507886345501502</v>
      </c>
      <c r="T1331" s="88">
        <v>0.94194682064351598</v>
      </c>
      <c r="U1331" s="88">
        <v>0.938229841437489</v>
      </c>
      <c r="V1331" s="88">
        <v>0.938133429762259</v>
      </c>
      <c r="W1331" s="88">
        <v>0.93946662700054595</v>
      </c>
      <c r="X1331" s="88">
        <v>0.94252097399399004</v>
      </c>
      <c r="Y1331" s="88">
        <v>0.94184721627887802</v>
      </c>
      <c r="Z1331" s="88">
        <v>0.93861052011657198</v>
      </c>
      <c r="AA1331" s="88">
        <v>0.93678830143025704</v>
      </c>
      <c r="AB1331" s="88">
        <v>0.95387870805394503</v>
      </c>
      <c r="AC1331" s="88">
        <v>0.95860646312953601</v>
      </c>
      <c r="AD1331" s="88">
        <v>0.96137311696914196</v>
      </c>
      <c r="AE1331" s="88">
        <v>0.96434821506233903</v>
      </c>
      <c r="AF1331" s="88">
        <v>0.96306038820416795</v>
      </c>
      <c r="AG1331" s="88">
        <v>0.95731525299143705</v>
      </c>
      <c r="AH1331" s="88">
        <v>0.98949671967322705</v>
      </c>
      <c r="AI1331" s="88">
        <v>1.0029987444147599</v>
      </c>
      <c r="AJ1331" s="88">
        <v>1.0058514911009</v>
      </c>
      <c r="AK1331" s="88">
        <v>1.0056568239288199</v>
      </c>
    </row>
    <row r="1332" spans="1:37" s="88" customFormat="1" hidden="1" x14ac:dyDescent="0.3">
      <c r="A1332" s="117" t="str">
        <f t="shared" si="25"/>
        <v>SDGbaseTRA_UrbIRT_v6_3PVAXafore</v>
      </c>
      <c r="B1332" s="118" t="s">
        <v>220</v>
      </c>
      <c r="C1332" s="119" t="s">
        <v>295</v>
      </c>
      <c r="D1332" s="91" t="s">
        <v>212</v>
      </c>
      <c r="E1332" s="88" t="s">
        <v>16</v>
      </c>
      <c r="F1332" s="88">
        <v>1</v>
      </c>
      <c r="G1332" s="88">
        <v>0.95741745211728901</v>
      </c>
      <c r="H1332" s="88">
        <v>0.95346785344988005</v>
      </c>
      <c r="I1332" s="88">
        <v>0.96060460893761102</v>
      </c>
      <c r="J1332" s="88">
        <v>0.96127362262643901</v>
      </c>
      <c r="K1332" s="88">
        <v>0.95717365757289097</v>
      </c>
      <c r="L1332" s="88">
        <v>0.95400191826356096</v>
      </c>
      <c r="M1332" s="88">
        <v>0.94830518327881697</v>
      </c>
      <c r="N1332" s="88">
        <v>0.95176581539470495</v>
      </c>
      <c r="O1332" s="88">
        <v>0.95995483712766405</v>
      </c>
      <c r="P1332" s="88">
        <v>0.95622784061708799</v>
      </c>
      <c r="Q1332" s="88">
        <v>0.94641930676905595</v>
      </c>
      <c r="R1332" s="88">
        <v>0.94784910819577495</v>
      </c>
      <c r="S1332" s="88">
        <v>0.94866409643108296</v>
      </c>
      <c r="T1332" s="88">
        <v>0.95127815568410501</v>
      </c>
      <c r="U1332" s="88">
        <v>0.95788638560297201</v>
      </c>
      <c r="V1332" s="88">
        <v>0.96399949405264795</v>
      </c>
      <c r="W1332" s="88">
        <v>0.97070393658718102</v>
      </c>
      <c r="X1332" s="88">
        <v>0.97442510706108298</v>
      </c>
      <c r="Y1332" s="88">
        <v>0.97924567289632702</v>
      </c>
      <c r="Z1332" s="88">
        <v>0.97591032851986503</v>
      </c>
      <c r="AA1332" s="88">
        <v>0.97400844910095596</v>
      </c>
      <c r="AB1332" s="88">
        <v>0.97301439862627903</v>
      </c>
      <c r="AC1332" s="88">
        <v>0.97309179873459295</v>
      </c>
      <c r="AD1332" s="88">
        <v>0.97458843404237305</v>
      </c>
      <c r="AE1332" s="88">
        <v>0.97693595702585501</v>
      </c>
      <c r="AF1332" s="88">
        <v>0.97826186521959402</v>
      </c>
      <c r="AG1332" s="88">
        <v>0.97562544013595198</v>
      </c>
      <c r="AH1332" s="88">
        <v>0.96647468786625101</v>
      </c>
      <c r="AI1332" s="88">
        <v>0.95780072512828596</v>
      </c>
      <c r="AJ1332" s="88">
        <v>0.95507103525845904</v>
      </c>
      <c r="AK1332" s="88">
        <v>0.95307150292132903</v>
      </c>
    </row>
    <row r="1333" spans="1:37" s="88" customFormat="1" hidden="1" x14ac:dyDescent="0.3">
      <c r="A1333" s="117" t="str">
        <f t="shared" si="25"/>
        <v>SDGbaseTRA_UrbIRT_v6_3PVAXafish</v>
      </c>
      <c r="B1333" s="118" t="s">
        <v>220</v>
      </c>
      <c r="C1333" s="119" t="s">
        <v>295</v>
      </c>
      <c r="D1333" s="91" t="s">
        <v>212</v>
      </c>
      <c r="E1333" s="88" t="s">
        <v>17</v>
      </c>
      <c r="F1333" s="88">
        <v>0.99999999999986899</v>
      </c>
      <c r="G1333" s="88">
        <v>0.93275222061267604</v>
      </c>
      <c r="H1333" s="88">
        <v>0.93764829824198603</v>
      </c>
      <c r="I1333" s="88">
        <v>0.923291256424152</v>
      </c>
      <c r="J1333" s="88">
        <v>0.92979698141706801</v>
      </c>
      <c r="K1333" s="88">
        <v>0.93236061755604205</v>
      </c>
      <c r="L1333" s="88">
        <v>0.93240011083074503</v>
      </c>
      <c r="M1333" s="88">
        <v>0.932499010610495</v>
      </c>
      <c r="N1333" s="88">
        <v>0.93389587538347696</v>
      </c>
      <c r="O1333" s="88">
        <v>0.97304130461926897</v>
      </c>
      <c r="P1333" s="88">
        <v>0.97164261069070001</v>
      </c>
      <c r="Q1333" s="88">
        <v>0.96401198593538595</v>
      </c>
      <c r="R1333" s="88">
        <v>0.96645165321287796</v>
      </c>
      <c r="S1333" s="88">
        <v>0.96427228649503705</v>
      </c>
      <c r="T1333" s="88">
        <v>0.96300176932659098</v>
      </c>
      <c r="U1333" s="88">
        <v>0.96158147150292606</v>
      </c>
      <c r="V1333" s="88">
        <v>0.95982240136896302</v>
      </c>
      <c r="W1333" s="88">
        <v>0.96002724478889301</v>
      </c>
      <c r="X1333" s="88">
        <v>0.962491424267508</v>
      </c>
      <c r="Y1333" s="88">
        <v>0.962938585070514</v>
      </c>
      <c r="Z1333" s="88">
        <v>0.96194517183131001</v>
      </c>
      <c r="AA1333" s="88">
        <v>0.96335048558822001</v>
      </c>
      <c r="AB1333" s="88">
        <v>0.97474590311157205</v>
      </c>
      <c r="AC1333" s="88">
        <v>0.97904823685063502</v>
      </c>
      <c r="AD1333" s="88">
        <v>0.98004978849726199</v>
      </c>
      <c r="AE1333" s="88">
        <v>0.98016008757879203</v>
      </c>
      <c r="AF1333" s="88">
        <v>0.97939691247307303</v>
      </c>
      <c r="AG1333" s="88">
        <v>0.97778575693028502</v>
      </c>
      <c r="AH1333" s="88">
        <v>0.98902004717485403</v>
      </c>
      <c r="AI1333" s="88">
        <v>0.99108593555562796</v>
      </c>
      <c r="AJ1333" s="88">
        <v>0.99163941535023004</v>
      </c>
      <c r="AK1333" s="88">
        <v>0.99130033276376806</v>
      </c>
    </row>
    <row r="1334" spans="1:37" s="88" customFormat="1" hidden="1" x14ac:dyDescent="0.3">
      <c r="A1334" s="117" t="str">
        <f t="shared" si="25"/>
        <v>SDGbaseTRA_UrbIRT_v6_3PVAXacoal</v>
      </c>
      <c r="B1334" s="118" t="s">
        <v>220</v>
      </c>
      <c r="C1334" s="119" t="s">
        <v>295</v>
      </c>
      <c r="D1334" s="91" t="s">
        <v>212</v>
      </c>
      <c r="E1334" s="88" t="s">
        <v>18</v>
      </c>
      <c r="F1334" s="88">
        <v>0.99999999999974898</v>
      </c>
      <c r="G1334" s="88">
        <v>1.0328654045771299</v>
      </c>
      <c r="H1334" s="88">
        <v>1.0513073912791699</v>
      </c>
      <c r="I1334" s="88">
        <v>1.04578743114049</v>
      </c>
      <c r="J1334" s="88">
        <v>1.0523509280693599</v>
      </c>
      <c r="K1334" s="88">
        <v>1.05154987763068</v>
      </c>
      <c r="L1334" s="88">
        <v>1.05554730319312</v>
      </c>
      <c r="M1334" s="88">
        <v>1.0701691345631601</v>
      </c>
      <c r="N1334" s="88">
        <v>1.07552205992799</v>
      </c>
      <c r="O1334" s="88">
        <v>1.1262091204487501</v>
      </c>
      <c r="P1334" s="88">
        <v>1.1423685418545899</v>
      </c>
      <c r="Q1334" s="88">
        <v>1.1554984460004101</v>
      </c>
      <c r="R1334" s="88">
        <v>1.15629034553863</v>
      </c>
      <c r="S1334" s="88">
        <v>1.1616545104514899</v>
      </c>
      <c r="T1334" s="88">
        <v>1.1721420068655699</v>
      </c>
      <c r="U1334" s="88">
        <v>1.18093746750913</v>
      </c>
      <c r="V1334" s="88">
        <v>1.1781336189003699</v>
      </c>
      <c r="W1334" s="88">
        <v>1.186911461644</v>
      </c>
      <c r="X1334" s="88">
        <v>1.38239860779961</v>
      </c>
      <c r="Y1334" s="88">
        <v>1.6278432879510101</v>
      </c>
      <c r="Z1334" s="88">
        <v>2.01224618441515</v>
      </c>
      <c r="AA1334" s="88">
        <v>2.6386452931926199</v>
      </c>
      <c r="AB1334" s="88">
        <v>2.8026372232319701</v>
      </c>
      <c r="AC1334" s="88">
        <v>2.5283843318487298</v>
      </c>
      <c r="AD1334" s="88">
        <v>1.9969006389716</v>
      </c>
      <c r="AE1334" s="88">
        <v>1.3101859003316201</v>
      </c>
      <c r="AF1334" s="88">
        <v>1.3316561283202899</v>
      </c>
      <c r="AG1334" s="88">
        <v>1.3654285986454899</v>
      </c>
      <c r="AH1334" s="88">
        <v>1.40320419768369</v>
      </c>
      <c r="AI1334" s="88">
        <v>1.4486020909342101</v>
      </c>
      <c r="AJ1334" s="88">
        <v>1.5375278598380899</v>
      </c>
      <c r="AK1334" s="88">
        <v>1.7082764587867401</v>
      </c>
    </row>
    <row r="1335" spans="1:37" s="88" customFormat="1" hidden="1" x14ac:dyDescent="0.3">
      <c r="A1335" s="117" t="str">
        <f t="shared" si="25"/>
        <v>SDGbaseTRA_UrbIRT_v6_3PVAXagold</v>
      </c>
      <c r="B1335" s="118" t="s">
        <v>220</v>
      </c>
      <c r="C1335" s="119" t="s">
        <v>295</v>
      </c>
      <c r="D1335" s="91" t="s">
        <v>212</v>
      </c>
      <c r="E1335" s="88" t="s">
        <v>19</v>
      </c>
      <c r="F1335" s="88">
        <v>1.0000000000000999</v>
      </c>
      <c r="G1335" s="88">
        <v>0.98085713042825795</v>
      </c>
      <c r="H1335" s="88">
        <v>1.0046138963015001</v>
      </c>
      <c r="I1335" s="88">
        <v>1.0066880501287001</v>
      </c>
      <c r="J1335" s="88">
        <v>1.01539421267774</v>
      </c>
      <c r="K1335" s="88">
        <v>1.02789223746161</v>
      </c>
      <c r="L1335" s="88">
        <v>1.04560098239098</v>
      </c>
      <c r="M1335" s="88">
        <v>1.0730624522749299</v>
      </c>
      <c r="N1335" s="88">
        <v>1.1005747349607899</v>
      </c>
      <c r="O1335" s="88">
        <v>1.1841832020319301</v>
      </c>
      <c r="P1335" s="88">
        <v>1.2177820532676999</v>
      </c>
      <c r="Q1335" s="88">
        <v>1.2343361652760301</v>
      </c>
      <c r="R1335" s="88">
        <v>1.24113879986256</v>
      </c>
      <c r="S1335" s="88">
        <v>1.2561219862825499</v>
      </c>
      <c r="T1335" s="88">
        <v>1.27020205146285</v>
      </c>
      <c r="U1335" s="88">
        <v>1.2874177016010599</v>
      </c>
      <c r="V1335" s="88">
        <v>1.30000426418061</v>
      </c>
      <c r="W1335" s="88">
        <v>1.31589741474172</v>
      </c>
      <c r="X1335" s="88">
        <v>1.3317884455301401</v>
      </c>
      <c r="Y1335" s="88">
        <v>1.33620716871492</v>
      </c>
      <c r="Z1335" s="88">
        <v>1.3324582741556299</v>
      </c>
      <c r="AA1335" s="88">
        <v>1.3302718454395901</v>
      </c>
      <c r="AB1335" s="88">
        <v>1.3555619432046599</v>
      </c>
      <c r="AC1335" s="88">
        <v>1.3793129309118599</v>
      </c>
      <c r="AD1335" s="88">
        <v>1.4016533935086399</v>
      </c>
      <c r="AE1335" s="88">
        <v>1.4224351834575</v>
      </c>
      <c r="AF1335" s="88">
        <v>1.42652518713336</v>
      </c>
      <c r="AG1335" s="88">
        <v>1.38836301017862</v>
      </c>
      <c r="AH1335" s="88">
        <v>1.3323610570220701</v>
      </c>
      <c r="AI1335" s="88">
        <v>1.24971056161219</v>
      </c>
      <c r="AJ1335" s="88">
        <v>1.1709492943531099</v>
      </c>
      <c r="AK1335" s="88">
        <v>1.0869861359945601</v>
      </c>
    </row>
    <row r="1336" spans="1:37" s="88" customFormat="1" hidden="1" x14ac:dyDescent="0.3">
      <c r="A1336" s="117" t="str">
        <f t="shared" si="25"/>
        <v>SDGbaseTRA_UrbIRT_v6_3PVAXangas</v>
      </c>
      <c r="B1336" s="118" t="s">
        <v>220</v>
      </c>
      <c r="C1336" s="119" t="s">
        <v>295</v>
      </c>
      <c r="D1336" s="91" t="s">
        <v>212</v>
      </c>
      <c r="E1336" s="88" t="s">
        <v>20</v>
      </c>
      <c r="F1336" s="88">
        <v>1.00000000000004</v>
      </c>
      <c r="G1336" s="88">
        <v>1.04617452890914</v>
      </c>
      <c r="H1336" s="88">
        <v>1.06453716734577</v>
      </c>
      <c r="I1336" s="88">
        <v>1.0585874678596301</v>
      </c>
      <c r="J1336" s="88">
        <v>1.0633838337659101</v>
      </c>
      <c r="K1336" s="88">
        <v>1.07079032555076</v>
      </c>
      <c r="L1336" s="88">
        <v>1.0803828003912499</v>
      </c>
      <c r="M1336" s="88">
        <v>1.0959250361744499</v>
      </c>
      <c r="N1336" s="88">
        <v>1.1089848282536201</v>
      </c>
      <c r="O1336" s="88">
        <v>1.1824183634352601</v>
      </c>
      <c r="P1336" s="88">
        <v>1.2023630861064101</v>
      </c>
      <c r="Q1336" s="88">
        <v>1.20822607675572</v>
      </c>
      <c r="R1336" s="88">
        <v>1.2077104183778999</v>
      </c>
      <c r="S1336" s="88">
        <v>1.2127282435053901</v>
      </c>
      <c r="T1336" s="88">
        <v>1.2175606510011101</v>
      </c>
      <c r="U1336" s="88">
        <v>1.2232397213951101</v>
      </c>
      <c r="V1336" s="88">
        <v>1.2264098565864601</v>
      </c>
      <c r="W1336" s="88">
        <v>1.2319253469787199</v>
      </c>
      <c r="X1336" s="88">
        <v>1.2381741621534701</v>
      </c>
      <c r="Y1336" s="88">
        <v>1.2380018442337499</v>
      </c>
      <c r="Z1336" s="88">
        <v>1.2340882231978201</v>
      </c>
      <c r="AA1336" s="88">
        <v>1.2360223915580799</v>
      </c>
      <c r="AB1336" s="88">
        <v>1.25209767214741</v>
      </c>
      <c r="AC1336" s="88">
        <v>1.26161703329098</v>
      </c>
      <c r="AD1336" s="88">
        <v>1.2681969168692999</v>
      </c>
      <c r="AE1336" s="88">
        <v>1.2721600482392901</v>
      </c>
      <c r="AF1336" s="88">
        <v>1.27255604979631</v>
      </c>
      <c r="AG1336" s="88">
        <v>1.2712333460377401</v>
      </c>
      <c r="AH1336" s="88">
        <v>1.2619509709888901</v>
      </c>
      <c r="AI1336" s="88">
        <v>1.2381725821492899</v>
      </c>
      <c r="AJ1336" s="88">
        <v>1.2198157104543099</v>
      </c>
      <c r="AK1336" s="88">
        <v>1.19497945290656</v>
      </c>
    </row>
    <row r="1337" spans="1:37" s="88" customFormat="1" hidden="1" x14ac:dyDescent="0.3">
      <c r="A1337" s="117" t="str">
        <f t="shared" si="25"/>
        <v>SDGbaseTRA_UrbIRT_v6_3PVAXapgm</v>
      </c>
      <c r="B1337" s="118" t="s">
        <v>220</v>
      </c>
      <c r="C1337" s="119" t="s">
        <v>295</v>
      </c>
      <c r="D1337" s="91" t="s">
        <v>212</v>
      </c>
      <c r="E1337" s="88" t="s">
        <v>21</v>
      </c>
      <c r="F1337" s="88">
        <v>1.00000000000004</v>
      </c>
      <c r="G1337" s="88">
        <v>0.68957517462913598</v>
      </c>
      <c r="H1337" s="88">
        <v>0.82726003547421001</v>
      </c>
      <c r="I1337" s="88">
        <v>0.95233146957352</v>
      </c>
      <c r="J1337" s="88">
        <v>1.0305063793364899</v>
      </c>
      <c r="K1337" s="88">
        <v>1.0703817389943799</v>
      </c>
      <c r="L1337" s="88">
        <v>1.0771192558623699</v>
      </c>
      <c r="M1337" s="88">
        <v>0.99771473315265002</v>
      </c>
      <c r="N1337" s="88">
        <v>0.96215207404452496</v>
      </c>
      <c r="O1337" s="88">
        <v>0.93777813551884504</v>
      </c>
      <c r="P1337" s="88">
        <v>0.928912453085314</v>
      </c>
      <c r="Q1337" s="88">
        <v>0.92643881059847399</v>
      </c>
      <c r="R1337" s="88">
        <v>0.94975868883496495</v>
      </c>
      <c r="S1337" s="88">
        <v>0.97221995661448402</v>
      </c>
      <c r="T1337" s="88">
        <v>0.98386007469943604</v>
      </c>
      <c r="U1337" s="88">
        <v>0.98646546667898005</v>
      </c>
      <c r="V1337" s="88">
        <v>0.99772580277233902</v>
      </c>
      <c r="W1337" s="88">
        <v>1.0021565131660299</v>
      </c>
      <c r="X1337" s="88">
        <v>0.99888361526205705</v>
      </c>
      <c r="Y1337" s="88">
        <v>1.00091362954592</v>
      </c>
      <c r="Z1337" s="88">
        <v>1.0014155816277199</v>
      </c>
      <c r="AA1337" s="88">
        <v>1.00182948272871</v>
      </c>
      <c r="AB1337" s="88">
        <v>1.3979438541803999</v>
      </c>
      <c r="AC1337" s="88">
        <v>1.5374944252729601</v>
      </c>
      <c r="AD1337" s="88">
        <v>1.50461960320268</v>
      </c>
      <c r="AE1337" s="88">
        <v>1.45200762024038</v>
      </c>
      <c r="AF1337" s="88">
        <v>1.4019297786438201</v>
      </c>
      <c r="AG1337" s="88">
        <v>1.3664368227283801</v>
      </c>
      <c r="AH1337" s="88">
        <v>1.5543913582020299</v>
      </c>
      <c r="AI1337" s="88">
        <v>1.6783305802901201</v>
      </c>
      <c r="AJ1337" s="88">
        <v>1.6880659280245101</v>
      </c>
      <c r="AK1337" s="88">
        <v>1.67545373629962</v>
      </c>
    </row>
    <row r="1338" spans="1:37" s="88" customFormat="1" hidden="1" x14ac:dyDescent="0.3">
      <c r="A1338" s="117" t="str">
        <f t="shared" si="25"/>
        <v>SDGbaseTRA_UrbIRT_v6_3PVAXamore</v>
      </c>
      <c r="B1338" s="118" t="s">
        <v>220</v>
      </c>
      <c r="C1338" s="119" t="s">
        <v>295</v>
      </c>
      <c r="D1338" s="91" t="s">
        <v>212</v>
      </c>
      <c r="E1338" s="88" t="s">
        <v>22</v>
      </c>
      <c r="F1338" s="88">
        <v>1.0000000000001299</v>
      </c>
      <c r="G1338" s="88">
        <v>1.05987800134218</v>
      </c>
      <c r="H1338" s="88">
        <v>1.0652592512527901</v>
      </c>
      <c r="I1338" s="88">
        <v>1.0626606248892301</v>
      </c>
      <c r="J1338" s="88">
        <v>1.05819851734437</v>
      </c>
      <c r="K1338" s="88">
        <v>1.05602053027569</v>
      </c>
      <c r="L1338" s="88">
        <v>1.0554386595665199</v>
      </c>
      <c r="M1338" s="88">
        <v>1.0598302925782299</v>
      </c>
      <c r="N1338" s="88">
        <v>1.0612865741144799</v>
      </c>
      <c r="O1338" s="88">
        <v>1.0927804266700401</v>
      </c>
      <c r="P1338" s="88">
        <v>1.0925191785776101</v>
      </c>
      <c r="Q1338" s="88">
        <v>1.0843178886148901</v>
      </c>
      <c r="R1338" s="88">
        <v>1.0698662783869299</v>
      </c>
      <c r="S1338" s="88">
        <v>1.0656975231166199</v>
      </c>
      <c r="T1338" s="88">
        <v>1.06177708755482</v>
      </c>
      <c r="U1338" s="88">
        <v>1.05862549126553</v>
      </c>
      <c r="V1338" s="88">
        <v>1.0560824230751999</v>
      </c>
      <c r="W1338" s="88">
        <v>1.0555532601902899</v>
      </c>
      <c r="X1338" s="88">
        <v>1.05530866631603</v>
      </c>
      <c r="Y1338" s="88">
        <v>1.04978942536336</v>
      </c>
      <c r="Z1338" s="88">
        <v>1.04204494130179</v>
      </c>
      <c r="AA1338" s="88">
        <v>1.0369906704332701</v>
      </c>
      <c r="AB1338" s="88">
        <v>1.0373701331062799</v>
      </c>
      <c r="AC1338" s="88">
        <v>1.03708508851836</v>
      </c>
      <c r="AD1338" s="88">
        <v>1.03835329276486</v>
      </c>
      <c r="AE1338" s="88">
        <v>1.03956987362422</v>
      </c>
      <c r="AF1338" s="88">
        <v>1.0370709345682301</v>
      </c>
      <c r="AG1338" s="88">
        <v>1.0298747505536801</v>
      </c>
      <c r="AH1338" s="88">
        <v>1.01481533342314</v>
      </c>
      <c r="AI1338" s="88">
        <v>0.99105601338013205</v>
      </c>
      <c r="AJ1338" s="88">
        <v>0.97394502724731502</v>
      </c>
      <c r="AK1338" s="88">
        <v>0.95497360141451204</v>
      </c>
    </row>
    <row r="1339" spans="1:37" s="88" customFormat="1" hidden="1" x14ac:dyDescent="0.3">
      <c r="A1339" s="117" t="str">
        <f t="shared" si="25"/>
        <v>SDGbaseTRA_UrbIRT_v6_3PVAXamine</v>
      </c>
      <c r="B1339" s="118" t="s">
        <v>220</v>
      </c>
      <c r="C1339" s="119" t="s">
        <v>295</v>
      </c>
      <c r="D1339" s="91" t="s">
        <v>212</v>
      </c>
      <c r="E1339" s="88" t="s">
        <v>23</v>
      </c>
      <c r="F1339" s="88">
        <v>1.00000000000025</v>
      </c>
      <c r="G1339" s="88">
        <v>1.0288207967652501</v>
      </c>
      <c r="H1339" s="88">
        <v>1.0328368481874399</v>
      </c>
      <c r="I1339" s="88">
        <v>1.0479650894049599</v>
      </c>
      <c r="J1339" s="88">
        <v>1.0423462530602601</v>
      </c>
      <c r="K1339" s="88">
        <v>1.0385821981025201</v>
      </c>
      <c r="L1339" s="88">
        <v>1.0368911487880299</v>
      </c>
      <c r="M1339" s="88">
        <v>1.0400349899976</v>
      </c>
      <c r="N1339" s="88">
        <v>1.0372016195446601</v>
      </c>
      <c r="O1339" s="88">
        <v>1.04832395298041</v>
      </c>
      <c r="P1339" s="88">
        <v>1.04353097066585</v>
      </c>
      <c r="Q1339" s="88">
        <v>1.03933236996324</v>
      </c>
      <c r="R1339" s="88">
        <v>1.0232432300449901</v>
      </c>
      <c r="S1339" s="88">
        <v>1.02718318322058</v>
      </c>
      <c r="T1339" s="88">
        <v>1.0301979877823699</v>
      </c>
      <c r="U1339" s="88">
        <v>1.03142065881071</v>
      </c>
      <c r="V1339" s="88">
        <v>1.03461104163345</v>
      </c>
      <c r="W1339" s="88">
        <v>1.04108485043006</v>
      </c>
      <c r="X1339" s="88">
        <v>1.05129034375039</v>
      </c>
      <c r="Y1339" s="88">
        <v>1.0528928640797599</v>
      </c>
      <c r="Z1339" s="88">
        <v>1.0530430784359499</v>
      </c>
      <c r="AA1339" s="88">
        <v>1.0535436271257399</v>
      </c>
      <c r="AB1339" s="88">
        <v>1.0497399759499499</v>
      </c>
      <c r="AC1339" s="88">
        <v>1.0453836181492999</v>
      </c>
      <c r="AD1339" s="88">
        <v>1.04491371295077</v>
      </c>
      <c r="AE1339" s="88">
        <v>1.04633697837205</v>
      </c>
      <c r="AF1339" s="88">
        <v>1.0485348063889499</v>
      </c>
      <c r="AG1339" s="88">
        <v>1.0517873687105801</v>
      </c>
      <c r="AH1339" s="88">
        <v>1.0478956749692601</v>
      </c>
      <c r="AI1339" s="88">
        <v>1.0370666357756</v>
      </c>
      <c r="AJ1339" s="88">
        <v>1.0331493513097501</v>
      </c>
      <c r="AK1339" s="88">
        <v>1.0293183575648901</v>
      </c>
    </row>
    <row r="1340" spans="1:37" s="88" customFormat="1" hidden="1" x14ac:dyDescent="0.3">
      <c r="A1340" s="117" t="str">
        <f t="shared" si="25"/>
        <v>SDGbaseTRA_UrbIRT_v6_3PVAXameat</v>
      </c>
      <c r="B1340" s="118" t="s">
        <v>220</v>
      </c>
      <c r="C1340" s="119" t="s">
        <v>295</v>
      </c>
      <c r="D1340" s="91" t="s">
        <v>212</v>
      </c>
      <c r="E1340" s="88" t="s">
        <v>24</v>
      </c>
      <c r="F1340" s="88">
        <v>1</v>
      </c>
      <c r="G1340" s="88">
        <v>0.96113451121773297</v>
      </c>
      <c r="H1340" s="88">
        <v>0.93156674198044298</v>
      </c>
      <c r="I1340" s="88">
        <v>0.92644988240994497</v>
      </c>
      <c r="J1340" s="88">
        <v>0.93070905700058304</v>
      </c>
      <c r="K1340" s="88">
        <v>0.93273819489351695</v>
      </c>
      <c r="L1340" s="88">
        <v>0.93567805402680504</v>
      </c>
      <c r="M1340" s="88">
        <v>0.936236497557703</v>
      </c>
      <c r="N1340" s="88">
        <v>0.933941797563138</v>
      </c>
      <c r="O1340" s="88">
        <v>0.93517629512659395</v>
      </c>
      <c r="P1340" s="88">
        <v>0.94094166187318595</v>
      </c>
      <c r="Q1340" s="88">
        <v>0.94161671989386198</v>
      </c>
      <c r="R1340" s="88">
        <v>0.95428175242565705</v>
      </c>
      <c r="S1340" s="88">
        <v>0.95833870581163105</v>
      </c>
      <c r="T1340" s="88">
        <v>0.959346042719737</v>
      </c>
      <c r="U1340" s="88">
        <v>0.95842054446608804</v>
      </c>
      <c r="V1340" s="88">
        <v>0.95766685085356196</v>
      </c>
      <c r="W1340" s="88">
        <v>0.95743384658811603</v>
      </c>
      <c r="X1340" s="88">
        <v>0.95593250813872799</v>
      </c>
      <c r="Y1340" s="88">
        <v>0.95219055655873097</v>
      </c>
      <c r="Z1340" s="88">
        <v>0.94912794446766202</v>
      </c>
      <c r="AA1340" s="88">
        <v>0.94764776307111398</v>
      </c>
      <c r="AB1340" s="88">
        <v>0.94834768092907296</v>
      </c>
      <c r="AC1340" s="88">
        <v>0.95069131393228901</v>
      </c>
      <c r="AD1340" s="88">
        <v>0.95583902860889003</v>
      </c>
      <c r="AE1340" s="88">
        <v>0.96124147757670897</v>
      </c>
      <c r="AF1340" s="88">
        <v>0.96473035282359099</v>
      </c>
      <c r="AG1340" s="88">
        <v>0.96413701018319198</v>
      </c>
      <c r="AH1340" s="88">
        <v>0.96068830046961895</v>
      </c>
      <c r="AI1340" s="88">
        <v>0.96518469440682997</v>
      </c>
      <c r="AJ1340" s="88">
        <v>0.97323339596234604</v>
      </c>
      <c r="AK1340" s="88">
        <v>0.97970035670828304</v>
      </c>
    </row>
    <row r="1341" spans="1:37" s="88" customFormat="1" hidden="1" x14ac:dyDescent="0.3">
      <c r="A1341" s="117" t="str">
        <f t="shared" si="25"/>
        <v>SDGbaseTRA_UrbIRT_v6_3PVAXapfis</v>
      </c>
      <c r="B1341" s="118" t="s">
        <v>220</v>
      </c>
      <c r="C1341" s="119" t="s">
        <v>295</v>
      </c>
      <c r="D1341" s="91" t="s">
        <v>212</v>
      </c>
      <c r="E1341" s="88" t="s">
        <v>25</v>
      </c>
      <c r="F1341" s="88">
        <v>0.99999999999995004</v>
      </c>
      <c r="G1341" s="88">
        <v>1.0013465621306801</v>
      </c>
      <c r="H1341" s="88">
        <v>0.99635401567498605</v>
      </c>
      <c r="I1341" s="88">
        <v>0.98652517920350202</v>
      </c>
      <c r="J1341" s="88">
        <v>0.98459169845063199</v>
      </c>
      <c r="K1341" s="88">
        <v>0.98276616421645502</v>
      </c>
      <c r="L1341" s="88">
        <v>0.98274928899585801</v>
      </c>
      <c r="M1341" s="88">
        <v>0.98285379584409205</v>
      </c>
      <c r="N1341" s="88">
        <v>0.98190638738228897</v>
      </c>
      <c r="O1341" s="88">
        <v>0.99396175806976095</v>
      </c>
      <c r="P1341" s="88">
        <v>0.99338521740559904</v>
      </c>
      <c r="Q1341" s="88">
        <v>0.98906254911057601</v>
      </c>
      <c r="R1341" s="88">
        <v>0.99444415785241602</v>
      </c>
      <c r="S1341" s="88">
        <v>0.99521392850658696</v>
      </c>
      <c r="T1341" s="88">
        <v>0.99556111785554002</v>
      </c>
      <c r="U1341" s="88">
        <v>0.99700989909174498</v>
      </c>
      <c r="V1341" s="88">
        <v>0.99732416899550103</v>
      </c>
      <c r="W1341" s="88">
        <v>0.99912583378459296</v>
      </c>
      <c r="X1341" s="88">
        <v>1.00027235668341</v>
      </c>
      <c r="Y1341" s="88">
        <v>0.99790802092264397</v>
      </c>
      <c r="Z1341" s="88">
        <v>0.99522598405297402</v>
      </c>
      <c r="AA1341" s="88">
        <v>0.99475351861432404</v>
      </c>
      <c r="AB1341" s="88">
        <v>0.99868592295047198</v>
      </c>
      <c r="AC1341" s="88">
        <v>0.99997295531540098</v>
      </c>
      <c r="AD1341" s="88">
        <v>1.00090938686572</v>
      </c>
      <c r="AE1341" s="88">
        <v>1.0017661879622699</v>
      </c>
      <c r="AF1341" s="88">
        <v>1.0022605311011701</v>
      </c>
      <c r="AG1341" s="88">
        <v>1.0006793652871999</v>
      </c>
      <c r="AH1341" s="88">
        <v>0.98734337374835102</v>
      </c>
      <c r="AI1341" s="88">
        <v>0.97475187453368095</v>
      </c>
      <c r="AJ1341" s="88">
        <v>0.96754729748711299</v>
      </c>
      <c r="AK1341" s="88">
        <v>0.96121097986692805</v>
      </c>
    </row>
    <row r="1342" spans="1:37" s="88" customFormat="1" hidden="1" x14ac:dyDescent="0.3">
      <c r="A1342" s="117" t="str">
        <f t="shared" si="25"/>
        <v>SDGbaseTRA_UrbIRT_v6_3PVAXavege</v>
      </c>
      <c r="B1342" s="118" t="s">
        <v>220</v>
      </c>
      <c r="C1342" s="119" t="s">
        <v>295</v>
      </c>
      <c r="D1342" s="91" t="s">
        <v>212</v>
      </c>
      <c r="E1342" s="88" t="s">
        <v>26</v>
      </c>
      <c r="F1342" s="88">
        <v>0.99999999999991596</v>
      </c>
      <c r="G1342" s="88">
        <v>0.98376862738428605</v>
      </c>
      <c r="H1342" s="88">
        <v>0.98880738616529396</v>
      </c>
      <c r="I1342" s="88">
        <v>0.97950904734371402</v>
      </c>
      <c r="J1342" s="88">
        <v>0.98320843817264403</v>
      </c>
      <c r="K1342" s="88">
        <v>0.98446122647694001</v>
      </c>
      <c r="L1342" s="88">
        <v>0.98550875831485896</v>
      </c>
      <c r="M1342" s="88">
        <v>0.986293952097958</v>
      </c>
      <c r="N1342" s="88">
        <v>0.98634311058889101</v>
      </c>
      <c r="O1342" s="88">
        <v>1.0048583890695999</v>
      </c>
      <c r="P1342" s="88">
        <v>1.00287488172131</v>
      </c>
      <c r="Q1342" s="88">
        <v>0.99718378962976095</v>
      </c>
      <c r="R1342" s="88">
        <v>1.00447742354615</v>
      </c>
      <c r="S1342" s="88">
        <v>1.0032305825873999</v>
      </c>
      <c r="T1342" s="88">
        <v>1.0025286593931499</v>
      </c>
      <c r="U1342" s="88">
        <v>1.0029918870966801</v>
      </c>
      <c r="V1342" s="88">
        <v>1.00295870177373</v>
      </c>
      <c r="W1342" s="88">
        <v>1.0040074155985099</v>
      </c>
      <c r="X1342" s="88">
        <v>1.0053514352066</v>
      </c>
      <c r="Y1342" s="88">
        <v>1.00279041922961</v>
      </c>
      <c r="Z1342" s="88">
        <v>0.99994714962112996</v>
      </c>
      <c r="AA1342" s="88">
        <v>0.99919365987338205</v>
      </c>
      <c r="AB1342" s="88">
        <v>1.00503743610731</v>
      </c>
      <c r="AC1342" s="88">
        <v>1.0060941247491799</v>
      </c>
      <c r="AD1342" s="88">
        <v>1.0066696952124301</v>
      </c>
      <c r="AE1342" s="88">
        <v>1.0073243933852301</v>
      </c>
      <c r="AF1342" s="88">
        <v>1.0071587277404499</v>
      </c>
      <c r="AG1342" s="88">
        <v>1.00363546185256</v>
      </c>
      <c r="AH1342" s="88">
        <v>0.99491329078113799</v>
      </c>
      <c r="AI1342" s="88">
        <v>0.98343671642658204</v>
      </c>
      <c r="AJ1342" s="88">
        <v>0.97463164668140401</v>
      </c>
      <c r="AK1342" s="88">
        <v>0.96630670004154395</v>
      </c>
    </row>
    <row r="1343" spans="1:37" s="88" customFormat="1" hidden="1" x14ac:dyDescent="0.3">
      <c r="A1343" s="117" t="str">
        <f t="shared" si="25"/>
        <v>SDGbaseTRA_UrbIRT_v6_3PVAXafats</v>
      </c>
      <c r="B1343" s="118" t="s">
        <v>220</v>
      </c>
      <c r="C1343" s="119" t="s">
        <v>295</v>
      </c>
      <c r="D1343" s="91" t="s">
        <v>212</v>
      </c>
      <c r="E1343" s="88" t="s">
        <v>27</v>
      </c>
      <c r="F1343" s="88">
        <v>0.999999999999866</v>
      </c>
      <c r="G1343" s="88">
        <v>0.96927674789293905</v>
      </c>
      <c r="H1343" s="88">
        <v>0.95876213351152695</v>
      </c>
      <c r="I1343" s="88">
        <v>0.93461638798115099</v>
      </c>
      <c r="J1343" s="88">
        <v>0.94436890513402705</v>
      </c>
      <c r="K1343" s="88">
        <v>0.93993291372875798</v>
      </c>
      <c r="L1343" s="88">
        <v>0.934041096406519</v>
      </c>
      <c r="M1343" s="88">
        <v>0.92979590098009701</v>
      </c>
      <c r="N1343" s="88">
        <v>0.92605591944099497</v>
      </c>
      <c r="O1343" s="88">
        <v>1.015432843835</v>
      </c>
      <c r="P1343" s="88">
        <v>1.00084424671787</v>
      </c>
      <c r="Q1343" s="88">
        <v>0.972356936177321</v>
      </c>
      <c r="R1343" s="88">
        <v>0.95461213377389897</v>
      </c>
      <c r="S1343" s="88">
        <v>0.93928535996852502</v>
      </c>
      <c r="T1343" s="88">
        <v>0.92948307520459095</v>
      </c>
      <c r="U1343" s="88">
        <v>0.92161024177289896</v>
      </c>
      <c r="V1343" s="88">
        <v>0.910920638704668</v>
      </c>
      <c r="W1343" s="88">
        <v>0.90830277600207898</v>
      </c>
      <c r="X1343" s="88">
        <v>0.91527356724312403</v>
      </c>
      <c r="Y1343" s="88">
        <v>0.915052722133879</v>
      </c>
      <c r="Z1343" s="88">
        <v>0.91290352193224</v>
      </c>
      <c r="AA1343" s="88">
        <v>0.91621266173585303</v>
      </c>
      <c r="AB1343" s="88">
        <v>0.94045826620685702</v>
      </c>
      <c r="AC1343" s="88">
        <v>0.942650246847614</v>
      </c>
      <c r="AD1343" s="88">
        <v>0.93444852491021102</v>
      </c>
      <c r="AE1343" s="88">
        <v>0.92408614537019096</v>
      </c>
      <c r="AF1343" s="88">
        <v>0.91645858930803203</v>
      </c>
      <c r="AG1343" s="88">
        <v>0.91254184032157104</v>
      </c>
      <c r="AH1343" s="88">
        <v>0.92650990475617601</v>
      </c>
      <c r="AI1343" s="88">
        <v>0.92698885215789095</v>
      </c>
      <c r="AJ1343" s="88">
        <v>0.92676881987410797</v>
      </c>
      <c r="AK1343" s="88">
        <v>0.92556757269623502</v>
      </c>
    </row>
    <row r="1344" spans="1:37" s="88" customFormat="1" hidden="1" x14ac:dyDescent="0.3">
      <c r="A1344" s="117" t="str">
        <f t="shared" si="25"/>
        <v>SDGbaseTRA_UrbIRT_v6_3PVAXadair</v>
      </c>
      <c r="B1344" s="118" t="s">
        <v>220</v>
      </c>
      <c r="C1344" s="119" t="s">
        <v>295</v>
      </c>
      <c r="D1344" s="91" t="s">
        <v>212</v>
      </c>
      <c r="E1344" s="88" t="s">
        <v>28</v>
      </c>
      <c r="F1344" s="88">
        <v>0.99999999999992595</v>
      </c>
      <c r="G1344" s="88">
        <v>0.99408001980219396</v>
      </c>
      <c r="H1344" s="88">
        <v>0.98421539581638395</v>
      </c>
      <c r="I1344" s="88">
        <v>0.97317564123438405</v>
      </c>
      <c r="J1344" s="88">
        <v>0.97612442546136702</v>
      </c>
      <c r="K1344" s="88">
        <v>0.97748796527884396</v>
      </c>
      <c r="L1344" s="88">
        <v>0.97930683912097705</v>
      </c>
      <c r="M1344" s="88">
        <v>0.98024396534332203</v>
      </c>
      <c r="N1344" s="88">
        <v>0.980002401197687</v>
      </c>
      <c r="O1344" s="88">
        <v>0.99048062680968196</v>
      </c>
      <c r="P1344" s="88">
        <v>0.98876343371304198</v>
      </c>
      <c r="Q1344" s="88">
        <v>0.98395485515477099</v>
      </c>
      <c r="R1344" s="88">
        <v>0.99332262036085195</v>
      </c>
      <c r="S1344" s="88">
        <v>0.993325903517849</v>
      </c>
      <c r="T1344" s="88">
        <v>0.99344703369394205</v>
      </c>
      <c r="U1344" s="88">
        <v>0.99490243248570798</v>
      </c>
      <c r="V1344" s="88">
        <v>0.99663307074941898</v>
      </c>
      <c r="W1344" s="88">
        <v>0.999226322057433</v>
      </c>
      <c r="X1344" s="88">
        <v>1.0011090215670799</v>
      </c>
      <c r="Y1344" s="88">
        <v>0.99924387753216803</v>
      </c>
      <c r="Z1344" s="88">
        <v>0.99693023709687001</v>
      </c>
      <c r="AA1344" s="88">
        <v>0.99541123725079295</v>
      </c>
      <c r="AB1344" s="88">
        <v>0.99834827810623095</v>
      </c>
      <c r="AC1344" s="88">
        <v>0.99862042345881696</v>
      </c>
      <c r="AD1344" s="88">
        <v>0.99989495920488802</v>
      </c>
      <c r="AE1344" s="88">
        <v>1.00179781465187</v>
      </c>
      <c r="AF1344" s="88">
        <v>1.00301072529978</v>
      </c>
      <c r="AG1344" s="88">
        <v>0.99969418696855505</v>
      </c>
      <c r="AH1344" s="88">
        <v>0.98873251415319696</v>
      </c>
      <c r="AI1344" s="88">
        <v>0.979414742526863</v>
      </c>
      <c r="AJ1344" s="88">
        <v>0.97314334202068398</v>
      </c>
      <c r="AK1344" s="88">
        <v>0.96726092869563896</v>
      </c>
    </row>
    <row r="1345" spans="1:37" s="88" customFormat="1" hidden="1" x14ac:dyDescent="0.3">
      <c r="A1345" s="117" t="str">
        <f t="shared" si="25"/>
        <v>SDGbaseTRA_UrbIRT_v6_3PVAXagrai</v>
      </c>
      <c r="B1345" s="118" t="s">
        <v>220</v>
      </c>
      <c r="C1345" s="119" t="s">
        <v>295</v>
      </c>
      <c r="D1345" s="91" t="s">
        <v>212</v>
      </c>
      <c r="E1345" s="88" t="s">
        <v>29</v>
      </c>
      <c r="F1345" s="88">
        <v>0.99999999999993205</v>
      </c>
      <c r="G1345" s="88">
        <v>0.99858987966669999</v>
      </c>
      <c r="H1345" s="88">
        <v>0.97794076636520899</v>
      </c>
      <c r="I1345" s="88">
        <v>0.97723552959328597</v>
      </c>
      <c r="J1345" s="88">
        <v>0.97631458495283396</v>
      </c>
      <c r="K1345" s="88">
        <v>0.96654928162909104</v>
      </c>
      <c r="L1345" s="88">
        <v>0.95947572959651495</v>
      </c>
      <c r="M1345" s="88">
        <v>0.95200779781392397</v>
      </c>
      <c r="N1345" s="88">
        <v>0.94706401170520804</v>
      </c>
      <c r="O1345" s="88">
        <v>0.94524552427783703</v>
      </c>
      <c r="P1345" s="88">
        <v>0.94032878869220904</v>
      </c>
      <c r="Q1345" s="88">
        <v>0.93575449838678904</v>
      </c>
      <c r="R1345" s="88">
        <v>0.93888611579291803</v>
      </c>
      <c r="S1345" s="88">
        <v>0.93758885453042196</v>
      </c>
      <c r="T1345" s="88">
        <v>0.93645605581168301</v>
      </c>
      <c r="U1345" s="88">
        <v>0.93743553014250103</v>
      </c>
      <c r="V1345" s="88">
        <v>0.937858357534474</v>
      </c>
      <c r="W1345" s="88">
        <v>0.93712466124970195</v>
      </c>
      <c r="X1345" s="88">
        <v>0.93633660693514498</v>
      </c>
      <c r="Y1345" s="88">
        <v>0.93585880630352702</v>
      </c>
      <c r="Z1345" s="88">
        <v>0.93552156256122199</v>
      </c>
      <c r="AA1345" s="88">
        <v>0.93607095279177099</v>
      </c>
      <c r="AB1345" s="88">
        <v>0.93773334045101697</v>
      </c>
      <c r="AC1345" s="88">
        <v>0.93989061548952701</v>
      </c>
      <c r="AD1345" s="88">
        <v>0.94514173418553005</v>
      </c>
      <c r="AE1345" s="88">
        <v>0.95040894730336001</v>
      </c>
      <c r="AF1345" s="88">
        <v>0.95244211320387695</v>
      </c>
      <c r="AG1345" s="88">
        <v>0.94764546954388895</v>
      </c>
      <c r="AH1345" s="88">
        <v>0.93559203548553804</v>
      </c>
      <c r="AI1345" s="88">
        <v>0.93001655281636997</v>
      </c>
      <c r="AJ1345" s="88">
        <v>0.93097731947555296</v>
      </c>
      <c r="AK1345" s="88">
        <v>0.93206069129263602</v>
      </c>
    </row>
    <row r="1346" spans="1:37" s="88" customFormat="1" hidden="1" x14ac:dyDescent="0.3">
      <c r="A1346" s="117" t="str">
        <f t="shared" si="25"/>
        <v>SDGbaseTRA_UrbIRT_v6_3PVAXastar</v>
      </c>
      <c r="B1346" s="118" t="s">
        <v>220</v>
      </c>
      <c r="C1346" s="119" t="s">
        <v>295</v>
      </c>
      <c r="D1346" s="91" t="s">
        <v>212</v>
      </c>
      <c r="E1346" s="88" t="s">
        <v>30</v>
      </c>
      <c r="F1346" s="88">
        <v>0.99999999999996103</v>
      </c>
      <c r="G1346" s="88">
        <v>0.99226628200155098</v>
      </c>
      <c r="H1346" s="88">
        <v>0.97547822295627196</v>
      </c>
      <c r="I1346" s="88">
        <v>0.97396321865264102</v>
      </c>
      <c r="J1346" s="88">
        <v>0.97146213185571195</v>
      </c>
      <c r="K1346" s="88">
        <v>0.96070111457505403</v>
      </c>
      <c r="L1346" s="88">
        <v>0.95221597282545001</v>
      </c>
      <c r="M1346" s="88">
        <v>0.94472183860377901</v>
      </c>
      <c r="N1346" s="88">
        <v>0.93934490734284204</v>
      </c>
      <c r="O1346" s="88">
        <v>0.93694397106172</v>
      </c>
      <c r="P1346" s="88">
        <v>0.93191507362721504</v>
      </c>
      <c r="Q1346" s="88">
        <v>0.92747096134851503</v>
      </c>
      <c r="R1346" s="88">
        <v>0.92687061486148004</v>
      </c>
      <c r="S1346" s="88">
        <v>0.92412264771540398</v>
      </c>
      <c r="T1346" s="88">
        <v>0.92125017951153398</v>
      </c>
      <c r="U1346" s="88">
        <v>0.92044375242799203</v>
      </c>
      <c r="V1346" s="88">
        <v>0.91957988298943905</v>
      </c>
      <c r="W1346" s="88">
        <v>0.91755815280680098</v>
      </c>
      <c r="X1346" s="88">
        <v>0.91516787468554195</v>
      </c>
      <c r="Y1346" s="88">
        <v>0.91301312111963595</v>
      </c>
      <c r="Z1346" s="88">
        <v>0.91062971762410105</v>
      </c>
      <c r="AA1346" s="88">
        <v>0.90930589114465299</v>
      </c>
      <c r="AB1346" s="88">
        <v>0.91080145686467096</v>
      </c>
      <c r="AC1346" s="88">
        <v>0.91413952044673996</v>
      </c>
      <c r="AD1346" s="88">
        <v>0.92070657580337201</v>
      </c>
      <c r="AE1346" s="88">
        <v>0.92725165574802504</v>
      </c>
      <c r="AF1346" s="88">
        <v>0.92848273597703701</v>
      </c>
      <c r="AG1346" s="88">
        <v>0.90491313336174894</v>
      </c>
      <c r="AH1346" s="88">
        <v>0.87861845633021796</v>
      </c>
      <c r="AI1346" s="88">
        <v>0.85669023596073002</v>
      </c>
      <c r="AJ1346" s="88">
        <v>0.84290403736973896</v>
      </c>
      <c r="AK1346" s="88">
        <v>0.83152953195995505</v>
      </c>
    </row>
    <row r="1347" spans="1:37" s="88" customFormat="1" hidden="1" x14ac:dyDescent="0.3">
      <c r="A1347" s="117" t="str">
        <f t="shared" si="25"/>
        <v>SDGbaseTRA_UrbIRT_v6_3PVAXafeed</v>
      </c>
      <c r="B1347" s="118" t="s">
        <v>220</v>
      </c>
      <c r="C1347" s="119" t="s">
        <v>295</v>
      </c>
      <c r="D1347" s="91" t="s">
        <v>212</v>
      </c>
      <c r="E1347" s="88" t="s">
        <v>31</v>
      </c>
      <c r="F1347" s="88">
        <v>0.99999999999984401</v>
      </c>
      <c r="G1347" s="88">
        <v>0.777568565933206</v>
      </c>
      <c r="H1347" s="88">
        <v>0.86682849061282696</v>
      </c>
      <c r="I1347" s="88">
        <v>0.84229947102373204</v>
      </c>
      <c r="J1347" s="88">
        <v>0.89610088630964801</v>
      </c>
      <c r="K1347" s="88">
        <v>0.91720522092530199</v>
      </c>
      <c r="L1347" s="88">
        <v>0.91784245566753597</v>
      </c>
      <c r="M1347" s="88">
        <v>0.91620479392905296</v>
      </c>
      <c r="N1347" s="88">
        <v>0.92074686378132997</v>
      </c>
      <c r="O1347" s="88">
        <v>0.95723856371306804</v>
      </c>
      <c r="P1347" s="88">
        <v>0.95520844756562895</v>
      </c>
      <c r="Q1347" s="88">
        <v>0.95231526599684602</v>
      </c>
      <c r="R1347" s="88">
        <v>0.99373796342322496</v>
      </c>
      <c r="S1347" s="88">
        <v>0.97387563774955199</v>
      </c>
      <c r="T1347" s="88">
        <v>0.96952757366597497</v>
      </c>
      <c r="U1347" s="88">
        <v>0.966501418244194</v>
      </c>
      <c r="V1347" s="88">
        <v>0.97009698361543595</v>
      </c>
      <c r="W1347" s="88">
        <v>0.97294854175455403</v>
      </c>
      <c r="X1347" s="88">
        <v>0.97580295655910498</v>
      </c>
      <c r="Y1347" s="88">
        <v>0.979149795227922</v>
      </c>
      <c r="Z1347" s="88">
        <v>0.98099220137231202</v>
      </c>
      <c r="AA1347" s="88">
        <v>0.97823378190732402</v>
      </c>
      <c r="AB1347" s="88">
        <v>0.99086811379599105</v>
      </c>
      <c r="AC1347" s="88">
        <v>0.99293062423068701</v>
      </c>
      <c r="AD1347" s="88">
        <v>0.98788454628220601</v>
      </c>
      <c r="AE1347" s="88">
        <v>0.98657082016602904</v>
      </c>
      <c r="AF1347" s="88">
        <v>0.98814193194395705</v>
      </c>
      <c r="AG1347" s="88">
        <v>0.98905453080348604</v>
      </c>
      <c r="AH1347" s="88">
        <v>1.0407368416231599</v>
      </c>
      <c r="AI1347" s="88">
        <v>1.0660514018459599</v>
      </c>
      <c r="AJ1347" s="88">
        <v>1.06231660194017</v>
      </c>
      <c r="AK1347" s="88">
        <v>1.05556480632538</v>
      </c>
    </row>
    <row r="1348" spans="1:37" s="88" customFormat="1" hidden="1" x14ac:dyDescent="0.3">
      <c r="A1348" s="117" t="str">
        <f t="shared" si="25"/>
        <v>SDGbaseTRA_UrbIRT_v6_3PVAXabake</v>
      </c>
      <c r="B1348" s="118" t="s">
        <v>220</v>
      </c>
      <c r="C1348" s="119" t="s">
        <v>295</v>
      </c>
      <c r="D1348" s="91" t="s">
        <v>212</v>
      </c>
      <c r="E1348" s="88" t="s">
        <v>32</v>
      </c>
      <c r="F1348" s="88">
        <v>0.99999999999997502</v>
      </c>
      <c r="G1348" s="88">
        <v>1.01061346779671</v>
      </c>
      <c r="H1348" s="88">
        <v>1.00505816733515</v>
      </c>
      <c r="I1348" s="88">
        <v>1.00335411616378</v>
      </c>
      <c r="J1348" s="88">
        <v>1.0023333053474199</v>
      </c>
      <c r="K1348" s="88">
        <v>1.00092200487896</v>
      </c>
      <c r="L1348" s="88">
        <v>1.00133330621784</v>
      </c>
      <c r="M1348" s="88">
        <v>1.0014911271065701</v>
      </c>
      <c r="N1348" s="88">
        <v>1.00039071247609</v>
      </c>
      <c r="O1348" s="88">
        <v>0.99524613783814797</v>
      </c>
      <c r="P1348" s="88">
        <v>0.994244053701973</v>
      </c>
      <c r="Q1348" s="88">
        <v>0.99294092199991002</v>
      </c>
      <c r="R1348" s="88">
        <v>0.99975911400352502</v>
      </c>
      <c r="S1348" s="88">
        <v>1.0010944147296901</v>
      </c>
      <c r="T1348" s="88">
        <v>1.0017753493827599</v>
      </c>
      <c r="U1348" s="88">
        <v>1.0040907499037801</v>
      </c>
      <c r="V1348" s="88">
        <v>1.0069098207642899</v>
      </c>
      <c r="W1348" s="88">
        <v>1.00946321428474</v>
      </c>
      <c r="X1348" s="88">
        <v>1.0102478809326301</v>
      </c>
      <c r="Y1348" s="88">
        <v>1.0082175825125601</v>
      </c>
      <c r="Z1348" s="88">
        <v>1.0061103594006</v>
      </c>
      <c r="AA1348" s="88">
        <v>1.0040954336547101</v>
      </c>
      <c r="AB1348" s="88">
        <v>1.0019712406244301</v>
      </c>
      <c r="AC1348" s="88">
        <v>1.0014305224917099</v>
      </c>
      <c r="AD1348" s="88">
        <v>1.0043592712603799</v>
      </c>
      <c r="AE1348" s="88">
        <v>1.00807039764371</v>
      </c>
      <c r="AF1348" s="88">
        <v>1.0099158678772699</v>
      </c>
      <c r="AG1348" s="88">
        <v>1.0067140052093999</v>
      </c>
      <c r="AH1348" s="88">
        <v>0.98704075381226297</v>
      </c>
      <c r="AI1348" s="88">
        <v>0.97241800182271199</v>
      </c>
      <c r="AJ1348" s="88">
        <v>0.96411760951997405</v>
      </c>
      <c r="AK1348" s="88">
        <v>0.95713709134204505</v>
      </c>
    </row>
    <row r="1349" spans="1:37" s="88" customFormat="1" hidden="1" x14ac:dyDescent="0.3">
      <c r="A1349" s="117" t="str">
        <f t="shared" si="25"/>
        <v>SDGbaseTRA_UrbIRT_v6_3PVAXasuga</v>
      </c>
      <c r="B1349" s="118" t="s">
        <v>220</v>
      </c>
      <c r="C1349" s="119" t="s">
        <v>295</v>
      </c>
      <c r="D1349" s="91" t="s">
        <v>212</v>
      </c>
      <c r="E1349" s="88" t="s">
        <v>33</v>
      </c>
      <c r="F1349" s="88">
        <v>0.99999999999997202</v>
      </c>
      <c r="G1349" s="88">
        <v>1.00797424259142</v>
      </c>
      <c r="H1349" s="88">
        <v>0.99894086297819695</v>
      </c>
      <c r="I1349" s="88">
        <v>0.99649287136446696</v>
      </c>
      <c r="J1349" s="88">
        <v>0.99595679454175801</v>
      </c>
      <c r="K1349" s="88">
        <v>0.99122968194188799</v>
      </c>
      <c r="L1349" s="88">
        <v>0.98816868878325004</v>
      </c>
      <c r="M1349" s="88">
        <v>0.98420383478983398</v>
      </c>
      <c r="N1349" s="88">
        <v>0.97957002923469905</v>
      </c>
      <c r="O1349" s="88">
        <v>0.98200691919842498</v>
      </c>
      <c r="P1349" s="88">
        <v>0.97680538303791997</v>
      </c>
      <c r="Q1349" s="88">
        <v>0.97071802941498497</v>
      </c>
      <c r="R1349" s="88">
        <v>0.97547513570636901</v>
      </c>
      <c r="S1349" s="88">
        <v>0.97588568203853099</v>
      </c>
      <c r="T1349" s="88">
        <v>0.97566558845820295</v>
      </c>
      <c r="U1349" s="88">
        <v>0.97625947701563198</v>
      </c>
      <c r="V1349" s="88">
        <v>0.97663078806722803</v>
      </c>
      <c r="W1349" s="88">
        <v>0.97804109065198297</v>
      </c>
      <c r="X1349" s="88">
        <v>0.97943629917210395</v>
      </c>
      <c r="Y1349" s="88">
        <v>0.97750482902342095</v>
      </c>
      <c r="Z1349" s="88">
        <v>0.97550230235989499</v>
      </c>
      <c r="AA1349" s="88">
        <v>0.97476732733661098</v>
      </c>
      <c r="AB1349" s="88">
        <v>0.97508188297103604</v>
      </c>
      <c r="AC1349" s="88">
        <v>0.97470407263900405</v>
      </c>
      <c r="AD1349" s="88">
        <v>0.97681091736492798</v>
      </c>
      <c r="AE1349" s="88">
        <v>0.97949801422403104</v>
      </c>
      <c r="AF1349" s="88">
        <v>0.981457328435417</v>
      </c>
      <c r="AG1349" s="88">
        <v>0.98226892369011698</v>
      </c>
      <c r="AH1349" s="88">
        <v>0.96963556045514998</v>
      </c>
      <c r="AI1349" s="88">
        <v>0.96037225138959503</v>
      </c>
      <c r="AJ1349" s="88">
        <v>0.95761303929708896</v>
      </c>
      <c r="AK1349" s="88">
        <v>0.95555131978149499</v>
      </c>
    </row>
    <row r="1350" spans="1:37" s="88" customFormat="1" hidden="1" x14ac:dyDescent="0.3">
      <c r="A1350" s="117" t="str">
        <f t="shared" si="25"/>
        <v>SDGbaseTRA_UrbIRT_v6_3PVAXaconf</v>
      </c>
      <c r="B1350" s="118" t="s">
        <v>220</v>
      </c>
      <c r="C1350" s="119" t="s">
        <v>295</v>
      </c>
      <c r="D1350" s="91" t="s">
        <v>212</v>
      </c>
      <c r="E1350" s="88" t="s">
        <v>34</v>
      </c>
      <c r="F1350" s="88">
        <v>1</v>
      </c>
      <c r="G1350" s="88">
        <v>1.0046750530174899</v>
      </c>
      <c r="H1350" s="88">
        <v>1.00778200759875</v>
      </c>
      <c r="I1350" s="88">
        <v>0.99408729023057896</v>
      </c>
      <c r="J1350" s="88">
        <v>0.99454637712605998</v>
      </c>
      <c r="K1350" s="88">
        <v>0.99936562657588701</v>
      </c>
      <c r="L1350" s="88">
        <v>1.0041367094938201</v>
      </c>
      <c r="M1350" s="88">
        <v>1.0079329759260001</v>
      </c>
      <c r="N1350" s="88">
        <v>1.0102235265297601</v>
      </c>
      <c r="O1350" s="88">
        <v>1.01548683246079</v>
      </c>
      <c r="P1350" s="88">
        <v>1.0176914369323999</v>
      </c>
      <c r="Q1350" s="88">
        <v>1.0189725891257</v>
      </c>
      <c r="R1350" s="88">
        <v>1.03342618632811</v>
      </c>
      <c r="S1350" s="88">
        <v>1.0360348098684999</v>
      </c>
      <c r="T1350" s="88">
        <v>1.0380130301541199</v>
      </c>
      <c r="U1350" s="88">
        <v>1.0404015996240199</v>
      </c>
      <c r="V1350" s="88">
        <v>1.04204079151398</v>
      </c>
      <c r="W1350" s="88">
        <v>1.0433275744333299</v>
      </c>
      <c r="X1350" s="88">
        <v>1.04295715788593</v>
      </c>
      <c r="Y1350" s="88">
        <v>1.0404583511415599</v>
      </c>
      <c r="Z1350" s="88">
        <v>1.0390870286507801</v>
      </c>
      <c r="AA1350" s="88">
        <v>1.03817036129794</v>
      </c>
      <c r="AB1350" s="88">
        <v>1.0391965593242201</v>
      </c>
      <c r="AC1350" s="88">
        <v>1.03930769158267</v>
      </c>
      <c r="AD1350" s="88">
        <v>1.04003474380412</v>
      </c>
      <c r="AE1350" s="88">
        <v>1.0412836606845399</v>
      </c>
      <c r="AF1350" s="88">
        <v>1.0416220794737601</v>
      </c>
      <c r="AG1350" s="88">
        <v>1.03882613133195</v>
      </c>
      <c r="AH1350" s="88">
        <v>1.02292990576206</v>
      </c>
      <c r="AI1350" s="88">
        <v>1.0065806642219599</v>
      </c>
      <c r="AJ1350" s="88">
        <v>0.99382248197619805</v>
      </c>
      <c r="AK1350" s="88">
        <v>0.98250982065345105</v>
      </c>
    </row>
    <row r="1351" spans="1:37" s="88" customFormat="1" hidden="1" x14ac:dyDescent="0.3">
      <c r="A1351" s="117" t="str">
        <f t="shared" si="25"/>
        <v>SDGbaseTRA_UrbIRT_v6_3PVAXapast</v>
      </c>
      <c r="B1351" s="118" t="s">
        <v>220</v>
      </c>
      <c r="C1351" s="119" t="s">
        <v>295</v>
      </c>
      <c r="D1351" s="91" t="s">
        <v>212</v>
      </c>
      <c r="E1351" s="88" t="s">
        <v>35</v>
      </c>
      <c r="F1351" s="88">
        <v>0.99999999999979095</v>
      </c>
      <c r="G1351" s="88">
        <v>0.93249986018829401</v>
      </c>
      <c r="H1351" s="88">
        <v>0.93837380594317898</v>
      </c>
      <c r="I1351" s="88">
        <v>0.91670778565195898</v>
      </c>
      <c r="J1351" s="88">
        <v>0.92867501806966402</v>
      </c>
      <c r="K1351" s="88">
        <v>0.93694893323764705</v>
      </c>
      <c r="L1351" s="88">
        <v>0.94066982720185</v>
      </c>
      <c r="M1351" s="88">
        <v>0.94410133274160601</v>
      </c>
      <c r="N1351" s="88">
        <v>0.94117761021110402</v>
      </c>
      <c r="O1351" s="88">
        <v>0.98409847119941896</v>
      </c>
      <c r="P1351" s="88">
        <v>0.978818982399278</v>
      </c>
      <c r="Q1351" s="88">
        <v>0.96700329661350104</v>
      </c>
      <c r="R1351" s="88">
        <v>0.97841505875171197</v>
      </c>
      <c r="S1351" s="88">
        <v>0.97923559947498895</v>
      </c>
      <c r="T1351" s="88">
        <v>0.97861908681044196</v>
      </c>
      <c r="U1351" s="88">
        <v>0.97313335565215897</v>
      </c>
      <c r="V1351" s="88">
        <v>0.96817253086730504</v>
      </c>
      <c r="W1351" s="88">
        <v>0.970355510702548</v>
      </c>
      <c r="X1351" s="88">
        <v>0.972212362431911</v>
      </c>
      <c r="Y1351" s="88">
        <v>0.96512490582186505</v>
      </c>
      <c r="Z1351" s="88">
        <v>0.95696874281109401</v>
      </c>
      <c r="AA1351" s="88">
        <v>0.95531550708705704</v>
      </c>
      <c r="AB1351" s="88">
        <v>0.96648308879274603</v>
      </c>
      <c r="AC1351" s="88">
        <v>0.96793601105114901</v>
      </c>
      <c r="AD1351" s="88">
        <v>0.96516882079863697</v>
      </c>
      <c r="AE1351" s="88">
        <v>0.96293932894373402</v>
      </c>
      <c r="AF1351" s="88">
        <v>0.96513170452170405</v>
      </c>
      <c r="AG1351" s="88">
        <v>0.961454498917648</v>
      </c>
      <c r="AH1351" s="88">
        <v>0.97309863365321803</v>
      </c>
      <c r="AI1351" s="88">
        <v>0.97522603812597497</v>
      </c>
      <c r="AJ1351" s="88">
        <v>0.97449303368472495</v>
      </c>
      <c r="AK1351" s="88">
        <v>0.97243267792202304</v>
      </c>
    </row>
    <row r="1352" spans="1:37" s="88" customFormat="1" hidden="1" x14ac:dyDescent="0.3">
      <c r="A1352" s="117" t="str">
        <f t="shared" si="25"/>
        <v>SDGbaseTRA_UrbIRT_v6_3PVAXaofoo</v>
      </c>
      <c r="B1352" s="118" t="s">
        <v>220</v>
      </c>
      <c r="C1352" s="119" t="s">
        <v>295</v>
      </c>
      <c r="D1352" s="91" t="s">
        <v>212</v>
      </c>
      <c r="E1352" s="88" t="s">
        <v>36</v>
      </c>
      <c r="F1352" s="88">
        <v>1.0000000000001401</v>
      </c>
      <c r="G1352" s="88">
        <v>0.96428726702299905</v>
      </c>
      <c r="H1352" s="88">
        <v>0.96485521025328003</v>
      </c>
      <c r="I1352" s="88">
        <v>0.956622567672748</v>
      </c>
      <c r="J1352" s="88">
        <v>0.96427206030525003</v>
      </c>
      <c r="K1352" s="88">
        <v>0.96653976224301996</v>
      </c>
      <c r="L1352" s="88">
        <v>0.96747207863727003</v>
      </c>
      <c r="M1352" s="88">
        <v>0.96799499538739198</v>
      </c>
      <c r="N1352" s="88">
        <v>0.96708883839119297</v>
      </c>
      <c r="O1352" s="88">
        <v>0.991693348008995</v>
      </c>
      <c r="P1352" s="88">
        <v>0.98657142742445703</v>
      </c>
      <c r="Q1352" s="88">
        <v>0.97788095470837</v>
      </c>
      <c r="R1352" s="88">
        <v>0.98450999992404098</v>
      </c>
      <c r="S1352" s="88">
        <v>0.98298851736618398</v>
      </c>
      <c r="T1352" s="88">
        <v>0.98216434691802301</v>
      </c>
      <c r="U1352" s="88">
        <v>0.981902088424636</v>
      </c>
      <c r="V1352" s="88">
        <v>0.98157657113215901</v>
      </c>
      <c r="W1352" s="88">
        <v>0.98284400450163001</v>
      </c>
      <c r="X1352" s="88">
        <v>0.98622375787994898</v>
      </c>
      <c r="Y1352" s="88">
        <v>0.98414879253149501</v>
      </c>
      <c r="Z1352" s="88">
        <v>0.98114825002556205</v>
      </c>
      <c r="AA1352" s="88">
        <v>0.98103031147163999</v>
      </c>
      <c r="AB1352" s="88">
        <v>0.98655970311279495</v>
      </c>
      <c r="AC1352" s="88">
        <v>0.98624070671072805</v>
      </c>
      <c r="AD1352" s="88">
        <v>0.98598699597512995</v>
      </c>
      <c r="AE1352" s="88">
        <v>0.98644814679324</v>
      </c>
      <c r="AF1352" s="88">
        <v>0.98726647798439304</v>
      </c>
      <c r="AG1352" s="88">
        <v>0.98595437600541502</v>
      </c>
      <c r="AH1352" s="88">
        <v>0.98472638204555796</v>
      </c>
      <c r="AI1352" s="88">
        <v>0.97978853149728196</v>
      </c>
      <c r="AJ1352" s="88">
        <v>0.97600368343330102</v>
      </c>
      <c r="AK1352" s="88">
        <v>0.97192773635258001</v>
      </c>
    </row>
    <row r="1353" spans="1:37" s="88" customFormat="1" hidden="1" x14ac:dyDescent="0.3">
      <c r="A1353" s="117" t="str">
        <f t="shared" si="25"/>
        <v>SDGbaseTRA_UrbIRT_v6_3PVAXabevt</v>
      </c>
      <c r="B1353" s="118" t="s">
        <v>220</v>
      </c>
      <c r="C1353" s="119" t="s">
        <v>295</v>
      </c>
      <c r="D1353" s="91" t="s">
        <v>212</v>
      </c>
      <c r="E1353" s="88" t="s">
        <v>37</v>
      </c>
      <c r="F1353" s="88">
        <v>0.99999999999986</v>
      </c>
      <c r="G1353" s="88">
        <v>0.99952162944814604</v>
      </c>
      <c r="H1353" s="88">
        <v>1.0151210945270599</v>
      </c>
      <c r="I1353" s="88">
        <v>0.99676964994367501</v>
      </c>
      <c r="J1353" s="88">
        <v>0.99958467130116302</v>
      </c>
      <c r="K1353" s="88">
        <v>1.00280005620124</v>
      </c>
      <c r="L1353" s="88">
        <v>1.0046208811825701</v>
      </c>
      <c r="M1353" s="88">
        <v>1.0065755386539099</v>
      </c>
      <c r="N1353" s="88">
        <v>1.0054986629966101</v>
      </c>
      <c r="O1353" s="88">
        <v>1.0425869190497099</v>
      </c>
      <c r="P1353" s="88">
        <v>1.03571202316899</v>
      </c>
      <c r="Q1353" s="88">
        <v>1.02274052286965</v>
      </c>
      <c r="R1353" s="88">
        <v>1.0262082684174501</v>
      </c>
      <c r="S1353" s="88">
        <v>1.0219950740099299</v>
      </c>
      <c r="T1353" s="88">
        <v>1.0195533823532901</v>
      </c>
      <c r="U1353" s="88">
        <v>1.0174367089657099</v>
      </c>
      <c r="V1353" s="88">
        <v>1.0144185777628101</v>
      </c>
      <c r="W1353" s="88">
        <v>1.0156780337450899</v>
      </c>
      <c r="X1353" s="88">
        <v>1.0176652197732099</v>
      </c>
      <c r="Y1353" s="88">
        <v>1.0135599972326601</v>
      </c>
      <c r="Z1353" s="88">
        <v>1.0091887665394199</v>
      </c>
      <c r="AA1353" s="88">
        <v>1.0089337657167099</v>
      </c>
      <c r="AB1353" s="88">
        <v>1.02081208356177</v>
      </c>
      <c r="AC1353" s="88">
        <v>1.0212226883714199</v>
      </c>
      <c r="AD1353" s="88">
        <v>1.01715697463382</v>
      </c>
      <c r="AE1353" s="88">
        <v>1.01290435873267</v>
      </c>
      <c r="AF1353" s="88">
        <v>1.0099087801000799</v>
      </c>
      <c r="AG1353" s="88">
        <v>1.0076046801882701</v>
      </c>
      <c r="AH1353" s="88">
        <v>1.0035175263215099</v>
      </c>
      <c r="AI1353" s="88">
        <v>0.99306041465544004</v>
      </c>
      <c r="AJ1353" s="88">
        <v>0.985176914918799</v>
      </c>
      <c r="AK1353" s="88">
        <v>0.97759571024670699</v>
      </c>
    </row>
    <row r="1354" spans="1:37" s="88" customFormat="1" hidden="1" x14ac:dyDescent="0.3">
      <c r="A1354" s="117" t="str">
        <f t="shared" si="25"/>
        <v>SDGbaseTRA_UrbIRT_v6_3PVAXatext</v>
      </c>
      <c r="B1354" s="118" t="s">
        <v>220</v>
      </c>
      <c r="C1354" s="119" t="s">
        <v>295</v>
      </c>
      <c r="D1354" s="91" t="s">
        <v>212</v>
      </c>
      <c r="E1354" s="88" t="s">
        <v>38</v>
      </c>
      <c r="F1354" s="88">
        <v>1.00000000000002</v>
      </c>
      <c r="G1354" s="88">
        <v>1.09649566118175</v>
      </c>
      <c r="H1354" s="88">
        <v>1.08973647612631</v>
      </c>
      <c r="I1354" s="88">
        <v>1.0829917793174599</v>
      </c>
      <c r="J1354" s="88">
        <v>1.0757663951344401</v>
      </c>
      <c r="K1354" s="88">
        <v>1.07629835421498</v>
      </c>
      <c r="L1354" s="88">
        <v>1.08029199031821</v>
      </c>
      <c r="M1354" s="88">
        <v>1.0851000918267799</v>
      </c>
      <c r="N1354" s="88">
        <v>1.0876857902139401</v>
      </c>
      <c r="O1354" s="88">
        <v>1.0853325584515201</v>
      </c>
      <c r="P1354" s="88">
        <v>1.08551688691777</v>
      </c>
      <c r="Q1354" s="88">
        <v>1.08424724237449</v>
      </c>
      <c r="R1354" s="88">
        <v>1.08695539541249</v>
      </c>
      <c r="S1354" s="88">
        <v>1.08938328341428</v>
      </c>
      <c r="T1354" s="88">
        <v>1.09114565648182</v>
      </c>
      <c r="U1354" s="88">
        <v>1.0954586328178999</v>
      </c>
      <c r="V1354" s="88">
        <v>1.0995382896914401</v>
      </c>
      <c r="W1354" s="88">
        <v>1.10259864976665</v>
      </c>
      <c r="X1354" s="88">
        <v>1.10339891843684</v>
      </c>
      <c r="Y1354" s="88">
        <v>1.1009183749489999</v>
      </c>
      <c r="Z1354" s="88">
        <v>1.0984992530112201</v>
      </c>
      <c r="AA1354" s="88">
        <v>1.09611127395894</v>
      </c>
      <c r="AB1354" s="88">
        <v>1.09195996122218</v>
      </c>
      <c r="AC1354" s="88">
        <v>1.08919521457513</v>
      </c>
      <c r="AD1354" s="88">
        <v>1.0901744298236999</v>
      </c>
      <c r="AE1354" s="88">
        <v>1.0919479553133999</v>
      </c>
      <c r="AF1354" s="88">
        <v>1.09214287554942</v>
      </c>
      <c r="AG1354" s="88">
        <v>1.0899059873694701</v>
      </c>
      <c r="AH1354" s="88">
        <v>1.0603844508623199</v>
      </c>
      <c r="AI1354" s="88">
        <v>1.03552109617313</v>
      </c>
      <c r="AJ1354" s="88">
        <v>1.0192712748488399</v>
      </c>
      <c r="AK1354" s="88">
        <v>1.00561266454537</v>
      </c>
    </row>
    <row r="1355" spans="1:37" s="88" customFormat="1" hidden="1" x14ac:dyDescent="0.3">
      <c r="A1355" s="117" t="str">
        <f t="shared" si="25"/>
        <v>SDGbaseTRA_UrbIRT_v6_3PVAXaclth</v>
      </c>
      <c r="B1355" s="118" t="s">
        <v>220</v>
      </c>
      <c r="C1355" s="119" t="s">
        <v>295</v>
      </c>
      <c r="D1355" s="91" t="s">
        <v>212</v>
      </c>
      <c r="E1355" s="88" t="s">
        <v>39</v>
      </c>
      <c r="F1355" s="88">
        <v>1.00000000000002</v>
      </c>
      <c r="G1355" s="88">
        <v>1.10318108559021</v>
      </c>
      <c r="H1355" s="88">
        <v>1.1036759251219399</v>
      </c>
      <c r="I1355" s="88">
        <v>1.10079526648537</v>
      </c>
      <c r="J1355" s="88">
        <v>1.0951830163427101</v>
      </c>
      <c r="K1355" s="88">
        <v>1.09673858492918</v>
      </c>
      <c r="L1355" s="88">
        <v>1.1016162984909901</v>
      </c>
      <c r="M1355" s="88">
        <v>1.1067832635710999</v>
      </c>
      <c r="N1355" s="88">
        <v>1.10964525736049</v>
      </c>
      <c r="O1355" s="88">
        <v>1.1038673750963699</v>
      </c>
      <c r="P1355" s="88">
        <v>1.10427709979804</v>
      </c>
      <c r="Q1355" s="88">
        <v>1.1038358845448499</v>
      </c>
      <c r="R1355" s="88">
        <v>1.10805762396131</v>
      </c>
      <c r="S1355" s="88">
        <v>1.1104879112266199</v>
      </c>
      <c r="T1355" s="88">
        <v>1.1123489493312499</v>
      </c>
      <c r="U1355" s="88">
        <v>1.1169773453448599</v>
      </c>
      <c r="V1355" s="88">
        <v>1.1210448869441401</v>
      </c>
      <c r="W1355" s="88">
        <v>1.12398954974567</v>
      </c>
      <c r="X1355" s="88">
        <v>1.12470763731806</v>
      </c>
      <c r="Y1355" s="88">
        <v>1.1222533888481101</v>
      </c>
      <c r="Z1355" s="88">
        <v>1.11988461150755</v>
      </c>
      <c r="AA1355" s="88">
        <v>1.1175927751085399</v>
      </c>
      <c r="AB1355" s="88">
        <v>1.11299558106757</v>
      </c>
      <c r="AC1355" s="88">
        <v>1.10993411969324</v>
      </c>
      <c r="AD1355" s="88">
        <v>1.1106026115045899</v>
      </c>
      <c r="AE1355" s="88">
        <v>1.1121176791180201</v>
      </c>
      <c r="AF1355" s="88">
        <v>1.1121557377526701</v>
      </c>
      <c r="AG1355" s="88">
        <v>1.1095734208186101</v>
      </c>
      <c r="AH1355" s="88">
        <v>1.0769211029641801</v>
      </c>
      <c r="AI1355" s="88">
        <v>1.04955592717372</v>
      </c>
      <c r="AJ1355" s="88">
        <v>1.0311679082554299</v>
      </c>
      <c r="AK1355" s="88">
        <v>1.0156184675359601</v>
      </c>
    </row>
    <row r="1356" spans="1:37" s="88" customFormat="1" hidden="1" x14ac:dyDescent="0.3">
      <c r="A1356" s="117" t="str">
        <f t="shared" si="25"/>
        <v>SDGbaseTRA_UrbIRT_v6_3PVAXaleat</v>
      </c>
      <c r="B1356" s="118" t="s">
        <v>220</v>
      </c>
      <c r="C1356" s="119" t="s">
        <v>295</v>
      </c>
      <c r="D1356" s="91" t="s">
        <v>212</v>
      </c>
      <c r="E1356" s="88" t="s">
        <v>40</v>
      </c>
      <c r="F1356" s="88">
        <v>0.99999999999987299</v>
      </c>
      <c r="G1356" s="88">
        <v>1.08522087037408</v>
      </c>
      <c r="H1356" s="88">
        <v>1.0549617910717799</v>
      </c>
      <c r="I1356" s="88">
        <v>1.0207321390881501</v>
      </c>
      <c r="J1356" s="88">
        <v>1.0002971148418101</v>
      </c>
      <c r="K1356" s="88">
        <v>1.0011486342207701</v>
      </c>
      <c r="L1356" s="88">
        <v>1.0085103506303601</v>
      </c>
      <c r="M1356" s="88">
        <v>1.0222538978784199</v>
      </c>
      <c r="N1356" s="88">
        <v>1.0295923375429801</v>
      </c>
      <c r="O1356" s="88">
        <v>1.12326035203662</v>
      </c>
      <c r="P1356" s="88">
        <v>1.1252342665525199</v>
      </c>
      <c r="Q1356" s="88">
        <v>1.1008444797710699</v>
      </c>
      <c r="R1356" s="88">
        <v>1.05667841292722</v>
      </c>
      <c r="S1356" s="88">
        <v>1.04817639751972</v>
      </c>
      <c r="T1356" s="88">
        <v>1.04242930307036</v>
      </c>
      <c r="U1356" s="88">
        <v>1.03947710634934</v>
      </c>
      <c r="V1356" s="88">
        <v>1.0325004232353201</v>
      </c>
      <c r="W1356" s="88">
        <v>1.0331445631217899</v>
      </c>
      <c r="X1356" s="88">
        <v>1.0354280279007599</v>
      </c>
      <c r="Y1356" s="88">
        <v>1.0252190592139101</v>
      </c>
      <c r="Z1356" s="88">
        <v>1.0135807262533201</v>
      </c>
      <c r="AA1356" s="88">
        <v>1.0099350058988801</v>
      </c>
      <c r="AB1356" s="88">
        <v>1.0277969685558299</v>
      </c>
      <c r="AC1356" s="88">
        <v>1.0346867553488699</v>
      </c>
      <c r="AD1356" s="88">
        <v>1.0350859455022099</v>
      </c>
      <c r="AE1356" s="88">
        <v>1.0320431144068201</v>
      </c>
      <c r="AF1356" s="88">
        <v>1.0285483746717601</v>
      </c>
      <c r="AG1356" s="88">
        <v>1.02267294395391</v>
      </c>
      <c r="AH1356" s="88">
        <v>0.992819859727326</v>
      </c>
      <c r="AI1356" s="88">
        <v>0.95471938222962305</v>
      </c>
      <c r="AJ1356" s="88">
        <v>0.93481640824893197</v>
      </c>
      <c r="AK1356" s="88">
        <v>0.91951245631677203</v>
      </c>
    </row>
    <row r="1357" spans="1:37" s="88" customFormat="1" hidden="1" x14ac:dyDescent="0.3">
      <c r="A1357" s="117" t="str">
        <f t="shared" si="25"/>
        <v>SDGbaseTRA_UrbIRT_v6_3PVAXafoot</v>
      </c>
      <c r="B1357" s="118" t="s">
        <v>220</v>
      </c>
      <c r="C1357" s="119" t="s">
        <v>295</v>
      </c>
      <c r="D1357" s="91" t="s">
        <v>212</v>
      </c>
      <c r="E1357" s="88" t="s">
        <v>41</v>
      </c>
      <c r="F1357" s="88">
        <v>0.99999999999997402</v>
      </c>
      <c r="G1357" s="88">
        <v>1.09178989538005</v>
      </c>
      <c r="H1357" s="88">
        <v>1.0913493863310599</v>
      </c>
      <c r="I1357" s="88">
        <v>1.0869646050456401</v>
      </c>
      <c r="J1357" s="88">
        <v>1.0820045874128199</v>
      </c>
      <c r="K1357" s="88">
        <v>1.0824166529683099</v>
      </c>
      <c r="L1357" s="88">
        <v>1.0856911938943601</v>
      </c>
      <c r="M1357" s="88">
        <v>1.0891043236737801</v>
      </c>
      <c r="N1357" s="88">
        <v>1.09051060585533</v>
      </c>
      <c r="O1357" s="88">
        <v>1.0876938769600999</v>
      </c>
      <c r="P1357" s="88">
        <v>1.0878791458511401</v>
      </c>
      <c r="Q1357" s="88">
        <v>1.08640614346093</v>
      </c>
      <c r="R1357" s="88">
        <v>1.0906971891564201</v>
      </c>
      <c r="S1357" s="88">
        <v>1.09218930152108</v>
      </c>
      <c r="T1357" s="88">
        <v>1.09330147622525</v>
      </c>
      <c r="U1357" s="88">
        <v>1.09693683924623</v>
      </c>
      <c r="V1357" s="88">
        <v>1.10045058265104</v>
      </c>
      <c r="W1357" s="88">
        <v>1.10350987712861</v>
      </c>
      <c r="X1357" s="88">
        <v>1.1046815015075699</v>
      </c>
      <c r="Y1357" s="88">
        <v>1.10236338609853</v>
      </c>
      <c r="Z1357" s="88">
        <v>1.0998403195278601</v>
      </c>
      <c r="AA1357" s="88">
        <v>1.09734160251052</v>
      </c>
      <c r="AB1357" s="88">
        <v>1.09486637240707</v>
      </c>
      <c r="AC1357" s="88">
        <v>1.0930855494615701</v>
      </c>
      <c r="AD1357" s="88">
        <v>1.09445278472097</v>
      </c>
      <c r="AE1357" s="88">
        <v>1.09652038786729</v>
      </c>
      <c r="AF1357" s="88">
        <v>1.0972061348614599</v>
      </c>
      <c r="AG1357" s="88">
        <v>1.0947524371889701</v>
      </c>
      <c r="AH1357" s="88">
        <v>1.06689033000508</v>
      </c>
      <c r="AI1357" s="88">
        <v>1.04318831992761</v>
      </c>
      <c r="AJ1357" s="88">
        <v>1.0271679764315</v>
      </c>
      <c r="AK1357" s="88">
        <v>1.0134664009635499</v>
      </c>
    </row>
    <row r="1358" spans="1:37" s="88" customFormat="1" hidden="1" x14ac:dyDescent="0.3">
      <c r="A1358" s="117" t="str">
        <f t="shared" si="25"/>
        <v>SDGbaseTRA_UrbIRT_v6_3PVAXawood</v>
      </c>
      <c r="B1358" s="118" t="s">
        <v>220</v>
      </c>
      <c r="C1358" s="119" t="s">
        <v>295</v>
      </c>
      <c r="D1358" s="91" t="s">
        <v>212</v>
      </c>
      <c r="E1358" s="88" t="s">
        <v>42</v>
      </c>
      <c r="F1358" s="88">
        <v>1.0000000000000899</v>
      </c>
      <c r="G1358" s="88">
        <v>1.01591458127603</v>
      </c>
      <c r="H1358" s="88">
        <v>1.01177769093336</v>
      </c>
      <c r="I1358" s="88">
        <v>1.01759639288643</v>
      </c>
      <c r="J1358" s="88">
        <v>1.0117597801310201</v>
      </c>
      <c r="K1358" s="88">
        <v>1.0111533518681299</v>
      </c>
      <c r="L1358" s="88">
        <v>1.0118362399445</v>
      </c>
      <c r="M1358" s="88">
        <v>1.01424585551285</v>
      </c>
      <c r="N1358" s="88">
        <v>1.0146291303306101</v>
      </c>
      <c r="O1358" s="88">
        <v>1.0193824143283701</v>
      </c>
      <c r="P1358" s="88">
        <v>1.0175665418005599</v>
      </c>
      <c r="Q1358" s="88">
        <v>1.01585571914908</v>
      </c>
      <c r="R1358" s="88">
        <v>1.00965195853541</v>
      </c>
      <c r="S1358" s="88">
        <v>1.01598525809694</v>
      </c>
      <c r="T1358" s="88">
        <v>1.0206773692137801</v>
      </c>
      <c r="U1358" s="88">
        <v>1.0251846618645799</v>
      </c>
      <c r="V1358" s="88">
        <v>1.0306901904050101</v>
      </c>
      <c r="W1358" s="88">
        <v>1.03539844717184</v>
      </c>
      <c r="X1358" s="88">
        <v>1.0384864479317599</v>
      </c>
      <c r="Y1358" s="88">
        <v>1.0380707848711099</v>
      </c>
      <c r="Z1358" s="88">
        <v>1.0368565899042499</v>
      </c>
      <c r="AA1358" s="88">
        <v>1.0356897946969501</v>
      </c>
      <c r="AB1358" s="88">
        <v>1.0321046072075799</v>
      </c>
      <c r="AC1358" s="88">
        <v>1.0297638091955399</v>
      </c>
      <c r="AD1358" s="88">
        <v>1.0316535427875599</v>
      </c>
      <c r="AE1358" s="88">
        <v>1.03471263959685</v>
      </c>
      <c r="AF1358" s="88">
        <v>1.0363389737378099</v>
      </c>
      <c r="AG1358" s="88">
        <v>1.0358260884788799</v>
      </c>
      <c r="AH1358" s="88">
        <v>1.0262378914475501</v>
      </c>
      <c r="AI1358" s="88">
        <v>1.0147958218003501</v>
      </c>
      <c r="AJ1358" s="88">
        <v>1.0089938484901499</v>
      </c>
      <c r="AK1358" s="88">
        <v>1.00437041711902</v>
      </c>
    </row>
    <row r="1359" spans="1:37" s="88" customFormat="1" hidden="1" x14ac:dyDescent="0.3">
      <c r="A1359" s="117" t="str">
        <f t="shared" si="25"/>
        <v>SDGbaseTRA_UrbIRT_v6_3PVAXapapr</v>
      </c>
      <c r="B1359" s="118" t="s">
        <v>220</v>
      </c>
      <c r="C1359" s="119" t="s">
        <v>295</v>
      </c>
      <c r="D1359" s="91" t="s">
        <v>212</v>
      </c>
      <c r="E1359" s="88" t="s">
        <v>43</v>
      </c>
      <c r="F1359" s="88">
        <v>1.0000000000000699</v>
      </c>
      <c r="G1359" s="88">
        <v>1.0414465904471499</v>
      </c>
      <c r="H1359" s="88">
        <v>1.0431210323365101</v>
      </c>
      <c r="I1359" s="88">
        <v>1.03927543122793</v>
      </c>
      <c r="J1359" s="88">
        <v>1.03119862460022</v>
      </c>
      <c r="K1359" s="88">
        <v>1.0324921573175301</v>
      </c>
      <c r="L1359" s="88">
        <v>1.0317648717180801</v>
      </c>
      <c r="M1359" s="88">
        <v>1.0262337841512299</v>
      </c>
      <c r="N1359" s="88">
        <v>1.02813000058367</v>
      </c>
      <c r="O1359" s="88">
        <v>1.03064990337093</v>
      </c>
      <c r="P1359" s="88">
        <v>1.03022102764623</v>
      </c>
      <c r="Q1359" s="88">
        <v>1.02967759747233</v>
      </c>
      <c r="R1359" s="88">
        <v>1.04452754025456</v>
      </c>
      <c r="S1359" s="88">
        <v>1.04327895480149</v>
      </c>
      <c r="T1359" s="88">
        <v>1.0432151763479101</v>
      </c>
      <c r="U1359" s="88">
        <v>1.0448359094566499</v>
      </c>
      <c r="V1359" s="88">
        <v>1.04737433697269</v>
      </c>
      <c r="W1359" s="88">
        <v>1.0502565952382099</v>
      </c>
      <c r="X1359" s="88">
        <v>1.0517620638462</v>
      </c>
      <c r="Y1359" s="88">
        <v>1.0497716555018499</v>
      </c>
      <c r="Z1359" s="88">
        <v>1.04726759451985</v>
      </c>
      <c r="AA1359" s="88">
        <v>1.0455734561315499</v>
      </c>
      <c r="AB1359" s="88">
        <v>1.0421693667342</v>
      </c>
      <c r="AC1359" s="88">
        <v>1.03979359784685</v>
      </c>
      <c r="AD1359" s="88">
        <v>1.04084726554985</v>
      </c>
      <c r="AE1359" s="88">
        <v>1.0430412580238899</v>
      </c>
      <c r="AF1359" s="88">
        <v>1.0438965116296299</v>
      </c>
      <c r="AG1359" s="88">
        <v>1.0425661069221901</v>
      </c>
      <c r="AH1359" s="88">
        <v>1.02696022046652</v>
      </c>
      <c r="AI1359" s="88">
        <v>1.01121247100369</v>
      </c>
      <c r="AJ1359" s="88">
        <v>1.00127194051623</v>
      </c>
      <c r="AK1359" s="88">
        <v>0.99318498024896495</v>
      </c>
    </row>
    <row r="1360" spans="1:37" s="88" customFormat="1" hidden="1" x14ac:dyDescent="0.3">
      <c r="A1360" s="117" t="str">
        <f t="shared" si="25"/>
        <v>SDGbaseTRA_UrbIRT_v6_3PVAXaprnt</v>
      </c>
      <c r="B1360" s="118" t="s">
        <v>220</v>
      </c>
      <c r="C1360" s="119" t="s">
        <v>295</v>
      </c>
      <c r="D1360" s="91" t="s">
        <v>212</v>
      </c>
      <c r="E1360" s="88" t="s">
        <v>44</v>
      </c>
      <c r="F1360" s="88">
        <v>1.00000000000004</v>
      </c>
      <c r="G1360" s="88">
        <v>1.09938626130642</v>
      </c>
      <c r="H1360" s="88">
        <v>1.10161769927197</v>
      </c>
      <c r="I1360" s="88">
        <v>1.09912585900319</v>
      </c>
      <c r="J1360" s="88">
        <v>1.0927387830548101</v>
      </c>
      <c r="K1360" s="88">
        <v>1.0937506885748001</v>
      </c>
      <c r="L1360" s="88">
        <v>1.09813181124028</v>
      </c>
      <c r="M1360" s="88">
        <v>1.1029244678622001</v>
      </c>
      <c r="N1360" s="88">
        <v>1.1054203017559201</v>
      </c>
      <c r="O1360" s="88">
        <v>1.0979611775401901</v>
      </c>
      <c r="P1360" s="88">
        <v>1.0983219114787299</v>
      </c>
      <c r="Q1360" s="88">
        <v>1.0981265145920101</v>
      </c>
      <c r="R1360" s="88">
        <v>1.1024698450739301</v>
      </c>
      <c r="S1360" s="88">
        <v>1.10492999927297</v>
      </c>
      <c r="T1360" s="88">
        <v>1.1068675295363299</v>
      </c>
      <c r="U1360" s="88">
        <v>1.11166436419709</v>
      </c>
      <c r="V1360" s="88">
        <v>1.11606871628586</v>
      </c>
      <c r="W1360" s="88">
        <v>1.1192295184101699</v>
      </c>
      <c r="X1360" s="88">
        <v>1.1199761848376</v>
      </c>
      <c r="Y1360" s="88">
        <v>1.1174597669041699</v>
      </c>
      <c r="Z1360" s="88">
        <v>1.1149290471083899</v>
      </c>
      <c r="AA1360" s="88">
        <v>1.1124598698044901</v>
      </c>
      <c r="AB1360" s="88">
        <v>1.10728005085557</v>
      </c>
      <c r="AC1360" s="88">
        <v>1.10423794398014</v>
      </c>
      <c r="AD1360" s="88">
        <v>1.1052110778498401</v>
      </c>
      <c r="AE1360" s="88">
        <v>1.1070703735591401</v>
      </c>
      <c r="AF1360" s="88">
        <v>1.1073076173899601</v>
      </c>
      <c r="AG1360" s="88">
        <v>1.10470431147243</v>
      </c>
      <c r="AH1360" s="88">
        <v>1.0710564438797601</v>
      </c>
      <c r="AI1360" s="88">
        <v>1.04253746953391</v>
      </c>
      <c r="AJ1360" s="88">
        <v>1.02308640741408</v>
      </c>
      <c r="AK1360" s="88">
        <v>1.0066221510718401</v>
      </c>
    </row>
    <row r="1361" spans="1:37" s="88" customFormat="1" hidden="1" x14ac:dyDescent="0.3">
      <c r="A1361" s="117" t="str">
        <f t="shared" si="25"/>
        <v>SDGbaseTRA_UrbIRT_v6_3PVAXapetr</v>
      </c>
      <c r="B1361" s="118" t="s">
        <v>220</v>
      </c>
      <c r="C1361" s="119" t="s">
        <v>295</v>
      </c>
      <c r="D1361" s="91" t="s">
        <v>212</v>
      </c>
      <c r="E1361" s="88" t="s">
        <v>45</v>
      </c>
      <c r="F1361" s="88">
        <v>1.00000000000082</v>
      </c>
      <c r="G1361" s="88">
        <v>1.1644751807078</v>
      </c>
      <c r="H1361" s="88">
        <v>0.84571686401267998</v>
      </c>
      <c r="I1361" s="88">
        <v>0.65907565320237105</v>
      </c>
      <c r="J1361" s="88">
        <v>0.629460605127943</v>
      </c>
      <c r="K1361" s="88">
        <v>0.61373407308934802</v>
      </c>
      <c r="L1361" s="88">
        <v>0.60900062794360399</v>
      </c>
      <c r="M1361" s="88">
        <v>0.62771384096329597</v>
      </c>
      <c r="N1361" s="88">
        <v>0.64796407203002004</v>
      </c>
      <c r="O1361" s="88">
        <v>1.1992364271975899</v>
      </c>
      <c r="P1361" s="88">
        <v>1.58248312184381</v>
      </c>
      <c r="Q1361" s="88">
        <v>1.52786806643384</v>
      </c>
      <c r="R1361" s="88">
        <v>1.4844031889559901</v>
      </c>
      <c r="S1361" s="88">
        <v>1.47024673116956</v>
      </c>
      <c r="T1361" s="88">
        <v>1.45982562666305</v>
      </c>
      <c r="U1361" s="88">
        <v>1.45779682911339</v>
      </c>
      <c r="V1361" s="88">
        <v>1.4424986402481399</v>
      </c>
      <c r="W1361" s="88">
        <v>1.44131606056666</v>
      </c>
      <c r="X1361" s="88">
        <v>0.91082095132823804</v>
      </c>
      <c r="Y1361" s="88">
        <v>0.184790823495326</v>
      </c>
      <c r="Z1361" s="88">
        <v>-1.0020792846681701</v>
      </c>
      <c r="AA1361" s="88">
        <v>-2.9441081910774201</v>
      </c>
      <c r="AB1361" s="88">
        <v>-3.3434022720049401</v>
      </c>
      <c r="AC1361" s="88">
        <v>-2.44505339842281</v>
      </c>
      <c r="AD1361" s="88">
        <v>-0.75092193501339599</v>
      </c>
      <c r="AE1361" s="88">
        <v>1.46741519979892</v>
      </c>
      <c r="AF1361" s="88">
        <v>1.42822142131469</v>
      </c>
      <c r="AG1361" s="88">
        <v>1.3025404749671301</v>
      </c>
      <c r="AH1361" s="88">
        <v>1.20525214179803</v>
      </c>
      <c r="AI1361" s="88">
        <v>1.0244051628034301</v>
      </c>
      <c r="AJ1361" s="88">
        <v>0.83417093930933295</v>
      </c>
      <c r="AK1361" s="88">
        <v>0.55720510242118604</v>
      </c>
    </row>
    <row r="1362" spans="1:37" s="88" customFormat="1" hidden="1" x14ac:dyDescent="0.3">
      <c r="A1362" s="117" t="str">
        <f t="shared" si="25"/>
        <v>SDGbaseTRA_UrbIRT_v6_3PVAXahydr</v>
      </c>
      <c r="B1362" s="118" t="s">
        <v>220</v>
      </c>
      <c r="C1362" s="119" t="s">
        <v>295</v>
      </c>
      <c r="D1362" s="91" t="s">
        <v>212</v>
      </c>
      <c r="E1362" s="88" t="s">
        <v>46</v>
      </c>
      <c r="F1362" s="88">
        <v>1.0000000000004201</v>
      </c>
      <c r="G1362" s="88">
        <v>2.5992570260888401</v>
      </c>
      <c r="H1362" s="88">
        <v>2.7128630646530598</v>
      </c>
      <c r="I1362" s="88">
        <v>2.6966889215666301</v>
      </c>
      <c r="J1362" s="88">
        <v>2.71496629799974</v>
      </c>
      <c r="K1362" s="88">
        <v>2.7405520752843699</v>
      </c>
      <c r="L1362" s="88">
        <v>2.7704891655390398</v>
      </c>
      <c r="M1362" s="88">
        <v>2.8184498903718498</v>
      </c>
      <c r="N1362" s="88">
        <v>2.86049229748805</v>
      </c>
      <c r="O1362" s="88">
        <v>3.07488283815352</v>
      </c>
      <c r="P1362" s="88">
        <v>3.1393734670280802</v>
      </c>
      <c r="Q1362" s="88">
        <v>3.5059501170612499</v>
      </c>
      <c r="R1362" s="88">
        <v>3.5229694508706002</v>
      </c>
      <c r="S1362" s="88">
        <v>3.5432168014497001</v>
      </c>
      <c r="T1362" s="88">
        <v>3.5622406948751402</v>
      </c>
      <c r="U1362" s="88">
        <v>3.5826676441549998</v>
      </c>
      <c r="V1362" s="88">
        <v>3.5933087174511402</v>
      </c>
      <c r="W1362" s="88">
        <v>3.6125058475831699</v>
      </c>
      <c r="X1362" s="88">
        <v>-1.05430199302801</v>
      </c>
      <c r="Y1362" s="88">
        <v>-1.0083567201385399</v>
      </c>
      <c r="Z1362" s="88">
        <v>1.4503500660781301</v>
      </c>
      <c r="AA1362" s="88">
        <v>1.22745766612591</v>
      </c>
      <c r="AB1362" s="88">
        <v>1.26580918460848</v>
      </c>
      <c r="AC1362" s="88">
        <v>1.4530032420183401</v>
      </c>
      <c r="AD1362" s="88">
        <v>1.7104638834138199</v>
      </c>
      <c r="AE1362" s="88">
        <v>1.9866553086468399</v>
      </c>
      <c r="AF1362" s="88">
        <v>1.95889436266876</v>
      </c>
      <c r="AG1362" s="88">
        <v>1.7497107137310599</v>
      </c>
      <c r="AH1362" s="88">
        <v>1.56081029119043</v>
      </c>
      <c r="AI1362" s="88">
        <v>1.2300653591433199</v>
      </c>
      <c r="AJ1362" s="88">
        <v>0.94308734890455603</v>
      </c>
      <c r="AK1362" s="88">
        <v>0.69268055841527199</v>
      </c>
    </row>
    <row r="1363" spans="1:37" s="88" customFormat="1" hidden="1" x14ac:dyDescent="0.3">
      <c r="A1363" s="117" t="str">
        <f t="shared" si="25"/>
        <v>SDGbaseTRA_UrbIRT_v6_3PVAXaammo</v>
      </c>
      <c r="B1363" s="118" t="s">
        <v>220</v>
      </c>
      <c r="C1363" s="119" t="s">
        <v>295</v>
      </c>
      <c r="D1363" s="91" t="s">
        <v>212</v>
      </c>
      <c r="E1363" s="88" t="s">
        <v>47</v>
      </c>
      <c r="F1363" s="88">
        <v>1.00000000000032</v>
      </c>
      <c r="G1363" s="88">
        <v>1.0325010962993799</v>
      </c>
      <c r="H1363" s="88">
        <v>1.0247307991937</v>
      </c>
      <c r="I1363" s="88">
        <v>1.02448405855713</v>
      </c>
      <c r="J1363" s="88">
        <v>1.01869701568295</v>
      </c>
      <c r="K1363" s="88">
        <v>1.01897628583471</v>
      </c>
      <c r="L1363" s="88">
        <v>1.02171111022474</v>
      </c>
      <c r="M1363" s="88">
        <v>1.0256284048759901</v>
      </c>
      <c r="N1363" s="88">
        <v>1.0264548365733901</v>
      </c>
      <c r="O1363" s="88">
        <v>1.0113276454940501</v>
      </c>
      <c r="P1363" s="88">
        <v>1.0100966285016899</v>
      </c>
      <c r="Q1363" s="88">
        <v>1.01139723986351</v>
      </c>
      <c r="R1363" s="88">
        <v>1.0167221264566799</v>
      </c>
      <c r="S1363" s="88">
        <v>1.0209725418194999</v>
      </c>
      <c r="T1363" s="88">
        <v>1.0243546659859</v>
      </c>
      <c r="U1363" s="88">
        <v>1.02963763845017</v>
      </c>
      <c r="V1363" s="88">
        <v>1.03562417894059</v>
      </c>
      <c r="W1363" s="88">
        <v>1.0405016361494099</v>
      </c>
      <c r="X1363" s="88">
        <v>1.0424109654835301</v>
      </c>
      <c r="Y1363" s="88">
        <v>1.04072919256047</v>
      </c>
      <c r="Z1363" s="88">
        <v>1.0382815967532799</v>
      </c>
      <c r="AA1363" s="88">
        <v>1.03386557301468</v>
      </c>
      <c r="AB1363" s="88">
        <v>1.0143662744283599</v>
      </c>
      <c r="AC1363" s="88">
        <v>1.00195720052413</v>
      </c>
      <c r="AD1363" s="88">
        <v>0.99809168118476899</v>
      </c>
      <c r="AE1363" s="88">
        <v>0.99800570927920296</v>
      </c>
      <c r="AF1363" s="88">
        <v>0.99792355141905598</v>
      </c>
      <c r="AG1363" s="88">
        <v>0.99536921088758101</v>
      </c>
      <c r="AH1363" s="88">
        <v>0.96282871611537002</v>
      </c>
      <c r="AI1363" s="88">
        <v>0.93512923787841695</v>
      </c>
      <c r="AJ1363" s="88">
        <v>0.91685670397700503</v>
      </c>
      <c r="AK1363" s="88">
        <v>0.90236719396445098</v>
      </c>
    </row>
    <row r="1364" spans="1:37" s="88" customFormat="1" hidden="1" x14ac:dyDescent="0.3">
      <c r="A1364" s="117" t="str">
        <f t="shared" si="25"/>
        <v>SDGbaseTRA_UrbIRT_v6_3PVAXabchm</v>
      </c>
      <c r="B1364" s="118" t="s">
        <v>220</v>
      </c>
      <c r="C1364" s="119" t="s">
        <v>295</v>
      </c>
      <c r="D1364" s="91" t="s">
        <v>212</v>
      </c>
      <c r="E1364" s="88" t="s">
        <v>48</v>
      </c>
      <c r="F1364" s="88">
        <v>1.0000000000006499</v>
      </c>
      <c r="G1364" s="88">
        <v>1.2654217550646301</v>
      </c>
      <c r="H1364" s="88">
        <v>1.37223396701346</v>
      </c>
      <c r="I1364" s="88">
        <v>1.36376303854268</v>
      </c>
      <c r="J1364" s="88">
        <v>1.4097211095569</v>
      </c>
      <c r="K1364" s="88">
        <v>1.4581650225413101</v>
      </c>
      <c r="L1364" s="88">
        <v>1.50807720377124</v>
      </c>
      <c r="M1364" s="88">
        <v>1.5719278543159501</v>
      </c>
      <c r="N1364" s="88">
        <v>1.6288340092490099</v>
      </c>
      <c r="O1364" s="88">
        <v>1.9135821188504001</v>
      </c>
      <c r="P1364" s="88">
        <v>1.99085701241309</v>
      </c>
      <c r="Q1364" s="88">
        <v>2.0144497229117202</v>
      </c>
      <c r="R1364" s="88">
        <v>2.0258232802623799</v>
      </c>
      <c r="S1364" s="88">
        <v>2.0345957125676599</v>
      </c>
      <c r="T1364" s="88">
        <v>2.0467758762163402</v>
      </c>
      <c r="U1364" s="88">
        <v>2.06281793255559</v>
      </c>
      <c r="V1364" s="88">
        <v>2.0637636490565101</v>
      </c>
      <c r="W1364" s="88">
        <v>2.0775006243588301</v>
      </c>
      <c r="X1364" s="88">
        <v>2.09499423179758</v>
      </c>
      <c r="Y1364" s="88">
        <v>2.0640937812419899</v>
      </c>
      <c r="Z1364" s="88">
        <v>2.0174743235796702</v>
      </c>
      <c r="AA1364" s="88">
        <v>1.9612251933365401</v>
      </c>
      <c r="AB1364" s="88">
        <v>2.0314636227057199</v>
      </c>
      <c r="AC1364" s="88">
        <v>2.0858981089820299</v>
      </c>
      <c r="AD1364" s="88">
        <v>2.1320547099773699</v>
      </c>
      <c r="AE1364" s="88">
        <v>2.17279694964878</v>
      </c>
      <c r="AF1364" s="88">
        <v>2.1740906155375099</v>
      </c>
      <c r="AG1364" s="88">
        <v>2.1263717664522201</v>
      </c>
      <c r="AH1364" s="88">
        <v>2.0636241691822699</v>
      </c>
      <c r="AI1364" s="88">
        <v>1.9526544157658301</v>
      </c>
      <c r="AJ1364" s="88">
        <v>1.8479509378150201</v>
      </c>
      <c r="AK1364" s="88">
        <v>1.7382670957658199</v>
      </c>
    </row>
    <row r="1365" spans="1:37" s="88" customFormat="1" hidden="1" x14ac:dyDescent="0.3">
      <c r="A1365" s="117" t="str">
        <f t="shared" si="25"/>
        <v>SDGbaseTRA_UrbIRT_v6_3PVAXaochm</v>
      </c>
      <c r="B1365" s="118" t="s">
        <v>220</v>
      </c>
      <c r="C1365" s="119" t="s">
        <v>295</v>
      </c>
      <c r="D1365" s="91" t="s">
        <v>212</v>
      </c>
      <c r="E1365" s="88" t="s">
        <v>49</v>
      </c>
      <c r="F1365" s="88">
        <v>1.0000000000001099</v>
      </c>
      <c r="G1365" s="88">
        <v>1.18753955387392</v>
      </c>
      <c r="H1365" s="88">
        <v>1.26642348801001</v>
      </c>
      <c r="I1365" s="88">
        <v>1.2487448228410301</v>
      </c>
      <c r="J1365" s="88">
        <v>1.2790502902493199</v>
      </c>
      <c r="K1365" s="88">
        <v>1.31076165345379</v>
      </c>
      <c r="L1365" s="88">
        <v>1.34301934395468</v>
      </c>
      <c r="M1365" s="88">
        <v>1.38351876497335</v>
      </c>
      <c r="N1365" s="88">
        <v>1.4221054950093801</v>
      </c>
      <c r="O1365" s="88">
        <v>1.66933617081926</v>
      </c>
      <c r="P1365" s="88">
        <v>1.7224018338096301</v>
      </c>
      <c r="Q1365" s="88">
        <v>1.7285836722015799</v>
      </c>
      <c r="R1365" s="88">
        <v>1.72560760196962</v>
      </c>
      <c r="S1365" s="88">
        <v>1.7240865698866099</v>
      </c>
      <c r="T1365" s="88">
        <v>1.72826605148648</v>
      </c>
      <c r="U1365" s="88">
        <v>1.73449972215085</v>
      </c>
      <c r="V1365" s="88">
        <v>1.7265765480228401</v>
      </c>
      <c r="W1365" s="88">
        <v>1.7311441105280001</v>
      </c>
      <c r="X1365" s="88">
        <v>1.74702410501683</v>
      </c>
      <c r="Y1365" s="88">
        <v>1.73282213571472</v>
      </c>
      <c r="Z1365" s="88">
        <v>1.7099218901951001</v>
      </c>
      <c r="AA1365" s="88">
        <v>1.69484528056259</v>
      </c>
      <c r="AB1365" s="88">
        <v>1.7579897412657699</v>
      </c>
      <c r="AC1365" s="88">
        <v>1.7890082224460799</v>
      </c>
      <c r="AD1365" s="88">
        <v>1.7999575337123399</v>
      </c>
      <c r="AE1365" s="88">
        <v>1.80172223828695</v>
      </c>
      <c r="AF1365" s="88">
        <v>1.7935988199536399</v>
      </c>
      <c r="AG1365" s="88">
        <v>1.76639304046816</v>
      </c>
      <c r="AH1365" s="88">
        <v>1.74017851458746</v>
      </c>
      <c r="AI1365" s="88">
        <v>1.67540122073103</v>
      </c>
      <c r="AJ1365" s="88">
        <v>1.6148687292044701</v>
      </c>
      <c r="AK1365" s="88">
        <v>1.5523552258001401</v>
      </c>
    </row>
    <row r="1366" spans="1:37" s="88" customFormat="1" hidden="1" x14ac:dyDescent="0.3">
      <c r="A1366" s="117" t="str">
        <f t="shared" si="25"/>
        <v>SDGbaseTRA_UrbIRT_v6_3PVAXarubb</v>
      </c>
      <c r="B1366" s="118" t="s">
        <v>220</v>
      </c>
      <c r="C1366" s="119" t="s">
        <v>295</v>
      </c>
      <c r="D1366" s="91" t="s">
        <v>212</v>
      </c>
      <c r="E1366" s="88" t="s">
        <v>50</v>
      </c>
      <c r="F1366" s="88">
        <v>1.00000000000001</v>
      </c>
      <c r="G1366" s="88">
        <v>1.01170563001087</v>
      </c>
      <c r="H1366" s="88">
        <v>1.0121638774034201</v>
      </c>
      <c r="I1366" s="88">
        <v>1.00433038769004</v>
      </c>
      <c r="J1366" s="88">
        <v>1.0018880437928199</v>
      </c>
      <c r="K1366" s="88">
        <v>1.00469571786894</v>
      </c>
      <c r="L1366" s="88">
        <v>1.0085612690641901</v>
      </c>
      <c r="M1366" s="88">
        <v>1.0123966674676099</v>
      </c>
      <c r="N1366" s="88">
        <v>1.0149146462445899</v>
      </c>
      <c r="O1366" s="88">
        <v>1.02408329711641</v>
      </c>
      <c r="P1366" s="88">
        <v>1.02441373796774</v>
      </c>
      <c r="Q1366" s="88">
        <v>1.02227912736198</v>
      </c>
      <c r="R1366" s="88">
        <v>1.02463984775784</v>
      </c>
      <c r="S1366" s="88">
        <v>1.02576633573362</v>
      </c>
      <c r="T1366" s="88">
        <v>1.0268942763771201</v>
      </c>
      <c r="U1366" s="88">
        <v>1.02993828715087</v>
      </c>
      <c r="V1366" s="88">
        <v>1.0337419678378901</v>
      </c>
      <c r="W1366" s="88">
        <v>1.0361136743314301</v>
      </c>
      <c r="X1366" s="88">
        <v>1.0350935496889699</v>
      </c>
      <c r="Y1366" s="88">
        <v>1.0310657977981901</v>
      </c>
      <c r="Z1366" s="88">
        <v>1.02690913705711</v>
      </c>
      <c r="AA1366" s="88">
        <v>1.0218777221854201</v>
      </c>
      <c r="AB1366" s="88">
        <v>1.0261857980785201</v>
      </c>
      <c r="AC1366" s="88">
        <v>1.030921068968</v>
      </c>
      <c r="AD1366" s="88">
        <v>1.0376131899454499</v>
      </c>
      <c r="AE1366" s="88">
        <v>1.0437183002803401</v>
      </c>
      <c r="AF1366" s="88">
        <v>1.0438130547590601</v>
      </c>
      <c r="AG1366" s="88">
        <v>1.04111619580708</v>
      </c>
      <c r="AH1366" s="88">
        <v>1.0264464128523301</v>
      </c>
      <c r="AI1366" s="88">
        <v>1.01197501341289</v>
      </c>
      <c r="AJ1366" s="88">
        <v>1.0026038553429999</v>
      </c>
      <c r="AK1366" s="88">
        <v>0.99434578512623095</v>
      </c>
    </row>
    <row r="1367" spans="1:37" s="88" customFormat="1" hidden="1" x14ac:dyDescent="0.3">
      <c r="A1367" s="117" t="str">
        <f t="shared" si="25"/>
        <v>SDGbaseTRA_UrbIRT_v6_3PVAXaplas</v>
      </c>
      <c r="B1367" s="118" t="s">
        <v>220</v>
      </c>
      <c r="C1367" s="119" t="s">
        <v>295</v>
      </c>
      <c r="D1367" s="91" t="s">
        <v>212</v>
      </c>
      <c r="E1367" s="88" t="s">
        <v>51</v>
      </c>
      <c r="F1367" s="88">
        <v>1.00000000000004</v>
      </c>
      <c r="G1367" s="88">
        <v>1.0560374102129799</v>
      </c>
      <c r="H1367" s="88">
        <v>1.0559944814531701</v>
      </c>
      <c r="I1367" s="88">
        <v>1.0536090129206099</v>
      </c>
      <c r="J1367" s="88">
        <v>1.04728795421831</v>
      </c>
      <c r="K1367" s="88">
        <v>1.04794798316732</v>
      </c>
      <c r="L1367" s="88">
        <v>1.0517442825110801</v>
      </c>
      <c r="M1367" s="88">
        <v>1.05607959942839</v>
      </c>
      <c r="N1367" s="88">
        <v>1.0582282930946501</v>
      </c>
      <c r="O1367" s="88">
        <v>1.0526644052920799</v>
      </c>
      <c r="P1367" s="88">
        <v>1.0528093929950899</v>
      </c>
      <c r="Q1367" s="88">
        <v>1.05227420724799</v>
      </c>
      <c r="R1367" s="88">
        <v>1.05523805349795</v>
      </c>
      <c r="S1367" s="88">
        <v>1.0578688250547099</v>
      </c>
      <c r="T1367" s="88">
        <v>1.0599435508350801</v>
      </c>
      <c r="U1367" s="88">
        <v>1.06452198566932</v>
      </c>
      <c r="V1367" s="88">
        <v>1.06881931953554</v>
      </c>
      <c r="W1367" s="88">
        <v>1.0719637219195</v>
      </c>
      <c r="X1367" s="88">
        <v>1.0729140212994901</v>
      </c>
      <c r="Y1367" s="88">
        <v>1.07070903792105</v>
      </c>
      <c r="Z1367" s="88">
        <v>1.0683654179939199</v>
      </c>
      <c r="AA1367" s="88">
        <v>1.0661403857506</v>
      </c>
      <c r="AB1367" s="88">
        <v>1.0610142200542401</v>
      </c>
      <c r="AC1367" s="88">
        <v>1.0579900209193001</v>
      </c>
      <c r="AD1367" s="88">
        <v>1.05888986686549</v>
      </c>
      <c r="AE1367" s="88">
        <v>1.06075853081261</v>
      </c>
      <c r="AF1367" s="88">
        <v>1.0611420075940501</v>
      </c>
      <c r="AG1367" s="88">
        <v>1.0587462179632801</v>
      </c>
      <c r="AH1367" s="88">
        <v>1.0280986437349799</v>
      </c>
      <c r="AI1367" s="88">
        <v>1.0023770650080699</v>
      </c>
      <c r="AJ1367" s="88">
        <v>0.98500135906217001</v>
      </c>
      <c r="AK1367" s="88">
        <v>0.97040078793115503</v>
      </c>
    </row>
    <row r="1368" spans="1:37" s="88" customFormat="1" hidden="1" x14ac:dyDescent="0.3">
      <c r="A1368" s="117" t="str">
        <f t="shared" si="25"/>
        <v>SDGbaseTRA_UrbIRT_v6_3PVAXanmet</v>
      </c>
      <c r="B1368" s="118" t="s">
        <v>220</v>
      </c>
      <c r="C1368" s="119" t="s">
        <v>295</v>
      </c>
      <c r="D1368" s="91" t="s">
        <v>212</v>
      </c>
      <c r="E1368" s="88" t="s">
        <v>52</v>
      </c>
      <c r="F1368" s="88">
        <v>1</v>
      </c>
      <c r="G1368" s="88">
        <v>1.0799828485924601</v>
      </c>
      <c r="H1368" s="88">
        <v>1.07038761691861</v>
      </c>
      <c r="I1368" s="88">
        <v>1.0773005858426401</v>
      </c>
      <c r="J1368" s="88">
        <v>1.0645067914467501</v>
      </c>
      <c r="K1368" s="88">
        <v>1.06053191676999</v>
      </c>
      <c r="L1368" s="88">
        <v>1.0601520147478001</v>
      </c>
      <c r="M1368" s="88">
        <v>1.0622131175124001</v>
      </c>
      <c r="N1368" s="88">
        <v>1.06288352248605</v>
      </c>
      <c r="O1368" s="88">
        <v>1.06408666058349</v>
      </c>
      <c r="P1368" s="88">
        <v>1.0639236046358</v>
      </c>
      <c r="Q1368" s="88">
        <v>1.06232797955814</v>
      </c>
      <c r="R1368" s="88">
        <v>1.0498256729744999</v>
      </c>
      <c r="S1368" s="88">
        <v>1.05714234951874</v>
      </c>
      <c r="T1368" s="88">
        <v>1.06278248513513</v>
      </c>
      <c r="U1368" s="88">
        <v>1.0696262045443701</v>
      </c>
      <c r="V1368" s="88">
        <v>1.0770235118620901</v>
      </c>
      <c r="W1368" s="88">
        <v>1.0820361780813099</v>
      </c>
      <c r="X1368" s="88">
        <v>1.0828133325792499</v>
      </c>
      <c r="Y1368" s="88">
        <v>1.08186050152619</v>
      </c>
      <c r="Z1368" s="88">
        <v>1.08094471614207</v>
      </c>
      <c r="AA1368" s="88">
        <v>1.0794006747070899</v>
      </c>
      <c r="AB1368" s="88">
        <v>1.07484544998253</v>
      </c>
      <c r="AC1368" s="88">
        <v>1.0731855616780299</v>
      </c>
      <c r="AD1368" s="88">
        <v>1.07620236480596</v>
      </c>
      <c r="AE1368" s="88">
        <v>1.0800207478358901</v>
      </c>
      <c r="AF1368" s="88">
        <v>1.0817519961400699</v>
      </c>
      <c r="AG1368" s="88">
        <v>1.0793232858438599</v>
      </c>
      <c r="AH1368" s="88">
        <v>1.0578427693941099</v>
      </c>
      <c r="AI1368" s="88">
        <v>1.0388995529094101</v>
      </c>
      <c r="AJ1368" s="88">
        <v>1.02747596021041</v>
      </c>
      <c r="AK1368" s="88">
        <v>1.0177797567994999</v>
      </c>
    </row>
    <row r="1369" spans="1:37" s="88" customFormat="1" hidden="1" x14ac:dyDescent="0.3">
      <c r="A1369" s="117" t="str">
        <f t="shared" si="25"/>
        <v>SDGbaseTRA_UrbIRT_v6_3PVAXairon</v>
      </c>
      <c r="B1369" s="118" t="s">
        <v>220</v>
      </c>
      <c r="C1369" s="119" t="s">
        <v>295</v>
      </c>
      <c r="D1369" s="91" t="s">
        <v>212</v>
      </c>
      <c r="E1369" s="88" t="s">
        <v>53</v>
      </c>
      <c r="F1369" s="88">
        <v>1.00000000000005</v>
      </c>
      <c r="G1369" s="88">
        <v>1.2022869916024801</v>
      </c>
      <c r="H1369" s="88">
        <v>1.17498537786594</v>
      </c>
      <c r="I1369" s="88">
        <v>1.1613727153923701</v>
      </c>
      <c r="J1369" s="88">
        <v>1.1442877143053001</v>
      </c>
      <c r="K1369" s="88">
        <v>1.1387120142181399</v>
      </c>
      <c r="L1369" s="88">
        <v>1.13862889537488</v>
      </c>
      <c r="M1369" s="88">
        <v>1.1427513139695999</v>
      </c>
      <c r="N1369" s="88">
        <v>1.1439421120269799</v>
      </c>
      <c r="O1369" s="88">
        <v>1.1444391560907401</v>
      </c>
      <c r="P1369" s="88">
        <v>1.1436937322341501</v>
      </c>
      <c r="Q1369" s="88">
        <v>1.1407399708589001</v>
      </c>
      <c r="R1369" s="88">
        <v>1.13586023209253</v>
      </c>
      <c r="S1369" s="88">
        <v>1.1389414829255</v>
      </c>
      <c r="T1369" s="88">
        <v>1.1415501961585399</v>
      </c>
      <c r="U1369" s="88">
        <v>1.1469368741727299</v>
      </c>
      <c r="V1369" s="88">
        <v>1.1553459293716599</v>
      </c>
      <c r="W1369" s="88">
        <v>1.1600797446627</v>
      </c>
      <c r="X1369" s="88">
        <v>1.1592426662156501</v>
      </c>
      <c r="Y1369" s="88">
        <v>1.1580632297146201</v>
      </c>
      <c r="Z1369" s="88">
        <v>1.15573053980164</v>
      </c>
      <c r="AA1369" s="88">
        <v>1.1545780251976201</v>
      </c>
      <c r="AB1369" s="88">
        <v>1.13946270838382</v>
      </c>
      <c r="AC1369" s="88">
        <v>1.1355332876128901</v>
      </c>
      <c r="AD1369" s="88">
        <v>1.1409071673051501</v>
      </c>
      <c r="AE1369" s="88">
        <v>1.14790342200517</v>
      </c>
      <c r="AF1369" s="88">
        <v>1.1516033407528099</v>
      </c>
      <c r="AG1369" s="88">
        <v>1.1506870626149599</v>
      </c>
      <c r="AH1369" s="88">
        <v>1.11557608901155</v>
      </c>
      <c r="AI1369" s="88">
        <v>1.09015706752286</v>
      </c>
      <c r="AJ1369" s="88">
        <v>1.07550034402293</v>
      </c>
      <c r="AK1369" s="88">
        <v>1.0642493386280201</v>
      </c>
    </row>
    <row r="1370" spans="1:37" s="88" customFormat="1" hidden="1" x14ac:dyDescent="0.3">
      <c r="A1370" s="117" t="str">
        <f t="shared" si="25"/>
        <v>SDGbaseTRA_UrbIRT_v6_3PVAXanfrm</v>
      </c>
      <c r="B1370" s="118" t="s">
        <v>220</v>
      </c>
      <c r="C1370" s="119" t="s">
        <v>295</v>
      </c>
      <c r="D1370" s="91" t="s">
        <v>212</v>
      </c>
      <c r="E1370" s="88" t="s">
        <v>54</v>
      </c>
      <c r="F1370" s="88">
        <v>0.99999999999998002</v>
      </c>
      <c r="G1370" s="88">
        <v>1.1652294357325299</v>
      </c>
      <c r="H1370" s="88">
        <v>1.1074943061948099</v>
      </c>
      <c r="I1370" s="88">
        <v>1.0643161326823001</v>
      </c>
      <c r="J1370" s="88">
        <v>1.04883181064952</v>
      </c>
      <c r="K1370" s="88">
        <v>1.0550726379767901</v>
      </c>
      <c r="L1370" s="88">
        <v>1.0767724333656401</v>
      </c>
      <c r="M1370" s="88">
        <v>1.1301834594109199</v>
      </c>
      <c r="N1370" s="88">
        <v>1.1573769466121999</v>
      </c>
      <c r="O1370" s="88">
        <v>1.2485215149531499</v>
      </c>
      <c r="P1370" s="88">
        <v>1.2455080834124801</v>
      </c>
      <c r="Q1370" s="88">
        <v>1.21485284792029</v>
      </c>
      <c r="R1370" s="88">
        <v>1.17808536703914</v>
      </c>
      <c r="S1370" s="88">
        <v>1.1653853377069601</v>
      </c>
      <c r="T1370" s="88">
        <v>1.1577638946748801</v>
      </c>
      <c r="U1370" s="88">
        <v>1.16077804698912</v>
      </c>
      <c r="V1370" s="88">
        <v>1.1961605259866801</v>
      </c>
      <c r="W1370" s="88">
        <v>1.2081140904246299</v>
      </c>
      <c r="X1370" s="88">
        <v>1.1783514445960801</v>
      </c>
      <c r="Y1370" s="88">
        <v>1.1709701089153499</v>
      </c>
      <c r="Z1370" s="88">
        <v>1.1554606625433801</v>
      </c>
      <c r="AA1370" s="88">
        <v>1.1512479236720901</v>
      </c>
      <c r="AB1370" s="88">
        <v>1.0328634616336601</v>
      </c>
      <c r="AC1370" s="88">
        <v>1.0094165018643899</v>
      </c>
      <c r="AD1370" s="88">
        <v>1.0402305398741201</v>
      </c>
      <c r="AE1370" s="88">
        <v>1.07998534746171</v>
      </c>
      <c r="AF1370" s="88">
        <v>1.10661640447799</v>
      </c>
      <c r="AG1370" s="88">
        <v>1.11327488353413</v>
      </c>
      <c r="AH1370" s="88">
        <v>1.00003739698866</v>
      </c>
      <c r="AI1370" s="88">
        <v>0.93346538502049003</v>
      </c>
      <c r="AJ1370" s="88">
        <v>0.910186166098643</v>
      </c>
      <c r="AK1370" s="88">
        <v>0.89728177479523696</v>
      </c>
    </row>
    <row r="1371" spans="1:37" s="88" customFormat="1" hidden="1" x14ac:dyDescent="0.3">
      <c r="A1371" s="117" t="str">
        <f t="shared" si="25"/>
        <v>SDGbaseTRA_UrbIRT_v6_3PVAXametp</v>
      </c>
      <c r="B1371" s="118" t="s">
        <v>220</v>
      </c>
      <c r="C1371" s="119" t="s">
        <v>295</v>
      </c>
      <c r="D1371" s="91" t="s">
        <v>212</v>
      </c>
      <c r="E1371" s="88" t="s">
        <v>55</v>
      </c>
      <c r="F1371" s="88">
        <v>1.00000000000003</v>
      </c>
      <c r="G1371" s="88">
        <v>1.1935480277491499</v>
      </c>
      <c r="H1371" s="88">
        <v>1.1877878160289399</v>
      </c>
      <c r="I1371" s="88">
        <v>1.18315899784626</v>
      </c>
      <c r="J1371" s="88">
        <v>1.17400568793789</v>
      </c>
      <c r="K1371" s="88">
        <v>1.17377175816416</v>
      </c>
      <c r="L1371" s="88">
        <v>1.1777021999574999</v>
      </c>
      <c r="M1371" s="88">
        <v>1.1826715024368999</v>
      </c>
      <c r="N1371" s="88">
        <v>1.1852746843978901</v>
      </c>
      <c r="O1371" s="88">
        <v>1.18092566080173</v>
      </c>
      <c r="P1371" s="88">
        <v>1.18088462145211</v>
      </c>
      <c r="Q1371" s="88">
        <v>1.1797002406918899</v>
      </c>
      <c r="R1371" s="88">
        <v>1.1807838136867701</v>
      </c>
      <c r="S1371" s="88">
        <v>1.18386325571275</v>
      </c>
      <c r="T1371" s="88">
        <v>1.18626048225111</v>
      </c>
      <c r="U1371" s="88">
        <v>1.191491469204</v>
      </c>
      <c r="V1371" s="88">
        <v>1.1968061228381099</v>
      </c>
      <c r="W1371" s="88">
        <v>1.20006396177469</v>
      </c>
      <c r="X1371" s="88">
        <v>1.1999618378785799</v>
      </c>
      <c r="Y1371" s="88">
        <v>1.19778923220787</v>
      </c>
      <c r="Z1371" s="88">
        <v>1.19559314631564</v>
      </c>
      <c r="AA1371" s="88">
        <v>1.19354388907267</v>
      </c>
      <c r="AB1371" s="88">
        <v>1.18818672613232</v>
      </c>
      <c r="AC1371" s="88">
        <v>1.18515044881941</v>
      </c>
      <c r="AD1371" s="88">
        <v>1.18662553696786</v>
      </c>
      <c r="AE1371" s="88">
        <v>1.1889801734949099</v>
      </c>
      <c r="AF1371" s="88">
        <v>1.18936182834727</v>
      </c>
      <c r="AG1371" s="88">
        <v>1.18656503550663</v>
      </c>
      <c r="AH1371" s="88">
        <v>1.1519918363456401</v>
      </c>
      <c r="AI1371" s="88">
        <v>1.1232646595251901</v>
      </c>
      <c r="AJ1371" s="88">
        <v>1.1045284022708901</v>
      </c>
      <c r="AK1371" s="88">
        <v>1.0888549716829301</v>
      </c>
    </row>
    <row r="1372" spans="1:37" s="88" customFormat="1" hidden="1" x14ac:dyDescent="0.3">
      <c r="A1372" s="117" t="str">
        <f t="shared" si="25"/>
        <v>SDGbaseTRA_UrbIRT_v6_3PVAXamach</v>
      </c>
      <c r="B1372" s="118" t="s">
        <v>220</v>
      </c>
      <c r="C1372" s="119" t="s">
        <v>295</v>
      </c>
      <c r="D1372" s="91" t="s">
        <v>212</v>
      </c>
      <c r="E1372" s="88" t="s">
        <v>56</v>
      </c>
      <c r="F1372" s="88">
        <v>1.00000000000004</v>
      </c>
      <c r="G1372" s="88">
        <v>1.17651031877711</v>
      </c>
      <c r="H1372" s="88">
        <v>1.1653120012979701</v>
      </c>
      <c r="I1372" s="88">
        <v>1.1674098210205399</v>
      </c>
      <c r="J1372" s="88">
        <v>1.1522770511960201</v>
      </c>
      <c r="K1372" s="88">
        <v>1.14764192238174</v>
      </c>
      <c r="L1372" s="88">
        <v>1.1482842317676101</v>
      </c>
      <c r="M1372" s="88">
        <v>1.1527069646716599</v>
      </c>
      <c r="N1372" s="88">
        <v>1.1538070671007701</v>
      </c>
      <c r="O1372" s="88">
        <v>1.15476963820376</v>
      </c>
      <c r="P1372" s="88">
        <v>1.1532844996982901</v>
      </c>
      <c r="Q1372" s="88">
        <v>1.15003281817597</v>
      </c>
      <c r="R1372" s="88">
        <v>1.13726555982379</v>
      </c>
      <c r="S1372" s="88">
        <v>1.14237882128077</v>
      </c>
      <c r="T1372" s="88">
        <v>1.14669137707916</v>
      </c>
      <c r="U1372" s="88">
        <v>1.1532672145662699</v>
      </c>
      <c r="V1372" s="88">
        <v>1.1615544842763501</v>
      </c>
      <c r="W1372" s="88">
        <v>1.1658112279361501</v>
      </c>
      <c r="X1372" s="88">
        <v>1.1643784078305599</v>
      </c>
      <c r="Y1372" s="88">
        <v>1.1639335204915799</v>
      </c>
      <c r="Z1372" s="88">
        <v>1.16268385714583</v>
      </c>
      <c r="AA1372" s="88">
        <v>1.1618285491840901</v>
      </c>
      <c r="AB1372" s="88">
        <v>1.1514608953085399</v>
      </c>
      <c r="AC1372" s="88">
        <v>1.1484637008899601</v>
      </c>
      <c r="AD1372" s="88">
        <v>1.15389709587258</v>
      </c>
      <c r="AE1372" s="88">
        <v>1.1605095391581299</v>
      </c>
      <c r="AF1372" s="88">
        <v>1.16397798528892</v>
      </c>
      <c r="AG1372" s="88">
        <v>1.16236435361605</v>
      </c>
      <c r="AH1372" s="88">
        <v>1.1273696240758799</v>
      </c>
      <c r="AI1372" s="88">
        <v>1.0990043224594499</v>
      </c>
      <c r="AJ1372" s="88">
        <v>1.0826570054303699</v>
      </c>
      <c r="AK1372" s="88">
        <v>1.06968271089717</v>
      </c>
    </row>
    <row r="1373" spans="1:37" s="88" customFormat="1" hidden="1" x14ac:dyDescent="0.3">
      <c r="A1373" s="117" t="str">
        <f t="shared" si="25"/>
        <v>SDGbaseTRA_UrbIRT_v6_3PVAXafcel</v>
      </c>
      <c r="B1373" s="118" t="s">
        <v>220</v>
      </c>
      <c r="C1373" s="119" t="s">
        <v>295</v>
      </c>
      <c r="D1373" s="91" t="s">
        <v>212</v>
      </c>
      <c r="E1373" s="88" t="s">
        <v>57</v>
      </c>
      <c r="F1373" s="88">
        <v>0.99999999999979095</v>
      </c>
      <c r="G1373" s="88">
        <v>1.00237249385205</v>
      </c>
      <c r="H1373" s="88">
        <v>1.0083443873559801</v>
      </c>
      <c r="I1373" s="88">
        <v>0.96565503695099097</v>
      </c>
      <c r="J1373" s="88">
        <v>0.95753277162401795</v>
      </c>
      <c r="K1373" s="88">
        <v>0.95871482376003003</v>
      </c>
      <c r="L1373" s="88">
        <v>0.97280152150177002</v>
      </c>
      <c r="M1373" s="88">
        <v>1.01501707979605</v>
      </c>
      <c r="N1373" s="88">
        <v>1.04648477325914</v>
      </c>
      <c r="O1373" s="88">
        <v>1.1915311736422201</v>
      </c>
      <c r="P1373" s="88">
        <v>1.22931712643803</v>
      </c>
      <c r="Q1373" s="88">
        <v>1.2366312199554099</v>
      </c>
      <c r="R1373" s="88">
        <v>1.2332349158746501</v>
      </c>
      <c r="S1373" s="88">
        <v>1.23317726499901</v>
      </c>
      <c r="T1373" s="88">
        <v>1.23530924932714</v>
      </c>
      <c r="U1373" s="88">
        <v>1.2405791182446499</v>
      </c>
      <c r="V1373" s="88">
        <v>1.26420936015359</v>
      </c>
      <c r="W1373" s="88">
        <v>1.2745793491324899</v>
      </c>
      <c r="X1373" s="88">
        <v>1.2511648399734601</v>
      </c>
      <c r="Y1373" s="88">
        <v>1.24524817346226</v>
      </c>
      <c r="Z1373" s="88">
        <v>1.2329653854393201</v>
      </c>
      <c r="AA1373" s="88">
        <v>1.2289010577683499</v>
      </c>
      <c r="AB1373" s="88">
        <v>1.1896960037895099</v>
      </c>
      <c r="AC1373" s="88">
        <v>1.16767508705234</v>
      </c>
      <c r="AD1373" s="88">
        <v>1.1723337692844999</v>
      </c>
      <c r="AE1373" s="88">
        <v>1.1805975750426201</v>
      </c>
      <c r="AF1373" s="88">
        <v>1.1825776981932301</v>
      </c>
      <c r="AG1373" s="88">
        <v>1.1764631625594499</v>
      </c>
      <c r="AH1373" s="88">
        <v>1.0999333292805</v>
      </c>
      <c r="AI1373" s="88">
        <v>1.0073288921419701</v>
      </c>
      <c r="AJ1373" s="88">
        <v>0.95620832054875904</v>
      </c>
      <c r="AK1373" s="88">
        <v>0.91205623469626396</v>
      </c>
    </row>
    <row r="1374" spans="1:37" s="88" customFormat="1" hidden="1" x14ac:dyDescent="0.3">
      <c r="A1374" s="117" t="str">
        <f t="shared" si="25"/>
        <v>SDGbaseTRA_UrbIRT_v6_3PVAXaelct</v>
      </c>
      <c r="B1374" s="118" t="s">
        <v>220</v>
      </c>
      <c r="C1374" s="119" t="s">
        <v>295</v>
      </c>
      <c r="D1374" s="91" t="s">
        <v>212</v>
      </c>
      <c r="E1374" s="88" t="s">
        <v>58</v>
      </c>
      <c r="F1374" s="88">
        <v>0.999999999999857</v>
      </c>
      <c r="G1374" s="88">
        <v>1.00439195131436</v>
      </c>
      <c r="H1374" s="88">
        <v>1.01105259705243</v>
      </c>
      <c r="I1374" s="88">
        <v>0.97206489717685995</v>
      </c>
      <c r="J1374" s="88">
        <v>0.96486169041575598</v>
      </c>
      <c r="K1374" s="88">
        <v>0.96623724104141595</v>
      </c>
      <c r="L1374" s="88">
        <v>0.97941787097552002</v>
      </c>
      <c r="M1374" s="88">
        <v>1.0184097944358499</v>
      </c>
      <c r="N1374" s="88">
        <v>1.0475653284036901</v>
      </c>
      <c r="O1374" s="88">
        <v>1.1826994641836499</v>
      </c>
      <c r="P1374" s="88">
        <v>1.2179245005961501</v>
      </c>
      <c r="Q1374" s="88">
        <v>1.22481936566406</v>
      </c>
      <c r="R1374" s="88">
        <v>1.2215993850240201</v>
      </c>
      <c r="S1374" s="88">
        <v>1.2216988429779301</v>
      </c>
      <c r="T1374" s="88">
        <v>1.22385554218382</v>
      </c>
      <c r="U1374" s="88">
        <v>1.22886900243194</v>
      </c>
      <c r="V1374" s="88">
        <v>1.2503621402104499</v>
      </c>
      <c r="W1374" s="88">
        <v>1.25993944024051</v>
      </c>
      <c r="X1374" s="88">
        <v>1.23896184946765</v>
      </c>
      <c r="Y1374" s="88">
        <v>1.2335845020341201</v>
      </c>
      <c r="Z1374" s="88">
        <v>1.2222789396057301</v>
      </c>
      <c r="AA1374" s="88">
        <v>1.21870570990261</v>
      </c>
      <c r="AB1374" s="88">
        <v>1.18378307903849</v>
      </c>
      <c r="AC1374" s="88">
        <v>1.16409410515062</v>
      </c>
      <c r="AD1374" s="88">
        <v>1.1684219561779201</v>
      </c>
      <c r="AE1374" s="88">
        <v>1.1758798498710401</v>
      </c>
      <c r="AF1374" s="88">
        <v>1.1775653212469901</v>
      </c>
      <c r="AG1374" s="88">
        <v>1.17188971343159</v>
      </c>
      <c r="AH1374" s="88">
        <v>1.1020001578035199</v>
      </c>
      <c r="AI1374" s="88">
        <v>1.01692174057164</v>
      </c>
      <c r="AJ1374" s="88">
        <v>0.96978473572594903</v>
      </c>
      <c r="AK1374" s="88">
        <v>0.92901599304803395</v>
      </c>
    </row>
    <row r="1375" spans="1:37" s="88" customFormat="1" hidden="1" x14ac:dyDescent="0.3">
      <c r="A1375" s="117" t="str">
        <f t="shared" si="25"/>
        <v>SDGbaseTRA_UrbIRT_v6_3PVAXaemch</v>
      </c>
      <c r="B1375" s="118" t="s">
        <v>220</v>
      </c>
      <c r="C1375" s="119" t="s">
        <v>295</v>
      </c>
      <c r="D1375" s="91" t="s">
        <v>212</v>
      </c>
      <c r="E1375" s="88" t="s">
        <v>59</v>
      </c>
      <c r="F1375" s="88">
        <v>1.00000000000003</v>
      </c>
      <c r="G1375" s="88">
        <v>1.1864482643363601</v>
      </c>
      <c r="H1375" s="88">
        <v>1.1903920537935599</v>
      </c>
      <c r="I1375" s="88">
        <v>1.1887256465590099</v>
      </c>
      <c r="J1375" s="88">
        <v>1.18201633996123</v>
      </c>
      <c r="K1375" s="88">
        <v>1.1832149356488399</v>
      </c>
      <c r="L1375" s="88">
        <v>1.1881043640322899</v>
      </c>
      <c r="M1375" s="88">
        <v>1.19365139922991</v>
      </c>
      <c r="N1375" s="88">
        <v>1.19639644096266</v>
      </c>
      <c r="O1375" s="88">
        <v>1.18935654255764</v>
      </c>
      <c r="P1375" s="88">
        <v>1.18963542986699</v>
      </c>
      <c r="Q1375" s="88">
        <v>1.18901965608021</v>
      </c>
      <c r="R1375" s="88">
        <v>1.19271684344859</v>
      </c>
      <c r="S1375" s="88">
        <v>1.1951934106439801</v>
      </c>
      <c r="T1375" s="88">
        <v>1.1971684122338999</v>
      </c>
      <c r="U1375" s="88">
        <v>1.2023308237496999</v>
      </c>
      <c r="V1375" s="88">
        <v>1.2072062247183799</v>
      </c>
      <c r="W1375" s="88">
        <v>1.2107063545801</v>
      </c>
      <c r="X1375" s="88">
        <v>1.2114667115371101</v>
      </c>
      <c r="Y1375" s="88">
        <v>1.2087500232453301</v>
      </c>
      <c r="Z1375" s="88">
        <v>1.20595863781282</v>
      </c>
      <c r="AA1375" s="88">
        <v>1.20327939731998</v>
      </c>
      <c r="AB1375" s="88">
        <v>1.19699514257399</v>
      </c>
      <c r="AC1375" s="88">
        <v>1.19350912375133</v>
      </c>
      <c r="AD1375" s="88">
        <v>1.1948545801713399</v>
      </c>
      <c r="AE1375" s="88">
        <v>1.19724037665659</v>
      </c>
      <c r="AF1375" s="88">
        <v>1.1978031901336099</v>
      </c>
      <c r="AG1375" s="88">
        <v>1.19526991122617</v>
      </c>
      <c r="AH1375" s="88">
        <v>1.1578708215398901</v>
      </c>
      <c r="AI1375" s="88">
        <v>1.12603062961284</v>
      </c>
      <c r="AJ1375" s="88">
        <v>1.10443076910683</v>
      </c>
      <c r="AK1375" s="88">
        <v>1.0861023252511799</v>
      </c>
    </row>
    <row r="1376" spans="1:37" s="88" customFormat="1" hidden="1" x14ac:dyDescent="0.3">
      <c r="A1376" s="117" t="str">
        <f t="shared" si="25"/>
        <v>SDGbaseTRA_UrbIRT_v6_3PVAXasequ</v>
      </c>
      <c r="B1376" s="118" t="s">
        <v>220</v>
      </c>
      <c r="C1376" s="119" t="s">
        <v>295</v>
      </c>
      <c r="D1376" s="91" t="s">
        <v>212</v>
      </c>
      <c r="E1376" s="88" t="s">
        <v>60</v>
      </c>
      <c r="F1376" s="88">
        <v>1</v>
      </c>
      <c r="G1376" s="88">
        <v>1.19867470949897</v>
      </c>
      <c r="H1376" s="88">
        <v>1.17092902761655</v>
      </c>
      <c r="I1376" s="88">
        <v>1.15344660095662</v>
      </c>
      <c r="J1376" s="88">
        <v>1.1344068039820301</v>
      </c>
      <c r="K1376" s="88">
        <v>1.12803653404088</v>
      </c>
      <c r="L1376" s="88">
        <v>1.12849665305699</v>
      </c>
      <c r="M1376" s="88">
        <v>1.1381799023422601</v>
      </c>
      <c r="N1376" s="88">
        <v>1.1407033786126699</v>
      </c>
      <c r="O1376" s="88">
        <v>1.1495808201337501</v>
      </c>
      <c r="P1376" s="88">
        <v>1.14673864303551</v>
      </c>
      <c r="Q1376" s="88">
        <v>1.1414928205509001</v>
      </c>
      <c r="R1376" s="88">
        <v>1.1317525164976801</v>
      </c>
      <c r="S1376" s="88">
        <v>1.1331454545778401</v>
      </c>
      <c r="T1376" s="88">
        <v>1.1353548785015399</v>
      </c>
      <c r="U1376" s="88">
        <v>1.1400696756892299</v>
      </c>
      <c r="V1376" s="88">
        <v>1.14545284285516</v>
      </c>
      <c r="W1376" s="88">
        <v>1.14961330378175</v>
      </c>
      <c r="X1376" s="88">
        <v>1.15157337383118</v>
      </c>
      <c r="Y1376" s="88">
        <v>1.1509755610433701</v>
      </c>
      <c r="Z1376" s="88">
        <v>1.14903181291153</v>
      </c>
      <c r="AA1376" s="88">
        <v>1.14836214046437</v>
      </c>
      <c r="AB1376" s="88">
        <v>1.1221851304479999</v>
      </c>
      <c r="AC1376" s="88">
        <v>1.1143559484550101</v>
      </c>
      <c r="AD1376" s="88">
        <v>1.12337507345849</v>
      </c>
      <c r="AE1376" s="88">
        <v>1.1344023964535801</v>
      </c>
      <c r="AF1376" s="88">
        <v>1.1415062952455499</v>
      </c>
      <c r="AG1376" s="88">
        <v>1.14221478925123</v>
      </c>
      <c r="AH1376" s="88">
        <v>1.09553316424022</v>
      </c>
      <c r="AI1376" s="88">
        <v>1.05768999712946</v>
      </c>
      <c r="AJ1376" s="88">
        <v>1.0400446363217299</v>
      </c>
      <c r="AK1376" s="88">
        <v>1.0276062763087701</v>
      </c>
    </row>
    <row r="1377" spans="1:37" s="88" customFormat="1" hidden="1" x14ac:dyDescent="0.3">
      <c r="A1377" s="117" t="str">
        <f t="shared" si="25"/>
        <v>SDGbaseTRA_UrbIRT_v6_3PVAXavehi</v>
      </c>
      <c r="B1377" s="118" t="s">
        <v>220</v>
      </c>
      <c r="C1377" s="119" t="s">
        <v>295</v>
      </c>
      <c r="D1377" s="91" t="s">
        <v>212</v>
      </c>
      <c r="E1377" s="88" t="s">
        <v>61</v>
      </c>
      <c r="F1377" s="88">
        <v>1.00000000000003</v>
      </c>
      <c r="G1377" s="88">
        <v>1.1848900940187499</v>
      </c>
      <c r="H1377" s="88">
        <v>1.1781665924884399</v>
      </c>
      <c r="I1377" s="88">
        <v>1.1684519724636699</v>
      </c>
      <c r="J1377" s="88">
        <v>1.1581999901370299</v>
      </c>
      <c r="K1377" s="88">
        <v>1.1577440275864299</v>
      </c>
      <c r="L1377" s="88">
        <v>1.1612256236334</v>
      </c>
      <c r="M1377" s="88">
        <v>1.1675888008420801</v>
      </c>
      <c r="N1377" s="88">
        <v>1.1704841147479099</v>
      </c>
      <c r="O1377" s="88">
        <v>1.16677827380286</v>
      </c>
      <c r="P1377" s="88">
        <v>1.1672681822950599</v>
      </c>
      <c r="Q1377" s="88">
        <v>1.16676338146169</v>
      </c>
      <c r="R1377" s="88">
        <v>1.1696978209629201</v>
      </c>
      <c r="S1377" s="88">
        <v>1.17250022289067</v>
      </c>
      <c r="T1377" s="88">
        <v>1.1748731685284299</v>
      </c>
      <c r="U1377" s="88">
        <v>1.18015662821367</v>
      </c>
      <c r="V1377" s="88">
        <v>1.18648806983104</v>
      </c>
      <c r="W1377" s="88">
        <v>1.1903219426502001</v>
      </c>
      <c r="X1377" s="88">
        <v>1.1897818030687599</v>
      </c>
      <c r="Y1377" s="88">
        <v>1.1821913543260301</v>
      </c>
      <c r="Z1377" s="88">
        <v>1.17588732582613</v>
      </c>
      <c r="AA1377" s="88">
        <v>1.1705777259205701</v>
      </c>
      <c r="AB1377" s="88">
        <v>1.1611271421964899</v>
      </c>
      <c r="AC1377" s="88">
        <v>1.1581628991320001</v>
      </c>
      <c r="AD1377" s="88">
        <v>1.1630714669089699</v>
      </c>
      <c r="AE1377" s="88">
        <v>1.16931854238817</v>
      </c>
      <c r="AF1377" s="88">
        <v>1.1730023109650101</v>
      </c>
      <c r="AG1377" s="88">
        <v>1.17344271713737</v>
      </c>
      <c r="AH1377" s="88">
        <v>1.13789831241074</v>
      </c>
      <c r="AI1377" s="88">
        <v>1.10676377908424</v>
      </c>
      <c r="AJ1377" s="88">
        <v>1.08783933866723</v>
      </c>
      <c r="AK1377" s="88">
        <v>1.0726430408676499</v>
      </c>
    </row>
    <row r="1378" spans="1:37" s="88" customFormat="1" hidden="1" x14ac:dyDescent="0.3">
      <c r="A1378" s="117" t="str">
        <f t="shared" si="25"/>
        <v>SDGbaseTRA_UrbIRT_v6_3PVAXatequ</v>
      </c>
      <c r="B1378" s="118" t="s">
        <v>220</v>
      </c>
      <c r="C1378" s="119" t="s">
        <v>295</v>
      </c>
      <c r="D1378" s="91" t="s">
        <v>212</v>
      </c>
      <c r="E1378" s="88" t="s">
        <v>62</v>
      </c>
      <c r="F1378" s="88">
        <v>1</v>
      </c>
      <c r="G1378" s="88">
        <v>1.1796246704775399</v>
      </c>
      <c r="H1378" s="88">
        <v>1.17471118409805</v>
      </c>
      <c r="I1378" s="88">
        <v>1.1677796031944101</v>
      </c>
      <c r="J1378" s="88">
        <v>1.15725838631703</v>
      </c>
      <c r="K1378" s="88">
        <v>1.1563490724790799</v>
      </c>
      <c r="L1378" s="88">
        <v>1.16061246400021</v>
      </c>
      <c r="M1378" s="88">
        <v>1.1696642032962601</v>
      </c>
      <c r="N1378" s="88">
        <v>1.1741130568793501</v>
      </c>
      <c r="O1378" s="88">
        <v>1.18299926441343</v>
      </c>
      <c r="P1378" s="88">
        <v>1.18257643893919</v>
      </c>
      <c r="Q1378" s="88">
        <v>1.1781078948375701</v>
      </c>
      <c r="R1378" s="88">
        <v>1.1715771796722301</v>
      </c>
      <c r="S1378" s="88">
        <v>1.17189212747539</v>
      </c>
      <c r="T1378" s="88">
        <v>1.1728985361659101</v>
      </c>
      <c r="U1378" s="88">
        <v>1.1772174594385301</v>
      </c>
      <c r="V1378" s="88">
        <v>1.1827770110470099</v>
      </c>
      <c r="W1378" s="88">
        <v>1.18551059916817</v>
      </c>
      <c r="X1378" s="88">
        <v>1.1834056594803599</v>
      </c>
      <c r="Y1378" s="88">
        <v>1.18082448302484</v>
      </c>
      <c r="Z1378" s="88">
        <v>1.17747604527905</v>
      </c>
      <c r="AA1378" s="88">
        <v>1.17550901007289</v>
      </c>
      <c r="AB1378" s="88">
        <v>1.1596007936361099</v>
      </c>
      <c r="AC1378" s="88">
        <v>1.15383008571183</v>
      </c>
      <c r="AD1378" s="88">
        <v>1.15840229418924</v>
      </c>
      <c r="AE1378" s="88">
        <v>1.1645165111211999</v>
      </c>
      <c r="AF1378" s="88">
        <v>1.16765244022464</v>
      </c>
      <c r="AG1378" s="88">
        <v>1.1653294175672999</v>
      </c>
      <c r="AH1378" s="88">
        <v>1.1211252431754699</v>
      </c>
      <c r="AI1378" s="88">
        <v>1.08494207860157</v>
      </c>
      <c r="AJ1378" s="88">
        <v>1.0638406964926399</v>
      </c>
      <c r="AK1378" s="88">
        <v>1.0470049473608101</v>
      </c>
    </row>
    <row r="1379" spans="1:37" s="88" customFormat="1" hidden="1" x14ac:dyDescent="0.3">
      <c r="A1379" s="117" t="str">
        <f t="shared" si="25"/>
        <v>SDGbaseTRA_UrbIRT_v6_3PVAXafurn</v>
      </c>
      <c r="B1379" s="118" t="s">
        <v>220</v>
      </c>
      <c r="C1379" s="119" t="s">
        <v>295</v>
      </c>
      <c r="D1379" s="91" t="s">
        <v>212</v>
      </c>
      <c r="E1379" s="88" t="s">
        <v>63</v>
      </c>
      <c r="F1379" s="88">
        <v>1.0000000000001099</v>
      </c>
      <c r="G1379" s="88">
        <v>1.1890294962689001</v>
      </c>
      <c r="H1379" s="88">
        <v>1.1742798736257301</v>
      </c>
      <c r="I1379" s="88">
        <v>1.1739155729048401</v>
      </c>
      <c r="J1379" s="88">
        <v>1.16029666613947</v>
      </c>
      <c r="K1379" s="88">
        <v>1.1566101532395801</v>
      </c>
      <c r="L1379" s="88">
        <v>1.1576046547213701</v>
      </c>
      <c r="M1379" s="88">
        <v>1.1610746690045499</v>
      </c>
      <c r="N1379" s="88">
        <v>1.16239425513824</v>
      </c>
      <c r="O1379" s="88">
        <v>1.16440805613424</v>
      </c>
      <c r="P1379" s="88">
        <v>1.16320814043983</v>
      </c>
      <c r="Q1379" s="88">
        <v>1.1600167220462001</v>
      </c>
      <c r="R1379" s="88">
        <v>1.14968127618717</v>
      </c>
      <c r="S1379" s="88">
        <v>1.1548977232422599</v>
      </c>
      <c r="T1379" s="88">
        <v>1.1589635347923399</v>
      </c>
      <c r="U1379" s="88">
        <v>1.1650677461180099</v>
      </c>
      <c r="V1379" s="88">
        <v>1.1717905373795601</v>
      </c>
      <c r="W1379" s="88">
        <v>1.17626841225391</v>
      </c>
      <c r="X1379" s="88">
        <v>1.1766833041651099</v>
      </c>
      <c r="Y1379" s="88">
        <v>1.17535367733269</v>
      </c>
      <c r="Z1379" s="88">
        <v>1.1740630146286899</v>
      </c>
      <c r="AA1379" s="88">
        <v>1.1725525920372299</v>
      </c>
      <c r="AB1379" s="88">
        <v>1.1680134691150299</v>
      </c>
      <c r="AC1379" s="88">
        <v>1.1649733306196199</v>
      </c>
      <c r="AD1379" s="88">
        <v>1.16656621481248</v>
      </c>
      <c r="AE1379" s="88">
        <v>1.16902998681364</v>
      </c>
      <c r="AF1379" s="88">
        <v>1.1698542529087299</v>
      </c>
      <c r="AG1379" s="88">
        <v>1.16743233401605</v>
      </c>
      <c r="AH1379" s="88">
        <v>1.1389424991256101</v>
      </c>
      <c r="AI1379" s="88">
        <v>1.11436585834141</v>
      </c>
      <c r="AJ1379" s="88">
        <v>1.0991728821920299</v>
      </c>
      <c r="AK1379" s="88">
        <v>1.0863327980875701</v>
      </c>
    </row>
    <row r="1380" spans="1:37" s="88" customFormat="1" hidden="1" x14ac:dyDescent="0.3">
      <c r="A1380" s="117" t="str">
        <f t="shared" si="25"/>
        <v>SDGbaseTRA_UrbIRT_v6_3PVAXaoman</v>
      </c>
      <c r="B1380" s="118" t="s">
        <v>220</v>
      </c>
      <c r="C1380" s="119" t="s">
        <v>295</v>
      </c>
      <c r="D1380" s="91" t="s">
        <v>212</v>
      </c>
      <c r="E1380" s="88" t="s">
        <v>64</v>
      </c>
      <c r="F1380" s="88">
        <v>0.99999999999983402</v>
      </c>
      <c r="G1380" s="88">
        <v>1.1202168716190899</v>
      </c>
      <c r="H1380" s="88">
        <v>1.10229013662132</v>
      </c>
      <c r="I1380" s="88">
        <v>1.0699318623268399</v>
      </c>
      <c r="J1380" s="88">
        <v>1.06570502733686</v>
      </c>
      <c r="K1380" s="88">
        <v>1.06325816759134</v>
      </c>
      <c r="L1380" s="88">
        <v>1.06315762383634</v>
      </c>
      <c r="M1380" s="88">
        <v>1.07345484238129</v>
      </c>
      <c r="N1380" s="88">
        <v>1.07652900676862</v>
      </c>
      <c r="O1380" s="88">
        <v>1.1482798799921501</v>
      </c>
      <c r="P1380" s="88">
        <v>1.14295999680882</v>
      </c>
      <c r="Q1380" s="88">
        <v>1.12459757834047</v>
      </c>
      <c r="R1380" s="88">
        <v>1.10787516342072</v>
      </c>
      <c r="S1380" s="88">
        <v>1.09796885963015</v>
      </c>
      <c r="T1380" s="88">
        <v>1.0914560443274</v>
      </c>
      <c r="U1380" s="88">
        <v>1.08501536870404</v>
      </c>
      <c r="V1380" s="88">
        <v>1.0810576848518101</v>
      </c>
      <c r="W1380" s="88">
        <v>1.08035160407284</v>
      </c>
      <c r="X1380" s="88">
        <v>1.0776766327973</v>
      </c>
      <c r="Y1380" s="88">
        <v>1.07352991469264</v>
      </c>
      <c r="Z1380" s="88">
        <v>1.06766151150236</v>
      </c>
      <c r="AA1380" s="88">
        <v>1.0682375125571</v>
      </c>
      <c r="AB1380" s="88">
        <v>1.05871391378455</v>
      </c>
      <c r="AC1380" s="88">
        <v>1.0562669391189701</v>
      </c>
      <c r="AD1380" s="88">
        <v>1.0631538717159901</v>
      </c>
      <c r="AE1380" s="88">
        <v>1.06995171418291</v>
      </c>
      <c r="AF1380" s="88">
        <v>1.0744476903904501</v>
      </c>
      <c r="AG1380" s="88">
        <v>1.0711617722097799</v>
      </c>
      <c r="AH1380" s="88">
        <v>1.05064636816311</v>
      </c>
      <c r="AI1380" s="88">
        <v>1.02436073678538</v>
      </c>
      <c r="AJ1380" s="88">
        <v>1.0144049397636701</v>
      </c>
      <c r="AK1380" s="88">
        <v>1.0068595973846199</v>
      </c>
    </row>
    <row r="1381" spans="1:37" s="88" customFormat="1" hidden="1" x14ac:dyDescent="0.3">
      <c r="A1381" s="117" t="str">
        <f t="shared" si="25"/>
        <v>SDGbaseTRA_UrbIRT_v6_3PVAXaelec</v>
      </c>
      <c r="B1381" s="118" t="s">
        <v>220</v>
      </c>
      <c r="C1381" s="119" t="s">
        <v>295</v>
      </c>
      <c r="D1381" s="91" t="s">
        <v>212</v>
      </c>
      <c r="E1381" s="88" t="s">
        <v>65</v>
      </c>
      <c r="F1381" s="88">
        <v>1</v>
      </c>
      <c r="G1381" s="88">
        <v>1.11797619213525</v>
      </c>
      <c r="H1381" s="88">
        <v>1.0032204451319899</v>
      </c>
      <c r="I1381" s="88">
        <v>1.0089311484355401</v>
      </c>
      <c r="J1381" s="88">
        <v>1.0485800746723</v>
      </c>
      <c r="K1381" s="88">
        <v>1.0739526898365801</v>
      </c>
      <c r="L1381" s="88">
        <v>1.09364202941504</v>
      </c>
      <c r="M1381" s="88">
        <v>1.0825033702675999</v>
      </c>
      <c r="N1381" s="88">
        <v>1.05559673382705</v>
      </c>
      <c r="O1381" s="88">
        <v>1.0490722988285099</v>
      </c>
      <c r="P1381" s="88">
        <v>1.0612846828459099</v>
      </c>
      <c r="Q1381" s="88">
        <v>1.09364584399701</v>
      </c>
      <c r="R1381" s="88">
        <v>1.1408489397093999</v>
      </c>
      <c r="S1381" s="88">
        <v>1.1559689741018799</v>
      </c>
      <c r="T1381" s="88">
        <v>1.17805693350219</v>
      </c>
      <c r="U1381" s="88">
        <v>1.19196001171216</v>
      </c>
      <c r="V1381" s="88">
        <v>1.1927695344751099</v>
      </c>
      <c r="W1381" s="88">
        <v>1.20376072875597</v>
      </c>
      <c r="X1381" s="88">
        <v>1.2070475085621899</v>
      </c>
      <c r="Y1381" s="88">
        <v>1.23261408983444</v>
      </c>
      <c r="Z1381" s="88">
        <v>1.2582573234916901</v>
      </c>
      <c r="AA1381" s="88">
        <v>1.28110962411575</v>
      </c>
      <c r="AB1381" s="88">
        <v>1.30278413763773</v>
      </c>
      <c r="AC1381" s="88">
        <v>1.3347834194706101</v>
      </c>
      <c r="AD1381" s="88">
        <v>1.36619756899591</v>
      </c>
      <c r="AE1381" s="88">
        <v>1.3938359731979999</v>
      </c>
      <c r="AF1381" s="88">
        <v>1.41955876957509</v>
      </c>
      <c r="AG1381" s="88">
        <v>1.53679622426768</v>
      </c>
      <c r="AH1381" s="88">
        <v>1.6279045798002501</v>
      </c>
      <c r="AI1381" s="88">
        <v>1.7534109713708701</v>
      </c>
      <c r="AJ1381" s="88">
        <v>1.86692220144363</v>
      </c>
      <c r="AK1381" s="88">
        <v>1.9621326885550301</v>
      </c>
    </row>
    <row r="1382" spans="1:37" s="88" customFormat="1" hidden="1" x14ac:dyDescent="0.3">
      <c r="A1382" s="117" t="str">
        <f t="shared" si="25"/>
        <v>SDGbaseTRA_UrbIRT_v6_3PVAXawatr</v>
      </c>
      <c r="B1382" s="118" t="s">
        <v>220</v>
      </c>
      <c r="C1382" s="119" t="s">
        <v>295</v>
      </c>
      <c r="D1382" s="91" t="s">
        <v>212</v>
      </c>
      <c r="E1382" s="88" t="s">
        <v>66</v>
      </c>
      <c r="F1382" s="88">
        <v>1</v>
      </c>
      <c r="G1382" s="88">
        <v>0.85341584387208602</v>
      </c>
      <c r="H1382" s="88">
        <v>0.88798830853376698</v>
      </c>
      <c r="I1382" s="88">
        <v>0.89368611406385701</v>
      </c>
      <c r="J1382" s="88">
        <v>0.91324745466146895</v>
      </c>
      <c r="K1382" s="88">
        <v>0.92718073315182004</v>
      </c>
      <c r="L1382" s="88">
        <v>0.93543870907323001</v>
      </c>
      <c r="M1382" s="88">
        <v>0.93928261235212196</v>
      </c>
      <c r="N1382" s="88">
        <v>0.937850628484447</v>
      </c>
      <c r="O1382" s="88">
        <v>0.93762304828022403</v>
      </c>
      <c r="P1382" s="88">
        <v>0.94131897402496001</v>
      </c>
      <c r="Q1382" s="88">
        <v>0.946972774048365</v>
      </c>
      <c r="R1382" s="88">
        <v>0.96795525283346195</v>
      </c>
      <c r="S1382" s="88">
        <v>0.97337364521005698</v>
      </c>
      <c r="T1382" s="88">
        <v>0.97545678540006098</v>
      </c>
      <c r="U1382" s="88">
        <v>0.97387045869453104</v>
      </c>
      <c r="V1382" s="88">
        <v>0.97712462198015404</v>
      </c>
      <c r="W1382" s="88">
        <v>0.97972334369671799</v>
      </c>
      <c r="X1382" s="88">
        <v>0.97931880788959202</v>
      </c>
      <c r="Y1382" s="88">
        <v>0.97678261866056804</v>
      </c>
      <c r="Z1382" s="88">
        <v>0.97548751847514903</v>
      </c>
      <c r="AA1382" s="88">
        <v>0.97408115162251996</v>
      </c>
      <c r="AB1382" s="88">
        <v>0.98058158837163301</v>
      </c>
      <c r="AC1382" s="88">
        <v>0.98738507400033104</v>
      </c>
      <c r="AD1382" s="88">
        <v>0.99542375589614795</v>
      </c>
      <c r="AE1382" s="88">
        <v>1.0024277280685201</v>
      </c>
      <c r="AF1382" s="88">
        <v>1.0078853632576401</v>
      </c>
      <c r="AG1382" s="88">
        <v>1.0104828393634899</v>
      </c>
      <c r="AH1382" s="88">
        <v>1.0289281464815601</v>
      </c>
      <c r="AI1382" s="88">
        <v>1.0436536601925901</v>
      </c>
      <c r="AJ1382" s="88">
        <v>1.05220810086047</v>
      </c>
      <c r="AK1382" s="88">
        <v>1.05836282961947</v>
      </c>
    </row>
    <row r="1383" spans="1:37" s="88" customFormat="1" hidden="1" x14ac:dyDescent="0.3">
      <c r="A1383" s="117" t="str">
        <f t="shared" si="25"/>
        <v>SDGbaseTRA_UrbIRT_v6_3PVAXacons</v>
      </c>
      <c r="B1383" s="118" t="s">
        <v>220</v>
      </c>
      <c r="C1383" s="119" t="s">
        <v>295</v>
      </c>
      <c r="D1383" s="91" t="s">
        <v>212</v>
      </c>
      <c r="E1383" s="88" t="s">
        <v>67</v>
      </c>
      <c r="F1383" s="88">
        <v>1</v>
      </c>
      <c r="G1383" s="88">
        <v>1.1570551916238301</v>
      </c>
      <c r="H1383" s="88">
        <v>1.1196232513733799</v>
      </c>
      <c r="I1383" s="88">
        <v>1.1555012636687501</v>
      </c>
      <c r="J1383" s="88">
        <v>1.1169879327552401</v>
      </c>
      <c r="K1383" s="88">
        <v>1.1003307477343101</v>
      </c>
      <c r="L1383" s="88">
        <v>1.0927212304979399</v>
      </c>
      <c r="M1383" s="88">
        <v>1.0917569192111201</v>
      </c>
      <c r="N1383" s="88">
        <v>1.09031942341577</v>
      </c>
      <c r="O1383" s="88">
        <v>1.08536045698906</v>
      </c>
      <c r="P1383" s="88">
        <v>1.0865478536831501</v>
      </c>
      <c r="Q1383" s="88">
        <v>1.08839708518245</v>
      </c>
      <c r="R1383" s="88">
        <v>1.0476038301444</v>
      </c>
      <c r="S1383" s="88">
        <v>1.07266675669267</v>
      </c>
      <c r="T1383" s="88">
        <v>1.08969982330774</v>
      </c>
      <c r="U1383" s="88">
        <v>1.1031999825379399</v>
      </c>
      <c r="V1383" s="88">
        <v>1.1173000212666599</v>
      </c>
      <c r="W1383" s="88">
        <v>1.1242199202846499</v>
      </c>
      <c r="X1383" s="88">
        <v>1.1224761561990599</v>
      </c>
      <c r="Y1383" s="88">
        <v>1.12278630425487</v>
      </c>
      <c r="Z1383" s="88">
        <v>1.12407405981125</v>
      </c>
      <c r="AA1383" s="88">
        <v>1.1226564026140999</v>
      </c>
      <c r="AB1383" s="88">
        <v>1.11250204356409</v>
      </c>
      <c r="AC1383" s="88">
        <v>1.11098590318275</v>
      </c>
      <c r="AD1383" s="88">
        <v>1.1178737095129301</v>
      </c>
      <c r="AE1383" s="88">
        <v>1.1255309747368201</v>
      </c>
      <c r="AF1383" s="88">
        <v>1.1302343453647701</v>
      </c>
      <c r="AG1383" s="88">
        <v>1.1309359609435501</v>
      </c>
      <c r="AH1383" s="88">
        <v>1.1179061039187299</v>
      </c>
      <c r="AI1383" s="88">
        <v>1.10601138578615</v>
      </c>
      <c r="AJ1383" s="88">
        <v>1.10128113205949</v>
      </c>
      <c r="AK1383" s="88">
        <v>1.09687771086096</v>
      </c>
    </row>
    <row r="1384" spans="1:37" s="88" customFormat="1" hidden="1" x14ac:dyDescent="0.3">
      <c r="A1384" s="117" t="str">
        <f t="shared" si="25"/>
        <v>SDGbaseTRA_UrbIRT_v6_3PVAXatrad</v>
      </c>
      <c r="B1384" s="118" t="s">
        <v>220</v>
      </c>
      <c r="C1384" s="119" t="s">
        <v>295</v>
      </c>
      <c r="D1384" s="91" t="s">
        <v>212</v>
      </c>
      <c r="E1384" s="88" t="s">
        <v>68</v>
      </c>
      <c r="F1384" s="88">
        <v>1.0000000000001401</v>
      </c>
      <c r="G1384" s="88">
        <v>1.00994118320222</v>
      </c>
      <c r="H1384" s="88">
        <v>1.0174164255489699</v>
      </c>
      <c r="I1384" s="88">
        <v>1.0306663238432201</v>
      </c>
      <c r="J1384" s="88">
        <v>1.0211380540077999</v>
      </c>
      <c r="K1384" s="88">
        <v>1.0183733094245</v>
      </c>
      <c r="L1384" s="88">
        <v>1.01793880179937</v>
      </c>
      <c r="M1384" s="88">
        <v>1.0208775202092999</v>
      </c>
      <c r="N1384" s="88">
        <v>1.02136142083346</v>
      </c>
      <c r="O1384" s="88">
        <v>0.97355946044671704</v>
      </c>
      <c r="P1384" s="88">
        <v>0.98035784926805403</v>
      </c>
      <c r="Q1384" s="88">
        <v>0.99588863060144905</v>
      </c>
      <c r="R1384" s="88">
        <v>1.00642258724154</v>
      </c>
      <c r="S1384" s="88">
        <v>1.01887238300327</v>
      </c>
      <c r="T1384" s="88">
        <v>1.02750614601352</v>
      </c>
      <c r="U1384" s="88">
        <v>1.0349217834017099</v>
      </c>
      <c r="V1384" s="88">
        <v>1.04455681027222</v>
      </c>
      <c r="W1384" s="88">
        <v>1.05060341775148</v>
      </c>
      <c r="X1384" s="88">
        <v>1.0509673376538999</v>
      </c>
      <c r="Y1384" s="88">
        <v>1.0485822721406901</v>
      </c>
      <c r="Z1384" s="88">
        <v>1.04518934561073</v>
      </c>
      <c r="AA1384" s="88">
        <v>1.0425474189714901</v>
      </c>
      <c r="AB1384" s="88">
        <v>1.02379867122389</v>
      </c>
      <c r="AC1384" s="88">
        <v>1.01909531129171</v>
      </c>
      <c r="AD1384" s="88">
        <v>1.0246456504833401</v>
      </c>
      <c r="AE1384" s="88">
        <v>1.03210943803967</v>
      </c>
      <c r="AF1384" s="88">
        <v>1.0370971911721101</v>
      </c>
      <c r="AG1384" s="88">
        <v>1.03764744291167</v>
      </c>
      <c r="AH1384" s="88">
        <v>1.01728493613565</v>
      </c>
      <c r="AI1384" s="88">
        <v>1.0006776998271301</v>
      </c>
      <c r="AJ1384" s="88">
        <v>0.99267218215986197</v>
      </c>
      <c r="AK1384" s="88">
        <v>0.98702814347149104</v>
      </c>
    </row>
    <row r="1385" spans="1:37" s="88" customFormat="1" hidden="1" x14ac:dyDescent="0.3">
      <c r="A1385" s="117" t="str">
        <f t="shared" si="25"/>
        <v>SDGbaseTRA_UrbIRT_v6_3PVAXahotl</v>
      </c>
      <c r="B1385" s="118" t="s">
        <v>220</v>
      </c>
      <c r="C1385" s="119" t="s">
        <v>295</v>
      </c>
      <c r="D1385" s="91" t="s">
        <v>212</v>
      </c>
      <c r="E1385" s="88" t="s">
        <v>69</v>
      </c>
      <c r="F1385" s="88">
        <v>1</v>
      </c>
      <c r="G1385" s="88">
        <v>1.0203057677608101</v>
      </c>
      <c r="H1385" s="88">
        <v>1.0354658954157201</v>
      </c>
      <c r="I1385" s="88">
        <v>1.0177863211074001</v>
      </c>
      <c r="J1385" s="88">
        <v>1.0200042878606099</v>
      </c>
      <c r="K1385" s="88">
        <v>1.0264775153319601</v>
      </c>
      <c r="L1385" s="88">
        <v>1.03009232264369</v>
      </c>
      <c r="M1385" s="88">
        <v>1.03422982100568</v>
      </c>
      <c r="N1385" s="88">
        <v>1.03583322984242</v>
      </c>
      <c r="O1385" s="88">
        <v>1.0472316359459899</v>
      </c>
      <c r="P1385" s="88">
        <v>1.04900343164399</v>
      </c>
      <c r="Q1385" s="88">
        <v>1.0488141602050101</v>
      </c>
      <c r="R1385" s="88">
        <v>1.06322410724331</v>
      </c>
      <c r="S1385" s="88">
        <v>1.0644808062278299</v>
      </c>
      <c r="T1385" s="88">
        <v>1.06522970920139</v>
      </c>
      <c r="U1385" s="88">
        <v>1.06576648902812</v>
      </c>
      <c r="V1385" s="88">
        <v>1.06793201863122</v>
      </c>
      <c r="W1385" s="88">
        <v>1.0711330684971501</v>
      </c>
      <c r="X1385" s="88">
        <v>1.07370223246372</v>
      </c>
      <c r="Y1385" s="88">
        <v>1.0727811058201899</v>
      </c>
      <c r="Z1385" s="88">
        <v>1.0715278316406101</v>
      </c>
      <c r="AA1385" s="88">
        <v>1.0705230384461299</v>
      </c>
      <c r="AB1385" s="88">
        <v>1.0723298687174101</v>
      </c>
      <c r="AC1385" s="88">
        <v>1.07136659830365</v>
      </c>
      <c r="AD1385" s="88">
        <v>1.07112061801485</v>
      </c>
      <c r="AE1385" s="88">
        <v>1.0717086917154099</v>
      </c>
      <c r="AF1385" s="88">
        <v>1.0721494100900899</v>
      </c>
      <c r="AG1385" s="88">
        <v>1.0723345919437599</v>
      </c>
      <c r="AH1385" s="88">
        <v>1.0728675283232401</v>
      </c>
      <c r="AI1385" s="88">
        <v>1.0671436796062199</v>
      </c>
      <c r="AJ1385" s="88">
        <v>1.06089249858128</v>
      </c>
      <c r="AK1385" s="88">
        <v>1.0548247256808001</v>
      </c>
    </row>
    <row r="1386" spans="1:37" s="88" customFormat="1" hidden="1" x14ac:dyDescent="0.3">
      <c r="A1386" s="117" t="str">
        <f t="shared" si="25"/>
        <v>SDGbaseTRA_UrbIRT_v6_3PVAXaltrp-p</v>
      </c>
      <c r="B1386" s="118" t="s">
        <v>220</v>
      </c>
      <c r="C1386" s="119" t="s">
        <v>295</v>
      </c>
      <c r="D1386" s="91" t="s">
        <v>212</v>
      </c>
      <c r="E1386" s="88" t="s">
        <v>70</v>
      </c>
      <c r="F1386" s="88">
        <v>0.99999999999987499</v>
      </c>
      <c r="G1386" s="88">
        <v>0.98305514283809203</v>
      </c>
      <c r="H1386" s="88">
        <v>0.95941114210529599</v>
      </c>
      <c r="I1386" s="88">
        <v>0.95976542239169305</v>
      </c>
      <c r="J1386" s="88">
        <v>0.96262751339154895</v>
      </c>
      <c r="K1386" s="88">
        <v>0.96264669011091697</v>
      </c>
      <c r="L1386" s="88">
        <v>0.96214126315351101</v>
      </c>
      <c r="M1386" s="88">
        <v>0.96641509022760397</v>
      </c>
      <c r="N1386" s="88">
        <v>0.97387849502275003</v>
      </c>
      <c r="O1386" s="88">
        <v>0.98763003193978105</v>
      </c>
      <c r="P1386" s="88">
        <v>0.99678703118876699</v>
      </c>
      <c r="Q1386" s="88">
        <v>1.00122427841261</v>
      </c>
      <c r="R1386" s="88">
        <v>1.01488461983457</v>
      </c>
      <c r="S1386" s="88">
        <v>1.0208467629492901</v>
      </c>
      <c r="T1386" s="88">
        <v>1.024070504395</v>
      </c>
      <c r="U1386" s="88">
        <v>1.02637215962555</v>
      </c>
      <c r="V1386" s="88">
        <v>1.0279982702122401</v>
      </c>
      <c r="W1386" s="88">
        <v>1.0300268071826599</v>
      </c>
      <c r="X1386" s="88">
        <v>1.0284936583381099</v>
      </c>
      <c r="Y1386" s="88">
        <v>1.0246743542022601</v>
      </c>
      <c r="Z1386" s="88">
        <v>1.0188365091771301</v>
      </c>
      <c r="AA1386" s="88">
        <v>1.01415275441907</v>
      </c>
      <c r="AB1386" s="88">
        <v>1.01317411556454</v>
      </c>
      <c r="AC1386" s="88">
        <v>1.0116536356980701</v>
      </c>
      <c r="AD1386" s="88">
        <v>1.0114440598786301</v>
      </c>
      <c r="AE1386" s="88">
        <v>1.0125437375434301</v>
      </c>
      <c r="AF1386" s="88">
        <v>1.00994348386757</v>
      </c>
      <c r="AG1386" s="88">
        <v>1.0063878851155901</v>
      </c>
      <c r="AH1386" s="88">
        <v>1.00905546195257</v>
      </c>
      <c r="AI1386" s="88">
        <v>1.01176659785687</v>
      </c>
      <c r="AJ1386" s="88">
        <v>1.01951345641379</v>
      </c>
      <c r="AK1386" s="88">
        <v>1.0216996143695301</v>
      </c>
    </row>
    <row r="1387" spans="1:37" s="88" customFormat="1" hidden="1" x14ac:dyDescent="0.3">
      <c r="A1387" s="117" t="str">
        <f t="shared" si="25"/>
        <v>SDGbaseTRA_UrbIRT_v6_3PVAXaltrp-f</v>
      </c>
      <c r="B1387" s="118" t="s">
        <v>220</v>
      </c>
      <c r="C1387" s="119" t="s">
        <v>295</v>
      </c>
      <c r="D1387" s="91" t="s">
        <v>212</v>
      </c>
      <c r="E1387" s="88" t="s">
        <v>71</v>
      </c>
      <c r="F1387" s="88">
        <v>1.00000000000025</v>
      </c>
      <c r="G1387" s="88">
        <v>0.93605883924037403</v>
      </c>
      <c r="H1387" s="88">
        <v>0.94104133445882399</v>
      </c>
      <c r="I1387" s="88">
        <v>0.97140588190238197</v>
      </c>
      <c r="J1387" s="88">
        <v>0.97315129730679895</v>
      </c>
      <c r="K1387" s="88">
        <v>0.96540393715573503</v>
      </c>
      <c r="L1387" s="88">
        <v>0.95776967662277501</v>
      </c>
      <c r="M1387" s="88">
        <v>0.95454336226695702</v>
      </c>
      <c r="N1387" s="88">
        <v>0.97289212015258997</v>
      </c>
      <c r="O1387" s="88">
        <v>0.97340274243693503</v>
      </c>
      <c r="P1387" s="88">
        <v>0.99390765800204095</v>
      </c>
      <c r="Q1387" s="88">
        <v>1.0156447591717299</v>
      </c>
      <c r="R1387" s="88">
        <v>0.99996821730749297</v>
      </c>
      <c r="S1387" s="88">
        <v>0.99565590706352003</v>
      </c>
      <c r="T1387" s="88">
        <v>1.00250153576557</v>
      </c>
      <c r="U1387" s="88">
        <v>1.01647164685014</v>
      </c>
      <c r="V1387" s="88">
        <v>1.0219560308159501</v>
      </c>
      <c r="W1387" s="88">
        <v>1.0155090240235101</v>
      </c>
      <c r="X1387" s="88">
        <v>1.01440240736631</v>
      </c>
      <c r="Y1387" s="88">
        <v>1.02971706050102</v>
      </c>
      <c r="Z1387" s="88">
        <v>1.04092329024282</v>
      </c>
      <c r="AA1387" s="88">
        <v>1.0406652595618999</v>
      </c>
      <c r="AB1387" s="88">
        <v>1.0350143478167799</v>
      </c>
      <c r="AC1387" s="88">
        <v>1.03815038108876</v>
      </c>
      <c r="AD1387" s="88">
        <v>1.0391608937152901</v>
      </c>
      <c r="AE1387" s="88">
        <v>1.0408087136597199</v>
      </c>
      <c r="AF1387" s="88">
        <v>1.02650283125388</v>
      </c>
      <c r="AG1387" s="88">
        <v>1.01523246691734</v>
      </c>
      <c r="AH1387" s="88">
        <v>1.0249134878394199</v>
      </c>
      <c r="AI1387" s="88">
        <v>1.0340800293349499</v>
      </c>
      <c r="AJ1387" s="88">
        <v>1.0451576826137501</v>
      </c>
      <c r="AK1387" s="88">
        <v>1.0536583508450299</v>
      </c>
    </row>
    <row r="1388" spans="1:37" s="88" customFormat="1" hidden="1" x14ac:dyDescent="0.3">
      <c r="A1388" s="117" t="str">
        <f t="shared" si="25"/>
        <v>SDGbaseTRA_UrbIRT_v6_3PVAXaotrp-p</v>
      </c>
      <c r="B1388" s="118" t="s">
        <v>220</v>
      </c>
      <c r="C1388" s="119" t="s">
        <v>295</v>
      </c>
      <c r="D1388" s="91" t="s">
        <v>212</v>
      </c>
      <c r="E1388" s="88" t="s">
        <v>72</v>
      </c>
      <c r="F1388" s="88">
        <v>0.99999999999994704</v>
      </c>
      <c r="G1388" s="88">
        <v>1.0774888506042599</v>
      </c>
      <c r="H1388" s="88">
        <v>1.07618054924398</v>
      </c>
      <c r="I1388" s="88">
        <v>1.090124298394</v>
      </c>
      <c r="J1388" s="88">
        <v>1.08516783761581</v>
      </c>
      <c r="K1388" s="88">
        <v>1.06595125428695</v>
      </c>
      <c r="L1388" s="88">
        <v>1.0457302932039101</v>
      </c>
      <c r="M1388" s="88">
        <v>1.0279895204173599</v>
      </c>
      <c r="N1388" s="88">
        <v>1.0123576808917001</v>
      </c>
      <c r="O1388" s="88">
        <v>0.96059049220572001</v>
      </c>
      <c r="P1388" s="88">
        <v>0.96181740834458795</v>
      </c>
      <c r="Q1388" s="88">
        <v>0.96875454373606296</v>
      </c>
      <c r="R1388" s="88">
        <v>0.98917017586589295</v>
      </c>
      <c r="S1388" s="88">
        <v>0.99400225033352496</v>
      </c>
      <c r="T1388" s="88">
        <v>0.99555431268998595</v>
      </c>
      <c r="U1388" s="88">
        <v>0.99491055100382597</v>
      </c>
      <c r="V1388" s="88">
        <v>0.99786791519915696</v>
      </c>
      <c r="W1388" s="88">
        <v>0.99816414554745303</v>
      </c>
      <c r="X1388" s="88">
        <v>0.98997554814371003</v>
      </c>
      <c r="Y1388" s="88">
        <v>0.98365669296298497</v>
      </c>
      <c r="Z1388" s="88">
        <v>0.97782497902729304</v>
      </c>
      <c r="AA1388" s="88">
        <v>0.97099625716176996</v>
      </c>
      <c r="AB1388" s="88">
        <v>0.95662781023212795</v>
      </c>
      <c r="AC1388" s="88">
        <v>0.95570855342917704</v>
      </c>
      <c r="AD1388" s="88">
        <v>0.964506406788043</v>
      </c>
      <c r="AE1388" s="88">
        <v>0.97639330947188996</v>
      </c>
      <c r="AF1388" s="88">
        <v>0.98381816075588502</v>
      </c>
      <c r="AG1388" s="88">
        <v>0.98706154628548104</v>
      </c>
      <c r="AH1388" s="88">
        <v>0.98447961496915304</v>
      </c>
      <c r="AI1388" s="88">
        <v>0.99434202045974396</v>
      </c>
      <c r="AJ1388" s="88">
        <v>1.0102181126096601</v>
      </c>
      <c r="AK1388" s="88">
        <v>1.0245030114212099</v>
      </c>
    </row>
    <row r="1389" spans="1:37" s="88" customFormat="1" hidden="1" x14ac:dyDescent="0.3">
      <c r="A1389" s="117" t="str">
        <f t="shared" si="25"/>
        <v>SDGbaseTRA_UrbIRT_v6_3PVAXaotrp-f</v>
      </c>
      <c r="B1389" s="118" t="s">
        <v>220</v>
      </c>
      <c r="C1389" s="119" t="s">
        <v>295</v>
      </c>
      <c r="D1389" s="91" t="s">
        <v>212</v>
      </c>
      <c r="E1389" s="88" t="s">
        <v>73</v>
      </c>
      <c r="F1389" s="88">
        <v>1.0000000000000799</v>
      </c>
      <c r="G1389" s="88">
        <v>1.00947830041478</v>
      </c>
      <c r="H1389" s="88">
        <v>1.0163021933455401</v>
      </c>
      <c r="I1389" s="88">
        <v>1.02918908070157</v>
      </c>
      <c r="J1389" s="88">
        <v>1.01865761470966</v>
      </c>
      <c r="K1389" s="88">
        <v>1.0055121376555001</v>
      </c>
      <c r="L1389" s="88">
        <v>0.99478922945180204</v>
      </c>
      <c r="M1389" s="88">
        <v>0.98896615558458301</v>
      </c>
      <c r="N1389" s="88">
        <v>0.99617173145458604</v>
      </c>
      <c r="O1389" s="88">
        <v>0.97829527940951599</v>
      </c>
      <c r="P1389" s="88">
        <v>0.99023131592403202</v>
      </c>
      <c r="Q1389" s="88">
        <v>1.0054352250548599</v>
      </c>
      <c r="R1389" s="88">
        <v>1.0010158701796601</v>
      </c>
      <c r="S1389" s="88">
        <v>0.99867945006201697</v>
      </c>
      <c r="T1389" s="88">
        <v>1.0029522071563499</v>
      </c>
      <c r="U1389" s="88">
        <v>1.01108900907502</v>
      </c>
      <c r="V1389" s="88">
        <v>1.0169950651733299</v>
      </c>
      <c r="W1389" s="88">
        <v>1.01426376214187</v>
      </c>
      <c r="X1389" s="88">
        <v>1.00830256011159</v>
      </c>
      <c r="Y1389" s="88">
        <v>1.01544542775839</v>
      </c>
      <c r="Z1389" s="88">
        <v>1.0213374222570999</v>
      </c>
      <c r="AA1389" s="88">
        <v>1.0202780611216999</v>
      </c>
      <c r="AB1389" s="88">
        <v>1.01123288846402</v>
      </c>
      <c r="AC1389" s="88">
        <v>1.0124412651350101</v>
      </c>
      <c r="AD1389" s="88">
        <v>1.0167859042676901</v>
      </c>
      <c r="AE1389" s="88">
        <v>1.0217878296554199</v>
      </c>
      <c r="AF1389" s="88">
        <v>1.0157099381717101</v>
      </c>
      <c r="AG1389" s="88">
        <v>1.00979375106933</v>
      </c>
      <c r="AH1389" s="88">
        <v>1.0091782595588299</v>
      </c>
      <c r="AI1389" s="88">
        <v>1.01304923295837</v>
      </c>
      <c r="AJ1389" s="88">
        <v>1.02128647679061</v>
      </c>
      <c r="AK1389" s="88">
        <v>1.02882198480216</v>
      </c>
    </row>
    <row r="1390" spans="1:37" s="88" customFormat="1" hidden="1" x14ac:dyDescent="0.3">
      <c r="A1390" s="117" t="str">
        <f t="shared" si="25"/>
        <v>SDGbaseTRA_UrbIRT_v6_3PVAXaprtr</v>
      </c>
      <c r="B1390" s="118" t="s">
        <v>220</v>
      </c>
      <c r="C1390" s="119" t="s">
        <v>295</v>
      </c>
      <c r="D1390" s="91" t="s">
        <v>212</v>
      </c>
      <c r="E1390" s="88" t="s">
        <v>74</v>
      </c>
      <c r="F1390" s="88">
        <v>1.00000000000004</v>
      </c>
      <c r="G1390" s="88">
        <v>1.021934951779</v>
      </c>
      <c r="H1390" s="88">
        <v>1.01637702788433</v>
      </c>
      <c r="I1390" s="88">
        <v>1.0032039407664299</v>
      </c>
      <c r="J1390" s="88">
        <v>0.98794049875692702</v>
      </c>
      <c r="K1390" s="88">
        <v>0.98510433322799895</v>
      </c>
      <c r="L1390" s="88">
        <v>0.98519871215479904</v>
      </c>
      <c r="M1390" s="88">
        <v>0.98703047747462802</v>
      </c>
      <c r="N1390" s="88">
        <v>0.98979079965545702</v>
      </c>
      <c r="O1390" s="88">
        <v>0.97878763035487804</v>
      </c>
      <c r="P1390" s="88">
        <v>0.98591131291018597</v>
      </c>
      <c r="Q1390" s="88">
        <v>0.99373844035701797</v>
      </c>
      <c r="R1390" s="88">
        <v>1.0092157182203301</v>
      </c>
      <c r="S1390" s="88">
        <v>1.0165739761083401</v>
      </c>
      <c r="T1390" s="88">
        <v>1.02228639211643</v>
      </c>
      <c r="U1390" s="88">
        <v>1.0300757523367401</v>
      </c>
      <c r="V1390" s="88">
        <v>1.0369863360148699</v>
      </c>
      <c r="W1390" s="88">
        <v>1.0402958444023001</v>
      </c>
      <c r="X1390" s="88">
        <v>1.0406458516206301</v>
      </c>
      <c r="Y1390" s="88">
        <v>1.0391160745670101</v>
      </c>
      <c r="Z1390" s="88">
        <v>1.0376263001264501</v>
      </c>
      <c r="AA1390" s="88">
        <v>1.02900985723743</v>
      </c>
      <c r="AB1390" s="88">
        <v>1.0257372542246901</v>
      </c>
      <c r="AC1390" s="88">
        <v>1.0252909655083799</v>
      </c>
      <c r="AD1390" s="88">
        <v>1.0295059151080601</v>
      </c>
      <c r="AE1390" s="88">
        <v>1.0398501496525201</v>
      </c>
      <c r="AF1390" s="88">
        <v>1.0404305766200601</v>
      </c>
      <c r="AG1390" s="88">
        <v>1.0343604518891101</v>
      </c>
      <c r="AH1390" s="88">
        <v>1.00829852637329</v>
      </c>
      <c r="AI1390" s="88">
        <v>0.98451710915216495</v>
      </c>
      <c r="AJ1390" s="88">
        <v>0.96742988441688305</v>
      </c>
      <c r="AK1390" s="88">
        <v>0.96686049751491898</v>
      </c>
    </row>
    <row r="1391" spans="1:37" s="88" customFormat="1" hidden="1" x14ac:dyDescent="0.3">
      <c r="A1391" s="117" t="str">
        <f t="shared" si="25"/>
        <v>SDGbaseTRA_UrbIRT_v6_3PVAXatrps</v>
      </c>
      <c r="B1391" s="118" t="s">
        <v>220</v>
      </c>
      <c r="C1391" s="119" t="s">
        <v>295</v>
      </c>
      <c r="D1391" s="91" t="s">
        <v>212</v>
      </c>
      <c r="E1391" s="88" t="s">
        <v>75</v>
      </c>
      <c r="F1391" s="88">
        <v>1.00000000000004</v>
      </c>
      <c r="G1391" s="88">
        <v>0.99815684527526105</v>
      </c>
      <c r="H1391" s="88">
        <v>0.99578040582369098</v>
      </c>
      <c r="I1391" s="88">
        <v>0.99453994587443395</v>
      </c>
      <c r="J1391" s="88">
        <v>0.99205537358774398</v>
      </c>
      <c r="K1391" s="88">
        <v>0.99568070893314597</v>
      </c>
      <c r="L1391" s="88">
        <v>0.99775133494858703</v>
      </c>
      <c r="M1391" s="88">
        <v>0.99609138856286705</v>
      </c>
      <c r="N1391" s="88">
        <v>0.99407206674433701</v>
      </c>
      <c r="O1391" s="88">
        <v>0.98924135968171001</v>
      </c>
      <c r="P1391" s="88">
        <v>0.98841643968506399</v>
      </c>
      <c r="Q1391" s="88">
        <v>0.986859007914343</v>
      </c>
      <c r="R1391" s="88">
        <v>0.99428368572526904</v>
      </c>
      <c r="S1391" s="88">
        <v>1.0047495104279101</v>
      </c>
      <c r="T1391" s="88">
        <v>1.01119689201309</v>
      </c>
      <c r="U1391" s="88">
        <v>1.01752874565105</v>
      </c>
      <c r="V1391" s="88">
        <v>1.02371686684595</v>
      </c>
      <c r="W1391" s="88">
        <v>1.0301488403471299</v>
      </c>
      <c r="X1391" s="88">
        <v>1.03064031444282</v>
      </c>
      <c r="Y1391" s="88">
        <v>1.0309466180853799</v>
      </c>
      <c r="Z1391" s="88">
        <v>1.03075341638846</v>
      </c>
      <c r="AA1391" s="88">
        <v>1.03005547106315</v>
      </c>
      <c r="AB1391" s="88">
        <v>1.0457919257995401</v>
      </c>
      <c r="AC1391" s="88">
        <v>1.0584655198794699</v>
      </c>
      <c r="AD1391" s="88">
        <v>1.07077836202418</v>
      </c>
      <c r="AE1391" s="88">
        <v>1.0801843179783901</v>
      </c>
      <c r="AF1391" s="88">
        <v>1.08488123451503</v>
      </c>
      <c r="AG1391" s="88">
        <v>1.0815058172249501</v>
      </c>
      <c r="AH1391" s="88">
        <v>1.08309401766213</v>
      </c>
      <c r="AI1391" s="88">
        <v>1.0840685160955501</v>
      </c>
      <c r="AJ1391" s="88">
        <v>1.08518384308948</v>
      </c>
      <c r="AK1391" s="88">
        <v>1.0859588620751801</v>
      </c>
    </row>
    <row r="1392" spans="1:37" s="88" customFormat="1" hidden="1" x14ac:dyDescent="0.3">
      <c r="A1392" s="117" t="str">
        <f t="shared" ref="A1392:A1396" si="26">_xlfn.CONCAT(C1392,D1392,E1392)</f>
        <v>SDGbaseTRA_UrbIRT_v6_3PVAXacomm</v>
      </c>
      <c r="B1392" s="118" t="s">
        <v>220</v>
      </c>
      <c r="C1392" s="119" t="s">
        <v>295</v>
      </c>
      <c r="D1392" s="91" t="s">
        <v>212</v>
      </c>
      <c r="E1392" s="88" t="s">
        <v>76</v>
      </c>
      <c r="F1392" s="88">
        <v>1.00000000000003</v>
      </c>
      <c r="G1392" s="88">
        <v>0.880663512485233</v>
      </c>
      <c r="H1392" s="88">
        <v>0.91604355626188705</v>
      </c>
      <c r="I1392" s="88">
        <v>0.92941268754147499</v>
      </c>
      <c r="J1392" s="88">
        <v>0.94078762274745797</v>
      </c>
      <c r="K1392" s="88">
        <v>0.95050482422605898</v>
      </c>
      <c r="L1392" s="88">
        <v>0.95594036577895702</v>
      </c>
      <c r="M1392" s="88">
        <v>0.96218675382044205</v>
      </c>
      <c r="N1392" s="88">
        <v>0.96456406819524698</v>
      </c>
      <c r="O1392" s="88">
        <v>0.96422063181863304</v>
      </c>
      <c r="P1392" s="88">
        <v>0.96782768717182599</v>
      </c>
      <c r="Q1392" s="88">
        <v>0.97229869597466601</v>
      </c>
      <c r="R1392" s="88">
        <v>0.98080880567455198</v>
      </c>
      <c r="S1392" s="88">
        <v>0.98500091244143395</v>
      </c>
      <c r="T1392" s="88">
        <v>0.98805379595581799</v>
      </c>
      <c r="U1392" s="88">
        <v>0.99014530593873096</v>
      </c>
      <c r="V1392" s="88">
        <v>0.99622506116151099</v>
      </c>
      <c r="W1392" s="88">
        <v>1.0009562462511401</v>
      </c>
      <c r="X1392" s="88">
        <v>1.00284350160544</v>
      </c>
      <c r="Y1392" s="88">
        <v>1.00310040343999</v>
      </c>
      <c r="Z1392" s="88">
        <v>1.0027515688980499</v>
      </c>
      <c r="AA1392" s="88">
        <v>1.0012918215598501</v>
      </c>
      <c r="AB1392" s="88">
        <v>0.99200062468282602</v>
      </c>
      <c r="AC1392" s="88">
        <v>0.99085400495841602</v>
      </c>
      <c r="AD1392" s="88">
        <v>0.99612828026594102</v>
      </c>
      <c r="AE1392" s="88">
        <v>1.0021567423847</v>
      </c>
      <c r="AF1392" s="88">
        <v>1.0060293378371401</v>
      </c>
      <c r="AG1392" s="88">
        <v>1.00721838691665</v>
      </c>
      <c r="AH1392" s="88">
        <v>1.0084456354906499</v>
      </c>
      <c r="AI1392" s="88">
        <v>1.0067310391014299</v>
      </c>
      <c r="AJ1392" s="88">
        <v>1.00522233958528</v>
      </c>
      <c r="AK1392" s="88">
        <v>1.0037579254203099</v>
      </c>
    </row>
    <row r="1393" spans="1:37" s="88" customFormat="1" hidden="1" x14ac:dyDescent="0.3">
      <c r="A1393" s="117" t="str">
        <f t="shared" si="26"/>
        <v>SDGbaseTRA_UrbIRT_v6_3PVAXafsrv</v>
      </c>
      <c r="B1393" s="118" t="s">
        <v>220</v>
      </c>
      <c r="C1393" s="119" t="s">
        <v>295</v>
      </c>
      <c r="D1393" s="91" t="s">
        <v>212</v>
      </c>
      <c r="E1393" s="88" t="s">
        <v>77</v>
      </c>
      <c r="F1393" s="88">
        <v>1</v>
      </c>
      <c r="G1393" s="88">
        <v>0.960198491500034</v>
      </c>
      <c r="H1393" s="88">
        <v>0.97321018109262303</v>
      </c>
      <c r="I1393" s="88">
        <v>0.97064499290061901</v>
      </c>
      <c r="J1393" s="88">
        <v>0.972170256002027</v>
      </c>
      <c r="K1393" s="88">
        <v>0.97745653120538301</v>
      </c>
      <c r="L1393" s="88">
        <v>0.98255787682834905</v>
      </c>
      <c r="M1393" s="88">
        <v>0.98726882350488698</v>
      </c>
      <c r="N1393" s="88">
        <v>0.98986618143888305</v>
      </c>
      <c r="O1393" s="88">
        <v>0.98697438986012298</v>
      </c>
      <c r="P1393" s="88">
        <v>0.98987808928270205</v>
      </c>
      <c r="Q1393" s="88">
        <v>0.99277103626327701</v>
      </c>
      <c r="R1393" s="88">
        <v>1.00372292369612</v>
      </c>
      <c r="S1393" s="88">
        <v>1.0074781090805101</v>
      </c>
      <c r="T1393" s="88">
        <v>1.0103092195758201</v>
      </c>
      <c r="U1393" s="88">
        <v>1.0139250757705001</v>
      </c>
      <c r="V1393" s="88">
        <v>1.0185289320978099</v>
      </c>
      <c r="W1393" s="88">
        <v>1.0229069348099</v>
      </c>
      <c r="X1393" s="88">
        <v>1.02544564934767</v>
      </c>
      <c r="Y1393" s="88">
        <v>1.0251144093326101</v>
      </c>
      <c r="Z1393" s="88">
        <v>1.02451618539162</v>
      </c>
      <c r="AA1393" s="88">
        <v>1.0231582176323399</v>
      </c>
      <c r="AB1393" s="88">
        <v>1.02105000656291</v>
      </c>
      <c r="AC1393" s="88">
        <v>1.02042554740042</v>
      </c>
      <c r="AD1393" s="88">
        <v>1.02212609187653</v>
      </c>
      <c r="AE1393" s="88">
        <v>1.02451267643517</v>
      </c>
      <c r="AF1393" s="88">
        <v>1.0260831494801901</v>
      </c>
      <c r="AG1393" s="88">
        <v>1.02603908059941</v>
      </c>
      <c r="AH1393" s="88">
        <v>1.0144730592394</v>
      </c>
      <c r="AI1393" s="88">
        <v>1.0026656037030599</v>
      </c>
      <c r="AJ1393" s="88">
        <v>0.99359319771591004</v>
      </c>
      <c r="AK1393" s="88">
        <v>0.98571061156460404</v>
      </c>
    </row>
    <row r="1394" spans="1:37" s="88" customFormat="1" hidden="1" x14ac:dyDescent="0.3">
      <c r="A1394" s="117" t="str">
        <f t="shared" si="26"/>
        <v>SDGbaseTRA_UrbIRT_v6_3PVAXabsrv</v>
      </c>
      <c r="B1394" s="118" t="s">
        <v>220</v>
      </c>
      <c r="C1394" s="119" t="s">
        <v>295</v>
      </c>
      <c r="D1394" s="91" t="s">
        <v>212</v>
      </c>
      <c r="E1394" s="88" t="s">
        <v>78</v>
      </c>
      <c r="F1394" s="88">
        <v>1.00000000000004</v>
      </c>
      <c r="G1394" s="88">
        <v>0.88875291512841204</v>
      </c>
      <c r="H1394" s="88">
        <v>0.91331721034305702</v>
      </c>
      <c r="I1394" s="88">
        <v>0.92208378684516901</v>
      </c>
      <c r="J1394" s="88">
        <v>0.93152877178543902</v>
      </c>
      <c r="K1394" s="88">
        <v>0.94107889509543596</v>
      </c>
      <c r="L1394" s="88">
        <v>0.94726470992641498</v>
      </c>
      <c r="M1394" s="88">
        <v>0.95273811281020004</v>
      </c>
      <c r="N1394" s="88">
        <v>0.95550525169935396</v>
      </c>
      <c r="O1394" s="88">
        <v>0.95377329470949701</v>
      </c>
      <c r="P1394" s="88">
        <v>0.95793477362344504</v>
      </c>
      <c r="Q1394" s="88">
        <v>0.96281227747685405</v>
      </c>
      <c r="R1394" s="88">
        <v>0.97347457173693597</v>
      </c>
      <c r="S1394" s="88">
        <v>0.97780523812220999</v>
      </c>
      <c r="T1394" s="88">
        <v>0.98095494157836904</v>
      </c>
      <c r="U1394" s="88">
        <v>0.98359845283095104</v>
      </c>
      <c r="V1394" s="88">
        <v>0.98923908816595196</v>
      </c>
      <c r="W1394" s="88">
        <v>0.99376016643556997</v>
      </c>
      <c r="X1394" s="88">
        <v>0.995572166903683</v>
      </c>
      <c r="Y1394" s="88">
        <v>0.99563896029366905</v>
      </c>
      <c r="Z1394" s="88">
        <v>0.99555896641604902</v>
      </c>
      <c r="AA1394" s="88">
        <v>0.99418260700925398</v>
      </c>
      <c r="AB1394" s="88">
        <v>0.98959485633469302</v>
      </c>
      <c r="AC1394" s="88">
        <v>0.98847257098968999</v>
      </c>
      <c r="AD1394" s="88">
        <v>0.99138720528160895</v>
      </c>
      <c r="AE1394" s="88">
        <v>0.99550026504975897</v>
      </c>
      <c r="AF1394" s="88">
        <v>0.99839587829988397</v>
      </c>
      <c r="AG1394" s="88">
        <v>0.99938150723438401</v>
      </c>
      <c r="AH1394" s="88">
        <v>0.99933672623265002</v>
      </c>
      <c r="AI1394" s="88">
        <v>0.99714205706824099</v>
      </c>
      <c r="AJ1394" s="88">
        <v>0.99488998581231902</v>
      </c>
      <c r="AK1394" s="88">
        <v>0.99279536541985203</v>
      </c>
    </row>
    <row r="1395" spans="1:37" s="88" customFormat="1" hidden="1" x14ac:dyDescent="0.3">
      <c r="A1395" s="117" t="str">
        <f t="shared" si="26"/>
        <v>SDGbaseTRA_UrbIRT_v6_3PVAXagsrv</v>
      </c>
      <c r="B1395" s="118" t="s">
        <v>220</v>
      </c>
      <c r="C1395" s="119" t="s">
        <v>295</v>
      </c>
      <c r="D1395" s="91" t="s">
        <v>212</v>
      </c>
      <c r="E1395" s="91" t="s">
        <v>79</v>
      </c>
      <c r="F1395" s="88">
        <v>1.00000000000004</v>
      </c>
      <c r="G1395" s="88">
        <v>1.0130810056927499</v>
      </c>
      <c r="H1395" s="88">
        <v>1.01816758618407</v>
      </c>
      <c r="I1395" s="88">
        <v>1.02513175564271</v>
      </c>
      <c r="J1395" s="88">
        <v>1.02087759550944</v>
      </c>
      <c r="K1395" s="88">
        <v>1.0223227700264601</v>
      </c>
      <c r="L1395" s="88">
        <v>1.0259125507992899</v>
      </c>
      <c r="M1395" s="88">
        <v>1.0296099973925601</v>
      </c>
      <c r="N1395" s="88">
        <v>1.03153858232177</v>
      </c>
      <c r="O1395" s="88">
        <v>1.0259916146728001</v>
      </c>
      <c r="P1395" s="88">
        <v>1.0268678300733101</v>
      </c>
      <c r="Q1395" s="88">
        <v>1.0273822012298801</v>
      </c>
      <c r="R1395" s="88">
        <v>1.0291795478355299</v>
      </c>
      <c r="S1395" s="88">
        <v>1.0303087069769801</v>
      </c>
      <c r="T1395" s="88">
        <v>1.03112885306589</v>
      </c>
      <c r="U1395" s="88">
        <v>1.0340764705015399</v>
      </c>
      <c r="V1395" s="88">
        <v>1.0377504740589401</v>
      </c>
      <c r="W1395" s="88">
        <v>1.0404724879513201</v>
      </c>
      <c r="X1395" s="88">
        <v>1.04105191003998</v>
      </c>
      <c r="Y1395" s="88">
        <v>1.03918285171734</v>
      </c>
      <c r="Z1395" s="88">
        <v>1.0373908292025</v>
      </c>
      <c r="AA1395" s="88">
        <v>1.03557148230662</v>
      </c>
      <c r="AB1395" s="88">
        <v>1.0312947437076301</v>
      </c>
      <c r="AC1395" s="88">
        <v>1.02942379460831</v>
      </c>
      <c r="AD1395" s="88">
        <v>1.0311370095700101</v>
      </c>
      <c r="AE1395" s="88">
        <v>1.0335763376117599</v>
      </c>
      <c r="AF1395" s="88">
        <v>1.0344551123746799</v>
      </c>
      <c r="AG1395" s="88">
        <v>1.0329454334078201</v>
      </c>
      <c r="AH1395" s="88">
        <v>1.0099799043007101</v>
      </c>
      <c r="AI1395" s="88">
        <v>0.991078885337069</v>
      </c>
      <c r="AJ1395" s="88">
        <v>0.97906394230196003</v>
      </c>
      <c r="AK1395" s="88">
        <v>0.96929002520773599</v>
      </c>
    </row>
    <row r="1396" spans="1:37" s="88" customFormat="1" hidden="1" x14ac:dyDescent="0.3">
      <c r="A1396" s="117" t="str">
        <f t="shared" si="26"/>
        <v>SDGbaseTRA_UrbIRT_v6_3PVAXaosrv</v>
      </c>
      <c r="B1396" s="118" t="s">
        <v>220</v>
      </c>
      <c r="C1396" s="119" t="s">
        <v>295</v>
      </c>
      <c r="D1396" s="91" t="s">
        <v>212</v>
      </c>
      <c r="E1396" s="91" t="s">
        <v>80</v>
      </c>
      <c r="F1396" s="88">
        <v>1</v>
      </c>
      <c r="G1396" s="88">
        <v>1.13999631304969</v>
      </c>
      <c r="H1396" s="88">
        <v>1.1200549289194099</v>
      </c>
      <c r="I1396" s="88">
        <v>1.1003644785067199</v>
      </c>
      <c r="J1396" s="88">
        <v>1.0938066878994099</v>
      </c>
      <c r="K1396" s="88">
        <v>1.09186643211837</v>
      </c>
      <c r="L1396" s="88">
        <v>1.0904279891404101</v>
      </c>
      <c r="M1396" s="88">
        <v>1.0915977423772201</v>
      </c>
      <c r="N1396" s="88">
        <v>1.09251777962506</v>
      </c>
      <c r="O1396" s="88">
        <v>1.09033480407504</v>
      </c>
      <c r="P1396" s="88">
        <v>1.0939434467253999</v>
      </c>
      <c r="Q1396" s="88">
        <v>1.09840741124689</v>
      </c>
      <c r="R1396" s="88">
        <v>1.1101319345042699</v>
      </c>
      <c r="S1396" s="88">
        <v>1.1148525682956201</v>
      </c>
      <c r="T1396" s="88">
        <v>1.1183221639418</v>
      </c>
      <c r="U1396" s="88">
        <v>1.12121616020929</v>
      </c>
      <c r="V1396" s="88">
        <v>1.12703167255554</v>
      </c>
      <c r="W1396" s="88">
        <v>1.13191472668061</v>
      </c>
      <c r="X1396" s="88">
        <v>1.1342244411804501</v>
      </c>
      <c r="Y1396" s="88">
        <v>1.13489688331608</v>
      </c>
      <c r="Z1396" s="88">
        <v>1.1350390351459501</v>
      </c>
      <c r="AA1396" s="88">
        <v>1.1336499182206801</v>
      </c>
      <c r="AB1396" s="88">
        <v>1.1290669441766199</v>
      </c>
      <c r="AC1396" s="88">
        <v>1.1278719864536</v>
      </c>
      <c r="AD1396" s="88">
        <v>1.1298701356971199</v>
      </c>
      <c r="AE1396" s="88">
        <v>1.13297094948082</v>
      </c>
      <c r="AF1396" s="88">
        <v>1.13509239902659</v>
      </c>
      <c r="AG1396" s="88">
        <v>1.1356020912494</v>
      </c>
      <c r="AH1396" s="88">
        <v>1.1366014078695299</v>
      </c>
      <c r="AI1396" s="88">
        <v>1.1350828026765301</v>
      </c>
      <c r="AJ1396" s="88">
        <v>1.1324199952221901</v>
      </c>
      <c r="AK1396" s="88">
        <v>1.1293999771415699</v>
      </c>
    </row>
    <row r="1397" spans="1:37" s="88" customFormat="1" hidden="1" x14ac:dyDescent="0.3">
      <c r="A1397" s="117" t="str">
        <f t="shared" ref="A1397:A1404" si="27">_xlfn.CONCAT(C1397,D1397,E1397)</f>
        <v>SDGbaseTRA_UrbIRT_v6_3utaxbase</v>
      </c>
      <c r="B1397" s="118" t="s">
        <v>220</v>
      </c>
      <c r="C1397" s="119" t="s">
        <v>295</v>
      </c>
      <c r="D1397" s="119" t="s">
        <v>224</v>
      </c>
      <c r="E1397" s="91" t="s">
        <v>218</v>
      </c>
      <c r="F1397" s="88">
        <v>58.648751329495703</v>
      </c>
      <c r="G1397" s="88">
        <v>55.583243315480502</v>
      </c>
      <c r="H1397" s="88">
        <v>57.228719535001403</v>
      </c>
      <c r="I1397" s="88">
        <v>57.679393938104901</v>
      </c>
      <c r="J1397" s="88">
        <v>54.817351897812799</v>
      </c>
      <c r="K1397" s="88">
        <v>56.124718373453099</v>
      </c>
      <c r="L1397" s="88">
        <v>57.6051241484451</v>
      </c>
      <c r="M1397" s="88">
        <v>58.940982612333102</v>
      </c>
      <c r="N1397" s="88">
        <v>59.197435969757599</v>
      </c>
      <c r="O1397" s="88">
        <v>59.5099798947181</v>
      </c>
      <c r="P1397" s="88">
        <v>60.5400823966988</v>
      </c>
      <c r="Q1397" s="88">
        <v>61.578240826459599</v>
      </c>
      <c r="R1397" s="88">
        <v>64.609706831117705</v>
      </c>
      <c r="S1397" s="88">
        <v>67.175821424863898</v>
      </c>
      <c r="T1397" s="88">
        <v>68.884393578007206</v>
      </c>
      <c r="U1397" s="88">
        <v>71.015012531074305</v>
      </c>
      <c r="V1397" s="88">
        <v>73.185933544598996</v>
      </c>
      <c r="W1397" s="88">
        <v>75.340069275270693</v>
      </c>
      <c r="X1397" s="88">
        <v>77.541331687693699</v>
      </c>
      <c r="Y1397" s="88">
        <v>81.138246634316801</v>
      </c>
      <c r="Z1397" s="88">
        <v>85.939390540682695</v>
      </c>
      <c r="AA1397" s="88">
        <v>91.998315066291397</v>
      </c>
      <c r="AB1397" s="88">
        <v>99.712788642401804</v>
      </c>
      <c r="AC1397" s="88">
        <v>101.750866509674</v>
      </c>
      <c r="AD1397" s="88">
        <v>100.033237387181</v>
      </c>
      <c r="AE1397" s="88">
        <v>96.449545311725501</v>
      </c>
      <c r="AF1397" s="88">
        <v>92.053141307671098</v>
      </c>
      <c r="AG1397" s="88">
        <v>93.681185409165195</v>
      </c>
      <c r="AH1397" s="88">
        <v>97.508147216893803</v>
      </c>
      <c r="AI1397" s="88">
        <v>99.754098923718601</v>
      </c>
      <c r="AJ1397" s="88">
        <v>103.75056245627199</v>
      </c>
      <c r="AK1397" s="88">
        <v>106.846659262415</v>
      </c>
    </row>
    <row r="1398" spans="1:37" s="88" customFormat="1" hidden="1" x14ac:dyDescent="0.3">
      <c r="A1398" s="117" t="str">
        <f t="shared" si="27"/>
        <v>SDGbaseTRA_UrbIRT_v6_3imptaxbase</v>
      </c>
      <c r="B1398" s="118" t="s">
        <v>220</v>
      </c>
      <c r="C1398" s="119" t="s">
        <v>295</v>
      </c>
      <c r="D1398" s="119" t="s">
        <v>219</v>
      </c>
      <c r="E1398" s="91" t="s">
        <v>218</v>
      </c>
      <c r="F1398" s="88">
        <v>53.826071644541003</v>
      </c>
      <c r="G1398" s="88">
        <v>51.0837549263521</v>
      </c>
      <c r="H1398" s="88">
        <v>53.156780295626199</v>
      </c>
      <c r="I1398" s="88">
        <v>54.230670308017501</v>
      </c>
      <c r="J1398" s="88">
        <v>55.593131678764898</v>
      </c>
      <c r="K1398" s="88">
        <v>57.069987029945302</v>
      </c>
      <c r="L1398" s="88">
        <v>58.7574260456094</v>
      </c>
      <c r="M1398" s="88">
        <v>60.667113360435501</v>
      </c>
      <c r="N1398" s="88">
        <v>62.650822888135401</v>
      </c>
      <c r="O1398" s="88">
        <v>66.260784241289997</v>
      </c>
      <c r="P1398" s="88">
        <v>68.770421568554596</v>
      </c>
      <c r="Q1398" s="88">
        <v>70.953936310025398</v>
      </c>
      <c r="R1398" s="88">
        <v>73.334064236631406</v>
      </c>
      <c r="S1398" s="88">
        <v>75.7999085525678</v>
      </c>
      <c r="T1398" s="88">
        <v>78.4212672084643</v>
      </c>
      <c r="U1398" s="88">
        <v>81.376728827727007</v>
      </c>
      <c r="V1398" s="88">
        <v>84.185554259501203</v>
      </c>
      <c r="W1398" s="88">
        <v>87.204740828278005</v>
      </c>
      <c r="X1398" s="88">
        <v>90.450538207704795</v>
      </c>
      <c r="Y1398" s="88">
        <v>93.149349301712306</v>
      </c>
      <c r="Z1398" s="88">
        <v>95.762474324238198</v>
      </c>
      <c r="AA1398" s="88">
        <v>98.514151200255796</v>
      </c>
      <c r="AB1398" s="88">
        <v>101.78972209638999</v>
      </c>
      <c r="AC1398" s="88">
        <v>104.72292750088199</v>
      </c>
      <c r="AD1398" s="88">
        <v>107.74532517383901</v>
      </c>
      <c r="AE1398" s="88">
        <v>110.89048064443899</v>
      </c>
      <c r="AF1398" s="88">
        <v>114.156605626315</v>
      </c>
      <c r="AG1398" s="88">
        <v>117.463005936399</v>
      </c>
      <c r="AH1398" s="88">
        <v>117.37944906247699</v>
      </c>
      <c r="AI1398" s="88">
        <v>116.51010586917501</v>
      </c>
      <c r="AJ1398" s="88">
        <v>115.842053574563</v>
      </c>
      <c r="AK1398" s="88">
        <v>115.04858857095</v>
      </c>
    </row>
    <row r="1399" spans="1:37" s="88" customFormat="1" hidden="1" x14ac:dyDescent="0.3">
      <c r="A1399" s="117" t="str">
        <f t="shared" si="27"/>
        <v>SDGbaseTRA_UrbIRT_v6_3vataxbase</v>
      </c>
      <c r="B1399" s="118" t="s">
        <v>220</v>
      </c>
      <c r="C1399" s="119" t="s">
        <v>295</v>
      </c>
      <c r="D1399" s="119" t="s">
        <v>225</v>
      </c>
      <c r="E1399" s="119" t="s">
        <v>218</v>
      </c>
      <c r="F1399" s="142">
        <v>2.2587798931727801E-11</v>
      </c>
      <c r="G1399" s="142">
        <v>5.1841197749358903E-11</v>
      </c>
      <c r="H1399" s="142">
        <v>9.4627203032227805E-11</v>
      </c>
      <c r="I1399" s="142">
        <v>-1.08173026487044E-10</v>
      </c>
      <c r="J1399" s="142">
        <v>-7.9296571294008804E-11</v>
      </c>
      <c r="K1399" s="142">
        <v>7.1622713825286598E-12</v>
      </c>
      <c r="L1399" s="142">
        <v>-5.6843423232022997E-14</v>
      </c>
      <c r="M1399" s="142">
        <v>4.5474735254598301E-13</v>
      </c>
      <c r="N1399" s="142">
        <v>-1.30739861744143E-12</v>
      </c>
      <c r="O1399" s="142">
        <v>-7.6170180293385303E-12</v>
      </c>
      <c r="P1399" s="142">
        <v>-1.23918653171718E-11</v>
      </c>
      <c r="Q1399" s="142">
        <v>-3.1832314568270201E-12</v>
      </c>
      <c r="R1399" s="142">
        <v>-3.8627001912820501E-12</v>
      </c>
      <c r="S1399" s="142">
        <v>1.4665602043506101E-11</v>
      </c>
      <c r="T1399" s="142">
        <v>-6.2502148665600804E-13</v>
      </c>
      <c r="U1399" s="142">
        <v>-1.9317900376807801E-11</v>
      </c>
      <c r="V1399" s="142">
        <v>-1.75169572123733E-11</v>
      </c>
      <c r="W1399" s="142">
        <v>-2.18277172589463E-11</v>
      </c>
      <c r="X1399" s="142">
        <v>-3.1832314561487598E-12</v>
      </c>
      <c r="Y1399" s="142">
        <v>-1.7053025694068699E-11</v>
      </c>
      <c r="Z1399" s="142">
        <v>1.6598278282819799E-11</v>
      </c>
      <c r="AA1399" s="142">
        <v>1.6825649416256801E-11</v>
      </c>
      <c r="AB1399" s="142">
        <v>9.0949470081069696E-13</v>
      </c>
      <c r="AC1399" s="142">
        <v>-3.63797880047795E-12</v>
      </c>
      <c r="AD1399" s="142">
        <v>4.0926834985067002E-12</v>
      </c>
      <c r="AE1399" s="142">
        <v>-7.2759576236716205E-12</v>
      </c>
      <c r="AF1399" s="142">
        <v>2.1600499368522601E-12</v>
      </c>
      <c r="AG1399" s="142">
        <v>2.3874231479324602E-12</v>
      </c>
      <c r="AH1399" s="142">
        <v>6.8212126901898299E-13</v>
      </c>
      <c r="AJ1399" s="142">
        <v>-3.6379788138664102E-12</v>
      </c>
      <c r="AK1399" s="142">
        <v>-1.52340362536366E-11</v>
      </c>
    </row>
    <row r="1400" spans="1:37" s="88" customFormat="1" hidden="1" x14ac:dyDescent="0.3">
      <c r="A1400" s="117" t="str">
        <f t="shared" si="27"/>
        <v>SDGbaseTRA_UrbIRT_v6_3acttaxbase</v>
      </c>
      <c r="B1400" s="118" t="s">
        <v>220</v>
      </c>
      <c r="C1400" s="119" t="s">
        <v>295</v>
      </c>
      <c r="D1400" s="119" t="s">
        <v>217</v>
      </c>
      <c r="E1400" s="119" t="s">
        <v>218</v>
      </c>
      <c r="F1400" s="88">
        <v>94.683488898731298</v>
      </c>
      <c r="G1400" s="88">
        <v>83.997983384561707</v>
      </c>
      <c r="H1400" s="88">
        <v>84.410977747354593</v>
      </c>
      <c r="I1400" s="88">
        <v>86.744673615617202</v>
      </c>
      <c r="J1400" s="88">
        <v>88.662887991634605</v>
      </c>
      <c r="K1400" s="88">
        <v>90.672285351857496</v>
      </c>
      <c r="L1400" s="88">
        <v>93.086232672007299</v>
      </c>
      <c r="M1400" s="88">
        <v>95.752065269315395</v>
      </c>
      <c r="N1400" s="88">
        <v>98.980524562480099</v>
      </c>
      <c r="O1400" s="88">
        <v>101.53988152532899</v>
      </c>
      <c r="P1400" s="88">
        <v>105.41070209860401</v>
      </c>
      <c r="Q1400" s="88">
        <v>109.575424668483</v>
      </c>
      <c r="R1400" s="88">
        <v>113.23308565433901</v>
      </c>
      <c r="S1400" s="88">
        <v>117.26018567752401</v>
      </c>
      <c r="T1400" s="88">
        <v>121.542731523817</v>
      </c>
      <c r="U1400" s="88">
        <v>126.39260820193201</v>
      </c>
      <c r="V1400" s="88">
        <v>131.23052688595499</v>
      </c>
      <c r="W1400" s="88">
        <v>136.12163150405499</v>
      </c>
      <c r="X1400" s="88">
        <v>141.15493596533699</v>
      </c>
      <c r="Y1400" s="88">
        <v>146.09734526138399</v>
      </c>
      <c r="Z1400" s="88">
        <v>151.13508519437099</v>
      </c>
      <c r="AA1400" s="88">
        <v>155.88667541374301</v>
      </c>
      <c r="AB1400" s="88">
        <v>160.46075875527299</v>
      </c>
      <c r="AC1400" s="88">
        <v>165.57438749650399</v>
      </c>
      <c r="AD1400" s="88">
        <v>171.297280226992</v>
      </c>
      <c r="AE1400" s="88">
        <v>177.48009187632701</v>
      </c>
      <c r="AF1400" s="88">
        <v>183.95230088656999</v>
      </c>
      <c r="AG1400" s="88">
        <v>189.458588291935</v>
      </c>
      <c r="AH1400" s="88">
        <v>190.21927613319701</v>
      </c>
      <c r="AI1400" s="88">
        <v>190.61620531224401</v>
      </c>
      <c r="AJ1400" s="88">
        <v>190.705953595502</v>
      </c>
      <c r="AK1400" s="88">
        <v>190.52606199670601</v>
      </c>
    </row>
    <row r="1401" spans="1:37" s="88" customFormat="1" hidden="1" x14ac:dyDescent="0.3">
      <c r="A1401" s="117" t="str">
        <f t="shared" si="27"/>
        <v>SDGbaseTRA_UrbIRT_v6_3comtaxbase</v>
      </c>
      <c r="B1401" s="118" t="s">
        <v>220</v>
      </c>
      <c r="C1401" s="119" t="s">
        <v>295</v>
      </c>
      <c r="D1401" s="119" t="s">
        <v>226</v>
      </c>
      <c r="E1401" s="119" t="s">
        <v>218</v>
      </c>
      <c r="F1401" s="88">
        <v>497.90817031404998</v>
      </c>
      <c r="G1401" s="88">
        <v>448.29761945596999</v>
      </c>
      <c r="H1401" s="88">
        <v>447.50594913257697</v>
      </c>
      <c r="I1401" s="88">
        <v>455.72462654956303</v>
      </c>
      <c r="J1401" s="88">
        <v>465.78941655827998</v>
      </c>
      <c r="K1401" s="88">
        <v>475.695636165856</v>
      </c>
      <c r="L1401" s="88">
        <v>487.809683927126</v>
      </c>
      <c r="M1401" s="88">
        <v>501.14034353179198</v>
      </c>
      <c r="N1401" s="88">
        <v>516.67315523271498</v>
      </c>
      <c r="O1401" s="88">
        <v>534.38144580336905</v>
      </c>
      <c r="P1401" s="88">
        <v>553.02487704400301</v>
      </c>
      <c r="Q1401" s="88">
        <v>571.59328576984694</v>
      </c>
      <c r="R1401" s="88">
        <v>590.01367596148202</v>
      </c>
      <c r="S1401" s="88">
        <v>608.30759685077396</v>
      </c>
      <c r="T1401" s="88">
        <v>627.96260634042699</v>
      </c>
      <c r="U1401" s="88">
        <v>649.949343027135</v>
      </c>
      <c r="V1401" s="88">
        <v>671.26398355077799</v>
      </c>
      <c r="W1401" s="88">
        <v>693.17267696470503</v>
      </c>
      <c r="X1401" s="88">
        <v>715.45944301255304</v>
      </c>
      <c r="Y1401" s="88">
        <v>735.60572677586094</v>
      </c>
      <c r="Z1401" s="88">
        <v>756.07334681062105</v>
      </c>
      <c r="AA1401" s="88">
        <v>774.66800787145598</v>
      </c>
      <c r="AB1401" s="88">
        <v>795.21720493545399</v>
      </c>
      <c r="AC1401" s="88">
        <v>818.45978123423595</v>
      </c>
      <c r="AD1401" s="88">
        <v>844.85146328522603</v>
      </c>
      <c r="AE1401" s="88">
        <v>873.57271302227298</v>
      </c>
      <c r="AF1401" s="88">
        <v>902.94275587357902</v>
      </c>
      <c r="AG1401" s="88">
        <v>928.28805496027405</v>
      </c>
      <c r="AH1401" s="88">
        <v>930.07892596095996</v>
      </c>
      <c r="AI1401" s="88">
        <v>930.77634754719804</v>
      </c>
      <c r="AJ1401" s="88">
        <v>930.28176815431402</v>
      </c>
      <c r="AK1401" s="88">
        <v>929.13472231838296</v>
      </c>
    </row>
    <row r="1402" spans="1:37" s="88" customFormat="1" hidden="1" x14ac:dyDescent="0.3">
      <c r="A1402" s="117" t="str">
        <f t="shared" si="27"/>
        <v>SDGbaseTRA_UrbIRT_v6_3DIRTAXbase</v>
      </c>
      <c r="B1402" s="118" t="s">
        <v>220</v>
      </c>
      <c r="C1402" s="119" t="s">
        <v>295</v>
      </c>
      <c r="D1402" s="119" t="s">
        <v>227</v>
      </c>
      <c r="E1402" s="119" t="s">
        <v>218</v>
      </c>
      <c r="F1402" s="88">
        <v>784.14526173304796</v>
      </c>
      <c r="G1402" s="88">
        <v>771.78829722593002</v>
      </c>
      <c r="H1402" s="88">
        <v>771.36618036704203</v>
      </c>
      <c r="I1402" s="88">
        <v>895.08369637212604</v>
      </c>
      <c r="J1402" s="88">
        <v>905.76883292670595</v>
      </c>
      <c r="K1402" s="88">
        <v>920.46161513790605</v>
      </c>
      <c r="L1402" s="88">
        <v>938.837452545171</v>
      </c>
      <c r="M1402" s="88">
        <v>959.007122077958</v>
      </c>
      <c r="N1402" s="88">
        <v>980.31730296992896</v>
      </c>
      <c r="O1402" s="88">
        <v>1005.86091195529</v>
      </c>
      <c r="P1402" s="88">
        <v>1032.2879150757301</v>
      </c>
      <c r="Q1402" s="88">
        <v>1058.3399135981199</v>
      </c>
      <c r="R1402" s="88">
        <v>981.68022559710903</v>
      </c>
      <c r="S1402" s="88">
        <v>995.59940803031395</v>
      </c>
      <c r="T1402" s="88">
        <v>1007.96948022675</v>
      </c>
      <c r="U1402" s="88">
        <v>1019.30284955678</v>
      </c>
      <c r="V1402" s="88">
        <v>1034.82996656561</v>
      </c>
      <c r="W1402" s="88">
        <v>1048.84774990046</v>
      </c>
      <c r="X1402" s="88">
        <v>1061.5312766173699</v>
      </c>
      <c r="Y1402" s="88">
        <v>1072.5211703884199</v>
      </c>
      <c r="Z1402" s="88">
        <v>1081.6973709782701</v>
      </c>
      <c r="AA1402" s="88">
        <v>1093.3892415794801</v>
      </c>
      <c r="AB1402" s="88">
        <v>1095.23990884454</v>
      </c>
      <c r="AC1402" s="88">
        <v>1111.17282271777</v>
      </c>
      <c r="AD1402" s="88">
        <v>1134.7692151144399</v>
      </c>
      <c r="AE1402" s="88">
        <v>1160.4525186726401</v>
      </c>
      <c r="AF1402" s="88">
        <v>1186.3505562073799</v>
      </c>
      <c r="AG1402" s="88">
        <v>1204.4623513302499</v>
      </c>
      <c r="AH1402" s="88">
        <v>1229.6080373452301</v>
      </c>
      <c r="AI1402" s="88">
        <v>1256.02369708899</v>
      </c>
      <c r="AJ1402" s="88">
        <v>1291.61950271316</v>
      </c>
      <c r="AK1402" s="88">
        <v>1333.45850784049</v>
      </c>
    </row>
    <row r="1403" spans="1:37" s="88" customFormat="1" hidden="1" x14ac:dyDescent="0.3">
      <c r="A1403" s="117" t="str">
        <f t="shared" si="27"/>
        <v>SDGbaseTRA_UrbIRT_v6_3FACINCbase</v>
      </c>
      <c r="B1403" s="118" t="s">
        <v>220</v>
      </c>
      <c r="C1403" s="119" t="s">
        <v>295</v>
      </c>
      <c r="D1403" s="119" t="s">
        <v>228</v>
      </c>
      <c r="E1403" s="90" t="s">
        <v>218</v>
      </c>
      <c r="F1403" s="88">
        <v>108.72526139301399</v>
      </c>
      <c r="G1403" s="88">
        <v>98.129396972178498</v>
      </c>
      <c r="H1403" s="88">
        <v>101.96872974434601</v>
      </c>
      <c r="I1403" s="88">
        <v>105.053419883356</v>
      </c>
      <c r="J1403" s="88">
        <v>107.689183694311</v>
      </c>
      <c r="K1403" s="88">
        <v>110.49041368102699</v>
      </c>
      <c r="L1403" s="88">
        <v>113.489874958078</v>
      </c>
      <c r="M1403" s="88">
        <v>116.646942082883</v>
      </c>
      <c r="N1403" s="88">
        <v>120.393698332502</v>
      </c>
      <c r="O1403" s="88">
        <v>125.26383269645299</v>
      </c>
      <c r="P1403" s="88">
        <v>129.87278761172399</v>
      </c>
      <c r="Q1403" s="88">
        <v>134.373345931437</v>
      </c>
      <c r="R1403" s="88">
        <v>139.04341787580501</v>
      </c>
      <c r="S1403" s="88">
        <v>143.90852270936901</v>
      </c>
      <c r="T1403" s="88">
        <v>148.978509154959</v>
      </c>
      <c r="U1403" s="88">
        <v>154.65797323519701</v>
      </c>
      <c r="V1403" s="88">
        <v>160.289907519579</v>
      </c>
      <c r="W1403" s="88">
        <v>165.94673319051199</v>
      </c>
      <c r="X1403" s="88">
        <v>171.76448430275099</v>
      </c>
      <c r="Y1403" s="88">
        <v>177.71571207528299</v>
      </c>
      <c r="Z1403" s="88">
        <v>184.399983882935</v>
      </c>
      <c r="AA1403" s="88">
        <v>190.80001717321801</v>
      </c>
      <c r="AB1403" s="88">
        <v>198.53845264037599</v>
      </c>
      <c r="AC1403" s="88">
        <v>204.74846118498601</v>
      </c>
      <c r="AD1403" s="88">
        <v>210.07347072651999</v>
      </c>
      <c r="AE1403" s="88">
        <v>215.37925568081201</v>
      </c>
      <c r="AF1403" s="88">
        <v>221.43752866339199</v>
      </c>
      <c r="AG1403" s="88">
        <v>226.49090158604801</v>
      </c>
      <c r="AH1403" s="88">
        <v>229.16876604173899</v>
      </c>
      <c r="AI1403" s="88">
        <v>230.161625660281</v>
      </c>
      <c r="AJ1403" s="88">
        <v>230.06678225965601</v>
      </c>
      <c r="AK1403" s="88">
        <v>229.303131824497</v>
      </c>
    </row>
    <row r="1404" spans="1:37" s="117" customFormat="1" hidden="1" x14ac:dyDescent="0.3">
      <c r="A1404" s="117" t="str">
        <f t="shared" si="27"/>
        <v>SDGbaseTRA_UrbIRT_v6_3TRNSFRbase</v>
      </c>
      <c r="B1404" s="118" t="s">
        <v>220</v>
      </c>
      <c r="C1404" s="119" t="s">
        <v>295</v>
      </c>
      <c r="D1404" s="119" t="s">
        <v>229</v>
      </c>
      <c r="E1404" s="119" t="s">
        <v>218</v>
      </c>
      <c r="F1404" s="117">
        <v>-48.3117601953644</v>
      </c>
      <c r="G1404" s="117">
        <v>-49.500066358220302</v>
      </c>
      <c r="H1404" s="117">
        <v>-50.154768579724703</v>
      </c>
      <c r="I1404" s="117">
        <v>-50.060430866073602</v>
      </c>
      <c r="J1404" s="117">
        <v>-50.156666645475603</v>
      </c>
      <c r="K1404" s="117">
        <v>-50.316651185001902</v>
      </c>
      <c r="L1404" s="117">
        <v>-50.515474442519597</v>
      </c>
      <c r="M1404" s="117">
        <v>-50.841069470373903</v>
      </c>
      <c r="N1404" s="117">
        <v>-51.1320211626375</v>
      </c>
      <c r="O1404" s="117">
        <v>-52.869405224908199</v>
      </c>
      <c r="P1404" s="117">
        <v>-53.333346343142203</v>
      </c>
      <c r="Q1404" s="117">
        <v>-53.463811499377698</v>
      </c>
      <c r="R1404" s="117">
        <v>-53.393476117190602</v>
      </c>
      <c r="S1404" s="117">
        <v>-53.474221098012599</v>
      </c>
      <c r="T1404" s="117">
        <v>-53.5903611954338</v>
      </c>
      <c r="U1404" s="117">
        <v>-53.708632805442498</v>
      </c>
      <c r="V1404" s="117">
        <v>-53.714015264713296</v>
      </c>
      <c r="W1404" s="117">
        <v>-53.793558022034603</v>
      </c>
      <c r="X1404" s="117">
        <v>-53.958000513105297</v>
      </c>
      <c r="Y1404" s="117">
        <v>-53.958896210166799</v>
      </c>
      <c r="Z1404" s="117">
        <v>-53.885055532503202</v>
      </c>
      <c r="AA1404" s="117">
        <v>-53.949803217556898</v>
      </c>
      <c r="AB1404" s="117">
        <v>-54.3325778925809</v>
      </c>
      <c r="AC1404" s="117">
        <v>-54.508534846234298</v>
      </c>
      <c r="AD1404" s="117">
        <v>-54.5577106536429</v>
      </c>
      <c r="AE1404" s="117">
        <v>-54.528469645930997</v>
      </c>
      <c r="AF1404" s="117">
        <v>-54.467475100104402</v>
      </c>
      <c r="AG1404" s="117">
        <v>-54.405436278529599</v>
      </c>
      <c r="AH1404" s="117">
        <v>-54.238587859368501</v>
      </c>
      <c r="AI1404" s="117">
        <v>-53.766070434169599</v>
      </c>
      <c r="AJ1404" s="117">
        <v>-53.414292239621403</v>
      </c>
      <c r="AK1404" s="117">
        <v>-53.080052437313597</v>
      </c>
    </row>
    <row r="1405" spans="1:37" s="117" customFormat="1" hidden="1" x14ac:dyDescent="0.3">
      <c r="A1405" s="117" t="str">
        <f t="shared" ref="A1405" si="28">_xlfn.CONCAT(C1405,D1405,E1405)</f>
        <v>SDGbaseTRA_UrbIRT_v6_3EXRXbase</v>
      </c>
      <c r="B1405" s="118" t="s">
        <v>220</v>
      </c>
      <c r="C1405" s="119" t="s">
        <v>295</v>
      </c>
      <c r="D1405" s="120" t="s">
        <v>248</v>
      </c>
      <c r="E1405" s="120" t="s">
        <v>218</v>
      </c>
      <c r="F1405" s="117">
        <v>0.99999999999994504</v>
      </c>
      <c r="G1405" s="117">
        <v>1.02459662322482</v>
      </c>
      <c r="H1405" s="117">
        <v>1.0381482350654301</v>
      </c>
      <c r="I1405" s="117">
        <v>1.0361955487366901</v>
      </c>
      <c r="J1405" s="117">
        <v>1.03818752292709</v>
      </c>
      <c r="K1405" s="117">
        <v>1.0414990259416601</v>
      </c>
      <c r="L1405" s="117">
        <v>1.0456144474604301</v>
      </c>
      <c r="M1405" s="117">
        <v>1.0523539044071</v>
      </c>
      <c r="N1405" s="117">
        <v>1.0583762826248899</v>
      </c>
      <c r="O1405" s="117">
        <v>1.0943382110507001</v>
      </c>
      <c r="P1405" s="117">
        <v>1.10394127904818</v>
      </c>
      <c r="Q1405" s="117">
        <v>1.10664176347904</v>
      </c>
      <c r="R1405" s="117">
        <v>1.10518589886342</v>
      </c>
      <c r="S1405" s="117">
        <v>1.1068572306570701</v>
      </c>
      <c r="T1405" s="117">
        <v>1.1092612022149599</v>
      </c>
      <c r="U1405" s="117">
        <v>1.1117092937258199</v>
      </c>
      <c r="V1405" s="117">
        <v>1.11182070467936</v>
      </c>
      <c r="W1405" s="117">
        <v>1.11346715177629</v>
      </c>
      <c r="X1405" s="117">
        <v>1.11687092945704</v>
      </c>
      <c r="Y1405" s="117">
        <v>1.11688946939551</v>
      </c>
      <c r="Z1405" s="117">
        <v>1.1153610490406201</v>
      </c>
      <c r="AA1405" s="117">
        <v>1.11670125450595</v>
      </c>
      <c r="AB1405" s="117">
        <v>1.1246242669045099</v>
      </c>
      <c r="AC1405" s="117">
        <v>1.12826638122495</v>
      </c>
      <c r="AD1405" s="117">
        <v>1.1292842660465701</v>
      </c>
      <c r="AE1405" s="117">
        <v>1.1286790095294501</v>
      </c>
      <c r="AF1405" s="117">
        <v>1.12741648989489</v>
      </c>
      <c r="AG1405" s="117">
        <v>1.1261323549073901</v>
      </c>
      <c r="AH1405" s="117">
        <v>1.1226787771762801</v>
      </c>
      <c r="AI1405" s="117">
        <v>1.1128981891106</v>
      </c>
      <c r="AJ1405" s="117">
        <v>1.10561676957371</v>
      </c>
      <c r="AK1405" s="117">
        <v>1.0986983753575501</v>
      </c>
    </row>
    <row r="1406" spans="1:37" s="117" customFormat="1" hidden="1" x14ac:dyDescent="0.3">
      <c r="A1406" s="117" t="str">
        <f t="shared" ref="A1406" si="29">_xlfn.CONCAT(C1406,D1406,E1406)</f>
        <v>SDGbaseTRA_UrbIRT_v6_3GDP_RUNbase</v>
      </c>
      <c r="B1406" s="118" t="s">
        <v>220</v>
      </c>
      <c r="C1406" s="119" t="s">
        <v>295</v>
      </c>
      <c r="D1406" s="120" t="s">
        <v>265</v>
      </c>
      <c r="E1406" s="120" t="s">
        <v>218</v>
      </c>
      <c r="F1406" s="117">
        <v>4436.7667702664303</v>
      </c>
      <c r="G1406" s="117">
        <v>4128.5306735708</v>
      </c>
      <c r="H1406" s="117">
        <v>4254.5632323938298</v>
      </c>
      <c r="I1406" s="117">
        <v>4364.6627430138597</v>
      </c>
      <c r="J1406" s="117">
        <v>4455.3698423509104</v>
      </c>
      <c r="K1406" s="117">
        <v>4554.9932837760698</v>
      </c>
      <c r="L1406" s="117">
        <v>4667.70667599435</v>
      </c>
      <c r="M1406" s="117">
        <v>4786.9790024536196</v>
      </c>
      <c r="N1406" s="117">
        <v>4918.2909429629899</v>
      </c>
      <c r="O1406" s="117">
        <v>5059.0985544110199</v>
      </c>
      <c r="P1406" s="117">
        <v>5207.8460211074798</v>
      </c>
      <c r="Q1406" s="117">
        <v>5357.7957307215702</v>
      </c>
      <c r="R1406" s="117">
        <v>5516.8296470101895</v>
      </c>
      <c r="S1406" s="117">
        <v>5672.55878465361</v>
      </c>
      <c r="T1406" s="117">
        <v>5835.1766251218896</v>
      </c>
      <c r="U1406" s="117">
        <v>6018.1196339108801</v>
      </c>
      <c r="V1406" s="117">
        <v>6192.44256650228</v>
      </c>
      <c r="W1406" s="117">
        <v>6377.6331916355202</v>
      </c>
      <c r="X1406" s="117">
        <v>6579.0515867124004</v>
      </c>
      <c r="Y1406" s="117">
        <v>6770.8970359201703</v>
      </c>
      <c r="Z1406" s="117">
        <v>6962.4920547373904</v>
      </c>
      <c r="AA1406" s="117">
        <v>7156.7679925538496</v>
      </c>
      <c r="AB1406" s="117">
        <v>7363.9847915433502</v>
      </c>
      <c r="AC1406" s="117">
        <v>7564.4444261979297</v>
      </c>
      <c r="AD1406" s="117">
        <v>7771.2580080582302</v>
      </c>
      <c r="AE1406" s="117">
        <v>7986.6743769280602</v>
      </c>
      <c r="AF1406" s="117">
        <v>8203.9327632454097</v>
      </c>
      <c r="AG1406" s="117">
        <v>8425.0959512162699</v>
      </c>
      <c r="AH1406" s="117">
        <v>8474.2075296651492</v>
      </c>
      <c r="AI1406" s="117">
        <v>8502.9897645910005</v>
      </c>
      <c r="AJ1406" s="117">
        <v>8532.8726109363997</v>
      </c>
      <c r="AK1406" s="117">
        <v>8554.3927810600599</v>
      </c>
    </row>
    <row r="1407" spans="1:37" hidden="1" x14ac:dyDescent="0.3">
      <c r="A1407" s="13"/>
      <c r="B1407" s="37"/>
      <c r="C1407" s="38"/>
      <c r="F1407">
        <v>2019</v>
      </c>
      <c r="G1407">
        <v>2020</v>
      </c>
      <c r="H1407">
        <v>2021</v>
      </c>
      <c r="I1407">
        <v>2022</v>
      </c>
      <c r="J1407">
        <v>2023</v>
      </c>
      <c r="K1407">
        <v>2024</v>
      </c>
      <c r="L1407">
        <v>2025</v>
      </c>
      <c r="M1407">
        <v>2026</v>
      </c>
      <c r="N1407">
        <v>2027</v>
      </c>
      <c r="O1407">
        <v>2028</v>
      </c>
      <c r="P1407">
        <v>2029</v>
      </c>
      <c r="Q1407">
        <v>2030</v>
      </c>
      <c r="R1407">
        <v>2031</v>
      </c>
      <c r="S1407">
        <v>2032</v>
      </c>
      <c r="T1407">
        <v>2033</v>
      </c>
      <c r="U1407">
        <v>2034</v>
      </c>
      <c r="V1407">
        <v>2035</v>
      </c>
      <c r="W1407">
        <v>2036</v>
      </c>
      <c r="X1407">
        <v>2037</v>
      </c>
      <c r="Y1407">
        <v>2038</v>
      </c>
      <c r="Z1407">
        <v>2039</v>
      </c>
      <c r="AA1407">
        <v>2040</v>
      </c>
      <c r="AB1407">
        <v>2041</v>
      </c>
      <c r="AC1407">
        <v>2042</v>
      </c>
      <c r="AD1407">
        <v>2043</v>
      </c>
      <c r="AE1407">
        <v>2044</v>
      </c>
      <c r="AF1407">
        <v>2045</v>
      </c>
      <c r="AG1407">
        <v>2046</v>
      </c>
      <c r="AH1407">
        <v>2047</v>
      </c>
      <c r="AI1407">
        <v>2048</v>
      </c>
      <c r="AJ1407">
        <v>2049</v>
      </c>
      <c r="AK1407">
        <v>2050</v>
      </c>
    </row>
    <row r="1408" spans="1:37" hidden="1" x14ac:dyDescent="0.3">
      <c r="A1408" s="13" t="str">
        <f t="shared" ref="A1408" si="30">_xlfn.CONCAT(C1408,D1408,E1408)</f>
        <v>SDGbaseTRA_UrbERT_v6_3PalmaRatiototal</v>
      </c>
      <c r="B1408" s="37" t="s">
        <v>220</v>
      </c>
      <c r="C1408" s="38" t="s">
        <v>296</v>
      </c>
      <c r="D1408" s="4" t="s">
        <v>0</v>
      </c>
      <c r="E1408" t="s">
        <v>1</v>
      </c>
      <c r="F1408">
        <v>3.6916692176509098</v>
      </c>
      <c r="G1408">
        <v>3.4837326600739802</v>
      </c>
      <c r="H1408">
        <v>3.7031047220524198</v>
      </c>
      <c r="I1408">
        <v>3.6577805342643601</v>
      </c>
      <c r="J1408">
        <v>3.65031804972512</v>
      </c>
      <c r="K1408">
        <v>3.6569701083594</v>
      </c>
      <c r="L1408">
        <v>3.66043577367933</v>
      </c>
      <c r="M1408">
        <v>3.6601246475179998</v>
      </c>
      <c r="N1408">
        <v>3.66411620051375</v>
      </c>
      <c r="O1408">
        <v>3.66357278287049</v>
      </c>
      <c r="P1408">
        <v>3.66512224977776</v>
      </c>
      <c r="Q1408">
        <v>3.6631913160482599</v>
      </c>
      <c r="R1408">
        <v>3.6945618266853502</v>
      </c>
      <c r="S1408">
        <v>3.68165442305797</v>
      </c>
      <c r="T1408">
        <v>3.6701861804047402</v>
      </c>
      <c r="U1408">
        <v>3.6648927494531698</v>
      </c>
      <c r="V1408">
        <v>3.6472563071768902</v>
      </c>
      <c r="W1408">
        <v>3.6343830443268099</v>
      </c>
      <c r="X1408">
        <v>3.6214958603499898</v>
      </c>
      <c r="Y1408">
        <v>3.6018682299751501</v>
      </c>
      <c r="Z1408">
        <v>3.5923280383423899</v>
      </c>
      <c r="AA1408">
        <v>3.57624990638163</v>
      </c>
      <c r="AB1408">
        <v>3.5678837375469699</v>
      </c>
      <c r="AC1408">
        <v>3.5421461216864301</v>
      </c>
      <c r="AD1408">
        <v>3.5205933885193899</v>
      </c>
      <c r="AE1408">
        <v>3.5006641280064001</v>
      </c>
      <c r="AF1408">
        <v>3.4812273768015598</v>
      </c>
      <c r="AG1408">
        <v>3.4519511998621599</v>
      </c>
      <c r="AH1408">
        <v>3.3741997546573201</v>
      </c>
      <c r="AI1408">
        <v>3.3425921868841901</v>
      </c>
      <c r="AJ1408">
        <v>3.31879706057991</v>
      </c>
      <c r="AK1408">
        <v>3.2928872639084399</v>
      </c>
    </row>
    <row r="1409" spans="1:37" hidden="1" x14ac:dyDescent="0.3">
      <c r="A1409" s="13" t="str">
        <f t="shared" ref="A1409:A1472" si="31">_xlfn.CONCAT(C1409,D1409,E1409)</f>
        <v>SDGbaseTRA_UrbERT_v6_320-20Ratiototal</v>
      </c>
      <c r="B1409" s="37" t="s">
        <v>220</v>
      </c>
      <c r="C1409" s="38" t="s">
        <v>296</v>
      </c>
      <c r="D1409" s="4" t="s">
        <v>2</v>
      </c>
      <c r="E1409" t="s">
        <v>1</v>
      </c>
      <c r="F1409">
        <v>13.172548992504</v>
      </c>
      <c r="G1409">
        <v>12.4160744898762</v>
      </c>
      <c r="H1409">
        <v>13.237572350066101</v>
      </c>
      <c r="I1409">
        <v>13.0753540633104</v>
      </c>
      <c r="J1409">
        <v>13.0405127895805</v>
      </c>
      <c r="K1409">
        <v>13.062713435826</v>
      </c>
      <c r="L1409">
        <v>13.074838690616</v>
      </c>
      <c r="M1409">
        <v>13.073999748918901</v>
      </c>
      <c r="N1409">
        <v>13.088873352813501</v>
      </c>
      <c r="O1409">
        <v>13.0845435126848</v>
      </c>
      <c r="P1409">
        <v>13.0891956011118</v>
      </c>
      <c r="Q1409">
        <v>13.079735336906699</v>
      </c>
      <c r="R1409">
        <v>13.1822235928379</v>
      </c>
      <c r="S1409">
        <v>13.1332344709216</v>
      </c>
      <c r="T1409">
        <v>13.0893314370014</v>
      </c>
      <c r="U1409">
        <v>13.0692754890324</v>
      </c>
      <c r="V1409">
        <v>13.004162672411599</v>
      </c>
      <c r="W1409">
        <v>12.9551591856169</v>
      </c>
      <c r="X1409">
        <v>12.902828925662901</v>
      </c>
      <c r="Y1409">
        <v>12.8249569614186</v>
      </c>
      <c r="Z1409">
        <v>12.783803425927101</v>
      </c>
      <c r="AA1409">
        <v>12.7191241951147</v>
      </c>
      <c r="AB1409">
        <v>12.6815078451184</v>
      </c>
      <c r="AC1409">
        <v>12.583267751995299</v>
      </c>
      <c r="AD1409">
        <v>12.5041877419829</v>
      </c>
      <c r="AE1409">
        <v>12.432017012876701</v>
      </c>
      <c r="AF1409">
        <v>12.3619142365845</v>
      </c>
      <c r="AG1409">
        <v>12.251966175367199</v>
      </c>
      <c r="AH1409">
        <v>11.952794427366999</v>
      </c>
      <c r="AI1409">
        <v>11.8289390075604</v>
      </c>
      <c r="AJ1409">
        <v>11.7374421401364</v>
      </c>
      <c r="AK1409">
        <v>11.639309984045401</v>
      </c>
    </row>
    <row r="1410" spans="1:37" hidden="1" x14ac:dyDescent="0.3">
      <c r="A1410" s="13" t="str">
        <f t="shared" si="31"/>
        <v>SDGbaseTRA_UrbERT_v6_3C_GVAaawhe</v>
      </c>
      <c r="B1410" s="37" t="s">
        <v>220</v>
      </c>
      <c r="C1410" s="38" t="s">
        <v>296</v>
      </c>
      <c r="D1410" s="4" t="s">
        <v>3</v>
      </c>
      <c r="E1410" t="s">
        <v>4</v>
      </c>
      <c r="F1410">
        <v>2.6605426949915998</v>
      </c>
      <c r="G1410">
        <v>2.48687363742332</v>
      </c>
      <c r="H1410">
        <v>2.5562861744059502</v>
      </c>
      <c r="I1410">
        <v>2.6198135249015402</v>
      </c>
      <c r="J1410">
        <v>2.7361564722654901</v>
      </c>
      <c r="K1410">
        <v>2.7909746759544101</v>
      </c>
      <c r="L1410">
        <v>2.8482987882169999</v>
      </c>
      <c r="M1410">
        <v>2.8767940290257998</v>
      </c>
      <c r="N1410">
        <v>2.9118341856452701</v>
      </c>
      <c r="O1410">
        <v>3.0775999752783698</v>
      </c>
      <c r="P1410">
        <v>3.12281801854071</v>
      </c>
      <c r="Q1410">
        <v>3.1479646399671899</v>
      </c>
      <c r="R1410">
        <v>3.2570167458898802</v>
      </c>
      <c r="S1410">
        <v>3.3068697240796601</v>
      </c>
      <c r="T1410">
        <v>3.3568380951468701</v>
      </c>
      <c r="U1410">
        <v>3.4168502129355498</v>
      </c>
      <c r="V1410">
        <v>3.46681849501363</v>
      </c>
      <c r="W1410">
        <v>3.5106210736180601</v>
      </c>
      <c r="X1410">
        <v>3.5512463062827799</v>
      </c>
      <c r="Y1410">
        <v>3.5875166364805602</v>
      </c>
      <c r="Z1410">
        <v>3.6224300021498901</v>
      </c>
      <c r="AA1410">
        <v>3.6618243782004201</v>
      </c>
      <c r="AB1410">
        <v>3.7494879250233</v>
      </c>
      <c r="AC1410">
        <v>3.8228873674114898</v>
      </c>
      <c r="AD1410">
        <v>3.9119804790067998</v>
      </c>
      <c r="AE1410">
        <v>4.0032142597712301</v>
      </c>
      <c r="AF1410">
        <v>4.0989049738053298</v>
      </c>
      <c r="AG1410">
        <v>4.1317861744910296</v>
      </c>
      <c r="AH1410">
        <v>4.0652045401215</v>
      </c>
      <c r="AI1410">
        <v>3.99544279810224</v>
      </c>
      <c r="AJ1410">
        <v>3.95026160330299</v>
      </c>
      <c r="AK1410">
        <v>3.89585436925287</v>
      </c>
    </row>
    <row r="1411" spans="1:37" hidden="1" x14ac:dyDescent="0.3">
      <c r="A1411" s="13" t="str">
        <f t="shared" si="31"/>
        <v>SDGbaseTRA_UrbERT_v6_3C_GVAaamai</v>
      </c>
      <c r="B1411" s="37" t="s">
        <v>220</v>
      </c>
      <c r="C1411" s="38" t="s">
        <v>296</v>
      </c>
      <c r="D1411" s="4" t="s">
        <v>3</v>
      </c>
      <c r="E1411" t="s">
        <v>5</v>
      </c>
      <c r="F1411">
        <v>11.925302657025901</v>
      </c>
      <c r="G1411">
        <v>11.250343786546701</v>
      </c>
      <c r="H1411">
        <v>11.725572167940401</v>
      </c>
      <c r="I1411">
        <v>12.1444936266504</v>
      </c>
      <c r="J1411">
        <v>12.8453824662716</v>
      </c>
      <c r="K1411">
        <v>13.133987852332799</v>
      </c>
      <c r="L1411">
        <v>13.4398212604334</v>
      </c>
      <c r="M1411">
        <v>13.5898348948761</v>
      </c>
      <c r="N1411">
        <v>13.807746569562999</v>
      </c>
      <c r="O1411">
        <v>14.9265296156912</v>
      </c>
      <c r="P1411">
        <v>15.178663539118</v>
      </c>
      <c r="Q1411">
        <v>15.261122156947</v>
      </c>
      <c r="R1411">
        <v>15.6942901921923</v>
      </c>
      <c r="S1411">
        <v>15.847992950421</v>
      </c>
      <c r="T1411">
        <v>16.026770403116899</v>
      </c>
      <c r="U1411">
        <v>16.286794819950298</v>
      </c>
      <c r="V1411">
        <v>16.422889808864401</v>
      </c>
      <c r="W1411">
        <v>16.518292368186</v>
      </c>
      <c r="X1411">
        <v>16.6463482351989</v>
      </c>
      <c r="Y1411">
        <v>16.757517255566199</v>
      </c>
      <c r="Z1411">
        <v>16.8472942020733</v>
      </c>
      <c r="AA1411">
        <v>16.994030108530399</v>
      </c>
      <c r="AB1411">
        <v>17.467227459691301</v>
      </c>
      <c r="AC1411">
        <v>17.817048128724402</v>
      </c>
      <c r="AD1411">
        <v>18.204476187932499</v>
      </c>
      <c r="AE1411">
        <v>18.584863581650399</v>
      </c>
      <c r="AF1411">
        <v>18.965218045012001</v>
      </c>
      <c r="AG1411">
        <v>18.861408464275598</v>
      </c>
      <c r="AH1411">
        <v>18.220360206284301</v>
      </c>
      <c r="AI1411">
        <v>17.550345630485001</v>
      </c>
      <c r="AJ1411">
        <v>17.051997394077699</v>
      </c>
      <c r="AK1411">
        <v>16.533645975762401</v>
      </c>
    </row>
    <row r="1412" spans="1:37" hidden="1" x14ac:dyDescent="0.3">
      <c r="A1412" s="13" t="str">
        <f t="shared" si="31"/>
        <v>SDGbaseTRA_UrbERT_v6_3C_GVAaaoce</v>
      </c>
      <c r="B1412" s="37" t="s">
        <v>220</v>
      </c>
      <c r="C1412" s="38" t="s">
        <v>296</v>
      </c>
      <c r="D1412" s="4" t="s">
        <v>3</v>
      </c>
      <c r="E1412" t="s">
        <v>6</v>
      </c>
      <c r="F1412">
        <v>0.81587985557114195</v>
      </c>
      <c r="G1412">
        <v>0.75417772109146697</v>
      </c>
      <c r="H1412">
        <v>0.79230629413111897</v>
      </c>
      <c r="I1412">
        <v>0.82193895487192004</v>
      </c>
      <c r="J1412">
        <v>0.87373645981418202</v>
      </c>
      <c r="K1412">
        <v>0.89954883466379598</v>
      </c>
      <c r="L1412">
        <v>0.92669532137203503</v>
      </c>
      <c r="M1412">
        <v>0.94395922667044097</v>
      </c>
      <c r="N1412">
        <v>0.96435868893555199</v>
      </c>
      <c r="O1412">
        <v>1.0462522321946499</v>
      </c>
      <c r="P1412">
        <v>1.0737888559300801</v>
      </c>
      <c r="Q1412">
        <v>1.0896828438475401</v>
      </c>
      <c r="R1412">
        <v>1.1374448840195299</v>
      </c>
      <c r="S1412">
        <v>1.1598769131043001</v>
      </c>
      <c r="T1412">
        <v>1.18358054006264</v>
      </c>
      <c r="U1412">
        <v>1.21194111622161</v>
      </c>
      <c r="V1412">
        <v>1.2303289322220501</v>
      </c>
      <c r="W1412">
        <v>1.24820941795144</v>
      </c>
      <c r="X1412">
        <v>1.2700028876112299</v>
      </c>
      <c r="Y1412">
        <v>1.2878979991422601</v>
      </c>
      <c r="Z1412">
        <v>1.3054274517687801</v>
      </c>
      <c r="AA1412">
        <v>1.3272890483788899</v>
      </c>
      <c r="AB1412">
        <v>1.37764301085605</v>
      </c>
      <c r="AC1412">
        <v>1.4146883483427799</v>
      </c>
      <c r="AD1412">
        <v>1.4520927293763799</v>
      </c>
      <c r="AE1412">
        <v>1.4879952784511701</v>
      </c>
      <c r="AF1412">
        <v>1.5246481627922099</v>
      </c>
      <c r="AG1412">
        <v>1.5357743135016599</v>
      </c>
      <c r="AH1412">
        <v>1.5019954684141399</v>
      </c>
      <c r="AI1412">
        <v>1.46137106025567</v>
      </c>
      <c r="AJ1412">
        <v>1.42982081413326</v>
      </c>
      <c r="AK1412">
        <v>1.3942104593032201</v>
      </c>
    </row>
    <row r="1413" spans="1:37" hidden="1" x14ac:dyDescent="0.3">
      <c r="A1413" s="13" t="str">
        <f t="shared" si="31"/>
        <v>SDGbaseTRA_UrbERT_v6_3C_GVAaaveg</v>
      </c>
      <c r="B1413" s="37" t="s">
        <v>220</v>
      </c>
      <c r="C1413" s="38" t="s">
        <v>296</v>
      </c>
      <c r="D1413" s="4" t="s">
        <v>3</v>
      </c>
      <c r="E1413" t="s">
        <v>7</v>
      </c>
      <c r="F1413">
        <v>6.7349634382759103</v>
      </c>
      <c r="G1413">
        <v>6.4555958565659299</v>
      </c>
      <c r="H1413">
        <v>6.4889999794553797</v>
      </c>
      <c r="I1413">
        <v>6.5738140350643901</v>
      </c>
      <c r="J1413">
        <v>6.7287311455416203</v>
      </c>
      <c r="K1413">
        <v>6.7932323852496799</v>
      </c>
      <c r="L1413">
        <v>6.8763683970168303</v>
      </c>
      <c r="M1413">
        <v>6.9270282332797599</v>
      </c>
      <c r="N1413">
        <v>6.9910644519110896</v>
      </c>
      <c r="O1413">
        <v>7.13550925394612</v>
      </c>
      <c r="P1413">
        <v>7.2112877245442002</v>
      </c>
      <c r="Q1413">
        <v>7.2730033982765496</v>
      </c>
      <c r="R1413">
        <v>7.4922993871265602</v>
      </c>
      <c r="S1413">
        <v>7.6084637926586902</v>
      </c>
      <c r="T1413">
        <v>7.7153474459991296</v>
      </c>
      <c r="U1413">
        <v>7.8494233689512702</v>
      </c>
      <c r="V1413">
        <v>7.9773892836374598</v>
      </c>
      <c r="W1413">
        <v>8.0779141403017398</v>
      </c>
      <c r="X1413">
        <v>8.1473302685148905</v>
      </c>
      <c r="Y1413">
        <v>8.2100465326603107</v>
      </c>
      <c r="Z1413">
        <v>8.2769822732749105</v>
      </c>
      <c r="AA1413">
        <v>8.3315930401961094</v>
      </c>
      <c r="AB1413">
        <v>8.4479570148963905</v>
      </c>
      <c r="AC1413">
        <v>8.5837180355882499</v>
      </c>
      <c r="AD1413">
        <v>8.7871856718805699</v>
      </c>
      <c r="AE1413">
        <v>9.0117882796104194</v>
      </c>
      <c r="AF1413">
        <v>9.2536588786466094</v>
      </c>
      <c r="AG1413">
        <v>9.3518477865347602</v>
      </c>
      <c r="AH1413">
        <v>9.1675866710369593</v>
      </c>
      <c r="AI1413">
        <v>9.0178940811084196</v>
      </c>
      <c r="AJ1413">
        <v>8.9377764930129509</v>
      </c>
      <c r="AK1413">
        <v>8.8536499423458004</v>
      </c>
    </row>
    <row r="1414" spans="1:37" hidden="1" x14ac:dyDescent="0.3">
      <c r="A1414" s="13" t="str">
        <f t="shared" si="31"/>
        <v>SDGbaseTRA_UrbERT_v6_3C_GVAaaofr</v>
      </c>
      <c r="B1414" s="37" t="s">
        <v>220</v>
      </c>
      <c r="C1414" s="38" t="s">
        <v>296</v>
      </c>
      <c r="D1414" s="4" t="s">
        <v>3</v>
      </c>
      <c r="E1414" t="s">
        <v>8</v>
      </c>
      <c r="F1414">
        <v>12.999968868332401</v>
      </c>
      <c r="G1414">
        <v>12.669206141974801</v>
      </c>
      <c r="H1414">
        <v>12.991943479696401</v>
      </c>
      <c r="I1414">
        <v>13.1161320685855</v>
      </c>
      <c r="J1414">
        <v>13.4631573905609</v>
      </c>
      <c r="K1414">
        <v>13.7106649831503</v>
      </c>
      <c r="L1414">
        <v>13.994012996596901</v>
      </c>
      <c r="M1414">
        <v>14.213586436179099</v>
      </c>
      <c r="N1414">
        <v>14.452276419892399</v>
      </c>
      <c r="O1414">
        <v>15.542533421356399</v>
      </c>
      <c r="P1414">
        <v>15.880056779209999</v>
      </c>
      <c r="Q1414">
        <v>16.0445364306511</v>
      </c>
      <c r="R1414">
        <v>16.472351593454299</v>
      </c>
      <c r="S1414">
        <v>16.7750462982602</v>
      </c>
      <c r="T1414">
        <v>17.085851712387399</v>
      </c>
      <c r="U1414">
        <v>17.456627437844102</v>
      </c>
      <c r="V1414">
        <v>17.816970092201998</v>
      </c>
      <c r="W1414">
        <v>18.125971796863901</v>
      </c>
      <c r="X1414">
        <v>18.339193856293001</v>
      </c>
      <c r="Y1414">
        <v>18.534163923881</v>
      </c>
      <c r="Z1414">
        <v>18.696251039627501</v>
      </c>
      <c r="AA1414">
        <v>18.8977653143981</v>
      </c>
      <c r="AB1414">
        <v>19.414816108442999</v>
      </c>
      <c r="AC1414">
        <v>19.883825158677698</v>
      </c>
      <c r="AD1414">
        <v>20.430889600794199</v>
      </c>
      <c r="AE1414">
        <v>20.9921698410662</v>
      </c>
      <c r="AF1414">
        <v>21.5955442085756</v>
      </c>
      <c r="AG1414">
        <v>21.824409172602799</v>
      </c>
      <c r="AH1414">
        <v>21.454527155144799</v>
      </c>
      <c r="AI1414">
        <v>20.912073309056499</v>
      </c>
      <c r="AJ1414">
        <v>20.5529555124489</v>
      </c>
      <c r="AK1414">
        <v>20.1895684715427</v>
      </c>
    </row>
    <row r="1415" spans="1:37" hidden="1" x14ac:dyDescent="0.3">
      <c r="A1415" s="13" t="str">
        <f t="shared" si="31"/>
        <v>SDGbaseTRA_UrbERT_v6_3C_GVAaagra</v>
      </c>
      <c r="B1415" s="37" t="s">
        <v>220</v>
      </c>
      <c r="C1415" s="38" t="s">
        <v>296</v>
      </c>
      <c r="D1415" s="4" t="s">
        <v>3</v>
      </c>
      <c r="E1415" t="s">
        <v>9</v>
      </c>
      <c r="F1415">
        <v>6.1969723289684602</v>
      </c>
      <c r="G1415">
        <v>6.2019699402898496</v>
      </c>
      <c r="H1415">
        <v>6.4615702234118704</v>
      </c>
      <c r="I1415">
        <v>6.4662168471855601</v>
      </c>
      <c r="J1415">
        <v>6.6135932843793697</v>
      </c>
      <c r="K1415">
        <v>6.78570137394206</v>
      </c>
      <c r="L1415">
        <v>6.9876600346683704</v>
      </c>
      <c r="M1415">
        <v>7.20386231477928</v>
      </c>
      <c r="N1415">
        <v>7.4262389107504401</v>
      </c>
      <c r="O1415">
        <v>8.1521419270489393</v>
      </c>
      <c r="P1415">
        <v>8.4588674629021892</v>
      </c>
      <c r="Q1415">
        <v>8.6405868718616006</v>
      </c>
      <c r="R1415">
        <v>8.9543820678926895</v>
      </c>
      <c r="S1415">
        <v>9.2056906073092506</v>
      </c>
      <c r="T1415">
        <v>9.4738332477079599</v>
      </c>
      <c r="U1415">
        <v>9.7803323187866607</v>
      </c>
      <c r="V1415">
        <v>10.0453242608541</v>
      </c>
      <c r="W1415">
        <v>10.325118803417899</v>
      </c>
      <c r="X1415">
        <v>10.601888530213699</v>
      </c>
      <c r="Y1415">
        <v>10.814428946805499</v>
      </c>
      <c r="Z1415">
        <v>10.9983657591641</v>
      </c>
      <c r="AA1415">
        <v>11.2217031220775</v>
      </c>
      <c r="AB1415">
        <v>11.7150364220035</v>
      </c>
      <c r="AC1415">
        <v>12.0999083246494</v>
      </c>
      <c r="AD1415">
        <v>12.4372477348114</v>
      </c>
      <c r="AE1415">
        <v>12.7533118299335</v>
      </c>
      <c r="AF1415">
        <v>13.083566410330899</v>
      </c>
      <c r="AG1415">
        <v>13.2207056525619</v>
      </c>
      <c r="AH1415">
        <v>13.0024477745278</v>
      </c>
      <c r="AI1415">
        <v>12.6266842403524</v>
      </c>
      <c r="AJ1415">
        <v>12.328941058609599</v>
      </c>
      <c r="AK1415">
        <v>12.032952465015899</v>
      </c>
    </row>
    <row r="1416" spans="1:37" hidden="1" x14ac:dyDescent="0.3">
      <c r="A1416" s="13" t="str">
        <f t="shared" si="31"/>
        <v>SDGbaseTRA_UrbERT_v6_3C_GVAaaoil</v>
      </c>
      <c r="B1416" s="37" t="s">
        <v>220</v>
      </c>
      <c r="C1416" s="38" t="s">
        <v>296</v>
      </c>
      <c r="D1416" s="4" t="s">
        <v>3</v>
      </c>
      <c r="E1416" t="s">
        <v>10</v>
      </c>
      <c r="F1416">
        <v>5.4472049614452702</v>
      </c>
      <c r="G1416">
        <v>4.9312802531384703</v>
      </c>
      <c r="H1416">
        <v>5.0993660326928802</v>
      </c>
      <c r="I1416">
        <v>5.29441657162615</v>
      </c>
      <c r="J1416">
        <v>5.6042060264354099</v>
      </c>
      <c r="K1416">
        <v>5.75509788685393</v>
      </c>
      <c r="L1416">
        <v>5.9161130572328799</v>
      </c>
      <c r="M1416">
        <v>6.0025999981246096</v>
      </c>
      <c r="N1416">
        <v>6.1012559267730202</v>
      </c>
      <c r="O1416">
        <v>6.3652283127117899</v>
      </c>
      <c r="P1416">
        <v>6.4961592254937903</v>
      </c>
      <c r="Q1416">
        <v>6.6079228679737101</v>
      </c>
      <c r="R1416">
        <v>6.9755440357217697</v>
      </c>
      <c r="S1416">
        <v>7.1462625208024697</v>
      </c>
      <c r="T1416">
        <v>7.3104334524305798</v>
      </c>
      <c r="U1416">
        <v>7.5013753366431901</v>
      </c>
      <c r="V1416">
        <v>7.6623225662325396</v>
      </c>
      <c r="W1416">
        <v>7.8146582000585001</v>
      </c>
      <c r="X1416">
        <v>7.9697352193050097</v>
      </c>
      <c r="Y1416">
        <v>8.1061597779304808</v>
      </c>
      <c r="Z1416">
        <v>8.2541661485967897</v>
      </c>
      <c r="AA1416">
        <v>8.3965416102394794</v>
      </c>
      <c r="AB1416">
        <v>8.6286187277102009</v>
      </c>
      <c r="AC1416">
        <v>8.8308276166483797</v>
      </c>
      <c r="AD1416">
        <v>9.08815688674696</v>
      </c>
      <c r="AE1416">
        <v>9.3594334690643795</v>
      </c>
      <c r="AF1416">
        <v>9.6475054888037501</v>
      </c>
      <c r="AG1416">
        <v>9.8171738378162097</v>
      </c>
      <c r="AH1416">
        <v>9.62222670239791</v>
      </c>
      <c r="AI1416">
        <v>9.4667695833996302</v>
      </c>
      <c r="AJ1416">
        <v>9.3665774913557094</v>
      </c>
      <c r="AK1416">
        <v>9.2350896161804492</v>
      </c>
    </row>
    <row r="1417" spans="1:37" hidden="1" x14ac:dyDescent="0.3">
      <c r="A1417" s="13" t="str">
        <f t="shared" si="31"/>
        <v>SDGbaseTRA_UrbERT_v6_3C_GVAaatub</v>
      </c>
      <c r="B1417" s="37" t="s">
        <v>220</v>
      </c>
      <c r="C1417" s="38" t="s">
        <v>296</v>
      </c>
      <c r="D1417" s="4" t="s">
        <v>3</v>
      </c>
      <c r="E1417" t="s">
        <v>11</v>
      </c>
      <c r="F1417">
        <v>2.94784568120137</v>
      </c>
      <c r="G1417">
        <v>2.7759830910090701</v>
      </c>
      <c r="H1417">
        <v>2.7945300318908801</v>
      </c>
      <c r="I1417">
        <v>2.8388316088202399</v>
      </c>
      <c r="J1417">
        <v>2.9180554408098298</v>
      </c>
      <c r="K1417">
        <v>2.94888246165356</v>
      </c>
      <c r="L1417">
        <v>2.9881221060579102</v>
      </c>
      <c r="M1417">
        <v>3.0142358866867802</v>
      </c>
      <c r="N1417">
        <v>3.0484629426124799</v>
      </c>
      <c r="O1417">
        <v>3.1274250021929699</v>
      </c>
      <c r="P1417">
        <v>3.1668757464648398</v>
      </c>
      <c r="Q1417">
        <v>3.1991997763393099</v>
      </c>
      <c r="R1417">
        <v>3.30400538469548</v>
      </c>
      <c r="S1417">
        <v>3.3590316488452401</v>
      </c>
      <c r="T1417">
        <v>3.40949193542694</v>
      </c>
      <c r="U1417">
        <v>3.4716000716858599</v>
      </c>
      <c r="V1417">
        <v>3.5294218648438398</v>
      </c>
      <c r="W1417">
        <v>3.5729706012398901</v>
      </c>
      <c r="X1417">
        <v>3.60141385756681</v>
      </c>
      <c r="Y1417">
        <v>3.62762763934664</v>
      </c>
      <c r="Z1417">
        <v>3.6556962382483702</v>
      </c>
      <c r="AA1417">
        <v>3.6783762846122499</v>
      </c>
      <c r="AB1417">
        <v>3.7370438597383902</v>
      </c>
      <c r="AC1417">
        <v>3.8054696102191099</v>
      </c>
      <c r="AD1417">
        <v>3.90580623018641</v>
      </c>
      <c r="AE1417">
        <v>4.0156375574460901</v>
      </c>
      <c r="AF1417">
        <v>4.1329011705929597</v>
      </c>
      <c r="AG1417">
        <v>4.1534833977754699</v>
      </c>
      <c r="AH1417">
        <v>4.0485879767872301</v>
      </c>
      <c r="AI1417">
        <v>3.9576822138646199</v>
      </c>
      <c r="AJ1417">
        <v>3.9002153255949898</v>
      </c>
      <c r="AK1417">
        <v>3.8417371737489399</v>
      </c>
    </row>
    <row r="1418" spans="1:37" hidden="1" x14ac:dyDescent="0.3">
      <c r="A1418" s="13" t="str">
        <f t="shared" si="31"/>
        <v>SDGbaseTRA_UrbERT_v6_3C_GVAaapul</v>
      </c>
      <c r="B1418" s="37" t="s">
        <v>220</v>
      </c>
      <c r="C1418" s="38" t="s">
        <v>296</v>
      </c>
      <c r="D1418" s="4" t="s">
        <v>3</v>
      </c>
      <c r="E1418" t="s">
        <v>12</v>
      </c>
      <c r="F1418">
        <v>0.52449157567978599</v>
      </c>
      <c r="G1418">
        <v>0.48730068496471701</v>
      </c>
      <c r="H1418">
        <v>0.49270808017239298</v>
      </c>
      <c r="I1418">
        <v>0.50676390491005996</v>
      </c>
      <c r="J1418">
        <v>0.52688952235920905</v>
      </c>
      <c r="K1418">
        <v>0.53415476840127396</v>
      </c>
      <c r="L1418">
        <v>0.54175955597430003</v>
      </c>
      <c r="M1418">
        <v>0.54193744257988996</v>
      </c>
      <c r="N1418">
        <v>0.54355626939673296</v>
      </c>
      <c r="O1418">
        <v>0.55144936990994697</v>
      </c>
      <c r="P1418">
        <v>0.55419846504841996</v>
      </c>
      <c r="Q1418">
        <v>0.55758884732210801</v>
      </c>
      <c r="R1418">
        <v>0.57927055121622795</v>
      </c>
      <c r="S1418">
        <v>0.58835939664090398</v>
      </c>
      <c r="T1418">
        <v>0.59643784135107103</v>
      </c>
      <c r="U1418">
        <v>0.60628373633528498</v>
      </c>
      <c r="V1418">
        <v>0.61576598525722004</v>
      </c>
      <c r="W1418">
        <v>0.62282123083294705</v>
      </c>
      <c r="X1418">
        <v>0.62810086656806896</v>
      </c>
      <c r="Y1418">
        <v>0.63419288644384497</v>
      </c>
      <c r="Z1418">
        <v>0.64148137052329401</v>
      </c>
      <c r="AA1418">
        <v>0.64745280607238398</v>
      </c>
      <c r="AB1418">
        <v>0.65586637653285895</v>
      </c>
      <c r="AC1418">
        <v>0.66564210876963703</v>
      </c>
      <c r="AD1418">
        <v>0.68181042968758898</v>
      </c>
      <c r="AE1418">
        <v>0.69965262718601295</v>
      </c>
      <c r="AF1418">
        <v>0.71859960182032401</v>
      </c>
      <c r="AG1418">
        <v>0.73041760761381402</v>
      </c>
      <c r="AH1418">
        <v>0.722295277425413</v>
      </c>
      <c r="AI1418">
        <v>0.71974855433770302</v>
      </c>
      <c r="AJ1418">
        <v>0.72173823175265805</v>
      </c>
      <c r="AK1418">
        <v>0.72203629290193905</v>
      </c>
    </row>
    <row r="1419" spans="1:37" hidden="1" x14ac:dyDescent="0.3">
      <c r="A1419" s="13" t="str">
        <f t="shared" si="31"/>
        <v>SDGbaseTRA_UrbERT_v6_3C_GVAaasug</v>
      </c>
      <c r="B1419" s="37" t="s">
        <v>220</v>
      </c>
      <c r="C1419" s="38" t="s">
        <v>296</v>
      </c>
      <c r="D1419" s="4" t="s">
        <v>3</v>
      </c>
      <c r="E1419" t="s">
        <v>13</v>
      </c>
      <c r="F1419">
        <v>3.8233471543033799</v>
      </c>
      <c r="G1419">
        <v>3.66290217623057</v>
      </c>
      <c r="H1419">
        <v>3.6810253013816201</v>
      </c>
      <c r="I1419">
        <v>3.74408399167572</v>
      </c>
      <c r="J1419">
        <v>3.8560036501646602</v>
      </c>
      <c r="K1419">
        <v>3.89731820468598</v>
      </c>
      <c r="L1419">
        <v>3.9467131461812301</v>
      </c>
      <c r="M1419">
        <v>3.9748457786538101</v>
      </c>
      <c r="N1419">
        <v>3.9987103128606698</v>
      </c>
      <c r="O1419">
        <v>4.1821655846248298</v>
      </c>
      <c r="P1419">
        <v>4.2052991088075196</v>
      </c>
      <c r="Q1419">
        <v>4.2010109662362902</v>
      </c>
      <c r="R1419">
        <v>4.3029020924632002</v>
      </c>
      <c r="S1419">
        <v>4.3567255237007201</v>
      </c>
      <c r="T1419">
        <v>4.4064976449964499</v>
      </c>
      <c r="U1419">
        <v>4.4624480402165698</v>
      </c>
      <c r="V1419">
        <v>4.49847700689278</v>
      </c>
      <c r="W1419">
        <v>4.5489287607400897</v>
      </c>
      <c r="X1419">
        <v>4.6161891699824897</v>
      </c>
      <c r="Y1419">
        <v>4.65148215031871</v>
      </c>
      <c r="Z1419">
        <v>4.6827286546409503</v>
      </c>
      <c r="AA1419">
        <v>4.7281444886628003</v>
      </c>
      <c r="AB1419">
        <v>4.8165467683027003</v>
      </c>
      <c r="AC1419">
        <v>4.8670455965395796</v>
      </c>
      <c r="AD1419">
        <v>4.9205142475269303</v>
      </c>
      <c r="AE1419">
        <v>4.9746470843489803</v>
      </c>
      <c r="AF1419">
        <v>5.0414168013571103</v>
      </c>
      <c r="AG1419">
        <v>5.1025755304056597</v>
      </c>
      <c r="AH1419">
        <v>5.0363775938726301</v>
      </c>
      <c r="AI1419">
        <v>4.9730712069637404</v>
      </c>
      <c r="AJ1419">
        <v>4.9511644886384802</v>
      </c>
      <c r="AK1419">
        <v>4.9195756646904103</v>
      </c>
    </row>
    <row r="1420" spans="1:37" hidden="1" x14ac:dyDescent="0.3">
      <c r="A1420" s="13" t="str">
        <f t="shared" si="31"/>
        <v>SDGbaseTRA_UrbERT_v6_3C_GVAaaoth</v>
      </c>
      <c r="B1420" s="37" t="s">
        <v>220</v>
      </c>
      <c r="C1420" s="38" t="s">
        <v>296</v>
      </c>
      <c r="D1420" s="4" t="s">
        <v>3</v>
      </c>
      <c r="E1420" t="s">
        <v>14</v>
      </c>
      <c r="F1420">
        <v>7.2867372761343301</v>
      </c>
      <c r="G1420">
        <v>6.7684891309603197</v>
      </c>
      <c r="H1420">
        <v>7.10777024865064</v>
      </c>
      <c r="I1420">
        <v>7.2364388147624599</v>
      </c>
      <c r="J1420">
        <v>7.5163052013470697</v>
      </c>
      <c r="K1420">
        <v>7.7830687122312696</v>
      </c>
      <c r="L1420">
        <v>8.0884793137085307</v>
      </c>
      <c r="M1420">
        <v>8.4120112463368493</v>
      </c>
      <c r="N1420">
        <v>8.7467236907202306</v>
      </c>
      <c r="O1420">
        <v>9.6721503791883006</v>
      </c>
      <c r="P1420">
        <v>10.1268170740779</v>
      </c>
      <c r="Q1420">
        <v>10.4451060978092</v>
      </c>
      <c r="R1420">
        <v>10.9212768275997</v>
      </c>
      <c r="S1420">
        <v>11.3122621174222</v>
      </c>
      <c r="T1420">
        <v>11.7387796052789</v>
      </c>
      <c r="U1420">
        <v>12.2445759886932</v>
      </c>
      <c r="V1420">
        <v>12.707181126901499</v>
      </c>
      <c r="W1420">
        <v>13.2325215798278</v>
      </c>
      <c r="X1420">
        <v>13.8467813299429</v>
      </c>
      <c r="Y1420">
        <v>14.3535834263552</v>
      </c>
      <c r="Z1420">
        <v>14.8033101895291</v>
      </c>
      <c r="AA1420">
        <v>15.296623915759</v>
      </c>
      <c r="AB1420">
        <v>15.966844069465701</v>
      </c>
      <c r="AC1420">
        <v>16.5148130108111</v>
      </c>
      <c r="AD1420">
        <v>17.069945931484298</v>
      </c>
      <c r="AE1420">
        <v>17.653207209560399</v>
      </c>
      <c r="AF1420">
        <v>18.3058867411265</v>
      </c>
      <c r="AG1420">
        <v>18.842656596483501</v>
      </c>
      <c r="AH1420">
        <v>18.4689397725387</v>
      </c>
      <c r="AI1420">
        <v>17.879750992953799</v>
      </c>
      <c r="AJ1420">
        <v>17.331077224938099</v>
      </c>
      <c r="AK1420">
        <v>16.758643524004601</v>
      </c>
    </row>
    <row r="1421" spans="1:37" hidden="1" x14ac:dyDescent="0.3">
      <c r="A1421" s="13" t="str">
        <f t="shared" si="31"/>
        <v>SDGbaseTRA_UrbERT_v6_3C_GVAalani</v>
      </c>
      <c r="B1421" s="37" t="s">
        <v>220</v>
      </c>
      <c r="C1421" s="38" t="s">
        <v>296</v>
      </c>
      <c r="D1421" s="4" t="s">
        <v>3</v>
      </c>
      <c r="E1421" t="s">
        <v>15</v>
      </c>
      <c r="F1421">
        <v>27.5487375052288</v>
      </c>
      <c r="G1421">
        <v>22.0473904604263</v>
      </c>
      <c r="H1421">
        <v>24.158553308133801</v>
      </c>
      <c r="I1421">
        <v>24.3778073822598</v>
      </c>
      <c r="J1421">
        <v>25.8417236292801</v>
      </c>
      <c r="K1421">
        <v>26.728192510450501</v>
      </c>
      <c r="L1421">
        <v>27.4816703763166</v>
      </c>
      <c r="M1421">
        <v>28.2486724600153</v>
      </c>
      <c r="N1421">
        <v>29.182443049364601</v>
      </c>
      <c r="O1421">
        <v>32.209700927844601</v>
      </c>
      <c r="P1421">
        <v>33.011921859733597</v>
      </c>
      <c r="Q1421">
        <v>33.639162793331501</v>
      </c>
      <c r="R1421">
        <v>35.635933085842801</v>
      </c>
      <c r="S1421">
        <v>36.556190331005901</v>
      </c>
      <c r="T1421">
        <v>37.579140593457097</v>
      </c>
      <c r="U1421">
        <v>38.745877077730803</v>
      </c>
      <c r="V1421">
        <v>39.866944601535202</v>
      </c>
      <c r="W1421">
        <v>41.097654398720898</v>
      </c>
      <c r="X1421">
        <v>42.456916371552701</v>
      </c>
      <c r="Y1421">
        <v>43.541534396301003</v>
      </c>
      <c r="Z1421">
        <v>44.500946209177897</v>
      </c>
      <c r="AA1421">
        <v>45.517029531223699</v>
      </c>
      <c r="AB1421">
        <v>47.6820534587794</v>
      </c>
      <c r="AC1421">
        <v>49.248835535317603</v>
      </c>
      <c r="AD1421">
        <v>50.752013510833699</v>
      </c>
      <c r="AE1421">
        <v>52.2726425078842</v>
      </c>
      <c r="AF1421">
        <v>53.941628659007598</v>
      </c>
      <c r="AG1421">
        <v>54.912554448133903</v>
      </c>
      <c r="AH1421">
        <v>56.189968100899797</v>
      </c>
      <c r="AI1421">
        <v>56.263073104743597</v>
      </c>
      <c r="AJ1421">
        <v>55.868591241370602</v>
      </c>
      <c r="AK1421">
        <v>55.260935790063499</v>
      </c>
    </row>
    <row r="1422" spans="1:37" hidden="1" x14ac:dyDescent="0.3">
      <c r="A1422" s="13" t="str">
        <f t="shared" si="31"/>
        <v>SDGbaseTRA_UrbERT_v6_3C_GVAafore</v>
      </c>
      <c r="B1422" s="37" t="s">
        <v>220</v>
      </c>
      <c r="C1422" s="38" t="s">
        <v>296</v>
      </c>
      <c r="D1422" s="4" t="s">
        <v>3</v>
      </c>
      <c r="E1422" t="s">
        <v>16</v>
      </c>
      <c r="F1422">
        <v>6.4911530358491802</v>
      </c>
      <c r="G1422">
        <v>5.8929114973991403</v>
      </c>
      <c r="H1422">
        <v>6.0264077807418097</v>
      </c>
      <c r="I1422">
        <v>6.2032356873144598</v>
      </c>
      <c r="J1422">
        <v>6.3508477071987901</v>
      </c>
      <c r="K1422">
        <v>6.4248989365600702</v>
      </c>
      <c r="L1422">
        <v>6.51206506223199</v>
      </c>
      <c r="M1422">
        <v>6.5643653168641203</v>
      </c>
      <c r="N1422">
        <v>6.7332807439401998</v>
      </c>
      <c r="O1422">
        <v>7.0368031041303603</v>
      </c>
      <c r="P1422">
        <v>7.1559891695582403</v>
      </c>
      <c r="Q1422">
        <v>7.1771374933048504</v>
      </c>
      <c r="R1422">
        <v>7.3481508837226901</v>
      </c>
      <c r="S1422">
        <v>7.4690732378488303</v>
      </c>
      <c r="T1422">
        <v>7.6341721278811399</v>
      </c>
      <c r="U1422">
        <v>7.8630487005067797</v>
      </c>
      <c r="V1422">
        <v>8.0822944260180094</v>
      </c>
      <c r="W1422">
        <v>8.3167752887896604</v>
      </c>
      <c r="X1422">
        <v>8.5527157065883799</v>
      </c>
      <c r="Y1422">
        <v>8.7879566730771597</v>
      </c>
      <c r="Z1422">
        <v>8.9145443702053004</v>
      </c>
      <c r="AA1422">
        <v>9.0589105312756306</v>
      </c>
      <c r="AB1422">
        <v>9.2545181175531397</v>
      </c>
      <c r="AC1422">
        <v>9.4361430893112903</v>
      </c>
      <c r="AD1422">
        <v>9.6120835852646707</v>
      </c>
      <c r="AE1422">
        <v>9.8115787982709595</v>
      </c>
      <c r="AF1422">
        <v>10.059994338999401</v>
      </c>
      <c r="AG1422">
        <v>10.179877846813</v>
      </c>
      <c r="AH1422">
        <v>10.049644919361601</v>
      </c>
      <c r="AI1422">
        <v>9.8703757454458305</v>
      </c>
      <c r="AJ1422">
        <v>9.7659591561641399</v>
      </c>
      <c r="AK1422">
        <v>9.6580625731751208</v>
      </c>
    </row>
    <row r="1423" spans="1:37" hidden="1" x14ac:dyDescent="0.3">
      <c r="A1423" s="13" t="str">
        <f t="shared" si="31"/>
        <v>SDGbaseTRA_UrbERT_v6_3C_GVAafish</v>
      </c>
      <c r="B1423" s="37" t="s">
        <v>220</v>
      </c>
      <c r="C1423" s="38" t="s">
        <v>296</v>
      </c>
      <c r="D1423" s="4" t="s">
        <v>3</v>
      </c>
      <c r="E1423" t="s">
        <v>17</v>
      </c>
      <c r="F1423">
        <v>7.3673079317878702</v>
      </c>
      <c r="G1423">
        <v>6.9127714206671298</v>
      </c>
      <c r="H1423">
        <v>7.2158059445782801</v>
      </c>
      <c r="I1423">
        <v>7.21816696685182</v>
      </c>
      <c r="J1423">
        <v>7.4438639818915302</v>
      </c>
      <c r="K1423">
        <v>7.65583992447025</v>
      </c>
      <c r="L1423">
        <v>7.8808025481961597</v>
      </c>
      <c r="M1423">
        <v>8.1184365726067806</v>
      </c>
      <c r="N1423">
        <v>8.3855469954516693</v>
      </c>
      <c r="O1423">
        <v>9.1533505350576707</v>
      </c>
      <c r="P1423">
        <v>9.5107752776562808</v>
      </c>
      <c r="Q1423">
        <v>9.7680798542427407</v>
      </c>
      <c r="R1423">
        <v>10.206799737581999</v>
      </c>
      <c r="S1423">
        <v>10.5165060634155</v>
      </c>
      <c r="T1423">
        <v>10.8483016437171</v>
      </c>
      <c r="U1423">
        <v>11.2240746809832</v>
      </c>
      <c r="V1423">
        <v>11.544330389376899</v>
      </c>
      <c r="W1423">
        <v>11.9025114810914</v>
      </c>
      <c r="X1423">
        <v>12.319178689152</v>
      </c>
      <c r="Y1423">
        <v>12.678671129897801</v>
      </c>
      <c r="Z1423">
        <v>13.01829606672</v>
      </c>
      <c r="AA1423">
        <v>13.402702410900099</v>
      </c>
      <c r="AB1423">
        <v>14.0145038950548</v>
      </c>
      <c r="AC1423">
        <v>14.500924521095699</v>
      </c>
      <c r="AD1423">
        <v>14.9321078300539</v>
      </c>
      <c r="AE1423">
        <v>15.3483754727829</v>
      </c>
      <c r="AF1423">
        <v>15.784959720913401</v>
      </c>
      <c r="AG1423">
        <v>16.165103873761101</v>
      </c>
      <c r="AH1423">
        <v>16.243017656284401</v>
      </c>
      <c r="AI1423">
        <v>16.1028695996925</v>
      </c>
      <c r="AJ1423">
        <v>15.959402273068701</v>
      </c>
      <c r="AK1423">
        <v>15.783587203373299</v>
      </c>
    </row>
    <row r="1424" spans="1:37" hidden="1" x14ac:dyDescent="0.3">
      <c r="A1424" s="13" t="str">
        <f t="shared" si="31"/>
        <v>SDGbaseTRA_UrbERT_v6_3C_GVAacoal</v>
      </c>
      <c r="B1424" s="37" t="s">
        <v>220</v>
      </c>
      <c r="C1424" s="38" t="s">
        <v>296</v>
      </c>
      <c r="D1424" s="4" t="s">
        <v>3</v>
      </c>
      <c r="E1424" t="s">
        <v>18</v>
      </c>
      <c r="F1424">
        <v>112.985261334444</v>
      </c>
      <c r="G1424">
        <v>112.951706890171</v>
      </c>
      <c r="H1424">
        <v>112.960378772382</v>
      </c>
      <c r="I1424">
        <v>110.59911795158099</v>
      </c>
      <c r="J1424">
        <v>107.946290534464</v>
      </c>
      <c r="K1424">
        <v>106.458740671206</v>
      </c>
      <c r="L1424">
        <v>104.78134479788901</v>
      </c>
      <c r="M1424">
        <v>104.13941717845699</v>
      </c>
      <c r="N1424">
        <v>103.43392485442401</v>
      </c>
      <c r="O1424">
        <v>106.70358578785</v>
      </c>
      <c r="P1424">
        <v>104.926250490909</v>
      </c>
      <c r="Q1424">
        <v>100.54130474814799</v>
      </c>
      <c r="R1424">
        <v>96.883656923548699</v>
      </c>
      <c r="S1424">
        <v>97.300608659230903</v>
      </c>
      <c r="T1424">
        <v>97.132802819075593</v>
      </c>
      <c r="U1424">
        <v>97.361591547496701</v>
      </c>
      <c r="V1424">
        <v>96.081877208384796</v>
      </c>
      <c r="W1424">
        <v>101.702434542768</v>
      </c>
      <c r="X1424">
        <v>122.184355986386</v>
      </c>
      <c r="Y1424">
        <v>146.92192470897999</v>
      </c>
      <c r="Z1424">
        <v>182.50803699227899</v>
      </c>
      <c r="AA1424">
        <v>236.182148964059</v>
      </c>
      <c r="AB1424">
        <v>243.95727248851699</v>
      </c>
      <c r="AC1424">
        <v>219.259371140566</v>
      </c>
      <c r="AD1424">
        <v>179.35409669268799</v>
      </c>
      <c r="AE1424">
        <v>131.25311309645099</v>
      </c>
      <c r="AF1424">
        <v>79.280743490159793</v>
      </c>
      <c r="AG1424">
        <v>60.8443045691834</v>
      </c>
      <c r="AH1424">
        <v>51.670991244971802</v>
      </c>
      <c r="AI1424">
        <v>42.147962317449</v>
      </c>
      <c r="AJ1424">
        <v>32.849753642864897</v>
      </c>
      <c r="AK1424">
        <v>23.2912242469543</v>
      </c>
    </row>
    <row r="1425" spans="1:37" hidden="1" x14ac:dyDescent="0.3">
      <c r="A1425" s="13" t="str">
        <f t="shared" si="31"/>
        <v>SDGbaseTRA_UrbERT_v6_3C_GVAagold</v>
      </c>
      <c r="B1425" s="37" t="s">
        <v>220</v>
      </c>
      <c r="C1425" s="38" t="s">
        <v>296</v>
      </c>
      <c r="D1425" s="4" t="s">
        <v>3</v>
      </c>
      <c r="E1425" t="s">
        <v>19</v>
      </c>
      <c r="F1425">
        <v>61.140285838991502</v>
      </c>
      <c r="G1425">
        <v>59.909915436256298</v>
      </c>
      <c r="H1425">
        <v>61.232986172308401</v>
      </c>
      <c r="I1425">
        <v>61.329822670699301</v>
      </c>
      <c r="J1425">
        <v>61.822012143082297</v>
      </c>
      <c r="K1425">
        <v>62.545978044031301</v>
      </c>
      <c r="L1425">
        <v>63.588109078473401</v>
      </c>
      <c r="M1425">
        <v>65.220818091264107</v>
      </c>
      <c r="N1425">
        <v>66.838591469196004</v>
      </c>
      <c r="O1425">
        <v>71.850001376829397</v>
      </c>
      <c r="P1425">
        <v>73.836752711568593</v>
      </c>
      <c r="Q1425">
        <v>74.795252244114707</v>
      </c>
      <c r="R1425">
        <v>75.123042235435406</v>
      </c>
      <c r="S1425">
        <v>75.960066002455093</v>
      </c>
      <c r="T1425">
        <v>76.737098115482098</v>
      </c>
      <c r="U1425">
        <v>77.704420113272207</v>
      </c>
      <c r="V1425">
        <v>78.378261678134294</v>
      </c>
      <c r="W1425">
        <v>79.082610607321001</v>
      </c>
      <c r="X1425">
        <v>79.764422643764306</v>
      </c>
      <c r="Y1425">
        <v>79.757571381417506</v>
      </c>
      <c r="Z1425">
        <v>79.2557388884468</v>
      </c>
      <c r="AA1425">
        <v>78.8384209470359</v>
      </c>
      <c r="AB1425">
        <v>80.115971014067895</v>
      </c>
      <c r="AC1425">
        <v>81.360805382776505</v>
      </c>
      <c r="AD1425">
        <v>82.569801530324995</v>
      </c>
      <c r="AE1425">
        <v>83.762939857197907</v>
      </c>
      <c r="AF1425">
        <v>85.030269782304202</v>
      </c>
      <c r="AG1425">
        <v>82.765291937694798</v>
      </c>
      <c r="AH1425">
        <v>79.337695194549994</v>
      </c>
      <c r="AI1425">
        <v>74.349702253543995</v>
      </c>
      <c r="AJ1425">
        <v>69.595992297967996</v>
      </c>
      <c r="AK1425">
        <v>64.542945042552702</v>
      </c>
    </row>
    <row r="1426" spans="1:37" hidden="1" x14ac:dyDescent="0.3">
      <c r="A1426" s="13" t="str">
        <f t="shared" si="31"/>
        <v>SDGbaseTRA_UrbERT_v6_3C_GVAangas</v>
      </c>
      <c r="B1426" s="37" t="s">
        <v>220</v>
      </c>
      <c r="C1426" s="38" t="s">
        <v>296</v>
      </c>
      <c r="D1426" s="4" t="s">
        <v>3</v>
      </c>
      <c r="E1426" t="s">
        <v>20</v>
      </c>
      <c r="F1426">
        <v>0.94356488111435299</v>
      </c>
      <c r="G1426">
        <v>0.83413303713127795</v>
      </c>
      <c r="H1426">
        <v>0.81089936618739</v>
      </c>
      <c r="I1426">
        <v>0.76001092198768805</v>
      </c>
      <c r="J1426">
        <v>0.72554121990065201</v>
      </c>
      <c r="K1426">
        <v>0.69282869781318202</v>
      </c>
      <c r="L1426">
        <v>0.66319935370993099</v>
      </c>
      <c r="M1426">
        <v>0.64128631876039</v>
      </c>
      <c r="N1426">
        <v>0.61956352797145797</v>
      </c>
      <c r="O1426">
        <v>0.65223116180833296</v>
      </c>
      <c r="P1426">
        <v>0.63799082198196999</v>
      </c>
      <c r="Q1426">
        <v>0.61331331944231304</v>
      </c>
      <c r="R1426">
        <v>0.58241990358645801</v>
      </c>
      <c r="S1426">
        <v>0.55745153287457105</v>
      </c>
      <c r="T1426">
        <v>0.53340869302442095</v>
      </c>
      <c r="U1426">
        <v>0.51037142106448596</v>
      </c>
      <c r="V1426">
        <v>0.48616139846093598</v>
      </c>
      <c r="W1426">
        <v>0.46458360542005001</v>
      </c>
      <c r="X1426">
        <v>0.44473687798314199</v>
      </c>
      <c r="Y1426">
        <v>0.42307520666952397</v>
      </c>
      <c r="Z1426">
        <v>0.400635702673382</v>
      </c>
      <c r="AA1426">
        <v>0.38210239741146601</v>
      </c>
      <c r="AB1426">
        <v>0.371007495494943</v>
      </c>
      <c r="AC1426">
        <v>0.35732651081585998</v>
      </c>
      <c r="AD1426">
        <v>0.34242870904897899</v>
      </c>
      <c r="AE1426">
        <v>0.327046309565036</v>
      </c>
      <c r="AF1426">
        <v>0.31239680957905303</v>
      </c>
      <c r="AG1426">
        <v>0.29682616016555302</v>
      </c>
      <c r="AH1426">
        <v>0.28355697573177202</v>
      </c>
      <c r="AI1426">
        <v>0.265699575161223</v>
      </c>
      <c r="AJ1426">
        <v>0.249480567286397</v>
      </c>
      <c r="AK1426">
        <v>0.23198787387791001</v>
      </c>
    </row>
    <row r="1427" spans="1:37" hidden="1" x14ac:dyDescent="0.3">
      <c r="A1427" s="13" t="str">
        <f t="shared" si="31"/>
        <v>SDGbaseTRA_UrbERT_v6_3C_GVAapgm</v>
      </c>
      <c r="B1427" s="37" t="s">
        <v>220</v>
      </c>
      <c r="C1427" s="38" t="s">
        <v>296</v>
      </c>
      <c r="D1427" s="4" t="s">
        <v>3</v>
      </c>
      <c r="E1427" t="s">
        <v>21</v>
      </c>
      <c r="F1427">
        <v>97.820469381027095</v>
      </c>
      <c r="G1427">
        <v>51.058886067285897</v>
      </c>
      <c r="H1427">
        <v>64.5871176359842</v>
      </c>
      <c r="I1427">
        <v>78.151421847552299</v>
      </c>
      <c r="J1427">
        <v>88.619644622789906</v>
      </c>
      <c r="K1427">
        <v>96.334563531534698</v>
      </c>
      <c r="L1427">
        <v>101.339339869838</v>
      </c>
      <c r="M1427">
        <v>94.452735043168104</v>
      </c>
      <c r="N1427">
        <v>91.648778853520099</v>
      </c>
      <c r="O1427">
        <v>90.151083713456501</v>
      </c>
      <c r="P1427">
        <v>89.908216248245097</v>
      </c>
      <c r="Q1427">
        <v>90.194536607098996</v>
      </c>
      <c r="R1427">
        <v>94.395692115100601</v>
      </c>
      <c r="S1427">
        <v>98.730531978719696</v>
      </c>
      <c r="T1427">
        <v>102.01252597139</v>
      </c>
      <c r="U1427">
        <v>104.44950704846801</v>
      </c>
      <c r="V1427">
        <v>107.920241572558</v>
      </c>
      <c r="W1427">
        <v>110.593846541236</v>
      </c>
      <c r="X1427">
        <v>112.25606246608299</v>
      </c>
      <c r="Y1427">
        <v>114.54511046284399</v>
      </c>
      <c r="Z1427">
        <v>116.615217752085</v>
      </c>
      <c r="AA1427">
        <v>118.701844318605</v>
      </c>
      <c r="AB1427">
        <v>197.510950723658</v>
      </c>
      <c r="AC1427">
        <v>252.59759725997699</v>
      </c>
      <c r="AD1427">
        <v>282.07728013694401</v>
      </c>
      <c r="AE1427">
        <v>306.13059251478398</v>
      </c>
      <c r="AF1427">
        <v>329.215265263584</v>
      </c>
      <c r="AG1427">
        <v>352.62898475408701</v>
      </c>
      <c r="AH1427">
        <v>436.266950240082</v>
      </c>
      <c r="AI1427">
        <v>509.27196097398303</v>
      </c>
      <c r="AJ1427">
        <v>550.914676200293</v>
      </c>
      <c r="AK1427">
        <v>585.23686392781997</v>
      </c>
    </row>
    <row r="1428" spans="1:37" hidden="1" x14ac:dyDescent="0.3">
      <c r="A1428" s="13" t="str">
        <f t="shared" si="31"/>
        <v>SDGbaseTRA_UrbERT_v6_3C_GVAamore</v>
      </c>
      <c r="B1428" s="37" t="s">
        <v>220</v>
      </c>
      <c r="C1428" s="38" t="s">
        <v>296</v>
      </c>
      <c r="D1428" s="4" t="s">
        <v>3</v>
      </c>
      <c r="E1428" t="s">
        <v>22</v>
      </c>
      <c r="F1428">
        <v>78.234984296278597</v>
      </c>
      <c r="G1428">
        <v>76.857977374770698</v>
      </c>
      <c r="H1428">
        <v>80.791925653246594</v>
      </c>
      <c r="I1428">
        <v>82.800635314270906</v>
      </c>
      <c r="J1428">
        <v>85.023905067612901</v>
      </c>
      <c r="K1428">
        <v>87.402259443309205</v>
      </c>
      <c r="L1428">
        <v>90.235317166823805</v>
      </c>
      <c r="M1428">
        <v>93.918767510915501</v>
      </c>
      <c r="N1428">
        <v>97.540820267651299</v>
      </c>
      <c r="O1428">
        <v>107.528605878273</v>
      </c>
      <c r="P1428">
        <v>112.723767245535</v>
      </c>
      <c r="Q1428">
        <v>116.226130449252</v>
      </c>
      <c r="R1428">
        <v>118.532862971447</v>
      </c>
      <c r="S1428">
        <v>121.629910309134</v>
      </c>
      <c r="T1428">
        <v>124.732394722818</v>
      </c>
      <c r="U1428">
        <v>128.18210585443401</v>
      </c>
      <c r="V1428">
        <v>131.05634682012899</v>
      </c>
      <c r="W1428">
        <v>134.24314628611401</v>
      </c>
      <c r="X1428">
        <v>137.74150922800001</v>
      </c>
      <c r="Y1428">
        <v>139.827475226536</v>
      </c>
      <c r="Z1428">
        <v>141.09963358305299</v>
      </c>
      <c r="AA1428">
        <v>142.710710864888</v>
      </c>
      <c r="AB1428">
        <v>146.08247932583799</v>
      </c>
      <c r="AC1428">
        <v>148.82754487148799</v>
      </c>
      <c r="AD1428">
        <v>151.59101387584701</v>
      </c>
      <c r="AE1428">
        <v>154.33748476617899</v>
      </c>
      <c r="AF1428">
        <v>157.40321897461899</v>
      </c>
      <c r="AG1428">
        <v>158.07129946286</v>
      </c>
      <c r="AH1428">
        <v>154.27886245732</v>
      </c>
      <c r="AI1428">
        <v>147.43689674068401</v>
      </c>
      <c r="AJ1428">
        <v>141.682626498123</v>
      </c>
      <c r="AK1428">
        <v>135.07160038343699</v>
      </c>
    </row>
    <row r="1429" spans="1:37" hidden="1" x14ac:dyDescent="0.3">
      <c r="A1429" s="13" t="str">
        <f t="shared" si="31"/>
        <v>SDGbaseTRA_UrbERT_v6_3C_GVAamine</v>
      </c>
      <c r="B1429" s="37" t="s">
        <v>220</v>
      </c>
      <c r="C1429" s="38" t="s">
        <v>296</v>
      </c>
      <c r="D1429" s="4" t="s">
        <v>3</v>
      </c>
      <c r="E1429" t="s">
        <v>23</v>
      </c>
      <c r="F1429">
        <v>57.005130412232297</v>
      </c>
      <c r="G1429">
        <v>54.463959989075398</v>
      </c>
      <c r="H1429">
        <v>56.654649664148899</v>
      </c>
      <c r="I1429">
        <v>59.324129093460499</v>
      </c>
      <c r="J1429">
        <v>60.6410363971059</v>
      </c>
      <c r="K1429">
        <v>62.078437120419999</v>
      </c>
      <c r="L1429">
        <v>63.8860863989918</v>
      </c>
      <c r="M1429">
        <v>66.199361268445401</v>
      </c>
      <c r="N1429">
        <v>68.140061914830596</v>
      </c>
      <c r="O1429">
        <v>72.102840551354802</v>
      </c>
      <c r="P1429">
        <v>74.299191717326707</v>
      </c>
      <c r="Q1429">
        <v>76.283664042655204</v>
      </c>
      <c r="R1429">
        <v>76.895260491717906</v>
      </c>
      <c r="S1429">
        <v>79.234979190404005</v>
      </c>
      <c r="T1429">
        <v>81.577354133124402</v>
      </c>
      <c r="U1429">
        <v>84.074892102063004</v>
      </c>
      <c r="V1429">
        <v>86.536029483118298</v>
      </c>
      <c r="W1429">
        <v>89.51932539533</v>
      </c>
      <c r="X1429">
        <v>93.311987761302902</v>
      </c>
      <c r="Y1429">
        <v>96.127353762819993</v>
      </c>
      <c r="Z1429">
        <v>98.802898855148101</v>
      </c>
      <c r="AA1429">
        <v>101.605814056196</v>
      </c>
      <c r="AB1429">
        <v>104.162490252667</v>
      </c>
      <c r="AC1429">
        <v>106.190651935612</v>
      </c>
      <c r="AD1429">
        <v>108.509370920124</v>
      </c>
      <c r="AE1429">
        <v>111.09910948579299</v>
      </c>
      <c r="AF1429">
        <v>114.301501252511</v>
      </c>
      <c r="AG1429">
        <v>117.316618917835</v>
      </c>
      <c r="AH1429">
        <v>116.392698689019</v>
      </c>
      <c r="AI1429">
        <v>113.992459921673</v>
      </c>
      <c r="AJ1429">
        <v>112.632733409604</v>
      </c>
      <c r="AK1429">
        <v>111.115947813818</v>
      </c>
    </row>
    <row r="1430" spans="1:37" hidden="1" x14ac:dyDescent="0.3">
      <c r="A1430" s="13" t="str">
        <f t="shared" si="31"/>
        <v>SDGbaseTRA_UrbERT_v6_3C_GVAameat</v>
      </c>
      <c r="B1430" s="37" t="s">
        <v>220</v>
      </c>
      <c r="C1430" s="38" t="s">
        <v>296</v>
      </c>
      <c r="D1430" s="4" t="s">
        <v>3</v>
      </c>
      <c r="E1430" t="s">
        <v>24</v>
      </c>
      <c r="F1430">
        <v>14.298644361090499</v>
      </c>
      <c r="G1430">
        <v>13.762994662558199</v>
      </c>
      <c r="H1430">
        <v>13.645792994252099</v>
      </c>
      <c r="I1430">
        <v>13.722871462935499</v>
      </c>
      <c r="J1430">
        <v>14.060559725754</v>
      </c>
      <c r="K1430">
        <v>14.372680718815101</v>
      </c>
      <c r="L1430">
        <v>14.773792203897001</v>
      </c>
      <c r="M1430">
        <v>15.1508694982849</v>
      </c>
      <c r="N1430">
        <v>15.4949212149589</v>
      </c>
      <c r="O1430">
        <v>16.032433550773799</v>
      </c>
      <c r="P1430">
        <v>16.616416324766401</v>
      </c>
      <c r="Q1430">
        <v>17.073747155575699</v>
      </c>
      <c r="R1430">
        <v>17.926709483002501</v>
      </c>
      <c r="S1430">
        <v>18.513071135466699</v>
      </c>
      <c r="T1430">
        <v>19.0481119042004</v>
      </c>
      <c r="U1430">
        <v>19.610424677902099</v>
      </c>
      <c r="V1430">
        <v>20.088525679878401</v>
      </c>
      <c r="W1430">
        <v>20.580030568896401</v>
      </c>
      <c r="X1430">
        <v>21.054608868664801</v>
      </c>
      <c r="Y1430">
        <v>21.414142072769199</v>
      </c>
      <c r="Z1430">
        <v>21.7780720462288</v>
      </c>
      <c r="AA1430">
        <v>22.181631253668598</v>
      </c>
      <c r="AB1430">
        <v>22.705434344972801</v>
      </c>
      <c r="AC1430">
        <v>23.229175923374299</v>
      </c>
      <c r="AD1430">
        <v>23.845463565008899</v>
      </c>
      <c r="AE1430">
        <v>24.476378162988599</v>
      </c>
      <c r="AF1430">
        <v>25.1483791886549</v>
      </c>
      <c r="AG1430">
        <v>25.640312927954401</v>
      </c>
      <c r="AH1430">
        <v>25.3235350080252</v>
      </c>
      <c r="AI1430">
        <v>25.230678910853499</v>
      </c>
      <c r="AJ1430">
        <v>25.286828071895201</v>
      </c>
      <c r="AK1430">
        <v>25.279576845030899</v>
      </c>
    </row>
    <row r="1431" spans="1:37" hidden="1" x14ac:dyDescent="0.3">
      <c r="A1431" s="13" t="str">
        <f t="shared" si="31"/>
        <v>SDGbaseTRA_UrbERT_v6_3C_GVAapfis</v>
      </c>
      <c r="B1431" s="37" t="s">
        <v>220</v>
      </c>
      <c r="C1431" s="38" t="s">
        <v>296</v>
      </c>
      <c r="D1431" s="4" t="s">
        <v>3</v>
      </c>
      <c r="E1431" t="s">
        <v>25</v>
      </c>
      <c r="F1431">
        <v>6.3223518718128702</v>
      </c>
      <c r="G1431">
        <v>6.2492765316161698</v>
      </c>
      <c r="H1431">
        <v>6.4216257422496996</v>
      </c>
      <c r="I1431">
        <v>6.4443159217510404</v>
      </c>
      <c r="J1431">
        <v>6.5946432365825904</v>
      </c>
      <c r="K1431">
        <v>6.7299415144416699</v>
      </c>
      <c r="L1431">
        <v>6.90127078216209</v>
      </c>
      <c r="M1431">
        <v>7.0786149353225598</v>
      </c>
      <c r="N1431">
        <v>7.2593299828216402</v>
      </c>
      <c r="O1431">
        <v>7.7172749819518902</v>
      </c>
      <c r="P1431">
        <v>7.9720702831362402</v>
      </c>
      <c r="Q1431">
        <v>8.1541902425224304</v>
      </c>
      <c r="R1431">
        <v>8.5005652951250408</v>
      </c>
      <c r="S1431">
        <v>8.7447785625196595</v>
      </c>
      <c r="T1431">
        <v>8.9938485243224502</v>
      </c>
      <c r="U1431">
        <v>9.2827972414357305</v>
      </c>
      <c r="V1431">
        <v>9.5186156607279298</v>
      </c>
      <c r="W1431">
        <v>9.7848664384253006</v>
      </c>
      <c r="X1431">
        <v>10.0717203781942</v>
      </c>
      <c r="Y1431">
        <v>10.290466799782299</v>
      </c>
      <c r="Z1431">
        <v>10.4994101150631</v>
      </c>
      <c r="AA1431">
        <v>10.7499317489302</v>
      </c>
      <c r="AB1431">
        <v>11.1397244986556</v>
      </c>
      <c r="AC1431">
        <v>11.4497730966969</v>
      </c>
      <c r="AD1431">
        <v>11.7229248968005</v>
      </c>
      <c r="AE1431">
        <v>11.9878317730176</v>
      </c>
      <c r="AF1431">
        <v>12.275654666157999</v>
      </c>
      <c r="AG1431">
        <v>12.5072065532925</v>
      </c>
      <c r="AH1431">
        <v>12.2994918036686</v>
      </c>
      <c r="AI1431">
        <v>12.0514518021995</v>
      </c>
      <c r="AJ1431">
        <v>11.8797966561359</v>
      </c>
      <c r="AK1431">
        <v>11.699045526251</v>
      </c>
    </row>
    <row r="1432" spans="1:37" hidden="1" x14ac:dyDescent="0.3">
      <c r="A1432" s="13" t="str">
        <f t="shared" si="31"/>
        <v>SDGbaseTRA_UrbERT_v6_3C_GVAavege</v>
      </c>
      <c r="B1432" s="37" t="s">
        <v>220</v>
      </c>
      <c r="C1432" s="38" t="s">
        <v>296</v>
      </c>
      <c r="D1432" s="4" t="s">
        <v>3</v>
      </c>
      <c r="E1432" t="s">
        <v>26</v>
      </c>
      <c r="F1432">
        <v>10.9732834638646</v>
      </c>
      <c r="G1432">
        <v>10.459730916675399</v>
      </c>
      <c r="H1432">
        <v>10.8833239107915</v>
      </c>
      <c r="I1432">
        <v>10.8913916830994</v>
      </c>
      <c r="J1432">
        <v>11.242441961159599</v>
      </c>
      <c r="K1432">
        <v>11.5344937838577</v>
      </c>
      <c r="L1432">
        <v>11.8558865383072</v>
      </c>
      <c r="M1432">
        <v>12.1838016103997</v>
      </c>
      <c r="N1432">
        <v>12.529884800152301</v>
      </c>
      <c r="O1432">
        <v>13.511075389158099</v>
      </c>
      <c r="P1432">
        <v>13.9690823846339</v>
      </c>
      <c r="Q1432">
        <v>14.292195362087901</v>
      </c>
      <c r="R1432">
        <v>14.9999254964016</v>
      </c>
      <c r="S1432">
        <v>15.41243804336</v>
      </c>
      <c r="T1432">
        <v>15.8515804956468</v>
      </c>
      <c r="U1432">
        <v>16.3610024741552</v>
      </c>
      <c r="V1432">
        <v>16.7796445171568</v>
      </c>
      <c r="W1432">
        <v>17.248998927751298</v>
      </c>
      <c r="X1432">
        <v>17.778864737179699</v>
      </c>
      <c r="Y1432">
        <v>18.177741125930901</v>
      </c>
      <c r="Z1432">
        <v>18.558998288750701</v>
      </c>
      <c r="AA1432">
        <v>19.009210618770801</v>
      </c>
      <c r="AB1432">
        <v>19.7873529226495</v>
      </c>
      <c r="AC1432">
        <v>20.365719643334899</v>
      </c>
      <c r="AD1432">
        <v>20.876793622850901</v>
      </c>
      <c r="AE1432">
        <v>21.370205061122</v>
      </c>
      <c r="AF1432">
        <v>21.899694432244601</v>
      </c>
      <c r="AG1432">
        <v>22.2553592390747</v>
      </c>
      <c r="AH1432">
        <v>22.102133737980399</v>
      </c>
      <c r="AI1432">
        <v>21.7356290243664</v>
      </c>
      <c r="AJ1432">
        <v>21.394006020961999</v>
      </c>
      <c r="AK1432">
        <v>21.014120237603699</v>
      </c>
    </row>
    <row r="1433" spans="1:37" hidden="1" x14ac:dyDescent="0.3">
      <c r="A1433" s="13" t="str">
        <f t="shared" si="31"/>
        <v>SDGbaseTRA_UrbERT_v6_3C_GVAafats</v>
      </c>
      <c r="B1433" s="37" t="s">
        <v>220</v>
      </c>
      <c r="C1433" s="38" t="s">
        <v>296</v>
      </c>
      <c r="D1433" s="4" t="s">
        <v>3</v>
      </c>
      <c r="E1433" t="s">
        <v>27</v>
      </c>
      <c r="F1433">
        <v>3.4845797675239001</v>
      </c>
      <c r="G1433">
        <v>3.44891052892515</v>
      </c>
      <c r="H1433">
        <v>3.5473571283193799</v>
      </c>
      <c r="I1433">
        <v>3.5199577833114102</v>
      </c>
      <c r="J1433">
        <v>3.6514077561939899</v>
      </c>
      <c r="K1433">
        <v>3.73131152890454</v>
      </c>
      <c r="L1433">
        <v>3.81847193763365</v>
      </c>
      <c r="M1433">
        <v>3.9138026794860701</v>
      </c>
      <c r="N1433">
        <v>4.0142794306332599</v>
      </c>
      <c r="O1433">
        <v>4.6480786796797204</v>
      </c>
      <c r="P1433">
        <v>4.7956991725784102</v>
      </c>
      <c r="Q1433">
        <v>4.8301825532912401</v>
      </c>
      <c r="R1433">
        <v>4.9209752213366</v>
      </c>
      <c r="S1433">
        <v>4.9727628186497697</v>
      </c>
      <c r="T1433">
        <v>5.0461962358085701</v>
      </c>
      <c r="U1433">
        <v>5.14098866001933</v>
      </c>
      <c r="V1433">
        <v>5.1814307430160502</v>
      </c>
      <c r="W1433">
        <v>5.2706323372460604</v>
      </c>
      <c r="X1433">
        <v>5.4313764825789903</v>
      </c>
      <c r="Y1433">
        <v>5.5359745304605896</v>
      </c>
      <c r="Z1433">
        <v>5.6255124637301499</v>
      </c>
      <c r="AA1433">
        <v>5.7545742344580004</v>
      </c>
      <c r="AB1433">
        <v>6.0625557427423704</v>
      </c>
      <c r="AC1433">
        <v>6.2139060561556096</v>
      </c>
      <c r="AD1433">
        <v>6.2771259521988201</v>
      </c>
      <c r="AE1433">
        <v>6.3055515062074301</v>
      </c>
      <c r="AF1433">
        <v>6.3329466114510602</v>
      </c>
      <c r="AG1433">
        <v>6.37651202667098</v>
      </c>
      <c r="AH1433">
        <v>6.3949529691290596</v>
      </c>
      <c r="AI1433">
        <v>6.2930821836922197</v>
      </c>
      <c r="AJ1433">
        <v>6.1943714422023897</v>
      </c>
      <c r="AK1433">
        <v>6.0835745697332602</v>
      </c>
    </row>
    <row r="1434" spans="1:37" hidden="1" x14ac:dyDescent="0.3">
      <c r="A1434" s="13" t="str">
        <f t="shared" si="31"/>
        <v>SDGbaseTRA_UrbERT_v6_3C_GVAadair</v>
      </c>
      <c r="B1434" s="37" t="s">
        <v>220</v>
      </c>
      <c r="C1434" s="38" t="s">
        <v>296</v>
      </c>
      <c r="D1434" s="4" t="s">
        <v>3</v>
      </c>
      <c r="E1434" t="s">
        <v>28</v>
      </c>
      <c r="F1434">
        <v>10.558307148005699</v>
      </c>
      <c r="G1434">
        <v>10.2669582715003</v>
      </c>
      <c r="H1434">
        <v>10.4130055264924</v>
      </c>
      <c r="I1434">
        <v>10.3663322202261</v>
      </c>
      <c r="J1434">
        <v>10.6615209522912</v>
      </c>
      <c r="K1434">
        <v>10.9107230045301</v>
      </c>
      <c r="L1434">
        <v>11.2006251265119</v>
      </c>
      <c r="M1434">
        <v>11.4845873534356</v>
      </c>
      <c r="N1434">
        <v>11.7752378814829</v>
      </c>
      <c r="O1434">
        <v>12.472621218821301</v>
      </c>
      <c r="P1434">
        <v>12.832983457337299</v>
      </c>
      <c r="Q1434">
        <v>13.084943450212499</v>
      </c>
      <c r="R1434">
        <v>13.7292911807395</v>
      </c>
      <c r="S1434">
        <v>14.0874335739432</v>
      </c>
      <c r="T1434">
        <v>14.4614247098696</v>
      </c>
      <c r="U1434">
        <v>14.9087416483213</v>
      </c>
      <c r="V1434">
        <v>15.304052000234901</v>
      </c>
      <c r="W1434">
        <v>15.7444624291313</v>
      </c>
      <c r="X1434">
        <v>16.212339333667501</v>
      </c>
      <c r="Y1434">
        <v>16.567822227065601</v>
      </c>
      <c r="Z1434">
        <v>16.907300236186298</v>
      </c>
      <c r="AA1434">
        <v>17.2687545034102</v>
      </c>
      <c r="AB1434">
        <v>17.8497693796816</v>
      </c>
      <c r="AC1434">
        <v>18.3011087891187</v>
      </c>
      <c r="AD1434">
        <v>18.738438209511902</v>
      </c>
      <c r="AE1434">
        <v>19.1865212535834</v>
      </c>
      <c r="AF1434">
        <v>19.6838565560743</v>
      </c>
      <c r="AG1434">
        <v>20.003368600478598</v>
      </c>
      <c r="AH1434">
        <v>19.7720054379839</v>
      </c>
      <c r="AI1434">
        <v>19.509803247057999</v>
      </c>
      <c r="AJ1434">
        <v>19.287407089888301</v>
      </c>
      <c r="AK1434">
        <v>19.032621463487299</v>
      </c>
    </row>
    <row r="1435" spans="1:37" hidden="1" x14ac:dyDescent="0.3">
      <c r="A1435" s="13" t="str">
        <f t="shared" si="31"/>
        <v>SDGbaseTRA_UrbERT_v6_3C_GVAagrai</v>
      </c>
      <c r="B1435" s="37" t="s">
        <v>220</v>
      </c>
      <c r="C1435" s="38" t="s">
        <v>296</v>
      </c>
      <c r="D1435" s="4" t="s">
        <v>3</v>
      </c>
      <c r="E1435" t="s">
        <v>29</v>
      </c>
      <c r="F1435">
        <v>8.5642621157192398</v>
      </c>
      <c r="G1435">
        <v>8.3907413954363008</v>
      </c>
      <c r="H1435">
        <v>8.3400399887450192</v>
      </c>
      <c r="I1435">
        <v>8.4638206033279406</v>
      </c>
      <c r="J1435">
        <v>8.6473816279512992</v>
      </c>
      <c r="K1435">
        <v>8.6471041827280608</v>
      </c>
      <c r="L1435">
        <v>8.67464585141642</v>
      </c>
      <c r="M1435">
        <v>8.6736719350822096</v>
      </c>
      <c r="N1435">
        <v>8.7119969748161292</v>
      </c>
      <c r="O1435">
        <v>8.8939126533068809</v>
      </c>
      <c r="P1435">
        <v>8.9459937369881608</v>
      </c>
      <c r="Q1435">
        <v>8.9726747040414807</v>
      </c>
      <c r="R1435">
        <v>9.1263435703232094</v>
      </c>
      <c r="S1435">
        <v>9.1680335215857998</v>
      </c>
      <c r="T1435">
        <v>9.2183006804522396</v>
      </c>
      <c r="U1435">
        <v>9.3033098525322</v>
      </c>
      <c r="V1435">
        <v>9.3424150344862191</v>
      </c>
      <c r="W1435">
        <v>9.3571128336793805</v>
      </c>
      <c r="X1435">
        <v>9.3863396823204095</v>
      </c>
      <c r="Y1435">
        <v>9.4178003367594592</v>
      </c>
      <c r="Z1435">
        <v>9.4494683441764504</v>
      </c>
      <c r="AA1435">
        <v>9.4999709277190991</v>
      </c>
      <c r="AB1435">
        <v>9.6111154891541908</v>
      </c>
      <c r="AC1435">
        <v>9.7081583452118103</v>
      </c>
      <c r="AD1435">
        <v>9.8411800302359804</v>
      </c>
      <c r="AE1435">
        <v>9.9708115140948692</v>
      </c>
      <c r="AF1435">
        <v>10.0866861036688</v>
      </c>
      <c r="AG1435">
        <v>10.048879373489299</v>
      </c>
      <c r="AH1435">
        <v>9.8455772960709105</v>
      </c>
      <c r="AI1435">
        <v>9.7170088640849297</v>
      </c>
      <c r="AJ1435">
        <v>9.6758610464404597</v>
      </c>
      <c r="AK1435">
        <v>9.6231048475361298</v>
      </c>
    </row>
    <row r="1436" spans="1:37" hidden="1" x14ac:dyDescent="0.3">
      <c r="A1436" s="13" t="str">
        <f t="shared" si="31"/>
        <v>SDGbaseTRA_UrbERT_v6_3C_GVAastar</v>
      </c>
      <c r="B1436" s="37" t="s">
        <v>220</v>
      </c>
      <c r="C1436" s="38" t="s">
        <v>296</v>
      </c>
      <c r="D1436" s="4" t="s">
        <v>3</v>
      </c>
      <c r="E1436" t="s">
        <v>30</v>
      </c>
      <c r="F1436">
        <v>7.2534655204625196</v>
      </c>
      <c r="G1436">
        <v>7.1062422863624297</v>
      </c>
      <c r="H1436">
        <v>7.1453693319559104</v>
      </c>
      <c r="I1436">
        <v>7.25621192222372</v>
      </c>
      <c r="J1436">
        <v>7.4003255429136399</v>
      </c>
      <c r="K1436">
        <v>7.41199554458343</v>
      </c>
      <c r="L1436">
        <v>7.4428371895895999</v>
      </c>
      <c r="M1436">
        <v>7.46878997990488</v>
      </c>
      <c r="N1436">
        <v>7.51947438055877</v>
      </c>
      <c r="O1436">
        <v>7.6767763886325397</v>
      </c>
      <c r="P1436">
        <v>7.7389822542383202</v>
      </c>
      <c r="Q1436">
        <v>7.7817123423199401</v>
      </c>
      <c r="R1436">
        <v>7.8722097543209104</v>
      </c>
      <c r="S1436">
        <v>7.8958623237847503</v>
      </c>
      <c r="T1436">
        <v>7.9179362290611301</v>
      </c>
      <c r="U1436">
        <v>7.9665261965966003</v>
      </c>
      <c r="V1436">
        <v>7.9796381456861498</v>
      </c>
      <c r="W1436">
        <v>7.9647087018737404</v>
      </c>
      <c r="X1436">
        <v>7.9518767921552396</v>
      </c>
      <c r="Y1436">
        <v>7.9323762923812398</v>
      </c>
      <c r="Z1436">
        <v>7.9026357862049403</v>
      </c>
      <c r="AA1436">
        <v>7.8849549889064896</v>
      </c>
      <c r="AB1436">
        <v>7.9366327812294202</v>
      </c>
      <c r="AC1436">
        <v>7.9995621620785702</v>
      </c>
      <c r="AD1436">
        <v>8.0976868331753291</v>
      </c>
      <c r="AE1436">
        <v>8.1984372151043008</v>
      </c>
      <c r="AF1436">
        <v>8.2916451850369608</v>
      </c>
      <c r="AG1436">
        <v>7.9374108370568699</v>
      </c>
      <c r="AH1436">
        <v>7.4922701609562203</v>
      </c>
      <c r="AI1436">
        <v>7.0754128453189402</v>
      </c>
      <c r="AJ1436">
        <v>6.7462927523990599</v>
      </c>
      <c r="AK1436">
        <v>6.4419464336472103</v>
      </c>
    </row>
    <row r="1437" spans="1:37" hidden="1" x14ac:dyDescent="0.3">
      <c r="A1437" s="13" t="str">
        <f t="shared" si="31"/>
        <v>SDGbaseTRA_UrbERT_v6_3C_GVAafeed</v>
      </c>
      <c r="B1437" s="37" t="s">
        <v>220</v>
      </c>
      <c r="C1437" s="38" t="s">
        <v>296</v>
      </c>
      <c r="D1437" s="4" t="s">
        <v>3</v>
      </c>
      <c r="E1437" t="s">
        <v>31</v>
      </c>
      <c r="F1437">
        <v>6.5455554813708998</v>
      </c>
      <c r="G1437">
        <v>5.0652639237536601</v>
      </c>
      <c r="H1437">
        <v>5.7563530387014401</v>
      </c>
      <c r="I1437">
        <v>5.58928811923764</v>
      </c>
      <c r="J1437">
        <v>6.0521596523837404</v>
      </c>
      <c r="K1437">
        <v>6.34418642666233</v>
      </c>
      <c r="L1437">
        <v>6.53332517237118</v>
      </c>
      <c r="M1437">
        <v>6.7145883269853597</v>
      </c>
      <c r="N1437">
        <v>6.9584068218157098</v>
      </c>
      <c r="O1437">
        <v>7.5384544888767397</v>
      </c>
      <c r="P1437">
        <v>7.8164750400709</v>
      </c>
      <c r="Q1437">
        <v>8.0686931145296494</v>
      </c>
      <c r="R1437">
        <v>8.8547178859242699</v>
      </c>
      <c r="S1437">
        <v>8.9836455243881108</v>
      </c>
      <c r="T1437">
        <v>9.2605410699988795</v>
      </c>
      <c r="U1437">
        <v>9.5961851554873103</v>
      </c>
      <c r="V1437">
        <v>9.9603822563150501</v>
      </c>
      <c r="W1437">
        <v>10.3441255081501</v>
      </c>
      <c r="X1437">
        <v>10.747899179353499</v>
      </c>
      <c r="Y1437">
        <v>11.138496034247099</v>
      </c>
      <c r="Z1437">
        <v>11.5256553688062</v>
      </c>
      <c r="AA1437">
        <v>11.862117132436399</v>
      </c>
      <c r="AB1437">
        <v>12.440911011880599</v>
      </c>
      <c r="AC1437">
        <v>12.8817856836815</v>
      </c>
      <c r="AD1437">
        <v>13.194778441519</v>
      </c>
      <c r="AE1437">
        <v>13.586555675140101</v>
      </c>
      <c r="AF1437">
        <v>14.0506407272832</v>
      </c>
      <c r="AG1437">
        <v>14.5098293412677</v>
      </c>
      <c r="AH1437">
        <v>15.1987388914044</v>
      </c>
      <c r="AI1437">
        <v>15.471975718900699</v>
      </c>
      <c r="AJ1437">
        <v>15.3448319210911</v>
      </c>
      <c r="AK1437">
        <v>15.1507690667018</v>
      </c>
    </row>
    <row r="1438" spans="1:37" hidden="1" x14ac:dyDescent="0.3">
      <c r="A1438" s="13" t="str">
        <f t="shared" si="31"/>
        <v>SDGbaseTRA_UrbERT_v6_3C_GVAabake</v>
      </c>
      <c r="B1438" s="37" t="s">
        <v>220</v>
      </c>
      <c r="C1438" s="38" t="s">
        <v>296</v>
      </c>
      <c r="D1438" s="4" t="s">
        <v>3</v>
      </c>
      <c r="E1438" t="s">
        <v>32</v>
      </c>
      <c r="F1438">
        <v>22.283856021250401</v>
      </c>
      <c r="G1438">
        <v>21.574165407918901</v>
      </c>
      <c r="H1438">
        <v>21.887959887772698</v>
      </c>
      <c r="I1438">
        <v>22.1822791955295</v>
      </c>
      <c r="J1438">
        <v>22.742240926768201</v>
      </c>
      <c r="K1438">
        <v>23.123395617368701</v>
      </c>
      <c r="L1438">
        <v>23.592236025687001</v>
      </c>
      <c r="M1438">
        <v>24.0380280397689</v>
      </c>
      <c r="N1438">
        <v>24.482031181163599</v>
      </c>
      <c r="O1438">
        <v>25.082446834331801</v>
      </c>
      <c r="P1438">
        <v>25.610491111184199</v>
      </c>
      <c r="Q1438">
        <v>26.068668147960501</v>
      </c>
      <c r="R1438">
        <v>27.039764015435001</v>
      </c>
      <c r="S1438">
        <v>27.594626062691798</v>
      </c>
      <c r="T1438">
        <v>28.138588276899</v>
      </c>
      <c r="U1438">
        <v>28.801059224397498</v>
      </c>
      <c r="V1438">
        <v>29.4097515533823</v>
      </c>
      <c r="W1438">
        <v>30.0359013152705</v>
      </c>
      <c r="X1438">
        <v>30.6418006638504</v>
      </c>
      <c r="Y1438">
        <v>31.0885825710143</v>
      </c>
      <c r="Z1438">
        <v>31.516471504108601</v>
      </c>
      <c r="AA1438">
        <v>31.940423027842801</v>
      </c>
      <c r="AB1438">
        <v>32.526110093879304</v>
      </c>
      <c r="AC1438">
        <v>33.079620462191599</v>
      </c>
      <c r="AD1438">
        <v>33.757621353746899</v>
      </c>
      <c r="AE1438">
        <v>34.483356517061097</v>
      </c>
      <c r="AF1438">
        <v>35.259373966685601</v>
      </c>
      <c r="AG1438">
        <v>35.601535727913799</v>
      </c>
      <c r="AH1438">
        <v>34.801171049693501</v>
      </c>
      <c r="AI1438">
        <v>34.176559188204799</v>
      </c>
      <c r="AJ1438">
        <v>33.783611137607302</v>
      </c>
      <c r="AK1438">
        <v>33.374872038454399</v>
      </c>
    </row>
    <row r="1439" spans="1:37" hidden="1" x14ac:dyDescent="0.3">
      <c r="A1439" s="13" t="str">
        <f t="shared" si="31"/>
        <v>SDGbaseTRA_UrbERT_v6_3C_GVAasuga</v>
      </c>
      <c r="B1439" s="37" t="s">
        <v>220</v>
      </c>
      <c r="C1439" s="38" t="s">
        <v>296</v>
      </c>
      <c r="D1439" s="4" t="s">
        <v>3</v>
      </c>
      <c r="E1439" t="s">
        <v>33</v>
      </c>
      <c r="F1439">
        <v>8.5226770749709395</v>
      </c>
      <c r="G1439">
        <v>8.3581279806274793</v>
      </c>
      <c r="H1439">
        <v>8.4657946913839908</v>
      </c>
      <c r="I1439">
        <v>8.5821457577238398</v>
      </c>
      <c r="J1439">
        <v>8.8086687269263404</v>
      </c>
      <c r="K1439">
        <v>8.9101246381289592</v>
      </c>
      <c r="L1439">
        <v>9.0337819695583104</v>
      </c>
      <c r="M1439">
        <v>9.12317656971174</v>
      </c>
      <c r="N1439">
        <v>9.2054336270154593</v>
      </c>
      <c r="O1439">
        <v>9.5614802377927806</v>
      </c>
      <c r="P1439">
        <v>9.6681800869217902</v>
      </c>
      <c r="Q1439">
        <v>9.7167025630410695</v>
      </c>
      <c r="R1439">
        <v>9.9844618203674393</v>
      </c>
      <c r="S1439">
        <v>10.1247185247492</v>
      </c>
      <c r="T1439">
        <v>10.256260018091499</v>
      </c>
      <c r="U1439">
        <v>10.4051595216766</v>
      </c>
      <c r="V1439">
        <v>10.5098864919993</v>
      </c>
      <c r="W1439">
        <v>10.639509133755601</v>
      </c>
      <c r="X1439">
        <v>10.7970649174835</v>
      </c>
      <c r="Y1439">
        <v>10.8877176356217</v>
      </c>
      <c r="Z1439">
        <v>10.970295777382301</v>
      </c>
      <c r="AA1439">
        <v>11.0819458389213</v>
      </c>
      <c r="AB1439">
        <v>11.2718292459609</v>
      </c>
      <c r="AC1439">
        <v>11.403551817777799</v>
      </c>
      <c r="AD1439">
        <v>11.548710209610601</v>
      </c>
      <c r="AE1439">
        <v>11.695991738718901</v>
      </c>
      <c r="AF1439">
        <v>11.8678171286734</v>
      </c>
      <c r="AG1439">
        <v>12.013597572997501</v>
      </c>
      <c r="AH1439">
        <v>11.8559431154191</v>
      </c>
      <c r="AI1439">
        <v>11.7180492034478</v>
      </c>
      <c r="AJ1439">
        <v>11.6780526789095</v>
      </c>
      <c r="AK1439">
        <v>11.629318608255501</v>
      </c>
    </row>
    <row r="1440" spans="1:37" hidden="1" x14ac:dyDescent="0.3">
      <c r="A1440" s="13" t="str">
        <f t="shared" si="31"/>
        <v>SDGbaseTRA_UrbERT_v6_3C_GVAaconf</v>
      </c>
      <c r="B1440" s="37" t="s">
        <v>220</v>
      </c>
      <c r="C1440" s="38" t="s">
        <v>296</v>
      </c>
      <c r="D1440" s="4" t="s">
        <v>3</v>
      </c>
      <c r="E1440" t="s">
        <v>34</v>
      </c>
      <c r="F1440">
        <v>2.4874381194491502</v>
      </c>
      <c r="G1440">
        <v>2.4084186726358601</v>
      </c>
      <c r="H1440">
        <v>2.5011726282039399</v>
      </c>
      <c r="I1440">
        <v>2.4712556745274901</v>
      </c>
      <c r="J1440">
        <v>2.53687009108471</v>
      </c>
      <c r="K1440">
        <v>2.6201144042498701</v>
      </c>
      <c r="L1440">
        <v>2.71196543803195</v>
      </c>
      <c r="M1440">
        <v>2.80482422788966</v>
      </c>
      <c r="N1440">
        <v>2.9022874425359202</v>
      </c>
      <c r="O1440">
        <v>3.07291130942586</v>
      </c>
      <c r="P1440">
        <v>3.2031909689947602</v>
      </c>
      <c r="Q1440">
        <v>3.32659804215292</v>
      </c>
      <c r="R1440">
        <v>3.5681749697390499</v>
      </c>
      <c r="S1440">
        <v>3.7179322695136601</v>
      </c>
      <c r="T1440">
        <v>3.8737873341899798</v>
      </c>
      <c r="U1440">
        <v>4.0443804447090796</v>
      </c>
      <c r="V1440">
        <v>4.1961759549038504</v>
      </c>
      <c r="W1440">
        <v>4.3533841970390998</v>
      </c>
      <c r="X1440">
        <v>4.5136301800674898</v>
      </c>
      <c r="Y1440">
        <v>4.6568737367452897</v>
      </c>
      <c r="Z1440">
        <v>4.8115989896799798</v>
      </c>
      <c r="AA1440">
        <v>4.9749362087052402</v>
      </c>
      <c r="AB1440">
        <v>5.1906056857576104</v>
      </c>
      <c r="AC1440">
        <v>5.3810086589133501</v>
      </c>
      <c r="AD1440">
        <v>5.5575790870922104</v>
      </c>
      <c r="AE1440">
        <v>5.7397025445302496</v>
      </c>
      <c r="AF1440">
        <v>5.9361537372739202</v>
      </c>
      <c r="AG1440">
        <v>6.0948015800958997</v>
      </c>
      <c r="AH1440">
        <v>6.03497580585897</v>
      </c>
      <c r="AI1440">
        <v>5.9308643560719103</v>
      </c>
      <c r="AJ1440">
        <v>5.8321494500037101</v>
      </c>
      <c r="AK1440">
        <v>5.7279090919138698</v>
      </c>
    </row>
    <row r="1441" spans="1:37" hidden="1" x14ac:dyDescent="0.3">
      <c r="A1441" s="13" t="str">
        <f t="shared" si="31"/>
        <v>SDGbaseTRA_UrbERT_v6_3C_GVAapast</v>
      </c>
      <c r="B1441" s="37" t="s">
        <v>220</v>
      </c>
      <c r="C1441" s="38" t="s">
        <v>296</v>
      </c>
      <c r="D1441" s="4" t="s">
        <v>3</v>
      </c>
      <c r="E1441" t="s">
        <v>35</v>
      </c>
      <c r="F1441">
        <v>0.64754535166887595</v>
      </c>
      <c r="G1441">
        <v>0.61613411775901195</v>
      </c>
      <c r="H1441">
        <v>0.64276697601555499</v>
      </c>
      <c r="I1441">
        <v>0.63804018718220901</v>
      </c>
      <c r="J1441">
        <v>0.66166087954377195</v>
      </c>
      <c r="K1441">
        <v>0.68586964963191999</v>
      </c>
      <c r="L1441">
        <v>0.71138107646205695</v>
      </c>
      <c r="M1441">
        <v>0.73841193525730997</v>
      </c>
      <c r="N1441">
        <v>0.76187648303119204</v>
      </c>
      <c r="O1441">
        <v>0.83436569397388305</v>
      </c>
      <c r="P1441">
        <v>0.86556809009878699</v>
      </c>
      <c r="Q1441">
        <v>0.88777513676143605</v>
      </c>
      <c r="R1441">
        <v>0.94005642730702998</v>
      </c>
      <c r="S1441">
        <v>0.97580640876326896</v>
      </c>
      <c r="T1441">
        <v>1.0107943889525</v>
      </c>
      <c r="U1441">
        <v>1.0459227729804801</v>
      </c>
      <c r="V1441">
        <v>1.07635603734452</v>
      </c>
      <c r="W1441">
        <v>1.1156589551796501</v>
      </c>
      <c r="X1441">
        <v>1.1565875968097199</v>
      </c>
      <c r="Y1441">
        <v>1.1831270733995201</v>
      </c>
      <c r="Z1441">
        <v>1.2069589564072301</v>
      </c>
      <c r="AA1441">
        <v>1.23869583587965</v>
      </c>
      <c r="AB1441">
        <v>1.29200876824186</v>
      </c>
      <c r="AC1441">
        <v>1.3306493323730599</v>
      </c>
      <c r="AD1441">
        <v>1.3625992942779701</v>
      </c>
      <c r="AE1441">
        <v>1.39433855568122</v>
      </c>
      <c r="AF1441">
        <v>1.4341346533345301</v>
      </c>
      <c r="AG1441">
        <v>1.4620246824279199</v>
      </c>
      <c r="AH1441">
        <v>1.46211071588163</v>
      </c>
      <c r="AI1441">
        <v>1.44513584234313</v>
      </c>
      <c r="AJ1441">
        <v>1.42678787122802</v>
      </c>
      <c r="AK1441">
        <v>1.4052892299144299</v>
      </c>
    </row>
    <row r="1442" spans="1:37" hidden="1" x14ac:dyDescent="0.3">
      <c r="A1442" s="13" t="str">
        <f t="shared" si="31"/>
        <v>SDGbaseTRA_UrbERT_v6_3C_GVAaofoo</v>
      </c>
      <c r="B1442" s="37" t="s">
        <v>220</v>
      </c>
      <c r="C1442" s="38" t="s">
        <v>296</v>
      </c>
      <c r="D1442" s="4" t="s">
        <v>3</v>
      </c>
      <c r="E1442" t="s">
        <v>36</v>
      </c>
      <c r="F1442">
        <v>12.412272377586699</v>
      </c>
      <c r="G1442">
        <v>11.6893502402283</v>
      </c>
      <c r="H1442">
        <v>12.0490969680263</v>
      </c>
      <c r="I1442">
        <v>12.070959118622801</v>
      </c>
      <c r="J1442">
        <v>12.4937761975958</v>
      </c>
      <c r="K1442">
        <v>12.8250278391896</v>
      </c>
      <c r="L1442">
        <v>13.1783259754762</v>
      </c>
      <c r="M1442">
        <v>13.537942817945</v>
      </c>
      <c r="N1442">
        <v>13.897830377465899</v>
      </c>
      <c r="O1442">
        <v>15.032839395926301</v>
      </c>
      <c r="P1442">
        <v>15.4612573072356</v>
      </c>
      <c r="Q1442">
        <v>15.745694749614801</v>
      </c>
      <c r="R1442">
        <v>16.464159558690302</v>
      </c>
      <c r="S1442">
        <v>16.886075582425299</v>
      </c>
      <c r="T1442">
        <v>17.3340801315695</v>
      </c>
      <c r="U1442">
        <v>17.853003577641701</v>
      </c>
      <c r="V1442">
        <v>18.279570879586299</v>
      </c>
      <c r="W1442">
        <v>18.7765112753649</v>
      </c>
      <c r="X1442">
        <v>19.381923521589599</v>
      </c>
      <c r="Y1442">
        <v>19.808724344570699</v>
      </c>
      <c r="Z1442">
        <v>20.202712158250701</v>
      </c>
      <c r="AA1442">
        <v>20.688019315872801</v>
      </c>
      <c r="AB1442">
        <v>21.4414023579921</v>
      </c>
      <c r="AC1442">
        <v>21.966369746873902</v>
      </c>
      <c r="AD1442">
        <v>22.444802668280001</v>
      </c>
      <c r="AE1442">
        <v>22.920505906308598</v>
      </c>
      <c r="AF1442">
        <v>23.4549266859072</v>
      </c>
      <c r="AG1442">
        <v>23.898502070856999</v>
      </c>
      <c r="AH1442">
        <v>23.873702603061499</v>
      </c>
      <c r="AI1442">
        <v>23.630791228111601</v>
      </c>
      <c r="AJ1442">
        <v>23.398801727572</v>
      </c>
      <c r="AK1442">
        <v>23.117636596616499</v>
      </c>
    </row>
    <row r="1443" spans="1:37" hidden="1" x14ac:dyDescent="0.3">
      <c r="A1443" s="13" t="str">
        <f t="shared" si="31"/>
        <v>SDGbaseTRA_UrbERT_v6_3C_GVAabevt</v>
      </c>
      <c r="B1443" s="37" t="s">
        <v>220</v>
      </c>
      <c r="C1443" s="38" t="s">
        <v>296</v>
      </c>
      <c r="D1443" s="4" t="s">
        <v>3</v>
      </c>
      <c r="E1443" t="s">
        <v>37</v>
      </c>
      <c r="F1443">
        <v>40.8449223091026</v>
      </c>
      <c r="G1443">
        <v>40.210662967539001</v>
      </c>
      <c r="H1443">
        <v>42.8926516132397</v>
      </c>
      <c r="I1443">
        <v>42.539823010832301</v>
      </c>
      <c r="J1443">
        <v>44.0536863474764</v>
      </c>
      <c r="K1443">
        <v>45.605107905230398</v>
      </c>
      <c r="L1443">
        <v>47.245323329561003</v>
      </c>
      <c r="M1443">
        <v>48.976349426534902</v>
      </c>
      <c r="N1443">
        <v>50.607615446181804</v>
      </c>
      <c r="O1443">
        <v>56.798431792859503</v>
      </c>
      <c r="P1443">
        <v>58.946011840028604</v>
      </c>
      <c r="Q1443">
        <v>60.147363440242202</v>
      </c>
      <c r="R1443">
        <v>63.209133534887499</v>
      </c>
      <c r="S1443">
        <v>65.036080799418897</v>
      </c>
      <c r="T1443">
        <v>67.043068627967997</v>
      </c>
      <c r="U1443">
        <v>69.238083727116404</v>
      </c>
      <c r="V1443">
        <v>70.948476432273196</v>
      </c>
      <c r="W1443">
        <v>73.216965632646307</v>
      </c>
      <c r="X1443">
        <v>75.860331570218193</v>
      </c>
      <c r="Y1443">
        <v>77.686273990216804</v>
      </c>
      <c r="Z1443">
        <v>79.400057849861696</v>
      </c>
      <c r="AA1443">
        <v>81.680182849696806</v>
      </c>
      <c r="AB1443">
        <v>86.275533245455406</v>
      </c>
      <c r="AC1443">
        <v>89.109253819782097</v>
      </c>
      <c r="AD1443">
        <v>90.979796443589805</v>
      </c>
      <c r="AE1443">
        <v>92.548966476105306</v>
      </c>
      <c r="AF1443">
        <v>94.302357237628499</v>
      </c>
      <c r="AG1443">
        <v>95.792817916718803</v>
      </c>
      <c r="AH1443">
        <v>95.913946473168807</v>
      </c>
      <c r="AI1443">
        <v>94.599757757036798</v>
      </c>
      <c r="AJ1443">
        <v>93.400964645929506</v>
      </c>
      <c r="AK1443">
        <v>92.008614785869</v>
      </c>
    </row>
    <row r="1444" spans="1:37" hidden="1" x14ac:dyDescent="0.3">
      <c r="A1444" s="13" t="str">
        <f t="shared" si="31"/>
        <v>SDGbaseTRA_UrbERT_v6_3C_GVAatext</v>
      </c>
      <c r="B1444" s="37" t="s">
        <v>220</v>
      </c>
      <c r="C1444" s="38" t="s">
        <v>296</v>
      </c>
      <c r="D1444" s="4" t="s">
        <v>3</v>
      </c>
      <c r="E1444" t="s">
        <v>38</v>
      </c>
      <c r="F1444">
        <v>6.56669257408715</v>
      </c>
      <c r="G1444">
        <v>6.6587164572808302</v>
      </c>
      <c r="H1444">
        <v>6.8027921968638303</v>
      </c>
      <c r="I1444">
        <v>6.8231046556873398</v>
      </c>
      <c r="J1444">
        <v>6.9530410294909304</v>
      </c>
      <c r="K1444">
        <v>7.1353230189782204</v>
      </c>
      <c r="L1444">
        <v>7.3649663027079697</v>
      </c>
      <c r="M1444">
        <v>7.6226622916182798</v>
      </c>
      <c r="N1444">
        <v>7.8766333532000203</v>
      </c>
      <c r="O1444">
        <v>8.3181457188035104</v>
      </c>
      <c r="P1444">
        <v>8.6200690857633209</v>
      </c>
      <c r="Q1444">
        <v>8.8523068176341404</v>
      </c>
      <c r="R1444">
        <v>9.2034207470257403</v>
      </c>
      <c r="S1444">
        <v>9.4885647983703691</v>
      </c>
      <c r="T1444">
        <v>9.7780269931812107</v>
      </c>
      <c r="U1444">
        <v>10.1342851430667</v>
      </c>
      <c r="V1444">
        <v>10.474852123358399</v>
      </c>
      <c r="W1444">
        <v>10.8436671130495</v>
      </c>
      <c r="X1444">
        <v>11.219193856877</v>
      </c>
      <c r="Y1444">
        <v>11.501134266830601</v>
      </c>
      <c r="Z1444">
        <v>11.773599461789701</v>
      </c>
      <c r="AA1444">
        <v>12.036999012586699</v>
      </c>
      <c r="AB1444">
        <v>12.3822408726163</v>
      </c>
      <c r="AC1444">
        <v>12.6789243390519</v>
      </c>
      <c r="AD1444">
        <v>13.016377723997101</v>
      </c>
      <c r="AE1444">
        <v>13.377231814810999</v>
      </c>
      <c r="AF1444">
        <v>13.7762851249981</v>
      </c>
      <c r="AG1444">
        <v>14.118900625123199</v>
      </c>
      <c r="AH1444">
        <v>13.8168802353507</v>
      </c>
      <c r="AI1444">
        <v>13.473160586159899</v>
      </c>
      <c r="AJ1444">
        <v>13.222320379886201</v>
      </c>
      <c r="AK1444">
        <v>12.9735469348495</v>
      </c>
    </row>
    <row r="1445" spans="1:37" hidden="1" x14ac:dyDescent="0.3">
      <c r="A1445" s="13" t="str">
        <f t="shared" si="31"/>
        <v>SDGbaseTRA_UrbERT_v6_3C_GVAaclth</v>
      </c>
      <c r="B1445" s="37" t="s">
        <v>220</v>
      </c>
      <c r="C1445" s="38" t="s">
        <v>296</v>
      </c>
      <c r="D1445" s="4" t="s">
        <v>3</v>
      </c>
      <c r="E1445" t="s">
        <v>39</v>
      </c>
      <c r="F1445">
        <v>6.7607644976157797</v>
      </c>
      <c r="G1445">
        <v>6.8389144864498101</v>
      </c>
      <c r="H1445">
        <v>7.0382381105767502</v>
      </c>
      <c r="I1445">
        <v>7.0948053100398099</v>
      </c>
      <c r="J1445">
        <v>7.2643174197935503</v>
      </c>
      <c r="K1445">
        <v>7.4348199257438399</v>
      </c>
      <c r="L1445">
        <v>7.6476841472753003</v>
      </c>
      <c r="M1445">
        <v>7.86865506018556</v>
      </c>
      <c r="N1445">
        <v>8.0946977866872292</v>
      </c>
      <c r="O1445">
        <v>8.4215303243632995</v>
      </c>
      <c r="P1445">
        <v>8.6784810287536303</v>
      </c>
      <c r="Q1445">
        <v>8.8887991620968503</v>
      </c>
      <c r="R1445">
        <v>9.2781723503651108</v>
      </c>
      <c r="S1445">
        <v>9.5366995209634506</v>
      </c>
      <c r="T1445">
        <v>9.8078141584648897</v>
      </c>
      <c r="U1445">
        <v>10.139104535460801</v>
      </c>
      <c r="V1445">
        <v>10.4318831933002</v>
      </c>
      <c r="W1445">
        <v>10.7384350645266</v>
      </c>
      <c r="X1445">
        <v>11.0503935510026</v>
      </c>
      <c r="Y1445">
        <v>11.296367645827701</v>
      </c>
      <c r="Z1445">
        <v>11.5341380656822</v>
      </c>
      <c r="AA1445">
        <v>11.776364506194399</v>
      </c>
      <c r="AB1445">
        <v>12.0931521388655</v>
      </c>
      <c r="AC1445">
        <v>12.355846176734</v>
      </c>
      <c r="AD1445">
        <v>12.636817771500001</v>
      </c>
      <c r="AE1445">
        <v>12.9319410868469</v>
      </c>
      <c r="AF1445">
        <v>13.253119995325299</v>
      </c>
      <c r="AG1445">
        <v>13.5175099990298</v>
      </c>
      <c r="AH1445">
        <v>13.204848012716299</v>
      </c>
      <c r="AI1445">
        <v>12.903444704368299</v>
      </c>
      <c r="AJ1445">
        <v>12.687046387278899</v>
      </c>
      <c r="AK1445">
        <v>12.4700859085243</v>
      </c>
    </row>
    <row r="1446" spans="1:37" hidden="1" x14ac:dyDescent="0.3">
      <c r="A1446" s="13" t="str">
        <f t="shared" si="31"/>
        <v>SDGbaseTRA_UrbERT_v6_3C_GVAaleat</v>
      </c>
      <c r="B1446" s="37" t="s">
        <v>220</v>
      </c>
      <c r="C1446" s="38" t="s">
        <v>296</v>
      </c>
      <c r="D1446" s="4" t="s">
        <v>3</v>
      </c>
      <c r="E1446" t="s">
        <v>40</v>
      </c>
      <c r="F1446">
        <v>2.4496072471004502</v>
      </c>
      <c r="G1446">
        <v>2.6432358904930999</v>
      </c>
      <c r="H1446">
        <v>2.6995569843505001</v>
      </c>
      <c r="I1446">
        <v>2.6755303173748599</v>
      </c>
      <c r="J1446">
        <v>2.6877002139714099</v>
      </c>
      <c r="K1446">
        <v>2.7706943412004201</v>
      </c>
      <c r="L1446">
        <v>2.8936019370981998</v>
      </c>
      <c r="M1446">
        <v>3.0556101735140402</v>
      </c>
      <c r="N1446">
        <v>3.2116338343477402</v>
      </c>
      <c r="O1446">
        <v>3.81120655681831</v>
      </c>
      <c r="P1446">
        <v>4.0767964375159602</v>
      </c>
      <c r="Q1446">
        <v>4.1986314097500799</v>
      </c>
      <c r="R1446">
        <v>4.2018852976235399</v>
      </c>
      <c r="S1446">
        <v>4.3351169951969597</v>
      </c>
      <c r="T1446">
        <v>4.4809951579993603</v>
      </c>
      <c r="U1446">
        <v>4.6578315678201001</v>
      </c>
      <c r="V1446">
        <v>4.7872251632494498</v>
      </c>
      <c r="W1446">
        <v>4.9598437068025696</v>
      </c>
      <c r="X1446">
        <v>5.1605556081396804</v>
      </c>
      <c r="Y1446">
        <v>5.2626445587598703</v>
      </c>
      <c r="Z1446">
        <v>5.3379635167614197</v>
      </c>
      <c r="AA1446">
        <v>5.4589424133375797</v>
      </c>
      <c r="AB1446">
        <v>5.7670331323635002</v>
      </c>
      <c r="AC1446">
        <v>5.9925052245508397</v>
      </c>
      <c r="AD1446">
        <v>6.17248256376668</v>
      </c>
      <c r="AE1446">
        <v>6.3263292131415403</v>
      </c>
      <c r="AF1446">
        <v>6.4863952215900804</v>
      </c>
      <c r="AG1446">
        <v>6.6017767113171004</v>
      </c>
      <c r="AH1446">
        <v>6.3012106152184204</v>
      </c>
      <c r="AI1446">
        <v>5.9026268065310097</v>
      </c>
      <c r="AJ1446">
        <v>5.6495983247982</v>
      </c>
      <c r="AK1446">
        <v>5.42304946811515</v>
      </c>
    </row>
    <row r="1447" spans="1:37" hidden="1" x14ac:dyDescent="0.3">
      <c r="A1447" s="13" t="str">
        <f t="shared" si="31"/>
        <v>SDGbaseTRA_UrbERT_v6_3C_GVAafoot</v>
      </c>
      <c r="B1447" s="37" t="s">
        <v>220</v>
      </c>
      <c r="C1447" s="38" t="s">
        <v>296</v>
      </c>
      <c r="D1447" s="4" t="s">
        <v>3</v>
      </c>
      <c r="E1447" t="s">
        <v>41</v>
      </c>
      <c r="F1447">
        <v>1.9145560944401701</v>
      </c>
      <c r="G1447">
        <v>1.98621476015667</v>
      </c>
      <c r="H1447">
        <v>2.0409904912302901</v>
      </c>
      <c r="I1447">
        <v>2.0619555465550099</v>
      </c>
      <c r="J1447">
        <v>2.1101316503826801</v>
      </c>
      <c r="K1447">
        <v>2.1602166008094299</v>
      </c>
      <c r="L1447">
        <v>2.22301903367884</v>
      </c>
      <c r="M1447">
        <v>2.28731224442447</v>
      </c>
      <c r="N1447">
        <v>2.3517852044596799</v>
      </c>
      <c r="O1447">
        <v>2.4654696751672698</v>
      </c>
      <c r="P1447">
        <v>2.5494954344747498</v>
      </c>
      <c r="Q1447">
        <v>2.61292966779645</v>
      </c>
      <c r="R1447">
        <v>2.7150924088550301</v>
      </c>
      <c r="S1447">
        <v>2.7886795323690898</v>
      </c>
      <c r="T1447">
        <v>2.8637990324282199</v>
      </c>
      <c r="U1447">
        <v>2.9550038618763002</v>
      </c>
      <c r="V1447">
        <v>3.03843185187131</v>
      </c>
      <c r="W1447">
        <v>3.1288928693988498</v>
      </c>
      <c r="X1447">
        <v>3.22153144097474</v>
      </c>
      <c r="Y1447">
        <v>3.29321637945672</v>
      </c>
      <c r="Z1447">
        <v>3.3598075441717801</v>
      </c>
      <c r="AA1447">
        <v>3.4255523466617501</v>
      </c>
      <c r="AB1447">
        <v>3.53157779282225</v>
      </c>
      <c r="AC1447">
        <v>3.6223054790665601</v>
      </c>
      <c r="AD1447">
        <v>3.7175199568077701</v>
      </c>
      <c r="AE1447">
        <v>3.8153302693604001</v>
      </c>
      <c r="AF1447">
        <v>3.9213981106740601</v>
      </c>
      <c r="AG1447">
        <v>3.9949036592849798</v>
      </c>
      <c r="AH1447">
        <v>3.9120284253593698</v>
      </c>
      <c r="AI1447">
        <v>3.82947086370987</v>
      </c>
      <c r="AJ1447">
        <v>3.7700329248519702</v>
      </c>
      <c r="AK1447">
        <v>3.7096356268943702</v>
      </c>
    </row>
    <row r="1448" spans="1:37" hidden="1" x14ac:dyDescent="0.3">
      <c r="A1448" s="13" t="str">
        <f t="shared" si="31"/>
        <v>SDGbaseTRA_UrbERT_v6_3C_GVAawood</v>
      </c>
      <c r="B1448" s="37" t="s">
        <v>220</v>
      </c>
      <c r="C1448" s="38" t="s">
        <v>296</v>
      </c>
      <c r="D1448" s="4" t="s">
        <v>3</v>
      </c>
      <c r="E1448" t="s">
        <v>42</v>
      </c>
      <c r="F1448">
        <v>23.692612523459701</v>
      </c>
      <c r="G1448">
        <v>22.364756152446699</v>
      </c>
      <c r="H1448">
        <v>23.010006926587799</v>
      </c>
      <c r="I1448">
        <v>23.767941631251901</v>
      </c>
      <c r="J1448">
        <v>24.177564418035399</v>
      </c>
      <c r="K1448">
        <v>24.730232976457099</v>
      </c>
      <c r="L1448">
        <v>25.394300770547702</v>
      </c>
      <c r="M1448">
        <v>26.158896240675499</v>
      </c>
      <c r="N1448">
        <v>26.911555769986101</v>
      </c>
      <c r="O1448">
        <v>28.165633656328399</v>
      </c>
      <c r="P1448">
        <v>28.9882621588192</v>
      </c>
      <c r="Q1448">
        <v>29.745626008890401</v>
      </c>
      <c r="R1448">
        <v>30.2784637594348</v>
      </c>
      <c r="S1448">
        <v>31.310896207352101</v>
      </c>
      <c r="T1448">
        <v>32.344318709265202</v>
      </c>
      <c r="U1448">
        <v>33.506866373773597</v>
      </c>
      <c r="V1448">
        <v>34.646152353400197</v>
      </c>
      <c r="W1448">
        <v>35.830416223565798</v>
      </c>
      <c r="X1448">
        <v>37.055339291692</v>
      </c>
      <c r="Y1448">
        <v>38.060399468124203</v>
      </c>
      <c r="Z1448">
        <v>39.015507760665599</v>
      </c>
      <c r="AA1448">
        <v>39.981298901260303</v>
      </c>
      <c r="AB1448">
        <v>40.942770133839097</v>
      </c>
      <c r="AC1448">
        <v>41.813016241991598</v>
      </c>
      <c r="AD1448">
        <v>42.860990396538597</v>
      </c>
      <c r="AE1448">
        <v>44.001973769905703</v>
      </c>
      <c r="AF1448">
        <v>45.268434190254801</v>
      </c>
      <c r="AG1448">
        <v>46.251315169065002</v>
      </c>
      <c r="AH1448">
        <v>45.766079015548101</v>
      </c>
      <c r="AI1448">
        <v>44.919999426213998</v>
      </c>
      <c r="AJ1448">
        <v>44.363447480273599</v>
      </c>
      <c r="AK1448">
        <v>43.801354820586297</v>
      </c>
    </row>
    <row r="1449" spans="1:37" hidden="1" x14ac:dyDescent="0.3">
      <c r="A1449" s="13" t="str">
        <f t="shared" si="31"/>
        <v>SDGbaseTRA_UrbERT_v6_3C_GVAapapr</v>
      </c>
      <c r="B1449" s="37" t="s">
        <v>220</v>
      </c>
      <c r="C1449" s="38" t="s">
        <v>296</v>
      </c>
      <c r="D1449" s="4" t="s">
        <v>3</v>
      </c>
      <c r="E1449" t="s">
        <v>43</v>
      </c>
      <c r="F1449">
        <v>24.0199855495582</v>
      </c>
      <c r="G1449">
        <v>23.661096672143699</v>
      </c>
      <c r="H1449">
        <v>24.588744490848502</v>
      </c>
      <c r="I1449">
        <v>25.011525140239499</v>
      </c>
      <c r="J1449">
        <v>25.3993602437499</v>
      </c>
      <c r="K1449">
        <v>26.134377660384001</v>
      </c>
      <c r="L1449">
        <v>26.823500966504302</v>
      </c>
      <c r="M1449">
        <v>27.239641566923801</v>
      </c>
      <c r="N1449">
        <v>28.094343666305502</v>
      </c>
      <c r="O1449">
        <v>29.429315485442501</v>
      </c>
      <c r="P1449">
        <v>30.365283584947299</v>
      </c>
      <c r="Q1449">
        <v>31.2302281208494</v>
      </c>
      <c r="R1449">
        <v>33.140752452310998</v>
      </c>
      <c r="S1449">
        <v>34.024122553090898</v>
      </c>
      <c r="T1449">
        <v>35.0153771134691</v>
      </c>
      <c r="U1449">
        <v>36.187827736500203</v>
      </c>
      <c r="V1449">
        <v>37.290708301292902</v>
      </c>
      <c r="W1449">
        <v>38.489791769818503</v>
      </c>
      <c r="X1449">
        <v>39.743332457734098</v>
      </c>
      <c r="Y1449">
        <v>40.753706887850797</v>
      </c>
      <c r="Z1449">
        <v>41.713939535974397</v>
      </c>
      <c r="AA1449">
        <v>42.734992231771599</v>
      </c>
      <c r="AB1449">
        <v>43.810978882752401</v>
      </c>
      <c r="AC1449">
        <v>44.7447514216964</v>
      </c>
      <c r="AD1449">
        <v>45.781491907939397</v>
      </c>
      <c r="AE1449">
        <v>46.8949335680703</v>
      </c>
      <c r="AF1449">
        <v>48.121138693531101</v>
      </c>
      <c r="AG1449">
        <v>49.0759626114098</v>
      </c>
      <c r="AH1449">
        <v>48.309378109421999</v>
      </c>
      <c r="AI1449">
        <v>47.2538157753334</v>
      </c>
      <c r="AJ1449">
        <v>46.479872505328302</v>
      </c>
      <c r="AK1449">
        <v>45.731661472985202</v>
      </c>
    </row>
    <row r="1450" spans="1:37" hidden="1" x14ac:dyDescent="0.3">
      <c r="A1450" s="13" t="str">
        <f t="shared" si="31"/>
        <v>SDGbaseTRA_UrbERT_v6_3C_GVAaprnt</v>
      </c>
      <c r="B1450" s="37" t="s">
        <v>220</v>
      </c>
      <c r="C1450" s="38" t="s">
        <v>296</v>
      </c>
      <c r="D1450" s="4" t="s">
        <v>3</v>
      </c>
      <c r="E1450" t="s">
        <v>44</v>
      </c>
      <c r="F1450">
        <v>16.778093477192801</v>
      </c>
      <c r="G1450">
        <v>17.132125286761099</v>
      </c>
      <c r="H1450">
        <v>17.7382378555439</v>
      </c>
      <c r="I1450">
        <v>18.042141308805501</v>
      </c>
      <c r="J1450">
        <v>18.348660861909199</v>
      </c>
      <c r="K1450">
        <v>18.813438978488598</v>
      </c>
      <c r="L1450">
        <v>19.3954754758051</v>
      </c>
      <c r="M1450">
        <v>20.033286603124999</v>
      </c>
      <c r="N1450">
        <v>20.684883275994402</v>
      </c>
      <c r="O1450">
        <v>21.114623878918199</v>
      </c>
      <c r="P1450">
        <v>21.7780285888309</v>
      </c>
      <c r="Q1450">
        <v>22.461784995352499</v>
      </c>
      <c r="R1450">
        <v>23.407864431931699</v>
      </c>
      <c r="S1450">
        <v>24.182998756848299</v>
      </c>
      <c r="T1450">
        <v>24.9971652589381</v>
      </c>
      <c r="U1450">
        <v>25.987214038765</v>
      </c>
      <c r="V1450">
        <v>26.954018620613802</v>
      </c>
      <c r="W1450">
        <v>27.942138681688899</v>
      </c>
      <c r="X1450">
        <v>28.917589232139001</v>
      </c>
      <c r="Y1450">
        <v>29.7625379126948</v>
      </c>
      <c r="Z1450">
        <v>30.6065480927899</v>
      </c>
      <c r="AA1450">
        <v>31.444940360176801</v>
      </c>
      <c r="AB1450">
        <v>32.157276259135202</v>
      </c>
      <c r="AC1450">
        <v>32.886713259604299</v>
      </c>
      <c r="AD1450">
        <v>33.7720615633785</v>
      </c>
      <c r="AE1450">
        <v>34.743155241376698</v>
      </c>
      <c r="AF1450">
        <v>35.801268029014501</v>
      </c>
      <c r="AG1450">
        <v>36.648176195324403</v>
      </c>
      <c r="AH1450">
        <v>35.538637622606402</v>
      </c>
      <c r="AI1450">
        <v>34.4682667348103</v>
      </c>
      <c r="AJ1450">
        <v>33.7076245817561</v>
      </c>
      <c r="AK1450">
        <v>33.003318082001201</v>
      </c>
    </row>
    <row r="1451" spans="1:37" hidden="1" x14ac:dyDescent="0.3">
      <c r="A1451" s="13" t="str">
        <f t="shared" si="31"/>
        <v>SDGbaseTRA_UrbERT_v6_3C_GVAapetr</v>
      </c>
      <c r="B1451" s="37" t="s">
        <v>220</v>
      </c>
      <c r="C1451" s="38" t="s">
        <v>296</v>
      </c>
      <c r="D1451" s="4" t="s">
        <v>3</v>
      </c>
      <c r="E1451" t="s">
        <v>45</v>
      </c>
      <c r="F1451">
        <v>46.318025213564297</v>
      </c>
      <c r="G1451">
        <v>33.593305103998297</v>
      </c>
      <c r="H1451">
        <v>28.142047528592101</v>
      </c>
      <c r="I1451">
        <v>25.286456397387902</v>
      </c>
      <c r="J1451">
        <v>24.1926353605215</v>
      </c>
      <c r="K1451">
        <v>23.627474569656599</v>
      </c>
      <c r="L1451">
        <v>23.483417379296</v>
      </c>
      <c r="M1451">
        <v>24.2365896610427</v>
      </c>
      <c r="N1451">
        <v>25.0098736310572</v>
      </c>
      <c r="O1451">
        <v>20.062944083784298</v>
      </c>
      <c r="P1451">
        <v>16.915179047603399</v>
      </c>
      <c r="Q1451">
        <v>16.203874177202199</v>
      </c>
      <c r="R1451">
        <v>15.7401337331163</v>
      </c>
      <c r="S1451">
        <v>15.5921463975991</v>
      </c>
      <c r="T1451">
        <v>15.4781557839678</v>
      </c>
      <c r="U1451">
        <v>15.455134331177099</v>
      </c>
      <c r="V1451">
        <v>15.218609409461999</v>
      </c>
      <c r="W1451">
        <v>13.143133987170501</v>
      </c>
      <c r="X1451">
        <v>4.5652171927272001</v>
      </c>
      <c r="Y1451">
        <v>-6.7450346282450804</v>
      </c>
      <c r="Z1451">
        <v>-23.567654791596802</v>
      </c>
      <c r="AA1451">
        <v>-49.180918785793999</v>
      </c>
      <c r="AB1451">
        <v>-53.022128883182297</v>
      </c>
      <c r="AC1451">
        <v>-43.689599033230301</v>
      </c>
      <c r="AD1451">
        <v>-28.9261954444172</v>
      </c>
      <c r="AE1451">
        <v>-12.015039412322199</v>
      </c>
      <c r="AF1451">
        <v>4.84439191087354</v>
      </c>
      <c r="AG1451">
        <v>6.2934968724706097</v>
      </c>
      <c r="AH1451">
        <v>4.6655466782962298</v>
      </c>
      <c r="AI1451">
        <v>2.9839305560840499</v>
      </c>
      <c r="AJ1451">
        <v>1.6305256162770301</v>
      </c>
      <c r="AK1451">
        <v>0.55693213628017602</v>
      </c>
    </row>
    <row r="1452" spans="1:37" hidden="1" x14ac:dyDescent="0.3">
      <c r="A1452" s="13" t="str">
        <f t="shared" si="31"/>
        <v>SDGbaseTRA_UrbERT_v6_3C_GVAahydr</v>
      </c>
      <c r="B1452" s="37" t="s">
        <v>220</v>
      </c>
      <c r="C1452" s="38" t="s">
        <v>296</v>
      </c>
      <c r="D1452" s="4" t="s">
        <v>3</v>
      </c>
      <c r="E1452" t="s">
        <v>46</v>
      </c>
      <c r="F1452">
        <v>0.12086732559638499</v>
      </c>
      <c r="G1452">
        <v>0.33109119295828399</v>
      </c>
      <c r="H1452">
        <v>0.83722174213554801</v>
      </c>
      <c r="I1452">
        <v>1.93708352216252</v>
      </c>
      <c r="J1452">
        <v>1.9506938382946599</v>
      </c>
      <c r="K1452">
        <v>1.96966756783085</v>
      </c>
      <c r="L1452">
        <v>1.9917594975530999</v>
      </c>
      <c r="M1452">
        <v>2.0265484413044801</v>
      </c>
      <c r="N1452">
        <v>2.0567076621683098</v>
      </c>
      <c r="O1452">
        <v>2.2105242801234901</v>
      </c>
      <c r="P1452">
        <v>2.2568113436775801</v>
      </c>
      <c r="Q1452">
        <v>2.5211961022416798</v>
      </c>
      <c r="R1452">
        <v>2.5340756037269201</v>
      </c>
      <c r="S1452">
        <v>2.54815339175595</v>
      </c>
      <c r="T1452">
        <v>2.5611558654850501</v>
      </c>
      <c r="U1452">
        <v>2.5764451986441599</v>
      </c>
      <c r="V1452">
        <v>2.5833478145082802</v>
      </c>
      <c r="W1452">
        <v>2.5973846996144401</v>
      </c>
      <c r="X1452">
        <v>-2.8004655969969501</v>
      </c>
      <c r="Y1452">
        <v>-4.2732763896839199</v>
      </c>
      <c r="Z1452">
        <v>5.7449712152961796</v>
      </c>
      <c r="AA1452">
        <v>5.4702794372399302</v>
      </c>
      <c r="AB1452">
        <v>5.8424732075297596</v>
      </c>
      <c r="AC1452">
        <v>7.3829763750188002</v>
      </c>
      <c r="AD1452">
        <v>9.7011214801540309</v>
      </c>
      <c r="AE1452">
        <v>12.609741931999601</v>
      </c>
      <c r="AF1452">
        <v>16.003660290406501</v>
      </c>
      <c r="AG1452">
        <v>16.546412772612001</v>
      </c>
      <c r="AH1452">
        <v>16.395966911384701</v>
      </c>
      <c r="AI1452">
        <v>14.1953046135503</v>
      </c>
      <c r="AJ1452">
        <v>11.8375206144428</v>
      </c>
      <c r="AK1452">
        <v>9.3725843248190408</v>
      </c>
    </row>
    <row r="1453" spans="1:37" hidden="1" x14ac:dyDescent="0.3">
      <c r="A1453" s="13" t="str">
        <f t="shared" si="31"/>
        <v>SDGbaseTRA_UrbERT_v6_3C_GVAaammo</v>
      </c>
      <c r="B1453" s="37" t="s">
        <v>220</v>
      </c>
      <c r="C1453" s="38" t="s">
        <v>296</v>
      </c>
      <c r="D1453" s="4" t="s">
        <v>3</v>
      </c>
      <c r="E1453" t="s">
        <v>47</v>
      </c>
      <c r="F1453">
        <v>2.4857265311451702</v>
      </c>
      <c r="G1453">
        <v>2.41971516890345</v>
      </c>
      <c r="H1453">
        <v>2.4051978979013602</v>
      </c>
      <c r="I1453">
        <v>2.44065251116524</v>
      </c>
      <c r="J1453">
        <v>2.4546889918389199</v>
      </c>
      <c r="K1453">
        <v>2.4825272414004802</v>
      </c>
      <c r="L1453">
        <v>2.52187842975684</v>
      </c>
      <c r="M1453">
        <v>2.5735869169963101</v>
      </c>
      <c r="N1453">
        <v>2.61455621171792</v>
      </c>
      <c r="O1453">
        <v>2.56920993697072</v>
      </c>
      <c r="P1453">
        <v>2.58844366867458</v>
      </c>
      <c r="Q1453">
        <v>2.6289892292134001</v>
      </c>
      <c r="R1453">
        <v>2.6887739471070402</v>
      </c>
      <c r="S1453">
        <v>2.7456936706564501</v>
      </c>
      <c r="T1453">
        <v>2.8036855277369099</v>
      </c>
      <c r="U1453">
        <v>2.8758468755585498</v>
      </c>
      <c r="V1453">
        <v>2.9536172725769698</v>
      </c>
      <c r="W1453">
        <v>3.0321982000402299</v>
      </c>
      <c r="X1453">
        <v>3.1014344757994099</v>
      </c>
      <c r="Y1453">
        <v>3.1499108619690901</v>
      </c>
      <c r="Z1453">
        <v>3.1878047239512801</v>
      </c>
      <c r="AA1453">
        <v>3.1991994722186599</v>
      </c>
      <c r="AB1453">
        <v>3.0462349754194902</v>
      </c>
      <c r="AC1453">
        <v>2.92703627652666</v>
      </c>
      <c r="AD1453">
        <v>2.8592056781741801</v>
      </c>
      <c r="AE1453">
        <v>2.82115084345436</v>
      </c>
      <c r="AF1453">
        <v>2.80424839470595</v>
      </c>
      <c r="AG1453">
        <v>2.7651143919133001</v>
      </c>
      <c r="AH1453">
        <v>2.56642086557834</v>
      </c>
      <c r="AI1453">
        <v>2.3834678064001098</v>
      </c>
      <c r="AJ1453">
        <v>2.2413325772291102</v>
      </c>
      <c r="AK1453">
        <v>2.11980152493435</v>
      </c>
    </row>
    <row r="1454" spans="1:37" hidden="1" x14ac:dyDescent="0.3">
      <c r="A1454" s="13" t="str">
        <f t="shared" si="31"/>
        <v>SDGbaseTRA_UrbERT_v6_3C_GVAabchm</v>
      </c>
      <c r="B1454" s="37" t="s">
        <v>220</v>
      </c>
      <c r="C1454" s="38" t="s">
        <v>296</v>
      </c>
      <c r="D1454" s="4" t="s">
        <v>3</v>
      </c>
      <c r="E1454" t="s">
        <v>48</v>
      </c>
      <c r="F1454">
        <v>22.371538780334799</v>
      </c>
      <c r="G1454">
        <v>28.309431866839901</v>
      </c>
      <c r="H1454">
        <v>29.870407290076599</v>
      </c>
      <c r="I1454">
        <v>29.733869218029199</v>
      </c>
      <c r="J1454">
        <v>30.942068812153</v>
      </c>
      <c r="K1454">
        <v>32.1340949951908</v>
      </c>
      <c r="L1454">
        <v>33.363725555583002</v>
      </c>
      <c r="M1454">
        <v>34.922245542891602</v>
      </c>
      <c r="N1454">
        <v>36.244035100734102</v>
      </c>
      <c r="O1454">
        <v>42.895122481175797</v>
      </c>
      <c r="P1454">
        <v>44.590268984009803</v>
      </c>
      <c r="Q1454">
        <v>45.105855842094499</v>
      </c>
      <c r="R1454">
        <v>45.579999809741103</v>
      </c>
      <c r="S1454">
        <v>45.987285111985301</v>
      </c>
      <c r="T1454">
        <v>46.459157604218802</v>
      </c>
      <c r="U1454">
        <v>47.076939545912097</v>
      </c>
      <c r="V1454">
        <v>47.186956983026803</v>
      </c>
      <c r="W1454">
        <v>47.6782295080259</v>
      </c>
      <c r="X1454">
        <v>48.379068846305103</v>
      </c>
      <c r="Y1454">
        <v>47.809081041613297</v>
      </c>
      <c r="Z1454">
        <v>46.7579316090061</v>
      </c>
      <c r="AA1454">
        <v>44.664283900059601</v>
      </c>
      <c r="AB1454">
        <v>43.150256632765903</v>
      </c>
      <c r="AC1454">
        <v>40.826282405350703</v>
      </c>
      <c r="AD1454">
        <v>38.453007627397</v>
      </c>
      <c r="AE1454">
        <v>36.268816242337103</v>
      </c>
      <c r="AF1454">
        <v>34.381630273368401</v>
      </c>
      <c r="AG1454">
        <v>31.2189548701982</v>
      </c>
      <c r="AH1454">
        <v>27.970637078142499</v>
      </c>
      <c r="AI1454">
        <v>23.842912418964001</v>
      </c>
      <c r="AJ1454">
        <v>20.2138852151088</v>
      </c>
      <c r="AK1454">
        <v>17.033883851239299</v>
      </c>
    </row>
    <row r="1455" spans="1:37" hidden="1" x14ac:dyDescent="0.3">
      <c r="A1455" s="13" t="str">
        <f t="shared" si="31"/>
        <v>SDGbaseTRA_UrbERT_v6_3C_GVAaochm</v>
      </c>
      <c r="B1455" s="37" t="s">
        <v>220</v>
      </c>
      <c r="C1455" s="38" t="s">
        <v>296</v>
      </c>
      <c r="D1455" s="4" t="s">
        <v>3</v>
      </c>
      <c r="E1455" t="s">
        <v>49</v>
      </c>
      <c r="F1455">
        <v>34.235418045792301</v>
      </c>
      <c r="G1455">
        <v>40.6559130727452</v>
      </c>
      <c r="H1455">
        <v>42.186326929626198</v>
      </c>
      <c r="I1455">
        <v>41.671895440296602</v>
      </c>
      <c r="J1455">
        <v>42.970784559563299</v>
      </c>
      <c r="K1455">
        <v>44.211921985253397</v>
      </c>
      <c r="L1455">
        <v>45.478127754365602</v>
      </c>
      <c r="M1455">
        <v>47.056164181051898</v>
      </c>
      <c r="N1455">
        <v>48.4504096282894</v>
      </c>
      <c r="O1455">
        <v>57.289946593257199</v>
      </c>
      <c r="P1455">
        <v>59.070047050816001</v>
      </c>
      <c r="Q1455">
        <v>59.261000932137399</v>
      </c>
      <c r="R1455">
        <v>59.422417237313702</v>
      </c>
      <c r="S1455">
        <v>59.654374908080896</v>
      </c>
      <c r="T1455">
        <v>60.076902001205198</v>
      </c>
      <c r="U1455">
        <v>60.609265205952703</v>
      </c>
      <c r="V1455">
        <v>60.4535674092158</v>
      </c>
      <c r="W1455">
        <v>60.944431106770303</v>
      </c>
      <c r="X1455">
        <v>62.063835543718902</v>
      </c>
      <c r="Y1455">
        <v>61.927995635819897</v>
      </c>
      <c r="Z1455">
        <v>61.353192723261401</v>
      </c>
      <c r="AA1455">
        <v>60.044044364193397</v>
      </c>
      <c r="AB1455">
        <v>58.229754109205103</v>
      </c>
      <c r="AC1455">
        <v>54.667624847767101</v>
      </c>
      <c r="AD1455">
        <v>50.726934933069799</v>
      </c>
      <c r="AE1455">
        <v>46.969990671055001</v>
      </c>
      <c r="AF1455">
        <v>43.606461706810599</v>
      </c>
      <c r="AG1455">
        <v>39.727329105990101</v>
      </c>
      <c r="AH1455">
        <v>36.133743425531698</v>
      </c>
      <c r="AI1455">
        <v>31.341958312169901</v>
      </c>
      <c r="AJ1455">
        <v>27.063786955125099</v>
      </c>
      <c r="AK1455">
        <v>23.3066132754665</v>
      </c>
    </row>
    <row r="1456" spans="1:37" hidden="1" x14ac:dyDescent="0.3">
      <c r="A1456" s="13" t="str">
        <f t="shared" si="31"/>
        <v>SDGbaseTRA_UrbERT_v6_3C_GVAarubb</v>
      </c>
      <c r="B1456" s="37" t="s">
        <v>220</v>
      </c>
      <c r="C1456" s="38" t="s">
        <v>296</v>
      </c>
      <c r="D1456" s="4" t="s">
        <v>3</v>
      </c>
      <c r="E1456" t="s">
        <v>50</v>
      </c>
      <c r="F1456">
        <v>6.77125211521507</v>
      </c>
      <c r="G1456">
        <v>6.4768504917357399</v>
      </c>
      <c r="H1456">
        <v>6.7411323350526704</v>
      </c>
      <c r="I1456">
        <v>6.7748113162300703</v>
      </c>
      <c r="J1456">
        <v>6.9466200789088202</v>
      </c>
      <c r="K1456">
        <v>7.1635420754124901</v>
      </c>
      <c r="L1456">
        <v>7.4098097644778198</v>
      </c>
      <c r="M1456">
        <v>7.6686840268740299</v>
      </c>
      <c r="N1456">
        <v>7.9425384526026104</v>
      </c>
      <c r="O1456">
        <v>8.5041732402133103</v>
      </c>
      <c r="P1456">
        <v>8.8480242256191399</v>
      </c>
      <c r="Q1456">
        <v>9.1253319132730493</v>
      </c>
      <c r="R1456">
        <v>9.5194438221596105</v>
      </c>
      <c r="S1456">
        <v>9.8298173146159105</v>
      </c>
      <c r="T1456">
        <v>10.161796317253501</v>
      </c>
      <c r="U1456">
        <v>10.5605624466927</v>
      </c>
      <c r="V1456">
        <v>10.947139003378499</v>
      </c>
      <c r="W1456">
        <v>11.326429980304701</v>
      </c>
      <c r="X1456">
        <v>11.6625196638697</v>
      </c>
      <c r="Y1456">
        <v>11.9120825233551</v>
      </c>
      <c r="Z1456">
        <v>12.136711274747499</v>
      </c>
      <c r="AA1456">
        <v>12.309737761976701</v>
      </c>
      <c r="AB1456">
        <v>12.846599682269099</v>
      </c>
      <c r="AC1456">
        <v>13.385725070565901</v>
      </c>
      <c r="AD1456">
        <v>13.969817014757099</v>
      </c>
      <c r="AE1456">
        <v>14.5843141397044</v>
      </c>
      <c r="AF1456">
        <v>15.233226772260201</v>
      </c>
      <c r="AG1456">
        <v>15.680134475845099</v>
      </c>
      <c r="AH1456">
        <v>15.6257445436092</v>
      </c>
      <c r="AI1456">
        <v>15.4519895659526</v>
      </c>
      <c r="AJ1456">
        <v>15.332623939484</v>
      </c>
      <c r="AK1456">
        <v>15.1891846111155</v>
      </c>
    </row>
    <row r="1457" spans="1:37" hidden="1" x14ac:dyDescent="0.3">
      <c r="A1457" s="13" t="str">
        <f t="shared" si="31"/>
        <v>SDGbaseTRA_UrbERT_v6_3C_GVAaplas</v>
      </c>
      <c r="B1457" s="37" t="s">
        <v>220</v>
      </c>
      <c r="C1457" s="38" t="s">
        <v>296</v>
      </c>
      <c r="D1457" s="4" t="s">
        <v>3</v>
      </c>
      <c r="E1457" t="s">
        <v>51</v>
      </c>
      <c r="F1457">
        <v>15.426438760271299</v>
      </c>
      <c r="G1457">
        <v>15.2861508901394</v>
      </c>
      <c r="H1457">
        <v>15.7372789216566</v>
      </c>
      <c r="I1457">
        <v>16.068845339654001</v>
      </c>
      <c r="J1457">
        <v>16.336132271556501</v>
      </c>
      <c r="K1457">
        <v>16.710147320394601</v>
      </c>
      <c r="L1457">
        <v>17.183741408729201</v>
      </c>
      <c r="M1457">
        <v>17.707864542837399</v>
      </c>
      <c r="N1457">
        <v>18.223970477027301</v>
      </c>
      <c r="O1457">
        <v>18.8853798961552</v>
      </c>
      <c r="P1457">
        <v>19.4506595498714</v>
      </c>
      <c r="Q1457">
        <v>19.9507406840527</v>
      </c>
      <c r="R1457">
        <v>20.513069144282898</v>
      </c>
      <c r="S1457">
        <v>21.1275187070949</v>
      </c>
      <c r="T1457">
        <v>21.768857175025801</v>
      </c>
      <c r="U1457">
        <v>22.544898654649899</v>
      </c>
      <c r="V1457">
        <v>23.290772496425301</v>
      </c>
      <c r="W1457">
        <v>24.055978467012299</v>
      </c>
      <c r="X1457">
        <v>24.839150159033</v>
      </c>
      <c r="Y1457">
        <v>25.476474694337401</v>
      </c>
      <c r="Z1457">
        <v>26.077513052480501</v>
      </c>
      <c r="AA1457">
        <v>26.688652382224902</v>
      </c>
      <c r="AB1457">
        <v>27.197591747204999</v>
      </c>
      <c r="AC1457">
        <v>27.693589434652299</v>
      </c>
      <c r="AD1457">
        <v>28.301866342442398</v>
      </c>
      <c r="AE1457">
        <v>28.990488608120799</v>
      </c>
      <c r="AF1457">
        <v>29.7575774784267</v>
      </c>
      <c r="AG1457">
        <v>30.311533775840701</v>
      </c>
      <c r="AH1457">
        <v>29.332296570897501</v>
      </c>
      <c r="AI1457">
        <v>28.412859572905099</v>
      </c>
      <c r="AJ1457">
        <v>27.697580767082801</v>
      </c>
      <c r="AK1457">
        <v>27.0299029391796</v>
      </c>
    </row>
    <row r="1458" spans="1:37" hidden="1" x14ac:dyDescent="0.3">
      <c r="A1458" s="13" t="str">
        <f t="shared" si="31"/>
        <v>SDGbaseTRA_UrbERT_v6_3C_GVAanmet</v>
      </c>
      <c r="B1458" s="37" t="s">
        <v>220</v>
      </c>
      <c r="C1458" s="38" t="s">
        <v>296</v>
      </c>
      <c r="D1458" s="4" t="s">
        <v>3</v>
      </c>
      <c r="E1458" t="s">
        <v>52</v>
      </c>
      <c r="F1458">
        <v>17.626887984271502</v>
      </c>
      <c r="G1458">
        <v>17.602873945885701</v>
      </c>
      <c r="H1458">
        <v>18.037369012040301</v>
      </c>
      <c r="I1458">
        <v>18.923034241726999</v>
      </c>
      <c r="J1458">
        <v>19.126442594016901</v>
      </c>
      <c r="K1458">
        <v>19.516381723619698</v>
      </c>
      <c r="L1458">
        <v>20.042376985037802</v>
      </c>
      <c r="M1458">
        <v>20.673655682685101</v>
      </c>
      <c r="N1458">
        <v>21.3219413416195</v>
      </c>
      <c r="O1458">
        <v>22.328660731124899</v>
      </c>
      <c r="P1458">
        <v>23.102585167415398</v>
      </c>
      <c r="Q1458">
        <v>23.765093420688899</v>
      </c>
      <c r="R1458">
        <v>23.760400552523599</v>
      </c>
      <c r="S1458">
        <v>24.6659529937657</v>
      </c>
      <c r="T1458">
        <v>25.584937514023899</v>
      </c>
      <c r="U1458">
        <v>26.666901340502999</v>
      </c>
      <c r="V1458">
        <v>27.7557735523616</v>
      </c>
      <c r="W1458">
        <v>28.824906589980401</v>
      </c>
      <c r="X1458">
        <v>29.787901347321299</v>
      </c>
      <c r="Y1458">
        <v>30.665913214128999</v>
      </c>
      <c r="Z1458">
        <v>31.5567119172443</v>
      </c>
      <c r="AA1458">
        <v>32.420403580075003</v>
      </c>
      <c r="AB1458">
        <v>33.258832219616799</v>
      </c>
      <c r="AC1458">
        <v>34.114964736212499</v>
      </c>
      <c r="AD1458">
        <v>35.158961429694003</v>
      </c>
      <c r="AE1458">
        <v>36.287915497017003</v>
      </c>
      <c r="AF1458">
        <v>37.492331367366297</v>
      </c>
      <c r="AG1458">
        <v>38.344599797419001</v>
      </c>
      <c r="AH1458">
        <v>37.514630561313602</v>
      </c>
      <c r="AI1458">
        <v>36.596410622551304</v>
      </c>
      <c r="AJ1458">
        <v>35.982323095046098</v>
      </c>
      <c r="AK1458">
        <v>35.362597508041603</v>
      </c>
    </row>
    <row r="1459" spans="1:37" hidden="1" x14ac:dyDescent="0.3">
      <c r="A1459" s="13" t="str">
        <f t="shared" si="31"/>
        <v>SDGbaseTRA_UrbERT_v6_3C_GVAairon</v>
      </c>
      <c r="B1459" s="37" t="s">
        <v>220</v>
      </c>
      <c r="C1459" s="38" t="s">
        <v>296</v>
      </c>
      <c r="D1459" s="4" t="s">
        <v>3</v>
      </c>
      <c r="E1459" t="s">
        <v>53</v>
      </c>
      <c r="F1459">
        <v>20.838620435940101</v>
      </c>
      <c r="G1459">
        <v>23.549586563476002</v>
      </c>
      <c r="H1459">
        <v>23.334994876107501</v>
      </c>
      <c r="I1459">
        <v>23.4213263004469</v>
      </c>
      <c r="J1459">
        <v>23.2968069436339</v>
      </c>
      <c r="K1459">
        <v>23.486463304254201</v>
      </c>
      <c r="L1459">
        <v>23.89950869035</v>
      </c>
      <c r="M1459">
        <v>24.5948417733185</v>
      </c>
      <c r="N1459">
        <v>25.215438872005901</v>
      </c>
      <c r="O1459">
        <v>26.4135986649638</v>
      </c>
      <c r="P1459">
        <v>27.16770042468</v>
      </c>
      <c r="Q1459">
        <v>27.6924566604369</v>
      </c>
      <c r="R1459">
        <v>27.821700805763498</v>
      </c>
      <c r="S1459">
        <v>28.4850778847348</v>
      </c>
      <c r="T1459">
        <v>29.1820467173652</v>
      </c>
      <c r="U1459">
        <v>30.086556990483601</v>
      </c>
      <c r="V1459">
        <v>31.277768886788401</v>
      </c>
      <c r="W1459">
        <v>32.289526426789401</v>
      </c>
      <c r="X1459">
        <v>32.964497655965701</v>
      </c>
      <c r="Y1459">
        <v>33.722329286186302</v>
      </c>
      <c r="Z1459">
        <v>34.3496236162147</v>
      </c>
      <c r="AA1459">
        <v>35.1032673839632</v>
      </c>
      <c r="AB1459">
        <v>34.5371435560238</v>
      </c>
      <c r="AC1459">
        <v>34.799920791096298</v>
      </c>
      <c r="AD1459">
        <v>35.780854578398603</v>
      </c>
      <c r="AE1459">
        <v>37.005697376938002</v>
      </c>
      <c r="AF1459">
        <v>38.336217025336502</v>
      </c>
      <c r="AG1459">
        <v>39.167567820131502</v>
      </c>
      <c r="AH1459">
        <v>37.1941020179896</v>
      </c>
      <c r="AI1459">
        <v>35.852099443310301</v>
      </c>
      <c r="AJ1459">
        <v>35.065774573514503</v>
      </c>
      <c r="AK1459">
        <v>34.431680891561598</v>
      </c>
    </row>
    <row r="1460" spans="1:37" hidden="1" x14ac:dyDescent="0.3">
      <c r="A1460" s="13" t="str">
        <f t="shared" si="31"/>
        <v>SDGbaseTRA_UrbERT_v6_3C_GVAanfrm</v>
      </c>
      <c r="B1460" s="37" t="s">
        <v>220</v>
      </c>
      <c r="C1460" s="38" t="s">
        <v>296</v>
      </c>
      <c r="D1460" s="4" t="s">
        <v>3</v>
      </c>
      <c r="E1460" t="s">
        <v>54</v>
      </c>
      <c r="F1460">
        <v>13.073651251027099</v>
      </c>
      <c r="G1460">
        <v>13.6732803389878</v>
      </c>
      <c r="H1460">
        <v>12.5601272291967</v>
      </c>
      <c r="I1460">
        <v>11.460896366207701</v>
      </c>
      <c r="J1460">
        <v>11.116144335191599</v>
      </c>
      <c r="K1460">
        <v>11.2451786153944</v>
      </c>
      <c r="L1460">
        <v>11.8362850991244</v>
      </c>
      <c r="M1460">
        <v>13.567072802309999</v>
      </c>
      <c r="N1460">
        <v>14.909863963776299</v>
      </c>
      <c r="O1460">
        <v>19.3648329448081</v>
      </c>
      <c r="P1460">
        <v>21.050110726810001</v>
      </c>
      <c r="Q1460">
        <v>21.439063814459999</v>
      </c>
      <c r="R1460">
        <v>21.183876473814198</v>
      </c>
      <c r="S1460">
        <v>21.523124698551001</v>
      </c>
      <c r="T1460">
        <v>22.005187559362</v>
      </c>
      <c r="U1460">
        <v>22.986315605783499</v>
      </c>
      <c r="V1460">
        <v>25.744202306211999</v>
      </c>
      <c r="W1460">
        <v>27.637133368274299</v>
      </c>
      <c r="X1460">
        <v>27.235379413540102</v>
      </c>
      <c r="Y1460">
        <v>27.847301719543999</v>
      </c>
      <c r="Z1460">
        <v>27.856156492956998</v>
      </c>
      <c r="AA1460">
        <v>28.435458508082601</v>
      </c>
      <c r="AB1460">
        <v>21.891310894115701</v>
      </c>
      <c r="AC1460">
        <v>20.2729079829606</v>
      </c>
      <c r="AD1460">
        <v>21.495281375755798</v>
      </c>
      <c r="AE1460">
        <v>23.4742958469912</v>
      </c>
      <c r="AF1460">
        <v>25.766770494204899</v>
      </c>
      <c r="AG1460">
        <v>26.591575506015399</v>
      </c>
      <c r="AH1460">
        <v>20.3461139197621</v>
      </c>
      <c r="AI1460">
        <v>16.870034972432901</v>
      </c>
      <c r="AJ1460">
        <v>15.496946688733599</v>
      </c>
      <c r="AK1460">
        <v>14.591670919255399</v>
      </c>
    </row>
    <row r="1461" spans="1:37" hidden="1" x14ac:dyDescent="0.3">
      <c r="A1461" s="13" t="str">
        <f t="shared" si="31"/>
        <v>SDGbaseTRA_UrbERT_v6_3C_GVAametp</v>
      </c>
      <c r="B1461" s="37" t="s">
        <v>220</v>
      </c>
      <c r="C1461" s="38" t="s">
        <v>296</v>
      </c>
      <c r="D1461" s="4" t="s">
        <v>3</v>
      </c>
      <c r="E1461" t="s">
        <v>55</v>
      </c>
      <c r="F1461">
        <v>33.254980135402498</v>
      </c>
      <c r="G1461">
        <v>35.758250005279201</v>
      </c>
      <c r="H1461">
        <v>36.711544970074598</v>
      </c>
      <c r="I1461">
        <v>37.7985796189989</v>
      </c>
      <c r="J1461">
        <v>38.310135551976103</v>
      </c>
      <c r="K1461">
        <v>39.1939308171685</v>
      </c>
      <c r="L1461">
        <v>40.408508218017097</v>
      </c>
      <c r="M1461">
        <v>41.844482047929297</v>
      </c>
      <c r="N1461">
        <v>43.238080590414498</v>
      </c>
      <c r="O1461">
        <v>45.442860511156397</v>
      </c>
      <c r="P1461">
        <v>47.0296274780044</v>
      </c>
      <c r="Q1461">
        <v>48.323114777124097</v>
      </c>
      <c r="R1461">
        <v>49.0264941468714</v>
      </c>
      <c r="S1461">
        <v>50.587008815330798</v>
      </c>
      <c r="T1461">
        <v>52.210484641607103</v>
      </c>
      <c r="U1461">
        <v>54.200032179147101</v>
      </c>
      <c r="V1461">
        <v>56.448915893179503</v>
      </c>
      <c r="W1461">
        <v>58.428948251474999</v>
      </c>
      <c r="X1461">
        <v>59.857401095120302</v>
      </c>
      <c r="Y1461">
        <v>61.520535787316902</v>
      </c>
      <c r="Z1461">
        <v>63.116473040051801</v>
      </c>
      <c r="AA1461">
        <v>64.796486807863303</v>
      </c>
      <c r="AB1461">
        <v>66.1970087649226</v>
      </c>
      <c r="AC1461">
        <v>67.822011685579795</v>
      </c>
      <c r="AD1461">
        <v>70.026430953502896</v>
      </c>
      <c r="AE1461">
        <v>72.482886296256396</v>
      </c>
      <c r="AF1461">
        <v>75.133557220135799</v>
      </c>
      <c r="AG1461">
        <v>77.039194032317496</v>
      </c>
      <c r="AH1461">
        <v>74.501374987953497</v>
      </c>
      <c r="AI1461">
        <v>72.113666190995602</v>
      </c>
      <c r="AJ1461">
        <v>70.592283522961694</v>
      </c>
      <c r="AK1461">
        <v>69.212193812970796</v>
      </c>
    </row>
    <row r="1462" spans="1:37" hidden="1" x14ac:dyDescent="0.3">
      <c r="A1462" s="13" t="str">
        <f t="shared" si="31"/>
        <v>SDGbaseTRA_UrbERT_v6_3C_GVAamach</v>
      </c>
      <c r="B1462" s="37" t="s">
        <v>220</v>
      </c>
      <c r="C1462" s="38" t="s">
        <v>296</v>
      </c>
      <c r="D1462" s="4" t="s">
        <v>3</v>
      </c>
      <c r="E1462" t="s">
        <v>56</v>
      </c>
      <c r="F1462">
        <v>38.6659562516991</v>
      </c>
      <c r="G1462">
        <v>40.916551731462</v>
      </c>
      <c r="H1462">
        <v>41.794925543999</v>
      </c>
      <c r="I1462">
        <v>43.912163460099897</v>
      </c>
      <c r="J1462">
        <v>44.1860601942115</v>
      </c>
      <c r="K1462">
        <v>44.981189057852099</v>
      </c>
      <c r="L1462">
        <v>46.231698865966699</v>
      </c>
      <c r="M1462">
        <v>47.979975056383203</v>
      </c>
      <c r="N1462">
        <v>49.582607786381203</v>
      </c>
      <c r="O1462">
        <v>52.495174333026704</v>
      </c>
      <c r="P1462">
        <v>54.289149474600201</v>
      </c>
      <c r="Q1462">
        <v>55.6774057991597</v>
      </c>
      <c r="R1462">
        <v>54.826468208956101</v>
      </c>
      <c r="S1462">
        <v>56.659698659687898</v>
      </c>
      <c r="T1462">
        <v>58.596890363922498</v>
      </c>
      <c r="U1462">
        <v>60.954810987168301</v>
      </c>
      <c r="V1462">
        <v>63.628275189835001</v>
      </c>
      <c r="W1462">
        <v>65.932441140608802</v>
      </c>
      <c r="X1462">
        <v>67.5898583406358</v>
      </c>
      <c r="Y1462">
        <v>69.678567369504407</v>
      </c>
      <c r="Z1462">
        <v>71.662959034224201</v>
      </c>
      <c r="AA1462">
        <v>73.785923452732902</v>
      </c>
      <c r="AB1462">
        <v>74.364326405713499</v>
      </c>
      <c r="AC1462">
        <v>75.825438321910298</v>
      </c>
      <c r="AD1462">
        <v>78.587550042401702</v>
      </c>
      <c r="AE1462">
        <v>81.774063496363297</v>
      </c>
      <c r="AF1462">
        <v>85.156939938362797</v>
      </c>
      <c r="AG1462">
        <v>87.472712333675602</v>
      </c>
      <c r="AH1462">
        <v>83.578416540868105</v>
      </c>
      <c r="AI1462">
        <v>80.169281020152695</v>
      </c>
      <c r="AJ1462">
        <v>78.259932172519498</v>
      </c>
      <c r="AK1462">
        <v>76.614718686539206</v>
      </c>
    </row>
    <row r="1463" spans="1:37" hidden="1" x14ac:dyDescent="0.3">
      <c r="A1463" s="13" t="str">
        <f t="shared" si="31"/>
        <v>SDGbaseTRA_UrbERT_v6_3C_GVAafcel</v>
      </c>
      <c r="B1463" s="37" t="s">
        <v>220</v>
      </c>
      <c r="C1463" s="38" t="s">
        <v>296</v>
      </c>
      <c r="D1463" s="4" t="s">
        <v>3</v>
      </c>
      <c r="E1463" t="s">
        <v>57</v>
      </c>
      <c r="F1463">
        <v>0.28999999999993897</v>
      </c>
      <c r="G1463">
        <v>0.29068802321709403</v>
      </c>
      <c r="H1463">
        <v>0.29210211399924002</v>
      </c>
      <c r="I1463">
        <v>0.27984581901205402</v>
      </c>
      <c r="J1463">
        <v>0.27773341911697802</v>
      </c>
      <c r="K1463">
        <v>0.27830044158072098</v>
      </c>
      <c r="L1463">
        <v>0.28259633633653702</v>
      </c>
      <c r="M1463">
        <v>0.29499372221679698</v>
      </c>
      <c r="N1463">
        <v>0.30421115688997402</v>
      </c>
      <c r="O1463">
        <v>0.34621092460172498</v>
      </c>
      <c r="P1463">
        <v>0.35724472168529098</v>
      </c>
      <c r="Q1463">
        <v>0.35954244587730699</v>
      </c>
      <c r="R1463">
        <v>0.35860938008568</v>
      </c>
      <c r="S1463">
        <v>0.35855787881579798</v>
      </c>
      <c r="T1463">
        <v>0.359131514850487</v>
      </c>
      <c r="U1463">
        <v>0.36068064980276099</v>
      </c>
      <c r="V1463">
        <v>0.36740888380856301</v>
      </c>
      <c r="W1463">
        <v>0.370076084316387</v>
      </c>
      <c r="X1463">
        <v>0.36294501355783099</v>
      </c>
      <c r="Y1463">
        <v>5.25797730016623</v>
      </c>
      <c r="Z1463">
        <v>10.4024825374178</v>
      </c>
      <c r="AA1463">
        <v>15.536381277602</v>
      </c>
      <c r="AB1463">
        <v>16.191879872100198</v>
      </c>
      <c r="AC1463">
        <v>17.033778169778302</v>
      </c>
      <c r="AD1463">
        <v>18.2574911193696</v>
      </c>
      <c r="AE1463">
        <v>19.557324058089598</v>
      </c>
      <c r="AF1463">
        <v>20.916815920020198</v>
      </c>
      <c r="AG1463">
        <v>20.7544709505183</v>
      </c>
      <c r="AH1463">
        <v>19.361038504473999</v>
      </c>
      <c r="AI1463">
        <v>17.697784860518102</v>
      </c>
      <c r="AJ1463">
        <v>16.763711903643902</v>
      </c>
      <c r="AK1463">
        <v>15.956106800704699</v>
      </c>
    </row>
    <row r="1464" spans="1:37" hidden="1" x14ac:dyDescent="0.3">
      <c r="A1464" s="13" t="str">
        <f t="shared" si="31"/>
        <v>SDGbaseTRA_UrbERT_v6_3C_GVAaelct</v>
      </c>
      <c r="B1464" s="37" t="s">
        <v>220</v>
      </c>
      <c r="C1464" s="38" t="s">
        <v>296</v>
      </c>
      <c r="D1464" s="4" t="s">
        <v>3</v>
      </c>
      <c r="E1464" t="s">
        <v>58</v>
      </c>
      <c r="F1464">
        <v>7.8476290328810594E-2</v>
      </c>
      <c r="G1464">
        <v>7.8820954375277905E-2</v>
      </c>
      <c r="H1464">
        <v>7.9257438283061601E-2</v>
      </c>
      <c r="I1464">
        <v>7.6230157220897599E-2</v>
      </c>
      <c r="J1464">
        <v>7.5725371929808702E-2</v>
      </c>
      <c r="K1464">
        <v>7.5889296962466102E-2</v>
      </c>
      <c r="L1464">
        <v>7.6976448506515804E-2</v>
      </c>
      <c r="M1464">
        <v>8.0075524691152505E-2</v>
      </c>
      <c r="N1464">
        <v>8.2385121579389306E-2</v>
      </c>
      <c r="O1464">
        <v>9.2973606816038598E-2</v>
      </c>
      <c r="P1464">
        <v>9.5756934678751293E-2</v>
      </c>
      <c r="Q1464">
        <v>9.6342199946128596E-2</v>
      </c>
      <c r="R1464">
        <v>9.6100946696451695E-2</v>
      </c>
      <c r="S1464">
        <v>9.6099767366900304E-2</v>
      </c>
      <c r="T1464">
        <v>9.6258507230811793E-2</v>
      </c>
      <c r="U1464">
        <v>9.6657410967120702E-2</v>
      </c>
      <c r="V1464">
        <v>9.8312790723805901E-2</v>
      </c>
      <c r="W1464">
        <v>9.8980667394796204E-2</v>
      </c>
      <c r="X1464">
        <v>3.9638205680113598</v>
      </c>
      <c r="Y1464">
        <v>3.9432626678270499</v>
      </c>
      <c r="Z1464">
        <v>2.1483163559526801</v>
      </c>
      <c r="AA1464">
        <v>2.14005546553431</v>
      </c>
      <c r="AB1464">
        <v>2.0756405942610798</v>
      </c>
      <c r="AC1464">
        <v>2.0397865816361298</v>
      </c>
      <c r="AD1464">
        <v>1.1555925904295301</v>
      </c>
      <c r="AE1464">
        <v>1.16326501254659</v>
      </c>
      <c r="AF1464">
        <v>1.17309093514845</v>
      </c>
      <c r="AG1464">
        <v>1.1673260054858601</v>
      </c>
      <c r="AH1464">
        <v>1.0980262877222799</v>
      </c>
      <c r="AI1464">
        <v>7.6241316319378098</v>
      </c>
      <c r="AJ1464">
        <v>7.27359845831021</v>
      </c>
      <c r="AK1464">
        <v>6.9708523532697004</v>
      </c>
    </row>
    <row r="1465" spans="1:37" hidden="1" x14ac:dyDescent="0.3">
      <c r="A1465" s="13" t="str">
        <f t="shared" si="31"/>
        <v>SDGbaseTRA_UrbERT_v6_3C_GVAaemch</v>
      </c>
      <c r="B1465" s="37" t="s">
        <v>220</v>
      </c>
      <c r="C1465" s="38" t="s">
        <v>296</v>
      </c>
      <c r="D1465" s="4" t="s">
        <v>3</v>
      </c>
      <c r="E1465" t="s">
        <v>59</v>
      </c>
      <c r="F1465">
        <v>8.9889127758873393</v>
      </c>
      <c r="G1465">
        <v>9.7547666096338492</v>
      </c>
      <c r="H1465">
        <v>10.0401920877477</v>
      </c>
      <c r="I1465">
        <v>10.389602441778299</v>
      </c>
      <c r="J1465">
        <v>10.4838613579554</v>
      </c>
      <c r="K1465">
        <v>10.703334754234699</v>
      </c>
      <c r="L1465">
        <v>11.0391545127586</v>
      </c>
      <c r="M1465">
        <v>11.5283169316219</v>
      </c>
      <c r="N1465">
        <v>11.964009689283399</v>
      </c>
      <c r="O1465">
        <v>12.701517109272899</v>
      </c>
      <c r="P1465">
        <v>13.186692246828599</v>
      </c>
      <c r="Q1465">
        <v>13.555353559254099</v>
      </c>
      <c r="R1465">
        <v>13.5919547016814</v>
      </c>
      <c r="S1465">
        <v>14.0170759611155</v>
      </c>
      <c r="T1465">
        <v>14.4660860239422</v>
      </c>
      <c r="U1465">
        <v>15.0362192549448</v>
      </c>
      <c r="V1465">
        <v>15.661207514229099</v>
      </c>
      <c r="W1465">
        <v>16.246978791878298</v>
      </c>
      <c r="X1465">
        <v>16.729327744974899</v>
      </c>
      <c r="Y1465">
        <v>17.2205517260752</v>
      </c>
      <c r="Z1465">
        <v>17.691878977308001</v>
      </c>
      <c r="AA1465">
        <v>18.193875912502602</v>
      </c>
      <c r="AB1465">
        <v>18.122605916618902</v>
      </c>
      <c r="AC1465">
        <v>18.308265624027399</v>
      </c>
      <c r="AD1465">
        <v>18.874760056724799</v>
      </c>
      <c r="AE1465">
        <v>19.564101980477599</v>
      </c>
      <c r="AF1465">
        <v>20.3265813233552</v>
      </c>
      <c r="AG1465">
        <v>20.914222580850101</v>
      </c>
      <c r="AH1465">
        <v>19.697544476524399</v>
      </c>
      <c r="AI1465">
        <v>18.599090677581</v>
      </c>
      <c r="AJ1465">
        <v>17.992236556107802</v>
      </c>
      <c r="AK1465">
        <v>17.442080690128002</v>
      </c>
    </row>
    <row r="1466" spans="1:37" hidden="1" x14ac:dyDescent="0.3">
      <c r="A1466" s="13" t="str">
        <f t="shared" si="31"/>
        <v>SDGbaseTRA_UrbERT_v6_3C_GVAasequ</v>
      </c>
      <c r="B1466" s="37" t="s">
        <v>220</v>
      </c>
      <c r="C1466" s="38" t="s">
        <v>296</v>
      </c>
      <c r="D1466" s="4" t="s">
        <v>3</v>
      </c>
      <c r="E1466" t="s">
        <v>60</v>
      </c>
      <c r="F1466">
        <v>8.7771319246617594</v>
      </c>
      <c r="G1466">
        <v>9.9905657279437108</v>
      </c>
      <c r="H1466">
        <v>10.0419589664663</v>
      </c>
      <c r="I1466">
        <v>10.0822494988379</v>
      </c>
      <c r="J1466">
        <v>10.1091540764359</v>
      </c>
      <c r="K1466">
        <v>10.289457364102001</v>
      </c>
      <c r="L1466">
        <v>10.6043657072786</v>
      </c>
      <c r="M1466">
        <v>11.155356386948901</v>
      </c>
      <c r="N1466">
        <v>11.620380741569299</v>
      </c>
      <c r="O1466">
        <v>12.522183496838901</v>
      </c>
      <c r="P1466">
        <v>13.0084389092997</v>
      </c>
      <c r="Q1466">
        <v>13.382034173175899</v>
      </c>
      <c r="R1466">
        <v>13.5535844665641</v>
      </c>
      <c r="S1466">
        <v>13.970947281812499</v>
      </c>
      <c r="T1466">
        <v>14.4423444369053</v>
      </c>
      <c r="U1466">
        <v>15.020410425159399</v>
      </c>
      <c r="V1466">
        <v>15.585564823413099</v>
      </c>
      <c r="W1466">
        <v>16.169371145115601</v>
      </c>
      <c r="X1466">
        <v>16.774266990105399</v>
      </c>
      <c r="Y1466">
        <v>17.329185368422898</v>
      </c>
      <c r="Z1466">
        <v>17.848608390060299</v>
      </c>
      <c r="AA1466">
        <v>18.428041363994701</v>
      </c>
      <c r="AB1466">
        <v>18.0288040233301</v>
      </c>
      <c r="AC1466">
        <v>18.111718307171699</v>
      </c>
      <c r="AD1466">
        <v>18.7688954454506</v>
      </c>
      <c r="AE1466">
        <v>19.568456606061702</v>
      </c>
      <c r="AF1466">
        <v>20.423645012866402</v>
      </c>
      <c r="AG1466">
        <v>21.020661111975102</v>
      </c>
      <c r="AH1466">
        <v>19.5115007057043</v>
      </c>
      <c r="AI1466">
        <v>18.207834117078601</v>
      </c>
      <c r="AJ1466">
        <v>17.581207326931199</v>
      </c>
      <c r="AK1466">
        <v>17.093351812401099</v>
      </c>
    </row>
    <row r="1467" spans="1:37" hidden="1" x14ac:dyDescent="0.3">
      <c r="A1467" s="13" t="str">
        <f t="shared" si="31"/>
        <v>SDGbaseTRA_UrbERT_v6_3C_GVAavehi</v>
      </c>
      <c r="B1467" s="37" t="s">
        <v>220</v>
      </c>
      <c r="C1467" s="38" t="s">
        <v>296</v>
      </c>
      <c r="D1467" s="4" t="s">
        <v>3</v>
      </c>
      <c r="E1467" t="s">
        <v>61</v>
      </c>
      <c r="F1467">
        <v>39.567910300527899</v>
      </c>
      <c r="G1467">
        <v>42.982123695933403</v>
      </c>
      <c r="H1467">
        <v>44.1121292814071</v>
      </c>
      <c r="I1467">
        <v>44.272088785461698</v>
      </c>
      <c r="J1467">
        <v>44.778470151056801</v>
      </c>
      <c r="K1467">
        <v>45.940637676402503</v>
      </c>
      <c r="L1467">
        <v>47.5060224840418</v>
      </c>
      <c r="M1467">
        <v>49.665529689744901</v>
      </c>
      <c r="N1467">
        <v>51.709160757701802</v>
      </c>
      <c r="O1467">
        <v>54.365238728316001</v>
      </c>
      <c r="P1467">
        <v>56.630076276198103</v>
      </c>
      <c r="Q1467">
        <v>58.681841841039699</v>
      </c>
      <c r="R1467">
        <v>61.079669626831702</v>
      </c>
      <c r="S1467">
        <v>63.406617147186303</v>
      </c>
      <c r="T1467">
        <v>65.890902853026503</v>
      </c>
      <c r="U1467">
        <v>68.961664544784497</v>
      </c>
      <c r="V1467">
        <v>72.299794124502199</v>
      </c>
      <c r="W1467">
        <v>75.469535090800406</v>
      </c>
      <c r="X1467">
        <v>78.116452605174004</v>
      </c>
      <c r="Y1467">
        <v>79.052105825210802</v>
      </c>
      <c r="Z1467">
        <v>80.012052271916403</v>
      </c>
      <c r="AA1467">
        <v>81.004291042560794</v>
      </c>
      <c r="AB1467">
        <v>81.248875073822902</v>
      </c>
      <c r="AC1467">
        <v>82.585038584566007</v>
      </c>
      <c r="AD1467">
        <v>85.4800382777659</v>
      </c>
      <c r="AE1467">
        <v>88.961934877491302</v>
      </c>
      <c r="AF1467">
        <v>92.785068716449302</v>
      </c>
      <c r="AG1467">
        <v>96.124289304545698</v>
      </c>
      <c r="AH1467">
        <v>91.840332821454396</v>
      </c>
      <c r="AI1467">
        <v>87.357635682341595</v>
      </c>
      <c r="AJ1467">
        <v>84.764069775686195</v>
      </c>
      <c r="AK1467">
        <v>82.576970361098006</v>
      </c>
    </row>
    <row r="1468" spans="1:37" hidden="1" x14ac:dyDescent="0.3">
      <c r="A1468" s="13" t="str">
        <f t="shared" si="31"/>
        <v>SDGbaseTRA_UrbERT_v6_3C_GVAatequ</v>
      </c>
      <c r="B1468" s="37" t="s">
        <v>220</v>
      </c>
      <c r="C1468" s="38" t="s">
        <v>296</v>
      </c>
      <c r="D1468" s="4" t="s">
        <v>3</v>
      </c>
      <c r="E1468" t="s">
        <v>62</v>
      </c>
      <c r="F1468">
        <v>7.0941028714772303</v>
      </c>
      <c r="G1468">
        <v>7.2383427487696004</v>
      </c>
      <c r="H1468">
        <v>7.4574983969143798</v>
      </c>
      <c r="I1468">
        <v>7.53949594084688</v>
      </c>
      <c r="J1468">
        <v>7.6027786574543299</v>
      </c>
      <c r="K1468">
        <v>7.7704328502189099</v>
      </c>
      <c r="L1468">
        <v>8.0546612769092203</v>
      </c>
      <c r="M1468">
        <v>8.60716883735493</v>
      </c>
      <c r="N1468">
        <v>9.0928096699733096</v>
      </c>
      <c r="O1468">
        <v>10.5754090627109</v>
      </c>
      <c r="P1468">
        <v>11.244911017137399</v>
      </c>
      <c r="Q1468">
        <v>11.6272998157859</v>
      </c>
      <c r="R1468">
        <v>11.5545051291609</v>
      </c>
      <c r="S1468">
        <v>11.8316660212981</v>
      </c>
      <c r="T1468">
        <v>12.1892743427205</v>
      </c>
      <c r="U1468">
        <v>12.648636716293099</v>
      </c>
      <c r="V1468">
        <v>13.209010841630599</v>
      </c>
      <c r="W1468">
        <v>13.674152268062</v>
      </c>
      <c r="X1468">
        <v>13.9192906614708</v>
      </c>
      <c r="Y1468">
        <v>14.29063203183</v>
      </c>
      <c r="Z1468">
        <v>14.5812758746008</v>
      </c>
      <c r="AA1468">
        <v>14.986281260618201</v>
      </c>
      <c r="AB1468">
        <v>14.228136830799</v>
      </c>
      <c r="AC1468">
        <v>14.0691428241418</v>
      </c>
      <c r="AD1468">
        <v>14.546181220279299</v>
      </c>
      <c r="AE1468">
        <v>15.1878270398237</v>
      </c>
      <c r="AF1468">
        <v>15.900641926403299</v>
      </c>
      <c r="AG1468">
        <v>16.252768241951699</v>
      </c>
      <c r="AH1468">
        <v>14.5897115389006</v>
      </c>
      <c r="AI1468">
        <v>13.2124584717013</v>
      </c>
      <c r="AJ1468">
        <v>12.508478772488999</v>
      </c>
      <c r="AK1468">
        <v>11.9518623341863</v>
      </c>
    </row>
    <row r="1469" spans="1:37" hidden="1" x14ac:dyDescent="0.3">
      <c r="A1469" s="13" t="str">
        <f t="shared" si="31"/>
        <v>SDGbaseTRA_UrbERT_v6_3C_GVAafurn</v>
      </c>
      <c r="B1469" s="37" t="s">
        <v>220</v>
      </c>
      <c r="C1469" s="38" t="s">
        <v>296</v>
      </c>
      <c r="D1469" s="4" t="s">
        <v>3</v>
      </c>
      <c r="E1469" t="s">
        <v>63</v>
      </c>
      <c r="F1469">
        <v>6.0912402558299803</v>
      </c>
      <c r="G1469">
        <v>6.4819055082620398</v>
      </c>
      <c r="H1469">
        <v>6.65165789502535</v>
      </c>
      <c r="I1469">
        <v>6.9991296789880604</v>
      </c>
      <c r="J1469">
        <v>7.0955451677351897</v>
      </c>
      <c r="K1469">
        <v>7.2611736013459396</v>
      </c>
      <c r="L1469">
        <v>7.4870982295411999</v>
      </c>
      <c r="M1469">
        <v>7.7614183382753001</v>
      </c>
      <c r="N1469">
        <v>8.0298378047347594</v>
      </c>
      <c r="O1469">
        <v>8.5143540277510805</v>
      </c>
      <c r="P1469">
        <v>8.8272071386359698</v>
      </c>
      <c r="Q1469">
        <v>9.0723209467564701</v>
      </c>
      <c r="R1469">
        <v>9.0217650750544305</v>
      </c>
      <c r="S1469">
        <v>9.3530791193008103</v>
      </c>
      <c r="T1469">
        <v>9.6925318445184008</v>
      </c>
      <c r="U1469">
        <v>10.1009370388616</v>
      </c>
      <c r="V1469">
        <v>10.530874161885199</v>
      </c>
      <c r="W1469">
        <v>10.956395531717201</v>
      </c>
      <c r="X1469">
        <v>11.3257845510068</v>
      </c>
      <c r="Y1469">
        <v>11.675082805442401</v>
      </c>
      <c r="Z1469">
        <v>12.025425671885699</v>
      </c>
      <c r="AA1469">
        <v>12.374120511062401</v>
      </c>
      <c r="AB1469">
        <v>12.7203421639196</v>
      </c>
      <c r="AC1469">
        <v>13.042653645856401</v>
      </c>
      <c r="AD1469">
        <v>13.441458484244199</v>
      </c>
      <c r="AE1469">
        <v>13.871266374358299</v>
      </c>
      <c r="AF1469">
        <v>14.3396350849198</v>
      </c>
      <c r="AG1469">
        <v>14.702138367274401</v>
      </c>
      <c r="AH1469">
        <v>14.3340663692438</v>
      </c>
      <c r="AI1469">
        <v>13.912780539544499</v>
      </c>
      <c r="AJ1469">
        <v>13.630128218855701</v>
      </c>
      <c r="AK1469">
        <v>13.3484849370359</v>
      </c>
    </row>
    <row r="1470" spans="1:37" hidden="1" x14ac:dyDescent="0.3">
      <c r="A1470" s="13" t="str">
        <f t="shared" si="31"/>
        <v>SDGbaseTRA_UrbERT_v6_3C_GVAaoman</v>
      </c>
      <c r="B1470" s="37" t="s">
        <v>220</v>
      </c>
      <c r="C1470" s="38" t="s">
        <v>296</v>
      </c>
      <c r="D1470" s="4" t="s">
        <v>3</v>
      </c>
      <c r="E1470" t="s">
        <v>64</v>
      </c>
      <c r="F1470">
        <v>25.455948437607798</v>
      </c>
      <c r="G1470">
        <v>26.090106548416401</v>
      </c>
      <c r="H1470">
        <v>26.874494310186801</v>
      </c>
      <c r="I1470">
        <v>26.647535346369501</v>
      </c>
      <c r="J1470">
        <v>27.291052396821101</v>
      </c>
      <c r="K1470">
        <v>28.021513077712999</v>
      </c>
      <c r="L1470">
        <v>28.952399379748499</v>
      </c>
      <c r="M1470">
        <v>30.298507262284598</v>
      </c>
      <c r="N1470">
        <v>31.531119931533599</v>
      </c>
      <c r="O1470">
        <v>35.693601342694699</v>
      </c>
      <c r="P1470">
        <v>37.364733528511103</v>
      </c>
      <c r="Q1470">
        <v>38.362163129580701</v>
      </c>
      <c r="R1470">
        <v>39.5001473773426</v>
      </c>
      <c r="S1470">
        <v>40.521497415878997</v>
      </c>
      <c r="T1470">
        <v>41.6599465531677</v>
      </c>
      <c r="U1470">
        <v>42.935628161815501</v>
      </c>
      <c r="V1470">
        <v>44.100248492727602</v>
      </c>
      <c r="W1470">
        <v>45.428088957548503</v>
      </c>
      <c r="X1470">
        <v>46.715351120679998</v>
      </c>
      <c r="Y1470">
        <v>47.783893113203</v>
      </c>
      <c r="Z1470">
        <v>48.709277545961697</v>
      </c>
      <c r="AA1470">
        <v>49.967151926307203</v>
      </c>
      <c r="AB1470">
        <v>50.751989287725301</v>
      </c>
      <c r="AC1470">
        <v>51.715372077140401</v>
      </c>
      <c r="AD1470">
        <v>53.195483130564099</v>
      </c>
      <c r="AE1470">
        <v>54.740751136093401</v>
      </c>
      <c r="AF1470">
        <v>56.409914734453999</v>
      </c>
      <c r="AG1470">
        <v>57.400242688562599</v>
      </c>
      <c r="AH1470">
        <v>55.393528415035398</v>
      </c>
      <c r="AI1470">
        <v>52.845035207032801</v>
      </c>
      <c r="AJ1470">
        <v>51.3424678046905</v>
      </c>
      <c r="AK1470">
        <v>49.933681970129399</v>
      </c>
    </row>
    <row r="1471" spans="1:37" hidden="1" x14ac:dyDescent="0.3">
      <c r="A1471" s="13" t="str">
        <f t="shared" si="31"/>
        <v>SDGbaseTRA_UrbERT_v6_3C_GVAaelec</v>
      </c>
      <c r="B1471" s="37" t="s">
        <v>220</v>
      </c>
      <c r="C1471" s="38" t="s">
        <v>296</v>
      </c>
      <c r="D1471" s="4" t="s">
        <v>3</v>
      </c>
      <c r="E1471" t="s">
        <v>65</v>
      </c>
      <c r="F1471">
        <v>142.20363281736601</v>
      </c>
      <c r="G1471">
        <v>152.88695753723599</v>
      </c>
      <c r="H1471">
        <v>142.132067651076</v>
      </c>
      <c r="I1471">
        <v>142.486974787034</v>
      </c>
      <c r="J1471">
        <v>145.27750317834</v>
      </c>
      <c r="K1471">
        <v>149.05864271038899</v>
      </c>
      <c r="L1471">
        <v>153.108302178683</v>
      </c>
      <c r="M1471">
        <v>153.114663608006</v>
      </c>
      <c r="N1471">
        <v>151.32011971667799</v>
      </c>
      <c r="O1471">
        <v>151.57946703608701</v>
      </c>
      <c r="P1471">
        <v>155.74341445783099</v>
      </c>
      <c r="Q1471">
        <v>162.372152499707</v>
      </c>
      <c r="R1471">
        <v>173.958026998804</v>
      </c>
      <c r="S1471">
        <v>181.30839144757701</v>
      </c>
      <c r="T1471">
        <v>188.845454124014</v>
      </c>
      <c r="U1471">
        <v>196.32172120077701</v>
      </c>
      <c r="V1471">
        <v>197.324614303885</v>
      </c>
      <c r="W1471">
        <v>202.74235131528201</v>
      </c>
      <c r="X1471">
        <v>214.702364208929</v>
      </c>
      <c r="Y1471">
        <v>227.17901757243999</v>
      </c>
      <c r="Z1471">
        <v>239.964714217694</v>
      </c>
      <c r="AA1471">
        <v>252.098455592096</v>
      </c>
      <c r="AB1471">
        <v>264.49072981492202</v>
      </c>
      <c r="AC1471">
        <v>279.42971682240398</v>
      </c>
      <c r="AD1471">
        <v>294.66840614442299</v>
      </c>
      <c r="AE1471">
        <v>309.57816931017101</v>
      </c>
      <c r="AF1471">
        <v>324.68350157883299</v>
      </c>
      <c r="AG1471">
        <v>366.52368112438103</v>
      </c>
      <c r="AH1471">
        <v>404.29728090039998</v>
      </c>
      <c r="AI1471">
        <v>450.43004651565599</v>
      </c>
      <c r="AJ1471">
        <v>497.81613535984201</v>
      </c>
      <c r="AK1471">
        <v>541.49432973692205</v>
      </c>
    </row>
    <row r="1472" spans="1:37" hidden="1" x14ac:dyDescent="0.3">
      <c r="A1472" s="13" t="str">
        <f t="shared" si="31"/>
        <v>SDGbaseTRA_UrbERT_v6_3C_GVAawatr</v>
      </c>
      <c r="B1472" s="37" t="s">
        <v>220</v>
      </c>
      <c r="C1472" s="38" t="s">
        <v>296</v>
      </c>
      <c r="D1472" s="4" t="s">
        <v>3</v>
      </c>
      <c r="E1472" t="s">
        <v>66</v>
      </c>
      <c r="F1472">
        <v>38.118236024161902</v>
      </c>
      <c r="G1472">
        <v>32.102392270463803</v>
      </c>
      <c r="H1472">
        <v>34.2783068528096</v>
      </c>
      <c r="I1472">
        <v>34.807004382313302</v>
      </c>
      <c r="J1472">
        <v>36.335297400137897</v>
      </c>
      <c r="K1472">
        <v>37.807361850396802</v>
      </c>
      <c r="L1472">
        <v>39.294447203308103</v>
      </c>
      <c r="M1472">
        <v>40.678935772301699</v>
      </c>
      <c r="N1472">
        <v>41.8926133546572</v>
      </c>
      <c r="O1472">
        <v>43.474618421661397</v>
      </c>
      <c r="P1472">
        <v>45.1435370136195</v>
      </c>
      <c r="Q1472">
        <v>46.896344972019897</v>
      </c>
      <c r="R1472">
        <v>50.092312822882299</v>
      </c>
      <c r="S1472">
        <v>52.146491763402203</v>
      </c>
      <c r="T1472">
        <v>54.089020531653198</v>
      </c>
      <c r="U1472">
        <v>56.099336768517098</v>
      </c>
      <c r="V1472">
        <v>58.220676990101801</v>
      </c>
      <c r="W1472">
        <v>60.4260962280418</v>
      </c>
      <c r="X1472">
        <v>62.493984660921299</v>
      </c>
      <c r="Y1472">
        <v>64.292220014160094</v>
      </c>
      <c r="Z1472">
        <v>66.176154591775799</v>
      </c>
      <c r="AA1472">
        <v>68.070828002058093</v>
      </c>
      <c r="AB1472">
        <v>70.896361532928395</v>
      </c>
      <c r="AC1472">
        <v>73.734045487882796</v>
      </c>
      <c r="AD1472">
        <v>76.754512756836505</v>
      </c>
      <c r="AE1472">
        <v>79.891925532856305</v>
      </c>
      <c r="AF1472">
        <v>83.298868318153794</v>
      </c>
      <c r="AG1472">
        <v>86.3921792516078</v>
      </c>
      <c r="AH1472">
        <v>88.053734859120098</v>
      </c>
      <c r="AI1472">
        <v>89.255165192280501</v>
      </c>
      <c r="AJ1472">
        <v>90.094448998572005</v>
      </c>
      <c r="AK1472">
        <v>90.662925906542199</v>
      </c>
    </row>
    <row r="1473" spans="1:37" hidden="1" x14ac:dyDescent="0.3">
      <c r="A1473" s="13" t="str">
        <f t="shared" ref="A1473:A1536" si="32">_xlfn.CONCAT(C1473,D1473,E1473)</f>
        <v>SDGbaseTRA_UrbERT_v6_3C_GVAacons</v>
      </c>
      <c r="B1473" s="37" t="s">
        <v>220</v>
      </c>
      <c r="C1473" s="38" t="s">
        <v>296</v>
      </c>
      <c r="D1473" s="4" t="s">
        <v>3</v>
      </c>
      <c r="E1473" t="s">
        <v>67</v>
      </c>
      <c r="F1473">
        <v>140.64979180275</v>
      </c>
      <c r="G1473">
        <v>149.66803071730399</v>
      </c>
      <c r="H1473">
        <v>149.22999415701099</v>
      </c>
      <c r="I1473">
        <v>163.735549556129</v>
      </c>
      <c r="J1473">
        <v>160.95796550254499</v>
      </c>
      <c r="K1473">
        <v>161.771326939792</v>
      </c>
      <c r="L1473">
        <v>164.56196431376699</v>
      </c>
      <c r="M1473">
        <v>168.837507622647</v>
      </c>
      <c r="N1473">
        <v>173.340500453364</v>
      </c>
      <c r="O1473">
        <v>178.500251337419</v>
      </c>
      <c r="P1473">
        <v>184.19992484350999</v>
      </c>
      <c r="Q1473">
        <v>189.818744823244</v>
      </c>
      <c r="R1473">
        <v>181.20012508994299</v>
      </c>
      <c r="S1473">
        <v>191.74860827093201</v>
      </c>
      <c r="T1473">
        <v>201.36361620687299</v>
      </c>
      <c r="U1473">
        <v>211.46758011859899</v>
      </c>
      <c r="V1473">
        <v>221.91258453033299</v>
      </c>
      <c r="W1473">
        <v>231.045376016256</v>
      </c>
      <c r="X1473">
        <v>238.04535779458001</v>
      </c>
      <c r="Y1473">
        <v>245.49334740550901</v>
      </c>
      <c r="Z1473">
        <v>253.48550784282801</v>
      </c>
      <c r="AA1473">
        <v>260.69458439649901</v>
      </c>
      <c r="AB1473">
        <v>265.345388218653</v>
      </c>
      <c r="AC1473">
        <v>271.90315553682899</v>
      </c>
      <c r="AD1473">
        <v>281.34485179857501</v>
      </c>
      <c r="AE1473">
        <v>291.70698535712199</v>
      </c>
      <c r="AF1473">
        <v>302.49997654267298</v>
      </c>
      <c r="AG1473">
        <v>311.345512512082</v>
      </c>
      <c r="AH1473">
        <v>307.20423481229398</v>
      </c>
      <c r="AI1473">
        <v>302.27051683013502</v>
      </c>
      <c r="AJ1473">
        <v>299.99112788585001</v>
      </c>
      <c r="AK1473">
        <v>297.28781882453899</v>
      </c>
    </row>
    <row r="1474" spans="1:37" hidden="1" x14ac:dyDescent="0.3">
      <c r="A1474" s="13" t="str">
        <f t="shared" si="32"/>
        <v>SDGbaseTRA_UrbERT_v6_3C_GVAatrad</v>
      </c>
      <c r="B1474" s="37" t="s">
        <v>220</v>
      </c>
      <c r="C1474" s="38" t="s">
        <v>296</v>
      </c>
      <c r="D1474" s="4" t="s">
        <v>3</v>
      </c>
      <c r="E1474" t="s">
        <v>68</v>
      </c>
      <c r="F1474">
        <v>482.47489737638699</v>
      </c>
      <c r="G1474">
        <v>445.48400701239098</v>
      </c>
      <c r="H1474">
        <v>462.67323894810102</v>
      </c>
      <c r="I1474">
        <v>481.55236527193</v>
      </c>
      <c r="J1474">
        <v>485.62835418161302</v>
      </c>
      <c r="K1474">
        <v>493.39257701408002</v>
      </c>
      <c r="L1474">
        <v>503.86623925430899</v>
      </c>
      <c r="M1474">
        <v>517.65554569685298</v>
      </c>
      <c r="N1474">
        <v>530.95450271364496</v>
      </c>
      <c r="O1474">
        <v>503.25315555934799</v>
      </c>
      <c r="P1474">
        <v>516.41217392798205</v>
      </c>
      <c r="Q1474">
        <v>538.50826383449601</v>
      </c>
      <c r="R1474">
        <v>558.496651264197</v>
      </c>
      <c r="S1474">
        <v>580.65396877944897</v>
      </c>
      <c r="T1474">
        <v>601.73329031282105</v>
      </c>
      <c r="U1474">
        <v>624.74519259275098</v>
      </c>
      <c r="V1474">
        <v>649.42409711300297</v>
      </c>
      <c r="W1474">
        <v>672.40969282623496</v>
      </c>
      <c r="X1474">
        <v>691.59527721247798</v>
      </c>
      <c r="Y1474">
        <v>707.19408870816699</v>
      </c>
      <c r="Z1474">
        <v>721.21767786185296</v>
      </c>
      <c r="AA1474">
        <v>735.75525077594295</v>
      </c>
      <c r="AB1474">
        <v>731.79447909434305</v>
      </c>
      <c r="AC1474">
        <v>739.00737743203001</v>
      </c>
      <c r="AD1474">
        <v>756.44185180547004</v>
      </c>
      <c r="AE1474">
        <v>777.30768477313597</v>
      </c>
      <c r="AF1474">
        <v>800.54426433629396</v>
      </c>
      <c r="AG1474">
        <v>816.045076708897</v>
      </c>
      <c r="AH1474">
        <v>791.03820041635799</v>
      </c>
      <c r="AI1474">
        <v>767.42880358549598</v>
      </c>
      <c r="AJ1474">
        <v>752.67486485654797</v>
      </c>
      <c r="AK1474">
        <v>739.42130115000703</v>
      </c>
    </row>
    <row r="1475" spans="1:37" hidden="1" x14ac:dyDescent="0.3">
      <c r="A1475" s="13" t="str">
        <f t="shared" si="32"/>
        <v>SDGbaseTRA_UrbERT_v6_3C_GVAahotl</v>
      </c>
      <c r="B1475" s="37" t="s">
        <v>220</v>
      </c>
      <c r="C1475" s="38" t="s">
        <v>296</v>
      </c>
      <c r="D1475" s="4" t="s">
        <v>3</v>
      </c>
      <c r="E1475" t="s">
        <v>69</v>
      </c>
      <c r="F1475">
        <v>37.6854993584083</v>
      </c>
      <c r="G1475">
        <v>35.945319710973699</v>
      </c>
      <c r="H1475">
        <v>38.1212868024326</v>
      </c>
      <c r="I1475">
        <v>37.918742114876899</v>
      </c>
      <c r="J1475">
        <v>39.030221582747799</v>
      </c>
      <c r="K1475">
        <v>40.467118982519501</v>
      </c>
      <c r="L1475">
        <v>41.950927369479103</v>
      </c>
      <c r="M1475">
        <v>43.571021902399004</v>
      </c>
      <c r="N1475">
        <v>45.185620668593003</v>
      </c>
      <c r="O1475">
        <v>48.000059328039903</v>
      </c>
      <c r="P1475">
        <v>50.070771800073103</v>
      </c>
      <c r="Q1475">
        <v>51.933242316569498</v>
      </c>
      <c r="R1475">
        <v>55.409419505792897</v>
      </c>
      <c r="S1475">
        <v>57.604016439854</v>
      </c>
      <c r="T1475">
        <v>59.8645293253511</v>
      </c>
      <c r="U1475">
        <v>62.399883108660298</v>
      </c>
      <c r="V1475">
        <v>64.838109073994602</v>
      </c>
      <c r="W1475">
        <v>67.536584853797606</v>
      </c>
      <c r="X1475">
        <v>70.432844111385904</v>
      </c>
      <c r="Y1475">
        <v>72.945903141364795</v>
      </c>
      <c r="Z1475">
        <v>75.463407427159694</v>
      </c>
      <c r="AA1475">
        <v>78.062242718912998</v>
      </c>
      <c r="AB1475">
        <v>81.351720176939494</v>
      </c>
      <c r="AC1475">
        <v>84.108116642380494</v>
      </c>
      <c r="AD1475">
        <v>86.806294552175103</v>
      </c>
      <c r="AE1475">
        <v>89.581067307961504</v>
      </c>
      <c r="AF1475">
        <v>92.614626946197902</v>
      </c>
      <c r="AG1475">
        <v>95.4167573641259</v>
      </c>
      <c r="AH1475">
        <v>95.850358993129305</v>
      </c>
      <c r="AI1475">
        <v>95.161542077825601</v>
      </c>
      <c r="AJ1475">
        <v>94.338564512719003</v>
      </c>
      <c r="AK1475">
        <v>93.3540614744294</v>
      </c>
    </row>
    <row r="1476" spans="1:37" hidden="1" x14ac:dyDescent="0.3">
      <c r="A1476" s="13" t="str">
        <f t="shared" si="32"/>
        <v>SDGbaseTRA_UrbERT_v6_3C_GVAaltrp-p</v>
      </c>
      <c r="B1476" s="37" t="s">
        <v>220</v>
      </c>
      <c r="C1476" s="38" t="s">
        <v>296</v>
      </c>
      <c r="D1476" s="4" t="s">
        <v>3</v>
      </c>
      <c r="E1476" t="s">
        <v>70</v>
      </c>
      <c r="F1476">
        <v>60.675714154090002</v>
      </c>
      <c r="G1476">
        <v>57.257994805526799</v>
      </c>
      <c r="H1476">
        <v>57.297781647151901</v>
      </c>
      <c r="I1476">
        <v>58.068232218130497</v>
      </c>
      <c r="J1476">
        <v>59.372669942678101</v>
      </c>
      <c r="K1476">
        <v>60.534559906276101</v>
      </c>
      <c r="L1476">
        <v>61.895510689340199</v>
      </c>
      <c r="M1476">
        <v>63.738947837187901</v>
      </c>
      <c r="N1476">
        <v>66.065023280653804</v>
      </c>
      <c r="O1476">
        <v>69.582195735395501</v>
      </c>
      <c r="P1476">
        <v>72.689898850888696</v>
      </c>
      <c r="Q1476">
        <v>75.399722224796804</v>
      </c>
      <c r="R1476">
        <v>79.577985072792302</v>
      </c>
      <c r="S1476">
        <v>82.776551145875999</v>
      </c>
      <c r="T1476">
        <v>85.937525804432298</v>
      </c>
      <c r="U1476">
        <v>89.460928201574404</v>
      </c>
      <c r="V1476">
        <v>92.701591294258805</v>
      </c>
      <c r="W1476">
        <v>95.990371540620302</v>
      </c>
      <c r="X1476">
        <v>99.123063198468103</v>
      </c>
      <c r="Y1476">
        <v>101.686892904583</v>
      </c>
      <c r="Z1476">
        <v>103.921996881892</v>
      </c>
      <c r="AA1476">
        <v>106.203893958425</v>
      </c>
      <c r="AB1476">
        <v>109.28335776169401</v>
      </c>
      <c r="AC1476">
        <v>111.858911639735</v>
      </c>
      <c r="AD1476">
        <v>114.608090574279</v>
      </c>
      <c r="AE1476">
        <v>117.41682524194201</v>
      </c>
      <c r="AF1476">
        <v>120.350867634461</v>
      </c>
      <c r="AG1476">
        <v>122.21866854811501</v>
      </c>
      <c r="AH1476">
        <v>121.45948366177601</v>
      </c>
      <c r="AI1476">
        <v>120.505990130071</v>
      </c>
      <c r="AJ1476">
        <v>120.49147040517499</v>
      </c>
      <c r="AK1476">
        <v>119.588691265664</v>
      </c>
    </row>
    <row r="1477" spans="1:37" hidden="1" x14ac:dyDescent="0.3">
      <c r="A1477" s="13" t="str">
        <f t="shared" si="32"/>
        <v>SDGbaseTRA_UrbERT_v6_3C_GVAaltrp-f</v>
      </c>
      <c r="B1477" s="37" t="s">
        <v>220</v>
      </c>
      <c r="C1477" s="38" t="s">
        <v>296</v>
      </c>
      <c r="D1477" s="4" t="s">
        <v>3</v>
      </c>
      <c r="E1477" t="s">
        <v>71</v>
      </c>
      <c r="F1477">
        <v>247.42936538353601</v>
      </c>
      <c r="G1477">
        <v>219.034012327748</v>
      </c>
      <c r="H1477">
        <v>225.49903140801499</v>
      </c>
      <c r="I1477">
        <v>237.631407368986</v>
      </c>
      <c r="J1477">
        <v>243.27305798413499</v>
      </c>
      <c r="K1477">
        <v>246.11303864873199</v>
      </c>
      <c r="L1477">
        <v>249.472199500416</v>
      </c>
      <c r="M1477">
        <v>254.476011839893</v>
      </c>
      <c r="N1477">
        <v>267.28324913154597</v>
      </c>
      <c r="O1477">
        <v>276.66977179646102</v>
      </c>
      <c r="P1477">
        <v>293.09566168927302</v>
      </c>
      <c r="Q1477">
        <v>310.50250261631902</v>
      </c>
      <c r="R1477">
        <v>315.05909525460601</v>
      </c>
      <c r="S1477">
        <v>322.665969461668</v>
      </c>
      <c r="T1477">
        <v>336.03949645020998</v>
      </c>
      <c r="U1477">
        <v>352.93752113986898</v>
      </c>
      <c r="V1477">
        <v>366.95019602409798</v>
      </c>
      <c r="W1477">
        <v>374.95020556654401</v>
      </c>
      <c r="X1477">
        <v>387.09163623935098</v>
      </c>
      <c r="Y1477">
        <v>405.84328316183098</v>
      </c>
      <c r="Z1477">
        <v>423.87260405483403</v>
      </c>
      <c r="AA1477">
        <v>437.29744348703298</v>
      </c>
      <c r="AB1477">
        <v>450.77905649554901</v>
      </c>
      <c r="AC1477">
        <v>465.48053593697801</v>
      </c>
      <c r="AD1477">
        <v>479.68953529767902</v>
      </c>
      <c r="AE1477">
        <v>494.11273091161797</v>
      </c>
      <c r="AF1477">
        <v>502.93987854272399</v>
      </c>
      <c r="AG1477">
        <v>508.351170671143</v>
      </c>
      <c r="AH1477">
        <v>510.858818771963</v>
      </c>
      <c r="AI1477">
        <v>511.58350316610603</v>
      </c>
      <c r="AJ1477">
        <v>514.58109603920002</v>
      </c>
      <c r="AK1477">
        <v>515.76430184105902</v>
      </c>
    </row>
    <row r="1478" spans="1:37" hidden="1" x14ac:dyDescent="0.3">
      <c r="A1478" s="13" t="str">
        <f t="shared" si="32"/>
        <v>SDGbaseTRA_UrbERT_v6_3C_GVAaotrp-p</v>
      </c>
      <c r="B1478" s="37" t="s">
        <v>220</v>
      </c>
      <c r="C1478" s="38" t="s">
        <v>296</v>
      </c>
      <c r="D1478" s="4" t="s">
        <v>3</v>
      </c>
      <c r="E1478" t="s">
        <v>72</v>
      </c>
      <c r="F1478">
        <v>8.1002002972724707</v>
      </c>
      <c r="G1478">
        <v>8.5937123577291405</v>
      </c>
      <c r="H1478">
        <v>9.0573590025872193</v>
      </c>
      <c r="I1478">
        <v>9.5685985483589793</v>
      </c>
      <c r="J1478">
        <v>9.9578645133487491</v>
      </c>
      <c r="K1478">
        <v>10.1582908049509</v>
      </c>
      <c r="L1478">
        <v>10.334320514972701</v>
      </c>
      <c r="M1478">
        <v>10.4881192847634</v>
      </c>
      <c r="N1478">
        <v>10.633617508085001</v>
      </c>
      <c r="O1478">
        <v>10.240179990563099</v>
      </c>
      <c r="P1478">
        <v>10.475744137354001</v>
      </c>
      <c r="Q1478">
        <v>10.792099203046901</v>
      </c>
      <c r="R1478">
        <v>11.409521021079</v>
      </c>
      <c r="S1478">
        <v>11.750718595652</v>
      </c>
      <c r="T1478">
        <v>12.0598195590391</v>
      </c>
      <c r="U1478">
        <v>12.3684280835603</v>
      </c>
      <c r="V1478">
        <v>12.7091997776571</v>
      </c>
      <c r="W1478">
        <v>12.986887122171799</v>
      </c>
      <c r="X1478">
        <v>13.1208809068067</v>
      </c>
      <c r="Y1478">
        <v>13.2361042556426</v>
      </c>
      <c r="Z1478">
        <v>13.3419934939466</v>
      </c>
      <c r="AA1478">
        <v>13.408287547225401</v>
      </c>
      <c r="AB1478">
        <v>13.3429530015349</v>
      </c>
      <c r="AC1478">
        <v>13.4546621152017</v>
      </c>
      <c r="AD1478">
        <v>13.7692126712545</v>
      </c>
      <c r="AE1478">
        <v>14.144920498717701</v>
      </c>
      <c r="AF1478">
        <v>14.533872009284099</v>
      </c>
      <c r="AG1478">
        <v>14.804949584535199</v>
      </c>
      <c r="AH1478">
        <v>14.631420927697199</v>
      </c>
      <c r="AI1478">
        <v>14.687892030130399</v>
      </c>
      <c r="AJ1478">
        <v>14.8804242364897</v>
      </c>
      <c r="AK1478">
        <v>15.0446357601669</v>
      </c>
    </row>
    <row r="1479" spans="1:37" hidden="1" x14ac:dyDescent="0.3">
      <c r="A1479" s="13" t="str">
        <f t="shared" si="32"/>
        <v>SDGbaseTRA_UrbERT_v6_3C_GVAaotrp-f</v>
      </c>
      <c r="B1479" s="37" t="s">
        <v>220</v>
      </c>
      <c r="C1479" s="38" t="s">
        <v>296</v>
      </c>
      <c r="D1479" s="4" t="s">
        <v>3</v>
      </c>
      <c r="E1479" t="s">
        <v>73</v>
      </c>
      <c r="F1479">
        <v>7.2942674736109696</v>
      </c>
      <c r="G1479">
        <v>7.0206437391008301</v>
      </c>
      <c r="H1479">
        <v>7.34956759375138</v>
      </c>
      <c r="I1479">
        <v>7.6637912748913699</v>
      </c>
      <c r="J1479">
        <v>7.7945829753442499</v>
      </c>
      <c r="K1479">
        <v>7.8748513110046403</v>
      </c>
      <c r="L1479">
        <v>7.9807151832529897</v>
      </c>
      <c r="M1479">
        <v>8.1340302392715103</v>
      </c>
      <c r="N1479">
        <v>8.4479192309696796</v>
      </c>
      <c r="O1479">
        <v>8.5268110769643304</v>
      </c>
      <c r="P1479">
        <v>8.9175908774805794</v>
      </c>
      <c r="Q1479">
        <v>9.3532648031725802</v>
      </c>
      <c r="R1479">
        <v>9.5681305753189694</v>
      </c>
      <c r="S1479">
        <v>9.7777258764747792</v>
      </c>
      <c r="T1479">
        <v>10.1090915090503</v>
      </c>
      <c r="U1479">
        <v>10.510185798847999</v>
      </c>
      <c r="V1479">
        <v>10.879547090286399</v>
      </c>
      <c r="W1479">
        <v>11.114670995598299</v>
      </c>
      <c r="X1479">
        <v>11.3377530803351</v>
      </c>
      <c r="Y1479">
        <v>11.726568793141301</v>
      </c>
      <c r="Z1479">
        <v>12.111656235629701</v>
      </c>
      <c r="AA1479">
        <v>12.400101233371799</v>
      </c>
      <c r="AB1479">
        <v>12.613369322951799</v>
      </c>
      <c r="AC1479">
        <v>12.9050598473493</v>
      </c>
      <c r="AD1479">
        <v>13.2609311225804</v>
      </c>
      <c r="AE1479">
        <v>13.6233172384425</v>
      </c>
      <c r="AF1479">
        <v>13.8608952117914</v>
      </c>
      <c r="AG1479">
        <v>14.0135781279058</v>
      </c>
      <c r="AH1479">
        <v>13.942817460940001</v>
      </c>
      <c r="AI1479">
        <v>13.9120231289253</v>
      </c>
      <c r="AJ1479">
        <v>13.9727188800472</v>
      </c>
      <c r="AK1479">
        <v>14.010187518856201</v>
      </c>
    </row>
    <row r="1480" spans="1:37" hidden="1" x14ac:dyDescent="0.3">
      <c r="A1480" s="13" t="str">
        <f t="shared" si="32"/>
        <v>SDGbaseTRA_UrbERT_v6_3C_GVAaprtr</v>
      </c>
      <c r="B1480" s="37" t="s">
        <v>220</v>
      </c>
      <c r="C1480" s="38" t="s">
        <v>296</v>
      </c>
      <c r="D1480" s="4" t="s">
        <v>3</v>
      </c>
      <c r="E1480" t="s">
        <v>74</v>
      </c>
      <c r="F1480" s="143">
        <v>5.0000000000001895E-10</v>
      </c>
      <c r="G1480" s="143">
        <v>4.7323707693549097E-10</v>
      </c>
      <c r="H1480" s="143">
        <v>4.8409336710338798E-10</v>
      </c>
      <c r="I1480" s="143">
        <v>4.8448796346446098E-10</v>
      </c>
      <c r="J1480" s="143">
        <v>4.8087475967195105E-10</v>
      </c>
      <c r="K1480" s="143">
        <v>4.92089849470578E-10</v>
      </c>
      <c r="L1480" s="143">
        <v>5.0595084980636897E-10</v>
      </c>
      <c r="M1480" s="143">
        <v>5.2014690303649602E-10</v>
      </c>
      <c r="N1480" s="143">
        <v>5.35586826720712E-10</v>
      </c>
      <c r="O1480" s="143">
        <v>5.2859090329363303E-10</v>
      </c>
      <c r="P1480" s="143">
        <v>5.4783276712584804E-10</v>
      </c>
      <c r="Q1480" s="143">
        <v>5.7127445791591302E-10</v>
      </c>
      <c r="R1480" s="143">
        <v>6.1696593598058702E-10</v>
      </c>
      <c r="S1480" s="143">
        <v>6.4470702602379702E-10</v>
      </c>
      <c r="T1480" s="143">
        <v>6.7174589257308796E-10</v>
      </c>
      <c r="U1480" s="143">
        <v>7.0483180497714201E-10</v>
      </c>
      <c r="V1480" s="143">
        <v>7.3727554941285602E-10</v>
      </c>
      <c r="W1480" s="143">
        <v>7.6026541247675197E-10</v>
      </c>
      <c r="X1480" s="143">
        <v>7.8794846541229095E-10</v>
      </c>
      <c r="Y1480" s="143">
        <v>8.0802486013820203E-10</v>
      </c>
      <c r="Z1480" s="143">
        <v>8.2311313634686704E-10</v>
      </c>
      <c r="AA1480" s="143">
        <v>8.3680897968243795E-10</v>
      </c>
      <c r="AB1480" s="143">
        <v>8.5171315580137603E-10</v>
      </c>
      <c r="AC1480" s="143">
        <v>8.7415046638433704E-10</v>
      </c>
      <c r="AD1480" s="143">
        <v>9.1608656531066204E-10</v>
      </c>
      <c r="AE1480" s="143">
        <v>9.6761391179171392E-10</v>
      </c>
      <c r="AF1480" s="143">
        <v>1.0298833710672E-9</v>
      </c>
      <c r="AG1480" s="143">
        <v>1.03519420517344E-9</v>
      </c>
      <c r="AH1480" s="143">
        <v>9.9921764296746808E-10</v>
      </c>
      <c r="AI1480" s="143">
        <v>9.5715602737026992E-10</v>
      </c>
      <c r="AJ1480" s="143">
        <v>9.1960654924885799E-10</v>
      </c>
      <c r="AK1480" s="143">
        <v>8.8518737727056499E-10</v>
      </c>
    </row>
    <row r="1481" spans="1:37" hidden="1" x14ac:dyDescent="0.3">
      <c r="A1481" s="13" t="str">
        <f t="shared" si="32"/>
        <v>SDGbaseTRA_UrbERT_v6_3C_GVAatrps</v>
      </c>
      <c r="B1481" s="37" t="s">
        <v>220</v>
      </c>
      <c r="C1481" s="38" t="s">
        <v>296</v>
      </c>
      <c r="D1481" s="4" t="s">
        <v>3</v>
      </c>
      <c r="E1481" t="s">
        <v>75</v>
      </c>
      <c r="F1481">
        <v>54.941564078995697</v>
      </c>
      <c r="G1481">
        <v>50.356120304814802</v>
      </c>
      <c r="H1481">
        <v>51.4651815372805</v>
      </c>
      <c r="I1481">
        <v>52.025105376184598</v>
      </c>
      <c r="J1481">
        <v>52.768365153701303</v>
      </c>
      <c r="K1481">
        <v>53.980020032330501</v>
      </c>
      <c r="L1481">
        <v>55.2203451503701</v>
      </c>
      <c r="M1481">
        <v>56.149476027531101</v>
      </c>
      <c r="N1481">
        <v>57.129926561479202</v>
      </c>
      <c r="O1481">
        <v>58.379989742115598</v>
      </c>
      <c r="P1481">
        <v>59.587060059292902</v>
      </c>
      <c r="Q1481">
        <v>60.563419499889498</v>
      </c>
      <c r="R1481">
        <v>62.6565500516217</v>
      </c>
      <c r="S1481">
        <v>64.921765505441996</v>
      </c>
      <c r="T1481">
        <v>66.994044592576202</v>
      </c>
      <c r="U1481">
        <v>69.373265943233704</v>
      </c>
      <c r="V1481">
        <v>71.568727797999401</v>
      </c>
      <c r="W1481">
        <v>74.015349138349904</v>
      </c>
      <c r="X1481">
        <v>75.995018044267795</v>
      </c>
      <c r="Y1481">
        <v>77.913678227293701</v>
      </c>
      <c r="Z1481">
        <v>79.796189187732793</v>
      </c>
      <c r="AA1481">
        <v>81.641482349510099</v>
      </c>
      <c r="AB1481">
        <v>86.242762826145693</v>
      </c>
      <c r="AC1481">
        <v>90.642781090772004</v>
      </c>
      <c r="AD1481">
        <v>95.217323291426794</v>
      </c>
      <c r="AE1481">
        <v>99.764764855446202</v>
      </c>
      <c r="AF1481">
        <v>104.352528627753</v>
      </c>
      <c r="AG1481">
        <v>107.590938930267</v>
      </c>
      <c r="AH1481">
        <v>109.00949095189701</v>
      </c>
      <c r="AI1481">
        <v>110.01308266615101</v>
      </c>
      <c r="AJ1481">
        <v>111.01148994898401</v>
      </c>
      <c r="AK1481">
        <v>111.821007767522</v>
      </c>
    </row>
    <row r="1482" spans="1:37" hidden="1" x14ac:dyDescent="0.3">
      <c r="A1482" s="13" t="str">
        <f t="shared" si="32"/>
        <v>SDGbaseTRA_UrbERT_v6_3C_GVAacomm</v>
      </c>
      <c r="B1482" s="37" t="s">
        <v>220</v>
      </c>
      <c r="C1482" s="38" t="s">
        <v>296</v>
      </c>
      <c r="D1482" s="4" t="s">
        <v>3</v>
      </c>
      <c r="E1482" t="s">
        <v>76</v>
      </c>
      <c r="F1482">
        <v>84.052107429895301</v>
      </c>
      <c r="G1482">
        <v>70.154108456069693</v>
      </c>
      <c r="H1482">
        <v>75.236328832347795</v>
      </c>
      <c r="I1482">
        <v>77.484824571801198</v>
      </c>
      <c r="J1482">
        <v>80.289044442296202</v>
      </c>
      <c r="K1482">
        <v>83.194137269429305</v>
      </c>
      <c r="L1482">
        <v>86.075763895050798</v>
      </c>
      <c r="M1482">
        <v>89.332988187424903</v>
      </c>
      <c r="N1482">
        <v>92.440561768310104</v>
      </c>
      <c r="O1482">
        <v>96.102487262778794</v>
      </c>
      <c r="P1482">
        <v>99.874099981420201</v>
      </c>
      <c r="Q1482">
        <v>103.69812481078201</v>
      </c>
      <c r="R1482">
        <v>108.804578960353</v>
      </c>
      <c r="S1482">
        <v>112.854629038452</v>
      </c>
      <c r="T1482">
        <v>116.995634897386</v>
      </c>
      <c r="U1482">
        <v>121.606651833938</v>
      </c>
      <c r="V1482">
        <v>126.547179408269</v>
      </c>
      <c r="W1482">
        <v>131.620803860927</v>
      </c>
      <c r="X1482">
        <v>136.58286676719399</v>
      </c>
      <c r="Y1482">
        <v>141.149537200358</v>
      </c>
      <c r="Z1482">
        <v>145.690950728535</v>
      </c>
      <c r="AA1482">
        <v>150.08854427892399</v>
      </c>
      <c r="AB1482">
        <v>153.18469437041301</v>
      </c>
      <c r="AC1482">
        <v>157.311927232529</v>
      </c>
      <c r="AD1482">
        <v>162.66915756518</v>
      </c>
      <c r="AE1482">
        <v>168.48967417975601</v>
      </c>
      <c r="AF1482">
        <v>174.778435272953</v>
      </c>
      <c r="AG1482">
        <v>180.10815323223599</v>
      </c>
      <c r="AH1482">
        <v>180.46192777310699</v>
      </c>
      <c r="AI1482">
        <v>179.61706097514201</v>
      </c>
      <c r="AJ1482">
        <v>178.88992206893701</v>
      </c>
      <c r="AK1482">
        <v>177.930119228103</v>
      </c>
    </row>
    <row r="1483" spans="1:37" hidden="1" x14ac:dyDescent="0.3">
      <c r="A1483" s="13" t="str">
        <f t="shared" si="32"/>
        <v>SDGbaseTRA_UrbERT_v6_3C_GVAafsrv</v>
      </c>
      <c r="B1483" s="37" t="s">
        <v>220</v>
      </c>
      <c r="C1483" s="38" t="s">
        <v>296</v>
      </c>
      <c r="D1483" s="4" t="s">
        <v>3</v>
      </c>
      <c r="E1483" t="s">
        <v>77</v>
      </c>
      <c r="F1483">
        <v>413.43609675688703</v>
      </c>
      <c r="G1483">
        <v>375.65780342126499</v>
      </c>
      <c r="H1483">
        <v>394.027031942245</v>
      </c>
      <c r="I1483">
        <v>397.252312535648</v>
      </c>
      <c r="J1483">
        <v>407.76857174127503</v>
      </c>
      <c r="K1483">
        <v>420.91825550714901</v>
      </c>
      <c r="L1483">
        <v>435.52764105261798</v>
      </c>
      <c r="M1483">
        <v>451.097429287284</v>
      </c>
      <c r="N1483">
        <v>467.03585044426097</v>
      </c>
      <c r="O1483">
        <v>485.333455336643</v>
      </c>
      <c r="P1483">
        <v>504.693410234194</v>
      </c>
      <c r="Q1483">
        <v>523.79555877232701</v>
      </c>
      <c r="R1483">
        <v>554.29702019998797</v>
      </c>
      <c r="S1483">
        <v>576.26881009405395</v>
      </c>
      <c r="T1483">
        <v>598.87310867087001</v>
      </c>
      <c r="U1483">
        <v>624.676088422578</v>
      </c>
      <c r="V1483">
        <v>650.34095584565603</v>
      </c>
      <c r="W1483">
        <v>677.852278297873</v>
      </c>
      <c r="X1483">
        <v>706.30371497292197</v>
      </c>
      <c r="Y1483">
        <v>732.02202337706797</v>
      </c>
      <c r="Z1483">
        <v>758.07053189750195</v>
      </c>
      <c r="AA1483">
        <v>783.67270839650701</v>
      </c>
      <c r="AB1483">
        <v>812.43401752629597</v>
      </c>
      <c r="AC1483">
        <v>839.97118470703697</v>
      </c>
      <c r="AD1483">
        <v>868.16494944043802</v>
      </c>
      <c r="AE1483">
        <v>898.03186034801899</v>
      </c>
      <c r="AF1483">
        <v>930.52759151074497</v>
      </c>
      <c r="AG1483">
        <v>960.79562639785502</v>
      </c>
      <c r="AH1483">
        <v>959.68117804108101</v>
      </c>
      <c r="AI1483">
        <v>952.84657776065399</v>
      </c>
      <c r="AJ1483">
        <v>946.27391590541799</v>
      </c>
      <c r="AK1483">
        <v>938.67935132106095</v>
      </c>
    </row>
    <row r="1484" spans="1:37" hidden="1" x14ac:dyDescent="0.3">
      <c r="A1484" s="13" t="str">
        <f t="shared" si="32"/>
        <v>SDGbaseTRA_UrbERT_v6_3C_GVAabsrv</v>
      </c>
      <c r="B1484" s="37" t="s">
        <v>220</v>
      </c>
      <c r="C1484" s="38" t="s">
        <v>296</v>
      </c>
      <c r="D1484" s="4" t="s">
        <v>3</v>
      </c>
      <c r="E1484" t="s">
        <v>78</v>
      </c>
      <c r="F1484">
        <v>367.47747877216102</v>
      </c>
      <c r="G1484">
        <v>309.59547462993697</v>
      </c>
      <c r="H1484">
        <v>328.14574122740402</v>
      </c>
      <c r="I1484">
        <v>336.17917505051702</v>
      </c>
      <c r="J1484">
        <v>347.787356005177</v>
      </c>
      <c r="K1484">
        <v>360.43542281258902</v>
      </c>
      <c r="L1484">
        <v>373.25222409994802</v>
      </c>
      <c r="M1484">
        <v>386.83464173111997</v>
      </c>
      <c r="N1484">
        <v>400.32480913853402</v>
      </c>
      <c r="O1484">
        <v>415.06395764400901</v>
      </c>
      <c r="P1484">
        <v>431.58237412202601</v>
      </c>
      <c r="Q1484">
        <v>448.41566851321602</v>
      </c>
      <c r="R1484">
        <v>472.39904034783899</v>
      </c>
      <c r="S1484">
        <v>490.30403707014398</v>
      </c>
      <c r="T1484">
        <v>508.56849812545499</v>
      </c>
      <c r="U1484">
        <v>529.06977975891095</v>
      </c>
      <c r="V1484">
        <v>550.54948296299699</v>
      </c>
      <c r="W1484">
        <v>572.69342620540294</v>
      </c>
      <c r="X1484">
        <v>594.37821569775599</v>
      </c>
      <c r="Y1484">
        <v>614.247676099719</v>
      </c>
      <c r="Z1484">
        <v>634.38245401645702</v>
      </c>
      <c r="AA1484">
        <v>653.68262434390101</v>
      </c>
      <c r="AB1484">
        <v>671.99135443307705</v>
      </c>
      <c r="AC1484">
        <v>691.10593079759406</v>
      </c>
      <c r="AD1484">
        <v>713.15213553418698</v>
      </c>
      <c r="AE1484">
        <v>737.29850939151299</v>
      </c>
      <c r="AF1484">
        <v>763.86073656264398</v>
      </c>
      <c r="AG1484">
        <v>787.20375577279003</v>
      </c>
      <c r="AH1484">
        <v>789.73589968584201</v>
      </c>
      <c r="AI1484">
        <v>787.39762266927403</v>
      </c>
      <c r="AJ1484">
        <v>784.55204077435803</v>
      </c>
      <c r="AK1484">
        <v>780.58203553344299</v>
      </c>
    </row>
    <row r="1485" spans="1:37" hidden="1" x14ac:dyDescent="0.3">
      <c r="A1485" s="13" t="str">
        <f t="shared" si="32"/>
        <v>SDGbaseTRA_UrbERT_v6_3C_GVAagsrv</v>
      </c>
      <c r="B1485" s="37" t="s">
        <v>220</v>
      </c>
      <c r="C1485" s="38" t="s">
        <v>296</v>
      </c>
      <c r="D1485" s="4" t="s">
        <v>3</v>
      </c>
      <c r="E1485" t="s">
        <v>79</v>
      </c>
      <c r="F1485">
        <v>789.43519992016695</v>
      </c>
      <c r="G1485">
        <v>748.86448104811802</v>
      </c>
      <c r="H1485">
        <v>774.45662586320702</v>
      </c>
      <c r="I1485">
        <v>822.49841632060395</v>
      </c>
      <c r="J1485">
        <v>847.10473064938003</v>
      </c>
      <c r="K1485">
        <v>876.53280388195003</v>
      </c>
      <c r="L1485">
        <v>909.52978595855802</v>
      </c>
      <c r="M1485">
        <v>943.73973517668105</v>
      </c>
      <c r="N1485">
        <v>979.60659817457997</v>
      </c>
      <c r="O1485">
        <v>1018.05779374156</v>
      </c>
      <c r="P1485">
        <v>1060.6861202928401</v>
      </c>
      <c r="Q1485">
        <v>1103.3316352327399</v>
      </c>
      <c r="R1485">
        <v>1132.2263274295599</v>
      </c>
      <c r="S1485">
        <v>1160.30172944783</v>
      </c>
      <c r="T1485">
        <v>1188.8567197557099</v>
      </c>
      <c r="U1485">
        <v>1221.19845515679</v>
      </c>
      <c r="V1485">
        <v>1255.2412221848499</v>
      </c>
      <c r="W1485">
        <v>1289.0157216274799</v>
      </c>
      <c r="X1485">
        <v>1321.0826113831299</v>
      </c>
      <c r="Y1485">
        <v>1350.76148391784</v>
      </c>
      <c r="Z1485">
        <v>1381.2814021602401</v>
      </c>
      <c r="AA1485">
        <v>1412.24819524696</v>
      </c>
      <c r="AB1485">
        <v>1440.8577251713</v>
      </c>
      <c r="AC1485">
        <v>1473.4117821924001</v>
      </c>
      <c r="AD1485">
        <v>1511.58998354134</v>
      </c>
      <c r="AE1485">
        <v>1552.19764261962</v>
      </c>
      <c r="AF1485">
        <v>1594.9075013244401</v>
      </c>
      <c r="AG1485">
        <v>1630.2970329208599</v>
      </c>
      <c r="AH1485">
        <v>1630.68414168667</v>
      </c>
      <c r="AI1485">
        <v>1636.5855942655901</v>
      </c>
      <c r="AJ1485">
        <v>1653.02371801103</v>
      </c>
      <c r="AK1485">
        <v>1672.9912002762801</v>
      </c>
    </row>
    <row r="1486" spans="1:37" hidden="1" x14ac:dyDescent="0.3">
      <c r="A1486" s="13" t="str">
        <f t="shared" si="32"/>
        <v>SDGbaseTRA_UrbERT_v6_3C_GVAaosrv</v>
      </c>
      <c r="B1486" s="37" t="s">
        <v>220</v>
      </c>
      <c r="C1486" s="38" t="s">
        <v>296</v>
      </c>
      <c r="D1486" s="4" t="s">
        <v>3</v>
      </c>
      <c r="E1486" t="s">
        <v>80</v>
      </c>
      <c r="F1486">
        <v>475.07820917543302</v>
      </c>
      <c r="G1486">
        <v>490.31258912171501</v>
      </c>
      <c r="H1486">
        <v>501.24261835201401</v>
      </c>
      <c r="I1486">
        <v>501.322339338196</v>
      </c>
      <c r="J1486">
        <v>511.36457159068698</v>
      </c>
      <c r="K1486">
        <v>524.18358353247299</v>
      </c>
      <c r="L1486">
        <v>538.98683895087902</v>
      </c>
      <c r="M1486">
        <v>556.15463297409497</v>
      </c>
      <c r="N1486">
        <v>574.53818005718904</v>
      </c>
      <c r="O1486">
        <v>595.32892931908498</v>
      </c>
      <c r="P1486">
        <v>618.41155185653201</v>
      </c>
      <c r="Q1486">
        <v>641.80371553547502</v>
      </c>
      <c r="R1486">
        <v>676.63506836485897</v>
      </c>
      <c r="S1486">
        <v>702.582242126045</v>
      </c>
      <c r="T1486">
        <v>729.23076793430596</v>
      </c>
      <c r="U1486">
        <v>759.07038349545496</v>
      </c>
      <c r="V1486">
        <v>789.87246546602398</v>
      </c>
      <c r="W1486">
        <v>821.85732427539403</v>
      </c>
      <c r="X1486">
        <v>853.93727849415302</v>
      </c>
      <c r="Y1486">
        <v>883.54221043355801</v>
      </c>
      <c r="Z1486">
        <v>913.19743430544304</v>
      </c>
      <c r="AA1486">
        <v>941.76896446983005</v>
      </c>
      <c r="AB1486">
        <v>969.94260685514303</v>
      </c>
      <c r="AC1486">
        <v>998.47466183698702</v>
      </c>
      <c r="AD1486">
        <v>1029.2548884709399</v>
      </c>
      <c r="AE1486">
        <v>1062.5909128129299</v>
      </c>
      <c r="AF1486">
        <v>1098.9211290513499</v>
      </c>
      <c r="AG1486">
        <v>1131.93798059698</v>
      </c>
      <c r="AH1486">
        <v>1134.8002803422</v>
      </c>
      <c r="AI1486">
        <v>1130.7565305994599</v>
      </c>
      <c r="AJ1486">
        <v>1125.09644313181</v>
      </c>
      <c r="AK1486">
        <v>1117.2642296548499</v>
      </c>
    </row>
    <row r="1487" spans="1:37" hidden="1" x14ac:dyDescent="0.3">
      <c r="A1487" s="13" t="str">
        <f t="shared" si="32"/>
        <v>SDGbaseTRA_UrbERT_v6_3C_GVAtotal</v>
      </c>
      <c r="B1487" s="37" t="s">
        <v>220</v>
      </c>
      <c r="C1487" s="38" t="s">
        <v>296</v>
      </c>
      <c r="D1487" s="4" t="s">
        <v>3</v>
      </c>
      <c r="E1487" t="s">
        <v>1</v>
      </c>
      <c r="F1487">
        <v>4444.8669705644197</v>
      </c>
      <c r="G1487">
        <v>4194.6797798524703</v>
      </c>
      <c r="H1487">
        <v>4327.2617063780999</v>
      </c>
      <c r="I1487">
        <v>4458.2536184725204</v>
      </c>
      <c r="J1487">
        <v>4558.8988927994897</v>
      </c>
      <c r="K1487">
        <v>4677.4708008198404</v>
      </c>
      <c r="L1487">
        <v>4811.2497332190496</v>
      </c>
      <c r="M1487">
        <v>4949.6048433209098</v>
      </c>
      <c r="N1487">
        <v>5100.2044097751696</v>
      </c>
      <c r="O1487">
        <v>5273.1332553465199</v>
      </c>
      <c r="P1487">
        <v>5459.6415079795897</v>
      </c>
      <c r="Q1487">
        <v>5645.8632347574203</v>
      </c>
      <c r="R1487">
        <v>5837.2197849204504</v>
      </c>
      <c r="S1487">
        <v>6027.0292905239103</v>
      </c>
      <c r="T1487">
        <v>6223.0794267426099</v>
      </c>
      <c r="U1487">
        <v>6444.5898046155799</v>
      </c>
      <c r="V1487">
        <v>6660.5455877087497</v>
      </c>
      <c r="W1487">
        <v>6881.4484299367296</v>
      </c>
      <c r="X1487">
        <v>7108.9803197664696</v>
      </c>
      <c r="Y1487">
        <v>7327.3700231814901</v>
      </c>
      <c r="Z1487">
        <v>7556.2231200493497</v>
      </c>
      <c r="AA1487">
        <v>7779.7160902189798</v>
      </c>
      <c r="AB1487">
        <v>8030.8026029718703</v>
      </c>
      <c r="AC1487">
        <v>8262.3332632613201</v>
      </c>
      <c r="AD1487">
        <v>8494.0804063162395</v>
      </c>
      <c r="AE1487">
        <v>8733.4410916932502</v>
      </c>
      <c r="AF1487">
        <v>8981.8172150172104</v>
      </c>
      <c r="AG1487">
        <v>9217.6436106758592</v>
      </c>
      <c r="AH1487">
        <v>9258.6035642271509</v>
      </c>
      <c r="AI1487">
        <v>9275.7214368491295</v>
      </c>
      <c r="AJ1487">
        <v>9296.2102415911904</v>
      </c>
      <c r="AK1487">
        <v>9303.2625234654806</v>
      </c>
    </row>
    <row r="1488" spans="1:37" hidden="1" x14ac:dyDescent="0.3">
      <c r="A1488" s="13" t="str">
        <f t="shared" si="32"/>
        <v>SDGbaseTRA_UrbERT_v6_3GOVSHRXtotal</v>
      </c>
      <c r="B1488" s="37" t="s">
        <v>220</v>
      </c>
      <c r="C1488" s="38" t="s">
        <v>296</v>
      </c>
      <c r="D1488" s="4" t="s">
        <v>191</v>
      </c>
      <c r="E1488" t="s">
        <v>1</v>
      </c>
      <c r="F1488">
        <v>0.21230066660829899</v>
      </c>
      <c r="G1488">
        <v>0.212300713346463</v>
      </c>
      <c r="H1488">
        <v>0.212300593039078</v>
      </c>
      <c r="I1488">
        <v>0.21909206727653599</v>
      </c>
      <c r="J1488">
        <v>0.220784923694653</v>
      </c>
      <c r="K1488">
        <v>0.22245023601791</v>
      </c>
      <c r="L1488">
        <v>0.22407297931586601</v>
      </c>
      <c r="M1488">
        <v>0.22564066132145399</v>
      </c>
      <c r="N1488">
        <v>0.22715386821255401</v>
      </c>
      <c r="O1488">
        <v>0.22856487942027501</v>
      </c>
      <c r="P1488">
        <v>0.22997485860314301</v>
      </c>
      <c r="Q1488">
        <v>0.23133726577594699</v>
      </c>
      <c r="R1488">
        <v>0.22897619699198399</v>
      </c>
      <c r="S1488">
        <v>0.227049935142069</v>
      </c>
      <c r="T1488">
        <v>0.22512775638006899</v>
      </c>
      <c r="U1488">
        <v>0.222952927619543</v>
      </c>
      <c r="V1488">
        <v>0.22132976439162</v>
      </c>
      <c r="W1488">
        <v>0.21961072550531299</v>
      </c>
      <c r="X1488">
        <v>0.21765867903393499</v>
      </c>
      <c r="Y1488">
        <v>0.21590599413639</v>
      </c>
      <c r="Z1488">
        <v>0.214069593205933</v>
      </c>
      <c r="AA1488">
        <v>0.21253594178253499</v>
      </c>
      <c r="AB1488">
        <v>0.21020384701762099</v>
      </c>
      <c r="AC1488">
        <v>0.208962099795273</v>
      </c>
      <c r="AD1488">
        <v>0.20832667314203199</v>
      </c>
      <c r="AE1488">
        <v>0.20779156796488099</v>
      </c>
      <c r="AF1488">
        <v>0.207263659601859</v>
      </c>
      <c r="AG1488">
        <v>0.20635930490618001</v>
      </c>
      <c r="AH1488">
        <v>0.206965505002631</v>
      </c>
      <c r="AI1488">
        <v>0.20867560747847499</v>
      </c>
      <c r="AJ1488">
        <v>0.21125002152556599</v>
      </c>
      <c r="AK1488">
        <v>0.214487903822554</v>
      </c>
    </row>
    <row r="1489" spans="1:37" hidden="1" x14ac:dyDescent="0.3">
      <c r="A1489" s="13" t="str">
        <f t="shared" si="32"/>
        <v>SDGbaseTRA_UrbERT_v6_3INVSHRXtotal</v>
      </c>
      <c r="B1489" s="37" t="s">
        <v>220</v>
      </c>
      <c r="C1489" s="38" t="s">
        <v>296</v>
      </c>
      <c r="D1489" s="4" t="s">
        <v>189</v>
      </c>
      <c r="E1489" t="s">
        <v>1</v>
      </c>
      <c r="F1489">
        <v>0.18000953521871799</v>
      </c>
      <c r="G1489">
        <v>0.18000951608096999</v>
      </c>
      <c r="H1489">
        <v>0.18000947353926899</v>
      </c>
      <c r="I1489">
        <v>0.189663938300834</v>
      </c>
      <c r="J1489">
        <v>0.187997784863735</v>
      </c>
      <c r="K1489">
        <v>0.186663701741308</v>
      </c>
      <c r="L1489">
        <v>0.18551322766213499</v>
      </c>
      <c r="M1489">
        <v>0.184454603156468</v>
      </c>
      <c r="N1489">
        <v>0.183477836129053</v>
      </c>
      <c r="O1489">
        <v>0.18255408186830899</v>
      </c>
      <c r="P1489">
        <v>0.18157631849664799</v>
      </c>
      <c r="Q1489">
        <v>0.18057509851189499</v>
      </c>
      <c r="R1489">
        <v>0.170001789178789</v>
      </c>
      <c r="S1489">
        <v>0.17064293245600501</v>
      </c>
      <c r="T1489">
        <v>0.17120540047115701</v>
      </c>
      <c r="U1489">
        <v>0.17175405140674199</v>
      </c>
      <c r="V1489">
        <v>0.172144357055599</v>
      </c>
      <c r="W1489">
        <v>0.172563111611402</v>
      </c>
      <c r="X1489">
        <v>0.173050886280847</v>
      </c>
      <c r="Y1489">
        <v>0.17340392973655899</v>
      </c>
      <c r="Z1489">
        <v>0.17381442903754399</v>
      </c>
      <c r="AA1489">
        <v>0.17416818088033001</v>
      </c>
      <c r="AB1489">
        <v>0.17456426333377201</v>
      </c>
      <c r="AC1489">
        <v>0.17484242714517401</v>
      </c>
      <c r="AD1489">
        <v>0.17505070289235</v>
      </c>
      <c r="AE1489">
        <v>0.17525869854350801</v>
      </c>
      <c r="AF1489">
        <v>0.17543986377510501</v>
      </c>
      <c r="AG1489">
        <v>0.175816035414918</v>
      </c>
      <c r="AH1489">
        <v>0.17579984140104099</v>
      </c>
      <c r="AI1489">
        <v>0.17552566729529201</v>
      </c>
      <c r="AJ1489">
        <v>0.17506262482591101</v>
      </c>
      <c r="AK1489">
        <v>0.17444643889995201</v>
      </c>
    </row>
    <row r="1490" spans="1:37" hidden="1" x14ac:dyDescent="0.3">
      <c r="A1490" s="13" t="str">
        <f t="shared" si="32"/>
        <v>SDGbaseTRA_UrbERT_v6_3C_QFSlabtotal</v>
      </c>
      <c r="B1490" s="37" t="s">
        <v>220</v>
      </c>
      <c r="C1490" s="38" t="s">
        <v>296</v>
      </c>
      <c r="D1490" s="4" t="s">
        <v>206</v>
      </c>
      <c r="E1490" t="s">
        <v>1</v>
      </c>
      <c r="F1490">
        <v>16418.578699979</v>
      </c>
      <c r="G1490">
        <v>15182.8391171371</v>
      </c>
      <c r="H1490">
        <v>15745.416072186599</v>
      </c>
      <c r="I1490">
        <v>16297.1099904452</v>
      </c>
      <c r="J1490">
        <v>16789.7043497005</v>
      </c>
      <c r="K1490">
        <v>17270.127557619599</v>
      </c>
      <c r="L1490">
        <v>17764.400370596901</v>
      </c>
      <c r="M1490">
        <v>18279.036342463201</v>
      </c>
      <c r="N1490">
        <v>18818.0793029259</v>
      </c>
      <c r="O1490">
        <v>19371.018533237198</v>
      </c>
      <c r="P1490">
        <v>19978.3567146981</v>
      </c>
      <c r="Q1490">
        <v>20616.818166298301</v>
      </c>
      <c r="R1490">
        <v>21269.594095076998</v>
      </c>
      <c r="S1490">
        <v>21942.483798425899</v>
      </c>
      <c r="T1490">
        <v>22634.2023340544</v>
      </c>
      <c r="U1490">
        <v>23369.1112469377</v>
      </c>
      <c r="V1490">
        <v>24136.205819657702</v>
      </c>
      <c r="W1490">
        <v>24924.598298212499</v>
      </c>
      <c r="X1490">
        <v>25727.400860943599</v>
      </c>
      <c r="Y1490">
        <v>26514.924712399501</v>
      </c>
      <c r="Z1490">
        <v>27289.335502057202</v>
      </c>
      <c r="AA1490">
        <v>28053.8532768228</v>
      </c>
      <c r="AB1490">
        <v>28833.7947746881</v>
      </c>
      <c r="AC1490">
        <v>29628.178959724399</v>
      </c>
      <c r="AD1490">
        <v>30457.261713910699</v>
      </c>
      <c r="AE1490">
        <v>31328.559286175299</v>
      </c>
      <c r="AF1490">
        <v>32246.304482527699</v>
      </c>
      <c r="AG1490">
        <v>33144.959169233298</v>
      </c>
      <c r="AH1490">
        <v>33739.514637706299</v>
      </c>
      <c r="AI1490">
        <v>34096.747616601198</v>
      </c>
      <c r="AJ1490">
        <v>34317.5804045439</v>
      </c>
      <c r="AK1490">
        <v>34438.970415913398</v>
      </c>
    </row>
    <row r="1491" spans="1:37" hidden="1" x14ac:dyDescent="0.3">
      <c r="A1491" s="13" t="str">
        <f t="shared" si="32"/>
        <v>SDGbaseTRA_UrbERT_v6_3C_PubDeftotal</v>
      </c>
      <c r="B1491" s="37" t="s">
        <v>220</v>
      </c>
      <c r="C1491" s="38" t="s">
        <v>296</v>
      </c>
      <c r="D1491" s="4" t="s">
        <v>99</v>
      </c>
      <c r="E1491" t="s">
        <v>1</v>
      </c>
      <c r="F1491">
        <v>-2.69193962733548E-3</v>
      </c>
      <c r="G1491">
        <v>-2.91961162141623E-3</v>
      </c>
      <c r="H1491">
        <v>-2.8976876097679002E-3</v>
      </c>
      <c r="I1491">
        <v>1.4614759473118201E-2</v>
      </c>
      <c r="J1491">
        <v>1.26469226965083E-2</v>
      </c>
      <c r="K1491">
        <v>1.1281016320083799E-2</v>
      </c>
      <c r="L1491">
        <v>1.0173585185141099E-2</v>
      </c>
      <c r="M1491">
        <v>9.1914805788462801E-3</v>
      </c>
      <c r="N1491">
        <v>8.2805718531343692E-3</v>
      </c>
      <c r="O1491">
        <v>7.5290664260113096E-3</v>
      </c>
      <c r="P1491">
        <v>6.6235871122466696E-3</v>
      </c>
      <c r="Q1491">
        <v>5.6355504240665601E-3</v>
      </c>
      <c r="R1491">
        <v>-1.1388218158967499E-2</v>
      </c>
      <c r="S1491">
        <v>-1.1304012377367801E-2</v>
      </c>
      <c r="T1491">
        <v>-1.1439582038908901E-2</v>
      </c>
      <c r="U1491">
        <v>-1.16006302172769E-2</v>
      </c>
      <c r="V1491">
        <v>-1.1706279617942499E-2</v>
      </c>
      <c r="W1491">
        <v>-1.1840249767484899E-2</v>
      </c>
      <c r="X1491">
        <v>-1.2052884057344801E-2</v>
      </c>
      <c r="Y1491">
        <v>-1.25005743340334E-2</v>
      </c>
      <c r="Z1491">
        <v>-1.28662767110263E-2</v>
      </c>
      <c r="AA1491">
        <v>-1.32136676063305E-2</v>
      </c>
      <c r="AB1491">
        <v>-1.38562988651936E-2</v>
      </c>
      <c r="AC1491">
        <v>-1.39158193980821E-2</v>
      </c>
      <c r="AD1491">
        <v>-1.3687625671712301E-2</v>
      </c>
      <c r="AE1491">
        <v>-1.33414808236588E-2</v>
      </c>
      <c r="AF1491">
        <v>-1.3028788680678201E-2</v>
      </c>
      <c r="AG1491">
        <v>-1.2572359460037E-2</v>
      </c>
      <c r="AH1491">
        <v>-1.22992372045914E-2</v>
      </c>
      <c r="AI1491">
        <v>-1.19951232710458E-2</v>
      </c>
      <c r="AJ1491">
        <v>-1.1632347535745701E-2</v>
      </c>
      <c r="AK1491">
        <v>-1.12755482495722E-2</v>
      </c>
    </row>
    <row r="1492" spans="1:37" hidden="1" x14ac:dyDescent="0.3">
      <c r="A1492" s="13" t="str">
        <f t="shared" si="32"/>
        <v>SDGbaseTRA_UrbERT_v6_3YIXent-n</v>
      </c>
      <c r="B1492" s="37" t="s">
        <v>220</v>
      </c>
      <c r="C1492" s="38" t="s">
        <v>296</v>
      </c>
      <c r="D1492" s="4" t="s">
        <v>95</v>
      </c>
      <c r="E1492" t="s">
        <v>82</v>
      </c>
      <c r="F1492">
        <v>1681.67535303255</v>
      </c>
      <c r="G1492">
        <v>1548.8683023082899</v>
      </c>
      <c r="H1492">
        <v>1605.7594323103599</v>
      </c>
      <c r="I1492">
        <v>1630.81325402681</v>
      </c>
      <c r="J1492">
        <v>1666.22073711349</v>
      </c>
      <c r="K1492">
        <v>1705.1372668445299</v>
      </c>
      <c r="L1492">
        <v>1747.2322905297101</v>
      </c>
      <c r="M1492">
        <v>1791.2238509911799</v>
      </c>
      <c r="N1492">
        <v>1842.18843139302</v>
      </c>
      <c r="O1492">
        <v>1905.8926306466201</v>
      </c>
      <c r="P1492">
        <v>1968.72243901708</v>
      </c>
      <c r="Q1492">
        <v>2030.4597788891199</v>
      </c>
      <c r="R1492">
        <v>2112.2352135429801</v>
      </c>
      <c r="S1492">
        <v>2179.37068112932</v>
      </c>
      <c r="T1492">
        <v>2249.3560959870902</v>
      </c>
      <c r="U1492">
        <v>2328.1001572944001</v>
      </c>
      <c r="V1492">
        <v>2404.85053731068</v>
      </c>
      <c r="W1492">
        <v>2483.4800502267699</v>
      </c>
      <c r="X1492">
        <v>2565.4076210685398</v>
      </c>
      <c r="Y1492">
        <v>2647.3429151547898</v>
      </c>
      <c r="Z1492">
        <v>2738.0392405697098</v>
      </c>
      <c r="AA1492">
        <v>2824.8556485219501</v>
      </c>
      <c r="AB1492">
        <v>2929.20659354179</v>
      </c>
      <c r="AC1492">
        <v>3013.2941049896999</v>
      </c>
      <c r="AD1492">
        <v>3087.8524683086398</v>
      </c>
      <c r="AE1492">
        <v>3162.1544341413201</v>
      </c>
      <c r="AF1492">
        <v>3237.3929721132299</v>
      </c>
      <c r="AG1492">
        <v>3305.0213744376201</v>
      </c>
      <c r="AH1492">
        <v>3328.3653080971599</v>
      </c>
      <c r="AI1492">
        <v>3334.89078310679</v>
      </c>
      <c r="AJ1492">
        <v>3330.27190299939</v>
      </c>
      <c r="AK1492">
        <v>3316.5763693900499</v>
      </c>
    </row>
    <row r="1493" spans="1:37" hidden="1" x14ac:dyDescent="0.3">
      <c r="A1493" s="13" t="str">
        <f t="shared" si="32"/>
        <v>SDGbaseTRA_UrbERT_v6_3YIXent-e</v>
      </c>
      <c r="B1493" s="37" t="s">
        <v>220</v>
      </c>
      <c r="C1493" s="38" t="s">
        <v>296</v>
      </c>
      <c r="D1493" s="4" t="s">
        <v>95</v>
      </c>
      <c r="E1493" t="s">
        <v>83</v>
      </c>
      <c r="F1493">
        <v>67.674501211460495</v>
      </c>
      <c r="G1493">
        <v>74.718443581212796</v>
      </c>
      <c r="H1493">
        <v>62.139529693624198</v>
      </c>
      <c r="I1493">
        <v>63.139156302463498</v>
      </c>
      <c r="J1493">
        <v>66.713623808812102</v>
      </c>
      <c r="K1493">
        <v>71.057529536366104</v>
      </c>
      <c r="L1493">
        <v>75.454868918796393</v>
      </c>
      <c r="M1493">
        <v>75.602242780060195</v>
      </c>
      <c r="N1493">
        <v>74.114615437591794</v>
      </c>
      <c r="O1493">
        <v>73.539928324069805</v>
      </c>
      <c r="P1493">
        <v>76.291953466646106</v>
      </c>
      <c r="Q1493">
        <v>81.253227500785798</v>
      </c>
      <c r="R1493">
        <v>89.946839325943699</v>
      </c>
      <c r="S1493">
        <v>95.331677906656594</v>
      </c>
      <c r="T1493">
        <v>101.26112848645499</v>
      </c>
      <c r="U1493">
        <v>107.02173142236499</v>
      </c>
      <c r="V1493">
        <v>107.875963665119</v>
      </c>
      <c r="W1493">
        <v>112.25045648303799</v>
      </c>
      <c r="X1493">
        <v>121.59624888121</v>
      </c>
      <c r="Y1493">
        <v>131.398095595792</v>
      </c>
      <c r="Z1493">
        <v>141.56814418800701</v>
      </c>
      <c r="AA1493">
        <v>151.10986369067501</v>
      </c>
      <c r="AB1493">
        <v>160.67251191117199</v>
      </c>
      <c r="AC1493">
        <v>172.820903348786</v>
      </c>
      <c r="AD1493">
        <v>185.10920072307499</v>
      </c>
      <c r="AE1493">
        <v>197.01190717371</v>
      </c>
      <c r="AF1493">
        <v>209.028856282796</v>
      </c>
      <c r="AG1493">
        <v>247.49792787002099</v>
      </c>
      <c r="AH1493">
        <v>284.13787135353198</v>
      </c>
      <c r="AI1493">
        <v>329.636010599776</v>
      </c>
      <c r="AJ1493">
        <v>375.37204021518602</v>
      </c>
      <c r="AK1493">
        <v>417.42097827780202</v>
      </c>
    </row>
    <row r="1494" spans="1:37" hidden="1" x14ac:dyDescent="0.3">
      <c r="A1494" s="13" t="str">
        <f t="shared" si="32"/>
        <v>SDGbaseTRA_UrbERT_v6_3YIXhhd-0</v>
      </c>
      <c r="B1494" s="37" t="s">
        <v>220</v>
      </c>
      <c r="C1494" s="38" t="s">
        <v>296</v>
      </c>
      <c r="D1494" s="4" t="s">
        <v>95</v>
      </c>
      <c r="E1494" t="s">
        <v>84</v>
      </c>
      <c r="F1494">
        <v>80.825437201427704</v>
      </c>
      <c r="G1494">
        <v>80.204003199548893</v>
      </c>
      <c r="H1494">
        <v>78.556643840957904</v>
      </c>
      <c r="I1494">
        <v>81.2251716506441</v>
      </c>
      <c r="J1494">
        <v>83.233472946283499</v>
      </c>
      <c r="K1494">
        <v>85.241617368336804</v>
      </c>
      <c r="L1494">
        <v>87.584309355806894</v>
      </c>
      <c r="M1494">
        <v>90.1511472999196</v>
      </c>
      <c r="N1494">
        <v>92.848653263322504</v>
      </c>
      <c r="O1494">
        <v>95.895966327288207</v>
      </c>
      <c r="P1494">
        <v>99.230008838948294</v>
      </c>
      <c r="Q1494">
        <v>102.651500191857</v>
      </c>
      <c r="R1494">
        <v>106.054773754256</v>
      </c>
      <c r="S1494">
        <v>109.872618365352</v>
      </c>
      <c r="T1494">
        <v>113.78781328037</v>
      </c>
      <c r="U1494">
        <v>118.04035446133599</v>
      </c>
      <c r="V1494">
        <v>122.635997959107</v>
      </c>
      <c r="W1494">
        <v>127.17935799368701</v>
      </c>
      <c r="X1494">
        <v>131.83767295006399</v>
      </c>
      <c r="Y1494">
        <v>136.552260725812</v>
      </c>
      <c r="Z1494">
        <v>141.12963870079599</v>
      </c>
      <c r="AA1494">
        <v>145.870678102466</v>
      </c>
      <c r="AB1494">
        <v>150.86541812604301</v>
      </c>
      <c r="AC1494">
        <v>156.13842407145799</v>
      </c>
      <c r="AD1494">
        <v>161.316968223397</v>
      </c>
      <c r="AE1494">
        <v>166.65112641578801</v>
      </c>
      <c r="AF1494">
        <v>172.21774962894301</v>
      </c>
      <c r="AG1494">
        <v>177.60464085443701</v>
      </c>
      <c r="AH1494">
        <v>181.27100844710799</v>
      </c>
      <c r="AI1494">
        <v>182.11449927291901</v>
      </c>
      <c r="AJ1494">
        <v>182.65355884831101</v>
      </c>
      <c r="AK1494">
        <v>183.080061839747</v>
      </c>
    </row>
    <row r="1495" spans="1:37" hidden="1" x14ac:dyDescent="0.3">
      <c r="A1495" s="13" t="str">
        <f t="shared" si="32"/>
        <v>SDGbaseTRA_UrbERT_v6_3YIXhhd-1</v>
      </c>
      <c r="B1495" s="37" t="s">
        <v>220</v>
      </c>
      <c r="C1495" s="38" t="s">
        <v>296</v>
      </c>
      <c r="D1495" s="4" t="s">
        <v>95</v>
      </c>
      <c r="E1495" t="s">
        <v>85</v>
      </c>
      <c r="F1495">
        <v>111.120030553734</v>
      </c>
      <c r="G1495">
        <v>109.87326901123799</v>
      </c>
      <c r="H1495">
        <v>108.074360360786</v>
      </c>
      <c r="I1495">
        <v>111.68105757067801</v>
      </c>
      <c r="J1495">
        <v>114.407262107344</v>
      </c>
      <c r="K1495">
        <v>117.17446614453701</v>
      </c>
      <c r="L1495">
        <v>120.39946991813601</v>
      </c>
      <c r="M1495">
        <v>123.927027880785</v>
      </c>
      <c r="N1495">
        <v>127.647073568843</v>
      </c>
      <c r="O1495">
        <v>131.84429791122</v>
      </c>
      <c r="P1495">
        <v>136.432234066707</v>
      </c>
      <c r="Q1495">
        <v>141.12494933546799</v>
      </c>
      <c r="R1495">
        <v>145.82189220097101</v>
      </c>
      <c r="S1495">
        <v>151.03286264114899</v>
      </c>
      <c r="T1495">
        <v>156.37862745825001</v>
      </c>
      <c r="U1495">
        <v>162.20671073038201</v>
      </c>
      <c r="V1495">
        <v>168.46927734263201</v>
      </c>
      <c r="W1495">
        <v>174.66413643840801</v>
      </c>
      <c r="X1495">
        <v>180.99928875695201</v>
      </c>
      <c r="Y1495">
        <v>187.38548083765201</v>
      </c>
      <c r="Z1495">
        <v>193.61371663817499</v>
      </c>
      <c r="AA1495">
        <v>200.03977121391199</v>
      </c>
      <c r="AB1495">
        <v>206.84263182701699</v>
      </c>
      <c r="AC1495">
        <v>213.96242104758301</v>
      </c>
      <c r="AD1495">
        <v>220.97337582363599</v>
      </c>
      <c r="AE1495">
        <v>228.20088491249899</v>
      </c>
      <c r="AF1495">
        <v>235.74233667179601</v>
      </c>
      <c r="AG1495">
        <v>242.967735068623</v>
      </c>
      <c r="AH1495">
        <v>247.570456210738</v>
      </c>
      <c r="AI1495">
        <v>248.54885858292599</v>
      </c>
      <c r="AJ1495">
        <v>249.15983425379599</v>
      </c>
      <c r="AK1495">
        <v>249.60941870287499</v>
      </c>
    </row>
    <row r="1496" spans="1:37" hidden="1" x14ac:dyDescent="0.3">
      <c r="A1496" s="13" t="str">
        <f t="shared" si="32"/>
        <v>SDGbaseTRA_UrbERT_v6_3YIXhhd-2</v>
      </c>
      <c r="B1496" s="37" t="s">
        <v>220</v>
      </c>
      <c r="C1496" s="38" t="s">
        <v>296</v>
      </c>
      <c r="D1496" s="4" t="s">
        <v>95</v>
      </c>
      <c r="E1496" t="s">
        <v>86</v>
      </c>
      <c r="F1496">
        <v>130.16702572780201</v>
      </c>
      <c r="G1496">
        <v>128.18227404973399</v>
      </c>
      <c r="H1496">
        <v>126.53836773934199</v>
      </c>
      <c r="I1496">
        <v>130.615109684023</v>
      </c>
      <c r="J1496">
        <v>133.75475114512099</v>
      </c>
      <c r="K1496">
        <v>136.984854029465</v>
      </c>
      <c r="L1496">
        <v>140.74661529615801</v>
      </c>
      <c r="M1496">
        <v>144.86204006358901</v>
      </c>
      <c r="N1496">
        <v>149.21195802707001</v>
      </c>
      <c r="O1496">
        <v>154.08100582033401</v>
      </c>
      <c r="P1496">
        <v>159.42961002784901</v>
      </c>
      <c r="Q1496">
        <v>164.88734716131</v>
      </c>
      <c r="R1496">
        <v>170.442599040782</v>
      </c>
      <c r="S1496">
        <v>176.51215753746899</v>
      </c>
      <c r="T1496">
        <v>182.73994939056001</v>
      </c>
      <c r="U1496">
        <v>189.552153590416</v>
      </c>
      <c r="V1496">
        <v>196.84298264316101</v>
      </c>
      <c r="W1496">
        <v>204.05523913747899</v>
      </c>
      <c r="X1496">
        <v>211.403948976636</v>
      </c>
      <c r="Y1496">
        <v>218.78762284444599</v>
      </c>
      <c r="Z1496">
        <v>226.02203795893499</v>
      </c>
      <c r="AA1496">
        <v>233.46260470594299</v>
      </c>
      <c r="AB1496">
        <v>241.34119653657001</v>
      </c>
      <c r="AC1496">
        <v>249.52749430780199</v>
      </c>
      <c r="AD1496">
        <v>257.60734197059702</v>
      </c>
      <c r="AE1496">
        <v>265.94164091684303</v>
      </c>
      <c r="AF1496">
        <v>274.636910496236</v>
      </c>
      <c r="AG1496">
        <v>282.89100875704497</v>
      </c>
      <c r="AH1496">
        <v>287.79636395110299</v>
      </c>
      <c r="AI1496">
        <v>288.70773339654897</v>
      </c>
      <c r="AJ1496">
        <v>289.22556772376498</v>
      </c>
      <c r="AK1496">
        <v>289.54198323619897</v>
      </c>
    </row>
    <row r="1497" spans="1:37" hidden="1" x14ac:dyDescent="0.3">
      <c r="A1497" s="13" t="str">
        <f t="shared" si="32"/>
        <v>SDGbaseTRA_UrbERT_v6_3YIXhhd-3</v>
      </c>
      <c r="B1497" s="37" t="s">
        <v>220</v>
      </c>
      <c r="C1497" s="38" t="s">
        <v>296</v>
      </c>
      <c r="D1497" s="4" t="s">
        <v>95</v>
      </c>
      <c r="E1497" t="s">
        <v>87</v>
      </c>
      <c r="F1497">
        <v>160.163764869359</v>
      </c>
      <c r="G1497">
        <v>157.05824884289399</v>
      </c>
      <c r="H1497">
        <v>155.98786349807</v>
      </c>
      <c r="I1497">
        <v>160.863094702257</v>
      </c>
      <c r="J1497">
        <v>164.64589229160501</v>
      </c>
      <c r="K1497">
        <v>168.63030305639401</v>
      </c>
      <c r="L1497">
        <v>173.26842860772001</v>
      </c>
      <c r="M1497">
        <v>178.32866596827</v>
      </c>
      <c r="N1497">
        <v>183.702485343928</v>
      </c>
      <c r="O1497">
        <v>189.71862937224699</v>
      </c>
      <c r="P1497">
        <v>196.30664120197901</v>
      </c>
      <c r="Q1497">
        <v>202.993568880852</v>
      </c>
      <c r="R1497">
        <v>209.86596804778699</v>
      </c>
      <c r="S1497">
        <v>217.25341757383899</v>
      </c>
      <c r="T1497">
        <v>224.83697065122701</v>
      </c>
      <c r="U1497">
        <v>233.17967829471701</v>
      </c>
      <c r="V1497">
        <v>242.031546216398</v>
      </c>
      <c r="W1497">
        <v>250.79367934213499</v>
      </c>
      <c r="X1497">
        <v>259.68468112223701</v>
      </c>
      <c r="Y1497">
        <v>268.56001490604501</v>
      </c>
      <c r="Z1497">
        <v>277.30695105042901</v>
      </c>
      <c r="AA1497">
        <v>286.25178170299699</v>
      </c>
      <c r="AB1497">
        <v>295.80867951257801</v>
      </c>
      <c r="AC1497">
        <v>305.61445706531299</v>
      </c>
      <c r="AD1497">
        <v>315.341960866406</v>
      </c>
      <c r="AE1497">
        <v>325.391542306688</v>
      </c>
      <c r="AF1497">
        <v>335.87649084842201</v>
      </c>
      <c r="AG1497">
        <v>345.66944707421402</v>
      </c>
      <c r="AH1497">
        <v>350.76708454261001</v>
      </c>
      <c r="AI1497">
        <v>351.49509354066998</v>
      </c>
      <c r="AJ1497">
        <v>351.86180901662402</v>
      </c>
      <c r="AK1497">
        <v>351.97000414182997</v>
      </c>
    </row>
    <row r="1498" spans="1:37" hidden="1" x14ac:dyDescent="0.3">
      <c r="A1498" s="13" t="str">
        <f t="shared" si="32"/>
        <v>SDGbaseTRA_UrbERT_v6_3YIXhhd-4</v>
      </c>
      <c r="B1498" s="37" t="s">
        <v>220</v>
      </c>
      <c r="C1498" s="38" t="s">
        <v>296</v>
      </c>
      <c r="D1498" s="4" t="s">
        <v>95</v>
      </c>
      <c r="E1498" t="s">
        <v>88</v>
      </c>
      <c r="F1498">
        <v>173.02105662451601</v>
      </c>
      <c r="G1498">
        <v>168.80336812659499</v>
      </c>
      <c r="H1498">
        <v>168.87784807382701</v>
      </c>
      <c r="I1498">
        <v>173.98895758713999</v>
      </c>
      <c r="J1498">
        <v>177.97665291423399</v>
      </c>
      <c r="K1498">
        <v>182.29987787614101</v>
      </c>
      <c r="L1498">
        <v>187.32879841963501</v>
      </c>
      <c r="M1498">
        <v>192.79725445732601</v>
      </c>
      <c r="N1498">
        <v>198.63471225678401</v>
      </c>
      <c r="O1498">
        <v>205.15670783389999</v>
      </c>
      <c r="P1498">
        <v>212.28469262578099</v>
      </c>
      <c r="Q1498">
        <v>219.47629232716699</v>
      </c>
      <c r="R1498">
        <v>226.93369907746401</v>
      </c>
      <c r="S1498">
        <v>234.81777696144101</v>
      </c>
      <c r="T1498">
        <v>242.91360669437799</v>
      </c>
      <c r="U1498">
        <v>251.88080395654501</v>
      </c>
      <c r="V1498">
        <v>261.29632496503598</v>
      </c>
      <c r="W1498">
        <v>270.62523241036001</v>
      </c>
      <c r="X1498">
        <v>280.044864194436</v>
      </c>
      <c r="Y1498">
        <v>289.36705085872302</v>
      </c>
      <c r="Z1498">
        <v>298.621384692432</v>
      </c>
      <c r="AA1498">
        <v>308.01780380290501</v>
      </c>
      <c r="AB1498">
        <v>318.16256905784797</v>
      </c>
      <c r="AC1498">
        <v>328.410758463935</v>
      </c>
      <c r="AD1498">
        <v>338.64432123537398</v>
      </c>
      <c r="AE1498">
        <v>349.23906342405502</v>
      </c>
      <c r="AF1498">
        <v>360.29547608166098</v>
      </c>
      <c r="AG1498">
        <v>370.411982419921</v>
      </c>
      <c r="AH1498">
        <v>374.70594692554897</v>
      </c>
      <c r="AI1498">
        <v>374.97731836284402</v>
      </c>
      <c r="AJ1498">
        <v>375.01779556089002</v>
      </c>
      <c r="AK1498">
        <v>374.76705627753</v>
      </c>
    </row>
    <row r="1499" spans="1:37" hidden="1" x14ac:dyDescent="0.3">
      <c r="A1499" s="13" t="str">
        <f t="shared" si="32"/>
        <v>SDGbaseTRA_UrbERT_v6_3YIXhhd-5</v>
      </c>
      <c r="B1499" s="37" t="s">
        <v>220</v>
      </c>
      <c r="C1499" s="38" t="s">
        <v>296</v>
      </c>
      <c r="D1499" s="4" t="s">
        <v>95</v>
      </c>
      <c r="E1499" t="s">
        <v>89</v>
      </c>
      <c r="F1499">
        <v>238.851551034008</v>
      </c>
      <c r="G1499">
        <v>231.63090329346699</v>
      </c>
      <c r="H1499">
        <v>234.05602423504001</v>
      </c>
      <c r="I1499">
        <v>240.909209529187</v>
      </c>
      <c r="J1499">
        <v>246.23291237692601</v>
      </c>
      <c r="K1499">
        <v>252.25409606984499</v>
      </c>
      <c r="L1499">
        <v>259.25937004232702</v>
      </c>
      <c r="M1499">
        <v>266.84226853192899</v>
      </c>
      <c r="N1499">
        <v>274.97763405250998</v>
      </c>
      <c r="O1499">
        <v>284.00231402067197</v>
      </c>
      <c r="P1499">
        <v>293.88208852047399</v>
      </c>
      <c r="Q1499">
        <v>303.77655251677498</v>
      </c>
      <c r="R1499">
        <v>314.114411398627</v>
      </c>
      <c r="S1499">
        <v>324.78970647228601</v>
      </c>
      <c r="T1499">
        <v>335.754840038449</v>
      </c>
      <c r="U1499">
        <v>348.02288142246698</v>
      </c>
      <c r="V1499">
        <v>360.718604943522</v>
      </c>
      <c r="W1499">
        <v>373.31284368981397</v>
      </c>
      <c r="X1499">
        <v>385.934614361922</v>
      </c>
      <c r="Y1499">
        <v>398.24776177943897</v>
      </c>
      <c r="Z1499">
        <v>410.56811264533297</v>
      </c>
      <c r="AA1499">
        <v>422.96040531208303</v>
      </c>
      <c r="AB1499">
        <v>436.49786064110498</v>
      </c>
      <c r="AC1499">
        <v>449.94879966043601</v>
      </c>
      <c r="AD1499">
        <v>463.57671177962499</v>
      </c>
      <c r="AE1499">
        <v>477.74898508925901</v>
      </c>
      <c r="AF1499">
        <v>492.55621131521502</v>
      </c>
      <c r="AG1499">
        <v>505.68495792910602</v>
      </c>
      <c r="AH1499">
        <v>509.19756481091298</v>
      </c>
      <c r="AI1499">
        <v>508.53432229179703</v>
      </c>
      <c r="AJ1499">
        <v>507.94112857136599</v>
      </c>
      <c r="AK1499">
        <v>506.96023139592802</v>
      </c>
    </row>
    <row r="1500" spans="1:37" hidden="1" x14ac:dyDescent="0.3">
      <c r="A1500" s="13" t="str">
        <f t="shared" si="32"/>
        <v>SDGbaseTRA_UrbERT_v6_3YIXhhd-6</v>
      </c>
      <c r="B1500" s="37" t="s">
        <v>220</v>
      </c>
      <c r="C1500" s="38" t="s">
        <v>296</v>
      </c>
      <c r="D1500" s="4" t="s">
        <v>95</v>
      </c>
      <c r="E1500" t="s">
        <v>90</v>
      </c>
      <c r="F1500">
        <v>288.750817049847</v>
      </c>
      <c r="G1500">
        <v>276.86058889357798</v>
      </c>
      <c r="H1500">
        <v>282.86857972666002</v>
      </c>
      <c r="I1500">
        <v>290.67782410340197</v>
      </c>
      <c r="J1500">
        <v>296.95929815007599</v>
      </c>
      <c r="K1500">
        <v>304.30655309189098</v>
      </c>
      <c r="L1500">
        <v>312.80648525562901</v>
      </c>
      <c r="M1500">
        <v>321.96485934892701</v>
      </c>
      <c r="N1500">
        <v>331.87184343669099</v>
      </c>
      <c r="O1500">
        <v>342.77630944842701</v>
      </c>
      <c r="P1500">
        <v>354.75442814759703</v>
      </c>
      <c r="Q1500">
        <v>366.67908472145598</v>
      </c>
      <c r="R1500">
        <v>379.52563790773303</v>
      </c>
      <c r="S1500">
        <v>392.16544930291201</v>
      </c>
      <c r="T1500">
        <v>405.17017243700002</v>
      </c>
      <c r="U1500">
        <v>419.86301905980997</v>
      </c>
      <c r="V1500">
        <v>434.826823232283</v>
      </c>
      <c r="W1500">
        <v>449.71834892251798</v>
      </c>
      <c r="X1500">
        <v>464.56731230228303</v>
      </c>
      <c r="Y1500">
        <v>478.885098262246</v>
      </c>
      <c r="Z1500">
        <v>493.43411733340997</v>
      </c>
      <c r="AA1500">
        <v>507.89482576993402</v>
      </c>
      <c r="AB1500">
        <v>523.84293443681804</v>
      </c>
      <c r="AC1500">
        <v>539.25233886729598</v>
      </c>
      <c r="AD1500">
        <v>554.98211134781695</v>
      </c>
      <c r="AE1500">
        <v>571.37500086387195</v>
      </c>
      <c r="AF1500">
        <v>588.49152218783604</v>
      </c>
      <c r="AG1500">
        <v>603.19462533057401</v>
      </c>
      <c r="AH1500">
        <v>604.77476214962701</v>
      </c>
      <c r="AI1500">
        <v>602.90766688743702</v>
      </c>
      <c r="AJ1500">
        <v>601.40352686624101</v>
      </c>
      <c r="AK1500">
        <v>599.38310330722095</v>
      </c>
    </row>
    <row r="1501" spans="1:37" hidden="1" x14ac:dyDescent="0.3">
      <c r="A1501" s="13" t="str">
        <f t="shared" si="32"/>
        <v>SDGbaseTRA_UrbERT_v6_3YIXhhd-7</v>
      </c>
      <c r="B1501" s="37" t="s">
        <v>220</v>
      </c>
      <c r="C1501" s="38" t="s">
        <v>296</v>
      </c>
      <c r="D1501" s="4" t="s">
        <v>95</v>
      </c>
      <c r="E1501" t="s">
        <v>91</v>
      </c>
      <c r="F1501">
        <v>412.50994654849802</v>
      </c>
      <c r="G1501">
        <v>392.61309882713101</v>
      </c>
      <c r="H1501">
        <v>404.51726744861998</v>
      </c>
      <c r="I1501">
        <v>414.95679048837297</v>
      </c>
      <c r="J1501">
        <v>423.813971513561</v>
      </c>
      <c r="K1501">
        <v>434.42381803831103</v>
      </c>
      <c r="L1501">
        <v>446.634746396232</v>
      </c>
      <c r="M1501">
        <v>459.71838378247998</v>
      </c>
      <c r="N1501">
        <v>473.92880512757398</v>
      </c>
      <c r="O1501">
        <v>489.42550843396901</v>
      </c>
      <c r="P1501">
        <v>506.54345703800197</v>
      </c>
      <c r="Q1501">
        <v>523.53115749071299</v>
      </c>
      <c r="R1501">
        <v>542.57832601906898</v>
      </c>
      <c r="S1501">
        <v>560.391515202557</v>
      </c>
      <c r="T1501">
        <v>578.73097395136097</v>
      </c>
      <c r="U1501">
        <v>599.604193342499</v>
      </c>
      <c r="V1501">
        <v>620.55845742005999</v>
      </c>
      <c r="W1501">
        <v>641.50553821638402</v>
      </c>
      <c r="X1501">
        <v>662.38539215869105</v>
      </c>
      <c r="Y1501">
        <v>682.276385247132</v>
      </c>
      <c r="Z1501">
        <v>702.715220517901</v>
      </c>
      <c r="AA1501">
        <v>722.82956356703505</v>
      </c>
      <c r="AB1501">
        <v>745.24485524817601</v>
      </c>
      <c r="AC1501">
        <v>766.37690036647405</v>
      </c>
      <c r="AD1501">
        <v>788.07273026666905</v>
      </c>
      <c r="AE1501">
        <v>810.73482719882304</v>
      </c>
      <c r="AF1501">
        <v>834.41863953918801</v>
      </c>
      <c r="AG1501">
        <v>854.30427003446698</v>
      </c>
      <c r="AH1501">
        <v>853.70264693796196</v>
      </c>
      <c r="AI1501">
        <v>849.85062961365895</v>
      </c>
      <c r="AJ1501">
        <v>846.83256529073196</v>
      </c>
      <c r="AK1501">
        <v>843.02348490033398</v>
      </c>
    </row>
    <row r="1502" spans="1:37" hidden="1" x14ac:dyDescent="0.3">
      <c r="A1502" s="13" t="str">
        <f t="shared" si="32"/>
        <v>SDGbaseTRA_UrbERT_v6_3YIXhhd-8</v>
      </c>
      <c r="B1502" s="37" t="s">
        <v>220</v>
      </c>
      <c r="C1502" s="38" t="s">
        <v>296</v>
      </c>
      <c r="D1502" s="4" t="s">
        <v>95</v>
      </c>
      <c r="E1502" t="s">
        <v>92</v>
      </c>
      <c r="F1502">
        <v>748.00666053083205</v>
      </c>
      <c r="G1502">
        <v>704.13344388547898</v>
      </c>
      <c r="H1502">
        <v>733.20304694626896</v>
      </c>
      <c r="I1502">
        <v>750.54529573635295</v>
      </c>
      <c r="J1502">
        <v>766.62773589505798</v>
      </c>
      <c r="K1502">
        <v>786.248232748585</v>
      </c>
      <c r="L1502">
        <v>808.61119809286504</v>
      </c>
      <c r="M1502">
        <v>832.38693409103496</v>
      </c>
      <c r="N1502">
        <v>858.28147317229502</v>
      </c>
      <c r="O1502">
        <v>885.99937713881002</v>
      </c>
      <c r="P1502">
        <v>917.08141384780697</v>
      </c>
      <c r="Q1502">
        <v>947.91349123710597</v>
      </c>
      <c r="R1502">
        <v>984.647099042538</v>
      </c>
      <c r="S1502">
        <v>1016.26026740281</v>
      </c>
      <c r="T1502">
        <v>1048.8537693854701</v>
      </c>
      <c r="U1502">
        <v>1086.2838370678501</v>
      </c>
      <c r="V1502">
        <v>1123.1569099819101</v>
      </c>
      <c r="W1502">
        <v>1160.32044425361</v>
      </c>
      <c r="X1502">
        <v>1197.4985129823399</v>
      </c>
      <c r="Y1502">
        <v>1232.3445605362899</v>
      </c>
      <c r="Z1502">
        <v>1268.6624720268201</v>
      </c>
      <c r="AA1502">
        <v>1303.9872275186499</v>
      </c>
      <c r="AB1502">
        <v>1343.52840014346</v>
      </c>
      <c r="AC1502">
        <v>1379.7328461596501</v>
      </c>
      <c r="AD1502">
        <v>1417.2198486397999</v>
      </c>
      <c r="AE1502">
        <v>1456.5037882632701</v>
      </c>
      <c r="AF1502">
        <v>1497.6298110616499</v>
      </c>
      <c r="AG1502">
        <v>1531.2831867140601</v>
      </c>
      <c r="AH1502">
        <v>1524.2164729102201</v>
      </c>
      <c r="AI1502">
        <v>1514.82165038016</v>
      </c>
      <c r="AJ1502">
        <v>1507.64479562478</v>
      </c>
      <c r="AK1502">
        <v>1498.9826582834701</v>
      </c>
    </row>
    <row r="1503" spans="1:37" hidden="1" x14ac:dyDescent="0.3">
      <c r="A1503" s="13" t="str">
        <f t="shared" si="32"/>
        <v>SDGbaseTRA_UrbERT_v6_3YIXhhd-9</v>
      </c>
      <c r="B1503" s="37" t="s">
        <v>220</v>
      </c>
      <c r="C1503" s="38" t="s">
        <v>296</v>
      </c>
      <c r="D1503" s="4" t="s">
        <v>95</v>
      </c>
      <c r="E1503" t="s">
        <v>93</v>
      </c>
      <c r="F1503">
        <v>1780.40441736312</v>
      </c>
      <c r="G1503">
        <v>1655.88012671612</v>
      </c>
      <c r="H1503">
        <v>1737.3383739398</v>
      </c>
      <c r="I1503">
        <v>1771.77195235056</v>
      </c>
      <c r="J1503">
        <v>1810.70879731387</v>
      </c>
      <c r="K1503">
        <v>1857.8550609823101</v>
      </c>
      <c r="L1503">
        <v>1910.74316617861</v>
      </c>
      <c r="M1503">
        <v>1966.4710744705301</v>
      </c>
      <c r="N1503">
        <v>2027.7591701704901</v>
      </c>
      <c r="O1503">
        <v>2093.8780198802801</v>
      </c>
      <c r="P1503">
        <v>2167.54777934103</v>
      </c>
      <c r="Q1503">
        <v>2240.6179499510999</v>
      </c>
      <c r="R1503">
        <v>2335.6474293977899</v>
      </c>
      <c r="S1503">
        <v>2410.27258940416</v>
      </c>
      <c r="T1503">
        <v>2487.4443165973098</v>
      </c>
      <c r="U1503">
        <v>2576.3422629155398</v>
      </c>
      <c r="V1503">
        <v>2662.4234448390498</v>
      </c>
      <c r="W1503">
        <v>2750.1100752570501</v>
      </c>
      <c r="X1503">
        <v>2838.9832855474401</v>
      </c>
      <c r="Y1503">
        <v>2922.1430331942702</v>
      </c>
      <c r="Z1503">
        <v>3010.63078076186</v>
      </c>
      <c r="AA1503">
        <v>3095.6907377242901</v>
      </c>
      <c r="AB1503">
        <v>3192.7490415982902</v>
      </c>
      <c r="AC1503">
        <v>3277.3451832129899</v>
      </c>
      <c r="AD1503">
        <v>3363.0103852715301</v>
      </c>
      <c r="AE1503">
        <v>3452.3031341385699</v>
      </c>
      <c r="AF1503">
        <v>3545.53778773772</v>
      </c>
      <c r="AG1503">
        <v>3621.5553373891098</v>
      </c>
      <c r="AH1503">
        <v>3601.6373960760102</v>
      </c>
      <c r="AI1503">
        <v>3579.4689424877702</v>
      </c>
      <c r="AJ1503">
        <v>3560.7399212472001</v>
      </c>
      <c r="AK1503">
        <v>3537.2243325876698</v>
      </c>
    </row>
    <row r="1504" spans="1:37" hidden="1" x14ac:dyDescent="0.3">
      <c r="A1504" s="13" t="str">
        <f t="shared" si="32"/>
        <v>SDGbaseTRA_UrbERT_v6_3C_YIXtotal</v>
      </c>
      <c r="B1504" s="37" t="s">
        <v>220</v>
      </c>
      <c r="C1504" s="38" t="s">
        <v>296</v>
      </c>
      <c r="D1504" s="4" t="s">
        <v>222</v>
      </c>
      <c r="E1504" t="s">
        <v>1</v>
      </c>
      <c r="F1504">
        <v>5873.1705617471598</v>
      </c>
      <c r="G1504">
        <v>5528.8260707352902</v>
      </c>
      <c r="H1504">
        <v>5697.9173378133601</v>
      </c>
      <c r="I1504">
        <v>5821.18687373189</v>
      </c>
      <c r="J1504">
        <v>5951.2951075763804</v>
      </c>
      <c r="K1504">
        <v>6101.6136757867098</v>
      </c>
      <c r="L1504">
        <v>6270.0697470116202</v>
      </c>
      <c r="M1504">
        <v>6444.2757496660297</v>
      </c>
      <c r="N1504">
        <v>6635.1668552501196</v>
      </c>
      <c r="O1504">
        <v>6852.2106951578298</v>
      </c>
      <c r="P1504">
        <v>7088.5067461399003</v>
      </c>
      <c r="Q1504">
        <v>7325.36490020371</v>
      </c>
      <c r="R1504">
        <v>7617.8138887559398</v>
      </c>
      <c r="S1504">
        <v>7868.0707198999498</v>
      </c>
      <c r="T1504">
        <v>8127.2282643579201</v>
      </c>
      <c r="U1504">
        <v>8420.0977835583199</v>
      </c>
      <c r="V1504">
        <v>8705.6868705189499</v>
      </c>
      <c r="W1504">
        <v>8998.0154023712494</v>
      </c>
      <c r="X1504">
        <v>9300.3434433027505</v>
      </c>
      <c r="Y1504">
        <v>9593.2902799426301</v>
      </c>
      <c r="Z1504">
        <v>9902.3118170838097</v>
      </c>
      <c r="AA1504">
        <v>10202.970911632799</v>
      </c>
      <c r="AB1504">
        <v>10544.7626925809</v>
      </c>
      <c r="AC1504">
        <v>10852.4246315614</v>
      </c>
      <c r="AD1504">
        <v>11153.707424456599</v>
      </c>
      <c r="AE1504">
        <v>11463.2563348447</v>
      </c>
      <c r="AF1504">
        <v>11783.8247639647</v>
      </c>
      <c r="AG1504">
        <v>12088.0864938792</v>
      </c>
      <c r="AH1504">
        <v>12148.1428824125</v>
      </c>
      <c r="AI1504">
        <v>12165.9535085233</v>
      </c>
      <c r="AJ1504">
        <v>12178.1244462183</v>
      </c>
      <c r="AK1504">
        <v>12168.539682340701</v>
      </c>
    </row>
    <row r="1505" spans="1:37" hidden="1" x14ac:dyDescent="0.3">
      <c r="A1505" s="13" t="str">
        <f t="shared" si="32"/>
        <v>SDGbaseTRA_UrbERT_v6_3TINSXent-n</v>
      </c>
      <c r="B1505" s="37" t="s">
        <v>220</v>
      </c>
      <c r="C1505" s="38" t="s">
        <v>296</v>
      </c>
      <c r="D1505" s="4" t="s">
        <v>94</v>
      </c>
      <c r="E1505" t="s">
        <v>82</v>
      </c>
      <c r="F1505">
        <v>0.142864130737414</v>
      </c>
      <c r="G1505">
        <v>0.15072710391247801</v>
      </c>
      <c r="H1505">
        <v>0.14482377165093799</v>
      </c>
      <c r="I1505">
        <v>0.16617449022262001</v>
      </c>
      <c r="J1505">
        <v>0.165417367824576</v>
      </c>
      <c r="K1505">
        <v>0.16478900251994</v>
      </c>
      <c r="L1505">
        <v>0.16436507348613499</v>
      </c>
      <c r="M1505">
        <v>0.16411546777376501</v>
      </c>
      <c r="N1505">
        <v>0.163650927523912</v>
      </c>
      <c r="O1505">
        <v>0.163286051416314</v>
      </c>
      <c r="P1505">
        <v>0.162683637141568</v>
      </c>
      <c r="Q1505">
        <v>0.16209652435982</v>
      </c>
      <c r="R1505">
        <v>0.14334015631368899</v>
      </c>
      <c r="S1505">
        <v>0.140666863475534</v>
      </c>
      <c r="T1505">
        <v>0.13781095564859699</v>
      </c>
      <c r="U1505">
        <v>0.13449950086151299</v>
      </c>
      <c r="V1505">
        <v>0.132115348018567</v>
      </c>
      <c r="W1505">
        <v>0.12957727658975601</v>
      </c>
      <c r="X1505">
        <v>0.12677541390108901</v>
      </c>
      <c r="Y1505">
        <v>0.12411445416595999</v>
      </c>
      <c r="Z1505">
        <v>0.121173471654521</v>
      </c>
      <c r="AA1505">
        <v>0.118805152520697</v>
      </c>
      <c r="AB1505">
        <v>0.115079802547051</v>
      </c>
      <c r="AC1505">
        <v>0.11353682625718101</v>
      </c>
      <c r="AD1505">
        <v>0.112906150149491</v>
      </c>
      <c r="AE1505">
        <v>0.112487086116893</v>
      </c>
      <c r="AF1505">
        <v>0.112076186768005</v>
      </c>
      <c r="AG1505">
        <v>0.111619619272999</v>
      </c>
      <c r="AH1505">
        <v>0.11375038282347601</v>
      </c>
      <c r="AI1505">
        <v>0.11613409022434899</v>
      </c>
      <c r="AJ1505">
        <v>0.119443512496165</v>
      </c>
      <c r="AK1505">
        <v>0.12361995687919999</v>
      </c>
    </row>
    <row r="1506" spans="1:37" hidden="1" x14ac:dyDescent="0.3">
      <c r="A1506" s="13" t="str">
        <f t="shared" si="32"/>
        <v>SDGbaseTRA_UrbERT_v6_3TINSXent-e</v>
      </c>
      <c r="B1506" s="37" t="s">
        <v>220</v>
      </c>
      <c r="C1506" s="38" t="s">
        <v>296</v>
      </c>
      <c r="D1506" s="4" t="s">
        <v>94</v>
      </c>
      <c r="E1506" t="s">
        <v>83</v>
      </c>
      <c r="F1506">
        <v>0.11192563891369001</v>
      </c>
      <c r="G1506">
        <v>0.117320315725447</v>
      </c>
      <c r="H1506">
        <v>0.121101213556704</v>
      </c>
      <c r="I1506">
        <v>0.12088012417647601</v>
      </c>
      <c r="J1506">
        <v>0.120780303090574</v>
      </c>
      <c r="K1506">
        <v>0.12095205643835399</v>
      </c>
      <c r="L1506">
        <v>0.120943128633344</v>
      </c>
      <c r="M1506">
        <v>0.12085417027699701</v>
      </c>
      <c r="N1506">
        <v>0.12031742929571</v>
      </c>
      <c r="O1506">
        <v>0.12004822161303</v>
      </c>
      <c r="P1506">
        <v>0.119297773755502</v>
      </c>
      <c r="Q1506">
        <v>0.118505754240443</v>
      </c>
      <c r="R1506">
        <v>0.11891720853672599</v>
      </c>
      <c r="S1506">
        <v>0.118640849836913</v>
      </c>
      <c r="T1506">
        <v>0.118252706409378</v>
      </c>
      <c r="U1506">
        <v>0.11781575764282</v>
      </c>
      <c r="V1506">
        <v>0.117331810310181</v>
      </c>
      <c r="W1506">
        <v>0.117034299806034</v>
      </c>
      <c r="X1506">
        <v>0.116927780164903</v>
      </c>
      <c r="Y1506">
        <v>0.116630709127395</v>
      </c>
      <c r="Z1506">
        <v>0.116334247401173</v>
      </c>
      <c r="AA1506">
        <v>0.116353787881346</v>
      </c>
      <c r="AB1506">
        <v>0.116501604604626</v>
      </c>
      <c r="AC1506">
        <v>0.11602684187830301</v>
      </c>
      <c r="AD1506">
        <v>0.115223483700545</v>
      </c>
      <c r="AE1506">
        <v>0.11427261436107899</v>
      </c>
      <c r="AF1506">
        <v>0.11333347241734899</v>
      </c>
      <c r="AG1506">
        <v>0.11243723959051601</v>
      </c>
      <c r="AH1506">
        <v>0.112135054014339</v>
      </c>
      <c r="AI1506">
        <v>0.11174701276674399</v>
      </c>
      <c r="AJ1506">
        <v>0.111524747387622</v>
      </c>
      <c r="AK1506">
        <v>0.11134713368535799</v>
      </c>
    </row>
    <row r="1507" spans="1:37" hidden="1" x14ac:dyDescent="0.3">
      <c r="A1507" s="13" t="str">
        <f t="shared" si="32"/>
        <v>SDGbaseTRA_UrbERT_v6_3TINSXhhd-0</v>
      </c>
      <c r="B1507" s="37" t="s">
        <v>220</v>
      </c>
      <c r="C1507" s="38" t="s">
        <v>296</v>
      </c>
      <c r="D1507" s="4" t="s">
        <v>94</v>
      </c>
      <c r="E1507" t="s">
        <v>84</v>
      </c>
      <c r="F1507">
        <v>6.0836643334161297E-4</v>
      </c>
      <c r="G1507">
        <v>6.4184977795374602E-4</v>
      </c>
      <c r="H1507">
        <v>6.1671128359079997E-4</v>
      </c>
      <c r="I1507">
        <v>7.0763025836456097E-4</v>
      </c>
      <c r="J1507">
        <v>7.0440616241313099E-4</v>
      </c>
      <c r="K1507">
        <v>7.0173035878005104E-4</v>
      </c>
      <c r="L1507">
        <v>6.9992511771130002E-4</v>
      </c>
      <c r="M1507">
        <v>6.9886220509275904E-4</v>
      </c>
      <c r="N1507">
        <v>6.9688402942292302E-4</v>
      </c>
      <c r="O1507">
        <v>6.9533026364327602E-4</v>
      </c>
      <c r="P1507">
        <v>6.9276495249007597E-4</v>
      </c>
      <c r="Q1507">
        <v>6.90264826263299E-4</v>
      </c>
      <c r="R1507">
        <v>6.1039352008256695E-4</v>
      </c>
      <c r="S1507">
        <v>5.9900968550069696E-4</v>
      </c>
      <c r="T1507">
        <v>5.8684821116275802E-4</v>
      </c>
      <c r="U1507">
        <v>5.72746820568721E-4</v>
      </c>
      <c r="V1507">
        <v>5.6259424976243103E-4</v>
      </c>
      <c r="W1507">
        <v>5.5178626974295699E-4</v>
      </c>
      <c r="X1507">
        <v>5.3985493764065597E-4</v>
      </c>
      <c r="Y1507">
        <v>5.2852361394752903E-4</v>
      </c>
      <c r="Z1507">
        <v>5.1599986913453805E-4</v>
      </c>
      <c r="AA1507">
        <v>5.0591472273687002E-4</v>
      </c>
      <c r="AB1507">
        <v>4.9005085226309496E-4</v>
      </c>
      <c r="AC1507">
        <v>4.83480308784322E-4</v>
      </c>
      <c r="AD1507">
        <v>4.8079466506233202E-4</v>
      </c>
      <c r="AE1507">
        <v>4.79010140784423E-4</v>
      </c>
      <c r="AF1507">
        <v>4.7726038778696001E-4</v>
      </c>
      <c r="AG1507">
        <v>4.7531615824295697E-4</v>
      </c>
      <c r="AH1507">
        <v>4.84389707279193E-4</v>
      </c>
      <c r="AI1507">
        <v>4.9454038532751004E-4</v>
      </c>
      <c r="AJ1507">
        <v>5.0863308591473104E-4</v>
      </c>
      <c r="AK1507">
        <v>5.26417876187388E-4</v>
      </c>
    </row>
    <row r="1508" spans="1:37" hidden="1" x14ac:dyDescent="0.3">
      <c r="A1508" s="13" t="str">
        <f t="shared" si="32"/>
        <v>SDGbaseTRA_UrbERT_v6_3TINSXhhd-1</v>
      </c>
      <c r="B1508" s="37" t="s">
        <v>220</v>
      </c>
      <c r="C1508" s="38" t="s">
        <v>296</v>
      </c>
      <c r="D1508" s="4" t="s">
        <v>94</v>
      </c>
      <c r="E1508" t="s">
        <v>85</v>
      </c>
      <c r="F1508">
        <v>2.9886761076487302E-3</v>
      </c>
      <c r="G1508">
        <v>3.1531672218258998E-3</v>
      </c>
      <c r="H1508">
        <v>3.0296712264911798E-3</v>
      </c>
      <c r="I1508">
        <v>3.4763220557099302E-3</v>
      </c>
      <c r="J1508">
        <v>3.4604832750093498E-3</v>
      </c>
      <c r="K1508">
        <v>3.4473380553647999E-3</v>
      </c>
      <c r="L1508">
        <v>3.4384695831230099E-3</v>
      </c>
      <c r="M1508">
        <v>3.43324790408172E-3</v>
      </c>
      <c r="N1508">
        <v>3.4235298570643199E-3</v>
      </c>
      <c r="O1508">
        <v>3.4158967549187502E-3</v>
      </c>
      <c r="P1508">
        <v>3.4032944112816202E-3</v>
      </c>
      <c r="Q1508">
        <v>3.39101219450736E-3</v>
      </c>
      <c r="R1508">
        <v>2.9986344244387498E-3</v>
      </c>
      <c r="S1508">
        <v>2.9427099149257801E-3</v>
      </c>
      <c r="T1508">
        <v>2.8829651529491901E-3</v>
      </c>
      <c r="U1508">
        <v>2.8136904415051399E-3</v>
      </c>
      <c r="V1508">
        <v>2.7638146679133798E-3</v>
      </c>
      <c r="W1508">
        <v>2.71071898024695E-3</v>
      </c>
      <c r="X1508">
        <v>2.6521048258099098E-3</v>
      </c>
      <c r="Y1508">
        <v>2.5964383097495298E-3</v>
      </c>
      <c r="Z1508">
        <v>2.53491382157281E-3</v>
      </c>
      <c r="AA1508">
        <v>2.4853692755852398E-3</v>
      </c>
      <c r="AB1508">
        <v>2.4074360342967102E-3</v>
      </c>
      <c r="AC1508">
        <v>2.3751574186026002E-3</v>
      </c>
      <c r="AD1508">
        <v>2.36196385780315E-3</v>
      </c>
      <c r="AE1508">
        <v>2.3531971598589698E-3</v>
      </c>
      <c r="AF1508">
        <v>2.34460127106903E-3</v>
      </c>
      <c r="AG1508">
        <v>2.33505000653807E-3</v>
      </c>
      <c r="AH1508">
        <v>2.3796249594439101E-3</v>
      </c>
      <c r="AI1508">
        <v>2.4294914262338102E-3</v>
      </c>
      <c r="AJ1508">
        <v>2.49872357861846E-3</v>
      </c>
      <c r="AK1508">
        <v>2.5860935818573E-3</v>
      </c>
    </row>
    <row r="1509" spans="1:37" hidden="1" x14ac:dyDescent="0.3">
      <c r="A1509" s="13" t="str">
        <f t="shared" si="32"/>
        <v>SDGbaseTRA_UrbERT_v6_3TINSXhhd-2</v>
      </c>
      <c r="B1509" s="37" t="s">
        <v>220</v>
      </c>
      <c r="C1509" s="38" t="s">
        <v>296</v>
      </c>
      <c r="D1509" s="4" t="s">
        <v>94</v>
      </c>
      <c r="E1509" t="s">
        <v>86</v>
      </c>
      <c r="F1509">
        <v>6.7879160890469302E-3</v>
      </c>
      <c r="G1509">
        <v>7.1615102293813397E-3</v>
      </c>
      <c r="H1509">
        <v>6.8810246814934202E-3</v>
      </c>
      <c r="I1509">
        <v>7.8954632627165795E-3</v>
      </c>
      <c r="J1509">
        <v>7.8594900391021506E-3</v>
      </c>
      <c r="K1509">
        <v>7.8296344627253999E-3</v>
      </c>
      <c r="L1509">
        <v>7.8094922849766598E-3</v>
      </c>
      <c r="M1509">
        <v>7.7976327466295304E-3</v>
      </c>
      <c r="N1509">
        <v>7.7755610046490497E-3</v>
      </c>
      <c r="O1509">
        <v>7.7582246138636103E-3</v>
      </c>
      <c r="P1509">
        <v>7.72960204833737E-3</v>
      </c>
      <c r="Q1509">
        <v>7.7017065095534498E-3</v>
      </c>
      <c r="R1509">
        <v>6.81053353442828E-3</v>
      </c>
      <c r="S1509">
        <v>6.6835171351523502E-3</v>
      </c>
      <c r="T1509">
        <v>6.5478241338498902E-3</v>
      </c>
      <c r="U1509">
        <v>6.3904866890412198E-3</v>
      </c>
      <c r="V1509">
        <v>6.2772082187065601E-3</v>
      </c>
      <c r="W1509">
        <v>6.15661661296317E-3</v>
      </c>
      <c r="X1509">
        <v>6.02349146194678E-3</v>
      </c>
      <c r="Y1509">
        <v>5.89706102135486E-3</v>
      </c>
      <c r="Z1509">
        <v>5.75732588412977E-3</v>
      </c>
      <c r="AA1509">
        <v>5.6447997305773502E-3</v>
      </c>
      <c r="AB1509">
        <v>5.4677968444667496E-3</v>
      </c>
      <c r="AC1509">
        <v>5.3944852754328502E-3</v>
      </c>
      <c r="AD1509">
        <v>5.3645199058971298E-3</v>
      </c>
      <c r="AE1509">
        <v>5.3446088792295701E-3</v>
      </c>
      <c r="AF1509">
        <v>5.3250857917369601E-3</v>
      </c>
      <c r="AG1509">
        <v>5.3033928525313004E-3</v>
      </c>
      <c r="AH1509">
        <v>5.4046320069900903E-3</v>
      </c>
      <c r="AI1509">
        <v>5.5178893082381397E-3</v>
      </c>
      <c r="AJ1509">
        <v>5.6751301815445099E-3</v>
      </c>
      <c r="AK1509">
        <v>5.8735659532581901E-3</v>
      </c>
    </row>
    <row r="1510" spans="1:37" hidden="1" x14ac:dyDescent="0.3">
      <c r="A1510" s="13" t="str">
        <f t="shared" si="32"/>
        <v>SDGbaseTRA_UrbERT_v6_3TINSXhhd-3</v>
      </c>
      <c r="B1510" s="37" t="s">
        <v>220</v>
      </c>
      <c r="C1510" s="38" t="s">
        <v>296</v>
      </c>
      <c r="D1510" s="4" t="s">
        <v>94</v>
      </c>
      <c r="E1510" t="s">
        <v>87</v>
      </c>
      <c r="F1510">
        <v>9.7949774025556605E-3</v>
      </c>
      <c r="G1510">
        <v>1.0334074544398501E-2</v>
      </c>
      <c r="H1510">
        <v>9.9293333000355297E-3</v>
      </c>
      <c r="I1510">
        <v>1.1393170337695499E-2</v>
      </c>
      <c r="J1510">
        <v>1.13412608993128E-2</v>
      </c>
      <c r="K1510">
        <v>1.12981792388926E-2</v>
      </c>
      <c r="L1510">
        <v>1.12691140334223E-2</v>
      </c>
      <c r="M1510">
        <v>1.12520006943012E-2</v>
      </c>
      <c r="N1510">
        <v>1.1220151123505301E-2</v>
      </c>
      <c r="O1510">
        <v>1.11951346745986E-2</v>
      </c>
      <c r="P1510">
        <v>1.11538322612904E-2</v>
      </c>
      <c r="Q1510">
        <v>1.1113578929459101E-2</v>
      </c>
      <c r="R1510">
        <v>9.8276144245134697E-3</v>
      </c>
      <c r="S1510">
        <v>9.6443294892812805E-3</v>
      </c>
      <c r="T1510">
        <v>9.4485241988357394E-3</v>
      </c>
      <c r="U1510">
        <v>9.2214859491027892E-3</v>
      </c>
      <c r="V1510">
        <v>9.0580248621570901E-3</v>
      </c>
      <c r="W1510">
        <v>8.8840109106850997E-3</v>
      </c>
      <c r="X1510">
        <v>8.6919110343028991E-3</v>
      </c>
      <c r="Y1510">
        <v>8.5094716767170498E-3</v>
      </c>
      <c r="Z1510">
        <v>8.3078335374835392E-3</v>
      </c>
      <c r="AA1510">
        <v>8.1454580573159692E-3</v>
      </c>
      <c r="AB1510">
        <v>7.89004251536813E-3</v>
      </c>
      <c r="AC1510">
        <v>7.7842537647972799E-3</v>
      </c>
      <c r="AD1510">
        <v>7.7410136725492096E-3</v>
      </c>
      <c r="AE1510">
        <v>7.7122820186355896E-3</v>
      </c>
      <c r="AF1510">
        <v>7.6841101607536899E-3</v>
      </c>
      <c r="AG1510">
        <v>7.6528072048226503E-3</v>
      </c>
      <c r="AH1510">
        <v>7.7988955210867902E-3</v>
      </c>
      <c r="AI1510">
        <v>7.9623260474783394E-3</v>
      </c>
      <c r="AJ1510">
        <v>8.1892249632419794E-3</v>
      </c>
      <c r="AK1510">
        <v>8.4755682052056799E-3</v>
      </c>
    </row>
    <row r="1511" spans="1:37" hidden="1" x14ac:dyDescent="0.3">
      <c r="A1511" s="13" t="str">
        <f t="shared" si="32"/>
        <v>SDGbaseTRA_UrbERT_v6_3TINSXhhd-4</v>
      </c>
      <c r="B1511" s="37" t="s">
        <v>220</v>
      </c>
      <c r="C1511" s="38" t="s">
        <v>296</v>
      </c>
      <c r="D1511" s="4" t="s">
        <v>94</v>
      </c>
      <c r="E1511" t="s">
        <v>88</v>
      </c>
      <c r="F1511">
        <v>1.9419697097842002E-2</v>
      </c>
      <c r="G1511">
        <v>2.0488520717513701E-2</v>
      </c>
      <c r="H1511">
        <v>1.9686073499011299E-2</v>
      </c>
      <c r="I1511">
        <v>2.2588302948327602E-2</v>
      </c>
      <c r="J1511">
        <v>2.2485386368943702E-2</v>
      </c>
      <c r="K1511">
        <v>2.23999718997549E-2</v>
      </c>
      <c r="L1511">
        <v>2.2342346704448401E-2</v>
      </c>
      <c r="M1511">
        <v>2.23084174927594E-2</v>
      </c>
      <c r="N1511">
        <v>2.2245271964972599E-2</v>
      </c>
      <c r="O1511">
        <v>2.2195673906665599E-2</v>
      </c>
      <c r="P1511">
        <v>2.2113786997631502E-2</v>
      </c>
      <c r="Q1511">
        <v>2.2033980030076301E-2</v>
      </c>
      <c r="R1511">
        <v>1.9484403840291001E-2</v>
      </c>
      <c r="S1511">
        <v>1.91210198550111E-2</v>
      </c>
      <c r="T1511">
        <v>1.87328127897823E-2</v>
      </c>
      <c r="U1511">
        <v>1.8282682685831799E-2</v>
      </c>
      <c r="V1511">
        <v>1.7958601819846001E-2</v>
      </c>
      <c r="W1511">
        <v>1.7613598663922099E-2</v>
      </c>
      <c r="X1511">
        <v>1.7232738019731301E-2</v>
      </c>
      <c r="Y1511">
        <v>1.6871030490021598E-2</v>
      </c>
      <c r="Z1511">
        <v>1.6471259116456499E-2</v>
      </c>
      <c r="AA1511">
        <v>1.6149330586952101E-2</v>
      </c>
      <c r="AB1511">
        <v>1.5642939175900299E-2</v>
      </c>
      <c r="AC1511">
        <v>1.5433200510055801E-2</v>
      </c>
      <c r="AD1511">
        <v>1.5347471930896899E-2</v>
      </c>
      <c r="AE1511">
        <v>1.5290508040980999E-2</v>
      </c>
      <c r="AF1511">
        <v>1.5234654002654601E-2</v>
      </c>
      <c r="AG1511">
        <v>1.5172592209879701E-2</v>
      </c>
      <c r="AH1511">
        <v>1.5462229517274001E-2</v>
      </c>
      <c r="AI1511">
        <v>1.5786249797323501E-2</v>
      </c>
      <c r="AJ1511">
        <v>1.6236103639249801E-2</v>
      </c>
      <c r="AK1511">
        <v>1.6803812863681499E-2</v>
      </c>
    </row>
    <row r="1512" spans="1:37" hidden="1" x14ac:dyDescent="0.3">
      <c r="A1512" s="13" t="str">
        <f t="shared" si="32"/>
        <v>SDGbaseTRA_UrbERT_v6_3TINSXhhd-5</v>
      </c>
      <c r="B1512" s="37" t="s">
        <v>220</v>
      </c>
      <c r="C1512" s="38" t="s">
        <v>296</v>
      </c>
      <c r="D1512" s="4" t="s">
        <v>94</v>
      </c>
      <c r="E1512" t="s">
        <v>89</v>
      </c>
      <c r="F1512">
        <v>3.8796839737101602E-2</v>
      </c>
      <c r="G1512">
        <v>4.0932144859174298E-2</v>
      </c>
      <c r="H1512">
        <v>3.9329008827255103E-2</v>
      </c>
      <c r="I1512">
        <v>4.5127108058743301E-2</v>
      </c>
      <c r="J1512">
        <v>4.49215004221723E-2</v>
      </c>
      <c r="K1512">
        <v>4.4750858652967698E-2</v>
      </c>
      <c r="L1512">
        <v>4.4635734536750002E-2</v>
      </c>
      <c r="M1512">
        <v>4.4567950462638402E-2</v>
      </c>
      <c r="N1512">
        <v>4.4441797778070197E-2</v>
      </c>
      <c r="O1512">
        <v>4.4342710345869799E-2</v>
      </c>
      <c r="P1512">
        <v>4.4179115954803498E-2</v>
      </c>
      <c r="Q1512">
        <v>4.4019676913083901E-2</v>
      </c>
      <c r="R1512">
        <v>3.8926111429811602E-2</v>
      </c>
      <c r="S1512">
        <v>3.8200139744066698E-2</v>
      </c>
      <c r="T1512">
        <v>3.74245762931876E-2</v>
      </c>
      <c r="U1512">
        <v>3.6525302416816202E-2</v>
      </c>
      <c r="V1512">
        <v>3.5877850896332698E-2</v>
      </c>
      <c r="W1512">
        <v>3.5188600578936198E-2</v>
      </c>
      <c r="X1512">
        <v>3.4427713872894998E-2</v>
      </c>
      <c r="Y1512">
        <v>3.3705091426011503E-2</v>
      </c>
      <c r="Z1512">
        <v>3.2906424698076399E-2</v>
      </c>
      <c r="AA1512">
        <v>3.2263273077348303E-2</v>
      </c>
      <c r="AB1512">
        <v>3.1251599917696597E-2</v>
      </c>
      <c r="AC1512">
        <v>3.08325821871656E-2</v>
      </c>
      <c r="AD1512">
        <v>3.06613128857499E-2</v>
      </c>
      <c r="AE1512">
        <v>3.0547509931598701E-2</v>
      </c>
      <c r="AF1512">
        <v>3.0435924231654098E-2</v>
      </c>
      <c r="AG1512">
        <v>3.0311936655690399E-2</v>
      </c>
      <c r="AH1512">
        <v>3.0890576589870801E-2</v>
      </c>
      <c r="AI1512">
        <v>3.1537907123355101E-2</v>
      </c>
      <c r="AJ1512">
        <v>3.2436629040742397E-2</v>
      </c>
      <c r="AK1512">
        <v>3.3570803466060797E-2</v>
      </c>
    </row>
    <row r="1513" spans="1:37" hidden="1" x14ac:dyDescent="0.3">
      <c r="A1513" s="13" t="str">
        <f t="shared" si="32"/>
        <v>SDGbaseTRA_UrbERT_v6_3TINSXhhd-6</v>
      </c>
      <c r="B1513" s="37" t="s">
        <v>220</v>
      </c>
      <c r="C1513" s="38" t="s">
        <v>296</v>
      </c>
      <c r="D1513" s="4" t="s">
        <v>94</v>
      </c>
      <c r="E1513" t="s">
        <v>90</v>
      </c>
      <c r="F1513">
        <v>5.1928687272677798E-2</v>
      </c>
      <c r="G1513">
        <v>5.4786744595632902E-2</v>
      </c>
      <c r="H1513">
        <v>5.2640983491751198E-2</v>
      </c>
      <c r="I1513">
        <v>6.0401607393867601E-2</v>
      </c>
      <c r="J1513">
        <v>6.0126406249859099E-2</v>
      </c>
      <c r="K1513">
        <v>5.9898006124294197E-2</v>
      </c>
      <c r="L1513">
        <v>5.9743915114006403E-2</v>
      </c>
      <c r="M1513">
        <v>5.9653187673100898E-2</v>
      </c>
      <c r="N1513">
        <v>5.9484335175026999E-2</v>
      </c>
      <c r="O1513">
        <v>5.9351708901469798E-2</v>
      </c>
      <c r="P1513">
        <v>5.91327415410597E-2</v>
      </c>
      <c r="Q1513">
        <v>5.8919336001426403E-2</v>
      </c>
      <c r="R1513">
        <v>5.2101714492160299E-2</v>
      </c>
      <c r="S1513">
        <v>5.1130017908244597E-2</v>
      </c>
      <c r="T1513">
        <v>5.0091943875087197E-2</v>
      </c>
      <c r="U1513">
        <v>4.8888286272017002E-2</v>
      </c>
      <c r="V1513">
        <v>4.8021687134278103E-2</v>
      </c>
      <c r="W1513">
        <v>4.7099141253603101E-2</v>
      </c>
      <c r="X1513">
        <v>4.6080711710895499E-2</v>
      </c>
      <c r="Y1513">
        <v>4.5113498002417103E-2</v>
      </c>
      <c r="Z1513">
        <v>4.4044500763145499E-2</v>
      </c>
      <c r="AA1513">
        <v>4.3183656952090699E-2</v>
      </c>
      <c r="AB1513">
        <v>4.1829555445593303E-2</v>
      </c>
      <c r="AC1513">
        <v>4.1268709746873002E-2</v>
      </c>
      <c r="AD1513">
        <v>4.1039469683614403E-2</v>
      </c>
      <c r="AE1513">
        <v>4.0887147018831199E-2</v>
      </c>
      <c r="AF1513">
        <v>4.0737792099916501E-2</v>
      </c>
      <c r="AG1513">
        <v>4.0571837545787498E-2</v>
      </c>
      <c r="AH1513">
        <v>4.1346333934029103E-2</v>
      </c>
      <c r="AI1513">
        <v>4.2212771126231903E-2</v>
      </c>
      <c r="AJ1513">
        <v>4.3415689964689301E-2</v>
      </c>
      <c r="AK1513">
        <v>4.4933756627831598E-2</v>
      </c>
    </row>
    <row r="1514" spans="1:37" hidden="1" x14ac:dyDescent="0.3">
      <c r="A1514" s="13" t="str">
        <f t="shared" si="32"/>
        <v>SDGbaseTRA_UrbERT_v6_3TINSXhhd-7</v>
      </c>
      <c r="B1514" s="37" t="s">
        <v>220</v>
      </c>
      <c r="C1514" s="38" t="s">
        <v>296</v>
      </c>
      <c r="D1514" s="4" t="s">
        <v>94</v>
      </c>
      <c r="E1514" t="s">
        <v>91</v>
      </c>
      <c r="F1514">
        <v>8.3778850459242493E-2</v>
      </c>
      <c r="G1514">
        <v>8.8389880886544606E-2</v>
      </c>
      <c r="H1514">
        <v>8.4928029488297793E-2</v>
      </c>
      <c r="I1514">
        <v>9.7448587651676299E-2</v>
      </c>
      <c r="J1514">
        <v>9.7004593461079702E-2</v>
      </c>
      <c r="K1514">
        <v>9.6636105425380703E-2</v>
      </c>
      <c r="L1514">
        <v>9.6387503575882105E-2</v>
      </c>
      <c r="M1514">
        <v>9.6241128978252197E-2</v>
      </c>
      <c r="N1514">
        <v>9.59687117667197E-2</v>
      </c>
      <c r="O1514">
        <v>9.5754739927212396E-2</v>
      </c>
      <c r="P1514">
        <v>9.5401470200960806E-2</v>
      </c>
      <c r="Q1514">
        <v>9.5057173583099897E-2</v>
      </c>
      <c r="R1514">
        <v>8.4058002933565898E-2</v>
      </c>
      <c r="S1514">
        <v>8.2490321810397907E-2</v>
      </c>
      <c r="T1514">
        <v>8.0815551008949299E-2</v>
      </c>
      <c r="U1514">
        <v>7.8873636861363006E-2</v>
      </c>
      <c r="V1514">
        <v>7.7475514175455507E-2</v>
      </c>
      <c r="W1514">
        <v>7.5987130025775201E-2</v>
      </c>
      <c r="X1514">
        <v>7.4344052550553902E-2</v>
      </c>
      <c r="Y1514">
        <v>7.2783603843501105E-2</v>
      </c>
      <c r="Z1514">
        <v>7.1058943269873998E-2</v>
      </c>
      <c r="AA1514">
        <v>6.9670105828388298E-2</v>
      </c>
      <c r="AB1514">
        <v>6.7485473916396699E-2</v>
      </c>
      <c r="AC1514">
        <v>6.6580636717699995E-2</v>
      </c>
      <c r="AD1514">
        <v>6.6210793573397805E-2</v>
      </c>
      <c r="AE1514">
        <v>6.5965044673844703E-2</v>
      </c>
      <c r="AF1514">
        <v>6.5724083752905699E-2</v>
      </c>
      <c r="AG1514">
        <v>6.5456341933012294E-2</v>
      </c>
      <c r="AH1514">
        <v>6.6705871256337396E-2</v>
      </c>
      <c r="AI1514">
        <v>6.8103732741823006E-2</v>
      </c>
      <c r="AJ1514">
        <v>7.0044454966356001E-2</v>
      </c>
      <c r="AK1514">
        <v>7.2493619130803696E-2</v>
      </c>
    </row>
    <row r="1515" spans="1:37" hidden="1" x14ac:dyDescent="0.3">
      <c r="A1515" s="13" t="str">
        <f t="shared" si="32"/>
        <v>SDGbaseTRA_UrbERT_v6_3TINSXhhd-8</v>
      </c>
      <c r="B1515" s="37" t="s">
        <v>220</v>
      </c>
      <c r="C1515" s="38" t="s">
        <v>296</v>
      </c>
      <c r="D1515" s="4" t="s">
        <v>94</v>
      </c>
      <c r="E1515" t="s">
        <v>92</v>
      </c>
      <c r="F1515">
        <v>0.15143222811367199</v>
      </c>
      <c r="G1515">
        <v>0.15976677326059699</v>
      </c>
      <c r="H1515">
        <v>0.153509396037287</v>
      </c>
      <c r="I1515">
        <v>0.17614059722431299</v>
      </c>
      <c r="J1515">
        <v>0.17533806735861501</v>
      </c>
      <c r="K1515">
        <v>0.17467201663175</v>
      </c>
      <c r="L1515">
        <v>0.174222662984752</v>
      </c>
      <c r="M1515">
        <v>0.17395808748230701</v>
      </c>
      <c r="N1515">
        <v>0.17346568701255</v>
      </c>
      <c r="O1515">
        <v>0.17307892791722099</v>
      </c>
      <c r="P1515">
        <v>0.172440384595129</v>
      </c>
      <c r="Q1515">
        <v>0.171818060464769</v>
      </c>
      <c r="R1515">
        <v>0.15193680272802099</v>
      </c>
      <c r="S1515">
        <v>0.14910318249872301</v>
      </c>
      <c r="T1515">
        <v>0.146075995175592</v>
      </c>
      <c r="U1515">
        <v>0.14256594003318501</v>
      </c>
      <c r="V1515">
        <v>0.14003880062107699</v>
      </c>
      <c r="W1515">
        <v>0.137348511523877</v>
      </c>
      <c r="X1515">
        <v>0.13437861062803799</v>
      </c>
      <c r="Y1515">
        <v>0.131558063183569</v>
      </c>
      <c r="Z1515">
        <v>0.12844069890880699</v>
      </c>
      <c r="AA1515">
        <v>0.125930342801268</v>
      </c>
      <c r="AB1515">
        <v>0.121981569625842</v>
      </c>
      <c r="AC1515">
        <v>0.120346055264779</v>
      </c>
      <c r="AD1515">
        <v>0.119677555147169</v>
      </c>
      <c r="AE1515">
        <v>0.119233358273846</v>
      </c>
      <c r="AF1515">
        <v>0.118797815755205</v>
      </c>
      <c r="AG1515">
        <v>0.11831386618973901</v>
      </c>
      <c r="AH1515">
        <v>0.120572419618034</v>
      </c>
      <c r="AI1515">
        <v>0.12309908688664201</v>
      </c>
      <c r="AJ1515">
        <v>0.12660698761580699</v>
      </c>
      <c r="AK1515">
        <v>0.131033909021634</v>
      </c>
    </row>
    <row r="1516" spans="1:37" hidden="1" x14ac:dyDescent="0.3">
      <c r="A1516" s="13" t="str">
        <f t="shared" si="32"/>
        <v>SDGbaseTRA_UrbERT_v6_3TINSXhhd-9</v>
      </c>
      <c r="B1516" s="37" t="s">
        <v>220</v>
      </c>
      <c r="C1516" s="38" t="s">
        <v>296</v>
      </c>
      <c r="D1516" s="4" t="s">
        <v>94</v>
      </c>
      <c r="E1516" t="s">
        <v>93</v>
      </c>
      <c r="F1516">
        <v>0.20109641679363599</v>
      </c>
      <c r="G1516">
        <v>0.21216438551810199</v>
      </c>
      <c r="H1516">
        <v>0.20385481922731799</v>
      </c>
      <c r="I1516">
        <v>0.23390822016548701</v>
      </c>
      <c r="J1516">
        <v>0.23284249008660099</v>
      </c>
      <c r="K1516">
        <v>0.23195799927350699</v>
      </c>
      <c r="L1516">
        <v>0.231361274194406</v>
      </c>
      <c r="M1516">
        <v>0.23100992767999601</v>
      </c>
      <c r="N1516">
        <v>0.230356038007203</v>
      </c>
      <c r="O1516">
        <v>0.22984243618543801</v>
      </c>
      <c r="P1516">
        <v>0.22899447419909699</v>
      </c>
      <c r="Q1516">
        <v>0.228168050687096</v>
      </c>
      <c r="R1516">
        <v>0.201766473281628</v>
      </c>
      <c r="S1516">
        <v>0.19800353007097701</v>
      </c>
      <c r="T1516">
        <v>0.193983536894764</v>
      </c>
      <c r="U1516">
        <v>0.189322313054886</v>
      </c>
      <c r="V1516">
        <v>0.18596636505499201</v>
      </c>
      <c r="W1516">
        <v>0.182393760320229</v>
      </c>
      <c r="X1516">
        <v>0.17844984140838999</v>
      </c>
      <c r="Y1516">
        <v>0.17470425834842501</v>
      </c>
      <c r="Z1516">
        <v>0.17056451353039201</v>
      </c>
      <c r="AA1516">
        <v>0.167230853155479</v>
      </c>
      <c r="AB1516">
        <v>0.16198702794102099</v>
      </c>
      <c r="AC1516">
        <v>0.15981512515836399</v>
      </c>
      <c r="AD1516">
        <v>0.158927381644584</v>
      </c>
      <c r="AE1516">
        <v>0.158337504570979</v>
      </c>
      <c r="AF1516">
        <v>0.157759120155677</v>
      </c>
      <c r="AG1516">
        <v>0.157116452980955</v>
      </c>
      <c r="AH1516">
        <v>0.16011572867614701</v>
      </c>
      <c r="AI1516">
        <v>0.163471049669077</v>
      </c>
      <c r="AJ1516">
        <v>0.16812941252813901</v>
      </c>
      <c r="AK1516">
        <v>0.174008200968814</v>
      </c>
    </row>
    <row r="1517" spans="1:37" hidden="1" x14ac:dyDescent="0.3">
      <c r="A1517" s="13" t="str">
        <f t="shared" si="32"/>
        <v>SDGbaseTRA_UrbERT_v6_3MPSXent-n</v>
      </c>
      <c r="B1517" s="37" t="s">
        <v>220</v>
      </c>
      <c r="C1517" s="38" t="s">
        <v>296</v>
      </c>
      <c r="D1517" s="4" t="s">
        <v>81</v>
      </c>
      <c r="E1517" t="s">
        <v>82</v>
      </c>
      <c r="F1517">
        <v>0.44004459069582003</v>
      </c>
      <c r="G1517">
        <v>0.44004459069582003</v>
      </c>
      <c r="H1517">
        <v>0.44004459069582003</v>
      </c>
      <c r="I1517">
        <v>0.44004459069582003</v>
      </c>
      <c r="J1517">
        <v>0.44004459069582003</v>
      </c>
      <c r="K1517">
        <v>0.44004459069582003</v>
      </c>
      <c r="L1517">
        <v>0.44004459069582003</v>
      </c>
      <c r="M1517">
        <v>0.44004459069582003</v>
      </c>
      <c r="N1517">
        <v>0.44004459069582003</v>
      </c>
      <c r="O1517">
        <v>0.44004459069582003</v>
      </c>
      <c r="P1517">
        <v>0.44004459069582003</v>
      </c>
      <c r="Q1517">
        <v>0.44004459069582003</v>
      </c>
      <c r="R1517">
        <v>0.44004459069582003</v>
      </c>
      <c r="S1517">
        <v>0.44004459069582003</v>
      </c>
      <c r="T1517">
        <v>0.44004459069582003</v>
      </c>
      <c r="U1517">
        <v>0.44004459069582003</v>
      </c>
      <c r="V1517">
        <v>0.44004459069582003</v>
      </c>
      <c r="W1517">
        <v>0.44004459069582003</v>
      </c>
      <c r="X1517">
        <v>0.44004459069582003</v>
      </c>
      <c r="Y1517">
        <v>0.44004459069582003</v>
      </c>
      <c r="Z1517">
        <v>0.44004459069582003</v>
      </c>
      <c r="AA1517">
        <v>0.44004459069582003</v>
      </c>
      <c r="AB1517">
        <v>0.44004459069582003</v>
      </c>
      <c r="AC1517">
        <v>0.44004459069582003</v>
      </c>
      <c r="AD1517">
        <v>0.44004459069582003</v>
      </c>
      <c r="AE1517">
        <v>0.44004459069582003</v>
      </c>
      <c r="AF1517">
        <v>0.44004459069582003</v>
      </c>
      <c r="AG1517">
        <v>0.44004459069582003</v>
      </c>
      <c r="AH1517">
        <v>0.44004459069582003</v>
      </c>
      <c r="AI1517">
        <v>0.44004459069582003</v>
      </c>
      <c r="AJ1517">
        <v>0.44004459069582003</v>
      </c>
      <c r="AK1517">
        <v>0.44004459069582003</v>
      </c>
    </row>
    <row r="1518" spans="1:37" hidden="1" x14ac:dyDescent="0.3">
      <c r="A1518" s="13" t="str">
        <f t="shared" si="32"/>
        <v>SDGbaseTRA_UrbERT_v6_3MPSXent-e</v>
      </c>
      <c r="B1518" s="37" t="s">
        <v>220</v>
      </c>
      <c r="C1518" s="38" t="s">
        <v>296</v>
      </c>
      <c r="D1518" s="4" t="s">
        <v>81</v>
      </c>
      <c r="E1518" t="s">
        <v>83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</row>
    <row r="1519" spans="1:37" hidden="1" x14ac:dyDescent="0.3">
      <c r="A1519" s="13" t="str">
        <f t="shared" si="32"/>
        <v>SDGbaseTRA_UrbERT_v6_3MPSXhhd-0</v>
      </c>
      <c r="B1519" s="37" t="s">
        <v>220</v>
      </c>
      <c r="C1519" s="38" t="s">
        <v>296</v>
      </c>
      <c r="D1519" s="4" t="s">
        <v>81</v>
      </c>
      <c r="E1519" t="s">
        <v>84</v>
      </c>
      <c r="F1519">
        <v>6.9894215266289896E-4</v>
      </c>
      <c r="G1519" s="143">
        <v>-5.3057847337101299E-5</v>
      </c>
      <c r="H1519">
        <v>1.4599421526629E-3</v>
      </c>
      <c r="I1519">
        <v>2.1929421526628999E-3</v>
      </c>
      <c r="J1519">
        <v>2.0399421526629E-3</v>
      </c>
      <c r="K1519">
        <v>1.9299421526628999E-3</v>
      </c>
      <c r="L1519">
        <v>2.1659421526628998E-3</v>
      </c>
      <c r="M1519">
        <v>3.2289421526629E-3</v>
      </c>
      <c r="N1519">
        <v>4.4689421526628997E-3</v>
      </c>
      <c r="O1519">
        <v>3.8649421526628998E-3</v>
      </c>
      <c r="P1519">
        <v>4.3729421526629E-3</v>
      </c>
      <c r="Q1519">
        <v>4.8089421526628998E-3</v>
      </c>
      <c r="R1519">
        <v>5.0979421526629E-3</v>
      </c>
      <c r="S1519">
        <v>5.6819421526629003E-3</v>
      </c>
      <c r="T1519">
        <v>6.2349421526628999E-3</v>
      </c>
      <c r="U1519">
        <v>6.9499421526629003E-3</v>
      </c>
      <c r="V1519">
        <v>8.3699421526628997E-3</v>
      </c>
      <c r="W1519">
        <v>9.1649421526629003E-3</v>
      </c>
      <c r="X1519">
        <v>9.2299421526628993E-3</v>
      </c>
      <c r="Y1519">
        <v>9.2039421526628994E-3</v>
      </c>
      <c r="Z1519">
        <v>8.8829421526628993E-3</v>
      </c>
      <c r="AA1519">
        <v>8.6979421526628999E-3</v>
      </c>
      <c r="AB1519">
        <v>8.1809421526628998E-3</v>
      </c>
      <c r="AC1519">
        <v>7.7619421526628997E-3</v>
      </c>
      <c r="AD1519">
        <v>7.7059421526629E-3</v>
      </c>
      <c r="AE1519">
        <v>7.8459421526628995E-3</v>
      </c>
      <c r="AF1519">
        <v>8.1369421526629009E-3</v>
      </c>
      <c r="AG1519">
        <v>5.6219421526629001E-3</v>
      </c>
      <c r="AH1519">
        <v>1.1259421526628999E-3</v>
      </c>
      <c r="AI1519">
        <v>-4.3780578473371001E-3</v>
      </c>
      <c r="AJ1519">
        <v>-9.5490578473370995E-3</v>
      </c>
      <c r="AK1519">
        <v>-1.4308057847337101E-2</v>
      </c>
    </row>
    <row r="1520" spans="1:37" hidden="1" x14ac:dyDescent="0.3">
      <c r="A1520" s="13" t="str">
        <f t="shared" si="32"/>
        <v>SDGbaseTRA_UrbERT_v6_3MPSXhhd-1</v>
      </c>
      <c r="B1520" s="37" t="s">
        <v>220</v>
      </c>
      <c r="C1520" s="38" t="s">
        <v>296</v>
      </c>
      <c r="D1520" s="4" t="s">
        <v>81</v>
      </c>
      <c r="E1520" t="s">
        <v>85</v>
      </c>
      <c r="F1520">
        <v>8.0498864401150902E-4</v>
      </c>
      <c r="G1520" s="143">
        <v>5.2988644011509101E-5</v>
      </c>
      <c r="H1520">
        <v>1.5659886440115101E-3</v>
      </c>
      <c r="I1520">
        <v>2.29898864401151E-3</v>
      </c>
      <c r="J1520">
        <v>2.1459886440115101E-3</v>
      </c>
      <c r="K1520">
        <v>2.0359886440115102E-3</v>
      </c>
      <c r="L1520">
        <v>2.2719886440115099E-3</v>
      </c>
      <c r="M1520">
        <v>3.33498864401151E-3</v>
      </c>
      <c r="N1520">
        <v>4.5749886440115102E-3</v>
      </c>
      <c r="O1520">
        <v>3.9709886440115099E-3</v>
      </c>
      <c r="P1520">
        <v>4.4789886440115096E-3</v>
      </c>
      <c r="Q1520">
        <v>4.9149886440115103E-3</v>
      </c>
      <c r="R1520">
        <v>5.2039886440115096E-3</v>
      </c>
      <c r="S1520">
        <v>5.7879886440115099E-3</v>
      </c>
      <c r="T1520">
        <v>6.3409886440115096E-3</v>
      </c>
      <c r="U1520">
        <v>7.0559886440115099E-3</v>
      </c>
      <c r="V1520">
        <v>8.4759886440115093E-3</v>
      </c>
      <c r="W1520">
        <v>9.2709886440115099E-3</v>
      </c>
      <c r="X1520">
        <v>9.3359886440115107E-3</v>
      </c>
      <c r="Y1520">
        <v>9.3099886440115107E-3</v>
      </c>
      <c r="Z1520">
        <v>8.9889886440115106E-3</v>
      </c>
      <c r="AA1520">
        <v>8.8039886440115095E-3</v>
      </c>
      <c r="AB1520">
        <v>8.2869886440115094E-3</v>
      </c>
      <c r="AC1520">
        <v>7.8679886440115102E-3</v>
      </c>
      <c r="AD1520">
        <v>7.8119886440115097E-3</v>
      </c>
      <c r="AE1520">
        <v>7.9519886440115092E-3</v>
      </c>
      <c r="AF1520">
        <v>8.2429886440115105E-3</v>
      </c>
      <c r="AG1520">
        <v>5.7279886440115097E-3</v>
      </c>
      <c r="AH1520">
        <v>1.23198864401151E-3</v>
      </c>
      <c r="AI1520">
        <v>-4.2720113559884896E-3</v>
      </c>
      <c r="AJ1520">
        <v>-9.4430113559884898E-3</v>
      </c>
      <c r="AK1520">
        <v>-1.42020113559885E-2</v>
      </c>
    </row>
    <row r="1521" spans="1:37" hidden="1" x14ac:dyDescent="0.3">
      <c r="A1521" s="13" t="str">
        <f t="shared" si="32"/>
        <v>SDGbaseTRA_UrbERT_v6_3MPSXhhd-2</v>
      </c>
      <c r="B1521" s="37" t="s">
        <v>220</v>
      </c>
      <c r="C1521" s="38" t="s">
        <v>296</v>
      </c>
      <c r="D1521" s="4" t="s">
        <v>81</v>
      </c>
      <c r="E1521" t="s">
        <v>86</v>
      </c>
      <c r="F1521">
        <v>1.1656083306156001E-3</v>
      </c>
      <c r="G1521">
        <v>4.1360833061559901E-4</v>
      </c>
      <c r="H1521">
        <v>1.9266083306156E-3</v>
      </c>
      <c r="I1521">
        <v>2.6596083306155999E-3</v>
      </c>
      <c r="J1521">
        <v>2.5066083306156E-3</v>
      </c>
      <c r="K1521">
        <v>2.3966083306156002E-3</v>
      </c>
      <c r="L1521">
        <v>2.6326083306155998E-3</v>
      </c>
      <c r="M1521">
        <v>3.6956083306156E-3</v>
      </c>
      <c r="N1521">
        <v>4.9356083306156002E-3</v>
      </c>
      <c r="O1521">
        <v>4.3316083306155998E-3</v>
      </c>
      <c r="P1521">
        <v>4.8396083306155996E-3</v>
      </c>
      <c r="Q1521">
        <v>5.2756083306156002E-3</v>
      </c>
      <c r="R1521">
        <v>5.5646083306156004E-3</v>
      </c>
      <c r="S1521">
        <v>6.1486083306155999E-3</v>
      </c>
      <c r="T1521">
        <v>6.7016083306156004E-3</v>
      </c>
      <c r="U1521">
        <v>7.4166083306155999E-3</v>
      </c>
      <c r="V1521">
        <v>8.8366083306156001E-3</v>
      </c>
      <c r="W1521">
        <v>9.6316083306156007E-3</v>
      </c>
      <c r="X1521">
        <v>9.6966083306155998E-3</v>
      </c>
      <c r="Y1521">
        <v>9.6706083306155998E-3</v>
      </c>
      <c r="Z1521">
        <v>9.3496083306155997E-3</v>
      </c>
      <c r="AA1521">
        <v>9.1646083306156003E-3</v>
      </c>
      <c r="AB1521">
        <v>8.6476083306156002E-3</v>
      </c>
      <c r="AC1521">
        <v>8.2286083306155992E-3</v>
      </c>
      <c r="AD1521">
        <v>8.1726083306156005E-3</v>
      </c>
      <c r="AE1521">
        <v>8.3126083306156E-3</v>
      </c>
      <c r="AF1521">
        <v>8.6036083306155996E-3</v>
      </c>
      <c r="AG1521">
        <v>6.0886083306155997E-3</v>
      </c>
      <c r="AH1521">
        <v>1.5926083306155999E-3</v>
      </c>
      <c r="AI1521">
        <v>-3.9113916693843996E-3</v>
      </c>
      <c r="AJ1521">
        <v>-9.0823916693844008E-3</v>
      </c>
      <c r="AK1521">
        <v>-1.38413916693844E-2</v>
      </c>
    </row>
    <row r="1522" spans="1:37" hidden="1" x14ac:dyDescent="0.3">
      <c r="A1522" s="13" t="str">
        <f t="shared" si="32"/>
        <v>SDGbaseTRA_UrbERT_v6_3MPSXhhd-3</v>
      </c>
      <c r="B1522" s="37" t="s">
        <v>220</v>
      </c>
      <c r="C1522" s="38" t="s">
        <v>296</v>
      </c>
      <c r="D1522" s="4" t="s">
        <v>81</v>
      </c>
      <c r="E1522" t="s">
        <v>87</v>
      </c>
      <c r="F1522">
        <v>1.88977787526476E-3</v>
      </c>
      <c r="G1522">
        <v>1.1377778752647599E-3</v>
      </c>
      <c r="H1522">
        <v>2.65077787526476E-3</v>
      </c>
      <c r="I1522">
        <v>3.3837778752647601E-3</v>
      </c>
      <c r="J1522">
        <v>3.2307778752647602E-3</v>
      </c>
      <c r="K1522">
        <v>3.1207778752647599E-3</v>
      </c>
      <c r="L1522">
        <v>3.35677787526476E-3</v>
      </c>
      <c r="M1522">
        <v>4.4197778752647597E-3</v>
      </c>
      <c r="N1522">
        <v>5.6597778752647604E-3</v>
      </c>
      <c r="O1522">
        <v>5.05577787526476E-3</v>
      </c>
      <c r="P1522">
        <v>5.5637778752647598E-3</v>
      </c>
      <c r="Q1522">
        <v>5.9997778752647604E-3</v>
      </c>
      <c r="R1522">
        <v>6.2887778752647597E-3</v>
      </c>
      <c r="S1522">
        <v>6.87277787526476E-3</v>
      </c>
      <c r="T1522">
        <v>7.4257778752647597E-3</v>
      </c>
      <c r="U1522">
        <v>8.1407778752647601E-3</v>
      </c>
      <c r="V1522">
        <v>9.5607778752647594E-3</v>
      </c>
      <c r="W1522">
        <v>1.03557778752648E-2</v>
      </c>
      <c r="X1522">
        <v>1.0420777875264801E-2</v>
      </c>
      <c r="Y1522">
        <v>1.0394777875264801E-2</v>
      </c>
      <c r="Z1522">
        <v>1.0073777875264801E-2</v>
      </c>
      <c r="AA1522">
        <v>9.8887778752647596E-3</v>
      </c>
      <c r="AB1522">
        <v>9.3717778752647595E-3</v>
      </c>
      <c r="AC1522">
        <v>8.9527778752647603E-3</v>
      </c>
      <c r="AD1522">
        <v>8.8967778752647598E-3</v>
      </c>
      <c r="AE1522">
        <v>9.0367778752647593E-3</v>
      </c>
      <c r="AF1522">
        <v>9.3277778752647606E-3</v>
      </c>
      <c r="AG1522">
        <v>6.8127778752647599E-3</v>
      </c>
      <c r="AH1522">
        <v>2.3167778752647599E-3</v>
      </c>
      <c r="AI1522">
        <v>-3.1872221247352399E-3</v>
      </c>
      <c r="AJ1522">
        <v>-8.3582221247352397E-3</v>
      </c>
      <c r="AK1522">
        <v>-1.3117222124735199E-2</v>
      </c>
    </row>
    <row r="1523" spans="1:37" hidden="1" x14ac:dyDescent="0.3">
      <c r="A1523" s="13" t="str">
        <f t="shared" si="32"/>
        <v>SDGbaseTRA_UrbERT_v6_3MPSXhhd-4</v>
      </c>
      <c r="B1523" s="37" t="s">
        <v>220</v>
      </c>
      <c r="C1523" s="38" t="s">
        <v>296</v>
      </c>
      <c r="D1523" s="4" t="s">
        <v>81</v>
      </c>
      <c r="E1523" t="s">
        <v>88</v>
      </c>
      <c r="F1523">
        <v>2.53191070802098E-3</v>
      </c>
      <c r="G1523">
        <v>1.77991070802098E-3</v>
      </c>
      <c r="H1523">
        <v>3.29291070802098E-3</v>
      </c>
      <c r="I1523">
        <v>4.0259107080209801E-3</v>
      </c>
      <c r="J1523">
        <v>3.8729107080209802E-3</v>
      </c>
      <c r="K1523">
        <v>3.7629107080209799E-3</v>
      </c>
      <c r="L1523">
        <v>3.99891070802098E-3</v>
      </c>
      <c r="M1523">
        <v>5.0619107080209797E-3</v>
      </c>
      <c r="N1523">
        <v>6.3019107080209804E-3</v>
      </c>
      <c r="O1523">
        <v>5.69791070802098E-3</v>
      </c>
      <c r="P1523">
        <v>6.2059107080209798E-3</v>
      </c>
      <c r="Q1523">
        <v>6.6419107080209804E-3</v>
      </c>
      <c r="R1523">
        <v>6.9309107080209797E-3</v>
      </c>
      <c r="S1523">
        <v>7.51491070802098E-3</v>
      </c>
      <c r="T1523">
        <v>8.0679107080209797E-3</v>
      </c>
      <c r="U1523">
        <v>8.7829107080209801E-3</v>
      </c>
      <c r="V1523">
        <v>1.0202910708021E-2</v>
      </c>
      <c r="W1523">
        <v>1.0997910708021001E-2</v>
      </c>
      <c r="X1523">
        <v>1.1062910708021E-2</v>
      </c>
      <c r="Y1523">
        <v>1.1036910708021E-2</v>
      </c>
      <c r="Z1523">
        <v>1.0715910708021E-2</v>
      </c>
      <c r="AA1523">
        <v>1.0530910708021E-2</v>
      </c>
      <c r="AB1523">
        <v>1.0013910708021E-2</v>
      </c>
      <c r="AC1523">
        <v>9.5949107080209803E-3</v>
      </c>
      <c r="AD1523">
        <v>9.5389107080209798E-3</v>
      </c>
      <c r="AE1523">
        <v>9.6789107080209793E-3</v>
      </c>
      <c r="AF1523">
        <v>9.9699107080209806E-3</v>
      </c>
      <c r="AG1523">
        <v>7.4549107080209799E-3</v>
      </c>
      <c r="AH1523">
        <v>2.9589107080209799E-3</v>
      </c>
      <c r="AI1523">
        <v>-2.5450892919790199E-3</v>
      </c>
      <c r="AJ1523">
        <v>-7.7160892919790197E-3</v>
      </c>
      <c r="AK1523">
        <v>-1.2475089291979E-2</v>
      </c>
    </row>
    <row r="1524" spans="1:37" hidden="1" x14ac:dyDescent="0.3">
      <c r="A1524" s="13" t="str">
        <f t="shared" si="32"/>
        <v>SDGbaseTRA_UrbERT_v6_3MPSXhhd-5</v>
      </c>
      <c r="B1524" s="37" t="s">
        <v>220</v>
      </c>
      <c r="C1524" s="38" t="s">
        <v>296</v>
      </c>
      <c r="D1524" s="4" t="s">
        <v>81</v>
      </c>
      <c r="E1524" t="s">
        <v>89</v>
      </c>
      <c r="F1524">
        <v>2.8866718719526602E-3</v>
      </c>
      <c r="G1524">
        <v>2.1346718719526601E-3</v>
      </c>
      <c r="H1524">
        <v>3.6476718719526601E-3</v>
      </c>
      <c r="I1524">
        <v>4.3806718719526603E-3</v>
      </c>
      <c r="J1524">
        <v>4.2276718719526599E-3</v>
      </c>
      <c r="K1524">
        <v>4.1176718719526601E-3</v>
      </c>
      <c r="L1524">
        <v>4.3536718719526602E-3</v>
      </c>
      <c r="M1524">
        <v>5.4166718719526599E-3</v>
      </c>
      <c r="N1524">
        <v>6.6566718719526597E-3</v>
      </c>
      <c r="O1524">
        <v>6.0526718719526602E-3</v>
      </c>
      <c r="P1524">
        <v>6.5606718719526599E-3</v>
      </c>
      <c r="Q1524">
        <v>6.9966718719526597E-3</v>
      </c>
      <c r="R1524">
        <v>7.2856718719526599E-3</v>
      </c>
      <c r="S1524">
        <v>7.8696718719526593E-3</v>
      </c>
      <c r="T1524">
        <v>8.4226718719526607E-3</v>
      </c>
      <c r="U1524">
        <v>9.1376718719526594E-3</v>
      </c>
      <c r="V1524">
        <v>1.05576718719527E-2</v>
      </c>
      <c r="W1524">
        <v>1.1352671871952699E-2</v>
      </c>
      <c r="X1524">
        <v>1.14176718719527E-2</v>
      </c>
      <c r="Y1524">
        <v>1.13916718719527E-2</v>
      </c>
      <c r="Z1524">
        <v>1.10706718719527E-2</v>
      </c>
      <c r="AA1524">
        <v>1.0885671871952701E-2</v>
      </c>
      <c r="AB1524">
        <v>1.03686718719527E-2</v>
      </c>
      <c r="AC1524">
        <v>9.9496718719526596E-3</v>
      </c>
      <c r="AD1524">
        <v>9.8936718719526608E-3</v>
      </c>
      <c r="AE1524">
        <v>1.00336718719527E-2</v>
      </c>
      <c r="AF1524">
        <v>1.03246718719527E-2</v>
      </c>
      <c r="AG1524">
        <v>7.80967187195266E-3</v>
      </c>
      <c r="AH1524">
        <v>3.3136718719526601E-3</v>
      </c>
      <c r="AI1524">
        <v>-2.1903281280473402E-3</v>
      </c>
      <c r="AJ1524">
        <v>-7.3613281280473404E-3</v>
      </c>
      <c r="AK1524">
        <v>-1.21203281280473E-2</v>
      </c>
    </row>
    <row r="1525" spans="1:37" hidden="1" x14ac:dyDescent="0.3">
      <c r="A1525" s="13" t="str">
        <f t="shared" si="32"/>
        <v>SDGbaseTRA_UrbERT_v6_3MPSXhhd-6</v>
      </c>
      <c r="B1525" s="37" t="s">
        <v>220</v>
      </c>
      <c r="C1525" s="38" t="s">
        <v>296</v>
      </c>
      <c r="D1525" s="4" t="s">
        <v>81</v>
      </c>
      <c r="E1525" t="s">
        <v>90</v>
      </c>
      <c r="F1525">
        <v>3.3037895410356799E-3</v>
      </c>
      <c r="G1525">
        <v>2.5517895410356799E-3</v>
      </c>
      <c r="H1525">
        <v>4.0647895410356799E-3</v>
      </c>
      <c r="I1525">
        <v>4.79778954103568E-3</v>
      </c>
      <c r="J1525">
        <v>4.6447895410356797E-3</v>
      </c>
      <c r="K1525">
        <v>4.5347895410356798E-3</v>
      </c>
      <c r="L1525">
        <v>4.7707895410356799E-3</v>
      </c>
      <c r="M1525">
        <v>5.8337895410356796E-3</v>
      </c>
      <c r="N1525">
        <v>7.0737895410356803E-3</v>
      </c>
      <c r="O1525">
        <v>6.4697895410356799E-3</v>
      </c>
      <c r="P1525">
        <v>6.9777895410356797E-3</v>
      </c>
      <c r="Q1525">
        <v>7.4137895410356803E-3</v>
      </c>
      <c r="R1525">
        <v>7.7027895410356796E-3</v>
      </c>
      <c r="S1525">
        <v>8.2867895410356808E-3</v>
      </c>
      <c r="T1525">
        <v>8.8397895410356805E-3</v>
      </c>
      <c r="U1525">
        <v>9.5547895410356808E-3</v>
      </c>
      <c r="V1525">
        <v>1.0974789541035699E-2</v>
      </c>
      <c r="W1525">
        <v>1.17697895410357E-2</v>
      </c>
      <c r="X1525">
        <v>1.1834789541035701E-2</v>
      </c>
      <c r="Y1525">
        <v>1.1808789541035701E-2</v>
      </c>
      <c r="Z1525">
        <v>1.1487789541035701E-2</v>
      </c>
      <c r="AA1525">
        <v>1.1302789541035699E-2</v>
      </c>
      <c r="AB1525">
        <v>1.0785789541035699E-2</v>
      </c>
      <c r="AC1525">
        <v>1.03667895410357E-2</v>
      </c>
      <c r="AD1525">
        <v>1.03107895410357E-2</v>
      </c>
      <c r="AE1525">
        <v>1.0450789541035699E-2</v>
      </c>
      <c r="AF1525">
        <v>1.07417895410357E-2</v>
      </c>
      <c r="AG1525">
        <v>8.2267895410356798E-3</v>
      </c>
      <c r="AH1525">
        <v>3.7307895410356802E-3</v>
      </c>
      <c r="AI1525">
        <v>-1.77321045896432E-3</v>
      </c>
      <c r="AJ1525">
        <v>-6.9442104589643198E-3</v>
      </c>
      <c r="AK1525">
        <v>-1.1703210458964299E-2</v>
      </c>
    </row>
    <row r="1526" spans="1:37" hidden="1" x14ac:dyDescent="0.3">
      <c r="A1526" s="13" t="str">
        <f t="shared" si="32"/>
        <v>SDGbaseTRA_UrbERT_v6_3MPSXhhd-7</v>
      </c>
      <c r="B1526" s="37" t="s">
        <v>220</v>
      </c>
      <c r="C1526" s="38" t="s">
        <v>296</v>
      </c>
      <c r="D1526" s="4" t="s">
        <v>81</v>
      </c>
      <c r="E1526" t="s">
        <v>91</v>
      </c>
      <c r="F1526">
        <v>4.3306609416268096E-3</v>
      </c>
      <c r="G1526">
        <v>3.5786609416268099E-3</v>
      </c>
      <c r="H1526">
        <v>5.09166094162681E-3</v>
      </c>
      <c r="I1526">
        <v>5.8246609416268101E-3</v>
      </c>
      <c r="J1526">
        <v>5.6716609416268098E-3</v>
      </c>
      <c r="K1526">
        <v>5.5616609416268099E-3</v>
      </c>
      <c r="L1526">
        <v>5.79766094162681E-3</v>
      </c>
      <c r="M1526">
        <v>6.8606609416268097E-3</v>
      </c>
      <c r="N1526">
        <v>8.1006609416268104E-3</v>
      </c>
      <c r="O1526">
        <v>7.49666094162681E-3</v>
      </c>
      <c r="P1526">
        <v>8.0046609416268098E-3</v>
      </c>
      <c r="Q1526">
        <v>8.4406609416268104E-3</v>
      </c>
      <c r="R1526">
        <v>8.7296609416268097E-3</v>
      </c>
      <c r="S1526">
        <v>9.3136609416268092E-3</v>
      </c>
      <c r="T1526">
        <v>9.8666609416268106E-3</v>
      </c>
      <c r="U1526">
        <v>1.0581660941626801E-2</v>
      </c>
      <c r="V1526">
        <v>1.20016609416268E-2</v>
      </c>
      <c r="W1526">
        <v>1.27966609416268E-2</v>
      </c>
      <c r="X1526">
        <v>1.28616609416268E-2</v>
      </c>
      <c r="Y1526">
        <v>1.28356609416268E-2</v>
      </c>
      <c r="Z1526">
        <v>1.2514660941626799E-2</v>
      </c>
      <c r="AA1526">
        <v>1.23296609416268E-2</v>
      </c>
      <c r="AB1526">
        <v>1.18126609416268E-2</v>
      </c>
      <c r="AC1526">
        <v>1.1393660941626801E-2</v>
      </c>
      <c r="AD1526">
        <v>1.13376609416268E-2</v>
      </c>
      <c r="AE1526">
        <v>1.14776609416268E-2</v>
      </c>
      <c r="AF1526">
        <v>1.1768660941626799E-2</v>
      </c>
      <c r="AG1526">
        <v>9.2536609416268099E-3</v>
      </c>
      <c r="AH1526">
        <v>4.7576609416268099E-3</v>
      </c>
      <c r="AI1526">
        <v>-7.4633905837318698E-4</v>
      </c>
      <c r="AJ1526">
        <v>-5.9173390583731897E-3</v>
      </c>
      <c r="AK1526">
        <v>-1.06763390583732E-2</v>
      </c>
    </row>
    <row r="1527" spans="1:37" hidden="1" x14ac:dyDescent="0.3">
      <c r="A1527" s="13" t="str">
        <f t="shared" si="32"/>
        <v>SDGbaseTRA_UrbERT_v6_3MPSXhhd-8</v>
      </c>
      <c r="B1527" s="37" t="s">
        <v>220</v>
      </c>
      <c r="C1527" s="38" t="s">
        <v>296</v>
      </c>
      <c r="D1527" s="4" t="s">
        <v>81</v>
      </c>
      <c r="E1527" t="s">
        <v>92</v>
      </c>
      <c r="F1527">
        <v>5.9559431619537204E-3</v>
      </c>
      <c r="G1527">
        <v>5.2039431619537203E-3</v>
      </c>
      <c r="H1527">
        <v>6.7169431619537199E-3</v>
      </c>
      <c r="I1527">
        <v>7.4499431619537201E-3</v>
      </c>
      <c r="J1527">
        <v>7.2969431619537197E-3</v>
      </c>
      <c r="K1527">
        <v>7.1869431619537199E-3</v>
      </c>
      <c r="L1527">
        <v>7.42294316195372E-3</v>
      </c>
      <c r="M1527">
        <v>8.4859431619537205E-3</v>
      </c>
      <c r="N1527">
        <v>9.7259431619537203E-3</v>
      </c>
      <c r="O1527">
        <v>9.1219431619537199E-3</v>
      </c>
      <c r="P1527">
        <v>9.6299431619537197E-3</v>
      </c>
      <c r="Q1527">
        <v>1.00659431619537E-2</v>
      </c>
      <c r="R1527">
        <v>1.0354943161953701E-2</v>
      </c>
      <c r="S1527">
        <v>1.09389431619537E-2</v>
      </c>
      <c r="T1527">
        <v>1.14919431619537E-2</v>
      </c>
      <c r="U1527">
        <v>1.22069431619537E-2</v>
      </c>
      <c r="V1527">
        <v>1.3626943161953699E-2</v>
      </c>
      <c r="W1527">
        <v>1.44219431619537E-2</v>
      </c>
      <c r="X1527">
        <v>1.4486943161953701E-2</v>
      </c>
      <c r="Y1527">
        <v>1.4460943161953701E-2</v>
      </c>
      <c r="Z1527">
        <v>1.4139943161953701E-2</v>
      </c>
      <c r="AA1527">
        <v>1.39549431619537E-2</v>
      </c>
      <c r="AB1527">
        <v>1.34379431619537E-2</v>
      </c>
      <c r="AC1527">
        <v>1.30189431619537E-2</v>
      </c>
      <c r="AD1527">
        <v>1.29629431619537E-2</v>
      </c>
      <c r="AE1527">
        <v>1.3102943161953699E-2</v>
      </c>
      <c r="AF1527">
        <v>1.3393943161953701E-2</v>
      </c>
      <c r="AG1527">
        <v>1.0878943161953701E-2</v>
      </c>
      <c r="AH1527">
        <v>6.3829431619537198E-3</v>
      </c>
      <c r="AI1527">
        <v>8.7894316195372395E-4</v>
      </c>
      <c r="AJ1527">
        <v>-4.2920568380462798E-3</v>
      </c>
      <c r="AK1527">
        <v>-9.05105683804628E-3</v>
      </c>
    </row>
    <row r="1528" spans="1:37" hidden="1" x14ac:dyDescent="0.3">
      <c r="A1528" s="13" t="str">
        <f t="shared" si="32"/>
        <v>SDGbaseTRA_UrbERT_v6_3MPSXhhd-9</v>
      </c>
      <c r="B1528" s="37" t="s">
        <v>220</v>
      </c>
      <c r="C1528" s="38" t="s">
        <v>296</v>
      </c>
      <c r="D1528" s="4" t="s">
        <v>81</v>
      </c>
      <c r="E1528" t="s">
        <v>93</v>
      </c>
      <c r="F1528">
        <v>4.3467195644003899E-2</v>
      </c>
      <c r="G1528">
        <v>4.2715195644003903E-2</v>
      </c>
      <c r="H1528">
        <v>4.4228195644003897E-2</v>
      </c>
      <c r="I1528">
        <v>4.4961195644003901E-2</v>
      </c>
      <c r="J1528">
        <v>4.4808195644003901E-2</v>
      </c>
      <c r="K1528">
        <v>4.4698195644003902E-2</v>
      </c>
      <c r="L1528">
        <v>4.4934195644003902E-2</v>
      </c>
      <c r="M1528">
        <v>4.5997195644003903E-2</v>
      </c>
      <c r="N1528">
        <v>4.7237195644003901E-2</v>
      </c>
      <c r="O1528">
        <v>4.6633195644003901E-2</v>
      </c>
      <c r="P1528">
        <v>4.7141195644003903E-2</v>
      </c>
      <c r="Q1528">
        <v>4.7577195644003901E-2</v>
      </c>
      <c r="R1528">
        <v>4.7866195644003899E-2</v>
      </c>
      <c r="S1528">
        <v>4.84501956440039E-2</v>
      </c>
      <c r="T1528">
        <v>4.9003195644003898E-2</v>
      </c>
      <c r="U1528">
        <v>4.9718195644003899E-2</v>
      </c>
      <c r="V1528">
        <v>5.1138195644003903E-2</v>
      </c>
      <c r="W1528">
        <v>5.19331956440039E-2</v>
      </c>
      <c r="X1528">
        <v>5.1998195644003903E-2</v>
      </c>
      <c r="Y1528">
        <v>5.1972195644003898E-2</v>
      </c>
      <c r="Z1528">
        <v>5.1651195644003903E-2</v>
      </c>
      <c r="AA1528">
        <v>5.1466195644003898E-2</v>
      </c>
      <c r="AB1528">
        <v>5.0949195644003901E-2</v>
      </c>
      <c r="AC1528">
        <v>5.0530195644003899E-2</v>
      </c>
      <c r="AD1528">
        <v>5.0474195644003898E-2</v>
      </c>
      <c r="AE1528">
        <v>5.06141956440039E-2</v>
      </c>
      <c r="AF1528">
        <v>5.0905195644003899E-2</v>
      </c>
      <c r="AG1528">
        <v>4.8390195644003903E-2</v>
      </c>
      <c r="AH1528">
        <v>4.3894195644003903E-2</v>
      </c>
      <c r="AI1528">
        <v>3.8390195644003901E-2</v>
      </c>
      <c r="AJ1528">
        <v>3.3219195644003899E-2</v>
      </c>
      <c r="AK1528">
        <v>2.8460195644003899E-2</v>
      </c>
    </row>
    <row r="1529" spans="1:37" hidden="1" x14ac:dyDescent="0.3">
      <c r="A1529" s="13" t="str">
        <f t="shared" si="32"/>
        <v>SDGbaseTRA_UrbERT_v6_3C_SavingsINSent-n</v>
      </c>
      <c r="B1529" s="37" t="s">
        <v>220</v>
      </c>
      <c r="C1529" s="38" t="s">
        <v>296</v>
      </c>
      <c r="D1529" s="4" t="s">
        <v>96</v>
      </c>
      <c r="E1529" t="s">
        <v>82</v>
      </c>
      <c r="F1529">
        <v>634.29095094814102</v>
      </c>
      <c r="G1529">
        <v>578.83987738470898</v>
      </c>
      <c r="H1529">
        <v>604.27244205079296</v>
      </c>
      <c r="I1529">
        <v>598.37865991062097</v>
      </c>
      <c r="J1529">
        <v>611.925518740847</v>
      </c>
      <c r="K1529">
        <v>626.68923870450806</v>
      </c>
      <c r="L1529">
        <v>642.48636831857505</v>
      </c>
      <c r="M1529">
        <v>658.85954045194501</v>
      </c>
      <c r="N1529">
        <v>677.98223925182799</v>
      </c>
      <c r="O1529">
        <v>701.73336556920003</v>
      </c>
      <c r="P1529">
        <v>725.38865057407304</v>
      </c>
      <c r="Q1529">
        <v>748.66075804423303</v>
      </c>
      <c r="R1529">
        <v>796.24620405599103</v>
      </c>
      <c r="S1529">
        <v>824.11790464614205</v>
      </c>
      <c r="T1529">
        <v>853.40935830015201</v>
      </c>
      <c r="U1529">
        <v>886.67746219715298</v>
      </c>
      <c r="V1529">
        <v>918.43153022916204</v>
      </c>
      <c r="W1529">
        <v>951.23447699796804</v>
      </c>
      <c r="X1529">
        <v>985.777774607879</v>
      </c>
      <c r="Y1529">
        <v>1020.36192901084</v>
      </c>
      <c r="Z1529">
        <v>1058.86236579148</v>
      </c>
      <c r="AA1529">
        <v>1095.3802239453501</v>
      </c>
      <c r="AB1529">
        <v>1140.64577811084</v>
      </c>
      <c r="AC1529">
        <v>1175.43578203978</v>
      </c>
      <c r="AD1529">
        <v>1205.3767144081201</v>
      </c>
      <c r="AE1529">
        <v>1234.9644159244001</v>
      </c>
      <c r="AF1529">
        <v>1264.93383615621</v>
      </c>
      <c r="AG1529">
        <v>1292.02202811286</v>
      </c>
      <c r="AH1529">
        <v>1298.02702321637</v>
      </c>
      <c r="AI1529">
        <v>1297.07379681471</v>
      </c>
      <c r="AJ1529">
        <v>1290.4274747910299</v>
      </c>
      <c r="AK1529">
        <v>1279.02539679705</v>
      </c>
    </row>
    <row r="1530" spans="1:37" hidden="1" x14ac:dyDescent="0.3">
      <c r="A1530" s="13" t="str">
        <f t="shared" si="32"/>
        <v>SDGbaseTRA_UrbERT_v6_3C_SavingsINSent-e</v>
      </c>
      <c r="B1530" s="37" t="s">
        <v>220</v>
      </c>
      <c r="C1530" s="38" t="s">
        <v>296</v>
      </c>
      <c r="D1530" s="4" t="s">
        <v>96</v>
      </c>
      <c r="E1530" t="s">
        <v>83</v>
      </c>
      <c r="F1530">
        <v>60.099989425202502</v>
      </c>
      <c r="G1530">
        <v>65.9524521897509</v>
      </c>
      <c r="H1530">
        <v>54.614357237883503</v>
      </c>
      <c r="I1530">
        <v>55.506887248223798</v>
      </c>
      <c r="J1530">
        <v>58.655932104913198</v>
      </c>
      <c r="K1530">
        <v>62.462975213513502</v>
      </c>
      <c r="L1530">
        <v>66.329121001138304</v>
      </c>
      <c r="M1530">
        <v>66.465396457795904</v>
      </c>
      <c r="N1530">
        <v>65.197335434900594</v>
      </c>
      <c r="O1530">
        <v>64.711590711215607</v>
      </c>
      <c r="P1530">
        <v>67.190493262616798</v>
      </c>
      <c r="Q1530">
        <v>71.624252491334801</v>
      </c>
      <c r="R1530">
        <v>79.250612276601004</v>
      </c>
      <c r="S1530">
        <v>84.021446623431999</v>
      </c>
      <c r="T1530">
        <v>89.286725988863793</v>
      </c>
      <c r="U1530">
        <v>94.412885050592905</v>
      </c>
      <c r="V1530">
        <v>95.218681559335195</v>
      </c>
      <c r="W1530">
        <v>99.113302905637994</v>
      </c>
      <c r="X1530">
        <v>107.378269423151</v>
      </c>
      <c r="Y1530">
        <v>116.073042528466</v>
      </c>
      <c r="Z1530">
        <v>125.09892067791399</v>
      </c>
      <c r="AA1530">
        <v>133.52765866403101</v>
      </c>
      <c r="AB1530">
        <v>141.953906457664</v>
      </c>
      <c r="AC1530">
        <v>152.76903972267101</v>
      </c>
      <c r="AD1530">
        <v>163.78027375073901</v>
      </c>
      <c r="AE1530">
        <v>174.49884148070799</v>
      </c>
      <c r="AF1530">
        <v>185.33889016484</v>
      </c>
      <c r="AG1530">
        <v>219.66994405594301</v>
      </c>
      <c r="AH1530">
        <v>252.276055801784</v>
      </c>
      <c r="AI1530">
        <v>292.800171114904</v>
      </c>
      <c r="AJ1530">
        <v>333.50876825381101</v>
      </c>
      <c r="AK1530">
        <v>370.94234880643103</v>
      </c>
    </row>
    <row r="1531" spans="1:37" hidden="1" x14ac:dyDescent="0.3">
      <c r="A1531" s="13" t="str">
        <f t="shared" si="32"/>
        <v>SDGbaseTRA_UrbERT_v6_3C_SavingsINShhd-0</v>
      </c>
      <c r="B1531" s="37" t="s">
        <v>220</v>
      </c>
      <c r="C1531" s="38" t="s">
        <v>296</v>
      </c>
      <c r="D1531" s="4" t="s">
        <v>96</v>
      </c>
      <c r="E1531" t="s">
        <v>84</v>
      </c>
      <c r="F1531">
        <v>5.6457937045340599E-2</v>
      </c>
      <c r="G1531">
        <v>-4.2527203968203498E-3</v>
      </c>
      <c r="H1531">
        <v>0.114617426235417</v>
      </c>
      <c r="I1531">
        <v>0.17799605818037301</v>
      </c>
      <c r="J1531">
        <v>0.16967186781787499</v>
      </c>
      <c r="K1531">
        <v>0.16439594788322201</v>
      </c>
      <c r="L1531">
        <v>0.18956976996768901</v>
      </c>
      <c r="M1531">
        <v>0.29088940584384398</v>
      </c>
      <c r="N1531">
        <v>0.41464609863023599</v>
      </c>
      <c r="O1531">
        <v>0.37037465063032599</v>
      </c>
      <c r="P1531">
        <v>0.43362647898212697</v>
      </c>
      <c r="Q1531">
        <v>0.49330438043936098</v>
      </c>
      <c r="R1531">
        <v>0.54033108557996201</v>
      </c>
      <c r="S1531">
        <v>0.62391590603981095</v>
      </c>
      <c r="T1531">
        <v>0.70904408789483198</v>
      </c>
      <c r="U1531">
        <v>0.81990376879487503</v>
      </c>
      <c r="V1531">
        <v>1.0258787303911301</v>
      </c>
      <c r="W1531">
        <v>1.1649483016617199</v>
      </c>
      <c r="X1531">
        <v>1.21619717017928</v>
      </c>
      <c r="Y1531">
        <v>1.2561548499583901</v>
      </c>
      <c r="Z1531">
        <v>1.25299953521848</v>
      </c>
      <c r="AA1531">
        <v>1.26813282809433</v>
      </c>
      <c r="AB1531">
        <v>1.23361642734684</v>
      </c>
      <c r="AC1531">
        <v>1.2113514675747601</v>
      </c>
      <c r="AD1531">
        <v>1.24250154989675</v>
      </c>
      <c r="AE1531">
        <v>1.30690877496324</v>
      </c>
      <c r="AF1531">
        <v>1.40065706906608</v>
      </c>
      <c r="AG1531">
        <v>0.99800842181643701</v>
      </c>
      <c r="AH1531">
        <v>0.204001805202773</v>
      </c>
      <c r="AI1531">
        <v>-0.79691351174277603</v>
      </c>
      <c r="AJ1531">
        <v>-1.74328225720051</v>
      </c>
      <c r="AK1531">
        <v>-2.6181411532813201</v>
      </c>
    </row>
    <row r="1532" spans="1:37" hidden="1" x14ac:dyDescent="0.3">
      <c r="A1532" s="13" t="str">
        <f t="shared" si="32"/>
        <v>SDGbaseTRA_UrbERT_v6_3C_SavingsINShhd-1</v>
      </c>
      <c r="B1532" s="37" t="s">
        <v>220</v>
      </c>
      <c r="C1532" s="38" t="s">
        <v>296</v>
      </c>
      <c r="D1532" s="4" t="s">
        <v>96</v>
      </c>
      <c r="E1532" t="s">
        <v>85</v>
      </c>
      <c r="F1532">
        <v>8.9183024556091894E-2</v>
      </c>
      <c r="G1532">
        <v>5.80367768639449E-3</v>
      </c>
      <c r="H1532">
        <v>0.16873046971675301</v>
      </c>
      <c r="I1532">
        <v>0.255860925309982</v>
      </c>
      <c r="J1532">
        <v>0.24466707889167999</v>
      </c>
      <c r="K1532">
        <v>0.23774346519314701</v>
      </c>
      <c r="L1532">
        <v>0.27260564801308201</v>
      </c>
      <c r="M1532">
        <v>0.41187628568405799</v>
      </c>
      <c r="N1532">
        <v>0.58198462565991804</v>
      </c>
      <c r="O1532">
        <v>0.52176380948869505</v>
      </c>
      <c r="P1532">
        <v>0.60899874726622605</v>
      </c>
      <c r="Q1532">
        <v>0.69127542398033004</v>
      </c>
      <c r="R1532">
        <v>0.75657994092342296</v>
      </c>
      <c r="S1532">
        <v>0.871604046003705</v>
      </c>
      <c r="T1532">
        <v>0.988736366757199</v>
      </c>
      <c r="U1532">
        <v>1.14130835940778</v>
      </c>
      <c r="V1532">
        <v>1.4239971099287501</v>
      </c>
      <c r="W1532">
        <v>1.6149197331842799</v>
      </c>
      <c r="X1532">
        <v>1.68532575830236</v>
      </c>
      <c r="Y1532">
        <v>1.74002706480526</v>
      </c>
      <c r="Z1532">
        <v>1.73597975771665</v>
      </c>
      <c r="AA1532">
        <v>1.7567707713018501</v>
      </c>
      <c r="AB1532">
        <v>1.7099759488241499</v>
      </c>
      <c r="AC1532">
        <v>1.67945543103039</v>
      </c>
      <c r="AD1532">
        <v>1.72216418252424</v>
      </c>
      <c r="AE1532">
        <v>1.81038061416209</v>
      </c>
      <c r="AF1532">
        <v>1.93866532472433</v>
      </c>
      <c r="AG1532">
        <v>1.3884666998815201</v>
      </c>
      <c r="AH1532">
        <v>0.304278195535511</v>
      </c>
      <c r="AI1532">
        <v>-1.05922390377195</v>
      </c>
      <c r="AJ1532">
        <v>-2.3469400996426799</v>
      </c>
      <c r="AK1532">
        <v>-3.5357882115402099</v>
      </c>
    </row>
    <row r="1533" spans="1:37" hidden="1" x14ac:dyDescent="0.3">
      <c r="A1533" s="13" t="str">
        <f t="shared" si="32"/>
        <v>SDGbaseTRA_UrbERT_v6_3C_SavingsINShhd-2</v>
      </c>
      <c r="B1533" s="37" t="s">
        <v>220</v>
      </c>
      <c r="C1533" s="38" t="s">
        <v>296</v>
      </c>
      <c r="D1533" s="4" t="s">
        <v>96</v>
      </c>
      <c r="E1533" t="s">
        <v>86</v>
      </c>
      <c r="F1533">
        <v>0.15069388134329501</v>
      </c>
      <c r="G1533">
        <v>5.2637572760292503E-2</v>
      </c>
      <c r="H1533">
        <v>0.242112349292953</v>
      </c>
      <c r="I1533">
        <v>0.34464226804735598</v>
      </c>
      <c r="J1533">
        <v>0.33263571617520898</v>
      </c>
      <c r="K1533">
        <v>0.32572858083923001</v>
      </c>
      <c r="L1533">
        <v>0.367637055198413</v>
      </c>
      <c r="M1533">
        <v>0.53117887314204004</v>
      </c>
      <c r="N1533">
        <v>0.73072545729965999</v>
      </c>
      <c r="O1533">
        <v>0.66224058523587204</v>
      </c>
      <c r="P1533">
        <v>0.76561288669175798</v>
      </c>
      <c r="Q1533">
        <v>0.86318149365727903</v>
      </c>
      <c r="R1533">
        <v>0.94198688113798901</v>
      </c>
      <c r="S1533">
        <v>1.0780504735916401</v>
      </c>
      <c r="T1533">
        <v>1.2166327640849699</v>
      </c>
      <c r="U1533">
        <v>1.3968501174205901</v>
      </c>
      <c r="V1533">
        <v>1.7285056114833499</v>
      </c>
      <c r="W1533">
        <v>1.9532800491543101</v>
      </c>
      <c r="X1533">
        <v>2.0375537298370401</v>
      </c>
      <c r="Y1533">
        <v>2.1033323509258799</v>
      </c>
      <c r="Z1533">
        <v>2.1010510470250399</v>
      </c>
      <c r="AA1533">
        <v>2.12751575611142</v>
      </c>
      <c r="AB1533">
        <v>2.0756127176741201</v>
      </c>
      <c r="AC1533">
        <v>2.0421877158650901</v>
      </c>
      <c r="AD1533">
        <v>2.0940298569983602</v>
      </c>
      <c r="AE1533">
        <v>2.1988535401812501</v>
      </c>
      <c r="AF1533">
        <v>2.3502859340365698</v>
      </c>
      <c r="AG1533">
        <v>1.71327792215396</v>
      </c>
      <c r="AH1533">
        <v>0.455869690494975</v>
      </c>
      <c r="AI1533">
        <v>-1.12301795218214</v>
      </c>
      <c r="AJ1533">
        <v>-2.6119521150406499</v>
      </c>
      <c r="AK1533">
        <v>-3.9841247159111801</v>
      </c>
    </row>
    <row r="1534" spans="1:37" hidden="1" x14ac:dyDescent="0.3">
      <c r="A1534" s="13" t="str">
        <f t="shared" si="32"/>
        <v>SDGbaseTRA_UrbERT_v6_3C_SavingsINShhd-3</v>
      </c>
      <c r="B1534" s="37" t="s">
        <v>220</v>
      </c>
      <c r="C1534" s="38" t="s">
        <v>296</v>
      </c>
      <c r="D1534" s="4" t="s">
        <v>96</v>
      </c>
      <c r="E1534" t="s">
        <v>87</v>
      </c>
      <c r="F1534">
        <v>0.29970925487373701</v>
      </c>
      <c r="G1534">
        <v>0.17685072840194899</v>
      </c>
      <c r="H1534">
        <v>0.40938350551243602</v>
      </c>
      <c r="I1534">
        <v>0.53812339357479899</v>
      </c>
      <c r="J1534">
        <v>0.52590150032251903</v>
      </c>
      <c r="K1534">
        <v>0.520311964843856</v>
      </c>
      <c r="L1534">
        <v>0.57506924464796705</v>
      </c>
      <c r="M1534">
        <v>0.77930456818943905</v>
      </c>
      <c r="N1534">
        <v>1.02804949981363</v>
      </c>
      <c r="O1534">
        <v>0.94843715281772201</v>
      </c>
      <c r="P1534">
        <v>1.0800242584662201</v>
      </c>
      <c r="Q1534">
        <v>1.2043809142028701</v>
      </c>
      <c r="R1534">
        <v>1.3068299666248899</v>
      </c>
      <c r="S1534">
        <v>1.4787342007145201</v>
      </c>
      <c r="T1534">
        <v>1.6538142463345999</v>
      </c>
      <c r="U1534">
        <v>1.8807591515326201</v>
      </c>
      <c r="V1534">
        <v>2.2930494934095198</v>
      </c>
      <c r="W1534">
        <v>2.5740904057103502</v>
      </c>
      <c r="X1534">
        <v>2.6825950567639798</v>
      </c>
      <c r="Y1534">
        <v>2.7678664753282902</v>
      </c>
      <c r="Z1534">
        <v>2.7703204573240798</v>
      </c>
      <c r="AA1534">
        <v>2.8076230981191999</v>
      </c>
      <c r="AB1534">
        <v>2.7503800420563298</v>
      </c>
      <c r="AC1534">
        <v>2.7147998656968499</v>
      </c>
      <c r="AD1534">
        <v>2.7838097547670699</v>
      </c>
      <c r="AE1534">
        <v>2.9178131937535601</v>
      </c>
      <c r="AF1534">
        <v>3.10890712671549</v>
      </c>
      <c r="AG1534">
        <v>2.3369470362183802</v>
      </c>
      <c r="AH1534">
        <v>0.80631165291104601</v>
      </c>
      <c r="AI1534">
        <v>-1.11137280122075</v>
      </c>
      <c r="AJ1534">
        <v>-2.9168551446124602</v>
      </c>
      <c r="AK1534">
        <v>-4.5777381397942998</v>
      </c>
    </row>
    <row r="1535" spans="1:37" hidden="1" x14ac:dyDescent="0.3">
      <c r="A1535" s="13" t="str">
        <f t="shared" si="32"/>
        <v>SDGbaseTRA_UrbERT_v6_3C_SavingsINShhd-4</v>
      </c>
      <c r="B1535" s="37" t="s">
        <v>220</v>
      </c>
      <c r="C1535" s="38" t="s">
        <v>296</v>
      </c>
      <c r="D1535" s="4" t="s">
        <v>96</v>
      </c>
      <c r="E1535" t="s">
        <v>88</v>
      </c>
      <c r="F1535">
        <v>0.42956660419689002</v>
      </c>
      <c r="G1535">
        <v>0.29429904557465297</v>
      </c>
      <c r="H1535">
        <v>0.54515225520939103</v>
      </c>
      <c r="I1535">
        <v>0.684641714223302</v>
      </c>
      <c r="J1535">
        <v>0.67378878493607897</v>
      </c>
      <c r="K1535">
        <v>0.670612270966508</v>
      </c>
      <c r="L1535">
        <v>0.73237423715738603</v>
      </c>
      <c r="M1535">
        <v>0.95415120053815095</v>
      </c>
      <c r="N1535">
        <v>1.2239320732084999</v>
      </c>
      <c r="O1535">
        <v>1.14301864526605</v>
      </c>
      <c r="P1535">
        <v>1.28828670522972</v>
      </c>
      <c r="Q1535">
        <v>1.4256220794540999</v>
      </c>
      <c r="R1535">
        <v>1.5422110199825101</v>
      </c>
      <c r="S1535">
        <v>1.7308930127906701</v>
      </c>
      <c r="T1535">
        <v>1.9230926229982901</v>
      </c>
      <c r="U1535">
        <v>2.1718008074175099</v>
      </c>
      <c r="V1535">
        <v>2.61810574350466</v>
      </c>
      <c r="W1535">
        <v>2.9238885738296201</v>
      </c>
      <c r="X1535">
        <v>3.0447223859718</v>
      </c>
      <c r="Y1535">
        <v>3.1398369833186202</v>
      </c>
      <c r="Z1535">
        <v>3.1472920631508701</v>
      </c>
      <c r="AA1535">
        <v>3.19132427569805</v>
      </c>
      <c r="AB1535">
        <v>3.1362123464596001</v>
      </c>
      <c r="AC1535">
        <v>3.1024407785140702</v>
      </c>
      <c r="AD1535">
        <v>3.1807210350486699</v>
      </c>
      <c r="AE1535">
        <v>3.3285679140913</v>
      </c>
      <c r="AF1535">
        <v>3.5373891152989301</v>
      </c>
      <c r="AG1535">
        <v>2.7194908362086099</v>
      </c>
      <c r="AH1535">
        <v>1.09157813336098</v>
      </c>
      <c r="AI1535">
        <v>-0.93928513824496096</v>
      </c>
      <c r="AJ1535">
        <v>-2.84668885767702</v>
      </c>
      <c r="AK1535">
        <v>-4.5966904228092096</v>
      </c>
    </row>
    <row r="1536" spans="1:37" hidden="1" x14ac:dyDescent="0.3">
      <c r="A1536" s="13" t="str">
        <f t="shared" si="32"/>
        <v>SDGbaseTRA_UrbERT_v6_3C_SavingsINShhd-5</v>
      </c>
      <c r="B1536" s="37" t="s">
        <v>220</v>
      </c>
      <c r="C1536" s="38" t="s">
        <v>296</v>
      </c>
      <c r="D1536" s="4" t="s">
        <v>96</v>
      </c>
      <c r="E1536" t="s">
        <v>89</v>
      </c>
      <c r="F1536">
        <v>0.66273617400637597</v>
      </c>
      <c r="G1536">
        <v>0.47421683038393803</v>
      </c>
      <c r="H1536">
        <v>0.82018205815988099</v>
      </c>
      <c r="I1536">
        <v>1.00771956622201</v>
      </c>
      <c r="J1536">
        <v>0.99422903694188802</v>
      </c>
      <c r="K1536">
        <v>0.99221689716942296</v>
      </c>
      <c r="L1536">
        <v>1.0783485241222199</v>
      </c>
      <c r="M1536">
        <v>1.38097862785528</v>
      </c>
      <c r="N1536">
        <v>1.7490880206992701</v>
      </c>
      <c r="O1536">
        <v>1.64274890389725</v>
      </c>
      <c r="P1536">
        <v>1.8428837909309399</v>
      </c>
      <c r="Q1536">
        <v>2.0318643446970999</v>
      </c>
      <c r="R1536">
        <v>2.1994507815099502</v>
      </c>
      <c r="S1536">
        <v>2.4583493025986898</v>
      </c>
      <c r="T1536">
        <v>2.7221179099853301</v>
      </c>
      <c r="U1536">
        <v>3.0639640900316998</v>
      </c>
      <c r="V1536">
        <v>3.6717133033909302</v>
      </c>
      <c r="W1536">
        <v>4.08896547451827</v>
      </c>
      <c r="X1536">
        <v>4.2547699375267802</v>
      </c>
      <c r="Y1536">
        <v>4.3837976738848301</v>
      </c>
      <c r="Z1536">
        <v>4.3956964404605703</v>
      </c>
      <c r="AA1536">
        <v>4.4556613610115097</v>
      </c>
      <c r="AB1536">
        <v>4.3844613771683401</v>
      </c>
      <c r="AC1536">
        <v>4.3388102886598601</v>
      </c>
      <c r="AD1536">
        <v>4.4458485020160499</v>
      </c>
      <c r="AE1536">
        <v>4.6471447261667702</v>
      </c>
      <c r="AF1536">
        <v>4.9306999380011201</v>
      </c>
      <c r="AG1536">
        <v>3.8295246735290198</v>
      </c>
      <c r="AH1536">
        <v>1.6351915563128101</v>
      </c>
      <c r="AI1536">
        <v>-1.0787283106262799</v>
      </c>
      <c r="AJ1536">
        <v>-3.61783682604195</v>
      </c>
      <c r="AK1536">
        <v>-5.9382477329629602</v>
      </c>
    </row>
    <row r="1537" spans="1:37" hidden="1" x14ac:dyDescent="0.3">
      <c r="A1537" s="13" t="str">
        <f t="shared" ref="A1537:A1600" si="33">_xlfn.CONCAT(C1537,D1537,E1537)</f>
        <v>SDGbaseTRA_UrbERT_v6_3C_SavingsINShhd-6</v>
      </c>
      <c r="B1537" s="37" t="s">
        <v>220</v>
      </c>
      <c r="C1537" s="38" t="s">
        <v>296</v>
      </c>
      <c r="D1537" s="4" t="s">
        <v>96</v>
      </c>
      <c r="E1537" t="s">
        <v>90</v>
      </c>
      <c r="F1537">
        <v>0.90443341934945398</v>
      </c>
      <c r="G1537">
        <v>0.66778367033616104</v>
      </c>
      <c r="H1537">
        <v>1.0892745760373701</v>
      </c>
      <c r="I1537">
        <v>1.31037427673772</v>
      </c>
      <c r="J1537">
        <v>1.29638028179152</v>
      </c>
      <c r="K1537">
        <v>1.2973089518744001</v>
      </c>
      <c r="L1537">
        <v>1.4031760378909</v>
      </c>
      <c r="M1537">
        <v>1.7662301243104901</v>
      </c>
      <c r="N1537">
        <v>2.2079466509613601</v>
      </c>
      <c r="O1537">
        <v>2.0860668559406501</v>
      </c>
      <c r="P1537">
        <v>2.3290244471594002</v>
      </c>
      <c r="Q1537">
        <v>2.5583104345871601</v>
      </c>
      <c r="R1537">
        <v>2.7710916435223001</v>
      </c>
      <c r="S1537">
        <v>3.0836305926845902</v>
      </c>
      <c r="T1537">
        <v>3.4022087920810198</v>
      </c>
      <c r="U1537">
        <v>3.8155775090779702</v>
      </c>
      <c r="V1537">
        <v>4.5429670000400204</v>
      </c>
      <c r="W1537">
        <v>5.0437903109310502</v>
      </c>
      <c r="X1537">
        <v>5.2447020182438502</v>
      </c>
      <c r="Y1537">
        <v>5.3999341021721703</v>
      </c>
      <c r="Z1537">
        <v>5.4188024803116601</v>
      </c>
      <c r="AA1537">
        <v>5.4927270003970303</v>
      </c>
      <c r="AB1537">
        <v>5.4137201602698104</v>
      </c>
      <c r="AC1537">
        <v>5.3596103985153096</v>
      </c>
      <c r="AD1537">
        <v>5.4874634379134202</v>
      </c>
      <c r="AE1537">
        <v>5.7271696490831898</v>
      </c>
      <c r="AF1537">
        <v>6.0639300775012801</v>
      </c>
      <c r="AG1537">
        <v>4.7610233644445197</v>
      </c>
      <c r="AH1537">
        <v>2.1629981467836901</v>
      </c>
      <c r="AI1537">
        <v>-1.0239532593049401</v>
      </c>
      <c r="AJ1537">
        <v>-3.99495690225059</v>
      </c>
      <c r="AK1537">
        <v>-6.69950948421193</v>
      </c>
    </row>
    <row r="1538" spans="1:37" hidden="1" x14ac:dyDescent="0.3">
      <c r="A1538" s="13" t="str">
        <f t="shared" si="33"/>
        <v>SDGbaseTRA_UrbERT_v6_3C_SavingsINShhd-7</v>
      </c>
      <c r="B1538" s="37" t="s">
        <v>220</v>
      </c>
      <c r="C1538" s="38" t="s">
        <v>296</v>
      </c>
      <c r="D1538" s="4" t="s">
        <v>96</v>
      </c>
      <c r="E1538" t="s">
        <v>91</v>
      </c>
      <c r="F1538">
        <v>1.6367747641553201</v>
      </c>
      <c r="G1538">
        <v>1.2808388016773999</v>
      </c>
      <c r="H1538">
        <v>1.88474150048429</v>
      </c>
      <c r="I1538">
        <v>2.1814510682952899</v>
      </c>
      <c r="J1538">
        <v>2.17055637988424</v>
      </c>
      <c r="K1538">
        <v>2.1826337489740402</v>
      </c>
      <c r="L1538">
        <v>2.3398474731878101</v>
      </c>
      <c r="M1538">
        <v>2.8504301375907999</v>
      </c>
      <c r="N1538">
        <v>3.4706995707714698</v>
      </c>
      <c r="O1538">
        <v>3.3177274852028198</v>
      </c>
      <c r="P1538">
        <v>3.6678834616519498</v>
      </c>
      <c r="Q1538">
        <v>3.9988961912972099</v>
      </c>
      <c r="R1538">
        <v>4.3383820031719997</v>
      </c>
      <c r="S1538">
        <v>4.7887551137121003</v>
      </c>
      <c r="T1538">
        <v>5.2486740003728301</v>
      </c>
      <c r="U1538">
        <v>5.8443701694383101</v>
      </c>
      <c r="V1538">
        <v>6.8707153187463099</v>
      </c>
      <c r="W1538">
        <v>7.5853407222882403</v>
      </c>
      <c r="X1538">
        <v>7.8860113653065502</v>
      </c>
      <c r="Y1538">
        <v>8.1200682424881396</v>
      </c>
      <c r="Z1538">
        <v>8.1693331285254196</v>
      </c>
      <c r="AA1538">
        <v>8.2913264939159994</v>
      </c>
      <c r="AB1538">
        <v>8.2092282478065499</v>
      </c>
      <c r="AC1538">
        <v>8.1504671854778703</v>
      </c>
      <c r="AD1538">
        <v>8.3433145000438191</v>
      </c>
      <c r="AE1538">
        <v>8.6915123269619805</v>
      </c>
      <c r="AF1538">
        <v>9.1745802034726296</v>
      </c>
      <c r="AG1538">
        <v>7.3879807375414597</v>
      </c>
      <c r="AH1538">
        <v>3.79069332204458</v>
      </c>
      <c r="AI1538">
        <v>-0.59108010653148402</v>
      </c>
      <c r="AJ1538">
        <v>-4.6600029718498401</v>
      </c>
      <c r="AK1538">
        <v>-8.3479326588463891</v>
      </c>
    </row>
    <row r="1539" spans="1:37" hidden="1" x14ac:dyDescent="0.3">
      <c r="A1539" s="13" t="str">
        <f t="shared" si="33"/>
        <v>SDGbaseTRA_UrbERT_v6_3C_SavingsINShhd-8</v>
      </c>
      <c r="B1539" s="37" t="s">
        <v>220</v>
      </c>
      <c r="C1539" s="38" t="s">
        <v>296</v>
      </c>
      <c r="D1539" s="4" t="s">
        <v>96</v>
      </c>
      <c r="E1539" t="s">
        <v>92</v>
      </c>
      <c r="F1539">
        <v>3.7804416834441499</v>
      </c>
      <c r="G1539">
        <v>3.0788417589874801</v>
      </c>
      <c r="H1539">
        <v>4.1688673480730696</v>
      </c>
      <c r="I1539">
        <v>4.60662615785236</v>
      </c>
      <c r="J1539">
        <v>4.6131910255490398</v>
      </c>
      <c r="K1539">
        <v>4.6636984645839599</v>
      </c>
      <c r="L1539">
        <v>4.9565426354440598</v>
      </c>
      <c r="M1539">
        <v>5.8348199154231297</v>
      </c>
      <c r="N1539">
        <v>6.8995752068737604</v>
      </c>
      <c r="O1539">
        <v>6.6832058404783297</v>
      </c>
      <c r="P1539">
        <v>7.3085446541562797</v>
      </c>
      <c r="Q1539">
        <v>7.9022166754521699</v>
      </c>
      <c r="R1539">
        <v>8.6468224610596405</v>
      </c>
      <c r="S1539">
        <v>9.4592610601689699</v>
      </c>
      <c r="T1539">
        <v>10.292660191333599</v>
      </c>
      <c r="U1539">
        <v>11.3697514578755</v>
      </c>
      <c r="V1539">
        <v>13.1618741707938</v>
      </c>
      <c r="W1539">
        <v>14.4356751354815</v>
      </c>
      <c r="X1539">
        <v>15.0168802739441</v>
      </c>
      <c r="Y1539">
        <v>15.4763862087924</v>
      </c>
      <c r="Z1539">
        <v>15.6347412783498</v>
      </c>
      <c r="AA1539">
        <v>15.9055046775576</v>
      </c>
      <c r="AB1539">
        <v>15.8519715144666</v>
      </c>
      <c r="AC1539">
        <v>15.8009278082185</v>
      </c>
      <c r="AD1539">
        <v>16.172703248535299</v>
      </c>
      <c r="AE1539">
        <v>16.808978954010101</v>
      </c>
      <c r="AF1539">
        <v>17.676183155381299</v>
      </c>
      <c r="AG1539">
        <v>14.687782492136</v>
      </c>
      <c r="AH1539">
        <v>8.5559395964404299</v>
      </c>
      <c r="AI1539">
        <v>1.1675428205903</v>
      </c>
      <c r="AJ1539">
        <v>-5.6516363585151499</v>
      </c>
      <c r="AK1539">
        <v>-11.7895907645237</v>
      </c>
    </row>
    <row r="1540" spans="1:37" hidden="1" x14ac:dyDescent="0.3">
      <c r="A1540" s="13" t="str">
        <f t="shared" si="33"/>
        <v>SDGbaseTRA_UrbERT_v6_3C_SavingsINShhd-9</v>
      </c>
      <c r="B1540" s="37" t="s">
        <v>220</v>
      </c>
      <c r="C1540" s="38" t="s">
        <v>296</v>
      </c>
      <c r="D1540" s="4" t="s">
        <v>96</v>
      </c>
      <c r="E1540" t="s">
        <v>93</v>
      </c>
      <c r="F1540">
        <v>61.826498903556796</v>
      </c>
      <c r="G1540">
        <v>55.724592745528099</v>
      </c>
      <c r="H1540">
        <v>61.175271430918102</v>
      </c>
      <c r="I1540">
        <v>61.027626077879098</v>
      </c>
      <c r="J1540">
        <v>62.243013134904899</v>
      </c>
      <c r="K1540">
        <v>63.780334444012198</v>
      </c>
      <c r="L1540">
        <v>65.9935587046986</v>
      </c>
      <c r="M1540">
        <v>69.556809015547501</v>
      </c>
      <c r="N1540">
        <v>73.720852278696299</v>
      </c>
      <c r="O1540">
        <v>75.201437180234294</v>
      </c>
      <c r="P1540">
        <v>78.781956753561005</v>
      </c>
      <c r="Q1540">
        <v>82.279075341838904</v>
      </c>
      <c r="R1540">
        <v>89.241356285244507</v>
      </c>
      <c r="S1540">
        <v>93.655686931374603</v>
      </c>
      <c r="T1540">
        <v>98.247539455510903</v>
      </c>
      <c r="U1540">
        <v>103.840587484156</v>
      </c>
      <c r="V1540">
        <v>110.831925690879</v>
      </c>
      <c r="W1540">
        <v>116.772162108893</v>
      </c>
      <c r="X1540">
        <v>121.278884340297</v>
      </c>
      <c r="Y1540">
        <v>125.337820612916</v>
      </c>
      <c r="Z1540">
        <v>128.97944059269</v>
      </c>
      <c r="AA1540">
        <v>132.67963284371399</v>
      </c>
      <c r="AB1540">
        <v>136.31789042028899</v>
      </c>
      <c r="AC1540">
        <v>139.13872655099999</v>
      </c>
      <c r="AD1540">
        <v>142.76807694137801</v>
      </c>
      <c r="AE1540">
        <v>147.06835590003999</v>
      </c>
      <c r="AF1540">
        <v>152.012935688395</v>
      </c>
      <c r="AG1540">
        <v>147.713463090511</v>
      </c>
      <c r="AH1540">
        <v>132.77812460236001</v>
      </c>
      <c r="AI1540">
        <v>114.95289138115599</v>
      </c>
      <c r="AJ1540">
        <v>98.397742629632205</v>
      </c>
      <c r="AK1540">
        <v>83.152674151515399</v>
      </c>
    </row>
    <row r="1541" spans="1:37" hidden="1" x14ac:dyDescent="0.3">
      <c r="A1541" s="13" t="str">
        <f t="shared" si="33"/>
        <v>SDGbaseTRA_UrbERT_v6_3C_SavingsINStotal</v>
      </c>
      <c r="B1541" s="37" t="s">
        <v>220</v>
      </c>
      <c r="C1541" s="38" t="s">
        <v>296</v>
      </c>
      <c r="D1541" s="4" t="s">
        <v>96</v>
      </c>
      <c r="E1541" t="s">
        <v>1</v>
      </c>
      <c r="F1541">
        <v>764.22743601987099</v>
      </c>
      <c r="G1541">
        <v>706.54394168539898</v>
      </c>
      <c r="H1541">
        <v>729.50513220831601</v>
      </c>
      <c r="I1541">
        <v>726.02060866516695</v>
      </c>
      <c r="J1541">
        <v>743.84548565297496</v>
      </c>
      <c r="K1541">
        <v>763.98719865436203</v>
      </c>
      <c r="L1541">
        <v>786.72421865004196</v>
      </c>
      <c r="M1541">
        <v>809.68160506386596</v>
      </c>
      <c r="N1541">
        <v>835.20707416934295</v>
      </c>
      <c r="O1541">
        <v>859.02197738960797</v>
      </c>
      <c r="P1541">
        <v>890.685986020786</v>
      </c>
      <c r="Q1541">
        <v>923.73313781517402</v>
      </c>
      <c r="R1541">
        <v>987.78185840134904</v>
      </c>
      <c r="S1541">
        <v>1027.36823190925</v>
      </c>
      <c r="T1541">
        <v>1069.10060472637</v>
      </c>
      <c r="U1541">
        <v>1116.4352201628999</v>
      </c>
      <c r="V1541">
        <v>1161.8189439610601</v>
      </c>
      <c r="W1541">
        <v>1208.5048407192601</v>
      </c>
      <c r="X1541">
        <v>1257.5036860673999</v>
      </c>
      <c r="Y1541">
        <v>1306.1601961039</v>
      </c>
      <c r="Z1541">
        <v>1357.56694325017</v>
      </c>
      <c r="AA1541">
        <v>1406.8841017152999</v>
      </c>
      <c r="AB1541">
        <v>1463.68275377086</v>
      </c>
      <c r="AC1541">
        <v>1511.74359925301</v>
      </c>
      <c r="AD1541">
        <v>1557.3976211679801</v>
      </c>
      <c r="AE1541">
        <v>1603.9689429985301</v>
      </c>
      <c r="AF1541">
        <v>1652.4669599536401</v>
      </c>
      <c r="AG1541">
        <v>1699.2279374432401</v>
      </c>
      <c r="AH1541">
        <v>1702.0880657196001</v>
      </c>
      <c r="AI1541">
        <v>1698.27082714774</v>
      </c>
      <c r="AJ1541">
        <v>1691.9438341416401</v>
      </c>
      <c r="AK1541">
        <v>1681.0326564711199</v>
      </c>
    </row>
    <row r="1542" spans="1:37" hidden="1" x14ac:dyDescent="0.3">
      <c r="A1542" s="13" t="str">
        <f t="shared" si="33"/>
        <v>SDGbaseTRA_UrbERT_v6_3YGXtotal</v>
      </c>
      <c r="B1542" s="37" t="s">
        <v>220</v>
      </c>
      <c r="C1542" s="38" t="s">
        <v>296</v>
      </c>
      <c r="D1542" s="4" t="s">
        <v>223</v>
      </c>
      <c r="E1542" t="s">
        <v>1</v>
      </c>
      <c r="F1542">
        <v>1490.97649378807</v>
      </c>
      <c r="G1542">
        <v>1430.4505946130701</v>
      </c>
      <c r="H1542">
        <v>1452.4945195742901</v>
      </c>
      <c r="I1542">
        <v>1604.7315283221001</v>
      </c>
      <c r="J1542">
        <v>1637.71449660853</v>
      </c>
      <c r="K1542">
        <v>1677.45392798695</v>
      </c>
      <c r="L1542">
        <v>1723.20443228364</v>
      </c>
      <c r="M1542">
        <v>1771.43366551289</v>
      </c>
      <c r="N1542">
        <v>1823.4290094962601</v>
      </c>
      <c r="O1542">
        <v>1882.70490222031</v>
      </c>
      <c r="P1542">
        <v>1946.1004329315599</v>
      </c>
      <c r="Q1542">
        <v>2009.40838122269</v>
      </c>
      <c r="R1542">
        <v>1955.62917426494</v>
      </c>
      <c r="S1542">
        <v>2001.61730933894</v>
      </c>
      <c r="T1542">
        <v>2047.2691873200799</v>
      </c>
      <c r="U1542">
        <v>2096.7611715498902</v>
      </c>
      <c r="V1542">
        <v>2149.8108274075598</v>
      </c>
      <c r="W1542">
        <v>2202.0790401981299</v>
      </c>
      <c r="X1542">
        <v>2253.07620353026</v>
      </c>
      <c r="Y1542">
        <v>2301.3810651221902</v>
      </c>
      <c r="Z1542">
        <v>2350.33702760812</v>
      </c>
      <c r="AA1542">
        <v>2400.63064760938</v>
      </c>
      <c r="AB1542">
        <v>2446.4054324234999</v>
      </c>
      <c r="AC1542">
        <v>2502.8200730155299</v>
      </c>
      <c r="AD1542">
        <v>2566.22163469917</v>
      </c>
      <c r="AE1542">
        <v>2633.39471906884</v>
      </c>
      <c r="AF1542">
        <v>2702.8328294288299</v>
      </c>
      <c r="AG1542">
        <v>2767.2407428505799</v>
      </c>
      <c r="AH1542">
        <v>2802.3602593188102</v>
      </c>
      <c r="AI1542">
        <v>2833.0724082183201</v>
      </c>
      <c r="AJ1542">
        <v>2872.60885375319</v>
      </c>
      <c r="AK1542">
        <v>2915.9666656665599</v>
      </c>
    </row>
    <row r="1543" spans="1:37" x14ac:dyDescent="0.3">
      <c r="A1543" s="13" t="str">
        <f t="shared" si="33"/>
        <v>SDGbaseTRA_UrbERT_v6_3EGXtotal</v>
      </c>
      <c r="B1543" s="37" t="s">
        <v>220</v>
      </c>
      <c r="C1543" s="38" t="s">
        <v>296</v>
      </c>
      <c r="D1543" s="4" t="s">
        <v>197</v>
      </c>
      <c r="E1543" t="s">
        <v>1</v>
      </c>
      <c r="F1543">
        <v>1502.9418073243701</v>
      </c>
      <c r="G1543">
        <v>1442.69743044645</v>
      </c>
      <c r="H1543">
        <v>1465.03357220508</v>
      </c>
      <c r="I1543">
        <v>1539.57522401797</v>
      </c>
      <c r="J1543">
        <v>1580.05845473009</v>
      </c>
      <c r="K1543">
        <v>1624.6873035461899</v>
      </c>
      <c r="L1543">
        <v>1674.25677327575</v>
      </c>
      <c r="M1543">
        <v>1725.9394687225399</v>
      </c>
      <c r="N1543">
        <v>1781.1964004154399</v>
      </c>
      <c r="O1543">
        <v>1843.0031316676</v>
      </c>
      <c r="P1543">
        <v>1909.93802180181</v>
      </c>
      <c r="Q1543">
        <v>1977.59083427583</v>
      </c>
      <c r="R1543">
        <v>2022.1047066174599</v>
      </c>
      <c r="S1543">
        <v>2069.7469230377801</v>
      </c>
      <c r="T1543">
        <v>2118.45861495695</v>
      </c>
      <c r="U1543">
        <v>2171.52247477527</v>
      </c>
      <c r="V1543">
        <v>2227.7810364653401</v>
      </c>
      <c r="W1543">
        <v>2283.55710837065</v>
      </c>
      <c r="X1543">
        <v>2338.7599190903602</v>
      </c>
      <c r="Y1543">
        <v>2392.97739876994</v>
      </c>
      <c r="Z1543">
        <v>2447.5574851609299</v>
      </c>
      <c r="AA1543">
        <v>2503.4292300971601</v>
      </c>
      <c r="AB1543">
        <v>2557.6826334176599</v>
      </c>
      <c r="AC1543">
        <v>2617.7972105138501</v>
      </c>
      <c r="AD1543">
        <v>2682.4854277262498</v>
      </c>
      <c r="AE1543">
        <v>2749.91175591821</v>
      </c>
      <c r="AF1543">
        <v>2819.8550278917701</v>
      </c>
      <c r="AG1543">
        <v>2883.1282716985102</v>
      </c>
      <c r="AH1543">
        <v>2916.23402073851</v>
      </c>
      <c r="AI1543">
        <v>2944.3358302812098</v>
      </c>
      <c r="AJ1543">
        <v>2980.7456020487398</v>
      </c>
      <c r="AK1543">
        <v>3020.8660511283401</v>
      </c>
    </row>
    <row r="1544" spans="1:37" hidden="1" x14ac:dyDescent="0.3">
      <c r="A1544" s="13" t="str">
        <f t="shared" si="33"/>
        <v>SDGbaseTRA_UrbERT_v6_3GADJXtotal</v>
      </c>
      <c r="B1544" s="37" t="s">
        <v>220</v>
      </c>
      <c r="C1544" s="38" t="s">
        <v>296</v>
      </c>
      <c r="D1544" s="4" t="s">
        <v>190</v>
      </c>
      <c r="E1544" t="s">
        <v>1</v>
      </c>
      <c r="F1544">
        <v>1</v>
      </c>
      <c r="G1544">
        <v>0.93699600000000005</v>
      </c>
      <c r="H1544">
        <v>0.96368600000000004</v>
      </c>
      <c r="I1544">
        <v>1.0193760000000001</v>
      </c>
      <c r="J1544">
        <v>1.053822</v>
      </c>
      <c r="K1544">
        <v>1.088714</v>
      </c>
      <c r="L1544">
        <v>1.12592</v>
      </c>
      <c r="M1544">
        <v>1.1644779999999999</v>
      </c>
      <c r="N1544">
        <v>1.2071860000000001</v>
      </c>
      <c r="O1544">
        <v>1.262135</v>
      </c>
      <c r="P1544">
        <v>1.3146629999999999</v>
      </c>
      <c r="Q1544">
        <v>1.3676550000000001</v>
      </c>
      <c r="R1544">
        <v>1.3999710000000001</v>
      </c>
      <c r="S1544">
        <v>1.4330510000000001</v>
      </c>
      <c r="T1544">
        <v>1.4669129999999999</v>
      </c>
      <c r="U1544">
        <v>1.501574</v>
      </c>
      <c r="V1544">
        <v>1.5370550000000001</v>
      </c>
      <c r="W1544">
        <v>1.5733740000000001</v>
      </c>
      <c r="X1544">
        <v>1.6105510000000001</v>
      </c>
      <c r="Y1544">
        <v>1.6486069999999999</v>
      </c>
      <c r="Z1544">
        <v>1.6875610000000001</v>
      </c>
      <c r="AA1544">
        <v>1.7274369999999999</v>
      </c>
      <c r="AB1544">
        <v>1.768254</v>
      </c>
      <c r="AC1544">
        <v>1.810036</v>
      </c>
      <c r="AD1544">
        <v>1.852806</v>
      </c>
      <c r="AE1544">
        <v>1.896585</v>
      </c>
      <c r="AF1544">
        <v>1.9414</v>
      </c>
      <c r="AG1544">
        <v>1.9872730000000001</v>
      </c>
      <c r="AH1544">
        <v>2.03423</v>
      </c>
      <c r="AI1544">
        <v>2.0822970000000001</v>
      </c>
      <c r="AJ1544">
        <v>2.1314989999999998</v>
      </c>
      <c r="AK1544">
        <v>2.181864</v>
      </c>
    </row>
    <row r="1545" spans="1:37" hidden="1" x14ac:dyDescent="0.3">
      <c r="A1545" s="13" t="str">
        <f t="shared" si="33"/>
        <v>SDGbaseTRA_UrbERT_v6_3GOVGRtotal</v>
      </c>
      <c r="B1545" s="37" t="s">
        <v>220</v>
      </c>
      <c r="C1545" s="38" t="s">
        <v>296</v>
      </c>
      <c r="D1545" s="4" t="s">
        <v>192</v>
      </c>
      <c r="E1545" t="s">
        <v>1</v>
      </c>
      <c r="G1545">
        <v>2.3628947497707602E-2</v>
      </c>
      <c r="H1545">
        <v>2.3628947497707602E-2</v>
      </c>
      <c r="I1545">
        <v>2.3628947497707602E-2</v>
      </c>
      <c r="J1545">
        <v>2.3628947497707602E-2</v>
      </c>
      <c r="K1545">
        <v>2.3628947497707602E-2</v>
      </c>
      <c r="L1545">
        <v>2.3628947497707602E-2</v>
      </c>
      <c r="M1545">
        <v>2.3628947497707602E-2</v>
      </c>
      <c r="N1545">
        <v>2.3628947497707602E-2</v>
      </c>
      <c r="O1545">
        <v>2.3628947497707602E-2</v>
      </c>
      <c r="P1545">
        <v>2.3628947497707602E-2</v>
      </c>
      <c r="Q1545">
        <v>2.3628947497707602E-2</v>
      </c>
      <c r="R1545">
        <v>2.3628947497707602E-2</v>
      </c>
      <c r="S1545">
        <v>2.3628947497707602E-2</v>
      </c>
      <c r="T1545">
        <v>2.3628947497707602E-2</v>
      </c>
      <c r="U1545">
        <v>2.3628947497707602E-2</v>
      </c>
      <c r="V1545">
        <v>2.3628947497707602E-2</v>
      </c>
      <c r="W1545">
        <v>2.3628947497707602E-2</v>
      </c>
      <c r="X1545">
        <v>2.3628947497707602E-2</v>
      </c>
      <c r="Y1545">
        <v>2.3628947497707602E-2</v>
      </c>
      <c r="Z1545">
        <v>2.3628947497707602E-2</v>
      </c>
      <c r="AA1545">
        <v>2.3628947497707602E-2</v>
      </c>
      <c r="AB1545">
        <v>2.3628947497707602E-2</v>
      </c>
      <c r="AC1545">
        <v>2.3628947497707602E-2</v>
      </c>
      <c r="AD1545">
        <v>2.3628947497707602E-2</v>
      </c>
      <c r="AE1545">
        <v>2.3628947497707602E-2</v>
      </c>
      <c r="AF1545">
        <v>2.3628947497707602E-2</v>
      </c>
      <c r="AG1545">
        <v>2.3628947497707602E-2</v>
      </c>
      <c r="AH1545">
        <v>2.3628947497707602E-2</v>
      </c>
      <c r="AI1545">
        <v>2.3628947497707602E-2</v>
      </c>
      <c r="AJ1545">
        <v>2.3628947497707602E-2</v>
      </c>
      <c r="AK1545">
        <v>2.3628947497707602E-2</v>
      </c>
    </row>
    <row r="1546" spans="1:37" x14ac:dyDescent="0.3">
      <c r="A1546" s="13" t="str">
        <f t="shared" si="33"/>
        <v>SDGbaseTRA_UrbERT_v6_3C_GovConscgsrv</v>
      </c>
      <c r="B1546" s="37" t="s">
        <v>220</v>
      </c>
      <c r="C1546" s="38" t="s">
        <v>296</v>
      </c>
      <c r="D1546" s="4" t="s">
        <v>213</v>
      </c>
      <c r="E1546" t="s">
        <v>184</v>
      </c>
      <c r="F1546">
        <v>1080.43447768238</v>
      </c>
      <c r="G1546">
        <v>1020.19010080446</v>
      </c>
      <c r="H1546">
        <v>1053.05643214213</v>
      </c>
      <c r="I1546">
        <v>1120.2694960701001</v>
      </c>
      <c r="J1546">
        <v>1155.0527515682099</v>
      </c>
      <c r="K1546">
        <v>1194.67494856437</v>
      </c>
      <c r="L1546">
        <v>1238.4477114738199</v>
      </c>
      <c r="M1546">
        <v>1283.6270448849</v>
      </c>
      <c r="N1546">
        <v>1332.1997065114799</v>
      </c>
      <c r="O1546">
        <v>1386.7236545006299</v>
      </c>
      <c r="P1546">
        <v>1445.2869111489899</v>
      </c>
      <c r="Q1546">
        <v>1504.05716080863</v>
      </c>
      <c r="R1546">
        <v>1539.7321575173701</v>
      </c>
      <c r="S1546">
        <v>1577.0145515511299</v>
      </c>
      <c r="T1546">
        <v>1615.10681839117</v>
      </c>
      <c r="U1546">
        <v>1656.97099365145</v>
      </c>
      <c r="V1546">
        <v>1700.5399651226601</v>
      </c>
      <c r="W1546">
        <v>1743.8102467542401</v>
      </c>
      <c r="X1546">
        <v>1785.9803225415999</v>
      </c>
      <c r="Y1546">
        <v>1826.52104157534</v>
      </c>
      <c r="Z1546">
        <v>1868.0009519641101</v>
      </c>
      <c r="AA1546">
        <v>1909.97432155191</v>
      </c>
      <c r="AB1546">
        <v>1950.52365847788</v>
      </c>
      <c r="AC1546">
        <v>1995.4262390643601</v>
      </c>
      <c r="AD1546">
        <v>2045.6438052216599</v>
      </c>
      <c r="AE1546">
        <v>2098.3321276676502</v>
      </c>
      <c r="AF1546">
        <v>2152.94602700111</v>
      </c>
      <c r="AG1546">
        <v>2200.2603024414202</v>
      </c>
      <c r="AH1546">
        <v>2217.38702490583</v>
      </c>
      <c r="AI1546">
        <v>2240.64222412962</v>
      </c>
      <c r="AJ1546">
        <v>2274.1494931873499</v>
      </c>
      <c r="AK1546">
        <v>2311.6721569473102</v>
      </c>
    </row>
    <row r="1547" spans="1:37" x14ac:dyDescent="0.3">
      <c r="A1547" s="13" t="str">
        <f t="shared" si="33"/>
        <v>SDGbaseTRA_UrbERT_v6_3C_GovConstotal</v>
      </c>
      <c r="B1547" s="37" t="s">
        <v>220</v>
      </c>
      <c r="C1547" s="38" t="s">
        <v>296</v>
      </c>
      <c r="D1547" s="4" t="s">
        <v>213</v>
      </c>
      <c r="E1547" t="s">
        <v>1</v>
      </c>
      <c r="F1547">
        <v>1080.43447768238</v>
      </c>
      <c r="G1547">
        <v>1020.19010080446</v>
      </c>
      <c r="H1547">
        <v>1053.05643214213</v>
      </c>
      <c r="I1547">
        <v>1120.2694960701001</v>
      </c>
      <c r="J1547">
        <v>1155.0527515682099</v>
      </c>
      <c r="K1547">
        <v>1194.67494856437</v>
      </c>
      <c r="L1547">
        <v>1238.4477114738199</v>
      </c>
      <c r="M1547">
        <v>1283.6270448849</v>
      </c>
      <c r="N1547">
        <v>1332.1997065114799</v>
      </c>
      <c r="O1547">
        <v>1386.7236545006299</v>
      </c>
      <c r="P1547">
        <v>1445.2869111489899</v>
      </c>
      <c r="Q1547">
        <v>1504.05716080863</v>
      </c>
      <c r="R1547">
        <v>1539.7321575173701</v>
      </c>
      <c r="S1547">
        <v>1577.0145515511299</v>
      </c>
      <c r="T1547">
        <v>1615.10681839117</v>
      </c>
      <c r="U1547">
        <v>1656.97099365145</v>
      </c>
      <c r="V1547">
        <v>1700.5399651226601</v>
      </c>
      <c r="W1547">
        <v>1743.8102467542401</v>
      </c>
      <c r="X1547">
        <v>1785.9803225415999</v>
      </c>
      <c r="Y1547">
        <v>1826.52104157534</v>
      </c>
      <c r="Z1547">
        <v>1868.0009519641101</v>
      </c>
      <c r="AA1547">
        <v>1909.97432155191</v>
      </c>
      <c r="AB1547">
        <v>1950.52365847788</v>
      </c>
      <c r="AC1547">
        <v>1995.4262390643601</v>
      </c>
      <c r="AD1547">
        <v>2045.6438052216599</v>
      </c>
      <c r="AE1547">
        <v>2098.3321276676502</v>
      </c>
      <c r="AF1547">
        <v>2152.94602700111</v>
      </c>
      <c r="AG1547">
        <v>2200.2603024414202</v>
      </c>
      <c r="AH1547">
        <v>2217.38702490583</v>
      </c>
      <c r="AI1547">
        <v>2240.64222412962</v>
      </c>
      <c r="AJ1547">
        <v>2274.1494931873499</v>
      </c>
      <c r="AK1547">
        <v>2311.6721569473102</v>
      </c>
    </row>
    <row r="1548" spans="1:37" hidden="1" x14ac:dyDescent="0.3">
      <c r="A1548" s="13" t="str">
        <f t="shared" si="33"/>
        <v>SDGbaseTRA_UrbERT_v6_3GSAVXtotal</v>
      </c>
      <c r="B1548" s="37" t="s">
        <v>220</v>
      </c>
      <c r="C1548" s="38" t="s">
        <v>296</v>
      </c>
      <c r="D1548" s="4" t="s">
        <v>98</v>
      </c>
      <c r="E1548" t="s">
        <v>1</v>
      </c>
      <c r="F1548">
        <v>-11.965313536297</v>
      </c>
      <c r="G1548">
        <v>-12.246835833377</v>
      </c>
      <c r="H1548">
        <v>-12.539052630794901</v>
      </c>
      <c r="I1548">
        <v>65.156304304134693</v>
      </c>
      <c r="J1548">
        <v>57.656041878432497</v>
      </c>
      <c r="K1548">
        <v>52.766624440764197</v>
      </c>
      <c r="L1548">
        <v>48.947659007891403</v>
      </c>
      <c r="M1548">
        <v>45.494196790347601</v>
      </c>
      <c r="N1548">
        <v>42.232609080815998</v>
      </c>
      <c r="O1548">
        <v>39.701770552713199</v>
      </c>
      <c r="P1548">
        <v>36.162411129740597</v>
      </c>
      <c r="Q1548">
        <v>31.817546946859</v>
      </c>
      <c r="R1548">
        <v>-66.475532352515302</v>
      </c>
      <c r="S1548">
        <v>-68.129613698840799</v>
      </c>
      <c r="T1548">
        <v>-71.189427636868004</v>
      </c>
      <c r="U1548">
        <v>-74.761303225378498</v>
      </c>
      <c r="V1548">
        <v>-77.970209057772095</v>
      </c>
      <c r="W1548">
        <v>-81.478068172517396</v>
      </c>
      <c r="X1548">
        <v>-85.6837155600915</v>
      </c>
      <c r="Y1548">
        <v>-91.596333647747997</v>
      </c>
      <c r="Z1548">
        <v>-97.220457552809407</v>
      </c>
      <c r="AA1548">
        <v>-102.79858248777499</v>
      </c>
      <c r="AB1548">
        <v>-111.27720099415301</v>
      </c>
      <c r="AC1548">
        <v>-114.977137498311</v>
      </c>
      <c r="AD1548">
        <v>-116.263793027083</v>
      </c>
      <c r="AE1548">
        <v>-116.517036849379</v>
      </c>
      <c r="AF1548">
        <v>-117.022198462937</v>
      </c>
      <c r="AG1548">
        <v>-115.88752884793</v>
      </c>
      <c r="AH1548">
        <v>-113.873761419705</v>
      </c>
      <c r="AI1548">
        <v>-111.263422062887</v>
      </c>
      <c r="AJ1548">
        <v>-108.13674829554699</v>
      </c>
      <c r="AK1548">
        <v>-104.899385461772</v>
      </c>
    </row>
    <row r="1549" spans="1:37" hidden="1" x14ac:dyDescent="0.3">
      <c r="A1549" s="13" t="str">
        <f t="shared" si="33"/>
        <v>SDGbaseTRA_UrbERT_v6_3FSAVXtotal</v>
      </c>
      <c r="B1549" s="37" t="s">
        <v>220</v>
      </c>
      <c r="C1549" s="38" t="s">
        <v>296</v>
      </c>
      <c r="D1549" s="4" t="s">
        <v>97</v>
      </c>
      <c r="E1549" t="s">
        <v>1</v>
      </c>
      <c r="F1549">
        <v>180.258601623136</v>
      </c>
      <c r="G1549">
        <v>183.32299785072999</v>
      </c>
      <c r="H1549">
        <v>186.439488814192</v>
      </c>
      <c r="I1549">
        <v>189.60896012403299</v>
      </c>
      <c r="J1549">
        <v>192.832312446142</v>
      </c>
      <c r="K1549">
        <v>196.110461757726</v>
      </c>
      <c r="L1549">
        <v>199.44433960760799</v>
      </c>
      <c r="M1549">
        <v>202.83489338093699</v>
      </c>
      <c r="N1549">
        <v>206.28308656841301</v>
      </c>
      <c r="O1549">
        <v>209.78989904007599</v>
      </c>
      <c r="P1549">
        <v>213.356327323757</v>
      </c>
      <c r="Q1549">
        <v>216.98338488826101</v>
      </c>
      <c r="R1549">
        <v>220.672102431361</v>
      </c>
      <c r="S1549">
        <v>224.42352817269401</v>
      </c>
      <c r="T1549">
        <v>228.23872815163</v>
      </c>
      <c r="U1549">
        <v>232.11878653020801</v>
      </c>
      <c r="V1549">
        <v>236.06480590122101</v>
      </c>
      <c r="W1549">
        <v>240.07790760154199</v>
      </c>
      <c r="X1549">
        <v>244.15923203076801</v>
      </c>
      <c r="Y1549">
        <v>248.309938975291</v>
      </c>
      <c r="Z1549">
        <v>252.53120793787099</v>
      </c>
      <c r="AA1549">
        <v>256.82423847281501</v>
      </c>
      <c r="AB1549">
        <v>261.19025052685299</v>
      </c>
      <c r="AC1549">
        <v>265.63048478580902</v>
      </c>
      <c r="AD1549">
        <v>270.14620302716799</v>
      </c>
      <c r="AE1549">
        <v>274.73868847863002</v>
      </c>
      <c r="AF1549">
        <v>279.40924618276699</v>
      </c>
      <c r="AG1549">
        <v>284.159203367874</v>
      </c>
      <c r="AH1549">
        <v>288.98990982512697</v>
      </c>
      <c r="AI1549">
        <v>293.90273829215403</v>
      </c>
      <c r="AJ1549">
        <v>298.89908484312099</v>
      </c>
      <c r="AK1549">
        <v>303.980369285454</v>
      </c>
    </row>
    <row r="1550" spans="1:37" hidden="1" x14ac:dyDescent="0.3">
      <c r="A1550" s="13" t="str">
        <f t="shared" si="33"/>
        <v>SDGbaseTRA_UrbERT_v6_3C_TSavtotal</v>
      </c>
      <c r="B1550" s="37" t="s">
        <v>220</v>
      </c>
      <c r="C1550" s="38" t="s">
        <v>296</v>
      </c>
      <c r="D1550" s="4" t="s">
        <v>100</v>
      </c>
      <c r="E1550" t="s">
        <v>1</v>
      </c>
      <c r="F1550">
        <v>932.52072410671099</v>
      </c>
      <c r="G1550">
        <v>877.62010370275198</v>
      </c>
      <c r="H1550">
        <v>903.40556839171302</v>
      </c>
      <c r="I1550">
        <v>980.785873093335</v>
      </c>
      <c r="J1550">
        <v>994.33383997754902</v>
      </c>
      <c r="K1550">
        <v>1012.86428485285</v>
      </c>
      <c r="L1550">
        <v>1035.1162172655399</v>
      </c>
      <c r="M1550">
        <v>1058.01069523515</v>
      </c>
      <c r="N1550">
        <v>1083.72276981857</v>
      </c>
      <c r="O1550">
        <v>1108.5136469823999</v>
      </c>
      <c r="P1550">
        <v>1140.2047244742801</v>
      </c>
      <c r="Q1550">
        <v>1172.5340696502899</v>
      </c>
      <c r="R1550">
        <v>1141.9784284801999</v>
      </c>
      <c r="S1550">
        <v>1183.66214638311</v>
      </c>
      <c r="T1550">
        <v>1226.14990524113</v>
      </c>
      <c r="U1550">
        <v>1273.79270346773</v>
      </c>
      <c r="V1550">
        <v>1319.9135408045099</v>
      </c>
      <c r="W1550">
        <v>1367.1046801482801</v>
      </c>
      <c r="X1550">
        <v>1415.97920253808</v>
      </c>
      <c r="Y1550">
        <v>1462.8738014314399</v>
      </c>
      <c r="Z1550">
        <v>1512.8776936352299</v>
      </c>
      <c r="AA1550">
        <v>1560.9097577003399</v>
      </c>
      <c r="AB1550">
        <v>1613.5958033035599</v>
      </c>
      <c r="AC1550">
        <v>1662.39694654051</v>
      </c>
      <c r="AD1550">
        <v>1711.2800311680601</v>
      </c>
      <c r="AE1550">
        <v>1762.19059462778</v>
      </c>
      <c r="AF1550">
        <v>1814.8540076734701</v>
      </c>
      <c r="AG1550">
        <v>1867.4996119631901</v>
      </c>
      <c r="AH1550">
        <v>1877.2042141250299</v>
      </c>
      <c r="AI1550">
        <v>1880.9101433770099</v>
      </c>
      <c r="AJ1550">
        <v>1882.70617068921</v>
      </c>
      <c r="AK1550">
        <v>1880.1136402948</v>
      </c>
    </row>
    <row r="1551" spans="1:37" hidden="1" x14ac:dyDescent="0.3">
      <c r="A1551" s="13" t="str">
        <f t="shared" si="33"/>
        <v>SDGbaseTRA_UrbERT_v6_3QINVXctext</v>
      </c>
      <c r="B1551" s="37" t="s">
        <v>220</v>
      </c>
      <c r="C1551" s="38" t="s">
        <v>296</v>
      </c>
      <c r="D1551" s="4" t="s">
        <v>101</v>
      </c>
      <c r="E1551" t="s">
        <v>102</v>
      </c>
      <c r="F1551">
        <v>2.3692309801762498E-2</v>
      </c>
      <c r="G1551">
        <v>2.1592316082631499E-2</v>
      </c>
      <c r="H1551">
        <v>2.22257982128309E-2</v>
      </c>
      <c r="I1551">
        <v>2.3882775359181301E-2</v>
      </c>
      <c r="J1551">
        <v>2.4312775489231799E-2</v>
      </c>
      <c r="K1551">
        <v>2.4803511393357101E-2</v>
      </c>
      <c r="L1551">
        <v>2.53941467797365E-2</v>
      </c>
      <c r="M1551">
        <v>2.6061714146610598E-2</v>
      </c>
      <c r="N1551">
        <v>2.6764968070003298E-2</v>
      </c>
      <c r="O1551">
        <v>2.7643154748330099E-2</v>
      </c>
      <c r="P1551">
        <v>2.84558245690485E-2</v>
      </c>
      <c r="Q1551">
        <v>2.9229193425600999E-2</v>
      </c>
      <c r="R1551">
        <v>2.8600194990964199E-2</v>
      </c>
      <c r="S1551">
        <v>2.94865026484987E-2</v>
      </c>
      <c r="T1551">
        <v>3.04258368688601E-2</v>
      </c>
      <c r="U1551">
        <v>3.1512629770835902E-2</v>
      </c>
      <c r="V1551">
        <v>3.2639867436866102E-2</v>
      </c>
      <c r="W1551">
        <v>3.37512977884383E-2</v>
      </c>
      <c r="X1551">
        <v>3.47726653367968E-2</v>
      </c>
      <c r="Y1551">
        <v>3.5814232391184697E-2</v>
      </c>
      <c r="Z1551">
        <v>3.6916901235611699E-2</v>
      </c>
      <c r="AA1551">
        <v>3.79871776671988E-2</v>
      </c>
      <c r="AB1551">
        <v>3.89228288519195E-2</v>
      </c>
      <c r="AC1551">
        <v>3.9873532443171801E-2</v>
      </c>
      <c r="AD1551">
        <v>4.0992809261978597E-2</v>
      </c>
      <c r="AE1551">
        <v>4.2207181603508101E-2</v>
      </c>
      <c r="AF1551">
        <v>4.3485721118777701E-2</v>
      </c>
      <c r="AG1551">
        <v>4.4740812736334797E-2</v>
      </c>
      <c r="AH1551">
        <v>4.4581206899905398E-2</v>
      </c>
      <c r="AI1551">
        <v>4.4257831795452902E-2</v>
      </c>
      <c r="AJ1551">
        <v>4.40826016525478E-2</v>
      </c>
      <c r="AK1551">
        <v>4.3828380689348898E-2</v>
      </c>
    </row>
    <row r="1552" spans="1:37" hidden="1" x14ac:dyDescent="0.3">
      <c r="A1552" s="13" t="str">
        <f t="shared" si="33"/>
        <v>SDGbaseTRA_UrbERT_v6_3QINVXcleat</v>
      </c>
      <c r="B1552" s="37" t="s">
        <v>220</v>
      </c>
      <c r="C1552" s="38" t="s">
        <v>296</v>
      </c>
      <c r="D1552" s="4" t="s">
        <v>101</v>
      </c>
      <c r="E1552" t="s">
        <v>103</v>
      </c>
      <c r="F1552" s="143">
        <v>3.4546835070606202E-5</v>
      </c>
      <c r="G1552" s="143">
        <v>3.1484738665859197E-5</v>
      </c>
      <c r="H1552" s="143">
        <v>3.2408447787312098E-5</v>
      </c>
      <c r="I1552" s="143">
        <v>3.48245615672557E-5</v>
      </c>
      <c r="J1552" s="143">
        <v>3.5451564324584502E-5</v>
      </c>
      <c r="K1552" s="143">
        <v>3.6167128677950302E-5</v>
      </c>
      <c r="L1552" s="143">
        <v>3.7028361012443801E-5</v>
      </c>
      <c r="M1552" s="143">
        <v>3.8001771368584103E-5</v>
      </c>
      <c r="N1552" s="143">
        <v>3.9027217916746203E-5</v>
      </c>
      <c r="O1552" s="143">
        <v>4.0307741875414899E-5</v>
      </c>
      <c r="P1552" s="143">
        <v>4.1492732722576998E-5</v>
      </c>
      <c r="Q1552" s="143">
        <v>4.2620417045448497E-5</v>
      </c>
      <c r="R1552" s="143">
        <v>4.1703245804531701E-5</v>
      </c>
      <c r="S1552" s="143">
        <v>4.29956113325387E-5</v>
      </c>
      <c r="T1552" s="143">
        <v>4.4365297304844798E-5</v>
      </c>
      <c r="U1552" s="143">
        <v>4.59499994911073E-5</v>
      </c>
      <c r="V1552" s="143">
        <v>4.7593676028327898E-5</v>
      </c>
      <c r="W1552" s="143">
        <v>4.9214303201005501E-5</v>
      </c>
      <c r="X1552" s="143">
        <v>5.0703605701894903E-5</v>
      </c>
      <c r="Y1552" s="143">
        <v>5.2222362021729898E-5</v>
      </c>
      <c r="Z1552" s="143">
        <v>5.3830213642135502E-5</v>
      </c>
      <c r="AA1552" s="143">
        <v>5.5390832411321299E-5</v>
      </c>
      <c r="AB1552" s="143">
        <v>5.6755147981758399E-5</v>
      </c>
      <c r="AC1552" s="143">
        <v>5.8141412151138099E-5</v>
      </c>
      <c r="AD1552" s="143">
        <v>5.9773480614753797E-5</v>
      </c>
      <c r="AE1552" s="143">
        <v>6.1544212187494103E-5</v>
      </c>
      <c r="AF1552" s="143">
        <v>6.3408508836273599E-5</v>
      </c>
      <c r="AG1552" s="143">
        <v>6.5238615038372094E-5</v>
      </c>
      <c r="AH1552" s="143">
        <v>6.5005886505208196E-5</v>
      </c>
      <c r="AI1552" s="143">
        <v>6.4534358549811006E-5</v>
      </c>
      <c r="AJ1552" s="143">
        <v>6.4278847504370905E-5</v>
      </c>
      <c r="AK1552" s="143">
        <v>6.3908156349282505E-5</v>
      </c>
    </row>
    <row r="1553" spans="1:37" hidden="1" x14ac:dyDescent="0.3">
      <c r="A1553" s="13" t="str">
        <f t="shared" si="33"/>
        <v>SDGbaseTRA_UrbERT_v6_3QINVXcprnt</v>
      </c>
      <c r="B1553" s="37" t="s">
        <v>220</v>
      </c>
      <c r="C1553" s="38" t="s">
        <v>296</v>
      </c>
      <c r="D1553" s="4" t="s">
        <v>101</v>
      </c>
      <c r="E1553" t="s">
        <v>104</v>
      </c>
      <c r="F1553">
        <v>1.1876043386783101E-3</v>
      </c>
      <c r="G1553">
        <v>1.0823397328672E-3</v>
      </c>
      <c r="H1553">
        <v>1.1140937548513299E-3</v>
      </c>
      <c r="I1553">
        <v>1.19715164429148E-3</v>
      </c>
      <c r="J1553">
        <v>1.21870589646668E-3</v>
      </c>
      <c r="K1553">
        <v>1.2433045993268401E-3</v>
      </c>
      <c r="L1553">
        <v>1.27291087888803E-3</v>
      </c>
      <c r="M1553">
        <v>1.3063734626501599E-3</v>
      </c>
      <c r="N1553">
        <v>1.3416248761932801E-3</v>
      </c>
      <c r="O1553">
        <v>1.38564499572054E-3</v>
      </c>
      <c r="P1553">
        <v>1.42638100723961E-3</v>
      </c>
      <c r="Q1553">
        <v>1.46514701262808E-3</v>
      </c>
      <c r="R1553">
        <v>1.4336177410523301E-3</v>
      </c>
      <c r="S1553">
        <v>1.47804493402334E-3</v>
      </c>
      <c r="T1553">
        <v>1.52513014457918E-3</v>
      </c>
      <c r="U1553">
        <v>1.5796068915249499E-3</v>
      </c>
      <c r="V1553">
        <v>1.6361109788891701E-3</v>
      </c>
      <c r="W1553">
        <v>1.6918227063952699E-3</v>
      </c>
      <c r="X1553">
        <v>1.74301993207588E-3</v>
      </c>
      <c r="Y1553">
        <v>1.7952296812799699E-3</v>
      </c>
      <c r="Z1553">
        <v>1.8505022281411201E-3</v>
      </c>
      <c r="AA1553">
        <v>1.9041510679702999E-3</v>
      </c>
      <c r="AB1553">
        <v>1.9510516621192499E-3</v>
      </c>
      <c r="AC1553">
        <v>1.9987067754963501E-3</v>
      </c>
      <c r="AD1553">
        <v>2.0548118162171201E-3</v>
      </c>
      <c r="AE1553">
        <v>2.1156836296299299E-3</v>
      </c>
      <c r="AF1553">
        <v>2.1797718965912601E-3</v>
      </c>
      <c r="AG1553">
        <v>2.2426848106516101E-3</v>
      </c>
      <c r="AH1553">
        <v>2.2346843841247002E-3</v>
      </c>
      <c r="AI1553">
        <v>2.2184748342630898E-3</v>
      </c>
      <c r="AJ1553">
        <v>2.2096912213641099E-3</v>
      </c>
      <c r="AK1553">
        <v>2.19694810254606E-3</v>
      </c>
    </row>
    <row r="1554" spans="1:37" hidden="1" x14ac:dyDescent="0.3">
      <c r="A1554" s="13" t="str">
        <f t="shared" si="33"/>
        <v>SDGbaseTRA_UrbERT_v6_3QINVXcrubb</v>
      </c>
      <c r="B1554" s="37" t="s">
        <v>220</v>
      </c>
      <c r="C1554" s="38" t="s">
        <v>296</v>
      </c>
      <c r="D1554" s="4" t="s">
        <v>101</v>
      </c>
      <c r="E1554" t="s">
        <v>105</v>
      </c>
      <c r="F1554">
        <v>4.4626661802094399E-3</v>
      </c>
      <c r="G1554">
        <v>4.0671128961509498E-3</v>
      </c>
      <c r="H1554">
        <v>4.1864351277890698E-3</v>
      </c>
      <c r="I1554">
        <v>4.4985421335757203E-3</v>
      </c>
      <c r="J1554">
        <v>4.5795366441961803E-3</v>
      </c>
      <c r="K1554">
        <v>4.6719713008876703E-3</v>
      </c>
      <c r="L1554">
        <v>4.7832229511355602E-3</v>
      </c>
      <c r="M1554">
        <v>4.9089654530734403E-3</v>
      </c>
      <c r="N1554">
        <v>5.04142984874796E-3</v>
      </c>
      <c r="O1554">
        <v>5.2068444504508298E-3</v>
      </c>
      <c r="P1554">
        <v>5.3599183446781896E-3</v>
      </c>
      <c r="Q1554">
        <v>5.5055895379827503E-3</v>
      </c>
      <c r="R1554">
        <v>5.3871118519679597E-3</v>
      </c>
      <c r="S1554">
        <v>5.5540561153865397E-3</v>
      </c>
      <c r="T1554">
        <v>5.7309884234727796E-3</v>
      </c>
      <c r="U1554">
        <v>5.9356959411914004E-3</v>
      </c>
      <c r="V1554">
        <v>6.1480216051448804E-3</v>
      </c>
      <c r="W1554">
        <v>6.3573698148855296E-3</v>
      </c>
      <c r="X1554">
        <v>6.5497538607535996E-3</v>
      </c>
      <c r="Y1554">
        <v>6.7459426708328697E-3</v>
      </c>
      <c r="Z1554">
        <v>6.9536405694830402E-3</v>
      </c>
      <c r="AA1554">
        <v>7.1552370568953296E-3</v>
      </c>
      <c r="AB1554">
        <v>7.3314756310767096E-3</v>
      </c>
      <c r="AC1554">
        <v>7.5105494655649504E-3</v>
      </c>
      <c r="AD1554">
        <v>7.7213756301464202E-3</v>
      </c>
      <c r="AE1554">
        <v>7.9501139179735704E-3</v>
      </c>
      <c r="AF1554">
        <v>8.1909386878079807E-3</v>
      </c>
      <c r="AG1554">
        <v>8.42734682874491E-3</v>
      </c>
      <c r="AH1554">
        <v>8.3972835898983404E-3</v>
      </c>
      <c r="AI1554">
        <v>8.3363728912692597E-3</v>
      </c>
      <c r="AJ1554">
        <v>8.3033666694597805E-3</v>
      </c>
      <c r="AK1554">
        <v>8.2554817943985993E-3</v>
      </c>
    </row>
    <row r="1555" spans="1:37" hidden="1" x14ac:dyDescent="0.3">
      <c r="A1555" s="13" t="str">
        <f t="shared" si="33"/>
        <v>SDGbaseTRA_UrbERT_v6_3QINVXcplas</v>
      </c>
      <c r="B1555" s="37" t="s">
        <v>220</v>
      </c>
      <c r="C1555" s="38" t="s">
        <v>296</v>
      </c>
      <c r="D1555" s="4" t="s">
        <v>101</v>
      </c>
      <c r="E1555" t="s">
        <v>106</v>
      </c>
      <c r="F1555">
        <v>9.4082327898261705E-3</v>
      </c>
      <c r="G1555">
        <v>8.5743238154767105E-3</v>
      </c>
      <c r="H1555">
        <v>8.8258800123599598E-3</v>
      </c>
      <c r="I1555">
        <v>9.4838667958658199E-3</v>
      </c>
      <c r="J1555">
        <v>9.6546201481991396E-3</v>
      </c>
      <c r="K1555">
        <v>9.8494917188888496E-3</v>
      </c>
      <c r="L1555">
        <v>1.00840334438393E-2</v>
      </c>
      <c r="M1555">
        <v>1.0349124912041201E-2</v>
      </c>
      <c r="N1555">
        <v>1.06283875367915E-2</v>
      </c>
      <c r="O1555">
        <v>1.0977116080853E-2</v>
      </c>
      <c r="P1555">
        <v>1.1299827834943601E-2</v>
      </c>
      <c r="Q1555">
        <v>1.16069331486816E-2</v>
      </c>
      <c r="R1555">
        <v>1.13571574304416E-2</v>
      </c>
      <c r="S1555">
        <v>1.17091108210253E-2</v>
      </c>
      <c r="T1555">
        <v>1.2082121096788001E-2</v>
      </c>
      <c r="U1555">
        <v>1.2513687318134599E-2</v>
      </c>
      <c r="V1555">
        <v>1.29613141835693E-2</v>
      </c>
      <c r="W1555">
        <v>1.34026639533791E-2</v>
      </c>
      <c r="X1555">
        <v>1.3808249721053699E-2</v>
      </c>
      <c r="Y1555">
        <v>1.4221856726697599E-2</v>
      </c>
      <c r="Z1555">
        <v>1.46597272958932E-2</v>
      </c>
      <c r="AA1555">
        <v>1.50847348152988E-2</v>
      </c>
      <c r="AB1555">
        <v>1.5456282555033099E-2</v>
      </c>
      <c r="AC1555">
        <v>1.5833807615926902E-2</v>
      </c>
      <c r="AD1555">
        <v>1.6278273223362401E-2</v>
      </c>
      <c r="AE1555">
        <v>1.67605013293694E-2</v>
      </c>
      <c r="AF1555">
        <v>1.7268210264939399E-2</v>
      </c>
      <c r="AG1555">
        <v>1.77666080239312E-2</v>
      </c>
      <c r="AH1555">
        <v>1.7703228434676001E-2</v>
      </c>
      <c r="AI1555">
        <v>1.75748159545683E-2</v>
      </c>
      <c r="AJ1555">
        <v>1.7505231942285902E-2</v>
      </c>
      <c r="AK1555">
        <v>1.7404280620028099E-2</v>
      </c>
    </row>
    <row r="1556" spans="1:37" hidden="1" x14ac:dyDescent="0.3">
      <c r="A1556" s="13" t="str">
        <f t="shared" si="33"/>
        <v>SDGbaseTRA_UrbERT_v6_3QINVXcnmet</v>
      </c>
      <c r="B1556" s="37" t="s">
        <v>220</v>
      </c>
      <c r="C1556" s="38" t="s">
        <v>296</v>
      </c>
      <c r="D1556" s="4" t="s">
        <v>101</v>
      </c>
      <c r="E1556" t="s">
        <v>107</v>
      </c>
      <c r="F1556">
        <v>2.10021296555872E-2</v>
      </c>
      <c r="G1556">
        <v>1.9140582987738599E-2</v>
      </c>
      <c r="H1556">
        <v>1.97021354047155E-2</v>
      </c>
      <c r="I1556">
        <v>2.11709685052099E-2</v>
      </c>
      <c r="J1556">
        <v>2.1552143602057899E-2</v>
      </c>
      <c r="K1556">
        <v>2.1987158135099501E-2</v>
      </c>
      <c r="L1556">
        <v>2.2510728908388799E-2</v>
      </c>
      <c r="M1556">
        <v>2.3102496300856701E-2</v>
      </c>
      <c r="N1556">
        <v>2.3725898164308399E-2</v>
      </c>
      <c r="O1556">
        <v>2.4504369771101899E-2</v>
      </c>
      <c r="P1556">
        <v>2.5224763733730299E-2</v>
      </c>
      <c r="Q1556">
        <v>2.5910319221262398E-2</v>
      </c>
      <c r="R1556">
        <v>2.53527413916655E-2</v>
      </c>
      <c r="S1556">
        <v>2.61384118684586E-2</v>
      </c>
      <c r="T1556">
        <v>2.69710879245725E-2</v>
      </c>
      <c r="U1556">
        <v>2.79344792370721E-2</v>
      </c>
      <c r="V1556">
        <v>2.8933722950020099E-2</v>
      </c>
      <c r="W1556">
        <v>2.9918954214602701E-2</v>
      </c>
      <c r="X1556">
        <v>3.0824348996965401E-2</v>
      </c>
      <c r="Y1556">
        <v>3.17476497010451E-2</v>
      </c>
      <c r="Z1556">
        <v>3.27251142974311E-2</v>
      </c>
      <c r="AA1556">
        <v>3.3673864527847201E-2</v>
      </c>
      <c r="AB1556">
        <v>3.4503275744327502E-2</v>
      </c>
      <c r="AC1556">
        <v>3.5346030218440801E-2</v>
      </c>
      <c r="AD1556">
        <v>3.6338217010938499E-2</v>
      </c>
      <c r="AE1556">
        <v>3.7414701557205297E-2</v>
      </c>
      <c r="AF1556">
        <v>3.8548067315721801E-2</v>
      </c>
      <c r="AG1556">
        <v>3.9660647604521398E-2</v>
      </c>
      <c r="AH1556">
        <v>3.9519164460896997E-2</v>
      </c>
      <c r="AI1556">
        <v>3.9232507485366698E-2</v>
      </c>
      <c r="AJ1556">
        <v>3.90771741214333E-2</v>
      </c>
      <c r="AK1556">
        <v>3.8851819072687602E-2</v>
      </c>
    </row>
    <row r="1557" spans="1:37" hidden="1" x14ac:dyDescent="0.3">
      <c r="A1557" s="13" t="str">
        <f t="shared" si="33"/>
        <v>SDGbaseTRA_UrbERT_v6_3QINVXcnfrm</v>
      </c>
      <c r="B1557" s="37" t="s">
        <v>220</v>
      </c>
      <c r="C1557" s="38" t="s">
        <v>296</v>
      </c>
      <c r="D1557" s="4" t="s">
        <v>101</v>
      </c>
      <c r="E1557" t="s">
        <v>108</v>
      </c>
      <c r="F1557">
        <v>1.2664552141270899</v>
      </c>
      <c r="G1557">
        <v>1.1542015749724199</v>
      </c>
      <c r="H1557">
        <v>1.18806390218155</v>
      </c>
      <c r="I1557">
        <v>1.27663641217502</v>
      </c>
      <c r="J1557">
        <v>1.2996217568431501</v>
      </c>
      <c r="K1557">
        <v>1.32585368820565</v>
      </c>
      <c r="L1557">
        <v>1.35742567384094</v>
      </c>
      <c r="M1557">
        <v>1.3931100026224299</v>
      </c>
      <c r="N1557">
        <v>1.4307019303655699</v>
      </c>
      <c r="O1557">
        <v>1.47764476148038</v>
      </c>
      <c r="P1557">
        <v>1.52108543655276</v>
      </c>
      <c r="Q1557">
        <v>1.5624253071276299</v>
      </c>
      <c r="R1557">
        <v>1.5288026526085501</v>
      </c>
      <c r="S1557">
        <v>1.57617958476912</v>
      </c>
      <c r="T1557">
        <v>1.6263910133355399</v>
      </c>
      <c r="U1557">
        <v>1.68448473863713</v>
      </c>
      <c r="V1557">
        <v>1.7447404094285901</v>
      </c>
      <c r="W1557">
        <v>1.8041511117056199</v>
      </c>
      <c r="X1557">
        <v>1.85874757224416</v>
      </c>
      <c r="Y1557">
        <v>1.9144237827077999</v>
      </c>
      <c r="Z1557">
        <v>1.9733661449833499</v>
      </c>
      <c r="AA1557">
        <v>2.0305769943552399</v>
      </c>
      <c r="AB1557">
        <v>2.0805915489262601</v>
      </c>
      <c r="AC1557">
        <v>2.1314107189567402</v>
      </c>
      <c r="AD1557">
        <v>2.1912408484413701</v>
      </c>
      <c r="AE1557">
        <v>2.2561542400308898</v>
      </c>
      <c r="AF1557">
        <v>2.3244976412918401</v>
      </c>
      <c r="AG1557">
        <v>2.3915876522094002</v>
      </c>
      <c r="AH1557">
        <v>2.38305603813536</v>
      </c>
      <c r="AI1557">
        <v>2.36577025677511</v>
      </c>
      <c r="AJ1557">
        <v>2.35640345674542</v>
      </c>
      <c r="AK1557">
        <v>2.3428142597832999</v>
      </c>
    </row>
    <row r="1558" spans="1:37" hidden="1" x14ac:dyDescent="0.3">
      <c r="A1558" s="13" t="str">
        <f t="shared" si="33"/>
        <v>SDGbaseTRA_UrbERT_v6_3QINVXcmetp</v>
      </c>
      <c r="B1558" s="37" t="s">
        <v>220</v>
      </c>
      <c r="C1558" s="38" t="s">
        <v>296</v>
      </c>
      <c r="D1558" s="4" t="s">
        <v>101</v>
      </c>
      <c r="E1558" t="s">
        <v>109</v>
      </c>
      <c r="F1558">
        <v>2.2430080989044301</v>
      </c>
      <c r="G1558">
        <v>2.04419662973695</v>
      </c>
      <c r="H1558">
        <v>2.10416991053724</v>
      </c>
      <c r="I1558">
        <v>2.2610399325005299</v>
      </c>
      <c r="J1558">
        <v>2.3017490816845201</v>
      </c>
      <c r="K1558">
        <v>2.3482082330541401</v>
      </c>
      <c r="L1558">
        <v>2.4041251092993701</v>
      </c>
      <c r="M1558">
        <v>2.4673253216463999</v>
      </c>
      <c r="N1558">
        <v>2.5339040663510901</v>
      </c>
      <c r="O1558">
        <v>2.6170441167859599</v>
      </c>
      <c r="P1558">
        <v>2.69398152832829</v>
      </c>
      <c r="Q1558">
        <v>2.7671982228254501</v>
      </c>
      <c r="R1558">
        <v>2.7076494242957398</v>
      </c>
      <c r="S1558">
        <v>2.7915583074145598</v>
      </c>
      <c r="T1558">
        <v>2.8804873431007301</v>
      </c>
      <c r="U1558">
        <v>2.98337664774684</v>
      </c>
      <c r="V1558">
        <v>3.0900949557316402</v>
      </c>
      <c r="W1558">
        <v>3.1953167471400601</v>
      </c>
      <c r="X1558">
        <v>3.2920120757971199</v>
      </c>
      <c r="Y1558">
        <v>3.3906197403976499</v>
      </c>
      <c r="Z1558">
        <v>3.49501205879774</v>
      </c>
      <c r="AA1558">
        <v>3.5963377093654998</v>
      </c>
      <c r="AB1558">
        <v>3.6849180631865499</v>
      </c>
      <c r="AC1558">
        <v>3.7749234646302599</v>
      </c>
      <c r="AD1558">
        <v>3.8808881000121902</v>
      </c>
      <c r="AE1558">
        <v>3.99585565783695</v>
      </c>
      <c r="AF1558">
        <v>4.1168980767279004</v>
      </c>
      <c r="AG1558">
        <v>4.2357206266017897</v>
      </c>
      <c r="AH1558">
        <v>4.2206103572047304</v>
      </c>
      <c r="AI1558">
        <v>4.1899956563021901</v>
      </c>
      <c r="AJ1558">
        <v>4.1734061961357103</v>
      </c>
      <c r="AK1558">
        <v>4.1493384845390899</v>
      </c>
    </row>
    <row r="1559" spans="1:37" hidden="1" x14ac:dyDescent="0.3">
      <c r="A1559" s="13" t="str">
        <f t="shared" si="33"/>
        <v>SDGbaseTRA_UrbERT_v6_3QINVXcmach</v>
      </c>
      <c r="B1559" s="37" t="s">
        <v>220</v>
      </c>
      <c r="C1559" s="38" t="s">
        <v>296</v>
      </c>
      <c r="D1559" s="4" t="s">
        <v>101</v>
      </c>
      <c r="E1559" t="s">
        <v>110</v>
      </c>
      <c r="F1559">
        <v>141.11587443149301</v>
      </c>
      <c r="G1559">
        <v>128.45523843542901</v>
      </c>
      <c r="H1559">
        <v>132.27443398225401</v>
      </c>
      <c r="I1559">
        <v>142.264170767</v>
      </c>
      <c r="J1559">
        <v>144.85659524676501</v>
      </c>
      <c r="K1559">
        <v>147.81518916813201</v>
      </c>
      <c r="L1559">
        <v>151.37606631039301</v>
      </c>
      <c r="M1559">
        <v>155.40075807868101</v>
      </c>
      <c r="N1559">
        <v>159.64060025333399</v>
      </c>
      <c r="O1559">
        <v>164.935093169955</v>
      </c>
      <c r="P1559">
        <v>169.83459200719901</v>
      </c>
      <c r="Q1559">
        <v>174.49714956358699</v>
      </c>
      <c r="R1559">
        <v>170.70498573448501</v>
      </c>
      <c r="S1559">
        <v>176.048439160247</v>
      </c>
      <c r="T1559">
        <v>181.711584023157</v>
      </c>
      <c r="U1559">
        <v>188.26374139852101</v>
      </c>
      <c r="V1559">
        <v>195.05973590109701</v>
      </c>
      <c r="W1559">
        <v>201.76042980700799</v>
      </c>
      <c r="X1559">
        <v>207.91814477070301</v>
      </c>
      <c r="Y1559">
        <v>214.197640381078</v>
      </c>
      <c r="Z1559">
        <v>220.84551210388801</v>
      </c>
      <c r="AA1559">
        <v>227.298093457844</v>
      </c>
      <c r="AB1559">
        <v>232.93903369548201</v>
      </c>
      <c r="AC1559">
        <v>238.67072327119001</v>
      </c>
      <c r="AD1559">
        <v>245.41872268311599</v>
      </c>
      <c r="AE1559">
        <v>252.74004276123301</v>
      </c>
      <c r="AF1559">
        <v>260.44821982002401</v>
      </c>
      <c r="AG1559">
        <v>268.01503202847903</v>
      </c>
      <c r="AH1559">
        <v>267.05278562770701</v>
      </c>
      <c r="AI1559">
        <v>265.10319194541898</v>
      </c>
      <c r="AJ1559">
        <v>264.04674828339802</v>
      </c>
      <c r="AK1559">
        <v>262.51407747190501</v>
      </c>
    </row>
    <row r="1560" spans="1:37" hidden="1" x14ac:dyDescent="0.3">
      <c r="A1560" s="13" t="str">
        <f t="shared" si="33"/>
        <v>SDGbaseTRA_UrbERT_v6_3QINVXcemch</v>
      </c>
      <c r="B1560" s="37" t="s">
        <v>220</v>
      </c>
      <c r="C1560" s="38" t="s">
        <v>296</v>
      </c>
      <c r="D1560" s="4" t="s">
        <v>101</v>
      </c>
      <c r="E1560" t="s">
        <v>111</v>
      </c>
      <c r="F1560">
        <v>59.857573616161602</v>
      </c>
      <c r="G1560">
        <v>54.487270989225799</v>
      </c>
      <c r="H1560">
        <v>56.107271428719798</v>
      </c>
      <c r="I1560">
        <v>60.344650160261999</v>
      </c>
      <c r="J1560">
        <v>61.444287176770999</v>
      </c>
      <c r="K1560">
        <v>62.6992434611861</v>
      </c>
      <c r="L1560">
        <v>64.209672153490601</v>
      </c>
      <c r="M1560">
        <v>65.916838585142798</v>
      </c>
      <c r="N1560">
        <v>67.715266055564697</v>
      </c>
      <c r="O1560">
        <v>69.961048117955698</v>
      </c>
      <c r="P1560">
        <v>72.039284273272202</v>
      </c>
      <c r="Q1560">
        <v>74.017016284610193</v>
      </c>
      <c r="R1560">
        <v>72.408481975628305</v>
      </c>
      <c r="S1560">
        <v>74.675031774406094</v>
      </c>
      <c r="T1560">
        <v>77.077186116689106</v>
      </c>
      <c r="U1560">
        <v>79.856435751221795</v>
      </c>
      <c r="V1560">
        <v>82.739114563026803</v>
      </c>
      <c r="W1560">
        <v>85.581369414710096</v>
      </c>
      <c r="X1560">
        <v>88.193307144831607</v>
      </c>
      <c r="Y1560">
        <v>90.856900962923504</v>
      </c>
      <c r="Z1560">
        <v>93.676750059575497</v>
      </c>
      <c r="AA1560">
        <v>96.413762213344299</v>
      </c>
      <c r="AB1560">
        <v>98.806497948420898</v>
      </c>
      <c r="AC1560">
        <v>101.23772712164499</v>
      </c>
      <c r="AD1560">
        <v>104.100047701725</v>
      </c>
      <c r="AE1560">
        <v>107.205555549859</v>
      </c>
      <c r="AF1560">
        <v>110.47515776578101</v>
      </c>
      <c r="AG1560">
        <v>113.684796799179</v>
      </c>
      <c r="AH1560">
        <v>113.276637653348</v>
      </c>
      <c r="AI1560">
        <v>112.449672240496</v>
      </c>
      <c r="AJ1560">
        <v>112.00155713987</v>
      </c>
      <c r="AK1560">
        <v>111.351439239968</v>
      </c>
    </row>
    <row r="1561" spans="1:37" hidden="1" x14ac:dyDescent="0.3">
      <c r="A1561" s="13" t="str">
        <f t="shared" si="33"/>
        <v>SDGbaseTRA_UrbERT_v6_3QINVXcsequ</v>
      </c>
      <c r="B1561" s="37" t="s">
        <v>220</v>
      </c>
      <c r="C1561" s="38" t="s">
        <v>296</v>
      </c>
      <c r="D1561" s="4" t="s">
        <v>101</v>
      </c>
      <c r="E1561" t="s">
        <v>112</v>
      </c>
      <c r="F1561">
        <v>30.106160338287399</v>
      </c>
      <c r="G1561">
        <v>27.437667981630302</v>
      </c>
      <c r="H1561">
        <v>28.242642876133999</v>
      </c>
      <c r="I1561">
        <v>30.348187673678002</v>
      </c>
      <c r="J1561">
        <v>30.894595050970601</v>
      </c>
      <c r="K1561">
        <v>31.518180253805198</v>
      </c>
      <c r="L1561">
        <v>32.2687091719473</v>
      </c>
      <c r="M1561">
        <v>33.116996669109199</v>
      </c>
      <c r="N1561">
        <v>34.010631589188399</v>
      </c>
      <c r="O1561">
        <v>35.126556088145001</v>
      </c>
      <c r="P1561">
        <v>36.159227369642998</v>
      </c>
      <c r="Q1561">
        <v>37.141958348210402</v>
      </c>
      <c r="R1561">
        <v>36.342680950432197</v>
      </c>
      <c r="S1561">
        <v>37.468924894988497</v>
      </c>
      <c r="T1561">
        <v>38.662550458982103</v>
      </c>
      <c r="U1561">
        <v>40.043553899978903</v>
      </c>
      <c r="V1561">
        <v>41.475951086948598</v>
      </c>
      <c r="W1561">
        <v>42.888261691074902</v>
      </c>
      <c r="X1561">
        <v>44.1861281900566</v>
      </c>
      <c r="Y1561">
        <v>45.509662493164001</v>
      </c>
      <c r="Z1561">
        <v>46.910839723586797</v>
      </c>
      <c r="AA1561">
        <v>48.270855447053897</v>
      </c>
      <c r="AB1561">
        <v>49.459800924451599</v>
      </c>
      <c r="AC1561">
        <v>50.667873712285001</v>
      </c>
      <c r="AD1561">
        <v>52.0901549356809</v>
      </c>
      <c r="AE1561">
        <v>53.633275413607002</v>
      </c>
      <c r="AF1561">
        <v>55.257934046201697</v>
      </c>
      <c r="AG1561">
        <v>56.852797096430898</v>
      </c>
      <c r="AH1561">
        <v>56.649983654319399</v>
      </c>
      <c r="AI1561">
        <v>56.239066237422698</v>
      </c>
      <c r="AJ1561">
        <v>56.016398763354402</v>
      </c>
      <c r="AK1561">
        <v>55.693356512790302</v>
      </c>
    </row>
    <row r="1562" spans="1:37" hidden="1" x14ac:dyDescent="0.3">
      <c r="A1562" s="13" t="str">
        <f t="shared" si="33"/>
        <v>SDGbaseTRA_UrbERT_v6_3QINVXcvehi</v>
      </c>
      <c r="B1562" s="37" t="s">
        <v>220</v>
      </c>
      <c r="C1562" s="38" t="s">
        <v>296</v>
      </c>
      <c r="D1562" s="4" t="s">
        <v>101</v>
      </c>
      <c r="E1562" t="s">
        <v>113</v>
      </c>
      <c r="F1562">
        <v>91.082781884189203</v>
      </c>
      <c r="G1562">
        <v>83.009560173085802</v>
      </c>
      <c r="H1562">
        <v>85.444920641324799</v>
      </c>
      <c r="I1562">
        <v>91.815008204374095</v>
      </c>
      <c r="J1562">
        <v>93.468101903691206</v>
      </c>
      <c r="K1562">
        <v>95.354688382264897</v>
      </c>
      <c r="L1562">
        <v>97.625328709054699</v>
      </c>
      <c r="M1562">
        <v>100.19172655623601</v>
      </c>
      <c r="N1562">
        <v>102.895317900834</v>
      </c>
      <c r="O1562">
        <v>106.271421216421</v>
      </c>
      <c r="P1562">
        <v>109.395651341879</v>
      </c>
      <c r="Q1562">
        <v>112.36879273108001</v>
      </c>
      <c r="R1562">
        <v>109.950669394568</v>
      </c>
      <c r="S1562">
        <v>113.35799302527199</v>
      </c>
      <c r="T1562">
        <v>116.969172122009</v>
      </c>
      <c r="U1562">
        <v>121.14724178563399</v>
      </c>
      <c r="V1562">
        <v>125.48079741299701</v>
      </c>
      <c r="W1562">
        <v>129.75358335656901</v>
      </c>
      <c r="X1562">
        <v>133.68013160826399</v>
      </c>
      <c r="Y1562">
        <v>137.684334897279</v>
      </c>
      <c r="Z1562">
        <v>141.92343807834399</v>
      </c>
      <c r="AA1562">
        <v>146.03801177713899</v>
      </c>
      <c r="AB1562">
        <v>149.63503180138599</v>
      </c>
      <c r="AC1562">
        <v>153.289919339286</v>
      </c>
      <c r="AD1562">
        <v>157.59287026338001</v>
      </c>
      <c r="AE1562">
        <v>162.26140668026801</v>
      </c>
      <c r="AF1562">
        <v>167.17662755885701</v>
      </c>
      <c r="AG1562">
        <v>172.001705274079</v>
      </c>
      <c r="AH1562">
        <v>171.38811615134</v>
      </c>
      <c r="AI1562">
        <v>170.14493199782899</v>
      </c>
      <c r="AJ1562">
        <v>169.47127674769499</v>
      </c>
      <c r="AK1562">
        <v>168.49394896770301</v>
      </c>
    </row>
    <row r="1563" spans="1:37" hidden="1" x14ac:dyDescent="0.3">
      <c r="A1563" s="13" t="str">
        <f t="shared" si="33"/>
        <v>SDGbaseTRA_UrbERT_v6_3QINVXctequ</v>
      </c>
      <c r="B1563" s="37" t="s">
        <v>220</v>
      </c>
      <c r="C1563" s="38" t="s">
        <v>296</v>
      </c>
      <c r="D1563" s="4" t="s">
        <v>101</v>
      </c>
      <c r="E1563" t="s">
        <v>114</v>
      </c>
      <c r="F1563">
        <v>10.7690510467186</v>
      </c>
      <c r="G1563">
        <v>9.8145244620026109</v>
      </c>
      <c r="H1563">
        <v>10.1024660537842</v>
      </c>
      <c r="I1563">
        <v>10.855624847569899</v>
      </c>
      <c r="J1563">
        <v>11.051076172888401</v>
      </c>
      <c r="K1563">
        <v>11.274134205059999</v>
      </c>
      <c r="L1563">
        <v>11.5426003309523</v>
      </c>
      <c r="M1563">
        <v>11.846034952191999</v>
      </c>
      <c r="N1563">
        <v>12.165690463334199</v>
      </c>
      <c r="O1563">
        <v>12.5648595290175</v>
      </c>
      <c r="P1563">
        <v>12.9342487045209</v>
      </c>
      <c r="Q1563">
        <v>13.2857741051189</v>
      </c>
      <c r="R1563">
        <v>12.999870522581499</v>
      </c>
      <c r="S1563">
        <v>13.402730880518201</v>
      </c>
      <c r="T1563">
        <v>13.829693817169099</v>
      </c>
      <c r="U1563">
        <v>14.323682302737399</v>
      </c>
      <c r="V1563">
        <v>14.836054463528599</v>
      </c>
      <c r="W1563">
        <v>15.341241601933399</v>
      </c>
      <c r="X1563">
        <v>15.8054917893473</v>
      </c>
      <c r="Y1563">
        <v>16.278923416366101</v>
      </c>
      <c r="Z1563">
        <v>16.7801281183398</v>
      </c>
      <c r="AA1563">
        <v>17.266609243325099</v>
      </c>
      <c r="AB1563">
        <v>17.691898100953999</v>
      </c>
      <c r="AC1563">
        <v>18.1240288467596</v>
      </c>
      <c r="AD1563">
        <v>18.632782501341801</v>
      </c>
      <c r="AE1563">
        <v>19.184760668311402</v>
      </c>
      <c r="AF1563">
        <v>19.7659052430865</v>
      </c>
      <c r="AG1563">
        <v>20.336391861355199</v>
      </c>
      <c r="AH1563">
        <v>20.263844971067002</v>
      </c>
      <c r="AI1563">
        <v>20.1168587533354</v>
      </c>
      <c r="AJ1563">
        <v>20.037210024711701</v>
      </c>
      <c r="AK1563">
        <v>19.921656980169299</v>
      </c>
    </row>
    <row r="1564" spans="1:37" hidden="1" x14ac:dyDescent="0.3">
      <c r="A1564" s="13" t="str">
        <f t="shared" si="33"/>
        <v>SDGbaseTRA_UrbERT_v6_3QINVXcfurn</v>
      </c>
      <c r="B1564" s="37" t="s">
        <v>220</v>
      </c>
      <c r="C1564" s="38" t="s">
        <v>296</v>
      </c>
      <c r="D1564" s="4" t="s">
        <v>101</v>
      </c>
      <c r="E1564" t="s">
        <v>115</v>
      </c>
      <c r="F1564">
        <v>21.769782937637601</v>
      </c>
      <c r="G1564">
        <v>19.840194483898799</v>
      </c>
      <c r="H1564">
        <v>20.4222723220118</v>
      </c>
      <c r="I1564">
        <v>21.944793051754701</v>
      </c>
      <c r="J1564">
        <v>22.339900560168999</v>
      </c>
      <c r="K1564">
        <v>22.7908154013939</v>
      </c>
      <c r="L1564">
        <v>23.333523320729501</v>
      </c>
      <c r="M1564">
        <v>23.946920528291699</v>
      </c>
      <c r="N1564">
        <v>24.593108485076002</v>
      </c>
      <c r="O1564">
        <v>25.4000341721813</v>
      </c>
      <c r="P1564">
        <v>26.1467594068687</v>
      </c>
      <c r="Q1564">
        <v>26.857372777989902</v>
      </c>
      <c r="R1564">
        <v>26.279414803240702</v>
      </c>
      <c r="S1564">
        <v>27.0938024877651</v>
      </c>
      <c r="T1564">
        <v>27.956913862479698</v>
      </c>
      <c r="U1564">
        <v>28.955518294556601</v>
      </c>
      <c r="V1564">
        <v>29.9912855757517</v>
      </c>
      <c r="W1564">
        <v>31.012528236618401</v>
      </c>
      <c r="X1564">
        <v>31.951016295121601</v>
      </c>
      <c r="Y1564">
        <v>32.908064758472896</v>
      </c>
      <c r="Z1564">
        <v>33.921256870011298</v>
      </c>
      <c r="AA1564">
        <v>34.904685070717498</v>
      </c>
      <c r="AB1564">
        <v>35.764412271954697</v>
      </c>
      <c r="AC1564">
        <v>36.637970443055998</v>
      </c>
      <c r="AD1564">
        <v>37.666422864809398</v>
      </c>
      <c r="AE1564">
        <v>38.782254225354997</v>
      </c>
      <c r="AF1564">
        <v>39.957045875367101</v>
      </c>
      <c r="AG1564">
        <v>41.110292321563499</v>
      </c>
      <c r="AH1564">
        <v>40.963637797639102</v>
      </c>
      <c r="AI1564">
        <v>40.666503162381098</v>
      </c>
      <c r="AJ1564">
        <v>40.505492175816499</v>
      </c>
      <c r="AK1564">
        <v>40.271900127031699</v>
      </c>
    </row>
    <row r="1565" spans="1:37" hidden="1" x14ac:dyDescent="0.3">
      <c r="A1565" s="13" t="str">
        <f t="shared" si="33"/>
        <v>SDGbaseTRA_UrbERT_v6_3QINVXcoman</v>
      </c>
      <c r="B1565" s="37" t="s">
        <v>220</v>
      </c>
      <c r="C1565" s="38" t="s">
        <v>296</v>
      </c>
      <c r="D1565" s="4" t="s">
        <v>101</v>
      </c>
      <c r="E1565" t="s">
        <v>116</v>
      </c>
      <c r="F1565">
        <v>1.4547423767087</v>
      </c>
      <c r="G1565">
        <v>1.32579969954454</v>
      </c>
      <c r="H1565">
        <v>1.3646964262630199</v>
      </c>
      <c r="I1565">
        <v>1.46643723972539</v>
      </c>
      <c r="J1565">
        <v>1.4928398748592699</v>
      </c>
      <c r="K1565">
        <v>1.5229717751035601</v>
      </c>
      <c r="L1565">
        <v>1.5592376492601601</v>
      </c>
      <c r="M1565">
        <v>1.60022725922328</v>
      </c>
      <c r="N1565">
        <v>1.6434080758049501</v>
      </c>
      <c r="O1565">
        <v>1.69733001867638</v>
      </c>
      <c r="P1565">
        <v>1.7472291309353101</v>
      </c>
      <c r="Q1565">
        <v>1.7947151066745699</v>
      </c>
      <c r="R1565">
        <v>1.75609368540304</v>
      </c>
      <c r="S1565">
        <v>1.81051426824216</v>
      </c>
      <c r="T1565">
        <v>1.8681907593772999</v>
      </c>
      <c r="U1565">
        <v>1.9349214286298499</v>
      </c>
      <c r="V1565">
        <v>2.00413546538342</v>
      </c>
      <c r="W1565">
        <v>2.07237890997455</v>
      </c>
      <c r="X1565">
        <v>2.1350923670931001</v>
      </c>
      <c r="Y1565">
        <v>2.1990461033425301</v>
      </c>
      <c r="Z1565">
        <v>2.2667515786164101</v>
      </c>
      <c r="AA1565">
        <v>2.33246811249807</v>
      </c>
      <c r="AB1565">
        <v>2.3899184598732202</v>
      </c>
      <c r="AC1565">
        <v>2.4482930469631201</v>
      </c>
      <c r="AD1565">
        <v>2.5170182760864002</v>
      </c>
      <c r="AE1565">
        <v>2.59158250900026</v>
      </c>
      <c r="AF1565">
        <v>2.6700866999686301</v>
      </c>
      <c r="AG1565">
        <v>2.74715115581904</v>
      </c>
      <c r="AH1565">
        <v>2.7373511246795501</v>
      </c>
      <c r="AI1565">
        <v>2.7174954216284002</v>
      </c>
      <c r="AJ1565">
        <v>2.7067360352834799</v>
      </c>
      <c r="AK1565">
        <v>2.6911264973655702</v>
      </c>
    </row>
    <row r="1566" spans="1:37" hidden="1" x14ac:dyDescent="0.3">
      <c r="A1566" s="13" t="str">
        <f t="shared" si="33"/>
        <v>SDGbaseTRA_UrbERT_v6_3QINVXccons</v>
      </c>
      <c r="B1566" s="37" t="s">
        <v>220</v>
      </c>
      <c r="C1566" s="38" t="s">
        <v>296</v>
      </c>
      <c r="D1566" s="4" t="s">
        <v>101</v>
      </c>
      <c r="E1566" t="s">
        <v>117</v>
      </c>
      <c r="F1566">
        <v>405.25154709129401</v>
      </c>
      <c r="G1566">
        <v>369.33163423009398</v>
      </c>
      <c r="H1566">
        <v>380.16720135993597</v>
      </c>
      <c r="I1566">
        <v>408.50941694262502</v>
      </c>
      <c r="J1566">
        <v>415.86447094160002</v>
      </c>
      <c r="K1566">
        <v>424.25839648216697</v>
      </c>
      <c r="L1566">
        <v>434.36107984650999</v>
      </c>
      <c r="M1566">
        <v>445.77966716353399</v>
      </c>
      <c r="N1566">
        <v>457.80866487787699</v>
      </c>
      <c r="O1566">
        <v>472.82984740523102</v>
      </c>
      <c r="P1566">
        <v>486.73037904930197</v>
      </c>
      <c r="Q1566">
        <v>499.95867667889098</v>
      </c>
      <c r="R1566">
        <v>489.19980213743003</v>
      </c>
      <c r="S1566">
        <v>504.35989215904601</v>
      </c>
      <c r="T1566">
        <v>520.426989424883</v>
      </c>
      <c r="U1566">
        <v>539.01633375553797</v>
      </c>
      <c r="V1566">
        <v>558.29747653648894</v>
      </c>
      <c r="W1566">
        <v>577.30823881452397</v>
      </c>
      <c r="X1566">
        <v>594.77849741676198</v>
      </c>
      <c r="Y1566">
        <v>612.59426395543096</v>
      </c>
      <c r="Z1566">
        <v>631.45516265515005</v>
      </c>
      <c r="AA1566">
        <v>649.76199653268702</v>
      </c>
      <c r="AB1566">
        <v>665.76609631521103</v>
      </c>
      <c r="AC1566">
        <v>682.02766407301499</v>
      </c>
      <c r="AD1566">
        <v>701.17263838071699</v>
      </c>
      <c r="AE1566">
        <v>721.94419988178697</v>
      </c>
      <c r="AF1566">
        <v>743.81332623188302</v>
      </c>
      <c r="AG1566">
        <v>765.28138164784298</v>
      </c>
      <c r="AH1566">
        <v>762.55136027470598</v>
      </c>
      <c r="AI1566">
        <v>757.02010298207801</v>
      </c>
      <c r="AJ1566">
        <v>754.02283141575595</v>
      </c>
      <c r="AK1566">
        <v>749.67443991229197</v>
      </c>
    </row>
    <row r="1567" spans="1:37" hidden="1" x14ac:dyDescent="0.3">
      <c r="A1567" s="13" t="str">
        <f t="shared" si="33"/>
        <v>SDGbaseTRA_UrbERT_v6_3QINVXcbsrv</v>
      </c>
      <c r="B1567" s="37" t="s">
        <v>220</v>
      </c>
      <c r="C1567" s="38" t="s">
        <v>296</v>
      </c>
      <c r="D1567" s="4" t="s">
        <v>101</v>
      </c>
      <c r="E1567" t="s">
        <v>118</v>
      </c>
      <c r="F1567">
        <v>61.778435490457603</v>
      </c>
      <c r="G1567">
        <v>56.302636482542702</v>
      </c>
      <c r="H1567">
        <v>57.954460861100003</v>
      </c>
      <c r="I1567">
        <v>62.275080361751399</v>
      </c>
      <c r="J1567">
        <v>63.396319089316698</v>
      </c>
      <c r="K1567">
        <v>64.675928238847703</v>
      </c>
      <c r="L1567">
        <v>66.216028398820598</v>
      </c>
      <c r="M1567">
        <v>67.956731093283096</v>
      </c>
      <c r="N1567">
        <v>69.790487595002304</v>
      </c>
      <c r="O1567">
        <v>72.080386701908097</v>
      </c>
      <c r="P1567">
        <v>74.199448562670995</v>
      </c>
      <c r="Q1567">
        <v>76.216031935698794</v>
      </c>
      <c r="R1567">
        <v>74.575898932925</v>
      </c>
      <c r="S1567">
        <v>76.8869737459693</v>
      </c>
      <c r="T1567">
        <v>79.336316972616601</v>
      </c>
      <c r="U1567">
        <v>82.170163302838304</v>
      </c>
      <c r="V1567">
        <v>85.109470614617393</v>
      </c>
      <c r="W1567">
        <v>88.007559861771995</v>
      </c>
      <c r="X1567">
        <v>90.670807545356595</v>
      </c>
      <c r="Y1567">
        <v>93.386726069843405</v>
      </c>
      <c r="Z1567">
        <v>96.261969414318997</v>
      </c>
      <c r="AA1567">
        <v>99.052748533746197</v>
      </c>
      <c r="AB1567">
        <v>101.49248813028601</v>
      </c>
      <c r="AC1567">
        <v>103.97147734552701</v>
      </c>
      <c r="AD1567">
        <v>106.89002650030299</v>
      </c>
      <c r="AE1567">
        <v>110.05654019146699</v>
      </c>
      <c r="AF1567">
        <v>113.390371786063</v>
      </c>
      <c r="AG1567">
        <v>116.663062257302</v>
      </c>
      <c r="AH1567">
        <v>116.246885069334</v>
      </c>
      <c r="AI1567">
        <v>115.403674415886</v>
      </c>
      <c r="AJ1567">
        <v>114.946756362306</v>
      </c>
      <c r="AK1567">
        <v>114.283867285356</v>
      </c>
    </row>
    <row r="1568" spans="1:37" hidden="1" x14ac:dyDescent="0.3">
      <c r="A1568" s="13" t="str">
        <f t="shared" si="33"/>
        <v>SDGbaseTRA_UrbERT_v6_3QINVXcimpt</v>
      </c>
      <c r="B1568" s="37" t="s">
        <v>220</v>
      </c>
      <c r="C1568" s="38" t="s">
        <v>296</v>
      </c>
      <c r="D1568" s="4" t="s">
        <v>101</v>
      </c>
      <c r="E1568" t="s">
        <v>119</v>
      </c>
      <c r="F1568">
        <v>2.8180303866150198</v>
      </c>
      <c r="G1568">
        <v>2.8180303866150198</v>
      </c>
      <c r="H1568">
        <v>2.8180303866150198</v>
      </c>
      <c r="I1568">
        <v>2.8180303866150198</v>
      </c>
      <c r="J1568">
        <v>2.8180303866150198</v>
      </c>
      <c r="K1568">
        <v>2.8180303866150198</v>
      </c>
      <c r="L1568">
        <v>2.8180303866150198</v>
      </c>
      <c r="M1568">
        <v>2.8180303866150198</v>
      </c>
      <c r="N1568">
        <v>2.8180303866150198</v>
      </c>
      <c r="O1568">
        <v>2.8180303866150198</v>
      </c>
      <c r="P1568">
        <v>2.8180303866150198</v>
      </c>
      <c r="Q1568">
        <v>2.8180303866150198</v>
      </c>
      <c r="R1568">
        <v>2.8180303866150198</v>
      </c>
      <c r="S1568">
        <v>2.8180303866150198</v>
      </c>
      <c r="T1568">
        <v>2.8180303866150198</v>
      </c>
      <c r="U1568">
        <v>2.8180303866150198</v>
      </c>
      <c r="V1568">
        <v>2.8180303866150198</v>
      </c>
      <c r="W1568">
        <v>2.8180303866150198</v>
      </c>
      <c r="X1568">
        <v>2.8180303866150198</v>
      </c>
      <c r="Y1568">
        <v>2.8180303866150198</v>
      </c>
      <c r="Z1568">
        <v>2.8180303866150198</v>
      </c>
      <c r="AA1568">
        <v>2.8180303866150198</v>
      </c>
      <c r="AB1568">
        <v>2.8180303866150198</v>
      </c>
      <c r="AC1568">
        <v>2.8180303866150198</v>
      </c>
      <c r="AD1568">
        <v>2.8180303866150198</v>
      </c>
      <c r="AE1568">
        <v>2.8180303866150198</v>
      </c>
      <c r="AF1568">
        <v>2.8180303866150198</v>
      </c>
      <c r="AG1568">
        <v>2.8180303866150198</v>
      </c>
      <c r="AH1568">
        <v>2.8180303866150198</v>
      </c>
      <c r="AI1568">
        <v>2.8180303866150198</v>
      </c>
      <c r="AJ1568">
        <v>2.8180303866150198</v>
      </c>
      <c r="AK1568">
        <v>2.8180303866150198</v>
      </c>
    </row>
    <row r="1569" spans="1:37" hidden="1" x14ac:dyDescent="0.3">
      <c r="A1569" s="13" t="str">
        <f t="shared" si="33"/>
        <v>SDGbaseTRA_UrbERT_v6_3PQXcawhe</v>
      </c>
      <c r="B1569" s="37" t="s">
        <v>220</v>
      </c>
      <c r="C1569" s="38" t="s">
        <v>296</v>
      </c>
      <c r="D1569" s="4" t="s">
        <v>120</v>
      </c>
      <c r="E1569" t="s">
        <v>121</v>
      </c>
      <c r="F1569">
        <v>1.0510479314410699</v>
      </c>
      <c r="G1569">
        <v>1.0560597083321299</v>
      </c>
      <c r="H1569">
        <v>1.0630121822265</v>
      </c>
      <c r="I1569">
        <v>1.06376908185004</v>
      </c>
      <c r="J1569">
        <v>1.0678284907428199</v>
      </c>
      <c r="K1569">
        <v>1.0685092275227299</v>
      </c>
      <c r="L1569">
        <v>1.0700031491564499</v>
      </c>
      <c r="M1569">
        <v>1.0734117739198901</v>
      </c>
      <c r="N1569">
        <v>1.07648836818859</v>
      </c>
      <c r="O1569">
        <v>1.0997210650239599</v>
      </c>
      <c r="P1569">
        <v>1.1048066962607099</v>
      </c>
      <c r="Q1569">
        <v>1.1055962211994299</v>
      </c>
      <c r="R1569">
        <v>1.10621537320048</v>
      </c>
      <c r="S1569">
        <v>1.10674742471051</v>
      </c>
      <c r="T1569">
        <v>1.10769852714601</v>
      </c>
      <c r="U1569">
        <v>1.1088436005810101</v>
      </c>
      <c r="V1569">
        <v>1.1077111219884099</v>
      </c>
      <c r="W1569">
        <v>1.1078312464686499</v>
      </c>
      <c r="X1569">
        <v>1.10994547714627</v>
      </c>
      <c r="Y1569">
        <v>1.10920015789744</v>
      </c>
      <c r="Z1569">
        <v>1.10766375501104</v>
      </c>
      <c r="AA1569">
        <v>1.10817853611791</v>
      </c>
      <c r="AB1569">
        <v>1.11343862944285</v>
      </c>
      <c r="AC1569">
        <v>1.1155376851336101</v>
      </c>
      <c r="AD1569">
        <v>1.1167294663459899</v>
      </c>
      <c r="AE1569">
        <v>1.1168130246130901</v>
      </c>
      <c r="AF1569">
        <v>1.11659025116149</v>
      </c>
      <c r="AG1569">
        <v>1.11400368336689</v>
      </c>
      <c r="AH1569">
        <v>1.1081720442778999</v>
      </c>
      <c r="AI1569">
        <v>1.0991730014105101</v>
      </c>
      <c r="AJ1569">
        <v>1.09282661188929</v>
      </c>
      <c r="AK1569">
        <v>1.08643303357673</v>
      </c>
    </row>
    <row r="1570" spans="1:37" hidden="1" x14ac:dyDescent="0.3">
      <c r="A1570" s="13" t="str">
        <f t="shared" si="33"/>
        <v>SDGbaseTRA_UrbERT_v6_3PQXcamai</v>
      </c>
      <c r="B1570" s="37" t="s">
        <v>220</v>
      </c>
      <c r="C1570" s="38" t="s">
        <v>296</v>
      </c>
      <c r="D1570" s="4" t="s">
        <v>120</v>
      </c>
      <c r="E1570" t="s">
        <v>122</v>
      </c>
      <c r="F1570">
        <v>1.10226358857782</v>
      </c>
      <c r="G1570">
        <v>1.0786327739442301</v>
      </c>
      <c r="H1570">
        <v>1.07890996242812</v>
      </c>
      <c r="I1570">
        <v>1.0871302123522699</v>
      </c>
      <c r="J1570">
        <v>1.0990776708035901</v>
      </c>
      <c r="K1570">
        <v>1.0945644153284899</v>
      </c>
      <c r="L1570">
        <v>1.09132772682741</v>
      </c>
      <c r="M1570">
        <v>1.0888277559967501</v>
      </c>
      <c r="N1570">
        <v>1.0877397196410501</v>
      </c>
      <c r="O1570">
        <v>1.0989250928880701</v>
      </c>
      <c r="P1570">
        <v>1.0958295886093601</v>
      </c>
      <c r="Q1570">
        <v>1.09057972471909</v>
      </c>
      <c r="R1570">
        <v>1.0912180697490099</v>
      </c>
      <c r="S1570">
        <v>1.0860895717443699</v>
      </c>
      <c r="T1570">
        <v>1.0819849730651001</v>
      </c>
      <c r="U1570">
        <v>1.07962006539955</v>
      </c>
      <c r="V1570">
        <v>1.0731420782754799</v>
      </c>
      <c r="W1570">
        <v>1.0672516947680299</v>
      </c>
      <c r="X1570">
        <v>1.06500055914582</v>
      </c>
      <c r="Y1570">
        <v>1.0609436260293901</v>
      </c>
      <c r="Z1570">
        <v>1.05707954808827</v>
      </c>
      <c r="AA1570">
        <v>1.0550807621559299</v>
      </c>
      <c r="AB1570">
        <v>1.05746512522592</v>
      </c>
      <c r="AC1570">
        <v>1.05660304474852</v>
      </c>
      <c r="AD1570">
        <v>1.0566070982388001</v>
      </c>
      <c r="AE1570">
        <v>1.05599254892219</v>
      </c>
      <c r="AF1570">
        <v>1.0547133130436801</v>
      </c>
      <c r="AG1570">
        <v>1.0448268537260399</v>
      </c>
      <c r="AH1570">
        <v>1.02564509916932</v>
      </c>
      <c r="AI1570">
        <v>1.0082936256855199</v>
      </c>
      <c r="AJ1570">
        <v>0.99587239724459398</v>
      </c>
      <c r="AK1570">
        <v>0.983378179457017</v>
      </c>
    </row>
    <row r="1571" spans="1:37" hidden="1" x14ac:dyDescent="0.3">
      <c r="A1571" s="13" t="str">
        <f t="shared" si="33"/>
        <v>SDGbaseTRA_UrbERT_v6_3PQXcaoce</v>
      </c>
      <c r="B1571" s="37" t="s">
        <v>220</v>
      </c>
      <c r="C1571" s="38" t="s">
        <v>296</v>
      </c>
      <c r="D1571" s="4" t="s">
        <v>120</v>
      </c>
      <c r="E1571" t="s">
        <v>123</v>
      </c>
      <c r="F1571">
        <v>1.08508351950576</v>
      </c>
      <c r="G1571">
        <v>1.0623469945686499</v>
      </c>
      <c r="H1571">
        <v>1.0735426816438201</v>
      </c>
      <c r="I1571">
        <v>1.0826323885564599</v>
      </c>
      <c r="J1571">
        <v>1.0990122054326401</v>
      </c>
      <c r="K1571">
        <v>1.1021787248944599</v>
      </c>
      <c r="L1571">
        <v>1.1060957925039501</v>
      </c>
      <c r="M1571">
        <v>1.1093644031757901</v>
      </c>
      <c r="N1571">
        <v>1.1129491414080599</v>
      </c>
      <c r="O1571">
        <v>1.14128162815745</v>
      </c>
      <c r="P1571">
        <v>1.14616609098281</v>
      </c>
      <c r="Q1571">
        <v>1.1460206396804</v>
      </c>
      <c r="R1571">
        <v>1.1542284916837899</v>
      </c>
      <c r="S1571">
        <v>1.15480877930657</v>
      </c>
      <c r="T1571">
        <v>1.15609644087837</v>
      </c>
      <c r="U1571">
        <v>1.15844592254733</v>
      </c>
      <c r="V1571">
        <v>1.15635858473553</v>
      </c>
      <c r="W1571">
        <v>1.1554985254114101</v>
      </c>
      <c r="X1571">
        <v>1.15801315675313</v>
      </c>
      <c r="Y1571">
        <v>1.1574815644026899</v>
      </c>
      <c r="Z1571">
        <v>1.1567549255974301</v>
      </c>
      <c r="AA1571">
        <v>1.15850602934727</v>
      </c>
      <c r="AB1571">
        <v>1.16891067654293</v>
      </c>
      <c r="AC1571">
        <v>1.1734687332218501</v>
      </c>
      <c r="AD1571">
        <v>1.1772105833002799</v>
      </c>
      <c r="AE1571">
        <v>1.1795867395926301</v>
      </c>
      <c r="AF1571">
        <v>1.1815850745505001</v>
      </c>
      <c r="AG1571">
        <v>1.1774018214548301</v>
      </c>
      <c r="AH1571">
        <v>1.1630572438961799</v>
      </c>
      <c r="AI1571">
        <v>1.1461401316872399</v>
      </c>
      <c r="AJ1571">
        <v>1.13304568383088</v>
      </c>
      <c r="AK1571">
        <v>1.1190798116896099</v>
      </c>
    </row>
    <row r="1572" spans="1:37" hidden="1" x14ac:dyDescent="0.3">
      <c r="A1572" s="13" t="str">
        <f t="shared" si="33"/>
        <v>SDGbaseTRA_UrbERT_v6_3PQXcaveg</v>
      </c>
      <c r="B1572" s="37" t="s">
        <v>220</v>
      </c>
      <c r="C1572" s="38" t="s">
        <v>296</v>
      </c>
      <c r="D1572" s="4" t="s">
        <v>120</v>
      </c>
      <c r="E1572" t="s">
        <v>124</v>
      </c>
      <c r="F1572">
        <v>1.1008286219071399</v>
      </c>
      <c r="G1572">
        <v>1.1199450777507101</v>
      </c>
      <c r="H1572">
        <v>1.11527492992386</v>
      </c>
      <c r="I1572">
        <v>1.1169701164749</v>
      </c>
      <c r="J1572">
        <v>1.1155090031986199</v>
      </c>
      <c r="K1572">
        <v>1.1118594980093199</v>
      </c>
      <c r="L1572">
        <v>1.1096648448795601</v>
      </c>
      <c r="M1572">
        <v>1.1098716606766501</v>
      </c>
      <c r="N1572">
        <v>1.10889078536316</v>
      </c>
      <c r="O1572">
        <v>1.1033903825812901</v>
      </c>
      <c r="P1572">
        <v>1.1033102980771401</v>
      </c>
      <c r="Q1572">
        <v>1.1040477310030099</v>
      </c>
      <c r="R1572">
        <v>1.10405512766773</v>
      </c>
      <c r="S1572">
        <v>1.1040947126281599</v>
      </c>
      <c r="T1572">
        <v>1.10420825746229</v>
      </c>
      <c r="U1572">
        <v>1.1044274088574999</v>
      </c>
      <c r="V1572">
        <v>1.1025361069664299</v>
      </c>
      <c r="W1572">
        <v>1.1021184594500699</v>
      </c>
      <c r="X1572">
        <v>1.1046868080603101</v>
      </c>
      <c r="Y1572">
        <v>1.10506279453778</v>
      </c>
      <c r="Z1572">
        <v>1.1063629400497199</v>
      </c>
      <c r="AA1572">
        <v>1.10880386870624</v>
      </c>
      <c r="AB1572">
        <v>1.1073866535821</v>
      </c>
      <c r="AC1572">
        <v>1.10442383355843</v>
      </c>
      <c r="AD1572">
        <v>1.1017130053387501</v>
      </c>
      <c r="AE1572">
        <v>1.09825912052682</v>
      </c>
      <c r="AF1572">
        <v>1.09410851688524</v>
      </c>
      <c r="AG1572">
        <v>1.0947421590953299</v>
      </c>
      <c r="AH1572">
        <v>1.0902768265784699</v>
      </c>
      <c r="AI1572">
        <v>1.08873939168009</v>
      </c>
      <c r="AJ1572">
        <v>1.0900938894883201</v>
      </c>
      <c r="AK1572">
        <v>1.0917277015215201</v>
      </c>
    </row>
    <row r="1573" spans="1:37" hidden="1" x14ac:dyDescent="0.3">
      <c r="A1573" s="13" t="str">
        <f t="shared" si="33"/>
        <v>SDGbaseTRA_UrbERT_v6_3PQXcaofr</v>
      </c>
      <c r="B1573" s="37" t="s">
        <v>220</v>
      </c>
      <c r="C1573" s="38" t="s">
        <v>296</v>
      </c>
      <c r="D1573" s="4" t="s">
        <v>120</v>
      </c>
      <c r="E1573" t="s">
        <v>125</v>
      </c>
      <c r="F1573">
        <v>1.09503357116428</v>
      </c>
      <c r="G1573">
        <v>1.1077163157186001</v>
      </c>
      <c r="H1573">
        <v>1.0953236021153401</v>
      </c>
      <c r="I1573">
        <v>1.0949154305808499</v>
      </c>
      <c r="J1573">
        <v>1.0887351077023499</v>
      </c>
      <c r="K1573">
        <v>1.0801813018978399</v>
      </c>
      <c r="L1573">
        <v>1.07289967981766</v>
      </c>
      <c r="M1573">
        <v>1.0690000637905299</v>
      </c>
      <c r="N1573">
        <v>1.06448728685102</v>
      </c>
      <c r="O1573">
        <v>1.0440720245965001</v>
      </c>
      <c r="P1573">
        <v>1.03757647924159</v>
      </c>
      <c r="Q1573">
        <v>1.0346486896727201</v>
      </c>
      <c r="R1573">
        <v>1.0306824831502199</v>
      </c>
      <c r="S1573">
        <v>1.02807566869542</v>
      </c>
      <c r="T1573">
        <v>1.02549949796838</v>
      </c>
      <c r="U1573">
        <v>1.0228515379721801</v>
      </c>
      <c r="V1573">
        <v>1.0182090254854199</v>
      </c>
      <c r="W1573">
        <v>1.0153675643867399</v>
      </c>
      <c r="X1573">
        <v>1.0163191639507601</v>
      </c>
      <c r="Y1573">
        <v>1.0151207494561101</v>
      </c>
      <c r="Z1573">
        <v>1.01543754022216</v>
      </c>
      <c r="AA1573">
        <v>1.01619190408339</v>
      </c>
      <c r="AB1573">
        <v>1.01223756877667</v>
      </c>
      <c r="AC1573">
        <v>1.0074142660429399</v>
      </c>
      <c r="AD1573">
        <v>1.002906174676</v>
      </c>
      <c r="AE1573">
        <v>0.99800947317026101</v>
      </c>
      <c r="AF1573">
        <v>0.99255121716568795</v>
      </c>
      <c r="AG1573">
        <v>0.99141190937203105</v>
      </c>
      <c r="AH1573">
        <v>0.98780961825125402</v>
      </c>
      <c r="AI1573">
        <v>0.98872625726998498</v>
      </c>
      <c r="AJ1573">
        <v>0.99154455108509998</v>
      </c>
      <c r="AK1573">
        <v>0.99487002536832003</v>
      </c>
    </row>
    <row r="1574" spans="1:37" hidden="1" x14ac:dyDescent="0.3">
      <c r="A1574" s="13" t="str">
        <f t="shared" si="33"/>
        <v>SDGbaseTRA_UrbERT_v6_3PQXcagra</v>
      </c>
      <c r="B1574" s="37" t="s">
        <v>220</v>
      </c>
      <c r="C1574" s="38" t="s">
        <v>296</v>
      </c>
      <c r="D1574" s="4" t="s">
        <v>120</v>
      </c>
      <c r="E1574" t="s">
        <v>126</v>
      </c>
      <c r="F1574">
        <v>1.09625440769364</v>
      </c>
      <c r="G1574">
        <v>1.1423169700282401</v>
      </c>
      <c r="H1574">
        <v>1.1386887930331699</v>
      </c>
      <c r="I1574">
        <v>1.1400343680830101</v>
      </c>
      <c r="J1574">
        <v>1.13778945393446</v>
      </c>
      <c r="K1574">
        <v>1.1364648691820001</v>
      </c>
      <c r="L1574">
        <v>1.1362793191402201</v>
      </c>
      <c r="M1574">
        <v>1.1379840794523799</v>
      </c>
      <c r="N1574">
        <v>1.13569978825997</v>
      </c>
      <c r="O1574">
        <v>1.1233124347950401</v>
      </c>
      <c r="P1574">
        <v>1.1207518468299</v>
      </c>
      <c r="Q1574">
        <v>1.1207273295581399</v>
      </c>
      <c r="R1574">
        <v>1.1212621234279301</v>
      </c>
      <c r="S1574">
        <v>1.1219233205079799</v>
      </c>
      <c r="T1574">
        <v>1.12251805194606</v>
      </c>
      <c r="U1574">
        <v>1.12317953785253</v>
      </c>
      <c r="V1574">
        <v>1.1200073733876701</v>
      </c>
      <c r="W1574">
        <v>1.1215152323196</v>
      </c>
      <c r="X1574">
        <v>1.1298306307860699</v>
      </c>
      <c r="Y1574">
        <v>1.1335851848255001</v>
      </c>
      <c r="Z1574">
        <v>1.1397386217462699</v>
      </c>
      <c r="AA1574">
        <v>1.1488911027198001</v>
      </c>
      <c r="AB1574">
        <v>1.1493531954354499</v>
      </c>
      <c r="AC1574">
        <v>1.1435345877096701</v>
      </c>
      <c r="AD1574">
        <v>1.13491787955487</v>
      </c>
      <c r="AE1574">
        <v>1.1246335649283801</v>
      </c>
      <c r="AF1574">
        <v>1.1138604166061301</v>
      </c>
      <c r="AG1574">
        <v>1.11868820346067</v>
      </c>
      <c r="AH1574">
        <v>1.1173249927337701</v>
      </c>
      <c r="AI1574">
        <v>1.12111698085203</v>
      </c>
      <c r="AJ1574">
        <v>1.12729587479131</v>
      </c>
      <c r="AK1574">
        <v>1.13381935269336</v>
      </c>
    </row>
    <row r="1575" spans="1:37" hidden="1" x14ac:dyDescent="0.3">
      <c r="A1575" s="13" t="str">
        <f t="shared" si="33"/>
        <v>SDGbaseTRA_UrbERT_v6_3PQXcaoil</v>
      </c>
      <c r="B1575" s="37" t="s">
        <v>220</v>
      </c>
      <c r="C1575" s="38" t="s">
        <v>296</v>
      </c>
      <c r="D1575" s="4" t="s">
        <v>120</v>
      </c>
      <c r="E1575" t="s">
        <v>127</v>
      </c>
      <c r="F1575">
        <v>1.17586477703735</v>
      </c>
      <c r="G1575">
        <v>1.1448643406010199</v>
      </c>
      <c r="H1575">
        <v>1.1454158410191499</v>
      </c>
      <c r="I1575">
        <v>1.1530506947572701</v>
      </c>
      <c r="J1575">
        <v>1.16466578350062</v>
      </c>
      <c r="K1575">
        <v>1.1645400793646901</v>
      </c>
      <c r="L1575">
        <v>1.16580411874047</v>
      </c>
      <c r="M1575">
        <v>1.1679631931262999</v>
      </c>
      <c r="N1575">
        <v>1.17003929614132</v>
      </c>
      <c r="O1575">
        <v>1.17843519972143</v>
      </c>
      <c r="P1575">
        <v>1.1822035487255</v>
      </c>
      <c r="Q1575">
        <v>1.1845730517398301</v>
      </c>
      <c r="R1575">
        <v>1.19505810780104</v>
      </c>
      <c r="S1575">
        <v>1.1970262806685099</v>
      </c>
      <c r="T1575">
        <v>1.19869760861289</v>
      </c>
      <c r="U1575">
        <v>1.2010742076541301</v>
      </c>
      <c r="V1575">
        <v>1.20065641286237</v>
      </c>
      <c r="W1575">
        <v>1.20111376609799</v>
      </c>
      <c r="X1575">
        <v>1.2037186046513</v>
      </c>
      <c r="Y1575">
        <v>1.2033275827388199</v>
      </c>
      <c r="Z1575">
        <v>1.2034170688946599</v>
      </c>
      <c r="AA1575">
        <v>1.20397939839031</v>
      </c>
      <c r="AB1575">
        <v>1.2075429094113299</v>
      </c>
      <c r="AC1575">
        <v>1.2091581259278601</v>
      </c>
      <c r="AD1575">
        <v>1.21283714616611</v>
      </c>
      <c r="AE1575">
        <v>1.2163166305069999</v>
      </c>
      <c r="AF1575">
        <v>1.21977807414493</v>
      </c>
      <c r="AG1575">
        <v>1.2196411079285301</v>
      </c>
      <c r="AH1575">
        <v>1.2060337165558901</v>
      </c>
      <c r="AI1575">
        <v>1.19404841649694</v>
      </c>
      <c r="AJ1575">
        <v>1.1855785539407599</v>
      </c>
      <c r="AK1575">
        <v>1.1761599693187199</v>
      </c>
    </row>
    <row r="1576" spans="1:37" hidden="1" x14ac:dyDescent="0.3">
      <c r="A1576" s="13" t="str">
        <f t="shared" si="33"/>
        <v>SDGbaseTRA_UrbERT_v6_3PQXcatub</v>
      </c>
      <c r="B1576" s="37" t="s">
        <v>220</v>
      </c>
      <c r="C1576" s="38" t="s">
        <v>296</v>
      </c>
      <c r="D1576" s="4" t="s">
        <v>120</v>
      </c>
      <c r="E1576" t="s">
        <v>128</v>
      </c>
      <c r="F1576">
        <v>1.10765105881098</v>
      </c>
      <c r="G1576">
        <v>1.1234214510063001</v>
      </c>
      <c r="H1576">
        <v>1.1201084115675799</v>
      </c>
      <c r="I1576">
        <v>1.12468027276752</v>
      </c>
      <c r="J1576">
        <v>1.1252179529625399</v>
      </c>
      <c r="K1576">
        <v>1.12211926554348</v>
      </c>
      <c r="L1576">
        <v>1.12016233860601</v>
      </c>
      <c r="M1576">
        <v>1.1201376260138201</v>
      </c>
      <c r="N1576">
        <v>1.11879758888243</v>
      </c>
      <c r="O1576">
        <v>1.11170182115059</v>
      </c>
      <c r="P1576">
        <v>1.11132253117327</v>
      </c>
      <c r="Q1576">
        <v>1.11243385810658</v>
      </c>
      <c r="R1576">
        <v>1.1123164494680999</v>
      </c>
      <c r="S1576">
        <v>1.11215424022381</v>
      </c>
      <c r="T1576">
        <v>1.11220732817663</v>
      </c>
      <c r="U1576">
        <v>1.1119862056667</v>
      </c>
      <c r="V1576">
        <v>1.1092430691417701</v>
      </c>
      <c r="W1576">
        <v>1.10846487398731</v>
      </c>
      <c r="X1576">
        <v>1.1117354292264801</v>
      </c>
      <c r="Y1576">
        <v>1.1130431421982301</v>
      </c>
      <c r="Z1576">
        <v>1.11567986292965</v>
      </c>
      <c r="AA1576">
        <v>1.1197249999933001</v>
      </c>
      <c r="AB1576">
        <v>1.1184809336895301</v>
      </c>
      <c r="AC1576">
        <v>1.1149537742187099</v>
      </c>
      <c r="AD1576">
        <v>1.1111142900661699</v>
      </c>
      <c r="AE1576">
        <v>1.10618623338655</v>
      </c>
      <c r="AF1576">
        <v>1.10022574501348</v>
      </c>
      <c r="AG1576">
        <v>1.1011766916293799</v>
      </c>
      <c r="AH1576">
        <v>1.09949340404906</v>
      </c>
      <c r="AI1576">
        <v>1.10132004602176</v>
      </c>
      <c r="AJ1576">
        <v>1.10556005473889</v>
      </c>
      <c r="AK1576">
        <v>1.10986455983868</v>
      </c>
    </row>
    <row r="1577" spans="1:37" hidden="1" x14ac:dyDescent="0.3">
      <c r="A1577" s="13" t="str">
        <f t="shared" si="33"/>
        <v>SDGbaseTRA_UrbERT_v6_3PQXcapul</v>
      </c>
      <c r="B1577" s="37" t="s">
        <v>220</v>
      </c>
      <c r="C1577" s="38" t="s">
        <v>296</v>
      </c>
      <c r="D1577" s="4" t="s">
        <v>120</v>
      </c>
      <c r="E1577" t="s">
        <v>129</v>
      </c>
      <c r="F1577">
        <v>1.05635125125544</v>
      </c>
      <c r="G1577">
        <v>1.0606228536184299</v>
      </c>
      <c r="H1577">
        <v>1.06325928397241</v>
      </c>
      <c r="I1577">
        <v>1.0637404886949</v>
      </c>
      <c r="J1577">
        <v>1.0659747681092799</v>
      </c>
      <c r="K1577">
        <v>1.0646315247879701</v>
      </c>
      <c r="L1577">
        <v>1.0643307507587001</v>
      </c>
      <c r="M1577">
        <v>1.06638970110953</v>
      </c>
      <c r="N1577">
        <v>1.06822221598629</v>
      </c>
      <c r="O1577">
        <v>1.08318672332071</v>
      </c>
      <c r="P1577">
        <v>1.08730073151613</v>
      </c>
      <c r="Q1577">
        <v>1.08852991653913</v>
      </c>
      <c r="R1577">
        <v>1.08959620678498</v>
      </c>
      <c r="S1577">
        <v>1.0901583411779601</v>
      </c>
      <c r="T1577">
        <v>1.0907931444286301</v>
      </c>
      <c r="U1577">
        <v>1.09154783591045</v>
      </c>
      <c r="V1577">
        <v>1.09037872223211</v>
      </c>
      <c r="W1577">
        <v>1.09009077980763</v>
      </c>
      <c r="X1577">
        <v>1.09144209170863</v>
      </c>
      <c r="Y1577">
        <v>1.0903561049020001</v>
      </c>
      <c r="Z1577">
        <v>1.08886620526943</v>
      </c>
      <c r="AA1577">
        <v>1.0888045510743201</v>
      </c>
      <c r="AB1577">
        <v>1.0914598694408999</v>
      </c>
      <c r="AC1577">
        <v>1.09227066275616</v>
      </c>
      <c r="AD1577">
        <v>1.0931724240471199</v>
      </c>
      <c r="AE1577">
        <v>1.09326533382693</v>
      </c>
      <c r="AF1577">
        <v>1.0930293567495899</v>
      </c>
      <c r="AG1577">
        <v>1.0915783024257</v>
      </c>
      <c r="AH1577">
        <v>1.0864904037771801</v>
      </c>
      <c r="AI1577">
        <v>1.0798469524610601</v>
      </c>
      <c r="AJ1577">
        <v>1.07582078403951</v>
      </c>
      <c r="AK1577">
        <v>1.0717188611245001</v>
      </c>
    </row>
    <row r="1578" spans="1:37" hidden="1" x14ac:dyDescent="0.3">
      <c r="A1578" s="13" t="str">
        <f t="shared" si="33"/>
        <v>SDGbaseTRA_UrbERT_v6_3PQXcasug</v>
      </c>
      <c r="B1578" s="37" t="s">
        <v>220</v>
      </c>
      <c r="C1578" s="38" t="s">
        <v>296</v>
      </c>
      <c r="D1578" s="4" t="s">
        <v>120</v>
      </c>
      <c r="E1578" t="s">
        <v>130</v>
      </c>
      <c r="F1578">
        <v>1.17287139328654</v>
      </c>
      <c r="G1578">
        <v>1.1663497349190199</v>
      </c>
      <c r="H1578">
        <v>1.15022769744093</v>
      </c>
      <c r="I1578">
        <v>1.1469040494094001</v>
      </c>
      <c r="J1578">
        <v>1.14292754606101</v>
      </c>
      <c r="K1578">
        <v>1.1334596442440199</v>
      </c>
      <c r="L1578">
        <v>1.1263739684320599</v>
      </c>
      <c r="M1578">
        <v>1.12638064788837</v>
      </c>
      <c r="N1578">
        <v>1.1255090818753499</v>
      </c>
      <c r="O1578">
        <v>1.12488815320262</v>
      </c>
      <c r="P1578">
        <v>1.12372910699769</v>
      </c>
      <c r="Q1578">
        <v>1.1217630402215399</v>
      </c>
      <c r="R1578">
        <v>1.11870471588644</v>
      </c>
      <c r="S1578">
        <v>1.11645109779329</v>
      </c>
      <c r="T1578">
        <v>1.1141094469170401</v>
      </c>
      <c r="U1578">
        <v>1.1116405619901399</v>
      </c>
      <c r="V1578">
        <v>1.1063695313112101</v>
      </c>
      <c r="W1578">
        <v>1.10378653046875</v>
      </c>
      <c r="X1578">
        <v>1.1047991489487801</v>
      </c>
      <c r="Y1578">
        <v>1.1012761855878199</v>
      </c>
      <c r="Z1578">
        <v>1.09771395738818</v>
      </c>
      <c r="AA1578">
        <v>1.0956074462098899</v>
      </c>
      <c r="AB1578">
        <v>1.09396788977227</v>
      </c>
      <c r="AC1578">
        <v>1.09014188858092</v>
      </c>
      <c r="AD1578">
        <v>1.0862765238506</v>
      </c>
      <c r="AE1578">
        <v>1.0821251152021401</v>
      </c>
      <c r="AF1578">
        <v>1.0782836545407199</v>
      </c>
      <c r="AG1578">
        <v>1.0762340463925899</v>
      </c>
      <c r="AH1578">
        <v>1.0688013745525899</v>
      </c>
      <c r="AI1578">
        <v>1.06195606997549</v>
      </c>
      <c r="AJ1578">
        <v>1.05820711121856</v>
      </c>
      <c r="AK1578">
        <v>1.05442489804441</v>
      </c>
    </row>
    <row r="1579" spans="1:37" hidden="1" x14ac:dyDescent="0.3">
      <c r="A1579" s="13" t="str">
        <f t="shared" si="33"/>
        <v>SDGbaseTRA_UrbERT_v6_3PQXcaoth</v>
      </c>
      <c r="B1579" s="37" t="s">
        <v>220</v>
      </c>
      <c r="C1579" s="38" t="s">
        <v>296</v>
      </c>
      <c r="D1579" s="4" t="s">
        <v>120</v>
      </c>
      <c r="E1579" t="s">
        <v>131</v>
      </c>
      <c r="F1579">
        <v>1.1414377524414701</v>
      </c>
      <c r="G1579">
        <v>1.09170134062888</v>
      </c>
      <c r="H1579">
        <v>1.11328641566082</v>
      </c>
      <c r="I1579">
        <v>1.1212038122416801</v>
      </c>
      <c r="J1579">
        <v>1.1400735074988799</v>
      </c>
      <c r="K1579">
        <v>1.15662072801362</v>
      </c>
      <c r="L1579">
        <v>1.1756398156373999</v>
      </c>
      <c r="M1579">
        <v>1.19671723710593</v>
      </c>
      <c r="N1579">
        <v>1.21644450844692</v>
      </c>
      <c r="O1579">
        <v>1.28219916906316</v>
      </c>
      <c r="P1579">
        <v>1.3063248675739301</v>
      </c>
      <c r="Q1579">
        <v>1.3187540032915901</v>
      </c>
      <c r="R1579">
        <v>1.3392495299500999</v>
      </c>
      <c r="S1579">
        <v>1.3552736507108101</v>
      </c>
      <c r="T1579">
        <v>1.3733961248846001</v>
      </c>
      <c r="U1579">
        <v>1.3955893708521601</v>
      </c>
      <c r="V1579">
        <v>1.41415924050507</v>
      </c>
      <c r="W1579">
        <v>1.43681605867867</v>
      </c>
      <c r="X1579">
        <v>1.4652992630870301</v>
      </c>
      <c r="Y1579">
        <v>1.4848178228050299</v>
      </c>
      <c r="Z1579">
        <v>1.49974180969989</v>
      </c>
      <c r="AA1579">
        <v>1.5174944039306</v>
      </c>
      <c r="AB1579">
        <v>1.54440740412802</v>
      </c>
      <c r="AC1579">
        <v>1.5629110804567801</v>
      </c>
      <c r="AD1579">
        <v>1.5809413897536899</v>
      </c>
      <c r="AE1579">
        <v>1.5994894849261401</v>
      </c>
      <c r="AF1579">
        <v>1.6208365160962801</v>
      </c>
      <c r="AG1579">
        <v>1.63659040320345</v>
      </c>
      <c r="AH1579">
        <v>1.60717521761733</v>
      </c>
      <c r="AI1579">
        <v>1.5655001661471899</v>
      </c>
      <c r="AJ1579">
        <v>1.52702613591403</v>
      </c>
      <c r="AK1579">
        <v>1.4878637774969801</v>
      </c>
    </row>
    <row r="1580" spans="1:37" hidden="1" x14ac:dyDescent="0.3">
      <c r="A1580" s="13" t="str">
        <f t="shared" si="33"/>
        <v>SDGbaseTRA_UrbERT_v6_3PQXclani</v>
      </c>
      <c r="B1580" s="37" t="s">
        <v>220</v>
      </c>
      <c r="C1580" s="38" t="s">
        <v>296</v>
      </c>
      <c r="D1580" s="4" t="s">
        <v>120</v>
      </c>
      <c r="E1580" t="s">
        <v>132</v>
      </c>
      <c r="F1580">
        <v>1.2312886539708301</v>
      </c>
      <c r="G1580">
        <v>1.1234141754217</v>
      </c>
      <c r="H1580">
        <v>1.1607988949508801</v>
      </c>
      <c r="I1580">
        <v>1.1653277911311699</v>
      </c>
      <c r="J1580">
        <v>1.1871442537021399</v>
      </c>
      <c r="K1580">
        <v>1.1935473331126101</v>
      </c>
      <c r="L1580">
        <v>1.1943394446203399</v>
      </c>
      <c r="M1580">
        <v>1.19570149439074</v>
      </c>
      <c r="N1580">
        <v>1.1975124314863199</v>
      </c>
      <c r="O1580">
        <v>1.2154079479501301</v>
      </c>
      <c r="P1580">
        <v>1.20995409244755</v>
      </c>
      <c r="Q1580">
        <v>1.20737674909815</v>
      </c>
      <c r="R1580">
        <v>1.2207885098017599</v>
      </c>
      <c r="S1580">
        <v>1.2185348783275201</v>
      </c>
      <c r="T1580">
        <v>1.2181872544283401</v>
      </c>
      <c r="U1580">
        <v>1.2174274526192499</v>
      </c>
      <c r="V1580">
        <v>1.21769312363579</v>
      </c>
      <c r="W1580">
        <v>1.21958796214952</v>
      </c>
      <c r="X1580">
        <v>1.2235234097601599</v>
      </c>
      <c r="Y1580">
        <v>1.22474278333577</v>
      </c>
      <c r="Z1580">
        <v>1.22540582711795</v>
      </c>
      <c r="AA1580">
        <v>1.2274699507642399</v>
      </c>
      <c r="AB1580">
        <v>1.23188270495483</v>
      </c>
      <c r="AC1580">
        <v>1.23079378412065</v>
      </c>
      <c r="AD1580">
        <v>1.2292983438903899</v>
      </c>
      <c r="AE1580">
        <v>1.2277116172915801</v>
      </c>
      <c r="AF1580">
        <v>1.2266904603134099</v>
      </c>
      <c r="AG1580">
        <v>1.22720214899143</v>
      </c>
      <c r="AH1580">
        <v>1.24717844841487</v>
      </c>
      <c r="AI1580">
        <v>1.25807434160195</v>
      </c>
      <c r="AJ1580">
        <v>1.2632080057300199</v>
      </c>
      <c r="AK1580">
        <v>1.2666890252791501</v>
      </c>
    </row>
    <row r="1581" spans="1:37" hidden="1" x14ac:dyDescent="0.3">
      <c r="A1581" s="13" t="str">
        <f t="shared" si="33"/>
        <v>SDGbaseTRA_UrbERT_v6_3PQXcfore</v>
      </c>
      <c r="B1581" s="37" t="s">
        <v>220</v>
      </c>
      <c r="C1581" s="38" t="s">
        <v>296</v>
      </c>
      <c r="D1581" s="4" t="s">
        <v>120</v>
      </c>
      <c r="E1581" t="s">
        <v>133</v>
      </c>
      <c r="F1581">
        <v>1.1507943121006701</v>
      </c>
      <c r="G1581">
        <v>1.1468199419293099</v>
      </c>
      <c r="H1581">
        <v>1.1415051490758801</v>
      </c>
      <c r="I1581">
        <v>1.14722657016723</v>
      </c>
      <c r="J1581">
        <v>1.14746742996981</v>
      </c>
      <c r="K1581">
        <v>1.14371245346652</v>
      </c>
      <c r="L1581">
        <v>1.1411416505396501</v>
      </c>
      <c r="M1581">
        <v>1.14187699797988</v>
      </c>
      <c r="N1581">
        <v>1.14399599753395</v>
      </c>
      <c r="O1581">
        <v>1.14113906415591</v>
      </c>
      <c r="P1581">
        <v>1.14176050666319</v>
      </c>
      <c r="Q1581">
        <v>1.1416559769936701</v>
      </c>
      <c r="R1581">
        <v>1.14002322945377</v>
      </c>
      <c r="S1581">
        <v>1.1396050141879699</v>
      </c>
      <c r="T1581">
        <v>1.1410459259416299</v>
      </c>
      <c r="U1581">
        <v>1.1429541451285701</v>
      </c>
      <c r="V1581">
        <v>1.1421714003674599</v>
      </c>
      <c r="W1581">
        <v>1.14426126242739</v>
      </c>
      <c r="X1581">
        <v>1.1506484730458499</v>
      </c>
      <c r="Y1581">
        <v>1.15484451181214</v>
      </c>
      <c r="Z1581">
        <v>1.15749419614815</v>
      </c>
      <c r="AA1581">
        <v>1.1622549884392901</v>
      </c>
      <c r="AB1581">
        <v>1.16025329808748</v>
      </c>
      <c r="AC1581">
        <v>1.1554671740303499</v>
      </c>
      <c r="AD1581">
        <v>1.1491625923986799</v>
      </c>
      <c r="AE1581">
        <v>1.1424015023391101</v>
      </c>
      <c r="AF1581">
        <v>1.13574582354441</v>
      </c>
      <c r="AG1581">
        <v>1.13952539284746</v>
      </c>
      <c r="AH1581">
        <v>1.1418912855016501</v>
      </c>
      <c r="AI1581">
        <v>1.14586052630734</v>
      </c>
      <c r="AJ1581">
        <v>1.1516494165545801</v>
      </c>
      <c r="AK1581">
        <v>1.1572480150145099</v>
      </c>
    </row>
    <row r="1582" spans="1:37" hidden="1" x14ac:dyDescent="0.3">
      <c r="A1582" s="13" t="str">
        <f t="shared" si="33"/>
        <v>SDGbaseTRA_UrbERT_v6_3PQXcfish</v>
      </c>
      <c r="B1582" s="37" t="s">
        <v>220</v>
      </c>
      <c r="C1582" s="38" t="s">
        <v>296</v>
      </c>
      <c r="D1582" s="4" t="s">
        <v>120</v>
      </c>
      <c r="E1582" t="s">
        <v>134</v>
      </c>
      <c r="F1582">
        <v>1.2732382995285101</v>
      </c>
      <c r="G1582">
        <v>1.2006769129645001</v>
      </c>
      <c r="H1582">
        <v>1.20014300203876</v>
      </c>
      <c r="I1582">
        <v>1.1878293696261699</v>
      </c>
      <c r="J1582">
        <v>1.19184287375798</v>
      </c>
      <c r="K1582">
        <v>1.1922628552925101</v>
      </c>
      <c r="L1582">
        <v>1.1905234850409601</v>
      </c>
      <c r="M1582">
        <v>1.1897691748864501</v>
      </c>
      <c r="N1582">
        <v>1.1897929269401499</v>
      </c>
      <c r="O1582">
        <v>1.20639870996216</v>
      </c>
      <c r="P1582">
        <v>1.2033074081137001</v>
      </c>
      <c r="Q1582">
        <v>1.1985370261878101</v>
      </c>
      <c r="R1582">
        <v>1.2041055721188301</v>
      </c>
      <c r="S1582">
        <v>1.20328091986483</v>
      </c>
      <c r="T1582">
        <v>1.2026764883977401</v>
      </c>
      <c r="U1582">
        <v>1.2016245770191201</v>
      </c>
      <c r="V1582">
        <v>1.20059386877385</v>
      </c>
      <c r="W1582">
        <v>1.2010385970242601</v>
      </c>
      <c r="X1582">
        <v>1.20325540229772</v>
      </c>
      <c r="Y1582">
        <v>1.2037121583305199</v>
      </c>
      <c r="Z1582">
        <v>1.2034739065105899</v>
      </c>
      <c r="AA1582">
        <v>1.20453810068192</v>
      </c>
      <c r="AB1582">
        <v>1.2083836150209799</v>
      </c>
      <c r="AC1582">
        <v>1.20888720113341</v>
      </c>
      <c r="AD1582">
        <v>1.2084515066861601</v>
      </c>
      <c r="AE1582">
        <v>1.20789259702095</v>
      </c>
      <c r="AF1582">
        <v>1.2080954046569301</v>
      </c>
      <c r="AG1582">
        <v>1.2081653443152101</v>
      </c>
      <c r="AH1582">
        <v>1.2188912765551201</v>
      </c>
      <c r="AI1582">
        <v>1.2236379497657801</v>
      </c>
      <c r="AJ1582">
        <v>1.2269564755403899</v>
      </c>
      <c r="AK1582">
        <v>1.2295119574319699</v>
      </c>
    </row>
    <row r="1583" spans="1:37" hidden="1" x14ac:dyDescent="0.3">
      <c r="A1583" s="13" t="str">
        <f t="shared" si="33"/>
        <v>SDGbaseTRA_UrbERT_v6_3PQXccoal-low</v>
      </c>
      <c r="B1583" s="37" t="s">
        <v>220</v>
      </c>
      <c r="C1583" s="38" t="s">
        <v>296</v>
      </c>
      <c r="D1583" s="4" t="s">
        <v>120</v>
      </c>
      <c r="E1583" t="s">
        <v>135</v>
      </c>
      <c r="F1583">
        <v>2.0640989154356901E-2</v>
      </c>
      <c r="G1583">
        <v>2.11486877875742E-2</v>
      </c>
      <c r="H1583">
        <v>2.1428406460600399E-2</v>
      </c>
      <c r="I1583">
        <v>2.1393612233041901E-2</v>
      </c>
      <c r="J1583">
        <v>2.1436799232526799E-2</v>
      </c>
      <c r="K1583">
        <v>2.1507581772504E-2</v>
      </c>
      <c r="L1583">
        <v>2.1595331762713998E-2</v>
      </c>
      <c r="M1583">
        <v>2.1737585008029699E-2</v>
      </c>
      <c r="N1583">
        <v>2.1865160779932499E-2</v>
      </c>
      <c r="O1583">
        <v>2.2607801767253698E-2</v>
      </c>
      <c r="P1583">
        <v>2.28075690854069E-2</v>
      </c>
      <c r="Q1583">
        <v>2.28654938528778E-2</v>
      </c>
      <c r="R1583">
        <v>2.2831573315563201E-2</v>
      </c>
      <c r="S1583">
        <v>2.2868226374741899E-2</v>
      </c>
      <c r="T1583">
        <v>2.2919294264426699E-2</v>
      </c>
      <c r="U1583">
        <v>2.2970864376118099E-2</v>
      </c>
      <c r="V1583">
        <v>2.2971185259833399E-2</v>
      </c>
      <c r="W1583">
        <v>2.53306400446657E-2</v>
      </c>
      <c r="X1583">
        <v>3.5625964194944001E-2</v>
      </c>
      <c r="Y1583">
        <v>4.8649871117916202E-2</v>
      </c>
      <c r="Z1583">
        <v>6.8373736533065305E-2</v>
      </c>
      <c r="AA1583">
        <v>9.9428795506260895E-2</v>
      </c>
      <c r="AB1583">
        <v>0.11253626190559</v>
      </c>
      <c r="AC1583">
        <v>0.108102824755427</v>
      </c>
      <c r="AD1583">
        <v>9.2428406552237094E-2</v>
      </c>
      <c r="AE1583">
        <v>6.6969177362205604E-2</v>
      </c>
      <c r="AF1583">
        <v>3.1576933632046701E-2</v>
      </c>
      <c r="AG1583">
        <v>2.3276732795781199E-2</v>
      </c>
      <c r="AH1583">
        <v>2.3202844973513E-2</v>
      </c>
      <c r="AI1583">
        <v>2.3001931858309298E-2</v>
      </c>
      <c r="AJ1583">
        <v>2.2852089436915898E-2</v>
      </c>
      <c r="AK1583">
        <v>2.2709827989475299E-2</v>
      </c>
    </row>
    <row r="1584" spans="1:37" hidden="1" x14ac:dyDescent="0.3">
      <c r="A1584" s="13" t="str">
        <f t="shared" si="33"/>
        <v>SDGbaseTRA_UrbERT_v6_3PQXccoal-hgh</v>
      </c>
      <c r="B1584" s="37" t="s">
        <v>220</v>
      </c>
      <c r="C1584" s="38" t="s">
        <v>296</v>
      </c>
      <c r="D1584" s="4" t="s">
        <v>120</v>
      </c>
      <c r="E1584" t="s">
        <v>136</v>
      </c>
      <c r="F1584">
        <v>3.9678720270255097E-2</v>
      </c>
      <c r="G1584">
        <v>4.0654682802785599E-2</v>
      </c>
      <c r="H1584">
        <v>4.1192393418220397E-2</v>
      </c>
      <c r="I1584">
        <v>4.11255075528199E-2</v>
      </c>
      <c r="J1584">
        <v>4.1208527066034999E-2</v>
      </c>
      <c r="K1584">
        <v>4.1344594217796397E-2</v>
      </c>
      <c r="L1584">
        <v>4.1513278348640298E-2</v>
      </c>
      <c r="M1584">
        <v>4.1786735530668202E-2</v>
      </c>
      <c r="N1584">
        <v>4.2031977816720398E-2</v>
      </c>
      <c r="O1584">
        <v>4.3459576260611997E-2</v>
      </c>
      <c r="P1584">
        <v>4.3843594268511803E-2</v>
      </c>
      <c r="Q1584">
        <v>4.3954944583557802E-2</v>
      </c>
      <c r="R1584">
        <v>4.3889738236058802E-2</v>
      </c>
      <c r="S1584">
        <v>4.3960197382726801E-2</v>
      </c>
      <c r="T1584">
        <v>4.4058366539952903E-2</v>
      </c>
      <c r="U1584">
        <v>4.4157501131847E-2</v>
      </c>
      <c r="V1584">
        <v>4.4158117975113799E-2</v>
      </c>
      <c r="W1584">
        <v>4.4223302917819098E-2</v>
      </c>
      <c r="X1584">
        <v>4.4365716642664102E-2</v>
      </c>
      <c r="Y1584">
        <v>4.4373638384901798E-2</v>
      </c>
      <c r="Z1584">
        <v>4.4320577553581098E-2</v>
      </c>
      <c r="AA1584">
        <v>4.4380453631640102E-2</v>
      </c>
      <c r="AB1584">
        <v>4.4694535125181997E-2</v>
      </c>
      <c r="AC1584">
        <v>4.4840124887790302E-2</v>
      </c>
      <c r="AD1584">
        <v>4.4885070032309099E-2</v>
      </c>
      <c r="AE1584">
        <v>4.4864944823220697E-2</v>
      </c>
      <c r="AF1584">
        <v>4.4830155784905901E-2</v>
      </c>
      <c r="AG1584">
        <v>4.4745480097998301E-2</v>
      </c>
      <c r="AH1584">
        <v>4.4603443579824001E-2</v>
      </c>
      <c r="AI1584">
        <v>4.4217222975899501E-2</v>
      </c>
      <c r="AJ1584">
        <v>4.3929176919645901E-2</v>
      </c>
      <c r="AK1584">
        <v>4.3655703970455997E-2</v>
      </c>
    </row>
    <row r="1585" spans="1:37" hidden="1" x14ac:dyDescent="0.3">
      <c r="A1585" s="13" t="str">
        <f t="shared" si="33"/>
        <v>SDGbaseTRA_UrbERT_v6_3PQXccoil</v>
      </c>
      <c r="B1585" s="37" t="s">
        <v>220</v>
      </c>
      <c r="C1585" s="38" t="s">
        <v>296</v>
      </c>
      <c r="D1585" s="4" t="s">
        <v>120</v>
      </c>
      <c r="E1585" t="s">
        <v>137</v>
      </c>
      <c r="F1585">
        <v>0.13479596314172901</v>
      </c>
      <c r="G1585">
        <v>0.13811148865935199</v>
      </c>
      <c r="H1585">
        <v>0.13993819122953099</v>
      </c>
      <c r="I1585">
        <v>0.13971096755432599</v>
      </c>
      <c r="J1585">
        <v>0.13999300021987501</v>
      </c>
      <c r="K1585">
        <v>0.14045524554050801</v>
      </c>
      <c r="L1585">
        <v>0.141028296781298</v>
      </c>
      <c r="M1585">
        <v>0.141957281485906</v>
      </c>
      <c r="N1585">
        <v>0.14279041496140399</v>
      </c>
      <c r="O1585">
        <v>0.147640231335085</v>
      </c>
      <c r="P1585">
        <v>0.148944811646296</v>
      </c>
      <c r="Q1585">
        <v>0.149323089293875</v>
      </c>
      <c r="R1585">
        <v>0.14910157125210799</v>
      </c>
      <c r="S1585">
        <v>0.149340934025672</v>
      </c>
      <c r="T1585">
        <v>0.14967443283840801</v>
      </c>
      <c r="U1585">
        <v>0.150011211411507</v>
      </c>
      <c r="V1585">
        <v>0.15001330694235299</v>
      </c>
      <c r="W1585">
        <v>0.15023475226807101</v>
      </c>
      <c r="X1585">
        <v>0.15071855807315501</v>
      </c>
      <c r="Y1585">
        <v>0.15074546969902</v>
      </c>
      <c r="Z1585">
        <v>0.15056521222563701</v>
      </c>
      <c r="AA1585">
        <v>0.15076862235469701</v>
      </c>
      <c r="AB1585">
        <v>0.15183561537106999</v>
      </c>
      <c r="AC1585">
        <v>0.15233021076479</v>
      </c>
      <c r="AD1585">
        <v>0.15248289774669599</v>
      </c>
      <c r="AE1585">
        <v>0.15241452868327801</v>
      </c>
      <c r="AF1585">
        <v>0.15229634387554</v>
      </c>
      <c r="AG1585">
        <v>0.15200868488115599</v>
      </c>
      <c r="AH1585">
        <v>0.15152616051700801</v>
      </c>
      <c r="AI1585">
        <v>0.150214097579076</v>
      </c>
      <c r="AJ1585">
        <v>0.14923555176625</v>
      </c>
      <c r="AK1585">
        <v>0.148306513497593</v>
      </c>
    </row>
    <row r="1586" spans="1:37" hidden="1" x14ac:dyDescent="0.3">
      <c r="A1586" s="13" t="str">
        <f t="shared" si="33"/>
        <v>SDGbaseTRA_UrbERT_v6_3PQXcngas</v>
      </c>
      <c r="B1586" s="37" t="s">
        <v>220</v>
      </c>
      <c r="C1586" s="38" t="s">
        <v>296</v>
      </c>
      <c r="D1586" s="4" t="s">
        <v>120</v>
      </c>
      <c r="E1586" t="s">
        <v>138</v>
      </c>
      <c r="F1586">
        <v>3.8732999999997901E-2</v>
      </c>
      <c r="G1586">
        <v>3.9685701007366903E-2</v>
      </c>
      <c r="H1586">
        <v>4.0210595588789401E-2</v>
      </c>
      <c r="I1586">
        <v>4.0145303910859402E-2</v>
      </c>
      <c r="J1586">
        <v>4.0226344700064802E-2</v>
      </c>
      <c r="K1586">
        <v>4.0359168766800797E-2</v>
      </c>
      <c r="L1586">
        <v>4.0523832404991397E-2</v>
      </c>
      <c r="M1586">
        <v>4.0790771886435401E-2</v>
      </c>
      <c r="N1586">
        <v>4.1030168959442399E-2</v>
      </c>
      <c r="O1586">
        <v>4.24237413863826E-2</v>
      </c>
      <c r="P1586">
        <v>4.2798606536897703E-2</v>
      </c>
      <c r="Q1586">
        <v>4.2907302880250298E-2</v>
      </c>
      <c r="R1586">
        <v>4.2843650690314102E-2</v>
      </c>
      <c r="S1586">
        <v>4.2912430482330399E-2</v>
      </c>
      <c r="T1586">
        <v>4.30082598317005E-2</v>
      </c>
      <c r="U1586">
        <v>4.3105031606075997E-2</v>
      </c>
      <c r="V1586">
        <v>4.31056337469422E-2</v>
      </c>
      <c r="W1586">
        <v>4.3169265042822501E-2</v>
      </c>
      <c r="X1586">
        <v>4.3308284415336303E-2</v>
      </c>
      <c r="Y1586">
        <v>4.3316017347741202E-2</v>
      </c>
      <c r="Z1586">
        <v>4.3264221191881697E-2</v>
      </c>
      <c r="AA1586">
        <v>4.3322670156353403E-2</v>
      </c>
      <c r="AB1586">
        <v>4.3629265692344703E-2</v>
      </c>
      <c r="AC1586">
        <v>4.3771385403913697E-2</v>
      </c>
      <c r="AD1586">
        <v>4.3815259305591298E-2</v>
      </c>
      <c r="AE1586">
        <v>4.37956137698449E-2</v>
      </c>
      <c r="AF1586">
        <v>4.37616539089455E-2</v>
      </c>
      <c r="AG1586">
        <v>4.3678996420028399E-2</v>
      </c>
      <c r="AH1586">
        <v>4.3540345263509597E-2</v>
      </c>
      <c r="AI1586">
        <v>4.3163330013175898E-2</v>
      </c>
      <c r="AJ1586">
        <v>4.2882149374766303E-2</v>
      </c>
      <c r="AK1586">
        <v>4.2615194502734703E-2</v>
      </c>
    </row>
    <row r="1587" spans="1:37" hidden="1" x14ac:dyDescent="0.3">
      <c r="A1587" s="13" t="str">
        <f t="shared" si="33"/>
        <v>SDGbaseTRA_UrbERT_v6_3PQXcpgm</v>
      </c>
      <c r="B1587" s="37" t="s">
        <v>220</v>
      </c>
      <c r="C1587" s="38" t="s">
        <v>296</v>
      </c>
      <c r="D1587" s="4" t="s">
        <v>120</v>
      </c>
      <c r="E1587" t="s">
        <v>139</v>
      </c>
      <c r="F1587">
        <v>1.00115078236768</v>
      </c>
      <c r="G1587">
        <v>-1.43721537323545</v>
      </c>
      <c r="H1587">
        <v>-0.65282884493606097</v>
      </c>
      <c r="I1587">
        <v>0.38028043756646002</v>
      </c>
      <c r="J1587">
        <v>0.985993132399404</v>
      </c>
      <c r="K1587">
        <v>1.3001416705762501</v>
      </c>
      <c r="L1587">
        <v>1.3042433134170901</v>
      </c>
      <c r="M1587">
        <v>0.410244529155527</v>
      </c>
      <c r="N1587">
        <v>-1.0775013899352299E-2</v>
      </c>
      <c r="O1587">
        <v>-0.67287691927336801</v>
      </c>
      <c r="P1587">
        <v>-0.80303863448672097</v>
      </c>
      <c r="Q1587">
        <v>-0.79489019029477403</v>
      </c>
      <c r="R1587">
        <v>-0.57353057102392302</v>
      </c>
      <c r="S1587">
        <v>-0.38794400451182798</v>
      </c>
      <c r="T1587">
        <v>-0.29430829526700197</v>
      </c>
      <c r="U1587">
        <v>-0.26749356765050197</v>
      </c>
      <c r="V1587">
        <v>-0.15546754295394699</v>
      </c>
      <c r="W1587">
        <v>-0.10524161285325399</v>
      </c>
      <c r="X1587">
        <v>-0.10892003220994199</v>
      </c>
      <c r="Y1587">
        <v>-3.4671696347015099E-2</v>
      </c>
      <c r="Z1587">
        <v>5.4084445934922003E-2</v>
      </c>
      <c r="AA1587">
        <v>0.12809648265219001</v>
      </c>
      <c r="AB1587">
        <v>3.2838514906711902</v>
      </c>
      <c r="AC1587">
        <v>5.00286391059048</v>
      </c>
      <c r="AD1587">
        <v>4.9884597968850004</v>
      </c>
      <c r="AE1587">
        <v>4.6014841947587897</v>
      </c>
      <c r="AF1587">
        <v>4.13883234188879</v>
      </c>
      <c r="AG1587">
        <v>3.9811365916081001</v>
      </c>
      <c r="AH1587">
        <v>7.6549300877215103</v>
      </c>
      <c r="AI1587">
        <v>11.292267820711</v>
      </c>
      <c r="AJ1587">
        <v>12.9778233306938</v>
      </c>
      <c r="AK1587">
        <v>14.249408877907999</v>
      </c>
    </row>
    <row r="1588" spans="1:37" hidden="1" x14ac:dyDescent="0.3">
      <c r="A1588" s="13" t="str">
        <f t="shared" si="33"/>
        <v>SDGbaseTRA_UrbERT_v6_3PQXcmore</v>
      </c>
      <c r="B1588" s="37" t="s">
        <v>220</v>
      </c>
      <c r="C1588" s="38" t="s">
        <v>296</v>
      </c>
      <c r="D1588" s="4" t="s">
        <v>120</v>
      </c>
      <c r="E1588" t="s">
        <v>140</v>
      </c>
      <c r="F1588">
        <v>0.96699726989128798</v>
      </c>
      <c r="G1588">
        <v>0.99077913215106905</v>
      </c>
      <c r="H1588">
        <v>1.0038815487595401</v>
      </c>
      <c r="I1588">
        <v>1.00225180156108</v>
      </c>
      <c r="J1588">
        <v>1.0042748951788401</v>
      </c>
      <c r="K1588">
        <v>1.00759072082988</v>
      </c>
      <c r="L1588">
        <v>1.0117015391164501</v>
      </c>
      <c r="M1588">
        <v>1.0183657767544501</v>
      </c>
      <c r="N1588">
        <v>1.0243426065647601</v>
      </c>
      <c r="O1588">
        <v>1.05913298033395</v>
      </c>
      <c r="P1588">
        <v>1.0684920232626101</v>
      </c>
      <c r="Q1588">
        <v>1.07120620853667</v>
      </c>
      <c r="R1588">
        <v>1.06961700728327</v>
      </c>
      <c r="S1588">
        <v>1.0713343824800501</v>
      </c>
      <c r="T1588">
        <v>1.07372708365967</v>
      </c>
      <c r="U1588">
        <v>1.07614333668298</v>
      </c>
      <c r="V1588">
        <v>1.07615875318071</v>
      </c>
      <c r="W1588">
        <v>1.0777475622874699</v>
      </c>
      <c r="X1588">
        <v>1.0812183030069</v>
      </c>
      <c r="Y1588">
        <v>1.08141154146422</v>
      </c>
      <c r="Z1588">
        <v>1.0801185987641799</v>
      </c>
      <c r="AA1588">
        <v>1.0815778025532501</v>
      </c>
      <c r="AB1588">
        <v>1.0892318002971599</v>
      </c>
      <c r="AC1588">
        <v>1.0927800712525599</v>
      </c>
      <c r="AD1588">
        <v>1.09387588520456</v>
      </c>
      <c r="AE1588">
        <v>1.093386024575</v>
      </c>
      <c r="AF1588">
        <v>1.09253880103714</v>
      </c>
      <c r="AG1588">
        <v>1.0904757342267399</v>
      </c>
      <c r="AH1588">
        <v>1.08701423359941</v>
      </c>
      <c r="AI1588">
        <v>1.0776019775652801</v>
      </c>
      <c r="AJ1588">
        <v>1.0705822383085799</v>
      </c>
      <c r="AK1588">
        <v>1.0639176450158601</v>
      </c>
    </row>
    <row r="1589" spans="1:37" hidden="1" x14ac:dyDescent="0.3">
      <c r="A1589" s="13" t="str">
        <f t="shared" si="33"/>
        <v>SDGbaseTRA_UrbERT_v6_3PQXcmine</v>
      </c>
      <c r="B1589" s="37" t="s">
        <v>220</v>
      </c>
      <c r="C1589" s="38" t="s">
        <v>296</v>
      </c>
      <c r="D1589" s="4" t="s">
        <v>120</v>
      </c>
      <c r="E1589" t="s">
        <v>141</v>
      </c>
      <c r="F1589">
        <v>1.0261587926798501</v>
      </c>
      <c r="G1589">
        <v>1.03000446164855</v>
      </c>
      <c r="H1589">
        <v>1.0296511509501001</v>
      </c>
      <c r="I1589">
        <v>1.05089875801087</v>
      </c>
      <c r="J1589">
        <v>1.04502143677957</v>
      </c>
      <c r="K1589">
        <v>1.0404846316276699</v>
      </c>
      <c r="L1589">
        <v>1.03698592299697</v>
      </c>
      <c r="M1589">
        <v>1.0342813775894999</v>
      </c>
      <c r="N1589">
        <v>1.02650471547079</v>
      </c>
      <c r="O1589">
        <v>0.99700786289390897</v>
      </c>
      <c r="P1589">
        <v>0.98507177749725205</v>
      </c>
      <c r="Q1589">
        <v>0.98306184820509002</v>
      </c>
      <c r="R1589">
        <v>0.97179039166504</v>
      </c>
      <c r="S1589">
        <v>0.97760734263811599</v>
      </c>
      <c r="T1589">
        <v>0.98197953779367197</v>
      </c>
      <c r="U1589">
        <v>0.9845167048158</v>
      </c>
      <c r="V1589">
        <v>0.98999219333284605</v>
      </c>
      <c r="W1589">
        <v>0.99771961662585396</v>
      </c>
      <c r="X1589">
        <v>1.00991686977394</v>
      </c>
      <c r="Y1589">
        <v>1.01633230743988</v>
      </c>
      <c r="Z1589">
        <v>1.0237550675460501</v>
      </c>
      <c r="AA1589">
        <v>1.0289986783276099</v>
      </c>
      <c r="AB1589">
        <v>1.0230060362436499</v>
      </c>
      <c r="AC1589">
        <v>1.01901857079179</v>
      </c>
      <c r="AD1589">
        <v>1.01987334255433</v>
      </c>
      <c r="AE1589">
        <v>1.0235907445451</v>
      </c>
      <c r="AF1589">
        <v>1.03046507470514</v>
      </c>
      <c r="AG1589">
        <v>1.0420366714689</v>
      </c>
      <c r="AH1589">
        <v>1.0496379864536201</v>
      </c>
      <c r="AI1589">
        <v>1.05968596862631</v>
      </c>
      <c r="AJ1589">
        <v>1.07460204843178</v>
      </c>
      <c r="AK1589">
        <v>1.0961126755962201</v>
      </c>
    </row>
    <row r="1590" spans="1:37" hidden="1" x14ac:dyDescent="0.3">
      <c r="A1590" s="13" t="str">
        <f t="shared" si="33"/>
        <v>SDGbaseTRA_UrbERT_v6_3PQXcmeat</v>
      </c>
      <c r="B1590" s="37" t="s">
        <v>220</v>
      </c>
      <c r="C1590" s="38" t="s">
        <v>296</v>
      </c>
      <c r="D1590" s="4" t="s">
        <v>120</v>
      </c>
      <c r="E1590" t="s">
        <v>142</v>
      </c>
      <c r="F1590">
        <v>1.2943882323024001</v>
      </c>
      <c r="G1590">
        <v>1.2512115376956501</v>
      </c>
      <c r="H1590">
        <v>1.25289495732872</v>
      </c>
      <c r="I1590">
        <v>1.25338448198269</v>
      </c>
      <c r="J1590">
        <v>1.26102775361255</v>
      </c>
      <c r="K1590">
        <v>1.2629719005301501</v>
      </c>
      <c r="L1590">
        <v>1.2637981518766299</v>
      </c>
      <c r="M1590">
        <v>1.2652181205247399</v>
      </c>
      <c r="N1590">
        <v>1.2661886231111299</v>
      </c>
      <c r="O1590">
        <v>1.27184417368544</v>
      </c>
      <c r="P1590">
        <v>1.2731183855282</v>
      </c>
      <c r="Q1590">
        <v>1.27493326243671</v>
      </c>
      <c r="R1590">
        <v>1.28345704364373</v>
      </c>
      <c r="S1590">
        <v>1.28577823910901</v>
      </c>
      <c r="T1590">
        <v>1.28777685226103</v>
      </c>
      <c r="U1590">
        <v>1.2890628382196001</v>
      </c>
      <c r="V1590">
        <v>1.29107447953523</v>
      </c>
      <c r="W1590">
        <v>1.2931925279074501</v>
      </c>
      <c r="X1590">
        <v>1.2949622804180601</v>
      </c>
      <c r="Y1590">
        <v>1.2947516760378099</v>
      </c>
      <c r="Z1590">
        <v>1.29424540501764</v>
      </c>
      <c r="AA1590">
        <v>1.29439838829454</v>
      </c>
      <c r="AB1590">
        <v>1.29418225800216</v>
      </c>
      <c r="AC1590">
        <v>1.2948838898833599</v>
      </c>
      <c r="AD1590">
        <v>1.29786962033697</v>
      </c>
      <c r="AE1590">
        <v>1.30119504567567</v>
      </c>
      <c r="AF1590">
        <v>1.30489634431595</v>
      </c>
      <c r="AG1590">
        <v>1.30768440718782</v>
      </c>
      <c r="AH1590">
        <v>1.31449123629906</v>
      </c>
      <c r="AI1590">
        <v>1.31999998194102</v>
      </c>
      <c r="AJ1590">
        <v>1.3252141386880001</v>
      </c>
      <c r="AK1590">
        <v>1.3297607542296299</v>
      </c>
    </row>
    <row r="1591" spans="1:37" hidden="1" x14ac:dyDescent="0.3">
      <c r="A1591" s="13" t="str">
        <f t="shared" si="33"/>
        <v>SDGbaseTRA_UrbERT_v6_3PQXcpfis</v>
      </c>
      <c r="B1591" s="37" t="s">
        <v>220</v>
      </c>
      <c r="C1591" s="38" t="s">
        <v>296</v>
      </c>
      <c r="D1591" s="4" t="s">
        <v>120</v>
      </c>
      <c r="E1591" t="s">
        <v>143</v>
      </c>
      <c r="F1591">
        <v>1.26664535676362</v>
      </c>
      <c r="G1591">
        <v>1.2556927979235399</v>
      </c>
      <c r="H1591">
        <v>1.24665226499341</v>
      </c>
      <c r="I1591">
        <v>1.2407720675429299</v>
      </c>
      <c r="J1591">
        <v>1.2389635577020199</v>
      </c>
      <c r="K1591">
        <v>1.23671573281836</v>
      </c>
      <c r="L1591">
        <v>1.2351723925256399</v>
      </c>
      <c r="M1591">
        <v>1.23464902076117</v>
      </c>
      <c r="N1591">
        <v>1.23409583848062</v>
      </c>
      <c r="O1591">
        <v>1.2320769949186401</v>
      </c>
      <c r="P1591">
        <v>1.2309730894755699</v>
      </c>
      <c r="Q1591">
        <v>1.23061203671186</v>
      </c>
      <c r="R1591">
        <v>1.23463435078268</v>
      </c>
      <c r="S1591">
        <v>1.23653647181583</v>
      </c>
      <c r="T1591">
        <v>1.2380518290764599</v>
      </c>
      <c r="U1591">
        <v>1.23961937891285</v>
      </c>
      <c r="V1591">
        <v>1.2419051462516499</v>
      </c>
      <c r="W1591">
        <v>1.24377958321588</v>
      </c>
      <c r="X1591">
        <v>1.2443774693949501</v>
      </c>
      <c r="Y1591">
        <v>1.2437865532522501</v>
      </c>
      <c r="Z1591">
        <v>1.2429344697378999</v>
      </c>
      <c r="AA1591">
        <v>1.2422475088240199</v>
      </c>
      <c r="AB1591">
        <v>1.2396777169912001</v>
      </c>
      <c r="AC1591">
        <v>1.23944155192019</v>
      </c>
      <c r="AD1591">
        <v>1.2414653437554899</v>
      </c>
      <c r="AE1591">
        <v>1.24439222626972</v>
      </c>
      <c r="AF1591">
        <v>1.2480612628802601</v>
      </c>
      <c r="AG1591">
        <v>1.2497467265278499</v>
      </c>
      <c r="AH1591">
        <v>1.2475807520265201</v>
      </c>
      <c r="AI1591">
        <v>1.2461298043745199</v>
      </c>
      <c r="AJ1591">
        <v>1.24722981175946</v>
      </c>
      <c r="AK1591">
        <v>1.24887856540757</v>
      </c>
    </row>
    <row r="1592" spans="1:37" hidden="1" x14ac:dyDescent="0.3">
      <c r="A1592" s="13" t="str">
        <f t="shared" si="33"/>
        <v>SDGbaseTRA_UrbERT_v6_3PQXcvege</v>
      </c>
      <c r="B1592" s="37" t="s">
        <v>220</v>
      </c>
      <c r="C1592" s="38" t="s">
        <v>296</v>
      </c>
      <c r="D1592" s="4" t="s">
        <v>120</v>
      </c>
      <c r="E1592" t="s">
        <v>144</v>
      </c>
      <c r="F1592">
        <v>1.23717816411607</v>
      </c>
      <c r="G1592">
        <v>1.23335703665325</v>
      </c>
      <c r="H1592">
        <v>1.2291809366770701</v>
      </c>
      <c r="I1592">
        <v>1.2276586304199699</v>
      </c>
      <c r="J1592">
        <v>1.22666276107116</v>
      </c>
      <c r="K1592">
        <v>1.22485970756925</v>
      </c>
      <c r="L1592">
        <v>1.2237208279537399</v>
      </c>
      <c r="M1592">
        <v>1.22358885840962</v>
      </c>
      <c r="N1592">
        <v>1.2229011599000701</v>
      </c>
      <c r="O1592">
        <v>1.2151036668898201</v>
      </c>
      <c r="P1592">
        <v>1.2136621595807899</v>
      </c>
      <c r="Q1592">
        <v>1.21414896080673</v>
      </c>
      <c r="R1592">
        <v>1.2175509835232201</v>
      </c>
      <c r="S1592">
        <v>1.2190907742319701</v>
      </c>
      <c r="T1592">
        <v>1.2205658902748799</v>
      </c>
      <c r="U1592">
        <v>1.2222010407203401</v>
      </c>
      <c r="V1592">
        <v>1.2245021640853699</v>
      </c>
      <c r="W1592">
        <v>1.2259890510498701</v>
      </c>
      <c r="X1592">
        <v>1.22623764061436</v>
      </c>
      <c r="Y1592">
        <v>1.2257048908596999</v>
      </c>
      <c r="Z1592">
        <v>1.2252636032091</v>
      </c>
      <c r="AA1592">
        <v>1.2247204219212899</v>
      </c>
      <c r="AB1592">
        <v>1.2204920430972901</v>
      </c>
      <c r="AC1592">
        <v>1.21888486638455</v>
      </c>
      <c r="AD1592">
        <v>1.2202428925120301</v>
      </c>
      <c r="AE1592">
        <v>1.2225622527851701</v>
      </c>
      <c r="AF1592">
        <v>1.2253004775379299</v>
      </c>
      <c r="AG1592">
        <v>1.2281264760558299</v>
      </c>
      <c r="AH1592">
        <v>1.22566785079866</v>
      </c>
      <c r="AI1592">
        <v>1.2252153142230799</v>
      </c>
      <c r="AJ1592">
        <v>1.22763520472068</v>
      </c>
      <c r="AK1592">
        <v>1.23095064143477</v>
      </c>
    </row>
    <row r="1593" spans="1:37" hidden="1" x14ac:dyDescent="0.3">
      <c r="A1593" s="13" t="str">
        <f t="shared" si="33"/>
        <v>SDGbaseTRA_UrbERT_v6_3PQXcfats</v>
      </c>
      <c r="B1593" s="37" t="s">
        <v>220</v>
      </c>
      <c r="C1593" s="38" t="s">
        <v>296</v>
      </c>
      <c r="D1593" s="4" t="s">
        <v>120</v>
      </c>
      <c r="E1593" t="s">
        <v>145</v>
      </c>
      <c r="F1593">
        <v>1.4010439092256299</v>
      </c>
      <c r="G1593">
        <v>1.4029414196379399</v>
      </c>
      <c r="H1593">
        <v>1.40467295534405</v>
      </c>
      <c r="I1593">
        <v>1.40386432652272</v>
      </c>
      <c r="J1593">
        <v>1.40370219845778</v>
      </c>
      <c r="K1593">
        <v>1.4022282291771899</v>
      </c>
      <c r="L1593">
        <v>1.4018406856241901</v>
      </c>
      <c r="M1593">
        <v>1.40427967056167</v>
      </c>
      <c r="N1593">
        <v>1.4066138079014201</v>
      </c>
      <c r="O1593">
        <v>1.42315037760063</v>
      </c>
      <c r="P1593">
        <v>1.4257398901173699</v>
      </c>
      <c r="Q1593">
        <v>1.4258152969617599</v>
      </c>
      <c r="R1593">
        <v>1.4225014780194201</v>
      </c>
      <c r="S1593">
        <v>1.4231791290392</v>
      </c>
      <c r="T1593">
        <v>1.4246654193197501</v>
      </c>
      <c r="U1593">
        <v>1.42629273041182</v>
      </c>
      <c r="V1593">
        <v>1.42705243007759</v>
      </c>
      <c r="W1593">
        <v>1.4284145830680199</v>
      </c>
      <c r="X1593">
        <v>1.43062153842338</v>
      </c>
      <c r="Y1593">
        <v>1.4299602062802601</v>
      </c>
      <c r="Z1593">
        <v>1.4279210669394</v>
      </c>
      <c r="AA1593">
        <v>1.4272046147953701</v>
      </c>
      <c r="AB1593">
        <v>1.42738362340846</v>
      </c>
      <c r="AC1593">
        <v>1.4269115375466399</v>
      </c>
      <c r="AD1593">
        <v>1.4271388987855</v>
      </c>
      <c r="AE1593">
        <v>1.42735557368736</v>
      </c>
      <c r="AF1593">
        <v>1.42780025022305</v>
      </c>
      <c r="AG1593">
        <v>1.42608064084108</v>
      </c>
      <c r="AH1593">
        <v>1.4220846568363299</v>
      </c>
      <c r="AI1593">
        <v>1.4147060339294</v>
      </c>
      <c r="AJ1593">
        <v>1.4105715905676399</v>
      </c>
      <c r="AK1593">
        <v>1.4070347523098401</v>
      </c>
    </row>
    <row r="1594" spans="1:37" hidden="1" x14ac:dyDescent="0.3">
      <c r="A1594" s="13" t="str">
        <f t="shared" si="33"/>
        <v>SDGbaseTRA_UrbERT_v6_3PQXcdair</v>
      </c>
      <c r="B1594" s="37" t="s">
        <v>220</v>
      </c>
      <c r="C1594" s="38" t="s">
        <v>296</v>
      </c>
      <c r="D1594" s="4" t="s">
        <v>120</v>
      </c>
      <c r="E1594" t="s">
        <v>146</v>
      </c>
      <c r="F1594">
        <v>1.54740058142779</v>
      </c>
      <c r="G1594">
        <v>1.5186488435029399</v>
      </c>
      <c r="H1594">
        <v>1.5194993333295399</v>
      </c>
      <c r="I1594">
        <v>1.5220606647212001</v>
      </c>
      <c r="J1594">
        <v>1.5232826544037199</v>
      </c>
      <c r="K1594">
        <v>1.52229937357647</v>
      </c>
      <c r="L1594">
        <v>1.5214132238331399</v>
      </c>
      <c r="M1594">
        <v>1.5217530081898301</v>
      </c>
      <c r="N1594">
        <v>1.5215671929250101</v>
      </c>
      <c r="O1594">
        <v>1.5070615622677801</v>
      </c>
      <c r="P1594">
        <v>1.5063684699997599</v>
      </c>
      <c r="Q1594">
        <v>1.50935153178603</v>
      </c>
      <c r="R1594">
        <v>1.5163953709106599</v>
      </c>
      <c r="S1594">
        <v>1.52005151285587</v>
      </c>
      <c r="T1594">
        <v>1.5232860580232901</v>
      </c>
      <c r="U1594">
        <v>1.5265461292467899</v>
      </c>
      <c r="V1594">
        <v>1.5310818022166499</v>
      </c>
      <c r="W1594">
        <v>1.53405710337989</v>
      </c>
      <c r="X1594">
        <v>1.53498719620656</v>
      </c>
      <c r="Y1594">
        <v>1.53474910531442</v>
      </c>
      <c r="Z1594">
        <v>1.5341231204043699</v>
      </c>
      <c r="AA1594">
        <v>1.5329985630648</v>
      </c>
      <c r="AB1594">
        <v>1.52583756975187</v>
      </c>
      <c r="AC1594">
        <v>1.52316436220905</v>
      </c>
      <c r="AD1594">
        <v>1.5250984267808201</v>
      </c>
      <c r="AE1594">
        <v>1.5284309310906401</v>
      </c>
      <c r="AF1594">
        <v>1.5322197480631501</v>
      </c>
      <c r="AG1594">
        <v>1.5369601214131501</v>
      </c>
      <c r="AH1594">
        <v>1.53681635647626</v>
      </c>
      <c r="AI1594">
        <v>1.5384610470243401</v>
      </c>
      <c r="AJ1594">
        <v>1.54282272524779</v>
      </c>
      <c r="AK1594">
        <v>1.5479420643447099</v>
      </c>
    </row>
    <row r="1595" spans="1:37" hidden="1" x14ac:dyDescent="0.3">
      <c r="A1595" s="13" t="str">
        <f t="shared" si="33"/>
        <v>SDGbaseTRA_UrbERT_v6_3PQXcgrai</v>
      </c>
      <c r="B1595" s="37" t="s">
        <v>220</v>
      </c>
      <c r="C1595" s="38" t="s">
        <v>296</v>
      </c>
      <c r="D1595" s="4" t="s">
        <v>120</v>
      </c>
      <c r="E1595" t="s">
        <v>147</v>
      </c>
      <c r="F1595">
        <v>1.3669077801112099</v>
      </c>
      <c r="G1595">
        <v>1.3554211917845</v>
      </c>
      <c r="H1595">
        <v>1.3490155400249599</v>
      </c>
      <c r="I1595">
        <v>1.3543148012155899</v>
      </c>
      <c r="J1595">
        <v>1.3564578060944801</v>
      </c>
      <c r="K1595">
        <v>1.35071820639761</v>
      </c>
      <c r="L1595">
        <v>1.34664325074189</v>
      </c>
      <c r="M1595">
        <v>1.3434578370024901</v>
      </c>
      <c r="N1595">
        <v>1.3413271443425001</v>
      </c>
      <c r="O1595">
        <v>1.33489306126257</v>
      </c>
      <c r="P1595">
        <v>1.3330871167201901</v>
      </c>
      <c r="Q1595">
        <v>1.33220757889092</v>
      </c>
      <c r="R1595">
        <v>1.3339825239193801</v>
      </c>
      <c r="S1595">
        <v>1.3338958268116099</v>
      </c>
      <c r="T1595">
        <v>1.3340661412383601</v>
      </c>
      <c r="U1595">
        <v>1.33502065664363</v>
      </c>
      <c r="V1595">
        <v>1.33467983957654</v>
      </c>
      <c r="W1595">
        <v>1.3331542014203299</v>
      </c>
      <c r="X1595">
        <v>1.3320267170887601</v>
      </c>
      <c r="Y1595">
        <v>1.3303879870023101</v>
      </c>
      <c r="Z1595">
        <v>1.3287626042382099</v>
      </c>
      <c r="AA1595">
        <v>1.3276915571719801</v>
      </c>
      <c r="AB1595">
        <v>1.3242807467673601</v>
      </c>
      <c r="AC1595">
        <v>1.3228808392737801</v>
      </c>
      <c r="AD1595">
        <v>1.32473201439397</v>
      </c>
      <c r="AE1595">
        <v>1.32680339292869</v>
      </c>
      <c r="AF1595">
        <v>1.32824280731814</v>
      </c>
      <c r="AG1595">
        <v>1.3316763794997299</v>
      </c>
      <c r="AH1595">
        <v>1.3268351972527099</v>
      </c>
      <c r="AI1595">
        <v>1.3262361503937199</v>
      </c>
      <c r="AJ1595">
        <v>1.3311489468981701</v>
      </c>
      <c r="AK1595">
        <v>1.33667660276598</v>
      </c>
    </row>
    <row r="1596" spans="1:37" hidden="1" x14ac:dyDescent="0.3">
      <c r="A1596" s="13" t="str">
        <f t="shared" si="33"/>
        <v>SDGbaseTRA_UrbERT_v6_3PQXcstar</v>
      </c>
      <c r="B1596" s="37" t="s">
        <v>220</v>
      </c>
      <c r="C1596" s="38" t="s">
        <v>296</v>
      </c>
      <c r="D1596" s="4" t="s">
        <v>120</v>
      </c>
      <c r="E1596" t="s">
        <v>148</v>
      </c>
      <c r="F1596">
        <v>1.21874154373827</v>
      </c>
      <c r="G1596">
        <v>1.2051399722448399</v>
      </c>
      <c r="H1596">
        <v>1.1897289834593701</v>
      </c>
      <c r="I1596">
        <v>1.1928602890531499</v>
      </c>
      <c r="J1596">
        <v>1.19428181263677</v>
      </c>
      <c r="K1596">
        <v>1.18529991963221</v>
      </c>
      <c r="L1596">
        <v>1.1777613669345699</v>
      </c>
      <c r="M1596">
        <v>1.16953802880431</v>
      </c>
      <c r="N1596">
        <v>1.1632999383479601</v>
      </c>
      <c r="O1596">
        <v>1.1562782159351299</v>
      </c>
      <c r="P1596">
        <v>1.1504920003352801</v>
      </c>
      <c r="Q1596">
        <v>1.14535858079332</v>
      </c>
      <c r="R1596">
        <v>1.14530480757007</v>
      </c>
      <c r="S1596">
        <v>1.14277776417738</v>
      </c>
      <c r="T1596">
        <v>1.1412412502392599</v>
      </c>
      <c r="U1596">
        <v>1.1406292066922401</v>
      </c>
      <c r="V1596">
        <v>1.13865481677714</v>
      </c>
      <c r="W1596">
        <v>1.1358494657535001</v>
      </c>
      <c r="X1596">
        <v>1.1344324656259099</v>
      </c>
      <c r="Y1596">
        <v>1.1339171425533301</v>
      </c>
      <c r="Z1596">
        <v>1.1342978989244299</v>
      </c>
      <c r="AA1596">
        <v>1.1357603425291301</v>
      </c>
      <c r="AB1596">
        <v>1.1343074662646699</v>
      </c>
      <c r="AC1596">
        <v>1.13333786971867</v>
      </c>
      <c r="AD1596">
        <v>1.13491148770527</v>
      </c>
      <c r="AE1596">
        <v>1.13615370960507</v>
      </c>
      <c r="AF1596">
        <v>1.13618168504323</v>
      </c>
      <c r="AG1596">
        <v>1.15376661255595</v>
      </c>
      <c r="AH1596">
        <v>1.1675073203135</v>
      </c>
      <c r="AI1596">
        <v>1.1898065622187399</v>
      </c>
      <c r="AJ1596">
        <v>1.2195758612591201</v>
      </c>
      <c r="AK1596">
        <v>1.2509571148504099</v>
      </c>
    </row>
    <row r="1597" spans="1:37" hidden="1" x14ac:dyDescent="0.3">
      <c r="A1597" s="13" t="str">
        <f t="shared" si="33"/>
        <v>SDGbaseTRA_UrbERT_v6_3PQXcafee</v>
      </c>
      <c r="B1597" s="37" t="s">
        <v>220</v>
      </c>
      <c r="C1597" s="38" t="s">
        <v>296</v>
      </c>
      <c r="D1597" s="4" t="s">
        <v>120</v>
      </c>
      <c r="E1597" t="s">
        <v>149</v>
      </c>
      <c r="F1597">
        <v>2.1076591868732102</v>
      </c>
      <c r="G1597">
        <v>2.0191730960746099</v>
      </c>
      <c r="H1597">
        <v>2.0561179799261402</v>
      </c>
      <c r="I1597">
        <v>2.0498592859694802</v>
      </c>
      <c r="J1597">
        <v>2.0662828321403399</v>
      </c>
      <c r="K1597">
        <v>2.07180422940288</v>
      </c>
      <c r="L1597">
        <v>2.0705336068301601</v>
      </c>
      <c r="M1597">
        <v>2.0710044923708901</v>
      </c>
      <c r="N1597">
        <v>2.0734649155637599</v>
      </c>
      <c r="O1597">
        <v>2.0648073886681999</v>
      </c>
      <c r="P1597">
        <v>2.0673364377127901</v>
      </c>
      <c r="Q1597">
        <v>2.0738617832902002</v>
      </c>
      <c r="R1597">
        <v>2.0969787579713399</v>
      </c>
      <c r="S1597">
        <v>2.0940937801428898</v>
      </c>
      <c r="T1597">
        <v>2.0967218264979501</v>
      </c>
      <c r="U1597">
        <v>2.0996527450814502</v>
      </c>
      <c r="V1597">
        <v>2.1061602734248801</v>
      </c>
      <c r="W1597">
        <v>2.1100010221969199</v>
      </c>
      <c r="X1597">
        <v>2.1105026928561799</v>
      </c>
      <c r="Y1597">
        <v>2.11002804766047</v>
      </c>
      <c r="Z1597">
        <v>2.1081081330501101</v>
      </c>
      <c r="AA1597">
        <v>2.1039505031652999</v>
      </c>
      <c r="AB1597">
        <v>2.0973091108956901</v>
      </c>
      <c r="AC1597">
        <v>2.0951974303760501</v>
      </c>
      <c r="AD1597">
        <v>2.0953835775555398</v>
      </c>
      <c r="AE1597">
        <v>2.0994819213023499</v>
      </c>
      <c r="AF1597">
        <v>2.10531309475919</v>
      </c>
      <c r="AG1597">
        <v>2.1070356871445002</v>
      </c>
      <c r="AH1597">
        <v>2.1180661056874199</v>
      </c>
      <c r="AI1597">
        <v>2.1201619091926598</v>
      </c>
      <c r="AJ1597">
        <v>2.1156026928559601</v>
      </c>
      <c r="AK1597">
        <v>2.1112410971244202</v>
      </c>
    </row>
    <row r="1598" spans="1:37" hidden="1" x14ac:dyDescent="0.3">
      <c r="A1598" s="13" t="str">
        <f t="shared" si="33"/>
        <v>SDGbaseTRA_UrbERT_v6_3PQXcbake</v>
      </c>
      <c r="B1598" s="37" t="s">
        <v>220</v>
      </c>
      <c r="C1598" s="38" t="s">
        <v>296</v>
      </c>
      <c r="D1598" s="4" t="s">
        <v>120</v>
      </c>
      <c r="E1598" t="s">
        <v>150</v>
      </c>
      <c r="F1598">
        <v>1.2067062846960701</v>
      </c>
      <c r="G1598">
        <v>1.2092399480993901</v>
      </c>
      <c r="H1598">
        <v>1.2056833490386301</v>
      </c>
      <c r="I1598">
        <v>1.2072906852398</v>
      </c>
      <c r="J1598">
        <v>1.2066943411624</v>
      </c>
      <c r="K1598">
        <v>1.2045197135419401</v>
      </c>
      <c r="L1598">
        <v>1.20343157278891</v>
      </c>
      <c r="M1598">
        <v>1.2031389013892</v>
      </c>
      <c r="N1598">
        <v>1.2024459394087501</v>
      </c>
      <c r="O1598">
        <v>1.1960969068732299</v>
      </c>
      <c r="P1598">
        <v>1.1961877973324999</v>
      </c>
      <c r="Q1598">
        <v>1.1971685758350099</v>
      </c>
      <c r="R1598">
        <v>1.2000262162191699</v>
      </c>
      <c r="S1598">
        <v>1.2018624262975599</v>
      </c>
      <c r="T1598">
        <v>1.2035477120415401</v>
      </c>
      <c r="U1598">
        <v>1.2055642176249</v>
      </c>
      <c r="V1598">
        <v>1.20766566178872</v>
      </c>
      <c r="W1598">
        <v>1.20900485133478</v>
      </c>
      <c r="X1598">
        <v>1.2095860394366</v>
      </c>
      <c r="Y1598">
        <v>1.2090221858544199</v>
      </c>
      <c r="Z1598">
        <v>1.20840077180252</v>
      </c>
      <c r="AA1598">
        <v>1.2077947180633299</v>
      </c>
      <c r="AB1598">
        <v>1.20415822434602</v>
      </c>
      <c r="AC1598">
        <v>1.20286385013384</v>
      </c>
      <c r="AD1598">
        <v>1.2043776336040699</v>
      </c>
      <c r="AE1598">
        <v>1.2063943485066</v>
      </c>
      <c r="AF1598">
        <v>1.20834248293612</v>
      </c>
      <c r="AG1598">
        <v>1.2143738281441301</v>
      </c>
      <c r="AH1598">
        <v>1.21292071125027</v>
      </c>
      <c r="AI1598">
        <v>1.2146725310291899</v>
      </c>
      <c r="AJ1598">
        <v>1.22048889232268</v>
      </c>
      <c r="AK1598">
        <v>1.22718377492348</v>
      </c>
    </row>
    <row r="1599" spans="1:37" hidden="1" x14ac:dyDescent="0.3">
      <c r="A1599" s="13" t="str">
        <f t="shared" si="33"/>
        <v>SDGbaseTRA_UrbERT_v6_3PQXcsuga</v>
      </c>
      <c r="B1599" s="37" t="s">
        <v>220</v>
      </c>
      <c r="C1599" s="38" t="s">
        <v>296</v>
      </c>
      <c r="D1599" s="4" t="s">
        <v>120</v>
      </c>
      <c r="E1599" t="s">
        <v>151</v>
      </c>
      <c r="F1599">
        <v>1.4973235534731399</v>
      </c>
      <c r="G1599">
        <v>1.49839269353198</v>
      </c>
      <c r="H1599">
        <v>1.48605813430289</v>
      </c>
      <c r="I1599">
        <v>1.48809423202655</v>
      </c>
      <c r="J1599">
        <v>1.48452110239138</v>
      </c>
      <c r="K1599">
        <v>1.47785130494073</v>
      </c>
      <c r="L1599">
        <v>1.4735265503521899</v>
      </c>
      <c r="M1599">
        <v>1.4725642802708101</v>
      </c>
      <c r="N1599">
        <v>1.47132952154802</v>
      </c>
      <c r="O1599">
        <v>1.4585469412860499</v>
      </c>
      <c r="P1599">
        <v>1.4579158666892</v>
      </c>
      <c r="Q1599">
        <v>1.4598917175611701</v>
      </c>
      <c r="R1599">
        <v>1.4614220148041599</v>
      </c>
      <c r="S1599">
        <v>1.4630914618733</v>
      </c>
      <c r="T1599">
        <v>1.4641637844350901</v>
      </c>
      <c r="U1599">
        <v>1.46519395886866</v>
      </c>
      <c r="V1599">
        <v>1.4659721873282401</v>
      </c>
      <c r="W1599">
        <v>1.4663683417297499</v>
      </c>
      <c r="X1599">
        <v>1.4662052380820001</v>
      </c>
      <c r="Y1599">
        <v>1.4635765038683799</v>
      </c>
      <c r="Z1599">
        <v>1.4607511323515701</v>
      </c>
      <c r="AA1599">
        <v>1.45792360495134</v>
      </c>
      <c r="AB1599">
        <v>1.4505991290353699</v>
      </c>
      <c r="AC1599">
        <v>1.44720017475513</v>
      </c>
      <c r="AD1599">
        <v>1.44803940232175</v>
      </c>
      <c r="AE1599">
        <v>1.4499664518969599</v>
      </c>
      <c r="AF1599">
        <v>1.4523320742157599</v>
      </c>
      <c r="AG1599">
        <v>1.4487449102864101</v>
      </c>
      <c r="AH1599">
        <v>1.43363028708499</v>
      </c>
      <c r="AI1599">
        <v>1.42210243994023</v>
      </c>
      <c r="AJ1599">
        <v>1.4162606381139</v>
      </c>
      <c r="AK1599">
        <v>1.4113753602969801</v>
      </c>
    </row>
    <row r="1600" spans="1:37" hidden="1" x14ac:dyDescent="0.3">
      <c r="A1600" s="13" t="str">
        <f t="shared" si="33"/>
        <v>SDGbaseTRA_UrbERT_v6_3PQXcconf</v>
      </c>
      <c r="B1600" s="37" t="s">
        <v>220</v>
      </c>
      <c r="C1600" s="38" t="s">
        <v>296</v>
      </c>
      <c r="D1600" s="4" t="s">
        <v>120</v>
      </c>
      <c r="E1600" t="s">
        <v>152</v>
      </c>
      <c r="F1600">
        <v>1.3384186226572099</v>
      </c>
      <c r="G1600">
        <v>1.32069750870159</v>
      </c>
      <c r="H1600">
        <v>1.3253822297878799</v>
      </c>
      <c r="I1600">
        <v>1.3249818913071101</v>
      </c>
      <c r="J1600">
        <v>1.3261142233191301</v>
      </c>
      <c r="K1600">
        <v>1.3267060506093999</v>
      </c>
      <c r="L1600">
        <v>1.32737364847392</v>
      </c>
      <c r="M1600">
        <v>1.3293932934232899</v>
      </c>
      <c r="N1600">
        <v>1.33091355807745</v>
      </c>
      <c r="O1600">
        <v>1.32687585431236</v>
      </c>
      <c r="P1600">
        <v>1.3285875267854801</v>
      </c>
      <c r="Q1600">
        <v>1.3320197157160401</v>
      </c>
      <c r="R1600">
        <v>1.3388424232204601</v>
      </c>
      <c r="S1600">
        <v>1.3419845412267399</v>
      </c>
      <c r="T1600">
        <v>1.34488773626753</v>
      </c>
      <c r="U1600">
        <v>1.3476538036736601</v>
      </c>
      <c r="V1600">
        <v>1.3507416046312</v>
      </c>
      <c r="W1600">
        <v>1.3527424962900201</v>
      </c>
      <c r="X1600">
        <v>1.3534172166918099</v>
      </c>
      <c r="Y1600">
        <v>1.3526697104826599</v>
      </c>
      <c r="Z1600">
        <v>1.3516717696682501</v>
      </c>
      <c r="AA1600">
        <v>1.3506633952329099</v>
      </c>
      <c r="AB1600">
        <v>1.3466663397066101</v>
      </c>
      <c r="AC1600">
        <v>1.34536794243361</v>
      </c>
      <c r="AD1600">
        <v>1.3468593439093399</v>
      </c>
      <c r="AE1600">
        <v>1.34924380714267</v>
      </c>
      <c r="AF1600">
        <v>1.3519669642715599</v>
      </c>
      <c r="AG1600">
        <v>1.3540158247815099</v>
      </c>
      <c r="AH1600">
        <v>1.3505765345921099</v>
      </c>
      <c r="AI1600">
        <v>1.3466691065630501</v>
      </c>
      <c r="AJ1600">
        <v>1.34521925205208</v>
      </c>
      <c r="AK1600">
        <v>1.34454878975434</v>
      </c>
    </row>
    <row r="1601" spans="1:37" hidden="1" x14ac:dyDescent="0.3">
      <c r="A1601" s="13" t="str">
        <f t="shared" ref="A1601:A1664" si="34">_xlfn.CONCAT(C1601,D1601,E1601)</f>
        <v>SDGbaseTRA_UrbERT_v6_3PQXcpast</v>
      </c>
      <c r="B1601" s="37" t="s">
        <v>220</v>
      </c>
      <c r="C1601" s="38" t="s">
        <v>296</v>
      </c>
      <c r="D1601" s="4" t="s">
        <v>120</v>
      </c>
      <c r="E1601" t="s">
        <v>153</v>
      </c>
      <c r="F1601">
        <v>1.43613676380422</v>
      </c>
      <c r="G1601">
        <v>1.3929461839661601</v>
      </c>
      <c r="H1601">
        <v>1.39067022872594</v>
      </c>
      <c r="I1601">
        <v>1.3829132642824999</v>
      </c>
      <c r="J1601">
        <v>1.3868915611494199</v>
      </c>
      <c r="K1601">
        <v>1.38858219985065</v>
      </c>
      <c r="L1601">
        <v>1.38924280573824</v>
      </c>
      <c r="M1601">
        <v>1.39118311159083</v>
      </c>
      <c r="N1601">
        <v>1.39022773237118</v>
      </c>
      <c r="O1601">
        <v>1.40130442324701</v>
      </c>
      <c r="P1601">
        <v>1.3999438670122</v>
      </c>
      <c r="Q1601">
        <v>1.3976973111558699</v>
      </c>
      <c r="R1601">
        <v>1.4043008861359001</v>
      </c>
      <c r="S1601">
        <v>1.40727632530219</v>
      </c>
      <c r="T1601">
        <v>1.4088439864089799</v>
      </c>
      <c r="U1601">
        <v>1.4080858871456901</v>
      </c>
      <c r="V1601">
        <v>1.4080607956835001</v>
      </c>
      <c r="W1601">
        <v>1.41003601069642</v>
      </c>
      <c r="X1601">
        <v>1.41010873529984</v>
      </c>
      <c r="Y1601">
        <v>1.4059505202804901</v>
      </c>
      <c r="Z1601">
        <v>1.40115067229248</v>
      </c>
      <c r="AA1601">
        <v>1.3988601949113699</v>
      </c>
      <c r="AB1601">
        <v>1.3978962052232</v>
      </c>
      <c r="AC1601">
        <v>1.3970344808965101</v>
      </c>
      <c r="AD1601">
        <v>1.39745494232469</v>
      </c>
      <c r="AE1601">
        <v>1.39903617769493</v>
      </c>
      <c r="AF1601">
        <v>1.4030821464640699</v>
      </c>
      <c r="AG1601">
        <v>1.40625321704275</v>
      </c>
      <c r="AH1601">
        <v>1.41232995071975</v>
      </c>
      <c r="AI1601">
        <v>1.41572439422545</v>
      </c>
      <c r="AJ1601">
        <v>1.41985139763275</v>
      </c>
      <c r="AK1601">
        <v>1.4238892071611899</v>
      </c>
    </row>
    <row r="1602" spans="1:37" hidden="1" x14ac:dyDescent="0.3">
      <c r="A1602" s="13" t="str">
        <f t="shared" si="34"/>
        <v>SDGbaseTRA_UrbERT_v6_3PQXcofoo</v>
      </c>
      <c r="B1602" s="37" t="s">
        <v>220</v>
      </c>
      <c r="C1602" s="38" t="s">
        <v>296</v>
      </c>
      <c r="D1602" s="4" t="s">
        <v>120</v>
      </c>
      <c r="E1602" t="s">
        <v>154</v>
      </c>
      <c r="F1602">
        <v>1.4927175915273401</v>
      </c>
      <c r="G1602">
        <v>1.4750619709948001</v>
      </c>
      <c r="H1602">
        <v>1.4736404480963901</v>
      </c>
      <c r="I1602">
        <v>1.4746172128042001</v>
      </c>
      <c r="J1602">
        <v>1.47436649919896</v>
      </c>
      <c r="K1602">
        <v>1.4728636026532</v>
      </c>
      <c r="L1602">
        <v>1.4719768907109201</v>
      </c>
      <c r="M1602">
        <v>1.4727010950321799</v>
      </c>
      <c r="N1602">
        <v>1.4724952225958501</v>
      </c>
      <c r="O1602">
        <v>1.46463611078103</v>
      </c>
      <c r="P1602">
        <v>1.46400109259777</v>
      </c>
      <c r="Q1602">
        <v>1.4657413623781601</v>
      </c>
      <c r="R1602">
        <v>1.47051765599914</v>
      </c>
      <c r="S1602">
        <v>1.4737965909363999</v>
      </c>
      <c r="T1602">
        <v>1.4765198113767299</v>
      </c>
      <c r="U1602">
        <v>1.4793224142036401</v>
      </c>
      <c r="V1602">
        <v>1.48276318176394</v>
      </c>
      <c r="W1602">
        <v>1.4850944104792301</v>
      </c>
      <c r="X1602">
        <v>1.4861748610965699</v>
      </c>
      <c r="Y1602">
        <v>1.4849526440330401</v>
      </c>
      <c r="Z1602">
        <v>1.4830966578760201</v>
      </c>
      <c r="AA1602">
        <v>1.4816602715910501</v>
      </c>
      <c r="AB1602">
        <v>1.4753657080267499</v>
      </c>
      <c r="AC1602">
        <v>1.47288503231532</v>
      </c>
      <c r="AD1602">
        <v>1.47471014056224</v>
      </c>
      <c r="AE1602">
        <v>1.4778696943546401</v>
      </c>
      <c r="AF1602">
        <v>1.48173600554604</v>
      </c>
      <c r="AG1602">
        <v>1.4835403355102901</v>
      </c>
      <c r="AH1602">
        <v>1.4786661302119</v>
      </c>
      <c r="AI1602">
        <v>1.4745999697444601</v>
      </c>
      <c r="AJ1602">
        <v>1.4741545492783199</v>
      </c>
      <c r="AK1602">
        <v>1.47456871899012</v>
      </c>
    </row>
    <row r="1603" spans="1:37" hidden="1" x14ac:dyDescent="0.3">
      <c r="A1603" s="13" t="str">
        <f t="shared" si="34"/>
        <v>SDGbaseTRA_UrbERT_v6_3PQXcbevt</v>
      </c>
      <c r="B1603" s="37" t="s">
        <v>220</v>
      </c>
      <c r="C1603" s="38" t="s">
        <v>296</v>
      </c>
      <c r="D1603" s="4" t="s">
        <v>120</v>
      </c>
      <c r="E1603" t="s">
        <v>155</v>
      </c>
      <c r="F1603">
        <v>2.2017045343183002</v>
      </c>
      <c r="G1603">
        <v>2.1364727142941402</v>
      </c>
      <c r="H1603">
        <v>2.10299611851566</v>
      </c>
      <c r="I1603">
        <v>2.1017559221738402</v>
      </c>
      <c r="J1603">
        <v>2.0976099255249001</v>
      </c>
      <c r="K1603">
        <v>2.0930357227844798</v>
      </c>
      <c r="L1603">
        <v>2.0909647536551002</v>
      </c>
      <c r="M1603">
        <v>2.0918932697011701</v>
      </c>
      <c r="N1603">
        <v>2.0938263296787598</v>
      </c>
      <c r="O1603">
        <v>2.0721800113822999</v>
      </c>
      <c r="P1603">
        <v>2.0725815727930099</v>
      </c>
      <c r="Q1603">
        <v>2.07939376445505</v>
      </c>
      <c r="R1603">
        <v>2.0822700592440802</v>
      </c>
      <c r="S1603">
        <v>2.0887803613976899</v>
      </c>
      <c r="T1603">
        <v>2.0955361598667799</v>
      </c>
      <c r="U1603">
        <v>2.1026082477782402</v>
      </c>
      <c r="V1603">
        <v>2.11196845031811</v>
      </c>
      <c r="W1603">
        <v>2.1187491343765199</v>
      </c>
      <c r="X1603">
        <v>2.1205188384278402</v>
      </c>
      <c r="Y1603">
        <v>2.1211275730234802</v>
      </c>
      <c r="Z1603">
        <v>2.1219351069871499</v>
      </c>
      <c r="AA1603">
        <v>2.1197913104701702</v>
      </c>
      <c r="AB1603">
        <v>2.1080129906829801</v>
      </c>
      <c r="AC1603">
        <v>2.1066581467117098</v>
      </c>
      <c r="AD1603">
        <v>2.1143655530397898</v>
      </c>
      <c r="AE1603">
        <v>2.1263808298053202</v>
      </c>
      <c r="AF1603">
        <v>2.1403855960706499</v>
      </c>
      <c r="AG1603">
        <v>2.1520575317266402</v>
      </c>
      <c r="AH1603">
        <v>2.14407445250745</v>
      </c>
      <c r="AI1603">
        <v>2.1405297675175601</v>
      </c>
      <c r="AJ1603">
        <v>2.1412403735433601</v>
      </c>
      <c r="AK1603">
        <v>2.1431496528303802</v>
      </c>
    </row>
    <row r="1604" spans="1:37" hidden="1" x14ac:dyDescent="0.3">
      <c r="A1604" s="13" t="str">
        <f t="shared" si="34"/>
        <v>SDGbaseTRA_UrbERT_v6_3PQXctext</v>
      </c>
      <c r="B1604" s="37" t="s">
        <v>220</v>
      </c>
      <c r="C1604" s="38" t="s">
        <v>296</v>
      </c>
      <c r="D1604" s="4" t="s">
        <v>120</v>
      </c>
      <c r="E1604" t="s">
        <v>102</v>
      </c>
      <c r="F1604">
        <v>1.3704242950555101</v>
      </c>
      <c r="G1604">
        <v>1.3978676168076301</v>
      </c>
      <c r="H1604">
        <v>1.4103705956874</v>
      </c>
      <c r="I1604">
        <v>1.4164750557496399</v>
      </c>
      <c r="J1604">
        <v>1.4176425768993599</v>
      </c>
      <c r="K1604">
        <v>1.41936834564901</v>
      </c>
      <c r="L1604">
        <v>1.42153567153066</v>
      </c>
      <c r="M1604">
        <v>1.42459717733459</v>
      </c>
      <c r="N1604">
        <v>1.4272062282532001</v>
      </c>
      <c r="O1604">
        <v>1.42969582908716</v>
      </c>
      <c r="P1604">
        <v>1.43413936014906</v>
      </c>
      <c r="Q1604">
        <v>1.4383147223035999</v>
      </c>
      <c r="R1604">
        <v>1.4414194246955201</v>
      </c>
      <c r="S1604">
        <v>1.44558814591078</v>
      </c>
      <c r="T1604">
        <v>1.44989028132926</v>
      </c>
      <c r="U1604">
        <v>1.4540787558780801</v>
      </c>
      <c r="V1604">
        <v>1.45757463507569</v>
      </c>
      <c r="W1604">
        <v>1.4606701484633899</v>
      </c>
      <c r="X1604">
        <v>1.46358827571723</v>
      </c>
      <c r="Y1604">
        <v>1.46576882326411</v>
      </c>
      <c r="Z1604">
        <v>1.4670648334787</v>
      </c>
      <c r="AA1604">
        <v>1.4691217070529801</v>
      </c>
      <c r="AB1604">
        <v>1.4689811214876101</v>
      </c>
      <c r="AC1604">
        <v>1.47011475388406</v>
      </c>
      <c r="AD1604">
        <v>1.47257852502039</v>
      </c>
      <c r="AE1604">
        <v>1.47498038764757</v>
      </c>
      <c r="AF1604">
        <v>1.4773104420962</v>
      </c>
      <c r="AG1604">
        <v>1.4761654978840799</v>
      </c>
      <c r="AH1604">
        <v>1.4680290098358999</v>
      </c>
      <c r="AI1604">
        <v>1.4596915864498099</v>
      </c>
      <c r="AJ1604">
        <v>1.4549706306583099</v>
      </c>
      <c r="AK1604">
        <v>1.4514572991030401</v>
      </c>
    </row>
    <row r="1605" spans="1:37" hidden="1" x14ac:dyDescent="0.3">
      <c r="A1605" s="13" t="str">
        <f t="shared" si="34"/>
        <v>SDGbaseTRA_UrbERT_v6_3PQXcclth</v>
      </c>
      <c r="B1605" s="37" t="s">
        <v>220</v>
      </c>
      <c r="C1605" s="38" t="s">
        <v>296</v>
      </c>
      <c r="D1605" s="4" t="s">
        <v>120</v>
      </c>
      <c r="E1605" t="s">
        <v>156</v>
      </c>
      <c r="F1605">
        <v>1.33294388030283</v>
      </c>
      <c r="G1605">
        <v>1.36894249400462</v>
      </c>
      <c r="H1605">
        <v>1.37162050029601</v>
      </c>
      <c r="I1605">
        <v>1.37287054668554</v>
      </c>
      <c r="J1605">
        <v>1.3717296191614801</v>
      </c>
      <c r="K1605">
        <v>1.3724960325891</v>
      </c>
      <c r="L1605">
        <v>1.3744543621899701</v>
      </c>
      <c r="M1605">
        <v>1.37823848942736</v>
      </c>
      <c r="N1605">
        <v>1.3816328626402401</v>
      </c>
      <c r="O1605">
        <v>1.38919047363751</v>
      </c>
      <c r="P1605">
        <v>1.3946314787918801</v>
      </c>
      <c r="Q1605">
        <v>1.39868373162889</v>
      </c>
      <c r="R1605">
        <v>1.3995598586717399</v>
      </c>
      <c r="S1605">
        <v>1.4032639083293501</v>
      </c>
      <c r="T1605">
        <v>1.4070338786179499</v>
      </c>
      <c r="U1605">
        <v>1.4109086807908</v>
      </c>
      <c r="V1605">
        <v>1.41436785911492</v>
      </c>
      <c r="W1605">
        <v>1.41731445638437</v>
      </c>
      <c r="X1605">
        <v>1.4195861071601901</v>
      </c>
      <c r="Y1605">
        <v>1.4202589010722899</v>
      </c>
      <c r="Z1605">
        <v>1.4199932508137401</v>
      </c>
      <c r="AA1605">
        <v>1.42031278767733</v>
      </c>
      <c r="AB1605">
        <v>1.4196941994908101</v>
      </c>
      <c r="AC1605">
        <v>1.42113285553111</v>
      </c>
      <c r="AD1605">
        <v>1.4242576329068299</v>
      </c>
      <c r="AE1605">
        <v>1.42748758530276</v>
      </c>
      <c r="AF1605">
        <v>1.4307125036074599</v>
      </c>
      <c r="AG1605">
        <v>1.4310565368685699</v>
      </c>
      <c r="AH1605">
        <v>1.4237117640666299</v>
      </c>
      <c r="AI1605">
        <v>1.41552143505596</v>
      </c>
      <c r="AJ1605">
        <v>1.4108543963284801</v>
      </c>
      <c r="AK1605">
        <v>1.40727512987934</v>
      </c>
    </row>
    <row r="1606" spans="1:37" hidden="1" x14ac:dyDescent="0.3">
      <c r="A1606" s="13" t="str">
        <f t="shared" si="34"/>
        <v>SDGbaseTRA_UrbERT_v6_3PQXcleat</v>
      </c>
      <c r="B1606" s="37" t="s">
        <v>220</v>
      </c>
      <c r="C1606" s="38" t="s">
        <v>296</v>
      </c>
      <c r="D1606" s="4" t="s">
        <v>120</v>
      </c>
      <c r="E1606" t="s">
        <v>103</v>
      </c>
      <c r="F1606">
        <v>1.16291522067194</v>
      </c>
      <c r="G1606">
        <v>1.1614604837632001</v>
      </c>
      <c r="H1606">
        <v>1.16636113584743</v>
      </c>
      <c r="I1606">
        <v>1.1620871950649601</v>
      </c>
      <c r="J1606">
        <v>1.16325163933343</v>
      </c>
      <c r="K1606">
        <v>1.1645023920961901</v>
      </c>
      <c r="L1606">
        <v>1.16555647450329</v>
      </c>
      <c r="M1606">
        <v>1.16871023341764</v>
      </c>
      <c r="N1606">
        <v>1.1705475387472</v>
      </c>
      <c r="O1606">
        <v>1.1873801895829701</v>
      </c>
      <c r="P1606">
        <v>1.1858779016399399</v>
      </c>
      <c r="Q1606">
        <v>1.18158195350652</v>
      </c>
      <c r="R1606">
        <v>1.17838393046537</v>
      </c>
      <c r="S1606">
        <v>1.1779053733354601</v>
      </c>
      <c r="T1606">
        <v>1.1780466732597801</v>
      </c>
      <c r="U1606">
        <v>1.1782857989022499</v>
      </c>
      <c r="V1606">
        <v>1.1789110564142</v>
      </c>
      <c r="W1606">
        <v>1.1807404922745699</v>
      </c>
      <c r="X1606">
        <v>1.18277684529121</v>
      </c>
      <c r="Y1606">
        <v>1.1812568115804001</v>
      </c>
      <c r="Z1606">
        <v>1.17910664213918</v>
      </c>
      <c r="AA1606">
        <v>1.17854983520733</v>
      </c>
      <c r="AB1606">
        <v>1.1797955674566201</v>
      </c>
      <c r="AC1606">
        <v>1.1798400973860299</v>
      </c>
      <c r="AD1606">
        <v>1.18060413988032</v>
      </c>
      <c r="AE1606">
        <v>1.1814122088100101</v>
      </c>
      <c r="AF1606">
        <v>1.18282309091826</v>
      </c>
      <c r="AG1606">
        <v>1.18312431234244</v>
      </c>
      <c r="AH1606">
        <v>1.1840376134786299</v>
      </c>
      <c r="AI1606">
        <v>1.18116569147803</v>
      </c>
      <c r="AJ1606">
        <v>1.1805840077721801</v>
      </c>
      <c r="AK1606">
        <v>1.1805549958433801</v>
      </c>
    </row>
    <row r="1607" spans="1:37" hidden="1" x14ac:dyDescent="0.3">
      <c r="A1607" s="13" t="str">
        <f t="shared" si="34"/>
        <v>SDGbaseTRA_UrbERT_v6_3PQXcfoot</v>
      </c>
      <c r="B1607" s="37" t="s">
        <v>220</v>
      </c>
      <c r="C1607" s="38" t="s">
        <v>296</v>
      </c>
      <c r="D1607" s="4" t="s">
        <v>120</v>
      </c>
      <c r="E1607" t="s">
        <v>157</v>
      </c>
      <c r="F1607">
        <v>1.2069019956189699</v>
      </c>
      <c r="G1607">
        <v>1.2240243076547199</v>
      </c>
      <c r="H1607">
        <v>1.2329051696770399</v>
      </c>
      <c r="I1607">
        <v>1.23256093264224</v>
      </c>
      <c r="J1607">
        <v>1.23354592033212</v>
      </c>
      <c r="K1607">
        <v>1.23573714964195</v>
      </c>
      <c r="L1607">
        <v>1.2388748643669101</v>
      </c>
      <c r="M1607">
        <v>1.24446832916174</v>
      </c>
      <c r="N1607">
        <v>1.24952169007043</v>
      </c>
      <c r="O1607">
        <v>1.2724349680123599</v>
      </c>
      <c r="P1607">
        <v>1.27990472574195</v>
      </c>
      <c r="Q1607">
        <v>1.2831034288263099</v>
      </c>
      <c r="R1607">
        <v>1.2826669670424999</v>
      </c>
      <c r="S1607">
        <v>1.28519646575102</v>
      </c>
      <c r="T1607">
        <v>1.2881939302529699</v>
      </c>
      <c r="U1607">
        <v>1.2913706033627099</v>
      </c>
      <c r="V1607">
        <v>1.29297511414127</v>
      </c>
      <c r="W1607">
        <v>1.2953208325697201</v>
      </c>
      <c r="X1607">
        <v>1.2985682113475701</v>
      </c>
      <c r="Y1607">
        <v>1.29901427552619</v>
      </c>
      <c r="Z1607">
        <v>1.29819428623833</v>
      </c>
      <c r="AA1607">
        <v>1.2992069217745299</v>
      </c>
      <c r="AB1607">
        <v>1.3031256074545099</v>
      </c>
      <c r="AC1607">
        <v>1.3055718029874199</v>
      </c>
      <c r="AD1607">
        <v>1.30761009438995</v>
      </c>
      <c r="AE1607">
        <v>1.3088918340843601</v>
      </c>
      <c r="AF1607">
        <v>1.31000346228956</v>
      </c>
      <c r="AG1607">
        <v>1.3099882145238599</v>
      </c>
      <c r="AH1607">
        <v>1.30563412416807</v>
      </c>
      <c r="AI1607">
        <v>1.2971554429721699</v>
      </c>
      <c r="AJ1607">
        <v>1.2915570544133299</v>
      </c>
      <c r="AK1607">
        <v>1.2865713518688</v>
      </c>
    </row>
    <row r="1608" spans="1:37" hidden="1" x14ac:dyDescent="0.3">
      <c r="A1608" s="13" t="str">
        <f t="shared" si="34"/>
        <v>SDGbaseTRA_UrbERT_v6_3PQXcwood</v>
      </c>
      <c r="B1608" s="37" t="s">
        <v>220</v>
      </c>
      <c r="C1608" s="38" t="s">
        <v>296</v>
      </c>
      <c r="D1608" s="4" t="s">
        <v>120</v>
      </c>
      <c r="E1608" t="s">
        <v>158</v>
      </c>
      <c r="F1608">
        <v>1.21146402445734</v>
      </c>
      <c r="G1608">
        <v>1.2323806907190999</v>
      </c>
      <c r="H1608">
        <v>1.23192727497796</v>
      </c>
      <c r="I1608">
        <v>1.2409373020497101</v>
      </c>
      <c r="J1608">
        <v>1.2366206552571499</v>
      </c>
      <c r="K1608">
        <v>1.23446419092254</v>
      </c>
      <c r="L1608">
        <v>1.2330159641367999</v>
      </c>
      <c r="M1608">
        <v>1.23260363223611</v>
      </c>
      <c r="N1608">
        <v>1.2314497069658299</v>
      </c>
      <c r="O1608">
        <v>1.2202970862512601</v>
      </c>
      <c r="P1608">
        <v>1.2182019771502099</v>
      </c>
      <c r="Q1608">
        <v>1.2186196673616501</v>
      </c>
      <c r="R1608">
        <v>1.2153082915661</v>
      </c>
      <c r="S1608">
        <v>1.22007998407818</v>
      </c>
      <c r="T1608">
        <v>1.2240610159292</v>
      </c>
      <c r="U1608">
        <v>1.2275584009586999</v>
      </c>
      <c r="V1608">
        <v>1.230872638131</v>
      </c>
      <c r="W1608">
        <v>1.23383111056858</v>
      </c>
      <c r="X1608">
        <v>1.2370018505542799</v>
      </c>
      <c r="Y1608">
        <v>1.2377375032432401</v>
      </c>
      <c r="Z1608">
        <v>1.2378561439493401</v>
      </c>
      <c r="AA1608">
        <v>1.2376758204385601</v>
      </c>
      <c r="AB1608">
        <v>1.2318599930374401</v>
      </c>
      <c r="AC1608">
        <v>1.22876499907499</v>
      </c>
      <c r="AD1608">
        <v>1.2288185342567</v>
      </c>
      <c r="AE1608">
        <v>1.2298089527696201</v>
      </c>
      <c r="AF1608">
        <v>1.23123691390659</v>
      </c>
      <c r="AG1608">
        <v>1.2319437285972601</v>
      </c>
      <c r="AH1608">
        <v>1.2275971073949801</v>
      </c>
      <c r="AI1608">
        <v>1.2249474792241599</v>
      </c>
      <c r="AJ1608">
        <v>1.22642640311288</v>
      </c>
      <c r="AK1608">
        <v>1.2293104268205901</v>
      </c>
    </row>
    <row r="1609" spans="1:37" hidden="1" x14ac:dyDescent="0.3">
      <c r="A1609" s="13" t="str">
        <f t="shared" si="34"/>
        <v>SDGbaseTRA_UrbERT_v6_3PQXcpapr</v>
      </c>
      <c r="B1609" s="37" t="s">
        <v>220</v>
      </c>
      <c r="C1609" s="38" t="s">
        <v>296</v>
      </c>
      <c r="D1609" s="4" t="s">
        <v>120</v>
      </c>
      <c r="E1609" t="s">
        <v>159</v>
      </c>
      <c r="F1609">
        <v>1.3183205317003801</v>
      </c>
      <c r="G1609">
        <v>1.31824121621658</v>
      </c>
      <c r="H1609">
        <v>1.3096267528657699</v>
      </c>
      <c r="I1609">
        <v>1.3062878431093401</v>
      </c>
      <c r="J1609">
        <v>1.3052016978133401</v>
      </c>
      <c r="K1609">
        <v>1.29473835253201</v>
      </c>
      <c r="L1609">
        <v>1.29205329682278</v>
      </c>
      <c r="M1609">
        <v>1.30824441220925</v>
      </c>
      <c r="N1609">
        <v>1.30883201274796</v>
      </c>
      <c r="O1609">
        <v>1.2987390871111</v>
      </c>
      <c r="P1609">
        <v>1.2996897082932399</v>
      </c>
      <c r="Q1609">
        <v>1.3024785177356</v>
      </c>
      <c r="R1609">
        <v>1.27662412195676</v>
      </c>
      <c r="S1609">
        <v>1.2793413154892199</v>
      </c>
      <c r="T1609">
        <v>1.28201302633417</v>
      </c>
      <c r="U1609">
        <v>1.28489680503334</v>
      </c>
      <c r="V1609">
        <v>1.28810695815498</v>
      </c>
      <c r="W1609">
        <v>1.2900138450429099</v>
      </c>
      <c r="X1609">
        <v>1.29116607611298</v>
      </c>
      <c r="Y1609">
        <v>1.2913152385990001</v>
      </c>
      <c r="Z1609">
        <v>1.2908709327213099</v>
      </c>
      <c r="AA1609">
        <v>1.29070514293058</v>
      </c>
      <c r="AB1609">
        <v>1.2849245472468001</v>
      </c>
      <c r="AC1609">
        <v>1.28268488335916</v>
      </c>
      <c r="AD1609">
        <v>1.28356767238699</v>
      </c>
      <c r="AE1609">
        <v>1.28526730142526</v>
      </c>
      <c r="AF1609">
        <v>1.28711391773127</v>
      </c>
      <c r="AG1609">
        <v>1.2866753117968199</v>
      </c>
      <c r="AH1609">
        <v>1.2779576650353099</v>
      </c>
      <c r="AI1609">
        <v>1.27003762694116</v>
      </c>
      <c r="AJ1609">
        <v>1.2658176778333201</v>
      </c>
      <c r="AK1609">
        <v>1.2626833695298501</v>
      </c>
    </row>
    <row r="1610" spans="1:37" hidden="1" x14ac:dyDescent="0.3">
      <c r="A1610" s="13" t="str">
        <f t="shared" si="34"/>
        <v>SDGbaseTRA_UrbERT_v6_3PQXcprnt</v>
      </c>
      <c r="B1610" s="37" t="s">
        <v>220</v>
      </c>
      <c r="C1610" s="38" t="s">
        <v>296</v>
      </c>
      <c r="D1610" s="4" t="s">
        <v>120</v>
      </c>
      <c r="E1610" t="s">
        <v>104</v>
      </c>
      <c r="F1610">
        <v>1.4229191260929199</v>
      </c>
      <c r="G1610">
        <v>1.4532525439723201</v>
      </c>
      <c r="H1610">
        <v>1.4537866698928199</v>
      </c>
      <c r="I1610">
        <v>1.45598842504105</v>
      </c>
      <c r="J1610">
        <v>1.4517668723410899</v>
      </c>
      <c r="K1610">
        <v>1.4487452520511599</v>
      </c>
      <c r="L1610">
        <v>1.4489250757739101</v>
      </c>
      <c r="M1610">
        <v>1.4545192142732899</v>
      </c>
      <c r="N1610">
        <v>1.4557611250039499</v>
      </c>
      <c r="O1610">
        <v>1.44362719733372</v>
      </c>
      <c r="P1610">
        <v>1.44608459345379</v>
      </c>
      <c r="Q1610">
        <v>1.45015895270814</v>
      </c>
      <c r="R1610">
        <v>1.44608306343576</v>
      </c>
      <c r="S1610">
        <v>1.4502468175007399</v>
      </c>
      <c r="T1610">
        <v>1.45384621992077</v>
      </c>
      <c r="U1610">
        <v>1.45799984325978</v>
      </c>
      <c r="V1610">
        <v>1.4622050452759101</v>
      </c>
      <c r="W1610">
        <v>1.4647766052084199</v>
      </c>
      <c r="X1610">
        <v>1.4658382239247301</v>
      </c>
      <c r="Y1610">
        <v>1.4651284353857901</v>
      </c>
      <c r="Z1610">
        <v>1.4638034614953399</v>
      </c>
      <c r="AA1610">
        <v>1.4623031028765701</v>
      </c>
      <c r="AB1610">
        <v>1.45615934328998</v>
      </c>
      <c r="AC1610">
        <v>1.45434815334944</v>
      </c>
      <c r="AD1610">
        <v>1.4560882608813901</v>
      </c>
      <c r="AE1610">
        <v>1.4586687157198099</v>
      </c>
      <c r="AF1610">
        <v>1.4613182617960201</v>
      </c>
      <c r="AG1610">
        <v>1.4614175945535499</v>
      </c>
      <c r="AH1610">
        <v>1.4482080093085099</v>
      </c>
      <c r="AI1610">
        <v>1.4368793576529699</v>
      </c>
      <c r="AJ1610">
        <v>1.43054937677822</v>
      </c>
      <c r="AK1610">
        <v>1.4261053329392901</v>
      </c>
    </row>
    <row r="1611" spans="1:37" hidden="1" x14ac:dyDescent="0.3">
      <c r="A1611" s="13" t="str">
        <f t="shared" si="34"/>
        <v>SDGbaseTRA_UrbERT_v6_3PQXcpetr-p</v>
      </c>
      <c r="B1611" s="37" t="s">
        <v>220</v>
      </c>
      <c r="C1611" s="38" t="s">
        <v>296</v>
      </c>
      <c r="D1611" s="4" t="s">
        <v>120</v>
      </c>
      <c r="E1611" t="s">
        <v>160</v>
      </c>
      <c r="F1611">
        <v>0.49747391548150599</v>
      </c>
      <c r="G1611">
        <v>0.50685910741319695</v>
      </c>
      <c r="H1611">
        <v>0.51157730175481897</v>
      </c>
      <c r="I1611">
        <v>0.51032065201383103</v>
      </c>
      <c r="J1611">
        <v>0.51197635171721501</v>
      </c>
      <c r="K1611">
        <v>0.51398213753120603</v>
      </c>
      <c r="L1611">
        <v>0.51648973030913803</v>
      </c>
      <c r="M1611">
        <v>0.52039922488184598</v>
      </c>
      <c r="N1611">
        <v>0.52427695983156297</v>
      </c>
      <c r="O1611">
        <v>0.54655446256752105</v>
      </c>
      <c r="P1611">
        <v>0.55243234468322</v>
      </c>
      <c r="Q1611">
        <v>0.55417332069335101</v>
      </c>
      <c r="R1611">
        <v>0.55273528443609998</v>
      </c>
      <c r="S1611">
        <v>0.55359664015354304</v>
      </c>
      <c r="T1611">
        <v>0.55504264241001899</v>
      </c>
      <c r="U1611">
        <v>0.55658508809665397</v>
      </c>
      <c r="V1611">
        <v>0.55668719487915497</v>
      </c>
      <c r="W1611">
        <v>0.55773901487690802</v>
      </c>
      <c r="X1611">
        <v>0.55992765751027296</v>
      </c>
      <c r="Y1611">
        <v>0.56038784429522903</v>
      </c>
      <c r="Z1611">
        <v>0.56002367552899501</v>
      </c>
      <c r="AA1611">
        <v>0.56104936252563897</v>
      </c>
      <c r="AB1611">
        <v>0.56615628854069899</v>
      </c>
      <c r="AC1611">
        <v>0.56886318769500399</v>
      </c>
      <c r="AD1611">
        <v>0.57007961046797995</v>
      </c>
      <c r="AE1611">
        <v>0.57042522031386</v>
      </c>
      <c r="AF1611">
        <v>0.57057306476504599</v>
      </c>
      <c r="AG1611">
        <v>0.57026875219249495</v>
      </c>
      <c r="AH1611">
        <v>0.56917155081808102</v>
      </c>
      <c r="AI1611">
        <v>0.56451070223316102</v>
      </c>
      <c r="AJ1611">
        <v>0.56084208721666895</v>
      </c>
      <c r="AK1611">
        <v>0.55726232376531804</v>
      </c>
    </row>
    <row r="1612" spans="1:37" hidden="1" x14ac:dyDescent="0.3">
      <c r="A1612" s="13" t="str">
        <f t="shared" si="34"/>
        <v>SDGbaseTRA_UrbERT_v6_3PQXcpetr-d</v>
      </c>
      <c r="B1612" s="37" t="s">
        <v>220</v>
      </c>
      <c r="C1612" s="38" t="s">
        <v>296</v>
      </c>
      <c r="D1612" s="4" t="s">
        <v>120</v>
      </c>
      <c r="E1612" t="s">
        <v>161</v>
      </c>
      <c r="F1612">
        <v>0.41672301972307102</v>
      </c>
      <c r="G1612">
        <v>0.42278123756763503</v>
      </c>
      <c r="H1612">
        <v>0.42571971767721201</v>
      </c>
      <c r="I1612">
        <v>0.425426374337181</v>
      </c>
      <c r="J1612">
        <v>0.42608778955813198</v>
      </c>
      <c r="K1612">
        <v>0.42719058468632598</v>
      </c>
      <c r="L1612">
        <v>0.428750452518873</v>
      </c>
      <c r="M1612">
        <v>0.43142020100880502</v>
      </c>
      <c r="N1612">
        <v>0.43407164264729903</v>
      </c>
      <c r="O1612">
        <v>0.44693259193846802</v>
      </c>
      <c r="P1612">
        <v>0.45113084189443697</v>
      </c>
      <c r="Q1612">
        <v>0.45293165800488</v>
      </c>
      <c r="R1612">
        <v>0.45213471011444101</v>
      </c>
      <c r="S1612">
        <v>0.45316003192427801</v>
      </c>
      <c r="T1612">
        <v>0.45447558533431498</v>
      </c>
      <c r="U1612">
        <v>0.45581664894982798</v>
      </c>
      <c r="V1612">
        <v>0.45629291244150899</v>
      </c>
      <c r="W1612">
        <v>0.45717441671185699</v>
      </c>
      <c r="X1612">
        <v>0.45857075738778302</v>
      </c>
      <c r="Y1612">
        <v>0.458800250077677</v>
      </c>
      <c r="Z1612">
        <v>0.45842661118919198</v>
      </c>
      <c r="AA1612">
        <v>0.458892695287973</v>
      </c>
      <c r="AB1612">
        <v>0.46141619229057101</v>
      </c>
      <c r="AC1612">
        <v>0.46302195367409199</v>
      </c>
      <c r="AD1612">
        <v>0.46407674123725401</v>
      </c>
      <c r="AE1612">
        <v>0.46466817199245902</v>
      </c>
      <c r="AF1612">
        <v>0.46511955776170799</v>
      </c>
      <c r="AG1612">
        <v>0.46492964368328599</v>
      </c>
      <c r="AH1612">
        <v>0.46346490856938</v>
      </c>
      <c r="AI1612">
        <v>0.45978709455078898</v>
      </c>
      <c r="AJ1612">
        <v>0.45705564271934201</v>
      </c>
      <c r="AK1612">
        <v>0.45446778149188799</v>
      </c>
    </row>
    <row r="1613" spans="1:37" hidden="1" x14ac:dyDescent="0.3">
      <c r="A1613" s="13" t="str">
        <f t="shared" si="34"/>
        <v>SDGbaseTRA_UrbERT_v6_3PQXcpetr-h</v>
      </c>
      <c r="B1613" s="37" t="s">
        <v>220</v>
      </c>
      <c r="C1613" s="38" t="s">
        <v>296</v>
      </c>
      <c r="D1613" s="4" t="s">
        <v>120</v>
      </c>
      <c r="E1613" t="s">
        <v>162</v>
      </c>
      <c r="F1613">
        <v>8.3408992767830703E-2</v>
      </c>
      <c r="G1613">
        <v>8.5460572336499799E-2</v>
      </c>
      <c r="H1613">
        <v>8.6590898630508895E-2</v>
      </c>
      <c r="I1613">
        <v>8.6450297254621E-2</v>
      </c>
      <c r="J1613">
        <v>8.6624813315879706E-2</v>
      </c>
      <c r="K1613">
        <v>8.6910841292586402E-2</v>
      </c>
      <c r="L1613">
        <v>8.7265433712749599E-2</v>
      </c>
      <c r="M1613">
        <v>8.7840270500900305E-2</v>
      </c>
      <c r="N1613">
        <v>8.8355796503813699E-2</v>
      </c>
      <c r="O1613">
        <v>9.1356763961255402E-2</v>
      </c>
      <c r="P1613">
        <v>9.2164011650330696E-2</v>
      </c>
      <c r="Q1613">
        <v>9.2398082143509697E-2</v>
      </c>
      <c r="R1613">
        <v>9.2261011297225207E-2</v>
      </c>
      <c r="S1613">
        <v>9.2409124099623804E-2</v>
      </c>
      <c r="T1613">
        <v>9.2615486363056804E-2</v>
      </c>
      <c r="U1613">
        <v>9.28238780753399E-2</v>
      </c>
      <c r="V1613">
        <v>9.2825174747088707E-2</v>
      </c>
      <c r="W1613">
        <v>9.2962200598165401E-2</v>
      </c>
      <c r="X1613">
        <v>9.3261569762914595E-2</v>
      </c>
      <c r="Y1613">
        <v>9.3278222128124796E-2</v>
      </c>
      <c r="Z1613">
        <v>9.3166682480027505E-2</v>
      </c>
      <c r="AA1613">
        <v>9.3292548519249702E-2</v>
      </c>
      <c r="AB1613">
        <v>9.3952782035977497E-2</v>
      </c>
      <c r="AC1613">
        <v>9.4258827578115295E-2</v>
      </c>
      <c r="AD1613">
        <v>9.4353307168400902E-2</v>
      </c>
      <c r="AE1613">
        <v>9.4311001786375401E-2</v>
      </c>
      <c r="AF1613">
        <v>9.4237871437780105E-2</v>
      </c>
      <c r="AG1613">
        <v>9.40598739189899E-2</v>
      </c>
      <c r="AH1613">
        <v>9.3761297683756295E-2</v>
      </c>
      <c r="AI1613">
        <v>9.2949419897877306E-2</v>
      </c>
      <c r="AJ1613">
        <v>9.2343915706733795E-2</v>
      </c>
      <c r="AK1613">
        <v>9.1769045774290903E-2</v>
      </c>
    </row>
    <row r="1614" spans="1:37" hidden="1" x14ac:dyDescent="0.3">
      <c r="A1614" s="13" t="str">
        <f t="shared" si="34"/>
        <v>SDGbaseTRA_UrbERT_v6_3PQXcpetr-k</v>
      </c>
      <c r="B1614" s="37" t="s">
        <v>220</v>
      </c>
      <c r="C1614" s="38" t="s">
        <v>296</v>
      </c>
      <c r="D1614" s="4" t="s">
        <v>120</v>
      </c>
      <c r="E1614" t="s">
        <v>163</v>
      </c>
      <c r="F1614">
        <v>0.25572651944824298</v>
      </c>
      <c r="G1614">
        <v>0.26327551869695398</v>
      </c>
      <c r="H1614">
        <v>0.26707096801735403</v>
      </c>
      <c r="I1614">
        <v>0.26471136545617502</v>
      </c>
      <c r="J1614">
        <v>0.26727661212118398</v>
      </c>
      <c r="K1614">
        <v>0.26960248201679499</v>
      </c>
      <c r="L1614">
        <v>0.27214245216701199</v>
      </c>
      <c r="M1614">
        <v>0.27556582858112499</v>
      </c>
      <c r="N1614">
        <v>0.27907172440706701</v>
      </c>
      <c r="O1614">
        <v>0.30390311346646198</v>
      </c>
      <c r="P1614">
        <v>0.30879007521570401</v>
      </c>
      <c r="Q1614">
        <v>0.30913385365673401</v>
      </c>
      <c r="R1614">
        <v>0.30733759704804198</v>
      </c>
      <c r="S1614">
        <v>0.30716284587127102</v>
      </c>
      <c r="T1614">
        <v>0.30778019281609198</v>
      </c>
      <c r="U1614">
        <v>0.30859059664397798</v>
      </c>
      <c r="V1614">
        <v>0.3078930619636</v>
      </c>
      <c r="W1614">
        <v>0.308523598789888</v>
      </c>
      <c r="X1614">
        <v>0.31068502054500702</v>
      </c>
      <c r="Y1614">
        <v>0.31137496643783702</v>
      </c>
      <c r="Z1614">
        <v>0.31144193545987198</v>
      </c>
      <c r="AA1614">
        <v>0.31286658747708301</v>
      </c>
      <c r="AB1614">
        <v>0.31946649301909802</v>
      </c>
      <c r="AC1614">
        <v>0.322528691513435</v>
      </c>
      <c r="AD1614">
        <v>0.32334263713743899</v>
      </c>
      <c r="AE1614">
        <v>0.323155646546123</v>
      </c>
      <c r="AF1614">
        <v>0.32280961440419897</v>
      </c>
      <c r="AG1614">
        <v>0.32282575740990199</v>
      </c>
      <c r="AH1614">
        <v>0.32362770391208601</v>
      </c>
      <c r="AI1614">
        <v>0.32084881860571801</v>
      </c>
      <c r="AJ1614">
        <v>0.31825358335023402</v>
      </c>
      <c r="AK1614">
        <v>0.31552706019919202</v>
      </c>
    </row>
    <row r="1615" spans="1:37" hidden="1" x14ac:dyDescent="0.3">
      <c r="A1615" s="13" t="str">
        <f t="shared" si="34"/>
        <v>SDGbaseTRA_UrbERT_v6_3PQXcpetr-l</v>
      </c>
      <c r="B1615" s="37" t="s">
        <v>220</v>
      </c>
      <c r="C1615" s="38" t="s">
        <v>296</v>
      </c>
      <c r="D1615" s="4" t="s">
        <v>120</v>
      </c>
      <c r="E1615" t="s">
        <v>164</v>
      </c>
      <c r="F1615">
        <v>0.97343121913291497</v>
      </c>
      <c r="G1615">
        <v>0.98889373484163001</v>
      </c>
      <c r="H1615">
        <v>0.996412199800639</v>
      </c>
      <c r="I1615">
        <v>0.99480096779935601</v>
      </c>
      <c r="J1615">
        <v>0.99727894976463705</v>
      </c>
      <c r="K1615">
        <v>1.0005563027020501</v>
      </c>
      <c r="L1615">
        <v>1.00488281080845</v>
      </c>
      <c r="M1615">
        <v>1.01189366327529</v>
      </c>
      <c r="N1615">
        <v>1.0189261039286499</v>
      </c>
      <c r="O1615">
        <v>1.0564120015434</v>
      </c>
      <c r="P1615">
        <v>1.0672722273670401</v>
      </c>
      <c r="Q1615">
        <v>1.0711714267085499</v>
      </c>
      <c r="R1615">
        <v>1.0687120005741799</v>
      </c>
      <c r="S1615">
        <v>1.07076107957969</v>
      </c>
      <c r="T1615">
        <v>1.07376559734612</v>
      </c>
      <c r="U1615">
        <v>1.07691087920684</v>
      </c>
      <c r="V1615">
        <v>1.0776075478427101</v>
      </c>
      <c r="W1615">
        <v>1.07971930810814</v>
      </c>
      <c r="X1615">
        <v>1.0835612131982799</v>
      </c>
      <c r="Y1615">
        <v>1.0843541169151001</v>
      </c>
      <c r="Z1615">
        <v>1.08362701087931</v>
      </c>
      <c r="AA1615">
        <v>1.08521869114544</v>
      </c>
      <c r="AB1615">
        <v>1.0933499714079999</v>
      </c>
      <c r="AC1615">
        <v>1.0980472153095999</v>
      </c>
      <c r="AD1615">
        <v>1.10061989768765</v>
      </c>
      <c r="AE1615">
        <v>1.10179867223186</v>
      </c>
      <c r="AF1615">
        <v>1.10261923668429</v>
      </c>
      <c r="AG1615">
        <v>1.10227801622066</v>
      </c>
      <c r="AH1615">
        <v>1.0996293425980801</v>
      </c>
      <c r="AI1615">
        <v>1.09082792614888</v>
      </c>
      <c r="AJ1615">
        <v>1.0840517616109999</v>
      </c>
      <c r="AK1615">
        <v>1.07751169460871</v>
      </c>
    </row>
    <row r="1616" spans="1:37" hidden="1" x14ac:dyDescent="0.3">
      <c r="A1616" s="13" t="str">
        <f t="shared" si="34"/>
        <v>SDGbaseTRA_UrbERT_v6_3PQXchydr</v>
      </c>
      <c r="B1616" s="37" t="s">
        <v>220</v>
      </c>
      <c r="C1616" s="38" t="s">
        <v>296</v>
      </c>
      <c r="D1616" s="4" t="s">
        <v>120</v>
      </c>
      <c r="E1616" t="s">
        <v>165</v>
      </c>
      <c r="F1616">
        <v>0.90525772545483896</v>
      </c>
      <c r="G1616">
        <v>0.92752400864925899</v>
      </c>
      <c r="H1616">
        <v>0.939791709960341</v>
      </c>
      <c r="I1616">
        <v>0.93826572963725796</v>
      </c>
      <c r="J1616">
        <v>0.94015979414310802</v>
      </c>
      <c r="K1616">
        <v>0.94326412410823102</v>
      </c>
      <c r="L1616">
        <v>0.94711260035867595</v>
      </c>
      <c r="M1616">
        <v>0.95335144135268401</v>
      </c>
      <c r="N1616">
        <v>0.95894656822534596</v>
      </c>
      <c r="O1616">
        <v>0.99151678499085705</v>
      </c>
      <c r="P1616">
        <v>1.0002780370170601</v>
      </c>
      <c r="Q1616">
        <v>1.0028184600004799</v>
      </c>
      <c r="R1616">
        <v>1.0013307973586401</v>
      </c>
      <c r="S1616">
        <v>1.00293830098819</v>
      </c>
      <c r="T1616">
        <v>1.0051779999345001</v>
      </c>
      <c r="U1616">
        <v>1.0074397249740299</v>
      </c>
      <c r="V1616">
        <v>1.0074537980623</v>
      </c>
      <c r="W1616">
        <v>1.0089409723603999</v>
      </c>
      <c r="X1616">
        <v>1.0121900970903099</v>
      </c>
      <c r="Y1616">
        <v>1.0123708294570199</v>
      </c>
      <c r="Z1616">
        <v>1.01116026303698</v>
      </c>
      <c r="AA1616">
        <v>1.01252631727008</v>
      </c>
      <c r="AB1616">
        <v>1.01969198935539</v>
      </c>
      <c r="AC1616">
        <v>1.02301357474635</v>
      </c>
      <c r="AD1616">
        <v>1.0240389842672299</v>
      </c>
      <c r="AE1616">
        <v>1.02357983389334</v>
      </c>
      <c r="AF1616">
        <v>1.02278613274867</v>
      </c>
      <c r="AG1616">
        <v>1.02085428314587</v>
      </c>
      <c r="AH1616">
        <v>1.01761376393976</v>
      </c>
      <c r="AI1616">
        <v>1.0088022603667799</v>
      </c>
      <c r="AJ1616">
        <v>1.0022305787149901</v>
      </c>
      <c r="AK1616">
        <v>0.99599137799895099</v>
      </c>
    </row>
    <row r="1617" spans="1:37" hidden="1" x14ac:dyDescent="0.3">
      <c r="A1617" s="13" t="str">
        <f t="shared" si="34"/>
        <v>SDGbaseTRA_UrbERT_v6_3PQXcammo</v>
      </c>
      <c r="B1617" s="37" t="s">
        <v>220</v>
      </c>
      <c r="C1617" s="38" t="s">
        <v>296</v>
      </c>
      <c r="D1617" s="4" t="s">
        <v>120</v>
      </c>
      <c r="E1617" t="s">
        <v>166</v>
      </c>
      <c r="F1617">
        <v>1.19043107039864</v>
      </c>
      <c r="G1617">
        <v>0.78351472719769499</v>
      </c>
      <c r="H1617">
        <v>0.78428623661133001</v>
      </c>
      <c r="I1617">
        <v>0.78786495188622296</v>
      </c>
      <c r="J1617">
        <v>0.78391869126882996</v>
      </c>
      <c r="K1617">
        <v>0.78124244237437301</v>
      </c>
      <c r="L1617">
        <v>0.77936843182820703</v>
      </c>
      <c r="M1617">
        <v>0.77842502854328699</v>
      </c>
      <c r="N1617">
        <v>0.77754814272134698</v>
      </c>
      <c r="O1617">
        <v>0.76579818859837101</v>
      </c>
      <c r="P1617">
        <v>0.76406570480495195</v>
      </c>
      <c r="Q1617">
        <v>0.76412002711120597</v>
      </c>
      <c r="R1617">
        <v>0.76108353006344498</v>
      </c>
      <c r="S1617">
        <v>0.76091635960442405</v>
      </c>
      <c r="T1617">
        <v>0.761139421432524</v>
      </c>
      <c r="U1617">
        <v>0.76104964974040201</v>
      </c>
      <c r="V1617">
        <v>0.76120317375114899</v>
      </c>
      <c r="W1617">
        <v>0.76021563675112203</v>
      </c>
      <c r="X1617">
        <v>0.75880489983756705</v>
      </c>
      <c r="Y1617">
        <v>0.88283474549533703</v>
      </c>
      <c r="Z1617">
        <v>1.0120840221452001</v>
      </c>
      <c r="AA1617">
        <v>1.1486859961635201</v>
      </c>
      <c r="AB1617">
        <v>1.17665079178803</v>
      </c>
      <c r="AC1617">
        <v>1.2061107283168999</v>
      </c>
      <c r="AD1617">
        <v>1.2368826435101099</v>
      </c>
      <c r="AE1617">
        <v>1.26783607892339</v>
      </c>
      <c r="AF1617">
        <v>1.2984294745368901</v>
      </c>
      <c r="AG1617">
        <v>1.32882200850976</v>
      </c>
      <c r="AH1617">
        <v>1.3536518097571799</v>
      </c>
      <c r="AI1617">
        <v>1.37570264911937</v>
      </c>
      <c r="AJ1617">
        <v>1.401053179394</v>
      </c>
      <c r="AK1617">
        <v>1.42724609217953</v>
      </c>
    </row>
    <row r="1618" spans="1:37" hidden="1" x14ac:dyDescent="0.3">
      <c r="A1618" s="13" t="str">
        <f t="shared" si="34"/>
        <v>SDGbaseTRA_UrbERT_v6_3PQXcbchm</v>
      </c>
      <c r="B1618" s="37" t="s">
        <v>220</v>
      </c>
      <c r="C1618" s="38" t="s">
        <v>296</v>
      </c>
      <c r="D1618" s="4" t="s">
        <v>120</v>
      </c>
      <c r="E1618" t="s">
        <v>167</v>
      </c>
      <c r="F1618">
        <v>1.1904310703991301</v>
      </c>
      <c r="G1618">
        <v>1.2192308032981201</v>
      </c>
      <c r="H1618">
        <v>1.23507244369386</v>
      </c>
      <c r="I1618">
        <v>1.2332064412791299</v>
      </c>
      <c r="J1618">
        <v>1.2355714468930501</v>
      </c>
      <c r="K1618">
        <v>1.2395460280866799</v>
      </c>
      <c r="L1618">
        <v>1.2445105777651999</v>
      </c>
      <c r="M1618">
        <v>1.25260877960257</v>
      </c>
      <c r="N1618">
        <v>1.25987548081879</v>
      </c>
      <c r="O1618">
        <v>1.3016828786283301</v>
      </c>
      <c r="P1618">
        <v>1.3130986057117799</v>
      </c>
      <c r="Q1618">
        <v>1.3165254501276999</v>
      </c>
      <c r="R1618">
        <v>1.3146274794180901</v>
      </c>
      <c r="S1618">
        <v>1.3168036851124501</v>
      </c>
      <c r="T1618">
        <v>1.3197797913703699</v>
      </c>
      <c r="U1618">
        <v>1.3227769135968399</v>
      </c>
      <c r="V1618">
        <v>1.3228805219004001</v>
      </c>
      <c r="W1618">
        <v>1.3248461740361701</v>
      </c>
      <c r="X1618">
        <v>1.3290452400866399</v>
      </c>
      <c r="Y1618">
        <v>1.3292658041554899</v>
      </c>
      <c r="Z1618">
        <v>1.3276723762940099</v>
      </c>
      <c r="AA1618">
        <v>1.3293989291047701</v>
      </c>
      <c r="AB1618">
        <v>1.3385078479024399</v>
      </c>
      <c r="AC1618">
        <v>1.3427763254782199</v>
      </c>
      <c r="AD1618">
        <v>1.34416023971978</v>
      </c>
      <c r="AE1618">
        <v>1.34364453993628</v>
      </c>
      <c r="AF1618">
        <v>1.3426933491325099</v>
      </c>
      <c r="AG1618">
        <v>1.3401984355405401</v>
      </c>
      <c r="AH1618">
        <v>1.3358536206120399</v>
      </c>
      <c r="AI1618">
        <v>1.3243207272750399</v>
      </c>
      <c r="AJ1618">
        <v>1.3157468013359099</v>
      </c>
      <c r="AK1618">
        <v>1.3076203281097201</v>
      </c>
    </row>
    <row r="1619" spans="1:37" hidden="1" x14ac:dyDescent="0.3">
      <c r="A1619" s="13" t="str">
        <f t="shared" si="34"/>
        <v>SDGbaseTRA_UrbERT_v6_3PQXcochm</v>
      </c>
      <c r="B1619" s="37" t="s">
        <v>220</v>
      </c>
      <c r="C1619" s="38" t="s">
        <v>296</v>
      </c>
      <c r="D1619" s="4" t="s">
        <v>120</v>
      </c>
      <c r="E1619" t="s">
        <v>168</v>
      </c>
      <c r="F1619">
        <v>1.3021397686218801</v>
      </c>
      <c r="G1619">
        <v>1.32953818605719</v>
      </c>
      <c r="H1619">
        <v>1.34416826329148</v>
      </c>
      <c r="I1619">
        <v>1.3424305138050101</v>
      </c>
      <c r="J1619">
        <v>1.3449196111097901</v>
      </c>
      <c r="K1619">
        <v>1.3490209045922801</v>
      </c>
      <c r="L1619">
        <v>1.35432087546141</v>
      </c>
      <c r="M1619">
        <v>1.3630704516397301</v>
      </c>
      <c r="N1619">
        <v>1.37120514489863</v>
      </c>
      <c r="O1619">
        <v>1.4157093374231999</v>
      </c>
      <c r="P1619">
        <v>1.4285041452507099</v>
      </c>
      <c r="Q1619">
        <v>1.4328604444565001</v>
      </c>
      <c r="R1619">
        <v>1.4305913551215299</v>
      </c>
      <c r="S1619">
        <v>1.4332195012834601</v>
      </c>
      <c r="T1619">
        <v>1.4367577871499999</v>
      </c>
      <c r="U1619">
        <v>1.4403451299205701</v>
      </c>
      <c r="V1619">
        <v>1.4408856028772199</v>
      </c>
      <c r="W1619">
        <v>1.44324395055234</v>
      </c>
      <c r="X1619">
        <v>1.4478103740491901</v>
      </c>
      <c r="Y1619">
        <v>1.44823436973575</v>
      </c>
      <c r="Z1619">
        <v>1.4466978512411399</v>
      </c>
      <c r="AA1619">
        <v>1.44848510504064</v>
      </c>
      <c r="AB1619">
        <v>1.4579467109550299</v>
      </c>
      <c r="AC1619">
        <v>1.4628170539421901</v>
      </c>
      <c r="AD1619">
        <v>1.4649393506214901</v>
      </c>
      <c r="AE1619">
        <v>1.4651665013178401</v>
      </c>
      <c r="AF1619">
        <v>1.4649260588661099</v>
      </c>
      <c r="AG1619">
        <v>1.4629196783229499</v>
      </c>
      <c r="AH1619">
        <v>1.4582935380248601</v>
      </c>
      <c r="AI1619">
        <v>1.4460350702037399</v>
      </c>
      <c r="AJ1619">
        <v>1.43690355964915</v>
      </c>
      <c r="AK1619">
        <v>1.4282392040132701</v>
      </c>
    </row>
    <row r="1620" spans="1:37" hidden="1" x14ac:dyDescent="0.3">
      <c r="A1620" s="13" t="str">
        <f t="shared" si="34"/>
        <v>SDGbaseTRA_UrbERT_v6_3PQXcrubb</v>
      </c>
      <c r="B1620" s="37" t="s">
        <v>220</v>
      </c>
      <c r="C1620" s="38" t="s">
        <v>296</v>
      </c>
      <c r="D1620" s="4" t="s">
        <v>120</v>
      </c>
      <c r="E1620" t="s">
        <v>105</v>
      </c>
      <c r="F1620">
        <v>1.26969209312609</v>
      </c>
      <c r="G1620">
        <v>1.27810363292436</v>
      </c>
      <c r="H1620">
        <v>1.2857186141361301</v>
      </c>
      <c r="I1620">
        <v>1.2856074608997301</v>
      </c>
      <c r="J1620">
        <v>1.28494780185108</v>
      </c>
      <c r="K1620">
        <v>1.2866976021479399</v>
      </c>
      <c r="L1620">
        <v>1.28949265569608</v>
      </c>
      <c r="M1620">
        <v>1.2944116450605301</v>
      </c>
      <c r="N1620">
        <v>1.2988326551837801</v>
      </c>
      <c r="O1620">
        <v>1.3149703809689699</v>
      </c>
      <c r="P1620">
        <v>1.32182154688509</v>
      </c>
      <c r="Q1620">
        <v>1.32537878452034</v>
      </c>
      <c r="R1620">
        <v>1.3255836243099499</v>
      </c>
      <c r="S1620">
        <v>1.32885257064235</v>
      </c>
      <c r="T1620">
        <v>1.33235395744003</v>
      </c>
      <c r="U1620">
        <v>1.3361539584347499</v>
      </c>
      <c r="V1620">
        <v>1.33824568175183</v>
      </c>
      <c r="W1620">
        <v>1.3412662678419001</v>
      </c>
      <c r="X1620">
        <v>1.3464238305846801</v>
      </c>
      <c r="Y1620">
        <v>1.3499578359595401</v>
      </c>
      <c r="Z1620">
        <v>1.3531740280128799</v>
      </c>
      <c r="AA1620">
        <v>1.3598223016838999</v>
      </c>
      <c r="AB1620">
        <v>1.3639181749010101</v>
      </c>
      <c r="AC1620">
        <v>1.3655170131433501</v>
      </c>
      <c r="AD1620">
        <v>1.3662162479536499</v>
      </c>
      <c r="AE1620">
        <v>1.3655029778596099</v>
      </c>
      <c r="AF1620">
        <v>1.36389553725656</v>
      </c>
      <c r="AG1620">
        <v>1.3624712860725301</v>
      </c>
      <c r="AH1620">
        <v>1.35504563250891</v>
      </c>
      <c r="AI1620">
        <v>1.3446053561388001</v>
      </c>
      <c r="AJ1620">
        <v>1.33767736367263</v>
      </c>
      <c r="AK1620">
        <v>1.3319379493917101</v>
      </c>
    </row>
    <row r="1621" spans="1:37" hidden="1" x14ac:dyDescent="0.3">
      <c r="A1621" s="13" t="str">
        <f t="shared" si="34"/>
        <v>SDGbaseTRA_UrbERT_v6_3PQXcplas</v>
      </c>
      <c r="B1621" s="37" t="s">
        <v>220</v>
      </c>
      <c r="C1621" s="38" t="s">
        <v>296</v>
      </c>
      <c r="D1621" s="4" t="s">
        <v>120</v>
      </c>
      <c r="E1621" t="s">
        <v>106</v>
      </c>
      <c r="F1621">
        <v>1.4958932107925</v>
      </c>
      <c r="G1621">
        <v>1.5158195844267099</v>
      </c>
      <c r="H1621">
        <v>1.52217781255479</v>
      </c>
      <c r="I1621">
        <v>1.5245938293855199</v>
      </c>
      <c r="J1621">
        <v>1.52042566110939</v>
      </c>
      <c r="K1621">
        <v>1.5194144340853599</v>
      </c>
      <c r="L1621">
        <v>1.5206165378357901</v>
      </c>
      <c r="M1621">
        <v>1.5253868838523501</v>
      </c>
      <c r="N1621">
        <v>1.5279802713772199</v>
      </c>
      <c r="O1621">
        <v>1.5263733893282101</v>
      </c>
      <c r="P1621">
        <v>1.5313603721481699</v>
      </c>
      <c r="Q1621">
        <v>1.5360447486848801</v>
      </c>
      <c r="R1621">
        <v>1.53500989861167</v>
      </c>
      <c r="S1621">
        <v>1.53954602484069</v>
      </c>
      <c r="T1621">
        <v>1.54353700426588</v>
      </c>
      <c r="U1621">
        <v>1.5477834273350399</v>
      </c>
      <c r="V1621">
        <v>1.5510306921991099</v>
      </c>
      <c r="W1621">
        <v>1.55367816268064</v>
      </c>
      <c r="X1621">
        <v>1.5561854235200701</v>
      </c>
      <c r="Y1621">
        <v>1.55786553743487</v>
      </c>
      <c r="Z1621">
        <v>1.55867337771263</v>
      </c>
      <c r="AA1621">
        <v>1.5609336769790201</v>
      </c>
      <c r="AB1621">
        <v>1.5580672706475001</v>
      </c>
      <c r="AC1621">
        <v>1.5576886686245399</v>
      </c>
      <c r="AD1621">
        <v>1.5595475780082799</v>
      </c>
      <c r="AE1621">
        <v>1.5614987347821001</v>
      </c>
      <c r="AF1621">
        <v>1.5632747084141501</v>
      </c>
      <c r="AG1621">
        <v>1.5622318098969701</v>
      </c>
      <c r="AH1621">
        <v>1.54969080694138</v>
      </c>
      <c r="AI1621">
        <v>1.5368172725806399</v>
      </c>
      <c r="AJ1621">
        <v>1.5290463521527999</v>
      </c>
      <c r="AK1621">
        <v>1.5228613383721701</v>
      </c>
    </row>
    <row r="1622" spans="1:37" hidden="1" x14ac:dyDescent="0.3">
      <c r="A1622" s="13" t="str">
        <f t="shared" si="34"/>
        <v>SDGbaseTRA_UrbERT_v6_3PQXcnmet</v>
      </c>
      <c r="B1622" s="37" t="s">
        <v>220</v>
      </c>
      <c r="C1622" s="38" t="s">
        <v>296</v>
      </c>
      <c r="D1622" s="4" t="s">
        <v>120</v>
      </c>
      <c r="E1622" t="s">
        <v>107</v>
      </c>
      <c r="F1622">
        <v>1.40438623929439</v>
      </c>
      <c r="G1622">
        <v>1.4287837296658901</v>
      </c>
      <c r="H1622">
        <v>1.4280976139718</v>
      </c>
      <c r="I1622">
        <v>1.4371476011758699</v>
      </c>
      <c r="J1622">
        <v>1.4286738863436299</v>
      </c>
      <c r="K1622">
        <v>1.42387073468603</v>
      </c>
      <c r="L1622">
        <v>1.42088747562169</v>
      </c>
      <c r="M1622">
        <v>1.4200464050336801</v>
      </c>
      <c r="N1622">
        <v>1.41721538362368</v>
      </c>
      <c r="O1622">
        <v>1.40301503934001</v>
      </c>
      <c r="P1622">
        <v>1.40056025655663</v>
      </c>
      <c r="Q1622">
        <v>1.4013214564434999</v>
      </c>
      <c r="R1622">
        <v>1.3950757286905</v>
      </c>
      <c r="S1622">
        <v>1.4008610518754201</v>
      </c>
      <c r="T1622">
        <v>1.40580765363024</v>
      </c>
      <c r="U1622">
        <v>1.40998853229017</v>
      </c>
      <c r="V1622">
        <v>1.4147785374425501</v>
      </c>
      <c r="W1622">
        <v>1.41888573124534</v>
      </c>
      <c r="X1622">
        <v>1.42305194685946</v>
      </c>
      <c r="Y1622">
        <v>1.42486617965775</v>
      </c>
      <c r="Z1622">
        <v>1.4264362158180599</v>
      </c>
      <c r="AA1622">
        <v>1.4276298110766401</v>
      </c>
      <c r="AB1622">
        <v>1.4216970703212299</v>
      </c>
      <c r="AC1622">
        <v>1.41905168712142</v>
      </c>
      <c r="AD1622">
        <v>1.4201195626904799</v>
      </c>
      <c r="AE1622">
        <v>1.4222136396256599</v>
      </c>
      <c r="AF1622">
        <v>1.4248933711117</v>
      </c>
      <c r="AG1622">
        <v>1.43355831684658</v>
      </c>
      <c r="AH1622">
        <v>1.43331612865702</v>
      </c>
      <c r="AI1622">
        <v>1.4337993909747699</v>
      </c>
      <c r="AJ1622">
        <v>1.4390850649037099</v>
      </c>
      <c r="AK1622">
        <v>1.4468348912912501</v>
      </c>
    </row>
    <row r="1623" spans="1:37" hidden="1" x14ac:dyDescent="0.3">
      <c r="A1623" s="13" t="str">
        <f t="shared" si="34"/>
        <v>SDGbaseTRA_UrbERT_v6_3PQXciron</v>
      </c>
      <c r="B1623" s="37" t="s">
        <v>220</v>
      </c>
      <c r="C1623" s="38" t="s">
        <v>296</v>
      </c>
      <c r="D1623" s="4" t="s">
        <v>120</v>
      </c>
      <c r="E1623" t="s">
        <v>169</v>
      </c>
      <c r="F1623">
        <v>1.2185849816788801</v>
      </c>
      <c r="G1623">
        <v>1.3447461996082499</v>
      </c>
      <c r="H1623">
        <v>1.36960823939356</v>
      </c>
      <c r="I1623">
        <v>1.3952688443525501</v>
      </c>
      <c r="J1623">
        <v>1.40083920436334</v>
      </c>
      <c r="K1623">
        <v>1.40275530267846</v>
      </c>
      <c r="L1623">
        <v>1.3936550924581601</v>
      </c>
      <c r="M1623">
        <v>1.38075734640059</v>
      </c>
      <c r="N1623">
        <v>1.3702147576250201</v>
      </c>
      <c r="O1623">
        <v>1.3341437444875399</v>
      </c>
      <c r="P1623">
        <v>1.3281881194557199</v>
      </c>
      <c r="Q1623">
        <v>1.3307025168637101</v>
      </c>
      <c r="R1623">
        <v>1.33018548784517</v>
      </c>
      <c r="S1623">
        <v>1.333492088851</v>
      </c>
      <c r="T1623">
        <v>1.33830028858796</v>
      </c>
      <c r="U1623">
        <v>1.3393316239576001</v>
      </c>
      <c r="V1623">
        <v>1.2830255144407401</v>
      </c>
      <c r="W1623">
        <v>1.2827449045992301</v>
      </c>
      <c r="X1623">
        <v>1.3829966317131901</v>
      </c>
      <c r="Y1623">
        <v>1.38986560371402</v>
      </c>
      <c r="Z1623">
        <v>1.3986840990145999</v>
      </c>
      <c r="AA1623">
        <v>1.40934715052048</v>
      </c>
      <c r="AB1623">
        <v>1.4203937456346301</v>
      </c>
      <c r="AC1623">
        <v>1.42159925714588</v>
      </c>
      <c r="AD1623">
        <v>1.41326024901679</v>
      </c>
      <c r="AE1623">
        <v>1.4015886807282401</v>
      </c>
      <c r="AF1623">
        <v>1.3875597535513799</v>
      </c>
      <c r="AG1623">
        <v>1.39089003001885</v>
      </c>
      <c r="AH1623">
        <v>1.4075084624613401</v>
      </c>
      <c r="AI1623">
        <v>1.42843127245482</v>
      </c>
      <c r="AJ1623">
        <v>1.44212662596761</v>
      </c>
      <c r="AK1623">
        <v>1.4573710525905099</v>
      </c>
    </row>
    <row r="1624" spans="1:37" hidden="1" x14ac:dyDescent="0.3">
      <c r="A1624" s="13" t="str">
        <f t="shared" si="34"/>
        <v>SDGbaseTRA_UrbERT_v6_3PQXcnfrm</v>
      </c>
      <c r="B1624" s="37" t="s">
        <v>220</v>
      </c>
      <c r="C1624" s="38" t="s">
        <v>296</v>
      </c>
      <c r="D1624" s="4" t="s">
        <v>120</v>
      </c>
      <c r="E1624" t="s">
        <v>108</v>
      </c>
      <c r="F1624">
        <v>1.2468797409207899</v>
      </c>
      <c r="G1624">
        <v>1.29230459056493</v>
      </c>
      <c r="H1624">
        <v>1.35235927526472</v>
      </c>
      <c r="I1624">
        <v>1.4142063059725301</v>
      </c>
      <c r="J1624">
        <v>1.4453230496990599</v>
      </c>
      <c r="K1624">
        <v>1.4628605713801299</v>
      </c>
      <c r="L1624">
        <v>1.4622878939612101</v>
      </c>
      <c r="M1624">
        <v>1.42024927690129</v>
      </c>
      <c r="N1624">
        <v>1.3941252724361299</v>
      </c>
      <c r="O1624">
        <v>1.3322273375748599</v>
      </c>
      <c r="P1624">
        <v>1.3086540965859099</v>
      </c>
      <c r="Q1624">
        <v>1.30265070259723</v>
      </c>
      <c r="R1624">
        <v>1.2986651202378099</v>
      </c>
      <c r="S1624">
        <v>1.30165051438434</v>
      </c>
      <c r="T1624">
        <v>1.30468737493932</v>
      </c>
      <c r="U1624">
        <v>1.30257603267883</v>
      </c>
      <c r="V1624">
        <v>1.27405011709695</v>
      </c>
      <c r="W1624">
        <v>1.2585859827952599</v>
      </c>
      <c r="X1624">
        <v>1.2775903951966101</v>
      </c>
      <c r="Y1624">
        <v>1.2833584492271</v>
      </c>
      <c r="Z1624">
        <v>1.29289517415512</v>
      </c>
      <c r="AA1624">
        <v>1.30203388983603</v>
      </c>
      <c r="AB1624">
        <v>1.4265542477511199</v>
      </c>
      <c r="AC1624">
        <v>1.4924105955968701</v>
      </c>
      <c r="AD1624">
        <v>1.49307228322392</v>
      </c>
      <c r="AE1624">
        <v>1.4778255225029699</v>
      </c>
      <c r="AF1624">
        <v>1.4573817834174601</v>
      </c>
      <c r="AG1624">
        <v>1.45559930740383</v>
      </c>
      <c r="AH1624">
        <v>1.58265533306433</v>
      </c>
      <c r="AI1624">
        <v>1.7006516640012399</v>
      </c>
      <c r="AJ1624">
        <v>1.7528994986394499</v>
      </c>
      <c r="AK1624">
        <v>1.7916156529762699</v>
      </c>
    </row>
    <row r="1625" spans="1:37" hidden="1" x14ac:dyDescent="0.3">
      <c r="A1625" s="13" t="str">
        <f t="shared" si="34"/>
        <v>SDGbaseTRA_UrbERT_v6_3PQXcmetp</v>
      </c>
      <c r="B1625" s="37" t="s">
        <v>220</v>
      </c>
      <c r="C1625" s="38" t="s">
        <v>296</v>
      </c>
      <c r="D1625" s="4" t="s">
        <v>120</v>
      </c>
      <c r="E1625" t="s">
        <v>109</v>
      </c>
      <c r="F1625">
        <v>1.26807825699027</v>
      </c>
      <c r="G1625">
        <v>1.3564981305470001</v>
      </c>
      <c r="H1625">
        <v>1.3687163026115801</v>
      </c>
      <c r="I1625">
        <v>1.38131100001322</v>
      </c>
      <c r="J1625">
        <v>1.38178358364962</v>
      </c>
      <c r="K1625">
        <v>1.3834824870062701</v>
      </c>
      <c r="L1625">
        <v>1.38241564513536</v>
      </c>
      <c r="M1625">
        <v>1.37731006506201</v>
      </c>
      <c r="N1625">
        <v>1.37349884402443</v>
      </c>
      <c r="O1625">
        <v>1.3557225158933</v>
      </c>
      <c r="P1625">
        <v>1.35389099160875</v>
      </c>
      <c r="Q1625">
        <v>1.35584487813844</v>
      </c>
      <c r="R1625">
        <v>1.35628573432237</v>
      </c>
      <c r="S1625">
        <v>1.36018548408281</v>
      </c>
      <c r="T1625">
        <v>1.3640055820233199</v>
      </c>
      <c r="U1625">
        <v>1.36698898156144</v>
      </c>
      <c r="V1625">
        <v>1.3542118255912501</v>
      </c>
      <c r="W1625">
        <v>1.35438559857525</v>
      </c>
      <c r="X1625">
        <v>1.3796187662024999</v>
      </c>
      <c r="Y1625">
        <v>1.38129689724569</v>
      </c>
      <c r="Z1625">
        <v>1.3834065866302101</v>
      </c>
      <c r="AA1625">
        <v>1.38617844831518</v>
      </c>
      <c r="AB1625">
        <v>1.3985394582831101</v>
      </c>
      <c r="AC1625">
        <v>1.40470540072664</v>
      </c>
      <c r="AD1625">
        <v>1.4040035079892801</v>
      </c>
      <c r="AE1625">
        <v>1.4011994159729</v>
      </c>
      <c r="AF1625">
        <v>1.3973117146584599</v>
      </c>
      <c r="AG1625">
        <v>1.3998147373334899</v>
      </c>
      <c r="AH1625">
        <v>1.4083468423257699</v>
      </c>
      <c r="AI1625">
        <v>1.4184885092167101</v>
      </c>
      <c r="AJ1625">
        <v>1.42432756264975</v>
      </c>
      <c r="AK1625">
        <v>1.4303414957545999</v>
      </c>
    </row>
    <row r="1626" spans="1:37" hidden="1" x14ac:dyDescent="0.3">
      <c r="A1626" s="13" t="str">
        <f t="shared" si="34"/>
        <v>SDGbaseTRA_UrbERT_v6_3PQXcmach</v>
      </c>
      <c r="B1626" s="37" t="s">
        <v>220</v>
      </c>
      <c r="C1626" s="38" t="s">
        <v>296</v>
      </c>
      <c r="D1626" s="4" t="s">
        <v>120</v>
      </c>
      <c r="E1626" t="s">
        <v>110</v>
      </c>
      <c r="F1626">
        <v>1.12927017964911</v>
      </c>
      <c r="G1626">
        <v>1.1735000169877901</v>
      </c>
      <c r="H1626">
        <v>1.1866628043340299</v>
      </c>
      <c r="I1626">
        <v>1.19721970120734</v>
      </c>
      <c r="J1626">
        <v>1.19894249342742</v>
      </c>
      <c r="K1626">
        <v>1.20159680263766</v>
      </c>
      <c r="L1626">
        <v>1.2026785627148899</v>
      </c>
      <c r="M1626">
        <v>1.19959748915175</v>
      </c>
      <c r="N1626">
        <v>1.19873909192457</v>
      </c>
      <c r="O1626">
        <v>1.2031161650989199</v>
      </c>
      <c r="P1626">
        <v>1.20618434313953</v>
      </c>
      <c r="Q1626">
        <v>1.20841722081688</v>
      </c>
      <c r="R1626">
        <v>1.2070840061363399</v>
      </c>
      <c r="S1626">
        <v>1.21162151647989</v>
      </c>
      <c r="T1626">
        <v>1.21566934005891</v>
      </c>
      <c r="U1626">
        <v>1.2192047049303101</v>
      </c>
      <c r="V1626">
        <v>1.2166139657249999</v>
      </c>
      <c r="W1626">
        <v>1.2187292907106</v>
      </c>
      <c r="X1626">
        <v>1.2301257567513399</v>
      </c>
      <c r="Y1626">
        <v>1.2314573471296499</v>
      </c>
      <c r="Z1626">
        <v>1.2321163872952801</v>
      </c>
      <c r="AA1626">
        <v>1.2341797310742599</v>
      </c>
      <c r="AB1626">
        <v>1.25688086813147</v>
      </c>
      <c r="AC1626">
        <v>1.2693798350507199</v>
      </c>
      <c r="AD1626">
        <v>1.2704377259975399</v>
      </c>
      <c r="AE1626">
        <v>1.2682753561873901</v>
      </c>
      <c r="AF1626">
        <v>1.265094393652</v>
      </c>
      <c r="AG1626">
        <v>1.2645358507200899</v>
      </c>
      <c r="AH1626">
        <v>1.2826204601545901</v>
      </c>
      <c r="AI1626">
        <v>1.2989358766175001</v>
      </c>
      <c r="AJ1626">
        <v>1.3059107486469901</v>
      </c>
      <c r="AK1626">
        <v>1.3113848064192699</v>
      </c>
    </row>
    <row r="1627" spans="1:37" hidden="1" x14ac:dyDescent="0.3">
      <c r="A1627" s="13" t="str">
        <f t="shared" si="34"/>
        <v>SDGbaseTRA_UrbERT_v6_3PQXcfcel</v>
      </c>
      <c r="B1627" s="37" t="s">
        <v>220</v>
      </c>
      <c r="C1627" s="38" t="s">
        <v>296</v>
      </c>
      <c r="D1627" s="4" t="s">
        <v>120</v>
      </c>
      <c r="E1627" t="s">
        <v>170</v>
      </c>
      <c r="F1627">
        <v>0.99999999999994504</v>
      </c>
      <c r="G1627">
        <v>1.02459662322482</v>
      </c>
      <c r="H1627">
        <v>1.0381482350654301</v>
      </c>
      <c r="I1627">
        <v>1.0364625490114201</v>
      </c>
      <c r="J1627">
        <v>1.0385548421259601</v>
      </c>
      <c r="K1627">
        <v>1.0419840644102101</v>
      </c>
      <c r="L1627">
        <v>1.0462353136867799</v>
      </c>
      <c r="M1627">
        <v>1.05312709800254</v>
      </c>
      <c r="N1627">
        <v>1.05930779849847</v>
      </c>
      <c r="O1627">
        <v>1.09528674222871</v>
      </c>
      <c r="P1627">
        <v>1.10496492754528</v>
      </c>
      <c r="Q1627">
        <v>1.1077712255883501</v>
      </c>
      <c r="R1627">
        <v>1.1061278674594901</v>
      </c>
      <c r="S1627">
        <v>1.10790360886919</v>
      </c>
      <c r="T1627">
        <v>1.11037770976149</v>
      </c>
      <c r="U1627">
        <v>1.1128761419493001</v>
      </c>
      <c r="V1627">
        <v>1.1128916878959101</v>
      </c>
      <c r="W1627">
        <v>1.11453450657205</v>
      </c>
      <c r="X1627">
        <v>1.11812367789297</v>
      </c>
      <c r="Y1627">
        <v>1.1183233250132401</v>
      </c>
      <c r="Z1627">
        <v>1.1169860633536</v>
      </c>
      <c r="AA1627">
        <v>1.1184950857628799</v>
      </c>
      <c r="AB1627">
        <v>1.1264107012717099</v>
      </c>
      <c r="AC1627">
        <v>1.1300799164484201</v>
      </c>
      <c r="AD1627">
        <v>1.1312126431143199</v>
      </c>
      <c r="AE1627">
        <v>1.1307054390273099</v>
      </c>
      <c r="AF1627">
        <v>1.1298286708735601</v>
      </c>
      <c r="AG1627">
        <v>1.1276946381645601</v>
      </c>
      <c r="AH1627">
        <v>1.1241149733667399</v>
      </c>
      <c r="AI1627">
        <v>1.1143812772874799</v>
      </c>
      <c r="AJ1627">
        <v>1.10712181795281</v>
      </c>
      <c r="AK1627">
        <v>1.10022963626632</v>
      </c>
    </row>
    <row r="1628" spans="1:37" hidden="1" x14ac:dyDescent="0.3">
      <c r="A1628" s="13" t="str">
        <f t="shared" si="34"/>
        <v>SDGbaseTRA_UrbERT_v6_3PQXcelct</v>
      </c>
      <c r="B1628" s="37" t="s">
        <v>220</v>
      </c>
      <c r="C1628" s="38" t="s">
        <v>296</v>
      </c>
      <c r="D1628" s="4" t="s">
        <v>120</v>
      </c>
      <c r="E1628" t="s">
        <v>171</v>
      </c>
      <c r="F1628">
        <v>0.99999999999994504</v>
      </c>
      <c r="G1628">
        <v>1.02459662322482</v>
      </c>
      <c r="H1628">
        <v>1.0381482350654301</v>
      </c>
      <c r="I1628">
        <v>1.0364625490114201</v>
      </c>
      <c r="J1628">
        <v>1.0385548421259601</v>
      </c>
      <c r="K1628">
        <v>1.0419840644102101</v>
      </c>
      <c r="L1628">
        <v>1.0462353136867799</v>
      </c>
      <c r="M1628">
        <v>1.05312709800254</v>
      </c>
      <c r="N1628">
        <v>1.05930779849847</v>
      </c>
      <c r="O1628">
        <v>1.09528674222871</v>
      </c>
      <c r="P1628">
        <v>1.10496492754528</v>
      </c>
      <c r="Q1628">
        <v>1.1077712255883501</v>
      </c>
      <c r="R1628">
        <v>1.1061278674594901</v>
      </c>
      <c r="S1628">
        <v>1.10790360886919</v>
      </c>
      <c r="T1628">
        <v>1.11037770976149</v>
      </c>
      <c r="U1628">
        <v>1.1128761419493001</v>
      </c>
      <c r="V1628">
        <v>1.1128916878959101</v>
      </c>
      <c r="W1628">
        <v>1.11453450657205</v>
      </c>
      <c r="X1628">
        <v>1.11812367789297</v>
      </c>
      <c r="Y1628">
        <v>1.1183233250132401</v>
      </c>
      <c r="Z1628">
        <v>1.1169860633536</v>
      </c>
      <c r="AA1628">
        <v>1.1184950857628799</v>
      </c>
      <c r="AB1628">
        <v>1.1264107012717099</v>
      </c>
      <c r="AC1628">
        <v>1.1300799164484201</v>
      </c>
      <c r="AD1628">
        <v>1.1312126431143199</v>
      </c>
      <c r="AE1628">
        <v>1.1307054390273099</v>
      </c>
      <c r="AF1628">
        <v>1.1298286708735601</v>
      </c>
      <c r="AG1628">
        <v>1.1276946381645601</v>
      </c>
      <c r="AH1628">
        <v>1.1241149733667399</v>
      </c>
      <c r="AI1628">
        <v>1.1143812772874799</v>
      </c>
      <c r="AJ1628">
        <v>1.10712181795281</v>
      </c>
      <c r="AK1628">
        <v>1.10022963626632</v>
      </c>
    </row>
    <row r="1629" spans="1:37" hidden="1" x14ac:dyDescent="0.3">
      <c r="A1629" s="13" t="str">
        <f t="shared" si="34"/>
        <v>SDGbaseTRA_UrbERT_v6_3PQXcemch</v>
      </c>
      <c r="B1629" s="37" t="s">
        <v>220</v>
      </c>
      <c r="C1629" s="38" t="s">
        <v>296</v>
      </c>
      <c r="D1629" s="4" t="s">
        <v>120</v>
      </c>
      <c r="E1629" t="s">
        <v>111</v>
      </c>
      <c r="F1629">
        <v>1.24867234600578</v>
      </c>
      <c r="G1629">
        <v>1.27748436012324</v>
      </c>
      <c r="H1629">
        <v>1.29476409907112</v>
      </c>
      <c r="I1629">
        <v>1.30661878585776</v>
      </c>
      <c r="J1629">
        <v>1.3109511182154301</v>
      </c>
      <c r="K1629">
        <v>1.31497328981745</v>
      </c>
      <c r="L1629">
        <v>1.3167864712117301</v>
      </c>
      <c r="M1629">
        <v>1.3128696948776899</v>
      </c>
      <c r="N1629">
        <v>1.31197141010883</v>
      </c>
      <c r="O1629">
        <v>1.31466075903705</v>
      </c>
      <c r="P1629">
        <v>1.31800280748312</v>
      </c>
      <c r="Q1629">
        <v>1.32116108023831</v>
      </c>
      <c r="R1629">
        <v>1.3217099022324601</v>
      </c>
      <c r="S1629">
        <v>1.3258776236921399</v>
      </c>
      <c r="T1629">
        <v>1.32976123760072</v>
      </c>
      <c r="U1629">
        <v>1.3327400796236899</v>
      </c>
      <c r="V1629">
        <v>1.33014275372154</v>
      </c>
      <c r="W1629">
        <v>1.3309527388417099</v>
      </c>
      <c r="X1629">
        <v>1.3392240192189899</v>
      </c>
      <c r="Y1629">
        <v>1.34053820442122</v>
      </c>
      <c r="Z1629">
        <v>1.34123931833224</v>
      </c>
      <c r="AA1629">
        <v>1.3432018314085901</v>
      </c>
      <c r="AB1629">
        <v>1.37119975661174</v>
      </c>
      <c r="AC1629">
        <v>1.3864728435098199</v>
      </c>
      <c r="AD1629">
        <v>1.38757821644374</v>
      </c>
      <c r="AE1629">
        <v>1.3848369946736101</v>
      </c>
      <c r="AF1629">
        <v>1.38089511147017</v>
      </c>
      <c r="AG1629">
        <v>1.3771038172199901</v>
      </c>
      <c r="AH1629">
        <v>1.3977136857057799</v>
      </c>
      <c r="AI1629">
        <v>1.4146254738624999</v>
      </c>
      <c r="AJ1629">
        <v>1.41974471330567</v>
      </c>
      <c r="AK1629">
        <v>1.4247230318042501</v>
      </c>
    </row>
    <row r="1630" spans="1:37" hidden="1" x14ac:dyDescent="0.3">
      <c r="A1630" s="13" t="str">
        <f t="shared" si="34"/>
        <v>SDGbaseTRA_UrbERT_v6_3PQXcsequ</v>
      </c>
      <c r="B1630" s="37" t="s">
        <v>220</v>
      </c>
      <c r="C1630" s="38" t="s">
        <v>296</v>
      </c>
      <c r="D1630" s="4" t="s">
        <v>120</v>
      </c>
      <c r="E1630" t="s">
        <v>112</v>
      </c>
      <c r="F1630">
        <v>1.1538066119605499</v>
      </c>
      <c r="G1630">
        <v>1.1669068237867399</v>
      </c>
      <c r="H1630">
        <v>1.1805560892637399</v>
      </c>
      <c r="I1630">
        <v>1.18627347055946</v>
      </c>
      <c r="J1630">
        <v>1.1897500149501301</v>
      </c>
      <c r="K1630">
        <v>1.1936937528562299</v>
      </c>
      <c r="L1630">
        <v>1.1969092931849701</v>
      </c>
      <c r="M1630">
        <v>1.1977936799228099</v>
      </c>
      <c r="N1630">
        <v>1.20028981321938</v>
      </c>
      <c r="O1630">
        <v>1.2193066136922901</v>
      </c>
      <c r="P1630">
        <v>1.22621475900675</v>
      </c>
      <c r="Q1630">
        <v>1.2295946623302101</v>
      </c>
      <c r="R1630">
        <v>1.22948986184536</v>
      </c>
      <c r="S1630">
        <v>1.23331026561266</v>
      </c>
      <c r="T1630">
        <v>1.2369492307785299</v>
      </c>
      <c r="U1630">
        <v>1.24028587681693</v>
      </c>
      <c r="V1630">
        <v>1.2420661786376199</v>
      </c>
      <c r="W1630">
        <v>1.24450422035477</v>
      </c>
      <c r="X1630">
        <v>1.2482395181277901</v>
      </c>
      <c r="Y1630">
        <v>1.2489189482408001</v>
      </c>
      <c r="Z1630">
        <v>1.24834180233596</v>
      </c>
      <c r="AA1630">
        <v>1.2495386146716301</v>
      </c>
      <c r="AB1630">
        <v>1.270650130535</v>
      </c>
      <c r="AC1630">
        <v>1.28276419505719</v>
      </c>
      <c r="AD1630">
        <v>1.2849957823076299</v>
      </c>
      <c r="AE1630">
        <v>1.2842302001958901</v>
      </c>
      <c r="AF1630">
        <v>1.2826631404758</v>
      </c>
      <c r="AG1630">
        <v>1.2808857663211699</v>
      </c>
      <c r="AH1630">
        <v>1.2953515888365701</v>
      </c>
      <c r="AI1630">
        <v>1.305027915246</v>
      </c>
      <c r="AJ1630">
        <v>1.3072842102100299</v>
      </c>
      <c r="AK1630">
        <v>1.3080707108401599</v>
      </c>
    </row>
    <row r="1631" spans="1:37" hidden="1" x14ac:dyDescent="0.3">
      <c r="A1631" s="13" t="str">
        <f t="shared" si="34"/>
        <v>SDGbaseTRA_UrbERT_v6_3PQXcvehi</v>
      </c>
      <c r="B1631" s="37" t="s">
        <v>220</v>
      </c>
      <c r="C1631" s="38" t="s">
        <v>296</v>
      </c>
      <c r="D1631" s="4" t="s">
        <v>120</v>
      </c>
      <c r="E1631" t="s">
        <v>113</v>
      </c>
      <c r="F1631">
        <v>1.2697466300101301</v>
      </c>
      <c r="G1631">
        <v>1.2917111519069</v>
      </c>
      <c r="H1631">
        <v>1.3084122833052501</v>
      </c>
      <c r="I1631">
        <v>1.3226930686625999</v>
      </c>
      <c r="J1631">
        <v>1.3277110762534301</v>
      </c>
      <c r="K1631">
        <v>1.33210312097286</v>
      </c>
      <c r="L1631">
        <v>1.33357347608191</v>
      </c>
      <c r="M1631">
        <v>1.32695681718185</v>
      </c>
      <c r="N1631">
        <v>1.3247288819034999</v>
      </c>
      <c r="O1631">
        <v>1.3225599164370501</v>
      </c>
      <c r="P1631">
        <v>1.3258529223020601</v>
      </c>
      <c r="Q1631">
        <v>1.3297529343880501</v>
      </c>
      <c r="R1631">
        <v>1.33190049480665</v>
      </c>
      <c r="S1631">
        <v>1.3373987972718899</v>
      </c>
      <c r="T1631">
        <v>1.3419882078298799</v>
      </c>
      <c r="U1631">
        <v>1.3456823859125999</v>
      </c>
      <c r="V1631">
        <v>1.3448494978843799</v>
      </c>
      <c r="W1631">
        <v>1.34686033171897</v>
      </c>
      <c r="X1631">
        <v>1.35535317686534</v>
      </c>
      <c r="Y1631">
        <v>1.3815662871643799</v>
      </c>
      <c r="Z1631">
        <v>1.40902862954541</v>
      </c>
      <c r="AA1631">
        <v>1.4366502965888801</v>
      </c>
      <c r="AB1631">
        <v>1.47688740454245</v>
      </c>
      <c r="AC1631">
        <v>1.50191438661862</v>
      </c>
      <c r="AD1631">
        <v>1.5079749068747601</v>
      </c>
      <c r="AE1631">
        <v>1.5080527348864099</v>
      </c>
      <c r="AF1631">
        <v>1.50614441323766</v>
      </c>
      <c r="AG1631">
        <v>1.5014901191374099</v>
      </c>
      <c r="AH1631">
        <v>1.5302141393705</v>
      </c>
      <c r="AI1631">
        <v>1.5602690054013599</v>
      </c>
      <c r="AJ1631">
        <v>1.57428535848422</v>
      </c>
      <c r="AK1631">
        <v>1.58425535394074</v>
      </c>
    </row>
    <row r="1632" spans="1:37" hidden="1" x14ac:dyDescent="0.3">
      <c r="A1632" s="13" t="str">
        <f t="shared" si="34"/>
        <v>SDGbaseTRA_UrbERT_v6_3PQXctequ</v>
      </c>
      <c r="B1632" s="37" t="s">
        <v>220</v>
      </c>
      <c r="C1632" s="38" t="s">
        <v>296</v>
      </c>
      <c r="D1632" s="4" t="s">
        <v>120</v>
      </c>
      <c r="E1632" t="s">
        <v>114</v>
      </c>
      <c r="F1632">
        <v>1.08451739466165</v>
      </c>
      <c r="G1632">
        <v>1.1380086382966199</v>
      </c>
      <c r="H1632">
        <v>1.1494345493848099</v>
      </c>
      <c r="I1632">
        <v>1.16567980450899</v>
      </c>
      <c r="J1632">
        <v>1.16891708433481</v>
      </c>
      <c r="K1632">
        <v>1.1723969685508799</v>
      </c>
      <c r="L1632">
        <v>1.17276177756682</v>
      </c>
      <c r="M1632">
        <v>1.16232498580503</v>
      </c>
      <c r="N1632">
        <v>1.15659217879863</v>
      </c>
      <c r="O1632">
        <v>1.13784404989779</v>
      </c>
      <c r="P1632">
        <v>1.13441881193372</v>
      </c>
      <c r="Q1632">
        <v>1.1345995351598399</v>
      </c>
      <c r="R1632">
        <v>1.13625498837379</v>
      </c>
      <c r="S1632">
        <v>1.1417869701108501</v>
      </c>
      <c r="T1632">
        <v>1.14590196587029</v>
      </c>
      <c r="U1632">
        <v>1.14972433887004</v>
      </c>
      <c r="V1632">
        <v>1.14887204388834</v>
      </c>
      <c r="W1632">
        <v>1.1514497821548899</v>
      </c>
      <c r="X1632">
        <v>1.16234135516606</v>
      </c>
      <c r="Y1632">
        <v>1.16662191759592</v>
      </c>
      <c r="Z1632">
        <v>1.1711868787965201</v>
      </c>
      <c r="AA1632">
        <v>1.1757418253370899</v>
      </c>
      <c r="AB1632">
        <v>1.2162601168623099</v>
      </c>
      <c r="AC1632">
        <v>1.23917640711826</v>
      </c>
      <c r="AD1632">
        <v>1.2411304171125499</v>
      </c>
      <c r="AE1632">
        <v>1.23811984084169</v>
      </c>
      <c r="AF1632">
        <v>1.2336203911650601</v>
      </c>
      <c r="AG1632">
        <v>1.2346368309860101</v>
      </c>
      <c r="AH1632">
        <v>1.27207971819265</v>
      </c>
      <c r="AI1632">
        <v>1.3098385605770799</v>
      </c>
      <c r="AJ1632">
        <v>1.32731074993208</v>
      </c>
      <c r="AK1632">
        <v>1.34105674466906</v>
      </c>
    </row>
    <row r="1633" spans="1:37" hidden="1" x14ac:dyDescent="0.3">
      <c r="A1633" s="13" t="str">
        <f t="shared" si="34"/>
        <v>SDGbaseTRA_UrbERT_v6_3PQXcfurn</v>
      </c>
      <c r="B1633" s="37" t="s">
        <v>220</v>
      </c>
      <c r="C1633" s="38" t="s">
        <v>296</v>
      </c>
      <c r="D1633" s="4" t="s">
        <v>120</v>
      </c>
      <c r="E1633" t="s">
        <v>115</v>
      </c>
      <c r="F1633">
        <v>1.3153729048665299</v>
      </c>
      <c r="G1633">
        <v>1.36875079316564</v>
      </c>
      <c r="H1633">
        <v>1.36914915033999</v>
      </c>
      <c r="I1633">
        <v>1.37575958684983</v>
      </c>
      <c r="J1633">
        <v>1.37128349811683</v>
      </c>
      <c r="K1633">
        <v>1.36990973112353</v>
      </c>
      <c r="L1633">
        <v>1.36958309101882</v>
      </c>
      <c r="M1633">
        <v>1.37013685926398</v>
      </c>
      <c r="N1633">
        <v>1.3704523600141101</v>
      </c>
      <c r="O1633">
        <v>1.36293340073305</v>
      </c>
      <c r="P1633">
        <v>1.3640595085998599</v>
      </c>
      <c r="Q1633">
        <v>1.3664829085257999</v>
      </c>
      <c r="R1633">
        <v>1.3636677780045099</v>
      </c>
      <c r="S1633">
        <v>1.36838016993112</v>
      </c>
      <c r="T1633">
        <v>1.3726079186620199</v>
      </c>
      <c r="U1633">
        <v>1.3767730507787099</v>
      </c>
      <c r="V1633">
        <v>1.37842627183476</v>
      </c>
      <c r="W1633">
        <v>1.3809115824245599</v>
      </c>
      <c r="X1633">
        <v>1.38611234578412</v>
      </c>
      <c r="Y1633">
        <v>1.38674724539537</v>
      </c>
      <c r="Z1633">
        <v>1.3869261355548199</v>
      </c>
      <c r="AA1633">
        <v>1.3870037556089301</v>
      </c>
      <c r="AB1633">
        <v>1.3851386192717099</v>
      </c>
      <c r="AC1633">
        <v>1.38499476295985</v>
      </c>
      <c r="AD1633">
        <v>1.3863391439788699</v>
      </c>
      <c r="AE1633">
        <v>1.38791252835217</v>
      </c>
      <c r="AF1633">
        <v>1.38935373543675</v>
      </c>
      <c r="AG1633">
        <v>1.3908808476401</v>
      </c>
      <c r="AH1633">
        <v>1.38541547764783</v>
      </c>
      <c r="AI1633">
        <v>1.38137942011813</v>
      </c>
      <c r="AJ1633">
        <v>1.38048885564515</v>
      </c>
      <c r="AK1633">
        <v>1.3807353486135601</v>
      </c>
    </row>
    <row r="1634" spans="1:37" hidden="1" x14ac:dyDescent="0.3">
      <c r="A1634" s="13" t="str">
        <f t="shared" si="34"/>
        <v>SDGbaseTRA_UrbERT_v6_3PQXcoman</v>
      </c>
      <c r="B1634" s="37" t="s">
        <v>220</v>
      </c>
      <c r="C1634" s="38" t="s">
        <v>296</v>
      </c>
      <c r="D1634" s="4" t="s">
        <v>120</v>
      </c>
      <c r="E1634" t="s">
        <v>116</v>
      </c>
      <c r="F1634">
        <v>1.20409156687984</v>
      </c>
      <c r="G1634">
        <v>1.25131979630479</v>
      </c>
      <c r="H1634">
        <v>1.2462953104527501</v>
      </c>
      <c r="I1634">
        <v>1.2411526865565701</v>
      </c>
      <c r="J1634">
        <v>1.2397252527129099</v>
      </c>
      <c r="K1634">
        <v>1.2384218843847301</v>
      </c>
      <c r="L1634">
        <v>1.2373047677862801</v>
      </c>
      <c r="M1634">
        <v>1.2379565131352399</v>
      </c>
      <c r="N1634">
        <v>1.2363523695682599</v>
      </c>
      <c r="O1634">
        <v>1.25171364575364</v>
      </c>
      <c r="P1634">
        <v>1.24710215985008</v>
      </c>
      <c r="Q1634">
        <v>1.24070072945787</v>
      </c>
      <c r="R1634">
        <v>1.2333726463293599</v>
      </c>
      <c r="S1634">
        <v>1.2322597219985201</v>
      </c>
      <c r="T1634">
        <v>1.2316905620691601</v>
      </c>
      <c r="U1634">
        <v>1.2304078815086199</v>
      </c>
      <c r="V1634">
        <v>1.2304228738352501</v>
      </c>
      <c r="W1634">
        <v>1.23191068431118</v>
      </c>
      <c r="X1634">
        <v>1.23365559759541</v>
      </c>
      <c r="Y1634">
        <v>1.23326461927702</v>
      </c>
      <c r="Z1634">
        <v>1.23227034257767</v>
      </c>
      <c r="AA1634">
        <v>1.2334611654935199</v>
      </c>
      <c r="AB1634">
        <v>1.23688807136434</v>
      </c>
      <c r="AC1634">
        <v>1.24110449343656</v>
      </c>
      <c r="AD1634">
        <v>1.2452932703097701</v>
      </c>
      <c r="AE1634">
        <v>1.24884253988036</v>
      </c>
      <c r="AF1634">
        <v>1.2526831465171699</v>
      </c>
      <c r="AG1634">
        <v>1.25507856269567</v>
      </c>
      <c r="AH1634">
        <v>1.26204575767025</v>
      </c>
      <c r="AI1634">
        <v>1.2676589530248199</v>
      </c>
      <c r="AJ1634">
        <v>1.2745243153624599</v>
      </c>
      <c r="AK1634">
        <v>1.2821216703476299</v>
      </c>
    </row>
    <row r="1635" spans="1:37" hidden="1" x14ac:dyDescent="0.3">
      <c r="A1635" s="13" t="str">
        <f t="shared" si="34"/>
        <v>SDGbaseTRA_UrbERT_v6_3PQXcelec</v>
      </c>
      <c r="B1635" s="37" t="s">
        <v>220</v>
      </c>
      <c r="C1635" s="38" t="s">
        <v>296</v>
      </c>
      <c r="D1635" s="4" t="s">
        <v>120</v>
      </c>
      <c r="E1635" t="s">
        <v>172</v>
      </c>
      <c r="F1635">
        <v>0.35515715847666401</v>
      </c>
      <c r="G1635">
        <v>0.36156187679484603</v>
      </c>
      <c r="H1635">
        <v>0.33267324188728198</v>
      </c>
      <c r="I1635">
        <v>0.33201476133392899</v>
      </c>
      <c r="J1635">
        <v>0.336880304312076</v>
      </c>
      <c r="K1635">
        <v>0.34196496205597299</v>
      </c>
      <c r="L1635">
        <v>0.34503038699201</v>
      </c>
      <c r="M1635">
        <v>0.34175191836114799</v>
      </c>
      <c r="N1635">
        <v>0.33631546321306699</v>
      </c>
      <c r="O1635">
        <v>0.33603621876261203</v>
      </c>
      <c r="P1635">
        <v>0.33579180613056098</v>
      </c>
      <c r="Q1635">
        <v>0.33953254562368002</v>
      </c>
      <c r="R1635">
        <v>0.34506104256553</v>
      </c>
      <c r="S1635">
        <v>0.34656071490159701</v>
      </c>
      <c r="T1635">
        <v>0.34927820690044298</v>
      </c>
      <c r="U1635">
        <v>0.35071810259783298</v>
      </c>
      <c r="V1635">
        <v>0.35106654171338603</v>
      </c>
      <c r="W1635">
        <v>0.356204335088109</v>
      </c>
      <c r="X1635">
        <v>0.36987181819438603</v>
      </c>
      <c r="Y1635">
        <v>0.38827794204963501</v>
      </c>
      <c r="Z1635">
        <v>0.41202811493417502</v>
      </c>
      <c r="AA1635">
        <v>0.44351658141348299</v>
      </c>
      <c r="AB1635">
        <v>0.45090792314382599</v>
      </c>
      <c r="AC1635">
        <v>0.44140113892614102</v>
      </c>
      <c r="AD1635">
        <v>0.423359329446795</v>
      </c>
      <c r="AE1635">
        <v>0.40042586050094697</v>
      </c>
      <c r="AF1635">
        <v>0.37539181224783003</v>
      </c>
      <c r="AG1635">
        <v>0.39099569536990603</v>
      </c>
      <c r="AH1635">
        <v>0.40665045095698799</v>
      </c>
      <c r="AI1635">
        <v>0.43006971966652102</v>
      </c>
      <c r="AJ1635">
        <v>0.45125800971595997</v>
      </c>
      <c r="AK1635">
        <v>0.46917945903486202</v>
      </c>
    </row>
    <row r="1636" spans="1:37" hidden="1" x14ac:dyDescent="0.3">
      <c r="A1636" s="13" t="str">
        <f t="shared" si="34"/>
        <v>SDGbaseTRA_UrbERT_v6_3PQXcwatr</v>
      </c>
      <c r="B1636" s="37" t="s">
        <v>220</v>
      </c>
      <c r="C1636" s="38" t="s">
        <v>296</v>
      </c>
      <c r="D1636" s="4" t="s">
        <v>120</v>
      </c>
      <c r="E1636" t="s">
        <v>173</v>
      </c>
      <c r="F1636">
        <v>1.0475553820608301</v>
      </c>
      <c r="G1636">
        <v>0.93920726697136203</v>
      </c>
      <c r="H1636">
        <v>0.954259984778143</v>
      </c>
      <c r="I1636">
        <v>0.95574102501730596</v>
      </c>
      <c r="J1636">
        <v>0.96653716357020003</v>
      </c>
      <c r="K1636">
        <v>0.97466115998880098</v>
      </c>
      <c r="L1636">
        <v>0.97925799810397995</v>
      </c>
      <c r="M1636">
        <v>0.98066154166370201</v>
      </c>
      <c r="N1636">
        <v>0.97897979191662599</v>
      </c>
      <c r="O1636">
        <v>0.97726669957234702</v>
      </c>
      <c r="P1636">
        <v>0.97973240368313497</v>
      </c>
      <c r="Q1636">
        <v>0.98406313971491899</v>
      </c>
      <c r="R1636">
        <v>0.99890298305863001</v>
      </c>
      <c r="S1636">
        <v>1.00380953645244</v>
      </c>
      <c r="T1636">
        <v>1.0060522725096801</v>
      </c>
      <c r="U1636">
        <v>1.00550502620749</v>
      </c>
      <c r="V1636">
        <v>1.0070364689495701</v>
      </c>
      <c r="W1636">
        <v>1.0089998959251201</v>
      </c>
      <c r="X1636">
        <v>1.00939164225811</v>
      </c>
      <c r="Y1636">
        <v>1.0075964969556099</v>
      </c>
      <c r="Z1636">
        <v>1.0066559747999599</v>
      </c>
      <c r="AA1636">
        <v>1.0053395544033199</v>
      </c>
      <c r="AB1636">
        <v>1.00941675426711</v>
      </c>
      <c r="AC1636">
        <v>1.0144610240410099</v>
      </c>
      <c r="AD1636">
        <v>1.0200418467600401</v>
      </c>
      <c r="AE1636">
        <v>1.0251394475887901</v>
      </c>
      <c r="AF1636">
        <v>1.0305355323415899</v>
      </c>
      <c r="AG1636">
        <v>1.0329738239461499</v>
      </c>
      <c r="AH1636">
        <v>1.046552987973</v>
      </c>
      <c r="AI1636">
        <v>1.0576948277218401</v>
      </c>
      <c r="AJ1636">
        <v>1.06406600958704</v>
      </c>
      <c r="AK1636">
        <v>1.0687696113198599</v>
      </c>
    </row>
    <row r="1637" spans="1:37" hidden="1" x14ac:dyDescent="0.3">
      <c r="A1637" s="13" t="str">
        <f t="shared" si="34"/>
        <v>SDGbaseTRA_UrbERT_v6_3PQXccons</v>
      </c>
      <c r="B1637" s="37" t="s">
        <v>220</v>
      </c>
      <c r="C1637" s="38" t="s">
        <v>296</v>
      </c>
      <c r="D1637" s="4" t="s">
        <v>120</v>
      </c>
      <c r="E1637" t="s">
        <v>117</v>
      </c>
      <c r="F1637">
        <v>1.0066853345789299</v>
      </c>
      <c r="G1637">
        <v>1.0668731328582901</v>
      </c>
      <c r="H1637">
        <v>1.0589251201471299</v>
      </c>
      <c r="I1637">
        <v>1.0731723451888699</v>
      </c>
      <c r="J1637">
        <v>1.0608743549314199</v>
      </c>
      <c r="K1637">
        <v>1.0554423109672999</v>
      </c>
      <c r="L1637">
        <v>1.0521651810047901</v>
      </c>
      <c r="M1637">
        <v>1.0506390109471699</v>
      </c>
      <c r="N1637">
        <v>1.04914354770302</v>
      </c>
      <c r="O1637">
        <v>1.04179870575224</v>
      </c>
      <c r="P1637">
        <v>1.0414709026278799</v>
      </c>
      <c r="Q1637">
        <v>1.0426679697471599</v>
      </c>
      <c r="R1637">
        <v>1.0301576886763699</v>
      </c>
      <c r="S1637">
        <v>1.03885651869949</v>
      </c>
      <c r="T1637">
        <v>1.0452919493723301</v>
      </c>
      <c r="U1637">
        <v>1.05034324323962</v>
      </c>
      <c r="V1637">
        <v>1.0524164349521199</v>
      </c>
      <c r="W1637">
        <v>1.0551616327884299</v>
      </c>
      <c r="X1637">
        <v>1.06109231610064</v>
      </c>
      <c r="Y1637">
        <v>1.06189842087054</v>
      </c>
      <c r="Z1637">
        <v>1.06285935677887</v>
      </c>
      <c r="AA1637">
        <v>1.06272594089534</v>
      </c>
      <c r="AB1637">
        <v>1.06034464033208</v>
      </c>
      <c r="AC1637">
        <v>1.0601150128666501</v>
      </c>
      <c r="AD1637">
        <v>1.0616708013794001</v>
      </c>
      <c r="AE1637">
        <v>1.0634634003121</v>
      </c>
      <c r="AF1637">
        <v>1.06496768556127</v>
      </c>
      <c r="AG1637">
        <v>1.0666453924695201</v>
      </c>
      <c r="AH1637">
        <v>1.0656101353301</v>
      </c>
      <c r="AI1637">
        <v>1.0650522360049901</v>
      </c>
      <c r="AJ1637">
        <v>1.06616975190833</v>
      </c>
      <c r="AK1637">
        <v>1.0680087876548801</v>
      </c>
    </row>
    <row r="1638" spans="1:37" hidden="1" x14ac:dyDescent="0.3">
      <c r="A1638" s="13" t="str">
        <f t="shared" si="34"/>
        <v>SDGbaseTRA_UrbERT_v6_3PQXctrad</v>
      </c>
      <c r="B1638" s="37" t="s">
        <v>220</v>
      </c>
      <c r="C1638" s="38" t="s">
        <v>296</v>
      </c>
      <c r="D1638" s="4" t="s">
        <v>120</v>
      </c>
      <c r="E1638" t="s">
        <v>174</v>
      </c>
      <c r="F1638">
        <v>1.00131749317995</v>
      </c>
      <c r="G1638">
        <v>1.0100415941380601</v>
      </c>
      <c r="H1638">
        <v>1.01306200894388</v>
      </c>
      <c r="I1638">
        <v>1.0196515613261701</v>
      </c>
      <c r="J1638">
        <v>1.01404736346636</v>
      </c>
      <c r="K1638">
        <v>1.0120441552183499</v>
      </c>
      <c r="L1638">
        <v>1.0112548185319199</v>
      </c>
      <c r="M1638">
        <v>1.0124004412291601</v>
      </c>
      <c r="N1638">
        <v>1.01234037343616</v>
      </c>
      <c r="O1638">
        <v>0.98579926219244896</v>
      </c>
      <c r="P1638">
        <v>0.989038728143666</v>
      </c>
      <c r="Q1638">
        <v>0.99709374240798798</v>
      </c>
      <c r="R1638">
        <v>1.0020747256892599</v>
      </c>
      <c r="S1638">
        <v>1.00894652112385</v>
      </c>
      <c r="T1638">
        <v>1.0136939431979901</v>
      </c>
      <c r="U1638">
        <v>1.0180147369721799</v>
      </c>
      <c r="V1638">
        <v>1.02353843035793</v>
      </c>
      <c r="W1638">
        <v>1.0267055853212499</v>
      </c>
      <c r="X1638">
        <v>1.02698070609256</v>
      </c>
      <c r="Y1638">
        <v>1.02606259266364</v>
      </c>
      <c r="Z1638">
        <v>1.0245730750845199</v>
      </c>
      <c r="AA1638">
        <v>1.0228620294726001</v>
      </c>
      <c r="AB1638">
        <v>1.01270280339531</v>
      </c>
      <c r="AC1638">
        <v>1.0102417236735199</v>
      </c>
      <c r="AD1638">
        <v>1.0130161493102701</v>
      </c>
      <c r="AE1638">
        <v>1.0170214404128199</v>
      </c>
      <c r="AF1638">
        <v>1.0212851385069801</v>
      </c>
      <c r="AG1638">
        <v>1.0209746724643001</v>
      </c>
      <c r="AH1638">
        <v>1.0108900094945901</v>
      </c>
      <c r="AI1638">
        <v>1.0027258014282201</v>
      </c>
      <c r="AJ1638">
        <v>0.998522084839505</v>
      </c>
      <c r="AK1638">
        <v>0.99549839887770897</v>
      </c>
    </row>
    <row r="1639" spans="1:37" hidden="1" x14ac:dyDescent="0.3">
      <c r="A1639" s="13" t="str">
        <f t="shared" si="34"/>
        <v>SDGbaseTRA_UrbERT_v6_3PQXchotl</v>
      </c>
      <c r="B1639" s="37" t="s">
        <v>220</v>
      </c>
      <c r="C1639" s="38" t="s">
        <v>296</v>
      </c>
      <c r="D1639" s="4" t="s">
        <v>120</v>
      </c>
      <c r="E1639" t="s">
        <v>175</v>
      </c>
      <c r="F1639">
        <v>1.07621407528443</v>
      </c>
      <c r="G1639">
        <v>1.0835097834232199</v>
      </c>
      <c r="H1639">
        <v>1.08103889873106</v>
      </c>
      <c r="I1639">
        <v>1.0735138223707801</v>
      </c>
      <c r="J1639">
        <v>1.0731262261843799</v>
      </c>
      <c r="K1639">
        <v>1.0744871439747401</v>
      </c>
      <c r="L1639">
        <v>1.07534638158576</v>
      </c>
      <c r="M1639">
        <v>1.0769804858541101</v>
      </c>
      <c r="N1639">
        <v>1.07841511961554</v>
      </c>
      <c r="O1639">
        <v>1.08124897160165</v>
      </c>
      <c r="P1639">
        <v>1.08321085602135</v>
      </c>
      <c r="Q1639">
        <v>1.08517208229054</v>
      </c>
      <c r="R1639">
        <v>1.0915150528825199</v>
      </c>
      <c r="S1639">
        <v>1.09372221949644</v>
      </c>
      <c r="T1639">
        <v>1.0955194836583899</v>
      </c>
      <c r="U1639">
        <v>1.09756241561927</v>
      </c>
      <c r="V1639">
        <v>1.10046695095088</v>
      </c>
      <c r="W1639">
        <v>1.1031223563493999</v>
      </c>
      <c r="X1639">
        <v>1.1048572766565199</v>
      </c>
      <c r="Y1639">
        <v>1.1049668951599401</v>
      </c>
      <c r="Z1639">
        <v>1.10478508149302</v>
      </c>
      <c r="AA1639">
        <v>1.10396616962669</v>
      </c>
      <c r="AB1639">
        <v>1.10236128096791</v>
      </c>
      <c r="AC1639">
        <v>1.10196424413719</v>
      </c>
      <c r="AD1639">
        <v>1.1034984224382001</v>
      </c>
      <c r="AE1639">
        <v>1.1060294128664201</v>
      </c>
      <c r="AF1639">
        <v>1.10937491871859</v>
      </c>
      <c r="AG1639">
        <v>1.1112350953638901</v>
      </c>
      <c r="AH1639">
        <v>1.1104763323215501</v>
      </c>
      <c r="AI1639">
        <v>1.10768558176691</v>
      </c>
      <c r="AJ1639">
        <v>1.10522430861631</v>
      </c>
      <c r="AK1639">
        <v>1.10292808019819</v>
      </c>
    </row>
    <row r="1640" spans="1:37" hidden="1" x14ac:dyDescent="0.3">
      <c r="A1640" s="13" t="str">
        <f t="shared" si="34"/>
        <v>SDGbaseTRA_UrbERT_v6_3PQXcptrp-l</v>
      </c>
      <c r="B1640" s="37" t="s">
        <v>220</v>
      </c>
      <c r="C1640" s="38" t="s">
        <v>296</v>
      </c>
      <c r="D1640" s="4" t="s">
        <v>120</v>
      </c>
      <c r="E1640" t="s">
        <v>176</v>
      </c>
      <c r="F1640">
        <v>0.94511785411850902</v>
      </c>
      <c r="G1640">
        <v>0.95255393862928806</v>
      </c>
      <c r="H1640">
        <v>0.95103668221541704</v>
      </c>
      <c r="I1640">
        <v>0.95142516774695596</v>
      </c>
      <c r="J1640">
        <v>0.953770440439074</v>
      </c>
      <c r="K1640">
        <v>0.95450653298350796</v>
      </c>
      <c r="L1640">
        <v>0.95474440900401802</v>
      </c>
      <c r="M1640">
        <v>0.95386586284779895</v>
      </c>
      <c r="N1640">
        <v>0.95055727990448202</v>
      </c>
      <c r="O1640">
        <v>0.95136948881968197</v>
      </c>
      <c r="P1640">
        <v>0.94642056996269297</v>
      </c>
      <c r="Q1640">
        <v>0.93982722815262498</v>
      </c>
      <c r="R1640">
        <v>0.93636506786554197</v>
      </c>
      <c r="S1640">
        <v>0.93005495770413804</v>
      </c>
      <c r="T1640">
        <v>0.92324394961834799</v>
      </c>
      <c r="U1640">
        <v>0.91518200028324304</v>
      </c>
      <c r="V1640">
        <v>0.90738922540713396</v>
      </c>
      <c r="W1640">
        <v>0.89993368960544695</v>
      </c>
      <c r="X1640">
        <v>0.89165305074675805</v>
      </c>
      <c r="Y1640">
        <v>0.88297453447145902</v>
      </c>
      <c r="Z1640">
        <v>0.87443884810596995</v>
      </c>
      <c r="AA1640">
        <v>0.86727953787427703</v>
      </c>
      <c r="AB1640">
        <v>0.86239439855681599</v>
      </c>
      <c r="AC1640">
        <v>0.856668628942997</v>
      </c>
      <c r="AD1640">
        <v>0.85175124693828697</v>
      </c>
      <c r="AE1640">
        <v>0.84694675369118599</v>
      </c>
      <c r="AF1640">
        <v>0.842295827336494</v>
      </c>
      <c r="AG1640">
        <v>0.837467367732326</v>
      </c>
      <c r="AH1640">
        <v>0.83789154462861803</v>
      </c>
      <c r="AI1640">
        <v>0.83950734960316498</v>
      </c>
      <c r="AJ1640">
        <v>0.84302628524703305</v>
      </c>
      <c r="AK1640">
        <v>0.846913090695538</v>
      </c>
    </row>
    <row r="1641" spans="1:37" hidden="1" x14ac:dyDescent="0.3">
      <c r="A1641" s="13" t="str">
        <f t="shared" si="34"/>
        <v>SDGbaseTRA_UrbERT_v6_3PQXcftrp-l</v>
      </c>
      <c r="B1641" s="37" t="s">
        <v>220</v>
      </c>
      <c r="C1641" s="38" t="s">
        <v>296</v>
      </c>
      <c r="D1641" s="4" t="s">
        <v>120</v>
      </c>
      <c r="E1641" t="s">
        <v>177</v>
      </c>
      <c r="F1641">
        <v>0.99797758367020195</v>
      </c>
      <c r="G1641">
        <v>0.97628454682116905</v>
      </c>
      <c r="H1641">
        <v>0.98045123748636298</v>
      </c>
      <c r="I1641">
        <v>0.98601214725160002</v>
      </c>
      <c r="J1641">
        <v>0.98016158970807699</v>
      </c>
      <c r="K1641">
        <v>0.97028763783708605</v>
      </c>
      <c r="L1641">
        <v>0.96152064524514902</v>
      </c>
      <c r="M1641">
        <v>0.95494655675389495</v>
      </c>
      <c r="N1641">
        <v>0.95368109184470096</v>
      </c>
      <c r="O1641">
        <v>0.94262960675718199</v>
      </c>
      <c r="P1641">
        <v>0.93311808323262602</v>
      </c>
      <c r="Q1641">
        <v>0.92255220886101696</v>
      </c>
      <c r="R1641">
        <v>0.90008035689442201</v>
      </c>
      <c r="S1641">
        <v>0.88514341048912304</v>
      </c>
      <c r="T1641">
        <v>0.87650801260669597</v>
      </c>
      <c r="U1641">
        <v>0.86595962848628405</v>
      </c>
      <c r="V1641">
        <v>0.85538899678403801</v>
      </c>
      <c r="W1641">
        <v>0.84122324089730305</v>
      </c>
      <c r="X1641">
        <v>0.82704102169031601</v>
      </c>
      <c r="Y1641">
        <v>0.82023318923298005</v>
      </c>
      <c r="Z1641">
        <v>0.81225150395889001</v>
      </c>
      <c r="AA1641">
        <v>0.80025408000773601</v>
      </c>
      <c r="AB1641">
        <v>0.78758571916845799</v>
      </c>
      <c r="AC1641">
        <v>0.77699008841290895</v>
      </c>
      <c r="AD1641">
        <v>0.76598726858986499</v>
      </c>
      <c r="AE1641">
        <v>0.75507169378582095</v>
      </c>
      <c r="AF1641">
        <v>0.74021497709974604</v>
      </c>
      <c r="AG1641">
        <v>0.72759491950187405</v>
      </c>
      <c r="AH1641">
        <v>0.72769314335425395</v>
      </c>
      <c r="AI1641">
        <v>0.72860488237815602</v>
      </c>
      <c r="AJ1641">
        <v>0.72986711899313705</v>
      </c>
      <c r="AK1641">
        <v>0.73114319845688902</v>
      </c>
    </row>
    <row r="1642" spans="1:37" hidden="1" x14ac:dyDescent="0.3">
      <c r="A1642" s="13" t="str">
        <f t="shared" si="34"/>
        <v>SDGbaseTRA_UrbERT_v6_3PQXcptrp-o</v>
      </c>
      <c r="B1642" s="37" t="s">
        <v>220</v>
      </c>
      <c r="C1642" s="38" t="s">
        <v>296</v>
      </c>
      <c r="D1642" s="4" t="s">
        <v>120</v>
      </c>
      <c r="E1642" t="s">
        <v>178</v>
      </c>
      <c r="F1642">
        <v>0.94683671611760301</v>
      </c>
      <c r="G1642">
        <v>0.93543205607731705</v>
      </c>
      <c r="H1642">
        <v>0.91403155676089798</v>
      </c>
      <c r="I1642">
        <v>0.89528466726925704</v>
      </c>
      <c r="J1642">
        <v>0.88406300560129603</v>
      </c>
      <c r="K1642">
        <v>0.87357438053636705</v>
      </c>
      <c r="L1642">
        <v>0.86583949469113897</v>
      </c>
      <c r="M1642">
        <v>0.86146262177771504</v>
      </c>
      <c r="N1642">
        <v>0.85900544858265904</v>
      </c>
      <c r="O1642">
        <v>0.87437894886870104</v>
      </c>
      <c r="P1642">
        <v>0.87920425302461702</v>
      </c>
      <c r="Q1642">
        <v>0.880607078803893</v>
      </c>
      <c r="R1642">
        <v>0.88321621014004903</v>
      </c>
      <c r="S1642">
        <v>0.88421137044909404</v>
      </c>
      <c r="T1642">
        <v>0.88546825992274603</v>
      </c>
      <c r="U1642">
        <v>0.88644446009876199</v>
      </c>
      <c r="V1642">
        <v>0.88639117318709104</v>
      </c>
      <c r="W1642">
        <v>0.88724614277893299</v>
      </c>
      <c r="X1642">
        <v>0.88875685780125202</v>
      </c>
      <c r="Y1642">
        <v>0.88877427533789499</v>
      </c>
      <c r="Z1642">
        <v>0.88831414394345398</v>
      </c>
      <c r="AA1642">
        <v>0.88926661890882697</v>
      </c>
      <c r="AB1642">
        <v>0.89488738593529804</v>
      </c>
      <c r="AC1642">
        <v>0.89875734871884705</v>
      </c>
      <c r="AD1642">
        <v>0.90198918139430795</v>
      </c>
      <c r="AE1642">
        <v>0.90424887223814199</v>
      </c>
      <c r="AF1642">
        <v>0.905960615299228</v>
      </c>
      <c r="AG1642">
        <v>0.90668681131333495</v>
      </c>
      <c r="AH1642">
        <v>0.90796633023061102</v>
      </c>
      <c r="AI1642">
        <v>0.90788297566631604</v>
      </c>
      <c r="AJ1642">
        <v>0.908985900683842</v>
      </c>
      <c r="AK1642">
        <v>0.90951269924137002</v>
      </c>
    </row>
    <row r="1643" spans="1:37" hidden="1" x14ac:dyDescent="0.3">
      <c r="A1643" s="13" t="str">
        <f t="shared" si="34"/>
        <v>SDGbaseTRA_UrbERT_v6_3PQXcftrp-o</v>
      </c>
      <c r="B1643" s="37" t="s">
        <v>220</v>
      </c>
      <c r="C1643" s="38" t="s">
        <v>296</v>
      </c>
      <c r="D1643" s="4" t="s">
        <v>120</v>
      </c>
      <c r="E1643" t="s">
        <v>179</v>
      </c>
      <c r="F1643">
        <v>0.97479049187387701</v>
      </c>
      <c r="G1643">
        <v>0.94369661529199</v>
      </c>
      <c r="H1643">
        <v>0.916377751436248</v>
      </c>
      <c r="I1643">
        <v>0.89941956183088001</v>
      </c>
      <c r="J1643">
        <v>0.88717563613990003</v>
      </c>
      <c r="K1643">
        <v>0.878001832931252</v>
      </c>
      <c r="L1643">
        <v>0.87222022580060199</v>
      </c>
      <c r="M1643">
        <v>0.87038919892872602</v>
      </c>
      <c r="N1643">
        <v>0.873073509470642</v>
      </c>
      <c r="O1643">
        <v>0.89323883316810404</v>
      </c>
      <c r="P1643">
        <v>0.90039472769853202</v>
      </c>
      <c r="Q1643">
        <v>0.90372847795085798</v>
      </c>
      <c r="R1643">
        <v>0.89947500819210002</v>
      </c>
      <c r="S1643">
        <v>0.898893726225932</v>
      </c>
      <c r="T1643">
        <v>0.90125512729969204</v>
      </c>
      <c r="U1643">
        <v>0.90412282110100595</v>
      </c>
      <c r="V1643">
        <v>0.90486325916461396</v>
      </c>
      <c r="W1643">
        <v>0.90487290650641705</v>
      </c>
      <c r="X1643">
        <v>0.90699290174995995</v>
      </c>
      <c r="Y1643">
        <v>0.91020809859263696</v>
      </c>
      <c r="Z1643">
        <v>0.91230879886267502</v>
      </c>
      <c r="AA1643">
        <v>0.91412851358763003</v>
      </c>
      <c r="AB1643">
        <v>0.92015554045780201</v>
      </c>
      <c r="AC1643">
        <v>0.92395434489779105</v>
      </c>
      <c r="AD1643">
        <v>0.92595656478753596</v>
      </c>
      <c r="AE1643">
        <v>0.92670224225416797</v>
      </c>
      <c r="AF1643">
        <v>0.92549556275420797</v>
      </c>
      <c r="AG1643">
        <v>0.92380245878494505</v>
      </c>
      <c r="AH1643">
        <v>0.92547053752480402</v>
      </c>
      <c r="AI1643">
        <v>0.92409848513125104</v>
      </c>
      <c r="AJ1643">
        <v>0.92359081198323401</v>
      </c>
      <c r="AK1643">
        <v>0.92270795047271703</v>
      </c>
    </row>
    <row r="1644" spans="1:37" hidden="1" x14ac:dyDescent="0.3">
      <c r="A1644" s="13" t="str">
        <f t="shared" si="34"/>
        <v>SDGbaseTRA_UrbERT_v6_3PQXcprtr</v>
      </c>
      <c r="B1644" s="37" t="s">
        <v>220</v>
      </c>
      <c r="C1644" s="38" t="s">
        <v>296</v>
      </c>
      <c r="D1644" s="4" t="s">
        <v>120</v>
      </c>
      <c r="E1644" t="s">
        <v>180</v>
      </c>
      <c r="F1644">
        <v>0.99999999999993905</v>
      </c>
      <c r="G1644">
        <v>1.0181341688916901</v>
      </c>
      <c r="H1644">
        <v>1.0237414786092101</v>
      </c>
      <c r="I1644">
        <v>1.0121212349754001</v>
      </c>
      <c r="J1644">
        <v>1.00551673009452</v>
      </c>
      <c r="K1644">
        <v>0.99762586874964199</v>
      </c>
      <c r="L1644">
        <v>0.99060206071321999</v>
      </c>
      <c r="M1644">
        <v>0.97886189581723404</v>
      </c>
      <c r="N1644">
        <v>0.96553938661466499</v>
      </c>
      <c r="O1644">
        <v>0.98422835736860903</v>
      </c>
      <c r="P1644">
        <v>0.94601325854245799</v>
      </c>
      <c r="Q1644">
        <v>0.89900790712423295</v>
      </c>
      <c r="R1644">
        <v>0.83802591193041498</v>
      </c>
      <c r="S1644">
        <v>0.78542104894662201</v>
      </c>
      <c r="T1644">
        <v>0.73662869119056895</v>
      </c>
      <c r="U1644">
        <v>0.69075980042650897</v>
      </c>
      <c r="V1644">
        <v>0.64599056990557702</v>
      </c>
      <c r="W1644">
        <v>0.60538803381253004</v>
      </c>
      <c r="X1644">
        <v>0.563805674468288</v>
      </c>
      <c r="Y1644">
        <v>0.51944141422234802</v>
      </c>
      <c r="Z1644">
        <v>0.47856384349930903</v>
      </c>
      <c r="AA1644">
        <v>0.44321528718645598</v>
      </c>
      <c r="AB1644">
        <v>0.41913504650750699</v>
      </c>
      <c r="AC1644">
        <v>0.39113226578202098</v>
      </c>
      <c r="AD1644">
        <v>0.36134847514833901</v>
      </c>
      <c r="AE1644">
        <v>0.33080120576939798</v>
      </c>
      <c r="AF1644">
        <v>0.300357152498272</v>
      </c>
      <c r="AG1644">
        <v>0.28109166459664298</v>
      </c>
      <c r="AH1644">
        <v>0.26278082767553701</v>
      </c>
      <c r="AI1644">
        <v>0.24697353231121799</v>
      </c>
      <c r="AJ1644">
        <v>0.23225710763798099</v>
      </c>
      <c r="AK1644">
        <v>0.21795253761345401</v>
      </c>
    </row>
    <row r="1645" spans="1:37" hidden="1" x14ac:dyDescent="0.3">
      <c r="A1645" s="13" t="str">
        <f t="shared" si="34"/>
        <v>SDGbaseTRA_UrbERT_v6_3PQXctrps</v>
      </c>
      <c r="B1645" s="37" t="s">
        <v>220</v>
      </c>
      <c r="C1645" s="38" t="s">
        <v>296</v>
      </c>
      <c r="D1645" s="4" t="s">
        <v>120</v>
      </c>
      <c r="E1645" t="s">
        <v>181</v>
      </c>
      <c r="F1645">
        <v>1.0049024468524299</v>
      </c>
      <c r="G1645">
        <v>0.99830347292246402</v>
      </c>
      <c r="H1645">
        <v>0.99768601130852097</v>
      </c>
      <c r="I1645">
        <v>0.99837803385520496</v>
      </c>
      <c r="J1645">
        <v>0.99555537100742497</v>
      </c>
      <c r="K1645">
        <v>0.99550710560382505</v>
      </c>
      <c r="L1645">
        <v>0.99482186736217004</v>
      </c>
      <c r="M1645">
        <v>0.992417780996251</v>
      </c>
      <c r="N1645">
        <v>0.99094848253030698</v>
      </c>
      <c r="O1645">
        <v>0.98516931135588004</v>
      </c>
      <c r="P1645">
        <v>0.98316188010929795</v>
      </c>
      <c r="Q1645">
        <v>0.98087332393206295</v>
      </c>
      <c r="R1645">
        <v>0.98114637195718002</v>
      </c>
      <c r="S1645">
        <v>0.98454092504980795</v>
      </c>
      <c r="T1645">
        <v>0.98679144910592098</v>
      </c>
      <c r="U1645">
        <v>0.98887780438328798</v>
      </c>
      <c r="V1645">
        <v>0.99046234330279603</v>
      </c>
      <c r="W1645">
        <v>0.99161918454706999</v>
      </c>
      <c r="X1645">
        <v>0.98996745827238797</v>
      </c>
      <c r="Y1645">
        <v>0.98949603346696502</v>
      </c>
      <c r="Z1645">
        <v>0.98854953083060304</v>
      </c>
      <c r="AA1645">
        <v>0.98641413353009</v>
      </c>
      <c r="AB1645">
        <v>0.99230569182530104</v>
      </c>
      <c r="AC1645">
        <v>0.99727670754328102</v>
      </c>
      <c r="AD1645">
        <v>1.0018162869206</v>
      </c>
      <c r="AE1645">
        <v>1.0049753581430301</v>
      </c>
      <c r="AF1645">
        <v>1.0063650123618499</v>
      </c>
      <c r="AG1645">
        <v>1.0024000501035299</v>
      </c>
      <c r="AH1645">
        <v>1.0033573416275401</v>
      </c>
      <c r="AI1645">
        <v>1.0042202496896799</v>
      </c>
      <c r="AJ1645">
        <v>1.00495060914951</v>
      </c>
      <c r="AK1645">
        <v>1.0055255126907301</v>
      </c>
    </row>
    <row r="1646" spans="1:37" hidden="1" x14ac:dyDescent="0.3">
      <c r="A1646" s="13" t="str">
        <f t="shared" si="34"/>
        <v>SDGbaseTRA_UrbERT_v6_3PQXccomm</v>
      </c>
      <c r="B1646" s="37" t="s">
        <v>220</v>
      </c>
      <c r="C1646" s="38" t="s">
        <v>296</v>
      </c>
      <c r="D1646" s="4" t="s">
        <v>120</v>
      </c>
      <c r="E1646" t="s">
        <v>182</v>
      </c>
      <c r="F1646">
        <v>1.0010985603248499</v>
      </c>
      <c r="G1646">
        <v>0.95535198437364499</v>
      </c>
      <c r="H1646">
        <v>0.97273466012154497</v>
      </c>
      <c r="I1646">
        <v>0.97994944123747296</v>
      </c>
      <c r="J1646">
        <v>0.98498248157246604</v>
      </c>
      <c r="K1646">
        <v>0.98981458045107196</v>
      </c>
      <c r="L1646">
        <v>0.99271091663965105</v>
      </c>
      <c r="M1646">
        <v>0.99518711448799901</v>
      </c>
      <c r="N1646">
        <v>0.99680444686318004</v>
      </c>
      <c r="O1646">
        <v>1.0003208552249501</v>
      </c>
      <c r="P1646">
        <v>1.0036868713397</v>
      </c>
      <c r="Q1646">
        <v>1.0066732956693101</v>
      </c>
      <c r="R1646">
        <v>1.01001098370442</v>
      </c>
      <c r="S1646">
        <v>1.0130269959226901</v>
      </c>
      <c r="T1646">
        <v>1.0153635462235999</v>
      </c>
      <c r="U1646">
        <v>1.0174989338682201</v>
      </c>
      <c r="V1646">
        <v>1.02065962871316</v>
      </c>
      <c r="W1646">
        <v>1.02323407262719</v>
      </c>
      <c r="X1646">
        <v>1.02493516880881</v>
      </c>
      <c r="Y1646">
        <v>1.02508293683734</v>
      </c>
      <c r="Z1646">
        <v>1.02460138859845</v>
      </c>
      <c r="AA1646">
        <v>1.0237970659209099</v>
      </c>
      <c r="AB1646">
        <v>1.02485438119383</v>
      </c>
      <c r="AC1646">
        <v>1.0272900268948599</v>
      </c>
      <c r="AD1646">
        <v>1.02982256433587</v>
      </c>
      <c r="AE1646">
        <v>1.03210862734995</v>
      </c>
      <c r="AF1646">
        <v>1.0343450021957199</v>
      </c>
      <c r="AG1646">
        <v>1.03415294015231</v>
      </c>
      <c r="AH1646">
        <v>1.0380981291462501</v>
      </c>
      <c r="AI1646">
        <v>1.03964204214261</v>
      </c>
      <c r="AJ1646">
        <v>1.03933806419626</v>
      </c>
      <c r="AK1646">
        <v>1.0387122907542601</v>
      </c>
    </row>
    <row r="1647" spans="1:37" hidden="1" x14ac:dyDescent="0.3">
      <c r="A1647" s="13" t="str">
        <f t="shared" si="34"/>
        <v>SDGbaseTRA_UrbERT_v6_3PQXcfsrv</v>
      </c>
      <c r="B1647" s="37" t="s">
        <v>220</v>
      </c>
      <c r="C1647" s="38" t="s">
        <v>296</v>
      </c>
      <c r="D1647" s="4" t="s">
        <v>120</v>
      </c>
      <c r="E1647" t="s">
        <v>183</v>
      </c>
      <c r="F1647">
        <v>1.03694361559526</v>
      </c>
      <c r="G1647">
        <v>1.00882630533936</v>
      </c>
      <c r="H1647">
        <v>1.01539430042853</v>
      </c>
      <c r="I1647">
        <v>1.0118521226455599</v>
      </c>
      <c r="J1647">
        <v>1.0124205207449899</v>
      </c>
      <c r="K1647">
        <v>1.0163741323063</v>
      </c>
      <c r="L1647">
        <v>1.0201214580179701</v>
      </c>
      <c r="M1647">
        <v>1.02349092345815</v>
      </c>
      <c r="N1647">
        <v>1.0254330555809501</v>
      </c>
      <c r="O1647">
        <v>1.0201815262857701</v>
      </c>
      <c r="P1647">
        <v>1.0226333067723501</v>
      </c>
      <c r="Q1647">
        <v>1.02572397278511</v>
      </c>
      <c r="R1647">
        <v>1.0363163161275999</v>
      </c>
      <c r="S1647">
        <v>1.0400263140186701</v>
      </c>
      <c r="T1647">
        <v>1.0426946604704099</v>
      </c>
      <c r="U1647">
        <v>1.0463661578204599</v>
      </c>
      <c r="V1647">
        <v>1.05121449640014</v>
      </c>
      <c r="W1647">
        <v>1.0553284218205301</v>
      </c>
      <c r="X1647">
        <v>1.05734896915633</v>
      </c>
      <c r="Y1647">
        <v>1.05720563342713</v>
      </c>
      <c r="Z1647">
        <v>1.0568550503988901</v>
      </c>
      <c r="AA1647">
        <v>1.0552092793627199</v>
      </c>
      <c r="AB1647">
        <v>1.0520193473220401</v>
      </c>
      <c r="AC1647">
        <v>1.0514085080396001</v>
      </c>
      <c r="AD1647">
        <v>1.0532742647898401</v>
      </c>
      <c r="AE1647">
        <v>1.0564266297916201</v>
      </c>
      <c r="AF1647">
        <v>1.0606301548541499</v>
      </c>
      <c r="AG1647">
        <v>1.0610566403336099</v>
      </c>
      <c r="AH1647">
        <v>1.05164793930609</v>
      </c>
      <c r="AI1647">
        <v>1.04238657606942</v>
      </c>
      <c r="AJ1647">
        <v>1.0350426019689001</v>
      </c>
      <c r="AK1647">
        <v>1.0286281087259199</v>
      </c>
    </row>
    <row r="1648" spans="1:37" hidden="1" x14ac:dyDescent="0.3">
      <c r="A1648" s="13" t="str">
        <f t="shared" si="34"/>
        <v>SDGbaseTRA_UrbERT_v6_3PQXcbsrv</v>
      </c>
      <c r="B1648" s="37" t="s">
        <v>220</v>
      </c>
      <c r="C1648" s="38" t="s">
        <v>296</v>
      </c>
      <c r="D1648" s="4" t="s">
        <v>120</v>
      </c>
      <c r="E1648" t="s">
        <v>118</v>
      </c>
      <c r="F1648">
        <v>1.0381864367859399</v>
      </c>
      <c r="G1648">
        <v>1.0077954302860499</v>
      </c>
      <c r="H1648">
        <v>1.0149588558804601</v>
      </c>
      <c r="I1648">
        <v>1.01955667981637</v>
      </c>
      <c r="J1648">
        <v>1.0209275954850401</v>
      </c>
      <c r="K1648">
        <v>1.0233203229666701</v>
      </c>
      <c r="L1648">
        <v>1.02483900390516</v>
      </c>
      <c r="M1648">
        <v>1.02628465271726</v>
      </c>
      <c r="N1648">
        <v>1.02717842206171</v>
      </c>
      <c r="O1648">
        <v>1.0247796038995001</v>
      </c>
      <c r="P1648">
        <v>1.0268417917538899</v>
      </c>
      <c r="Q1648">
        <v>1.0294458496805301</v>
      </c>
      <c r="R1648">
        <v>1.0317864189314601</v>
      </c>
      <c r="S1648">
        <v>1.0349936207247099</v>
      </c>
      <c r="T1648">
        <v>1.0372830710991101</v>
      </c>
      <c r="U1648">
        <v>1.0395981530476299</v>
      </c>
      <c r="V1648">
        <v>1.0426018736118701</v>
      </c>
      <c r="W1648">
        <v>1.0448821544984801</v>
      </c>
      <c r="X1648">
        <v>1.0465215312545799</v>
      </c>
      <c r="Y1648">
        <v>1.0467030757548901</v>
      </c>
      <c r="Z1648">
        <v>1.04659401856189</v>
      </c>
      <c r="AA1648">
        <v>1.04562483993962</v>
      </c>
      <c r="AB1648">
        <v>1.04320447629179</v>
      </c>
      <c r="AC1648">
        <v>1.04296843185986</v>
      </c>
      <c r="AD1648">
        <v>1.0444104603023201</v>
      </c>
      <c r="AE1648">
        <v>1.0464026483931601</v>
      </c>
      <c r="AF1648">
        <v>1.04860642698075</v>
      </c>
      <c r="AG1648">
        <v>1.04910579223916</v>
      </c>
      <c r="AH1648">
        <v>1.04862514444961</v>
      </c>
      <c r="AI1648">
        <v>1.0471271941923499</v>
      </c>
      <c r="AJ1648">
        <v>1.0457101356146501</v>
      </c>
      <c r="AK1648">
        <v>1.0444538983584799</v>
      </c>
    </row>
    <row r="1649" spans="1:37" hidden="1" x14ac:dyDescent="0.3">
      <c r="A1649" s="13" t="str">
        <f t="shared" si="34"/>
        <v>SDGbaseTRA_UrbERT_v6_3PQXcgsrv</v>
      </c>
      <c r="B1649" s="37" t="s">
        <v>220</v>
      </c>
      <c r="C1649" s="38" t="s">
        <v>296</v>
      </c>
      <c r="D1649" s="4" t="s">
        <v>120</v>
      </c>
      <c r="E1649" t="s">
        <v>184</v>
      </c>
      <c r="F1649">
        <v>1.0247663158727001</v>
      </c>
      <c r="G1649">
        <v>1.0326895336026101</v>
      </c>
      <c r="H1649">
        <v>1.03643603113089</v>
      </c>
      <c r="I1649">
        <v>1.0423522626491899</v>
      </c>
      <c r="J1649">
        <v>1.03958730010859</v>
      </c>
      <c r="K1649">
        <v>1.0407881922911</v>
      </c>
      <c r="L1649">
        <v>1.04326959011136</v>
      </c>
      <c r="M1649">
        <v>1.04552393120799</v>
      </c>
      <c r="N1649">
        <v>1.04669837676855</v>
      </c>
      <c r="O1649">
        <v>1.04210269902081</v>
      </c>
      <c r="P1649">
        <v>1.0427159973761899</v>
      </c>
      <c r="Q1649">
        <v>1.0430717691373399</v>
      </c>
      <c r="R1649">
        <v>1.0431638965091401</v>
      </c>
      <c r="S1649">
        <v>1.04375954819465</v>
      </c>
      <c r="T1649">
        <v>1.04429524468588</v>
      </c>
      <c r="U1649">
        <v>1.0466333602940501</v>
      </c>
      <c r="V1649">
        <v>1.0493583970326199</v>
      </c>
      <c r="W1649">
        <v>1.0512201170017801</v>
      </c>
      <c r="X1649">
        <v>1.0517889286331199</v>
      </c>
      <c r="Y1649">
        <v>1.0508335917757801</v>
      </c>
      <c r="Z1649">
        <v>1.0498905344810701</v>
      </c>
      <c r="AA1649">
        <v>1.04870108696019</v>
      </c>
      <c r="AB1649">
        <v>1.0462439999333</v>
      </c>
      <c r="AC1649">
        <v>1.0456223875525601</v>
      </c>
      <c r="AD1649">
        <v>1.0471923811007799</v>
      </c>
      <c r="AE1649">
        <v>1.04936923112386</v>
      </c>
      <c r="AF1649">
        <v>1.0518275076157499</v>
      </c>
      <c r="AG1649">
        <v>1.0501296924546</v>
      </c>
      <c r="AH1649">
        <v>1.03387457259779</v>
      </c>
      <c r="AI1649">
        <v>1.0206016112296801</v>
      </c>
      <c r="AJ1649">
        <v>1.01195286427915</v>
      </c>
      <c r="AK1649">
        <v>1.0049049204254401</v>
      </c>
    </row>
    <row r="1650" spans="1:37" hidden="1" x14ac:dyDescent="0.3">
      <c r="A1650" s="13" t="str">
        <f t="shared" si="34"/>
        <v>SDGbaseTRA_UrbERT_v6_3PQXcosrv</v>
      </c>
      <c r="B1650" s="37" t="s">
        <v>220</v>
      </c>
      <c r="C1650" s="38" t="s">
        <v>296</v>
      </c>
      <c r="D1650" s="4" t="s">
        <v>120</v>
      </c>
      <c r="E1650" t="s">
        <v>185</v>
      </c>
      <c r="F1650">
        <v>1.06678017525817</v>
      </c>
      <c r="G1650">
        <v>1.1462843934651401</v>
      </c>
      <c r="H1650">
        <v>1.13378713328167</v>
      </c>
      <c r="I1650">
        <v>1.12315225172093</v>
      </c>
      <c r="J1650">
        <v>1.1191246830760699</v>
      </c>
      <c r="K1650">
        <v>1.11804563715567</v>
      </c>
      <c r="L1650">
        <v>1.11726018823742</v>
      </c>
      <c r="M1650">
        <v>1.11790114223587</v>
      </c>
      <c r="N1650">
        <v>1.1187427758042201</v>
      </c>
      <c r="O1650">
        <v>1.1168745133504501</v>
      </c>
      <c r="P1650">
        <v>1.1197645844053099</v>
      </c>
      <c r="Q1650">
        <v>1.1234116591880801</v>
      </c>
      <c r="R1650">
        <v>1.13083055203883</v>
      </c>
      <c r="S1650">
        <v>1.13469100095827</v>
      </c>
      <c r="T1650">
        <v>1.1375655400779401</v>
      </c>
      <c r="U1650">
        <v>1.1403450735563401</v>
      </c>
      <c r="V1650">
        <v>1.14457857350117</v>
      </c>
      <c r="W1650">
        <v>1.1481016052480399</v>
      </c>
      <c r="X1650">
        <v>1.1504192115185701</v>
      </c>
      <c r="Y1650">
        <v>1.15148046144063</v>
      </c>
      <c r="Z1650">
        <v>1.1521266481344801</v>
      </c>
      <c r="AA1650">
        <v>1.1514812944474</v>
      </c>
      <c r="AB1650">
        <v>1.1489552560315499</v>
      </c>
      <c r="AC1650">
        <v>1.1489098592284199</v>
      </c>
      <c r="AD1650">
        <v>1.15064781413842</v>
      </c>
      <c r="AE1650">
        <v>1.1534166722571</v>
      </c>
      <c r="AF1650">
        <v>1.1568984034349401</v>
      </c>
      <c r="AG1650">
        <v>1.1578336965670299</v>
      </c>
      <c r="AH1650">
        <v>1.1588767966304201</v>
      </c>
      <c r="AI1650">
        <v>1.15831818575589</v>
      </c>
      <c r="AJ1650">
        <v>1.1568022092851999</v>
      </c>
      <c r="AK1650">
        <v>1.1551218397027501</v>
      </c>
    </row>
    <row r="1651" spans="1:37" hidden="1" x14ac:dyDescent="0.3">
      <c r="A1651" s="13" t="str">
        <f t="shared" si="34"/>
        <v>SDGbaseTRA_UrbERT_v6_3PQXcimpt</v>
      </c>
      <c r="B1651" s="37" t="s">
        <v>220</v>
      </c>
      <c r="C1651" s="38" t="s">
        <v>296</v>
      </c>
      <c r="D1651" s="4" t="s">
        <v>120</v>
      </c>
      <c r="E1651" t="s">
        <v>119</v>
      </c>
      <c r="F1651">
        <v>1.01401053572661</v>
      </c>
      <c r="G1651">
        <v>1.0362194132976299</v>
      </c>
      <c r="H1651">
        <v>1.0483470080123101</v>
      </c>
      <c r="I1651">
        <v>1.04755799091849</v>
      </c>
      <c r="J1651">
        <v>1.0488330124221199</v>
      </c>
      <c r="K1651">
        <v>1.0516089530658099</v>
      </c>
      <c r="L1651">
        <v>1.0552810577387799</v>
      </c>
      <c r="M1651">
        <v>1.0615621808805</v>
      </c>
      <c r="N1651">
        <v>1.06718458598948</v>
      </c>
      <c r="O1651">
        <v>1.0969231103475701</v>
      </c>
      <c r="P1651">
        <v>1.10598680471507</v>
      </c>
      <c r="Q1651">
        <v>1.1093277463507001</v>
      </c>
      <c r="R1651">
        <v>1.10807885504784</v>
      </c>
      <c r="S1651">
        <v>1.11026420697158</v>
      </c>
      <c r="T1651">
        <v>1.11294184514662</v>
      </c>
      <c r="U1651">
        <v>1.1155873011792401</v>
      </c>
      <c r="V1651">
        <v>1.1161177013969701</v>
      </c>
      <c r="W1651">
        <v>1.1178224799274299</v>
      </c>
      <c r="X1651">
        <v>1.12097024059303</v>
      </c>
      <c r="Y1651">
        <v>1.12103319053182</v>
      </c>
      <c r="Z1651">
        <v>1.11963952103811</v>
      </c>
      <c r="AA1651">
        <v>1.1207141644310299</v>
      </c>
      <c r="AB1651">
        <v>1.1267024950621101</v>
      </c>
      <c r="AC1651">
        <v>1.12973098434845</v>
      </c>
      <c r="AD1651">
        <v>1.13103551002084</v>
      </c>
      <c r="AE1651">
        <v>1.13100485242397</v>
      </c>
      <c r="AF1651">
        <v>1.1306285554559401</v>
      </c>
      <c r="AG1651">
        <v>1.12867356580108</v>
      </c>
      <c r="AH1651">
        <v>1.1244696240252401</v>
      </c>
      <c r="AI1651">
        <v>1.1149178715149299</v>
      </c>
      <c r="AJ1651">
        <v>1.10797979144114</v>
      </c>
      <c r="AK1651">
        <v>1.1014857057309</v>
      </c>
    </row>
    <row r="1652" spans="1:37" hidden="1" x14ac:dyDescent="0.3">
      <c r="A1652" s="13" t="str">
        <f t="shared" si="34"/>
        <v>SDGbaseTRA_UrbERT_v6_3C_InvValctext</v>
      </c>
      <c r="B1652" s="37" t="s">
        <v>220</v>
      </c>
      <c r="C1652" s="38" t="s">
        <v>296</v>
      </c>
      <c r="D1652" s="4" t="s">
        <v>186</v>
      </c>
      <c r="E1652" t="s">
        <v>102</v>
      </c>
      <c r="F1652">
        <v>3.2468516958317102E-2</v>
      </c>
      <c r="G1652">
        <v>3.0183199423785001E-2</v>
      </c>
      <c r="H1652">
        <v>3.1346612265058298E-2</v>
      </c>
      <c r="I1652">
        <v>3.3829355558352502E-2</v>
      </c>
      <c r="J1652">
        <v>3.446682569613E-2</v>
      </c>
      <c r="K1652">
        <v>3.52053189326757E-2</v>
      </c>
      <c r="L1652">
        <v>3.6098685495480898E-2</v>
      </c>
      <c r="M1652">
        <v>3.71274444097624E-2</v>
      </c>
      <c r="N1652">
        <v>3.8199129128506898E-2</v>
      </c>
      <c r="O1652">
        <v>3.95213030464985E-2</v>
      </c>
      <c r="P1652">
        <v>4.0809618039969298E-2</v>
      </c>
      <c r="Q1652">
        <v>4.20407792251015E-2</v>
      </c>
      <c r="R1652">
        <v>4.1224876610055201E-2</v>
      </c>
      <c r="S1652">
        <v>4.2625338693036703E-2</v>
      </c>
      <c r="T1652">
        <v>4.4114125177469703E-2</v>
      </c>
      <c r="U1652">
        <v>4.5821845491623603E-2</v>
      </c>
      <c r="V1652">
        <v>4.7575042868208801E-2</v>
      </c>
      <c r="W1652">
        <v>4.9299513151470402E-2</v>
      </c>
      <c r="X1652">
        <v>5.0892865302374697E-2</v>
      </c>
      <c r="Y1652">
        <v>5.2495385268134097E-2</v>
      </c>
      <c r="Z1652">
        <v>5.4159487563772202E-2</v>
      </c>
      <c r="AA1652">
        <v>5.5807787300560102E-2</v>
      </c>
      <c r="AB1652">
        <v>5.7176900778362898E-2</v>
      </c>
      <c r="AC1652">
        <v>5.8618668334181501E-2</v>
      </c>
      <c r="AD1652">
        <v>6.0365130599446599E-2</v>
      </c>
      <c r="AE1652">
        <v>6.2254765083053901E-2</v>
      </c>
      <c r="AF1652">
        <v>6.4241909890853696E-2</v>
      </c>
      <c r="AG1652">
        <v>6.6044844108669995E-2</v>
      </c>
      <c r="AH1652">
        <v>6.54465050225575E-2</v>
      </c>
      <c r="AI1652">
        <v>6.4602784706333405E-2</v>
      </c>
      <c r="AJ1652">
        <v>6.4138890727466702E-2</v>
      </c>
      <c r="AK1652">
        <v>6.3615023059422293E-2</v>
      </c>
    </row>
    <row r="1653" spans="1:37" hidden="1" x14ac:dyDescent="0.3">
      <c r="A1653" s="13" t="str">
        <f t="shared" si="34"/>
        <v>SDGbaseTRA_UrbERT_v6_3C_InvValcleat</v>
      </c>
      <c r="B1653" s="37" t="s">
        <v>220</v>
      </c>
      <c r="C1653" s="38" t="s">
        <v>296</v>
      </c>
      <c r="D1653" s="4" t="s">
        <v>186</v>
      </c>
      <c r="E1653" t="s">
        <v>103</v>
      </c>
      <c r="F1653" s="143">
        <v>4.0175040329651301E-5</v>
      </c>
      <c r="G1653" s="143">
        <v>3.6568279802006901E-5</v>
      </c>
      <c r="H1653" s="143">
        <v>3.7799953972261397E-5</v>
      </c>
      <c r="I1653" s="143">
        <v>4.0469177071059301E-5</v>
      </c>
      <c r="J1653" s="143">
        <v>4.1239090317507599E-5</v>
      </c>
      <c r="K1653" s="143">
        <v>4.2116707860723902E-5</v>
      </c>
      <c r="L1653" s="143">
        <v>4.3158645918298898E-5</v>
      </c>
      <c r="M1653" s="143">
        <v>4.4413059086461597E-5</v>
      </c>
      <c r="N1653" s="143">
        <v>4.5683213876597703E-5</v>
      </c>
      <c r="O1653" s="143">
        <v>4.7860614189691503E-5</v>
      </c>
      <c r="P1653" s="143">
        <v>4.92053148143563E-5</v>
      </c>
      <c r="Q1653" s="143">
        <v>5.0359515631823599E-5</v>
      </c>
      <c r="R1653" s="143">
        <v>4.9142434704307501E-5</v>
      </c>
      <c r="S1653" s="143">
        <v>5.0644761618440303E-5</v>
      </c>
      <c r="T1653" s="143">
        <v>5.2264390898153601E-5</v>
      </c>
      <c r="U1653" s="143">
        <v>5.4142231859937301E-5</v>
      </c>
      <c r="V1653" s="143">
        <v>5.6108710885191301E-5</v>
      </c>
      <c r="W1653" s="143">
        <v>5.8109320588505397E-5</v>
      </c>
      <c r="X1653" s="143">
        <v>5.9971050796976501E-5</v>
      </c>
      <c r="Y1653" s="143">
        <v>6.1688020854986205E-5</v>
      </c>
      <c r="Z1653" s="143">
        <v>6.34715624532129E-5</v>
      </c>
      <c r="AA1653" s="143">
        <v>6.5280856410359606E-5</v>
      </c>
      <c r="AB1653" s="143">
        <v>6.6959472019223397E-5</v>
      </c>
      <c r="AC1653" s="143">
        <v>6.8597569374559796E-5</v>
      </c>
      <c r="AD1653" s="143">
        <v>7.0568818668834295E-5</v>
      </c>
      <c r="AE1653" s="143">
        <v>7.2709083659899603E-5</v>
      </c>
      <c r="AF1653" s="143">
        <v>7.5001048412239206E-5</v>
      </c>
      <c r="AG1653" s="143">
        <v>7.71853915554473E-5</v>
      </c>
      <c r="AH1653" s="143">
        <v>7.6969414719689201E-5</v>
      </c>
      <c r="AI1653" s="143">
        <v>7.6225770240578305E-5</v>
      </c>
      <c r="AJ1653" s="143">
        <v>7.5886579401687203E-5</v>
      </c>
      <c r="AK1653" s="143">
        <v>7.5447093253285503E-5</v>
      </c>
    </row>
    <row r="1654" spans="1:37" hidden="1" x14ac:dyDescent="0.3">
      <c r="A1654" s="13" t="str">
        <f t="shared" si="34"/>
        <v>SDGbaseTRA_UrbERT_v6_3C_InvValcprnt</v>
      </c>
      <c r="B1654" s="37" t="s">
        <v>220</v>
      </c>
      <c r="C1654" s="38" t="s">
        <v>296</v>
      </c>
      <c r="D1654" s="4" t="s">
        <v>186</v>
      </c>
      <c r="E1654" t="s">
        <v>104</v>
      </c>
      <c r="F1654">
        <v>1.6898649277363E-3</v>
      </c>
      <c r="G1654">
        <v>1.57291297023159E-3</v>
      </c>
      <c r="H1654">
        <v>1.6196546498137101E-3</v>
      </c>
      <c r="I1654">
        <v>1.74303893710726E-3</v>
      </c>
      <c r="J1654">
        <v>1.76927684761708E-3</v>
      </c>
      <c r="K1654">
        <v>1.8012316351281299E-3</v>
      </c>
      <c r="L1654">
        <v>1.84435249164627E-3</v>
      </c>
      <c r="M1654">
        <v>1.9001453024413801E-3</v>
      </c>
      <c r="N1654">
        <v>1.9530853391004101E-3</v>
      </c>
      <c r="O1654">
        <v>2.0003548016715401E-3</v>
      </c>
      <c r="P1654">
        <v>2.0626675989643098E-3</v>
      </c>
      <c r="Q1654">
        <v>2.1246960573962099E-3</v>
      </c>
      <c r="R1654">
        <v>2.0731303347768198E-3</v>
      </c>
      <c r="S1654">
        <v>2.1435299616904399E-3</v>
      </c>
      <c r="T1654">
        <v>2.2173046955836699E-3</v>
      </c>
      <c r="U1654">
        <v>2.3030666002554498E-3</v>
      </c>
      <c r="V1654">
        <v>2.39232972796305E-3</v>
      </c>
      <c r="W1654">
        <v>2.4781423204881898E-3</v>
      </c>
      <c r="X1654">
        <v>2.5549852414995201E-3</v>
      </c>
      <c r="Y1654">
        <v>2.63024205409185E-3</v>
      </c>
      <c r="Z1654">
        <v>2.70877156705782E-3</v>
      </c>
      <c r="AA1654">
        <v>2.7844460150386898E-3</v>
      </c>
      <c r="AB1654">
        <v>2.84104210703639E-3</v>
      </c>
      <c r="AC1654">
        <v>2.9068155080301302E-3</v>
      </c>
      <c r="AD1654">
        <v>2.99198736391411E-3</v>
      </c>
      <c r="AE1654">
        <v>3.0860815229017098E-3</v>
      </c>
      <c r="AF1654">
        <v>3.1853404790385398E-3</v>
      </c>
      <c r="AG1654">
        <v>3.2774990413242601E-3</v>
      </c>
      <c r="AH1654">
        <v>3.2362878233660399E-3</v>
      </c>
      <c r="AI1654">
        <v>3.1876806948252299E-3</v>
      </c>
      <c r="AJ1654">
        <v>3.1610723995947301E-3</v>
      </c>
      <c r="AK1654">
        <v>3.13307940523178E-3</v>
      </c>
    </row>
    <row r="1655" spans="1:37" hidden="1" x14ac:dyDescent="0.3">
      <c r="A1655" s="13" t="str">
        <f t="shared" si="34"/>
        <v>SDGbaseTRA_UrbERT_v6_3C_InvValcrubb</v>
      </c>
      <c r="B1655" s="37" t="s">
        <v>220</v>
      </c>
      <c r="C1655" s="38" t="s">
        <v>296</v>
      </c>
      <c r="D1655" s="4" t="s">
        <v>186</v>
      </c>
      <c r="E1655" t="s">
        <v>105</v>
      </c>
      <c r="F1655">
        <v>5.6662119632731201E-3</v>
      </c>
      <c r="G1655">
        <v>5.1981917680840699E-3</v>
      </c>
      <c r="H1655">
        <v>5.3825775706717698E-3</v>
      </c>
      <c r="I1655">
        <v>5.78335933009672E-3</v>
      </c>
      <c r="J1655">
        <v>5.88446554445633E-3</v>
      </c>
      <c r="K1655">
        <v>6.0114142701561497E-3</v>
      </c>
      <c r="L1655">
        <v>6.1679308660462298E-3</v>
      </c>
      <c r="M1655">
        <v>6.3542220476580898E-3</v>
      </c>
      <c r="N1655">
        <v>6.5479737163720601E-3</v>
      </c>
      <c r="O1655">
        <v>6.8468462306554897E-3</v>
      </c>
      <c r="P1655">
        <v>7.0848555575402997E-3</v>
      </c>
      <c r="Q1655">
        <v>7.2969915699194598E-3</v>
      </c>
      <c r="R1655">
        <v>7.1410672532947498E-3</v>
      </c>
      <c r="S1655">
        <v>7.3805217464232402E-3</v>
      </c>
      <c r="T1655">
        <v>7.6357051060569597E-3</v>
      </c>
      <c r="U1655">
        <v>7.9310036278879802E-3</v>
      </c>
      <c r="V1655">
        <v>8.2275633644020799E-3</v>
      </c>
      <c r="W1655">
        <v>8.5269256849022507E-3</v>
      </c>
      <c r="X1655">
        <v>8.8187446825826396E-3</v>
      </c>
      <c r="Y1655">
        <v>9.1067381694246892E-3</v>
      </c>
      <c r="Z1655">
        <v>9.4094858187611808E-3</v>
      </c>
      <c r="AA1655">
        <v>9.7298509238013704E-3</v>
      </c>
      <c r="AB1655">
        <v>9.9995328620693606E-3</v>
      </c>
      <c r="AC1655">
        <v>1.0255783073283601E-2</v>
      </c>
      <c r="AD1655">
        <v>1.0549068842459401E-2</v>
      </c>
      <c r="AE1655">
        <v>1.0855904229316E-2</v>
      </c>
      <c r="AF1655">
        <v>1.1171584722243401E-2</v>
      </c>
      <c r="AG1655">
        <v>1.14820180719393E-2</v>
      </c>
      <c r="AH1655">
        <v>1.1378702453430501E-2</v>
      </c>
      <c r="AI1655">
        <v>1.1209131640370899E-2</v>
      </c>
      <c r="AJ1655">
        <v>1.1107225636010101E-2</v>
      </c>
      <c r="AK1655">
        <v>1.0995789492471901E-2</v>
      </c>
    </row>
    <row r="1656" spans="1:37" hidden="1" x14ac:dyDescent="0.3">
      <c r="A1656" s="13" t="str">
        <f t="shared" si="34"/>
        <v>SDGbaseTRA_UrbERT_v6_3C_InvValcplas</v>
      </c>
      <c r="B1656" s="37" t="s">
        <v>220</v>
      </c>
      <c r="C1656" s="38" t="s">
        <v>296</v>
      </c>
      <c r="D1656" s="4" t="s">
        <v>186</v>
      </c>
      <c r="E1656" t="s">
        <v>106</v>
      </c>
      <c r="F1656">
        <v>1.40737115558564E-2</v>
      </c>
      <c r="G1656">
        <v>1.2997127962715901E-2</v>
      </c>
      <c r="H1656">
        <v>1.34345587310851E-2</v>
      </c>
      <c r="I1656">
        <v>1.4459044795691199E-2</v>
      </c>
      <c r="J1656">
        <v>1.46791322215857E-2</v>
      </c>
      <c r="K1656">
        <v>1.4965459886083899E-2</v>
      </c>
      <c r="L1656">
        <v>1.53339480227912E-2</v>
      </c>
      <c r="M1656">
        <v>1.57864194001773E-2</v>
      </c>
      <c r="N1656">
        <v>1.6239966472768898E-2</v>
      </c>
      <c r="O1656">
        <v>1.67551778773808E-2</v>
      </c>
      <c r="P1656">
        <v>1.7304108558529499E-2</v>
      </c>
      <c r="Q1656">
        <v>1.78287687113689E-2</v>
      </c>
      <c r="R1656">
        <v>1.7433349075819001E-2</v>
      </c>
      <c r="S1656">
        <v>1.8026715018928701E-2</v>
      </c>
      <c r="T1656">
        <v>1.8649201002913701E-2</v>
      </c>
      <c r="U1656">
        <v>1.93684778458614E-2</v>
      </c>
      <c r="V1656">
        <v>2.01033961099517E-2</v>
      </c>
      <c r="W1656">
        <v>2.0823426306112201E-2</v>
      </c>
      <c r="X1656">
        <v>2.1488196940228799E-2</v>
      </c>
      <c r="Y1656">
        <v>2.2155740472858398E-2</v>
      </c>
      <c r="Z1656">
        <v>2.2849726660636002E-2</v>
      </c>
      <c r="AA1656">
        <v>2.3546270581497799E-2</v>
      </c>
      <c r="AB1656">
        <v>2.4081927974877002E-2</v>
      </c>
      <c r="AC1656">
        <v>2.4664142704510301E-2</v>
      </c>
      <c r="AD1656">
        <v>2.53867415796519E-2</v>
      </c>
      <c r="AE1656">
        <v>2.6171501620124198E-2</v>
      </c>
      <c r="AF1656">
        <v>2.6994956366757399E-2</v>
      </c>
      <c r="AG1656">
        <v>2.7755560208956101E-2</v>
      </c>
      <c r="AH1656">
        <v>2.74345303584007E-2</v>
      </c>
      <c r="AI1656">
        <v>2.7009280721406501E-2</v>
      </c>
      <c r="AJ1656">
        <v>2.6766311044941E-2</v>
      </c>
      <c r="AK1656">
        <v>2.6504306078420799E-2</v>
      </c>
    </row>
    <row r="1657" spans="1:37" hidden="1" x14ac:dyDescent="0.3">
      <c r="A1657" s="13" t="str">
        <f t="shared" si="34"/>
        <v>SDGbaseTRA_UrbERT_v6_3C_InvValcnmet</v>
      </c>
      <c r="B1657" s="37" t="s">
        <v>220</v>
      </c>
      <c r="C1657" s="38" t="s">
        <v>296</v>
      </c>
      <c r="D1657" s="4" t="s">
        <v>186</v>
      </c>
      <c r="E1657" t="s">
        <v>107</v>
      </c>
      <c r="F1657">
        <v>2.9495101884183399E-2</v>
      </c>
      <c r="G1657">
        <v>2.7347753549200601E-2</v>
      </c>
      <c r="H1657">
        <v>2.81365725616235E-2</v>
      </c>
      <c r="I1657">
        <v>3.0425806601832198E-2</v>
      </c>
      <c r="J1657">
        <v>3.0790984758988098E-2</v>
      </c>
      <c r="K1657">
        <v>3.1306871007482001E-2</v>
      </c>
      <c r="L1657">
        <v>3.1985212773044801E-2</v>
      </c>
      <c r="M1657">
        <v>3.2806616819335402E-2</v>
      </c>
      <c r="N1657">
        <v>3.3624707868746599E-2</v>
      </c>
      <c r="O1657">
        <v>3.4379999318404797E-2</v>
      </c>
      <c r="P1657">
        <v>3.5328801566493602E-2</v>
      </c>
      <c r="Q1657">
        <v>3.6308686268055397E-2</v>
      </c>
      <c r="R1657">
        <v>3.5368994171279401E-2</v>
      </c>
      <c r="S1657">
        <v>3.66162831444019E-2</v>
      </c>
      <c r="T1657">
        <v>3.7916161831098201E-2</v>
      </c>
      <c r="U1657">
        <v>3.9387295379769503E-2</v>
      </c>
      <c r="V1657">
        <v>4.09348102379972E-2</v>
      </c>
      <c r="W1657">
        <v>4.2451577228882403E-2</v>
      </c>
      <c r="X1657">
        <v>4.3864649850806903E-2</v>
      </c>
      <c r="Y1657">
        <v>4.5236152342640501E-2</v>
      </c>
      <c r="Z1657">
        <v>4.6680288200641101E-2</v>
      </c>
      <c r="AA1657">
        <v>4.8073812854110803E-2</v>
      </c>
      <c r="AB1657">
        <v>4.9053206042196103E-2</v>
      </c>
      <c r="AC1657">
        <v>5.0157843814522901E-2</v>
      </c>
      <c r="AD1657">
        <v>5.1604612850525901E-2</v>
      </c>
      <c r="AE1657">
        <v>5.3211698877180899E-2</v>
      </c>
      <c r="AF1657">
        <v>5.4926885587339602E-2</v>
      </c>
      <c r="AG1657">
        <v>5.6855851224983101E-2</v>
      </c>
      <c r="AH1657">
        <v>5.6643455812852801E-2</v>
      </c>
      <c r="AI1657">
        <v>5.6251545338931799E-2</v>
      </c>
      <c r="AJ1657">
        <v>5.6235377656796502E-2</v>
      </c>
      <c r="AK1657">
        <v>5.62121674244992E-2</v>
      </c>
    </row>
    <row r="1658" spans="1:37" hidden="1" x14ac:dyDescent="0.3">
      <c r="A1658" s="13" t="str">
        <f t="shared" si="34"/>
        <v>SDGbaseTRA_UrbERT_v6_3C_InvValcnfrm</v>
      </c>
      <c r="B1658" s="37" t="s">
        <v>220</v>
      </c>
      <c r="C1658" s="38" t="s">
        <v>296</v>
      </c>
      <c r="D1658" s="4" t="s">
        <v>186</v>
      </c>
      <c r="E1658" t="s">
        <v>108</v>
      </c>
      <c r="F1658">
        <v>1.5791173492785699</v>
      </c>
      <c r="G1658">
        <v>1.4915799937741401</v>
      </c>
      <c r="H1658">
        <v>1.60668923772243</v>
      </c>
      <c r="I1658">
        <v>1.8054272645320499</v>
      </c>
      <c r="J1658">
        <v>1.8783732810558</v>
      </c>
      <c r="K1658">
        <v>1.93953908389498</v>
      </c>
      <c r="L1658">
        <v>1.9849471298097601</v>
      </c>
      <c r="M1658">
        <v>1.9785634738684601</v>
      </c>
      <c r="N1658">
        <v>1.9945777184458</v>
      </c>
      <c r="O1658">
        <v>1.96855874646844</v>
      </c>
      <c r="P1658">
        <v>1.9905746878019299</v>
      </c>
      <c r="Q1658">
        <v>2.0352944240855</v>
      </c>
      <c r="R1658">
        <v>1.98540268066976</v>
      </c>
      <c r="S1658">
        <v>2.0516349672768301</v>
      </c>
      <c r="T1658">
        <v>2.1219318218136398</v>
      </c>
      <c r="U1658">
        <v>2.1941694479619902</v>
      </c>
      <c r="V1658">
        <v>2.2228867229362699</v>
      </c>
      <c r="W1658">
        <v>2.2706793000371901</v>
      </c>
      <c r="X1658">
        <v>2.3747180453941699</v>
      </c>
      <c r="Y1658">
        <v>2.4568919369393498</v>
      </c>
      <c r="Z1658">
        <v>2.5513555656900602</v>
      </c>
      <c r="AA1658">
        <v>2.6438800625719101</v>
      </c>
      <c r="AB1658">
        <v>2.9680767119558298</v>
      </c>
      <c r="AC1658">
        <v>3.1809399405397998</v>
      </c>
      <c r="AD1658">
        <v>3.2716809766758801</v>
      </c>
      <c r="AE1658">
        <v>3.33420231862093</v>
      </c>
      <c r="AF1658">
        <v>3.3876805180155798</v>
      </c>
      <c r="AG1658">
        <v>3.4811933301515499</v>
      </c>
      <c r="AH1658">
        <v>3.7715563477460798</v>
      </c>
      <c r="AI1658">
        <v>4.0233511238292197</v>
      </c>
      <c r="AJ1658">
        <v>4.1305384379213104</v>
      </c>
      <c r="AK1658">
        <v>4.1974226998437798</v>
      </c>
    </row>
    <row r="1659" spans="1:37" hidden="1" x14ac:dyDescent="0.3">
      <c r="A1659" s="13" t="str">
        <f t="shared" si="34"/>
        <v>SDGbaseTRA_UrbERT_v6_3C_InvValcmetp</v>
      </c>
      <c r="B1659" s="37" t="s">
        <v>220</v>
      </c>
      <c r="C1659" s="38" t="s">
        <v>296</v>
      </c>
      <c r="D1659" s="4" t="s">
        <v>186</v>
      </c>
      <c r="E1659" t="s">
        <v>109</v>
      </c>
      <c r="F1659">
        <v>2.8443098004737801</v>
      </c>
      <c r="G1659">
        <v>2.7729489067086499</v>
      </c>
      <c r="H1659">
        <v>2.88001166001707</v>
      </c>
      <c r="I1659">
        <v>3.1231993302321301</v>
      </c>
      <c r="J1659">
        <v>3.1805190947522499</v>
      </c>
      <c r="K1659">
        <v>3.2487049662743601</v>
      </c>
      <c r="L1659">
        <v>3.3235001639582098</v>
      </c>
      <c r="M1659">
        <v>3.3982719992859498</v>
      </c>
      <c r="N1659">
        <v>3.4803143060020298</v>
      </c>
      <c r="O1659">
        <v>3.54798563421281</v>
      </c>
      <c r="P1659">
        <v>3.6473573227640501</v>
      </c>
      <c r="Q1659">
        <v>3.7518915372116699</v>
      </c>
      <c r="R1659">
        <v>3.6723462877184798</v>
      </c>
      <c r="S1659">
        <v>3.7970370877160602</v>
      </c>
      <c r="T1659">
        <v>3.9290008149369098</v>
      </c>
      <c r="U1659">
        <v>4.0782430053176197</v>
      </c>
      <c r="V1659">
        <v>4.1846431312516703</v>
      </c>
      <c r="W1659">
        <v>4.3276909852128096</v>
      </c>
      <c r="X1659">
        <v>4.5417216383349501</v>
      </c>
      <c r="Y1659">
        <v>4.6834525271512701</v>
      </c>
      <c r="Z1659">
        <v>4.8350227024928198</v>
      </c>
      <c r="AA1659">
        <v>4.9851658255856401</v>
      </c>
      <c r="AB1659">
        <v>5.1535033119065501</v>
      </c>
      <c r="AC1659">
        <v>5.3026553780958503</v>
      </c>
      <c r="AD1659">
        <v>5.4487805065309702</v>
      </c>
      <c r="AE1659">
        <v>5.5989906140731502</v>
      </c>
      <c r="AF1659">
        <v>5.7525899106667904</v>
      </c>
      <c r="AG1659">
        <v>5.9292241563446204</v>
      </c>
      <c r="AH1659">
        <v>5.9440832692566996</v>
      </c>
      <c r="AI1659">
        <v>5.9434606921325903</v>
      </c>
      <c r="AJ1659">
        <v>5.9442974752893498</v>
      </c>
      <c r="AK1659">
        <v>5.9349710143677799</v>
      </c>
    </row>
    <row r="1660" spans="1:37" hidden="1" x14ac:dyDescent="0.3">
      <c r="A1660" s="13" t="str">
        <f t="shared" si="34"/>
        <v>SDGbaseTRA_UrbERT_v6_3C_InvValcmach</v>
      </c>
      <c r="B1660" s="37" t="s">
        <v>220</v>
      </c>
      <c r="C1660" s="38" t="s">
        <v>296</v>
      </c>
      <c r="D1660" s="4" t="s">
        <v>186</v>
      </c>
      <c r="E1660" t="s">
        <v>110</v>
      </c>
      <c r="F1660">
        <v>159.35794887059299</v>
      </c>
      <c r="G1660">
        <v>150.74222448614699</v>
      </c>
      <c r="H1660">
        <v>156.96515077107901</v>
      </c>
      <c r="I1660">
        <v>170.321468018178</v>
      </c>
      <c r="J1660">
        <v>173.674727494564</v>
      </c>
      <c r="K1660">
        <v>177.61425868570899</v>
      </c>
      <c r="L1660">
        <v>182.05674985961701</v>
      </c>
      <c r="M1660">
        <v>186.41835920346401</v>
      </c>
      <c r="N1660">
        <v>191.36742818197499</v>
      </c>
      <c r="O1660">
        <v>198.43607678487001</v>
      </c>
      <c r="P1660">
        <v>204.85182580257299</v>
      </c>
      <c r="Q1660">
        <v>210.86536051609701</v>
      </c>
      <c r="R1660">
        <v>206.05525804782999</v>
      </c>
      <c r="S1660">
        <v>213.30407682925599</v>
      </c>
      <c r="T1660">
        <v>220.90120143049199</v>
      </c>
      <c r="U1660">
        <v>229.53203928086</v>
      </c>
      <c r="V1660">
        <v>237.312398847905</v>
      </c>
      <c r="W1660">
        <v>245.891345512161</v>
      </c>
      <c r="X1660">
        <v>255.76546517839699</v>
      </c>
      <c r="Y1660">
        <v>263.77525798511402</v>
      </c>
      <c r="Z1660">
        <v>272.10737452381699</v>
      </c>
      <c r="AA1660">
        <v>280.52669985749299</v>
      </c>
      <c r="AB1660">
        <v>292.776614892883</v>
      </c>
      <c r="AC1660">
        <v>302.96380333742002</v>
      </c>
      <c r="AD1660">
        <v>311.78920396275799</v>
      </c>
      <c r="AE1660">
        <v>320.54396775582001</v>
      </c>
      <c r="AF1660">
        <v>329.49158273095702</v>
      </c>
      <c r="AG1660">
        <v>338.91461653190498</v>
      </c>
      <c r="AH1660">
        <v>342.52736678737398</v>
      </c>
      <c r="AI1660">
        <v>344.35204702372101</v>
      </c>
      <c r="AJ1660">
        <v>344.82148672857602</v>
      </c>
      <c r="AK1660">
        <v>344.25697266782697</v>
      </c>
    </row>
    <row r="1661" spans="1:37" hidden="1" x14ac:dyDescent="0.3">
      <c r="A1661" s="13" t="str">
        <f t="shared" si="34"/>
        <v>SDGbaseTRA_UrbERT_v6_3C_InvValcemch</v>
      </c>
      <c r="B1661" s="37" t="s">
        <v>220</v>
      </c>
      <c r="C1661" s="38" t="s">
        <v>296</v>
      </c>
      <c r="D1661" s="4" t="s">
        <v>186</v>
      </c>
      <c r="E1661" t="s">
        <v>111</v>
      </c>
      <c r="F1661">
        <v>74.742496873506198</v>
      </c>
      <c r="G1661">
        <v>69.606636514532596</v>
      </c>
      <c r="H1661">
        <v>72.645680742745199</v>
      </c>
      <c r="I1661">
        <v>78.847453525413002</v>
      </c>
      <c r="J1661">
        <v>80.550456982337906</v>
      </c>
      <c r="K1661">
        <v>82.447830443221093</v>
      </c>
      <c r="L1661">
        <v>84.550427612657103</v>
      </c>
      <c r="M1661">
        <v>86.540219760578296</v>
      </c>
      <c r="N1661">
        <v>88.840493092813901</v>
      </c>
      <c r="O1661">
        <v>91.975044621779304</v>
      </c>
      <c r="P1661">
        <v>94.947978921247397</v>
      </c>
      <c r="Q1661">
        <v>97.788401190592097</v>
      </c>
      <c r="R1661">
        <v>95.703007632808195</v>
      </c>
      <c r="S1661">
        <v>99.009953678184701</v>
      </c>
      <c r="T1661">
        <v>102.49425440130901</v>
      </c>
      <c r="U1661">
        <v>106.427872541547</v>
      </c>
      <c r="V1661">
        <v>110.054833685346</v>
      </c>
      <c r="W1661">
        <v>113.904758016332</v>
      </c>
      <c r="X1661">
        <v>118.110595262716</v>
      </c>
      <c r="Y1661">
        <v>121.79714687611499</v>
      </c>
      <c r="Z1661">
        <v>125.642940393484</v>
      </c>
      <c r="AA1661">
        <v>129.503141977957</v>
      </c>
      <c r="AB1661">
        <v>135.48344593853301</v>
      </c>
      <c r="AC1661">
        <v>140.36335939281901</v>
      </c>
      <c r="AD1661">
        <v>144.44695852166799</v>
      </c>
      <c r="AE1661">
        <v>148.46221935998199</v>
      </c>
      <c r="AF1661">
        <v>152.55460529766299</v>
      </c>
      <c r="AG1661">
        <v>156.55576763202799</v>
      </c>
      <c r="AH1661">
        <v>158.32830671881899</v>
      </c>
      <c r="AI1661">
        <v>159.07417087889499</v>
      </c>
      <c r="AJ1661">
        <v>159.013618631334</v>
      </c>
      <c r="AK1661">
        <v>158.644960109734</v>
      </c>
    </row>
    <row r="1662" spans="1:37" hidden="1" x14ac:dyDescent="0.3">
      <c r="A1662" s="13" t="str">
        <f t="shared" si="34"/>
        <v>SDGbaseTRA_UrbERT_v6_3C_InvValcsequ</v>
      </c>
      <c r="B1662" s="37" t="s">
        <v>220</v>
      </c>
      <c r="C1662" s="38" t="s">
        <v>296</v>
      </c>
      <c r="D1662" s="4" t="s">
        <v>186</v>
      </c>
      <c r="E1662" t="s">
        <v>112</v>
      </c>
      <c r="F1662">
        <v>34.736686859060299</v>
      </c>
      <c r="G1662">
        <v>32.0172019965595</v>
      </c>
      <c r="H1662">
        <v>33.342024024321098</v>
      </c>
      <c r="I1662">
        <v>36.001249916843697</v>
      </c>
      <c r="J1662">
        <v>36.756844923770601</v>
      </c>
      <c r="K1662">
        <v>37.623054870363802</v>
      </c>
      <c r="L1662">
        <v>38.622717886986898</v>
      </c>
      <c r="M1662">
        <v>39.667329308283598</v>
      </c>
      <c r="N1662">
        <v>40.822614637660202</v>
      </c>
      <c r="O1662">
        <v>42.830042154508398</v>
      </c>
      <c r="P1662">
        <v>44.338978274937098</v>
      </c>
      <c r="Q1662">
        <v>45.669553733450599</v>
      </c>
      <c r="R1662">
        <v>44.682957780837</v>
      </c>
      <c r="S1662">
        <v>46.210809714458897</v>
      </c>
      <c r="T1662">
        <v>47.823612050174198</v>
      </c>
      <c r="U1662">
        <v>49.665454359701499</v>
      </c>
      <c r="V1662">
        <v>51.515876071927302</v>
      </c>
      <c r="W1662">
        <v>53.3746226782227</v>
      </c>
      <c r="X1662">
        <v>55.154871359888801</v>
      </c>
      <c r="Y1662">
        <v>56.837879815756303</v>
      </c>
      <c r="Z1662">
        <v>58.560762209635598</v>
      </c>
      <c r="AA1662">
        <v>60.3162978443263</v>
      </c>
      <c r="AB1662">
        <v>62.8461025008896</v>
      </c>
      <c r="AC1662">
        <v>64.994934237798802</v>
      </c>
      <c r="AD1662">
        <v>66.935629392100594</v>
      </c>
      <c r="AE1662">
        <v>68.8774720215781</v>
      </c>
      <c r="AF1662">
        <v>70.877315219905597</v>
      </c>
      <c r="AG1662">
        <v>72.821938576364005</v>
      </c>
      <c r="AH1662">
        <v>73.381646334188403</v>
      </c>
      <c r="AI1662">
        <v>73.393551367205205</v>
      </c>
      <c r="AJ1662">
        <v>73.229353616162001</v>
      </c>
      <c r="AK1662">
        <v>72.850848442760196</v>
      </c>
    </row>
    <row r="1663" spans="1:37" hidden="1" x14ac:dyDescent="0.3">
      <c r="A1663" s="13" t="str">
        <f t="shared" si="34"/>
        <v>SDGbaseTRA_UrbERT_v6_3C_InvValcvehi</v>
      </c>
      <c r="B1663" s="37" t="s">
        <v>220</v>
      </c>
      <c r="C1663" s="38" t="s">
        <v>296</v>
      </c>
      <c r="D1663" s="4" t="s">
        <v>186</v>
      </c>
      <c r="E1663" t="s">
        <v>113</v>
      </c>
      <c r="F1663">
        <v>115.652055349397</v>
      </c>
      <c r="G1663">
        <v>107.224374590461</v>
      </c>
      <c r="H1663">
        <v>111.79718371315199</v>
      </c>
      <c r="I1663">
        <v>121.443074951125</v>
      </c>
      <c r="J1663">
        <v>124.098634173915</v>
      </c>
      <c r="K1663">
        <v>127.02227799341</v>
      </c>
      <c r="L1663">
        <v>130.190548960173</v>
      </c>
      <c r="M1663">
        <v>132.95009457901801</v>
      </c>
      <c r="N1663">
        <v>136.30839943587799</v>
      </c>
      <c r="O1663">
        <v>140.55032196363601</v>
      </c>
      <c r="P1663">
        <v>145.04254401876801</v>
      </c>
      <c r="Q1663">
        <v>149.42273186779701</v>
      </c>
      <c r="R1663">
        <v>146.44335097094799</v>
      </c>
      <c r="S1663">
        <v>151.604843533154</v>
      </c>
      <c r="T1663">
        <v>156.97124966735899</v>
      </c>
      <c r="U1663">
        <v>163.02570937282201</v>
      </c>
      <c r="V1663">
        <v>168.75278739500101</v>
      </c>
      <c r="W1663">
        <v>174.759954321354</v>
      </c>
      <c r="X1663">
        <v>181.18379105903699</v>
      </c>
      <c r="Y1663">
        <v>190.22003536472999</v>
      </c>
      <c r="Z1663">
        <v>199.97418745590201</v>
      </c>
      <c r="AA1663">
        <v>209.805552932876</v>
      </c>
      <c r="AB1663">
        <v>220.99409374577601</v>
      </c>
      <c r="AC1663">
        <v>230.228335179282</v>
      </c>
      <c r="AD1663">
        <v>237.64609385954699</v>
      </c>
      <c r="AE1663">
        <v>244.698758110694</v>
      </c>
      <c r="AF1663">
        <v>251.79214362168599</v>
      </c>
      <c r="AG1663">
        <v>258.258860943814</v>
      </c>
      <c r="AH1663">
        <v>262.26051865485402</v>
      </c>
      <c r="AI1663">
        <v>265.47186382233502</v>
      </c>
      <c r="AJ1663">
        <v>266.79614966752399</v>
      </c>
      <c r="AK1663">
        <v>266.93744075870097</v>
      </c>
    </row>
    <row r="1664" spans="1:37" hidden="1" x14ac:dyDescent="0.3">
      <c r="A1664" s="13" t="str">
        <f t="shared" si="34"/>
        <v>SDGbaseTRA_UrbERT_v6_3C_InvValctequ</v>
      </c>
      <c r="B1664" s="37" t="s">
        <v>220</v>
      </c>
      <c r="C1664" s="38" t="s">
        <v>296</v>
      </c>
      <c r="D1664" s="4" t="s">
        <v>186</v>
      </c>
      <c r="E1664" t="s">
        <v>114</v>
      </c>
      <c r="F1664">
        <v>11.6792231841657</v>
      </c>
      <c r="G1664">
        <v>11.1690136185325</v>
      </c>
      <c r="H1664">
        <v>11.6121235162068</v>
      </c>
      <c r="I1664">
        <v>12.654182650138299</v>
      </c>
      <c r="J1664">
        <v>12.9177917387745</v>
      </c>
      <c r="K1664">
        <v>13.217760765048199</v>
      </c>
      <c r="L1664">
        <v>13.536720481871001</v>
      </c>
      <c r="M1664">
        <v>13.768942407652499</v>
      </c>
      <c r="N1664">
        <v>14.070742439577399</v>
      </c>
      <c r="O1664">
        <v>14.296850652894101</v>
      </c>
      <c r="P1664">
        <v>14.672855048637899</v>
      </c>
      <c r="Q1664">
        <v>15.074033123906499</v>
      </c>
      <c r="R1664">
        <v>14.771167729496501</v>
      </c>
      <c r="S1664">
        <v>15.303063483278001</v>
      </c>
      <c r="T1664">
        <v>15.8474733324782</v>
      </c>
      <c r="U1664">
        <v>16.468286165699201</v>
      </c>
      <c r="V1664">
        <v>17.044728214752801</v>
      </c>
      <c r="W1664">
        <v>17.664669300531799</v>
      </c>
      <c r="X1664">
        <v>18.371376745496001</v>
      </c>
      <c r="Y1664">
        <v>18.9913488523982</v>
      </c>
      <c r="Z1664">
        <v>19.6526658767242</v>
      </c>
      <c r="AA1664">
        <v>20.301074669129299</v>
      </c>
      <c r="AB1664">
        <v>21.5179500517823</v>
      </c>
      <c r="AC1664">
        <v>22.458868948835299</v>
      </c>
      <c r="AD1664">
        <v>23.1257131178576</v>
      </c>
      <c r="AE1664">
        <v>23.753032825235699</v>
      </c>
      <c r="AF1664">
        <v>24.383623757708001</v>
      </c>
      <c r="AG1664">
        <v>25.108058401393201</v>
      </c>
      <c r="AH1664">
        <v>25.7772262002945</v>
      </c>
      <c r="AI1664">
        <v>26.349837312801199</v>
      </c>
      <c r="AJ1664">
        <v>26.595604264446699</v>
      </c>
      <c r="AK1664">
        <v>26.716072458239399</v>
      </c>
    </row>
    <row r="1665" spans="1:37" hidden="1" x14ac:dyDescent="0.3">
      <c r="A1665" s="13" t="str">
        <f t="shared" ref="A1665:A1728" si="35">_xlfn.CONCAT(C1665,D1665,E1665)</f>
        <v>SDGbaseTRA_UrbERT_v6_3C_InvValcfurn</v>
      </c>
      <c r="B1665" s="37" t="s">
        <v>220</v>
      </c>
      <c r="C1665" s="38" t="s">
        <v>296</v>
      </c>
      <c r="D1665" s="4" t="s">
        <v>186</v>
      </c>
      <c r="E1665" t="s">
        <v>115</v>
      </c>
      <c r="F1665">
        <v>28.6353826209942</v>
      </c>
      <c r="G1665">
        <v>27.1562819363971</v>
      </c>
      <c r="H1665">
        <v>27.961136797694401</v>
      </c>
      <c r="I1665">
        <v>30.190759422387</v>
      </c>
      <c r="J1665">
        <v>30.634336987730698</v>
      </c>
      <c r="K1665">
        <v>31.221359798609502</v>
      </c>
      <c r="L1665">
        <v>31.957198993964301</v>
      </c>
      <c r="M1665">
        <v>32.810558481677802</v>
      </c>
      <c r="N1665">
        <v>33.703683563455499</v>
      </c>
      <c r="O1665">
        <v>34.618554953026702</v>
      </c>
      <c r="P1665">
        <v>35.665735788012299</v>
      </c>
      <c r="Q1665">
        <v>36.700140869029198</v>
      </c>
      <c r="R1665">
        <v>35.836391191994103</v>
      </c>
      <c r="S1665">
        <v>37.074622052288198</v>
      </c>
      <c r="T1665">
        <v>38.373881348991702</v>
      </c>
      <c r="U1665">
        <v>39.865177259275399</v>
      </c>
      <c r="V1665">
        <v>41.340775963715103</v>
      </c>
      <c r="W1665">
        <v>42.825559442215301</v>
      </c>
      <c r="X1665">
        <v>44.2876981470177</v>
      </c>
      <c r="Y1665">
        <v>45.6351681551048</v>
      </c>
      <c r="Z1665">
        <v>47.0462777038871</v>
      </c>
      <c r="AA1665">
        <v>48.412929281432099</v>
      </c>
      <c r="AB1665">
        <v>49.538668633439499</v>
      </c>
      <c r="AC1665">
        <v>50.743397189110397</v>
      </c>
      <c r="AD1665">
        <v>52.218436431146003</v>
      </c>
      <c r="AE1665">
        <v>53.826376517108997</v>
      </c>
      <c r="AF1665">
        <v>55.514470943959097</v>
      </c>
      <c r="AG1665">
        <v>57.179518230948602</v>
      </c>
      <c r="AH1665">
        <v>56.751657825608802</v>
      </c>
      <c r="AI1665">
        <v>56.175870556682</v>
      </c>
      <c r="AJ1665">
        <v>55.917380541136403</v>
      </c>
      <c r="AK1665">
        <v>55.604836061227701</v>
      </c>
    </row>
    <row r="1666" spans="1:37" hidden="1" x14ac:dyDescent="0.3">
      <c r="A1666" s="13" t="str">
        <f t="shared" si="35"/>
        <v>SDGbaseTRA_UrbERT_v6_3C_InvValcoman</v>
      </c>
      <c r="B1666" s="37" t="s">
        <v>220</v>
      </c>
      <c r="C1666" s="38" t="s">
        <v>296</v>
      </c>
      <c r="D1666" s="4" t="s">
        <v>186</v>
      </c>
      <c r="E1666" t="s">
        <v>116</v>
      </c>
      <c r="F1666">
        <v>1.75164302777768</v>
      </c>
      <c r="G1666">
        <v>1.65899940997502</v>
      </c>
      <c r="H1666">
        <v>1.7008147562432401</v>
      </c>
      <c r="I1666">
        <v>1.82007251975177</v>
      </c>
      <c r="J1666">
        <v>1.85071129111981</v>
      </c>
      <c r="K1666">
        <v>1.8860815755885001</v>
      </c>
      <c r="L1666">
        <v>1.9292521775414599</v>
      </c>
      <c r="M1666">
        <v>1.9810117580520199</v>
      </c>
      <c r="N1666">
        <v>2.0318314686890599</v>
      </c>
      <c r="O1666">
        <v>2.1245711457245098</v>
      </c>
      <c r="P1666">
        <v>2.1789732229424099</v>
      </c>
      <c r="Q1666">
        <v>2.2267043420202102</v>
      </c>
      <c r="R1666">
        <v>2.1659179159678299</v>
      </c>
      <c r="S1666">
        <v>2.23102380885843</v>
      </c>
      <c r="T1666">
        <v>2.3010329264698299</v>
      </c>
      <c r="U1666">
        <v>2.3807425758860798</v>
      </c>
      <c r="V1666">
        <v>2.4659341188722199</v>
      </c>
      <c r="W1666">
        <v>2.5529857211387998</v>
      </c>
      <c r="X1666">
        <v>2.63396865004764</v>
      </c>
      <c r="Y1666">
        <v>2.7120057554113299</v>
      </c>
      <c r="Z1666">
        <v>2.79325074432013</v>
      </c>
      <c r="AA1666">
        <v>2.8770088365183302</v>
      </c>
      <c r="AB1666">
        <v>2.9560616345506299</v>
      </c>
      <c r="AC1666">
        <v>3.0385875018354098</v>
      </c>
      <c r="AD1666">
        <v>3.1344259204570899</v>
      </c>
      <c r="AE1666">
        <v>3.2364784828494</v>
      </c>
      <c r="AF1666">
        <v>3.3447726087903602</v>
      </c>
      <c r="AG1666">
        <v>3.4478905241531002</v>
      </c>
      <c r="AH1666">
        <v>3.4546623741557001</v>
      </c>
      <c r="AI1666">
        <v>3.4448574010311801</v>
      </c>
      <c r="AJ1666">
        <v>3.4498008922365702</v>
      </c>
      <c r="AK1666">
        <v>3.4503515999191201</v>
      </c>
    </row>
    <row r="1667" spans="1:37" hidden="1" x14ac:dyDescent="0.3">
      <c r="A1667" s="13" t="str">
        <f t="shared" si="35"/>
        <v>SDGbaseTRA_UrbERT_v6_3C_InvValccons</v>
      </c>
      <c r="B1667" s="37" t="s">
        <v>220</v>
      </c>
      <c r="C1667" s="38" t="s">
        <v>296</v>
      </c>
      <c r="D1667" s="4" t="s">
        <v>186</v>
      </c>
      <c r="E1667" t="s">
        <v>117</v>
      </c>
      <c r="F1667">
        <v>407.96078927222601</v>
      </c>
      <c r="G1667">
        <v>394.02999767473301</v>
      </c>
      <c r="H1667">
        <v>402.56859937606703</v>
      </c>
      <c r="I1667">
        <v>438.401009012055</v>
      </c>
      <c r="J1667">
        <v>441.17995234906499</v>
      </c>
      <c r="K1667">
        <v>447.78026243041899</v>
      </c>
      <c r="L1667">
        <v>457.01960419813997</v>
      </c>
      <c r="M1667">
        <v>468.35350860905203</v>
      </c>
      <c r="N1667">
        <v>480.30700683916001</v>
      </c>
      <c r="O1667">
        <v>492.59352306779903</v>
      </c>
      <c r="P1667">
        <v>506.91552720488897</v>
      </c>
      <c r="Q1667">
        <v>521.29089837025401</v>
      </c>
      <c r="R1667">
        <v>503.95293747083002</v>
      </c>
      <c r="S1667">
        <v>523.95756173999905</v>
      </c>
      <c r="T1667">
        <v>543.99814228190701</v>
      </c>
      <c r="U1667">
        <v>566.15216415592295</v>
      </c>
      <c r="V1667">
        <v>587.56143989929797</v>
      </c>
      <c r="W1667">
        <v>609.15350388974605</v>
      </c>
      <c r="X1667">
        <v>631.11489339080799</v>
      </c>
      <c r="Y1667">
        <v>650.51288152862003</v>
      </c>
      <c r="Z1667">
        <v>671.14802801434905</v>
      </c>
      <c r="AA1667">
        <v>690.51892912323603</v>
      </c>
      <c r="AB1667">
        <v>705.94151194264396</v>
      </c>
      <c r="AC1667">
        <v>723.02776587417304</v>
      </c>
      <c r="AD1667">
        <v>744.41451689496103</v>
      </c>
      <c r="AE1667">
        <v>767.76123364188095</v>
      </c>
      <c r="AF1667">
        <v>792.13715652679798</v>
      </c>
      <c r="AG1667">
        <v>816.283859677377</v>
      </c>
      <c r="AH1667">
        <v>812.58245821848402</v>
      </c>
      <c r="AI1667">
        <v>806.26595338178595</v>
      </c>
      <c r="AJ1667">
        <v>803.91633510375004</v>
      </c>
      <c r="AK1667">
        <v>800.65888970657704</v>
      </c>
    </row>
    <row r="1668" spans="1:37" hidden="1" x14ac:dyDescent="0.3">
      <c r="A1668" s="13" t="str">
        <f t="shared" si="35"/>
        <v>SDGbaseTRA_UrbERT_v6_3C_InvValcbsrv</v>
      </c>
      <c r="B1668" s="37" t="s">
        <v>220</v>
      </c>
      <c r="C1668" s="38" t="s">
        <v>296</v>
      </c>
      <c r="D1668" s="4" t="s">
        <v>186</v>
      </c>
      <c r="E1668" t="s">
        <v>118</v>
      </c>
      <c r="F1668">
        <v>64.137533812048304</v>
      </c>
      <c r="G1668">
        <v>56.7415397601631</v>
      </c>
      <c r="H1668">
        <v>58.821393288750897</v>
      </c>
      <c r="I1668">
        <v>63.492974168925102</v>
      </c>
      <c r="J1668">
        <v>64.723051610458796</v>
      </c>
      <c r="K1668">
        <v>66.1841917735469</v>
      </c>
      <c r="L1668">
        <v>67.860768586803403</v>
      </c>
      <c r="M1668">
        <v>69.742950169870497</v>
      </c>
      <c r="N1668">
        <v>71.687282922751805</v>
      </c>
      <c r="O1668">
        <v>73.866510133304104</v>
      </c>
      <c r="P1668">
        <v>76.1910947092437</v>
      </c>
      <c r="Q1668">
        <v>78.460277755323602</v>
      </c>
      <c r="R1668">
        <v>76.946399698597403</v>
      </c>
      <c r="S1668">
        <v>79.577527343906794</v>
      </c>
      <c r="T1668">
        <v>82.294218519047803</v>
      </c>
      <c r="U1668">
        <v>85.423950005253204</v>
      </c>
      <c r="V1668">
        <v>88.735293524914496</v>
      </c>
      <c r="W1668">
        <v>91.957528760522194</v>
      </c>
      <c r="X1668">
        <v>94.888952352456201</v>
      </c>
      <c r="Y1668">
        <v>97.748173411984695</v>
      </c>
      <c r="Z1668">
        <v>100.74720140401401</v>
      </c>
      <c r="AA1668">
        <v>103.572014331177</v>
      </c>
      <c r="AB1668">
        <v>105.87741792750499</v>
      </c>
      <c r="AC1668">
        <v>108.43896868521701</v>
      </c>
      <c r="AD1668">
        <v>111.63706177890801</v>
      </c>
      <c r="AE1668">
        <v>115.163455129338</v>
      </c>
      <c r="AF1668">
        <v>118.90187261260201</v>
      </c>
      <c r="AG1668">
        <v>122.391894354493</v>
      </c>
      <c r="AH1668">
        <v>121.89940664764799</v>
      </c>
      <c r="AI1668">
        <v>120.842325790594</v>
      </c>
      <c r="AJ1668">
        <v>120.200988184091</v>
      </c>
      <c r="AK1668">
        <v>119.36423070567299</v>
      </c>
    </row>
    <row r="1669" spans="1:37" hidden="1" x14ac:dyDescent="0.3">
      <c r="A1669" s="13" t="str">
        <f t="shared" si="35"/>
        <v>SDGbaseTRA_UrbERT_v6_3C_InvValcimpt</v>
      </c>
      <c r="B1669" s="37" t="s">
        <v>220</v>
      </c>
      <c r="C1669" s="38" t="s">
        <v>296</v>
      </c>
      <c r="D1669" s="4" t="s">
        <v>186</v>
      </c>
      <c r="E1669" t="s">
        <v>119</v>
      </c>
      <c r="F1669">
        <v>2.8575125020253598</v>
      </c>
      <c r="G1669">
        <v>2.9200977938731101</v>
      </c>
      <c r="H1669">
        <v>2.9542737242956201</v>
      </c>
      <c r="I1669">
        <v>2.9520502501496901</v>
      </c>
      <c r="J1669">
        <v>2.9556432994905002</v>
      </c>
      <c r="K1669">
        <v>2.96346598457587</v>
      </c>
      <c r="L1669">
        <v>2.9738140871271299</v>
      </c>
      <c r="M1669">
        <v>2.9915144830025602</v>
      </c>
      <c r="N1669">
        <v>3.0073585914455099</v>
      </c>
      <c r="O1669">
        <v>3.0911626567397099</v>
      </c>
      <c r="P1669">
        <v>3.11670442288231</v>
      </c>
      <c r="Q1669">
        <v>3.1261192979314401</v>
      </c>
      <c r="R1669">
        <v>3.1225998842903899</v>
      </c>
      <c r="S1669">
        <v>3.12875827241694</v>
      </c>
      <c r="T1669">
        <v>3.1363039381585498</v>
      </c>
      <c r="U1669">
        <v>3.14375891364495</v>
      </c>
      <c r="V1669">
        <v>3.1452535975755702</v>
      </c>
      <c r="W1669">
        <v>3.1500577152768501</v>
      </c>
      <c r="X1669">
        <v>3.1589282004823098</v>
      </c>
      <c r="Y1669">
        <v>3.1591055953226501</v>
      </c>
      <c r="Z1669">
        <v>3.1551781923404798</v>
      </c>
      <c r="AA1669">
        <v>3.1582065700764899</v>
      </c>
      <c r="AB1669">
        <v>3.1750818677599701</v>
      </c>
      <c r="AC1669">
        <v>3.1836162425944199</v>
      </c>
      <c r="AD1669">
        <v>3.1872924355793502</v>
      </c>
      <c r="AE1669">
        <v>3.1872060415397701</v>
      </c>
      <c r="AF1669">
        <v>3.18614562524948</v>
      </c>
      <c r="AG1669">
        <v>3.1806364049965499</v>
      </c>
      <c r="AH1669">
        <v>3.1687895693287</v>
      </c>
      <c r="AI1669">
        <v>3.1418724405091898</v>
      </c>
      <c r="AJ1669">
        <v>3.1223207200364902</v>
      </c>
      <c r="AK1669">
        <v>3.10402018917175</v>
      </c>
    </row>
    <row r="1670" spans="1:37" hidden="1" x14ac:dyDescent="0.3">
      <c r="A1670" s="13" t="str">
        <f t="shared" si="35"/>
        <v>SDGbaseTRA_UrbERT_v6_3C_InvValtotal</v>
      </c>
      <c r="B1670" s="37" t="s">
        <v>220</v>
      </c>
      <c r="C1670" s="38" t="s">
        <v>296</v>
      </c>
      <c r="D1670" s="4" t="s">
        <v>186</v>
      </c>
      <c r="E1670" t="s">
        <v>1</v>
      </c>
      <c r="F1670">
        <v>906.01813310387604</v>
      </c>
      <c r="G1670">
        <v>857.60823243581103</v>
      </c>
      <c r="H1670">
        <v>884.93503938402603</v>
      </c>
      <c r="I1670">
        <v>961.13920210413096</v>
      </c>
      <c r="J1670">
        <v>974.48867515119298</v>
      </c>
      <c r="K1670">
        <v>993.23812078310004</v>
      </c>
      <c r="L1670">
        <v>1016.09772342694</v>
      </c>
      <c r="M1670">
        <v>1040.69534349484</v>
      </c>
      <c r="N1670">
        <v>1067.7183437435899</v>
      </c>
      <c r="O1670">
        <v>1099.99875405685</v>
      </c>
      <c r="P1670">
        <v>1133.6627886813401</v>
      </c>
      <c r="Q1670">
        <v>1166.51705730905</v>
      </c>
      <c r="R1670">
        <v>1135.4410278518701</v>
      </c>
      <c r="S1670">
        <v>1177.35775554412</v>
      </c>
      <c r="T1670">
        <v>1220.30288729534</v>
      </c>
      <c r="U1670">
        <v>1268.4724329150699</v>
      </c>
      <c r="V1670">
        <v>1314.4561404245101</v>
      </c>
      <c r="W1670">
        <v>1361.95699333676</v>
      </c>
      <c r="X1670">
        <v>1411.7146594431399</v>
      </c>
      <c r="Y1670">
        <v>1458.6610337509801</v>
      </c>
      <c r="Z1670">
        <v>1508.3501160180299</v>
      </c>
      <c r="AA1670">
        <v>1556.7609087609101</v>
      </c>
      <c r="AB1670">
        <v>1609.37174872886</v>
      </c>
      <c r="AC1670">
        <v>1658.0719037587201</v>
      </c>
      <c r="AD1670">
        <v>1707.40676190824</v>
      </c>
      <c r="AE1670">
        <v>1758.5990454791399</v>
      </c>
      <c r="AF1670">
        <v>1811.4845550520899</v>
      </c>
      <c r="AG1670">
        <v>1863.7189517220199</v>
      </c>
      <c r="AH1670">
        <v>1870.01189539864</v>
      </c>
      <c r="AI1670">
        <v>1868.64149844039</v>
      </c>
      <c r="AJ1670">
        <v>1867.2993590265501</v>
      </c>
      <c r="AK1670">
        <v>1861.88155222659</v>
      </c>
    </row>
    <row r="1671" spans="1:37" hidden="1" x14ac:dyDescent="0.3">
      <c r="A1671" s="13" t="str">
        <f t="shared" si="35"/>
        <v>SDGbaseTRA_UrbERT_v6_3IADJXtotal</v>
      </c>
      <c r="B1671" s="37" t="s">
        <v>220</v>
      </c>
      <c r="C1671" s="38" t="s">
        <v>296</v>
      </c>
      <c r="D1671" s="4" t="s">
        <v>187</v>
      </c>
      <c r="E1671" t="s">
        <v>1</v>
      </c>
      <c r="F1671">
        <v>1</v>
      </c>
      <c r="G1671">
        <v>0.90820100000000004</v>
      </c>
      <c r="H1671">
        <v>0.93589299999999997</v>
      </c>
      <c r="I1671">
        <v>1.0083260000000001</v>
      </c>
      <c r="J1671">
        <v>1.027123</v>
      </c>
      <c r="K1671">
        <v>1.048575</v>
      </c>
      <c r="L1671">
        <v>1.0743940000000001</v>
      </c>
      <c r="M1671">
        <v>1.1035759999999999</v>
      </c>
      <c r="N1671">
        <v>1.1343179999999999</v>
      </c>
      <c r="O1671">
        <v>1.1727069999999999</v>
      </c>
      <c r="P1671">
        <v>1.208232</v>
      </c>
      <c r="Q1671">
        <v>1.2420389999999999</v>
      </c>
      <c r="R1671">
        <v>1.2145429999999999</v>
      </c>
      <c r="S1671">
        <v>1.253287</v>
      </c>
      <c r="T1671">
        <v>1.294349</v>
      </c>
      <c r="U1671">
        <v>1.3418570000000001</v>
      </c>
      <c r="V1671">
        <v>1.391133</v>
      </c>
      <c r="W1671">
        <v>1.4397180000000001</v>
      </c>
      <c r="X1671">
        <v>1.4843660000000001</v>
      </c>
      <c r="Y1671">
        <v>1.5298970000000001</v>
      </c>
      <c r="Z1671">
        <v>1.5780989999999999</v>
      </c>
      <c r="AA1671">
        <v>1.6248849999999999</v>
      </c>
      <c r="AB1671">
        <v>1.665786</v>
      </c>
      <c r="AC1671">
        <v>1.7073449999999999</v>
      </c>
      <c r="AD1671">
        <v>1.756273</v>
      </c>
      <c r="AE1671">
        <v>1.809358</v>
      </c>
      <c r="AF1671">
        <v>1.865248</v>
      </c>
      <c r="AG1671">
        <v>1.920113</v>
      </c>
      <c r="AH1671">
        <v>1.9131359999999999</v>
      </c>
      <c r="AI1671">
        <v>1.899</v>
      </c>
      <c r="AJ1671">
        <v>1.89134</v>
      </c>
      <c r="AK1671">
        <v>1.8802270000000001</v>
      </c>
    </row>
    <row r="1672" spans="1:37" hidden="1" x14ac:dyDescent="0.3">
      <c r="A1672" s="13" t="str">
        <f t="shared" si="35"/>
        <v>SDGbaseTRA_UrbERT_v6_3C_QINV_IADJtotal</v>
      </c>
      <c r="B1672" s="37" t="s">
        <v>220</v>
      </c>
      <c r="C1672" s="38" t="s">
        <v>296</v>
      </c>
      <c r="D1672" s="4" t="s">
        <v>188</v>
      </c>
      <c r="E1672" t="s">
        <v>1</v>
      </c>
      <c r="F1672">
        <v>906.01813310387604</v>
      </c>
      <c r="G1672">
        <v>944.29342451264802</v>
      </c>
      <c r="H1672">
        <v>945.55151003803496</v>
      </c>
      <c r="I1672">
        <v>953.20283529744404</v>
      </c>
      <c r="J1672">
        <v>948.75557761942105</v>
      </c>
      <c r="K1672">
        <v>947.22658921212098</v>
      </c>
      <c r="L1672">
        <v>945.74031819513505</v>
      </c>
      <c r="M1672">
        <v>943.02100036140996</v>
      </c>
      <c r="N1672">
        <v>941.28660899641295</v>
      </c>
      <c r="O1672">
        <v>937.99964872457701</v>
      </c>
      <c r="P1672">
        <v>938.28237348566802</v>
      </c>
      <c r="Q1672">
        <v>939.19519218723894</v>
      </c>
      <c r="R1672">
        <v>934.87099909337701</v>
      </c>
      <c r="S1672">
        <v>939.41591634168401</v>
      </c>
      <c r="T1672">
        <v>942.79277636506197</v>
      </c>
      <c r="U1672">
        <v>945.31118659817696</v>
      </c>
      <c r="V1672">
        <v>944.88171901932799</v>
      </c>
      <c r="W1672">
        <v>945.98872372003598</v>
      </c>
      <c r="X1672">
        <v>951.05564223590704</v>
      </c>
      <c r="Y1672">
        <v>953.43741032956802</v>
      </c>
      <c r="Z1672">
        <v>955.80195920409903</v>
      </c>
      <c r="AA1672">
        <v>958.07451528010404</v>
      </c>
      <c r="AB1672">
        <v>966.13355420736104</v>
      </c>
      <c r="AC1672">
        <v>971.140515688817</v>
      </c>
      <c r="AD1672">
        <v>972.17617187546796</v>
      </c>
      <c r="AE1672">
        <v>971.94642822434105</v>
      </c>
      <c r="AF1672">
        <v>971.17624844100897</v>
      </c>
      <c r="AG1672">
        <v>970.62982841219105</v>
      </c>
      <c r="AH1672">
        <v>977.45894458033399</v>
      </c>
      <c r="AI1672">
        <v>984.01342729878502</v>
      </c>
      <c r="AJ1672">
        <v>987.28909610463904</v>
      </c>
      <c r="AK1672">
        <v>990.24296120978704</v>
      </c>
    </row>
    <row r="1673" spans="1:37" hidden="1" x14ac:dyDescent="0.3">
      <c r="A1673" s="13" t="str">
        <f t="shared" si="35"/>
        <v>SDGbaseTRA_UrbERT_v6_3trnsfrx_govent-n</v>
      </c>
      <c r="B1673" s="37" t="s">
        <v>220</v>
      </c>
      <c r="C1673" s="38" t="s">
        <v>296</v>
      </c>
      <c r="D1673" s="4" t="s">
        <v>193</v>
      </c>
      <c r="E1673" t="s">
        <v>82</v>
      </c>
      <c r="F1673">
        <v>182.306313741493</v>
      </c>
      <c r="G1673">
        <v>182.306313741493</v>
      </c>
      <c r="H1673">
        <v>182.306313741493</v>
      </c>
      <c r="I1673">
        <v>182.306313741493</v>
      </c>
      <c r="J1673">
        <v>182.306313741493</v>
      </c>
      <c r="K1673">
        <v>182.306313741493</v>
      </c>
      <c r="L1673">
        <v>182.306313741493</v>
      </c>
      <c r="M1673">
        <v>182.306313741493</v>
      </c>
      <c r="N1673">
        <v>182.306313741493</v>
      </c>
      <c r="O1673">
        <v>182.306313741493</v>
      </c>
      <c r="P1673">
        <v>182.306313741493</v>
      </c>
      <c r="Q1673">
        <v>182.306313741493</v>
      </c>
      <c r="R1673">
        <v>182.306313741493</v>
      </c>
      <c r="S1673">
        <v>182.306313741493</v>
      </c>
      <c r="T1673">
        <v>182.306313741493</v>
      </c>
      <c r="U1673">
        <v>182.306313741493</v>
      </c>
      <c r="V1673">
        <v>182.306313741493</v>
      </c>
      <c r="W1673">
        <v>182.306313741493</v>
      </c>
      <c r="X1673">
        <v>182.306313741493</v>
      </c>
      <c r="Y1673">
        <v>182.306313741493</v>
      </c>
      <c r="Z1673">
        <v>182.306313741493</v>
      </c>
      <c r="AA1673">
        <v>182.306313741493</v>
      </c>
      <c r="AB1673">
        <v>182.306313741493</v>
      </c>
      <c r="AC1673">
        <v>182.306313741493</v>
      </c>
      <c r="AD1673">
        <v>182.306313741493</v>
      </c>
      <c r="AE1673">
        <v>182.306313741493</v>
      </c>
      <c r="AF1673">
        <v>182.306313741493</v>
      </c>
      <c r="AG1673">
        <v>182.306313741493</v>
      </c>
      <c r="AH1673">
        <v>182.306313741493</v>
      </c>
      <c r="AI1673">
        <v>182.306313741493</v>
      </c>
      <c r="AJ1673">
        <v>182.306313741493</v>
      </c>
      <c r="AK1673">
        <v>182.306313741493</v>
      </c>
    </row>
    <row r="1674" spans="1:37" hidden="1" x14ac:dyDescent="0.3">
      <c r="A1674" s="13" t="str">
        <f t="shared" si="35"/>
        <v>SDGbaseTRA_UrbERT_v6_3trnsfrx_govhhd-0</v>
      </c>
      <c r="B1674" s="37" t="s">
        <v>220</v>
      </c>
      <c r="C1674" s="38" t="s">
        <v>296</v>
      </c>
      <c r="D1674" s="4" t="s">
        <v>193</v>
      </c>
      <c r="E1674" t="s">
        <v>84</v>
      </c>
      <c r="F1674">
        <v>42.273558357640603</v>
      </c>
      <c r="G1674">
        <v>42.273558357640603</v>
      </c>
      <c r="H1674">
        <v>40.1277525354067</v>
      </c>
      <c r="I1674">
        <v>41.621146973764397</v>
      </c>
      <c r="J1674">
        <v>42.782668322361303</v>
      </c>
      <c r="K1674">
        <v>43.802906613844598</v>
      </c>
      <c r="L1674">
        <v>44.9841395965001</v>
      </c>
      <c r="M1674">
        <v>46.309372349013003</v>
      </c>
      <c r="N1674">
        <v>47.6714699179146</v>
      </c>
      <c r="O1674">
        <v>49.155530447929202</v>
      </c>
      <c r="P1674">
        <v>50.861473132124502</v>
      </c>
      <c r="Q1674">
        <v>52.671531237950603</v>
      </c>
      <c r="R1674">
        <v>54.472686920163497</v>
      </c>
      <c r="S1674">
        <v>56.5837759017545</v>
      </c>
      <c r="T1674">
        <v>58.747765827341198</v>
      </c>
      <c r="U1674">
        <v>61.029999034201701</v>
      </c>
      <c r="V1674">
        <v>63.615840093280902</v>
      </c>
      <c r="W1674">
        <v>66.164227031577596</v>
      </c>
      <c r="X1674">
        <v>68.819992940398095</v>
      </c>
      <c r="Y1674">
        <v>71.606996194505399</v>
      </c>
      <c r="Z1674">
        <v>74.276505012636505</v>
      </c>
      <c r="AA1674">
        <v>77.108668148768402</v>
      </c>
      <c r="AB1674">
        <v>79.901235674444195</v>
      </c>
      <c r="AC1674">
        <v>83.001084013669896</v>
      </c>
      <c r="AD1674">
        <v>85.949863525423595</v>
      </c>
      <c r="AE1674">
        <v>88.953123656728906</v>
      </c>
      <c r="AF1674">
        <v>92.076890500182301</v>
      </c>
      <c r="AG1674">
        <v>95.3289541957582</v>
      </c>
      <c r="AH1674">
        <v>98.585105284222706</v>
      </c>
      <c r="AI1674">
        <v>99.572730868960093</v>
      </c>
      <c r="AJ1674">
        <v>100.164192890322</v>
      </c>
      <c r="AK1674">
        <v>100.693560649747</v>
      </c>
    </row>
    <row r="1675" spans="1:37" hidden="1" x14ac:dyDescent="0.3">
      <c r="A1675" s="13" t="str">
        <f t="shared" si="35"/>
        <v>SDGbaseTRA_UrbERT_v6_3trnsfrx_govhhd-1</v>
      </c>
      <c r="B1675" s="37" t="s">
        <v>220</v>
      </c>
      <c r="C1675" s="38" t="s">
        <v>296</v>
      </c>
      <c r="D1675" s="4" t="s">
        <v>193</v>
      </c>
      <c r="E1675" t="s">
        <v>85</v>
      </c>
      <c r="F1675">
        <v>53.474000035044902</v>
      </c>
      <c r="G1675">
        <v>53.474000035044902</v>
      </c>
      <c r="H1675">
        <v>50.759659793266003</v>
      </c>
      <c r="I1675">
        <v>52.648731292132197</v>
      </c>
      <c r="J1675">
        <v>54.117999436301702</v>
      </c>
      <c r="K1675">
        <v>55.4085513688592</v>
      </c>
      <c r="L1675">
        <v>56.902753773623203</v>
      </c>
      <c r="M1675">
        <v>58.5791088997942</v>
      </c>
      <c r="N1675">
        <v>60.3020962298638</v>
      </c>
      <c r="O1675">
        <v>62.179360787595698</v>
      </c>
      <c r="P1675">
        <v>64.337295503729194</v>
      </c>
      <c r="Q1675">
        <v>66.626931176115903</v>
      </c>
      <c r="R1675">
        <v>68.9053057146144</v>
      </c>
      <c r="S1675">
        <v>71.575730837584203</v>
      </c>
      <c r="T1675">
        <v>74.313073087736797</v>
      </c>
      <c r="U1675">
        <v>77.199987351049202</v>
      </c>
      <c r="V1675">
        <v>80.470950815113198</v>
      </c>
      <c r="W1675">
        <v>83.694536633815801</v>
      </c>
      <c r="X1675">
        <v>87.053951639760498</v>
      </c>
      <c r="Y1675">
        <v>90.579375519315903</v>
      </c>
      <c r="Z1675">
        <v>93.956174638676003</v>
      </c>
      <c r="AA1675">
        <v>97.538723577648696</v>
      </c>
      <c r="AB1675">
        <v>101.07118599073701</v>
      </c>
      <c r="AC1675">
        <v>104.99234372243301</v>
      </c>
      <c r="AD1675">
        <v>108.72240671786</v>
      </c>
      <c r="AE1675">
        <v>112.521385053396</v>
      </c>
      <c r="AF1675">
        <v>116.47279853231601</v>
      </c>
      <c r="AG1675">
        <v>120.586501303679</v>
      </c>
      <c r="AH1675">
        <v>124.70537442870901</v>
      </c>
      <c r="AI1675">
        <v>125.95467286973501</v>
      </c>
      <c r="AJ1675">
        <v>126.70284362658199</v>
      </c>
      <c r="AK1675">
        <v>127.372468155148</v>
      </c>
    </row>
    <row r="1676" spans="1:37" hidden="1" x14ac:dyDescent="0.3">
      <c r="A1676" s="13" t="str">
        <f t="shared" si="35"/>
        <v>SDGbaseTRA_UrbERT_v6_3trnsfrx_govhhd-2</v>
      </c>
      <c r="B1676" s="37" t="s">
        <v>220</v>
      </c>
      <c r="C1676" s="38" t="s">
        <v>296</v>
      </c>
      <c r="D1676" s="4" t="s">
        <v>193</v>
      </c>
      <c r="E1676" t="s">
        <v>86</v>
      </c>
      <c r="F1676">
        <v>58.0983201113118</v>
      </c>
      <c r="G1676">
        <v>58.0983201113118</v>
      </c>
      <c r="H1676">
        <v>55.149249382461598</v>
      </c>
      <c r="I1676">
        <v>57.201683847479302</v>
      </c>
      <c r="J1676">
        <v>58.798011238610897</v>
      </c>
      <c r="K1676">
        <v>60.200167412618001</v>
      </c>
      <c r="L1676">
        <v>61.823585327234099</v>
      </c>
      <c r="M1676">
        <v>63.644908150974402</v>
      </c>
      <c r="N1676">
        <v>65.516895834419003</v>
      </c>
      <c r="O1676">
        <v>67.556502318640298</v>
      </c>
      <c r="P1676">
        <v>69.901050731608706</v>
      </c>
      <c r="Q1676">
        <v>72.388689325045206</v>
      </c>
      <c r="R1676">
        <v>74.864092945204405</v>
      </c>
      <c r="S1676">
        <v>77.765450867295897</v>
      </c>
      <c r="T1676">
        <v>80.739512770264696</v>
      </c>
      <c r="U1676">
        <v>83.876081362363905</v>
      </c>
      <c r="V1676">
        <v>87.429910929687296</v>
      </c>
      <c r="W1676">
        <v>90.932265731619694</v>
      </c>
      <c r="X1676">
        <v>94.582195945821098</v>
      </c>
      <c r="Y1676">
        <v>98.412491135039105</v>
      </c>
      <c r="Z1676">
        <v>102.081308804553</v>
      </c>
      <c r="AA1676">
        <v>105.973669109271</v>
      </c>
      <c r="AB1676">
        <v>109.811611509732</v>
      </c>
      <c r="AC1676">
        <v>114.071862789864</v>
      </c>
      <c r="AD1676">
        <v>118.12449385919901</v>
      </c>
      <c r="AE1676">
        <v>122.25199992362801</v>
      </c>
      <c r="AF1676">
        <v>126.545123404946</v>
      </c>
      <c r="AG1676">
        <v>131.01457061848501</v>
      </c>
      <c r="AH1676">
        <v>135.4896353071</v>
      </c>
      <c r="AI1676">
        <v>136.846970473607</v>
      </c>
      <c r="AJ1676">
        <v>137.65984147821999</v>
      </c>
      <c r="AK1676">
        <v>138.38737374043299</v>
      </c>
    </row>
    <row r="1677" spans="1:37" hidden="1" x14ac:dyDescent="0.3">
      <c r="A1677" s="13" t="str">
        <f t="shared" si="35"/>
        <v>SDGbaseTRA_UrbERT_v6_3trnsfrx_govhhd-3</v>
      </c>
      <c r="B1677" s="37" t="s">
        <v>220</v>
      </c>
      <c r="C1677" s="38" t="s">
        <v>296</v>
      </c>
      <c r="D1677" s="4" t="s">
        <v>193</v>
      </c>
      <c r="E1677" t="s">
        <v>87</v>
      </c>
      <c r="F1677">
        <v>61.808786157081002</v>
      </c>
      <c r="G1677">
        <v>61.808786157081002</v>
      </c>
      <c r="H1677">
        <v>58.6713721717475</v>
      </c>
      <c r="I1677">
        <v>60.854885958491302</v>
      </c>
      <c r="J1677">
        <v>62.553163260934902</v>
      </c>
      <c r="K1677">
        <v>64.044868545218407</v>
      </c>
      <c r="L1677">
        <v>65.771966515277299</v>
      </c>
      <c r="M1677">
        <v>67.709608648817394</v>
      </c>
      <c r="N1677">
        <v>69.701151368005</v>
      </c>
      <c r="O1677">
        <v>71.871017911242404</v>
      </c>
      <c r="P1677">
        <v>74.365301587852102</v>
      </c>
      <c r="Q1677">
        <v>77.011813940760504</v>
      </c>
      <c r="R1677">
        <v>79.645309930278799</v>
      </c>
      <c r="S1677">
        <v>82.731963916626697</v>
      </c>
      <c r="T1677">
        <v>85.895965144654198</v>
      </c>
      <c r="U1677">
        <v>89.232851598593697</v>
      </c>
      <c r="V1677">
        <v>93.013647520826098</v>
      </c>
      <c r="W1677">
        <v>96.739681226862899</v>
      </c>
      <c r="X1677">
        <v>100.622715291628</v>
      </c>
      <c r="Y1677">
        <v>104.69763339279299</v>
      </c>
      <c r="Z1677">
        <v>108.600761165676</v>
      </c>
      <c r="AA1677">
        <v>112.74170818892399</v>
      </c>
      <c r="AB1677">
        <v>116.824761892694</v>
      </c>
      <c r="AC1677">
        <v>121.357095355083</v>
      </c>
      <c r="AD1677">
        <v>125.668548881763</v>
      </c>
      <c r="AE1677">
        <v>130.05965931678901</v>
      </c>
      <c r="AF1677">
        <v>134.62696437301699</v>
      </c>
      <c r="AG1677">
        <v>139.38185412770699</v>
      </c>
      <c r="AH1677">
        <v>144.14272011914801</v>
      </c>
      <c r="AI1677">
        <v>145.58674188930101</v>
      </c>
      <c r="AJ1677">
        <v>146.45152713612401</v>
      </c>
      <c r="AK1677">
        <v>147.22552345703801</v>
      </c>
    </row>
    <row r="1678" spans="1:37" hidden="1" x14ac:dyDescent="0.3">
      <c r="A1678" s="13" t="str">
        <f t="shared" si="35"/>
        <v>SDGbaseTRA_UrbERT_v6_3trnsfrx_govhhd-4</v>
      </c>
      <c r="B1678" s="37" t="s">
        <v>220</v>
      </c>
      <c r="C1678" s="38" t="s">
        <v>296</v>
      </c>
      <c r="D1678" s="4" t="s">
        <v>193</v>
      </c>
      <c r="E1678" t="s">
        <v>88</v>
      </c>
      <c r="F1678">
        <v>54.277256646940998</v>
      </c>
      <c r="G1678">
        <v>54.277256646940998</v>
      </c>
      <c r="H1678">
        <v>51.522143099542198</v>
      </c>
      <c r="I1678">
        <v>53.439591177134801</v>
      </c>
      <c r="J1678">
        <v>54.930929848115099</v>
      </c>
      <c r="K1678">
        <v>56.2408677322031</v>
      </c>
      <c r="L1678">
        <v>57.757515212337402</v>
      </c>
      <c r="M1678">
        <v>59.459051610492899</v>
      </c>
      <c r="N1678">
        <v>61.2079206955123</v>
      </c>
      <c r="O1678">
        <v>63.113384474684302</v>
      </c>
      <c r="P1678">
        <v>65.303734482878198</v>
      </c>
      <c r="Q1678">
        <v>67.627763785654906</v>
      </c>
      <c r="R1678">
        <v>69.940362796069095</v>
      </c>
      <c r="S1678">
        <v>72.650901556230806</v>
      </c>
      <c r="T1678">
        <v>75.429362635347303</v>
      </c>
      <c r="U1678">
        <v>78.359642515005305</v>
      </c>
      <c r="V1678">
        <v>81.679740568366</v>
      </c>
      <c r="W1678">
        <v>84.951749295794201</v>
      </c>
      <c r="X1678">
        <v>88.361627560778103</v>
      </c>
      <c r="Y1678">
        <v>91.940008392106904</v>
      </c>
      <c r="Z1678">
        <v>95.367531904964693</v>
      </c>
      <c r="AA1678">
        <v>99.003895896501007</v>
      </c>
      <c r="AB1678">
        <v>102.589420990289</v>
      </c>
      <c r="AC1678">
        <v>106.569480167028</v>
      </c>
      <c r="AD1678">
        <v>110.355574088922</v>
      </c>
      <c r="AE1678">
        <v>114.211618558737</v>
      </c>
      <c r="AF1678">
        <v>118.22238796766401</v>
      </c>
      <c r="AG1678">
        <v>122.397884488294</v>
      </c>
      <c r="AH1678">
        <v>126.578629028761</v>
      </c>
      <c r="AI1678">
        <v>127.846693734371</v>
      </c>
      <c r="AJ1678">
        <v>128.606103095153</v>
      </c>
      <c r="AK1678">
        <v>129.28578635001099</v>
      </c>
    </row>
    <row r="1679" spans="1:37" hidden="1" x14ac:dyDescent="0.3">
      <c r="A1679" s="13" t="str">
        <f t="shared" si="35"/>
        <v>SDGbaseTRA_UrbERT_v6_3trnsfrx_govhhd-5</v>
      </c>
      <c r="B1679" s="37" t="s">
        <v>220</v>
      </c>
      <c r="C1679" s="38" t="s">
        <v>296</v>
      </c>
      <c r="D1679" s="4" t="s">
        <v>193</v>
      </c>
      <c r="E1679" t="s">
        <v>89</v>
      </c>
      <c r="F1679">
        <v>51.448840412463099</v>
      </c>
      <c r="G1679">
        <v>51.448840412463099</v>
      </c>
      <c r="H1679">
        <v>48.837297273126502</v>
      </c>
      <c r="I1679">
        <v>50.654826128443197</v>
      </c>
      <c r="J1679">
        <v>52.068450361209599</v>
      </c>
      <c r="K1679">
        <v>53.310126696973398</v>
      </c>
      <c r="L1679">
        <v>54.747740883610703</v>
      </c>
      <c r="M1679">
        <v>56.360609330041797</v>
      </c>
      <c r="N1679">
        <v>58.018343932266397</v>
      </c>
      <c r="O1679">
        <v>59.824512997221703</v>
      </c>
      <c r="P1679">
        <v>61.900722720790299</v>
      </c>
      <c r="Q1679">
        <v>64.103645640977803</v>
      </c>
      <c r="R1679">
        <v>66.295733907316702</v>
      </c>
      <c r="S1679">
        <v>68.865025074894703</v>
      </c>
      <c r="T1679">
        <v>71.498699093859003</v>
      </c>
      <c r="U1679">
        <v>74.276280556257205</v>
      </c>
      <c r="V1679">
        <v>77.423366563425901</v>
      </c>
      <c r="W1679">
        <v>80.524869204590203</v>
      </c>
      <c r="X1679">
        <v>83.757056929593205</v>
      </c>
      <c r="Y1679">
        <v>87.148966464070895</v>
      </c>
      <c r="Z1679">
        <v>90.397879933851499</v>
      </c>
      <c r="AA1679">
        <v>93.844751095729293</v>
      </c>
      <c r="AB1679">
        <v>97.243432601412195</v>
      </c>
      <c r="AC1679">
        <v>101.016088812617</v>
      </c>
      <c r="AD1679">
        <v>104.60488739986199</v>
      </c>
      <c r="AE1679">
        <v>108.259991375388</v>
      </c>
      <c r="AF1679">
        <v>112.061757492518</v>
      </c>
      <c r="AG1679">
        <v>116.01966670539601</v>
      </c>
      <c r="AH1679">
        <v>119.982550461052</v>
      </c>
      <c r="AI1679">
        <v>121.184535651571</v>
      </c>
      <c r="AJ1679">
        <v>121.90437179334199</v>
      </c>
      <c r="AK1679">
        <v>122.548636398269</v>
      </c>
    </row>
    <row r="1680" spans="1:37" hidden="1" x14ac:dyDescent="0.3">
      <c r="A1680" s="13" t="str">
        <f t="shared" si="35"/>
        <v>SDGbaseTRA_UrbERT_v6_3trnsfrx_govhhd-6</v>
      </c>
      <c r="B1680" s="37" t="s">
        <v>220</v>
      </c>
      <c r="C1680" s="38" t="s">
        <v>296</v>
      </c>
      <c r="D1680" s="4" t="s">
        <v>193</v>
      </c>
      <c r="E1680" t="s">
        <v>90</v>
      </c>
      <c r="F1680">
        <v>33.304564377838098</v>
      </c>
      <c r="G1680">
        <v>33.304564377838098</v>
      </c>
      <c r="H1680">
        <v>31.614024690019001</v>
      </c>
      <c r="I1680">
        <v>32.790572232882703</v>
      </c>
      <c r="J1680">
        <v>33.705658732185803</v>
      </c>
      <c r="K1680">
        <v>34.5094375759722</v>
      </c>
      <c r="L1680">
        <v>35.440053579083497</v>
      </c>
      <c r="M1680">
        <v>36.484117557523298</v>
      </c>
      <c r="N1680">
        <v>37.557224907242698</v>
      </c>
      <c r="O1680">
        <v>38.726418875830099</v>
      </c>
      <c r="P1680">
        <v>40.070419242915797</v>
      </c>
      <c r="Q1680">
        <v>41.496445322932601</v>
      </c>
      <c r="R1680">
        <v>42.915457767195598</v>
      </c>
      <c r="S1680">
        <v>44.578646332963302</v>
      </c>
      <c r="T1680">
        <v>46.283512083321199</v>
      </c>
      <c r="U1680">
        <v>48.081533960733999</v>
      </c>
      <c r="V1680">
        <v>50.118748554650303</v>
      </c>
      <c r="W1680">
        <v>52.126455503001097</v>
      </c>
      <c r="X1680">
        <v>54.218759300435998</v>
      </c>
      <c r="Y1680">
        <v>56.414456395825802</v>
      </c>
      <c r="Z1680">
        <v>58.517587330262202</v>
      </c>
      <c r="AA1680">
        <v>60.7488629351651</v>
      </c>
      <c r="AB1680">
        <v>62.948943755225002</v>
      </c>
      <c r="AC1680">
        <v>65.391110977152707</v>
      </c>
      <c r="AD1680">
        <v>67.714260976838005</v>
      </c>
      <c r="AE1680">
        <v>70.080332683890703</v>
      </c>
      <c r="AF1680">
        <v>72.541343726750895</v>
      </c>
      <c r="AG1680">
        <v>75.103431445835994</v>
      </c>
      <c r="AH1680">
        <v>77.668739353731496</v>
      </c>
      <c r="AI1680">
        <v>78.446824784577103</v>
      </c>
      <c r="AJ1680">
        <v>78.912798923797496</v>
      </c>
      <c r="AK1680">
        <v>79.329853066109806</v>
      </c>
    </row>
    <row r="1681" spans="1:37" hidden="1" x14ac:dyDescent="0.3">
      <c r="A1681" s="13" t="str">
        <f t="shared" si="35"/>
        <v>SDGbaseTRA_UrbERT_v6_3trnsfrx_govhhd-7</v>
      </c>
      <c r="B1681" s="37" t="s">
        <v>220</v>
      </c>
      <c r="C1681" s="38" t="s">
        <v>296</v>
      </c>
      <c r="D1681" s="4" t="s">
        <v>193</v>
      </c>
      <c r="E1681" t="s">
        <v>91</v>
      </c>
      <c r="F1681">
        <v>17.1658864276604</v>
      </c>
      <c r="G1681">
        <v>17.1658864276604</v>
      </c>
      <c r="H1681">
        <v>16.2945460325924</v>
      </c>
      <c r="I1681">
        <v>16.900963857741299</v>
      </c>
      <c r="J1681">
        <v>17.372619056119301</v>
      </c>
      <c r="K1681">
        <v>17.786903902750598</v>
      </c>
      <c r="L1681">
        <v>18.266563340295999</v>
      </c>
      <c r="M1681">
        <v>18.804696296301199</v>
      </c>
      <c r="N1681">
        <v>19.357798828464301</v>
      </c>
      <c r="O1681">
        <v>19.960426463793201</v>
      </c>
      <c r="P1681">
        <v>20.653153064219101</v>
      </c>
      <c r="Q1681">
        <v>21.388157475468599</v>
      </c>
      <c r="R1681">
        <v>22.1195469084997</v>
      </c>
      <c r="S1681">
        <v>22.976789948938599</v>
      </c>
      <c r="T1681">
        <v>23.8555143037458</v>
      </c>
      <c r="U1681">
        <v>24.782253323417699</v>
      </c>
      <c r="V1681">
        <v>25.832277396730898</v>
      </c>
      <c r="W1681">
        <v>26.8670925969666</v>
      </c>
      <c r="X1681">
        <v>27.945510826716198</v>
      </c>
      <c r="Y1681">
        <v>29.077220178665701</v>
      </c>
      <c r="Z1681">
        <v>30.1612189469264</v>
      </c>
      <c r="AA1681">
        <v>31.311266225372702</v>
      </c>
      <c r="AB1681">
        <v>32.445235042990802</v>
      </c>
      <c r="AC1681">
        <v>33.703980381718701</v>
      </c>
      <c r="AD1681">
        <v>34.901381692740003</v>
      </c>
      <c r="AE1681">
        <v>36.120905771847703</v>
      </c>
      <c r="AF1681">
        <v>37.389363619837702</v>
      </c>
      <c r="AG1681">
        <v>38.709918553526798</v>
      </c>
      <c r="AH1681">
        <v>40.032133241559599</v>
      </c>
      <c r="AI1681">
        <v>40.433175152373501</v>
      </c>
      <c r="AJ1681">
        <v>40.673348212778599</v>
      </c>
      <c r="AK1681">
        <v>40.888306858083098</v>
      </c>
    </row>
    <row r="1682" spans="1:37" hidden="1" x14ac:dyDescent="0.3">
      <c r="A1682" s="13" t="str">
        <f t="shared" si="35"/>
        <v>SDGbaseTRA_UrbERT_v6_3trnsfrx_govhhd-8</v>
      </c>
      <c r="B1682" s="37" t="s">
        <v>220</v>
      </c>
      <c r="C1682" s="38" t="s">
        <v>296</v>
      </c>
      <c r="D1682" s="4" t="s">
        <v>193</v>
      </c>
      <c r="E1682" t="s">
        <v>92</v>
      </c>
      <c r="F1682">
        <v>-31.5393310233951</v>
      </c>
      <c r="G1682">
        <v>-31.5393310233951</v>
      </c>
      <c r="H1682">
        <v>-29.9383945806475</v>
      </c>
      <c r="I1682">
        <v>-31.0525818733609</v>
      </c>
      <c r="J1682">
        <v>-31.9191662757008</v>
      </c>
      <c r="K1682">
        <v>-32.680342633877402</v>
      </c>
      <c r="L1682">
        <v>-33.561633433685202</v>
      </c>
      <c r="M1682">
        <v>-34.550359154641498</v>
      </c>
      <c r="N1682">
        <v>-35.566588868457004</v>
      </c>
      <c r="O1682">
        <v>-36.673812346520997</v>
      </c>
      <c r="P1682">
        <v>-37.946577004006997</v>
      </c>
      <c r="Q1682">
        <v>-39.297019786425601</v>
      </c>
      <c r="R1682">
        <v>-40.6408206750422</v>
      </c>
      <c r="S1682">
        <v>-42.215855680303399</v>
      </c>
      <c r="T1682">
        <v>-43.830358864940898</v>
      </c>
      <c r="U1682">
        <v>-45.533080646126201</v>
      </c>
      <c r="V1682">
        <v>-47.462317273102499</v>
      </c>
      <c r="W1682">
        <v>-49.3636102407458</v>
      </c>
      <c r="X1682">
        <v>-51.345016192198997</v>
      </c>
      <c r="Y1682">
        <v>-53.424335312934502</v>
      </c>
      <c r="Z1682">
        <v>-55.415994533400699</v>
      </c>
      <c r="AA1682">
        <v>-57.529006404959297</v>
      </c>
      <c r="AB1682">
        <v>-59.612476900921301</v>
      </c>
      <c r="AC1682">
        <v>-61.925202554769399</v>
      </c>
      <c r="AD1682">
        <v>-64.125219225932796</v>
      </c>
      <c r="AE1682">
        <v>-66.365882636125306</v>
      </c>
      <c r="AF1682">
        <v>-68.696453336658095</v>
      </c>
      <c r="AG1682">
        <v>-71.122743372055496</v>
      </c>
      <c r="AH1682">
        <v>-73.552082917414793</v>
      </c>
      <c r="AI1682">
        <v>-74.2889276840815</v>
      </c>
      <c r="AJ1682">
        <v>-74.730203914524907</v>
      </c>
      <c r="AK1682">
        <v>-75.125153042213199</v>
      </c>
    </row>
    <row r="1683" spans="1:37" hidden="1" x14ac:dyDescent="0.3">
      <c r="A1683" s="13" t="str">
        <f t="shared" si="35"/>
        <v>SDGbaseTRA_UrbERT_v6_3trnsfrx_govhhd-9</v>
      </c>
      <c r="B1683" s="37" t="s">
        <v>220</v>
      </c>
      <c r="C1683" s="38" t="s">
        <v>296</v>
      </c>
      <c r="D1683" s="4" t="s">
        <v>193</v>
      </c>
      <c r="E1683" t="s">
        <v>93</v>
      </c>
      <c r="F1683">
        <v>-164.453474595279</v>
      </c>
      <c r="G1683">
        <v>-164.453474595279</v>
      </c>
      <c r="H1683">
        <v>-156.105816224823</v>
      </c>
      <c r="I1683">
        <v>-161.915450281446</v>
      </c>
      <c r="J1683">
        <v>-166.43402475245</v>
      </c>
      <c r="K1683">
        <v>-170.402976940722</v>
      </c>
      <c r="L1683">
        <v>-174.99823401988201</v>
      </c>
      <c r="M1683">
        <v>-180.15368199410801</v>
      </c>
      <c r="N1683">
        <v>-185.452542242601</v>
      </c>
      <c r="O1683">
        <v>-191.22586533515499</v>
      </c>
      <c r="P1683">
        <v>-197.86235899161201</v>
      </c>
      <c r="Q1683">
        <v>-204.90388462340499</v>
      </c>
      <c r="R1683">
        <v>-211.91077786198699</v>
      </c>
      <c r="S1683">
        <v>-220.123380058028</v>
      </c>
      <c r="T1683">
        <v>-228.54177860496799</v>
      </c>
      <c r="U1683">
        <v>-237.42016962021299</v>
      </c>
      <c r="V1683">
        <v>-247.47966220702199</v>
      </c>
      <c r="W1683">
        <v>-257.39344999537298</v>
      </c>
      <c r="X1683">
        <v>-267.72496568473701</v>
      </c>
      <c r="Y1683">
        <v>-278.56702362007201</v>
      </c>
      <c r="Z1683">
        <v>-288.95200226062798</v>
      </c>
      <c r="AA1683">
        <v>-299.969742106826</v>
      </c>
      <c r="AB1683">
        <v>-310.83344628696699</v>
      </c>
      <c r="AC1683">
        <v>-322.89254066911599</v>
      </c>
      <c r="AD1683">
        <v>-334.36394396146801</v>
      </c>
      <c r="AE1683">
        <v>-346.04728889136902</v>
      </c>
      <c r="AF1683">
        <v>-358.19943153536798</v>
      </c>
      <c r="AG1683">
        <v>-370.85067725776503</v>
      </c>
      <c r="AH1683">
        <v>-383.51782384085902</v>
      </c>
      <c r="AI1683">
        <v>-387.35990540009601</v>
      </c>
      <c r="AJ1683">
        <v>-389.66082323817301</v>
      </c>
      <c r="AK1683">
        <v>-391.720180688987</v>
      </c>
    </row>
    <row r="1684" spans="1:37" hidden="1" x14ac:dyDescent="0.3">
      <c r="A1684" s="13" t="str">
        <f t="shared" si="35"/>
        <v>SDGbaseTRA_UrbERT_v6_3trnsfrx_rowent-e</v>
      </c>
      <c r="B1684" s="37" t="s">
        <v>220</v>
      </c>
      <c r="C1684" s="38" t="s">
        <v>296</v>
      </c>
      <c r="D1684" s="4" t="s">
        <v>194</v>
      </c>
      <c r="E1684" t="s">
        <v>83</v>
      </c>
      <c r="F1684">
        <v>-32.416327613782698</v>
      </c>
      <c r="G1684">
        <v>-32.416327613782698</v>
      </c>
      <c r="H1684">
        <v>-32.416327613782698</v>
      </c>
      <c r="I1684">
        <v>-32.416327613782698</v>
      </c>
      <c r="J1684">
        <v>-32.416327613782698</v>
      </c>
      <c r="K1684">
        <v>-32.416327613782698</v>
      </c>
      <c r="L1684">
        <v>-32.416327613782698</v>
      </c>
      <c r="M1684">
        <v>-32.416327613782698</v>
      </c>
      <c r="N1684">
        <v>-32.416327613782698</v>
      </c>
      <c r="O1684">
        <v>-32.416327613782698</v>
      </c>
      <c r="P1684">
        <v>-32.416327613782698</v>
      </c>
      <c r="Q1684">
        <v>-32.416327613782698</v>
      </c>
      <c r="R1684">
        <v>-32.416327613782698</v>
      </c>
      <c r="S1684">
        <v>-32.416327613782698</v>
      </c>
      <c r="T1684">
        <v>-32.416327613782698</v>
      </c>
      <c r="U1684">
        <v>-32.416327613782698</v>
      </c>
      <c r="V1684">
        <v>-32.416327613782698</v>
      </c>
      <c r="W1684">
        <v>-32.416327613782698</v>
      </c>
      <c r="X1684">
        <v>-32.416327613782698</v>
      </c>
      <c r="Y1684">
        <v>-32.416327613782698</v>
      </c>
      <c r="Z1684">
        <v>-32.416327613782698</v>
      </c>
      <c r="AA1684">
        <v>-32.416327613782698</v>
      </c>
      <c r="AB1684">
        <v>-32.416327613782698</v>
      </c>
      <c r="AC1684">
        <v>-32.416327613782698</v>
      </c>
      <c r="AD1684">
        <v>-32.416327613782698</v>
      </c>
      <c r="AE1684">
        <v>-32.416327613782698</v>
      </c>
      <c r="AF1684">
        <v>-32.416327613782698</v>
      </c>
      <c r="AG1684">
        <v>-32.416327613782698</v>
      </c>
      <c r="AH1684">
        <v>-32.416327613782698</v>
      </c>
      <c r="AI1684">
        <v>-32.416327613782698</v>
      </c>
      <c r="AJ1684">
        <v>-32.416327613782698</v>
      </c>
      <c r="AK1684">
        <v>-32.416327613782698</v>
      </c>
    </row>
    <row r="1685" spans="1:37" hidden="1" x14ac:dyDescent="0.3">
      <c r="A1685" s="13" t="str">
        <f t="shared" si="35"/>
        <v>SDGbaseTRA_UrbERT_v6_3trnsfrx_rowhhd-0</v>
      </c>
      <c r="B1685" s="37" t="s">
        <v>220</v>
      </c>
      <c r="C1685" s="38" t="s">
        <v>296</v>
      </c>
      <c r="D1685" s="4" t="s">
        <v>194</v>
      </c>
      <c r="E1685" t="s">
        <v>84</v>
      </c>
      <c r="F1685">
        <v>2.9558537024277999E-2</v>
      </c>
      <c r="G1685">
        <v>2.9558537024277999E-2</v>
      </c>
      <c r="H1685">
        <v>2.9558537024277999E-2</v>
      </c>
      <c r="I1685">
        <v>2.9558537024277999E-2</v>
      </c>
      <c r="J1685">
        <v>2.9558537024277999E-2</v>
      </c>
      <c r="K1685">
        <v>2.9558537024277999E-2</v>
      </c>
      <c r="L1685">
        <v>2.9558537024277999E-2</v>
      </c>
      <c r="M1685">
        <v>2.9558537024277999E-2</v>
      </c>
      <c r="N1685">
        <v>2.9558537024277999E-2</v>
      </c>
      <c r="O1685">
        <v>2.9558537024277999E-2</v>
      </c>
      <c r="P1685">
        <v>2.9558537024277999E-2</v>
      </c>
      <c r="Q1685">
        <v>2.9558537024277999E-2</v>
      </c>
      <c r="R1685">
        <v>2.9558537024277999E-2</v>
      </c>
      <c r="S1685">
        <v>2.9558537024277999E-2</v>
      </c>
      <c r="T1685">
        <v>2.9558537024277999E-2</v>
      </c>
      <c r="U1685">
        <v>2.9558537024277999E-2</v>
      </c>
      <c r="V1685">
        <v>2.9558537024277999E-2</v>
      </c>
      <c r="W1685">
        <v>2.9558537024277999E-2</v>
      </c>
      <c r="X1685">
        <v>2.9558537024277999E-2</v>
      </c>
      <c r="Y1685">
        <v>2.9558537024277999E-2</v>
      </c>
      <c r="Z1685">
        <v>2.9558537024277999E-2</v>
      </c>
      <c r="AA1685">
        <v>2.9558537024277999E-2</v>
      </c>
      <c r="AB1685">
        <v>2.9558537024277999E-2</v>
      </c>
      <c r="AC1685">
        <v>2.9558537024277999E-2</v>
      </c>
      <c r="AD1685">
        <v>2.9558537024277999E-2</v>
      </c>
      <c r="AE1685">
        <v>2.9558537024277999E-2</v>
      </c>
      <c r="AF1685">
        <v>2.9558537024277999E-2</v>
      </c>
      <c r="AG1685">
        <v>2.9558537024277999E-2</v>
      </c>
      <c r="AH1685">
        <v>2.9558537024277999E-2</v>
      </c>
      <c r="AI1685">
        <v>2.9558537024277999E-2</v>
      </c>
      <c r="AJ1685">
        <v>2.9558537024277999E-2</v>
      </c>
      <c r="AK1685">
        <v>2.9558537024277999E-2</v>
      </c>
    </row>
    <row r="1686" spans="1:37" hidden="1" x14ac:dyDescent="0.3">
      <c r="A1686" s="13" t="str">
        <f t="shared" si="35"/>
        <v>SDGbaseTRA_UrbERT_v6_3trnsfrx_rowhhd-1</v>
      </c>
      <c r="B1686" s="37" t="s">
        <v>220</v>
      </c>
      <c r="C1686" s="38" t="s">
        <v>296</v>
      </c>
      <c r="D1686" s="4" t="s">
        <v>194</v>
      </c>
      <c r="E1686" t="s">
        <v>85</v>
      </c>
      <c r="F1686">
        <v>6.0737858203831901E-2</v>
      </c>
      <c r="G1686">
        <v>6.0737858203831901E-2</v>
      </c>
      <c r="H1686">
        <v>6.0737858203831901E-2</v>
      </c>
      <c r="I1686">
        <v>6.0737858203831901E-2</v>
      </c>
      <c r="J1686">
        <v>6.0737858203831901E-2</v>
      </c>
      <c r="K1686">
        <v>6.0737858203831901E-2</v>
      </c>
      <c r="L1686">
        <v>6.0737858203831901E-2</v>
      </c>
      <c r="M1686">
        <v>6.0737858203831901E-2</v>
      </c>
      <c r="N1686">
        <v>6.0737858203831901E-2</v>
      </c>
      <c r="O1686">
        <v>6.0737858203831901E-2</v>
      </c>
      <c r="P1686">
        <v>6.0737858203831901E-2</v>
      </c>
      <c r="Q1686">
        <v>6.0737858203831901E-2</v>
      </c>
      <c r="R1686">
        <v>6.0737858203831901E-2</v>
      </c>
      <c r="S1686">
        <v>6.0737858203831901E-2</v>
      </c>
      <c r="T1686">
        <v>6.0737858203831901E-2</v>
      </c>
      <c r="U1686">
        <v>6.0737858203831901E-2</v>
      </c>
      <c r="V1686">
        <v>6.0737858203831901E-2</v>
      </c>
      <c r="W1686">
        <v>6.0737858203831901E-2</v>
      </c>
      <c r="X1686">
        <v>6.0737858203831901E-2</v>
      </c>
      <c r="Y1686">
        <v>6.0737858203831901E-2</v>
      </c>
      <c r="Z1686">
        <v>6.0737858203831901E-2</v>
      </c>
      <c r="AA1686">
        <v>6.0737858203831901E-2</v>
      </c>
      <c r="AB1686">
        <v>6.0737858203831901E-2</v>
      </c>
      <c r="AC1686">
        <v>6.0737858203831901E-2</v>
      </c>
      <c r="AD1686">
        <v>6.0737858203831901E-2</v>
      </c>
      <c r="AE1686">
        <v>6.0737858203831901E-2</v>
      </c>
      <c r="AF1686">
        <v>6.0737858203831901E-2</v>
      </c>
      <c r="AG1686">
        <v>6.0737858203831901E-2</v>
      </c>
      <c r="AH1686">
        <v>6.0737858203831901E-2</v>
      </c>
      <c r="AI1686">
        <v>6.0737858203831901E-2</v>
      </c>
      <c r="AJ1686">
        <v>6.0737858203831901E-2</v>
      </c>
      <c r="AK1686">
        <v>6.0737858203831901E-2</v>
      </c>
    </row>
    <row r="1687" spans="1:37" hidden="1" x14ac:dyDescent="0.3">
      <c r="A1687" s="13" t="str">
        <f t="shared" si="35"/>
        <v>SDGbaseTRA_UrbERT_v6_3trnsfrx_rowhhd-2</v>
      </c>
      <c r="B1687" s="37" t="s">
        <v>220</v>
      </c>
      <c r="C1687" s="38" t="s">
        <v>296</v>
      </c>
      <c r="D1687" s="4" t="s">
        <v>194</v>
      </c>
      <c r="E1687" t="s">
        <v>86</v>
      </c>
      <c r="F1687">
        <v>0.132672966576039</v>
      </c>
      <c r="G1687">
        <v>0.132672966576039</v>
      </c>
      <c r="H1687">
        <v>0.132672966576039</v>
      </c>
      <c r="I1687">
        <v>0.132672966576039</v>
      </c>
      <c r="J1687">
        <v>0.132672966576039</v>
      </c>
      <c r="K1687">
        <v>0.132672966576039</v>
      </c>
      <c r="L1687">
        <v>0.132672966576039</v>
      </c>
      <c r="M1687">
        <v>0.132672966576039</v>
      </c>
      <c r="N1687">
        <v>0.132672966576039</v>
      </c>
      <c r="O1687">
        <v>0.132672966576039</v>
      </c>
      <c r="P1687">
        <v>0.132672966576039</v>
      </c>
      <c r="Q1687">
        <v>0.132672966576039</v>
      </c>
      <c r="R1687">
        <v>0.132672966576039</v>
      </c>
      <c r="S1687">
        <v>0.132672966576039</v>
      </c>
      <c r="T1687">
        <v>0.132672966576039</v>
      </c>
      <c r="U1687">
        <v>0.132672966576039</v>
      </c>
      <c r="V1687">
        <v>0.132672966576039</v>
      </c>
      <c r="W1687">
        <v>0.132672966576039</v>
      </c>
      <c r="X1687">
        <v>0.132672966576039</v>
      </c>
      <c r="Y1687">
        <v>0.132672966576039</v>
      </c>
      <c r="Z1687">
        <v>0.132672966576039</v>
      </c>
      <c r="AA1687">
        <v>0.132672966576039</v>
      </c>
      <c r="AB1687">
        <v>0.132672966576039</v>
      </c>
      <c r="AC1687">
        <v>0.132672966576039</v>
      </c>
      <c r="AD1687">
        <v>0.132672966576039</v>
      </c>
      <c r="AE1687">
        <v>0.132672966576039</v>
      </c>
      <c r="AF1687">
        <v>0.132672966576039</v>
      </c>
      <c r="AG1687">
        <v>0.132672966576039</v>
      </c>
      <c r="AH1687">
        <v>0.132672966576039</v>
      </c>
      <c r="AI1687">
        <v>0.132672966576039</v>
      </c>
      <c r="AJ1687">
        <v>0.132672966576039</v>
      </c>
      <c r="AK1687">
        <v>0.132672966576039</v>
      </c>
    </row>
    <row r="1688" spans="1:37" hidden="1" x14ac:dyDescent="0.3">
      <c r="A1688" s="13" t="str">
        <f t="shared" si="35"/>
        <v>SDGbaseTRA_UrbERT_v6_3trnsfrx_rowhhd-3</v>
      </c>
      <c r="B1688" s="37" t="s">
        <v>220</v>
      </c>
      <c r="C1688" s="38" t="s">
        <v>296</v>
      </c>
      <c r="D1688" s="4" t="s">
        <v>194</v>
      </c>
      <c r="E1688" t="s">
        <v>87</v>
      </c>
      <c r="F1688">
        <v>0.206152741521125</v>
      </c>
      <c r="G1688">
        <v>0.206152741521125</v>
      </c>
      <c r="H1688">
        <v>0.206152741521125</v>
      </c>
      <c r="I1688">
        <v>0.206152741521125</v>
      </c>
      <c r="J1688">
        <v>0.206152741521125</v>
      </c>
      <c r="K1688">
        <v>0.206152741521125</v>
      </c>
      <c r="L1688">
        <v>0.206152741521125</v>
      </c>
      <c r="M1688">
        <v>0.206152741521125</v>
      </c>
      <c r="N1688">
        <v>0.206152741521125</v>
      </c>
      <c r="O1688">
        <v>0.206152741521125</v>
      </c>
      <c r="P1688">
        <v>0.206152741521125</v>
      </c>
      <c r="Q1688">
        <v>0.206152741521125</v>
      </c>
      <c r="R1688">
        <v>0.206152741521125</v>
      </c>
      <c r="S1688">
        <v>0.206152741521125</v>
      </c>
      <c r="T1688">
        <v>0.206152741521125</v>
      </c>
      <c r="U1688">
        <v>0.206152741521125</v>
      </c>
      <c r="V1688">
        <v>0.206152741521125</v>
      </c>
      <c r="W1688">
        <v>0.206152741521125</v>
      </c>
      <c r="X1688">
        <v>0.206152741521125</v>
      </c>
      <c r="Y1688">
        <v>0.206152741521125</v>
      </c>
      <c r="Z1688">
        <v>0.206152741521125</v>
      </c>
      <c r="AA1688">
        <v>0.206152741521125</v>
      </c>
      <c r="AB1688">
        <v>0.206152741521125</v>
      </c>
      <c r="AC1688">
        <v>0.206152741521125</v>
      </c>
      <c r="AD1688">
        <v>0.206152741521125</v>
      </c>
      <c r="AE1688">
        <v>0.206152741521125</v>
      </c>
      <c r="AF1688">
        <v>0.206152741521125</v>
      </c>
      <c r="AG1688">
        <v>0.206152741521125</v>
      </c>
      <c r="AH1688">
        <v>0.206152741521125</v>
      </c>
      <c r="AI1688">
        <v>0.206152741521125</v>
      </c>
      <c r="AJ1688">
        <v>0.206152741521125</v>
      </c>
      <c r="AK1688">
        <v>0.206152741521125</v>
      </c>
    </row>
    <row r="1689" spans="1:37" hidden="1" x14ac:dyDescent="0.3">
      <c r="A1689" s="13" t="str">
        <f t="shared" si="35"/>
        <v>SDGbaseTRA_UrbERT_v6_3trnsfrx_rowhhd-4</v>
      </c>
      <c r="B1689" s="37" t="s">
        <v>220</v>
      </c>
      <c r="C1689" s="38" t="s">
        <v>296</v>
      </c>
      <c r="D1689" s="4" t="s">
        <v>194</v>
      </c>
      <c r="E1689" t="s">
        <v>88</v>
      </c>
      <c r="F1689">
        <v>0.20943764483930299</v>
      </c>
      <c r="G1689">
        <v>0.20943764483930299</v>
      </c>
      <c r="H1689">
        <v>0.20943764483930299</v>
      </c>
      <c r="I1689">
        <v>0.20943764483930299</v>
      </c>
      <c r="J1689">
        <v>0.20943764483930299</v>
      </c>
      <c r="K1689">
        <v>0.20943764483930299</v>
      </c>
      <c r="L1689">
        <v>0.20943764483930299</v>
      </c>
      <c r="M1689">
        <v>0.20943764483930299</v>
      </c>
      <c r="N1689">
        <v>0.20943764483930299</v>
      </c>
      <c r="O1689">
        <v>0.20943764483930299</v>
      </c>
      <c r="P1689">
        <v>0.20943764483930299</v>
      </c>
      <c r="Q1689">
        <v>0.20943764483930299</v>
      </c>
      <c r="R1689">
        <v>0.20943764483930299</v>
      </c>
      <c r="S1689">
        <v>0.20943764483930299</v>
      </c>
      <c r="T1689">
        <v>0.20943764483930299</v>
      </c>
      <c r="U1689">
        <v>0.20943764483930299</v>
      </c>
      <c r="V1689">
        <v>0.20943764483930299</v>
      </c>
      <c r="W1689">
        <v>0.20943764483930299</v>
      </c>
      <c r="X1689">
        <v>0.20943764483930299</v>
      </c>
      <c r="Y1689">
        <v>0.20943764483930299</v>
      </c>
      <c r="Z1689">
        <v>0.20943764483930299</v>
      </c>
      <c r="AA1689">
        <v>0.20943764483930299</v>
      </c>
      <c r="AB1689">
        <v>0.20943764483930299</v>
      </c>
      <c r="AC1689">
        <v>0.20943764483930299</v>
      </c>
      <c r="AD1689">
        <v>0.20943764483930299</v>
      </c>
      <c r="AE1689">
        <v>0.20943764483930299</v>
      </c>
      <c r="AF1689">
        <v>0.20943764483930299</v>
      </c>
      <c r="AG1689">
        <v>0.20943764483930299</v>
      </c>
      <c r="AH1689">
        <v>0.20943764483930299</v>
      </c>
      <c r="AI1689">
        <v>0.20943764483930299</v>
      </c>
      <c r="AJ1689">
        <v>0.20943764483930299</v>
      </c>
      <c r="AK1689">
        <v>0.20943764483930299</v>
      </c>
    </row>
    <row r="1690" spans="1:37" hidden="1" x14ac:dyDescent="0.3">
      <c r="A1690" s="13" t="str">
        <f t="shared" si="35"/>
        <v>SDGbaseTRA_UrbERT_v6_3trnsfrx_rowhhd-5</v>
      </c>
      <c r="B1690" s="37" t="s">
        <v>220</v>
      </c>
      <c r="C1690" s="38" t="s">
        <v>296</v>
      </c>
      <c r="D1690" s="4" t="s">
        <v>194</v>
      </c>
      <c r="E1690" t="s">
        <v>89</v>
      </c>
      <c r="F1690">
        <v>0.29828284698503399</v>
      </c>
      <c r="G1690">
        <v>0.29828284698503399</v>
      </c>
      <c r="H1690">
        <v>0.29828284698503399</v>
      </c>
      <c r="I1690">
        <v>0.29828284698503399</v>
      </c>
      <c r="J1690">
        <v>0.29828284698503399</v>
      </c>
      <c r="K1690">
        <v>0.29828284698503399</v>
      </c>
      <c r="L1690">
        <v>0.29828284698503399</v>
      </c>
      <c r="M1690">
        <v>0.29828284698503399</v>
      </c>
      <c r="N1690">
        <v>0.29828284698503399</v>
      </c>
      <c r="O1690">
        <v>0.29828284698503399</v>
      </c>
      <c r="P1690">
        <v>0.29828284698503399</v>
      </c>
      <c r="Q1690">
        <v>0.29828284698503399</v>
      </c>
      <c r="R1690">
        <v>0.29828284698503399</v>
      </c>
      <c r="S1690">
        <v>0.29828284698503399</v>
      </c>
      <c r="T1690">
        <v>0.29828284698503399</v>
      </c>
      <c r="U1690">
        <v>0.29828284698503399</v>
      </c>
      <c r="V1690">
        <v>0.29828284698503399</v>
      </c>
      <c r="W1690">
        <v>0.29828284698503399</v>
      </c>
      <c r="X1690">
        <v>0.29828284698503399</v>
      </c>
      <c r="Y1690">
        <v>0.29828284698503399</v>
      </c>
      <c r="Z1690">
        <v>0.29828284698503399</v>
      </c>
      <c r="AA1690">
        <v>0.29828284698503399</v>
      </c>
      <c r="AB1690">
        <v>0.29828284698503399</v>
      </c>
      <c r="AC1690">
        <v>0.29828284698503399</v>
      </c>
      <c r="AD1690">
        <v>0.29828284698503399</v>
      </c>
      <c r="AE1690">
        <v>0.29828284698503399</v>
      </c>
      <c r="AF1690">
        <v>0.29828284698503399</v>
      </c>
      <c r="AG1690">
        <v>0.29828284698503399</v>
      </c>
      <c r="AH1690">
        <v>0.29828284698503399</v>
      </c>
      <c r="AI1690">
        <v>0.29828284698503399</v>
      </c>
      <c r="AJ1690">
        <v>0.29828284698503399</v>
      </c>
      <c r="AK1690">
        <v>0.29828284698503399</v>
      </c>
    </row>
    <row r="1691" spans="1:37" hidden="1" x14ac:dyDescent="0.3">
      <c r="A1691" s="13" t="str">
        <f t="shared" si="35"/>
        <v>SDGbaseTRA_UrbERT_v6_3trnsfrx_rowhhd-6</v>
      </c>
      <c r="B1691" s="37" t="s">
        <v>220</v>
      </c>
      <c r="C1691" s="38" t="s">
        <v>296</v>
      </c>
      <c r="D1691" s="4" t="s">
        <v>194</v>
      </c>
      <c r="E1691" t="s">
        <v>90</v>
      </c>
      <c r="F1691">
        <v>0.55915071720831799</v>
      </c>
      <c r="G1691">
        <v>0.55915071720831799</v>
      </c>
      <c r="H1691">
        <v>0.55915071720831799</v>
      </c>
      <c r="I1691">
        <v>0.55915071720831799</v>
      </c>
      <c r="J1691">
        <v>0.55915071720831799</v>
      </c>
      <c r="K1691">
        <v>0.55915071720831799</v>
      </c>
      <c r="L1691">
        <v>0.55915071720831799</v>
      </c>
      <c r="M1691">
        <v>0.55915071720831799</v>
      </c>
      <c r="N1691">
        <v>0.55915071720831799</v>
      </c>
      <c r="O1691">
        <v>0.55915071720831799</v>
      </c>
      <c r="P1691">
        <v>0.55915071720831799</v>
      </c>
      <c r="Q1691">
        <v>0.55915071720831799</v>
      </c>
      <c r="R1691">
        <v>0.55915071720831799</v>
      </c>
      <c r="S1691">
        <v>0.55915071720831799</v>
      </c>
      <c r="T1691">
        <v>0.55915071720831799</v>
      </c>
      <c r="U1691">
        <v>0.55915071720831799</v>
      </c>
      <c r="V1691">
        <v>0.55915071720831799</v>
      </c>
      <c r="W1691">
        <v>0.55915071720831799</v>
      </c>
      <c r="X1691">
        <v>0.55915071720831799</v>
      </c>
      <c r="Y1691">
        <v>0.55915071720831799</v>
      </c>
      <c r="Z1691">
        <v>0.55915071720831799</v>
      </c>
      <c r="AA1691">
        <v>0.55915071720831799</v>
      </c>
      <c r="AB1691">
        <v>0.55915071720831799</v>
      </c>
      <c r="AC1691">
        <v>0.55915071720831799</v>
      </c>
      <c r="AD1691">
        <v>0.55915071720831799</v>
      </c>
      <c r="AE1691">
        <v>0.55915071720831799</v>
      </c>
      <c r="AF1691">
        <v>0.55915071720831799</v>
      </c>
      <c r="AG1691">
        <v>0.55915071720831799</v>
      </c>
      <c r="AH1691">
        <v>0.55915071720831799</v>
      </c>
      <c r="AI1691">
        <v>0.55915071720831799</v>
      </c>
      <c r="AJ1691">
        <v>0.55915071720831799</v>
      </c>
      <c r="AK1691">
        <v>0.55915071720831799</v>
      </c>
    </row>
    <row r="1692" spans="1:37" hidden="1" x14ac:dyDescent="0.3">
      <c r="A1692" s="13" t="str">
        <f t="shared" si="35"/>
        <v>SDGbaseTRA_UrbERT_v6_3trnsfrx_rowhhd-7</v>
      </c>
      <c r="B1692" s="37" t="s">
        <v>220</v>
      </c>
      <c r="C1692" s="38" t="s">
        <v>296</v>
      </c>
      <c r="D1692" s="4" t="s">
        <v>194</v>
      </c>
      <c r="E1692" t="s">
        <v>91</v>
      </c>
      <c r="F1692">
        <v>0.68306578145445995</v>
      </c>
      <c r="G1692">
        <v>0.68306578145445995</v>
      </c>
      <c r="H1692">
        <v>0.68306578145445995</v>
      </c>
      <c r="I1692">
        <v>0.68306578145445995</v>
      </c>
      <c r="J1692">
        <v>0.68306578145445995</v>
      </c>
      <c r="K1692">
        <v>0.68306578145445995</v>
      </c>
      <c r="L1692">
        <v>0.68306578145445995</v>
      </c>
      <c r="M1692">
        <v>0.68306578145445995</v>
      </c>
      <c r="N1692">
        <v>0.68306578145445995</v>
      </c>
      <c r="O1692">
        <v>0.68306578145445995</v>
      </c>
      <c r="P1692">
        <v>0.68306578145445995</v>
      </c>
      <c r="Q1692">
        <v>0.68306578145445995</v>
      </c>
      <c r="R1692">
        <v>0.68306578145445995</v>
      </c>
      <c r="S1692">
        <v>0.68306578145445995</v>
      </c>
      <c r="T1692">
        <v>0.68306578145445995</v>
      </c>
      <c r="U1692">
        <v>0.68306578145445995</v>
      </c>
      <c r="V1692">
        <v>0.68306578145445995</v>
      </c>
      <c r="W1692">
        <v>0.68306578145445995</v>
      </c>
      <c r="X1692">
        <v>0.68306578145445995</v>
      </c>
      <c r="Y1692">
        <v>0.68306578145445995</v>
      </c>
      <c r="Z1692">
        <v>0.68306578145445995</v>
      </c>
      <c r="AA1692">
        <v>0.68306578145445995</v>
      </c>
      <c r="AB1692">
        <v>0.68306578145445995</v>
      </c>
      <c r="AC1692">
        <v>0.68306578145445995</v>
      </c>
      <c r="AD1692">
        <v>0.68306578145445995</v>
      </c>
      <c r="AE1692">
        <v>0.68306578145445995</v>
      </c>
      <c r="AF1692">
        <v>0.68306578145445995</v>
      </c>
      <c r="AG1692">
        <v>0.68306578145445995</v>
      </c>
      <c r="AH1692">
        <v>0.68306578145445995</v>
      </c>
      <c r="AI1692">
        <v>0.68306578145445995</v>
      </c>
      <c r="AJ1692">
        <v>0.68306578145445995</v>
      </c>
      <c r="AK1692">
        <v>0.68306578145445995</v>
      </c>
    </row>
    <row r="1693" spans="1:37" hidden="1" x14ac:dyDescent="0.3">
      <c r="A1693" s="13" t="str">
        <f t="shared" si="35"/>
        <v>SDGbaseTRA_UrbERT_v6_3trnsfrx_rowhhd-8</v>
      </c>
      <c r="B1693" s="37" t="s">
        <v>220</v>
      </c>
      <c r="C1693" s="38" t="s">
        <v>296</v>
      </c>
      <c r="D1693" s="4" t="s">
        <v>194</v>
      </c>
      <c r="E1693" t="s">
        <v>92</v>
      </c>
      <c r="F1693">
        <v>2.3350091454819899</v>
      </c>
      <c r="G1693">
        <v>2.3350091454819899</v>
      </c>
      <c r="H1693">
        <v>2.3350091454819899</v>
      </c>
      <c r="I1693">
        <v>2.3350091454819899</v>
      </c>
      <c r="J1693">
        <v>2.3350091454819899</v>
      </c>
      <c r="K1693">
        <v>2.3350091454819899</v>
      </c>
      <c r="L1693">
        <v>2.3350091454819899</v>
      </c>
      <c r="M1693">
        <v>2.3350091454819899</v>
      </c>
      <c r="N1693">
        <v>2.3350091454819899</v>
      </c>
      <c r="O1693">
        <v>2.3350091454819899</v>
      </c>
      <c r="P1693">
        <v>2.3350091454819899</v>
      </c>
      <c r="Q1693">
        <v>2.3350091454819899</v>
      </c>
      <c r="R1693">
        <v>2.3350091454819899</v>
      </c>
      <c r="S1693">
        <v>2.3350091454819899</v>
      </c>
      <c r="T1693">
        <v>2.3350091454819899</v>
      </c>
      <c r="U1693">
        <v>2.3350091454819899</v>
      </c>
      <c r="V1693">
        <v>2.3350091454819899</v>
      </c>
      <c r="W1693">
        <v>2.3350091454819899</v>
      </c>
      <c r="X1693">
        <v>2.3350091454819899</v>
      </c>
      <c r="Y1693">
        <v>2.3350091454819899</v>
      </c>
      <c r="Z1693">
        <v>2.3350091454819899</v>
      </c>
      <c r="AA1693">
        <v>2.3350091454819899</v>
      </c>
      <c r="AB1693">
        <v>2.3350091454819899</v>
      </c>
      <c r="AC1693">
        <v>2.3350091454819899</v>
      </c>
      <c r="AD1693">
        <v>2.3350091454819899</v>
      </c>
      <c r="AE1693">
        <v>2.3350091454819899</v>
      </c>
      <c r="AF1693">
        <v>2.3350091454819899</v>
      </c>
      <c r="AG1693">
        <v>2.3350091454819899</v>
      </c>
      <c r="AH1693">
        <v>2.3350091454819899</v>
      </c>
      <c r="AI1693">
        <v>2.3350091454819899</v>
      </c>
      <c r="AJ1693">
        <v>2.3350091454819899</v>
      </c>
      <c r="AK1693">
        <v>2.3350091454819899</v>
      </c>
    </row>
    <row r="1694" spans="1:37" hidden="1" x14ac:dyDescent="0.3">
      <c r="A1694" s="13" t="str">
        <f t="shared" si="35"/>
        <v>SDGbaseTRA_UrbERT_v6_3trnsfrx_rowhhd-9</v>
      </c>
      <c r="B1694" s="37" t="s">
        <v>220</v>
      </c>
      <c r="C1694" s="38" t="s">
        <v>296</v>
      </c>
      <c r="D1694" s="4" t="s">
        <v>194</v>
      </c>
      <c r="E1694" t="s">
        <v>93</v>
      </c>
      <c r="F1694">
        <v>8.8179239513541408</v>
      </c>
      <c r="G1694">
        <v>8.8179239513541408</v>
      </c>
      <c r="H1694">
        <v>8.8179239513541408</v>
      </c>
      <c r="I1694">
        <v>8.8179239513541408</v>
      </c>
      <c r="J1694">
        <v>8.8179239513541408</v>
      </c>
      <c r="K1694">
        <v>8.8179239513541408</v>
      </c>
      <c r="L1694">
        <v>8.8179239513541408</v>
      </c>
      <c r="M1694">
        <v>8.8179239513541408</v>
      </c>
      <c r="N1694">
        <v>8.8179239513541408</v>
      </c>
      <c r="O1694">
        <v>8.8179239513541408</v>
      </c>
      <c r="P1694">
        <v>8.8179239513541408</v>
      </c>
      <c r="Q1694">
        <v>8.8179239513541408</v>
      </c>
      <c r="R1694">
        <v>8.8179239513541408</v>
      </c>
      <c r="S1694">
        <v>8.8179239513541408</v>
      </c>
      <c r="T1694">
        <v>8.8179239513541408</v>
      </c>
      <c r="U1694">
        <v>8.8179239513541408</v>
      </c>
      <c r="V1694">
        <v>8.8179239513541408</v>
      </c>
      <c r="W1694">
        <v>8.8179239513541408</v>
      </c>
      <c r="X1694">
        <v>8.8179239513541408</v>
      </c>
      <c r="Y1694">
        <v>8.8179239513541408</v>
      </c>
      <c r="Z1694">
        <v>8.8179239513541408</v>
      </c>
      <c r="AA1694">
        <v>8.8179239513541408</v>
      </c>
      <c r="AB1694">
        <v>8.8179239513541408</v>
      </c>
      <c r="AC1694">
        <v>8.8179239513541408</v>
      </c>
      <c r="AD1694">
        <v>8.8179239513541408</v>
      </c>
      <c r="AE1694">
        <v>8.8179239513541408</v>
      </c>
      <c r="AF1694">
        <v>8.8179239513541408</v>
      </c>
      <c r="AG1694">
        <v>8.8179239513541408</v>
      </c>
      <c r="AH1694">
        <v>8.8179239513541408</v>
      </c>
      <c r="AI1694">
        <v>8.8179239513541408</v>
      </c>
      <c r="AJ1694">
        <v>8.8179239513541408</v>
      </c>
      <c r="AK1694">
        <v>8.8179239513541408</v>
      </c>
    </row>
    <row r="1695" spans="1:37" hidden="1" x14ac:dyDescent="0.3">
      <c r="A1695" s="13" t="str">
        <f t="shared" si="35"/>
        <v>SDGbaseTRA_UrbERT_v6_3trnsfrx_rowgov</v>
      </c>
      <c r="B1695" s="37" t="s">
        <v>220</v>
      </c>
      <c r="C1695" s="38" t="s">
        <v>296</v>
      </c>
      <c r="D1695" s="4" t="s">
        <v>194</v>
      </c>
      <c r="E1695" t="s">
        <v>195</v>
      </c>
      <c r="F1695">
        <v>-48.311760195367</v>
      </c>
      <c r="G1695">
        <v>-48.311760195367</v>
      </c>
      <c r="H1695">
        <v>-48.311760195367</v>
      </c>
      <c r="I1695">
        <v>-48.311760195367</v>
      </c>
      <c r="J1695">
        <v>-48.311760195367</v>
      </c>
      <c r="K1695">
        <v>-48.311760195367</v>
      </c>
      <c r="L1695">
        <v>-48.311760195367</v>
      </c>
      <c r="M1695">
        <v>-48.311760195367</v>
      </c>
      <c r="N1695">
        <v>-48.311760195367</v>
      </c>
      <c r="O1695">
        <v>-48.311760195367</v>
      </c>
      <c r="P1695">
        <v>-48.311760195367</v>
      </c>
      <c r="Q1695">
        <v>-48.311760195367</v>
      </c>
      <c r="R1695">
        <v>-48.311760195367</v>
      </c>
      <c r="S1695">
        <v>-48.311760195367</v>
      </c>
      <c r="T1695">
        <v>-48.311760195367</v>
      </c>
      <c r="U1695">
        <v>-48.311760195367</v>
      </c>
      <c r="V1695">
        <v>-48.311760195367</v>
      </c>
      <c r="W1695">
        <v>-48.311760195367</v>
      </c>
      <c r="X1695">
        <v>-48.311760195367</v>
      </c>
      <c r="Y1695">
        <v>-48.311760195367</v>
      </c>
      <c r="Z1695">
        <v>-48.311760195367</v>
      </c>
      <c r="AA1695">
        <v>-48.311760195367</v>
      </c>
      <c r="AB1695">
        <v>-48.311760195367</v>
      </c>
      <c r="AC1695">
        <v>-48.311760195367</v>
      </c>
      <c r="AD1695">
        <v>-48.311760195367</v>
      </c>
      <c r="AE1695">
        <v>-48.311760195367</v>
      </c>
      <c r="AF1695">
        <v>-48.311760195367</v>
      </c>
      <c r="AG1695">
        <v>-48.311760195367</v>
      </c>
      <c r="AH1695">
        <v>-48.311760195367</v>
      </c>
      <c r="AI1695">
        <v>-48.311760195367</v>
      </c>
      <c r="AJ1695">
        <v>-48.311760195367</v>
      </c>
      <c r="AK1695">
        <v>-48.311760195367</v>
      </c>
    </row>
    <row r="1696" spans="1:37" hidden="1" x14ac:dyDescent="0.3">
      <c r="A1696" s="13" t="str">
        <f t="shared" si="35"/>
        <v>SDGbaseTRA_UrbERT_v6_3C_NetTrnsGov2Instotal</v>
      </c>
      <c r="B1696" s="37" t="s">
        <v>220</v>
      </c>
      <c r="C1696" s="38" t="s">
        <v>296</v>
      </c>
      <c r="D1696" s="4" t="s">
        <v>196</v>
      </c>
      <c r="E1696" t="s">
        <v>1</v>
      </c>
      <c r="F1696">
        <v>406.47648084416699</v>
      </c>
      <c r="G1696">
        <v>406.47648084416699</v>
      </c>
      <c r="H1696">
        <v>397.54990810955201</v>
      </c>
      <c r="I1696">
        <v>403.762443250123</v>
      </c>
      <c r="J1696">
        <v>408.59438316454799</v>
      </c>
      <c r="K1696">
        <v>412.83858421069999</v>
      </c>
      <c r="L1696">
        <v>417.75252471125498</v>
      </c>
      <c r="M1696">
        <v>423.265505631069</v>
      </c>
      <c r="N1696">
        <v>428.93184453949101</v>
      </c>
      <c r="O1696">
        <v>435.10555053212101</v>
      </c>
      <c r="P1696">
        <v>442.20228840736002</v>
      </c>
      <c r="Q1696">
        <v>449.73214743193603</v>
      </c>
      <c r="R1696">
        <v>457.22497228917302</v>
      </c>
      <c r="S1696">
        <v>466.00712263481699</v>
      </c>
      <c r="T1696">
        <v>475.00934141322199</v>
      </c>
      <c r="U1696">
        <v>484.50345337214401</v>
      </c>
      <c r="V1696">
        <v>495.260576898816</v>
      </c>
      <c r="W1696">
        <v>505.86189092496898</v>
      </c>
      <c r="X1696">
        <v>516.90990249505501</v>
      </c>
      <c r="Y1696">
        <v>528.50386267617603</v>
      </c>
      <c r="Z1696">
        <v>539.60904488037795</v>
      </c>
      <c r="AA1696">
        <v>551.39087060245402</v>
      </c>
      <c r="AB1696">
        <v>563.00797820649598</v>
      </c>
      <c r="AC1696">
        <v>575.90337693254003</v>
      </c>
      <c r="AD1696">
        <v>588.17032789206803</v>
      </c>
      <c r="AE1696">
        <v>600.66391874977103</v>
      </c>
      <c r="AF1696">
        <v>613.658818682066</v>
      </c>
      <c r="AG1696">
        <v>627.18743474572204</v>
      </c>
      <c r="AH1696">
        <v>640.73305440287004</v>
      </c>
      <c r="AI1696">
        <v>644.84158627717898</v>
      </c>
      <c r="AJ1696">
        <v>647.30207394048</v>
      </c>
      <c r="AK1696">
        <v>649.50424888049895</v>
      </c>
    </row>
    <row r="1697" spans="1:37" hidden="1" x14ac:dyDescent="0.3">
      <c r="A1697" s="13" t="str">
        <f t="shared" si="35"/>
        <v>SDGbaseTRA_UrbERT_v6_3QFSXflab-p</v>
      </c>
      <c r="B1697" s="37" t="s">
        <v>220</v>
      </c>
      <c r="C1697" s="38" t="s">
        <v>296</v>
      </c>
      <c r="D1697" s="4" t="s">
        <v>198</v>
      </c>
      <c r="E1697" t="s">
        <v>199</v>
      </c>
      <c r="F1697">
        <v>3154.5511147246002</v>
      </c>
      <c r="G1697">
        <v>2922.62294347548</v>
      </c>
      <c r="H1697">
        <v>3032.6382511370398</v>
      </c>
      <c r="I1697">
        <v>3141.99452122195</v>
      </c>
      <c r="J1697">
        <v>3239.2341345342002</v>
      </c>
      <c r="K1697">
        <v>3333.46253400573</v>
      </c>
      <c r="L1697">
        <v>3430.3665232689</v>
      </c>
      <c r="M1697">
        <v>3530.4351218001402</v>
      </c>
      <c r="N1697">
        <v>3635.78482722531</v>
      </c>
      <c r="O1697">
        <v>3752.5604573968199</v>
      </c>
      <c r="P1697">
        <v>3878.9195515175702</v>
      </c>
      <c r="Q1697">
        <v>4009.94916902053</v>
      </c>
      <c r="R1697">
        <v>4141.5609293384196</v>
      </c>
      <c r="S1697">
        <v>4274.6803832167898</v>
      </c>
      <c r="T1697">
        <v>4410.0974674959098</v>
      </c>
      <c r="U1697">
        <v>4553.4340135881603</v>
      </c>
      <c r="V1697">
        <v>4701.0683833786197</v>
      </c>
      <c r="W1697">
        <v>4851.8139284390099</v>
      </c>
      <c r="X1697">
        <v>5005.6821698997801</v>
      </c>
      <c r="Y1697">
        <v>5157.97829338887</v>
      </c>
      <c r="Z1697">
        <v>5308.9392948528603</v>
      </c>
      <c r="AA1697">
        <v>5458.0971096036001</v>
      </c>
      <c r="AB1697">
        <v>5618.0629416028596</v>
      </c>
      <c r="AC1697">
        <v>5782.3008727863898</v>
      </c>
      <c r="AD1697">
        <v>5951.91652543084</v>
      </c>
      <c r="AE1697">
        <v>6128.2264126214905</v>
      </c>
      <c r="AF1697">
        <v>6312.0955108312501</v>
      </c>
      <c r="AG1697">
        <v>6490.9344972642903</v>
      </c>
      <c r="AH1697">
        <v>6611.5997859378504</v>
      </c>
      <c r="AI1697">
        <v>6687.0296723217898</v>
      </c>
      <c r="AJ1697">
        <v>6737.7533489795396</v>
      </c>
      <c r="AK1697">
        <v>6770.6885405041103</v>
      </c>
    </row>
    <row r="1698" spans="1:37" hidden="1" x14ac:dyDescent="0.3">
      <c r="A1698" s="13" t="str">
        <f t="shared" si="35"/>
        <v>SDGbaseTRA_UrbERT_v6_3QFSXflab-m</v>
      </c>
      <c r="B1698" s="37" t="s">
        <v>220</v>
      </c>
      <c r="C1698" s="38" t="s">
        <v>296</v>
      </c>
      <c r="D1698" s="4" t="s">
        <v>198</v>
      </c>
      <c r="E1698" t="s">
        <v>200</v>
      </c>
      <c r="F1698">
        <v>5235.9946818431899</v>
      </c>
      <c r="G1698">
        <v>4887.4476275667103</v>
      </c>
      <c r="H1698">
        <v>5090.9266751892601</v>
      </c>
      <c r="I1698">
        <v>5276.7410468736198</v>
      </c>
      <c r="J1698">
        <v>5434.1227864178099</v>
      </c>
      <c r="K1698">
        <v>5583.9625056231898</v>
      </c>
      <c r="L1698">
        <v>5737.6580934503399</v>
      </c>
      <c r="M1698">
        <v>5898.0841656391303</v>
      </c>
      <c r="N1698">
        <v>6066.5857303168596</v>
      </c>
      <c r="O1698">
        <v>6242.8503293963904</v>
      </c>
      <c r="P1698">
        <v>6434.8566632613702</v>
      </c>
      <c r="Q1698">
        <v>6634.4230431216702</v>
      </c>
      <c r="R1698">
        <v>6836.92121578157</v>
      </c>
      <c r="S1698">
        <v>7050.1533838794603</v>
      </c>
      <c r="T1698">
        <v>7272.0358159531197</v>
      </c>
      <c r="U1698">
        <v>7511.1796066573597</v>
      </c>
      <c r="V1698">
        <v>7762.9562072992603</v>
      </c>
      <c r="W1698">
        <v>8021.5827734465502</v>
      </c>
      <c r="X1698">
        <v>8282.4790308862503</v>
      </c>
      <c r="Y1698">
        <v>8535.6001832927905</v>
      </c>
      <c r="Z1698">
        <v>8782.5073954467698</v>
      </c>
      <c r="AA1698">
        <v>9024.6567681244305</v>
      </c>
      <c r="AB1698">
        <v>9275.0569758231595</v>
      </c>
      <c r="AC1698">
        <v>9531.5594592768994</v>
      </c>
      <c r="AD1698">
        <v>9801.0535395098996</v>
      </c>
      <c r="AE1698">
        <v>10085.735379542601</v>
      </c>
      <c r="AF1698">
        <v>10386.7750991293</v>
      </c>
      <c r="AG1698">
        <v>10677.6377701737</v>
      </c>
      <c r="AH1698">
        <v>10848.206942594899</v>
      </c>
      <c r="AI1698">
        <v>10929.4132869735</v>
      </c>
      <c r="AJ1698">
        <v>10962.769567896999</v>
      </c>
      <c r="AK1698">
        <v>10962.7176188993</v>
      </c>
    </row>
    <row r="1699" spans="1:37" hidden="1" x14ac:dyDescent="0.3">
      <c r="A1699" s="13" t="str">
        <f t="shared" si="35"/>
        <v>SDGbaseTRA_UrbERT_v6_3QFSXflab-s</v>
      </c>
      <c r="B1699" s="37" t="s">
        <v>220</v>
      </c>
      <c r="C1699" s="38" t="s">
        <v>296</v>
      </c>
      <c r="D1699" s="4" t="s">
        <v>198</v>
      </c>
      <c r="E1699" t="s">
        <v>201</v>
      </c>
      <c r="F1699">
        <v>4708.9378060375002</v>
      </c>
      <c r="G1699">
        <v>4347.6121759324997</v>
      </c>
      <c r="H1699">
        <v>4509.76765106529</v>
      </c>
      <c r="I1699">
        <v>4672.7301285062904</v>
      </c>
      <c r="J1699">
        <v>4820.90634499918</v>
      </c>
      <c r="K1699">
        <v>4965.5543304641997</v>
      </c>
      <c r="L1699">
        <v>5112.9071428863999</v>
      </c>
      <c r="M1699">
        <v>5265.4954338379503</v>
      </c>
      <c r="N1699">
        <v>5424.0682186814302</v>
      </c>
      <c r="O1699">
        <v>5580.2165348643903</v>
      </c>
      <c r="P1699">
        <v>5752.8760673385696</v>
      </c>
      <c r="Q1699">
        <v>5935.6468845381096</v>
      </c>
      <c r="R1699">
        <v>6121.8927078142597</v>
      </c>
      <c r="S1699">
        <v>6313.4753819901998</v>
      </c>
      <c r="T1699">
        <v>6510.33393172044</v>
      </c>
      <c r="U1699">
        <v>6718.5470842537097</v>
      </c>
      <c r="V1699">
        <v>6936.8948790211698</v>
      </c>
      <c r="W1699">
        <v>7162.0130849007601</v>
      </c>
      <c r="X1699">
        <v>7390.74015972496</v>
      </c>
      <c r="Y1699">
        <v>7615.8112906472898</v>
      </c>
      <c r="Z1699">
        <v>7836.8731420675304</v>
      </c>
      <c r="AA1699">
        <v>8055.5528058979298</v>
      </c>
      <c r="AB1699">
        <v>8271.9247546620209</v>
      </c>
      <c r="AC1699">
        <v>8491.5998342175499</v>
      </c>
      <c r="AD1699">
        <v>8722.3430121156307</v>
      </c>
      <c r="AE1699">
        <v>8966.3037718770593</v>
      </c>
      <c r="AF1699">
        <v>9224.3360166578295</v>
      </c>
      <c r="AG1699">
        <v>9479.2602017476693</v>
      </c>
      <c r="AH1699">
        <v>9656.7567949983204</v>
      </c>
      <c r="AI1699">
        <v>9771.7051696622202</v>
      </c>
      <c r="AJ1699">
        <v>9848.1286424115606</v>
      </c>
      <c r="AK1699">
        <v>9895.4251197644498</v>
      </c>
    </row>
    <row r="1700" spans="1:37" hidden="1" x14ac:dyDescent="0.3">
      <c r="A1700" s="13" t="str">
        <f t="shared" si="35"/>
        <v>SDGbaseTRA_UrbERT_v6_3QFSXflab-t</v>
      </c>
      <c r="B1700" s="37" t="s">
        <v>220</v>
      </c>
      <c r="C1700" s="38" t="s">
        <v>296</v>
      </c>
      <c r="D1700" s="4" t="s">
        <v>198</v>
      </c>
      <c r="E1700" t="s">
        <v>202</v>
      </c>
      <c r="F1700">
        <v>3319.0950973737399</v>
      </c>
      <c r="G1700">
        <v>3025.15637016238</v>
      </c>
      <c r="H1700">
        <v>3112.0834947950302</v>
      </c>
      <c r="I1700">
        <v>3205.6442938433202</v>
      </c>
      <c r="J1700">
        <v>3295.4410837493201</v>
      </c>
      <c r="K1700">
        <v>3387.1481875264799</v>
      </c>
      <c r="L1700">
        <v>3483.46861099128</v>
      </c>
      <c r="M1700">
        <v>3585.0216211860002</v>
      </c>
      <c r="N1700">
        <v>3691.6405267022601</v>
      </c>
      <c r="O1700">
        <v>3795.3912115795902</v>
      </c>
      <c r="P1700">
        <v>3911.7044325806</v>
      </c>
      <c r="Q1700">
        <v>4036.79906961804</v>
      </c>
      <c r="R1700">
        <v>4169.2192421426998</v>
      </c>
      <c r="S1700">
        <v>4304.1746493394503</v>
      </c>
      <c r="T1700">
        <v>4441.7351188849798</v>
      </c>
      <c r="U1700">
        <v>4585.9505424384397</v>
      </c>
      <c r="V1700">
        <v>4735.2863499586301</v>
      </c>
      <c r="W1700">
        <v>4889.1885114261404</v>
      </c>
      <c r="X1700">
        <v>5048.4995004326001</v>
      </c>
      <c r="Y1700">
        <v>5205.5349450705899</v>
      </c>
      <c r="Z1700">
        <v>5361.0156696900704</v>
      </c>
      <c r="AA1700">
        <v>5515.5465931968301</v>
      </c>
      <c r="AB1700">
        <v>5668.75010260001</v>
      </c>
      <c r="AC1700">
        <v>5822.7187934435997</v>
      </c>
      <c r="AD1700">
        <v>5981.9486368542803</v>
      </c>
      <c r="AE1700">
        <v>6148.2937221341399</v>
      </c>
      <c r="AF1700">
        <v>6323.0978559093601</v>
      </c>
      <c r="AG1700">
        <v>6497.12670004757</v>
      </c>
      <c r="AH1700">
        <v>6622.95111417526</v>
      </c>
      <c r="AI1700">
        <v>6708.5994876436898</v>
      </c>
      <c r="AJ1700">
        <v>6768.9288452557603</v>
      </c>
      <c r="AK1700">
        <v>6810.1391367455199</v>
      </c>
    </row>
    <row r="1701" spans="1:37" hidden="1" x14ac:dyDescent="0.3">
      <c r="A1701" s="13" t="str">
        <f t="shared" si="35"/>
        <v>SDGbaseTRA_UrbERT_v6_3QFSXfcap</v>
      </c>
      <c r="B1701" s="37" t="s">
        <v>220</v>
      </c>
      <c r="C1701" s="38" t="s">
        <v>296</v>
      </c>
      <c r="D1701" s="4" t="s">
        <v>198</v>
      </c>
      <c r="E1701" t="s">
        <v>203</v>
      </c>
      <c r="F1701">
        <v>3799.0893858038498</v>
      </c>
      <c r="G1701">
        <v>3955.0310944371899</v>
      </c>
      <c r="H1701">
        <v>4074.8564053412802</v>
      </c>
      <c r="I1701">
        <v>4159.1657870688496</v>
      </c>
      <c r="J1701">
        <v>4259.0901252219401</v>
      </c>
      <c r="K1701">
        <v>4377.9299886025501</v>
      </c>
      <c r="L1701">
        <v>4517.0890617802997</v>
      </c>
      <c r="M1701">
        <v>4656.2146183224604</v>
      </c>
      <c r="N1701">
        <v>4792.5207010285303</v>
      </c>
      <c r="O1701">
        <v>4905.3060890469096</v>
      </c>
      <c r="P1701">
        <v>5018.8148313665997</v>
      </c>
      <c r="Q1701">
        <v>5130.8185414970803</v>
      </c>
      <c r="R1701">
        <v>5285.1303744445904</v>
      </c>
      <c r="S1701">
        <v>5418.5024279036897</v>
      </c>
      <c r="T1701">
        <v>5561.5428048264303</v>
      </c>
      <c r="U1701">
        <v>5737.5371803440503</v>
      </c>
      <c r="V1701">
        <v>5899.6037286663204</v>
      </c>
      <c r="W1701">
        <v>6074.4326377794296</v>
      </c>
      <c r="X1701">
        <v>6262.3818122959901</v>
      </c>
      <c r="Y1701">
        <v>6436.6263231959001</v>
      </c>
      <c r="Z1701">
        <v>6612.9082429870396</v>
      </c>
      <c r="AA1701">
        <v>6795.1224131020399</v>
      </c>
      <c r="AB1701">
        <v>6982.8489717315297</v>
      </c>
      <c r="AC1701">
        <v>7159.0240965011899</v>
      </c>
      <c r="AD1701">
        <v>7342.3387361907498</v>
      </c>
      <c r="AE1701">
        <v>7534.5333517626405</v>
      </c>
      <c r="AF1701">
        <v>7736.4913062203796</v>
      </c>
      <c r="AG1701">
        <v>7925.4336682148796</v>
      </c>
      <c r="AH1701">
        <v>7779.4245790023497</v>
      </c>
      <c r="AI1701">
        <v>7645.5656135689396</v>
      </c>
      <c r="AJ1701">
        <v>7545.1185308598497</v>
      </c>
      <c r="AK1701">
        <v>7448.3040277042801</v>
      </c>
    </row>
    <row r="1702" spans="1:37" hidden="1" x14ac:dyDescent="0.3">
      <c r="A1702" s="13" t="str">
        <f t="shared" si="35"/>
        <v>SDGbaseTRA_UrbERT_v6_3QFSXfegy</v>
      </c>
      <c r="B1702" s="37" t="s">
        <v>220</v>
      </c>
      <c r="C1702" s="38" t="s">
        <v>296</v>
      </c>
      <c r="D1702" s="4" t="s">
        <v>198</v>
      </c>
      <c r="E1702" t="s">
        <v>204</v>
      </c>
      <c r="F1702">
        <v>200.18165765045001</v>
      </c>
      <c r="G1702">
        <v>215.86420678374199</v>
      </c>
      <c r="H1702">
        <v>219.02407371728799</v>
      </c>
      <c r="I1702">
        <v>223.378568202905</v>
      </c>
      <c r="J1702">
        <v>229.23808572127501</v>
      </c>
      <c r="K1702">
        <v>239.67834224411499</v>
      </c>
      <c r="L1702">
        <v>251.063296125075</v>
      </c>
      <c r="M1702">
        <v>253.64930855444001</v>
      </c>
      <c r="N1702">
        <v>250.855927846193</v>
      </c>
      <c r="O1702">
        <v>253.172316678372</v>
      </c>
      <c r="P1702">
        <v>260.88756793071701</v>
      </c>
      <c r="Q1702">
        <v>269.75883966917002</v>
      </c>
      <c r="R1702">
        <v>285.90484110766801</v>
      </c>
      <c r="S1702">
        <v>295.92027055375598</v>
      </c>
      <c r="T1702">
        <v>307.30321246446903</v>
      </c>
      <c r="U1702">
        <v>317.70278194319098</v>
      </c>
      <c r="V1702">
        <v>317.74760549499001</v>
      </c>
      <c r="W1702">
        <v>324.85947750182999</v>
      </c>
      <c r="X1702">
        <v>344.05361878665701</v>
      </c>
      <c r="Y1702">
        <v>364.84293181872698</v>
      </c>
      <c r="Z1702">
        <v>385.58859338686102</v>
      </c>
      <c r="AA1702">
        <v>405.66645508218301</v>
      </c>
      <c r="AB1702">
        <v>427.01203573337699</v>
      </c>
      <c r="AC1702">
        <v>448.48305154151302</v>
      </c>
      <c r="AD1702">
        <v>470.08643957561901</v>
      </c>
      <c r="AE1702">
        <v>491.84603206748199</v>
      </c>
      <c r="AF1702">
        <v>513.76066907872598</v>
      </c>
      <c r="AG1702">
        <v>590.74047094717298</v>
      </c>
      <c r="AH1702">
        <v>666.25622327781196</v>
      </c>
      <c r="AI1702">
        <v>735.41362160713095</v>
      </c>
      <c r="AJ1702">
        <v>805.79366028512004</v>
      </c>
      <c r="AK1702">
        <v>873.09002232664898</v>
      </c>
    </row>
    <row r="1703" spans="1:37" hidden="1" x14ac:dyDescent="0.3">
      <c r="A1703" s="13" t="str">
        <f t="shared" si="35"/>
        <v>SDGbaseTRA_UrbERT_v6_3QFSXfland</v>
      </c>
      <c r="B1703" s="37" t="s">
        <v>220</v>
      </c>
      <c r="C1703" s="38" t="s">
        <v>296</v>
      </c>
      <c r="D1703" s="4" t="s">
        <v>198</v>
      </c>
      <c r="E1703" t="s">
        <v>205</v>
      </c>
      <c r="F1703">
        <v>17.027338782018301</v>
      </c>
      <c r="G1703">
        <v>17.1976121698385</v>
      </c>
      <c r="H1703">
        <v>17.3695882915369</v>
      </c>
      <c r="I1703">
        <v>17.5432841744523</v>
      </c>
      <c r="J1703">
        <v>17.718717016196798</v>
      </c>
      <c r="K1703">
        <v>17.895904186358798</v>
      </c>
      <c r="L1703">
        <v>18.074863228222402</v>
      </c>
      <c r="M1703">
        <v>18.255611860504601</v>
      </c>
      <c r="N1703">
        <v>18.4381679791096</v>
      </c>
      <c r="O1703">
        <v>18.622549658900699</v>
      </c>
      <c r="P1703">
        <v>18.808775155489698</v>
      </c>
      <c r="Q1703">
        <v>18.996862907044601</v>
      </c>
      <c r="R1703">
        <v>19.186831536115101</v>
      </c>
      <c r="S1703">
        <v>19.378699851476199</v>
      </c>
      <c r="T1703">
        <v>19.572486849991002</v>
      </c>
      <c r="U1703">
        <v>19.7682117184909</v>
      </c>
      <c r="V1703">
        <v>19.9658938356758</v>
      </c>
      <c r="W1703">
        <v>20.165552774032601</v>
      </c>
      <c r="X1703">
        <v>20.367208301772902</v>
      </c>
      <c r="Y1703">
        <v>20.570880384790598</v>
      </c>
      <c r="Z1703">
        <v>20.7765891886385</v>
      </c>
      <c r="AA1703">
        <v>20.9843550805249</v>
      </c>
      <c r="AB1703">
        <v>21.194198631330199</v>
      </c>
      <c r="AC1703">
        <v>21.406140617643501</v>
      </c>
      <c r="AD1703">
        <v>21.6202020238199</v>
      </c>
      <c r="AE1703">
        <v>21.836404044058099</v>
      </c>
      <c r="AF1703">
        <v>22.054768084498701</v>
      </c>
      <c r="AG1703">
        <v>22.275315765343699</v>
      </c>
      <c r="AH1703">
        <v>22.498068922997099</v>
      </c>
      <c r="AI1703">
        <v>22.723049612227101</v>
      </c>
      <c r="AJ1703">
        <v>22.9502801083493</v>
      </c>
      <c r="AK1703">
        <v>23.179782909432799</v>
      </c>
    </row>
    <row r="1704" spans="1:37" hidden="1" x14ac:dyDescent="0.3">
      <c r="A1704" s="13" t="str">
        <f t="shared" si="35"/>
        <v>SDGbaseTRA_UrbERT_v6_3P_ActivePoptotal</v>
      </c>
      <c r="B1704" s="37" t="s">
        <v>220</v>
      </c>
      <c r="C1704" s="38" t="s">
        <v>296</v>
      </c>
      <c r="D1704" s="4" t="s">
        <v>207</v>
      </c>
      <c r="E1704" t="s">
        <v>1</v>
      </c>
      <c r="G1704">
        <v>24292.9</v>
      </c>
      <c r="H1704">
        <v>24642.6</v>
      </c>
      <c r="I1704">
        <v>24992.2</v>
      </c>
      <c r="J1704">
        <v>25341.9</v>
      </c>
      <c r="K1704">
        <v>25691.599999999999</v>
      </c>
      <c r="L1704">
        <v>26041.200000000001</v>
      </c>
      <c r="M1704">
        <v>26390.6</v>
      </c>
      <c r="N1704">
        <v>26740</v>
      </c>
      <c r="O1704">
        <v>27089.3</v>
      </c>
      <c r="P1704">
        <v>27438.7</v>
      </c>
      <c r="Q1704">
        <v>27788.1</v>
      </c>
      <c r="R1704">
        <v>28086.2</v>
      </c>
      <c r="S1704">
        <v>28384.400000000001</v>
      </c>
      <c r="T1704">
        <v>28682.5</v>
      </c>
      <c r="U1704">
        <v>28980.7</v>
      </c>
      <c r="V1704">
        <v>29278.799999999999</v>
      </c>
      <c r="W1704">
        <v>29514.3</v>
      </c>
      <c r="X1704">
        <v>29749.7</v>
      </c>
      <c r="Y1704">
        <v>29985.200000000001</v>
      </c>
      <c r="Z1704">
        <v>30220.7</v>
      </c>
      <c r="AA1704">
        <v>30456.1</v>
      </c>
      <c r="AB1704">
        <v>30638.2</v>
      </c>
      <c r="AC1704">
        <v>30820.3</v>
      </c>
      <c r="AD1704">
        <v>31002.3</v>
      </c>
      <c r="AE1704">
        <v>31184.400000000001</v>
      </c>
      <c r="AF1704">
        <v>31366.5</v>
      </c>
      <c r="AG1704">
        <v>31469.200000000001</v>
      </c>
      <c r="AH1704">
        <v>31571.9</v>
      </c>
      <c r="AI1704">
        <v>31674.6</v>
      </c>
      <c r="AJ1704">
        <v>31777.4</v>
      </c>
      <c r="AK1704">
        <v>31880.1</v>
      </c>
    </row>
    <row r="1705" spans="1:37" hidden="1" x14ac:dyDescent="0.3">
      <c r="A1705" s="13" t="str">
        <f t="shared" si="35"/>
        <v>SDGbaseTRA_UrbERT_v6_3P_WAgePoptotal</v>
      </c>
      <c r="B1705" s="37" t="s">
        <v>220</v>
      </c>
      <c r="C1705" s="38" t="s">
        <v>296</v>
      </c>
      <c r="D1705" s="4" t="s">
        <v>208</v>
      </c>
      <c r="E1705" t="s">
        <v>1</v>
      </c>
      <c r="G1705">
        <v>38959.5</v>
      </c>
      <c r="H1705">
        <v>39520.300000000003</v>
      </c>
      <c r="I1705">
        <v>40081.1</v>
      </c>
      <c r="J1705">
        <v>40641.9</v>
      </c>
      <c r="K1705">
        <v>41202.699999999997</v>
      </c>
      <c r="L1705">
        <v>41763.4</v>
      </c>
      <c r="M1705">
        <v>42323.7</v>
      </c>
      <c r="N1705">
        <v>42884</v>
      </c>
      <c r="O1705">
        <v>43444.3</v>
      </c>
      <c r="P1705">
        <v>44004.6</v>
      </c>
      <c r="Q1705">
        <v>44564.9</v>
      </c>
      <c r="R1705">
        <v>45043.1</v>
      </c>
      <c r="S1705">
        <v>45521.2</v>
      </c>
      <c r="T1705">
        <v>45999.4</v>
      </c>
      <c r="U1705">
        <v>46477.5</v>
      </c>
      <c r="V1705">
        <v>46955.7</v>
      </c>
      <c r="W1705">
        <v>47333.3</v>
      </c>
      <c r="X1705">
        <v>47710.9</v>
      </c>
      <c r="Y1705">
        <v>48088.6</v>
      </c>
      <c r="Z1705">
        <v>48466.2</v>
      </c>
      <c r="AA1705">
        <v>48843.8</v>
      </c>
      <c r="AB1705">
        <v>49135.8</v>
      </c>
      <c r="AC1705">
        <v>49427.8</v>
      </c>
      <c r="AD1705">
        <v>49719.8</v>
      </c>
      <c r="AE1705">
        <v>50011.8</v>
      </c>
      <c r="AF1705">
        <v>50303.8</v>
      </c>
      <c r="AG1705">
        <v>50468.5</v>
      </c>
      <c r="AH1705">
        <v>50633.3</v>
      </c>
      <c r="AI1705">
        <v>50798</v>
      </c>
      <c r="AJ1705">
        <v>50962.7</v>
      </c>
      <c r="AK1705">
        <v>51127.5</v>
      </c>
    </row>
    <row r="1706" spans="1:37" hidden="1" x14ac:dyDescent="0.3">
      <c r="A1706" s="13" t="str">
        <f t="shared" si="35"/>
        <v>SDGbaseTRA_UrbERT_v6_3C_BroadUnEmpRatetotal</v>
      </c>
      <c r="B1706" s="37" t="s">
        <v>220</v>
      </c>
      <c r="C1706" s="38" t="s">
        <v>296</v>
      </c>
      <c r="D1706" s="4" t="s">
        <v>209</v>
      </c>
      <c r="E1706" t="s">
        <v>1</v>
      </c>
      <c r="G1706">
        <v>0.37500919539713001</v>
      </c>
      <c r="H1706">
        <v>0.36104891236368603</v>
      </c>
      <c r="I1706">
        <v>0.34791214897267198</v>
      </c>
      <c r="J1706">
        <v>0.33747255139904597</v>
      </c>
      <c r="K1706">
        <v>0.32779089050041199</v>
      </c>
      <c r="L1706">
        <v>0.317834801368719</v>
      </c>
      <c r="M1706">
        <v>0.30736563994516097</v>
      </c>
      <c r="N1706">
        <v>0.29625731851436599</v>
      </c>
      <c r="O1706">
        <v>0.28491993025891399</v>
      </c>
      <c r="P1706">
        <v>0.27189128075681002</v>
      </c>
      <c r="Q1706">
        <v>0.25807024710943399</v>
      </c>
      <c r="R1706">
        <v>0.24270303226933701</v>
      </c>
      <c r="S1706">
        <v>0.22695269942553301</v>
      </c>
      <c r="T1706">
        <v>0.21087065862269899</v>
      </c>
      <c r="U1706">
        <v>0.193631925835551</v>
      </c>
      <c r="V1706">
        <v>0.17564224559552699</v>
      </c>
      <c r="W1706">
        <v>0.15550772682352401</v>
      </c>
      <c r="X1706">
        <v>0.135204695813955</v>
      </c>
      <c r="Y1706">
        <v>0.115732937836014</v>
      </c>
      <c r="Z1706">
        <v>9.6998563830181406E-2</v>
      </c>
      <c r="AA1706">
        <v>7.8875716955789404E-2</v>
      </c>
      <c r="AB1706">
        <v>5.8893969793001801E-2</v>
      </c>
      <c r="AC1706">
        <v>3.8679735118592698E-2</v>
      </c>
      <c r="AD1706">
        <v>1.7580575831126599E-2</v>
      </c>
      <c r="AE1706">
        <v>-4.6228013421874001E-3</v>
      </c>
      <c r="AF1706">
        <v>-2.8049176112339799E-2</v>
      </c>
      <c r="AG1706">
        <v>-5.3250771205917397E-2</v>
      </c>
      <c r="AH1706">
        <v>-6.8656452025577894E-2</v>
      </c>
      <c r="AI1706">
        <v>-7.6469714427371605E-2</v>
      </c>
      <c r="AJ1706">
        <v>-7.9936697292537495E-2</v>
      </c>
      <c r="AK1706">
        <v>-8.0265445086853002E-2</v>
      </c>
    </row>
    <row r="1707" spans="1:37" hidden="1" x14ac:dyDescent="0.3">
      <c r="A1707" s="13" t="str">
        <f t="shared" si="35"/>
        <v>SDGbaseTRA_UrbERT_v6_3C_LabForceParttotal</v>
      </c>
      <c r="B1707" s="37" t="s">
        <v>220</v>
      </c>
      <c r="C1707" s="38" t="s">
        <v>296</v>
      </c>
      <c r="D1707" s="4" t="s">
        <v>210</v>
      </c>
      <c r="E1707" t="s">
        <v>1</v>
      </c>
      <c r="G1707">
        <v>0.38970826414961901</v>
      </c>
      <c r="H1707">
        <v>0.39841337419469502</v>
      </c>
      <c r="I1707">
        <v>0.40660336144579801</v>
      </c>
      <c r="J1707">
        <v>0.41311317506564699</v>
      </c>
      <c r="K1707">
        <v>0.41915038474710697</v>
      </c>
      <c r="L1707">
        <v>0.42535809753508902</v>
      </c>
      <c r="M1707">
        <v>0.43188653975108998</v>
      </c>
      <c r="N1707">
        <v>0.438813527257855</v>
      </c>
      <c r="O1707">
        <v>0.44588170446381198</v>
      </c>
      <c r="P1707">
        <v>0.454006097423863</v>
      </c>
      <c r="Q1707">
        <v>0.462624580472487</v>
      </c>
      <c r="R1707">
        <v>0.47220537873896201</v>
      </c>
      <c r="S1707">
        <v>0.48202779800237899</v>
      </c>
      <c r="T1707">
        <v>0.492054294926769</v>
      </c>
      <c r="U1707">
        <v>0.50280482484939304</v>
      </c>
      <c r="V1707">
        <v>0.51402078596757494</v>
      </c>
      <c r="W1707">
        <v>0.52657639121321498</v>
      </c>
      <c r="X1707">
        <v>0.539235287134462</v>
      </c>
      <c r="Y1707">
        <v>0.55137651568977997</v>
      </c>
      <c r="Z1707">
        <v>0.56305911134063003</v>
      </c>
      <c r="AA1707">
        <v>0.57435853223587796</v>
      </c>
      <c r="AB1707">
        <v>0.58681846585764497</v>
      </c>
      <c r="AC1707">
        <v>0.59942338035932097</v>
      </c>
      <c r="AD1707">
        <v>0.61257812207431805</v>
      </c>
      <c r="AE1707">
        <v>0.62642334981295</v>
      </c>
      <c r="AF1707">
        <v>0.64103118417550398</v>
      </c>
      <c r="AG1707">
        <v>0.65674547825342999</v>
      </c>
      <c r="AH1707">
        <v>0.66635029985614902</v>
      </c>
      <c r="AI1707">
        <v>0.67122224529708296</v>
      </c>
      <c r="AJ1707">
        <v>0.67338622962566497</v>
      </c>
      <c r="AK1707">
        <v>0.67358995483670003</v>
      </c>
    </row>
    <row r="1708" spans="1:37" hidden="1" x14ac:dyDescent="0.3">
      <c r="A1708" s="13" t="str">
        <f t="shared" si="35"/>
        <v>SDGbaseTRA_UrbERT_v6_3QVAXaawhe</v>
      </c>
      <c r="B1708" s="37" t="s">
        <v>220</v>
      </c>
      <c r="C1708" s="38" t="s">
        <v>296</v>
      </c>
      <c r="D1708" s="4" t="s">
        <v>211</v>
      </c>
      <c r="E1708" t="s">
        <v>4</v>
      </c>
      <c r="F1708">
        <v>2.6605426949921398</v>
      </c>
      <c r="G1708">
        <v>2.64427286958687</v>
      </c>
      <c r="H1708">
        <v>2.6994743133518901</v>
      </c>
      <c r="I1708">
        <v>2.7327787200121501</v>
      </c>
      <c r="J1708">
        <v>2.7831889805150101</v>
      </c>
      <c r="K1708">
        <v>2.82627873457885</v>
      </c>
      <c r="L1708">
        <v>2.87332904054503</v>
      </c>
      <c r="M1708">
        <v>2.9170508090614602</v>
      </c>
      <c r="N1708">
        <v>2.96296114127093</v>
      </c>
      <c r="O1708">
        <v>3.0394754135386299</v>
      </c>
      <c r="P1708">
        <v>3.0979160690082499</v>
      </c>
      <c r="Q1708">
        <v>3.14766811672306</v>
      </c>
      <c r="R1708">
        <v>3.2106744245655401</v>
      </c>
      <c r="S1708">
        <v>3.2590809586538598</v>
      </c>
      <c r="T1708">
        <v>3.3077827748666002</v>
      </c>
      <c r="U1708">
        <v>3.3604169841957598</v>
      </c>
      <c r="V1708">
        <v>3.4045634687250299</v>
      </c>
      <c r="W1708">
        <v>3.44796150993258</v>
      </c>
      <c r="X1708">
        <v>3.4920794269375199</v>
      </c>
      <c r="Y1708">
        <v>3.5326108512262002</v>
      </c>
      <c r="Z1708">
        <v>3.5722558658804102</v>
      </c>
      <c r="AA1708">
        <v>3.6126157050026602</v>
      </c>
      <c r="AB1708">
        <v>3.6649754011095399</v>
      </c>
      <c r="AC1708">
        <v>3.71217766928571</v>
      </c>
      <c r="AD1708">
        <v>3.7608113906032701</v>
      </c>
      <c r="AE1708">
        <v>3.8110813460494399</v>
      </c>
      <c r="AF1708">
        <v>3.8637351951950598</v>
      </c>
      <c r="AG1708">
        <v>3.9094505474449299</v>
      </c>
      <c r="AH1708">
        <v>3.9056164044602801</v>
      </c>
      <c r="AI1708">
        <v>3.8965873292089102</v>
      </c>
      <c r="AJ1708">
        <v>3.8906739719816201</v>
      </c>
      <c r="AK1708">
        <v>3.8815935859713599</v>
      </c>
    </row>
    <row r="1709" spans="1:37" hidden="1" x14ac:dyDescent="0.3">
      <c r="A1709" s="13" t="str">
        <f t="shared" si="35"/>
        <v>SDGbaseTRA_UrbERT_v6_3QVAXaamai</v>
      </c>
      <c r="B1709" s="37" t="s">
        <v>220</v>
      </c>
      <c r="C1709" s="38" t="s">
        <v>296</v>
      </c>
      <c r="D1709" s="4" t="s">
        <v>211</v>
      </c>
      <c r="E1709" t="s">
        <v>5</v>
      </c>
      <c r="F1709">
        <v>11.9253026570291</v>
      </c>
      <c r="G1709">
        <v>11.797625633378599</v>
      </c>
      <c r="H1709">
        <v>12.0816263675071</v>
      </c>
      <c r="I1709">
        <v>12.274706625315799</v>
      </c>
      <c r="J1709">
        <v>12.563852765087899</v>
      </c>
      <c r="K1709">
        <v>12.785352376629501</v>
      </c>
      <c r="L1709">
        <v>13.021254077584301</v>
      </c>
      <c r="M1709">
        <v>13.231330601019801</v>
      </c>
      <c r="N1709">
        <v>13.458785666143299</v>
      </c>
      <c r="O1709">
        <v>13.901644837574199</v>
      </c>
      <c r="P1709">
        <v>14.1986911569879</v>
      </c>
      <c r="Q1709">
        <v>14.4380323521156</v>
      </c>
      <c r="R1709">
        <v>14.732100482522799</v>
      </c>
      <c r="S1709">
        <v>14.9456497923904</v>
      </c>
      <c r="T1709">
        <v>15.1596676780521</v>
      </c>
      <c r="U1709">
        <v>15.392672334987999</v>
      </c>
      <c r="V1709">
        <v>15.571699672127499</v>
      </c>
      <c r="W1709">
        <v>15.739975337633901</v>
      </c>
      <c r="X1709">
        <v>15.9165882274488</v>
      </c>
      <c r="Y1709">
        <v>16.0794042371285</v>
      </c>
      <c r="Z1709">
        <v>16.234088491082499</v>
      </c>
      <c r="AA1709">
        <v>16.398435960432</v>
      </c>
      <c r="AB1709">
        <v>16.644667084140899</v>
      </c>
      <c r="AC1709">
        <v>16.859464718491701</v>
      </c>
      <c r="AD1709">
        <v>17.0754527674817</v>
      </c>
      <c r="AE1709">
        <v>17.2940931822951</v>
      </c>
      <c r="AF1709">
        <v>17.517896581445299</v>
      </c>
      <c r="AG1709">
        <v>17.665588366872999</v>
      </c>
      <c r="AH1709">
        <v>17.6000848199076</v>
      </c>
      <c r="AI1709">
        <v>17.496883299198402</v>
      </c>
      <c r="AJ1709">
        <v>17.4055944839081</v>
      </c>
      <c r="AK1709">
        <v>17.293642770075198</v>
      </c>
    </row>
    <row r="1710" spans="1:37" hidden="1" x14ac:dyDescent="0.3">
      <c r="A1710" s="13" t="str">
        <f t="shared" si="35"/>
        <v>SDGbaseTRA_UrbERT_v6_3QVAXaaoce</v>
      </c>
      <c r="B1710" s="37" t="s">
        <v>220</v>
      </c>
      <c r="C1710" s="38" t="s">
        <v>296</v>
      </c>
      <c r="D1710" s="4" t="s">
        <v>211</v>
      </c>
      <c r="E1710" t="s">
        <v>6</v>
      </c>
      <c r="F1710">
        <v>0.81587985557138398</v>
      </c>
      <c r="G1710">
        <v>0.81297078616281104</v>
      </c>
      <c r="H1710">
        <v>0.82930858178431099</v>
      </c>
      <c r="I1710">
        <v>0.83930296256637105</v>
      </c>
      <c r="J1710">
        <v>0.85433957410277706</v>
      </c>
      <c r="K1710">
        <v>0.86780132491102902</v>
      </c>
      <c r="L1710">
        <v>0.88263870697586599</v>
      </c>
      <c r="M1710">
        <v>0.897217505901719</v>
      </c>
      <c r="N1710">
        <v>0.91279592026435197</v>
      </c>
      <c r="O1710">
        <v>0.93743469632172804</v>
      </c>
      <c r="P1710">
        <v>0.95805343414078203</v>
      </c>
      <c r="Q1710">
        <v>0.97617626280632497</v>
      </c>
      <c r="R1710">
        <v>0.99726741209819403</v>
      </c>
      <c r="S1710">
        <v>1.0144788485412399</v>
      </c>
      <c r="T1710">
        <v>1.0317710892471801</v>
      </c>
      <c r="U1710">
        <v>1.05017488373479</v>
      </c>
      <c r="V1710">
        <v>1.0655302253280901</v>
      </c>
      <c r="W1710">
        <v>1.0806409513377599</v>
      </c>
      <c r="X1710">
        <v>1.0962961604194701</v>
      </c>
      <c r="Y1710">
        <v>1.1108187823168101</v>
      </c>
      <c r="Z1710">
        <v>1.1251360145245199</v>
      </c>
      <c r="AA1710">
        <v>1.1398836325997801</v>
      </c>
      <c r="AB1710">
        <v>1.1584945533528099</v>
      </c>
      <c r="AC1710">
        <v>1.17552660099956</v>
      </c>
      <c r="AD1710">
        <v>1.1924716868351899</v>
      </c>
      <c r="AE1710">
        <v>1.2095261926652401</v>
      </c>
      <c r="AF1710">
        <v>1.2269276074293101</v>
      </c>
      <c r="AG1710">
        <v>1.2424479549512799</v>
      </c>
      <c r="AH1710">
        <v>1.2442097762726301</v>
      </c>
      <c r="AI1710">
        <v>1.2440421812212601</v>
      </c>
      <c r="AJ1710">
        <v>1.2444008669264399</v>
      </c>
      <c r="AK1710">
        <v>1.2436740791482599</v>
      </c>
    </row>
    <row r="1711" spans="1:37" hidden="1" x14ac:dyDescent="0.3">
      <c r="A1711" s="13" t="str">
        <f t="shared" si="35"/>
        <v>SDGbaseTRA_UrbERT_v6_3QVAXaaveg</v>
      </c>
      <c r="B1711" s="37" t="s">
        <v>220</v>
      </c>
      <c r="C1711" s="38" t="s">
        <v>296</v>
      </c>
      <c r="D1711" s="4" t="s">
        <v>211</v>
      </c>
      <c r="E1711" t="s">
        <v>7</v>
      </c>
      <c r="F1711">
        <v>6.7349634382759103</v>
      </c>
      <c r="G1711">
        <v>6.4286567727221602</v>
      </c>
      <c r="H1711">
        <v>6.5352502417974403</v>
      </c>
      <c r="I1711">
        <v>6.6329266260039903</v>
      </c>
      <c r="J1711">
        <v>6.7906561890584003</v>
      </c>
      <c r="K1711">
        <v>6.8810726561556699</v>
      </c>
      <c r="L1711">
        <v>6.9774574888060501</v>
      </c>
      <c r="M1711">
        <v>7.0525825882871001</v>
      </c>
      <c r="N1711">
        <v>7.1397357567283404</v>
      </c>
      <c r="O1711">
        <v>7.30589501905032</v>
      </c>
      <c r="P1711">
        <v>7.4109302002013804</v>
      </c>
      <c r="Q1711">
        <v>7.5004111925153598</v>
      </c>
      <c r="R1711">
        <v>7.6713346343602398</v>
      </c>
      <c r="S1711">
        <v>7.7756638697869498</v>
      </c>
      <c r="T1711">
        <v>7.8777517918973299</v>
      </c>
      <c r="U1711">
        <v>7.9921128763787301</v>
      </c>
      <c r="V1711">
        <v>8.0934385691025295</v>
      </c>
      <c r="W1711">
        <v>8.1850210649367696</v>
      </c>
      <c r="X1711">
        <v>8.2679834470137994</v>
      </c>
      <c r="Y1711">
        <v>8.3484893203735506</v>
      </c>
      <c r="Z1711">
        <v>8.4291409486750606</v>
      </c>
      <c r="AA1711">
        <v>8.5027289088694609</v>
      </c>
      <c r="AB1711">
        <v>8.6265431483034298</v>
      </c>
      <c r="AC1711">
        <v>8.7485586138192204</v>
      </c>
      <c r="AD1711">
        <v>8.8960958381722701</v>
      </c>
      <c r="AE1711">
        <v>9.05659267565097</v>
      </c>
      <c r="AF1711">
        <v>9.2304040947967199</v>
      </c>
      <c r="AG1711">
        <v>9.3515011629683507</v>
      </c>
      <c r="AH1711">
        <v>9.3347276246441098</v>
      </c>
      <c r="AI1711">
        <v>9.3097421067598098</v>
      </c>
      <c r="AJ1711">
        <v>9.2935589221639692</v>
      </c>
      <c r="AK1711">
        <v>9.2629474180421596</v>
      </c>
    </row>
    <row r="1712" spans="1:37" hidden="1" x14ac:dyDescent="0.3">
      <c r="A1712" s="13" t="str">
        <f t="shared" si="35"/>
        <v>SDGbaseTRA_UrbERT_v6_3QVAXaaofr</v>
      </c>
      <c r="B1712" s="37" t="s">
        <v>220</v>
      </c>
      <c r="C1712" s="38" t="s">
        <v>296</v>
      </c>
      <c r="D1712" s="4" t="s">
        <v>211</v>
      </c>
      <c r="E1712" t="s">
        <v>8</v>
      </c>
      <c r="F1712">
        <v>12.999968868332401</v>
      </c>
      <c r="G1712">
        <v>12.572931894228899</v>
      </c>
      <c r="H1712">
        <v>12.9565041481956</v>
      </c>
      <c r="I1712">
        <v>13.1578142726853</v>
      </c>
      <c r="J1712">
        <v>13.5158336329749</v>
      </c>
      <c r="K1712">
        <v>13.7940217927524</v>
      </c>
      <c r="L1712">
        <v>14.0915625992549</v>
      </c>
      <c r="M1712">
        <v>14.351987773244399</v>
      </c>
      <c r="N1712">
        <v>14.6326258440752</v>
      </c>
      <c r="O1712">
        <v>15.453801699847499</v>
      </c>
      <c r="P1712">
        <v>15.8645081265503</v>
      </c>
      <c r="Q1712">
        <v>16.157469548934699</v>
      </c>
      <c r="R1712">
        <v>16.572045127947099</v>
      </c>
      <c r="S1712">
        <v>16.882678884223999</v>
      </c>
      <c r="T1712">
        <v>17.201262303204</v>
      </c>
      <c r="U1712">
        <v>17.5493997134704</v>
      </c>
      <c r="V1712">
        <v>17.863613910538799</v>
      </c>
      <c r="W1712">
        <v>18.161628789723402</v>
      </c>
      <c r="X1712">
        <v>18.426755083280199</v>
      </c>
      <c r="Y1712">
        <v>18.676337671652199</v>
      </c>
      <c r="Z1712">
        <v>18.899551269855799</v>
      </c>
      <c r="AA1712">
        <v>19.140506490084899</v>
      </c>
      <c r="AB1712">
        <v>19.591509945717601</v>
      </c>
      <c r="AC1712">
        <v>19.994533722882601</v>
      </c>
      <c r="AD1712">
        <v>20.414727652672401</v>
      </c>
      <c r="AE1712">
        <v>20.845493304890699</v>
      </c>
      <c r="AF1712">
        <v>21.306361427884902</v>
      </c>
      <c r="AG1712">
        <v>21.6258527974468</v>
      </c>
      <c r="AH1712">
        <v>21.604560970333399</v>
      </c>
      <c r="AI1712">
        <v>21.4226714887821</v>
      </c>
      <c r="AJ1712">
        <v>21.268947883025401</v>
      </c>
      <c r="AK1712">
        <v>21.079053000472602</v>
      </c>
    </row>
    <row r="1713" spans="1:37" hidden="1" x14ac:dyDescent="0.3">
      <c r="A1713" s="13" t="str">
        <f t="shared" si="35"/>
        <v>SDGbaseTRA_UrbERT_v6_3QVAXaagra</v>
      </c>
      <c r="B1713" s="37" t="s">
        <v>220</v>
      </c>
      <c r="C1713" s="38" t="s">
        <v>296</v>
      </c>
      <c r="D1713" s="4" t="s">
        <v>211</v>
      </c>
      <c r="E1713" t="s">
        <v>9</v>
      </c>
      <c r="F1713">
        <v>6.1969723289684602</v>
      </c>
      <c r="G1713">
        <v>6.0245744226366602</v>
      </c>
      <c r="H1713">
        <v>6.2708999497555604</v>
      </c>
      <c r="I1713">
        <v>6.3403933041309601</v>
      </c>
      <c r="J1713">
        <v>6.5088529769979804</v>
      </c>
      <c r="K1713">
        <v>6.6726689190824002</v>
      </c>
      <c r="L1713">
        <v>6.8529799251984498</v>
      </c>
      <c r="M1713">
        <v>7.0434809288522704</v>
      </c>
      <c r="N1713">
        <v>7.24880783312351</v>
      </c>
      <c r="O1713">
        <v>7.7980920763485599</v>
      </c>
      <c r="P1713">
        <v>8.0990683058035895</v>
      </c>
      <c r="Q1713">
        <v>8.3212511859531499</v>
      </c>
      <c r="R1713">
        <v>8.6090558169953493</v>
      </c>
      <c r="S1713">
        <v>8.8448802279932295</v>
      </c>
      <c r="T1713">
        <v>9.0936918564279594</v>
      </c>
      <c r="U1713">
        <v>9.3614584433599308</v>
      </c>
      <c r="V1713">
        <v>9.5929956995499506</v>
      </c>
      <c r="W1713">
        <v>9.8396770136823903</v>
      </c>
      <c r="X1713">
        <v>10.0982706307224</v>
      </c>
      <c r="Y1713">
        <v>10.324011046383401</v>
      </c>
      <c r="Z1713">
        <v>10.529802080699699</v>
      </c>
      <c r="AA1713">
        <v>10.7577554950935</v>
      </c>
      <c r="AB1713">
        <v>11.167754968504701</v>
      </c>
      <c r="AC1713">
        <v>11.5060995371913</v>
      </c>
      <c r="AD1713">
        <v>11.798581271844499</v>
      </c>
      <c r="AE1713">
        <v>12.0732911075751</v>
      </c>
      <c r="AF1713">
        <v>12.3528722148383</v>
      </c>
      <c r="AG1713">
        <v>12.5538423568892</v>
      </c>
      <c r="AH1713">
        <v>12.593409983217301</v>
      </c>
      <c r="AI1713">
        <v>12.4966090553536</v>
      </c>
      <c r="AJ1713">
        <v>12.3910445907919</v>
      </c>
      <c r="AK1713">
        <v>12.260832630910601</v>
      </c>
    </row>
    <row r="1714" spans="1:37" hidden="1" x14ac:dyDescent="0.3">
      <c r="A1714" s="13" t="str">
        <f t="shared" si="35"/>
        <v>SDGbaseTRA_UrbERT_v6_3QVAXaaoil</v>
      </c>
      <c r="B1714" s="37" t="s">
        <v>220</v>
      </c>
      <c r="C1714" s="38" t="s">
        <v>296</v>
      </c>
      <c r="D1714" s="4" t="s">
        <v>211</v>
      </c>
      <c r="E1714" t="s">
        <v>10</v>
      </c>
      <c r="F1714">
        <v>5.4472049614464702</v>
      </c>
      <c r="G1714">
        <v>5.34772734428714</v>
      </c>
      <c r="H1714">
        <v>5.4496482814549498</v>
      </c>
      <c r="I1714">
        <v>5.5236657386789201</v>
      </c>
      <c r="J1714">
        <v>5.6378639890272302</v>
      </c>
      <c r="K1714">
        <v>5.7279013315269198</v>
      </c>
      <c r="L1714">
        <v>5.8267900594223496</v>
      </c>
      <c r="M1714">
        <v>5.9169208084448099</v>
      </c>
      <c r="N1714">
        <v>6.0134796398526102</v>
      </c>
      <c r="O1714">
        <v>6.1579786029940298</v>
      </c>
      <c r="P1714">
        <v>6.2777662407736301</v>
      </c>
      <c r="Q1714">
        <v>6.3873712797071898</v>
      </c>
      <c r="R1714">
        <v>6.5420906759311102</v>
      </c>
      <c r="S1714">
        <v>6.6585607084213096</v>
      </c>
      <c r="T1714">
        <v>6.7758499780316397</v>
      </c>
      <c r="U1714">
        <v>6.9019476433173796</v>
      </c>
      <c r="V1714">
        <v>7.01099223234442</v>
      </c>
      <c r="W1714">
        <v>7.1198605594010296</v>
      </c>
      <c r="X1714">
        <v>7.2325802496441396</v>
      </c>
      <c r="Y1714">
        <v>7.33852479914664</v>
      </c>
      <c r="Z1714">
        <v>7.4457569907596204</v>
      </c>
      <c r="AA1714">
        <v>7.5529485507390799</v>
      </c>
      <c r="AB1714">
        <v>7.6830835236500103</v>
      </c>
      <c r="AC1714">
        <v>7.8020224010553703</v>
      </c>
      <c r="AD1714">
        <v>7.9265055836727099</v>
      </c>
      <c r="AE1714">
        <v>8.0553316976381293</v>
      </c>
      <c r="AF1714">
        <v>8.1899260732142007</v>
      </c>
      <c r="AG1714">
        <v>8.3136629856605602</v>
      </c>
      <c r="AH1714">
        <v>8.3275782489401404</v>
      </c>
      <c r="AI1714">
        <v>8.3370035476597106</v>
      </c>
      <c r="AJ1714">
        <v>8.3510426081218796</v>
      </c>
      <c r="AK1714">
        <v>8.3557872937684099</v>
      </c>
    </row>
    <row r="1715" spans="1:37" hidden="1" x14ac:dyDescent="0.3">
      <c r="A1715" s="13" t="str">
        <f t="shared" si="35"/>
        <v>SDGbaseTRA_UrbERT_v6_3QVAXaatub</v>
      </c>
      <c r="B1715" s="37" t="s">
        <v>220</v>
      </c>
      <c r="C1715" s="38" t="s">
        <v>296</v>
      </c>
      <c r="D1715" s="4" t="s">
        <v>211</v>
      </c>
      <c r="E1715" t="s">
        <v>11</v>
      </c>
      <c r="F1715">
        <v>2.9478456812017</v>
      </c>
      <c r="G1715">
        <v>2.8203792778127701</v>
      </c>
      <c r="H1715">
        <v>2.8712598905662401</v>
      </c>
      <c r="I1715">
        <v>2.9152294823384</v>
      </c>
      <c r="J1715">
        <v>2.9863195913115801</v>
      </c>
      <c r="K1715">
        <v>3.0293954793814901</v>
      </c>
      <c r="L1715">
        <v>3.0761994958806498</v>
      </c>
      <c r="M1715">
        <v>3.1155530312602102</v>
      </c>
      <c r="N1715">
        <v>3.1605833549689302</v>
      </c>
      <c r="O1715">
        <v>3.2421597986019899</v>
      </c>
      <c r="P1715">
        <v>3.29563425531104</v>
      </c>
      <c r="Q1715">
        <v>3.3412296723214401</v>
      </c>
      <c r="R1715">
        <v>3.4212198937603802</v>
      </c>
      <c r="S1715">
        <v>3.4719749200686199</v>
      </c>
      <c r="T1715">
        <v>3.5218920891617702</v>
      </c>
      <c r="U1715">
        <v>3.5777379389554298</v>
      </c>
      <c r="V1715">
        <v>3.6259092953477801</v>
      </c>
      <c r="W1715">
        <v>3.6691574281565398</v>
      </c>
      <c r="X1715">
        <v>3.7082040413977402</v>
      </c>
      <c r="Y1715">
        <v>3.7447480390719701</v>
      </c>
      <c r="Z1715">
        <v>3.7808139171156299</v>
      </c>
      <c r="AA1715">
        <v>3.8138722297821199</v>
      </c>
      <c r="AB1715">
        <v>3.87141292855737</v>
      </c>
      <c r="AC1715">
        <v>3.9281682036844301</v>
      </c>
      <c r="AD1715">
        <v>3.99640907796344</v>
      </c>
      <c r="AE1715">
        <v>4.0709780792337797</v>
      </c>
      <c r="AF1715">
        <v>4.1519355140072296</v>
      </c>
      <c r="AG1715">
        <v>4.1965836762696904</v>
      </c>
      <c r="AH1715">
        <v>4.1687448231772999</v>
      </c>
      <c r="AI1715">
        <v>4.13542764736951</v>
      </c>
      <c r="AJ1715">
        <v>4.10737355697949</v>
      </c>
      <c r="AK1715">
        <v>4.0735536684143696</v>
      </c>
    </row>
    <row r="1716" spans="1:37" hidden="1" x14ac:dyDescent="0.3">
      <c r="A1716" s="13" t="str">
        <f t="shared" si="35"/>
        <v>SDGbaseTRA_UrbERT_v6_3QVAXaapul</v>
      </c>
      <c r="B1716" s="37" t="s">
        <v>220</v>
      </c>
      <c r="C1716" s="38" t="s">
        <v>296</v>
      </c>
      <c r="D1716" s="4" t="s">
        <v>211</v>
      </c>
      <c r="E1716" t="s">
        <v>12</v>
      </c>
      <c r="F1716">
        <v>0.52449157567985805</v>
      </c>
      <c r="G1716">
        <v>0.51545197279167998</v>
      </c>
      <c r="H1716">
        <v>0.52490665577070905</v>
      </c>
      <c r="I1716">
        <v>0.53241958408479595</v>
      </c>
      <c r="J1716">
        <v>0.54334709678728599</v>
      </c>
      <c r="K1716">
        <v>0.55134430369515597</v>
      </c>
      <c r="L1716">
        <v>0.559847733003348</v>
      </c>
      <c r="M1716">
        <v>0.56648017409442897</v>
      </c>
      <c r="N1716">
        <v>0.57339153894492101</v>
      </c>
      <c r="O1716">
        <v>0.58347794327310898</v>
      </c>
      <c r="P1716">
        <v>0.59121606706485896</v>
      </c>
      <c r="Q1716">
        <v>0.59816059803412602</v>
      </c>
      <c r="R1716">
        <v>0.60984730998245396</v>
      </c>
      <c r="S1716">
        <v>0.617783288788749</v>
      </c>
      <c r="T1716">
        <v>0.625709994575677</v>
      </c>
      <c r="U1716">
        <v>0.634498809382118</v>
      </c>
      <c r="V1716">
        <v>0.64207642365673101</v>
      </c>
      <c r="W1716">
        <v>0.64928495642542705</v>
      </c>
      <c r="X1716">
        <v>0.65640937870715299</v>
      </c>
      <c r="Y1716">
        <v>0.66329247520351498</v>
      </c>
      <c r="Z1716">
        <v>0.67043104431573197</v>
      </c>
      <c r="AA1716">
        <v>0.67735298161985702</v>
      </c>
      <c r="AB1716">
        <v>0.68576953170247701</v>
      </c>
      <c r="AC1716">
        <v>0.69360566462902995</v>
      </c>
      <c r="AD1716">
        <v>0.70266926270904695</v>
      </c>
      <c r="AE1716">
        <v>0.71251667064871005</v>
      </c>
      <c r="AF1716">
        <v>0.72314040554493197</v>
      </c>
      <c r="AG1716">
        <v>0.73304677234125204</v>
      </c>
      <c r="AH1716">
        <v>0.73263572513902697</v>
      </c>
      <c r="AI1716">
        <v>0.73260809741330302</v>
      </c>
      <c r="AJ1716">
        <v>0.73348916403648001</v>
      </c>
      <c r="AK1716">
        <v>0.73378855007773103</v>
      </c>
    </row>
    <row r="1717" spans="1:37" hidden="1" x14ac:dyDescent="0.3">
      <c r="A1717" s="13" t="str">
        <f t="shared" si="35"/>
        <v>SDGbaseTRA_UrbERT_v6_3QVAXaasug</v>
      </c>
      <c r="B1717" s="37" t="s">
        <v>220</v>
      </c>
      <c r="C1717" s="38" t="s">
        <v>296</v>
      </c>
      <c r="D1717" s="4" t="s">
        <v>211</v>
      </c>
      <c r="E1717" t="s">
        <v>13</v>
      </c>
      <c r="F1717">
        <v>3.8233471543033799</v>
      </c>
      <c r="G1717">
        <v>3.7357351704224202</v>
      </c>
      <c r="H1717">
        <v>3.8019977066521999</v>
      </c>
      <c r="I1717">
        <v>3.8554085359688899</v>
      </c>
      <c r="J1717">
        <v>3.9379155495126801</v>
      </c>
      <c r="K1717">
        <v>3.9916947537852998</v>
      </c>
      <c r="L1717">
        <v>4.0489330364594496</v>
      </c>
      <c r="M1717">
        <v>4.0981772049848804</v>
      </c>
      <c r="N1717">
        <v>4.1476898985016497</v>
      </c>
      <c r="O1717">
        <v>4.2713149053839601</v>
      </c>
      <c r="P1717">
        <v>4.3331196107409298</v>
      </c>
      <c r="Q1717">
        <v>4.3767762562900696</v>
      </c>
      <c r="R1717">
        <v>4.4545882788477504</v>
      </c>
      <c r="S1717">
        <v>4.5080888073947998</v>
      </c>
      <c r="T1717">
        <v>4.5611537539006397</v>
      </c>
      <c r="U1717">
        <v>4.6169017153427596</v>
      </c>
      <c r="V1717">
        <v>4.6572882701936802</v>
      </c>
      <c r="W1717">
        <v>4.7040310390580498</v>
      </c>
      <c r="X1717">
        <v>4.7613063053392404</v>
      </c>
      <c r="Y1717">
        <v>4.8070642121608502</v>
      </c>
      <c r="Z1717">
        <v>4.8503466129610402</v>
      </c>
      <c r="AA1717">
        <v>4.8989552594537802</v>
      </c>
      <c r="AB1717">
        <v>4.9712287691166201</v>
      </c>
      <c r="AC1717">
        <v>5.0238634137818599</v>
      </c>
      <c r="AD1717">
        <v>5.0713270936030401</v>
      </c>
      <c r="AE1717">
        <v>5.1174871756561702</v>
      </c>
      <c r="AF1717">
        <v>5.1679078388055197</v>
      </c>
      <c r="AG1717">
        <v>5.2246834237572797</v>
      </c>
      <c r="AH1717">
        <v>5.2230824899012998</v>
      </c>
      <c r="AI1717">
        <v>5.2127370665859898</v>
      </c>
      <c r="AJ1717">
        <v>5.2094578530542099</v>
      </c>
      <c r="AK1717">
        <v>5.1991854424676696</v>
      </c>
    </row>
    <row r="1718" spans="1:37" hidden="1" x14ac:dyDescent="0.3">
      <c r="A1718" s="13" t="str">
        <f t="shared" si="35"/>
        <v>SDGbaseTRA_UrbERT_v6_3QVAXaaoth</v>
      </c>
      <c r="B1718" s="37" t="s">
        <v>220</v>
      </c>
      <c r="C1718" s="38" t="s">
        <v>296</v>
      </c>
      <c r="D1718" s="4" t="s">
        <v>211</v>
      </c>
      <c r="E1718" t="s">
        <v>14</v>
      </c>
      <c r="F1718">
        <v>7.2867372761350104</v>
      </c>
      <c r="G1718">
        <v>7.3012632648317899</v>
      </c>
      <c r="H1718">
        <v>7.4096164847777697</v>
      </c>
      <c r="I1718">
        <v>7.4610307084490701</v>
      </c>
      <c r="J1718">
        <v>7.5332765310963099</v>
      </c>
      <c r="K1718">
        <v>7.6092236583161599</v>
      </c>
      <c r="L1718">
        <v>7.6991323156564002</v>
      </c>
      <c r="M1718">
        <v>7.8034693035984102</v>
      </c>
      <c r="N1718">
        <v>7.9226248328490696</v>
      </c>
      <c r="O1718">
        <v>8.0895234679984398</v>
      </c>
      <c r="P1718">
        <v>8.2550092021266401</v>
      </c>
      <c r="Q1718">
        <v>8.4107456115037191</v>
      </c>
      <c r="R1718">
        <v>8.5708038030491007</v>
      </c>
      <c r="S1718">
        <v>8.7179858908840799</v>
      </c>
      <c r="T1718">
        <v>8.8684904280578092</v>
      </c>
      <c r="U1718">
        <v>9.0287964468311106</v>
      </c>
      <c r="V1718">
        <v>9.1745453140605306</v>
      </c>
      <c r="W1718">
        <v>9.3242573964135804</v>
      </c>
      <c r="X1718">
        <v>9.4811568488737201</v>
      </c>
      <c r="Y1718">
        <v>9.6324596116284606</v>
      </c>
      <c r="Z1718">
        <v>9.7827064300159403</v>
      </c>
      <c r="AA1718">
        <v>9.93481916483403</v>
      </c>
      <c r="AB1718">
        <v>10.098375378697099</v>
      </c>
      <c r="AC1718">
        <v>10.2539626684231</v>
      </c>
      <c r="AD1718">
        <v>10.408571563192099</v>
      </c>
      <c r="AE1718">
        <v>10.564582723978701</v>
      </c>
      <c r="AF1718">
        <v>10.7240613919344</v>
      </c>
      <c r="AG1718">
        <v>10.882083239235801</v>
      </c>
      <c r="AH1718">
        <v>10.951084773079</v>
      </c>
      <c r="AI1718">
        <v>11.0081672799781</v>
      </c>
      <c r="AJ1718">
        <v>11.066339280528799</v>
      </c>
      <c r="AK1718">
        <v>11.1189677522148</v>
      </c>
    </row>
    <row r="1719" spans="1:37" hidden="1" x14ac:dyDescent="0.3">
      <c r="A1719" s="13" t="str">
        <f t="shared" si="35"/>
        <v>SDGbaseTRA_UrbERT_v6_3QVAXalani</v>
      </c>
      <c r="B1719" s="37" t="s">
        <v>220</v>
      </c>
      <c r="C1719" s="38" t="s">
        <v>296</v>
      </c>
      <c r="D1719" s="4" t="s">
        <v>211</v>
      </c>
      <c r="E1719" t="s">
        <v>15</v>
      </c>
      <c r="F1719">
        <v>27.548737505234399</v>
      </c>
      <c r="G1719">
        <v>27.710598770362601</v>
      </c>
      <c r="H1719">
        <v>28.2280416386584</v>
      </c>
      <c r="I1719">
        <v>28.4510641165379</v>
      </c>
      <c r="J1719">
        <v>28.9295483794441</v>
      </c>
      <c r="K1719">
        <v>29.5658040837267</v>
      </c>
      <c r="L1719">
        <v>30.364401687258901</v>
      </c>
      <c r="M1719">
        <v>31.2130933400191</v>
      </c>
      <c r="N1719">
        <v>32.1246352268561</v>
      </c>
      <c r="O1719">
        <v>33.461840247297097</v>
      </c>
      <c r="P1719">
        <v>34.7650442057368</v>
      </c>
      <c r="Q1719">
        <v>35.896951691012397</v>
      </c>
      <c r="R1719">
        <v>37.298938220691497</v>
      </c>
      <c r="S1719">
        <v>38.500305068427998</v>
      </c>
      <c r="T1719">
        <v>39.728753841653599</v>
      </c>
      <c r="U1719">
        <v>41.1197801660824</v>
      </c>
      <c r="V1719">
        <v>42.345235180371198</v>
      </c>
      <c r="W1719">
        <v>43.606252715206601</v>
      </c>
      <c r="X1719">
        <v>44.950982254889603</v>
      </c>
      <c r="Y1719">
        <v>46.174802447378703</v>
      </c>
      <c r="Z1719">
        <v>47.379738244515003</v>
      </c>
      <c r="AA1719">
        <v>48.585577064122397</v>
      </c>
      <c r="AB1719">
        <v>50.036385013497998</v>
      </c>
      <c r="AC1719">
        <v>51.400928073871299</v>
      </c>
      <c r="AD1719">
        <v>52.773554482515102</v>
      </c>
      <c r="AE1719">
        <v>54.177578087043599</v>
      </c>
      <c r="AF1719">
        <v>55.639720542709902</v>
      </c>
      <c r="AG1719">
        <v>57.0189710530925</v>
      </c>
      <c r="AH1719">
        <v>56.468682536510599</v>
      </c>
      <c r="AI1719">
        <v>55.804219400437603</v>
      </c>
      <c r="AJ1719">
        <v>55.280592362880803</v>
      </c>
      <c r="AK1719">
        <v>54.704661843800302</v>
      </c>
    </row>
    <row r="1720" spans="1:37" hidden="1" x14ac:dyDescent="0.3">
      <c r="A1720" s="13" t="str">
        <f t="shared" si="35"/>
        <v>SDGbaseTRA_UrbERT_v6_3QVAXafore</v>
      </c>
      <c r="B1720" s="37" t="s">
        <v>220</v>
      </c>
      <c r="C1720" s="38" t="s">
        <v>296</v>
      </c>
      <c r="D1720" s="4" t="s">
        <v>211</v>
      </c>
      <c r="E1720" t="s">
        <v>16</v>
      </c>
      <c r="F1720">
        <v>6.4911530358491802</v>
      </c>
      <c r="G1720">
        <v>6.1550073944935999</v>
      </c>
      <c r="H1720">
        <v>6.3205149066502697</v>
      </c>
      <c r="I1720">
        <v>6.4563154502475202</v>
      </c>
      <c r="J1720">
        <v>6.6077052563338201</v>
      </c>
      <c r="K1720">
        <v>6.7168339365388201</v>
      </c>
      <c r="L1720">
        <v>6.8335368253551501</v>
      </c>
      <c r="M1720">
        <v>6.9302252674232498</v>
      </c>
      <c r="N1720">
        <v>7.0840977982908901</v>
      </c>
      <c r="O1720">
        <v>7.3413926069978901</v>
      </c>
      <c r="P1720">
        <v>7.5020512411471003</v>
      </c>
      <c r="Q1720">
        <v>7.6013290412994197</v>
      </c>
      <c r="R1720">
        <v>7.7678352534502997</v>
      </c>
      <c r="S1720">
        <v>7.8869217398635403</v>
      </c>
      <c r="T1720">
        <v>8.0315804680177099</v>
      </c>
      <c r="U1720">
        <v>8.2160887708874206</v>
      </c>
      <c r="V1720">
        <v>8.3871165061823501</v>
      </c>
      <c r="W1720">
        <v>8.5774398194964299</v>
      </c>
      <c r="X1720">
        <v>8.7863517873564998</v>
      </c>
      <c r="Y1720">
        <v>8.9954645766615702</v>
      </c>
      <c r="Z1720">
        <v>9.1584916078752201</v>
      </c>
      <c r="AA1720">
        <v>9.3271745736499199</v>
      </c>
      <c r="AB1720">
        <v>9.5391498295806194</v>
      </c>
      <c r="AC1720">
        <v>9.7244764914878292</v>
      </c>
      <c r="AD1720">
        <v>9.8924465712641894</v>
      </c>
      <c r="AE1720">
        <v>10.067835980366</v>
      </c>
      <c r="AF1720">
        <v>10.267270410555501</v>
      </c>
      <c r="AG1720">
        <v>10.4287426227834</v>
      </c>
      <c r="AH1720">
        <v>10.390557901512</v>
      </c>
      <c r="AI1720">
        <v>10.29983288174</v>
      </c>
      <c r="AJ1720">
        <v>10.2223188696109</v>
      </c>
      <c r="AK1720">
        <v>10.1318549199337</v>
      </c>
    </row>
    <row r="1721" spans="1:37" hidden="1" x14ac:dyDescent="0.3">
      <c r="A1721" s="13" t="str">
        <f t="shared" si="35"/>
        <v>SDGbaseTRA_UrbERT_v6_3QVAXafish</v>
      </c>
      <c r="B1721" s="37" t="s">
        <v>220</v>
      </c>
      <c r="C1721" s="38" t="s">
        <v>296</v>
      </c>
      <c r="D1721" s="4" t="s">
        <v>211</v>
      </c>
      <c r="E1721" t="s">
        <v>17</v>
      </c>
      <c r="F1721">
        <v>7.3673079317888401</v>
      </c>
      <c r="G1721">
        <v>7.4111551469976602</v>
      </c>
      <c r="H1721">
        <v>7.6956423406380896</v>
      </c>
      <c r="I1721">
        <v>7.8241099783334596</v>
      </c>
      <c r="J1721">
        <v>8.0124050600196295</v>
      </c>
      <c r="K1721">
        <v>8.2161150698387395</v>
      </c>
      <c r="L1721">
        <v>8.4550901394112898</v>
      </c>
      <c r="M1721">
        <v>8.70638252957154</v>
      </c>
      <c r="N1721">
        <v>8.9762374205009507</v>
      </c>
      <c r="O1721">
        <v>9.4021281548295708</v>
      </c>
      <c r="P1721">
        <v>9.7811242765834798</v>
      </c>
      <c r="Q1721">
        <v>10.119164706999101</v>
      </c>
      <c r="R1721">
        <v>10.533418793576301</v>
      </c>
      <c r="S1721">
        <v>10.873578090966101</v>
      </c>
      <c r="T1721">
        <v>11.2294092307695</v>
      </c>
      <c r="U1721">
        <v>11.633884564797199</v>
      </c>
      <c r="V1721">
        <v>11.990226469064099</v>
      </c>
      <c r="W1721">
        <v>12.3604810613142</v>
      </c>
      <c r="X1721">
        <v>12.762314646666301</v>
      </c>
      <c r="Y1721">
        <v>13.132455630092799</v>
      </c>
      <c r="Z1721">
        <v>13.5009867046764</v>
      </c>
      <c r="AA1721">
        <v>13.8833689872914</v>
      </c>
      <c r="AB1721">
        <v>14.356868775500599</v>
      </c>
      <c r="AC1721">
        <v>14.7920670340085</v>
      </c>
      <c r="AD1721">
        <v>15.216197310057799</v>
      </c>
      <c r="AE1721">
        <v>15.6400930151908</v>
      </c>
      <c r="AF1721">
        <v>16.0727384592306</v>
      </c>
      <c r="AG1721">
        <v>16.492748177813802</v>
      </c>
      <c r="AH1721">
        <v>16.3847773084401</v>
      </c>
      <c r="AI1721">
        <v>16.208517112009499</v>
      </c>
      <c r="AJ1721">
        <v>16.054528652434801</v>
      </c>
      <c r="AK1721">
        <v>15.8817837105188</v>
      </c>
    </row>
    <row r="1722" spans="1:37" hidden="1" x14ac:dyDescent="0.3">
      <c r="A1722" s="13" t="str">
        <f t="shared" si="35"/>
        <v>SDGbaseTRA_UrbERT_v6_3QVAXacoal</v>
      </c>
      <c r="B1722" s="37" t="s">
        <v>220</v>
      </c>
      <c r="C1722" s="38" t="s">
        <v>296</v>
      </c>
      <c r="D1722" s="4" t="s">
        <v>211</v>
      </c>
      <c r="E1722" t="s">
        <v>18</v>
      </c>
      <c r="F1722">
        <v>112.985261334472</v>
      </c>
      <c r="G1722">
        <v>109.357624323195</v>
      </c>
      <c r="H1722">
        <v>107.44752648884</v>
      </c>
      <c r="I1722">
        <v>105.712239746862</v>
      </c>
      <c r="J1722">
        <v>102.513608106199</v>
      </c>
      <c r="K1722">
        <v>101.157488240521</v>
      </c>
      <c r="L1722">
        <v>99.164528176351496</v>
      </c>
      <c r="M1722">
        <v>97.191232070427603</v>
      </c>
      <c r="N1722">
        <v>96.030347362795396</v>
      </c>
      <c r="O1722">
        <v>94.608227670392907</v>
      </c>
      <c r="P1722">
        <v>91.706789993328101</v>
      </c>
      <c r="Q1722">
        <v>86.858739355161902</v>
      </c>
      <c r="R1722">
        <v>83.658650223433895</v>
      </c>
      <c r="S1722">
        <v>83.621760806317397</v>
      </c>
      <c r="T1722">
        <v>82.731955268964896</v>
      </c>
      <c r="U1722">
        <v>82.3026814571637</v>
      </c>
      <c r="V1722">
        <v>81.422014122351797</v>
      </c>
      <c r="W1722">
        <v>81.154321728621994</v>
      </c>
      <c r="X1722">
        <v>79.059319066814794</v>
      </c>
      <c r="Y1722">
        <v>77.138319798842005</v>
      </c>
      <c r="Z1722">
        <v>75.217320530869301</v>
      </c>
      <c r="AA1722">
        <v>73.296321262896598</v>
      </c>
      <c r="AB1722">
        <v>69.073542546507696</v>
      </c>
      <c r="AC1722">
        <v>64.850763830118794</v>
      </c>
      <c r="AD1722">
        <v>60.627985113729999</v>
      </c>
      <c r="AE1722">
        <v>56.405206397341097</v>
      </c>
      <c r="AF1722">
        <v>52.182427680952301</v>
      </c>
      <c r="AG1722">
        <v>44.4668984546744</v>
      </c>
      <c r="AH1722">
        <v>36.751369228396499</v>
      </c>
      <c r="AI1722">
        <v>29.0358400021187</v>
      </c>
      <c r="AJ1722">
        <v>21.320310775840799</v>
      </c>
      <c r="AK1722">
        <v>13.604781549563</v>
      </c>
    </row>
    <row r="1723" spans="1:37" hidden="1" x14ac:dyDescent="0.3">
      <c r="A1723" s="13" t="str">
        <f t="shared" si="35"/>
        <v>SDGbaseTRA_UrbERT_v6_3QVAXagold</v>
      </c>
      <c r="B1723" s="37" t="s">
        <v>220</v>
      </c>
      <c r="C1723" s="38" t="s">
        <v>296</v>
      </c>
      <c r="D1723" s="4" t="s">
        <v>211</v>
      </c>
      <c r="E1723" t="s">
        <v>19</v>
      </c>
      <c r="F1723">
        <v>61.1402858389852</v>
      </c>
      <c r="G1723">
        <v>61.079145553133401</v>
      </c>
      <c r="H1723">
        <v>60.9517610673498</v>
      </c>
      <c r="I1723">
        <v>60.890809306282399</v>
      </c>
      <c r="J1723">
        <v>60.829918496976099</v>
      </c>
      <c r="K1723">
        <v>60.769088578479099</v>
      </c>
      <c r="L1723">
        <v>60.708319489900703</v>
      </c>
      <c r="M1723">
        <v>60.647611170410798</v>
      </c>
      <c r="N1723">
        <v>60.570200503532199</v>
      </c>
      <c r="O1723">
        <v>60.506189302424801</v>
      </c>
      <c r="P1723">
        <v>60.444871910320799</v>
      </c>
      <c r="Q1723">
        <v>60.3844270384105</v>
      </c>
      <c r="R1723">
        <v>60.3240426113721</v>
      </c>
      <c r="S1723">
        <v>60.254905798837697</v>
      </c>
      <c r="T1723">
        <v>60.194650893038798</v>
      </c>
      <c r="U1723">
        <v>60.134456242145703</v>
      </c>
      <c r="V1723">
        <v>60.074321785903599</v>
      </c>
      <c r="W1723">
        <v>60.014247464117702</v>
      </c>
      <c r="X1723">
        <v>59.954233216653599</v>
      </c>
      <c r="Y1723">
        <v>59.894278983436998</v>
      </c>
      <c r="Z1723">
        <v>59.834384704453498</v>
      </c>
      <c r="AA1723">
        <v>59.774550319749103</v>
      </c>
      <c r="AB1723">
        <v>59.714775769429302</v>
      </c>
      <c r="AC1723">
        <v>59.655060993659902</v>
      </c>
      <c r="AD1723">
        <v>59.595405932666303</v>
      </c>
      <c r="AE1723">
        <v>59.535810526733599</v>
      </c>
      <c r="AF1723">
        <v>59.476274716206902</v>
      </c>
      <c r="AG1723">
        <v>59.416798441490698</v>
      </c>
      <c r="AH1723">
        <v>59.357381643049202</v>
      </c>
      <c r="AI1723">
        <v>59.298024261406098</v>
      </c>
      <c r="AJ1723">
        <v>59.238726237144697</v>
      </c>
      <c r="AK1723">
        <v>59.179487510907499</v>
      </c>
    </row>
    <row r="1724" spans="1:37" hidden="1" x14ac:dyDescent="0.3">
      <c r="A1724" s="13" t="str">
        <f t="shared" si="35"/>
        <v>SDGbaseTRA_UrbERT_v6_3QVAXangas</v>
      </c>
      <c r="B1724" s="37" t="s">
        <v>220</v>
      </c>
      <c r="C1724" s="38" t="s">
        <v>296</v>
      </c>
      <c r="D1724" s="4" t="s">
        <v>211</v>
      </c>
      <c r="E1724" t="s">
        <v>20</v>
      </c>
      <c r="F1724">
        <v>0.94356488111431702</v>
      </c>
      <c r="G1724">
        <v>0.79731728701236604</v>
      </c>
      <c r="H1724">
        <v>0.76173889560776697</v>
      </c>
      <c r="I1724">
        <v>0.71765202130825301</v>
      </c>
      <c r="J1724">
        <v>0.68186964205293299</v>
      </c>
      <c r="K1724">
        <v>0.64646514797783206</v>
      </c>
      <c r="L1724">
        <v>0.61316220788812803</v>
      </c>
      <c r="M1724">
        <v>0.58437855139040895</v>
      </c>
      <c r="N1724">
        <v>0.55778770317195903</v>
      </c>
      <c r="O1724">
        <v>0.55076597485213696</v>
      </c>
      <c r="P1724">
        <v>0.52977312139194099</v>
      </c>
      <c r="Q1724">
        <v>0.50667042810216101</v>
      </c>
      <c r="R1724">
        <v>0.48137185442283398</v>
      </c>
      <c r="S1724">
        <v>0.45879488937219498</v>
      </c>
      <c r="T1724">
        <v>0.43731673180094899</v>
      </c>
      <c r="U1724">
        <v>0.41641352630530798</v>
      </c>
      <c r="V1724">
        <v>0.395717858527182</v>
      </c>
      <c r="W1724">
        <v>0.37661580667980699</v>
      </c>
      <c r="X1724">
        <v>0.358881643011564</v>
      </c>
      <c r="Y1724">
        <v>0.34156757407284999</v>
      </c>
      <c r="Z1724">
        <v>0.32456995276907302</v>
      </c>
      <c r="AA1724">
        <v>0.30918422058547201</v>
      </c>
      <c r="AB1724">
        <v>0.29653476183852701</v>
      </c>
      <c r="AC1724">
        <v>0.28347616204493697</v>
      </c>
      <c r="AD1724">
        <v>0.27023125733258502</v>
      </c>
      <c r="AE1724">
        <v>0.25722001225390501</v>
      </c>
      <c r="AF1724">
        <v>0.244791970307943</v>
      </c>
      <c r="AG1724">
        <v>0.232966885390475</v>
      </c>
      <c r="AH1724">
        <v>0.22423443131602799</v>
      </c>
      <c r="AI1724">
        <v>0.214126584074567</v>
      </c>
      <c r="AJ1724">
        <v>0.20407151410860799</v>
      </c>
      <c r="AK1724">
        <v>0.19369127664319899</v>
      </c>
    </row>
    <row r="1725" spans="1:37" hidden="1" x14ac:dyDescent="0.3">
      <c r="A1725" s="13" t="str">
        <f t="shared" si="35"/>
        <v>SDGbaseTRA_UrbERT_v6_3QVAXapgm</v>
      </c>
      <c r="B1725" s="37" t="s">
        <v>220</v>
      </c>
      <c r="C1725" s="38" t="s">
        <v>296</v>
      </c>
      <c r="D1725" s="4" t="s">
        <v>211</v>
      </c>
      <c r="E1725" t="s">
        <v>21</v>
      </c>
      <c r="F1725">
        <v>97.820469381023102</v>
      </c>
      <c r="G1725">
        <v>74.043973660661706</v>
      </c>
      <c r="H1725">
        <v>78.073537783027305</v>
      </c>
      <c r="I1725">
        <v>82.058679977363695</v>
      </c>
      <c r="J1725">
        <v>86.083650569937106</v>
      </c>
      <c r="K1725">
        <v>90.151047348658395</v>
      </c>
      <c r="L1725">
        <v>94.269409271032501</v>
      </c>
      <c r="M1725">
        <v>94.872856378825702</v>
      </c>
      <c r="N1725">
        <v>95.459897756389694</v>
      </c>
      <c r="O1725">
        <v>96.338442913166503</v>
      </c>
      <c r="P1725">
        <v>97.010452060237199</v>
      </c>
      <c r="Q1725">
        <v>97.588231976070603</v>
      </c>
      <c r="R1725">
        <v>99.596595983107093</v>
      </c>
      <c r="S1725">
        <v>101.663179313705</v>
      </c>
      <c r="T1725">
        <v>103.74725959966899</v>
      </c>
      <c r="U1725">
        <v>105.883654443531</v>
      </c>
      <c r="V1725">
        <v>108.136212475679</v>
      </c>
      <c r="W1725">
        <v>110.34898547735401</v>
      </c>
      <c r="X1725">
        <v>112.41869617281399</v>
      </c>
      <c r="Y1725">
        <v>114.50149383232601</v>
      </c>
      <c r="Z1725">
        <v>116.539605872774</v>
      </c>
      <c r="AA1725">
        <v>118.612800464766</v>
      </c>
      <c r="AB1725">
        <v>141.33172477067001</v>
      </c>
      <c r="AC1725">
        <v>164.37415311886599</v>
      </c>
      <c r="AD1725">
        <v>187.686324298122</v>
      </c>
      <c r="AE1725">
        <v>211.08242196578499</v>
      </c>
      <c r="AF1725">
        <v>234.52170662087499</v>
      </c>
      <c r="AG1725">
        <v>257.871971298402</v>
      </c>
      <c r="AH1725">
        <v>280.422715555693</v>
      </c>
      <c r="AI1725">
        <v>303.08938899469098</v>
      </c>
      <c r="AJ1725">
        <v>325.96318254524101</v>
      </c>
      <c r="AK1725">
        <v>348.87435181551399</v>
      </c>
    </row>
    <row r="1726" spans="1:37" hidden="1" x14ac:dyDescent="0.3">
      <c r="A1726" s="13" t="str">
        <f t="shared" si="35"/>
        <v>SDGbaseTRA_UrbERT_v6_3QVAXamore</v>
      </c>
      <c r="B1726" s="37" t="s">
        <v>220</v>
      </c>
      <c r="C1726" s="38" t="s">
        <v>296</v>
      </c>
      <c r="D1726" s="4" t="s">
        <v>211</v>
      </c>
      <c r="E1726" t="s">
        <v>22</v>
      </c>
      <c r="F1726">
        <v>78.234984296268294</v>
      </c>
      <c r="G1726">
        <v>72.515871899823793</v>
      </c>
      <c r="H1726">
        <v>75.842500835577397</v>
      </c>
      <c r="I1726">
        <v>77.875295189014494</v>
      </c>
      <c r="J1726">
        <v>80.31119331779</v>
      </c>
      <c r="K1726">
        <v>82.735524373825697</v>
      </c>
      <c r="L1726">
        <v>85.472278596395796</v>
      </c>
      <c r="M1726">
        <v>88.606787958757806</v>
      </c>
      <c r="N1726">
        <v>91.907657193377901</v>
      </c>
      <c r="O1726">
        <v>98.419557007419598</v>
      </c>
      <c r="P1726">
        <v>103.21433247330999</v>
      </c>
      <c r="Q1726">
        <v>107.23487004185399</v>
      </c>
      <c r="R1726">
        <v>110.89437755414301</v>
      </c>
      <c r="S1726">
        <v>114.23015838294501</v>
      </c>
      <c r="T1726">
        <v>117.591062339998</v>
      </c>
      <c r="U1726">
        <v>121.19036210909</v>
      </c>
      <c r="V1726">
        <v>124.21050283701101</v>
      </c>
      <c r="W1726">
        <v>127.381664686861</v>
      </c>
      <c r="X1726">
        <v>130.83344928045199</v>
      </c>
      <c r="Y1726">
        <v>133.59223823434999</v>
      </c>
      <c r="Z1726">
        <v>135.889352602548</v>
      </c>
      <c r="AA1726">
        <v>138.196834984785</v>
      </c>
      <c r="AB1726">
        <v>141.482101120382</v>
      </c>
      <c r="AC1726">
        <v>144.19452742442499</v>
      </c>
      <c r="AD1726">
        <v>146.67663938087699</v>
      </c>
      <c r="AE1726">
        <v>149.090888698984</v>
      </c>
      <c r="AF1726">
        <v>151.62204489779</v>
      </c>
      <c r="AG1726">
        <v>153.38780916433899</v>
      </c>
      <c r="AH1726">
        <v>151.973738245932</v>
      </c>
      <c r="AI1726">
        <v>148.722903598812</v>
      </c>
      <c r="AJ1726">
        <v>145.44361418307199</v>
      </c>
      <c r="AK1726">
        <v>141.42591894254099</v>
      </c>
    </row>
    <row r="1727" spans="1:37" hidden="1" x14ac:dyDescent="0.3">
      <c r="A1727" s="13" t="str">
        <f t="shared" si="35"/>
        <v>SDGbaseTRA_UrbERT_v6_3QVAXamine</v>
      </c>
      <c r="B1727" s="37" t="s">
        <v>220</v>
      </c>
      <c r="C1727" s="38" t="s">
        <v>296</v>
      </c>
      <c r="D1727" s="4" t="s">
        <v>211</v>
      </c>
      <c r="E1727" t="s">
        <v>23</v>
      </c>
      <c r="F1727">
        <v>57.005130412218101</v>
      </c>
      <c r="G1727">
        <v>52.938237796433903</v>
      </c>
      <c r="H1727">
        <v>54.8534357227608</v>
      </c>
      <c r="I1727">
        <v>56.5286189272624</v>
      </c>
      <c r="J1727">
        <v>58.1134410855027</v>
      </c>
      <c r="K1727">
        <v>59.722991406765303</v>
      </c>
      <c r="L1727">
        <v>61.5760243107474</v>
      </c>
      <c r="M1727">
        <v>63.637875874475903</v>
      </c>
      <c r="N1727">
        <v>65.693863840142399</v>
      </c>
      <c r="O1727">
        <v>68.783589091294402</v>
      </c>
      <c r="P1727">
        <v>71.207199372136699</v>
      </c>
      <c r="Q1727">
        <v>73.4078399351136</v>
      </c>
      <c r="R1727">
        <v>75.241947488572094</v>
      </c>
      <c r="S1727">
        <v>77.2167509797017</v>
      </c>
      <c r="T1727">
        <v>79.292274439999801</v>
      </c>
      <c r="U1727">
        <v>81.593809060156602</v>
      </c>
      <c r="V1727">
        <v>83.694159928621403</v>
      </c>
      <c r="W1727">
        <v>86.056429054755796</v>
      </c>
      <c r="X1727">
        <v>88.890146754828095</v>
      </c>
      <c r="Y1727">
        <v>91.441399179501005</v>
      </c>
      <c r="Z1727">
        <v>93.989583148170595</v>
      </c>
      <c r="AA1727">
        <v>96.630974236503704</v>
      </c>
      <c r="AB1727">
        <v>99.446067509090199</v>
      </c>
      <c r="AC1727">
        <v>101.79584095344001</v>
      </c>
      <c r="AD1727">
        <v>104.056832558472</v>
      </c>
      <c r="AE1727">
        <v>106.358156927743</v>
      </c>
      <c r="AF1727">
        <v>108.87185862606501</v>
      </c>
      <c r="AG1727">
        <v>111.49127002381501</v>
      </c>
      <c r="AH1727">
        <v>111.066021361829</v>
      </c>
      <c r="AI1727">
        <v>109.911774029874</v>
      </c>
      <c r="AJ1727">
        <v>109.01859230230301</v>
      </c>
      <c r="AK1727">
        <v>107.95745178705</v>
      </c>
    </row>
    <row r="1728" spans="1:37" hidden="1" x14ac:dyDescent="0.3">
      <c r="A1728" s="13" t="str">
        <f t="shared" si="35"/>
        <v>SDGbaseTRA_UrbERT_v6_3QVAXameat</v>
      </c>
      <c r="B1728" s="37" t="s">
        <v>220</v>
      </c>
      <c r="C1728" s="38" t="s">
        <v>296</v>
      </c>
      <c r="D1728" s="4" t="s">
        <v>211</v>
      </c>
      <c r="E1728" t="s">
        <v>24</v>
      </c>
      <c r="F1728">
        <v>14.298644361090499</v>
      </c>
      <c r="G1728">
        <v>14.319530203031499</v>
      </c>
      <c r="H1728">
        <v>14.6482182964606</v>
      </c>
      <c r="I1728">
        <v>14.824418276451899</v>
      </c>
      <c r="J1728">
        <v>15.119972954130301</v>
      </c>
      <c r="K1728">
        <v>15.4288973592368</v>
      </c>
      <c r="L1728">
        <v>15.8107737701005</v>
      </c>
      <c r="M1728">
        <v>16.207830024481201</v>
      </c>
      <c r="N1728">
        <v>16.617260195658702</v>
      </c>
      <c r="O1728">
        <v>17.1701734820229</v>
      </c>
      <c r="P1728">
        <v>17.687686021652102</v>
      </c>
      <c r="Q1728">
        <v>18.151544755404601</v>
      </c>
      <c r="R1728">
        <v>18.7806268822183</v>
      </c>
      <c r="S1728">
        <v>19.305820817253199</v>
      </c>
      <c r="T1728">
        <v>19.846216326048001</v>
      </c>
      <c r="U1728">
        <v>20.446690154312101</v>
      </c>
      <c r="V1728">
        <v>20.962229790594499</v>
      </c>
      <c r="W1728">
        <v>21.488487296006301</v>
      </c>
      <c r="X1728">
        <v>22.034565099232498</v>
      </c>
      <c r="Y1728">
        <v>22.509489970434501</v>
      </c>
      <c r="Z1728">
        <v>22.9723668987167</v>
      </c>
      <c r="AA1728">
        <v>23.441879358647999</v>
      </c>
      <c r="AB1728">
        <v>23.995795615156201</v>
      </c>
      <c r="AC1728">
        <v>24.487313144501599</v>
      </c>
      <c r="AD1728">
        <v>24.9854113834276</v>
      </c>
      <c r="AE1728">
        <v>25.498588230805499</v>
      </c>
      <c r="AF1728">
        <v>26.0400341494231</v>
      </c>
      <c r="AG1728">
        <v>26.560549072676402</v>
      </c>
      <c r="AH1728">
        <v>26.324856285449201</v>
      </c>
      <c r="AI1728">
        <v>26.101981211631301</v>
      </c>
      <c r="AJ1728">
        <v>25.942647175160701</v>
      </c>
      <c r="AK1728">
        <v>25.761254806432198</v>
      </c>
    </row>
    <row r="1729" spans="1:37" hidden="1" x14ac:dyDescent="0.3">
      <c r="A1729" s="13" t="str">
        <f t="shared" ref="A1729:A1792" si="36">_xlfn.CONCAT(C1729,D1729,E1729)</f>
        <v>SDGbaseTRA_UrbERT_v6_3QVAXapfis</v>
      </c>
      <c r="B1729" s="37" t="s">
        <v>220</v>
      </c>
      <c r="C1729" s="38" t="s">
        <v>296</v>
      </c>
      <c r="D1729" s="4" t="s">
        <v>211</v>
      </c>
      <c r="E1729" t="s">
        <v>25</v>
      </c>
      <c r="F1729">
        <v>6.3223518718131899</v>
      </c>
      <c r="G1729">
        <v>6.2408728086296597</v>
      </c>
      <c r="H1729">
        <v>6.4451245653878697</v>
      </c>
      <c r="I1729">
        <v>6.53504345503202</v>
      </c>
      <c r="J1729">
        <v>6.7016984758466496</v>
      </c>
      <c r="K1729">
        <v>6.8544851249361196</v>
      </c>
      <c r="L1729">
        <v>7.0313021380147998</v>
      </c>
      <c r="M1729">
        <v>7.2138042236577702</v>
      </c>
      <c r="N1729">
        <v>7.4075653432211297</v>
      </c>
      <c r="O1729">
        <v>7.7814381778488997</v>
      </c>
      <c r="P1729">
        <v>8.0458624411258395</v>
      </c>
      <c r="Q1729">
        <v>8.2655691274899699</v>
      </c>
      <c r="R1729">
        <v>8.5646209964513798</v>
      </c>
      <c r="S1729">
        <v>8.8034237089808798</v>
      </c>
      <c r="T1729">
        <v>9.0515400181077901</v>
      </c>
      <c r="U1729">
        <v>9.3278633231148493</v>
      </c>
      <c r="V1729">
        <v>9.5607397609070297</v>
      </c>
      <c r="W1729">
        <v>9.8132133017394008</v>
      </c>
      <c r="X1729">
        <v>10.091454779503399</v>
      </c>
      <c r="Y1729">
        <v>10.336905093381301</v>
      </c>
      <c r="Z1729">
        <v>10.5760143463128</v>
      </c>
      <c r="AA1729">
        <v>10.834793400587101</v>
      </c>
      <c r="AB1729">
        <v>11.1867994119211</v>
      </c>
      <c r="AC1729">
        <v>11.483875340436001</v>
      </c>
      <c r="AD1729">
        <v>11.747577403997401</v>
      </c>
      <c r="AE1729">
        <v>12.002028989975701</v>
      </c>
      <c r="AF1729">
        <v>12.2642839462782</v>
      </c>
      <c r="AG1729">
        <v>12.5237130941074</v>
      </c>
      <c r="AH1729">
        <v>12.4842618396841</v>
      </c>
      <c r="AI1729">
        <v>12.3901685144489</v>
      </c>
      <c r="AJ1729">
        <v>12.3045418026161</v>
      </c>
      <c r="AK1729">
        <v>12.1964441477354</v>
      </c>
    </row>
    <row r="1730" spans="1:37" hidden="1" x14ac:dyDescent="0.3">
      <c r="A1730" s="13" t="str">
        <f t="shared" si="36"/>
        <v>SDGbaseTRA_UrbERT_v6_3QVAXavege</v>
      </c>
      <c r="B1730" s="37" t="s">
        <v>220</v>
      </c>
      <c r="C1730" s="38" t="s">
        <v>296</v>
      </c>
      <c r="D1730" s="4" t="s">
        <v>211</v>
      </c>
      <c r="E1730" t="s">
        <v>26</v>
      </c>
      <c r="F1730">
        <v>10.973283463865499</v>
      </c>
      <c r="G1730">
        <v>10.632307867436699</v>
      </c>
      <c r="H1730">
        <v>11.006515589449901</v>
      </c>
      <c r="I1730">
        <v>11.1269964838669</v>
      </c>
      <c r="J1730">
        <v>11.4424020515055</v>
      </c>
      <c r="K1730">
        <v>11.7270041103886</v>
      </c>
      <c r="L1730">
        <v>12.043240128999299</v>
      </c>
      <c r="M1730">
        <v>12.369866107697201</v>
      </c>
      <c r="N1730">
        <v>12.7238153252655</v>
      </c>
      <c r="O1730">
        <v>13.470014222030899</v>
      </c>
      <c r="P1730">
        <v>13.9580585639969</v>
      </c>
      <c r="Q1730">
        <v>14.361638639261299</v>
      </c>
      <c r="R1730">
        <v>14.9504061544178</v>
      </c>
      <c r="S1730">
        <v>15.383128004278101</v>
      </c>
      <c r="T1730">
        <v>15.836339512118</v>
      </c>
      <c r="U1730">
        <v>16.337036419938102</v>
      </c>
      <c r="V1730">
        <v>16.759878986968602</v>
      </c>
      <c r="W1730">
        <v>17.214693773919699</v>
      </c>
      <c r="X1730">
        <v>17.7253437853586</v>
      </c>
      <c r="Y1730">
        <v>18.173397636401301</v>
      </c>
      <c r="Z1730">
        <v>18.6098177873601</v>
      </c>
      <c r="AA1730">
        <v>19.0790649046771</v>
      </c>
      <c r="AB1730">
        <v>19.753711107030998</v>
      </c>
      <c r="AC1730">
        <v>20.3084778263629</v>
      </c>
      <c r="AD1730">
        <v>20.802873962054601</v>
      </c>
      <c r="AE1730">
        <v>21.279366081003801</v>
      </c>
      <c r="AF1730">
        <v>21.7674960797472</v>
      </c>
      <c r="AG1730">
        <v>22.214815001344601</v>
      </c>
      <c r="AH1730">
        <v>22.259414020384799</v>
      </c>
      <c r="AI1730">
        <v>22.1461766272982</v>
      </c>
      <c r="AJ1730">
        <v>21.996246803329701</v>
      </c>
      <c r="AK1730">
        <v>21.7918317662695</v>
      </c>
    </row>
    <row r="1731" spans="1:37" hidden="1" x14ac:dyDescent="0.3">
      <c r="A1731" s="13" t="str">
        <f t="shared" si="36"/>
        <v>SDGbaseTRA_UrbERT_v6_3QVAXafats</v>
      </c>
      <c r="B1731" s="37" t="s">
        <v>220</v>
      </c>
      <c r="C1731" s="38" t="s">
        <v>296</v>
      </c>
      <c r="D1731" s="4" t="s">
        <v>211</v>
      </c>
      <c r="E1731" t="s">
        <v>27</v>
      </c>
      <c r="F1731">
        <v>3.4845797675243699</v>
      </c>
      <c r="G1731">
        <v>3.5582309556301199</v>
      </c>
      <c r="H1731">
        <v>3.6999345346764598</v>
      </c>
      <c r="I1731">
        <v>3.7681332940532899</v>
      </c>
      <c r="J1731">
        <v>3.8665456683447901</v>
      </c>
      <c r="K1731">
        <v>3.96980666202878</v>
      </c>
      <c r="L1731">
        <v>4.0874554459926697</v>
      </c>
      <c r="M1731">
        <v>4.20791556294163</v>
      </c>
      <c r="N1731">
        <v>4.3323264563636501</v>
      </c>
      <c r="O1731">
        <v>4.5753438873224699</v>
      </c>
      <c r="P1731">
        <v>4.7887341456586201</v>
      </c>
      <c r="Q1731">
        <v>4.9618906688800299</v>
      </c>
      <c r="R1731">
        <v>5.1461114446671203</v>
      </c>
      <c r="S1731">
        <v>5.2845129523561498</v>
      </c>
      <c r="T1731">
        <v>5.4190705466310698</v>
      </c>
      <c r="U1731">
        <v>5.5658838216219397</v>
      </c>
      <c r="V1731">
        <v>5.6770251062119197</v>
      </c>
      <c r="W1731">
        <v>5.7888190975854403</v>
      </c>
      <c r="X1731">
        <v>5.9182731084580196</v>
      </c>
      <c r="Y1731">
        <v>6.0325619028000101</v>
      </c>
      <c r="Z1731">
        <v>6.1435103143397596</v>
      </c>
      <c r="AA1731">
        <v>6.2615694730803302</v>
      </c>
      <c r="AB1731">
        <v>6.4315363279039399</v>
      </c>
      <c r="AC1731">
        <v>6.5776557754819498</v>
      </c>
      <c r="AD1731">
        <v>6.70321614511038</v>
      </c>
      <c r="AE1731">
        <v>6.8107607412473596</v>
      </c>
      <c r="AF1731">
        <v>6.9050793403359396</v>
      </c>
      <c r="AG1731">
        <v>6.9899581203222896</v>
      </c>
      <c r="AH1731">
        <v>6.9016809103379</v>
      </c>
      <c r="AI1731">
        <v>6.7859400952088196</v>
      </c>
      <c r="AJ1731">
        <v>6.6797563321958702</v>
      </c>
      <c r="AK1731">
        <v>6.56728755383212</v>
      </c>
    </row>
    <row r="1732" spans="1:37" hidden="1" x14ac:dyDescent="0.3">
      <c r="A1732" s="13" t="str">
        <f t="shared" si="36"/>
        <v>SDGbaseTRA_UrbERT_v6_3QVAXadair</v>
      </c>
      <c r="B1732" s="37" t="s">
        <v>220</v>
      </c>
      <c r="C1732" s="38" t="s">
        <v>296</v>
      </c>
      <c r="D1732" s="4" t="s">
        <v>211</v>
      </c>
      <c r="E1732" t="s">
        <v>28</v>
      </c>
      <c r="F1732">
        <v>10.5583071480065</v>
      </c>
      <c r="G1732">
        <v>10.3281004214764</v>
      </c>
      <c r="H1732">
        <v>10.5800067452258</v>
      </c>
      <c r="I1732">
        <v>10.6600191763012</v>
      </c>
      <c r="J1732">
        <v>10.930872104658601</v>
      </c>
      <c r="K1732">
        <v>11.1742669944203</v>
      </c>
      <c r="L1732">
        <v>11.452742959348001</v>
      </c>
      <c r="M1732">
        <v>11.7360460993847</v>
      </c>
      <c r="N1732">
        <v>12.0397878383073</v>
      </c>
      <c r="O1732">
        <v>12.620906242981199</v>
      </c>
      <c r="P1732">
        <v>13.013222982280601</v>
      </c>
      <c r="Q1732">
        <v>13.3337269386844</v>
      </c>
      <c r="R1732">
        <v>13.8436968021149</v>
      </c>
      <c r="S1732">
        <v>14.2064402575154</v>
      </c>
      <c r="T1732">
        <v>14.5853754846133</v>
      </c>
      <c r="U1732">
        <v>15.011750769427</v>
      </c>
      <c r="V1732">
        <v>15.3842923674607</v>
      </c>
      <c r="W1732">
        <v>15.789810506393</v>
      </c>
      <c r="X1732">
        <v>16.236309077996701</v>
      </c>
      <c r="Y1732">
        <v>16.629754859525399</v>
      </c>
      <c r="Z1732">
        <v>17.013495250486599</v>
      </c>
      <c r="AA1732">
        <v>17.408095250411801</v>
      </c>
      <c r="AB1732">
        <v>17.9490518925438</v>
      </c>
      <c r="AC1732">
        <v>18.3966436039873</v>
      </c>
      <c r="AD1732">
        <v>18.808489477292099</v>
      </c>
      <c r="AE1732">
        <v>19.218253649120602</v>
      </c>
      <c r="AF1732">
        <v>19.6500547093267</v>
      </c>
      <c r="AG1732">
        <v>20.039225094958098</v>
      </c>
      <c r="AH1732">
        <v>20.029520477131499</v>
      </c>
      <c r="AI1732">
        <v>19.9523672199347</v>
      </c>
      <c r="AJ1732">
        <v>19.8532551327236</v>
      </c>
      <c r="AK1732">
        <v>19.710567217467201</v>
      </c>
    </row>
    <row r="1733" spans="1:37" hidden="1" x14ac:dyDescent="0.3">
      <c r="A1733" s="13" t="str">
        <f t="shared" si="36"/>
        <v>SDGbaseTRA_UrbERT_v6_3QVAXagrai</v>
      </c>
      <c r="B1733" s="37" t="s">
        <v>220</v>
      </c>
      <c r="C1733" s="38" t="s">
        <v>296</v>
      </c>
      <c r="D1733" s="4" t="s">
        <v>211</v>
      </c>
      <c r="E1733" t="s">
        <v>29</v>
      </c>
      <c r="F1733">
        <v>8.5642621157198207</v>
      </c>
      <c r="G1733">
        <v>8.4025900585302207</v>
      </c>
      <c r="H1733">
        <v>8.5281647678346797</v>
      </c>
      <c r="I1733">
        <v>8.6635291997350894</v>
      </c>
      <c r="J1733">
        <v>8.8610659359378605</v>
      </c>
      <c r="K1733">
        <v>8.9554901326660499</v>
      </c>
      <c r="L1733">
        <v>9.0550396491192906</v>
      </c>
      <c r="M1733">
        <v>9.1291552265240199</v>
      </c>
      <c r="N1733">
        <v>9.2217530401550896</v>
      </c>
      <c r="O1733">
        <v>9.4362409352569703</v>
      </c>
      <c r="P1733">
        <v>9.5448859674385602</v>
      </c>
      <c r="Q1733">
        <v>9.6213597240788609</v>
      </c>
      <c r="R1733">
        <v>9.75221553641477</v>
      </c>
      <c r="S1733">
        <v>9.8110061913810096</v>
      </c>
      <c r="T1733">
        <v>9.8740194033024906</v>
      </c>
      <c r="U1733">
        <v>9.9526751050038307</v>
      </c>
      <c r="V1733">
        <v>9.9889552751510493</v>
      </c>
      <c r="W1733">
        <v>10.0145831710316</v>
      </c>
      <c r="X1733">
        <v>10.0560721436979</v>
      </c>
      <c r="Y1733">
        <v>10.0981240509307</v>
      </c>
      <c r="Z1733">
        <v>10.1387583203523</v>
      </c>
      <c r="AA1733">
        <v>10.1896744913309</v>
      </c>
      <c r="AB1733">
        <v>10.293281506825901</v>
      </c>
      <c r="AC1733">
        <v>10.370567322473001</v>
      </c>
      <c r="AD1733">
        <v>10.4507659435509</v>
      </c>
      <c r="AE1733">
        <v>10.529226717448299</v>
      </c>
      <c r="AF1733">
        <v>10.6023271133037</v>
      </c>
      <c r="AG1733">
        <v>10.620792000115101</v>
      </c>
      <c r="AH1733">
        <v>10.535265410960299</v>
      </c>
      <c r="AI1733">
        <v>10.460822294507199</v>
      </c>
      <c r="AJ1733">
        <v>10.406947084498199</v>
      </c>
      <c r="AK1733">
        <v>10.338084911460101</v>
      </c>
    </row>
    <row r="1734" spans="1:37" hidden="1" x14ac:dyDescent="0.3">
      <c r="A1734" s="13" t="str">
        <f t="shared" si="36"/>
        <v>SDGbaseTRA_UrbERT_v6_3QVAXastar</v>
      </c>
      <c r="B1734" s="37" t="s">
        <v>220</v>
      </c>
      <c r="C1734" s="38" t="s">
        <v>296</v>
      </c>
      <c r="D1734" s="4" t="s">
        <v>211</v>
      </c>
      <c r="E1734" t="s">
        <v>30</v>
      </c>
      <c r="F1734">
        <v>7.2534655204628002</v>
      </c>
      <c r="G1734">
        <v>7.1616283000446801</v>
      </c>
      <c r="H1734">
        <v>7.32499113132556</v>
      </c>
      <c r="I1734">
        <v>7.4519253118137403</v>
      </c>
      <c r="J1734">
        <v>7.6210093165216604</v>
      </c>
      <c r="K1734">
        <v>7.7228143167188303</v>
      </c>
      <c r="L1734">
        <v>7.8279630526064201</v>
      </c>
      <c r="M1734">
        <v>7.9207224847771203</v>
      </c>
      <c r="N1734">
        <v>8.0234042466909496</v>
      </c>
      <c r="O1734">
        <v>8.2150417768635506</v>
      </c>
      <c r="P1734">
        <v>8.3291028985349307</v>
      </c>
      <c r="Q1734">
        <v>8.4158310018854507</v>
      </c>
      <c r="R1734">
        <v>8.5184759631843594</v>
      </c>
      <c r="S1734">
        <v>8.5694359264915096</v>
      </c>
      <c r="T1734">
        <v>8.6175147906306098</v>
      </c>
      <c r="U1734">
        <v>8.6761813475144294</v>
      </c>
      <c r="V1734">
        <v>8.6979211184597194</v>
      </c>
      <c r="W1734">
        <v>8.7057134757500396</v>
      </c>
      <c r="X1734">
        <v>8.7185411524257006</v>
      </c>
      <c r="Y1734">
        <v>8.7227588024878902</v>
      </c>
      <c r="Z1734">
        <v>8.7175426413721393</v>
      </c>
      <c r="AA1734">
        <v>8.7150539945785699</v>
      </c>
      <c r="AB1734">
        <v>8.7604089869332604</v>
      </c>
      <c r="AC1734">
        <v>8.7946396802088707</v>
      </c>
      <c r="AD1734">
        <v>8.8348574078965392</v>
      </c>
      <c r="AE1734">
        <v>8.8784271527963394</v>
      </c>
      <c r="AF1734">
        <v>8.9221206197963205</v>
      </c>
      <c r="AG1734">
        <v>8.7691374734804803</v>
      </c>
      <c r="AH1734">
        <v>8.5230169696185403</v>
      </c>
      <c r="AI1734">
        <v>8.2570294145033092</v>
      </c>
      <c r="AJ1734">
        <v>8.0042069071174993</v>
      </c>
      <c r="AK1734">
        <v>7.7489359791636501</v>
      </c>
    </row>
    <row r="1735" spans="1:37" hidden="1" x14ac:dyDescent="0.3">
      <c r="A1735" s="13" t="str">
        <f t="shared" si="36"/>
        <v>SDGbaseTRA_UrbERT_v6_3QVAXafeed</v>
      </c>
      <c r="B1735" s="37" t="s">
        <v>220</v>
      </c>
      <c r="C1735" s="38" t="s">
        <v>296</v>
      </c>
      <c r="D1735" s="4" t="s">
        <v>211</v>
      </c>
      <c r="E1735" t="s">
        <v>31</v>
      </c>
      <c r="F1735">
        <v>6.5455554813719203</v>
      </c>
      <c r="G1735">
        <v>6.5142344298274697</v>
      </c>
      <c r="H1735">
        <v>6.6407058617003196</v>
      </c>
      <c r="I1735">
        <v>6.6637366617322797</v>
      </c>
      <c r="J1735">
        <v>6.7701492202207501</v>
      </c>
      <c r="K1735">
        <v>6.9250492510512602</v>
      </c>
      <c r="L1735">
        <v>7.1211677279664398</v>
      </c>
      <c r="M1735">
        <v>7.32810805638531</v>
      </c>
      <c r="N1735">
        <v>7.5525101982459901</v>
      </c>
      <c r="O1735">
        <v>7.86750310671421</v>
      </c>
      <c r="P1735">
        <v>8.1714632365953399</v>
      </c>
      <c r="Q1735">
        <v>8.4521049361384701</v>
      </c>
      <c r="R1735">
        <v>8.8411587771249707</v>
      </c>
      <c r="S1735">
        <v>9.17441052356663</v>
      </c>
      <c r="T1735">
        <v>9.5088335656380192</v>
      </c>
      <c r="U1735">
        <v>9.8866151867258996</v>
      </c>
      <c r="V1735">
        <v>10.231540657258</v>
      </c>
      <c r="W1735">
        <v>10.5935719501741</v>
      </c>
      <c r="X1735">
        <v>10.982239672589801</v>
      </c>
      <c r="Y1735">
        <v>11.350190148563399</v>
      </c>
      <c r="Z1735">
        <v>11.7281218868652</v>
      </c>
      <c r="AA1735">
        <v>12.1118303859059</v>
      </c>
      <c r="AB1735">
        <v>12.5575705477484</v>
      </c>
      <c r="AC1735">
        <v>12.973824279828699</v>
      </c>
      <c r="AD1735">
        <v>13.374620050629099</v>
      </c>
      <c r="AE1735">
        <v>13.774197695364499</v>
      </c>
      <c r="AF1735">
        <v>14.1878323002143</v>
      </c>
      <c r="AG1735">
        <v>14.6016646041634</v>
      </c>
      <c r="AH1735">
        <v>14.5422317123742</v>
      </c>
      <c r="AI1735">
        <v>14.4551701774643</v>
      </c>
      <c r="AJ1735">
        <v>14.389587177238599</v>
      </c>
      <c r="AK1735">
        <v>14.3005056893959</v>
      </c>
    </row>
    <row r="1736" spans="1:37" hidden="1" x14ac:dyDescent="0.3">
      <c r="A1736" s="13" t="str">
        <f t="shared" si="36"/>
        <v>SDGbaseTRA_UrbERT_v6_3QVAXabake</v>
      </c>
      <c r="B1736" s="37" t="s">
        <v>220</v>
      </c>
      <c r="C1736" s="38" t="s">
        <v>296</v>
      </c>
      <c r="D1736" s="4" t="s">
        <v>211</v>
      </c>
      <c r="E1736" t="s">
        <v>32</v>
      </c>
      <c r="F1736">
        <v>22.283856021251001</v>
      </c>
      <c r="G1736">
        <v>21.347593412696</v>
      </c>
      <c r="H1736">
        <v>21.7778041103902</v>
      </c>
      <c r="I1736">
        <v>22.1154758699581</v>
      </c>
      <c r="J1736">
        <v>22.6990596300822</v>
      </c>
      <c r="K1736">
        <v>23.121136876530201</v>
      </c>
      <c r="L1736">
        <v>23.590235271949599</v>
      </c>
      <c r="M1736">
        <v>24.045011514793099</v>
      </c>
      <c r="N1736">
        <v>24.529075575170101</v>
      </c>
      <c r="O1736">
        <v>25.271703937919199</v>
      </c>
      <c r="P1736">
        <v>25.8435590164244</v>
      </c>
      <c r="Q1736">
        <v>26.349197247538701</v>
      </c>
      <c r="R1736">
        <v>27.138799202864799</v>
      </c>
      <c r="S1736">
        <v>27.6656867902858</v>
      </c>
      <c r="T1736">
        <v>28.199013847616801</v>
      </c>
      <c r="U1736">
        <v>28.792389576165299</v>
      </c>
      <c r="V1736">
        <v>29.315087206643199</v>
      </c>
      <c r="W1736">
        <v>29.872666984775702</v>
      </c>
      <c r="X1736">
        <v>30.466769858734001</v>
      </c>
      <c r="Y1736">
        <v>30.983496969469002</v>
      </c>
      <c r="Z1736">
        <v>31.482847069475099</v>
      </c>
      <c r="AA1736">
        <v>31.9778666399625</v>
      </c>
      <c r="AB1736">
        <v>32.6379999227022</v>
      </c>
      <c r="AC1736">
        <v>33.2072460070438</v>
      </c>
      <c r="AD1736">
        <v>33.782712765188897</v>
      </c>
      <c r="AE1736">
        <v>34.375040138085602</v>
      </c>
      <c r="AF1736">
        <v>34.996356419192402</v>
      </c>
      <c r="AG1736">
        <v>35.463230812214498</v>
      </c>
      <c r="AH1736">
        <v>35.362884021595399</v>
      </c>
      <c r="AI1736">
        <v>35.253750445944</v>
      </c>
      <c r="AJ1736">
        <v>35.151995240022003</v>
      </c>
      <c r="AK1736">
        <v>34.981978516023297</v>
      </c>
    </row>
    <row r="1737" spans="1:37" hidden="1" x14ac:dyDescent="0.3">
      <c r="A1737" s="13" t="str">
        <f t="shared" si="36"/>
        <v>SDGbaseTRA_UrbERT_v6_3QVAXasuga</v>
      </c>
      <c r="B1737" s="37" t="s">
        <v>220</v>
      </c>
      <c r="C1737" s="38" t="s">
        <v>296</v>
      </c>
      <c r="D1737" s="4" t="s">
        <v>211</v>
      </c>
      <c r="E1737" t="s">
        <v>33</v>
      </c>
      <c r="F1737">
        <v>8.5226770749711793</v>
      </c>
      <c r="G1737">
        <v>8.2920055170650304</v>
      </c>
      <c r="H1737">
        <v>8.4747706347145098</v>
      </c>
      <c r="I1737">
        <v>8.6150198031340608</v>
      </c>
      <c r="J1737">
        <v>8.8481212235586497</v>
      </c>
      <c r="K1737">
        <v>8.9966871213181498</v>
      </c>
      <c r="L1737">
        <v>9.1538792053028004</v>
      </c>
      <c r="M1737">
        <v>9.2866742496433705</v>
      </c>
      <c r="N1737">
        <v>9.4195920975303409</v>
      </c>
      <c r="O1737">
        <v>9.7636800569231106</v>
      </c>
      <c r="P1737">
        <v>9.9297375614987704</v>
      </c>
      <c r="Q1737">
        <v>10.0439470922804</v>
      </c>
      <c r="R1737">
        <v>10.267164241169301</v>
      </c>
      <c r="S1737">
        <v>10.40901482264</v>
      </c>
      <c r="T1737">
        <v>10.548848464476301</v>
      </c>
      <c r="U1737">
        <v>10.694418935011701</v>
      </c>
      <c r="V1737">
        <v>10.795636263091099</v>
      </c>
      <c r="W1737">
        <v>10.915039447102499</v>
      </c>
      <c r="X1737">
        <v>11.0651570748125</v>
      </c>
      <c r="Y1737">
        <v>11.1822826256684</v>
      </c>
      <c r="Z1737">
        <v>11.291784809378701</v>
      </c>
      <c r="AA1737">
        <v>11.4168241335205</v>
      </c>
      <c r="AB1737">
        <v>11.610749909532901</v>
      </c>
      <c r="AC1737">
        <v>11.748476985067599</v>
      </c>
      <c r="AD1737">
        <v>11.8699747331876</v>
      </c>
      <c r="AE1737">
        <v>11.9867541735695</v>
      </c>
      <c r="AF1737">
        <v>12.1150060839528</v>
      </c>
      <c r="AG1737">
        <v>12.2620788205785</v>
      </c>
      <c r="AH1737">
        <v>12.259068446941001</v>
      </c>
      <c r="AI1737">
        <v>12.2336636773886</v>
      </c>
      <c r="AJ1737">
        <v>12.2276688341696</v>
      </c>
      <c r="AK1737">
        <v>12.2024609337097</v>
      </c>
    </row>
    <row r="1738" spans="1:37" hidden="1" x14ac:dyDescent="0.3">
      <c r="A1738" s="13" t="str">
        <f t="shared" si="36"/>
        <v>SDGbaseTRA_UrbERT_v6_3QVAXaconf</v>
      </c>
      <c r="B1738" s="37" t="s">
        <v>220</v>
      </c>
      <c r="C1738" s="38" t="s">
        <v>296</v>
      </c>
      <c r="D1738" s="4" t="s">
        <v>211</v>
      </c>
      <c r="E1738" t="s">
        <v>34</v>
      </c>
      <c r="F1738">
        <v>2.4874381194491502</v>
      </c>
      <c r="G1738">
        <v>2.3972115813986901</v>
      </c>
      <c r="H1738">
        <v>2.4818587842855999</v>
      </c>
      <c r="I1738">
        <v>2.4879360152168002</v>
      </c>
      <c r="J1738">
        <v>2.5533899558524999</v>
      </c>
      <c r="K1738">
        <v>2.6249515316815901</v>
      </c>
      <c r="L1738">
        <v>2.7047688252259698</v>
      </c>
      <c r="M1738">
        <v>2.7878708548709801</v>
      </c>
      <c r="N1738">
        <v>2.8792781876443598</v>
      </c>
      <c r="O1738">
        <v>3.0336544446346201</v>
      </c>
      <c r="P1738">
        <v>3.1562073532068902</v>
      </c>
      <c r="Q1738">
        <v>3.2738539325609302</v>
      </c>
      <c r="R1738">
        <v>3.4589420148926102</v>
      </c>
      <c r="S1738">
        <v>3.5958883860833599</v>
      </c>
      <c r="T1738">
        <v>3.7407164303626099</v>
      </c>
      <c r="U1738">
        <v>3.8973713615713099</v>
      </c>
      <c r="V1738">
        <v>4.0380466603050102</v>
      </c>
      <c r="W1738">
        <v>4.1856192776784003</v>
      </c>
      <c r="X1738">
        <v>4.3426930643588797</v>
      </c>
      <c r="Y1738">
        <v>4.4918170789343099</v>
      </c>
      <c r="Z1738">
        <v>4.6478720111831304</v>
      </c>
      <c r="AA1738">
        <v>4.8108550856468799</v>
      </c>
      <c r="AB1738">
        <v>5.0163981223370904</v>
      </c>
      <c r="AC1738">
        <v>5.1998505909790298</v>
      </c>
      <c r="AD1738">
        <v>5.36744492424691</v>
      </c>
      <c r="AE1738">
        <v>5.5358747449716503</v>
      </c>
      <c r="AF1738">
        <v>5.7116577933629298</v>
      </c>
      <c r="AG1738">
        <v>5.8825114788062898</v>
      </c>
      <c r="AH1738">
        <v>5.9177775254913803</v>
      </c>
      <c r="AI1738">
        <v>5.91052759849791</v>
      </c>
      <c r="AJ1738">
        <v>5.88703787086245</v>
      </c>
      <c r="AK1738">
        <v>5.8484237619807198</v>
      </c>
    </row>
    <row r="1739" spans="1:37" hidden="1" x14ac:dyDescent="0.3">
      <c r="A1739" s="13" t="str">
        <f t="shared" si="36"/>
        <v>SDGbaseTRA_UrbERT_v6_3QVAXapast</v>
      </c>
      <c r="B1739" s="37" t="s">
        <v>220</v>
      </c>
      <c r="C1739" s="38" t="s">
        <v>296</v>
      </c>
      <c r="D1739" s="4" t="s">
        <v>211</v>
      </c>
      <c r="E1739" t="s">
        <v>35</v>
      </c>
      <c r="F1739">
        <v>0.64754535166901095</v>
      </c>
      <c r="G1739">
        <v>0.66073373741267905</v>
      </c>
      <c r="H1739">
        <v>0.68497966582677206</v>
      </c>
      <c r="I1739">
        <v>0.69692462886542395</v>
      </c>
      <c r="J1739">
        <v>0.71318718620699395</v>
      </c>
      <c r="K1739">
        <v>0.73262275902671703</v>
      </c>
      <c r="L1739">
        <v>0.75658090993424798</v>
      </c>
      <c r="M1739">
        <v>0.78250583656996497</v>
      </c>
      <c r="N1739">
        <v>0.80963913003228605</v>
      </c>
      <c r="O1739">
        <v>0.84781962365831398</v>
      </c>
      <c r="P1739">
        <v>0.88427928630917696</v>
      </c>
      <c r="Q1739">
        <v>0.91693861568646995</v>
      </c>
      <c r="R1739">
        <v>0.95705560908033505</v>
      </c>
      <c r="S1739">
        <v>0.99259660449754095</v>
      </c>
      <c r="T1739">
        <v>1.0298113572504299</v>
      </c>
      <c r="U1739">
        <v>1.07158186182855</v>
      </c>
      <c r="V1739">
        <v>1.10838500073283</v>
      </c>
      <c r="W1739">
        <v>1.1465394649567999</v>
      </c>
      <c r="X1739">
        <v>1.18726153160579</v>
      </c>
      <c r="Y1739">
        <v>1.2237306299584101</v>
      </c>
      <c r="Z1739">
        <v>1.25879446676578</v>
      </c>
      <c r="AA1739">
        <v>1.2941139855626</v>
      </c>
      <c r="AB1739">
        <v>1.3357553413042</v>
      </c>
      <c r="AC1739">
        <v>1.3736730852729799</v>
      </c>
      <c r="AD1739">
        <v>1.4101858898990001</v>
      </c>
      <c r="AE1739">
        <v>1.44605571543746</v>
      </c>
      <c r="AF1739">
        <v>1.48283589885547</v>
      </c>
      <c r="AG1739">
        <v>1.5177206821922899</v>
      </c>
      <c r="AH1739">
        <v>1.50048587253874</v>
      </c>
      <c r="AI1739">
        <v>1.4794869703527</v>
      </c>
      <c r="AJ1739">
        <v>1.4615923399578401</v>
      </c>
      <c r="AK1739">
        <v>1.4422192898975501</v>
      </c>
    </row>
    <row r="1740" spans="1:37" hidden="1" x14ac:dyDescent="0.3">
      <c r="A1740" s="13" t="str">
        <f t="shared" si="36"/>
        <v>SDGbaseTRA_UrbERT_v6_3QVAXaofoo</v>
      </c>
      <c r="B1740" s="37" t="s">
        <v>220</v>
      </c>
      <c r="C1740" s="38" t="s">
        <v>296</v>
      </c>
      <c r="D1740" s="4" t="s">
        <v>211</v>
      </c>
      <c r="E1740" t="s">
        <v>36</v>
      </c>
      <c r="F1740">
        <v>12.412272377584999</v>
      </c>
      <c r="G1740">
        <v>12.1222696181775</v>
      </c>
      <c r="H1740">
        <v>12.487984559738599</v>
      </c>
      <c r="I1740">
        <v>12.628115619990901</v>
      </c>
      <c r="J1740">
        <v>12.965075406824701</v>
      </c>
      <c r="K1740">
        <v>13.279060133212401</v>
      </c>
      <c r="L1740">
        <v>13.632889326016301</v>
      </c>
      <c r="M1740">
        <v>14.000379792491801</v>
      </c>
      <c r="N1740">
        <v>14.3880718888378</v>
      </c>
      <c r="O1740">
        <v>15.1784198635418</v>
      </c>
      <c r="P1740">
        <v>15.6960646903054</v>
      </c>
      <c r="Q1740">
        <v>16.1202999800974</v>
      </c>
      <c r="R1740">
        <v>16.7253518951057</v>
      </c>
      <c r="S1740">
        <v>17.183434157222599</v>
      </c>
      <c r="T1740">
        <v>17.660569135269998</v>
      </c>
      <c r="U1740">
        <v>18.191079363871999</v>
      </c>
      <c r="V1740">
        <v>18.6391532793489</v>
      </c>
      <c r="W1740">
        <v>19.122167319924898</v>
      </c>
      <c r="X1740">
        <v>19.678607130298801</v>
      </c>
      <c r="Y1740">
        <v>20.160049160526501</v>
      </c>
      <c r="Z1740">
        <v>20.624801506934499</v>
      </c>
      <c r="AA1740">
        <v>21.125082371164801</v>
      </c>
      <c r="AB1740">
        <v>21.787129575767601</v>
      </c>
      <c r="AC1740">
        <v>22.323908622130201</v>
      </c>
      <c r="AD1740">
        <v>22.810050374285101</v>
      </c>
      <c r="AE1740">
        <v>23.2831389883371</v>
      </c>
      <c r="AF1740">
        <v>23.773981073379101</v>
      </c>
      <c r="AG1740">
        <v>24.262158957324701</v>
      </c>
      <c r="AH1740">
        <v>24.268649561859601</v>
      </c>
      <c r="AI1740">
        <v>24.141184588049398</v>
      </c>
      <c r="AJ1740">
        <v>23.9967424382492</v>
      </c>
      <c r="AK1740">
        <v>23.8053818468908</v>
      </c>
    </row>
    <row r="1741" spans="1:37" hidden="1" x14ac:dyDescent="0.3">
      <c r="A1741" s="13" t="str">
        <f t="shared" si="36"/>
        <v>SDGbaseTRA_UrbERT_v6_3QVAXabevt</v>
      </c>
      <c r="B1741" s="37" t="s">
        <v>220</v>
      </c>
      <c r="C1741" s="38" t="s">
        <v>296</v>
      </c>
      <c r="D1741" s="4" t="s">
        <v>211</v>
      </c>
      <c r="E1741" t="s">
        <v>37</v>
      </c>
      <c r="F1741">
        <v>40.844922309108298</v>
      </c>
      <c r="G1741">
        <v>40.229907770720303</v>
      </c>
      <c r="H1741">
        <v>42.253728983164599</v>
      </c>
      <c r="I1741">
        <v>42.713819361487502</v>
      </c>
      <c r="J1741">
        <v>44.105591936352702</v>
      </c>
      <c r="K1741">
        <v>45.5180996221642</v>
      </c>
      <c r="L1741">
        <v>47.073775744718702</v>
      </c>
      <c r="M1741">
        <v>48.717033311274797</v>
      </c>
      <c r="N1741">
        <v>50.403350744682697</v>
      </c>
      <c r="O1741">
        <v>54.561426434433201</v>
      </c>
      <c r="P1741">
        <v>57.014452604750304</v>
      </c>
      <c r="Q1741">
        <v>58.910486335009701</v>
      </c>
      <c r="R1741">
        <v>61.6328862747391</v>
      </c>
      <c r="S1741">
        <v>63.690240391103302</v>
      </c>
      <c r="T1741">
        <v>65.846280802331506</v>
      </c>
      <c r="U1741">
        <v>68.149836587361804</v>
      </c>
      <c r="V1741">
        <v>70.052181237814196</v>
      </c>
      <c r="W1741">
        <v>72.2203863056111</v>
      </c>
      <c r="X1741">
        <v>74.687172910953706</v>
      </c>
      <c r="Y1741">
        <v>76.783613680409005</v>
      </c>
      <c r="Z1741">
        <v>78.804912931407898</v>
      </c>
      <c r="AA1741">
        <v>81.083880769307001</v>
      </c>
      <c r="AB1741">
        <v>84.674875834920996</v>
      </c>
      <c r="AC1741">
        <v>87.429116172449895</v>
      </c>
      <c r="AD1741">
        <v>89.614271339872204</v>
      </c>
      <c r="AE1741">
        <v>91.553546078202004</v>
      </c>
      <c r="AF1741">
        <v>93.481178903939494</v>
      </c>
      <c r="AG1741">
        <v>95.401846221151203</v>
      </c>
      <c r="AH1741">
        <v>95.948819549672194</v>
      </c>
      <c r="AI1741">
        <v>95.608987828711093</v>
      </c>
      <c r="AJ1741">
        <v>95.136979131692897</v>
      </c>
      <c r="AK1741">
        <v>94.428105639693896</v>
      </c>
    </row>
    <row r="1742" spans="1:37" hidden="1" x14ac:dyDescent="0.3">
      <c r="A1742" s="13" t="str">
        <f t="shared" si="36"/>
        <v>SDGbaseTRA_UrbERT_v6_3QVAXatext</v>
      </c>
      <c r="B1742" s="37" t="s">
        <v>220</v>
      </c>
      <c r="C1742" s="38" t="s">
        <v>296</v>
      </c>
      <c r="D1742" s="4" t="s">
        <v>211</v>
      </c>
      <c r="E1742" t="s">
        <v>38</v>
      </c>
      <c r="F1742">
        <v>6.5666925740870496</v>
      </c>
      <c r="G1742">
        <v>6.0727248570271399</v>
      </c>
      <c r="H1742">
        <v>6.2426030016410303</v>
      </c>
      <c r="I1742">
        <v>6.29973832010021</v>
      </c>
      <c r="J1742">
        <v>6.4652906411480204</v>
      </c>
      <c r="K1742">
        <v>6.6342883649708098</v>
      </c>
      <c r="L1742">
        <v>6.8258666411235902</v>
      </c>
      <c r="M1742">
        <v>7.0375456628136401</v>
      </c>
      <c r="N1742">
        <v>7.2593003642195901</v>
      </c>
      <c r="O1742">
        <v>7.6870604811435799</v>
      </c>
      <c r="P1742">
        <v>7.96973740319764</v>
      </c>
      <c r="Q1742">
        <v>8.1989755570374392</v>
      </c>
      <c r="R1742">
        <v>8.5049866036547908</v>
      </c>
      <c r="S1742">
        <v>8.7511758630105199</v>
      </c>
      <c r="T1742">
        <v>9.0059418508797897</v>
      </c>
      <c r="U1742">
        <v>9.2972302356326999</v>
      </c>
      <c r="V1742">
        <v>9.57467600789637</v>
      </c>
      <c r="W1742">
        <v>9.8874594684840993</v>
      </c>
      <c r="X1742">
        <v>10.226109631221201</v>
      </c>
      <c r="Y1742">
        <v>10.5088103289375</v>
      </c>
      <c r="Z1742">
        <v>10.783074330985899</v>
      </c>
      <c r="AA1742">
        <v>11.0500885291406</v>
      </c>
      <c r="AB1742">
        <v>11.4110542191876</v>
      </c>
      <c r="AC1742">
        <v>11.7128668877485</v>
      </c>
      <c r="AD1742">
        <v>12.0128330568145</v>
      </c>
      <c r="AE1742">
        <v>12.3228973765926</v>
      </c>
      <c r="AF1742">
        <v>12.6593481447453</v>
      </c>
      <c r="AG1742">
        <v>13.0107159104817</v>
      </c>
      <c r="AH1742">
        <v>13.0922664356202</v>
      </c>
      <c r="AI1742">
        <v>13.0752710483514</v>
      </c>
      <c r="AJ1742">
        <v>13.0380366825436</v>
      </c>
      <c r="AK1742">
        <v>12.967863093328299</v>
      </c>
    </row>
    <row r="1743" spans="1:37" hidden="1" x14ac:dyDescent="0.3">
      <c r="A1743" s="13" t="str">
        <f t="shared" si="36"/>
        <v>SDGbaseTRA_UrbERT_v6_3QVAXaclth</v>
      </c>
      <c r="B1743" s="37" t="s">
        <v>220</v>
      </c>
      <c r="C1743" s="38" t="s">
        <v>296</v>
      </c>
      <c r="D1743" s="4" t="s">
        <v>211</v>
      </c>
      <c r="E1743" t="s">
        <v>39</v>
      </c>
      <c r="F1743">
        <v>6.7607644976156296</v>
      </c>
      <c r="G1743">
        <v>6.1992673512807102</v>
      </c>
      <c r="H1743">
        <v>6.3770876489845696</v>
      </c>
      <c r="I1743">
        <v>6.4449829809462704</v>
      </c>
      <c r="J1743">
        <v>6.63495502209976</v>
      </c>
      <c r="K1743">
        <v>6.78401770498881</v>
      </c>
      <c r="L1743">
        <v>6.9512348559421699</v>
      </c>
      <c r="M1743">
        <v>7.1235413010568696</v>
      </c>
      <c r="N1743">
        <v>7.3147599778899703</v>
      </c>
      <c r="O1743">
        <v>7.6550922661277196</v>
      </c>
      <c r="P1743">
        <v>7.8916793456690497</v>
      </c>
      <c r="Q1743">
        <v>8.0919320105921599</v>
      </c>
      <c r="R1743">
        <v>8.4173500805199097</v>
      </c>
      <c r="S1743">
        <v>8.6365790882392695</v>
      </c>
      <c r="T1743">
        <v>8.8705026223053096</v>
      </c>
      <c r="U1743">
        <v>9.1330519116804698</v>
      </c>
      <c r="V1743">
        <v>9.3640351864968405</v>
      </c>
      <c r="W1743">
        <v>9.6174095300999394</v>
      </c>
      <c r="X1743">
        <v>9.8940001782896498</v>
      </c>
      <c r="Y1743">
        <v>10.138248446769101</v>
      </c>
      <c r="Z1743">
        <v>10.374890272201601</v>
      </c>
      <c r="AA1743">
        <v>10.6158907166208</v>
      </c>
      <c r="AB1743">
        <v>10.947123143469801</v>
      </c>
      <c r="AC1743">
        <v>11.214287612672999</v>
      </c>
      <c r="AD1743">
        <v>11.461806225867701</v>
      </c>
      <c r="AE1743">
        <v>11.7107914728563</v>
      </c>
      <c r="AF1743">
        <v>11.975212263933001</v>
      </c>
      <c r="AG1743">
        <v>12.252165950534</v>
      </c>
      <c r="AH1743">
        <v>12.3367128763567</v>
      </c>
      <c r="AI1743">
        <v>12.3714362058254</v>
      </c>
      <c r="AJ1743">
        <v>12.3823927281764</v>
      </c>
      <c r="AK1743">
        <v>12.358212804822999</v>
      </c>
    </row>
    <row r="1744" spans="1:37" hidden="1" x14ac:dyDescent="0.3">
      <c r="A1744" s="13" t="str">
        <f t="shared" si="36"/>
        <v>SDGbaseTRA_UrbERT_v6_3QVAXaleat</v>
      </c>
      <c r="B1744" s="37" t="s">
        <v>220</v>
      </c>
      <c r="C1744" s="38" t="s">
        <v>296</v>
      </c>
      <c r="D1744" s="4" t="s">
        <v>211</v>
      </c>
      <c r="E1744" t="s">
        <v>40</v>
      </c>
      <c r="F1744">
        <v>2.4496072471007602</v>
      </c>
      <c r="G1744">
        <v>2.4356662893720098</v>
      </c>
      <c r="H1744">
        <v>2.5589144623028601</v>
      </c>
      <c r="I1744">
        <v>2.6172870049508998</v>
      </c>
      <c r="J1744">
        <v>2.6841991735273001</v>
      </c>
      <c r="K1744">
        <v>2.7652671038544798</v>
      </c>
      <c r="L1744">
        <v>2.8668999251930298</v>
      </c>
      <c r="M1744">
        <v>2.98660375594056</v>
      </c>
      <c r="N1744">
        <v>3.1164239733389598</v>
      </c>
      <c r="O1744">
        <v>3.39059567240127</v>
      </c>
      <c r="P1744">
        <v>3.62051318916384</v>
      </c>
      <c r="Q1744">
        <v>3.8125716022813498</v>
      </c>
      <c r="R1744">
        <v>3.9808055430478202</v>
      </c>
      <c r="S1744">
        <v>4.1354636073115296</v>
      </c>
      <c r="T1744">
        <v>4.2953718494822803</v>
      </c>
      <c r="U1744">
        <v>4.4753863428887497</v>
      </c>
      <c r="V1744">
        <v>4.6285869313693899</v>
      </c>
      <c r="W1744">
        <v>4.79413095560286</v>
      </c>
      <c r="X1744">
        <v>4.9767529633439898</v>
      </c>
      <c r="Y1744">
        <v>5.1263512873358801</v>
      </c>
      <c r="Z1744">
        <v>5.26139443204708</v>
      </c>
      <c r="AA1744">
        <v>5.4025564546238503</v>
      </c>
      <c r="AB1744">
        <v>5.6107358657022699</v>
      </c>
      <c r="AC1744">
        <v>5.7965109421446499</v>
      </c>
      <c r="AD1744">
        <v>5.9694476948597304</v>
      </c>
      <c r="AE1744">
        <v>6.1346192461022504</v>
      </c>
      <c r="AF1744">
        <v>6.2999124315696102</v>
      </c>
      <c r="AG1744">
        <v>6.4540189716115197</v>
      </c>
      <c r="AH1744">
        <v>6.3460442290237804</v>
      </c>
      <c r="AI1744">
        <v>6.1795065990938598</v>
      </c>
      <c r="AJ1744">
        <v>6.0385301184677402</v>
      </c>
      <c r="AK1744">
        <v>5.8918861003228402</v>
      </c>
    </row>
    <row r="1745" spans="1:37" hidden="1" x14ac:dyDescent="0.3">
      <c r="A1745" s="13" t="str">
        <f t="shared" si="36"/>
        <v>SDGbaseTRA_UrbERT_v6_3QVAXafoot</v>
      </c>
      <c r="B1745" s="37" t="s">
        <v>220</v>
      </c>
      <c r="C1745" s="38" t="s">
        <v>296</v>
      </c>
      <c r="D1745" s="4" t="s">
        <v>211</v>
      </c>
      <c r="E1745" t="s">
        <v>41</v>
      </c>
      <c r="F1745">
        <v>1.91455609444022</v>
      </c>
      <c r="G1745">
        <v>1.8192280113247301</v>
      </c>
      <c r="H1745">
        <v>1.8701531487471399</v>
      </c>
      <c r="I1745">
        <v>1.8971421046933701</v>
      </c>
      <c r="J1745">
        <v>1.9508550648140299</v>
      </c>
      <c r="K1745">
        <v>1.99726362065649</v>
      </c>
      <c r="L1745">
        <v>2.0502315128270201</v>
      </c>
      <c r="M1745">
        <v>2.1043178100673701</v>
      </c>
      <c r="N1745">
        <v>2.1623846252541399</v>
      </c>
      <c r="O1745">
        <v>2.2742270724928599</v>
      </c>
      <c r="P1745">
        <v>2.3530552472717701</v>
      </c>
      <c r="Q1745">
        <v>2.4164807089326801</v>
      </c>
      <c r="R1745">
        <v>2.50156356913809</v>
      </c>
      <c r="S1745">
        <v>2.5668172717226798</v>
      </c>
      <c r="T1745">
        <v>2.6341832028777401</v>
      </c>
      <c r="U1745">
        <v>2.7090793683954901</v>
      </c>
      <c r="V1745">
        <v>2.7768955435562601</v>
      </c>
      <c r="W1745">
        <v>2.8525337956996699</v>
      </c>
      <c r="X1745">
        <v>2.9349856323228498</v>
      </c>
      <c r="Y1745">
        <v>3.0072865378384899</v>
      </c>
      <c r="Z1745">
        <v>3.0756416677942</v>
      </c>
      <c r="AA1745">
        <v>3.1435291260243101</v>
      </c>
      <c r="AB1745">
        <v>3.2485577618733701</v>
      </c>
      <c r="AC1745">
        <v>3.3371224180155599</v>
      </c>
      <c r="AD1745">
        <v>3.4203519967879199</v>
      </c>
      <c r="AE1745">
        <v>3.5029246765563902</v>
      </c>
      <c r="AF1745">
        <v>3.5900521063442299</v>
      </c>
      <c r="AG1745">
        <v>3.6681119009761498</v>
      </c>
      <c r="AH1745">
        <v>3.6870266424496601</v>
      </c>
      <c r="AI1745">
        <v>3.6916458639452698</v>
      </c>
      <c r="AJ1745">
        <v>3.69137818491114</v>
      </c>
      <c r="AK1745">
        <v>3.68164478613429</v>
      </c>
    </row>
    <row r="1746" spans="1:37" hidden="1" x14ac:dyDescent="0.3">
      <c r="A1746" s="13" t="str">
        <f t="shared" si="36"/>
        <v>SDGbaseTRA_UrbERT_v6_3QVAXawood</v>
      </c>
      <c r="B1746" s="37" t="s">
        <v>220</v>
      </c>
      <c r="C1746" s="38" t="s">
        <v>296</v>
      </c>
      <c r="D1746" s="4" t="s">
        <v>211</v>
      </c>
      <c r="E1746" t="s">
        <v>42</v>
      </c>
      <c r="F1746">
        <v>23.692612523457498</v>
      </c>
      <c r="G1746">
        <v>22.014406097366599</v>
      </c>
      <c r="H1746">
        <v>22.742156832259301</v>
      </c>
      <c r="I1746">
        <v>23.337266800917298</v>
      </c>
      <c r="J1746">
        <v>23.888854560512801</v>
      </c>
      <c r="K1746">
        <v>24.4594059436055</v>
      </c>
      <c r="L1746">
        <v>25.1071338255244</v>
      </c>
      <c r="M1746">
        <v>25.810164950773601</v>
      </c>
      <c r="N1746">
        <v>26.548437683708698</v>
      </c>
      <c r="O1746">
        <v>27.659027420652102</v>
      </c>
      <c r="P1746">
        <v>28.522689594209201</v>
      </c>
      <c r="Q1746">
        <v>29.318949352039301</v>
      </c>
      <c r="R1746">
        <v>30.047599535331202</v>
      </c>
      <c r="S1746">
        <v>30.868402245831302</v>
      </c>
      <c r="T1746">
        <v>31.738889263334102</v>
      </c>
      <c r="U1746">
        <v>32.723880985387602</v>
      </c>
      <c r="V1746">
        <v>33.6529905273145</v>
      </c>
      <c r="W1746">
        <v>34.651962249352799</v>
      </c>
      <c r="X1746">
        <v>35.742685793394998</v>
      </c>
      <c r="Y1746">
        <v>36.733260762943999</v>
      </c>
      <c r="Z1746">
        <v>37.705688650343397</v>
      </c>
      <c r="AA1746">
        <v>38.691585874272</v>
      </c>
      <c r="AB1746">
        <v>39.771788213118903</v>
      </c>
      <c r="AC1746">
        <v>40.708278740103303</v>
      </c>
      <c r="AD1746">
        <v>41.6501063271795</v>
      </c>
      <c r="AE1746">
        <v>42.6255818338417</v>
      </c>
      <c r="AF1746">
        <v>43.667576514939</v>
      </c>
      <c r="AG1746">
        <v>44.677102419497203</v>
      </c>
      <c r="AH1746">
        <v>44.634637276825899</v>
      </c>
      <c r="AI1746">
        <v>44.304453364956601</v>
      </c>
      <c r="AJ1746">
        <v>44.008409781988</v>
      </c>
      <c r="AK1746">
        <v>43.651200315459697</v>
      </c>
    </row>
    <row r="1747" spans="1:37" hidden="1" x14ac:dyDescent="0.3">
      <c r="A1747" s="13" t="str">
        <f t="shared" si="36"/>
        <v>SDGbaseTRA_UrbERT_v6_3QVAXapapr</v>
      </c>
      <c r="B1747" s="37" t="s">
        <v>220</v>
      </c>
      <c r="C1747" s="38" t="s">
        <v>296</v>
      </c>
      <c r="D1747" s="4" t="s">
        <v>211</v>
      </c>
      <c r="E1747" t="s">
        <v>43</v>
      </c>
      <c r="F1747">
        <v>24.019985549556601</v>
      </c>
      <c r="G1747">
        <v>22.719452816091799</v>
      </c>
      <c r="H1747">
        <v>23.572283300406401</v>
      </c>
      <c r="I1747">
        <v>24.066512031667799</v>
      </c>
      <c r="J1747">
        <v>24.632882672281202</v>
      </c>
      <c r="K1747">
        <v>25.318691238389601</v>
      </c>
      <c r="L1747">
        <v>26.011034532228599</v>
      </c>
      <c r="M1747">
        <v>26.5659991971898</v>
      </c>
      <c r="N1747">
        <v>27.357536586017499</v>
      </c>
      <c r="O1747">
        <v>28.593925767623201</v>
      </c>
      <c r="P1747">
        <v>29.523891651446</v>
      </c>
      <c r="Q1747">
        <v>30.386969548258001</v>
      </c>
      <c r="R1747">
        <v>31.788815975703599</v>
      </c>
      <c r="S1747">
        <v>32.681121472498802</v>
      </c>
      <c r="T1747">
        <v>33.642172698362998</v>
      </c>
      <c r="U1747">
        <v>34.713832902151097</v>
      </c>
      <c r="V1747">
        <v>35.688698959516202</v>
      </c>
      <c r="W1747">
        <v>36.745822638813699</v>
      </c>
      <c r="X1747">
        <v>37.901654474001397</v>
      </c>
      <c r="Y1747">
        <v>38.947509524341498</v>
      </c>
      <c r="Z1747">
        <v>39.969179306043898</v>
      </c>
      <c r="AA1747">
        <v>41.024371583182102</v>
      </c>
      <c r="AB1747">
        <v>42.206143851937902</v>
      </c>
      <c r="AC1747">
        <v>43.202831976880603</v>
      </c>
      <c r="AD1747">
        <v>44.158850844160298</v>
      </c>
      <c r="AE1747">
        <v>45.131109937763</v>
      </c>
      <c r="AF1747">
        <v>46.155455200085498</v>
      </c>
      <c r="AG1747">
        <v>47.161901417755097</v>
      </c>
      <c r="AH1747">
        <v>47.141364117630403</v>
      </c>
      <c r="AI1747">
        <v>46.831072675562403</v>
      </c>
      <c r="AJ1747">
        <v>46.523176383199697</v>
      </c>
      <c r="AK1747">
        <v>46.147793507872997</v>
      </c>
    </row>
    <row r="1748" spans="1:37" hidden="1" x14ac:dyDescent="0.3">
      <c r="A1748" s="13" t="str">
        <f t="shared" si="36"/>
        <v>SDGbaseTRA_UrbERT_v6_3QVAXaprnt</v>
      </c>
      <c r="B1748" s="37" t="s">
        <v>220</v>
      </c>
      <c r="C1748" s="38" t="s">
        <v>296</v>
      </c>
      <c r="D1748" s="4" t="s">
        <v>211</v>
      </c>
      <c r="E1748" t="s">
        <v>44</v>
      </c>
      <c r="F1748">
        <v>16.778093477192201</v>
      </c>
      <c r="G1748">
        <v>15.5833539946212</v>
      </c>
      <c r="H1748">
        <v>16.101990615498099</v>
      </c>
      <c r="I1748">
        <v>16.414468037788001</v>
      </c>
      <c r="J1748">
        <v>16.795859967135801</v>
      </c>
      <c r="K1748">
        <v>17.212676299393799</v>
      </c>
      <c r="L1748">
        <v>17.684496251251399</v>
      </c>
      <c r="M1748">
        <v>18.199562883854501</v>
      </c>
      <c r="N1748">
        <v>18.763830192616702</v>
      </c>
      <c r="O1748">
        <v>19.297399733749099</v>
      </c>
      <c r="P1748">
        <v>19.912880462308198</v>
      </c>
      <c r="Q1748">
        <v>20.557407919247801</v>
      </c>
      <c r="R1748">
        <v>21.348447429732001</v>
      </c>
      <c r="S1748">
        <v>22.0168646750808</v>
      </c>
      <c r="T1748">
        <v>22.7277735059569</v>
      </c>
      <c r="U1748">
        <v>23.528970110145</v>
      </c>
      <c r="V1748">
        <v>24.312062221025801</v>
      </c>
      <c r="W1748">
        <v>25.141957395109401</v>
      </c>
      <c r="X1748">
        <v>26.012545400540699</v>
      </c>
      <c r="Y1748">
        <v>26.8384775497498</v>
      </c>
      <c r="Z1748">
        <v>27.666468482527701</v>
      </c>
      <c r="AA1748">
        <v>28.491776816667699</v>
      </c>
      <c r="AB1748">
        <v>29.275337815447699</v>
      </c>
      <c r="AC1748">
        <v>30.017926014632401</v>
      </c>
      <c r="AD1748">
        <v>30.797580535615399</v>
      </c>
      <c r="AE1748">
        <v>31.622376792783101</v>
      </c>
      <c r="AF1748">
        <v>32.503177629145</v>
      </c>
      <c r="AG1748">
        <v>33.376193469081301</v>
      </c>
      <c r="AH1748">
        <v>33.396637673603898</v>
      </c>
      <c r="AI1748">
        <v>33.282543708517899</v>
      </c>
      <c r="AJ1748">
        <v>33.171235871947601</v>
      </c>
      <c r="AK1748">
        <v>33.012957440863701</v>
      </c>
    </row>
    <row r="1749" spans="1:37" hidden="1" x14ac:dyDescent="0.3">
      <c r="A1749" s="13" t="str">
        <f t="shared" si="36"/>
        <v>SDGbaseTRA_UrbERT_v6_3QVAXapetr</v>
      </c>
      <c r="B1749" s="37" t="s">
        <v>220</v>
      </c>
      <c r="C1749" s="38" t="s">
        <v>296</v>
      </c>
      <c r="D1749" s="4" t="s">
        <v>211</v>
      </c>
      <c r="E1749" t="s">
        <v>45</v>
      </c>
      <c r="F1749">
        <v>46.318025213526298</v>
      </c>
      <c r="G1749">
        <v>28.848450924973299</v>
      </c>
      <c r="H1749">
        <v>33.275968265627696</v>
      </c>
      <c r="I1749">
        <v>38.351556836782699</v>
      </c>
      <c r="J1749">
        <v>38.351556836782699</v>
      </c>
      <c r="K1749">
        <v>38.351556836782699</v>
      </c>
      <c r="L1749">
        <v>38.351556836782699</v>
      </c>
      <c r="M1749">
        <v>38.351556836782699</v>
      </c>
      <c r="N1749">
        <v>38.292856859463797</v>
      </c>
      <c r="O1749">
        <v>16.656955044775199</v>
      </c>
      <c r="P1749">
        <v>10.649554343971401</v>
      </c>
      <c r="Q1749">
        <v>10.5613476352726</v>
      </c>
      <c r="R1749">
        <v>10.5613476352726</v>
      </c>
      <c r="S1749">
        <v>10.559803178193</v>
      </c>
      <c r="T1749">
        <v>10.559803178193</v>
      </c>
      <c r="U1749">
        <v>10.559803178193</v>
      </c>
      <c r="V1749">
        <v>10.514813037576801</v>
      </c>
      <c r="W1749">
        <v>10.514813037576801</v>
      </c>
      <c r="X1749">
        <v>10.5626667940028</v>
      </c>
      <c r="Y1749">
        <v>10.495610170300701</v>
      </c>
      <c r="Z1749">
        <v>10.428553546598501</v>
      </c>
      <c r="AA1749">
        <v>10.3614969228964</v>
      </c>
      <c r="AB1749">
        <v>9.4438408082821503</v>
      </c>
      <c r="AC1749">
        <v>8.5261846936678705</v>
      </c>
      <c r="AD1749">
        <v>7.6085285790536101</v>
      </c>
      <c r="AE1749">
        <v>6.6908724644393303</v>
      </c>
      <c r="AF1749">
        <v>5.7732163498250504</v>
      </c>
      <c r="AG1749">
        <v>4.8159029053556504</v>
      </c>
      <c r="AH1749">
        <v>3.8585894608862499</v>
      </c>
      <c r="AI1749">
        <v>2.9012760164168498</v>
      </c>
      <c r="AJ1749">
        <v>1.94396257194745</v>
      </c>
      <c r="AK1749">
        <v>0.986649127478048</v>
      </c>
    </row>
    <row r="1750" spans="1:37" hidden="1" x14ac:dyDescent="0.3">
      <c r="A1750" s="13" t="str">
        <f t="shared" si="36"/>
        <v>SDGbaseTRA_UrbERT_v6_3QVAXahydr</v>
      </c>
      <c r="B1750" s="37" t="s">
        <v>220</v>
      </c>
      <c r="C1750" s="38" t="s">
        <v>296</v>
      </c>
      <c r="D1750" s="4" t="s">
        <v>211</v>
      </c>
      <c r="E1750" t="s">
        <v>46</v>
      </c>
      <c r="F1750">
        <v>0.12086732559633399</v>
      </c>
      <c r="G1750">
        <v>0.12737916629064</v>
      </c>
      <c r="H1750">
        <v>0.308611869520447</v>
      </c>
      <c r="I1750">
        <v>0.71816478815347895</v>
      </c>
      <c r="J1750">
        <v>0.71816478815347895</v>
      </c>
      <c r="K1750">
        <v>0.71816478815347895</v>
      </c>
      <c r="L1750">
        <v>0.71816478815347895</v>
      </c>
      <c r="M1750">
        <v>0.71816478815347995</v>
      </c>
      <c r="N1750">
        <v>0.71796608804302298</v>
      </c>
      <c r="O1750">
        <v>0.71792525947193198</v>
      </c>
      <c r="P1750">
        <v>0.71791562465680803</v>
      </c>
      <c r="Q1750">
        <v>0.71791562465680803</v>
      </c>
      <c r="R1750">
        <v>0.71791562465680803</v>
      </c>
      <c r="S1750">
        <v>0.717810639014128</v>
      </c>
      <c r="T1750">
        <v>0.71781063901412701</v>
      </c>
      <c r="U1750">
        <v>0.71781063901412701</v>
      </c>
      <c r="V1750">
        <v>0.71781063901412701</v>
      </c>
      <c r="W1750">
        <v>0.717810639014128</v>
      </c>
      <c r="X1750">
        <v>2.3672550692003602</v>
      </c>
      <c r="Y1750">
        <v>3.5699094769238302</v>
      </c>
      <c r="Z1750">
        <v>4.77256388464731</v>
      </c>
      <c r="AA1750">
        <v>5.9752182923707799</v>
      </c>
      <c r="AB1750">
        <v>6.4639574737824503</v>
      </c>
      <c r="AC1750">
        <v>6.9526966551941198</v>
      </c>
      <c r="AD1750">
        <v>7.4414358366057796</v>
      </c>
      <c r="AE1750">
        <v>7.9301750180174402</v>
      </c>
      <c r="AF1750">
        <v>8.4189141994291106</v>
      </c>
      <c r="AG1750">
        <v>9.4863735894551606</v>
      </c>
      <c r="AH1750">
        <v>10.5538329794812</v>
      </c>
      <c r="AI1750">
        <v>11.6212923695072</v>
      </c>
      <c r="AJ1750">
        <v>12.6887517595333</v>
      </c>
      <c r="AK1750">
        <v>13.7562111495593</v>
      </c>
    </row>
    <row r="1751" spans="1:37" hidden="1" x14ac:dyDescent="0.3">
      <c r="A1751" s="13" t="str">
        <f t="shared" si="36"/>
        <v>SDGbaseTRA_UrbERT_v6_3QVAXaammo</v>
      </c>
      <c r="B1751" s="37" t="s">
        <v>220</v>
      </c>
      <c r="C1751" s="38" t="s">
        <v>296</v>
      </c>
      <c r="D1751" s="4" t="s">
        <v>211</v>
      </c>
      <c r="E1751" t="s">
        <v>47</v>
      </c>
      <c r="F1751">
        <v>2.4857265311443801</v>
      </c>
      <c r="G1751">
        <v>2.3435473120329098</v>
      </c>
      <c r="H1751">
        <v>2.3471509783778002</v>
      </c>
      <c r="I1751">
        <v>2.3822084959900098</v>
      </c>
      <c r="J1751">
        <v>2.41031661680563</v>
      </c>
      <c r="K1751">
        <v>2.4379730560517299</v>
      </c>
      <c r="L1751">
        <v>2.4712223143606602</v>
      </c>
      <c r="M1751">
        <v>2.51375324102461</v>
      </c>
      <c r="N1751">
        <v>2.55330532678214</v>
      </c>
      <c r="O1751">
        <v>2.54777868608195</v>
      </c>
      <c r="P1751">
        <v>2.5714538102754498</v>
      </c>
      <c r="Q1751">
        <v>2.6097424709464199</v>
      </c>
      <c r="R1751">
        <v>2.65573181158432</v>
      </c>
      <c r="S1751">
        <v>2.70137933146813</v>
      </c>
      <c r="T1751">
        <v>2.74998015151193</v>
      </c>
      <c r="U1751">
        <v>2.8061172079013299</v>
      </c>
      <c r="V1751">
        <v>2.8653802470640102</v>
      </c>
      <c r="W1751">
        <v>2.92878904453225</v>
      </c>
      <c r="X1751">
        <v>2.99138611532228</v>
      </c>
      <c r="Y1751">
        <v>3.0437884118670202</v>
      </c>
      <c r="Z1751">
        <v>3.0882599413222298</v>
      </c>
      <c r="AA1751">
        <v>3.1131717435024902</v>
      </c>
      <c r="AB1751">
        <v>3.02145216124444</v>
      </c>
      <c r="AC1751">
        <v>2.9387229898579998</v>
      </c>
      <c r="AD1751">
        <v>2.8816867999421198</v>
      </c>
      <c r="AE1751">
        <v>2.8429349095002201</v>
      </c>
      <c r="AF1751">
        <v>2.8182493824530801</v>
      </c>
      <c r="AG1751">
        <v>2.7875519909749502</v>
      </c>
      <c r="AH1751">
        <v>2.6756399604829002</v>
      </c>
      <c r="AI1751">
        <v>2.5589043240527101</v>
      </c>
      <c r="AJ1751">
        <v>2.4545624972407998</v>
      </c>
      <c r="AK1751">
        <v>2.3589690632759002</v>
      </c>
    </row>
    <row r="1752" spans="1:37" hidden="1" x14ac:dyDescent="0.3">
      <c r="A1752" s="13" t="str">
        <f t="shared" si="36"/>
        <v>SDGbaseTRA_UrbERT_v6_3QVAXabchm</v>
      </c>
      <c r="B1752" s="37" t="s">
        <v>220</v>
      </c>
      <c r="C1752" s="38" t="s">
        <v>296</v>
      </c>
      <c r="D1752" s="4" t="s">
        <v>211</v>
      </c>
      <c r="E1752" t="s">
        <v>48</v>
      </c>
      <c r="F1752">
        <v>22.3715387803204</v>
      </c>
      <c r="G1752">
        <v>22.371538780281199</v>
      </c>
      <c r="H1752">
        <v>21.767721837615401</v>
      </c>
      <c r="I1752">
        <v>21.797831443105</v>
      </c>
      <c r="J1752">
        <v>21.927024511732899</v>
      </c>
      <c r="K1752">
        <v>21.997948319928799</v>
      </c>
      <c r="L1752">
        <v>22.0680086913857</v>
      </c>
      <c r="M1752">
        <v>22.151921458437599</v>
      </c>
      <c r="N1752">
        <v>22.175135661804699</v>
      </c>
      <c r="O1752">
        <v>22.349865164271499</v>
      </c>
      <c r="P1752">
        <v>22.3315579715761</v>
      </c>
      <c r="Q1752">
        <v>22.3107464532143</v>
      </c>
      <c r="R1752">
        <v>22.404744271019599</v>
      </c>
      <c r="S1752">
        <v>22.510746181929399</v>
      </c>
      <c r="T1752">
        <v>22.619624639245998</v>
      </c>
      <c r="U1752">
        <v>22.733809744573701</v>
      </c>
      <c r="V1752">
        <v>22.789788364084199</v>
      </c>
      <c r="W1752">
        <v>22.927993124878601</v>
      </c>
      <c r="X1752">
        <v>23.1534675215945</v>
      </c>
      <c r="Y1752">
        <v>23.306262437448598</v>
      </c>
      <c r="Z1752">
        <v>23.412135496484201</v>
      </c>
      <c r="AA1752">
        <v>23.142408202400901</v>
      </c>
      <c r="AB1752">
        <v>21.667103816074398</v>
      </c>
      <c r="AC1752">
        <v>19.999660202087899</v>
      </c>
      <c r="AD1752">
        <v>18.446439307951099</v>
      </c>
      <c r="AE1752">
        <v>17.057827378052799</v>
      </c>
      <c r="AF1752">
        <v>15.8108436932866</v>
      </c>
      <c r="AG1752">
        <v>14.6324851823505</v>
      </c>
      <c r="AH1752">
        <v>13.512369441865999</v>
      </c>
      <c r="AI1752">
        <v>12.1695853202166</v>
      </c>
      <c r="AJ1752">
        <v>10.899651261576199</v>
      </c>
      <c r="AK1752">
        <v>9.7614155654094095</v>
      </c>
    </row>
    <row r="1753" spans="1:37" hidden="1" x14ac:dyDescent="0.3">
      <c r="A1753" s="13" t="str">
        <f t="shared" si="36"/>
        <v>SDGbaseTRA_UrbERT_v6_3QVAXaochm</v>
      </c>
      <c r="B1753" s="37" t="s">
        <v>220</v>
      </c>
      <c r="C1753" s="38" t="s">
        <v>296</v>
      </c>
      <c r="D1753" s="4" t="s">
        <v>211</v>
      </c>
      <c r="E1753" t="s">
        <v>49</v>
      </c>
      <c r="F1753">
        <v>34.2354180457884</v>
      </c>
      <c r="G1753">
        <v>34.235418045756802</v>
      </c>
      <c r="H1753">
        <v>33.311390170057201</v>
      </c>
      <c r="I1753">
        <v>33.357467238838801</v>
      </c>
      <c r="J1753">
        <v>33.555172848476502</v>
      </c>
      <c r="K1753">
        <v>33.663708351860102</v>
      </c>
      <c r="L1753">
        <v>33.770922528266397</v>
      </c>
      <c r="M1753">
        <v>33.8993351818443</v>
      </c>
      <c r="N1753">
        <v>33.934860139008798</v>
      </c>
      <c r="O1753">
        <v>34.202250666796303</v>
      </c>
      <c r="P1753">
        <v>34.174234963391697</v>
      </c>
      <c r="Q1753">
        <v>34.142386862182299</v>
      </c>
      <c r="R1753">
        <v>34.286232782642202</v>
      </c>
      <c r="S1753">
        <v>34.448448702132097</v>
      </c>
      <c r="T1753">
        <v>34.6150666330227</v>
      </c>
      <c r="U1753">
        <v>34.789805387199998</v>
      </c>
      <c r="V1753">
        <v>34.875470099823801</v>
      </c>
      <c r="W1753">
        <v>35.086966403595298</v>
      </c>
      <c r="X1753">
        <v>35.432012415226303</v>
      </c>
      <c r="Y1753">
        <v>35.665836197796899</v>
      </c>
      <c r="Z1753">
        <v>35.827854933810798</v>
      </c>
      <c r="AA1753">
        <v>35.4150882143649</v>
      </c>
      <c r="AB1753">
        <v>33.157413277174399</v>
      </c>
      <c r="AC1753">
        <v>30.6057055134299</v>
      </c>
      <c r="AD1753">
        <v>28.2287940657897</v>
      </c>
      <c r="AE1753">
        <v>26.103785572172001</v>
      </c>
      <c r="AF1753">
        <v>24.195512379009401</v>
      </c>
      <c r="AG1753">
        <v>22.3922570631422</v>
      </c>
      <c r="AH1753">
        <v>20.6781313156133</v>
      </c>
      <c r="AI1753">
        <v>18.623253633690599</v>
      </c>
      <c r="AJ1753">
        <v>16.679859224611199</v>
      </c>
      <c r="AK1753">
        <v>14.9380043045902</v>
      </c>
    </row>
    <row r="1754" spans="1:37" hidden="1" x14ac:dyDescent="0.3">
      <c r="A1754" s="13" t="str">
        <f t="shared" si="36"/>
        <v>SDGbaseTRA_UrbERT_v6_3QVAXarubb</v>
      </c>
      <c r="B1754" s="37" t="s">
        <v>220</v>
      </c>
      <c r="C1754" s="38" t="s">
        <v>296</v>
      </c>
      <c r="D1754" s="4" t="s">
        <v>211</v>
      </c>
      <c r="E1754" t="s">
        <v>50</v>
      </c>
      <c r="F1754">
        <v>6.7712521152150096</v>
      </c>
      <c r="G1754">
        <v>6.4019120775933098</v>
      </c>
      <c r="H1754">
        <v>6.6601194584677597</v>
      </c>
      <c r="I1754">
        <v>6.7464441067065897</v>
      </c>
      <c r="J1754">
        <v>6.9359424254634403</v>
      </c>
      <c r="K1754">
        <v>7.1338492134285296</v>
      </c>
      <c r="L1754">
        <v>7.3525850084462396</v>
      </c>
      <c r="M1754">
        <v>7.5828910022666296</v>
      </c>
      <c r="N1754">
        <v>7.8365873667964703</v>
      </c>
      <c r="O1754">
        <v>8.3178343222085207</v>
      </c>
      <c r="P1754">
        <v>8.6540653513338892</v>
      </c>
      <c r="Q1754">
        <v>8.9466449581798404</v>
      </c>
      <c r="R1754">
        <v>9.3103426278548707</v>
      </c>
      <c r="S1754">
        <v>9.6046794448601105</v>
      </c>
      <c r="T1754">
        <v>9.9197066598441399</v>
      </c>
      <c r="U1754">
        <v>10.2775776053117</v>
      </c>
      <c r="V1754">
        <v>10.6163802592836</v>
      </c>
      <c r="W1754">
        <v>10.9653116078824</v>
      </c>
      <c r="X1754">
        <v>11.309955559207999</v>
      </c>
      <c r="Y1754">
        <v>11.6038386144307</v>
      </c>
      <c r="Z1754">
        <v>11.877335148154801</v>
      </c>
      <c r="AA1754">
        <v>12.115364318606799</v>
      </c>
      <c r="AB1754">
        <v>12.5949062690211</v>
      </c>
      <c r="AC1754">
        <v>13.0622422683066</v>
      </c>
      <c r="AD1754">
        <v>13.542261425288199</v>
      </c>
      <c r="AE1754">
        <v>14.0475528878258</v>
      </c>
      <c r="AF1754">
        <v>14.584377798613</v>
      </c>
      <c r="AG1754">
        <v>15.0572317920406</v>
      </c>
      <c r="AH1754">
        <v>15.227548102004899</v>
      </c>
      <c r="AI1754">
        <v>15.2780857828528</v>
      </c>
      <c r="AJ1754">
        <v>15.3060754184534</v>
      </c>
      <c r="AK1754">
        <v>15.292725521562501</v>
      </c>
    </row>
    <row r="1755" spans="1:37" hidden="1" x14ac:dyDescent="0.3">
      <c r="A1755" s="13" t="str">
        <f t="shared" si="36"/>
        <v>SDGbaseTRA_UrbERT_v6_3QVAXaplas</v>
      </c>
      <c r="B1755" s="37" t="s">
        <v>220</v>
      </c>
      <c r="C1755" s="38" t="s">
        <v>296</v>
      </c>
      <c r="D1755" s="4" t="s">
        <v>211</v>
      </c>
      <c r="E1755" t="s">
        <v>51</v>
      </c>
      <c r="F1755">
        <v>15.426438760270701</v>
      </c>
      <c r="G1755">
        <v>14.475008879710501</v>
      </c>
      <c r="H1755">
        <v>14.9028041320824</v>
      </c>
      <c r="I1755">
        <v>15.249357806016301</v>
      </c>
      <c r="J1755">
        <v>15.601871742897</v>
      </c>
      <c r="K1755">
        <v>15.956000284187301</v>
      </c>
      <c r="L1755">
        <v>16.358015779267799</v>
      </c>
      <c r="M1755">
        <v>16.7989690004129</v>
      </c>
      <c r="N1755">
        <v>17.265945379030001</v>
      </c>
      <c r="O1755">
        <v>17.9986108575551</v>
      </c>
      <c r="P1755">
        <v>18.5480330639542</v>
      </c>
      <c r="Q1755">
        <v>19.047319683240701</v>
      </c>
      <c r="R1755">
        <v>19.5374836737595</v>
      </c>
      <c r="S1755">
        <v>20.079962663236302</v>
      </c>
      <c r="T1755">
        <v>20.655802644118701</v>
      </c>
      <c r="U1755">
        <v>21.3013201973543</v>
      </c>
      <c r="V1755">
        <v>21.9197800502963</v>
      </c>
      <c r="W1755">
        <v>22.5813698138939</v>
      </c>
      <c r="X1755">
        <v>23.3042908393003</v>
      </c>
      <c r="Y1755">
        <v>23.955993264024301</v>
      </c>
      <c r="Z1755">
        <v>24.5783599990928</v>
      </c>
      <c r="AA1755">
        <v>25.210567506502699</v>
      </c>
      <c r="AB1755">
        <v>25.817189382423599</v>
      </c>
      <c r="AC1755">
        <v>26.359833116338301</v>
      </c>
      <c r="AD1755">
        <v>26.914999119948298</v>
      </c>
      <c r="AE1755">
        <v>27.514801768205999</v>
      </c>
      <c r="AF1755">
        <v>28.167296602640999</v>
      </c>
      <c r="AG1755">
        <v>28.778408877104699</v>
      </c>
      <c r="AH1755">
        <v>28.690716876837101</v>
      </c>
      <c r="AI1755">
        <v>28.509170142474499</v>
      </c>
      <c r="AJ1755">
        <v>28.285213142586699</v>
      </c>
      <c r="AK1755">
        <v>28.0214749430361</v>
      </c>
    </row>
    <row r="1756" spans="1:37" hidden="1" x14ac:dyDescent="0.3">
      <c r="A1756" s="13" t="str">
        <f t="shared" si="36"/>
        <v>SDGbaseTRA_UrbERT_v6_3QVAXanmet</v>
      </c>
      <c r="B1756" s="37" t="s">
        <v>220</v>
      </c>
      <c r="C1756" s="38" t="s">
        <v>296</v>
      </c>
      <c r="D1756" s="4" t="s">
        <v>211</v>
      </c>
      <c r="E1756" t="s">
        <v>52</v>
      </c>
      <c r="F1756">
        <v>17.626887984271502</v>
      </c>
      <c r="G1756">
        <v>16.2992162040605</v>
      </c>
      <c r="H1756">
        <v>16.851249703322999</v>
      </c>
      <c r="I1756">
        <v>17.539510131503999</v>
      </c>
      <c r="J1756">
        <v>17.956333576032801</v>
      </c>
      <c r="K1756">
        <v>18.403748692727</v>
      </c>
      <c r="L1756">
        <v>18.9181593602849</v>
      </c>
      <c r="M1756">
        <v>19.487721477366399</v>
      </c>
      <c r="N1756">
        <v>20.096361952173599</v>
      </c>
      <c r="O1756">
        <v>21.029990221346399</v>
      </c>
      <c r="P1756">
        <v>21.771899812923898</v>
      </c>
      <c r="Q1756">
        <v>22.4385419456021</v>
      </c>
      <c r="R1756">
        <v>22.731395061086399</v>
      </c>
      <c r="S1756">
        <v>23.425859536266501</v>
      </c>
      <c r="T1756">
        <v>24.164476619314499</v>
      </c>
      <c r="U1756">
        <v>25.014934085758401</v>
      </c>
      <c r="V1756">
        <v>25.8528813671665</v>
      </c>
      <c r="W1756">
        <v>26.727775059511099</v>
      </c>
      <c r="X1756">
        <v>27.607355992217901</v>
      </c>
      <c r="Y1756">
        <v>28.4501879141432</v>
      </c>
      <c r="Z1756">
        <v>29.305407797272601</v>
      </c>
      <c r="AA1756">
        <v>30.1562771854659</v>
      </c>
      <c r="AB1756">
        <v>31.071696646747501</v>
      </c>
      <c r="AC1756">
        <v>31.919061550244699</v>
      </c>
      <c r="AD1756">
        <v>32.804241038584202</v>
      </c>
      <c r="AE1756">
        <v>33.731363494189303</v>
      </c>
      <c r="AF1756">
        <v>34.708700714559797</v>
      </c>
      <c r="AG1756">
        <v>35.603683169961002</v>
      </c>
      <c r="AH1756">
        <v>35.552369320284797</v>
      </c>
      <c r="AI1756">
        <v>35.318045188251602</v>
      </c>
      <c r="AJ1756">
        <v>35.113867214922699</v>
      </c>
      <c r="AK1756">
        <v>34.839807637260002</v>
      </c>
    </row>
    <row r="1757" spans="1:37" hidden="1" x14ac:dyDescent="0.3">
      <c r="A1757" s="13" t="str">
        <f t="shared" si="36"/>
        <v>SDGbaseTRA_UrbERT_v6_3QVAXairon</v>
      </c>
      <c r="B1757" s="37" t="s">
        <v>220</v>
      </c>
      <c r="C1757" s="38" t="s">
        <v>296</v>
      </c>
      <c r="D1757" s="4" t="s">
        <v>211</v>
      </c>
      <c r="E1757" t="s">
        <v>53</v>
      </c>
      <c r="F1757">
        <v>20.838620435938999</v>
      </c>
      <c r="G1757">
        <v>19.587325428920799</v>
      </c>
      <c r="H1757">
        <v>19.859817250228001</v>
      </c>
      <c r="I1757">
        <v>20.155702432054301</v>
      </c>
      <c r="J1757">
        <v>20.359496597810001</v>
      </c>
      <c r="K1757">
        <v>20.636972412973901</v>
      </c>
      <c r="L1757">
        <v>21.013706059281699</v>
      </c>
      <c r="M1757">
        <v>21.5606225284407</v>
      </c>
      <c r="N1757">
        <v>22.095276898213701</v>
      </c>
      <c r="O1757">
        <v>23.146554936769899</v>
      </c>
      <c r="P1757">
        <v>23.836295065301702</v>
      </c>
      <c r="Q1757">
        <v>24.372379306665501</v>
      </c>
      <c r="R1757">
        <v>24.607717175854301</v>
      </c>
      <c r="S1757">
        <v>25.127555360211701</v>
      </c>
      <c r="T1757">
        <v>25.685550168801999</v>
      </c>
      <c r="U1757">
        <v>26.353527577149599</v>
      </c>
      <c r="V1757">
        <v>27.195866693458299</v>
      </c>
      <c r="W1757">
        <v>27.971221106445501</v>
      </c>
      <c r="X1757">
        <v>28.5884151278524</v>
      </c>
      <c r="Y1757">
        <v>29.282470939037498</v>
      </c>
      <c r="Z1757">
        <v>29.893247498707701</v>
      </c>
      <c r="AA1757">
        <v>30.585853159707298</v>
      </c>
      <c r="AB1757">
        <v>30.491128168844799</v>
      </c>
      <c r="AC1757">
        <v>30.823553143946899</v>
      </c>
      <c r="AD1757">
        <v>31.541052922382701</v>
      </c>
      <c r="AE1757">
        <v>32.413507535468</v>
      </c>
      <c r="AF1757">
        <v>33.366081893700397</v>
      </c>
      <c r="AG1757">
        <v>34.144529594172603</v>
      </c>
      <c r="AH1757">
        <v>33.461241424711602</v>
      </c>
      <c r="AI1757">
        <v>33.013364112386299</v>
      </c>
      <c r="AJ1757">
        <v>32.7341653044083</v>
      </c>
      <c r="AK1757">
        <v>32.485713875643803</v>
      </c>
    </row>
    <row r="1758" spans="1:37" hidden="1" x14ac:dyDescent="0.3">
      <c r="A1758" s="13" t="str">
        <f t="shared" si="36"/>
        <v>SDGbaseTRA_UrbERT_v6_3QVAXanfrm</v>
      </c>
      <c r="B1758" s="37" t="s">
        <v>220</v>
      </c>
      <c r="C1758" s="38" t="s">
        <v>296</v>
      </c>
      <c r="D1758" s="4" t="s">
        <v>211</v>
      </c>
      <c r="E1758" t="s">
        <v>54</v>
      </c>
      <c r="F1758">
        <v>13.0736512510274</v>
      </c>
      <c r="G1758">
        <v>11.734410339876099</v>
      </c>
      <c r="H1758">
        <v>11.3410309731988</v>
      </c>
      <c r="I1758">
        <v>10.7589587076322</v>
      </c>
      <c r="J1758">
        <v>10.589648776861001</v>
      </c>
      <c r="K1758">
        <v>10.6509756484778</v>
      </c>
      <c r="L1758">
        <v>10.9886969913978</v>
      </c>
      <c r="M1758">
        <v>12.0056453714319</v>
      </c>
      <c r="N1758">
        <v>12.889945499996999</v>
      </c>
      <c r="O1758">
        <v>15.5236113411839</v>
      </c>
      <c r="P1758">
        <v>16.923691057422001</v>
      </c>
      <c r="Q1758">
        <v>17.678446842356301</v>
      </c>
      <c r="R1758">
        <v>18.032977905466002</v>
      </c>
      <c r="S1758">
        <v>18.526563931700601</v>
      </c>
      <c r="T1758">
        <v>19.072569462308099</v>
      </c>
      <c r="U1758">
        <v>19.8697699835385</v>
      </c>
      <c r="V1758">
        <v>21.593076549531201</v>
      </c>
      <c r="W1758">
        <v>22.9944548798135</v>
      </c>
      <c r="X1758">
        <v>23.276792460190499</v>
      </c>
      <c r="Y1758">
        <v>23.981823634091199</v>
      </c>
      <c r="Z1758">
        <v>24.3351660566254</v>
      </c>
      <c r="AA1758">
        <v>24.950968264385398</v>
      </c>
      <c r="AB1758">
        <v>21.385154317392502</v>
      </c>
      <c r="AC1758">
        <v>20.246497294710402</v>
      </c>
      <c r="AD1758">
        <v>20.826619580343198</v>
      </c>
      <c r="AE1758">
        <v>21.892517857566698</v>
      </c>
      <c r="AF1758">
        <v>23.186434545228099</v>
      </c>
      <c r="AG1758">
        <v>23.802734460615099</v>
      </c>
      <c r="AH1758">
        <v>20.304844928542</v>
      </c>
      <c r="AI1758">
        <v>18.053568508677301</v>
      </c>
      <c r="AJ1758">
        <v>17.017021689642</v>
      </c>
      <c r="AK1758">
        <v>16.259367663756599</v>
      </c>
    </row>
    <row r="1759" spans="1:37" hidden="1" x14ac:dyDescent="0.3">
      <c r="A1759" s="13" t="str">
        <f t="shared" si="36"/>
        <v>SDGbaseTRA_UrbERT_v6_3QVAXametp</v>
      </c>
      <c r="B1759" s="37" t="s">
        <v>220</v>
      </c>
      <c r="C1759" s="38" t="s">
        <v>296</v>
      </c>
      <c r="D1759" s="4" t="s">
        <v>211</v>
      </c>
      <c r="E1759" t="s">
        <v>55</v>
      </c>
      <c r="F1759">
        <v>33.254980135401603</v>
      </c>
      <c r="G1759">
        <v>29.9596238893829</v>
      </c>
      <c r="H1759">
        <v>30.907494145553901</v>
      </c>
      <c r="I1759">
        <v>31.938773134842599</v>
      </c>
      <c r="J1759">
        <v>32.637209655064197</v>
      </c>
      <c r="K1759">
        <v>33.412699622012397</v>
      </c>
      <c r="L1759">
        <v>34.352712214040402</v>
      </c>
      <c r="M1759">
        <v>35.447597652201097</v>
      </c>
      <c r="N1759">
        <v>36.573750440924101</v>
      </c>
      <c r="O1759">
        <v>38.604672009692003</v>
      </c>
      <c r="P1759">
        <v>39.9819038213084</v>
      </c>
      <c r="Q1759">
        <v>41.149912001695697</v>
      </c>
      <c r="R1759">
        <v>41.732480527673999</v>
      </c>
      <c r="S1759">
        <v>42.961346313944802</v>
      </c>
      <c r="T1759">
        <v>44.262367286955502</v>
      </c>
      <c r="U1759">
        <v>45.748705309011797</v>
      </c>
      <c r="V1759">
        <v>47.439462754904902</v>
      </c>
      <c r="W1759">
        <v>48.9867959080687</v>
      </c>
      <c r="X1759">
        <v>50.205801393379701</v>
      </c>
      <c r="Y1759">
        <v>51.703366201750001</v>
      </c>
      <c r="Z1759">
        <v>53.148853630327402</v>
      </c>
      <c r="AA1759">
        <v>54.6645516077634</v>
      </c>
      <c r="AB1759">
        <v>56.100936913614099</v>
      </c>
      <c r="AC1759">
        <v>57.617511355225403</v>
      </c>
      <c r="AD1759">
        <v>59.412661508914702</v>
      </c>
      <c r="AE1759">
        <v>61.359899347473998</v>
      </c>
      <c r="AF1759">
        <v>63.434367728925103</v>
      </c>
      <c r="AG1759">
        <v>65.249075036418205</v>
      </c>
      <c r="AH1759">
        <v>65.021159539947007</v>
      </c>
      <c r="AI1759">
        <v>64.557984076710397</v>
      </c>
      <c r="AJ1759">
        <v>64.2761819203985</v>
      </c>
      <c r="AK1759">
        <v>63.933218500380697</v>
      </c>
    </row>
    <row r="1760" spans="1:37" hidden="1" x14ac:dyDescent="0.3">
      <c r="A1760" s="13" t="str">
        <f t="shared" si="36"/>
        <v>SDGbaseTRA_UrbERT_v6_3QVAXamach</v>
      </c>
      <c r="B1760" s="37" t="s">
        <v>220</v>
      </c>
      <c r="C1760" s="38" t="s">
        <v>296</v>
      </c>
      <c r="D1760" s="4" t="s">
        <v>211</v>
      </c>
      <c r="E1760" t="s">
        <v>56</v>
      </c>
      <c r="F1760">
        <v>38.665956251697601</v>
      </c>
      <c r="G1760">
        <v>34.777894488840197</v>
      </c>
      <c r="H1760">
        <v>35.865867250527103</v>
      </c>
      <c r="I1760">
        <v>37.567697380739702</v>
      </c>
      <c r="J1760">
        <v>38.3240816058766</v>
      </c>
      <c r="K1760">
        <v>39.195833129501899</v>
      </c>
      <c r="L1760">
        <v>40.2891341239512</v>
      </c>
      <c r="M1760">
        <v>41.681004093331801</v>
      </c>
      <c r="N1760">
        <v>43.060357873189901</v>
      </c>
      <c r="O1760">
        <v>45.577382572513599</v>
      </c>
      <c r="P1760">
        <v>47.223751553650402</v>
      </c>
      <c r="Q1760">
        <v>48.5937969769573</v>
      </c>
      <c r="R1760">
        <v>48.455345435754801</v>
      </c>
      <c r="S1760">
        <v>49.848973152575702</v>
      </c>
      <c r="T1760">
        <v>51.359442130884503</v>
      </c>
      <c r="U1760">
        <v>53.109741413974199</v>
      </c>
      <c r="V1760">
        <v>55.038931494981398</v>
      </c>
      <c r="W1760">
        <v>56.837099780288099</v>
      </c>
      <c r="X1760">
        <v>58.354485272995703</v>
      </c>
      <c r="Y1760">
        <v>60.1890678876211</v>
      </c>
      <c r="Z1760">
        <v>61.976876833539102</v>
      </c>
      <c r="AA1760">
        <v>63.869393910026602</v>
      </c>
      <c r="AB1760">
        <v>64.960248349697807</v>
      </c>
      <c r="AC1760">
        <v>66.401760231211398</v>
      </c>
      <c r="AD1760">
        <v>68.490546190575998</v>
      </c>
      <c r="AE1760">
        <v>70.842534138587695</v>
      </c>
      <c r="AF1760">
        <v>73.344541327421396</v>
      </c>
      <c r="AG1760">
        <v>75.502541204321403</v>
      </c>
      <c r="AH1760">
        <v>74.413015801240903</v>
      </c>
      <c r="AI1760">
        <v>73.2330156867894</v>
      </c>
      <c r="AJ1760">
        <v>72.576945179426303</v>
      </c>
      <c r="AK1760">
        <v>71.919292177476606</v>
      </c>
    </row>
    <row r="1761" spans="1:37" hidden="1" x14ac:dyDescent="0.3">
      <c r="A1761" s="13" t="str">
        <f t="shared" si="36"/>
        <v>SDGbaseTRA_UrbERT_v6_3QVAXafcel</v>
      </c>
      <c r="B1761" s="37" t="s">
        <v>220</v>
      </c>
      <c r="C1761" s="38" t="s">
        <v>296</v>
      </c>
      <c r="D1761" s="4" t="s">
        <v>211</v>
      </c>
      <c r="E1761" t="s">
        <v>57</v>
      </c>
      <c r="F1761">
        <v>0.28999999999999998</v>
      </c>
      <c r="G1761">
        <v>0.28999999999999998</v>
      </c>
      <c r="H1761">
        <v>0.28968487122259201</v>
      </c>
      <c r="I1761">
        <v>0.28968487122259201</v>
      </c>
      <c r="J1761">
        <v>0.28968487122259101</v>
      </c>
      <c r="K1761">
        <v>0.28968487122259201</v>
      </c>
      <c r="L1761">
        <v>0.28968487122259201</v>
      </c>
      <c r="M1761">
        <v>0.28968487122259201</v>
      </c>
      <c r="N1761">
        <v>0.28960472190747799</v>
      </c>
      <c r="O1761">
        <v>0.289588252958354</v>
      </c>
      <c r="P1761">
        <v>0.28958436657987302</v>
      </c>
      <c r="Q1761">
        <v>0.28958436657987302</v>
      </c>
      <c r="R1761">
        <v>0.28958436657987302</v>
      </c>
      <c r="S1761">
        <v>0.28954201870528801</v>
      </c>
      <c r="T1761">
        <v>0.28954201870528801</v>
      </c>
      <c r="U1761">
        <v>0.28954201870528801</v>
      </c>
      <c r="V1761">
        <v>0.28954201870528801</v>
      </c>
      <c r="W1761">
        <v>0.28954201870528801</v>
      </c>
      <c r="X1761">
        <v>0.28954201870528801</v>
      </c>
      <c r="Y1761">
        <v>4.2184859843336904</v>
      </c>
      <c r="Z1761">
        <v>8.4369719686673701</v>
      </c>
      <c r="AA1761">
        <v>12.6554579530011</v>
      </c>
      <c r="AB1761">
        <v>13.6463560908954</v>
      </c>
      <c r="AC1761">
        <v>14.6372542287898</v>
      </c>
      <c r="AD1761">
        <v>15.628152366684199</v>
      </c>
      <c r="AE1761">
        <v>16.619050504578599</v>
      </c>
      <c r="AF1761">
        <v>17.609948642473</v>
      </c>
      <c r="AG1761">
        <v>17.5646401817644</v>
      </c>
      <c r="AH1761">
        <v>17.519331721055799</v>
      </c>
      <c r="AI1761">
        <v>17.474023260347199</v>
      </c>
      <c r="AJ1761">
        <v>17.428714799638598</v>
      </c>
      <c r="AK1761">
        <v>17.383406338930001</v>
      </c>
    </row>
    <row r="1762" spans="1:37" hidden="1" x14ac:dyDescent="0.3">
      <c r="A1762" s="13" t="str">
        <f t="shared" si="36"/>
        <v>SDGbaseTRA_UrbERT_v6_3QVAXaelct</v>
      </c>
      <c r="B1762" s="37" t="s">
        <v>220</v>
      </c>
      <c r="C1762" s="38" t="s">
        <v>296</v>
      </c>
      <c r="D1762" s="4" t="s">
        <v>211</v>
      </c>
      <c r="E1762" t="s">
        <v>58</v>
      </c>
      <c r="F1762">
        <v>7.8476290328821793E-2</v>
      </c>
      <c r="G1762">
        <v>7.8476290328821793E-2</v>
      </c>
      <c r="H1762">
        <v>7.8391013992867103E-2</v>
      </c>
      <c r="I1762">
        <v>7.8391013992867103E-2</v>
      </c>
      <c r="J1762">
        <v>7.8391013992867103E-2</v>
      </c>
      <c r="K1762">
        <v>7.8391013992867103E-2</v>
      </c>
      <c r="L1762">
        <v>7.8391013992867103E-2</v>
      </c>
      <c r="M1762">
        <v>7.8391013992867103E-2</v>
      </c>
      <c r="N1762">
        <v>7.8369324955203198E-2</v>
      </c>
      <c r="O1762">
        <v>7.8364868327503598E-2</v>
      </c>
      <c r="P1762">
        <v>7.8363816642793405E-2</v>
      </c>
      <c r="Q1762">
        <v>7.8363816642793405E-2</v>
      </c>
      <c r="R1762">
        <v>7.8363816642793405E-2</v>
      </c>
      <c r="S1762">
        <v>7.8352356973480405E-2</v>
      </c>
      <c r="T1762">
        <v>7.8352356973480405E-2</v>
      </c>
      <c r="U1762">
        <v>7.8352356973480405E-2</v>
      </c>
      <c r="V1762">
        <v>7.8352356973480405E-2</v>
      </c>
      <c r="W1762">
        <v>7.8352356973480405E-2</v>
      </c>
      <c r="X1762">
        <v>3.1935093670491002</v>
      </c>
      <c r="Y1762">
        <v>3.1935093670491099</v>
      </c>
      <c r="Z1762">
        <v>1.75742134508534</v>
      </c>
      <c r="AA1762">
        <v>1.75742134508534</v>
      </c>
      <c r="AB1762">
        <v>1.75742134508534</v>
      </c>
      <c r="AC1762">
        <v>1.75742134508534</v>
      </c>
      <c r="AD1762">
        <v>0.99202817258474796</v>
      </c>
      <c r="AE1762">
        <v>0.99202817258474796</v>
      </c>
      <c r="AF1762">
        <v>0.99202817258474796</v>
      </c>
      <c r="AG1762">
        <v>0.99202817258474796</v>
      </c>
      <c r="AH1762">
        <v>0.99202817258474796</v>
      </c>
      <c r="AI1762">
        <v>7.4597532694591298</v>
      </c>
      <c r="AJ1762">
        <v>7.45975326945912</v>
      </c>
      <c r="AK1762">
        <v>7.45975326945912</v>
      </c>
    </row>
    <row r="1763" spans="1:37" hidden="1" x14ac:dyDescent="0.3">
      <c r="A1763" s="13" t="str">
        <f t="shared" si="36"/>
        <v>SDGbaseTRA_UrbERT_v6_3QVAXaemch</v>
      </c>
      <c r="B1763" s="37" t="s">
        <v>220</v>
      </c>
      <c r="C1763" s="38" t="s">
        <v>296</v>
      </c>
      <c r="D1763" s="4" t="s">
        <v>211</v>
      </c>
      <c r="E1763" t="s">
        <v>59</v>
      </c>
      <c r="F1763">
        <v>8.9889127758870302</v>
      </c>
      <c r="G1763">
        <v>8.2218221416424004</v>
      </c>
      <c r="H1763">
        <v>8.4343574503471093</v>
      </c>
      <c r="I1763">
        <v>8.7393759554675405</v>
      </c>
      <c r="J1763">
        <v>8.8713318870593394</v>
      </c>
      <c r="K1763">
        <v>9.0518978168727493</v>
      </c>
      <c r="L1763">
        <v>9.3030944927152497</v>
      </c>
      <c r="M1763">
        <v>9.6774399784546006</v>
      </c>
      <c r="N1763">
        <v>10.028437325493</v>
      </c>
      <c r="O1763">
        <v>10.717698397437999</v>
      </c>
      <c r="P1763">
        <v>11.1337503291413</v>
      </c>
      <c r="Q1763">
        <v>11.460102339288801</v>
      </c>
      <c r="R1763">
        <v>11.4615522630833</v>
      </c>
      <c r="S1763">
        <v>11.801527860014801</v>
      </c>
      <c r="T1763">
        <v>12.16481197155</v>
      </c>
      <c r="U1763">
        <v>12.5915823011588</v>
      </c>
      <c r="V1763">
        <v>13.064205232565101</v>
      </c>
      <c r="W1763">
        <v>13.519008033817499</v>
      </c>
      <c r="X1763">
        <v>13.917227161095401</v>
      </c>
      <c r="Y1763">
        <v>14.3610757869049</v>
      </c>
      <c r="Z1763">
        <v>14.7905621002672</v>
      </c>
      <c r="AA1763">
        <v>15.246441418658399</v>
      </c>
      <c r="AB1763">
        <v>15.2676189967219</v>
      </c>
      <c r="AC1763">
        <v>15.466986579580601</v>
      </c>
      <c r="AD1763">
        <v>15.926873039906701</v>
      </c>
      <c r="AE1763">
        <v>16.471557759525702</v>
      </c>
      <c r="AF1763">
        <v>17.064641097057301</v>
      </c>
      <c r="AG1763">
        <v>17.6090359035645</v>
      </c>
      <c r="AH1763">
        <v>17.127612441021299</v>
      </c>
      <c r="AI1763">
        <v>16.6326094717211</v>
      </c>
      <c r="AJ1763">
        <v>16.406756329293</v>
      </c>
      <c r="AK1763">
        <v>16.175263152337799</v>
      </c>
    </row>
    <row r="1764" spans="1:37" hidden="1" x14ac:dyDescent="0.3">
      <c r="A1764" s="13" t="str">
        <f t="shared" si="36"/>
        <v>SDGbaseTRA_UrbERT_v6_3QVAXasequ</v>
      </c>
      <c r="B1764" s="37" t="s">
        <v>220</v>
      </c>
      <c r="C1764" s="38" t="s">
        <v>296</v>
      </c>
      <c r="D1764" s="4" t="s">
        <v>211</v>
      </c>
      <c r="E1764" t="s">
        <v>60</v>
      </c>
      <c r="F1764">
        <v>8.7771319246617594</v>
      </c>
      <c r="G1764">
        <v>8.3346763294268698</v>
      </c>
      <c r="H1764">
        <v>8.5760611699129807</v>
      </c>
      <c r="I1764">
        <v>8.7350623762855903</v>
      </c>
      <c r="J1764">
        <v>8.9068750415536098</v>
      </c>
      <c r="K1764">
        <v>9.1190968454189001</v>
      </c>
      <c r="L1764">
        <v>9.39767651898023</v>
      </c>
      <c r="M1764">
        <v>9.8066658534018405</v>
      </c>
      <c r="N1764">
        <v>10.1977543829619</v>
      </c>
      <c r="O1764">
        <v>10.9092871147457</v>
      </c>
      <c r="P1764">
        <v>11.366178306166301</v>
      </c>
      <c r="Q1764">
        <v>11.750870449873</v>
      </c>
      <c r="R1764">
        <v>12.014889629939001</v>
      </c>
      <c r="S1764">
        <v>12.371627658707901</v>
      </c>
      <c r="T1764">
        <v>12.7667939358252</v>
      </c>
      <c r="U1764">
        <v>13.221820625961699</v>
      </c>
      <c r="V1764">
        <v>13.655841171307801</v>
      </c>
      <c r="W1764">
        <v>14.1203449100352</v>
      </c>
      <c r="X1764">
        <v>14.628962317029</v>
      </c>
      <c r="Y1764">
        <v>15.1239786011294</v>
      </c>
      <c r="Z1764">
        <v>15.606559013168701</v>
      </c>
      <c r="AA1764">
        <v>16.1262035314857</v>
      </c>
      <c r="AB1764">
        <v>16.151633211524899</v>
      </c>
      <c r="AC1764">
        <v>16.339889511222601</v>
      </c>
      <c r="AD1764">
        <v>16.795438600310799</v>
      </c>
      <c r="AE1764">
        <v>17.336382120950798</v>
      </c>
      <c r="AF1764">
        <v>17.924411558580999</v>
      </c>
      <c r="AG1764">
        <v>18.450458512515599</v>
      </c>
      <c r="AH1764">
        <v>17.8623567402412</v>
      </c>
      <c r="AI1764">
        <v>17.267708291511902</v>
      </c>
      <c r="AJ1764">
        <v>16.957670562100699</v>
      </c>
      <c r="AK1764">
        <v>16.687471065646498</v>
      </c>
    </row>
    <row r="1765" spans="1:37" hidden="1" x14ac:dyDescent="0.3">
      <c r="A1765" s="13" t="str">
        <f t="shared" si="36"/>
        <v>SDGbaseTRA_UrbERT_v6_3QVAXavehi</v>
      </c>
      <c r="B1765" s="37" t="s">
        <v>220</v>
      </c>
      <c r="C1765" s="38" t="s">
        <v>296</v>
      </c>
      <c r="D1765" s="4" t="s">
        <v>211</v>
      </c>
      <c r="E1765" t="s">
        <v>61</v>
      </c>
      <c r="F1765">
        <v>39.567910300526599</v>
      </c>
      <c r="G1765">
        <v>36.275198782490001</v>
      </c>
      <c r="H1765">
        <v>37.441334326274301</v>
      </c>
      <c r="I1765">
        <v>37.8849597500013</v>
      </c>
      <c r="J1765">
        <v>38.670376976537298</v>
      </c>
      <c r="K1765">
        <v>39.7032263991684</v>
      </c>
      <c r="L1765">
        <v>40.952711492361203</v>
      </c>
      <c r="M1765">
        <v>42.606472110544303</v>
      </c>
      <c r="N1765">
        <v>44.2779215152501</v>
      </c>
      <c r="O1765">
        <v>46.726027041972401</v>
      </c>
      <c r="P1765">
        <v>48.681544493518601</v>
      </c>
      <c r="Q1765">
        <v>50.496077268794501</v>
      </c>
      <c r="R1765">
        <v>52.441983929065998</v>
      </c>
      <c r="S1765">
        <v>54.326288157024997</v>
      </c>
      <c r="T1765">
        <v>56.356902384767899</v>
      </c>
      <c r="U1765">
        <v>58.719668453863001</v>
      </c>
      <c r="V1765">
        <v>61.239363048438399</v>
      </c>
      <c r="W1765">
        <v>63.740519811985202</v>
      </c>
      <c r="X1765">
        <v>66.032468113043393</v>
      </c>
      <c r="Y1765">
        <v>67.266681303865099</v>
      </c>
      <c r="Z1765">
        <v>68.4611617841895</v>
      </c>
      <c r="AA1765">
        <v>69.638697191281196</v>
      </c>
      <c r="AB1765">
        <v>70.430063748185205</v>
      </c>
      <c r="AC1765">
        <v>71.765549083666599</v>
      </c>
      <c r="AD1765">
        <v>73.9688526501686</v>
      </c>
      <c r="AE1765">
        <v>76.551707073308606</v>
      </c>
      <c r="AF1765">
        <v>79.376523146181398</v>
      </c>
      <c r="AG1765">
        <v>82.253260250165894</v>
      </c>
      <c r="AH1765">
        <v>81.077449944595799</v>
      </c>
      <c r="AI1765">
        <v>79.304038888032693</v>
      </c>
      <c r="AJ1765">
        <v>78.298224119229602</v>
      </c>
      <c r="AK1765">
        <v>77.3666685209283</v>
      </c>
    </row>
    <row r="1766" spans="1:37" hidden="1" x14ac:dyDescent="0.3">
      <c r="A1766" s="13" t="str">
        <f t="shared" si="36"/>
        <v>SDGbaseTRA_UrbERT_v6_3QVAXatequ</v>
      </c>
      <c r="B1766" s="37" t="s">
        <v>220</v>
      </c>
      <c r="C1766" s="38" t="s">
        <v>296</v>
      </c>
      <c r="D1766" s="4" t="s">
        <v>211</v>
      </c>
      <c r="E1766" t="s">
        <v>62</v>
      </c>
      <c r="F1766">
        <v>7.0941028714772303</v>
      </c>
      <c r="G1766">
        <v>6.1361405283592099</v>
      </c>
      <c r="H1766">
        <v>6.3483675799343899</v>
      </c>
      <c r="I1766">
        <v>6.4532584299389404</v>
      </c>
      <c r="J1766">
        <v>6.5688482760810203</v>
      </c>
      <c r="K1766">
        <v>6.7217181381494102</v>
      </c>
      <c r="L1766">
        <v>6.9456150754350201</v>
      </c>
      <c r="M1766">
        <v>7.36908485014078</v>
      </c>
      <c r="N1766">
        <v>7.7604367910592202</v>
      </c>
      <c r="O1766">
        <v>8.9622510302633103</v>
      </c>
      <c r="P1766">
        <v>9.5391337106339407</v>
      </c>
      <c r="Q1766">
        <v>9.9071453195412609</v>
      </c>
      <c r="R1766">
        <v>9.9082255670876105</v>
      </c>
      <c r="S1766">
        <v>10.1467234956111</v>
      </c>
      <c r="T1766">
        <v>10.447666022864899</v>
      </c>
      <c r="U1766">
        <v>10.802576379068199</v>
      </c>
      <c r="V1766">
        <v>11.229607674740899</v>
      </c>
      <c r="W1766">
        <v>11.6032884640035</v>
      </c>
      <c r="X1766">
        <v>11.8375518580229</v>
      </c>
      <c r="Y1766">
        <v>12.1830146024289</v>
      </c>
      <c r="Z1766">
        <v>12.4687050734286</v>
      </c>
      <c r="AA1766">
        <v>12.8390068963493</v>
      </c>
      <c r="AB1766">
        <v>12.360603464920199</v>
      </c>
      <c r="AC1766">
        <v>12.282808531602999</v>
      </c>
      <c r="AD1766">
        <v>12.647468864982701</v>
      </c>
      <c r="AE1766">
        <v>13.1318576798166</v>
      </c>
      <c r="AF1766">
        <v>13.670406552982801</v>
      </c>
      <c r="AG1766">
        <v>14.011792740344299</v>
      </c>
      <c r="AH1766">
        <v>13.081628878295801</v>
      </c>
      <c r="AI1766">
        <v>12.245648534472</v>
      </c>
      <c r="AJ1766">
        <v>11.8252479965193</v>
      </c>
      <c r="AK1766">
        <v>11.4822536648678</v>
      </c>
    </row>
    <row r="1767" spans="1:37" hidden="1" x14ac:dyDescent="0.3">
      <c r="A1767" s="13" t="str">
        <f t="shared" si="36"/>
        <v>SDGbaseTRA_UrbERT_v6_3QVAXafurn</v>
      </c>
      <c r="B1767" s="37" t="s">
        <v>220</v>
      </c>
      <c r="C1767" s="38" t="s">
        <v>296</v>
      </c>
      <c r="D1767" s="4" t="s">
        <v>211</v>
      </c>
      <c r="E1767" t="s">
        <v>63</v>
      </c>
      <c r="F1767">
        <v>6.0912402558293097</v>
      </c>
      <c r="G1767">
        <v>5.45142532510914</v>
      </c>
      <c r="H1767">
        <v>5.6644570382421104</v>
      </c>
      <c r="I1767">
        <v>5.9554402077261601</v>
      </c>
      <c r="J1767">
        <v>6.1130616335356702</v>
      </c>
      <c r="K1767">
        <v>6.2799268777855799</v>
      </c>
      <c r="L1767">
        <v>6.4739223747588799</v>
      </c>
      <c r="M1767">
        <v>6.6955408603647504</v>
      </c>
      <c r="N1767">
        <v>6.9235380745719803</v>
      </c>
      <c r="O1767">
        <v>7.3324428472205403</v>
      </c>
      <c r="P1767">
        <v>7.6141007953681799</v>
      </c>
      <c r="Q1767">
        <v>7.8512302726336998</v>
      </c>
      <c r="R1767">
        <v>7.8860095622164801</v>
      </c>
      <c r="S1767">
        <v>8.1374815553973505</v>
      </c>
      <c r="T1767">
        <v>8.40293756200216</v>
      </c>
      <c r="U1767">
        <v>8.7084687093868105</v>
      </c>
      <c r="V1767">
        <v>9.0260211932977796</v>
      </c>
      <c r="W1767">
        <v>9.3561036653373808</v>
      </c>
      <c r="X1767">
        <v>9.6704578045898906</v>
      </c>
      <c r="Y1767">
        <v>9.9810306047646797</v>
      </c>
      <c r="Z1767">
        <v>10.292697863676</v>
      </c>
      <c r="AA1767">
        <v>10.6060539693976</v>
      </c>
      <c r="AB1767">
        <v>10.946034399063601</v>
      </c>
      <c r="AC1767">
        <v>11.2513455618466</v>
      </c>
      <c r="AD1767">
        <v>11.578553608222601</v>
      </c>
      <c r="AE1767">
        <v>11.920951086178899</v>
      </c>
      <c r="AF1767">
        <v>12.2879258248404</v>
      </c>
      <c r="AG1767">
        <v>12.634478736738901</v>
      </c>
      <c r="AH1767">
        <v>12.631030062320001</v>
      </c>
      <c r="AI1767">
        <v>12.531853463317701</v>
      </c>
      <c r="AJ1767">
        <v>12.448179990269599</v>
      </c>
      <c r="AK1767">
        <v>12.336084417295501</v>
      </c>
    </row>
    <row r="1768" spans="1:37" hidden="1" x14ac:dyDescent="0.3">
      <c r="A1768" s="13" t="str">
        <f t="shared" si="36"/>
        <v>SDGbaseTRA_UrbERT_v6_3QVAXaoman</v>
      </c>
      <c r="B1768" s="37" t="s">
        <v>220</v>
      </c>
      <c r="C1768" s="38" t="s">
        <v>296</v>
      </c>
      <c r="D1768" s="4" t="s">
        <v>211</v>
      </c>
      <c r="E1768" t="s">
        <v>64</v>
      </c>
      <c r="F1768">
        <v>25.455948437612001</v>
      </c>
      <c r="G1768">
        <v>23.2902281776094</v>
      </c>
      <c r="H1768">
        <v>24.380599460466001</v>
      </c>
      <c r="I1768">
        <v>24.908330959271002</v>
      </c>
      <c r="J1768">
        <v>25.5960989232352</v>
      </c>
      <c r="K1768">
        <v>26.330549738110101</v>
      </c>
      <c r="L1768">
        <v>27.196560705379198</v>
      </c>
      <c r="M1768">
        <v>28.181632374867998</v>
      </c>
      <c r="N1768">
        <v>29.234682357898699</v>
      </c>
      <c r="O1768">
        <v>31.026624097560301</v>
      </c>
      <c r="P1768">
        <v>32.621297989424797</v>
      </c>
      <c r="Q1768">
        <v>34.020660330362297</v>
      </c>
      <c r="R1768">
        <v>35.549753330590001</v>
      </c>
      <c r="S1768">
        <v>36.796648528036798</v>
      </c>
      <c r="T1768">
        <v>38.066312091018901</v>
      </c>
      <c r="U1768">
        <v>39.4673820382447</v>
      </c>
      <c r="V1768">
        <v>40.692646899931297</v>
      </c>
      <c r="W1768">
        <v>41.9573031221653</v>
      </c>
      <c r="X1768">
        <v>43.271369507666201</v>
      </c>
      <c r="Y1768">
        <v>44.443604914806699</v>
      </c>
      <c r="Z1768">
        <v>45.565793128096303</v>
      </c>
      <c r="AA1768">
        <v>46.734052624060801</v>
      </c>
      <c r="AB1768">
        <v>47.932251694731598</v>
      </c>
      <c r="AC1768">
        <v>48.966253547612197</v>
      </c>
      <c r="AD1768">
        <v>50.039586260310301</v>
      </c>
      <c r="AE1768">
        <v>51.1604277185996</v>
      </c>
      <c r="AF1768">
        <v>52.355225019295503</v>
      </c>
      <c r="AG1768">
        <v>53.460886734952801</v>
      </c>
      <c r="AH1768">
        <v>52.600400305544099</v>
      </c>
      <c r="AI1768">
        <v>51.456937158162098</v>
      </c>
      <c r="AJ1768">
        <v>50.479184073387799</v>
      </c>
      <c r="AK1768">
        <v>49.4551324085121</v>
      </c>
    </row>
    <row r="1769" spans="1:37" hidden="1" x14ac:dyDescent="0.3">
      <c r="A1769" s="13" t="str">
        <f t="shared" si="36"/>
        <v>SDGbaseTRA_UrbERT_v6_3QVAXaelec</v>
      </c>
      <c r="B1769" s="37" t="s">
        <v>220</v>
      </c>
      <c r="C1769" s="38" t="s">
        <v>296</v>
      </c>
      <c r="D1769" s="4" t="s">
        <v>211</v>
      </c>
      <c r="E1769" t="s">
        <v>65</v>
      </c>
      <c r="F1769">
        <v>142.20363281736601</v>
      </c>
      <c r="G1769">
        <v>136.753321414863</v>
      </c>
      <c r="H1769">
        <v>141.67580848332599</v>
      </c>
      <c r="I1769">
        <v>141.21782022987699</v>
      </c>
      <c r="J1769">
        <v>138.515200396838</v>
      </c>
      <c r="K1769">
        <v>138.74184535738601</v>
      </c>
      <c r="L1769">
        <v>139.91485231144301</v>
      </c>
      <c r="M1769">
        <v>141.32434857968499</v>
      </c>
      <c r="N1769">
        <v>143.18304361919701</v>
      </c>
      <c r="O1769">
        <v>144.26223950765601</v>
      </c>
      <c r="P1769">
        <v>146.463360744076</v>
      </c>
      <c r="Q1769">
        <v>148.115008781765</v>
      </c>
      <c r="R1769">
        <v>152.053244575501</v>
      </c>
      <c r="S1769">
        <v>156.430540012813</v>
      </c>
      <c r="T1769">
        <v>159.83865261992</v>
      </c>
      <c r="U1769">
        <v>164.18594746457799</v>
      </c>
      <c r="V1769">
        <v>164.906411195705</v>
      </c>
      <c r="W1769">
        <v>167.87543542732601</v>
      </c>
      <c r="X1769">
        <v>177.363304553462</v>
      </c>
      <c r="Y1769">
        <v>183.824524438841</v>
      </c>
      <c r="Z1769">
        <v>190.274221391297</v>
      </c>
      <c r="AA1769">
        <v>196.40985438100901</v>
      </c>
      <c r="AB1769">
        <v>202.72491683952401</v>
      </c>
      <c r="AC1769">
        <v>209.07529420896799</v>
      </c>
      <c r="AD1769">
        <v>215.464201920314</v>
      </c>
      <c r="AE1769">
        <v>221.90227250389401</v>
      </c>
      <c r="AF1769">
        <v>228.38841629505799</v>
      </c>
      <c r="AG1769">
        <v>237.53088628676099</v>
      </c>
      <c r="AH1769">
        <v>247.35354928199899</v>
      </c>
      <c r="AI1769">
        <v>255.81473120261001</v>
      </c>
      <c r="AJ1769">
        <v>265.48861039424901</v>
      </c>
      <c r="AK1769">
        <v>274.73007388723403</v>
      </c>
    </row>
    <row r="1770" spans="1:37" hidden="1" x14ac:dyDescent="0.3">
      <c r="A1770" s="13" t="str">
        <f t="shared" si="36"/>
        <v>SDGbaseTRA_UrbERT_v6_3QVAXawatr</v>
      </c>
      <c r="B1770" s="37" t="s">
        <v>220</v>
      </c>
      <c r="C1770" s="38" t="s">
        <v>296</v>
      </c>
      <c r="D1770" s="4" t="s">
        <v>211</v>
      </c>
      <c r="E1770" t="s">
        <v>66</v>
      </c>
      <c r="F1770">
        <v>38.118236024161902</v>
      </c>
      <c r="G1770">
        <v>37.616353740059502</v>
      </c>
      <c r="H1770">
        <v>38.602205145481598</v>
      </c>
      <c r="I1770">
        <v>38.999803562878199</v>
      </c>
      <c r="J1770">
        <v>39.826453864087803</v>
      </c>
      <c r="K1770">
        <v>40.808196392071302</v>
      </c>
      <c r="L1770">
        <v>42.025332220574001</v>
      </c>
      <c r="M1770">
        <v>43.328956338527199</v>
      </c>
      <c r="N1770">
        <v>44.680890032343797</v>
      </c>
      <c r="O1770">
        <v>46.366254480681903</v>
      </c>
      <c r="P1770">
        <v>47.939413269590702</v>
      </c>
      <c r="Q1770">
        <v>49.476367098581903</v>
      </c>
      <c r="R1770">
        <v>51.595908131300398</v>
      </c>
      <c r="S1770">
        <v>53.427294488806297</v>
      </c>
      <c r="T1770">
        <v>55.3485877031138</v>
      </c>
      <c r="U1770">
        <v>57.495268327736497</v>
      </c>
      <c r="V1770">
        <v>59.4913191320165</v>
      </c>
      <c r="W1770">
        <v>61.588680942601499</v>
      </c>
      <c r="X1770">
        <v>63.784582856948496</v>
      </c>
      <c r="Y1770">
        <v>65.804378042716493</v>
      </c>
      <c r="Z1770">
        <v>67.842046209009197</v>
      </c>
      <c r="AA1770">
        <v>69.910665771073397</v>
      </c>
      <c r="AB1770">
        <v>72.392180725042394</v>
      </c>
      <c r="AC1770">
        <v>74.761837942598603</v>
      </c>
      <c r="AD1770">
        <v>77.208852780829304</v>
      </c>
      <c r="AE1770">
        <v>79.785029683475102</v>
      </c>
      <c r="AF1770">
        <v>82.544814344228897</v>
      </c>
      <c r="AG1770">
        <v>85.356480359330504</v>
      </c>
      <c r="AH1770">
        <v>85.460849652126498</v>
      </c>
      <c r="AI1770">
        <v>85.401709335465299</v>
      </c>
      <c r="AJ1770">
        <v>85.504089097461602</v>
      </c>
      <c r="AK1770">
        <v>85.540247043085699</v>
      </c>
    </row>
    <row r="1771" spans="1:37" hidden="1" x14ac:dyDescent="0.3">
      <c r="A1771" s="13" t="str">
        <f t="shared" si="36"/>
        <v>SDGbaseTRA_UrbERT_v6_3QVAXacons</v>
      </c>
      <c r="B1771" s="37" t="s">
        <v>220</v>
      </c>
      <c r="C1771" s="38" t="s">
        <v>296</v>
      </c>
      <c r="D1771" s="4" t="s">
        <v>211</v>
      </c>
      <c r="E1771" t="s">
        <v>67</v>
      </c>
      <c r="F1771">
        <v>140.64979180275</v>
      </c>
      <c r="G1771">
        <v>129.35254238586299</v>
      </c>
      <c r="H1771">
        <v>133.285901283275</v>
      </c>
      <c r="I1771">
        <v>141.05608784218299</v>
      </c>
      <c r="J1771">
        <v>143.85469714284901</v>
      </c>
      <c r="K1771">
        <v>146.99731722392801</v>
      </c>
      <c r="L1771">
        <v>150.71907367001799</v>
      </c>
      <c r="M1771">
        <v>154.87925651339501</v>
      </c>
      <c r="N1771">
        <v>159.284293694399</v>
      </c>
      <c r="O1771">
        <v>164.81994969326001</v>
      </c>
      <c r="P1771">
        <v>169.946741640997</v>
      </c>
      <c r="Q1771">
        <v>174.87059263475899</v>
      </c>
      <c r="R1771">
        <v>174.11332373487099</v>
      </c>
      <c r="S1771">
        <v>179.61665020975599</v>
      </c>
      <c r="T1771">
        <v>185.454979995006</v>
      </c>
      <c r="U1771">
        <v>192.16644629021599</v>
      </c>
      <c r="V1771">
        <v>199.00229609032499</v>
      </c>
      <c r="W1771">
        <v>205.89068287411899</v>
      </c>
      <c r="X1771">
        <v>212.490201801501</v>
      </c>
      <c r="Y1771">
        <v>219.092324796681</v>
      </c>
      <c r="Z1771">
        <v>225.99338658905901</v>
      </c>
      <c r="AA1771">
        <v>232.765653306741</v>
      </c>
      <c r="AB1771">
        <v>239.13698980049099</v>
      </c>
      <c r="AC1771">
        <v>245.37919626207301</v>
      </c>
      <c r="AD1771">
        <v>252.36487413991</v>
      </c>
      <c r="AE1771">
        <v>259.85329019732802</v>
      </c>
      <c r="AF1771">
        <v>267.76397037978398</v>
      </c>
      <c r="AG1771">
        <v>275.58435090458403</v>
      </c>
      <c r="AH1771">
        <v>275.15812785159</v>
      </c>
      <c r="AI1771">
        <v>273.65140459543198</v>
      </c>
      <c r="AJ1771">
        <v>272.7482909382</v>
      </c>
      <c r="AK1771">
        <v>271.36891187899403</v>
      </c>
    </row>
    <row r="1772" spans="1:37" hidden="1" x14ac:dyDescent="0.3">
      <c r="A1772" s="13" t="str">
        <f t="shared" si="36"/>
        <v>SDGbaseTRA_UrbERT_v6_3QVAXatrad</v>
      </c>
      <c r="B1772" s="37" t="s">
        <v>220</v>
      </c>
      <c r="C1772" s="38" t="s">
        <v>296</v>
      </c>
      <c r="D1772" s="4" t="s">
        <v>211</v>
      </c>
      <c r="E1772" t="s">
        <v>68</v>
      </c>
      <c r="F1772">
        <v>482.47489737631798</v>
      </c>
      <c r="G1772">
        <v>441.09896142654202</v>
      </c>
      <c r="H1772">
        <v>454.75306603041599</v>
      </c>
      <c r="I1772">
        <v>467.02389976568702</v>
      </c>
      <c r="J1772">
        <v>475.58889206559297</v>
      </c>
      <c r="K1772">
        <v>484.68027603265199</v>
      </c>
      <c r="L1772">
        <v>495.34046245516703</v>
      </c>
      <c r="M1772">
        <v>507.61043780881698</v>
      </c>
      <c r="N1772">
        <v>520.54380966301903</v>
      </c>
      <c r="O1772">
        <v>517.62842188412105</v>
      </c>
      <c r="P1772">
        <v>527.58681980812503</v>
      </c>
      <c r="Q1772">
        <v>541.64169981625105</v>
      </c>
      <c r="R1772">
        <v>556.02245546221695</v>
      </c>
      <c r="S1772">
        <v>570.94169660257205</v>
      </c>
      <c r="T1772">
        <v>586.72732730194002</v>
      </c>
      <c r="U1772">
        <v>604.65042024201898</v>
      </c>
      <c r="V1772">
        <v>622.68557300842099</v>
      </c>
      <c r="W1772">
        <v>641.25150275266401</v>
      </c>
      <c r="X1772">
        <v>659.67292006607397</v>
      </c>
      <c r="Y1772">
        <v>676.29434806396</v>
      </c>
      <c r="Z1772">
        <v>692.12046487733005</v>
      </c>
      <c r="AA1772">
        <v>708.06383011693697</v>
      </c>
      <c r="AB1772">
        <v>717.25829695651396</v>
      </c>
      <c r="AC1772">
        <v>727.57356424381101</v>
      </c>
      <c r="AD1772">
        <v>740.722779804428</v>
      </c>
      <c r="AE1772">
        <v>755.51083221998704</v>
      </c>
      <c r="AF1772">
        <v>771.87103289488903</v>
      </c>
      <c r="AG1772">
        <v>786.95827244786199</v>
      </c>
      <c r="AH1772">
        <v>778.398952114179</v>
      </c>
      <c r="AI1772">
        <v>767.79546952353598</v>
      </c>
      <c r="AJ1772">
        <v>759.17266844738299</v>
      </c>
      <c r="AK1772">
        <v>750.10575640216996</v>
      </c>
    </row>
    <row r="1773" spans="1:37" hidden="1" x14ac:dyDescent="0.3">
      <c r="A1773" s="13" t="str">
        <f t="shared" si="36"/>
        <v>SDGbaseTRA_UrbERT_v6_3QVAXahotl</v>
      </c>
      <c r="B1773" s="37" t="s">
        <v>220</v>
      </c>
      <c r="C1773" s="38" t="s">
        <v>296</v>
      </c>
      <c r="D1773" s="4" t="s">
        <v>211</v>
      </c>
      <c r="E1773" t="s">
        <v>69</v>
      </c>
      <c r="F1773">
        <v>37.6854993584083</v>
      </c>
      <c r="G1773">
        <v>35.229948557343199</v>
      </c>
      <c r="H1773">
        <v>36.815588974205298</v>
      </c>
      <c r="I1773">
        <v>37.294848567840603</v>
      </c>
      <c r="J1773">
        <v>38.312983510203999</v>
      </c>
      <c r="K1773">
        <v>39.467166322110103</v>
      </c>
      <c r="L1773">
        <v>40.768553514011501</v>
      </c>
      <c r="M1773">
        <v>42.176042080536902</v>
      </c>
      <c r="N1773">
        <v>43.671360098475603</v>
      </c>
      <c r="O1773">
        <v>45.884732640583401</v>
      </c>
      <c r="P1773">
        <v>47.7853549240089</v>
      </c>
      <c r="Q1773">
        <v>49.567686291479703</v>
      </c>
      <c r="R1773">
        <v>52.078860499375899</v>
      </c>
      <c r="S1773">
        <v>54.0815316861501</v>
      </c>
      <c r="T1773">
        <v>56.184875003701499</v>
      </c>
      <c r="U1773">
        <v>58.530973610941601</v>
      </c>
      <c r="V1773">
        <v>60.710618294596998</v>
      </c>
      <c r="W1773">
        <v>63.061245960605099</v>
      </c>
      <c r="X1773">
        <v>65.631313919083496</v>
      </c>
      <c r="Y1773">
        <v>68.041539449131093</v>
      </c>
      <c r="Z1773">
        <v>70.4819688203618</v>
      </c>
      <c r="AA1773">
        <v>72.994097234565501</v>
      </c>
      <c r="AB1773">
        <v>75.976140714863305</v>
      </c>
      <c r="AC1773">
        <v>78.626882873655106</v>
      </c>
      <c r="AD1773">
        <v>81.166940347372403</v>
      </c>
      <c r="AE1773">
        <v>83.720021106615903</v>
      </c>
      <c r="AF1773">
        <v>86.380056063097499</v>
      </c>
      <c r="AG1773">
        <v>89.088682126941606</v>
      </c>
      <c r="AH1773">
        <v>89.484932381517496</v>
      </c>
      <c r="AI1773">
        <v>89.312265367560499</v>
      </c>
      <c r="AJ1773">
        <v>89.053863910864294</v>
      </c>
      <c r="AK1773">
        <v>88.624734673405698</v>
      </c>
    </row>
    <row r="1774" spans="1:37" hidden="1" x14ac:dyDescent="0.3">
      <c r="A1774" s="13" t="str">
        <f t="shared" si="36"/>
        <v>SDGbaseTRA_UrbERT_v6_3QVAXaltrp-p</v>
      </c>
      <c r="B1774" s="37" t="s">
        <v>220</v>
      </c>
      <c r="C1774" s="38" t="s">
        <v>296</v>
      </c>
      <c r="D1774" s="4" t="s">
        <v>211</v>
      </c>
      <c r="E1774" t="s">
        <v>70</v>
      </c>
      <c r="F1774">
        <v>60.675714154097598</v>
      </c>
      <c r="G1774">
        <v>58.244947114789802</v>
      </c>
      <c r="H1774">
        <v>59.721822201709898</v>
      </c>
      <c r="I1774">
        <v>60.5448472089342</v>
      </c>
      <c r="J1774">
        <v>61.715776590421299</v>
      </c>
      <c r="K1774">
        <v>62.9393786715763</v>
      </c>
      <c r="L1774">
        <v>64.395577389286302</v>
      </c>
      <c r="M1774">
        <v>66.028555134737502</v>
      </c>
      <c r="N1774">
        <v>67.914168386153193</v>
      </c>
      <c r="O1774">
        <v>70.530601314566098</v>
      </c>
      <c r="P1774">
        <v>73.015405767824006</v>
      </c>
      <c r="Q1774">
        <v>75.373862334857805</v>
      </c>
      <c r="R1774">
        <v>78.409404903553806</v>
      </c>
      <c r="S1774">
        <v>81.066883914057499</v>
      </c>
      <c r="T1774">
        <v>83.891892899594097</v>
      </c>
      <c r="U1774">
        <v>87.132276942347403</v>
      </c>
      <c r="V1774">
        <v>90.094054189241206</v>
      </c>
      <c r="W1774">
        <v>93.175234208211407</v>
      </c>
      <c r="X1774">
        <v>96.3936993334992</v>
      </c>
      <c r="Y1774">
        <v>99.301030570729495</v>
      </c>
      <c r="Z1774">
        <v>102.09699613554299</v>
      </c>
      <c r="AA1774">
        <v>104.86426015964101</v>
      </c>
      <c r="AB1774">
        <v>108.025377225414</v>
      </c>
      <c r="AC1774">
        <v>110.767483741711</v>
      </c>
      <c r="AD1774">
        <v>113.418000285921</v>
      </c>
      <c r="AE1774">
        <v>116.06321766092</v>
      </c>
      <c r="AF1774">
        <v>118.754069967449</v>
      </c>
      <c r="AG1774">
        <v>121.22727491153</v>
      </c>
      <c r="AH1774">
        <v>120.19751098307</v>
      </c>
      <c r="AI1774">
        <v>118.92757372244</v>
      </c>
      <c r="AJ1774">
        <v>118.011165363027</v>
      </c>
      <c r="AK1774">
        <v>116.87137152034499</v>
      </c>
    </row>
    <row r="1775" spans="1:37" hidden="1" x14ac:dyDescent="0.3">
      <c r="A1775" s="13" t="str">
        <f t="shared" si="36"/>
        <v>SDGbaseTRA_UrbERT_v6_3QVAXaltrp-f</v>
      </c>
      <c r="B1775" s="37" t="s">
        <v>220</v>
      </c>
      <c r="C1775" s="38" t="s">
        <v>296</v>
      </c>
      <c r="D1775" s="4" t="s">
        <v>211</v>
      </c>
      <c r="E1775" t="s">
        <v>71</v>
      </c>
      <c r="F1775">
        <v>247.42936538347399</v>
      </c>
      <c r="G1775">
        <v>233.99598737350399</v>
      </c>
      <c r="H1775">
        <v>239.62712704611999</v>
      </c>
      <c r="I1775">
        <v>244.57065551198801</v>
      </c>
      <c r="J1775">
        <v>249.90243970366299</v>
      </c>
      <c r="K1775">
        <v>254.90207745846701</v>
      </c>
      <c r="L1775">
        <v>260.45634314314498</v>
      </c>
      <c r="M1775">
        <v>266.31640901328399</v>
      </c>
      <c r="N1775">
        <v>274.36761259021603</v>
      </c>
      <c r="O1775">
        <v>283.829538194196</v>
      </c>
      <c r="P1775">
        <v>294.26494132514</v>
      </c>
      <c r="Q1775">
        <v>305.35171429386401</v>
      </c>
      <c r="R1775">
        <v>315.56944742303</v>
      </c>
      <c r="S1775">
        <v>324.19874003588598</v>
      </c>
      <c r="T1775">
        <v>334.361874064196</v>
      </c>
      <c r="U1775">
        <v>346.88814187826603</v>
      </c>
      <c r="V1775">
        <v>358.44425940871901</v>
      </c>
      <c r="W1775">
        <v>369.22731872588599</v>
      </c>
      <c r="X1775">
        <v>381.04863497881399</v>
      </c>
      <c r="Y1775">
        <v>393.84647907735899</v>
      </c>
      <c r="Z1775">
        <v>407.50853328662203</v>
      </c>
      <c r="AA1775">
        <v>421.04295659277301</v>
      </c>
      <c r="AB1775">
        <v>435.79006934807802</v>
      </c>
      <c r="AC1775">
        <v>449.43505528995701</v>
      </c>
      <c r="AD1775">
        <v>462.740558343499</v>
      </c>
      <c r="AE1775">
        <v>476.13564708694798</v>
      </c>
      <c r="AF1775">
        <v>488.403261039114</v>
      </c>
      <c r="AG1775">
        <v>499.30667193819897</v>
      </c>
      <c r="AH1775">
        <v>496.65531847485101</v>
      </c>
      <c r="AI1775">
        <v>493.02573575274999</v>
      </c>
      <c r="AJ1775">
        <v>490.77011030568599</v>
      </c>
      <c r="AK1775">
        <v>488.13484377771698</v>
      </c>
    </row>
    <row r="1776" spans="1:37" hidden="1" x14ac:dyDescent="0.3">
      <c r="A1776" s="13" t="str">
        <f t="shared" si="36"/>
        <v>SDGbaseTRA_UrbERT_v6_3QVAXaotrp-p</v>
      </c>
      <c r="B1776" s="37" t="s">
        <v>220</v>
      </c>
      <c r="C1776" s="38" t="s">
        <v>296</v>
      </c>
      <c r="D1776" s="4" t="s">
        <v>211</v>
      </c>
      <c r="E1776" t="s">
        <v>72</v>
      </c>
      <c r="F1776">
        <v>8.1002002972729006</v>
      </c>
      <c r="G1776">
        <v>7.9756856443663002</v>
      </c>
      <c r="H1776">
        <v>8.4162076790460603</v>
      </c>
      <c r="I1776">
        <v>8.7860036820003593</v>
      </c>
      <c r="J1776">
        <v>9.1869430536837893</v>
      </c>
      <c r="K1776">
        <v>9.5453634980353002</v>
      </c>
      <c r="L1776">
        <v>9.9007664828133102</v>
      </c>
      <c r="M1776">
        <v>10.224204766594999</v>
      </c>
      <c r="N1776">
        <v>10.5275884964376</v>
      </c>
      <c r="O1776">
        <v>10.683948337685401</v>
      </c>
      <c r="P1776">
        <v>10.9190515793473</v>
      </c>
      <c r="Q1776">
        <v>11.1645768142088</v>
      </c>
      <c r="R1776">
        <v>11.541145943933801</v>
      </c>
      <c r="S1776">
        <v>11.826733356391401</v>
      </c>
      <c r="T1776">
        <v>12.119296274989701</v>
      </c>
      <c r="U1776">
        <v>12.438245879830699</v>
      </c>
      <c r="V1776">
        <v>12.7326033679962</v>
      </c>
      <c r="W1776">
        <v>13.019369629536101</v>
      </c>
      <c r="X1776">
        <v>13.273216124799299</v>
      </c>
      <c r="Y1776">
        <v>13.4858848183506</v>
      </c>
      <c r="Z1776">
        <v>13.679902962065301</v>
      </c>
      <c r="AA1776">
        <v>13.8495637586123</v>
      </c>
      <c r="AB1776">
        <v>13.988116692228999</v>
      </c>
      <c r="AC1776">
        <v>14.120804015420999</v>
      </c>
      <c r="AD1776">
        <v>14.2992413981707</v>
      </c>
      <c r="AE1776">
        <v>14.5102666694162</v>
      </c>
      <c r="AF1776">
        <v>14.745290631295999</v>
      </c>
      <c r="AG1776">
        <v>14.973270189752</v>
      </c>
      <c r="AH1776">
        <v>14.840507997144</v>
      </c>
      <c r="AI1776">
        <v>14.7512346447044</v>
      </c>
      <c r="AJ1776">
        <v>14.7117538855574</v>
      </c>
      <c r="AK1776">
        <v>14.6673896089036</v>
      </c>
    </row>
    <row r="1777" spans="1:37" hidden="1" x14ac:dyDescent="0.3">
      <c r="A1777" s="13" t="str">
        <f t="shared" si="36"/>
        <v>SDGbaseTRA_UrbERT_v6_3QVAXaotrp-f</v>
      </c>
      <c r="B1777" s="37" t="s">
        <v>220</v>
      </c>
      <c r="C1777" s="38" t="s">
        <v>296</v>
      </c>
      <c r="D1777" s="4" t="s">
        <v>211</v>
      </c>
      <c r="E1777" t="s">
        <v>73</v>
      </c>
      <c r="F1777">
        <v>7.2942674736103603</v>
      </c>
      <c r="G1777">
        <v>6.9547247684434499</v>
      </c>
      <c r="H1777">
        <v>7.2316754227967603</v>
      </c>
      <c r="I1777">
        <v>7.4462355140827103</v>
      </c>
      <c r="J1777">
        <v>7.6495468358707202</v>
      </c>
      <c r="K1777">
        <v>7.8295766930334301</v>
      </c>
      <c r="L1777">
        <v>8.0205530403917198</v>
      </c>
      <c r="M1777">
        <v>8.2179091746311599</v>
      </c>
      <c r="N1777">
        <v>8.4720139442744404</v>
      </c>
      <c r="O1777">
        <v>8.7064537903896806</v>
      </c>
      <c r="P1777">
        <v>8.9918859689680009</v>
      </c>
      <c r="Q1777">
        <v>9.2946311056154904</v>
      </c>
      <c r="R1777">
        <v>9.5689097082048296</v>
      </c>
      <c r="S1777">
        <v>9.7963238524363607</v>
      </c>
      <c r="T1777">
        <v>10.0681807376673</v>
      </c>
      <c r="U1777">
        <v>10.392795236535999</v>
      </c>
      <c r="V1777">
        <v>10.691923092128899</v>
      </c>
      <c r="W1777">
        <v>10.964234607275399</v>
      </c>
      <c r="X1777">
        <v>11.240307108445901</v>
      </c>
      <c r="Y1777">
        <v>11.548827420475099</v>
      </c>
      <c r="Z1777">
        <v>11.870141338505601</v>
      </c>
      <c r="AA1777">
        <v>12.174918777039499</v>
      </c>
      <c r="AB1777">
        <v>12.4842729733585</v>
      </c>
      <c r="AC1777">
        <v>12.7723931282572</v>
      </c>
      <c r="AD1777">
        <v>13.0655703914677</v>
      </c>
      <c r="AE1777">
        <v>13.364502329070699</v>
      </c>
      <c r="AF1777">
        <v>13.6298115185021</v>
      </c>
      <c r="AG1777">
        <v>13.8704603991065</v>
      </c>
      <c r="AH1777">
        <v>13.8001672836805</v>
      </c>
      <c r="AI1777">
        <v>13.716195920232</v>
      </c>
      <c r="AJ1777">
        <v>13.6647280329626</v>
      </c>
      <c r="AK1777">
        <v>13.6030655107737</v>
      </c>
    </row>
    <row r="1778" spans="1:37" hidden="1" x14ac:dyDescent="0.3">
      <c r="A1778" s="13" t="str">
        <f t="shared" si="36"/>
        <v>SDGbaseTRA_UrbERT_v6_3QVAXaprtr</v>
      </c>
      <c r="B1778" s="37" t="s">
        <v>220</v>
      </c>
      <c r="C1778" s="38" t="s">
        <v>296</v>
      </c>
      <c r="D1778" s="4" t="s">
        <v>211</v>
      </c>
      <c r="E1778" t="s">
        <v>74</v>
      </c>
      <c r="F1778" s="143">
        <v>5.0000000000000003E-10</v>
      </c>
      <c r="G1778" s="143">
        <v>4.6307945149705903E-10</v>
      </c>
      <c r="H1778" s="143">
        <v>4.7629310169580305E-10</v>
      </c>
      <c r="I1778" s="143">
        <v>4.83066691091738E-10</v>
      </c>
      <c r="J1778" s="143">
        <v>4.87363259959004E-10</v>
      </c>
      <c r="K1778" s="143">
        <v>5.0013358222159395E-10</v>
      </c>
      <c r="L1778" s="143">
        <v>5.1426888317648501E-10</v>
      </c>
      <c r="M1778" s="143">
        <v>5.2780705125492403E-10</v>
      </c>
      <c r="N1778" s="143">
        <v>5.4221984307330005E-10</v>
      </c>
      <c r="O1778" s="143">
        <v>5.4132820267561803E-10</v>
      </c>
      <c r="P1778" s="143">
        <v>5.5722351186162E-10</v>
      </c>
      <c r="Q1778" s="143">
        <v>5.7679923007064898E-10</v>
      </c>
      <c r="R1778" s="143">
        <v>6.1313991639447602E-10</v>
      </c>
      <c r="S1778" s="143">
        <v>6.3617269229862095E-10</v>
      </c>
      <c r="T1778" s="143">
        <v>6.5929692760798398E-10</v>
      </c>
      <c r="U1778" s="143">
        <v>6.8640632464401298E-10</v>
      </c>
      <c r="V1778" s="143">
        <v>7.1349742760666498E-10</v>
      </c>
      <c r="W1778" s="143">
        <v>7.3777385886344004E-10</v>
      </c>
      <c r="X1778" s="143">
        <v>7.6040226086844298E-10</v>
      </c>
      <c r="Y1778" s="143">
        <v>7.8135927154424005E-10</v>
      </c>
      <c r="Z1778" s="143">
        <v>8.0126635739583699E-10</v>
      </c>
      <c r="AA1778" s="143">
        <v>8.1434774879267395E-10</v>
      </c>
      <c r="AB1778" s="143">
        <v>8.3240246587470996E-10</v>
      </c>
      <c r="AC1778" s="143">
        <v>8.5687758244703705E-10</v>
      </c>
      <c r="AD1778" s="143">
        <v>8.9121994238726795E-10</v>
      </c>
      <c r="AE1778" s="143">
        <v>9.3270461354919498E-10</v>
      </c>
      <c r="AF1778" s="143">
        <v>9.8033849491134895E-10</v>
      </c>
      <c r="AG1778" s="143">
        <v>9.9412301508864994E-10</v>
      </c>
      <c r="AH1778" s="143">
        <v>9.8582727251633609E-10</v>
      </c>
      <c r="AI1778" s="143">
        <v>9.6816517876319398E-10</v>
      </c>
      <c r="AJ1778" s="143">
        <v>9.47591665000782E-10</v>
      </c>
      <c r="AK1778" s="143">
        <v>9.2653758186106204E-10</v>
      </c>
    </row>
    <row r="1779" spans="1:37" hidden="1" x14ac:dyDescent="0.3">
      <c r="A1779" s="13" t="str">
        <f t="shared" si="36"/>
        <v>SDGbaseTRA_UrbERT_v6_3QVAXatrps</v>
      </c>
      <c r="B1779" s="37" t="s">
        <v>220</v>
      </c>
      <c r="C1779" s="38" t="s">
        <v>296</v>
      </c>
      <c r="D1779" s="4" t="s">
        <v>211</v>
      </c>
      <c r="E1779" t="s">
        <v>75</v>
      </c>
      <c r="F1779">
        <v>54.9415640789937</v>
      </c>
      <c r="G1779">
        <v>50.449105812551998</v>
      </c>
      <c r="H1779">
        <v>51.683263936800799</v>
      </c>
      <c r="I1779">
        <v>52.315653790380203</v>
      </c>
      <c r="J1779">
        <v>53.216987910248001</v>
      </c>
      <c r="K1779">
        <v>54.2546228281388</v>
      </c>
      <c r="L1779">
        <v>55.399292498331299</v>
      </c>
      <c r="M1779">
        <v>56.441032043660101</v>
      </c>
      <c r="N1779">
        <v>57.554661948360199</v>
      </c>
      <c r="O1779">
        <v>59.105889745423603</v>
      </c>
      <c r="P1779">
        <v>60.387810157756</v>
      </c>
      <c r="Q1779">
        <v>61.480579007187799</v>
      </c>
      <c r="R1779">
        <v>63.098700966193398</v>
      </c>
      <c r="S1779">
        <v>64.695135938091596</v>
      </c>
      <c r="T1779">
        <v>66.340438110905595</v>
      </c>
      <c r="U1779">
        <v>68.246030355031095</v>
      </c>
      <c r="V1779">
        <v>69.988115179872295</v>
      </c>
      <c r="W1779">
        <v>71.940121560217406</v>
      </c>
      <c r="X1779">
        <v>73.863216660705604</v>
      </c>
      <c r="Y1779">
        <v>75.725868533565105</v>
      </c>
      <c r="Z1779">
        <v>77.590200989852704</v>
      </c>
      <c r="AA1779">
        <v>79.464249876099601</v>
      </c>
      <c r="AB1779">
        <v>82.714029248142197</v>
      </c>
      <c r="AC1779">
        <v>85.889133679007699</v>
      </c>
      <c r="AD1779">
        <v>89.186027810492007</v>
      </c>
      <c r="AE1779">
        <v>92.617967602866102</v>
      </c>
      <c r="AF1779">
        <v>96.210704074258203</v>
      </c>
      <c r="AG1779">
        <v>99.533578776650799</v>
      </c>
      <c r="AH1779">
        <v>100.727657547782</v>
      </c>
      <c r="AI1779">
        <v>101.572811305173</v>
      </c>
      <c r="AJ1779">
        <v>102.396177481197</v>
      </c>
      <c r="AK1779">
        <v>103.075557892901</v>
      </c>
    </row>
    <row r="1780" spans="1:37" hidden="1" x14ac:dyDescent="0.3">
      <c r="A1780" s="13" t="str">
        <f t="shared" si="36"/>
        <v>SDGbaseTRA_UrbERT_v6_3QVAXacomm</v>
      </c>
      <c r="B1780" s="37" t="s">
        <v>220</v>
      </c>
      <c r="C1780" s="38" t="s">
        <v>296</v>
      </c>
      <c r="D1780" s="4" t="s">
        <v>211</v>
      </c>
      <c r="E1780" t="s">
        <v>76</v>
      </c>
      <c r="F1780">
        <v>84.0521074298928</v>
      </c>
      <c r="G1780">
        <v>79.660514443359602</v>
      </c>
      <c r="H1780">
        <v>82.131824756636902</v>
      </c>
      <c r="I1780">
        <v>83.404569271765297</v>
      </c>
      <c r="J1780">
        <v>85.352416089626203</v>
      </c>
      <c r="K1780">
        <v>87.514005087628902</v>
      </c>
      <c r="L1780">
        <v>90.020399497346304</v>
      </c>
      <c r="M1780">
        <v>92.825867551307198</v>
      </c>
      <c r="N1780">
        <v>95.814371094106306</v>
      </c>
      <c r="O1780">
        <v>99.638376107366895</v>
      </c>
      <c r="P1780">
        <v>103.16023200137801</v>
      </c>
      <c r="Q1780">
        <v>106.604865074774</v>
      </c>
      <c r="R1780">
        <v>110.83099052643</v>
      </c>
      <c r="S1780">
        <v>114.495952600374</v>
      </c>
      <c r="T1780">
        <v>118.38331937990699</v>
      </c>
      <c r="U1780">
        <v>122.77007591907</v>
      </c>
      <c r="V1780">
        <v>127.00362096551601</v>
      </c>
      <c r="W1780">
        <v>131.50476642641601</v>
      </c>
      <c r="X1780">
        <v>136.29187390483699</v>
      </c>
      <c r="Y1780">
        <v>140.85624745384101</v>
      </c>
      <c r="Z1780">
        <v>145.48169533629101</v>
      </c>
      <c r="AA1780">
        <v>150.14750570301601</v>
      </c>
      <c r="AB1780">
        <v>154.768023470034</v>
      </c>
      <c r="AC1780">
        <v>159.11563471824601</v>
      </c>
      <c r="AD1780">
        <v>163.67609412195</v>
      </c>
      <c r="AE1780">
        <v>168.48089216373899</v>
      </c>
      <c r="AF1780">
        <v>173.603471996357</v>
      </c>
      <c r="AG1780">
        <v>178.73815978504601</v>
      </c>
      <c r="AH1780">
        <v>178.91456658742101</v>
      </c>
      <c r="AI1780">
        <v>178.377708911534</v>
      </c>
      <c r="AJ1780">
        <v>177.92035871354801</v>
      </c>
      <c r="AK1780">
        <v>177.22209465769399</v>
      </c>
    </row>
    <row r="1781" spans="1:37" hidden="1" x14ac:dyDescent="0.3">
      <c r="A1781" s="13" t="str">
        <f t="shared" si="36"/>
        <v>SDGbaseTRA_UrbERT_v6_3QVAXafsrv</v>
      </c>
      <c r="B1781" s="37" t="s">
        <v>220</v>
      </c>
      <c r="C1781" s="38" t="s">
        <v>296</v>
      </c>
      <c r="D1781" s="4" t="s">
        <v>211</v>
      </c>
      <c r="E1781" t="s">
        <v>77</v>
      </c>
      <c r="F1781">
        <v>413.43609675688703</v>
      </c>
      <c r="G1781">
        <v>391.22932054851202</v>
      </c>
      <c r="H1781">
        <v>404.873520229588</v>
      </c>
      <c r="I1781">
        <v>409.47627338087699</v>
      </c>
      <c r="J1781">
        <v>419.687983321118</v>
      </c>
      <c r="K1781">
        <v>430.90950718540802</v>
      </c>
      <c r="L1781">
        <v>443.62702737408301</v>
      </c>
      <c r="M1781">
        <v>457.430090461671</v>
      </c>
      <c r="N1781">
        <v>472.49035840784097</v>
      </c>
      <c r="O1781">
        <v>492.551072869167</v>
      </c>
      <c r="P1781">
        <v>510.839638007178</v>
      </c>
      <c r="Q1781">
        <v>528.761261413488</v>
      </c>
      <c r="R1781">
        <v>553.11238735858296</v>
      </c>
      <c r="S1781">
        <v>573.024602064904</v>
      </c>
      <c r="T1781">
        <v>594.02418930042302</v>
      </c>
      <c r="U1781">
        <v>617.38019874234806</v>
      </c>
      <c r="V1781">
        <v>639.88321276640204</v>
      </c>
      <c r="W1781">
        <v>664.26113393422997</v>
      </c>
      <c r="X1781">
        <v>690.71295006682499</v>
      </c>
      <c r="Y1781">
        <v>716.25410308389701</v>
      </c>
      <c r="Z1781">
        <v>742.333963450689</v>
      </c>
      <c r="AA1781">
        <v>768.61999936177199</v>
      </c>
      <c r="AB1781">
        <v>798.69012981602395</v>
      </c>
      <c r="AC1781">
        <v>826.29456765113196</v>
      </c>
      <c r="AD1781">
        <v>852.82779975753101</v>
      </c>
      <c r="AE1781">
        <v>880.00075279119505</v>
      </c>
      <c r="AF1781">
        <v>908.62547894080103</v>
      </c>
      <c r="AG1781">
        <v>938.63449157837999</v>
      </c>
      <c r="AH1781">
        <v>948.526412742057</v>
      </c>
      <c r="AI1781">
        <v>952.915130000967</v>
      </c>
      <c r="AJ1781">
        <v>955.01197271566798</v>
      </c>
      <c r="AK1781">
        <v>954.95136222164103</v>
      </c>
    </row>
    <row r="1782" spans="1:37" hidden="1" x14ac:dyDescent="0.3">
      <c r="A1782" s="13" t="str">
        <f t="shared" si="36"/>
        <v>SDGbaseTRA_UrbERT_v6_3QVAXabsrv</v>
      </c>
      <c r="B1782" s="37" t="s">
        <v>220</v>
      </c>
      <c r="C1782" s="38" t="s">
        <v>296</v>
      </c>
      <c r="D1782" s="4" t="s">
        <v>211</v>
      </c>
      <c r="E1782" t="s">
        <v>78</v>
      </c>
      <c r="F1782">
        <v>367.47747877214698</v>
      </c>
      <c r="G1782">
        <v>348.348195949608</v>
      </c>
      <c r="H1782">
        <v>359.29000079189001</v>
      </c>
      <c r="I1782">
        <v>364.76331103605401</v>
      </c>
      <c r="J1782">
        <v>373.46473805244602</v>
      </c>
      <c r="K1782">
        <v>383.052118310315</v>
      </c>
      <c r="L1782">
        <v>394.056987322547</v>
      </c>
      <c r="M1782">
        <v>406.082949958798</v>
      </c>
      <c r="N1782">
        <v>419.02908112384699</v>
      </c>
      <c r="O1782">
        <v>435.22503170329099</v>
      </c>
      <c r="P1782">
        <v>450.57824581535402</v>
      </c>
      <c r="Q1782">
        <v>465.74033656176499</v>
      </c>
      <c r="R1782">
        <v>484.96321870863198</v>
      </c>
      <c r="S1782">
        <v>501.20906098022601</v>
      </c>
      <c r="T1782">
        <v>518.39821123170304</v>
      </c>
      <c r="U1782">
        <v>537.75955560944305</v>
      </c>
      <c r="V1782">
        <v>556.48091420471303</v>
      </c>
      <c r="W1782">
        <v>576.36910142271495</v>
      </c>
      <c r="X1782">
        <v>597.44255331836996</v>
      </c>
      <c r="Y1782">
        <v>617.55354214205101</v>
      </c>
      <c r="Z1782">
        <v>638.026316149237</v>
      </c>
      <c r="AA1782">
        <v>658.57759494193795</v>
      </c>
      <c r="AB1782">
        <v>680.47880154714096</v>
      </c>
      <c r="AC1782">
        <v>700.62601635810904</v>
      </c>
      <c r="AD1782">
        <v>720.95336616929603</v>
      </c>
      <c r="AE1782">
        <v>742.16796199211205</v>
      </c>
      <c r="AF1782">
        <v>764.73460141176599</v>
      </c>
      <c r="AG1782">
        <v>787.55115482457302</v>
      </c>
      <c r="AH1782">
        <v>790.340948988185</v>
      </c>
      <c r="AI1782">
        <v>789.743039036916</v>
      </c>
      <c r="AJ1782">
        <v>788.665350046404</v>
      </c>
      <c r="AK1782">
        <v>786.32287236087097</v>
      </c>
    </row>
    <row r="1783" spans="1:37" hidden="1" x14ac:dyDescent="0.3">
      <c r="A1783" s="13" t="str">
        <f t="shared" si="36"/>
        <v>SDGbaseTRA_UrbERT_v6_3QVAXagsrv</v>
      </c>
      <c r="B1783" s="37" t="s">
        <v>220</v>
      </c>
      <c r="C1783" s="38" t="s">
        <v>296</v>
      </c>
      <c r="D1783" s="4" t="s">
        <v>211</v>
      </c>
      <c r="E1783" t="s">
        <v>79</v>
      </c>
      <c r="F1783">
        <v>789.43519992013898</v>
      </c>
      <c r="G1783">
        <v>739.19506617937395</v>
      </c>
      <c r="H1783">
        <v>760.63767534159103</v>
      </c>
      <c r="I1783">
        <v>802.37821750911303</v>
      </c>
      <c r="J1783">
        <v>829.35762091521099</v>
      </c>
      <c r="K1783">
        <v>856.80345935187904</v>
      </c>
      <c r="L1783">
        <v>886.09070250324703</v>
      </c>
      <c r="M1783">
        <v>916.50191604423401</v>
      </c>
      <c r="N1783">
        <v>950.07623734289098</v>
      </c>
      <c r="O1783">
        <v>993.28001442760001</v>
      </c>
      <c r="P1783">
        <v>1034.63884104557</v>
      </c>
      <c r="Q1783">
        <v>1076.35854428785</v>
      </c>
      <c r="R1783">
        <v>1103.87000658703</v>
      </c>
      <c r="S1783">
        <v>1130.98605175954</v>
      </c>
      <c r="T1783">
        <v>1158.71175190894</v>
      </c>
      <c r="U1783">
        <v>1187.2172521731</v>
      </c>
      <c r="V1783">
        <v>1216.3480691469299</v>
      </c>
      <c r="W1783">
        <v>1246.38797862723</v>
      </c>
      <c r="X1783">
        <v>1277.27340211194</v>
      </c>
      <c r="Y1783">
        <v>1308.6399551674799</v>
      </c>
      <c r="Z1783">
        <v>1340.77663148033</v>
      </c>
      <c r="AA1783">
        <v>1373.50879339721</v>
      </c>
      <c r="AB1783">
        <v>1407.31410393033</v>
      </c>
      <c r="AC1783">
        <v>1441.59056001983</v>
      </c>
      <c r="AD1783">
        <v>1476.5005226927101</v>
      </c>
      <c r="AE1783">
        <v>1512.2865690311501</v>
      </c>
      <c r="AF1783">
        <v>1549.11246982786</v>
      </c>
      <c r="AG1783">
        <v>1587.0091104159001</v>
      </c>
      <c r="AH1783">
        <v>1624.0764913773801</v>
      </c>
      <c r="AI1783">
        <v>1661.22215888601</v>
      </c>
      <c r="AJ1783">
        <v>1698.6280320502999</v>
      </c>
      <c r="AK1783">
        <v>1736.5812552678301</v>
      </c>
    </row>
    <row r="1784" spans="1:37" hidden="1" x14ac:dyDescent="0.3">
      <c r="A1784" s="13" t="str">
        <f t="shared" si="36"/>
        <v>SDGbaseTRA_UrbERT_v6_3QVAXaosrv</v>
      </c>
      <c r="B1784" s="37" t="s">
        <v>220</v>
      </c>
      <c r="C1784" s="38" t="s">
        <v>296</v>
      </c>
      <c r="D1784" s="4" t="s">
        <v>211</v>
      </c>
      <c r="E1784" t="s">
        <v>80</v>
      </c>
      <c r="F1784">
        <v>475.07820917543302</v>
      </c>
      <c r="G1784">
        <v>430.10015340316602</v>
      </c>
      <c r="H1784">
        <v>447.51610426427499</v>
      </c>
      <c r="I1784">
        <v>455.796121501671</v>
      </c>
      <c r="J1784">
        <v>467.807884880458</v>
      </c>
      <c r="K1784">
        <v>480.40205983799399</v>
      </c>
      <c r="L1784">
        <v>494.62354325646498</v>
      </c>
      <c r="M1784">
        <v>509.86327714178498</v>
      </c>
      <c r="N1784">
        <v>526.27492663521298</v>
      </c>
      <c r="O1784">
        <v>546.38808000464701</v>
      </c>
      <c r="P1784">
        <v>565.70249343865601</v>
      </c>
      <c r="Q1784">
        <v>584.69535067594097</v>
      </c>
      <c r="R1784">
        <v>609.34411861121396</v>
      </c>
      <c r="S1784">
        <v>630.02392410727305</v>
      </c>
      <c r="T1784">
        <v>652.00955452723304</v>
      </c>
      <c r="U1784">
        <v>676.87723950052396</v>
      </c>
      <c r="V1784">
        <v>700.72254138667802</v>
      </c>
      <c r="W1784">
        <v>726.13462014440495</v>
      </c>
      <c r="X1784">
        <v>753.29924592225598</v>
      </c>
      <c r="Y1784">
        <v>779.198801178189</v>
      </c>
      <c r="Z1784">
        <v>805.50192019917199</v>
      </c>
      <c r="AA1784">
        <v>832.02739274240298</v>
      </c>
      <c r="AB1784">
        <v>860.70308968951701</v>
      </c>
      <c r="AC1784">
        <v>887.05416669343003</v>
      </c>
      <c r="AD1784">
        <v>913.08045118838402</v>
      </c>
      <c r="AE1784">
        <v>939.95673645308898</v>
      </c>
      <c r="AF1784">
        <v>968.268952513356</v>
      </c>
      <c r="AG1784">
        <v>997.038237714655</v>
      </c>
      <c r="AH1784">
        <v>998.83866204253604</v>
      </c>
      <c r="AI1784">
        <v>996.58719388041504</v>
      </c>
      <c r="AJ1784">
        <v>993.90676956368998</v>
      </c>
      <c r="AK1784">
        <v>989.61870712353902</v>
      </c>
    </row>
    <row r="1785" spans="1:37" hidden="1" x14ac:dyDescent="0.3">
      <c r="A1785" s="13" t="str">
        <f t="shared" si="36"/>
        <v>SDGbaseTRA_UrbERT_v6_3PVAXaawhe</v>
      </c>
      <c r="B1785" s="37" t="s">
        <v>220</v>
      </c>
      <c r="C1785" s="38" t="s">
        <v>296</v>
      </c>
      <c r="D1785" s="4" t="s">
        <v>212</v>
      </c>
      <c r="E1785" t="s">
        <v>4</v>
      </c>
      <c r="F1785">
        <v>0.99999999999979905</v>
      </c>
      <c r="G1785">
        <v>0.94047541992588002</v>
      </c>
      <c r="H1785">
        <v>0.94695702854525299</v>
      </c>
      <c r="I1785">
        <v>0.95866288247805398</v>
      </c>
      <c r="J1785">
        <v>0.98310121641800197</v>
      </c>
      <c r="K1785">
        <v>0.987508642303214</v>
      </c>
      <c r="L1785">
        <v>0.99128876227719298</v>
      </c>
      <c r="M1785">
        <v>0.98619949302541798</v>
      </c>
      <c r="N1785">
        <v>0.98274464186738497</v>
      </c>
      <c r="O1785">
        <v>1.0125431387172701</v>
      </c>
      <c r="P1785">
        <v>1.0080382905726799</v>
      </c>
      <c r="Q1785">
        <v>1.00009420410067</v>
      </c>
      <c r="R1785">
        <v>1.0144338276624301</v>
      </c>
      <c r="S1785">
        <v>1.0146632642858699</v>
      </c>
      <c r="T1785">
        <v>1.0148302726082901</v>
      </c>
      <c r="U1785">
        <v>1.0167935196748501</v>
      </c>
      <c r="V1785">
        <v>1.01828575876481</v>
      </c>
      <c r="W1785">
        <v>1.01817293015162</v>
      </c>
      <c r="X1785">
        <v>1.01694316540708</v>
      </c>
      <c r="Y1785">
        <v>1.0155425512649601</v>
      </c>
      <c r="Z1785">
        <v>1.0140455046204</v>
      </c>
      <c r="AA1785">
        <v>1.0136213417689599</v>
      </c>
      <c r="AB1785">
        <v>1.02305950645349</v>
      </c>
      <c r="AC1785">
        <v>1.0298233834662001</v>
      </c>
      <c r="AD1785">
        <v>1.0401958707052501</v>
      </c>
      <c r="AE1785">
        <v>1.05041427780621</v>
      </c>
      <c r="AF1785">
        <v>1.0608659151648701</v>
      </c>
      <c r="AG1785">
        <v>1.05687132356526</v>
      </c>
      <c r="AH1785">
        <v>1.04086119043308</v>
      </c>
      <c r="AI1785">
        <v>1.0253697557738</v>
      </c>
      <c r="AJ1785">
        <v>1.0153155036249499</v>
      </c>
      <c r="AK1785">
        <v>1.0036739506508501</v>
      </c>
    </row>
    <row r="1786" spans="1:37" hidden="1" x14ac:dyDescent="0.3">
      <c r="A1786" s="13" t="str">
        <f t="shared" si="36"/>
        <v>SDGbaseTRA_UrbERT_v6_3PVAXaamai</v>
      </c>
      <c r="B1786" s="37" t="s">
        <v>220</v>
      </c>
      <c r="C1786" s="38" t="s">
        <v>296</v>
      </c>
      <c r="D1786" s="4" t="s">
        <v>212</v>
      </c>
      <c r="E1786" t="s">
        <v>5</v>
      </c>
      <c r="F1786">
        <v>0.99999999999973399</v>
      </c>
      <c r="G1786">
        <v>0.95361084816223696</v>
      </c>
      <c r="H1786">
        <v>0.97052928233865099</v>
      </c>
      <c r="I1786">
        <v>0.98939176286324904</v>
      </c>
      <c r="J1786">
        <v>1.02240791152583</v>
      </c>
      <c r="K1786">
        <v>1.0272683509561</v>
      </c>
      <c r="L1786">
        <v>1.03214492093889</v>
      </c>
      <c r="M1786">
        <v>1.02709510514602</v>
      </c>
      <c r="N1786">
        <v>1.0259281120954</v>
      </c>
      <c r="O1786">
        <v>1.07372399382171</v>
      </c>
      <c r="P1786">
        <v>1.0690185011628901</v>
      </c>
      <c r="Q1786">
        <v>1.05700844718711</v>
      </c>
      <c r="R1786">
        <v>1.0653124590625001</v>
      </c>
      <c r="S1786">
        <v>1.0603749700123399</v>
      </c>
      <c r="T1786">
        <v>1.0571980035103401</v>
      </c>
      <c r="U1786">
        <v>1.05808754097428</v>
      </c>
      <c r="V1786">
        <v>1.0546626350789801</v>
      </c>
      <c r="W1786">
        <v>1.0494484275773399</v>
      </c>
      <c r="X1786">
        <v>1.04584902224785</v>
      </c>
      <c r="Y1786">
        <v>1.0421727701124599</v>
      </c>
      <c r="Z1786">
        <v>1.03777272196881</v>
      </c>
      <c r="AA1786">
        <v>1.0363201801400701</v>
      </c>
      <c r="AB1786">
        <v>1.0494188541826801</v>
      </c>
      <c r="AC1786">
        <v>1.0567979723094301</v>
      </c>
      <c r="AD1786">
        <v>1.06611967693184</v>
      </c>
      <c r="AE1786">
        <v>1.07463648921915</v>
      </c>
      <c r="AF1786">
        <v>1.0826195917322501</v>
      </c>
      <c r="AG1786">
        <v>1.0676920616833201</v>
      </c>
      <c r="AH1786">
        <v>1.0352427498346499</v>
      </c>
      <c r="AI1786">
        <v>1.0030555345413501</v>
      </c>
      <c r="AJ1786">
        <v>0.97968485993642496</v>
      </c>
      <c r="AK1786">
        <v>0.956053400407468</v>
      </c>
    </row>
    <row r="1787" spans="1:37" hidden="1" x14ac:dyDescent="0.3">
      <c r="A1787" s="13" t="str">
        <f t="shared" si="36"/>
        <v>SDGbaseTRA_UrbERT_v6_3PVAXaaoce</v>
      </c>
      <c r="B1787" s="37" t="s">
        <v>220</v>
      </c>
      <c r="C1787" s="38" t="s">
        <v>296</v>
      </c>
      <c r="D1787" s="4" t="s">
        <v>212</v>
      </c>
      <c r="E1787" t="s">
        <v>6</v>
      </c>
      <c r="F1787">
        <v>0.99999999999970401</v>
      </c>
      <c r="G1787">
        <v>0.92768120814175203</v>
      </c>
      <c r="H1787">
        <v>0.95538176202930503</v>
      </c>
      <c r="I1787">
        <v>0.97931139473003104</v>
      </c>
      <c r="J1787">
        <v>1.0227039532047599</v>
      </c>
      <c r="K1787">
        <v>1.03658384568152</v>
      </c>
      <c r="L1787">
        <v>1.0499146638913199</v>
      </c>
      <c r="M1787">
        <v>1.0520963093801301</v>
      </c>
      <c r="N1787">
        <v>1.0564888246392099</v>
      </c>
      <c r="O1787">
        <v>1.11608012408746</v>
      </c>
      <c r="P1787">
        <v>1.1208026793339501</v>
      </c>
      <c r="Q1787">
        <v>1.11627672723255</v>
      </c>
      <c r="R1787">
        <v>1.1405615687635999</v>
      </c>
      <c r="S1787">
        <v>1.1433229138016401</v>
      </c>
      <c r="T1787">
        <v>1.1471348174004601</v>
      </c>
      <c r="U1787">
        <v>1.15403742271146</v>
      </c>
      <c r="V1787">
        <v>1.1546635684062501</v>
      </c>
      <c r="W1787">
        <v>1.1550639612595099</v>
      </c>
      <c r="X1787">
        <v>1.1584487234957599</v>
      </c>
      <c r="Y1787">
        <v>1.1594132361141001</v>
      </c>
      <c r="Z1787">
        <v>1.16023968206232</v>
      </c>
      <c r="AA1787">
        <v>1.16440749776509</v>
      </c>
      <c r="AB1787">
        <v>1.1891665842269299</v>
      </c>
      <c r="AC1787">
        <v>1.2034507319016501</v>
      </c>
      <c r="AD1787">
        <v>1.2177167352545</v>
      </c>
      <c r="AE1787">
        <v>1.23022989289079</v>
      </c>
      <c r="AF1787">
        <v>1.24265535599667</v>
      </c>
      <c r="AG1787">
        <v>1.2360874412336</v>
      </c>
      <c r="AH1787">
        <v>1.20718828694127</v>
      </c>
      <c r="AI1787">
        <v>1.1746957477125499</v>
      </c>
      <c r="AJ1787">
        <v>1.14900338961093</v>
      </c>
      <c r="AK1787">
        <v>1.1210416641135299</v>
      </c>
    </row>
    <row r="1788" spans="1:37" hidden="1" x14ac:dyDescent="0.3">
      <c r="A1788" s="13" t="str">
        <f t="shared" si="36"/>
        <v>SDGbaseTRA_UrbERT_v6_3PVAXaaveg</v>
      </c>
      <c r="B1788" s="37" t="s">
        <v>220</v>
      </c>
      <c r="C1788" s="38" t="s">
        <v>296</v>
      </c>
      <c r="D1788" s="4" t="s">
        <v>212</v>
      </c>
      <c r="E1788" t="s">
        <v>7</v>
      </c>
      <c r="F1788">
        <v>1</v>
      </c>
      <c r="G1788">
        <v>1.0041904685218399</v>
      </c>
      <c r="H1788">
        <v>0.99292295464888902</v>
      </c>
      <c r="I1788">
        <v>0.991088007711731</v>
      </c>
      <c r="J1788">
        <v>0.99088084541570998</v>
      </c>
      <c r="K1788">
        <v>0.98723450902274501</v>
      </c>
      <c r="L1788">
        <v>0.98551204475965604</v>
      </c>
      <c r="M1788">
        <v>0.98219739316263199</v>
      </c>
      <c r="N1788">
        <v>0.97917691776237703</v>
      </c>
      <c r="O1788">
        <v>0.97667831735058996</v>
      </c>
      <c r="P1788">
        <v>0.97306107731904401</v>
      </c>
      <c r="Q1788">
        <v>0.96968062304827596</v>
      </c>
      <c r="R1788">
        <v>0.97666178627747802</v>
      </c>
      <c r="S1788">
        <v>0.97849700296614806</v>
      </c>
      <c r="T1788">
        <v>0.97938442969664996</v>
      </c>
      <c r="U1788">
        <v>0.98214620969015798</v>
      </c>
      <c r="V1788">
        <v>0.98566131262080703</v>
      </c>
      <c r="W1788">
        <v>0.98691427623884098</v>
      </c>
      <c r="X1788">
        <v>0.98540718189965804</v>
      </c>
      <c r="Y1788">
        <v>0.983417025236484</v>
      </c>
      <c r="Z1788">
        <v>0.98194849554342101</v>
      </c>
      <c r="AA1788">
        <v>0.97987283018104598</v>
      </c>
      <c r="AB1788">
        <v>0.979298065246197</v>
      </c>
      <c r="AC1788">
        <v>0.98115797292932505</v>
      </c>
      <c r="AD1788">
        <v>0.98775753226214402</v>
      </c>
      <c r="AE1788">
        <v>0.99505284187495702</v>
      </c>
      <c r="AF1788">
        <v>1.0025193679075199</v>
      </c>
      <c r="AG1788">
        <v>1.0000370660881499</v>
      </c>
      <c r="AH1788">
        <v>0.98209471552593697</v>
      </c>
      <c r="AI1788">
        <v>0.96865133079900601</v>
      </c>
      <c r="AJ1788">
        <v>0.96171731065237798</v>
      </c>
      <c r="AK1788">
        <v>0.95581347305295805</v>
      </c>
    </row>
    <row r="1789" spans="1:37" hidden="1" x14ac:dyDescent="0.3">
      <c r="A1789" s="13" t="str">
        <f t="shared" si="36"/>
        <v>SDGbaseTRA_UrbERT_v6_3PVAXaaofr</v>
      </c>
      <c r="B1789" s="37" t="s">
        <v>220</v>
      </c>
      <c r="C1789" s="38" t="s">
        <v>296</v>
      </c>
      <c r="D1789" s="4" t="s">
        <v>212</v>
      </c>
      <c r="E1789" t="s">
        <v>8</v>
      </c>
      <c r="F1789">
        <v>1</v>
      </c>
      <c r="G1789">
        <v>1.00765726312334</v>
      </c>
      <c r="H1789">
        <v>1.00273525413147</v>
      </c>
      <c r="I1789">
        <v>0.99683213311603303</v>
      </c>
      <c r="J1789">
        <v>0.996102627196782</v>
      </c>
      <c r="K1789">
        <v>0.99395703364439802</v>
      </c>
      <c r="L1789">
        <v>0.99307744602694503</v>
      </c>
      <c r="M1789">
        <v>0.99035664332690598</v>
      </c>
      <c r="N1789">
        <v>0.98767484208886802</v>
      </c>
      <c r="O1789">
        <v>1.0057417406559399</v>
      </c>
      <c r="P1789">
        <v>1.0009800904343</v>
      </c>
      <c r="Q1789">
        <v>0.99301046999088904</v>
      </c>
      <c r="R1789">
        <v>0.99398423467211705</v>
      </c>
      <c r="S1789">
        <v>0.99362467374390495</v>
      </c>
      <c r="T1789">
        <v>0.99329057433214696</v>
      </c>
      <c r="U1789">
        <v>0.99471364963241404</v>
      </c>
      <c r="V1789">
        <v>0.997388892383683</v>
      </c>
      <c r="W1789">
        <v>0.998036685295557</v>
      </c>
      <c r="X1789">
        <v>0.99524814724071098</v>
      </c>
      <c r="Y1789">
        <v>0.99238749318679398</v>
      </c>
      <c r="Z1789">
        <v>0.989243118668508</v>
      </c>
      <c r="AA1789">
        <v>0.98731793352424901</v>
      </c>
      <c r="AB1789">
        <v>0.99098110162186703</v>
      </c>
      <c r="AC1789">
        <v>0.99446305846691296</v>
      </c>
      <c r="AD1789">
        <v>1.00079168080989</v>
      </c>
      <c r="AE1789">
        <v>1.0070363667594799</v>
      </c>
      <c r="AF1789">
        <v>1.0135726027961001</v>
      </c>
      <c r="AG1789">
        <v>1.00918143561855</v>
      </c>
      <c r="AH1789">
        <v>0.99305545641984805</v>
      </c>
      <c r="AI1789">
        <v>0.97616552258699596</v>
      </c>
      <c r="AJ1789">
        <v>0.96633625816780899</v>
      </c>
      <c r="AK1789">
        <v>0.95780244354857902</v>
      </c>
    </row>
    <row r="1790" spans="1:37" hidden="1" x14ac:dyDescent="0.3">
      <c r="A1790" s="13" t="str">
        <f t="shared" si="36"/>
        <v>SDGbaseTRA_UrbERT_v6_3PVAXaagra</v>
      </c>
      <c r="B1790" s="37" t="s">
        <v>220</v>
      </c>
      <c r="C1790" s="38" t="s">
        <v>296</v>
      </c>
      <c r="D1790" s="4" t="s">
        <v>212</v>
      </c>
      <c r="E1790" t="s">
        <v>9</v>
      </c>
      <c r="F1790">
        <v>1</v>
      </c>
      <c r="G1790">
        <v>1.02944531932192</v>
      </c>
      <c r="H1790">
        <v>1.03040556781068</v>
      </c>
      <c r="I1790">
        <v>1.01984475363265</v>
      </c>
      <c r="J1790">
        <v>1.01609197622861</v>
      </c>
      <c r="K1790">
        <v>1.01693961685052</v>
      </c>
      <c r="L1790">
        <v>1.0196527803875099</v>
      </c>
      <c r="M1790">
        <v>1.0227701881423501</v>
      </c>
      <c r="N1790">
        <v>1.02447727705184</v>
      </c>
      <c r="O1790">
        <v>1.04540211211076</v>
      </c>
      <c r="P1790">
        <v>1.04442475893687</v>
      </c>
      <c r="Q1790">
        <v>1.03837592193437</v>
      </c>
      <c r="R1790">
        <v>1.0401119772293299</v>
      </c>
      <c r="S1790">
        <v>1.04079313343035</v>
      </c>
      <c r="T1790">
        <v>1.041802757041</v>
      </c>
      <c r="U1790">
        <v>1.04474451047997</v>
      </c>
      <c r="V1790">
        <v>1.04715196122994</v>
      </c>
      <c r="W1790">
        <v>1.0493351345842401</v>
      </c>
      <c r="X1790">
        <v>1.0498716976309901</v>
      </c>
      <c r="Y1790">
        <v>1.0475026516553201</v>
      </c>
      <c r="Z1790">
        <v>1.0444988115515701</v>
      </c>
      <c r="AA1790">
        <v>1.0431268053262299</v>
      </c>
      <c r="AB1790">
        <v>1.0490055033480099</v>
      </c>
      <c r="AC1790">
        <v>1.0516081740418299</v>
      </c>
      <c r="AD1790">
        <v>1.0541307847318</v>
      </c>
      <c r="AE1790">
        <v>1.0563243871368</v>
      </c>
      <c r="AF1790">
        <v>1.0591517650943401</v>
      </c>
      <c r="AG1790">
        <v>1.0531202540795599</v>
      </c>
      <c r="AH1790">
        <v>1.0324803045287601</v>
      </c>
      <c r="AI1790">
        <v>1.0104088384635099</v>
      </c>
      <c r="AJ1790">
        <v>0.99498803093417298</v>
      </c>
      <c r="AK1790">
        <v>0.98141397303473898</v>
      </c>
    </row>
    <row r="1791" spans="1:37" hidden="1" x14ac:dyDescent="0.3">
      <c r="A1791" s="13" t="str">
        <f t="shared" si="36"/>
        <v>SDGbaseTRA_UrbERT_v6_3PVAXaaoil</v>
      </c>
      <c r="B1791" s="37" t="s">
        <v>220</v>
      </c>
      <c r="C1791" s="38" t="s">
        <v>296</v>
      </c>
      <c r="D1791" s="4" t="s">
        <v>212</v>
      </c>
      <c r="E1791" t="s">
        <v>10</v>
      </c>
      <c r="F1791">
        <v>0.99999999999977995</v>
      </c>
      <c r="G1791">
        <v>0.92212634183873499</v>
      </c>
      <c r="H1791">
        <v>0.935723879657688</v>
      </c>
      <c r="I1791">
        <v>0.95849691529169201</v>
      </c>
      <c r="J1791">
        <v>0.99403001515160105</v>
      </c>
      <c r="K1791">
        <v>1.0047480837662699</v>
      </c>
      <c r="L1791">
        <v>1.0153297093081499</v>
      </c>
      <c r="M1791">
        <v>1.01448036782198</v>
      </c>
      <c r="N1791">
        <v>1.0145965883610399</v>
      </c>
      <c r="O1791">
        <v>1.03365547740244</v>
      </c>
      <c r="P1791">
        <v>1.0347883269851199</v>
      </c>
      <c r="Q1791">
        <v>1.0345293202177299</v>
      </c>
      <c r="R1791">
        <v>1.0662560917086299</v>
      </c>
      <c r="S1791">
        <v>1.0732443291782801</v>
      </c>
      <c r="T1791">
        <v>1.07889541181286</v>
      </c>
      <c r="U1791">
        <v>1.0868490641052899</v>
      </c>
      <c r="V1791">
        <v>1.0929013058784001</v>
      </c>
      <c r="W1791">
        <v>1.0975858494503901</v>
      </c>
      <c r="X1791">
        <v>1.10192143664042</v>
      </c>
      <c r="Y1791">
        <v>1.10460344548718</v>
      </c>
      <c r="Z1791">
        <v>1.10857313216647</v>
      </c>
      <c r="AA1791">
        <v>1.11169056082314</v>
      </c>
      <c r="AB1791">
        <v>1.1230671515088499</v>
      </c>
      <c r="AC1791">
        <v>1.1318639145991001</v>
      </c>
      <c r="AD1791">
        <v>1.1465527641167701</v>
      </c>
      <c r="AE1791">
        <v>1.16189299464957</v>
      </c>
      <c r="AF1791">
        <v>1.17797223107504</v>
      </c>
      <c r="AG1791">
        <v>1.18084818385697</v>
      </c>
      <c r="AH1791">
        <v>1.15546518024283</v>
      </c>
      <c r="AI1791">
        <v>1.1355122412125001</v>
      </c>
      <c r="AJ1791">
        <v>1.12160576000967</v>
      </c>
      <c r="AK1791">
        <v>1.1052327316981601</v>
      </c>
    </row>
    <row r="1792" spans="1:37" hidden="1" x14ac:dyDescent="0.3">
      <c r="A1792" s="13" t="str">
        <f t="shared" si="36"/>
        <v>SDGbaseTRA_UrbERT_v6_3PVAXaatub</v>
      </c>
      <c r="B1792" s="37" t="s">
        <v>220</v>
      </c>
      <c r="C1792" s="38" t="s">
        <v>296</v>
      </c>
      <c r="D1792" s="4" t="s">
        <v>212</v>
      </c>
      <c r="E1792" t="s">
        <v>11</v>
      </c>
      <c r="F1792">
        <v>0.99999999999988898</v>
      </c>
      <c r="G1792">
        <v>0.98425878847112902</v>
      </c>
      <c r="H1792">
        <v>0.973276588814735</v>
      </c>
      <c r="I1792">
        <v>0.97379353015568304</v>
      </c>
      <c r="J1792">
        <v>0.97714104320905304</v>
      </c>
      <c r="K1792">
        <v>0.97342274447957899</v>
      </c>
      <c r="L1792">
        <v>0.97136811512365195</v>
      </c>
      <c r="M1792">
        <v>0.96748020542200497</v>
      </c>
      <c r="N1792">
        <v>0.96452540567228595</v>
      </c>
      <c r="O1792">
        <v>0.96461161585604405</v>
      </c>
      <c r="P1792">
        <v>0.96093058304673695</v>
      </c>
      <c r="Q1792">
        <v>0.95749172912036196</v>
      </c>
      <c r="R1792">
        <v>0.96573897244118201</v>
      </c>
      <c r="S1792">
        <v>0.96747002100431201</v>
      </c>
      <c r="T1792">
        <v>0.96808529310687197</v>
      </c>
      <c r="U1792">
        <v>0.97033380614216902</v>
      </c>
      <c r="V1792">
        <v>0.97338945278423505</v>
      </c>
      <c r="W1792">
        <v>0.973785036810215</v>
      </c>
      <c r="X1792">
        <v>0.97120164299516998</v>
      </c>
      <c r="Y1792">
        <v>0.96872409077905297</v>
      </c>
      <c r="Z1792">
        <v>0.96690721056097195</v>
      </c>
      <c r="AA1792">
        <v>0.96447286720519898</v>
      </c>
      <c r="AB1792">
        <v>0.96529198220427204</v>
      </c>
      <c r="AC1792">
        <v>0.96876442476413305</v>
      </c>
      <c r="AD1792">
        <v>0.97732893554950895</v>
      </c>
      <c r="AE1792">
        <v>0.986406087011379</v>
      </c>
      <c r="AF1792">
        <v>0.99541554936244703</v>
      </c>
      <c r="AG1792">
        <v>0.98972967494061204</v>
      </c>
      <c r="AH1792">
        <v>0.97117673268893401</v>
      </c>
      <c r="AI1792">
        <v>0.95701885060957304</v>
      </c>
      <c r="AJ1792">
        <v>0.94956430709048001</v>
      </c>
      <c r="AK1792">
        <v>0.94309231851714803</v>
      </c>
    </row>
    <row r="1793" spans="1:37" hidden="1" x14ac:dyDescent="0.3">
      <c r="A1793" s="13" t="str">
        <f t="shared" ref="A1793:A1856" si="37">_xlfn.CONCAT(C1793,D1793,E1793)</f>
        <v>SDGbaseTRA_UrbERT_v6_3PVAXaapul</v>
      </c>
      <c r="B1793" s="37" t="s">
        <v>220</v>
      </c>
      <c r="C1793" s="38" t="s">
        <v>296</v>
      </c>
      <c r="D1793" s="4" t="s">
        <v>212</v>
      </c>
      <c r="E1793" t="s">
        <v>12</v>
      </c>
      <c r="F1793">
        <v>0.999999999999862</v>
      </c>
      <c r="G1793">
        <v>0.94538523603955504</v>
      </c>
      <c r="H1793">
        <v>0.93865847337934805</v>
      </c>
      <c r="I1793">
        <v>0.95181304380672505</v>
      </c>
      <c r="J1793">
        <v>0.96971075298757003</v>
      </c>
      <c r="K1793">
        <v>0.96882250314607998</v>
      </c>
      <c r="L1793">
        <v>0.967690898859209</v>
      </c>
      <c r="M1793">
        <v>0.95667503888591898</v>
      </c>
      <c r="N1793">
        <v>0.94796702162175805</v>
      </c>
      <c r="O1793">
        <v>0.94510748224090002</v>
      </c>
      <c r="P1793">
        <v>0.93738735450777499</v>
      </c>
      <c r="Q1793">
        <v>0.93217247868656306</v>
      </c>
      <c r="R1793">
        <v>0.94986161574262695</v>
      </c>
      <c r="S1793">
        <v>0.95237182247914998</v>
      </c>
      <c r="T1793">
        <v>0.95321769912840004</v>
      </c>
      <c r="U1793">
        <v>0.95553171632534795</v>
      </c>
      <c r="V1793">
        <v>0.95902288663759205</v>
      </c>
      <c r="W1793">
        <v>0.95924173919233702</v>
      </c>
      <c r="X1793">
        <v>0.95687369337281603</v>
      </c>
      <c r="Y1793">
        <v>0.95612857095847203</v>
      </c>
      <c r="Z1793">
        <v>0.95681931193686698</v>
      </c>
      <c r="AA1793">
        <v>0.95585732054213801</v>
      </c>
      <c r="AB1793">
        <v>0.95639474519175505</v>
      </c>
      <c r="AC1793">
        <v>0.95968378390572995</v>
      </c>
      <c r="AD1793">
        <v>0.97031486343797102</v>
      </c>
      <c r="AE1793">
        <v>0.98194562458309098</v>
      </c>
      <c r="AF1793">
        <v>0.99372071635080805</v>
      </c>
      <c r="AG1793">
        <v>0.99641337384374495</v>
      </c>
      <c r="AH1793">
        <v>0.98588596302527898</v>
      </c>
      <c r="AI1793">
        <v>0.98244690016257696</v>
      </c>
      <c r="AJ1793">
        <v>0.983979405749971</v>
      </c>
      <c r="AK1793">
        <v>0.98398413660918105</v>
      </c>
    </row>
    <row r="1794" spans="1:37" hidden="1" x14ac:dyDescent="0.3">
      <c r="A1794" s="13" t="str">
        <f t="shared" si="37"/>
        <v>SDGbaseTRA_UrbERT_v6_3PVAXaasug</v>
      </c>
      <c r="B1794" s="37" t="s">
        <v>220</v>
      </c>
      <c r="C1794" s="38" t="s">
        <v>296</v>
      </c>
      <c r="D1794" s="4" t="s">
        <v>212</v>
      </c>
      <c r="E1794" t="s">
        <v>13</v>
      </c>
      <c r="F1794">
        <v>1</v>
      </c>
      <c r="G1794">
        <v>0.98050370519610097</v>
      </c>
      <c r="H1794">
        <v>0.968181883682116</v>
      </c>
      <c r="I1794">
        <v>0.97112509783215695</v>
      </c>
      <c r="J1794">
        <v>0.97919917318741001</v>
      </c>
      <c r="K1794">
        <v>0.97635677201774196</v>
      </c>
      <c r="L1794">
        <v>0.97475386988182899</v>
      </c>
      <c r="M1794">
        <v>0.96990578489845503</v>
      </c>
      <c r="N1794">
        <v>0.96408131049170298</v>
      </c>
      <c r="O1794">
        <v>0.979128366150958</v>
      </c>
      <c r="P1794">
        <v>0.97050150620892695</v>
      </c>
      <c r="Q1794">
        <v>0.95984138101618</v>
      </c>
      <c r="R1794">
        <v>0.96594832633470895</v>
      </c>
      <c r="S1794">
        <v>0.96642406790083801</v>
      </c>
      <c r="T1794">
        <v>0.96609276572360103</v>
      </c>
      <c r="U1794">
        <v>0.96654603354173496</v>
      </c>
      <c r="V1794">
        <v>0.96590048670225603</v>
      </c>
      <c r="W1794">
        <v>0.96702779445328202</v>
      </c>
      <c r="X1794">
        <v>0.96952157117175697</v>
      </c>
      <c r="Y1794">
        <v>0.96763470280913799</v>
      </c>
      <c r="Z1794">
        <v>0.96544206596036197</v>
      </c>
      <c r="AA1794">
        <v>0.96513322499499199</v>
      </c>
      <c r="AB1794">
        <v>0.96888455390046202</v>
      </c>
      <c r="AC1794">
        <v>0.96878541386852102</v>
      </c>
      <c r="AD1794">
        <v>0.97026166064769404</v>
      </c>
      <c r="AE1794">
        <v>0.97208784577190899</v>
      </c>
      <c r="AF1794">
        <v>0.97552374357402405</v>
      </c>
      <c r="AG1794">
        <v>0.97662865221720696</v>
      </c>
      <c r="AH1794">
        <v>0.96425388716535498</v>
      </c>
      <c r="AI1794">
        <v>0.95402302925299498</v>
      </c>
      <c r="AJ1794">
        <v>0.950418379090197</v>
      </c>
      <c r="AK1794">
        <v>0.94622046455712705</v>
      </c>
    </row>
    <row r="1795" spans="1:37" hidden="1" x14ac:dyDescent="0.3">
      <c r="A1795" s="13" t="str">
        <f t="shared" si="37"/>
        <v>SDGbaseTRA_UrbERT_v6_3PVAXaaoth</v>
      </c>
      <c r="B1795" s="37" t="s">
        <v>220</v>
      </c>
      <c r="C1795" s="38" t="s">
        <v>296</v>
      </c>
      <c r="D1795" s="4" t="s">
        <v>212</v>
      </c>
      <c r="E1795" t="s">
        <v>14</v>
      </c>
      <c r="F1795">
        <v>0.99999999999990696</v>
      </c>
      <c r="G1795">
        <v>0.92702986941483201</v>
      </c>
      <c r="H1795">
        <v>0.95926290696053695</v>
      </c>
      <c r="I1795">
        <v>0.96989800706324902</v>
      </c>
      <c r="J1795">
        <v>0.99774715163061101</v>
      </c>
      <c r="K1795">
        <v>1.02284662164255</v>
      </c>
      <c r="L1795">
        <v>1.05057024377414</v>
      </c>
      <c r="M1795">
        <v>1.07798351208453</v>
      </c>
      <c r="N1795">
        <v>1.1040184124905501</v>
      </c>
      <c r="O1795">
        <v>1.1956390778085499</v>
      </c>
      <c r="P1795">
        <v>1.2267481266367399</v>
      </c>
      <c r="Q1795">
        <v>1.24187635440108</v>
      </c>
      <c r="R1795">
        <v>1.2742418422545601</v>
      </c>
      <c r="S1795">
        <v>1.29757747477555</v>
      </c>
      <c r="T1795">
        <v>1.3236502537275301</v>
      </c>
      <c r="U1795">
        <v>1.35616923704054</v>
      </c>
      <c r="V1795">
        <v>1.3850475082865501</v>
      </c>
      <c r="W1795">
        <v>1.41915018185979</v>
      </c>
      <c r="X1795">
        <v>1.4604527222421999</v>
      </c>
      <c r="Y1795">
        <v>1.4901265102661101</v>
      </c>
      <c r="Z1795">
        <v>1.5132121458851699</v>
      </c>
      <c r="AA1795">
        <v>1.53969827351302</v>
      </c>
      <c r="AB1795">
        <v>1.5811299808827</v>
      </c>
      <c r="AC1795">
        <v>1.6105786167593701</v>
      </c>
      <c r="AD1795">
        <v>1.63998929419372</v>
      </c>
      <c r="AE1795">
        <v>1.6709800728326401</v>
      </c>
      <c r="AF1795">
        <v>1.70699197553032</v>
      </c>
      <c r="AG1795">
        <v>1.7315302761649001</v>
      </c>
      <c r="AH1795">
        <v>1.68649409215979</v>
      </c>
      <c r="AI1795">
        <v>1.62422595316787</v>
      </c>
      <c r="AJ1795">
        <v>1.56610752531617</v>
      </c>
      <c r="AK1795">
        <v>1.5072121709019699</v>
      </c>
    </row>
    <row r="1796" spans="1:37" hidden="1" x14ac:dyDescent="0.3">
      <c r="A1796" s="13" t="str">
        <f t="shared" si="37"/>
        <v>SDGbaseTRA_UrbERT_v6_3PVAXalani</v>
      </c>
      <c r="B1796" s="37" t="s">
        <v>220</v>
      </c>
      <c r="C1796" s="38" t="s">
        <v>296</v>
      </c>
      <c r="D1796" s="4" t="s">
        <v>212</v>
      </c>
      <c r="E1796" t="s">
        <v>15</v>
      </c>
      <c r="F1796">
        <v>0.99999999999979805</v>
      </c>
      <c r="G1796">
        <v>0.79563024397750404</v>
      </c>
      <c r="H1796">
        <v>0.85583525833575902</v>
      </c>
      <c r="I1796">
        <v>0.856832886193863</v>
      </c>
      <c r="J1796">
        <v>0.89326398360376402</v>
      </c>
      <c r="K1796">
        <v>0.90402386604333596</v>
      </c>
      <c r="L1796">
        <v>0.90506214017870901</v>
      </c>
      <c r="M1796">
        <v>0.90502636673299497</v>
      </c>
      <c r="N1796">
        <v>0.90841321133409103</v>
      </c>
      <c r="O1796">
        <v>0.96258008196205802</v>
      </c>
      <c r="P1796">
        <v>0.94957226760224001</v>
      </c>
      <c r="Q1796">
        <v>0.93710360375123003</v>
      </c>
      <c r="R1796">
        <v>0.95541414275631698</v>
      </c>
      <c r="S1796">
        <v>0.94950391343739504</v>
      </c>
      <c r="T1796">
        <v>0.94589275926538796</v>
      </c>
      <c r="U1796">
        <v>0.94226858512464196</v>
      </c>
      <c r="V1796">
        <v>0.94147415716834104</v>
      </c>
      <c r="W1796">
        <v>0.94247159156579297</v>
      </c>
      <c r="X1796">
        <v>0.94451587577787299</v>
      </c>
      <c r="Y1796">
        <v>0.94297175274158196</v>
      </c>
      <c r="Z1796">
        <v>0.93924001815965397</v>
      </c>
      <c r="AA1796">
        <v>0.93684241871103202</v>
      </c>
      <c r="AB1796">
        <v>0.95294760894330099</v>
      </c>
      <c r="AC1796">
        <v>0.95813125133731503</v>
      </c>
      <c r="AD1796">
        <v>0.96169405317674495</v>
      </c>
      <c r="AE1796">
        <v>0.964839041418593</v>
      </c>
      <c r="AF1796">
        <v>0.96948058208885501</v>
      </c>
      <c r="AG1796">
        <v>0.96305761808649204</v>
      </c>
      <c r="AH1796">
        <v>0.99506426530438996</v>
      </c>
      <c r="AI1796">
        <v>1.0082225629035899</v>
      </c>
      <c r="AJ1796">
        <v>1.0106366240547899</v>
      </c>
      <c r="AK1796">
        <v>1.01016867534711</v>
      </c>
    </row>
    <row r="1797" spans="1:37" hidden="1" x14ac:dyDescent="0.3">
      <c r="A1797" s="13" t="str">
        <f t="shared" si="37"/>
        <v>SDGbaseTRA_UrbERT_v6_3PVAXafore</v>
      </c>
      <c r="B1797" s="37" t="s">
        <v>220</v>
      </c>
      <c r="C1797" s="38" t="s">
        <v>296</v>
      </c>
      <c r="D1797" s="4" t="s">
        <v>212</v>
      </c>
      <c r="E1797" t="s">
        <v>16</v>
      </c>
      <c r="F1797">
        <v>1</v>
      </c>
      <c r="G1797">
        <v>0.95741745211728901</v>
      </c>
      <c r="H1797">
        <v>0.95346785344988005</v>
      </c>
      <c r="I1797">
        <v>0.96080120854018103</v>
      </c>
      <c r="J1797">
        <v>0.96112757164995799</v>
      </c>
      <c r="K1797">
        <v>0.95653681440735605</v>
      </c>
      <c r="L1797">
        <v>0.95295675265400304</v>
      </c>
      <c r="M1797">
        <v>0.94720807240149496</v>
      </c>
      <c r="N1797">
        <v>0.95047823105500895</v>
      </c>
      <c r="O1797">
        <v>0.95851066423321496</v>
      </c>
      <c r="P1797">
        <v>0.95387100668004199</v>
      </c>
      <c r="Q1797">
        <v>0.94419508145353703</v>
      </c>
      <c r="R1797">
        <v>0.94597151509602495</v>
      </c>
      <c r="S1797">
        <v>0.94702007756679796</v>
      </c>
      <c r="T1797">
        <v>0.95051928549815701</v>
      </c>
      <c r="U1797">
        <v>0.95703064070685395</v>
      </c>
      <c r="V1797">
        <v>0.96365591440876697</v>
      </c>
      <c r="W1797">
        <v>0.96961045064818996</v>
      </c>
      <c r="X1797">
        <v>0.97340920481873805</v>
      </c>
      <c r="Y1797">
        <v>0.976931941444938</v>
      </c>
      <c r="Z1797">
        <v>0.97336381927127003</v>
      </c>
      <c r="AA1797">
        <v>0.97123844522732905</v>
      </c>
      <c r="AB1797">
        <v>0.970161731693862</v>
      </c>
      <c r="AC1797">
        <v>0.97034972500278804</v>
      </c>
      <c r="AD1797">
        <v>0.97165888296895897</v>
      </c>
      <c r="AE1797">
        <v>0.97454694508384798</v>
      </c>
      <c r="AF1797">
        <v>0.97981195943344002</v>
      </c>
      <c r="AG1797">
        <v>0.97613664609703499</v>
      </c>
      <c r="AH1797">
        <v>0.96719011766434804</v>
      </c>
      <c r="AI1797">
        <v>0.95830445588534297</v>
      </c>
      <c r="AJ1797">
        <v>0.95535653707659296</v>
      </c>
      <c r="AK1797">
        <v>0.953237353820929</v>
      </c>
    </row>
    <row r="1798" spans="1:37" hidden="1" x14ac:dyDescent="0.3">
      <c r="A1798" s="13" t="str">
        <f t="shared" si="37"/>
        <v>SDGbaseTRA_UrbERT_v6_3PVAXafish</v>
      </c>
      <c r="B1798" s="37" t="s">
        <v>220</v>
      </c>
      <c r="C1798" s="38" t="s">
        <v>296</v>
      </c>
      <c r="D1798" s="4" t="s">
        <v>212</v>
      </c>
      <c r="E1798" t="s">
        <v>17</v>
      </c>
      <c r="F1798">
        <v>0.99999999999986899</v>
      </c>
      <c r="G1798">
        <v>0.93275222061267604</v>
      </c>
      <c r="H1798">
        <v>0.93764829824198603</v>
      </c>
      <c r="I1798">
        <v>0.92255438469555995</v>
      </c>
      <c r="J1798">
        <v>0.92904239440352099</v>
      </c>
      <c r="K1798">
        <v>0.93180777768981704</v>
      </c>
      <c r="L1798">
        <v>0.93207788660487101</v>
      </c>
      <c r="M1798">
        <v>0.932469546913683</v>
      </c>
      <c r="N1798">
        <v>0.93419398380660101</v>
      </c>
      <c r="O1798">
        <v>0.97354028623358901</v>
      </c>
      <c r="P1798">
        <v>0.97236013046328096</v>
      </c>
      <c r="Q1798">
        <v>0.96530495718549103</v>
      </c>
      <c r="R1798">
        <v>0.96899211334942104</v>
      </c>
      <c r="S1798">
        <v>0.96716149692738096</v>
      </c>
      <c r="T1798">
        <v>0.96606165300235203</v>
      </c>
      <c r="U1798">
        <v>0.96477445847674903</v>
      </c>
      <c r="V1798">
        <v>0.96281170494671797</v>
      </c>
      <c r="W1798">
        <v>0.96294888702542603</v>
      </c>
      <c r="X1798">
        <v>0.96527777524823299</v>
      </c>
      <c r="Y1798">
        <v>0.96544557141658205</v>
      </c>
      <c r="Z1798">
        <v>0.96424775103368998</v>
      </c>
      <c r="AA1798">
        <v>0.965378246675484</v>
      </c>
      <c r="AB1798">
        <v>0.97615323467815995</v>
      </c>
      <c r="AC1798">
        <v>0.98031765863125198</v>
      </c>
      <c r="AD1798">
        <v>0.98132979783219798</v>
      </c>
      <c r="AE1798">
        <v>0.98134809414978996</v>
      </c>
      <c r="AF1798">
        <v>0.98209522670656502</v>
      </c>
      <c r="AG1798">
        <v>0.98013403827426004</v>
      </c>
      <c r="AH1798">
        <v>0.99134808795462803</v>
      </c>
      <c r="AI1798">
        <v>0.99348197545852301</v>
      </c>
      <c r="AJ1798">
        <v>0.99407479463113102</v>
      </c>
      <c r="AK1798">
        <v>0.99381703535727595</v>
      </c>
    </row>
    <row r="1799" spans="1:37" hidden="1" x14ac:dyDescent="0.3">
      <c r="A1799" s="13" t="str">
        <f t="shared" si="37"/>
        <v>SDGbaseTRA_UrbERT_v6_3PVAXacoal</v>
      </c>
      <c r="B1799" s="37" t="s">
        <v>220</v>
      </c>
      <c r="C1799" s="38" t="s">
        <v>296</v>
      </c>
      <c r="D1799" s="4" t="s">
        <v>212</v>
      </c>
      <c r="E1799" t="s">
        <v>18</v>
      </c>
      <c r="F1799">
        <v>0.99999999999974898</v>
      </c>
      <c r="G1799">
        <v>1.0328654045771299</v>
      </c>
      <c r="H1799">
        <v>1.0513073912791699</v>
      </c>
      <c r="I1799">
        <v>1.0462281209481701</v>
      </c>
      <c r="J1799">
        <v>1.0529947440991201</v>
      </c>
      <c r="K1799">
        <v>1.0524059318088299</v>
      </c>
      <c r="L1799">
        <v>1.0566413890615101</v>
      </c>
      <c r="M1799">
        <v>1.07148983462824</v>
      </c>
      <c r="N1799">
        <v>1.07709622733799</v>
      </c>
      <c r="O1799">
        <v>1.1278467889663499</v>
      </c>
      <c r="P1799">
        <v>1.14414920093204</v>
      </c>
      <c r="Q1799">
        <v>1.1575266403192701</v>
      </c>
      <c r="R1799">
        <v>1.1580829557349299</v>
      </c>
      <c r="S1799">
        <v>1.1635800026334799</v>
      </c>
      <c r="T1799">
        <v>1.1740663266484299</v>
      </c>
      <c r="U1799">
        <v>1.18296985983586</v>
      </c>
      <c r="V1799">
        <v>1.1800479052753901</v>
      </c>
      <c r="W1799">
        <v>1.2531980106106799</v>
      </c>
      <c r="X1799">
        <v>1.5454769586761199</v>
      </c>
      <c r="Y1799">
        <v>1.90465549537657</v>
      </c>
      <c r="Z1799">
        <v>2.4264097112762402</v>
      </c>
      <c r="AA1799">
        <v>3.2222919908480701</v>
      </c>
      <c r="AB1799">
        <v>3.5318482807546601</v>
      </c>
      <c r="AC1799">
        <v>3.3809836336690098</v>
      </c>
      <c r="AD1799">
        <v>2.9582724274317198</v>
      </c>
      <c r="AE1799">
        <v>2.3269680492231699</v>
      </c>
      <c r="AF1799">
        <v>1.51929963808677</v>
      </c>
      <c r="AG1799">
        <v>1.3683055639961601</v>
      </c>
      <c r="AH1799">
        <v>1.4059609840345</v>
      </c>
      <c r="AI1799">
        <v>1.4515840531692401</v>
      </c>
      <c r="AJ1799">
        <v>1.54077273958355</v>
      </c>
      <c r="AK1799">
        <v>1.71198810962919</v>
      </c>
    </row>
    <row r="1800" spans="1:37" hidden="1" x14ac:dyDescent="0.3">
      <c r="A1800" s="13" t="str">
        <f t="shared" si="37"/>
        <v>SDGbaseTRA_UrbERT_v6_3PVAXagold</v>
      </c>
      <c r="B1800" s="37" t="s">
        <v>220</v>
      </c>
      <c r="C1800" s="38" t="s">
        <v>296</v>
      </c>
      <c r="D1800" s="4" t="s">
        <v>212</v>
      </c>
      <c r="E1800" t="s">
        <v>19</v>
      </c>
      <c r="F1800">
        <v>1.0000000000000999</v>
      </c>
      <c r="G1800">
        <v>0.98085713042825795</v>
      </c>
      <c r="H1800">
        <v>1.0046138963015001</v>
      </c>
      <c r="I1800">
        <v>1.0072098461068</v>
      </c>
      <c r="J1800">
        <v>1.01630930421443</v>
      </c>
      <c r="K1800">
        <v>1.0292400216478099</v>
      </c>
      <c r="L1800">
        <v>1.04743648996991</v>
      </c>
      <c r="M1800">
        <v>1.07540621687478</v>
      </c>
      <c r="N1800">
        <v>1.1034896849202001</v>
      </c>
      <c r="O1800">
        <v>1.1874818461580099</v>
      </c>
      <c r="P1800">
        <v>1.22155528464212</v>
      </c>
      <c r="Q1800">
        <v>1.23865135288172</v>
      </c>
      <c r="R1800">
        <v>1.2453250641606299</v>
      </c>
      <c r="S1800">
        <v>1.2606453365979799</v>
      </c>
      <c r="T1800">
        <v>1.2748159010314399</v>
      </c>
      <c r="U1800">
        <v>1.2921779786346901</v>
      </c>
      <c r="V1800">
        <v>1.30468824862415</v>
      </c>
      <c r="W1800">
        <v>1.31773060479687</v>
      </c>
      <c r="X1800">
        <v>1.3304218628820399</v>
      </c>
      <c r="Y1800">
        <v>1.3316392272369399</v>
      </c>
      <c r="Z1800">
        <v>1.3245851742258801</v>
      </c>
      <c r="AA1800">
        <v>1.3189295532180401</v>
      </c>
      <c r="AB1800">
        <v>1.3416440065589701</v>
      </c>
      <c r="AC1800">
        <v>1.3638541982451999</v>
      </c>
      <c r="AD1800">
        <v>1.3855061516590099</v>
      </c>
      <c r="AE1800">
        <v>1.4069337280557499</v>
      </c>
      <c r="AF1800">
        <v>1.4296502292389499</v>
      </c>
      <c r="AG1800">
        <v>1.3929611508636901</v>
      </c>
      <c r="AH1800">
        <v>1.33661042651197</v>
      </c>
      <c r="AI1800">
        <v>1.2538310201666201</v>
      </c>
      <c r="AJ1800">
        <v>1.17483944572611</v>
      </c>
      <c r="AK1800">
        <v>1.0906303477308199</v>
      </c>
    </row>
    <row r="1801" spans="1:37" hidden="1" x14ac:dyDescent="0.3">
      <c r="A1801" s="13" t="str">
        <f t="shared" si="37"/>
        <v>SDGbaseTRA_UrbERT_v6_3PVAXangas</v>
      </c>
      <c r="B1801" s="37" t="s">
        <v>220</v>
      </c>
      <c r="C1801" s="38" t="s">
        <v>296</v>
      </c>
      <c r="D1801" s="4" t="s">
        <v>212</v>
      </c>
      <c r="E1801" t="s">
        <v>20</v>
      </c>
      <c r="F1801">
        <v>1.00000000000004</v>
      </c>
      <c r="G1801">
        <v>1.04617452890914</v>
      </c>
      <c r="H1801">
        <v>1.06453716734577</v>
      </c>
      <c r="I1801">
        <v>1.05902428951878</v>
      </c>
      <c r="J1801">
        <v>1.0640468135760299</v>
      </c>
      <c r="K1801">
        <v>1.0717185605138599</v>
      </c>
      <c r="L1801">
        <v>1.08160507150978</v>
      </c>
      <c r="M1801">
        <v>1.0973816839009201</v>
      </c>
      <c r="N1801">
        <v>1.1107514999850301</v>
      </c>
      <c r="O1801">
        <v>1.1842255905213399</v>
      </c>
      <c r="P1801">
        <v>1.2042717839396899</v>
      </c>
      <c r="Q1801">
        <v>1.2104778282395601</v>
      </c>
      <c r="R1801">
        <v>1.2099168205103701</v>
      </c>
      <c r="S1801">
        <v>1.21503431225525</v>
      </c>
      <c r="T1801">
        <v>1.2197308134718501</v>
      </c>
      <c r="U1801">
        <v>1.22563602962861</v>
      </c>
      <c r="V1801">
        <v>1.22855561856716</v>
      </c>
      <c r="W1801">
        <v>1.2335743672464401</v>
      </c>
      <c r="X1801">
        <v>1.23922994291689</v>
      </c>
      <c r="Y1801">
        <v>1.2386281332995901</v>
      </c>
      <c r="Z1801">
        <v>1.23435856971772</v>
      </c>
      <c r="AA1801">
        <v>1.23584055062033</v>
      </c>
      <c r="AB1801">
        <v>1.2511433505963401</v>
      </c>
      <c r="AC1801">
        <v>1.26051696283096</v>
      </c>
      <c r="AD1801">
        <v>1.26716913664631</v>
      </c>
      <c r="AE1801">
        <v>1.27146525925131</v>
      </c>
      <c r="AF1801">
        <v>1.27617261786023</v>
      </c>
      <c r="AG1801">
        <v>1.27411309838325</v>
      </c>
      <c r="AH1801">
        <v>1.2645559117196301</v>
      </c>
      <c r="AI1801">
        <v>1.24085281754972</v>
      </c>
      <c r="AJ1801">
        <v>1.2225153930774499</v>
      </c>
      <c r="AK1801">
        <v>1.19771978324691</v>
      </c>
    </row>
    <row r="1802" spans="1:37" hidden="1" x14ac:dyDescent="0.3">
      <c r="A1802" s="13" t="str">
        <f t="shared" si="37"/>
        <v>SDGbaseTRA_UrbERT_v6_3PVAXapgm</v>
      </c>
      <c r="B1802" s="37" t="s">
        <v>220</v>
      </c>
      <c r="C1802" s="38" t="s">
        <v>296</v>
      </c>
      <c r="D1802" s="4" t="s">
        <v>212</v>
      </c>
      <c r="E1802" t="s">
        <v>21</v>
      </c>
      <c r="F1802">
        <v>1.00000000000004</v>
      </c>
      <c r="G1802">
        <v>0.68957517462913598</v>
      </c>
      <c r="H1802">
        <v>0.82726003547421001</v>
      </c>
      <c r="I1802">
        <v>0.95238458465467402</v>
      </c>
      <c r="J1802">
        <v>1.0294596480988301</v>
      </c>
      <c r="K1802">
        <v>1.06859061946293</v>
      </c>
      <c r="L1802">
        <v>1.0749970818049599</v>
      </c>
      <c r="M1802">
        <v>0.99557174357668698</v>
      </c>
      <c r="N1802">
        <v>0.96007623104106499</v>
      </c>
      <c r="O1802">
        <v>0.93577476433486695</v>
      </c>
      <c r="P1802">
        <v>0.92678896282658296</v>
      </c>
      <c r="Q1802">
        <v>0.92423578930311401</v>
      </c>
      <c r="R1802">
        <v>0.94778030497258603</v>
      </c>
      <c r="S1802">
        <v>0.97115329901363501</v>
      </c>
      <c r="T1802">
        <v>0.98327923421810404</v>
      </c>
      <c r="U1802">
        <v>0.986455441091448</v>
      </c>
      <c r="V1802">
        <v>0.99800278835206002</v>
      </c>
      <c r="W1802">
        <v>1.0022189697786701</v>
      </c>
      <c r="X1802">
        <v>0.99855332153576604</v>
      </c>
      <c r="Y1802">
        <v>1.0003809263011101</v>
      </c>
      <c r="Z1802">
        <v>1.00064880843508</v>
      </c>
      <c r="AA1802">
        <v>1.0007507103237601</v>
      </c>
      <c r="AB1802">
        <v>1.3974990473239199</v>
      </c>
      <c r="AC1802">
        <v>1.53672333798923</v>
      </c>
      <c r="AD1802">
        <v>1.5029186659806399</v>
      </c>
      <c r="AE1802">
        <v>1.45028936878697</v>
      </c>
      <c r="AF1802">
        <v>1.4037731091382</v>
      </c>
      <c r="AG1802">
        <v>1.3674575913720901</v>
      </c>
      <c r="AH1802">
        <v>1.5557475412630699</v>
      </c>
      <c r="AI1802">
        <v>1.68026984601201</v>
      </c>
      <c r="AJ1802">
        <v>1.6901131959092699</v>
      </c>
      <c r="AK1802">
        <v>1.6775003977285701</v>
      </c>
    </row>
    <row r="1803" spans="1:37" hidden="1" x14ac:dyDescent="0.3">
      <c r="A1803" s="13" t="str">
        <f t="shared" si="37"/>
        <v>SDGbaseTRA_UrbERT_v6_3PVAXamore</v>
      </c>
      <c r="B1803" s="37" t="s">
        <v>220</v>
      </c>
      <c r="C1803" s="38" t="s">
        <v>296</v>
      </c>
      <c r="D1803" s="4" t="s">
        <v>212</v>
      </c>
      <c r="E1803" t="s">
        <v>22</v>
      </c>
      <c r="F1803">
        <v>1.0000000000001299</v>
      </c>
      <c r="G1803">
        <v>1.05987800134218</v>
      </c>
      <c r="H1803">
        <v>1.0652592512527901</v>
      </c>
      <c r="I1803">
        <v>1.0632465034424801</v>
      </c>
      <c r="J1803">
        <v>1.0586806341075601</v>
      </c>
      <c r="K1803">
        <v>1.05640545708513</v>
      </c>
      <c r="L1803">
        <v>1.05572612136526</v>
      </c>
      <c r="M1803">
        <v>1.0599500295014701</v>
      </c>
      <c r="N1803">
        <v>1.06129155335144</v>
      </c>
      <c r="O1803">
        <v>1.09255323990299</v>
      </c>
      <c r="P1803">
        <v>1.0921328903104099</v>
      </c>
      <c r="Q1803">
        <v>1.0838464242451</v>
      </c>
      <c r="R1803">
        <v>1.0688807276417001</v>
      </c>
      <c r="S1803">
        <v>1.06477931949794</v>
      </c>
      <c r="T1803">
        <v>1.0607302310287099</v>
      </c>
      <c r="U1803">
        <v>1.05769224238352</v>
      </c>
      <c r="V1803">
        <v>1.05511485604483</v>
      </c>
      <c r="W1803">
        <v>1.0538655356414199</v>
      </c>
      <c r="X1803">
        <v>1.05280041140504</v>
      </c>
      <c r="Y1803">
        <v>1.04667364717139</v>
      </c>
      <c r="Z1803">
        <v>1.0383420840611699</v>
      </c>
      <c r="AA1803">
        <v>1.0326626574378499</v>
      </c>
      <c r="AB1803">
        <v>1.0325156197782399</v>
      </c>
      <c r="AC1803">
        <v>1.03213032789674</v>
      </c>
      <c r="AD1803">
        <v>1.03350482064297</v>
      </c>
      <c r="AE1803">
        <v>1.03519058819072</v>
      </c>
      <c r="AF1803">
        <v>1.0381288491441101</v>
      </c>
      <c r="AG1803">
        <v>1.03053365403703</v>
      </c>
      <c r="AH1803">
        <v>1.0151679114957199</v>
      </c>
      <c r="AI1803">
        <v>0.991353000600385</v>
      </c>
      <c r="AJ1803">
        <v>0.97414126631771603</v>
      </c>
      <c r="AK1803">
        <v>0.95506963216773699</v>
      </c>
    </row>
    <row r="1804" spans="1:37" hidden="1" x14ac:dyDescent="0.3">
      <c r="A1804" s="13" t="str">
        <f t="shared" si="37"/>
        <v>SDGbaseTRA_UrbERT_v6_3PVAXamine</v>
      </c>
      <c r="B1804" s="37" t="s">
        <v>220</v>
      </c>
      <c r="C1804" s="38" t="s">
        <v>296</v>
      </c>
      <c r="D1804" s="4" t="s">
        <v>212</v>
      </c>
      <c r="E1804" t="s">
        <v>23</v>
      </c>
      <c r="F1804">
        <v>1.00000000000025</v>
      </c>
      <c r="G1804">
        <v>1.0288207967652501</v>
      </c>
      <c r="H1804">
        <v>1.0328368481874399</v>
      </c>
      <c r="I1804">
        <v>1.0494530066229799</v>
      </c>
      <c r="J1804">
        <v>1.04349416011839</v>
      </c>
      <c r="K1804">
        <v>1.0394395132958401</v>
      </c>
      <c r="L1804">
        <v>1.0375156095915901</v>
      </c>
      <c r="M1804">
        <v>1.0402509568204601</v>
      </c>
      <c r="N1804">
        <v>1.0372363251557399</v>
      </c>
      <c r="O1804">
        <v>1.04825644465361</v>
      </c>
      <c r="P1804">
        <v>1.0434224681275699</v>
      </c>
      <c r="Q1804">
        <v>1.03917598052311</v>
      </c>
      <c r="R1804">
        <v>1.0219732882830701</v>
      </c>
      <c r="S1804">
        <v>1.02613718118278</v>
      </c>
      <c r="T1804">
        <v>1.02881844050083</v>
      </c>
      <c r="U1804">
        <v>1.0304077364506601</v>
      </c>
      <c r="V1804">
        <v>1.03395541047213</v>
      </c>
      <c r="W1804">
        <v>1.04023983307942</v>
      </c>
      <c r="X1804">
        <v>1.0497450073816501</v>
      </c>
      <c r="Y1804">
        <v>1.0512454383393699</v>
      </c>
      <c r="Z1804">
        <v>1.05121116134103</v>
      </c>
      <c r="AA1804">
        <v>1.05148286932839</v>
      </c>
      <c r="AB1804">
        <v>1.04742694066958</v>
      </c>
      <c r="AC1804">
        <v>1.0431727950868099</v>
      </c>
      <c r="AD1804">
        <v>1.0427894858240101</v>
      </c>
      <c r="AE1804">
        <v>1.0445753545848899</v>
      </c>
      <c r="AF1804">
        <v>1.0498718649150101</v>
      </c>
      <c r="AG1804">
        <v>1.0522493724645501</v>
      </c>
      <c r="AH1804">
        <v>1.04795955830485</v>
      </c>
      <c r="AI1804">
        <v>1.0371269222775901</v>
      </c>
      <c r="AJ1804">
        <v>1.0331516031437999</v>
      </c>
      <c r="AK1804">
        <v>1.0292568597580301</v>
      </c>
    </row>
    <row r="1805" spans="1:37" hidden="1" x14ac:dyDescent="0.3">
      <c r="A1805" s="13" t="str">
        <f t="shared" si="37"/>
        <v>SDGbaseTRA_UrbERT_v6_3PVAXameat</v>
      </c>
      <c r="B1805" s="37" t="s">
        <v>220</v>
      </c>
      <c r="C1805" s="38" t="s">
        <v>296</v>
      </c>
      <c r="D1805" s="4" t="s">
        <v>212</v>
      </c>
      <c r="E1805" t="s">
        <v>24</v>
      </c>
      <c r="F1805">
        <v>1</v>
      </c>
      <c r="G1805">
        <v>0.96113451121773297</v>
      </c>
      <c r="H1805">
        <v>0.93156674198044298</v>
      </c>
      <c r="I1805">
        <v>0.925693757894963</v>
      </c>
      <c r="J1805">
        <v>0.92993286220879501</v>
      </c>
      <c r="K1805">
        <v>0.93154296021100202</v>
      </c>
      <c r="L1805">
        <v>0.93441297805648904</v>
      </c>
      <c r="M1805">
        <v>0.93478704276884605</v>
      </c>
      <c r="N1805">
        <v>0.932459444728858</v>
      </c>
      <c r="O1805">
        <v>0.93373742365268497</v>
      </c>
      <c r="P1805">
        <v>0.93943415234902405</v>
      </c>
      <c r="Q1805">
        <v>0.94062226579872898</v>
      </c>
      <c r="R1805">
        <v>0.95453200766028301</v>
      </c>
      <c r="S1805">
        <v>0.95893727133953099</v>
      </c>
      <c r="T1805">
        <v>0.95978556271202198</v>
      </c>
      <c r="U1805">
        <v>0.95910020301091903</v>
      </c>
      <c r="V1805">
        <v>0.95832007761368398</v>
      </c>
      <c r="W1805">
        <v>0.95772356077950904</v>
      </c>
      <c r="X1805">
        <v>0.95552640925044696</v>
      </c>
      <c r="Y1805">
        <v>0.95133839553432697</v>
      </c>
      <c r="Z1805">
        <v>0.94801167603871594</v>
      </c>
      <c r="AA1805">
        <v>0.946239459486233</v>
      </c>
      <c r="AB1805">
        <v>0.94622552671817195</v>
      </c>
      <c r="AC1805">
        <v>0.94862085465633095</v>
      </c>
      <c r="AD1805">
        <v>0.95437546330836998</v>
      </c>
      <c r="AE1805">
        <v>0.95991111121274098</v>
      </c>
      <c r="AF1805">
        <v>0.96575830294032095</v>
      </c>
      <c r="AG1805">
        <v>0.96535327104104596</v>
      </c>
      <c r="AH1805">
        <v>0.96196289671759605</v>
      </c>
      <c r="AI1805">
        <v>0.96661930396342899</v>
      </c>
      <c r="AJ1805">
        <v>0.974720424679968</v>
      </c>
      <c r="AK1805">
        <v>0.981302232169176</v>
      </c>
    </row>
    <row r="1806" spans="1:37" hidden="1" x14ac:dyDescent="0.3">
      <c r="A1806" s="13" t="str">
        <f t="shared" si="37"/>
        <v>SDGbaseTRA_UrbERT_v6_3PVAXapfis</v>
      </c>
      <c r="B1806" s="37" t="s">
        <v>220</v>
      </c>
      <c r="C1806" s="38" t="s">
        <v>296</v>
      </c>
      <c r="D1806" s="4" t="s">
        <v>212</v>
      </c>
      <c r="E1806" t="s">
        <v>25</v>
      </c>
      <c r="F1806">
        <v>0.99999999999995004</v>
      </c>
      <c r="G1806">
        <v>1.0013465621306801</v>
      </c>
      <c r="H1806">
        <v>0.99635401567498605</v>
      </c>
      <c r="I1806">
        <v>0.986116766643515</v>
      </c>
      <c r="J1806">
        <v>0.984025655637911</v>
      </c>
      <c r="K1806">
        <v>0.98183034783438805</v>
      </c>
      <c r="L1806">
        <v>0.98150678874262898</v>
      </c>
      <c r="M1806">
        <v>0.98125963997028798</v>
      </c>
      <c r="N1806">
        <v>0.97998865301469895</v>
      </c>
      <c r="O1806">
        <v>0.99175432684414799</v>
      </c>
      <c r="P1806">
        <v>0.99082855833920203</v>
      </c>
      <c r="Q1806">
        <v>0.98652495874759405</v>
      </c>
      <c r="R1806">
        <v>0.99252089481217198</v>
      </c>
      <c r="S1806">
        <v>0.993338370570373</v>
      </c>
      <c r="T1806">
        <v>0.99362633389788602</v>
      </c>
      <c r="U1806">
        <v>0.99516865973288404</v>
      </c>
      <c r="V1806">
        <v>0.99559405430620096</v>
      </c>
      <c r="W1806">
        <v>0.99711135767230596</v>
      </c>
      <c r="X1806">
        <v>0.99804444436006901</v>
      </c>
      <c r="Y1806">
        <v>0.99550752443023705</v>
      </c>
      <c r="Z1806">
        <v>0.99275679582673204</v>
      </c>
      <c r="AA1806">
        <v>0.99216767237553305</v>
      </c>
      <c r="AB1806">
        <v>0.99579192300388197</v>
      </c>
      <c r="AC1806">
        <v>0.99703042372647399</v>
      </c>
      <c r="AD1806">
        <v>0.997901481611984</v>
      </c>
      <c r="AE1806">
        <v>0.99881709859475099</v>
      </c>
      <c r="AF1806">
        <v>1.00092714095088</v>
      </c>
      <c r="AG1806">
        <v>0.99868197708691497</v>
      </c>
      <c r="AH1806">
        <v>0.98519976283834498</v>
      </c>
      <c r="AI1806">
        <v>0.972662461220407</v>
      </c>
      <c r="AJ1806">
        <v>0.96548062062824203</v>
      </c>
      <c r="AK1806">
        <v>0.95921773465614601</v>
      </c>
    </row>
    <row r="1807" spans="1:37" hidden="1" x14ac:dyDescent="0.3">
      <c r="A1807" s="13" t="str">
        <f t="shared" si="37"/>
        <v>SDGbaseTRA_UrbERT_v6_3PVAXavege</v>
      </c>
      <c r="B1807" s="37" t="s">
        <v>220</v>
      </c>
      <c r="C1807" s="38" t="s">
        <v>296</v>
      </c>
      <c r="D1807" s="4" t="s">
        <v>212</v>
      </c>
      <c r="E1807" t="s">
        <v>26</v>
      </c>
      <c r="F1807">
        <v>0.99999999999991596</v>
      </c>
      <c r="G1807">
        <v>0.98376862738428605</v>
      </c>
      <c r="H1807">
        <v>0.98880738616529396</v>
      </c>
      <c r="I1807">
        <v>0.97882584027872199</v>
      </c>
      <c r="J1807">
        <v>0.98252464041677801</v>
      </c>
      <c r="K1807">
        <v>0.98358401474761004</v>
      </c>
      <c r="L1807">
        <v>0.98444325707323999</v>
      </c>
      <c r="M1807">
        <v>0.98495824484456795</v>
      </c>
      <c r="N1807">
        <v>0.98475846118827504</v>
      </c>
      <c r="O1807">
        <v>1.00304833881022</v>
      </c>
      <c r="P1807">
        <v>1.00078978180142</v>
      </c>
      <c r="Q1807">
        <v>0.995164668954724</v>
      </c>
      <c r="R1807">
        <v>1.00331224058211</v>
      </c>
      <c r="S1807">
        <v>1.00190533674775</v>
      </c>
      <c r="T1807">
        <v>1.0009624057072799</v>
      </c>
      <c r="U1807">
        <v>1.0014669768494799</v>
      </c>
      <c r="V1807">
        <v>1.00117933609207</v>
      </c>
      <c r="W1807">
        <v>1.00199278327469</v>
      </c>
      <c r="X1807">
        <v>1.00301945916927</v>
      </c>
      <c r="Y1807">
        <v>1.00023900261341</v>
      </c>
      <c r="Z1807">
        <v>0.99726921030662197</v>
      </c>
      <c r="AA1807">
        <v>0.99633869446666601</v>
      </c>
      <c r="AB1807">
        <v>1.0017030630566699</v>
      </c>
      <c r="AC1807">
        <v>1.0028186168092601</v>
      </c>
      <c r="AD1807">
        <v>1.00355333887669</v>
      </c>
      <c r="AE1807">
        <v>1.00426887623308</v>
      </c>
      <c r="AF1807">
        <v>1.0060731997843499</v>
      </c>
      <c r="AG1807">
        <v>1.00182509904888</v>
      </c>
      <c r="AH1807">
        <v>0.99293421281169603</v>
      </c>
      <c r="AI1807">
        <v>0.98146191959718299</v>
      </c>
      <c r="AJ1807">
        <v>0.97262074808705101</v>
      </c>
      <c r="AK1807">
        <v>0.96431178723261202</v>
      </c>
    </row>
    <row r="1808" spans="1:37" hidden="1" x14ac:dyDescent="0.3">
      <c r="A1808" s="13" t="str">
        <f t="shared" si="37"/>
        <v>SDGbaseTRA_UrbERT_v6_3PVAXafats</v>
      </c>
      <c r="B1808" s="37" t="s">
        <v>220</v>
      </c>
      <c r="C1808" s="38" t="s">
        <v>296</v>
      </c>
      <c r="D1808" s="4" t="s">
        <v>212</v>
      </c>
      <c r="E1808" t="s">
        <v>27</v>
      </c>
      <c r="F1808">
        <v>0.999999999999866</v>
      </c>
      <c r="G1808">
        <v>0.96927674789293905</v>
      </c>
      <c r="H1808">
        <v>0.95876213351152695</v>
      </c>
      <c r="I1808">
        <v>0.93413834082421099</v>
      </c>
      <c r="J1808">
        <v>0.94435914363766105</v>
      </c>
      <c r="K1808">
        <v>0.93992273341534405</v>
      </c>
      <c r="L1808">
        <v>0.93419291979739305</v>
      </c>
      <c r="M1808">
        <v>0.93010485142673305</v>
      </c>
      <c r="N1808">
        <v>0.92658747466659197</v>
      </c>
      <c r="O1808">
        <v>1.01589712033641</v>
      </c>
      <c r="P1808">
        <v>1.00145446097193</v>
      </c>
      <c r="Q1808">
        <v>0.973456062541879</v>
      </c>
      <c r="R1808">
        <v>0.95625119553836602</v>
      </c>
      <c r="S1808">
        <v>0.94100683705063504</v>
      </c>
      <c r="T1808">
        <v>0.93119220212877496</v>
      </c>
      <c r="U1808">
        <v>0.92366079220841601</v>
      </c>
      <c r="V1808">
        <v>0.91270174890479505</v>
      </c>
      <c r="W1808">
        <v>0.91048489310099201</v>
      </c>
      <c r="X1808">
        <v>0.91772994977484501</v>
      </c>
      <c r="Y1808">
        <v>0.91768217544374697</v>
      </c>
      <c r="Z1808">
        <v>0.91568373387433899</v>
      </c>
      <c r="AA1808">
        <v>0.91903064546325097</v>
      </c>
      <c r="AB1808">
        <v>0.94262947974643296</v>
      </c>
      <c r="AC1808">
        <v>0.94469918588895896</v>
      </c>
      <c r="AD1808">
        <v>0.93643496141439897</v>
      </c>
      <c r="AE1808">
        <v>0.92582190826638799</v>
      </c>
      <c r="AF1808">
        <v>0.91714320709643904</v>
      </c>
      <c r="AG1808">
        <v>0.91223894577167797</v>
      </c>
      <c r="AH1808">
        <v>0.92657905403163099</v>
      </c>
      <c r="AI1808">
        <v>0.92737072467459902</v>
      </c>
      <c r="AJ1808">
        <v>0.92733494069926503</v>
      </c>
      <c r="AK1808">
        <v>0.92634508841985896</v>
      </c>
    </row>
    <row r="1809" spans="1:37" hidden="1" x14ac:dyDescent="0.3">
      <c r="A1809" s="13" t="str">
        <f t="shared" si="37"/>
        <v>SDGbaseTRA_UrbERT_v6_3PVAXadair</v>
      </c>
      <c r="B1809" s="37" t="s">
        <v>220</v>
      </c>
      <c r="C1809" s="38" t="s">
        <v>296</v>
      </c>
      <c r="D1809" s="4" t="s">
        <v>212</v>
      </c>
      <c r="E1809" t="s">
        <v>28</v>
      </c>
      <c r="F1809">
        <v>0.99999999999992595</v>
      </c>
      <c r="G1809">
        <v>0.99408001980219396</v>
      </c>
      <c r="H1809">
        <v>0.98421539581638395</v>
      </c>
      <c r="I1809">
        <v>0.97244967844635599</v>
      </c>
      <c r="J1809">
        <v>0.97535867680195398</v>
      </c>
      <c r="K1809">
        <v>0.97641509818748895</v>
      </c>
      <c r="L1809">
        <v>0.97798624890727004</v>
      </c>
      <c r="M1809">
        <v>0.97857381064971505</v>
      </c>
      <c r="N1809">
        <v>0.97802702502924099</v>
      </c>
      <c r="O1809">
        <v>0.98825084179336797</v>
      </c>
      <c r="P1809">
        <v>0.986149509219298</v>
      </c>
      <c r="Q1809">
        <v>0.98134178916247605</v>
      </c>
      <c r="R1809">
        <v>0.99173590529966604</v>
      </c>
      <c r="S1809">
        <v>0.99162304691287995</v>
      </c>
      <c r="T1809">
        <v>0.99150170834652696</v>
      </c>
      <c r="U1809">
        <v>0.99313810076600095</v>
      </c>
      <c r="V1809">
        <v>0.99478426662019104</v>
      </c>
      <c r="W1809">
        <v>0.99712801637211901</v>
      </c>
      <c r="X1809">
        <v>0.99852369499656402</v>
      </c>
      <c r="Y1809">
        <v>0.99627579402203903</v>
      </c>
      <c r="Z1809">
        <v>0.99375818944097705</v>
      </c>
      <c r="AA1809">
        <v>0.99199563507682698</v>
      </c>
      <c r="AB1809">
        <v>0.99446864862519602</v>
      </c>
      <c r="AC1809">
        <v>0.99480694321610497</v>
      </c>
      <c r="AD1809">
        <v>0.99627555057705397</v>
      </c>
      <c r="AE1809">
        <v>0.99834884084076503</v>
      </c>
      <c r="AF1809">
        <v>1.0017201909739</v>
      </c>
      <c r="AG1809">
        <v>0.99821068457939099</v>
      </c>
      <c r="AH1809">
        <v>0.98714322494931095</v>
      </c>
      <c r="AI1809">
        <v>0.97781897415989505</v>
      </c>
      <c r="AJ1809">
        <v>0.97149847523479604</v>
      </c>
      <c r="AK1809">
        <v>0.96560495968989202</v>
      </c>
    </row>
    <row r="1810" spans="1:37" hidden="1" x14ac:dyDescent="0.3">
      <c r="A1810" s="13" t="str">
        <f t="shared" si="37"/>
        <v>SDGbaseTRA_UrbERT_v6_3PVAXagrai</v>
      </c>
      <c r="B1810" s="37" t="s">
        <v>220</v>
      </c>
      <c r="C1810" s="38" t="s">
        <v>296</v>
      </c>
      <c r="D1810" s="4" t="s">
        <v>212</v>
      </c>
      <c r="E1810" t="s">
        <v>29</v>
      </c>
      <c r="F1810">
        <v>0.99999999999993205</v>
      </c>
      <c r="G1810">
        <v>0.99858987966669999</v>
      </c>
      <c r="H1810">
        <v>0.97794076636520899</v>
      </c>
      <c r="I1810">
        <v>0.97694835536385605</v>
      </c>
      <c r="J1810">
        <v>0.975885033524024</v>
      </c>
      <c r="K1810">
        <v>0.96556459273924899</v>
      </c>
      <c r="L1810">
        <v>0.95799092964326704</v>
      </c>
      <c r="M1810">
        <v>0.95010674261311301</v>
      </c>
      <c r="N1810">
        <v>0.94472243367185305</v>
      </c>
      <c r="O1810">
        <v>0.94252708407181796</v>
      </c>
      <c r="P1810">
        <v>0.93725517177539297</v>
      </c>
      <c r="Q1810">
        <v>0.932578654302473</v>
      </c>
      <c r="R1810">
        <v>0.93582258680045005</v>
      </c>
      <c r="S1810">
        <v>0.93446414595476801</v>
      </c>
      <c r="T1810">
        <v>0.93359150959021397</v>
      </c>
      <c r="U1810">
        <v>0.93475470206546196</v>
      </c>
      <c r="V1810">
        <v>0.935274488386869</v>
      </c>
      <c r="W1810">
        <v>0.93434870666868597</v>
      </c>
      <c r="X1810">
        <v>0.93340019325565304</v>
      </c>
      <c r="Y1810">
        <v>0.93262870304029399</v>
      </c>
      <c r="Z1810">
        <v>0.93201435970791902</v>
      </c>
      <c r="AA1810">
        <v>0.93231348418454996</v>
      </c>
      <c r="AB1810">
        <v>0.93372706097473601</v>
      </c>
      <c r="AC1810">
        <v>0.93612606170293899</v>
      </c>
      <c r="AD1810">
        <v>0.94167069508516699</v>
      </c>
      <c r="AE1810">
        <v>0.94696522182126996</v>
      </c>
      <c r="AF1810">
        <v>0.95136529894574495</v>
      </c>
      <c r="AG1810">
        <v>0.946151602759983</v>
      </c>
      <c r="AH1810">
        <v>0.93453528810276798</v>
      </c>
      <c r="AI1810">
        <v>0.928895319174593</v>
      </c>
      <c r="AJ1810">
        <v>0.92975019166315298</v>
      </c>
      <c r="AK1810">
        <v>0.93084018267915603</v>
      </c>
    </row>
    <row r="1811" spans="1:37" hidden="1" x14ac:dyDescent="0.3">
      <c r="A1811" s="13" t="str">
        <f t="shared" si="37"/>
        <v>SDGbaseTRA_UrbERT_v6_3PVAXastar</v>
      </c>
      <c r="B1811" s="37" t="s">
        <v>220</v>
      </c>
      <c r="C1811" s="38" t="s">
        <v>296</v>
      </c>
      <c r="D1811" s="4" t="s">
        <v>212</v>
      </c>
      <c r="E1811" t="s">
        <v>30</v>
      </c>
      <c r="F1811">
        <v>0.99999999999996103</v>
      </c>
      <c r="G1811">
        <v>0.99226628200155098</v>
      </c>
      <c r="H1811">
        <v>0.97547822295627196</v>
      </c>
      <c r="I1811">
        <v>0.97373653366067003</v>
      </c>
      <c r="J1811">
        <v>0.97104271042818502</v>
      </c>
      <c r="K1811">
        <v>0.95975317295114604</v>
      </c>
      <c r="L1811">
        <v>0.95080126714591695</v>
      </c>
      <c r="M1811">
        <v>0.94294301994031404</v>
      </c>
      <c r="N1811">
        <v>0.93719251197644404</v>
      </c>
      <c r="O1811">
        <v>0.93447807048931197</v>
      </c>
      <c r="P1811">
        <v>0.92914955530199805</v>
      </c>
      <c r="Q1811">
        <v>0.92465168805986697</v>
      </c>
      <c r="R1811">
        <v>0.92413358778536003</v>
      </c>
      <c r="S1811">
        <v>0.92139814003107501</v>
      </c>
      <c r="T1811">
        <v>0.91881898916726001</v>
      </c>
      <c r="U1811">
        <v>0.91820651015770605</v>
      </c>
      <c r="V1811">
        <v>0.91741900587611103</v>
      </c>
      <c r="W1811">
        <v>0.91488293567892098</v>
      </c>
      <c r="X1811">
        <v>0.91206506376847696</v>
      </c>
      <c r="Y1811">
        <v>0.909388471239028</v>
      </c>
      <c r="Z1811">
        <v>0.90652103595114297</v>
      </c>
      <c r="AA1811">
        <v>0.90475113450949696</v>
      </c>
      <c r="AB1811">
        <v>0.90596601061291104</v>
      </c>
      <c r="AC1811">
        <v>0.909595214012063</v>
      </c>
      <c r="AD1811">
        <v>0.91656112366201503</v>
      </c>
      <c r="AE1811">
        <v>0.923410990934597</v>
      </c>
      <c r="AF1811">
        <v>0.92933569701350405</v>
      </c>
      <c r="AG1811">
        <v>0.905152970980452</v>
      </c>
      <c r="AH1811">
        <v>0.879063151893683</v>
      </c>
      <c r="AI1811">
        <v>0.85689568125930604</v>
      </c>
      <c r="AJ1811">
        <v>0.84284337357647798</v>
      </c>
      <c r="AK1811">
        <v>0.83133303087922805</v>
      </c>
    </row>
    <row r="1812" spans="1:37" hidden="1" x14ac:dyDescent="0.3">
      <c r="A1812" s="13" t="str">
        <f t="shared" si="37"/>
        <v>SDGbaseTRA_UrbERT_v6_3PVAXafeed</v>
      </c>
      <c r="B1812" s="37" t="s">
        <v>220</v>
      </c>
      <c r="C1812" s="38" t="s">
        <v>296</v>
      </c>
      <c r="D1812" s="4" t="s">
        <v>212</v>
      </c>
      <c r="E1812" t="s">
        <v>31</v>
      </c>
      <c r="F1812">
        <v>0.99999999999984401</v>
      </c>
      <c r="G1812">
        <v>0.777568565933206</v>
      </c>
      <c r="H1812">
        <v>0.86682849061282696</v>
      </c>
      <c r="I1812">
        <v>0.83876185434144601</v>
      </c>
      <c r="J1812">
        <v>0.89394774849385095</v>
      </c>
      <c r="K1812">
        <v>0.91612148833443197</v>
      </c>
      <c r="L1812">
        <v>0.91745138184476804</v>
      </c>
      <c r="M1812">
        <v>0.91627856403326902</v>
      </c>
      <c r="N1812">
        <v>0.92133696468648796</v>
      </c>
      <c r="O1812">
        <v>0.95817623286901998</v>
      </c>
      <c r="P1812">
        <v>0.95655757283045195</v>
      </c>
      <c r="Q1812">
        <v>0.95463712004219603</v>
      </c>
      <c r="R1812">
        <v>1.00153363480298</v>
      </c>
      <c r="S1812">
        <v>0.97920683855507695</v>
      </c>
      <c r="T1812">
        <v>0.97388822783307605</v>
      </c>
      <c r="U1812">
        <v>0.97062391670421999</v>
      </c>
      <c r="V1812">
        <v>0.97349779373151901</v>
      </c>
      <c r="W1812">
        <v>0.97645303744598599</v>
      </c>
      <c r="X1812">
        <v>0.97866186677557099</v>
      </c>
      <c r="Y1812">
        <v>0.98134884864963401</v>
      </c>
      <c r="Z1812">
        <v>0.982736663208988</v>
      </c>
      <c r="AA1812">
        <v>0.979382698938709</v>
      </c>
      <c r="AB1812">
        <v>0.99071002345363701</v>
      </c>
      <c r="AC1812">
        <v>0.99290582374463399</v>
      </c>
      <c r="AD1812">
        <v>0.98655351640425804</v>
      </c>
      <c r="AE1812">
        <v>0.98637728132161995</v>
      </c>
      <c r="AF1812">
        <v>0.99033033588020503</v>
      </c>
      <c r="AG1812">
        <v>0.99371063057636</v>
      </c>
      <c r="AH1812">
        <v>1.04514487129727</v>
      </c>
      <c r="AI1812">
        <v>1.07034199728908</v>
      </c>
      <c r="AJ1812">
        <v>1.06638444397929</v>
      </c>
      <c r="AK1812">
        <v>1.0594568748667701</v>
      </c>
    </row>
    <row r="1813" spans="1:37" hidden="1" x14ac:dyDescent="0.3">
      <c r="A1813" s="13" t="str">
        <f t="shared" si="37"/>
        <v>SDGbaseTRA_UrbERT_v6_3PVAXabake</v>
      </c>
      <c r="B1813" s="37" t="s">
        <v>220</v>
      </c>
      <c r="C1813" s="38" t="s">
        <v>296</v>
      </c>
      <c r="D1813" s="4" t="s">
        <v>212</v>
      </c>
      <c r="E1813" t="s">
        <v>32</v>
      </c>
      <c r="F1813">
        <v>0.99999999999997502</v>
      </c>
      <c r="G1813">
        <v>1.01061346779671</v>
      </c>
      <c r="H1813">
        <v>1.00505816733515</v>
      </c>
      <c r="I1813">
        <v>1.0030206596486699</v>
      </c>
      <c r="J1813">
        <v>1.0019023385721599</v>
      </c>
      <c r="K1813">
        <v>1.0000976915992701</v>
      </c>
      <c r="L1813">
        <v>1.0000848127928501</v>
      </c>
      <c r="M1813">
        <v>0.99970956657600696</v>
      </c>
      <c r="N1813">
        <v>0.99808209674015602</v>
      </c>
      <c r="O1813">
        <v>0.99251110633250605</v>
      </c>
      <c r="P1813">
        <v>0.99098158635611899</v>
      </c>
      <c r="Q1813">
        <v>0.98935341001310995</v>
      </c>
      <c r="R1813">
        <v>0.99635078963186696</v>
      </c>
      <c r="S1813">
        <v>0.99743144899554703</v>
      </c>
      <c r="T1813">
        <v>0.99785717433083398</v>
      </c>
      <c r="U1813">
        <v>1.00030110902082</v>
      </c>
      <c r="V1813">
        <v>1.00322920229</v>
      </c>
      <c r="W1813">
        <v>1.0054643373682699</v>
      </c>
      <c r="X1813">
        <v>1.0057449741448801</v>
      </c>
      <c r="Y1813">
        <v>1.0033916636862801</v>
      </c>
      <c r="Z1813">
        <v>1.00106802394838</v>
      </c>
      <c r="AA1813">
        <v>0.99882907723203396</v>
      </c>
      <c r="AB1813">
        <v>0.99657179272357899</v>
      </c>
      <c r="AC1813">
        <v>0.99615669589627898</v>
      </c>
      <c r="AD1813">
        <v>0.99925727067519998</v>
      </c>
      <c r="AE1813">
        <v>1.00315101825454</v>
      </c>
      <c r="AF1813">
        <v>1.00751556945937</v>
      </c>
      <c r="AG1813">
        <v>1.00389995250099</v>
      </c>
      <c r="AH1813">
        <v>0.98411574769866295</v>
      </c>
      <c r="AI1813">
        <v>0.96944463371660705</v>
      </c>
      <c r="AJ1813">
        <v>0.961072363230843</v>
      </c>
      <c r="AK1813">
        <v>0.95405901707838403</v>
      </c>
    </row>
    <row r="1814" spans="1:37" hidden="1" x14ac:dyDescent="0.3">
      <c r="A1814" s="13" t="str">
        <f t="shared" si="37"/>
        <v>SDGbaseTRA_UrbERT_v6_3PVAXasuga</v>
      </c>
      <c r="B1814" s="37" t="s">
        <v>220</v>
      </c>
      <c r="C1814" s="38" t="s">
        <v>296</v>
      </c>
      <c r="D1814" s="4" t="s">
        <v>212</v>
      </c>
      <c r="E1814" t="s">
        <v>33</v>
      </c>
      <c r="F1814">
        <v>0.99999999999997202</v>
      </c>
      <c r="G1814">
        <v>1.00797424259142</v>
      </c>
      <c r="H1814">
        <v>0.99894086297819695</v>
      </c>
      <c r="I1814">
        <v>0.99618410100482202</v>
      </c>
      <c r="J1814">
        <v>0.99554114420050399</v>
      </c>
      <c r="K1814">
        <v>0.99037840462584603</v>
      </c>
      <c r="L1814">
        <v>0.986880181281513</v>
      </c>
      <c r="M1814">
        <v>0.98239437762793203</v>
      </c>
      <c r="N1814">
        <v>0.97726457066319905</v>
      </c>
      <c r="O1814">
        <v>0.97929061399477502</v>
      </c>
      <c r="P1814">
        <v>0.97365917548605396</v>
      </c>
      <c r="Q1814">
        <v>0.96741873227400499</v>
      </c>
      <c r="R1814">
        <v>0.97246538438838803</v>
      </c>
      <c r="S1814">
        <v>0.97268749226176399</v>
      </c>
      <c r="T1814">
        <v>0.972263470522859</v>
      </c>
      <c r="U1814">
        <v>0.97295230202848404</v>
      </c>
      <c r="V1814">
        <v>0.97353099306720203</v>
      </c>
      <c r="W1814">
        <v>0.97475681927837399</v>
      </c>
      <c r="X1814">
        <v>0.97577150007754798</v>
      </c>
      <c r="Y1814">
        <v>0.97365788364439099</v>
      </c>
      <c r="Z1814">
        <v>0.971528944500479</v>
      </c>
      <c r="AA1814">
        <v>0.97066799920163405</v>
      </c>
      <c r="AB1814">
        <v>0.97080975249550605</v>
      </c>
      <c r="AC1814">
        <v>0.97064086113219705</v>
      </c>
      <c r="AD1814">
        <v>0.97293469187607196</v>
      </c>
      <c r="AE1814">
        <v>0.97574302178551997</v>
      </c>
      <c r="AF1814">
        <v>0.97959646461863303</v>
      </c>
      <c r="AG1814">
        <v>0.97973579755792095</v>
      </c>
      <c r="AH1814">
        <v>0.96711615297144005</v>
      </c>
      <c r="AI1814">
        <v>0.95785281600525096</v>
      </c>
      <c r="AJ1814">
        <v>0.95505143599209696</v>
      </c>
      <c r="AK1814">
        <v>0.95303059533909895</v>
      </c>
    </row>
    <row r="1815" spans="1:37" hidden="1" x14ac:dyDescent="0.3">
      <c r="A1815" s="13" t="str">
        <f t="shared" si="37"/>
        <v>SDGbaseTRA_UrbERT_v6_3PVAXaconf</v>
      </c>
      <c r="B1815" s="37" t="s">
        <v>220</v>
      </c>
      <c r="C1815" s="38" t="s">
        <v>296</v>
      </c>
      <c r="D1815" s="4" t="s">
        <v>212</v>
      </c>
      <c r="E1815" t="s">
        <v>34</v>
      </c>
      <c r="F1815">
        <v>1</v>
      </c>
      <c r="G1815">
        <v>1.0046750530174899</v>
      </c>
      <c r="H1815">
        <v>1.00778200759875</v>
      </c>
      <c r="I1815">
        <v>0.99329551058094401</v>
      </c>
      <c r="J1815">
        <v>0.99353022254594103</v>
      </c>
      <c r="K1815">
        <v>0.99815725076317097</v>
      </c>
      <c r="L1815">
        <v>1.00266071271558</v>
      </c>
      <c r="M1815">
        <v>1.0060811184955201</v>
      </c>
      <c r="N1815">
        <v>1.0079913274758601</v>
      </c>
      <c r="O1815">
        <v>1.0129404536698901</v>
      </c>
      <c r="P1815">
        <v>1.01488609921022</v>
      </c>
      <c r="Q1815">
        <v>1.0161107094813899</v>
      </c>
      <c r="R1815">
        <v>1.03157987453277</v>
      </c>
      <c r="S1815">
        <v>1.0339398419324199</v>
      </c>
      <c r="T1815">
        <v>1.0355736411205301</v>
      </c>
      <c r="U1815">
        <v>1.0377200603943699</v>
      </c>
      <c r="V1815">
        <v>1.03915984828835</v>
      </c>
      <c r="W1815">
        <v>1.0400812659324701</v>
      </c>
      <c r="X1815">
        <v>1.0393620072096601</v>
      </c>
      <c r="Y1815">
        <v>1.0367460773469701</v>
      </c>
      <c r="Z1815">
        <v>1.03522622354981</v>
      </c>
      <c r="AA1815">
        <v>1.03410643641042</v>
      </c>
      <c r="AB1815">
        <v>1.0347276191346999</v>
      </c>
      <c r="AC1815">
        <v>1.03483909100169</v>
      </c>
      <c r="AD1815">
        <v>1.0354235889755301</v>
      </c>
      <c r="AE1815">
        <v>1.0368194384715299</v>
      </c>
      <c r="AF1815">
        <v>1.0393048659483499</v>
      </c>
      <c r="AG1815">
        <v>1.0360883445879301</v>
      </c>
      <c r="AH1815">
        <v>1.0198044417626</v>
      </c>
      <c r="AI1815">
        <v>1.0034407685667801</v>
      </c>
      <c r="AJ1815">
        <v>0.99067639412846198</v>
      </c>
      <c r="AK1815">
        <v>0.97939364947350604</v>
      </c>
    </row>
    <row r="1816" spans="1:37" hidden="1" x14ac:dyDescent="0.3">
      <c r="A1816" s="13" t="str">
        <f t="shared" si="37"/>
        <v>SDGbaseTRA_UrbERT_v6_3PVAXapast</v>
      </c>
      <c r="B1816" s="37" t="s">
        <v>220</v>
      </c>
      <c r="C1816" s="38" t="s">
        <v>296</v>
      </c>
      <c r="D1816" s="4" t="s">
        <v>212</v>
      </c>
      <c r="E1816" t="s">
        <v>35</v>
      </c>
      <c r="F1816">
        <v>0.99999999999979095</v>
      </c>
      <c r="G1816">
        <v>0.93249986018829401</v>
      </c>
      <c r="H1816">
        <v>0.93837380594317898</v>
      </c>
      <c r="I1816">
        <v>0.91550816366028298</v>
      </c>
      <c r="J1816">
        <v>0.92775205772097602</v>
      </c>
      <c r="K1816">
        <v>0.93618392437479203</v>
      </c>
      <c r="L1816">
        <v>0.94025776638202696</v>
      </c>
      <c r="M1816">
        <v>0.943650386678346</v>
      </c>
      <c r="N1816">
        <v>0.941007486879754</v>
      </c>
      <c r="O1816">
        <v>0.984131141449194</v>
      </c>
      <c r="P1816">
        <v>0.97884017357402198</v>
      </c>
      <c r="Q1816">
        <v>0.96819473143990098</v>
      </c>
      <c r="R1816">
        <v>0.98223804174802298</v>
      </c>
      <c r="S1816">
        <v>0.98308457266708804</v>
      </c>
      <c r="T1816">
        <v>0.98153354188217201</v>
      </c>
      <c r="U1816">
        <v>0.97605494291935901</v>
      </c>
      <c r="V1816">
        <v>0.97110303426414701</v>
      </c>
      <c r="W1816">
        <v>0.97306633507089202</v>
      </c>
      <c r="X1816">
        <v>0.97416412982353495</v>
      </c>
      <c r="Y1816">
        <v>0.966819857601937</v>
      </c>
      <c r="Z1816">
        <v>0.95882130742778504</v>
      </c>
      <c r="AA1816">
        <v>0.95717676317449696</v>
      </c>
      <c r="AB1816">
        <v>0.96724956157043795</v>
      </c>
      <c r="AC1816">
        <v>0.96867977296696695</v>
      </c>
      <c r="AD1816">
        <v>0.96625509022471301</v>
      </c>
      <c r="AE1816">
        <v>0.96423570737687603</v>
      </c>
      <c r="AF1816">
        <v>0.967156685673359</v>
      </c>
      <c r="AG1816">
        <v>0.96330286566041501</v>
      </c>
      <c r="AH1816">
        <v>0.97442484640513005</v>
      </c>
      <c r="AI1816">
        <v>0.97678172995238799</v>
      </c>
      <c r="AJ1816">
        <v>0.97618729396815196</v>
      </c>
      <c r="AK1816">
        <v>0.97439358893490502</v>
      </c>
    </row>
    <row r="1817" spans="1:37" hidden="1" x14ac:dyDescent="0.3">
      <c r="A1817" s="13" t="str">
        <f t="shared" si="37"/>
        <v>SDGbaseTRA_UrbERT_v6_3PVAXaofoo</v>
      </c>
      <c r="B1817" s="37" t="s">
        <v>220</v>
      </c>
      <c r="C1817" s="38" t="s">
        <v>296</v>
      </c>
      <c r="D1817" s="4" t="s">
        <v>212</v>
      </c>
      <c r="E1817" t="s">
        <v>36</v>
      </c>
      <c r="F1817">
        <v>1.0000000000001401</v>
      </c>
      <c r="G1817">
        <v>0.96428726702299905</v>
      </c>
      <c r="H1817">
        <v>0.96485521025328003</v>
      </c>
      <c r="I1817">
        <v>0.95587968006199397</v>
      </c>
      <c r="J1817">
        <v>0.96364855626055401</v>
      </c>
      <c r="K1817">
        <v>0.96580840138774404</v>
      </c>
      <c r="L1817">
        <v>0.96665685903628795</v>
      </c>
      <c r="M1817">
        <v>0.96696968357996005</v>
      </c>
      <c r="N1817">
        <v>0.96592722672228304</v>
      </c>
      <c r="O1817">
        <v>0.99040872047786699</v>
      </c>
      <c r="P1817">
        <v>0.98504036599601996</v>
      </c>
      <c r="Q1817">
        <v>0.97676189457112095</v>
      </c>
      <c r="R1817">
        <v>0.98438344747223205</v>
      </c>
      <c r="S1817">
        <v>0.98269504383835304</v>
      </c>
      <c r="T1817">
        <v>0.98151310973050698</v>
      </c>
      <c r="U1817">
        <v>0.98141529815423201</v>
      </c>
      <c r="V1817">
        <v>0.98070822239758304</v>
      </c>
      <c r="W1817">
        <v>0.98192380399266499</v>
      </c>
      <c r="X1817">
        <v>0.98492354632903101</v>
      </c>
      <c r="Y1817">
        <v>0.98257321630724304</v>
      </c>
      <c r="Z1817">
        <v>0.979534864927458</v>
      </c>
      <c r="AA1817">
        <v>0.97931070527381303</v>
      </c>
      <c r="AB1817">
        <v>0.98413158481601704</v>
      </c>
      <c r="AC1817">
        <v>0.983984037862356</v>
      </c>
      <c r="AD1817">
        <v>0.983987422210304</v>
      </c>
      <c r="AE1817">
        <v>0.98442507764051401</v>
      </c>
      <c r="AF1817">
        <v>0.98657968194358503</v>
      </c>
      <c r="AG1817">
        <v>0.98501135504440196</v>
      </c>
      <c r="AH1817">
        <v>0.98372604302553301</v>
      </c>
      <c r="AI1817">
        <v>0.97885798196537099</v>
      </c>
      <c r="AJ1817">
        <v>0.97508242161552094</v>
      </c>
      <c r="AK1817">
        <v>0.971109673657087</v>
      </c>
    </row>
    <row r="1818" spans="1:37" hidden="1" x14ac:dyDescent="0.3">
      <c r="A1818" s="13" t="str">
        <f t="shared" si="37"/>
        <v>SDGbaseTRA_UrbERT_v6_3PVAXabevt</v>
      </c>
      <c r="B1818" s="37" t="s">
        <v>220</v>
      </c>
      <c r="C1818" s="38" t="s">
        <v>296</v>
      </c>
      <c r="D1818" s="4" t="s">
        <v>212</v>
      </c>
      <c r="E1818" t="s">
        <v>37</v>
      </c>
      <c r="F1818">
        <v>0.99999999999986</v>
      </c>
      <c r="G1818">
        <v>0.99952162944814604</v>
      </c>
      <c r="H1818">
        <v>1.0151210945270599</v>
      </c>
      <c r="I1818">
        <v>0.99592646236613203</v>
      </c>
      <c r="J1818">
        <v>0.99882315174567304</v>
      </c>
      <c r="K1818">
        <v>1.0019115095706601</v>
      </c>
      <c r="L1818">
        <v>1.00364422828057</v>
      </c>
      <c r="M1818">
        <v>1.00532290448811</v>
      </c>
      <c r="N1818">
        <v>1.00405260163226</v>
      </c>
      <c r="O1818">
        <v>1.04099975943837</v>
      </c>
      <c r="P1818">
        <v>1.03387841410438</v>
      </c>
      <c r="Q1818">
        <v>1.02099587326777</v>
      </c>
      <c r="R1818">
        <v>1.02557477599089</v>
      </c>
      <c r="S1818">
        <v>1.02113103043812</v>
      </c>
      <c r="T1818">
        <v>1.01817548099989</v>
      </c>
      <c r="U1818">
        <v>1.01596844826413</v>
      </c>
      <c r="V1818">
        <v>1.0127946793179301</v>
      </c>
      <c r="W1818">
        <v>1.0137991414615</v>
      </c>
      <c r="X1818">
        <v>1.01570763242924</v>
      </c>
      <c r="Y1818">
        <v>1.0117558977305301</v>
      </c>
      <c r="Z1818">
        <v>1.00755212963653</v>
      </c>
      <c r="AA1818">
        <v>1.0073541383901701</v>
      </c>
      <c r="AB1818">
        <v>1.0189035696214701</v>
      </c>
      <c r="AC1818">
        <v>1.0192171409352699</v>
      </c>
      <c r="AD1818">
        <v>1.0152378084796201</v>
      </c>
      <c r="AE1818">
        <v>1.0108725488038801</v>
      </c>
      <c r="AF1818">
        <v>1.0087844242372299</v>
      </c>
      <c r="AG1818">
        <v>1.00409815649334</v>
      </c>
      <c r="AH1818">
        <v>0.99963654501778199</v>
      </c>
      <c r="AI1818">
        <v>0.989444192490747</v>
      </c>
      <c r="AJ1818">
        <v>0.98175247415244904</v>
      </c>
      <c r="AK1818">
        <v>0.97437742886575696</v>
      </c>
    </row>
    <row r="1819" spans="1:37" hidden="1" x14ac:dyDescent="0.3">
      <c r="A1819" s="13" t="str">
        <f t="shared" si="37"/>
        <v>SDGbaseTRA_UrbERT_v6_3PVAXatext</v>
      </c>
      <c r="B1819" s="37" t="s">
        <v>220</v>
      </c>
      <c r="C1819" s="38" t="s">
        <v>296</v>
      </c>
      <c r="D1819" s="4" t="s">
        <v>212</v>
      </c>
      <c r="E1819" t="s">
        <v>38</v>
      </c>
      <c r="F1819">
        <v>1.00000000000002</v>
      </c>
      <c r="G1819">
        <v>1.09649566118175</v>
      </c>
      <c r="H1819">
        <v>1.08973647612631</v>
      </c>
      <c r="I1819">
        <v>1.0830774722685299</v>
      </c>
      <c r="J1819">
        <v>1.0754413707620001</v>
      </c>
      <c r="K1819">
        <v>1.0755219891635801</v>
      </c>
      <c r="L1819">
        <v>1.07897893262908</v>
      </c>
      <c r="M1819">
        <v>1.0831421431332799</v>
      </c>
      <c r="N1819">
        <v>1.0850402873565099</v>
      </c>
      <c r="O1819">
        <v>1.08209708239033</v>
      </c>
      <c r="P1819">
        <v>1.08160013933518</v>
      </c>
      <c r="Q1819">
        <v>1.07968449912452</v>
      </c>
      <c r="R1819">
        <v>1.0821205459713299</v>
      </c>
      <c r="S1819">
        <v>1.084261697731</v>
      </c>
      <c r="T1819">
        <v>1.0857306381815</v>
      </c>
      <c r="U1819">
        <v>1.0900327179406499</v>
      </c>
      <c r="V1819">
        <v>1.0940163525867199</v>
      </c>
      <c r="W1819">
        <v>1.09670913419299</v>
      </c>
      <c r="X1819">
        <v>1.0971126128575599</v>
      </c>
      <c r="Y1819">
        <v>1.0944278093173401</v>
      </c>
      <c r="Z1819">
        <v>1.09185925093342</v>
      </c>
      <c r="AA1819">
        <v>1.0893124503793401</v>
      </c>
      <c r="AB1819">
        <v>1.08510928392538</v>
      </c>
      <c r="AC1819">
        <v>1.0824783087319001</v>
      </c>
      <c r="AD1819">
        <v>1.0835393834607101</v>
      </c>
      <c r="AE1819">
        <v>1.08555897253686</v>
      </c>
      <c r="AF1819">
        <v>1.0882302127630801</v>
      </c>
      <c r="AG1819">
        <v>1.08517476841907</v>
      </c>
      <c r="AH1819">
        <v>1.05534670435358</v>
      </c>
      <c r="AI1819">
        <v>1.0304306913667201</v>
      </c>
      <c r="AJ1819">
        <v>1.01413431345759</v>
      </c>
      <c r="AK1819">
        <v>1.0004383020918901</v>
      </c>
    </row>
    <row r="1820" spans="1:37" hidden="1" x14ac:dyDescent="0.3">
      <c r="A1820" s="13" t="str">
        <f t="shared" si="37"/>
        <v>SDGbaseTRA_UrbERT_v6_3PVAXaclth</v>
      </c>
      <c r="B1820" s="37" t="s">
        <v>220</v>
      </c>
      <c r="C1820" s="38" t="s">
        <v>296</v>
      </c>
      <c r="D1820" s="4" t="s">
        <v>212</v>
      </c>
      <c r="E1820" t="s">
        <v>39</v>
      </c>
      <c r="F1820">
        <v>1.00000000000002</v>
      </c>
      <c r="G1820">
        <v>1.10318108559021</v>
      </c>
      <c r="H1820">
        <v>1.1036759251219399</v>
      </c>
      <c r="I1820">
        <v>1.1008260737095299</v>
      </c>
      <c r="J1820">
        <v>1.0948555635415</v>
      </c>
      <c r="K1820">
        <v>1.0959316807614501</v>
      </c>
      <c r="L1820">
        <v>1.1001907295274</v>
      </c>
      <c r="M1820">
        <v>1.10459878417749</v>
      </c>
      <c r="N1820">
        <v>1.10662520864044</v>
      </c>
      <c r="O1820">
        <v>1.10012133513098</v>
      </c>
      <c r="P1820">
        <v>1.09970015868883</v>
      </c>
      <c r="Q1820">
        <v>1.0984767482551301</v>
      </c>
      <c r="R1820">
        <v>1.10226760935575</v>
      </c>
      <c r="S1820">
        <v>1.10422187112834</v>
      </c>
      <c r="T1820">
        <v>1.10566611341759</v>
      </c>
      <c r="U1820">
        <v>1.11015514129441</v>
      </c>
      <c r="V1820">
        <v>1.1140371629896599</v>
      </c>
      <c r="W1820">
        <v>1.1165621086341599</v>
      </c>
      <c r="X1820">
        <v>1.11687824458003</v>
      </c>
      <c r="Y1820">
        <v>1.11423267097263</v>
      </c>
      <c r="Z1820">
        <v>1.1117359088208001</v>
      </c>
      <c r="AA1820">
        <v>1.10931478295615</v>
      </c>
      <c r="AB1820">
        <v>1.1046876864703401</v>
      </c>
      <c r="AC1820">
        <v>1.1017950139579999</v>
      </c>
      <c r="AD1820">
        <v>1.1025153908971601</v>
      </c>
      <c r="AE1820">
        <v>1.10427558349245</v>
      </c>
      <c r="AF1820">
        <v>1.1067127415554101</v>
      </c>
      <c r="AG1820">
        <v>1.10327513140162</v>
      </c>
      <c r="AH1820">
        <v>1.0703700527896201</v>
      </c>
      <c r="AI1820">
        <v>1.04300296988093</v>
      </c>
      <c r="AJ1820">
        <v>1.0246037793979199</v>
      </c>
      <c r="AK1820">
        <v>1.0090525309337399</v>
      </c>
    </row>
    <row r="1821" spans="1:37" hidden="1" x14ac:dyDescent="0.3">
      <c r="A1821" s="13" t="str">
        <f t="shared" si="37"/>
        <v>SDGbaseTRA_UrbERT_v6_3PVAXaleat</v>
      </c>
      <c r="B1821" s="37" t="s">
        <v>220</v>
      </c>
      <c r="C1821" s="38" t="s">
        <v>296</v>
      </c>
      <c r="D1821" s="4" t="s">
        <v>212</v>
      </c>
      <c r="E1821" t="s">
        <v>40</v>
      </c>
      <c r="F1821">
        <v>0.99999999999987299</v>
      </c>
      <c r="G1821">
        <v>1.08522087037408</v>
      </c>
      <c r="H1821">
        <v>1.0549617910717799</v>
      </c>
      <c r="I1821">
        <v>1.0222533150983399</v>
      </c>
      <c r="J1821">
        <v>1.0013043147016201</v>
      </c>
      <c r="K1821">
        <v>1.00196264488822</v>
      </c>
      <c r="L1821">
        <v>1.00931389745087</v>
      </c>
      <c r="M1821">
        <v>1.02310531399963</v>
      </c>
      <c r="N1821">
        <v>1.03055099749691</v>
      </c>
      <c r="O1821">
        <v>1.1240522094217</v>
      </c>
      <c r="P1821">
        <v>1.1260272299843499</v>
      </c>
      <c r="Q1821">
        <v>1.1012596870935401</v>
      </c>
      <c r="R1821">
        <v>1.0555364365792299</v>
      </c>
      <c r="S1821">
        <v>1.04827835687695</v>
      </c>
      <c r="T1821">
        <v>1.0432147238985701</v>
      </c>
      <c r="U1821">
        <v>1.04076636315907</v>
      </c>
      <c r="V1821">
        <v>1.0342735772779601</v>
      </c>
      <c r="W1821">
        <v>1.0345657539884301</v>
      </c>
      <c r="X1821">
        <v>1.03693224199583</v>
      </c>
      <c r="Y1821">
        <v>1.0265867990281301</v>
      </c>
      <c r="Z1821">
        <v>1.0145530021942399</v>
      </c>
      <c r="AA1821">
        <v>1.01043690319339</v>
      </c>
      <c r="AB1821">
        <v>1.02785682135148</v>
      </c>
      <c r="AC1821">
        <v>1.0338124579358901</v>
      </c>
      <c r="AD1821">
        <v>1.0340123373694601</v>
      </c>
      <c r="AE1821">
        <v>1.0312505078715499</v>
      </c>
      <c r="AF1821">
        <v>1.02960085430489</v>
      </c>
      <c r="AG1821">
        <v>1.02289391158525</v>
      </c>
      <c r="AH1821">
        <v>0.99293518730923702</v>
      </c>
      <c r="AI1821">
        <v>0.95519386732211697</v>
      </c>
      <c r="AJ1821">
        <v>0.935591644648744</v>
      </c>
      <c r="AK1821">
        <v>0.92042673191153501</v>
      </c>
    </row>
    <row r="1822" spans="1:37" hidden="1" x14ac:dyDescent="0.3">
      <c r="A1822" s="13" t="str">
        <f t="shared" si="37"/>
        <v>SDGbaseTRA_UrbERT_v6_3PVAXafoot</v>
      </c>
      <c r="B1822" s="37" t="s">
        <v>220</v>
      </c>
      <c r="C1822" s="38" t="s">
        <v>296</v>
      </c>
      <c r="D1822" s="4" t="s">
        <v>212</v>
      </c>
      <c r="E1822" t="s">
        <v>41</v>
      </c>
      <c r="F1822">
        <v>0.99999999999997402</v>
      </c>
      <c r="G1822">
        <v>1.09178989538005</v>
      </c>
      <c r="H1822">
        <v>1.0913493863310599</v>
      </c>
      <c r="I1822">
        <v>1.08687458965457</v>
      </c>
      <c r="J1822">
        <v>1.0816444996050101</v>
      </c>
      <c r="K1822">
        <v>1.08158811809699</v>
      </c>
      <c r="L1822">
        <v>1.0842770778669599</v>
      </c>
      <c r="M1822">
        <v>1.0869614054881001</v>
      </c>
      <c r="N1822">
        <v>1.0875887559472801</v>
      </c>
      <c r="O1822">
        <v>1.0840912523588899</v>
      </c>
      <c r="P1822">
        <v>1.08348303229631</v>
      </c>
      <c r="Q1822">
        <v>1.08129547988427</v>
      </c>
      <c r="R1822">
        <v>1.0853581505388299</v>
      </c>
      <c r="S1822">
        <v>1.08643477005183</v>
      </c>
      <c r="T1822">
        <v>1.08716775253127</v>
      </c>
      <c r="U1822">
        <v>1.0907778843063101</v>
      </c>
      <c r="V1822">
        <v>1.09418298391596</v>
      </c>
      <c r="W1822">
        <v>1.0968819630168101</v>
      </c>
      <c r="X1822">
        <v>1.09763107713243</v>
      </c>
      <c r="Y1822">
        <v>1.09507901492611</v>
      </c>
      <c r="Z1822">
        <v>1.09239238736851</v>
      </c>
      <c r="AA1822">
        <v>1.0897154787918599</v>
      </c>
      <c r="AB1822">
        <v>1.0871217480786499</v>
      </c>
      <c r="AC1822">
        <v>1.08545777628996</v>
      </c>
      <c r="AD1822">
        <v>1.0868822741925199</v>
      </c>
      <c r="AE1822">
        <v>1.0891842165190699</v>
      </c>
      <c r="AF1822">
        <v>1.0922955975330499</v>
      </c>
      <c r="AG1822">
        <v>1.0890899097767099</v>
      </c>
      <c r="AH1822">
        <v>1.0610252663539801</v>
      </c>
      <c r="AI1822">
        <v>1.03733429609559</v>
      </c>
      <c r="AJ1822">
        <v>1.02130768943218</v>
      </c>
      <c r="AK1822">
        <v>1.0076028086320299</v>
      </c>
    </row>
    <row r="1823" spans="1:37" hidden="1" x14ac:dyDescent="0.3">
      <c r="A1823" s="13" t="str">
        <f t="shared" si="37"/>
        <v>SDGbaseTRA_UrbERT_v6_3PVAXawood</v>
      </c>
      <c r="B1823" s="37" t="s">
        <v>220</v>
      </c>
      <c r="C1823" s="38" t="s">
        <v>296</v>
      </c>
      <c r="D1823" s="4" t="s">
        <v>212</v>
      </c>
      <c r="E1823" t="s">
        <v>42</v>
      </c>
      <c r="F1823">
        <v>1.0000000000000899</v>
      </c>
      <c r="G1823">
        <v>1.01591458127603</v>
      </c>
      <c r="H1823">
        <v>1.01177769093336</v>
      </c>
      <c r="I1823">
        <v>1.0184543817409499</v>
      </c>
      <c r="J1823">
        <v>1.0120855462864999</v>
      </c>
      <c r="K1823">
        <v>1.01107251065198</v>
      </c>
      <c r="L1823">
        <v>1.0114376633756299</v>
      </c>
      <c r="M1823">
        <v>1.01351139330442</v>
      </c>
      <c r="N1823">
        <v>1.0136775689252799</v>
      </c>
      <c r="O1823">
        <v>1.01831612615916</v>
      </c>
      <c r="P1823">
        <v>1.0163228843855101</v>
      </c>
      <c r="Q1823">
        <v>1.0145529313389801</v>
      </c>
      <c r="R1823">
        <v>1.0076832834460601</v>
      </c>
      <c r="S1823">
        <v>1.01433485147682</v>
      </c>
      <c r="T1823">
        <v>1.0190753192686699</v>
      </c>
      <c r="U1823">
        <v>1.0239270332493799</v>
      </c>
      <c r="V1823">
        <v>1.02951184457974</v>
      </c>
      <c r="W1823">
        <v>1.0340082897970699</v>
      </c>
      <c r="X1823">
        <v>1.0367250940761601</v>
      </c>
      <c r="Y1823">
        <v>1.03612907423996</v>
      </c>
      <c r="Z1823">
        <v>1.03473797077328</v>
      </c>
      <c r="AA1823">
        <v>1.03333316528248</v>
      </c>
      <c r="AB1823">
        <v>1.0294425263064699</v>
      </c>
      <c r="AC1823">
        <v>1.0271379074743301</v>
      </c>
      <c r="AD1823">
        <v>1.0290727725842299</v>
      </c>
      <c r="AE1823">
        <v>1.0322902791433901</v>
      </c>
      <c r="AF1823">
        <v>1.0366600989356101</v>
      </c>
      <c r="AG1823">
        <v>1.0352353367679601</v>
      </c>
      <c r="AH1823">
        <v>1.02534896232504</v>
      </c>
      <c r="AI1823">
        <v>1.0138935482667399</v>
      </c>
      <c r="AJ1823">
        <v>1.0080674966454</v>
      </c>
      <c r="AK1823">
        <v>1.0034398711614201</v>
      </c>
    </row>
    <row r="1824" spans="1:37" hidden="1" x14ac:dyDescent="0.3">
      <c r="A1824" s="13" t="str">
        <f t="shared" si="37"/>
        <v>SDGbaseTRA_UrbERT_v6_3PVAXapapr</v>
      </c>
      <c r="B1824" s="37" t="s">
        <v>220</v>
      </c>
      <c r="C1824" s="38" t="s">
        <v>296</v>
      </c>
      <c r="D1824" s="4" t="s">
        <v>212</v>
      </c>
      <c r="E1824" t="s">
        <v>43</v>
      </c>
      <c r="F1824">
        <v>1.0000000000000699</v>
      </c>
      <c r="G1824">
        <v>1.0414465904471499</v>
      </c>
      <c r="H1824">
        <v>1.0431210323365101</v>
      </c>
      <c r="I1824">
        <v>1.0392667249549199</v>
      </c>
      <c r="J1824">
        <v>1.031116032243</v>
      </c>
      <c r="K1824">
        <v>1.0322167688019199</v>
      </c>
      <c r="L1824">
        <v>1.0312354525256999</v>
      </c>
      <c r="M1824">
        <v>1.0253573134868299</v>
      </c>
      <c r="N1824">
        <v>1.0269325082677401</v>
      </c>
      <c r="O1824">
        <v>1.0292156356776001</v>
      </c>
      <c r="P1824">
        <v>1.02849867976196</v>
      </c>
      <c r="Q1824">
        <v>1.0277506636932701</v>
      </c>
      <c r="R1824">
        <v>1.0425286829695299</v>
      </c>
      <c r="S1824">
        <v>1.04109409408494</v>
      </c>
      <c r="T1824">
        <v>1.04081794679013</v>
      </c>
      <c r="U1824">
        <v>1.04246131040914</v>
      </c>
      <c r="V1824">
        <v>1.04488842094227</v>
      </c>
      <c r="W1824">
        <v>1.04746033714218</v>
      </c>
      <c r="X1824">
        <v>1.04859096546817</v>
      </c>
      <c r="Y1824">
        <v>1.0463751696980901</v>
      </c>
      <c r="Z1824">
        <v>1.0436526408653699</v>
      </c>
      <c r="AA1824">
        <v>1.0416976685461501</v>
      </c>
      <c r="AB1824">
        <v>1.03802373029965</v>
      </c>
      <c r="AC1824">
        <v>1.0356902400666901</v>
      </c>
      <c r="AD1824">
        <v>1.0367455455194099</v>
      </c>
      <c r="AE1824">
        <v>1.03908221253011</v>
      </c>
      <c r="AF1824">
        <v>1.04258832428202</v>
      </c>
      <c r="AG1824">
        <v>1.04058490298557</v>
      </c>
      <c r="AH1824">
        <v>1.0247768390595799</v>
      </c>
      <c r="AI1824">
        <v>1.0090269787903401</v>
      </c>
      <c r="AJ1824">
        <v>0.99906919773674296</v>
      </c>
      <c r="AK1824">
        <v>0.99098262336601495</v>
      </c>
    </row>
    <row r="1825" spans="1:37" hidden="1" x14ac:dyDescent="0.3">
      <c r="A1825" s="13" t="str">
        <f t="shared" si="37"/>
        <v>SDGbaseTRA_UrbERT_v6_3PVAXaprnt</v>
      </c>
      <c r="B1825" s="37" t="s">
        <v>220</v>
      </c>
      <c r="C1825" s="38" t="s">
        <v>296</v>
      </c>
      <c r="D1825" s="4" t="s">
        <v>212</v>
      </c>
      <c r="E1825" t="s">
        <v>44</v>
      </c>
      <c r="F1825">
        <v>1.00000000000004</v>
      </c>
      <c r="G1825">
        <v>1.09938626130642</v>
      </c>
      <c r="H1825">
        <v>1.10161769927197</v>
      </c>
      <c r="I1825">
        <v>1.0991608907014501</v>
      </c>
      <c r="J1825">
        <v>1.0924514075380301</v>
      </c>
      <c r="K1825">
        <v>1.0929990578601201</v>
      </c>
      <c r="L1825">
        <v>1.0967502381885801</v>
      </c>
      <c r="M1825">
        <v>1.10075647041486</v>
      </c>
      <c r="N1825">
        <v>1.1023806474295199</v>
      </c>
      <c r="O1825">
        <v>1.0941693787889499</v>
      </c>
      <c r="P1825">
        <v>1.0936654106899899</v>
      </c>
      <c r="Q1825">
        <v>1.0926370232854901</v>
      </c>
      <c r="R1825">
        <v>1.0964668278092899</v>
      </c>
      <c r="S1825">
        <v>1.0983852203179201</v>
      </c>
      <c r="T1825">
        <v>1.0998510369872501</v>
      </c>
      <c r="U1825">
        <v>1.10447732803911</v>
      </c>
      <c r="V1825">
        <v>1.10866854385158</v>
      </c>
      <c r="W1825">
        <v>1.11137483222067</v>
      </c>
      <c r="X1825">
        <v>1.1116785684317501</v>
      </c>
      <c r="Y1825">
        <v>1.1089503067945901</v>
      </c>
      <c r="Z1825">
        <v>1.10626869895299</v>
      </c>
      <c r="AA1825">
        <v>1.1036496797834501</v>
      </c>
      <c r="AB1825">
        <v>1.09844253418544</v>
      </c>
      <c r="AC1825">
        <v>1.09556913570823</v>
      </c>
      <c r="AD1825">
        <v>1.09658164622131</v>
      </c>
      <c r="AE1825">
        <v>1.0986889274339999</v>
      </c>
      <c r="AF1825">
        <v>1.1014697835854701</v>
      </c>
      <c r="AG1825">
        <v>1.09803343000376</v>
      </c>
      <c r="AH1825">
        <v>1.0641381916927399</v>
      </c>
      <c r="AI1825">
        <v>1.03562597368389</v>
      </c>
      <c r="AJ1825">
        <v>1.01617029621323</v>
      </c>
      <c r="AK1825">
        <v>0.99970801286495503</v>
      </c>
    </row>
    <row r="1826" spans="1:37" hidden="1" x14ac:dyDescent="0.3">
      <c r="A1826" s="13" t="str">
        <f t="shared" si="37"/>
        <v>SDGbaseTRA_UrbERT_v6_3PVAXapetr</v>
      </c>
      <c r="B1826" s="37" t="s">
        <v>220</v>
      </c>
      <c r="C1826" s="38" t="s">
        <v>296</v>
      </c>
      <c r="D1826" s="4" t="s">
        <v>212</v>
      </c>
      <c r="E1826" t="s">
        <v>45</v>
      </c>
      <c r="F1826">
        <v>1.00000000000082</v>
      </c>
      <c r="G1826">
        <v>1.1644751807078</v>
      </c>
      <c r="H1826">
        <v>0.84571686401267998</v>
      </c>
      <c r="I1826">
        <v>0.65933324441045604</v>
      </c>
      <c r="J1826">
        <v>0.63081234129506303</v>
      </c>
      <c r="K1826">
        <v>0.61607602189947197</v>
      </c>
      <c r="L1826">
        <v>0.61231979393267399</v>
      </c>
      <c r="M1826">
        <v>0.63195843037583199</v>
      </c>
      <c r="N1826">
        <v>0.65312112185424798</v>
      </c>
      <c r="O1826">
        <v>1.2044784914081601</v>
      </c>
      <c r="P1826">
        <v>1.5883461881368599</v>
      </c>
      <c r="Q1826">
        <v>1.5342619840563601</v>
      </c>
      <c r="R1826">
        <v>1.49035277283627</v>
      </c>
      <c r="S1826">
        <v>1.47655653561786</v>
      </c>
      <c r="T1826">
        <v>1.46576176873558</v>
      </c>
      <c r="U1826">
        <v>1.4635816662846</v>
      </c>
      <c r="V1826">
        <v>1.44734950161028</v>
      </c>
      <c r="W1826">
        <v>1.24996364083706</v>
      </c>
      <c r="X1826">
        <v>0.43220308675449498</v>
      </c>
      <c r="Y1826">
        <v>-0.64265293001558399</v>
      </c>
      <c r="Z1826">
        <v>-2.2599159784037202</v>
      </c>
      <c r="AA1826">
        <v>-4.7465071072034002</v>
      </c>
      <c r="AB1826">
        <v>-5.6144666094628004</v>
      </c>
      <c r="AC1826">
        <v>-5.1241675618025404</v>
      </c>
      <c r="AD1826">
        <v>-3.80181202500198</v>
      </c>
      <c r="AE1826">
        <v>-1.79573582909848</v>
      </c>
      <c r="AF1826">
        <v>0.83911490880128503</v>
      </c>
      <c r="AG1826">
        <v>1.30681556421575</v>
      </c>
      <c r="AH1826">
        <v>1.2091326961808</v>
      </c>
      <c r="AI1826">
        <v>1.0284890300679801</v>
      </c>
      <c r="AJ1826">
        <v>0.83876389381488003</v>
      </c>
      <c r="AK1826">
        <v>0.56446828033359497</v>
      </c>
    </row>
    <row r="1827" spans="1:37" hidden="1" x14ac:dyDescent="0.3">
      <c r="A1827" s="13" t="str">
        <f t="shared" si="37"/>
        <v>SDGbaseTRA_UrbERT_v6_3PVAXahydr</v>
      </c>
      <c r="B1827" s="37" t="s">
        <v>220</v>
      </c>
      <c r="C1827" s="38" t="s">
        <v>296</v>
      </c>
      <c r="D1827" s="4" t="s">
        <v>212</v>
      </c>
      <c r="E1827" t="s">
        <v>46</v>
      </c>
      <c r="F1827">
        <v>1.0000000000004201</v>
      </c>
      <c r="G1827">
        <v>2.5992570260888401</v>
      </c>
      <c r="H1827">
        <v>2.7128630646530598</v>
      </c>
      <c r="I1827">
        <v>2.69726886379808</v>
      </c>
      <c r="J1827">
        <v>2.7162203862851899</v>
      </c>
      <c r="K1827">
        <v>2.74264012984428</v>
      </c>
      <c r="L1827">
        <v>2.77340177408899</v>
      </c>
      <c r="M1827">
        <v>2.8218432241924201</v>
      </c>
      <c r="N1827">
        <v>2.8646306509745201</v>
      </c>
      <c r="O1827">
        <v>3.0790451386951299</v>
      </c>
      <c r="P1827">
        <v>3.1435607001260402</v>
      </c>
      <c r="Q1827">
        <v>3.5118278745457201</v>
      </c>
      <c r="R1827">
        <v>3.52976800712243</v>
      </c>
      <c r="S1827">
        <v>3.54989638389269</v>
      </c>
      <c r="T1827">
        <v>3.5680104560760699</v>
      </c>
      <c r="U1827">
        <v>3.5893104094733901</v>
      </c>
      <c r="V1827">
        <v>3.5989266167137899</v>
      </c>
      <c r="W1827">
        <v>3.6184817533239699</v>
      </c>
      <c r="X1827">
        <v>-1.18300120398218</v>
      </c>
      <c r="Y1827">
        <v>-1.19702654011445</v>
      </c>
      <c r="Z1827">
        <v>1.2037494634229999</v>
      </c>
      <c r="AA1827">
        <v>0.91549449234757396</v>
      </c>
      <c r="AB1827">
        <v>0.90385390547920497</v>
      </c>
      <c r="AC1827">
        <v>1.0618867385078901</v>
      </c>
      <c r="AD1827">
        <v>1.30366258517374</v>
      </c>
      <c r="AE1827">
        <v>1.59009629716243</v>
      </c>
      <c r="AF1827">
        <v>1.90091737619701</v>
      </c>
      <c r="AG1827">
        <v>1.7442295115811799</v>
      </c>
      <c r="AH1827">
        <v>1.5535556553966501</v>
      </c>
      <c r="AI1827">
        <v>1.22149104954944</v>
      </c>
      <c r="AJ1827">
        <v>0.93291450875371196</v>
      </c>
      <c r="AK1827">
        <v>0.68133472385085403</v>
      </c>
    </row>
    <row r="1828" spans="1:37" hidden="1" x14ac:dyDescent="0.3">
      <c r="A1828" s="13" t="str">
        <f t="shared" si="37"/>
        <v>SDGbaseTRA_UrbERT_v6_3PVAXaammo</v>
      </c>
      <c r="B1828" s="37" t="s">
        <v>220</v>
      </c>
      <c r="C1828" s="38" t="s">
        <v>296</v>
      </c>
      <c r="D1828" s="4" t="s">
        <v>212</v>
      </c>
      <c r="E1828" t="s">
        <v>47</v>
      </c>
      <c r="F1828">
        <v>1.00000000000032</v>
      </c>
      <c r="G1828">
        <v>1.0325010962993799</v>
      </c>
      <c r="H1828">
        <v>1.0247307991937</v>
      </c>
      <c r="I1828">
        <v>1.0245335432535001</v>
      </c>
      <c r="J1828">
        <v>1.0184093553203399</v>
      </c>
      <c r="K1828">
        <v>1.01827509341752</v>
      </c>
      <c r="L1828">
        <v>1.02049840481846</v>
      </c>
      <c r="M1828">
        <v>1.02380252563983</v>
      </c>
      <c r="N1828">
        <v>1.0239888603581</v>
      </c>
      <c r="O1828">
        <v>1.00841173960904</v>
      </c>
      <c r="P1828">
        <v>1.0066071023058001</v>
      </c>
      <c r="Q1828">
        <v>1.00737496457266</v>
      </c>
      <c r="R1828">
        <v>1.0124418193804801</v>
      </c>
      <c r="S1828">
        <v>1.01640433784034</v>
      </c>
      <c r="T1828">
        <v>1.0195293686739699</v>
      </c>
      <c r="U1828">
        <v>1.02484916434028</v>
      </c>
      <c r="V1828">
        <v>1.0307941766553901</v>
      </c>
      <c r="W1828">
        <v>1.0353078196946399</v>
      </c>
      <c r="X1828">
        <v>1.03678841722018</v>
      </c>
      <c r="Y1828">
        <v>1.03486525202879</v>
      </c>
      <c r="Z1828">
        <v>1.0322332914069501</v>
      </c>
      <c r="AA1828">
        <v>1.0276334670246601</v>
      </c>
      <c r="AB1828">
        <v>1.00820228580579</v>
      </c>
      <c r="AC1828">
        <v>0.99602320008667999</v>
      </c>
      <c r="AD1828">
        <v>0.99219862416401805</v>
      </c>
      <c r="AE1828">
        <v>0.99233747280915197</v>
      </c>
      <c r="AF1828">
        <v>0.99503202667787305</v>
      </c>
      <c r="AG1828">
        <v>0.99195078723758301</v>
      </c>
      <c r="AH1828">
        <v>0.95918019744149496</v>
      </c>
      <c r="AI1828">
        <v>0.93144076704878498</v>
      </c>
      <c r="AJ1828">
        <v>0.91312915427845798</v>
      </c>
      <c r="AK1828">
        <v>0.89861353331636395</v>
      </c>
    </row>
    <row r="1829" spans="1:37" hidden="1" x14ac:dyDescent="0.3">
      <c r="A1829" s="13" t="str">
        <f t="shared" si="37"/>
        <v>SDGbaseTRA_UrbERT_v6_3PVAXabchm</v>
      </c>
      <c r="B1829" s="37" t="s">
        <v>220</v>
      </c>
      <c r="C1829" s="38" t="s">
        <v>296</v>
      </c>
      <c r="D1829" s="4" t="s">
        <v>212</v>
      </c>
      <c r="E1829" t="s">
        <v>48</v>
      </c>
      <c r="F1829">
        <v>1.0000000000006499</v>
      </c>
      <c r="G1829">
        <v>1.2654217550646301</v>
      </c>
      <c r="H1829">
        <v>1.37223396701346</v>
      </c>
      <c r="I1829">
        <v>1.3640746463994899</v>
      </c>
      <c r="J1829">
        <v>1.4111385151960001</v>
      </c>
      <c r="K1829">
        <v>1.4607769110030699</v>
      </c>
      <c r="L1829">
        <v>1.5118593626712999</v>
      </c>
      <c r="M1829">
        <v>1.5764883244288399</v>
      </c>
      <c r="N1829">
        <v>1.63444479679834</v>
      </c>
      <c r="O1829">
        <v>1.91925643246152</v>
      </c>
      <c r="P1829">
        <v>1.9967379365454401</v>
      </c>
      <c r="Q1829">
        <v>2.02170984895919</v>
      </c>
      <c r="R1829">
        <v>2.0343905406096701</v>
      </c>
      <c r="S1829">
        <v>2.0429036310178699</v>
      </c>
      <c r="T1829">
        <v>2.0539314133272701</v>
      </c>
      <c r="U1829">
        <v>2.0707897213377899</v>
      </c>
      <c r="V1829">
        <v>2.07053072319844</v>
      </c>
      <c r="W1829">
        <v>2.0794767884107301</v>
      </c>
      <c r="X1829">
        <v>2.0894956144768999</v>
      </c>
      <c r="Y1829">
        <v>2.05134054290891</v>
      </c>
      <c r="Z1829">
        <v>1.9971664530998301</v>
      </c>
      <c r="AA1829">
        <v>1.92997563215681</v>
      </c>
      <c r="AB1829">
        <v>1.9915101251674201</v>
      </c>
      <c r="AC1829">
        <v>2.0413488025705799</v>
      </c>
      <c r="AD1829">
        <v>2.0845761604963098</v>
      </c>
      <c r="AE1829">
        <v>2.12622718230821</v>
      </c>
      <c r="AF1829">
        <v>2.17456012723515</v>
      </c>
      <c r="AG1829">
        <v>2.1335374327154</v>
      </c>
      <c r="AH1829">
        <v>2.0700023928801001</v>
      </c>
      <c r="AI1829">
        <v>1.9592214353725801</v>
      </c>
      <c r="AJ1829">
        <v>1.8545442170583399</v>
      </c>
      <c r="AK1829">
        <v>1.7450218912511599</v>
      </c>
    </row>
    <row r="1830" spans="1:37" hidden="1" x14ac:dyDescent="0.3">
      <c r="A1830" s="13" t="str">
        <f t="shared" si="37"/>
        <v>SDGbaseTRA_UrbERT_v6_3PVAXaochm</v>
      </c>
      <c r="B1830" s="37" t="s">
        <v>220</v>
      </c>
      <c r="C1830" s="38" t="s">
        <v>296</v>
      </c>
      <c r="D1830" s="4" t="s">
        <v>212</v>
      </c>
      <c r="E1830" t="s">
        <v>49</v>
      </c>
      <c r="F1830">
        <v>1.0000000000001099</v>
      </c>
      <c r="G1830">
        <v>1.18753955387392</v>
      </c>
      <c r="H1830">
        <v>1.26642348801001</v>
      </c>
      <c r="I1830">
        <v>1.24925238303996</v>
      </c>
      <c r="J1830">
        <v>1.2806009003024501</v>
      </c>
      <c r="K1830">
        <v>1.3133408097272301</v>
      </c>
      <c r="L1830">
        <v>1.34666524778233</v>
      </c>
      <c r="M1830">
        <v>1.3881146615009099</v>
      </c>
      <c r="N1830">
        <v>1.4277474381747799</v>
      </c>
      <c r="O1830">
        <v>1.6750344049397501</v>
      </c>
      <c r="P1830">
        <v>1.7284965446656899</v>
      </c>
      <c r="Q1830">
        <v>1.73570175897039</v>
      </c>
      <c r="R1830">
        <v>1.7331276262989399</v>
      </c>
      <c r="S1830">
        <v>1.73169989232022</v>
      </c>
      <c r="T1830">
        <v>1.7355708899283799</v>
      </c>
      <c r="U1830">
        <v>1.74215591410731</v>
      </c>
      <c r="V1830">
        <v>1.7334122589940699</v>
      </c>
      <c r="W1830">
        <v>1.73695355721962</v>
      </c>
      <c r="X1830">
        <v>1.7516316831343199</v>
      </c>
      <c r="Y1830">
        <v>1.7363393722883</v>
      </c>
      <c r="Z1830">
        <v>1.7124439304727199</v>
      </c>
      <c r="AA1830">
        <v>1.6954368149742001</v>
      </c>
      <c r="AB1830">
        <v>1.7561609412182499</v>
      </c>
      <c r="AC1830">
        <v>1.7861906442175901</v>
      </c>
      <c r="AD1830">
        <v>1.79699263152532</v>
      </c>
      <c r="AE1830">
        <v>1.7993555203398299</v>
      </c>
      <c r="AF1830">
        <v>1.8022541132313901</v>
      </c>
      <c r="AG1830">
        <v>1.77415474438178</v>
      </c>
      <c r="AH1830">
        <v>1.74743756454668</v>
      </c>
      <c r="AI1830">
        <v>1.6829475089932999</v>
      </c>
      <c r="AJ1830">
        <v>1.6225428878435799</v>
      </c>
      <c r="AK1830">
        <v>1.56022269107961</v>
      </c>
    </row>
    <row r="1831" spans="1:37" hidden="1" x14ac:dyDescent="0.3">
      <c r="A1831" s="13" t="str">
        <f t="shared" si="37"/>
        <v>SDGbaseTRA_UrbERT_v6_3PVAXarubb</v>
      </c>
      <c r="B1831" s="37" t="s">
        <v>220</v>
      </c>
      <c r="C1831" s="38" t="s">
        <v>296</v>
      </c>
      <c r="D1831" s="4" t="s">
        <v>212</v>
      </c>
      <c r="E1831" t="s">
        <v>50</v>
      </c>
      <c r="F1831">
        <v>1.00000000000001</v>
      </c>
      <c r="G1831">
        <v>1.01170563001087</v>
      </c>
      <c r="H1831">
        <v>1.0121638774034201</v>
      </c>
      <c r="I1831">
        <v>1.00420476462486</v>
      </c>
      <c r="J1831">
        <v>1.0015394668511299</v>
      </c>
      <c r="K1831">
        <v>1.00416224973301</v>
      </c>
      <c r="L1831">
        <v>1.0077829438171499</v>
      </c>
      <c r="M1831">
        <v>1.0113140258223099</v>
      </c>
      <c r="N1831">
        <v>1.0135200541826499</v>
      </c>
      <c r="O1831">
        <v>1.0224023358468799</v>
      </c>
      <c r="P1831">
        <v>1.02241245777689</v>
      </c>
      <c r="Q1831">
        <v>1.0199725099105299</v>
      </c>
      <c r="R1831">
        <v>1.0224590224723999</v>
      </c>
      <c r="S1831">
        <v>1.02344043557604</v>
      </c>
      <c r="T1831">
        <v>1.0244049210032999</v>
      </c>
      <c r="U1831">
        <v>1.0275341965050899</v>
      </c>
      <c r="V1831">
        <v>1.0311555102602601</v>
      </c>
      <c r="W1831">
        <v>1.0329327961973001</v>
      </c>
      <c r="X1831">
        <v>1.0311728992051299</v>
      </c>
      <c r="Y1831">
        <v>1.02656396035542</v>
      </c>
      <c r="Z1831">
        <v>1.02183790583977</v>
      </c>
      <c r="AA1831">
        <v>1.01604354918749</v>
      </c>
      <c r="AB1831">
        <v>1.01998374643463</v>
      </c>
      <c r="AC1831">
        <v>1.02476472229</v>
      </c>
      <c r="AD1831">
        <v>1.0315719491776001</v>
      </c>
      <c r="AE1831">
        <v>1.0382103029734</v>
      </c>
      <c r="AF1831">
        <v>1.04448931470418</v>
      </c>
      <c r="AG1831">
        <v>1.04136900410431</v>
      </c>
      <c r="AH1831">
        <v>1.0261497411754601</v>
      </c>
      <c r="AI1831">
        <v>1.0113825635993601</v>
      </c>
      <c r="AJ1831">
        <v>1.0017345087035601</v>
      </c>
      <c r="AK1831">
        <v>0.99322940110963098</v>
      </c>
    </row>
    <row r="1832" spans="1:37" hidden="1" x14ac:dyDescent="0.3">
      <c r="A1832" s="13" t="str">
        <f t="shared" si="37"/>
        <v>SDGbaseTRA_UrbERT_v6_3PVAXaplas</v>
      </c>
      <c r="B1832" s="37" t="s">
        <v>220</v>
      </c>
      <c r="C1832" s="38" t="s">
        <v>296</v>
      </c>
      <c r="D1832" s="4" t="s">
        <v>212</v>
      </c>
      <c r="E1832" t="s">
        <v>51</v>
      </c>
      <c r="F1832">
        <v>1.00000000000004</v>
      </c>
      <c r="G1832">
        <v>1.0560374102129799</v>
      </c>
      <c r="H1832">
        <v>1.0559944814531701</v>
      </c>
      <c r="I1832">
        <v>1.0537391504653699</v>
      </c>
      <c r="J1832">
        <v>1.0470623359016999</v>
      </c>
      <c r="K1832">
        <v>1.04726416537825</v>
      </c>
      <c r="L1832">
        <v>1.0504783490004901</v>
      </c>
      <c r="M1832">
        <v>1.0541042454689999</v>
      </c>
      <c r="N1832">
        <v>1.0554863968908901</v>
      </c>
      <c r="O1832">
        <v>1.0492687488839101</v>
      </c>
      <c r="P1832">
        <v>1.0486642698341599</v>
      </c>
      <c r="Q1832">
        <v>1.0474303479878599</v>
      </c>
      <c r="R1832">
        <v>1.04993403893837</v>
      </c>
      <c r="S1832">
        <v>1.0521692226936501</v>
      </c>
      <c r="T1832">
        <v>1.0538858039110901</v>
      </c>
      <c r="U1832">
        <v>1.0583803466533499</v>
      </c>
      <c r="V1832">
        <v>1.06254590342527</v>
      </c>
      <c r="W1832">
        <v>1.0653020018391901</v>
      </c>
      <c r="X1832">
        <v>1.0658616617135801</v>
      </c>
      <c r="Y1832">
        <v>1.06346977199215</v>
      </c>
      <c r="Z1832">
        <v>1.0609948366548101</v>
      </c>
      <c r="AA1832">
        <v>1.0586295756865001</v>
      </c>
      <c r="AB1832">
        <v>1.05346834406851</v>
      </c>
      <c r="AC1832">
        <v>1.0505980562330399</v>
      </c>
      <c r="AD1832">
        <v>1.05152767110686</v>
      </c>
      <c r="AE1832">
        <v>1.0536324721634001</v>
      </c>
      <c r="AF1832">
        <v>1.05645841339409</v>
      </c>
      <c r="AG1832">
        <v>1.05327344208928</v>
      </c>
      <c r="AH1832">
        <v>1.0223619262221499</v>
      </c>
      <c r="AI1832">
        <v>0.99662176874710495</v>
      </c>
      <c r="AJ1832">
        <v>0.97922474995886799</v>
      </c>
      <c r="AK1832">
        <v>0.96461385398619504</v>
      </c>
    </row>
    <row r="1833" spans="1:37" hidden="1" x14ac:dyDescent="0.3">
      <c r="A1833" s="13" t="str">
        <f t="shared" si="37"/>
        <v>SDGbaseTRA_UrbERT_v6_3PVAXanmet</v>
      </c>
      <c r="B1833" s="37" t="s">
        <v>220</v>
      </c>
      <c r="C1833" s="38" t="s">
        <v>296</v>
      </c>
      <c r="D1833" s="4" t="s">
        <v>212</v>
      </c>
      <c r="E1833" t="s">
        <v>52</v>
      </c>
      <c r="F1833">
        <v>1</v>
      </c>
      <c r="G1833">
        <v>1.0799828485924601</v>
      </c>
      <c r="H1833">
        <v>1.07038761691861</v>
      </c>
      <c r="I1833">
        <v>1.07888043051658</v>
      </c>
      <c r="J1833">
        <v>1.0651641390504001</v>
      </c>
      <c r="K1833">
        <v>1.0604568693840299</v>
      </c>
      <c r="L1833">
        <v>1.05942531740762</v>
      </c>
      <c r="M1833">
        <v>1.0608554574579701</v>
      </c>
      <c r="N1833">
        <v>1.0609851371289301</v>
      </c>
      <c r="O1833">
        <v>1.0617532626553601</v>
      </c>
      <c r="P1833">
        <v>1.06111939545586</v>
      </c>
      <c r="Q1833">
        <v>1.05911932594831</v>
      </c>
      <c r="R1833">
        <v>1.0452680307861399</v>
      </c>
      <c r="S1833">
        <v>1.05293694583883</v>
      </c>
      <c r="T1833">
        <v>1.0587830192678001</v>
      </c>
      <c r="U1833">
        <v>1.06603924076239</v>
      </c>
      <c r="V1833">
        <v>1.073604646158</v>
      </c>
      <c r="W1833">
        <v>1.0784626301964899</v>
      </c>
      <c r="X1833">
        <v>1.0789842155010501</v>
      </c>
      <c r="Y1833">
        <v>1.0778808669620199</v>
      </c>
      <c r="Z1833">
        <v>1.0768221392974899</v>
      </c>
      <c r="AA1833">
        <v>1.0750797713087901</v>
      </c>
      <c r="AB1833">
        <v>1.0703899628570299</v>
      </c>
      <c r="AC1833">
        <v>1.0687959820658</v>
      </c>
      <c r="AD1833">
        <v>1.0717809745496101</v>
      </c>
      <c r="AE1833">
        <v>1.0757915405129701</v>
      </c>
      <c r="AF1833">
        <v>1.08019979415821</v>
      </c>
      <c r="AG1833">
        <v>1.07698407533776</v>
      </c>
      <c r="AH1833">
        <v>1.0551935434556099</v>
      </c>
      <c r="AI1833">
        <v>1.0361958151275299</v>
      </c>
      <c r="AJ1833">
        <v>1.02473256149224</v>
      </c>
      <c r="AK1833">
        <v>1.01500553264314</v>
      </c>
    </row>
    <row r="1834" spans="1:37" hidden="1" x14ac:dyDescent="0.3">
      <c r="A1834" s="13" t="str">
        <f t="shared" si="37"/>
        <v>SDGbaseTRA_UrbERT_v6_3PVAXairon</v>
      </c>
      <c r="B1834" s="37" t="s">
        <v>220</v>
      </c>
      <c r="C1834" s="38" t="s">
        <v>296</v>
      </c>
      <c r="D1834" s="4" t="s">
        <v>212</v>
      </c>
      <c r="E1834" t="s">
        <v>53</v>
      </c>
      <c r="F1834">
        <v>1.00000000000005</v>
      </c>
      <c r="G1834">
        <v>1.2022869916024801</v>
      </c>
      <c r="H1834">
        <v>1.17498537786594</v>
      </c>
      <c r="I1834">
        <v>1.16201984919162</v>
      </c>
      <c r="J1834">
        <v>1.1442722481723699</v>
      </c>
      <c r="K1834">
        <v>1.1380769831086699</v>
      </c>
      <c r="L1834">
        <v>1.13732954210586</v>
      </c>
      <c r="M1834">
        <v>1.1407296677484799</v>
      </c>
      <c r="N1834">
        <v>1.1412139792665099</v>
      </c>
      <c r="O1834">
        <v>1.1411460036760801</v>
      </c>
      <c r="P1834">
        <v>1.1397618778527301</v>
      </c>
      <c r="Q1834">
        <v>1.13622294778842</v>
      </c>
      <c r="R1834">
        <v>1.13060876825514</v>
      </c>
      <c r="S1834">
        <v>1.1336191474416</v>
      </c>
      <c r="T1834">
        <v>1.13612698679159</v>
      </c>
      <c r="U1834">
        <v>1.14165198197492</v>
      </c>
      <c r="V1834">
        <v>1.1500927416412099</v>
      </c>
      <c r="W1834">
        <v>1.1543838684736201</v>
      </c>
      <c r="X1834">
        <v>1.1530718827379101</v>
      </c>
      <c r="Y1834">
        <v>1.15162171103634</v>
      </c>
      <c r="Z1834">
        <v>1.1490763463454301</v>
      </c>
      <c r="AA1834">
        <v>1.1476961979993701</v>
      </c>
      <c r="AB1834">
        <v>1.13269484043929</v>
      </c>
      <c r="AC1834">
        <v>1.1290041945709399</v>
      </c>
      <c r="AD1834">
        <v>1.13442169056465</v>
      </c>
      <c r="AE1834">
        <v>1.14167519008688</v>
      </c>
      <c r="AF1834">
        <v>1.1489577094329</v>
      </c>
      <c r="AG1834">
        <v>1.1471110683222301</v>
      </c>
      <c r="AH1834">
        <v>1.11155774365626</v>
      </c>
      <c r="AI1834">
        <v>1.0859874601467501</v>
      </c>
      <c r="AJ1834">
        <v>1.0712286153449699</v>
      </c>
      <c r="AK1834">
        <v>1.05990223959267</v>
      </c>
    </row>
    <row r="1835" spans="1:37" hidden="1" x14ac:dyDescent="0.3">
      <c r="A1835" s="13" t="str">
        <f t="shared" si="37"/>
        <v>SDGbaseTRA_UrbERT_v6_3PVAXanfrm</v>
      </c>
      <c r="B1835" s="37" t="s">
        <v>220</v>
      </c>
      <c r="C1835" s="38" t="s">
        <v>296</v>
      </c>
      <c r="D1835" s="4" t="s">
        <v>212</v>
      </c>
      <c r="E1835" t="s">
        <v>54</v>
      </c>
      <c r="F1835">
        <v>0.99999999999998002</v>
      </c>
      <c r="G1835">
        <v>1.1652294357325299</v>
      </c>
      <c r="H1835">
        <v>1.1074943061948099</v>
      </c>
      <c r="I1835">
        <v>1.06524215564445</v>
      </c>
      <c r="J1835">
        <v>1.04971794338269</v>
      </c>
      <c r="K1835">
        <v>1.0557885950102099</v>
      </c>
      <c r="L1835">
        <v>1.0771327217767599</v>
      </c>
      <c r="M1835">
        <v>1.13005776720622</v>
      </c>
      <c r="N1835">
        <v>1.1567049654150801</v>
      </c>
      <c r="O1835">
        <v>1.24744381440635</v>
      </c>
      <c r="P1835">
        <v>1.2438250412033101</v>
      </c>
      <c r="Q1835">
        <v>1.2127232672438999</v>
      </c>
      <c r="R1835">
        <v>1.1747297969789601</v>
      </c>
      <c r="S1835">
        <v>1.16174401135026</v>
      </c>
      <c r="T1835">
        <v>1.1537610390068</v>
      </c>
      <c r="U1835">
        <v>1.15684860090615</v>
      </c>
      <c r="V1835">
        <v>1.1922433677831299</v>
      </c>
      <c r="W1835">
        <v>1.20190426399439</v>
      </c>
      <c r="X1835">
        <v>1.17006582672934</v>
      </c>
      <c r="Y1835">
        <v>1.16118365910914</v>
      </c>
      <c r="Z1835">
        <v>1.1446873396359201</v>
      </c>
      <c r="AA1835">
        <v>1.1396535079029699</v>
      </c>
      <c r="AB1835">
        <v>1.0236685959432901</v>
      </c>
      <c r="AC1835">
        <v>1.00130445715453</v>
      </c>
      <c r="AD1835">
        <v>1.03210611270029</v>
      </c>
      <c r="AE1835">
        <v>1.0722519903701999</v>
      </c>
      <c r="AF1835">
        <v>1.11128644828697</v>
      </c>
      <c r="AG1835">
        <v>1.11716473374161</v>
      </c>
      <c r="AH1835">
        <v>1.00203247015012</v>
      </c>
      <c r="AI1835">
        <v>0.93444323565861698</v>
      </c>
      <c r="AJ1835">
        <v>0.91067326418032102</v>
      </c>
      <c r="AK1835">
        <v>0.89743163578134499</v>
      </c>
    </row>
    <row r="1836" spans="1:37" hidden="1" x14ac:dyDescent="0.3">
      <c r="A1836" s="13" t="str">
        <f t="shared" si="37"/>
        <v>SDGbaseTRA_UrbERT_v6_3PVAXametp</v>
      </c>
      <c r="B1836" s="37" t="s">
        <v>220</v>
      </c>
      <c r="C1836" s="38" t="s">
        <v>296</v>
      </c>
      <c r="D1836" s="4" t="s">
        <v>212</v>
      </c>
      <c r="E1836" t="s">
        <v>55</v>
      </c>
      <c r="F1836">
        <v>1.00000000000003</v>
      </c>
      <c r="G1836">
        <v>1.1935480277491499</v>
      </c>
      <c r="H1836">
        <v>1.1877878160289399</v>
      </c>
      <c r="I1836">
        <v>1.18346999302123</v>
      </c>
      <c r="J1836">
        <v>1.17381773616274</v>
      </c>
      <c r="K1836">
        <v>1.17302496537417</v>
      </c>
      <c r="L1836">
        <v>1.17628290791845</v>
      </c>
      <c r="M1836">
        <v>1.1804603081566201</v>
      </c>
      <c r="N1836">
        <v>1.1822162088696599</v>
      </c>
      <c r="O1836">
        <v>1.1771337028779201</v>
      </c>
      <c r="P1836">
        <v>1.1762728380367899</v>
      </c>
      <c r="Q1836">
        <v>1.17431878773235</v>
      </c>
      <c r="R1836">
        <v>1.17478025573775</v>
      </c>
      <c r="S1836">
        <v>1.1775005477170299</v>
      </c>
      <c r="T1836">
        <v>1.1795682843424</v>
      </c>
      <c r="U1836">
        <v>1.1847336840037399</v>
      </c>
      <c r="V1836">
        <v>1.1899147379645001</v>
      </c>
      <c r="W1836">
        <v>1.1927489268970799</v>
      </c>
      <c r="X1836">
        <v>1.1922407258499299</v>
      </c>
      <c r="Y1836">
        <v>1.1898748632199201</v>
      </c>
      <c r="Z1836">
        <v>1.18754156917576</v>
      </c>
      <c r="AA1836">
        <v>1.1853474491622999</v>
      </c>
      <c r="AB1836">
        <v>1.17996262463236</v>
      </c>
      <c r="AC1836">
        <v>1.17710762041493</v>
      </c>
      <c r="AD1836">
        <v>1.1786449079207699</v>
      </c>
      <c r="AE1836">
        <v>1.18127453054957</v>
      </c>
      <c r="AF1836">
        <v>1.18442982739585</v>
      </c>
      <c r="AG1836">
        <v>1.18069404032653</v>
      </c>
      <c r="AH1836">
        <v>1.1458020053023199</v>
      </c>
      <c r="AI1836">
        <v>1.1170371445506599</v>
      </c>
      <c r="AJ1836">
        <v>1.09826504023505</v>
      </c>
      <c r="AK1836">
        <v>1.0825701479827501</v>
      </c>
    </row>
    <row r="1837" spans="1:37" hidden="1" x14ac:dyDescent="0.3">
      <c r="A1837" s="13" t="str">
        <f t="shared" si="37"/>
        <v>SDGbaseTRA_UrbERT_v6_3PVAXamach</v>
      </c>
      <c r="B1837" s="37" t="s">
        <v>220</v>
      </c>
      <c r="C1837" s="38" t="s">
        <v>296</v>
      </c>
      <c r="D1837" s="4" t="s">
        <v>212</v>
      </c>
      <c r="E1837" t="s">
        <v>56</v>
      </c>
      <c r="F1837">
        <v>1.00000000000004</v>
      </c>
      <c r="G1837">
        <v>1.17651031877711</v>
      </c>
      <c r="H1837">
        <v>1.1653120012979701</v>
      </c>
      <c r="I1837">
        <v>1.1688808876163099</v>
      </c>
      <c r="J1837">
        <v>1.1529580969119999</v>
      </c>
      <c r="K1837">
        <v>1.1476013000982901</v>
      </c>
      <c r="L1837">
        <v>1.1474979512772101</v>
      </c>
      <c r="M1837">
        <v>1.1511233018510501</v>
      </c>
      <c r="N1837">
        <v>1.1514676197629099</v>
      </c>
      <c r="O1837">
        <v>1.15178124258248</v>
      </c>
      <c r="P1837">
        <v>1.1496153458482199</v>
      </c>
      <c r="Q1837">
        <v>1.14577187342577</v>
      </c>
      <c r="R1837">
        <v>1.1314844155150801</v>
      </c>
      <c r="S1837">
        <v>1.1366271976408899</v>
      </c>
      <c r="T1837">
        <v>1.140917578789</v>
      </c>
      <c r="U1837">
        <v>1.14771432442203</v>
      </c>
      <c r="V1837">
        <v>1.1560594194245399</v>
      </c>
      <c r="W1837">
        <v>1.1600247267274399</v>
      </c>
      <c r="X1837">
        <v>1.1582632941484301</v>
      </c>
      <c r="Y1837">
        <v>1.1576615125457901</v>
      </c>
      <c r="Z1837">
        <v>1.1562854195880301</v>
      </c>
      <c r="AA1837">
        <v>1.15526262166627</v>
      </c>
      <c r="AB1837">
        <v>1.1447666579935301</v>
      </c>
      <c r="AC1837">
        <v>1.14191910060645</v>
      </c>
      <c r="AD1837">
        <v>1.14742186204401</v>
      </c>
      <c r="AE1837">
        <v>1.15430742971998</v>
      </c>
      <c r="AF1837">
        <v>1.16105354805082</v>
      </c>
      <c r="AG1837">
        <v>1.1585399767798701</v>
      </c>
      <c r="AH1837">
        <v>1.1231693224759001</v>
      </c>
      <c r="AI1837">
        <v>1.09471500344911</v>
      </c>
      <c r="AJ1837">
        <v>1.07830292359431</v>
      </c>
      <c r="AK1837">
        <v>1.0652874405031101</v>
      </c>
    </row>
    <row r="1838" spans="1:37" hidden="1" x14ac:dyDescent="0.3">
      <c r="A1838" s="13" t="str">
        <f t="shared" si="37"/>
        <v>SDGbaseTRA_UrbERT_v6_3PVAXafcel</v>
      </c>
      <c r="B1838" s="37" t="s">
        <v>220</v>
      </c>
      <c r="C1838" s="38" t="s">
        <v>296</v>
      </c>
      <c r="D1838" s="4" t="s">
        <v>212</v>
      </c>
      <c r="E1838" t="s">
        <v>57</v>
      </c>
      <c r="F1838">
        <v>0.99999999999979095</v>
      </c>
      <c r="G1838">
        <v>1.00237249385205</v>
      </c>
      <c r="H1838">
        <v>1.0083443873559801</v>
      </c>
      <c r="I1838">
        <v>0.96603532601128805</v>
      </c>
      <c r="J1838">
        <v>0.95874326451646197</v>
      </c>
      <c r="K1838">
        <v>0.96070064137687405</v>
      </c>
      <c r="L1838">
        <v>0.97553018610831299</v>
      </c>
      <c r="M1838">
        <v>1.0183262970268301</v>
      </c>
      <c r="N1838">
        <v>1.05043576253278</v>
      </c>
      <c r="O1838">
        <v>1.19552820622014</v>
      </c>
      <c r="P1838">
        <v>1.23364643576764</v>
      </c>
      <c r="Q1838">
        <v>1.2415809945946701</v>
      </c>
      <c r="R1838">
        <v>1.23835890839352</v>
      </c>
      <c r="S1838">
        <v>1.2383621569647201</v>
      </c>
      <c r="T1838">
        <v>1.2403433410334499</v>
      </c>
      <c r="U1838">
        <v>1.24569363512618</v>
      </c>
      <c r="V1838">
        <v>1.26893113977537</v>
      </c>
      <c r="W1838">
        <v>1.27814293058816</v>
      </c>
      <c r="X1838">
        <v>1.25351413650002</v>
      </c>
      <c r="Y1838">
        <v>1.24641336244637</v>
      </c>
      <c r="Z1838">
        <v>1.2329639799740699</v>
      </c>
      <c r="AA1838">
        <v>1.2276427558212299</v>
      </c>
      <c r="AB1838">
        <v>1.18653505479775</v>
      </c>
      <c r="AC1838">
        <v>1.1637276980729601</v>
      </c>
      <c r="AD1838">
        <v>1.1682437367510301</v>
      </c>
      <c r="AE1838">
        <v>1.17680152982876</v>
      </c>
      <c r="AF1838">
        <v>1.1877840387093199</v>
      </c>
      <c r="AG1838">
        <v>1.18160524415784</v>
      </c>
      <c r="AH1838">
        <v>1.1051242600312601</v>
      </c>
      <c r="AI1838">
        <v>1.0128053852760199</v>
      </c>
      <c r="AJ1838">
        <v>0.96184441000730303</v>
      </c>
      <c r="AK1838">
        <v>0.91789298884253701</v>
      </c>
    </row>
    <row r="1839" spans="1:37" hidden="1" x14ac:dyDescent="0.3">
      <c r="A1839" s="13" t="str">
        <f t="shared" si="37"/>
        <v>SDGbaseTRA_UrbERT_v6_3PVAXaelct</v>
      </c>
      <c r="B1839" s="37" t="s">
        <v>220</v>
      </c>
      <c r="C1839" s="38" t="s">
        <v>296</v>
      </c>
      <c r="D1839" s="4" t="s">
        <v>212</v>
      </c>
      <c r="E1839" t="s">
        <v>58</v>
      </c>
      <c r="F1839">
        <v>0.999999999999857</v>
      </c>
      <c r="G1839">
        <v>1.00439195131436</v>
      </c>
      <c r="H1839">
        <v>1.01105259705243</v>
      </c>
      <c r="I1839">
        <v>0.97243489193587795</v>
      </c>
      <c r="J1839">
        <v>0.96599556598029301</v>
      </c>
      <c r="K1839">
        <v>0.96808668617772098</v>
      </c>
      <c r="L1839">
        <v>0.981955004607033</v>
      </c>
      <c r="M1839">
        <v>1.02148856881018</v>
      </c>
      <c r="N1839">
        <v>1.05124194481044</v>
      </c>
      <c r="O1839">
        <v>1.18641948618457</v>
      </c>
      <c r="P1839">
        <v>1.22195343184012</v>
      </c>
      <c r="Q1839">
        <v>1.22942199695666</v>
      </c>
      <c r="R1839">
        <v>1.22634336628229</v>
      </c>
      <c r="S1839">
        <v>1.2265076773558501</v>
      </c>
      <c r="T1839">
        <v>1.2285336516856999</v>
      </c>
      <c r="U1839">
        <v>1.2336248033972499</v>
      </c>
      <c r="V1839">
        <v>1.25475218004075</v>
      </c>
      <c r="W1839">
        <v>1.26327619510282</v>
      </c>
      <c r="X1839">
        <v>1.24121150509543</v>
      </c>
      <c r="Y1839">
        <v>1.2347741041607601</v>
      </c>
      <c r="Z1839">
        <v>1.2224253233070601</v>
      </c>
      <c r="AA1839">
        <v>1.2177247485465099</v>
      </c>
      <c r="AB1839">
        <v>1.1810716878258301</v>
      </c>
      <c r="AC1839">
        <v>1.1606701986068499</v>
      </c>
      <c r="AD1839">
        <v>1.1648788032083901</v>
      </c>
      <c r="AE1839">
        <v>1.1726128800512601</v>
      </c>
      <c r="AF1839">
        <v>1.1825177626679</v>
      </c>
      <c r="AG1839">
        <v>1.17670650667549</v>
      </c>
      <c r="AH1839">
        <v>1.1068499041326101</v>
      </c>
      <c r="AI1839">
        <v>1.0220353618331699</v>
      </c>
      <c r="AJ1839">
        <v>0.97504544662207004</v>
      </c>
      <c r="AK1839">
        <v>0.93446151655028298</v>
      </c>
    </row>
    <row r="1840" spans="1:37" hidden="1" x14ac:dyDescent="0.3">
      <c r="A1840" s="13" t="str">
        <f t="shared" si="37"/>
        <v>SDGbaseTRA_UrbERT_v6_3PVAXaemch</v>
      </c>
      <c r="B1840" s="37" t="s">
        <v>220</v>
      </c>
      <c r="C1840" s="38" t="s">
        <v>296</v>
      </c>
      <c r="D1840" s="4" t="s">
        <v>212</v>
      </c>
      <c r="E1840" t="s">
        <v>59</v>
      </c>
      <c r="F1840">
        <v>1.00000000000003</v>
      </c>
      <c r="G1840">
        <v>1.1864482643363601</v>
      </c>
      <c r="H1840">
        <v>1.1903920537935599</v>
      </c>
      <c r="I1840">
        <v>1.1888265815224901</v>
      </c>
      <c r="J1840">
        <v>1.18176858801193</v>
      </c>
      <c r="K1840">
        <v>1.1824409610859401</v>
      </c>
      <c r="L1840">
        <v>1.18661102726655</v>
      </c>
      <c r="M1840">
        <v>1.19125687757176</v>
      </c>
      <c r="N1840">
        <v>1.1930083721887501</v>
      </c>
      <c r="O1840">
        <v>1.18509745640063</v>
      </c>
      <c r="P1840">
        <v>1.18438907439068</v>
      </c>
      <c r="Q1840">
        <v>1.18283006189065</v>
      </c>
      <c r="R1840">
        <v>1.18587381444483</v>
      </c>
      <c r="S1840">
        <v>1.1877340059169199</v>
      </c>
      <c r="T1840">
        <v>1.1891746504404801</v>
      </c>
      <c r="U1840">
        <v>1.19414851091122</v>
      </c>
      <c r="V1840">
        <v>1.1987876212469899</v>
      </c>
      <c r="W1840">
        <v>1.2017877902903</v>
      </c>
      <c r="X1840">
        <v>1.20205896988881</v>
      </c>
      <c r="Y1840">
        <v>1.1991129342676199</v>
      </c>
      <c r="Z1840">
        <v>1.19616001456689</v>
      </c>
      <c r="AA1840">
        <v>1.19331950406716</v>
      </c>
      <c r="AB1840">
        <v>1.18699621208192</v>
      </c>
      <c r="AC1840">
        <v>1.1836995868476301</v>
      </c>
      <c r="AD1840">
        <v>1.1850888752256501</v>
      </c>
      <c r="AE1840">
        <v>1.18775056167128</v>
      </c>
      <c r="AF1840">
        <v>1.19115199714692</v>
      </c>
      <c r="AG1840">
        <v>1.18769833257121</v>
      </c>
      <c r="AH1840">
        <v>1.1500461342380699</v>
      </c>
      <c r="AI1840">
        <v>1.1182304682379101</v>
      </c>
      <c r="AJ1840">
        <v>1.0966358124051601</v>
      </c>
      <c r="AK1840">
        <v>1.0783182026690601</v>
      </c>
    </row>
    <row r="1841" spans="1:37" hidden="1" x14ac:dyDescent="0.3">
      <c r="A1841" s="13" t="str">
        <f t="shared" si="37"/>
        <v>SDGbaseTRA_UrbERT_v6_3PVAXasequ</v>
      </c>
      <c r="B1841" s="37" t="s">
        <v>220</v>
      </c>
      <c r="C1841" s="38" t="s">
        <v>296</v>
      </c>
      <c r="D1841" s="4" t="s">
        <v>212</v>
      </c>
      <c r="E1841" t="s">
        <v>60</v>
      </c>
      <c r="F1841">
        <v>1</v>
      </c>
      <c r="G1841">
        <v>1.19867470949897</v>
      </c>
      <c r="H1841">
        <v>1.17092902761655</v>
      </c>
      <c r="I1841">
        <v>1.1542275331896601</v>
      </c>
      <c r="J1841">
        <v>1.1349832606018599</v>
      </c>
      <c r="K1841">
        <v>1.1283417139353</v>
      </c>
      <c r="L1841">
        <v>1.12840292873044</v>
      </c>
      <c r="M1841">
        <v>1.1375279380075201</v>
      </c>
      <c r="N1841">
        <v>1.13950388538326</v>
      </c>
      <c r="O1841">
        <v>1.1478461759351</v>
      </c>
      <c r="P1841">
        <v>1.14448661272914</v>
      </c>
      <c r="Q1841">
        <v>1.13881216121488</v>
      </c>
      <c r="R1841">
        <v>1.12806566552146</v>
      </c>
      <c r="S1841">
        <v>1.1292731778893199</v>
      </c>
      <c r="T1841">
        <v>1.1312428562333401</v>
      </c>
      <c r="U1841">
        <v>1.1360319316135701</v>
      </c>
      <c r="V1841">
        <v>1.1413112255698901</v>
      </c>
      <c r="W1841">
        <v>1.1451116278062099</v>
      </c>
      <c r="X1841">
        <v>1.1466477680771101</v>
      </c>
      <c r="Y1841">
        <v>1.1458086410627999</v>
      </c>
      <c r="Z1841">
        <v>1.14366071181994</v>
      </c>
      <c r="AA1841">
        <v>1.1427389793273299</v>
      </c>
      <c r="AB1841">
        <v>1.1162217335684499</v>
      </c>
      <c r="AC1841">
        <v>1.10843578805917</v>
      </c>
      <c r="AD1841">
        <v>1.11749957188396</v>
      </c>
      <c r="AE1841">
        <v>1.1287508817894301</v>
      </c>
      <c r="AF1841">
        <v>1.1394318271546799</v>
      </c>
      <c r="AG1841">
        <v>1.1393029120504501</v>
      </c>
      <c r="AH1841">
        <v>1.0923251052168099</v>
      </c>
      <c r="AI1841">
        <v>1.0544441572498</v>
      </c>
      <c r="AJ1841">
        <v>1.03677018978209</v>
      </c>
      <c r="AK1841">
        <v>1.0243224839256899</v>
      </c>
    </row>
    <row r="1842" spans="1:37" hidden="1" x14ac:dyDescent="0.3">
      <c r="A1842" s="13" t="str">
        <f t="shared" si="37"/>
        <v>SDGbaseTRA_UrbERT_v6_3PVAXavehi</v>
      </c>
      <c r="B1842" s="37" t="s">
        <v>220</v>
      </c>
      <c r="C1842" s="38" t="s">
        <v>296</v>
      </c>
      <c r="D1842" s="4" t="s">
        <v>212</v>
      </c>
      <c r="E1842" t="s">
        <v>61</v>
      </c>
      <c r="F1842">
        <v>1.00000000000003</v>
      </c>
      <c r="G1842">
        <v>1.1848900940187499</v>
      </c>
      <c r="H1842">
        <v>1.1781665924884399</v>
      </c>
      <c r="I1842">
        <v>1.1685927364740101</v>
      </c>
      <c r="J1842">
        <v>1.15795277036543</v>
      </c>
      <c r="K1842">
        <v>1.1571008666783</v>
      </c>
      <c r="L1842">
        <v>1.1600214186770701</v>
      </c>
      <c r="M1842">
        <v>1.1656804055704399</v>
      </c>
      <c r="N1842">
        <v>1.1678317090808401</v>
      </c>
      <c r="O1842">
        <v>1.1634894334046699</v>
      </c>
      <c r="P1842">
        <v>1.1632760806045901</v>
      </c>
      <c r="Q1842">
        <v>1.1621069400831201</v>
      </c>
      <c r="R1842">
        <v>1.16470936167192</v>
      </c>
      <c r="S1842">
        <v>1.1671442923528199</v>
      </c>
      <c r="T1842">
        <v>1.16917183281591</v>
      </c>
      <c r="U1842">
        <v>1.17442189917964</v>
      </c>
      <c r="V1842">
        <v>1.1806098320669201</v>
      </c>
      <c r="W1842">
        <v>1.18401191759044</v>
      </c>
      <c r="X1842">
        <v>1.1830006485816</v>
      </c>
      <c r="Y1842">
        <v>1.1752044889520701</v>
      </c>
      <c r="Z1842">
        <v>1.1687218006048301</v>
      </c>
      <c r="AA1842">
        <v>1.1632080195305901</v>
      </c>
      <c r="AB1842">
        <v>1.1536106990378301</v>
      </c>
      <c r="AC1842">
        <v>1.1507616069137201</v>
      </c>
      <c r="AD1842">
        <v>1.1556220654393401</v>
      </c>
      <c r="AE1842">
        <v>1.1621156245712201</v>
      </c>
      <c r="AF1842">
        <v>1.16892331685497</v>
      </c>
      <c r="AG1842">
        <v>1.16863804561901</v>
      </c>
      <c r="AH1842">
        <v>1.13274816714405</v>
      </c>
      <c r="AI1842">
        <v>1.10155342536437</v>
      </c>
      <c r="AJ1842">
        <v>1.0825797229655001</v>
      </c>
      <c r="AK1842">
        <v>1.0673455628861701</v>
      </c>
    </row>
    <row r="1843" spans="1:37" hidden="1" x14ac:dyDescent="0.3">
      <c r="A1843" s="13" t="str">
        <f t="shared" si="37"/>
        <v>SDGbaseTRA_UrbERT_v6_3PVAXatequ</v>
      </c>
      <c r="B1843" s="37" t="s">
        <v>220</v>
      </c>
      <c r="C1843" s="38" t="s">
        <v>296</v>
      </c>
      <c r="D1843" s="4" t="s">
        <v>212</v>
      </c>
      <c r="E1843" t="s">
        <v>62</v>
      </c>
      <c r="F1843">
        <v>1</v>
      </c>
      <c r="G1843">
        <v>1.1796246704775399</v>
      </c>
      <c r="H1843">
        <v>1.17471118409805</v>
      </c>
      <c r="I1843">
        <v>1.16832388206685</v>
      </c>
      <c r="J1843">
        <v>1.1573990352522101</v>
      </c>
      <c r="K1843">
        <v>1.15601884674656</v>
      </c>
      <c r="L1843">
        <v>1.15967573633567</v>
      </c>
      <c r="M1843">
        <v>1.1680105484455801</v>
      </c>
      <c r="N1843">
        <v>1.17168787206013</v>
      </c>
      <c r="O1843">
        <v>1.1799947387102101</v>
      </c>
      <c r="P1843">
        <v>1.1788188905038499</v>
      </c>
      <c r="Q1843">
        <v>1.17362766374808</v>
      </c>
      <c r="R1843">
        <v>1.16615281423767</v>
      </c>
      <c r="S1843">
        <v>1.16605779455957</v>
      </c>
      <c r="T1843">
        <v>1.16669831482401</v>
      </c>
      <c r="U1843">
        <v>1.1708907461003399</v>
      </c>
      <c r="V1843">
        <v>1.1762664577625499</v>
      </c>
      <c r="W1843">
        <v>1.17847214696789</v>
      </c>
      <c r="X1843">
        <v>1.1758588961987999</v>
      </c>
      <c r="Y1843">
        <v>1.17299638046736</v>
      </c>
      <c r="Z1843">
        <v>1.1694298476651099</v>
      </c>
      <c r="AA1843">
        <v>1.16724614151266</v>
      </c>
      <c r="AB1843">
        <v>1.15108755581222</v>
      </c>
      <c r="AC1843">
        <v>1.1454337001136701</v>
      </c>
      <c r="AD1843">
        <v>1.1501258770087699</v>
      </c>
      <c r="AE1843">
        <v>1.1565634817354999</v>
      </c>
      <c r="AF1843">
        <v>1.1631433099503401</v>
      </c>
      <c r="AG1843">
        <v>1.1599349592971699</v>
      </c>
      <c r="AH1843">
        <v>1.11528248313992</v>
      </c>
      <c r="AI1843">
        <v>1.0789513053969799</v>
      </c>
      <c r="AJ1843">
        <v>1.05777728942097</v>
      </c>
      <c r="AK1843">
        <v>1.0408986496052901</v>
      </c>
    </row>
    <row r="1844" spans="1:37" hidden="1" x14ac:dyDescent="0.3">
      <c r="A1844" s="13" t="str">
        <f t="shared" si="37"/>
        <v>SDGbaseTRA_UrbERT_v6_3PVAXafurn</v>
      </c>
      <c r="B1844" s="37" t="s">
        <v>220</v>
      </c>
      <c r="C1844" s="38" t="s">
        <v>296</v>
      </c>
      <c r="D1844" s="4" t="s">
        <v>212</v>
      </c>
      <c r="E1844" t="s">
        <v>63</v>
      </c>
      <c r="F1844">
        <v>1.0000000000001099</v>
      </c>
      <c r="G1844">
        <v>1.1890294962689001</v>
      </c>
      <c r="H1844">
        <v>1.1742798736257301</v>
      </c>
      <c r="I1844">
        <v>1.1752497606991199</v>
      </c>
      <c r="J1844">
        <v>1.1607187352422099</v>
      </c>
      <c r="K1844">
        <v>1.1562512976116599</v>
      </c>
      <c r="L1844">
        <v>1.15650108174491</v>
      </c>
      <c r="M1844">
        <v>1.1591921399838201</v>
      </c>
      <c r="N1844">
        <v>1.1597882062967</v>
      </c>
      <c r="O1844">
        <v>1.1611892796380301</v>
      </c>
      <c r="P1844">
        <v>1.15932365171811</v>
      </c>
      <c r="Q1844">
        <v>1.15552857727011</v>
      </c>
      <c r="R1844">
        <v>1.14402157439418</v>
      </c>
      <c r="S1844">
        <v>1.14938252770566</v>
      </c>
      <c r="T1844">
        <v>1.15346945910294</v>
      </c>
      <c r="U1844">
        <v>1.15989818370408</v>
      </c>
      <c r="V1844">
        <v>1.16672384612888</v>
      </c>
      <c r="W1844">
        <v>1.17104255399698</v>
      </c>
      <c r="X1844">
        <v>1.1711735659123801</v>
      </c>
      <c r="Y1844">
        <v>1.16972718226803</v>
      </c>
      <c r="Z1844">
        <v>1.16834534843626</v>
      </c>
      <c r="AA1844">
        <v>1.16670352109903</v>
      </c>
      <c r="AB1844">
        <v>1.1620959427103399</v>
      </c>
      <c r="AC1844">
        <v>1.15920834305224</v>
      </c>
      <c r="AD1844">
        <v>1.16089271070081</v>
      </c>
      <c r="AE1844">
        <v>1.1636040005600401</v>
      </c>
      <c r="AF1844">
        <v>1.1669695349179099</v>
      </c>
      <c r="AG1844">
        <v>1.16365215167311</v>
      </c>
      <c r="AH1844">
        <v>1.1348295664345101</v>
      </c>
      <c r="AI1844">
        <v>1.1101933628787599</v>
      </c>
      <c r="AJ1844">
        <v>1.09494948092894</v>
      </c>
      <c r="AK1844">
        <v>1.08206822241918</v>
      </c>
    </row>
    <row r="1845" spans="1:37" hidden="1" x14ac:dyDescent="0.3">
      <c r="A1845" s="13" t="str">
        <f t="shared" si="37"/>
        <v>SDGbaseTRA_UrbERT_v6_3PVAXaoman</v>
      </c>
      <c r="B1845" s="37" t="s">
        <v>220</v>
      </c>
      <c r="C1845" s="38" t="s">
        <v>296</v>
      </c>
      <c r="D1845" s="4" t="s">
        <v>212</v>
      </c>
      <c r="E1845" t="s">
        <v>64</v>
      </c>
      <c r="F1845">
        <v>0.99999999999983402</v>
      </c>
      <c r="G1845">
        <v>1.1202168716190899</v>
      </c>
      <c r="H1845">
        <v>1.10229013662132</v>
      </c>
      <c r="I1845">
        <v>1.0698242041966699</v>
      </c>
      <c r="J1845">
        <v>1.0662192109301201</v>
      </c>
      <c r="K1845">
        <v>1.0642205862172101</v>
      </c>
      <c r="L1845">
        <v>1.0645610558404901</v>
      </c>
      <c r="M1845">
        <v>1.0751154106070999</v>
      </c>
      <c r="N1845">
        <v>1.07855182230206</v>
      </c>
      <c r="O1845">
        <v>1.15041846739302</v>
      </c>
      <c r="P1845">
        <v>1.1454091600102501</v>
      </c>
      <c r="Q1845">
        <v>1.1276137134629201</v>
      </c>
      <c r="R1845">
        <v>1.1111229664525799</v>
      </c>
      <c r="S1845">
        <v>1.10122793887069</v>
      </c>
      <c r="T1845">
        <v>1.09440458675262</v>
      </c>
      <c r="U1845">
        <v>1.08787626501829</v>
      </c>
      <c r="V1845">
        <v>1.08373998381516</v>
      </c>
      <c r="W1845">
        <v>1.0827218523859199</v>
      </c>
      <c r="X1845">
        <v>1.0795903076837801</v>
      </c>
      <c r="Y1845">
        <v>1.0751579041529</v>
      </c>
      <c r="Z1845">
        <v>1.06898781305152</v>
      </c>
      <c r="AA1845">
        <v>1.06918080330534</v>
      </c>
      <c r="AB1845">
        <v>1.0588275637654601</v>
      </c>
      <c r="AC1845">
        <v>1.0561431257315801</v>
      </c>
      <c r="AD1845">
        <v>1.06306800487591</v>
      </c>
      <c r="AE1845">
        <v>1.06998228078129</v>
      </c>
      <c r="AF1845">
        <v>1.0774457509000099</v>
      </c>
      <c r="AG1845">
        <v>1.0736866930984601</v>
      </c>
      <c r="AH1845">
        <v>1.0531008907397399</v>
      </c>
      <c r="AI1845">
        <v>1.0269759166699799</v>
      </c>
      <c r="AJ1845">
        <v>1.0171017766461501</v>
      </c>
      <c r="AK1845">
        <v>1.0096764387902999</v>
      </c>
    </row>
    <row r="1846" spans="1:37" hidden="1" x14ac:dyDescent="0.3">
      <c r="A1846" s="13" t="str">
        <f t="shared" si="37"/>
        <v>SDGbaseTRA_UrbERT_v6_3PVAXaelec</v>
      </c>
      <c r="B1846" s="37" t="s">
        <v>220</v>
      </c>
      <c r="C1846" s="38" t="s">
        <v>296</v>
      </c>
      <c r="D1846" s="4" t="s">
        <v>212</v>
      </c>
      <c r="E1846" t="s">
        <v>65</v>
      </c>
      <c r="F1846">
        <v>1</v>
      </c>
      <c r="G1846">
        <v>1.11797619213525</v>
      </c>
      <c r="H1846">
        <v>1.0032204451319899</v>
      </c>
      <c r="I1846">
        <v>1.0089872124855901</v>
      </c>
      <c r="J1846">
        <v>1.0488199328458501</v>
      </c>
      <c r="K1846">
        <v>1.0743596665189801</v>
      </c>
      <c r="L1846">
        <v>1.0942962784099</v>
      </c>
      <c r="M1846">
        <v>1.0834273438852799</v>
      </c>
      <c r="N1846">
        <v>1.0568298863594601</v>
      </c>
      <c r="O1846">
        <v>1.05072171036166</v>
      </c>
      <c r="P1846">
        <v>1.0633609229407901</v>
      </c>
      <c r="Q1846">
        <v>1.0962572519503999</v>
      </c>
      <c r="R1846">
        <v>1.14405994745102</v>
      </c>
      <c r="S1846">
        <v>1.1590344918116799</v>
      </c>
      <c r="T1846">
        <v>1.18147551314181</v>
      </c>
      <c r="U1846">
        <v>1.1957279184513201</v>
      </c>
      <c r="V1846">
        <v>1.19658546246396</v>
      </c>
      <c r="W1846">
        <v>1.20769516278068</v>
      </c>
      <c r="X1846">
        <v>1.2105230264483</v>
      </c>
      <c r="Y1846">
        <v>1.23584716601849</v>
      </c>
      <c r="Z1846">
        <v>1.2611519966449301</v>
      </c>
      <c r="AA1846">
        <v>1.2835326230783699</v>
      </c>
      <c r="AB1846">
        <v>1.30467795443365</v>
      </c>
      <c r="AC1846">
        <v>1.3365028033542701</v>
      </c>
      <c r="AD1846">
        <v>1.3675979745972</v>
      </c>
      <c r="AE1846">
        <v>1.3951104052111001</v>
      </c>
      <c r="AF1846">
        <v>1.4216285871494001</v>
      </c>
      <c r="AG1846">
        <v>1.5430569340018001</v>
      </c>
      <c r="AH1846">
        <v>1.6344915287206001</v>
      </c>
      <c r="AI1846">
        <v>1.7607666470110599</v>
      </c>
      <c r="AJ1846">
        <v>1.8750941316111001</v>
      </c>
      <c r="AK1846">
        <v>1.9710049288567599</v>
      </c>
    </row>
    <row r="1847" spans="1:37" hidden="1" x14ac:dyDescent="0.3">
      <c r="A1847" s="13" t="str">
        <f t="shared" si="37"/>
        <v>SDGbaseTRA_UrbERT_v6_3PVAXawatr</v>
      </c>
      <c r="B1847" s="37" t="s">
        <v>220</v>
      </c>
      <c r="C1847" s="38" t="s">
        <v>296</v>
      </c>
      <c r="D1847" s="4" t="s">
        <v>212</v>
      </c>
      <c r="E1847" t="s">
        <v>66</v>
      </c>
      <c r="F1847">
        <v>1</v>
      </c>
      <c r="G1847">
        <v>0.85341584387208602</v>
      </c>
      <c r="H1847">
        <v>0.88798830853376698</v>
      </c>
      <c r="I1847">
        <v>0.89249178720080002</v>
      </c>
      <c r="J1847">
        <v>0.91234076536505504</v>
      </c>
      <c r="K1847">
        <v>0.92646490639175905</v>
      </c>
      <c r="L1847">
        <v>0.93501812185725097</v>
      </c>
      <c r="M1847">
        <v>0.93883950156747398</v>
      </c>
      <c r="N1847">
        <v>0.93759576687778101</v>
      </c>
      <c r="O1847">
        <v>0.93763490082587397</v>
      </c>
      <c r="P1847">
        <v>0.94167896381525495</v>
      </c>
      <c r="Q1847">
        <v>0.94785344442486297</v>
      </c>
      <c r="R1847">
        <v>0.97085824510362795</v>
      </c>
      <c r="S1847">
        <v>0.97602718352746798</v>
      </c>
      <c r="T1847">
        <v>0.97724301154318904</v>
      </c>
      <c r="U1847">
        <v>0.97572093148148697</v>
      </c>
      <c r="V1847">
        <v>0.97864155375181805</v>
      </c>
      <c r="W1847">
        <v>0.981123402924585</v>
      </c>
      <c r="X1847">
        <v>0.97976629871638998</v>
      </c>
      <c r="Y1847">
        <v>0.97702040390724798</v>
      </c>
      <c r="Z1847">
        <v>0.97544455525263696</v>
      </c>
      <c r="AA1847">
        <v>0.97368301748062402</v>
      </c>
      <c r="AB1847">
        <v>0.97933728232617601</v>
      </c>
      <c r="AC1847">
        <v>0.98625244532504697</v>
      </c>
      <c r="AD1847">
        <v>0.99411544133051</v>
      </c>
      <c r="AE1847">
        <v>1.00133979832815</v>
      </c>
      <c r="AF1847">
        <v>1.0091350859519801</v>
      </c>
      <c r="AG1847">
        <v>1.0121338050481601</v>
      </c>
      <c r="AH1847">
        <v>1.03034003543784</v>
      </c>
      <c r="AI1847">
        <v>1.04512153078434</v>
      </c>
      <c r="AJ1847">
        <v>1.0536858523324899</v>
      </c>
      <c r="AK1847">
        <v>1.0598861827097199</v>
      </c>
    </row>
    <row r="1848" spans="1:37" hidden="1" x14ac:dyDescent="0.3">
      <c r="A1848" s="13" t="str">
        <f t="shared" si="37"/>
        <v>SDGbaseTRA_UrbERT_v6_3PVAXacons</v>
      </c>
      <c r="B1848" s="37" t="s">
        <v>220</v>
      </c>
      <c r="C1848" s="38" t="s">
        <v>296</v>
      </c>
      <c r="D1848" s="4" t="s">
        <v>212</v>
      </c>
      <c r="E1848" t="s">
        <v>67</v>
      </c>
      <c r="F1848">
        <v>1</v>
      </c>
      <c r="G1848">
        <v>1.1570551916238301</v>
      </c>
      <c r="H1848">
        <v>1.1196232513733799</v>
      </c>
      <c r="I1848">
        <v>1.16078328883841</v>
      </c>
      <c r="J1848">
        <v>1.1188926653031901</v>
      </c>
      <c r="K1848">
        <v>1.1005053016944399</v>
      </c>
      <c r="L1848">
        <v>1.0918456457213701</v>
      </c>
      <c r="M1848">
        <v>1.09012343824136</v>
      </c>
      <c r="N1848">
        <v>1.0882460312498401</v>
      </c>
      <c r="O1848">
        <v>1.0830014914433499</v>
      </c>
      <c r="P1848">
        <v>1.08386852883959</v>
      </c>
      <c r="Q1848">
        <v>1.08548122336216</v>
      </c>
      <c r="R1848">
        <v>1.0407022346311801</v>
      </c>
      <c r="S1848">
        <v>1.0675436160679299</v>
      </c>
      <c r="T1848">
        <v>1.08578166093083</v>
      </c>
      <c r="U1848">
        <v>1.10043966676281</v>
      </c>
      <c r="V1848">
        <v>1.1151257492507001</v>
      </c>
      <c r="W1848">
        <v>1.1221749949584501</v>
      </c>
      <c r="X1848">
        <v>1.12026510293849</v>
      </c>
      <c r="Y1848">
        <v>1.1205018141704799</v>
      </c>
      <c r="Z1848">
        <v>1.12165011405294</v>
      </c>
      <c r="AA1848">
        <v>1.1199873378782099</v>
      </c>
      <c r="AB1848">
        <v>1.1095957527943601</v>
      </c>
      <c r="AC1848">
        <v>1.1080937572492</v>
      </c>
      <c r="AD1848">
        <v>1.11483364219142</v>
      </c>
      <c r="AE1848">
        <v>1.1225833820907301</v>
      </c>
      <c r="AF1848">
        <v>1.12972621414906</v>
      </c>
      <c r="AG1848">
        <v>1.12976484873003</v>
      </c>
      <c r="AH1848">
        <v>1.1164643298415999</v>
      </c>
      <c r="AI1848">
        <v>1.1045823692263299</v>
      </c>
      <c r="AJ1848">
        <v>1.0998827045036299</v>
      </c>
      <c r="AK1848">
        <v>1.09551170311322</v>
      </c>
    </row>
    <row r="1849" spans="1:37" hidden="1" x14ac:dyDescent="0.3">
      <c r="A1849" s="13" t="str">
        <f t="shared" si="37"/>
        <v>SDGbaseTRA_UrbERT_v6_3PVAXatrad</v>
      </c>
      <c r="B1849" s="37" t="s">
        <v>220</v>
      </c>
      <c r="C1849" s="38" t="s">
        <v>296</v>
      </c>
      <c r="D1849" s="4" t="s">
        <v>212</v>
      </c>
      <c r="E1849" t="s">
        <v>68</v>
      </c>
      <c r="F1849">
        <v>1.0000000000001401</v>
      </c>
      <c r="G1849">
        <v>1.00994118320222</v>
      </c>
      <c r="H1849">
        <v>1.0174164255489699</v>
      </c>
      <c r="I1849">
        <v>1.0311086124575899</v>
      </c>
      <c r="J1849">
        <v>1.02110953868669</v>
      </c>
      <c r="K1849">
        <v>1.01797535697706</v>
      </c>
      <c r="L1849">
        <v>1.01721195308149</v>
      </c>
      <c r="M1849">
        <v>1.01978900972052</v>
      </c>
      <c r="N1849">
        <v>1.01999964817056</v>
      </c>
      <c r="O1849">
        <v>0.97222859928663097</v>
      </c>
      <c r="P1849">
        <v>0.97881932326473398</v>
      </c>
      <c r="Q1849">
        <v>0.99421492846134696</v>
      </c>
      <c r="R1849">
        <v>1.00444981273269</v>
      </c>
      <c r="S1849">
        <v>1.0170109701825401</v>
      </c>
      <c r="T1849">
        <v>1.02557570154417</v>
      </c>
      <c r="U1849">
        <v>1.0332337027777001</v>
      </c>
      <c r="V1849">
        <v>1.0429406513714401</v>
      </c>
      <c r="W1849">
        <v>1.0485896562266399</v>
      </c>
      <c r="X1849">
        <v>1.04839118929303</v>
      </c>
      <c r="Y1849">
        <v>1.0456897809846599</v>
      </c>
      <c r="Z1849">
        <v>1.04204067710912</v>
      </c>
      <c r="AA1849">
        <v>1.03910865021086</v>
      </c>
      <c r="AB1849">
        <v>1.0202663143800601</v>
      </c>
      <c r="AC1849">
        <v>1.0157149926139799</v>
      </c>
      <c r="AD1849">
        <v>1.02122126175894</v>
      </c>
      <c r="AE1849">
        <v>1.02885048317454</v>
      </c>
      <c r="AF1849">
        <v>1.0371476972440199</v>
      </c>
      <c r="AG1849">
        <v>1.0369610502607201</v>
      </c>
      <c r="AH1849">
        <v>1.0162374939840899</v>
      </c>
      <c r="AI1849">
        <v>0.999522443212294</v>
      </c>
      <c r="AJ1849">
        <v>0.99144094109167002</v>
      </c>
      <c r="AK1849">
        <v>0.98575606817975903</v>
      </c>
    </row>
    <row r="1850" spans="1:37" hidden="1" x14ac:dyDescent="0.3">
      <c r="A1850" s="13" t="str">
        <f t="shared" si="37"/>
        <v>SDGbaseTRA_UrbERT_v6_3PVAXahotl</v>
      </c>
      <c r="B1850" s="37" t="s">
        <v>220</v>
      </c>
      <c r="C1850" s="38" t="s">
        <v>296</v>
      </c>
      <c r="D1850" s="4" t="s">
        <v>212</v>
      </c>
      <c r="E1850" t="s">
        <v>69</v>
      </c>
      <c r="F1850">
        <v>1</v>
      </c>
      <c r="G1850">
        <v>1.0203057677608101</v>
      </c>
      <c r="H1850">
        <v>1.0354658954157201</v>
      </c>
      <c r="I1850">
        <v>1.0167286789193299</v>
      </c>
      <c r="J1850">
        <v>1.0187204964696299</v>
      </c>
      <c r="K1850">
        <v>1.02533631759241</v>
      </c>
      <c r="L1850">
        <v>1.0290021046506199</v>
      </c>
      <c r="M1850">
        <v>1.03307517142548</v>
      </c>
      <c r="N1850">
        <v>1.0346739961087299</v>
      </c>
      <c r="O1850">
        <v>1.04610088292387</v>
      </c>
      <c r="P1850">
        <v>1.0478267217999899</v>
      </c>
      <c r="Q1850">
        <v>1.04772375315602</v>
      </c>
      <c r="R1850">
        <v>1.0639522250387401</v>
      </c>
      <c r="S1850">
        <v>1.06513285855412</v>
      </c>
      <c r="T1850">
        <v>1.06549190189365</v>
      </c>
      <c r="U1850">
        <v>1.0661002074463299</v>
      </c>
      <c r="V1850">
        <v>1.0679863077554099</v>
      </c>
      <c r="W1850">
        <v>1.0709681330430501</v>
      </c>
      <c r="X1850">
        <v>1.0731591355648</v>
      </c>
      <c r="Y1850">
        <v>1.0720789642906301</v>
      </c>
      <c r="Z1850">
        <v>1.07067678003567</v>
      </c>
      <c r="AA1850">
        <v>1.06943226474959</v>
      </c>
      <c r="AB1850">
        <v>1.0707535209277199</v>
      </c>
      <c r="AC1850">
        <v>1.0697119556110699</v>
      </c>
      <c r="AD1850">
        <v>1.0694784622984199</v>
      </c>
      <c r="AE1850">
        <v>1.07000770095222</v>
      </c>
      <c r="AF1850">
        <v>1.0721760458056</v>
      </c>
      <c r="AG1850">
        <v>1.0710311914611901</v>
      </c>
      <c r="AH1850">
        <v>1.07113406069832</v>
      </c>
      <c r="AI1850">
        <v>1.0654924235343599</v>
      </c>
      <c r="AJ1850">
        <v>1.0593427434787599</v>
      </c>
      <c r="AK1850">
        <v>1.0533635087140401</v>
      </c>
    </row>
    <row r="1851" spans="1:37" hidden="1" x14ac:dyDescent="0.3">
      <c r="A1851" s="13" t="str">
        <f t="shared" si="37"/>
        <v>SDGbaseTRA_UrbERT_v6_3PVAXaltrp-p</v>
      </c>
      <c r="B1851" s="37" t="s">
        <v>220</v>
      </c>
      <c r="C1851" s="38" t="s">
        <v>296</v>
      </c>
      <c r="D1851" s="4" t="s">
        <v>212</v>
      </c>
      <c r="E1851" t="s">
        <v>70</v>
      </c>
      <c r="F1851">
        <v>0.99999999999987499</v>
      </c>
      <c r="G1851">
        <v>0.98305514283809203</v>
      </c>
      <c r="H1851">
        <v>0.95941114210529599</v>
      </c>
      <c r="I1851">
        <v>0.95909453727321903</v>
      </c>
      <c r="J1851">
        <v>0.96203391130774796</v>
      </c>
      <c r="K1851">
        <v>0.96179150770062705</v>
      </c>
      <c r="L1851">
        <v>0.96117642233669898</v>
      </c>
      <c r="M1851">
        <v>0.965323983042223</v>
      </c>
      <c r="N1851">
        <v>0.97277232204353303</v>
      </c>
      <c r="O1851">
        <v>0.98655327529477899</v>
      </c>
      <c r="P1851">
        <v>0.99554194195714896</v>
      </c>
      <c r="Q1851">
        <v>1.0003430882952999</v>
      </c>
      <c r="R1851">
        <v>1.01490357146156</v>
      </c>
      <c r="S1851">
        <v>1.02108958861218</v>
      </c>
      <c r="T1851">
        <v>1.0243841548227599</v>
      </c>
      <c r="U1851">
        <v>1.0267254723616099</v>
      </c>
      <c r="V1851">
        <v>1.02894238835718</v>
      </c>
      <c r="W1851">
        <v>1.0302133647028799</v>
      </c>
      <c r="X1851">
        <v>1.02831475380487</v>
      </c>
      <c r="Y1851">
        <v>1.02402656165943</v>
      </c>
      <c r="Z1851">
        <v>1.01787516592482</v>
      </c>
      <c r="AA1851">
        <v>1.01277493205735</v>
      </c>
      <c r="AB1851">
        <v>1.01164523159827</v>
      </c>
      <c r="AC1851">
        <v>1.0098533239282499</v>
      </c>
      <c r="AD1851">
        <v>1.01049295777882</v>
      </c>
      <c r="AE1851">
        <v>1.0116626749482001</v>
      </c>
      <c r="AF1851">
        <v>1.01344625634684</v>
      </c>
      <c r="AG1851">
        <v>1.0081779751075699</v>
      </c>
      <c r="AH1851">
        <v>1.0104991581637901</v>
      </c>
      <c r="AI1851">
        <v>1.01327208113498</v>
      </c>
      <c r="AJ1851">
        <v>1.0210175455391699</v>
      </c>
      <c r="AK1851">
        <v>1.0232505164436001</v>
      </c>
    </row>
    <row r="1852" spans="1:37" hidden="1" x14ac:dyDescent="0.3">
      <c r="A1852" s="13" t="str">
        <f t="shared" si="37"/>
        <v>SDGbaseTRA_UrbERT_v6_3PVAXaltrp-f</v>
      </c>
      <c r="B1852" s="37" t="s">
        <v>220</v>
      </c>
      <c r="C1852" s="38" t="s">
        <v>296</v>
      </c>
      <c r="D1852" s="4" t="s">
        <v>212</v>
      </c>
      <c r="E1852" t="s">
        <v>71</v>
      </c>
      <c r="F1852">
        <v>1.00000000000025</v>
      </c>
      <c r="G1852">
        <v>0.93605883924037403</v>
      </c>
      <c r="H1852">
        <v>0.94104133445882399</v>
      </c>
      <c r="I1852">
        <v>0.97162681627329495</v>
      </c>
      <c r="J1852">
        <v>0.97347212085088197</v>
      </c>
      <c r="K1852">
        <v>0.96551994045177003</v>
      </c>
      <c r="L1852">
        <v>0.957827313744126</v>
      </c>
      <c r="M1852">
        <v>0.95554011404231498</v>
      </c>
      <c r="N1852">
        <v>0.97417930129657804</v>
      </c>
      <c r="O1852">
        <v>0.97477441409626697</v>
      </c>
      <c r="P1852">
        <v>0.996026439199311</v>
      </c>
      <c r="Q1852">
        <v>1.0168683785986501</v>
      </c>
      <c r="R1852">
        <v>0.99838275798689702</v>
      </c>
      <c r="S1852">
        <v>0.99527212667745502</v>
      </c>
      <c r="T1852">
        <v>1.0050173854022999</v>
      </c>
      <c r="U1852">
        <v>1.0174389912230699</v>
      </c>
      <c r="V1852">
        <v>1.02373015159849</v>
      </c>
      <c r="W1852">
        <v>1.01549963003931</v>
      </c>
      <c r="X1852">
        <v>1.0158588712983401</v>
      </c>
      <c r="Y1852">
        <v>1.0304606102168901</v>
      </c>
      <c r="Z1852">
        <v>1.0401563879809701</v>
      </c>
      <c r="AA1852">
        <v>1.03860529344986</v>
      </c>
      <c r="AB1852">
        <v>1.0343949718034999</v>
      </c>
      <c r="AC1852">
        <v>1.03570144442042</v>
      </c>
      <c r="AD1852">
        <v>1.0366273857966</v>
      </c>
      <c r="AE1852">
        <v>1.03775622332555</v>
      </c>
      <c r="AF1852">
        <v>1.02976355537161</v>
      </c>
      <c r="AG1852">
        <v>1.0181141155150899</v>
      </c>
      <c r="AH1852">
        <v>1.02859830503925</v>
      </c>
      <c r="AI1852">
        <v>1.0376405653246901</v>
      </c>
      <c r="AJ1852">
        <v>1.0485175955778601</v>
      </c>
      <c r="AK1852">
        <v>1.0566021016846801</v>
      </c>
    </row>
    <row r="1853" spans="1:37" hidden="1" x14ac:dyDescent="0.3">
      <c r="A1853" s="13" t="str">
        <f t="shared" si="37"/>
        <v>SDGbaseTRA_UrbERT_v6_3PVAXaotrp-p</v>
      </c>
      <c r="B1853" s="37" t="s">
        <v>220</v>
      </c>
      <c r="C1853" s="38" t="s">
        <v>296</v>
      </c>
      <c r="D1853" s="4" t="s">
        <v>212</v>
      </c>
      <c r="E1853" t="s">
        <v>72</v>
      </c>
      <c r="F1853">
        <v>0.99999999999994704</v>
      </c>
      <c r="G1853">
        <v>1.0774888506042599</v>
      </c>
      <c r="H1853">
        <v>1.07618054924398</v>
      </c>
      <c r="I1853">
        <v>1.0890729044379901</v>
      </c>
      <c r="J1853">
        <v>1.0839149056612301</v>
      </c>
      <c r="K1853">
        <v>1.0642120446268699</v>
      </c>
      <c r="L1853">
        <v>1.0437899462543601</v>
      </c>
      <c r="M1853">
        <v>1.0258127183671699</v>
      </c>
      <c r="N1853">
        <v>1.01007153838538</v>
      </c>
      <c r="O1853">
        <v>0.95846401226436595</v>
      </c>
      <c r="P1853">
        <v>0.95940055427233495</v>
      </c>
      <c r="Q1853">
        <v>0.966637552201007</v>
      </c>
      <c r="R1853">
        <v>0.98859516000454295</v>
      </c>
      <c r="S1853">
        <v>0.99357263257328299</v>
      </c>
      <c r="T1853">
        <v>0.99509239525125703</v>
      </c>
      <c r="U1853">
        <v>0.99438684546479095</v>
      </c>
      <c r="V1853">
        <v>0.99816191632907603</v>
      </c>
      <c r="W1853">
        <v>0.99750506297244002</v>
      </c>
      <c r="X1853">
        <v>0.98852311176429997</v>
      </c>
      <c r="Y1853">
        <v>0.98147837045381203</v>
      </c>
      <c r="Z1853">
        <v>0.97529884027279501</v>
      </c>
      <c r="AA1853">
        <v>0.96813789812603501</v>
      </c>
      <c r="AB1853">
        <v>0.95387773029856404</v>
      </c>
      <c r="AC1853">
        <v>0.95282549779092895</v>
      </c>
      <c r="AD1853">
        <v>0.96293308769624697</v>
      </c>
      <c r="AE1853">
        <v>0.97482153987778797</v>
      </c>
      <c r="AF1853">
        <v>0.98566195626126596</v>
      </c>
      <c r="AG1853">
        <v>0.98875859427609003</v>
      </c>
      <c r="AH1853">
        <v>0.98591105712237004</v>
      </c>
      <c r="AI1853">
        <v>0.99570594488531605</v>
      </c>
      <c r="AJ1853">
        <v>1.01146500629662</v>
      </c>
      <c r="AK1853">
        <v>1.0257200607144401</v>
      </c>
    </row>
    <row r="1854" spans="1:37" hidden="1" x14ac:dyDescent="0.3">
      <c r="A1854" s="13" t="str">
        <f t="shared" si="37"/>
        <v>SDGbaseTRA_UrbERT_v6_3PVAXaotrp-f</v>
      </c>
      <c r="B1854" s="37" t="s">
        <v>220</v>
      </c>
      <c r="C1854" s="38" t="s">
        <v>296</v>
      </c>
      <c r="D1854" s="4" t="s">
        <v>212</v>
      </c>
      <c r="E1854" t="s">
        <v>73</v>
      </c>
      <c r="F1854">
        <v>1.0000000000000799</v>
      </c>
      <c r="G1854">
        <v>1.00947830041478</v>
      </c>
      <c r="H1854">
        <v>1.0163021933455401</v>
      </c>
      <c r="I1854">
        <v>1.02921687883726</v>
      </c>
      <c r="J1854">
        <v>1.0189600956220599</v>
      </c>
      <c r="K1854">
        <v>1.00578251158987</v>
      </c>
      <c r="L1854">
        <v>0.99503302865299803</v>
      </c>
      <c r="M1854">
        <v>0.98979315376001098</v>
      </c>
      <c r="N1854">
        <v>0.99715596392271799</v>
      </c>
      <c r="O1854">
        <v>0.97936671832754196</v>
      </c>
      <c r="P1854">
        <v>0.99173754074019405</v>
      </c>
      <c r="Q1854">
        <v>1.00630834046998</v>
      </c>
      <c r="R1854">
        <v>0.99991857662893602</v>
      </c>
      <c r="S1854">
        <v>0.99810153520425304</v>
      </c>
      <c r="T1854">
        <v>1.0040633727630699</v>
      </c>
      <c r="U1854">
        <v>1.01129537911989</v>
      </c>
      <c r="V1854">
        <v>1.01754819937825</v>
      </c>
      <c r="W1854">
        <v>1.0137206466033699</v>
      </c>
      <c r="X1854">
        <v>1.0086693335821699</v>
      </c>
      <c r="Y1854">
        <v>1.0153904259016899</v>
      </c>
      <c r="Z1854">
        <v>1.0203464213472</v>
      </c>
      <c r="AA1854">
        <v>1.0184956023490599</v>
      </c>
      <c r="AB1854">
        <v>1.0103407182676001</v>
      </c>
      <c r="AC1854">
        <v>1.01038698995246</v>
      </c>
      <c r="AD1854">
        <v>1.01495233084047</v>
      </c>
      <c r="AE1854">
        <v>1.0193658471523399</v>
      </c>
      <c r="AF1854">
        <v>1.01695428384873</v>
      </c>
      <c r="AG1854">
        <v>1.0103181671466801</v>
      </c>
      <c r="AH1854">
        <v>1.01033684406335</v>
      </c>
      <c r="AI1854">
        <v>1.01427707870551</v>
      </c>
      <c r="AJ1854">
        <v>1.0225391128415899</v>
      </c>
      <c r="AK1854">
        <v>1.0299286956870199</v>
      </c>
    </row>
    <row r="1855" spans="1:37" hidden="1" x14ac:dyDescent="0.3">
      <c r="A1855" s="13" t="str">
        <f t="shared" si="37"/>
        <v>SDGbaseTRA_UrbERT_v6_3PVAXaprtr</v>
      </c>
      <c r="B1855" s="37" t="s">
        <v>220</v>
      </c>
      <c r="C1855" s="38" t="s">
        <v>296</v>
      </c>
      <c r="D1855" s="4" t="s">
        <v>212</v>
      </c>
      <c r="E1855" t="s">
        <v>74</v>
      </c>
      <c r="F1855">
        <v>1.00000000000004</v>
      </c>
      <c r="G1855">
        <v>1.021934951779</v>
      </c>
      <c r="H1855">
        <v>1.01637702788433</v>
      </c>
      <c r="I1855">
        <v>1.00294218665649</v>
      </c>
      <c r="J1855">
        <v>0.98668652149199998</v>
      </c>
      <c r="K1855">
        <v>0.98391683134876395</v>
      </c>
      <c r="L1855">
        <v>0.98382551687992903</v>
      </c>
      <c r="M1855">
        <v>0.98548683993475406</v>
      </c>
      <c r="N1855">
        <v>0.98776692436228197</v>
      </c>
      <c r="O1855">
        <v>0.97647028305743599</v>
      </c>
      <c r="P1855">
        <v>0.98314725682626203</v>
      </c>
      <c r="Q1855">
        <v>0.99042167210580301</v>
      </c>
      <c r="R1855">
        <v>1.00624004323289</v>
      </c>
      <c r="S1855">
        <v>1.01341512112747</v>
      </c>
      <c r="T1855">
        <v>1.01888218258543</v>
      </c>
      <c r="U1855">
        <v>1.02684340116284</v>
      </c>
      <c r="V1855">
        <v>1.03332614931206</v>
      </c>
      <c r="W1855">
        <v>1.0304857014694999</v>
      </c>
      <c r="X1855">
        <v>1.03622583198581</v>
      </c>
      <c r="Y1855">
        <v>1.0341271801142899</v>
      </c>
      <c r="Z1855">
        <v>1.02726531414851</v>
      </c>
      <c r="AA1855">
        <v>1.02758186649753</v>
      </c>
      <c r="AB1855">
        <v>1.0231987418566499</v>
      </c>
      <c r="AC1855">
        <v>1.02015793654908</v>
      </c>
      <c r="AD1855">
        <v>1.02790178017873</v>
      </c>
      <c r="AE1855">
        <v>1.0374280321287099</v>
      </c>
      <c r="AF1855">
        <v>1.05053853991557</v>
      </c>
      <c r="AG1855">
        <v>1.04131399179118</v>
      </c>
      <c r="AH1855">
        <v>1.0135828768633599</v>
      </c>
      <c r="AI1855">
        <v>0.98862885008218504</v>
      </c>
      <c r="AJ1855">
        <v>0.97046711491293902</v>
      </c>
      <c r="AK1855">
        <v>0.95537126027047903</v>
      </c>
    </row>
    <row r="1856" spans="1:37" hidden="1" x14ac:dyDescent="0.3">
      <c r="A1856" s="13" t="str">
        <f t="shared" si="37"/>
        <v>SDGbaseTRA_UrbERT_v6_3PVAXatrps</v>
      </c>
      <c r="B1856" s="37" t="s">
        <v>220</v>
      </c>
      <c r="C1856" s="38" t="s">
        <v>296</v>
      </c>
      <c r="D1856" s="4" t="s">
        <v>212</v>
      </c>
      <c r="E1856" t="s">
        <v>75</v>
      </c>
      <c r="F1856">
        <v>1.00000000000004</v>
      </c>
      <c r="G1856">
        <v>0.99815684527526105</v>
      </c>
      <c r="H1856">
        <v>0.99578040582369098</v>
      </c>
      <c r="I1856">
        <v>0.99444624327242903</v>
      </c>
      <c r="J1856">
        <v>0.99156993332085597</v>
      </c>
      <c r="K1856">
        <v>0.99493862860906501</v>
      </c>
      <c r="L1856">
        <v>0.99676986221499897</v>
      </c>
      <c r="M1856">
        <v>0.99483432521390702</v>
      </c>
      <c r="N1856">
        <v>0.99262031306409104</v>
      </c>
      <c r="O1856">
        <v>0.98771865195779096</v>
      </c>
      <c r="P1856">
        <v>0.98673987189846402</v>
      </c>
      <c r="Q1856">
        <v>0.98508212638675596</v>
      </c>
      <c r="R1856">
        <v>0.99299270971032105</v>
      </c>
      <c r="S1856">
        <v>1.00350303873799</v>
      </c>
      <c r="T1856">
        <v>1.0098523087920801</v>
      </c>
      <c r="U1856">
        <v>1.0165172330513399</v>
      </c>
      <c r="V1856">
        <v>1.02258401464398</v>
      </c>
      <c r="W1856">
        <v>1.0288465953785699</v>
      </c>
      <c r="X1856">
        <v>1.0288614750337099</v>
      </c>
      <c r="Y1856">
        <v>1.02889117993753</v>
      </c>
      <c r="Z1856">
        <v>1.0284312731470899</v>
      </c>
      <c r="AA1856">
        <v>1.0273988929211</v>
      </c>
      <c r="AB1856">
        <v>1.04266185083811</v>
      </c>
      <c r="AC1856">
        <v>1.05534631923906</v>
      </c>
      <c r="AD1856">
        <v>1.0676260130538699</v>
      </c>
      <c r="AE1856">
        <v>1.0771642634529</v>
      </c>
      <c r="AF1856">
        <v>1.0846249347391801</v>
      </c>
      <c r="AG1856">
        <v>1.0809511749968901</v>
      </c>
      <c r="AH1856">
        <v>1.08222005361523</v>
      </c>
      <c r="AI1856">
        <v>1.0830957738840099</v>
      </c>
      <c r="AJ1856">
        <v>1.0841370515942299</v>
      </c>
      <c r="AK1856">
        <v>1.0848450404091701</v>
      </c>
    </row>
    <row r="1857" spans="1:37" hidden="1" x14ac:dyDescent="0.3">
      <c r="A1857" s="13" t="str">
        <f t="shared" ref="A1857:A1861" si="38">_xlfn.CONCAT(C1857,D1857,E1857)</f>
        <v>SDGbaseTRA_UrbERT_v6_3PVAXacomm</v>
      </c>
      <c r="B1857" s="37" t="s">
        <v>220</v>
      </c>
      <c r="C1857" s="38" t="s">
        <v>296</v>
      </c>
      <c r="D1857" s="4" t="s">
        <v>212</v>
      </c>
      <c r="E1857" s="4" t="s">
        <v>76</v>
      </c>
      <c r="F1857">
        <v>1.00000000000003</v>
      </c>
      <c r="G1857">
        <v>0.880663512485233</v>
      </c>
      <c r="H1857">
        <v>0.91604355626188705</v>
      </c>
      <c r="I1857">
        <v>0.92902373632941804</v>
      </c>
      <c r="J1857">
        <v>0.94067687970293601</v>
      </c>
      <c r="K1857">
        <v>0.95063798287058099</v>
      </c>
      <c r="L1857">
        <v>0.95618064767184396</v>
      </c>
      <c r="M1857">
        <v>0.96237170245727399</v>
      </c>
      <c r="N1857">
        <v>0.96478806584784105</v>
      </c>
      <c r="O1857">
        <v>0.964512781292442</v>
      </c>
      <c r="P1857">
        <v>0.96814536031758902</v>
      </c>
      <c r="Q1857">
        <v>0.97273351209672898</v>
      </c>
      <c r="R1857">
        <v>0.98171620088883604</v>
      </c>
      <c r="S1857">
        <v>0.98566478967469895</v>
      </c>
      <c r="T1857">
        <v>0.98827804043855005</v>
      </c>
      <c r="U1857">
        <v>0.99052355326473396</v>
      </c>
      <c r="V1857">
        <v>0.99640607445852802</v>
      </c>
      <c r="W1857">
        <v>1.00088238196732</v>
      </c>
      <c r="X1857">
        <v>1.00213507125568</v>
      </c>
      <c r="Y1857">
        <v>1.00208219196393</v>
      </c>
      <c r="Z1857">
        <v>1.0014383623435299</v>
      </c>
      <c r="AA1857">
        <v>0.99960730999948499</v>
      </c>
      <c r="AB1857">
        <v>0.98976966259488597</v>
      </c>
      <c r="AC1857">
        <v>0.98866417188411304</v>
      </c>
      <c r="AD1857">
        <v>0.99384799251123701</v>
      </c>
      <c r="AE1857">
        <v>1.00005212470034</v>
      </c>
      <c r="AF1857">
        <v>1.0067680862777899</v>
      </c>
      <c r="AG1857">
        <v>1.0076648067141201</v>
      </c>
      <c r="AH1857">
        <v>1.0086486037174001</v>
      </c>
      <c r="AI1857">
        <v>1.0069479088568301</v>
      </c>
      <c r="AJ1857">
        <v>1.00544942333974</v>
      </c>
      <c r="AK1857">
        <v>1.00399512584352</v>
      </c>
    </row>
    <row r="1858" spans="1:37" hidden="1" x14ac:dyDescent="0.3">
      <c r="A1858" s="13" t="str">
        <f t="shared" si="38"/>
        <v>SDGbaseTRA_UrbERT_v6_3PVAXafsrv</v>
      </c>
      <c r="B1858" s="37" t="s">
        <v>220</v>
      </c>
      <c r="C1858" s="38" t="s">
        <v>296</v>
      </c>
      <c r="D1858" s="4" t="s">
        <v>212</v>
      </c>
      <c r="E1858" s="4" t="s">
        <v>77</v>
      </c>
      <c r="F1858">
        <v>1</v>
      </c>
      <c r="G1858">
        <v>0.960198491500034</v>
      </c>
      <c r="H1858">
        <v>0.97321018109262303</v>
      </c>
      <c r="I1858">
        <v>0.97014732808741</v>
      </c>
      <c r="J1858">
        <v>0.97159934986577201</v>
      </c>
      <c r="K1858">
        <v>0.97681357335668995</v>
      </c>
      <c r="L1858">
        <v>0.981742802350419</v>
      </c>
      <c r="M1858">
        <v>0.98615600218167498</v>
      </c>
      <c r="N1858">
        <v>0.98845583223759403</v>
      </c>
      <c r="O1858">
        <v>0.98534645861091996</v>
      </c>
      <c r="P1858">
        <v>0.98796838123806996</v>
      </c>
      <c r="Q1858">
        <v>0.99060880022132103</v>
      </c>
      <c r="R1858">
        <v>1.00214175792927</v>
      </c>
      <c r="S1858">
        <v>1.0056615510354301</v>
      </c>
      <c r="T1858">
        <v>1.00816283151054</v>
      </c>
      <c r="U1858">
        <v>1.01181749867439</v>
      </c>
      <c r="V1858">
        <v>1.0163432058704001</v>
      </c>
      <c r="W1858">
        <v>1.02046054430905</v>
      </c>
      <c r="X1858">
        <v>1.0225719887032501</v>
      </c>
      <c r="Y1858">
        <v>1.0220144222913099</v>
      </c>
      <c r="Z1858">
        <v>1.0211987720104601</v>
      </c>
      <c r="AA1858">
        <v>1.0195840715141899</v>
      </c>
      <c r="AB1858">
        <v>1.0172080350028101</v>
      </c>
      <c r="AC1858">
        <v>1.0165517450935</v>
      </c>
      <c r="AD1858">
        <v>1.0179838763314999</v>
      </c>
      <c r="AE1858">
        <v>1.02048987742298</v>
      </c>
      <c r="AF1858">
        <v>1.02410466476845</v>
      </c>
      <c r="AG1858">
        <v>1.0236099728044401</v>
      </c>
      <c r="AH1858">
        <v>1.0117600998234499</v>
      </c>
      <c r="AI1858">
        <v>0.999928060497567</v>
      </c>
      <c r="AJ1858">
        <v>0.99085031700136506</v>
      </c>
      <c r="AK1858">
        <v>0.98296037730893004</v>
      </c>
    </row>
    <row r="1859" spans="1:37" hidden="1" x14ac:dyDescent="0.3">
      <c r="A1859" s="13" t="str">
        <f t="shared" si="38"/>
        <v>SDGbaseTRA_UrbERT_v6_3PVAXabsrv</v>
      </c>
      <c r="B1859" s="37" t="s">
        <v>220</v>
      </c>
      <c r="C1859" s="38" t="s">
        <v>296</v>
      </c>
      <c r="D1859" s="38" t="s">
        <v>212</v>
      </c>
      <c r="E1859" s="3" t="s">
        <v>78</v>
      </c>
      <c r="F1859">
        <v>1.00000000000004</v>
      </c>
      <c r="G1859">
        <v>0.88875291512841204</v>
      </c>
      <c r="H1859">
        <v>0.91331721034305702</v>
      </c>
      <c r="I1859">
        <v>0.92163648283499799</v>
      </c>
      <c r="J1859">
        <v>0.93124549808591806</v>
      </c>
      <c r="K1859">
        <v>0.94095661029759703</v>
      </c>
      <c r="L1859">
        <v>0.94720366877908002</v>
      </c>
      <c r="M1859">
        <v>0.95260005811711501</v>
      </c>
      <c r="N1859">
        <v>0.955362830820362</v>
      </c>
      <c r="O1859">
        <v>0.95367666703273002</v>
      </c>
      <c r="P1859">
        <v>0.95784112555422296</v>
      </c>
      <c r="Q1859">
        <v>0.96280187330037703</v>
      </c>
      <c r="R1859">
        <v>0.97409251284200604</v>
      </c>
      <c r="S1859">
        <v>0.97824256431287504</v>
      </c>
      <c r="T1859">
        <v>0.98103829663514297</v>
      </c>
      <c r="U1859">
        <v>0.98384077835551698</v>
      </c>
      <c r="V1859">
        <v>0.98934117758523199</v>
      </c>
      <c r="W1859">
        <v>0.99362270599128399</v>
      </c>
      <c r="X1859">
        <v>0.99487090833487801</v>
      </c>
      <c r="Y1859">
        <v>0.99464683494346895</v>
      </c>
      <c r="Z1859">
        <v>0.994288852919466</v>
      </c>
      <c r="AA1859">
        <v>0.99256735935805795</v>
      </c>
      <c r="AB1859">
        <v>0.98752724244345802</v>
      </c>
      <c r="AC1859">
        <v>0.98641202961602703</v>
      </c>
      <c r="AD1859">
        <v>0.98917928537242295</v>
      </c>
      <c r="AE1859">
        <v>0.99343888061736296</v>
      </c>
      <c r="AF1859">
        <v>0.99885729657385902</v>
      </c>
      <c r="AG1859">
        <v>0.99955888700098505</v>
      </c>
      <c r="AH1859">
        <v>0.99923444520606297</v>
      </c>
      <c r="AI1859">
        <v>0.99703015252846905</v>
      </c>
      <c r="AJ1859">
        <v>0.99478446812478305</v>
      </c>
      <c r="AK1859">
        <v>0.99269913539435595</v>
      </c>
    </row>
    <row r="1860" spans="1:37" hidden="1" x14ac:dyDescent="0.3">
      <c r="A1860" s="13" t="str">
        <f t="shared" si="38"/>
        <v>SDGbaseTRA_UrbERT_v6_3PVAXagsrv</v>
      </c>
      <c r="B1860" s="37" t="s">
        <v>220</v>
      </c>
      <c r="C1860" s="38" t="s">
        <v>296</v>
      </c>
      <c r="D1860" s="38" t="s">
        <v>212</v>
      </c>
      <c r="E1860" s="3" t="s">
        <v>79</v>
      </c>
      <c r="F1860">
        <v>1.00000000000004</v>
      </c>
      <c r="G1860">
        <v>1.0130810056927499</v>
      </c>
      <c r="H1860">
        <v>1.01816758618407</v>
      </c>
      <c r="I1860">
        <v>1.0250757041659899</v>
      </c>
      <c r="J1860">
        <v>1.02139862139879</v>
      </c>
      <c r="K1860">
        <v>1.02302668635931</v>
      </c>
      <c r="L1860">
        <v>1.0264522394706299</v>
      </c>
      <c r="M1860">
        <v>1.0297193259016999</v>
      </c>
      <c r="N1860">
        <v>1.03108209601608</v>
      </c>
      <c r="O1860">
        <v>1.02494541212353</v>
      </c>
      <c r="P1860">
        <v>1.0251752381738699</v>
      </c>
      <c r="Q1860">
        <v>1.0250595780449101</v>
      </c>
      <c r="R1860">
        <v>1.02568809794027</v>
      </c>
      <c r="S1860">
        <v>1.0259204590920299</v>
      </c>
      <c r="T1860">
        <v>1.02601593346845</v>
      </c>
      <c r="U1860">
        <v>1.02862256501199</v>
      </c>
      <c r="V1860">
        <v>1.0319753481955201</v>
      </c>
      <c r="W1860">
        <v>1.0342010222589</v>
      </c>
      <c r="X1860">
        <v>1.03429900693051</v>
      </c>
      <c r="Y1860">
        <v>1.0321872556191101</v>
      </c>
      <c r="Z1860">
        <v>1.03020993186254</v>
      </c>
      <c r="AA1860">
        <v>1.0282046988239</v>
      </c>
      <c r="AB1860">
        <v>1.0238352057634399</v>
      </c>
      <c r="AC1860">
        <v>1.02207368933668</v>
      </c>
      <c r="AD1860">
        <v>1.02376528847049</v>
      </c>
      <c r="AE1860">
        <v>1.0263912107703499</v>
      </c>
      <c r="AF1860">
        <v>1.02956210887753</v>
      </c>
      <c r="AG1860">
        <v>1.0272764171427</v>
      </c>
      <c r="AH1860">
        <v>1.00406855855889</v>
      </c>
      <c r="AI1860">
        <v>0.98516961473898201</v>
      </c>
      <c r="AJ1860">
        <v>0.97315226572340197</v>
      </c>
      <c r="AK1860">
        <v>0.96338204457830801</v>
      </c>
    </row>
    <row r="1861" spans="1:37" hidden="1" x14ac:dyDescent="0.3">
      <c r="A1861" s="13" t="str">
        <f t="shared" si="38"/>
        <v>SDGbaseTRA_UrbERT_v6_3PVAXaosrv</v>
      </c>
      <c r="B1861" s="37" t="s">
        <v>220</v>
      </c>
      <c r="C1861" s="38" t="s">
        <v>296</v>
      </c>
      <c r="D1861" s="38" t="s">
        <v>212</v>
      </c>
      <c r="E1861" s="3" t="s">
        <v>80</v>
      </c>
      <c r="F1861">
        <v>1</v>
      </c>
      <c r="G1861">
        <v>1.13999631304969</v>
      </c>
      <c r="H1861">
        <v>1.1200549289194099</v>
      </c>
      <c r="I1861">
        <v>1.0998828548310899</v>
      </c>
      <c r="J1861">
        <v>1.09310806448113</v>
      </c>
      <c r="K1861">
        <v>1.0911351706302901</v>
      </c>
      <c r="L1861">
        <v>1.0896910312888399</v>
      </c>
      <c r="M1861">
        <v>1.09079170418355</v>
      </c>
      <c r="N1861">
        <v>1.0917073016009899</v>
      </c>
      <c r="O1861">
        <v>1.08957159042346</v>
      </c>
      <c r="P1861">
        <v>1.09317452022791</v>
      </c>
      <c r="Q1861">
        <v>1.09767200097198</v>
      </c>
      <c r="R1861">
        <v>1.11043177032218</v>
      </c>
      <c r="S1861">
        <v>1.1151675599011299</v>
      </c>
      <c r="T1861">
        <v>1.11843570829735</v>
      </c>
      <c r="U1861">
        <v>1.12142991254305</v>
      </c>
      <c r="V1861">
        <v>1.1272257117673501</v>
      </c>
      <c r="W1861">
        <v>1.13182501078375</v>
      </c>
      <c r="X1861">
        <v>1.1335963537952101</v>
      </c>
      <c r="Y1861">
        <v>1.1339111521958101</v>
      </c>
      <c r="Z1861">
        <v>1.1336998850103801</v>
      </c>
      <c r="AA1861">
        <v>1.1318965849978999</v>
      </c>
      <c r="AB1861">
        <v>1.1269189322941</v>
      </c>
      <c r="AC1861">
        <v>1.1256073183883299</v>
      </c>
      <c r="AD1861">
        <v>1.1272335171904599</v>
      </c>
      <c r="AE1861">
        <v>1.1304678945358699</v>
      </c>
      <c r="AF1861">
        <v>1.13493376628349</v>
      </c>
      <c r="AG1861">
        <v>1.13530047071368</v>
      </c>
      <c r="AH1861">
        <v>1.1361196992731899</v>
      </c>
      <c r="AI1861">
        <v>1.13462879870714</v>
      </c>
      <c r="AJ1861">
        <v>1.1319939430795001</v>
      </c>
      <c r="AK1861">
        <v>1.12898454891009</v>
      </c>
    </row>
    <row r="1862" spans="1:37" hidden="1" x14ac:dyDescent="0.3">
      <c r="A1862" s="13" t="str">
        <f t="shared" ref="A1862:A1869" si="39">_xlfn.CONCAT(C1862,D1862,E1862)</f>
        <v>SDGbaseTRA_UrbERT_v6_3utaxbase</v>
      </c>
      <c r="B1862" s="37" t="s">
        <v>220</v>
      </c>
      <c r="C1862" s="38" t="s">
        <v>296</v>
      </c>
      <c r="D1862" s="38" t="s">
        <v>224</v>
      </c>
      <c r="E1862" s="38" t="s">
        <v>218</v>
      </c>
      <c r="F1862">
        <v>58.648751329495703</v>
      </c>
      <c r="G1862">
        <v>55.583243315480502</v>
      </c>
      <c r="H1862">
        <v>57.228719535001403</v>
      </c>
      <c r="I1862">
        <v>57.606917585420902</v>
      </c>
      <c r="J1862">
        <v>54.769902595296301</v>
      </c>
      <c r="K1862">
        <v>56.093746866368001</v>
      </c>
      <c r="L1862">
        <v>57.599337631166499</v>
      </c>
      <c r="M1862">
        <v>58.956617684491498</v>
      </c>
      <c r="N1862">
        <v>59.238560651948703</v>
      </c>
      <c r="O1862">
        <v>59.584169377437</v>
      </c>
      <c r="P1862">
        <v>60.6533975958491</v>
      </c>
      <c r="Q1862">
        <v>61.745292776543003</v>
      </c>
      <c r="R1862">
        <v>64.9488372081356</v>
      </c>
      <c r="S1862">
        <v>67.557821696723295</v>
      </c>
      <c r="T1862">
        <v>69.252679505413795</v>
      </c>
      <c r="U1862">
        <v>71.429382959065407</v>
      </c>
      <c r="V1862">
        <v>73.621677782975297</v>
      </c>
      <c r="W1862">
        <v>75.774520416335506</v>
      </c>
      <c r="X1862">
        <v>78.900048814951703</v>
      </c>
      <c r="Y1862">
        <v>83.714555812007504</v>
      </c>
      <c r="Z1862">
        <v>89.816398508550293</v>
      </c>
      <c r="AA1862">
        <v>97.265117904374904</v>
      </c>
      <c r="AB1862">
        <v>106.46655999903101</v>
      </c>
      <c r="AC1862">
        <v>109.59991991174201</v>
      </c>
      <c r="AD1862">
        <v>108.59777334217399</v>
      </c>
      <c r="AE1862">
        <v>105.47574189820099</v>
      </c>
      <c r="AF1862">
        <v>101.191064584598</v>
      </c>
      <c r="AG1862">
        <v>95.539484148648896</v>
      </c>
      <c r="AH1862">
        <v>98.102318735456393</v>
      </c>
      <c r="AI1862">
        <v>100.362806105904</v>
      </c>
      <c r="AJ1862">
        <v>104.39650323735999</v>
      </c>
      <c r="AK1862">
        <v>107.529148894516</v>
      </c>
    </row>
    <row r="1863" spans="1:37" hidden="1" x14ac:dyDescent="0.3">
      <c r="A1863" s="13" t="str">
        <f t="shared" si="39"/>
        <v>SDGbaseTRA_UrbERT_v6_3imptaxbase</v>
      </c>
      <c r="B1863" s="37" t="s">
        <v>220</v>
      </c>
      <c r="C1863" s="38" t="s">
        <v>296</v>
      </c>
      <c r="D1863" s="38" t="s">
        <v>219</v>
      </c>
      <c r="E1863" s="38" t="s">
        <v>218</v>
      </c>
      <c r="F1863">
        <v>53.826071644541003</v>
      </c>
      <c r="G1863">
        <v>51.0837549263521</v>
      </c>
      <c r="H1863">
        <v>53.156780295626199</v>
      </c>
      <c r="I1863">
        <v>54.247434499528701</v>
      </c>
      <c r="J1863">
        <v>55.633588621522598</v>
      </c>
      <c r="K1863">
        <v>57.1397696089806</v>
      </c>
      <c r="L1863">
        <v>58.8611454259634</v>
      </c>
      <c r="M1863">
        <v>60.807146308353303</v>
      </c>
      <c r="N1863">
        <v>62.829200123008697</v>
      </c>
      <c r="O1863">
        <v>66.482189042718502</v>
      </c>
      <c r="P1863">
        <v>69.038408561869105</v>
      </c>
      <c r="Q1863">
        <v>71.277972157434405</v>
      </c>
      <c r="R1863">
        <v>73.700186113467197</v>
      </c>
      <c r="S1863">
        <v>76.193581172708093</v>
      </c>
      <c r="T1863">
        <v>78.833775913378702</v>
      </c>
      <c r="U1863">
        <v>81.815330586242496</v>
      </c>
      <c r="V1863">
        <v>84.639031427661294</v>
      </c>
      <c r="W1863">
        <v>87.672299478426694</v>
      </c>
      <c r="X1863">
        <v>90.930658625895902</v>
      </c>
      <c r="Y1863">
        <v>93.640846000235399</v>
      </c>
      <c r="Z1863">
        <v>96.266002520093195</v>
      </c>
      <c r="AA1863">
        <v>99.027128855750405</v>
      </c>
      <c r="AB1863">
        <v>102.291669751049</v>
      </c>
      <c r="AC1863">
        <v>105.22669735743</v>
      </c>
      <c r="AD1863">
        <v>108.261821469989</v>
      </c>
      <c r="AE1863">
        <v>111.42363768515899</v>
      </c>
      <c r="AF1863">
        <v>114.788979493792</v>
      </c>
      <c r="AG1863">
        <v>118.06144104669799</v>
      </c>
      <c r="AH1863">
        <v>117.966147490479</v>
      </c>
      <c r="AI1863">
        <v>117.096641759438</v>
      </c>
      <c r="AJ1863">
        <v>116.427265814961</v>
      </c>
      <c r="AK1863">
        <v>115.632223843293</v>
      </c>
    </row>
    <row r="1864" spans="1:37" hidden="1" x14ac:dyDescent="0.3">
      <c r="A1864" s="13" t="str">
        <f t="shared" si="39"/>
        <v>SDGbaseTRA_UrbERT_v6_3vataxbase</v>
      </c>
      <c r="B1864" s="37" t="s">
        <v>220</v>
      </c>
      <c r="C1864" s="38" t="s">
        <v>296</v>
      </c>
      <c r="D1864" s="38" t="s">
        <v>225</v>
      </c>
      <c r="E1864" s="38" t="s">
        <v>218</v>
      </c>
      <c r="F1864" s="143">
        <v>2.2587798931727801E-11</v>
      </c>
      <c r="G1864" s="143">
        <v>5.1841197749358903E-11</v>
      </c>
      <c r="H1864" s="143">
        <v>9.4627203032227805E-11</v>
      </c>
      <c r="I1864" s="143">
        <v>-1.3073986402767901E-12</v>
      </c>
      <c r="J1864" s="143">
        <v>6.8780538503319803E-11</v>
      </c>
      <c r="K1864" s="143">
        <v>-1.24751469199362E-11</v>
      </c>
      <c r="L1864" s="143">
        <v>-2.2737369123483101E-13</v>
      </c>
      <c r="M1864" s="143">
        <v>-3.0695446270208298E-12</v>
      </c>
      <c r="N1864" s="143">
        <v>-4.29167809976338E-11</v>
      </c>
      <c r="O1864" s="143">
        <v>-9.0949470177791697E-13</v>
      </c>
      <c r="P1864" s="143">
        <v>1.1365349098625E-13</v>
      </c>
      <c r="Q1864" s="143">
        <v>1.5684142449913802E-11</v>
      </c>
      <c r="R1864" s="143">
        <v>-1.81863405563382E-11</v>
      </c>
      <c r="S1864" s="143">
        <v>-1.18232411810107E-11</v>
      </c>
      <c r="T1864" s="143">
        <v>2.27361275444145E-13</v>
      </c>
      <c r="U1864" s="143">
        <v>-1.3641534722290301E-11</v>
      </c>
      <c r="V1864" s="143">
        <v>-3.1263496645430202E-13</v>
      </c>
      <c r="W1864" s="143">
        <v>-6.8212057458816698E-12</v>
      </c>
      <c r="X1864" s="143">
        <v>-4.7748471017834102E-12</v>
      </c>
      <c r="Y1864" s="143">
        <v>-7.1850081599771696E-11</v>
      </c>
      <c r="Z1864" s="143">
        <v>6.6186563314150204E-13</v>
      </c>
      <c r="AA1864" s="143">
        <v>-1.136868152255E-11</v>
      </c>
      <c r="AB1864" s="143">
        <v>3.0240698813111801E-11</v>
      </c>
      <c r="AC1864" s="143">
        <v>1.0595613275855E-10</v>
      </c>
      <c r="AD1864" s="143">
        <v>2.2964567252933698E-11</v>
      </c>
      <c r="AE1864" s="143">
        <v>-8.8675733623344107E-12</v>
      </c>
      <c r="AF1864" s="143">
        <v>2.0463630759095101E-12</v>
      </c>
      <c r="AG1864" s="143">
        <v>3.06954437601087E-12</v>
      </c>
      <c r="AH1864" s="143">
        <v>5.2295963475108396E-12</v>
      </c>
      <c r="AI1864" s="143">
        <v>6.82121026310063E-12</v>
      </c>
      <c r="AJ1864" s="143">
        <v>3.63797880533046E-11</v>
      </c>
      <c r="AK1864" s="143">
        <v>9.7770680519758305E-12</v>
      </c>
    </row>
    <row r="1865" spans="1:37" hidden="1" x14ac:dyDescent="0.3">
      <c r="A1865" s="13" t="str">
        <f t="shared" si="39"/>
        <v>SDGbaseTRA_UrbERT_v6_3acttaxbase</v>
      </c>
      <c r="B1865" s="37" t="s">
        <v>220</v>
      </c>
      <c r="C1865" s="38" t="s">
        <v>296</v>
      </c>
      <c r="D1865" s="38" t="s">
        <v>217</v>
      </c>
      <c r="E1865" s="38" t="s">
        <v>218</v>
      </c>
      <c r="F1865">
        <v>94.683488898731298</v>
      </c>
      <c r="G1865">
        <v>83.997983384561707</v>
      </c>
      <c r="H1865">
        <v>84.410977747354593</v>
      </c>
      <c r="I1865">
        <v>86.786394429479699</v>
      </c>
      <c r="J1865">
        <v>88.828507101964504</v>
      </c>
      <c r="K1865">
        <v>90.977032822395998</v>
      </c>
      <c r="L1865">
        <v>93.534468948806307</v>
      </c>
      <c r="M1865">
        <v>96.353815745981393</v>
      </c>
      <c r="N1865">
        <v>99.740212893970593</v>
      </c>
      <c r="O1865">
        <v>102.464106023932</v>
      </c>
      <c r="P1865">
        <v>106.52272406084199</v>
      </c>
      <c r="Q1865">
        <v>110.87430218835399</v>
      </c>
      <c r="R1865">
        <v>114.526833226408</v>
      </c>
      <c r="S1865">
        <v>118.593522313932</v>
      </c>
      <c r="T1865">
        <v>122.92911585709101</v>
      </c>
      <c r="U1865">
        <v>127.82675031020101</v>
      </c>
      <c r="V1865">
        <v>132.71870538766299</v>
      </c>
      <c r="W1865">
        <v>137.66390136876601</v>
      </c>
      <c r="X1865">
        <v>142.64755784972201</v>
      </c>
      <c r="Y1865">
        <v>147.50350118137399</v>
      </c>
      <c r="Z1865">
        <v>152.43886923233899</v>
      </c>
      <c r="AA1865">
        <v>157.07545992816</v>
      </c>
      <c r="AB1865">
        <v>161.52728214599199</v>
      </c>
      <c r="AC1865">
        <v>166.54657600459501</v>
      </c>
      <c r="AD1865">
        <v>172.20634573059701</v>
      </c>
      <c r="AE1865">
        <v>178.37263460904799</v>
      </c>
      <c r="AF1865">
        <v>184.88078276150401</v>
      </c>
      <c r="AG1865">
        <v>191.295162567647</v>
      </c>
      <c r="AH1865">
        <v>192.21258043972</v>
      </c>
      <c r="AI1865">
        <v>192.61404138256199</v>
      </c>
      <c r="AJ1865">
        <v>192.71337552559501</v>
      </c>
      <c r="AK1865">
        <v>192.53801315262999</v>
      </c>
    </row>
    <row r="1866" spans="1:37" hidden="1" x14ac:dyDescent="0.3">
      <c r="A1866" s="13" t="str">
        <f t="shared" si="39"/>
        <v>SDGbaseTRA_UrbERT_v6_3comtaxbase</v>
      </c>
      <c r="B1866" s="37" t="s">
        <v>220</v>
      </c>
      <c r="C1866" s="38" t="s">
        <v>296</v>
      </c>
      <c r="D1866" s="38" t="s">
        <v>226</v>
      </c>
      <c r="E1866" s="3" t="s">
        <v>218</v>
      </c>
      <c r="F1866">
        <v>497.90817031404998</v>
      </c>
      <c r="G1866">
        <v>448.29761945596999</v>
      </c>
      <c r="H1866">
        <v>447.50594913257697</v>
      </c>
      <c r="I1866">
        <v>455.82608003886202</v>
      </c>
      <c r="J1866">
        <v>466.452913093576</v>
      </c>
      <c r="K1866">
        <v>476.960933075139</v>
      </c>
      <c r="L1866">
        <v>489.705883976802</v>
      </c>
      <c r="M1866">
        <v>503.70426254543997</v>
      </c>
      <c r="N1866">
        <v>519.91558820792704</v>
      </c>
      <c r="O1866">
        <v>538.34216774108597</v>
      </c>
      <c r="P1866">
        <v>557.78202772191298</v>
      </c>
      <c r="Q1866">
        <v>577.18124700863495</v>
      </c>
      <c r="R1866">
        <v>595.73197191286602</v>
      </c>
      <c r="S1866">
        <v>614.16693075982198</v>
      </c>
      <c r="T1866">
        <v>634.007888057331</v>
      </c>
      <c r="U1866">
        <v>656.16628597925205</v>
      </c>
      <c r="V1866">
        <v>677.66482010925995</v>
      </c>
      <c r="W1866">
        <v>699.65944993619496</v>
      </c>
      <c r="X1866">
        <v>721.38190587887698</v>
      </c>
      <c r="Y1866">
        <v>740.76171847937803</v>
      </c>
      <c r="Z1866">
        <v>760.38149453741801</v>
      </c>
      <c r="AA1866">
        <v>778.03767733279005</v>
      </c>
      <c r="AB1866">
        <v>797.63542476072303</v>
      </c>
      <c r="AC1866">
        <v>820.21928519496998</v>
      </c>
      <c r="AD1866">
        <v>846.22956286110502</v>
      </c>
      <c r="AE1866">
        <v>874.83375285422301</v>
      </c>
      <c r="AF1866">
        <v>905.36632046423301</v>
      </c>
      <c r="AG1866">
        <v>935.62733085100297</v>
      </c>
      <c r="AH1866">
        <v>938.19918469734898</v>
      </c>
      <c r="AI1866">
        <v>938.89619712984802</v>
      </c>
      <c r="AJ1866">
        <v>938.41223202609103</v>
      </c>
      <c r="AK1866">
        <v>937.27560522056103</v>
      </c>
    </row>
    <row r="1867" spans="1:37" s="13" customFormat="1" hidden="1" x14ac:dyDescent="0.3">
      <c r="A1867" s="13" t="str">
        <f t="shared" si="39"/>
        <v>SDGbaseTRA_UrbERT_v6_3DIRTAXbase</v>
      </c>
      <c r="B1867" s="37" t="s">
        <v>220</v>
      </c>
      <c r="C1867" s="38" t="s">
        <v>296</v>
      </c>
      <c r="D1867" s="38" t="s">
        <v>227</v>
      </c>
      <c r="E1867" s="130" t="s">
        <v>218</v>
      </c>
      <c r="F1867" s="13">
        <v>784.14526173304796</v>
      </c>
      <c r="G1867" s="13">
        <v>771.78829722593002</v>
      </c>
      <c r="H1867" s="13">
        <v>771.36618036704203</v>
      </c>
      <c r="I1867" s="13">
        <v>901.37108708425603</v>
      </c>
      <c r="J1867" s="13">
        <v>917.11160487143798</v>
      </c>
      <c r="K1867" s="13">
        <v>936.88432550833204</v>
      </c>
      <c r="L1867" s="13">
        <v>960.28300494112204</v>
      </c>
      <c r="M1867" s="13">
        <v>985.44743810747104</v>
      </c>
      <c r="N1867" s="13">
        <v>1011.9678604512</v>
      </c>
      <c r="O1867" s="13">
        <v>1042.83642947002</v>
      </c>
      <c r="P1867" s="13">
        <v>1074.81414553985</v>
      </c>
      <c r="Q1867" s="13">
        <v>1106.5188099453101</v>
      </c>
      <c r="R1867" s="13">
        <v>1020.08002534297</v>
      </c>
      <c r="S1867" s="13">
        <v>1033.60610726148</v>
      </c>
      <c r="T1867" s="13">
        <v>1045.7166189442</v>
      </c>
      <c r="U1867" s="13">
        <v>1057.38495332719</v>
      </c>
      <c r="V1867" s="13">
        <v>1073.33779715898</v>
      </c>
      <c r="W1867" s="13">
        <v>1087.7694772171401</v>
      </c>
      <c r="X1867" s="13">
        <v>1099.8294372948101</v>
      </c>
      <c r="Y1867" s="13">
        <v>1110.2360962897801</v>
      </c>
      <c r="Z1867" s="13">
        <v>1118.9665916563899</v>
      </c>
      <c r="AA1867" s="13">
        <v>1130.2293818092301</v>
      </c>
      <c r="AB1867" s="13">
        <v>1131.92976650941</v>
      </c>
      <c r="AC1867" s="13">
        <v>1148.51680872576</v>
      </c>
      <c r="AD1867" s="13">
        <v>1172.83909779336</v>
      </c>
      <c r="AE1867" s="13">
        <v>1199.8313371187301</v>
      </c>
      <c r="AF1867" s="13">
        <v>1227.75461557415</v>
      </c>
      <c r="AG1867" s="13">
        <v>1253.0493053431201</v>
      </c>
      <c r="AH1867" s="13">
        <v>1279.3652615733999</v>
      </c>
      <c r="AI1867" s="13">
        <v>1306.1147373162701</v>
      </c>
      <c r="AJ1867" s="13">
        <v>1342.4154764780001</v>
      </c>
      <c r="AK1867" s="13">
        <v>1385.1858723912201</v>
      </c>
    </row>
    <row r="1868" spans="1:37" s="13" customFormat="1" hidden="1" x14ac:dyDescent="0.3">
      <c r="A1868" s="13" t="str">
        <f t="shared" si="39"/>
        <v>SDGbaseTRA_UrbERT_v6_3FACINCbase</v>
      </c>
      <c r="B1868" s="37" t="s">
        <v>220</v>
      </c>
      <c r="C1868" s="38" t="s">
        <v>296</v>
      </c>
      <c r="D1868" s="38" t="s">
        <v>228</v>
      </c>
      <c r="E1868" s="130" t="s">
        <v>218</v>
      </c>
      <c r="F1868" s="13">
        <v>108.72526139301399</v>
      </c>
      <c r="G1868" s="13">
        <v>98.129396972178498</v>
      </c>
      <c r="H1868" s="13">
        <v>101.96872974434601</v>
      </c>
      <c r="I1868" s="13">
        <v>105.06921810401001</v>
      </c>
      <c r="J1868" s="13">
        <v>107.775892252175</v>
      </c>
      <c r="K1868" s="13">
        <v>110.66434277264899</v>
      </c>
      <c r="L1868" s="13">
        <v>113.76606094262399</v>
      </c>
      <c r="M1868" s="13">
        <v>117.042808935089</v>
      </c>
      <c r="N1868" s="13">
        <v>120.914611502387</v>
      </c>
      <c r="O1868" s="13">
        <v>125.91107100084101</v>
      </c>
      <c r="P1868" s="13">
        <v>130.672530017593</v>
      </c>
      <c r="Q1868" s="13">
        <v>135.32913497664401</v>
      </c>
      <c r="R1868" s="13">
        <v>140.080304702738</v>
      </c>
      <c r="S1868" s="13">
        <v>145.02411960483701</v>
      </c>
      <c r="T1868" s="13">
        <v>150.17341068135701</v>
      </c>
      <c r="U1868" s="13">
        <v>155.903473684364</v>
      </c>
      <c r="V1868" s="13">
        <v>161.59455189018101</v>
      </c>
      <c r="W1868" s="13">
        <v>167.38451559223799</v>
      </c>
      <c r="X1868" s="13">
        <v>173.40511806169999</v>
      </c>
      <c r="Y1868" s="13">
        <v>179.552515658418</v>
      </c>
      <c r="Z1868" s="13">
        <v>186.43123398764101</v>
      </c>
      <c r="AA1868" s="13">
        <v>193.03234814216401</v>
      </c>
      <c r="AB1868" s="13">
        <v>200.97361293860601</v>
      </c>
      <c r="AC1868" s="13">
        <v>207.306935745987</v>
      </c>
      <c r="AD1868" s="13">
        <v>212.73790744500201</v>
      </c>
      <c r="AE1868" s="13">
        <v>218.083984925365</v>
      </c>
      <c r="AF1868" s="13">
        <v>223.43507835960199</v>
      </c>
      <c r="AG1868" s="13">
        <v>228.14893182617701</v>
      </c>
      <c r="AH1868" s="13">
        <v>230.82273941083</v>
      </c>
      <c r="AI1868" s="13">
        <v>231.825705558815</v>
      </c>
      <c r="AJ1868" s="13">
        <v>231.73100444714501</v>
      </c>
      <c r="AK1868" s="13">
        <v>230.959832511467</v>
      </c>
    </row>
    <row r="1869" spans="1:37" s="13" customFormat="1" hidden="1" x14ac:dyDescent="0.3">
      <c r="A1869" s="13" t="str">
        <f t="shared" si="39"/>
        <v>SDGbaseTRA_UrbERT_v6_3TRNSFRbase</v>
      </c>
      <c r="B1869" s="37" t="s">
        <v>220</v>
      </c>
      <c r="C1869" s="38" t="s">
        <v>296</v>
      </c>
      <c r="D1869" s="38" t="s">
        <v>229</v>
      </c>
      <c r="E1869" s="130" t="s">
        <v>218</v>
      </c>
      <c r="F1869" s="13">
        <v>-48.3117601953644</v>
      </c>
      <c r="G1869" s="13">
        <v>-49.500066358220302</v>
      </c>
      <c r="H1869" s="13">
        <v>-50.154768579724703</v>
      </c>
      <c r="I1869" s="13">
        <v>-50.073330119318697</v>
      </c>
      <c r="J1869" s="13">
        <v>-50.174412482526698</v>
      </c>
      <c r="K1869" s="13">
        <v>-50.340084247180101</v>
      </c>
      <c r="L1869" s="13">
        <v>-50.545469582760298</v>
      </c>
      <c r="M1869" s="13">
        <v>-50.878423813941303</v>
      </c>
      <c r="N1869" s="13">
        <v>-51.17702433414</v>
      </c>
      <c r="O1869" s="13">
        <v>-52.9152304357182</v>
      </c>
      <c r="P1869" s="13">
        <v>-53.382800603858598</v>
      </c>
      <c r="Q1869" s="13">
        <v>-53.518377801952198</v>
      </c>
      <c r="R1869" s="13">
        <v>-53.438984278115399</v>
      </c>
      <c r="S1869" s="13">
        <v>-53.524773471270102</v>
      </c>
      <c r="T1869" s="13">
        <v>-53.644301640278201</v>
      </c>
      <c r="U1869" s="13">
        <v>-53.765005296999803</v>
      </c>
      <c r="V1869" s="13">
        <v>-53.765756349044402</v>
      </c>
      <c r="W1869" s="13">
        <v>-53.845123810970499</v>
      </c>
      <c r="X1869" s="13">
        <v>-54.0185229951271</v>
      </c>
      <c r="Y1869" s="13">
        <v>-54.028168298925003</v>
      </c>
      <c r="Z1869" s="13">
        <v>-53.963562834306401</v>
      </c>
      <c r="AA1869" s="13">
        <v>-54.036466363072499</v>
      </c>
      <c r="AB1869" s="13">
        <v>-54.418883681334002</v>
      </c>
      <c r="AC1869" s="13">
        <v>-54.596149925056601</v>
      </c>
      <c r="AD1869" s="13">
        <v>-54.6508739441065</v>
      </c>
      <c r="AE1869" s="13">
        <v>-54.626370021884703</v>
      </c>
      <c r="AF1869" s="13">
        <v>-54.584011809093496</v>
      </c>
      <c r="AG1869" s="13">
        <v>-54.480912932607602</v>
      </c>
      <c r="AH1869" s="13">
        <v>-54.307973025315199</v>
      </c>
      <c r="AI1869" s="13">
        <v>-53.837721034519497</v>
      </c>
      <c r="AJ1869" s="13">
        <v>-53.487003775994999</v>
      </c>
      <c r="AK1869" s="13">
        <v>-53.154030347134501</v>
      </c>
    </row>
    <row r="1870" spans="1:37" s="13" customFormat="1" hidden="1" x14ac:dyDescent="0.3">
      <c r="A1870" s="13" t="str">
        <f t="shared" ref="A1870" si="40">_xlfn.CONCAT(C1870,D1870,E1870)</f>
        <v>SDGbaseTRA_UrbERT_v6_3EXRXbase</v>
      </c>
      <c r="B1870" s="37" t="s">
        <v>220</v>
      </c>
      <c r="C1870" s="38" t="s">
        <v>296</v>
      </c>
      <c r="D1870" s="130" t="s">
        <v>248</v>
      </c>
      <c r="E1870" s="130" t="s">
        <v>218</v>
      </c>
      <c r="F1870" s="13">
        <v>0.99999999999994504</v>
      </c>
      <c r="G1870" s="13">
        <v>1.02459662322482</v>
      </c>
      <c r="H1870" s="13">
        <v>1.0381482350654301</v>
      </c>
      <c r="I1870" s="13">
        <v>1.0364625490114201</v>
      </c>
      <c r="J1870" s="13">
        <v>1.0385548421259601</v>
      </c>
      <c r="K1870" s="13">
        <v>1.0419840644102101</v>
      </c>
      <c r="L1870" s="13">
        <v>1.0462353136867799</v>
      </c>
      <c r="M1870" s="13">
        <v>1.05312709800254</v>
      </c>
      <c r="N1870" s="13">
        <v>1.05930779849847</v>
      </c>
      <c r="O1870" s="13">
        <v>1.09528674222871</v>
      </c>
      <c r="P1870" s="13">
        <v>1.10496492754528</v>
      </c>
      <c r="Q1870" s="13">
        <v>1.1077712255883501</v>
      </c>
      <c r="R1870" s="13">
        <v>1.1061278674594901</v>
      </c>
      <c r="S1870" s="13">
        <v>1.10790360886919</v>
      </c>
      <c r="T1870" s="13">
        <v>1.11037770976149</v>
      </c>
      <c r="U1870" s="13">
        <v>1.1128761419493001</v>
      </c>
      <c r="V1870" s="13">
        <v>1.1128916878959101</v>
      </c>
      <c r="W1870" s="13">
        <v>1.11453450657205</v>
      </c>
      <c r="X1870" s="13">
        <v>1.11812367789297</v>
      </c>
      <c r="Y1870" s="13">
        <v>1.1183233250132401</v>
      </c>
      <c r="Z1870" s="13">
        <v>1.1169860633536</v>
      </c>
      <c r="AA1870" s="13">
        <v>1.1184950857628799</v>
      </c>
      <c r="AB1870" s="13">
        <v>1.1264107012717099</v>
      </c>
      <c r="AC1870" s="13">
        <v>1.1300799164484201</v>
      </c>
      <c r="AD1870" s="13">
        <v>1.1312126431143199</v>
      </c>
      <c r="AE1870" s="13">
        <v>1.1307054390273099</v>
      </c>
      <c r="AF1870" s="13">
        <v>1.1298286708735601</v>
      </c>
      <c r="AG1870" s="13">
        <v>1.1276946381645601</v>
      </c>
      <c r="AH1870" s="13">
        <v>1.1241149733667399</v>
      </c>
      <c r="AI1870" s="13">
        <v>1.1143812772874799</v>
      </c>
      <c r="AJ1870" s="13">
        <v>1.10712181795281</v>
      </c>
      <c r="AK1870" s="13">
        <v>1.10022963626632</v>
      </c>
    </row>
    <row r="1871" spans="1:37" s="13" customFormat="1" hidden="1" x14ac:dyDescent="0.3">
      <c r="A1871" s="13" t="str">
        <f t="shared" ref="A1871" si="41">_xlfn.CONCAT(C1871,D1871,E1871)</f>
        <v>SDGbaseTRA_UrbERT_v6_3GDP_RUNbase</v>
      </c>
      <c r="B1871" s="37" t="s">
        <v>220</v>
      </c>
      <c r="C1871" s="38" t="s">
        <v>296</v>
      </c>
      <c r="D1871" s="130" t="s">
        <v>265</v>
      </c>
      <c r="E1871" s="130" t="s">
        <v>218</v>
      </c>
      <c r="F1871" s="13">
        <v>4436.7667702664303</v>
      </c>
      <c r="G1871" s="13">
        <v>4128.5306735708</v>
      </c>
      <c r="H1871" s="13">
        <v>4254.5632323938298</v>
      </c>
      <c r="I1871" s="13">
        <v>4364.70547247175</v>
      </c>
      <c r="J1871" s="13">
        <v>4460.7049348420996</v>
      </c>
      <c r="K1871" s="13">
        <v>4566.0556245977796</v>
      </c>
      <c r="L1871" s="13">
        <v>4684.9548283190297</v>
      </c>
      <c r="M1871" s="13">
        <v>4810.87649516699</v>
      </c>
      <c r="N1871" s="13">
        <v>4949.0882324624899</v>
      </c>
      <c r="O1871" s="13">
        <v>5097.47599713205</v>
      </c>
      <c r="P1871" s="13">
        <v>5254.4108091478101</v>
      </c>
      <c r="Q1871" s="13">
        <v>5412.9709062871798</v>
      </c>
      <c r="R1871" s="13">
        <v>5575.6503405683698</v>
      </c>
      <c r="S1871" s="13">
        <v>5733.5903533435203</v>
      </c>
      <c r="T1871" s="13">
        <v>5898.3876245701103</v>
      </c>
      <c r="U1871" s="13">
        <v>6083.3949913043698</v>
      </c>
      <c r="V1871" s="13">
        <v>6259.7153275472201</v>
      </c>
      <c r="W1871" s="13">
        <v>6445.89744166935</v>
      </c>
      <c r="X1871" s="13">
        <v>6648.5343783968601</v>
      </c>
      <c r="Y1871" s="13">
        <v>6841.449404084</v>
      </c>
      <c r="Z1871" s="13">
        <v>7033.9240137138904</v>
      </c>
      <c r="AA1871" s="13">
        <v>7228.9525104573104</v>
      </c>
      <c r="AB1871" s="13">
        <v>7437.0262031226102</v>
      </c>
      <c r="AC1871" s="13">
        <v>7638.3170945390002</v>
      </c>
      <c r="AD1871" s="13">
        <v>7846.1649282683602</v>
      </c>
      <c r="AE1871" s="13">
        <v>8063.10517351002</v>
      </c>
      <c r="AF1871" s="13">
        <v>8289.4857388872697</v>
      </c>
      <c r="AG1871" s="13">
        <v>8510.8736994470692</v>
      </c>
      <c r="AH1871" s="13">
        <v>8560.9932804332293</v>
      </c>
      <c r="AI1871" s="13">
        <v>8591.0635370349792</v>
      </c>
      <c r="AJ1871" s="13">
        <v>8622.2224000305105</v>
      </c>
      <c r="AK1871" s="13">
        <v>8644.9417862423907</v>
      </c>
    </row>
    <row r="1872" spans="1:37" s="11" customFormat="1" hidden="1" x14ac:dyDescent="0.3">
      <c r="B1872" s="103"/>
      <c r="C1872" s="104"/>
      <c r="D1872" s="105"/>
      <c r="F1872" s="11">
        <v>2019</v>
      </c>
      <c r="G1872" s="11">
        <v>2020</v>
      </c>
      <c r="H1872" s="11">
        <v>2021</v>
      </c>
      <c r="I1872" s="11">
        <v>2022</v>
      </c>
      <c r="J1872" s="11">
        <v>2023</v>
      </c>
      <c r="K1872" s="11">
        <v>2024</v>
      </c>
      <c r="L1872" s="11">
        <v>2025</v>
      </c>
      <c r="M1872" s="11">
        <v>2026</v>
      </c>
      <c r="N1872" s="11">
        <v>2027</v>
      </c>
      <c r="O1872" s="11">
        <v>2028</v>
      </c>
      <c r="P1872" s="11">
        <v>2029</v>
      </c>
      <c r="Q1872" s="11">
        <v>2030</v>
      </c>
      <c r="R1872" s="11">
        <v>2031</v>
      </c>
      <c r="S1872" s="11">
        <v>2032</v>
      </c>
      <c r="T1872" s="11">
        <v>2033</v>
      </c>
      <c r="U1872" s="11">
        <v>2034</v>
      </c>
      <c r="V1872" s="11">
        <v>2035</v>
      </c>
      <c r="W1872" s="11">
        <v>2036</v>
      </c>
      <c r="X1872" s="11">
        <v>2037</v>
      </c>
      <c r="Y1872" s="11">
        <v>2038</v>
      </c>
      <c r="Z1872" s="11">
        <v>2039</v>
      </c>
      <c r="AA1872" s="11">
        <v>2040</v>
      </c>
      <c r="AB1872" s="11">
        <v>2041</v>
      </c>
      <c r="AC1872" s="11">
        <v>2042</v>
      </c>
      <c r="AD1872" s="11">
        <v>2043</v>
      </c>
      <c r="AE1872" s="11">
        <v>2044</v>
      </c>
      <c r="AF1872" s="11">
        <v>2045</v>
      </c>
      <c r="AG1872" s="11">
        <v>2046</v>
      </c>
      <c r="AH1872" s="11">
        <v>2047</v>
      </c>
      <c r="AI1872" s="11">
        <v>2048</v>
      </c>
      <c r="AJ1872" s="11">
        <v>2049</v>
      </c>
      <c r="AK1872" s="11">
        <v>2050</v>
      </c>
    </row>
    <row r="1873" spans="1:37" s="11" customFormat="1" hidden="1" x14ac:dyDescent="0.3">
      <c r="A1873" s="11" t="str">
        <f t="shared" ref="A1873" si="42">_xlfn.CONCAT(C1873,D1873,E1873)</f>
        <v>SDGbaseTRA_RurCUG_v6_3PalmaRatiototal</v>
      </c>
      <c r="B1873" s="103" t="s">
        <v>220</v>
      </c>
      <c r="C1873" s="104" t="s">
        <v>297</v>
      </c>
      <c r="D1873" s="105" t="s">
        <v>0</v>
      </c>
      <c r="E1873" s="11" t="s">
        <v>1</v>
      </c>
      <c r="F1873" s="11">
        <v>3.6916692176509098</v>
      </c>
      <c r="G1873" s="11">
        <v>3.4837326600739802</v>
      </c>
      <c r="H1873" s="11">
        <v>3.7031047220524198</v>
      </c>
      <c r="I1873" s="11">
        <v>3.6612171190841498</v>
      </c>
      <c r="J1873" s="11">
        <v>3.6545291575527901</v>
      </c>
      <c r="K1873" s="11">
        <v>3.6613185998683302</v>
      </c>
      <c r="L1873" s="11">
        <v>3.6640915620915102</v>
      </c>
      <c r="M1873" s="11">
        <v>3.6627705215481599</v>
      </c>
      <c r="N1873" s="11">
        <v>3.6653548101057298</v>
      </c>
      <c r="O1873" s="11">
        <v>3.6616127256358499</v>
      </c>
      <c r="P1873" s="11">
        <v>3.6606759599604302</v>
      </c>
      <c r="Q1873" s="11">
        <v>3.65654929580711</v>
      </c>
      <c r="R1873" s="11">
        <v>3.6966108548949701</v>
      </c>
      <c r="S1873" s="11">
        <v>3.68431482596647</v>
      </c>
      <c r="T1873" s="11">
        <v>3.6738524226106799</v>
      </c>
      <c r="U1873" s="11">
        <v>3.6694022645951798</v>
      </c>
      <c r="V1873" s="11">
        <v>3.6526087726148502</v>
      </c>
      <c r="W1873" s="11">
        <v>3.6409500627285198</v>
      </c>
      <c r="X1873" s="11">
        <v>3.6295334947609401</v>
      </c>
      <c r="Y1873" s="11">
        <v>3.6113560378345499</v>
      </c>
      <c r="Z1873" s="11">
        <v>3.6033061175115901</v>
      </c>
      <c r="AA1873" s="11">
        <v>3.5886329314369498</v>
      </c>
      <c r="AB1873" s="11">
        <v>3.5818007519966599</v>
      </c>
      <c r="AC1873" s="11">
        <v>3.5570805157062502</v>
      </c>
      <c r="AD1873" s="11">
        <v>3.5360948893055202</v>
      </c>
      <c r="AE1873" s="11">
        <v>3.51640578830883</v>
      </c>
      <c r="AF1873" s="11">
        <v>3.4969763154849001</v>
      </c>
      <c r="AG1873" s="11">
        <v>3.4661605434584302</v>
      </c>
      <c r="AH1873" s="11">
        <v>3.38256946183603</v>
      </c>
      <c r="AI1873" s="11">
        <v>3.3519625700955098</v>
      </c>
      <c r="AJ1873" s="11">
        <v>3.3285075516017901</v>
      </c>
      <c r="AK1873" s="11">
        <v>3.3028204014215801</v>
      </c>
    </row>
    <row r="1874" spans="1:37" s="11" customFormat="1" hidden="1" x14ac:dyDescent="0.3">
      <c r="A1874" s="11" t="str">
        <f t="shared" ref="A1874:A1937" si="43">_xlfn.CONCAT(C1874,D1874,E1874)</f>
        <v>SDGbaseTRA_RurCUG_v6_320-20Ratiototal</v>
      </c>
      <c r="B1874" s="103" t="s">
        <v>220</v>
      </c>
      <c r="C1874" s="104" t="s">
        <v>297</v>
      </c>
      <c r="D1874" s="105" t="s">
        <v>2</v>
      </c>
      <c r="E1874" s="11" t="s">
        <v>1</v>
      </c>
      <c r="F1874" s="11">
        <v>13.172548992504</v>
      </c>
      <c r="G1874" s="11">
        <v>12.4160744898762</v>
      </c>
      <c r="H1874" s="11">
        <v>13.237572350066101</v>
      </c>
      <c r="I1874" s="11">
        <v>13.0927394571214</v>
      </c>
      <c r="J1874" s="11">
        <v>13.0600898199884</v>
      </c>
      <c r="K1874" s="11">
        <v>13.082093684345899</v>
      </c>
      <c r="L1874" s="11">
        <v>13.091062756935299</v>
      </c>
      <c r="M1874" s="11">
        <v>13.085940708682999</v>
      </c>
      <c r="N1874" s="11">
        <v>13.0950705536586</v>
      </c>
      <c r="O1874" s="11">
        <v>13.0781819480198</v>
      </c>
      <c r="P1874" s="11">
        <v>13.072954785822899</v>
      </c>
      <c r="Q1874" s="11">
        <v>13.0547091365793</v>
      </c>
      <c r="R1874" s="11">
        <v>13.1861613697292</v>
      </c>
      <c r="S1874" s="11">
        <v>13.139614441220001</v>
      </c>
      <c r="T1874" s="11">
        <v>13.0995622049959</v>
      </c>
      <c r="U1874" s="11">
        <v>13.082716580204499</v>
      </c>
      <c r="V1874" s="11">
        <v>13.0206671856626</v>
      </c>
      <c r="W1874" s="11">
        <v>12.9759235207506</v>
      </c>
      <c r="X1874" s="11">
        <v>12.928741645322299</v>
      </c>
      <c r="Y1874" s="11">
        <v>12.8558574097973</v>
      </c>
      <c r="Z1874" s="11">
        <v>12.819803419328</v>
      </c>
      <c r="AA1874" s="11">
        <v>12.759863695395801</v>
      </c>
      <c r="AB1874" s="11">
        <v>12.7277103563823</v>
      </c>
      <c r="AC1874" s="11">
        <v>12.632974897589399</v>
      </c>
      <c r="AD1874" s="11">
        <v>12.555789414401</v>
      </c>
      <c r="AE1874" s="11">
        <v>12.4843733344486</v>
      </c>
      <c r="AF1874" s="11">
        <v>12.4142480342064</v>
      </c>
      <c r="AG1874" s="11">
        <v>12.300958507729099</v>
      </c>
      <c r="AH1874" s="11">
        <v>11.980732385812701</v>
      </c>
      <c r="AI1874" s="11">
        <v>11.860227386708701</v>
      </c>
      <c r="AJ1874" s="11">
        <v>11.769753885757799</v>
      </c>
      <c r="AK1874" s="11">
        <v>11.672235522472301</v>
      </c>
    </row>
    <row r="1875" spans="1:37" s="11" customFormat="1" hidden="1" x14ac:dyDescent="0.3">
      <c r="A1875" s="11" t="str">
        <f t="shared" si="43"/>
        <v>SDGbaseTRA_RurCUG_v6_3C_GVAaawhe</v>
      </c>
      <c r="B1875" s="103" t="s">
        <v>220</v>
      </c>
      <c r="C1875" s="104" t="s">
        <v>297</v>
      </c>
      <c r="D1875" s="105" t="s">
        <v>3</v>
      </c>
      <c r="E1875" s="11" t="s">
        <v>4</v>
      </c>
      <c r="F1875" s="11">
        <v>2.6605426949915998</v>
      </c>
      <c r="G1875" s="11">
        <v>2.48687363742332</v>
      </c>
      <c r="H1875" s="11">
        <v>2.5562861744059502</v>
      </c>
      <c r="I1875" s="11">
        <v>2.6109015887017999</v>
      </c>
      <c r="J1875" s="11">
        <v>2.7153760276323999</v>
      </c>
      <c r="K1875" s="11">
        <v>2.7792741021739702</v>
      </c>
      <c r="L1875" s="11">
        <v>2.8404015553680599</v>
      </c>
      <c r="M1875" s="11">
        <v>2.8719912464786299</v>
      </c>
      <c r="N1875" s="11">
        <v>2.90965342520541</v>
      </c>
      <c r="O1875" s="11">
        <v>3.0780943271213101</v>
      </c>
      <c r="P1875" s="11">
        <v>3.12828174330014</v>
      </c>
      <c r="Q1875" s="11">
        <v>3.1558123929713502</v>
      </c>
      <c r="R1875" s="11">
        <v>3.2801952431724799</v>
      </c>
      <c r="S1875" s="11">
        <v>3.32551475986019</v>
      </c>
      <c r="T1875" s="11">
        <v>3.3729985864930399</v>
      </c>
      <c r="U1875" s="11">
        <v>3.4316574141779501</v>
      </c>
      <c r="V1875" s="11">
        <v>3.4794318954213601</v>
      </c>
      <c r="W1875" s="11">
        <v>3.5205974181390101</v>
      </c>
      <c r="X1875" s="11">
        <v>3.5582484438648798</v>
      </c>
      <c r="Y1875" s="11">
        <v>3.59055365289634</v>
      </c>
      <c r="Z1875" s="11">
        <v>3.6211037401758701</v>
      </c>
      <c r="AA1875" s="11">
        <v>3.65636091269401</v>
      </c>
      <c r="AB1875" s="11">
        <v>3.7400623207017798</v>
      </c>
      <c r="AC1875" s="11">
        <v>3.8094322556157798</v>
      </c>
      <c r="AD1875" s="11">
        <v>3.8969413463130498</v>
      </c>
      <c r="AE1875" s="11">
        <v>3.9878184895249298</v>
      </c>
      <c r="AF1875" s="11">
        <v>4.0845673414958004</v>
      </c>
      <c r="AG1875" s="11">
        <v>4.1523225908556904</v>
      </c>
      <c r="AH1875" s="11">
        <v>4.0853263973666296</v>
      </c>
      <c r="AI1875" s="11">
        <v>4.0227506598216802</v>
      </c>
      <c r="AJ1875" s="11">
        <v>3.9780274859135698</v>
      </c>
      <c r="AK1875" s="11">
        <v>3.9237948616460798</v>
      </c>
    </row>
    <row r="1876" spans="1:37" s="11" customFormat="1" hidden="1" x14ac:dyDescent="0.3">
      <c r="A1876" s="11" t="str">
        <f t="shared" si="43"/>
        <v>SDGbaseTRA_RurCUG_v6_3C_GVAaamai</v>
      </c>
      <c r="B1876" s="103" t="s">
        <v>220</v>
      </c>
      <c r="C1876" s="104" t="s">
        <v>297</v>
      </c>
      <c r="D1876" s="105" t="s">
        <v>3</v>
      </c>
      <c r="E1876" s="11" t="s">
        <v>5</v>
      </c>
      <c r="F1876" s="11">
        <v>11.925302657025901</v>
      </c>
      <c r="G1876" s="11">
        <v>11.250343786546701</v>
      </c>
      <c r="H1876" s="11">
        <v>11.725572167940401</v>
      </c>
      <c r="I1876" s="11">
        <v>12.120802804561899</v>
      </c>
      <c r="J1876" s="11">
        <v>12.7342587380724</v>
      </c>
      <c r="K1876" s="11">
        <v>13.0697016410383</v>
      </c>
      <c r="L1876" s="11">
        <v>13.394364501686701</v>
      </c>
      <c r="M1876" s="11">
        <v>13.5651227161952</v>
      </c>
      <c r="N1876" s="11">
        <v>13.796636086318999</v>
      </c>
      <c r="O1876" s="11">
        <v>14.927730333601099</v>
      </c>
      <c r="P1876" s="11">
        <v>15.2111302446124</v>
      </c>
      <c r="Q1876" s="11">
        <v>15.310213388715299</v>
      </c>
      <c r="R1876" s="11">
        <v>15.8280374607294</v>
      </c>
      <c r="S1876" s="11">
        <v>15.963675219068501</v>
      </c>
      <c r="T1876" s="11">
        <v>16.128178268962799</v>
      </c>
      <c r="U1876" s="11">
        <v>16.385008940293702</v>
      </c>
      <c r="V1876" s="11">
        <v>16.513409384297201</v>
      </c>
      <c r="W1876" s="11">
        <v>16.596886908756399</v>
      </c>
      <c r="X1876" s="11">
        <v>16.705265217482498</v>
      </c>
      <c r="Y1876" s="11">
        <v>16.795525724715699</v>
      </c>
      <c r="Z1876" s="11">
        <v>16.861128894220499</v>
      </c>
      <c r="AA1876" s="11">
        <v>16.9857392913678</v>
      </c>
      <c r="AB1876" s="11">
        <v>17.434889640124702</v>
      </c>
      <c r="AC1876" s="11">
        <v>17.7604981004833</v>
      </c>
      <c r="AD1876" s="11">
        <v>18.139397162658799</v>
      </c>
      <c r="AE1876" s="11">
        <v>18.5202464181287</v>
      </c>
      <c r="AF1876" s="11">
        <v>18.9074112670123</v>
      </c>
      <c r="AG1876" s="11">
        <v>18.984909679970301</v>
      </c>
      <c r="AH1876" s="11">
        <v>18.3318690996927</v>
      </c>
      <c r="AI1876" s="11">
        <v>17.697086652556301</v>
      </c>
      <c r="AJ1876" s="11">
        <v>17.2000526940766</v>
      </c>
      <c r="AK1876" s="11">
        <v>16.681107749615499</v>
      </c>
    </row>
    <row r="1877" spans="1:37" s="11" customFormat="1" hidden="1" x14ac:dyDescent="0.3">
      <c r="A1877" s="11" t="str">
        <f t="shared" si="43"/>
        <v>SDGbaseTRA_RurCUG_v6_3C_GVAaaoce</v>
      </c>
      <c r="B1877" s="103" t="s">
        <v>220</v>
      </c>
      <c r="C1877" s="104" t="s">
        <v>297</v>
      </c>
      <c r="D1877" s="105" t="s">
        <v>3</v>
      </c>
      <c r="E1877" s="11" t="s">
        <v>6</v>
      </c>
      <c r="F1877" s="11">
        <v>0.81587985557114195</v>
      </c>
      <c r="G1877" s="11">
        <v>0.75417772109146697</v>
      </c>
      <c r="H1877" s="11">
        <v>0.79230629413111897</v>
      </c>
      <c r="I1877" s="11">
        <v>0.81828680301172996</v>
      </c>
      <c r="J1877" s="11">
        <v>0.86550353213295905</v>
      </c>
      <c r="K1877" s="11">
        <v>0.89490081216318096</v>
      </c>
      <c r="L1877" s="11">
        <v>0.923647963774054</v>
      </c>
      <c r="M1877" s="11">
        <v>0.94238210789672405</v>
      </c>
      <c r="N1877" s="11">
        <v>0.96398336734909496</v>
      </c>
      <c r="O1877" s="11">
        <v>1.04722973681011</v>
      </c>
      <c r="P1877" s="11">
        <v>1.07708601958369</v>
      </c>
      <c r="Q1877" s="11">
        <v>1.09424257493477</v>
      </c>
      <c r="R1877" s="11">
        <v>1.14877462842301</v>
      </c>
      <c r="S1877" s="11">
        <v>1.1698040935823</v>
      </c>
      <c r="T1877" s="11">
        <v>1.1927399158629</v>
      </c>
      <c r="U1877" s="11">
        <v>1.2210848758644299</v>
      </c>
      <c r="V1877" s="11">
        <v>1.23912043806538</v>
      </c>
      <c r="W1877" s="11">
        <v>1.2565963335811701</v>
      </c>
      <c r="X1877" s="11">
        <v>1.2777627279502</v>
      </c>
      <c r="Y1877" s="11">
        <v>1.29471527476659</v>
      </c>
      <c r="Z1877" s="11">
        <v>1.3111966049441399</v>
      </c>
      <c r="AA1877" s="11">
        <v>1.33224588472617</v>
      </c>
      <c r="AB1877" s="11">
        <v>1.3817702052927601</v>
      </c>
      <c r="AC1877" s="11">
        <v>1.4177558393160901</v>
      </c>
      <c r="AD1877" s="11">
        <v>1.4550665330083199</v>
      </c>
      <c r="AE1877" s="11">
        <v>1.4913395762964301</v>
      </c>
      <c r="AF1877" s="11">
        <v>1.5288047339553199</v>
      </c>
      <c r="AG1877" s="11">
        <v>1.5503748276229701</v>
      </c>
      <c r="AH1877" s="11">
        <v>1.5146751944638599</v>
      </c>
      <c r="AI1877" s="11">
        <v>1.4769554696790701</v>
      </c>
      <c r="AJ1877" s="11">
        <v>1.4455010964092101</v>
      </c>
      <c r="AK1877" s="11">
        <v>1.4098166604108799</v>
      </c>
    </row>
    <row r="1878" spans="1:37" s="11" customFormat="1" hidden="1" x14ac:dyDescent="0.3">
      <c r="A1878" s="11" t="str">
        <f t="shared" si="43"/>
        <v>SDGbaseTRA_RurCUG_v6_3C_GVAaaveg</v>
      </c>
      <c r="B1878" s="103" t="s">
        <v>220</v>
      </c>
      <c r="C1878" s="104" t="s">
        <v>297</v>
      </c>
      <c r="D1878" s="105" t="s">
        <v>3</v>
      </c>
      <c r="E1878" s="11" t="s">
        <v>7</v>
      </c>
      <c r="F1878" s="11">
        <v>6.7349634382759103</v>
      </c>
      <c r="G1878" s="11">
        <v>6.4555958565659299</v>
      </c>
      <c r="H1878" s="11">
        <v>6.4889999794553797</v>
      </c>
      <c r="I1878" s="11">
        <v>6.5453612656606497</v>
      </c>
      <c r="J1878" s="11">
        <v>6.6730901519181298</v>
      </c>
      <c r="K1878" s="11">
        <v>6.7510699596937096</v>
      </c>
      <c r="L1878" s="11">
        <v>6.8428481409705899</v>
      </c>
      <c r="M1878" s="11">
        <v>6.9025527798711304</v>
      </c>
      <c r="N1878" s="11">
        <v>6.9774782679950498</v>
      </c>
      <c r="O1878" s="11">
        <v>7.1368397646545603</v>
      </c>
      <c r="P1878" s="11">
        <v>7.2321377147935904</v>
      </c>
      <c r="Q1878" s="11">
        <v>7.30904275723758</v>
      </c>
      <c r="R1878" s="11">
        <v>7.5602198868100698</v>
      </c>
      <c r="S1878" s="11">
        <v>7.6703540877909004</v>
      </c>
      <c r="T1878" s="11">
        <v>7.77429953794885</v>
      </c>
      <c r="U1878" s="11">
        <v>7.9055057996015998</v>
      </c>
      <c r="V1878" s="11">
        <v>8.0268302450439606</v>
      </c>
      <c r="W1878" s="11">
        <v>8.1178878488000095</v>
      </c>
      <c r="X1878" s="11">
        <v>8.1776241379199295</v>
      </c>
      <c r="Y1878" s="11">
        <v>8.2275885115308807</v>
      </c>
      <c r="Z1878" s="11">
        <v>8.2811649882263794</v>
      </c>
      <c r="AA1878" s="11">
        <v>8.3224435652054805</v>
      </c>
      <c r="AB1878" s="11">
        <v>8.4293238272142794</v>
      </c>
      <c r="AC1878" s="11">
        <v>8.5554571830167205</v>
      </c>
      <c r="AD1878" s="11">
        <v>8.7537299746210095</v>
      </c>
      <c r="AE1878" s="11">
        <v>8.9754950358778594</v>
      </c>
      <c r="AF1878" s="11">
        <v>9.2182466610177602</v>
      </c>
      <c r="AG1878" s="11">
        <v>9.4369636628570497</v>
      </c>
      <c r="AH1878" s="11">
        <v>9.2492347442902201</v>
      </c>
      <c r="AI1878" s="11">
        <v>9.1101369797894893</v>
      </c>
      <c r="AJ1878" s="11">
        <v>9.0294830635287493</v>
      </c>
      <c r="AK1878" s="11">
        <v>8.9447851915916203</v>
      </c>
    </row>
    <row r="1879" spans="1:37" s="11" customFormat="1" hidden="1" x14ac:dyDescent="0.3">
      <c r="A1879" s="11" t="str">
        <f t="shared" si="43"/>
        <v>SDGbaseTRA_RurCUG_v6_3C_GVAaaofr</v>
      </c>
      <c r="B1879" s="103" t="s">
        <v>220</v>
      </c>
      <c r="C1879" s="104" t="s">
        <v>297</v>
      </c>
      <c r="D1879" s="105" t="s">
        <v>3</v>
      </c>
      <c r="E1879" s="11" t="s">
        <v>8</v>
      </c>
      <c r="F1879" s="11">
        <v>12.999968868332401</v>
      </c>
      <c r="G1879" s="11">
        <v>12.669206141974801</v>
      </c>
      <c r="H1879" s="11">
        <v>12.991943479696401</v>
      </c>
      <c r="I1879" s="11">
        <v>13.077952179120199</v>
      </c>
      <c r="J1879" s="11">
        <v>13.3990352108274</v>
      </c>
      <c r="K1879" s="11">
        <v>13.675398167869799</v>
      </c>
      <c r="L1879" s="11">
        <v>13.9763145001419</v>
      </c>
      <c r="M1879" s="11">
        <v>14.211390590743999</v>
      </c>
      <c r="N1879" s="11">
        <v>14.468355483302</v>
      </c>
      <c r="O1879" s="11">
        <v>15.5833906149924</v>
      </c>
      <c r="P1879" s="11">
        <v>15.9494354955422</v>
      </c>
      <c r="Q1879" s="11">
        <v>16.13437798507</v>
      </c>
      <c r="R1879" s="11">
        <v>16.600266368504599</v>
      </c>
      <c r="S1879" s="11">
        <v>16.887453358206599</v>
      </c>
      <c r="T1879" s="11">
        <v>17.193842430873801</v>
      </c>
      <c r="U1879" s="11">
        <v>17.560598846575999</v>
      </c>
      <c r="V1879" s="11">
        <v>17.909624349484499</v>
      </c>
      <c r="W1879" s="11">
        <v>18.200079521861699</v>
      </c>
      <c r="X1879" s="11">
        <v>18.393345001970001</v>
      </c>
      <c r="Y1879" s="11">
        <v>18.562812284708901</v>
      </c>
      <c r="Z1879" s="11">
        <v>18.6966101095135</v>
      </c>
      <c r="AA1879" s="11">
        <v>18.868201056711399</v>
      </c>
      <c r="AB1879" s="11">
        <v>19.354933942282798</v>
      </c>
      <c r="AC1879" s="11">
        <v>19.797520459489501</v>
      </c>
      <c r="AD1879" s="11">
        <v>20.331780311450402</v>
      </c>
      <c r="AE1879" s="11">
        <v>20.886625295987699</v>
      </c>
      <c r="AF1879" s="11">
        <v>21.491770642237501</v>
      </c>
      <c r="AG1879" s="11">
        <v>22.027527953798302</v>
      </c>
      <c r="AH1879" s="11">
        <v>21.625187341172602</v>
      </c>
      <c r="AI1879" s="11">
        <v>21.102048391911001</v>
      </c>
      <c r="AJ1879" s="11">
        <v>20.743096792788599</v>
      </c>
      <c r="AK1879" s="11">
        <v>20.379300583489801</v>
      </c>
    </row>
    <row r="1880" spans="1:37" s="11" customFormat="1" hidden="1" x14ac:dyDescent="0.3">
      <c r="A1880" s="11" t="str">
        <f t="shared" si="43"/>
        <v>SDGbaseTRA_RurCUG_v6_3C_GVAaagra</v>
      </c>
      <c r="B1880" s="103" t="s">
        <v>220</v>
      </c>
      <c r="C1880" s="104" t="s">
        <v>297</v>
      </c>
      <c r="D1880" s="105" t="s">
        <v>3</v>
      </c>
      <c r="E1880" s="11" t="s">
        <v>9</v>
      </c>
      <c r="F1880" s="11">
        <v>6.1969723289684602</v>
      </c>
      <c r="G1880" s="11">
        <v>6.2019699402898496</v>
      </c>
      <c r="H1880" s="11">
        <v>6.4615702234118704</v>
      </c>
      <c r="I1880" s="11">
        <v>6.4249905011452402</v>
      </c>
      <c r="J1880" s="11">
        <v>6.5770812132357497</v>
      </c>
      <c r="K1880" s="11">
        <v>6.7640695702990703</v>
      </c>
      <c r="L1880" s="11">
        <v>6.9768427587552297</v>
      </c>
      <c r="M1880" s="11">
        <v>7.2026034893634296</v>
      </c>
      <c r="N1880" s="11">
        <v>7.4382144804191901</v>
      </c>
      <c r="O1880" s="11">
        <v>8.1842787492332292</v>
      </c>
      <c r="P1880" s="11">
        <v>8.5104852797156791</v>
      </c>
      <c r="Q1880" s="11">
        <v>8.7091586856538896</v>
      </c>
      <c r="R1880" s="11">
        <v>9.0457486240734397</v>
      </c>
      <c r="S1880" s="11">
        <v>9.2959302414914209</v>
      </c>
      <c r="T1880" s="11">
        <v>9.5697711825266207</v>
      </c>
      <c r="U1880" s="11">
        <v>9.8804564763133396</v>
      </c>
      <c r="V1880" s="11">
        <v>10.144743029774901</v>
      </c>
      <c r="W1880" s="11">
        <v>10.423239164858099</v>
      </c>
      <c r="X1880" s="11">
        <v>10.700019021754899</v>
      </c>
      <c r="Y1880" s="11">
        <v>10.9112314379304</v>
      </c>
      <c r="Z1880" s="11">
        <v>11.0923048830913</v>
      </c>
      <c r="AA1880" s="11">
        <v>11.3133085527831</v>
      </c>
      <c r="AB1880" s="11">
        <v>11.8036522011895</v>
      </c>
      <c r="AC1880" s="11">
        <v>12.1868603665183</v>
      </c>
      <c r="AD1880" s="11">
        <v>12.5264320892701</v>
      </c>
      <c r="AE1880" s="11">
        <v>12.8457716883039</v>
      </c>
      <c r="AF1880" s="11">
        <v>13.181278589559501</v>
      </c>
      <c r="AG1880" s="11">
        <v>13.462295412498101</v>
      </c>
      <c r="AH1880" s="11">
        <v>13.1806984615865</v>
      </c>
      <c r="AI1880" s="11">
        <v>12.807408035162499</v>
      </c>
      <c r="AJ1880" s="11">
        <v>12.5052092210059</v>
      </c>
      <c r="AK1880" s="11">
        <v>12.2055348376323</v>
      </c>
    </row>
    <row r="1881" spans="1:37" s="11" customFormat="1" hidden="1" x14ac:dyDescent="0.3">
      <c r="A1881" s="11" t="str">
        <f t="shared" si="43"/>
        <v>SDGbaseTRA_RurCUG_v6_3C_GVAaaoil</v>
      </c>
      <c r="B1881" s="103" t="s">
        <v>220</v>
      </c>
      <c r="C1881" s="104" t="s">
        <v>297</v>
      </c>
      <c r="D1881" s="105" t="s">
        <v>3</v>
      </c>
      <c r="E1881" s="11" t="s">
        <v>10</v>
      </c>
      <c r="F1881" s="11">
        <v>5.4472049614452702</v>
      </c>
      <c r="G1881" s="11">
        <v>4.9312802531384703</v>
      </c>
      <c r="H1881" s="11">
        <v>5.0993660326928802</v>
      </c>
      <c r="I1881" s="11">
        <v>5.2629064461934902</v>
      </c>
      <c r="J1881" s="11">
        <v>5.5411262785112099</v>
      </c>
      <c r="K1881" s="11">
        <v>5.7148880812337897</v>
      </c>
      <c r="L1881" s="11">
        <v>5.88583675416921</v>
      </c>
      <c r="M1881" s="11">
        <v>5.9801478220343798</v>
      </c>
      <c r="N1881" s="11">
        <v>6.0863553764954901</v>
      </c>
      <c r="O1881" s="11">
        <v>6.35882944783976</v>
      </c>
      <c r="P1881" s="11">
        <v>6.5041870892711797</v>
      </c>
      <c r="Q1881" s="11">
        <v>6.6237402257081603</v>
      </c>
      <c r="R1881" s="11">
        <v>7.0401390321408197</v>
      </c>
      <c r="S1881" s="11">
        <v>7.19984088647454</v>
      </c>
      <c r="T1881" s="11">
        <v>7.3580234548649699</v>
      </c>
      <c r="U1881" s="11">
        <v>7.5457868960422996</v>
      </c>
      <c r="V1881" s="11">
        <v>7.70123188461198</v>
      </c>
      <c r="W1881" s="11">
        <v>7.8481015153000202</v>
      </c>
      <c r="X1881" s="11">
        <v>7.9983894317169302</v>
      </c>
      <c r="Y1881" s="11">
        <v>8.1264309652397895</v>
      </c>
      <c r="Z1881" s="11">
        <v>8.2657336255502099</v>
      </c>
      <c r="AA1881" s="11">
        <v>8.4003757947017608</v>
      </c>
      <c r="AB1881" s="11">
        <v>8.6262201441081494</v>
      </c>
      <c r="AC1881" s="11">
        <v>8.8204130450268501</v>
      </c>
      <c r="AD1881" s="11">
        <v>9.0746096684522808</v>
      </c>
      <c r="AE1881" s="11">
        <v>9.3450326725046793</v>
      </c>
      <c r="AF1881" s="11">
        <v>9.6359384003434201</v>
      </c>
      <c r="AG1881" s="11">
        <v>9.8754028646869596</v>
      </c>
      <c r="AH1881" s="11">
        <v>9.6855917266689104</v>
      </c>
      <c r="AI1881" s="11">
        <v>9.5505386325940407</v>
      </c>
      <c r="AJ1881" s="11">
        <v>9.4512648979555998</v>
      </c>
      <c r="AK1881" s="11">
        <v>9.3198897600274808</v>
      </c>
    </row>
    <row r="1882" spans="1:37" s="11" customFormat="1" hidden="1" x14ac:dyDescent="0.3">
      <c r="A1882" s="11" t="str">
        <f t="shared" si="43"/>
        <v>SDGbaseTRA_RurCUG_v6_3C_GVAaatub</v>
      </c>
      <c r="B1882" s="103" t="s">
        <v>220</v>
      </c>
      <c r="C1882" s="104" t="s">
        <v>297</v>
      </c>
      <c r="D1882" s="105" t="s">
        <v>3</v>
      </c>
      <c r="E1882" s="11" t="s">
        <v>11</v>
      </c>
      <c r="F1882" s="11">
        <v>2.94784568120137</v>
      </c>
      <c r="G1882" s="11">
        <v>2.7759830910090701</v>
      </c>
      <c r="H1882" s="11">
        <v>2.7945300318908801</v>
      </c>
      <c r="I1882" s="11">
        <v>2.8265447930590599</v>
      </c>
      <c r="J1882" s="11">
        <v>2.8929171372166098</v>
      </c>
      <c r="K1882" s="11">
        <v>2.93113649614738</v>
      </c>
      <c r="L1882" s="11">
        <v>2.9748522168751101</v>
      </c>
      <c r="M1882" s="11">
        <v>3.0054160745076999</v>
      </c>
      <c r="N1882" s="11">
        <v>3.0446269904068299</v>
      </c>
      <c r="O1882" s="11">
        <v>3.1300875875678398</v>
      </c>
      <c r="P1882" s="11">
        <v>3.1781509735853599</v>
      </c>
      <c r="Q1882" s="11">
        <v>3.2166782353326702</v>
      </c>
      <c r="R1882" s="11">
        <v>3.33575191543322</v>
      </c>
      <c r="S1882" s="11">
        <v>3.3865127263422199</v>
      </c>
      <c r="T1882" s="11">
        <v>3.4346682869248002</v>
      </c>
      <c r="U1882" s="11">
        <v>3.49503625444612</v>
      </c>
      <c r="V1882" s="11">
        <v>3.5490182862266502</v>
      </c>
      <c r="W1882" s="11">
        <v>3.5872941609702602</v>
      </c>
      <c r="X1882" s="11">
        <v>3.6103514172386801</v>
      </c>
      <c r="Y1882" s="11">
        <v>3.6298018755444299</v>
      </c>
      <c r="Z1882" s="11">
        <v>3.6508347325045301</v>
      </c>
      <c r="AA1882" s="11">
        <v>3.6666202475395</v>
      </c>
      <c r="AB1882" s="11">
        <v>3.7203477744182001</v>
      </c>
      <c r="AC1882" s="11">
        <v>3.78383219460446</v>
      </c>
      <c r="AD1882" s="11">
        <v>3.8815807518652301</v>
      </c>
      <c r="AE1882" s="11">
        <v>3.9900893105987101</v>
      </c>
      <c r="AF1882" s="11">
        <v>4.10788031572572</v>
      </c>
      <c r="AG1882" s="11">
        <v>4.1945786940346501</v>
      </c>
      <c r="AH1882" s="11">
        <v>4.0869645193831401</v>
      </c>
      <c r="AI1882" s="11">
        <v>4.0008063233095799</v>
      </c>
      <c r="AJ1882" s="11">
        <v>3.94234636581078</v>
      </c>
      <c r="AK1882" s="11">
        <v>3.8828958178052702</v>
      </c>
    </row>
    <row r="1883" spans="1:37" s="11" customFormat="1" hidden="1" x14ac:dyDescent="0.3">
      <c r="A1883" s="11" t="str">
        <f t="shared" si="43"/>
        <v>SDGbaseTRA_RurCUG_v6_3C_GVAaapul</v>
      </c>
      <c r="B1883" s="103" t="s">
        <v>220</v>
      </c>
      <c r="C1883" s="104" t="s">
        <v>297</v>
      </c>
      <c r="D1883" s="105" t="s">
        <v>3</v>
      </c>
      <c r="E1883" s="11" t="s">
        <v>12</v>
      </c>
      <c r="F1883" s="11">
        <v>0.52449157567978599</v>
      </c>
      <c r="G1883" s="11">
        <v>0.48730068496471701</v>
      </c>
      <c r="H1883" s="11">
        <v>0.49270808017239298</v>
      </c>
      <c r="I1883" s="11">
        <v>0.50424306603063096</v>
      </c>
      <c r="J1883" s="11">
        <v>0.52146257417697806</v>
      </c>
      <c r="K1883" s="11">
        <v>0.53038765498404095</v>
      </c>
      <c r="L1883" s="11">
        <v>0.538867558933943</v>
      </c>
      <c r="M1883" s="11">
        <v>0.53985460522339501</v>
      </c>
      <c r="N1883" s="11">
        <v>0.542279930754754</v>
      </c>
      <c r="O1883" s="11">
        <v>0.55122671064669204</v>
      </c>
      <c r="P1883" s="11">
        <v>0.55544737622236295</v>
      </c>
      <c r="Q1883" s="11">
        <v>0.55979536293213605</v>
      </c>
      <c r="R1883" s="11">
        <v>0.58477505718822298</v>
      </c>
      <c r="S1883" s="11">
        <v>0.59304858803414096</v>
      </c>
      <c r="T1883" s="11">
        <v>0.60058002670408495</v>
      </c>
      <c r="U1883" s="11">
        <v>0.61003193542925105</v>
      </c>
      <c r="V1883" s="11">
        <v>0.61898493730696102</v>
      </c>
      <c r="W1883" s="11">
        <v>0.62541108429494296</v>
      </c>
      <c r="X1883" s="11">
        <v>0.63007321388131698</v>
      </c>
      <c r="Y1883" s="11">
        <v>0.63527203405185595</v>
      </c>
      <c r="Z1883" s="11">
        <v>0.64168882062224997</v>
      </c>
      <c r="AA1883" s="11">
        <v>0.64684188550692001</v>
      </c>
      <c r="AB1883" s="11">
        <v>0.65469439941802399</v>
      </c>
      <c r="AC1883" s="11">
        <v>0.66376955648256797</v>
      </c>
      <c r="AD1883" s="11">
        <v>0.67958363389896204</v>
      </c>
      <c r="AE1883" s="11">
        <v>0.69725347221300804</v>
      </c>
      <c r="AF1883" s="11">
        <v>0.71631930631319696</v>
      </c>
      <c r="AG1883" s="11">
        <v>0.73431273187596902</v>
      </c>
      <c r="AH1883" s="11">
        <v>0.72696851801427298</v>
      </c>
      <c r="AI1883" s="11">
        <v>0.72577819577293701</v>
      </c>
      <c r="AJ1883" s="11">
        <v>0.72788308100771304</v>
      </c>
      <c r="AK1883" s="11">
        <v>0.72825476409118906</v>
      </c>
    </row>
    <row r="1884" spans="1:37" s="11" customFormat="1" hidden="1" x14ac:dyDescent="0.3">
      <c r="A1884" s="11" t="str">
        <f t="shared" si="43"/>
        <v>SDGbaseTRA_RurCUG_v6_3C_GVAaasug</v>
      </c>
      <c r="B1884" s="103" t="s">
        <v>220</v>
      </c>
      <c r="C1884" s="104" t="s">
        <v>297</v>
      </c>
      <c r="D1884" s="105" t="s">
        <v>3</v>
      </c>
      <c r="E1884" s="11" t="s">
        <v>13</v>
      </c>
      <c r="F1884" s="11">
        <v>3.8233471543033799</v>
      </c>
      <c r="G1884" s="11">
        <v>3.66290217623057</v>
      </c>
      <c r="H1884" s="11">
        <v>3.6810253013816201</v>
      </c>
      <c r="I1884" s="11">
        <v>3.7299573222299598</v>
      </c>
      <c r="J1884" s="11">
        <v>3.8255105750309699</v>
      </c>
      <c r="K1884" s="11">
        <v>3.8784048465487699</v>
      </c>
      <c r="L1884" s="11">
        <v>3.9333674874855502</v>
      </c>
      <c r="M1884" s="11">
        <v>3.9659370703824499</v>
      </c>
      <c r="N1884" s="11">
        <v>3.9948377315080799</v>
      </c>
      <c r="O1884" s="11">
        <v>4.1846453659641796</v>
      </c>
      <c r="P1884" s="11">
        <v>4.21731263426505</v>
      </c>
      <c r="Q1884" s="11">
        <v>4.2182447895475397</v>
      </c>
      <c r="R1884" s="11">
        <v>4.33456658450267</v>
      </c>
      <c r="S1884" s="11">
        <v>4.38500629900643</v>
      </c>
      <c r="T1884" s="11">
        <v>4.4338424293156597</v>
      </c>
      <c r="U1884" s="11">
        <v>4.48903280075392</v>
      </c>
      <c r="V1884" s="11">
        <v>4.5223531685760596</v>
      </c>
      <c r="W1884" s="11">
        <v>4.5719202200524798</v>
      </c>
      <c r="X1884" s="11">
        <v>4.6393097409283399</v>
      </c>
      <c r="Y1884" s="11">
        <v>4.6733830152835703</v>
      </c>
      <c r="Z1884" s="11">
        <v>4.7024074441641703</v>
      </c>
      <c r="AA1884" s="11">
        <v>4.7468855081237598</v>
      </c>
      <c r="AB1884" s="11">
        <v>4.8334427437972201</v>
      </c>
      <c r="AC1884" s="11">
        <v>4.8812280501320497</v>
      </c>
      <c r="AD1884" s="11">
        <v>4.9348329601338996</v>
      </c>
      <c r="AE1884" s="11">
        <v>4.9888263848468499</v>
      </c>
      <c r="AF1884" s="11">
        <v>5.05722972677491</v>
      </c>
      <c r="AG1884" s="11">
        <v>5.1343385453297401</v>
      </c>
      <c r="AH1884" s="11">
        <v>5.0611300048025996</v>
      </c>
      <c r="AI1884" s="11">
        <v>5.00684911718752</v>
      </c>
      <c r="AJ1884" s="11">
        <v>4.9857530807096504</v>
      </c>
      <c r="AK1884" s="11">
        <v>4.9545752555104796</v>
      </c>
    </row>
    <row r="1885" spans="1:37" s="11" customFormat="1" hidden="1" x14ac:dyDescent="0.3">
      <c r="A1885" s="11" t="str">
        <f t="shared" si="43"/>
        <v>SDGbaseTRA_RurCUG_v6_3C_GVAaaoth</v>
      </c>
      <c r="B1885" s="103" t="s">
        <v>220</v>
      </c>
      <c r="C1885" s="104" t="s">
        <v>297</v>
      </c>
      <c r="D1885" s="105" t="s">
        <v>3</v>
      </c>
      <c r="E1885" s="11" t="s">
        <v>14</v>
      </c>
      <c r="F1885" s="11">
        <v>7.2867372761343301</v>
      </c>
      <c r="G1885" s="11">
        <v>6.7684891309603197</v>
      </c>
      <c r="H1885" s="11">
        <v>7.10777024865064</v>
      </c>
      <c r="I1885" s="11">
        <v>7.2191132872872403</v>
      </c>
      <c r="J1885" s="11">
        <v>7.5039299009370097</v>
      </c>
      <c r="K1885" s="11">
        <v>7.7869515168262202</v>
      </c>
      <c r="L1885" s="11">
        <v>8.1005818006654895</v>
      </c>
      <c r="M1885" s="11">
        <v>8.4292194323265708</v>
      </c>
      <c r="N1885" s="11">
        <v>8.7685775321038495</v>
      </c>
      <c r="O1885" s="11">
        <v>9.6978470585243493</v>
      </c>
      <c r="P1885" s="11">
        <v>10.155629782220201</v>
      </c>
      <c r="Q1885" s="11">
        <v>10.473675836282199</v>
      </c>
      <c r="R1885" s="11">
        <v>10.970235460265901</v>
      </c>
      <c r="S1885" s="11">
        <v>11.3548405305592</v>
      </c>
      <c r="T1885" s="11">
        <v>11.781423592069601</v>
      </c>
      <c r="U1885" s="11">
        <v>12.288263153345699</v>
      </c>
      <c r="V1885" s="11">
        <v>12.7503152757208</v>
      </c>
      <c r="W1885" s="11">
        <v>13.2744833134781</v>
      </c>
      <c r="X1885" s="11">
        <v>13.887633878629201</v>
      </c>
      <c r="Y1885" s="11">
        <v>14.3925120319716</v>
      </c>
      <c r="Z1885" s="11">
        <v>14.837280239730999</v>
      </c>
      <c r="AA1885" s="11">
        <v>15.322765930922699</v>
      </c>
      <c r="AB1885" s="11">
        <v>15.984092885192</v>
      </c>
      <c r="AC1885" s="11">
        <v>16.524983634788001</v>
      </c>
      <c r="AD1885" s="11">
        <v>17.0782725960687</v>
      </c>
      <c r="AE1885" s="11">
        <v>17.661059242452801</v>
      </c>
      <c r="AF1885" s="11">
        <v>18.316708621724199</v>
      </c>
      <c r="AG1885" s="11">
        <v>18.988837164029398</v>
      </c>
      <c r="AH1885" s="11">
        <v>18.585188800322399</v>
      </c>
      <c r="AI1885" s="11">
        <v>18.0129897583193</v>
      </c>
      <c r="AJ1885" s="11">
        <v>17.468544475843199</v>
      </c>
      <c r="AK1885" s="11">
        <v>16.8980344391938</v>
      </c>
    </row>
    <row r="1886" spans="1:37" s="11" customFormat="1" hidden="1" x14ac:dyDescent="0.3">
      <c r="A1886" s="11" t="str">
        <f t="shared" si="43"/>
        <v>SDGbaseTRA_RurCUG_v6_3C_GVAalani</v>
      </c>
      <c r="B1886" s="103" t="s">
        <v>220</v>
      </c>
      <c r="C1886" s="104" t="s">
        <v>297</v>
      </c>
      <c r="D1886" s="105" t="s">
        <v>3</v>
      </c>
      <c r="E1886" s="11" t="s">
        <v>15</v>
      </c>
      <c r="F1886" s="11">
        <v>27.5487375052288</v>
      </c>
      <c r="G1886" s="11">
        <v>22.0473904604263</v>
      </c>
      <c r="H1886" s="11">
        <v>24.158553308133801</v>
      </c>
      <c r="I1886" s="11">
        <v>24.054078599669001</v>
      </c>
      <c r="J1886" s="11">
        <v>25.7284678880998</v>
      </c>
      <c r="K1886" s="11">
        <v>26.753128062314001</v>
      </c>
      <c r="L1886" s="11">
        <v>27.591858357834798</v>
      </c>
      <c r="M1886" s="11">
        <v>28.4008653312472</v>
      </c>
      <c r="N1886" s="11">
        <v>29.372964476835101</v>
      </c>
      <c r="O1886" s="11">
        <v>32.458572133742102</v>
      </c>
      <c r="P1886" s="11">
        <v>33.289649965062502</v>
      </c>
      <c r="Q1886" s="11">
        <v>33.918526053159901</v>
      </c>
      <c r="R1886" s="11">
        <v>36.061604154925398</v>
      </c>
      <c r="S1886" s="11">
        <v>36.854168426858799</v>
      </c>
      <c r="T1886" s="11">
        <v>37.8299062836305</v>
      </c>
      <c r="U1886" s="11">
        <v>38.974926249104101</v>
      </c>
      <c r="V1886" s="11">
        <v>40.088159082960097</v>
      </c>
      <c r="W1886" s="11">
        <v>41.286445353660298</v>
      </c>
      <c r="X1886" s="11">
        <v>42.622208087028298</v>
      </c>
      <c r="Y1886" s="11">
        <v>43.685261858965099</v>
      </c>
      <c r="Z1886" s="11">
        <v>44.600661817583699</v>
      </c>
      <c r="AA1886" s="11">
        <v>45.573177919715597</v>
      </c>
      <c r="AB1886" s="11">
        <v>47.703371546952397</v>
      </c>
      <c r="AC1886" s="11">
        <v>49.238411000976299</v>
      </c>
      <c r="AD1886" s="11">
        <v>50.745046629248399</v>
      </c>
      <c r="AE1886" s="11">
        <v>52.278102058575698</v>
      </c>
      <c r="AF1886" s="11">
        <v>53.968556425550098</v>
      </c>
      <c r="AG1886" s="11">
        <v>55.579257374585197</v>
      </c>
      <c r="AH1886" s="11">
        <v>56.802910085299501</v>
      </c>
      <c r="AI1886" s="11">
        <v>56.890331534648197</v>
      </c>
      <c r="AJ1886" s="11">
        <v>56.485168478871003</v>
      </c>
      <c r="AK1886" s="11">
        <v>55.864987157046002</v>
      </c>
    </row>
    <row r="1887" spans="1:37" s="11" customFormat="1" hidden="1" x14ac:dyDescent="0.3">
      <c r="A1887" s="11" t="str">
        <f t="shared" si="43"/>
        <v>SDGbaseTRA_RurCUG_v6_3C_GVAafore</v>
      </c>
      <c r="B1887" s="103" t="s">
        <v>220</v>
      </c>
      <c r="C1887" s="104" t="s">
        <v>297</v>
      </c>
      <c r="D1887" s="105" t="s">
        <v>3</v>
      </c>
      <c r="E1887" s="11" t="s">
        <v>16</v>
      </c>
      <c r="F1887" s="11">
        <v>6.4911530358491802</v>
      </c>
      <c r="G1887" s="11">
        <v>5.8929114973991403</v>
      </c>
      <c r="H1887" s="11">
        <v>6.0264077807418097</v>
      </c>
      <c r="I1887" s="11">
        <v>6.20323617703853</v>
      </c>
      <c r="J1887" s="11">
        <v>6.3305445092887096</v>
      </c>
      <c r="K1887" s="11">
        <v>6.4206270127987004</v>
      </c>
      <c r="L1887" s="11">
        <v>6.5171399938409502</v>
      </c>
      <c r="M1887" s="11">
        <v>6.5823444588198603</v>
      </c>
      <c r="N1887" s="11">
        <v>6.7560958619893903</v>
      </c>
      <c r="O1887" s="11">
        <v>7.0655984984479003</v>
      </c>
      <c r="P1887" s="11">
        <v>7.1971726867657102</v>
      </c>
      <c r="Q1887" s="11">
        <v>7.2249105844844204</v>
      </c>
      <c r="R1887" s="11">
        <v>7.3940997870113598</v>
      </c>
      <c r="S1887" s="11">
        <v>7.5070360812386099</v>
      </c>
      <c r="T1887" s="11">
        <v>7.6614308387157797</v>
      </c>
      <c r="U1887" s="11">
        <v>7.8906905728363697</v>
      </c>
      <c r="V1887" s="11">
        <v>8.1016954215676193</v>
      </c>
      <c r="W1887" s="11">
        <v>8.3330159317234305</v>
      </c>
      <c r="X1887" s="11">
        <v>8.5564916586968298</v>
      </c>
      <c r="Y1887" s="11">
        <v>8.7965682948703705</v>
      </c>
      <c r="Z1887" s="11">
        <v>8.9161954539538097</v>
      </c>
      <c r="AA1887" s="11">
        <v>9.0544037297265092</v>
      </c>
      <c r="AB1887" s="11">
        <v>9.2444723194080005</v>
      </c>
      <c r="AC1887" s="11">
        <v>9.4232142753302899</v>
      </c>
      <c r="AD1887" s="11">
        <v>9.6011152754743208</v>
      </c>
      <c r="AE1887" s="11">
        <v>9.7992221086968208</v>
      </c>
      <c r="AF1887" s="11">
        <v>10.051402281623</v>
      </c>
      <c r="AG1887" s="11">
        <v>10.272738763095401</v>
      </c>
      <c r="AH1887" s="11">
        <v>10.110934055669199</v>
      </c>
      <c r="AI1887" s="11">
        <v>9.9366774127343405</v>
      </c>
      <c r="AJ1887" s="11">
        <v>9.8314725168250998</v>
      </c>
      <c r="AK1887" s="11">
        <v>9.7224227074580298</v>
      </c>
    </row>
    <row r="1888" spans="1:37" s="11" customFormat="1" hidden="1" x14ac:dyDescent="0.3">
      <c r="A1888" s="11" t="str">
        <f t="shared" si="43"/>
        <v>SDGbaseTRA_RurCUG_v6_3C_GVAafish</v>
      </c>
      <c r="B1888" s="103" t="s">
        <v>220</v>
      </c>
      <c r="C1888" s="104" t="s">
        <v>297</v>
      </c>
      <c r="D1888" s="105" t="s">
        <v>3</v>
      </c>
      <c r="E1888" s="11" t="s">
        <v>17</v>
      </c>
      <c r="F1888" s="11">
        <v>7.3673079317878702</v>
      </c>
      <c r="G1888" s="11">
        <v>6.9127714206671298</v>
      </c>
      <c r="H1888" s="11">
        <v>7.2158059445782801</v>
      </c>
      <c r="I1888" s="11">
        <v>7.1759141618857303</v>
      </c>
      <c r="J1888" s="11">
        <v>7.4262922638990201</v>
      </c>
      <c r="K1888" s="11">
        <v>7.6528549460122397</v>
      </c>
      <c r="L1888" s="11">
        <v>7.8919753766252496</v>
      </c>
      <c r="M1888" s="11">
        <v>8.1404472957959797</v>
      </c>
      <c r="N1888" s="11">
        <v>8.4171839108867399</v>
      </c>
      <c r="O1888" s="11">
        <v>9.1955023605813793</v>
      </c>
      <c r="P1888" s="11">
        <v>9.5620208222913803</v>
      </c>
      <c r="Q1888" s="11">
        <v>9.8252278915074491</v>
      </c>
      <c r="R1888" s="11">
        <v>10.295016254511999</v>
      </c>
      <c r="S1888" s="11">
        <v>10.602188138722701</v>
      </c>
      <c r="T1888" s="11">
        <v>10.934022775441701</v>
      </c>
      <c r="U1888" s="11">
        <v>11.312137458615799</v>
      </c>
      <c r="V1888" s="11">
        <v>11.6360699086471</v>
      </c>
      <c r="W1888" s="11">
        <v>11.996896766605399</v>
      </c>
      <c r="X1888" s="11">
        <v>12.4162856199206</v>
      </c>
      <c r="Y1888" s="11">
        <v>12.7795833896032</v>
      </c>
      <c r="Z1888" s="11">
        <v>13.1202794699363</v>
      </c>
      <c r="AA1888" s="11">
        <v>13.506076828134001</v>
      </c>
      <c r="AB1888" s="11">
        <v>14.1168266905021</v>
      </c>
      <c r="AC1888" s="11">
        <v>14.602683350070899</v>
      </c>
      <c r="AD1888" s="11">
        <v>15.0379989355174</v>
      </c>
      <c r="AE1888" s="11">
        <v>15.4597346186578</v>
      </c>
      <c r="AF1888" s="11">
        <v>15.9028731184821</v>
      </c>
      <c r="AG1888" s="11">
        <v>16.333752947404999</v>
      </c>
      <c r="AH1888" s="11">
        <v>16.396429188579202</v>
      </c>
      <c r="AI1888" s="11">
        <v>16.2594162293301</v>
      </c>
      <c r="AJ1888" s="11">
        <v>16.120147586946999</v>
      </c>
      <c r="AK1888" s="11">
        <v>15.946926489344101</v>
      </c>
    </row>
    <row r="1889" spans="1:37" s="11" customFormat="1" hidden="1" x14ac:dyDescent="0.3">
      <c r="A1889" s="11" t="str">
        <f t="shared" si="43"/>
        <v>SDGbaseTRA_RurCUG_v6_3C_GVAacoal</v>
      </c>
      <c r="B1889" s="103" t="s">
        <v>220</v>
      </c>
      <c r="C1889" s="104" t="s">
        <v>297</v>
      </c>
      <c r="D1889" s="105" t="s">
        <v>3</v>
      </c>
      <c r="E1889" s="11" t="s">
        <v>18</v>
      </c>
      <c r="F1889" s="11">
        <v>112.985261334444</v>
      </c>
      <c r="G1889" s="11">
        <v>112.951706890171</v>
      </c>
      <c r="H1889" s="11">
        <v>112.960378772382</v>
      </c>
      <c r="I1889" s="11">
        <v>110.73911058623101</v>
      </c>
      <c r="J1889" s="11">
        <v>108.142909616956</v>
      </c>
      <c r="K1889" s="11">
        <v>106.699841526624</v>
      </c>
      <c r="L1889" s="11">
        <v>105.03360830635999</v>
      </c>
      <c r="M1889" s="11">
        <v>104.383236794905</v>
      </c>
      <c r="N1889" s="11">
        <v>103.67505709232699</v>
      </c>
      <c r="O1889" s="11">
        <v>106.91730022792299</v>
      </c>
      <c r="P1889" s="11">
        <v>105.123908433704</v>
      </c>
      <c r="Q1889" s="11">
        <v>100.72170855156099</v>
      </c>
      <c r="R1889" s="11">
        <v>96.945082497144</v>
      </c>
      <c r="S1889" s="11">
        <v>100.54869859634201</v>
      </c>
      <c r="T1889" s="11">
        <v>101.94288713603299</v>
      </c>
      <c r="U1889" s="11">
        <v>103.441997704006</v>
      </c>
      <c r="V1889" s="11">
        <v>105.69744048077899</v>
      </c>
      <c r="W1889" s="11">
        <v>117.135113316255</v>
      </c>
      <c r="X1889" s="11">
        <v>145.52015782727801</v>
      </c>
      <c r="Y1889" s="11">
        <v>179.49129209660501</v>
      </c>
      <c r="Z1889" s="11">
        <v>226.176941340051</v>
      </c>
      <c r="AA1889" s="11">
        <v>293.44472816742302</v>
      </c>
      <c r="AB1889" s="11">
        <v>310.813000036098</v>
      </c>
      <c r="AC1889" s="11">
        <v>293.02934739062403</v>
      </c>
      <c r="AD1889" s="11">
        <v>257.48337078535502</v>
      </c>
      <c r="AE1889" s="11">
        <v>211.440736274925</v>
      </c>
      <c r="AF1889" s="11">
        <v>159.53686832239899</v>
      </c>
      <c r="AG1889" s="11">
        <v>61.044819322726497</v>
      </c>
      <c r="AH1889" s="11">
        <v>51.751531441792203</v>
      </c>
      <c r="AI1889" s="11">
        <v>42.215153770816798</v>
      </c>
      <c r="AJ1889" s="11">
        <v>32.902211666375202</v>
      </c>
      <c r="AK1889" s="11">
        <v>23.3288136173922</v>
      </c>
    </row>
    <row r="1890" spans="1:37" s="11" customFormat="1" hidden="1" x14ac:dyDescent="0.3">
      <c r="A1890" s="11" t="str">
        <f t="shared" si="43"/>
        <v>SDGbaseTRA_RurCUG_v6_3C_GVAagold</v>
      </c>
      <c r="B1890" s="103" t="s">
        <v>220</v>
      </c>
      <c r="C1890" s="104" t="s">
        <v>297</v>
      </c>
      <c r="D1890" s="105" t="s">
        <v>3</v>
      </c>
      <c r="E1890" s="11" t="s">
        <v>19</v>
      </c>
      <c r="F1890" s="11">
        <v>61.140285838991502</v>
      </c>
      <c r="G1890" s="11">
        <v>59.909915436256298</v>
      </c>
      <c r="H1890" s="11">
        <v>61.232986172308401</v>
      </c>
      <c r="I1890" s="11">
        <v>61.449533400555502</v>
      </c>
      <c r="J1890" s="11">
        <v>61.975358687210402</v>
      </c>
      <c r="K1890" s="11">
        <v>62.756716142275202</v>
      </c>
      <c r="L1890" s="11">
        <v>63.822948289659102</v>
      </c>
      <c r="M1890" s="11">
        <v>65.465316698858501</v>
      </c>
      <c r="N1890" s="11">
        <v>67.088268871141196</v>
      </c>
      <c r="O1890" s="11">
        <v>72.081848500509196</v>
      </c>
      <c r="P1890" s="11">
        <v>74.056453023595097</v>
      </c>
      <c r="Q1890" s="11">
        <v>75.000077313614796</v>
      </c>
      <c r="R1890" s="11">
        <v>75.2361032123043</v>
      </c>
      <c r="S1890" s="11">
        <v>75.9544928688548</v>
      </c>
      <c r="T1890" s="11">
        <v>76.691054773934795</v>
      </c>
      <c r="U1890" s="11">
        <v>77.625201383069907</v>
      </c>
      <c r="V1890" s="11">
        <v>78.185093712199503</v>
      </c>
      <c r="W1890" s="11">
        <v>78.721422077066805</v>
      </c>
      <c r="X1890" s="11">
        <v>79.2241339759494</v>
      </c>
      <c r="Y1890" s="11">
        <v>79.024672191776304</v>
      </c>
      <c r="Z1890" s="11">
        <v>78.309777974654594</v>
      </c>
      <c r="AA1890" s="11">
        <v>77.659277440321205</v>
      </c>
      <c r="AB1890" s="11">
        <v>78.728477520683498</v>
      </c>
      <c r="AC1890" s="11">
        <v>79.833830582889206</v>
      </c>
      <c r="AD1890" s="11">
        <v>80.971535702229303</v>
      </c>
      <c r="AE1890" s="11">
        <v>82.140065730175706</v>
      </c>
      <c r="AF1890" s="11">
        <v>83.418641864142401</v>
      </c>
      <c r="AG1890" s="11">
        <v>83.006355522762306</v>
      </c>
      <c r="AH1890" s="11">
        <v>79.348266621813707</v>
      </c>
      <c r="AI1890" s="11">
        <v>74.379068162980602</v>
      </c>
      <c r="AJ1890" s="11">
        <v>69.616156637527396</v>
      </c>
      <c r="AK1890" s="11">
        <v>64.556537943440603</v>
      </c>
    </row>
    <row r="1891" spans="1:37" s="11" customFormat="1" hidden="1" x14ac:dyDescent="0.3">
      <c r="A1891" s="11" t="str">
        <f t="shared" si="43"/>
        <v>SDGbaseTRA_RurCUG_v6_3C_GVAangas</v>
      </c>
      <c r="B1891" s="103" t="s">
        <v>220</v>
      </c>
      <c r="C1891" s="104" t="s">
        <v>297</v>
      </c>
      <c r="D1891" s="105" t="s">
        <v>3</v>
      </c>
      <c r="E1891" s="11" t="s">
        <v>20</v>
      </c>
      <c r="F1891" s="11">
        <v>0.94356488111435299</v>
      </c>
      <c r="G1891" s="11">
        <v>0.83413303713127795</v>
      </c>
      <c r="H1891" s="11">
        <v>0.81089936618739</v>
      </c>
      <c r="I1891" s="11">
        <v>0.76314649403345403</v>
      </c>
      <c r="J1891" s="11">
        <v>0.73116881278544998</v>
      </c>
      <c r="K1891" s="11">
        <v>0.69987466978212798</v>
      </c>
      <c r="L1891" s="11">
        <v>0.67076451441955598</v>
      </c>
      <c r="M1891" s="11">
        <v>0.64889039996522402</v>
      </c>
      <c r="N1891" s="11">
        <v>0.62706581722045296</v>
      </c>
      <c r="O1891" s="11">
        <v>0.65943662154258698</v>
      </c>
      <c r="P1891" s="11">
        <v>0.64455265515485505</v>
      </c>
      <c r="Q1891" s="11">
        <v>0.61909508516191403</v>
      </c>
      <c r="R1891" s="11">
        <v>0.58607403329303398</v>
      </c>
      <c r="S1891" s="11">
        <v>0.56030427766344104</v>
      </c>
      <c r="T1891" s="11">
        <v>0.53594320287677699</v>
      </c>
      <c r="U1891" s="11">
        <v>0.51256891212949995</v>
      </c>
      <c r="V1891" s="11">
        <v>0.48806606700422001</v>
      </c>
      <c r="W1891" s="11">
        <v>0.46616214237033998</v>
      </c>
      <c r="X1891" s="11">
        <v>0.44607215964725</v>
      </c>
      <c r="Y1891" s="11">
        <v>0.42415635863366102</v>
      </c>
      <c r="Z1891" s="11">
        <v>0.40141787584595501</v>
      </c>
      <c r="AA1891" s="11">
        <v>0.38260607092254301</v>
      </c>
      <c r="AB1891" s="11">
        <v>0.37110471908787002</v>
      </c>
      <c r="AC1891" s="11">
        <v>0.35717053282328698</v>
      </c>
      <c r="AD1891" s="11">
        <v>0.34225409793521</v>
      </c>
      <c r="AE1891" s="11">
        <v>0.32690947409837301</v>
      </c>
      <c r="AF1891" s="11">
        <v>0.31236758262490699</v>
      </c>
      <c r="AG1891" s="11">
        <v>0.29879925695376303</v>
      </c>
      <c r="AH1891" s="11">
        <v>0.28486725833813498</v>
      </c>
      <c r="AI1891" s="11">
        <v>0.26696143585007198</v>
      </c>
      <c r="AJ1891" s="11">
        <v>0.250682571067814</v>
      </c>
      <c r="AK1891" s="11">
        <v>0.23311818576460899</v>
      </c>
    </row>
    <row r="1892" spans="1:37" s="11" customFormat="1" hidden="1" x14ac:dyDescent="0.3">
      <c r="A1892" s="11" t="str">
        <f t="shared" si="43"/>
        <v>SDGbaseTRA_RurCUG_v6_3C_GVAapgm</v>
      </c>
      <c r="B1892" s="103" t="s">
        <v>220</v>
      </c>
      <c r="C1892" s="104" t="s">
        <v>297</v>
      </c>
      <c r="D1892" s="105" t="s">
        <v>3</v>
      </c>
      <c r="E1892" s="11" t="s">
        <v>21</v>
      </c>
      <c r="F1892" s="11">
        <v>97.820469381027095</v>
      </c>
      <c r="G1892" s="11">
        <v>51.058886067285897</v>
      </c>
      <c r="H1892" s="11">
        <v>64.5871176359842</v>
      </c>
      <c r="I1892" s="11">
        <v>77.934628316583598</v>
      </c>
      <c r="J1892" s="11">
        <v>88.373843810841706</v>
      </c>
      <c r="K1892" s="11">
        <v>96.158737624967102</v>
      </c>
      <c r="L1892" s="11">
        <v>101.291493460319</v>
      </c>
      <c r="M1892" s="11">
        <v>94.476007447853405</v>
      </c>
      <c r="N1892" s="11">
        <v>91.705528285210505</v>
      </c>
      <c r="O1892" s="11">
        <v>90.280230617197702</v>
      </c>
      <c r="P1892" s="11">
        <v>90.059951006787799</v>
      </c>
      <c r="Q1892" s="11">
        <v>90.346793312210195</v>
      </c>
      <c r="R1892" s="11">
        <v>94.344451089923197</v>
      </c>
      <c r="S1892" s="11">
        <v>98.675900774914197</v>
      </c>
      <c r="T1892" s="11">
        <v>101.965799102896</v>
      </c>
      <c r="U1892" s="11">
        <v>104.372227903772</v>
      </c>
      <c r="V1892" s="11">
        <v>107.792031215452</v>
      </c>
      <c r="W1892" s="11">
        <v>110.401969596005</v>
      </c>
      <c r="X1892" s="11">
        <v>112.021925576992</v>
      </c>
      <c r="Y1892" s="11">
        <v>114.251883924216</v>
      </c>
      <c r="Z1892" s="11">
        <v>116.25883354891</v>
      </c>
      <c r="AA1892" s="11">
        <v>118.279206149494</v>
      </c>
      <c r="AB1892" s="11">
        <v>196.69984306504901</v>
      </c>
      <c r="AC1892" s="11">
        <v>251.47170055352501</v>
      </c>
      <c r="AD1892" s="11">
        <v>280.79706576995898</v>
      </c>
      <c r="AE1892" s="11">
        <v>304.72029751600797</v>
      </c>
      <c r="AF1892" s="11">
        <v>327.72092533903998</v>
      </c>
      <c r="AG1892" s="11">
        <v>352.73696073031601</v>
      </c>
      <c r="AH1892" s="11">
        <v>435.22431012085798</v>
      </c>
      <c r="AI1892" s="11">
        <v>508.03282482657897</v>
      </c>
      <c r="AJ1892" s="11">
        <v>549.81204455169905</v>
      </c>
      <c r="AK1892" s="11">
        <v>584.26745873024902</v>
      </c>
    </row>
    <row r="1893" spans="1:37" s="11" customFormat="1" hidden="1" x14ac:dyDescent="0.3">
      <c r="A1893" s="11" t="str">
        <f t="shared" si="43"/>
        <v>SDGbaseTRA_RurCUG_v6_3C_GVAamore</v>
      </c>
      <c r="B1893" s="103" t="s">
        <v>220</v>
      </c>
      <c r="C1893" s="104" t="s">
        <v>297</v>
      </c>
      <c r="D1893" s="105" t="s">
        <v>3</v>
      </c>
      <c r="E1893" s="11" t="s">
        <v>22</v>
      </c>
      <c r="F1893" s="11">
        <v>78.234984296278597</v>
      </c>
      <c r="G1893" s="11">
        <v>76.857977374770698</v>
      </c>
      <c r="H1893" s="11">
        <v>80.791925653246594</v>
      </c>
      <c r="I1893" s="11">
        <v>83.159282323946798</v>
      </c>
      <c r="J1893" s="11">
        <v>85.510165419047098</v>
      </c>
      <c r="K1893" s="11">
        <v>88.001042478438606</v>
      </c>
      <c r="L1893" s="11">
        <v>90.894215204454397</v>
      </c>
      <c r="M1893" s="11">
        <v>94.606949920882201</v>
      </c>
      <c r="N1893" s="11">
        <v>98.2501217905061</v>
      </c>
      <c r="O1893" s="11">
        <v>108.214128003843</v>
      </c>
      <c r="P1893" s="11">
        <v>113.36706653789901</v>
      </c>
      <c r="Q1893" s="11">
        <v>116.809372137777</v>
      </c>
      <c r="R1893" s="11">
        <v>118.88808196656301</v>
      </c>
      <c r="S1893" s="11">
        <v>121.866071806281</v>
      </c>
      <c r="T1893" s="11">
        <v>124.939577363141</v>
      </c>
      <c r="U1893" s="11">
        <v>128.35249975078801</v>
      </c>
      <c r="V1893" s="11">
        <v>131.12516099583601</v>
      </c>
      <c r="W1893" s="11">
        <v>134.166938651094</v>
      </c>
      <c r="X1893" s="11">
        <v>137.51378804677</v>
      </c>
      <c r="Y1893" s="11">
        <v>139.416423946999</v>
      </c>
      <c r="Z1893" s="11">
        <v>140.476433187628</v>
      </c>
      <c r="AA1893" s="11">
        <v>141.84360801021501</v>
      </c>
      <c r="AB1893" s="11">
        <v>144.91400364743899</v>
      </c>
      <c r="AC1893" s="11">
        <v>147.43241990038501</v>
      </c>
      <c r="AD1893" s="11">
        <v>150.05992711068001</v>
      </c>
      <c r="AE1893" s="11">
        <v>152.71210722489801</v>
      </c>
      <c r="AF1893" s="11">
        <v>155.730576113474</v>
      </c>
      <c r="AG1893" s="11">
        <v>158.33285966379501</v>
      </c>
      <c r="AH1893" s="11">
        <v>154.23299504226699</v>
      </c>
      <c r="AI1893" s="11">
        <v>147.45351955245599</v>
      </c>
      <c r="AJ1893" s="11">
        <v>141.71686859014599</v>
      </c>
      <c r="AK1893" s="11">
        <v>135.12036956576699</v>
      </c>
    </row>
    <row r="1894" spans="1:37" s="11" customFormat="1" hidden="1" x14ac:dyDescent="0.3">
      <c r="A1894" s="11" t="str">
        <f t="shared" si="43"/>
        <v>SDGbaseTRA_RurCUG_v6_3C_GVAamine</v>
      </c>
      <c r="B1894" s="103" t="s">
        <v>220</v>
      </c>
      <c r="C1894" s="104" t="s">
        <v>297</v>
      </c>
      <c r="D1894" s="105" t="s">
        <v>3</v>
      </c>
      <c r="E1894" s="11" t="s">
        <v>23</v>
      </c>
      <c r="F1894" s="11">
        <v>57.005130412232297</v>
      </c>
      <c r="G1894" s="11">
        <v>54.463959989075398</v>
      </c>
      <c r="H1894" s="11">
        <v>56.654649664148899</v>
      </c>
      <c r="I1894" s="11">
        <v>59.91331537992</v>
      </c>
      <c r="J1894" s="11">
        <v>61.226711831680902</v>
      </c>
      <c r="K1894" s="11">
        <v>62.6645067596858</v>
      </c>
      <c r="L1894" s="11">
        <v>64.446869299795296</v>
      </c>
      <c r="M1894" s="11">
        <v>66.705984315073195</v>
      </c>
      <c r="N1894" s="11">
        <v>68.617353550395094</v>
      </c>
      <c r="O1894" s="11">
        <v>72.517333855801695</v>
      </c>
      <c r="P1894" s="11">
        <v>74.655149845697196</v>
      </c>
      <c r="Q1894" s="11">
        <v>76.572134795780499</v>
      </c>
      <c r="R1894" s="11">
        <v>76.747661930768402</v>
      </c>
      <c r="S1894" s="11">
        <v>79.074460820695506</v>
      </c>
      <c r="T1894" s="11">
        <v>81.476324708470003</v>
      </c>
      <c r="U1894" s="11">
        <v>83.992354067602406</v>
      </c>
      <c r="V1894" s="11">
        <v>86.427154926957996</v>
      </c>
      <c r="W1894" s="11">
        <v>89.393541224058197</v>
      </c>
      <c r="X1894" s="11">
        <v>93.2160870570182</v>
      </c>
      <c r="Y1894" s="11">
        <v>96.013278370002297</v>
      </c>
      <c r="Z1894" s="11">
        <v>98.670252504034707</v>
      </c>
      <c r="AA1894" s="11">
        <v>101.44770068464</v>
      </c>
      <c r="AB1894" s="11">
        <v>103.947892439942</v>
      </c>
      <c r="AC1894" s="11">
        <v>105.944161083951</v>
      </c>
      <c r="AD1894" s="11">
        <v>108.27703253553101</v>
      </c>
      <c r="AE1894" s="11">
        <v>110.86614374564</v>
      </c>
      <c r="AF1894" s="11">
        <v>114.10265797986899</v>
      </c>
      <c r="AG1894" s="11">
        <v>117.817508336176</v>
      </c>
      <c r="AH1894" s="11">
        <v>116.66342046423399</v>
      </c>
      <c r="AI1894" s="11">
        <v>114.27688566360899</v>
      </c>
      <c r="AJ1894" s="11">
        <v>112.9034409116</v>
      </c>
      <c r="AK1894" s="11">
        <v>111.37005119394399</v>
      </c>
    </row>
    <row r="1895" spans="1:37" s="11" customFormat="1" hidden="1" x14ac:dyDescent="0.3">
      <c r="A1895" s="11" t="str">
        <f t="shared" si="43"/>
        <v>SDGbaseTRA_RurCUG_v6_3C_GVAameat</v>
      </c>
      <c r="B1895" s="103" t="s">
        <v>220</v>
      </c>
      <c r="C1895" s="104" t="s">
        <v>297</v>
      </c>
      <c r="D1895" s="105" t="s">
        <v>3</v>
      </c>
      <c r="E1895" s="11" t="s">
        <v>24</v>
      </c>
      <c r="F1895" s="11">
        <v>14.298644361090499</v>
      </c>
      <c r="G1895" s="11">
        <v>13.762994662558199</v>
      </c>
      <c r="H1895" s="11">
        <v>13.645792994252099</v>
      </c>
      <c r="I1895" s="11">
        <v>13.648701320452</v>
      </c>
      <c r="J1895" s="11">
        <v>13.924514207153701</v>
      </c>
      <c r="K1895" s="11">
        <v>14.2980422309858</v>
      </c>
      <c r="L1895" s="11">
        <v>14.7305245642762</v>
      </c>
      <c r="M1895" s="11">
        <v>15.134068693812299</v>
      </c>
      <c r="N1895" s="11">
        <v>15.5101043483554</v>
      </c>
      <c r="O1895" s="11">
        <v>16.080272406180001</v>
      </c>
      <c r="P1895" s="11">
        <v>16.708513798270602</v>
      </c>
      <c r="Q1895" s="11">
        <v>17.193374419034399</v>
      </c>
      <c r="R1895" s="11">
        <v>18.129283272179901</v>
      </c>
      <c r="S1895" s="11">
        <v>18.707339350139399</v>
      </c>
      <c r="T1895" s="11">
        <v>19.234217972941401</v>
      </c>
      <c r="U1895" s="11">
        <v>19.780078857525801</v>
      </c>
      <c r="V1895" s="11">
        <v>20.243013083997301</v>
      </c>
      <c r="W1895" s="11">
        <v>20.721909799870101</v>
      </c>
      <c r="X1895" s="11">
        <v>21.188886539912598</v>
      </c>
      <c r="Y1895" s="11">
        <v>21.5349456742419</v>
      </c>
      <c r="Z1895" s="11">
        <v>21.878877522492701</v>
      </c>
      <c r="AA1895" s="11">
        <v>22.265851479761501</v>
      </c>
      <c r="AB1895" s="11">
        <v>22.7808944024463</v>
      </c>
      <c r="AC1895" s="11">
        <v>23.288225184865599</v>
      </c>
      <c r="AD1895" s="11">
        <v>23.894728659890699</v>
      </c>
      <c r="AE1895" s="11">
        <v>24.520917125210602</v>
      </c>
      <c r="AF1895" s="11">
        <v>25.1970438607486</v>
      </c>
      <c r="AG1895" s="11">
        <v>25.812000075314199</v>
      </c>
      <c r="AH1895" s="11">
        <v>25.482788453563298</v>
      </c>
      <c r="AI1895" s="11">
        <v>25.441802601656502</v>
      </c>
      <c r="AJ1895" s="11">
        <v>25.507692345380999</v>
      </c>
      <c r="AK1895" s="11">
        <v>25.508115351368801</v>
      </c>
    </row>
    <row r="1896" spans="1:37" s="11" customFormat="1" hidden="1" x14ac:dyDescent="0.3">
      <c r="A1896" s="11" t="str">
        <f t="shared" si="43"/>
        <v>SDGbaseTRA_RurCUG_v6_3C_GVAapfis</v>
      </c>
      <c r="B1896" s="103" t="s">
        <v>220</v>
      </c>
      <c r="C1896" s="104" t="s">
        <v>297</v>
      </c>
      <c r="D1896" s="105" t="s">
        <v>3</v>
      </c>
      <c r="E1896" s="11" t="s">
        <v>25</v>
      </c>
      <c r="F1896" s="11">
        <v>6.3223518718128702</v>
      </c>
      <c r="G1896" s="11">
        <v>6.2492765316161698</v>
      </c>
      <c r="H1896" s="11">
        <v>6.4216257422496996</v>
      </c>
      <c r="I1896" s="11">
        <v>6.4024082050542699</v>
      </c>
      <c r="J1896" s="11">
        <v>6.5420951630888604</v>
      </c>
      <c r="K1896" s="11">
        <v>6.6948524892604704</v>
      </c>
      <c r="L1896" s="11">
        <v>6.8780792686851697</v>
      </c>
      <c r="M1896" s="11">
        <v>7.0671710398197103</v>
      </c>
      <c r="N1896" s="11">
        <v>7.2623037353662099</v>
      </c>
      <c r="O1896" s="11">
        <v>7.7394552463657602</v>
      </c>
      <c r="P1896" s="11">
        <v>8.0170803325301492</v>
      </c>
      <c r="Q1896" s="11">
        <v>8.2181151096561607</v>
      </c>
      <c r="R1896" s="11">
        <v>8.5999052412780195</v>
      </c>
      <c r="S1896" s="11">
        <v>8.8488662693274005</v>
      </c>
      <c r="T1896" s="11">
        <v>9.1020044706359595</v>
      </c>
      <c r="U1896" s="11">
        <v>9.3934732059100092</v>
      </c>
      <c r="V1896" s="11">
        <v>9.6294806249100997</v>
      </c>
      <c r="W1896" s="11">
        <v>9.8989881081603208</v>
      </c>
      <c r="X1896" s="11">
        <v>10.1891372415179</v>
      </c>
      <c r="Y1896" s="11">
        <v>10.4105890034285</v>
      </c>
      <c r="Z1896" s="11">
        <v>10.6195553404613</v>
      </c>
      <c r="AA1896" s="11">
        <v>10.871649294319701</v>
      </c>
      <c r="AB1896" s="11">
        <v>11.2621982100493</v>
      </c>
      <c r="AC1896" s="11">
        <v>11.5722631196506</v>
      </c>
      <c r="AD1896" s="11">
        <v>11.8481184326891</v>
      </c>
      <c r="AE1896" s="11">
        <v>12.115182189981599</v>
      </c>
      <c r="AF1896" s="11">
        <v>12.4075072319584</v>
      </c>
      <c r="AG1896" s="11">
        <v>12.6698424504029</v>
      </c>
      <c r="AH1896" s="11">
        <v>12.4413680925076</v>
      </c>
      <c r="AI1896" s="11">
        <v>12.202141851740301</v>
      </c>
      <c r="AJ1896" s="11">
        <v>12.0318215077201</v>
      </c>
      <c r="AK1896" s="11">
        <v>11.8521166891531</v>
      </c>
    </row>
    <row r="1897" spans="1:37" s="11" customFormat="1" hidden="1" x14ac:dyDescent="0.3">
      <c r="A1897" s="11" t="str">
        <f t="shared" si="43"/>
        <v>SDGbaseTRA_RurCUG_v6_3C_GVAavege</v>
      </c>
      <c r="B1897" s="103" t="s">
        <v>220</v>
      </c>
      <c r="C1897" s="104" t="s">
        <v>297</v>
      </c>
      <c r="D1897" s="105" t="s">
        <v>3</v>
      </c>
      <c r="E1897" s="11" t="s">
        <v>26</v>
      </c>
      <c r="F1897" s="11">
        <v>10.9732834638646</v>
      </c>
      <c r="G1897" s="11">
        <v>10.459730916675399</v>
      </c>
      <c r="H1897" s="11">
        <v>10.8833239107915</v>
      </c>
      <c r="I1897" s="11">
        <v>10.799498077592499</v>
      </c>
      <c r="J1897" s="11">
        <v>11.164495457120699</v>
      </c>
      <c r="K1897" s="11">
        <v>11.492759060249201</v>
      </c>
      <c r="L1897" s="11">
        <v>11.837877064484699</v>
      </c>
      <c r="M1897" s="11">
        <v>12.184848724753699</v>
      </c>
      <c r="N1897" s="11">
        <v>12.5532374284662</v>
      </c>
      <c r="O1897" s="11">
        <v>13.5655417967848</v>
      </c>
      <c r="P1897" s="11">
        <v>14.0531027082507</v>
      </c>
      <c r="Q1897" s="11">
        <v>14.397923280152501</v>
      </c>
      <c r="R1897" s="11">
        <v>15.173179513431201</v>
      </c>
      <c r="S1897" s="11">
        <v>15.576979556203399</v>
      </c>
      <c r="T1897" s="11">
        <v>16.016237853074799</v>
      </c>
      <c r="U1897" s="11">
        <v>16.5256590756258</v>
      </c>
      <c r="V1897" s="11">
        <v>16.946540701690001</v>
      </c>
      <c r="W1897" s="11">
        <v>17.417358562382201</v>
      </c>
      <c r="X1897" s="11">
        <v>17.951219905516499</v>
      </c>
      <c r="Y1897" s="11">
        <v>18.352361895689199</v>
      </c>
      <c r="Z1897" s="11">
        <v>18.7311995644299</v>
      </c>
      <c r="AA1897" s="11">
        <v>19.181115841634</v>
      </c>
      <c r="AB1897" s="11">
        <v>19.9582843283548</v>
      </c>
      <c r="AC1897" s="11">
        <v>20.533111098386399</v>
      </c>
      <c r="AD1897" s="11">
        <v>21.047734694586001</v>
      </c>
      <c r="AE1897" s="11">
        <v>21.546050621983099</v>
      </c>
      <c r="AF1897" s="11">
        <v>22.083654358612701</v>
      </c>
      <c r="AG1897" s="11">
        <v>22.517920503823799</v>
      </c>
      <c r="AH1897" s="11">
        <v>22.324715841358401</v>
      </c>
      <c r="AI1897" s="11">
        <v>21.974787258713299</v>
      </c>
      <c r="AJ1897" s="11">
        <v>21.6369353808842</v>
      </c>
      <c r="AK1897" s="11">
        <v>21.2590739111697</v>
      </c>
    </row>
    <row r="1898" spans="1:37" s="11" customFormat="1" hidden="1" x14ac:dyDescent="0.3">
      <c r="A1898" s="11" t="str">
        <f t="shared" si="43"/>
        <v>SDGbaseTRA_RurCUG_v6_3C_GVAafats</v>
      </c>
      <c r="B1898" s="103" t="s">
        <v>220</v>
      </c>
      <c r="C1898" s="104" t="s">
        <v>297</v>
      </c>
      <c r="D1898" s="105" t="s">
        <v>3</v>
      </c>
      <c r="E1898" s="11" t="s">
        <v>27</v>
      </c>
      <c r="F1898" s="11">
        <v>3.4845797675239001</v>
      </c>
      <c r="G1898" s="11">
        <v>3.44891052892515</v>
      </c>
      <c r="H1898" s="11">
        <v>3.5473571283193799</v>
      </c>
      <c r="I1898" s="11">
        <v>3.5116733436178702</v>
      </c>
      <c r="J1898" s="11">
        <v>3.6434118745428101</v>
      </c>
      <c r="K1898" s="11">
        <v>3.7384920117522098</v>
      </c>
      <c r="L1898" s="11">
        <v>3.8318217981607501</v>
      </c>
      <c r="M1898" s="11">
        <v>3.9314180037978601</v>
      </c>
      <c r="N1898" s="11">
        <v>4.03560106165388</v>
      </c>
      <c r="O1898" s="11">
        <v>4.6722716671922697</v>
      </c>
      <c r="P1898" s="11">
        <v>4.8241832022464104</v>
      </c>
      <c r="Q1898" s="11">
        <v>4.8610516834809099</v>
      </c>
      <c r="R1898" s="11">
        <v>4.9619459080523498</v>
      </c>
      <c r="S1898" s="11">
        <v>5.0111159160285998</v>
      </c>
      <c r="T1898" s="11">
        <v>5.0848400986853601</v>
      </c>
      <c r="U1898" s="11">
        <v>5.1794097995477903</v>
      </c>
      <c r="V1898" s="11">
        <v>5.2220671199963196</v>
      </c>
      <c r="W1898" s="11">
        <v>5.3143531136656303</v>
      </c>
      <c r="X1898" s="11">
        <v>5.4794976312777104</v>
      </c>
      <c r="Y1898" s="11">
        <v>5.5882765268613896</v>
      </c>
      <c r="Z1898" s="11">
        <v>5.6813171713731796</v>
      </c>
      <c r="AA1898" s="11">
        <v>5.8150640314397704</v>
      </c>
      <c r="AB1898" s="11">
        <v>6.1233740779690002</v>
      </c>
      <c r="AC1898" s="11">
        <v>6.2752634039403699</v>
      </c>
      <c r="AD1898" s="11">
        <v>6.3423454601166798</v>
      </c>
      <c r="AE1898" s="11">
        <v>6.3745346046622702</v>
      </c>
      <c r="AF1898" s="11">
        <v>6.4056110049401598</v>
      </c>
      <c r="AG1898" s="11">
        <v>6.4338007588011301</v>
      </c>
      <c r="AH1898" s="11">
        <v>6.4389772612838501</v>
      </c>
      <c r="AI1898" s="11">
        <v>6.3413262042335896</v>
      </c>
      <c r="AJ1898" s="11">
        <v>6.2432469009164802</v>
      </c>
      <c r="AK1898" s="11">
        <v>6.1327907540829703</v>
      </c>
    </row>
    <row r="1899" spans="1:37" s="11" customFormat="1" hidden="1" x14ac:dyDescent="0.3">
      <c r="A1899" s="11" t="str">
        <f t="shared" si="43"/>
        <v>SDGbaseTRA_RurCUG_v6_3C_GVAadair</v>
      </c>
      <c r="B1899" s="103" t="s">
        <v>220</v>
      </c>
      <c r="C1899" s="104" t="s">
        <v>297</v>
      </c>
      <c r="D1899" s="105" t="s">
        <v>3</v>
      </c>
      <c r="E1899" s="11" t="s">
        <v>28</v>
      </c>
      <c r="F1899" s="11">
        <v>10.558307148005699</v>
      </c>
      <c r="G1899" s="11">
        <v>10.2669582715003</v>
      </c>
      <c r="H1899" s="11">
        <v>10.4130055264924</v>
      </c>
      <c r="I1899" s="11">
        <v>10.271828627618101</v>
      </c>
      <c r="J1899" s="11">
        <v>10.5644759543163</v>
      </c>
      <c r="K1899" s="11">
        <v>10.8515371078591</v>
      </c>
      <c r="L1899" s="11">
        <v>11.163945465272</v>
      </c>
      <c r="M1899" s="11">
        <v>11.466605690311299</v>
      </c>
      <c r="N1899" s="11">
        <v>11.780987831733601</v>
      </c>
      <c r="O1899" s="11">
        <v>12.510470749288</v>
      </c>
      <c r="P1899" s="11">
        <v>12.9051811486663</v>
      </c>
      <c r="Q1899" s="11">
        <v>13.183909671958199</v>
      </c>
      <c r="R1899" s="11">
        <v>13.899539843111899</v>
      </c>
      <c r="S1899" s="11">
        <v>14.248845733604201</v>
      </c>
      <c r="T1899" s="11">
        <v>14.6197320958221</v>
      </c>
      <c r="U1899" s="11">
        <v>15.0606962203391</v>
      </c>
      <c r="V1899" s="11">
        <v>15.451632170618501</v>
      </c>
      <c r="W1899" s="11">
        <v>15.888078611755599</v>
      </c>
      <c r="X1899" s="11">
        <v>16.3547770911455</v>
      </c>
      <c r="Y1899" s="11">
        <v>16.707728423480699</v>
      </c>
      <c r="Z1899" s="11">
        <v>17.0388192440304</v>
      </c>
      <c r="AA1899" s="11">
        <v>17.392992604427199</v>
      </c>
      <c r="AB1899" s="11">
        <v>17.968040039013601</v>
      </c>
      <c r="AC1899" s="11">
        <v>18.411761542826</v>
      </c>
      <c r="AD1899" s="11">
        <v>18.847897026630601</v>
      </c>
      <c r="AE1899" s="11">
        <v>19.295796487173199</v>
      </c>
      <c r="AF1899" s="11">
        <v>19.798291755685401</v>
      </c>
      <c r="AG1899" s="11">
        <v>20.196745820569099</v>
      </c>
      <c r="AH1899" s="11">
        <v>19.955176918070901</v>
      </c>
      <c r="AI1899" s="11">
        <v>19.715945901138902</v>
      </c>
      <c r="AJ1899" s="11">
        <v>19.499161732305701</v>
      </c>
      <c r="AK1899" s="11">
        <v>19.248619029345299</v>
      </c>
    </row>
    <row r="1900" spans="1:37" s="11" customFormat="1" hidden="1" x14ac:dyDescent="0.3">
      <c r="A1900" s="11" t="str">
        <f t="shared" si="43"/>
        <v>SDGbaseTRA_RurCUG_v6_3C_GVAagrai</v>
      </c>
      <c r="B1900" s="103" t="s">
        <v>220</v>
      </c>
      <c r="C1900" s="104" t="s">
        <v>297</v>
      </c>
      <c r="D1900" s="105" t="s">
        <v>3</v>
      </c>
      <c r="E1900" s="11" t="s">
        <v>29</v>
      </c>
      <c r="F1900" s="11">
        <v>8.5642621157192398</v>
      </c>
      <c r="G1900" s="11">
        <v>8.3907413954363008</v>
      </c>
      <c r="H1900" s="11">
        <v>8.3400399887450192</v>
      </c>
      <c r="I1900" s="11">
        <v>8.4480804059659302</v>
      </c>
      <c r="J1900" s="11">
        <v>8.5788882897508696</v>
      </c>
      <c r="K1900" s="11">
        <v>8.6002108740769696</v>
      </c>
      <c r="L1900" s="11">
        <v>8.6398678951213395</v>
      </c>
      <c r="M1900" s="11">
        <v>8.65421363068101</v>
      </c>
      <c r="N1900" s="11">
        <v>8.7050578302951607</v>
      </c>
      <c r="O1900" s="11">
        <v>8.9023526839877292</v>
      </c>
      <c r="P1900" s="11">
        <v>8.9788126466692706</v>
      </c>
      <c r="Q1900" s="11">
        <v>9.0224596575889997</v>
      </c>
      <c r="R1900" s="11">
        <v>9.2151351451657604</v>
      </c>
      <c r="S1900" s="11">
        <v>9.2505077905163198</v>
      </c>
      <c r="T1900" s="11">
        <v>9.2936664890953704</v>
      </c>
      <c r="U1900" s="11">
        <v>9.3755664213400198</v>
      </c>
      <c r="V1900" s="11">
        <v>9.4102673220066002</v>
      </c>
      <c r="W1900" s="11">
        <v>9.4196890386192607</v>
      </c>
      <c r="X1900" s="11">
        <v>9.4405770246097696</v>
      </c>
      <c r="Y1900" s="11">
        <v>9.4646787132031207</v>
      </c>
      <c r="Z1900" s="11">
        <v>9.4877972799311596</v>
      </c>
      <c r="AA1900" s="11">
        <v>9.5318431022834105</v>
      </c>
      <c r="AB1900" s="11">
        <v>9.6372124660535299</v>
      </c>
      <c r="AC1900" s="11">
        <v>9.7264677867055305</v>
      </c>
      <c r="AD1900" s="11">
        <v>9.8573275427819897</v>
      </c>
      <c r="AE1900" s="11">
        <v>9.9879111362043709</v>
      </c>
      <c r="AF1900" s="11">
        <v>10.106532188554599</v>
      </c>
      <c r="AG1900" s="11">
        <v>10.1225645200991</v>
      </c>
      <c r="AH1900" s="11">
        <v>9.90672433045766</v>
      </c>
      <c r="AI1900" s="11">
        <v>9.7937214464493696</v>
      </c>
      <c r="AJ1900" s="11">
        <v>9.75220531484063</v>
      </c>
      <c r="AK1900" s="11">
        <v>9.6989055915628697</v>
      </c>
    </row>
    <row r="1901" spans="1:37" s="11" customFormat="1" hidden="1" x14ac:dyDescent="0.3">
      <c r="A1901" s="11" t="str">
        <f t="shared" si="43"/>
        <v>SDGbaseTRA_RurCUG_v6_3C_GVAastar</v>
      </c>
      <c r="B1901" s="103" t="s">
        <v>220</v>
      </c>
      <c r="C1901" s="104" t="s">
        <v>297</v>
      </c>
      <c r="D1901" s="105" t="s">
        <v>3</v>
      </c>
      <c r="E1901" s="11" t="s">
        <v>30</v>
      </c>
      <c r="F1901" s="11">
        <v>7.2534655204625196</v>
      </c>
      <c r="G1901" s="11">
        <v>7.1062422863624297</v>
      </c>
      <c r="H1901" s="11">
        <v>7.1453693319559104</v>
      </c>
      <c r="I1901" s="11">
        <v>7.2429693065237499</v>
      </c>
      <c r="J1901" s="11">
        <v>7.3516245900492203</v>
      </c>
      <c r="K1901" s="11">
        <v>7.3798798126005103</v>
      </c>
      <c r="L1901" s="11">
        <v>7.4203360963173797</v>
      </c>
      <c r="M1901" s="11">
        <v>7.4584548610687804</v>
      </c>
      <c r="N1901" s="11">
        <v>7.5191953486318299</v>
      </c>
      <c r="O1901" s="11">
        <v>7.6890805226136996</v>
      </c>
      <c r="P1901" s="11">
        <v>7.76973741715861</v>
      </c>
      <c r="Q1901" s="11">
        <v>7.82547910871381</v>
      </c>
      <c r="R1901" s="11">
        <v>7.9405995934608997</v>
      </c>
      <c r="S1901" s="11">
        <v>7.9564990920658696</v>
      </c>
      <c r="T1901" s="11">
        <v>7.9725686098889099</v>
      </c>
      <c r="U1901" s="11">
        <v>8.0185024562123903</v>
      </c>
      <c r="V1901" s="11">
        <v>8.0254744657131205</v>
      </c>
      <c r="W1901" s="11">
        <v>8.0018465672952903</v>
      </c>
      <c r="X1901" s="11">
        <v>7.9774691824218102</v>
      </c>
      <c r="Y1901" s="11">
        <v>7.9468361891640802</v>
      </c>
      <c r="Z1901" s="11">
        <v>7.9046305406241997</v>
      </c>
      <c r="AA1901" s="11">
        <v>7.87554012251233</v>
      </c>
      <c r="AB1901" s="11">
        <v>7.9182901913885999</v>
      </c>
      <c r="AC1901" s="11">
        <v>7.9721513004534801</v>
      </c>
      <c r="AD1901" s="11">
        <v>8.0666821468670999</v>
      </c>
      <c r="AE1901" s="11">
        <v>8.1673523629399103</v>
      </c>
      <c r="AF1901" s="11">
        <v>8.2627218057709992</v>
      </c>
      <c r="AG1901" s="11">
        <v>8.0107126164547804</v>
      </c>
      <c r="AH1901" s="11">
        <v>7.5441100147476003</v>
      </c>
      <c r="AI1901" s="11">
        <v>7.13682576111818</v>
      </c>
      <c r="AJ1901" s="11">
        <v>6.8050106063254896</v>
      </c>
      <c r="AK1901" s="11">
        <v>6.4980861278606303</v>
      </c>
    </row>
    <row r="1902" spans="1:37" s="11" customFormat="1" hidden="1" x14ac:dyDescent="0.3">
      <c r="A1902" s="11" t="str">
        <f t="shared" si="43"/>
        <v>SDGbaseTRA_RurCUG_v6_3C_GVAafeed</v>
      </c>
      <c r="B1902" s="103" t="s">
        <v>220</v>
      </c>
      <c r="C1902" s="104" t="s">
        <v>297</v>
      </c>
      <c r="D1902" s="105" t="s">
        <v>3</v>
      </c>
      <c r="E1902" s="11" t="s">
        <v>31</v>
      </c>
      <c r="F1902" s="11">
        <v>6.5455554813708998</v>
      </c>
      <c r="G1902" s="11">
        <v>5.0652639237536601</v>
      </c>
      <c r="H1902" s="11">
        <v>5.7563530387014401</v>
      </c>
      <c r="I1902" s="11">
        <v>5.4156223284510503</v>
      </c>
      <c r="J1902" s="11">
        <v>6.0286019632224104</v>
      </c>
      <c r="K1902" s="11">
        <v>6.3627856079845202</v>
      </c>
      <c r="L1902" s="11">
        <v>6.5704201114791001</v>
      </c>
      <c r="M1902" s="11">
        <v>6.7601444765724903</v>
      </c>
      <c r="N1902" s="11">
        <v>7.0164232586534503</v>
      </c>
      <c r="O1902" s="11">
        <v>7.6230950642771997</v>
      </c>
      <c r="P1902" s="11">
        <v>7.9001402504562597</v>
      </c>
      <c r="Q1902" s="11">
        <v>8.1522534596408391</v>
      </c>
      <c r="R1902" s="11">
        <v>8.9960882884418698</v>
      </c>
      <c r="S1902" s="11">
        <v>9.0672015808222994</v>
      </c>
      <c r="T1902" s="11">
        <v>9.3278669233624996</v>
      </c>
      <c r="U1902" s="11">
        <v>9.6607336210624002</v>
      </c>
      <c r="V1902" s="11">
        <v>10.0292395108801</v>
      </c>
      <c r="W1902" s="11">
        <v>10.411135827321701</v>
      </c>
      <c r="X1902" s="11">
        <v>10.8133260548232</v>
      </c>
      <c r="Y1902" s="11">
        <v>11.2027624173524</v>
      </c>
      <c r="Z1902" s="11">
        <v>11.583976727702099</v>
      </c>
      <c r="AA1902" s="11">
        <v>11.9143244945519</v>
      </c>
      <c r="AB1902" s="11">
        <v>12.486445656629099</v>
      </c>
      <c r="AC1902" s="11">
        <v>12.9227652747846</v>
      </c>
      <c r="AD1902" s="11">
        <v>13.2383532114197</v>
      </c>
      <c r="AE1902" s="11">
        <v>13.6284604622728</v>
      </c>
      <c r="AF1902" s="11">
        <v>14.0944641949005</v>
      </c>
      <c r="AG1902" s="11">
        <v>14.606461156412299</v>
      </c>
      <c r="AH1902" s="11">
        <v>15.3432027933624</v>
      </c>
      <c r="AI1902" s="11">
        <v>15.628933202051099</v>
      </c>
      <c r="AJ1902" s="11">
        <v>15.517405332906799</v>
      </c>
      <c r="AK1902" s="11">
        <v>15.3304446368226</v>
      </c>
    </row>
    <row r="1903" spans="1:37" s="11" customFormat="1" hidden="1" x14ac:dyDescent="0.3">
      <c r="A1903" s="11" t="str">
        <f t="shared" si="43"/>
        <v>SDGbaseTRA_RurCUG_v6_3C_GVAabake</v>
      </c>
      <c r="B1903" s="103" t="s">
        <v>220</v>
      </c>
      <c r="C1903" s="104" t="s">
        <v>297</v>
      </c>
      <c r="D1903" s="105" t="s">
        <v>3</v>
      </c>
      <c r="E1903" s="11" t="s">
        <v>32</v>
      </c>
      <c r="F1903" s="11">
        <v>22.283856021250401</v>
      </c>
      <c r="G1903" s="11">
        <v>21.574165407918901</v>
      </c>
      <c r="H1903" s="11">
        <v>21.887959887772698</v>
      </c>
      <c r="I1903" s="11">
        <v>22.1095163505294</v>
      </c>
      <c r="J1903" s="11">
        <v>22.5918323914429</v>
      </c>
      <c r="K1903" s="11">
        <v>23.0117209806895</v>
      </c>
      <c r="L1903" s="11">
        <v>23.497228301696602</v>
      </c>
      <c r="M1903" s="11">
        <v>23.960034726672301</v>
      </c>
      <c r="N1903" s="11">
        <v>24.4303611779922</v>
      </c>
      <c r="O1903" s="11">
        <v>25.062749917959799</v>
      </c>
      <c r="P1903" s="11">
        <v>25.642604339427798</v>
      </c>
      <c r="Q1903" s="11">
        <v>26.143050026393102</v>
      </c>
      <c r="R1903" s="11">
        <v>27.243908371447102</v>
      </c>
      <c r="S1903" s="11">
        <v>27.796049206426598</v>
      </c>
      <c r="T1903" s="11">
        <v>28.3451562127382</v>
      </c>
      <c r="U1903" s="11">
        <v>29.0037925599853</v>
      </c>
      <c r="V1903" s="11">
        <v>29.600561244618302</v>
      </c>
      <c r="W1903" s="11">
        <v>30.2156355851039</v>
      </c>
      <c r="X1903" s="11">
        <v>30.8138453300222</v>
      </c>
      <c r="Y1903" s="11">
        <v>31.247197151768699</v>
      </c>
      <c r="Z1903" s="11">
        <v>31.653584962324501</v>
      </c>
      <c r="AA1903" s="11">
        <v>32.057382317970003</v>
      </c>
      <c r="AB1903" s="11">
        <v>32.627627957045597</v>
      </c>
      <c r="AC1903" s="11">
        <v>33.164838448768897</v>
      </c>
      <c r="AD1903" s="11">
        <v>33.835566651162203</v>
      </c>
      <c r="AE1903" s="11">
        <v>34.557749324449702</v>
      </c>
      <c r="AF1903" s="11">
        <v>35.338558439761798</v>
      </c>
      <c r="AG1903" s="11">
        <v>35.869428868998703</v>
      </c>
      <c r="AH1903" s="11">
        <v>35.043176905085602</v>
      </c>
      <c r="AI1903" s="11">
        <v>34.455250672145603</v>
      </c>
      <c r="AJ1903" s="11">
        <v>34.059521403727302</v>
      </c>
      <c r="AK1903" s="11">
        <v>33.6487366087512</v>
      </c>
    </row>
    <row r="1904" spans="1:37" s="11" customFormat="1" hidden="1" x14ac:dyDescent="0.3">
      <c r="A1904" s="11" t="str">
        <f t="shared" si="43"/>
        <v>SDGbaseTRA_RurCUG_v6_3C_GVAasuga</v>
      </c>
      <c r="B1904" s="103" t="s">
        <v>220</v>
      </c>
      <c r="C1904" s="104" t="s">
        <v>297</v>
      </c>
      <c r="D1904" s="105" t="s">
        <v>3</v>
      </c>
      <c r="E1904" s="11" t="s">
        <v>33</v>
      </c>
      <c r="F1904" s="11">
        <v>8.5226770749709395</v>
      </c>
      <c r="G1904" s="11">
        <v>8.3581279806274793</v>
      </c>
      <c r="H1904" s="11">
        <v>8.4657946913839908</v>
      </c>
      <c r="I1904" s="11">
        <v>8.5545207358229103</v>
      </c>
      <c r="J1904" s="11">
        <v>8.7476361215264102</v>
      </c>
      <c r="K1904" s="11">
        <v>8.8689631278967003</v>
      </c>
      <c r="L1904" s="11">
        <v>9.0035344168567999</v>
      </c>
      <c r="M1904" s="11">
        <v>9.1032108546805706</v>
      </c>
      <c r="N1904" s="11">
        <v>9.1984885402263092</v>
      </c>
      <c r="O1904" s="11">
        <v>9.5710964971652004</v>
      </c>
      <c r="P1904" s="11">
        <v>9.7022907900673001</v>
      </c>
      <c r="Q1904" s="11">
        <v>9.7683425832265094</v>
      </c>
      <c r="R1904" s="11">
        <v>10.0768739104175</v>
      </c>
      <c r="S1904" s="11">
        <v>10.214332185298</v>
      </c>
      <c r="T1904" s="11">
        <v>10.346858398224599</v>
      </c>
      <c r="U1904" s="11">
        <v>10.4958031879282</v>
      </c>
      <c r="V1904" s="11">
        <v>10.5959110334977</v>
      </c>
      <c r="W1904" s="11">
        <v>10.7238204092065</v>
      </c>
      <c r="X1904" s="11">
        <v>10.881831880095801</v>
      </c>
      <c r="Y1904" s="11">
        <v>10.969911682674899</v>
      </c>
      <c r="Z1904" s="11">
        <v>11.0478391359532</v>
      </c>
      <c r="AA1904" s="11">
        <v>11.157275185276999</v>
      </c>
      <c r="AB1904" s="11">
        <v>11.3442912202502</v>
      </c>
      <c r="AC1904" s="11">
        <v>11.4710315105054</v>
      </c>
      <c r="AD1904" s="11">
        <v>11.616597955404201</v>
      </c>
      <c r="AE1904" s="11">
        <v>11.7637529829752</v>
      </c>
      <c r="AF1904" s="11">
        <v>11.939209104585199</v>
      </c>
      <c r="AG1904" s="11">
        <v>12.1264404640556</v>
      </c>
      <c r="AH1904" s="11">
        <v>11.950146291185201</v>
      </c>
      <c r="AI1904" s="11">
        <v>11.8281522690325</v>
      </c>
      <c r="AJ1904" s="11">
        <v>11.7890595192621</v>
      </c>
      <c r="AK1904" s="11">
        <v>11.740757706577201</v>
      </c>
    </row>
    <row r="1905" spans="1:37" s="11" customFormat="1" hidden="1" x14ac:dyDescent="0.3">
      <c r="A1905" s="11" t="str">
        <f t="shared" si="43"/>
        <v>SDGbaseTRA_RurCUG_v6_3C_GVAaconf</v>
      </c>
      <c r="B1905" s="103" t="s">
        <v>220</v>
      </c>
      <c r="C1905" s="104" t="s">
        <v>297</v>
      </c>
      <c r="D1905" s="105" t="s">
        <v>3</v>
      </c>
      <c r="E1905" s="11" t="s">
        <v>34</v>
      </c>
      <c r="F1905" s="11">
        <v>2.4874381194491502</v>
      </c>
      <c r="G1905" s="11">
        <v>2.4084186726358601</v>
      </c>
      <c r="H1905" s="11">
        <v>2.5011726282039399</v>
      </c>
      <c r="I1905" s="11">
        <v>2.4345154616415798</v>
      </c>
      <c r="J1905" s="11">
        <v>2.51133472311867</v>
      </c>
      <c r="K1905" s="11">
        <v>2.60050021479974</v>
      </c>
      <c r="L1905" s="11">
        <v>2.69940270676965</v>
      </c>
      <c r="M1905" s="11">
        <v>2.7984575380015801</v>
      </c>
      <c r="N1905" s="11">
        <v>2.9038368940803898</v>
      </c>
      <c r="O1905" s="11">
        <v>3.0864632455597598</v>
      </c>
      <c r="P1905" s="11">
        <v>3.2266081243879001</v>
      </c>
      <c r="Q1905" s="11">
        <v>3.3584210801049301</v>
      </c>
      <c r="R1905" s="11">
        <v>3.6212473008017598</v>
      </c>
      <c r="S1905" s="11">
        <v>3.7715171824195202</v>
      </c>
      <c r="T1905" s="11">
        <v>3.9282299104395602</v>
      </c>
      <c r="U1905" s="11">
        <v>4.1007293061115098</v>
      </c>
      <c r="V1905" s="11">
        <v>4.2535628844584403</v>
      </c>
      <c r="W1905" s="11">
        <v>4.4119528161132902</v>
      </c>
      <c r="X1905" s="11">
        <v>4.57363178242242</v>
      </c>
      <c r="Y1905" s="11">
        <v>4.7170754075491299</v>
      </c>
      <c r="Z1905" s="11">
        <v>4.8715886582947796</v>
      </c>
      <c r="AA1905" s="11">
        <v>5.0350869688053699</v>
      </c>
      <c r="AB1905" s="11">
        <v>5.2515307927274799</v>
      </c>
      <c r="AC1905" s="11">
        <v>5.44241391088861</v>
      </c>
      <c r="AD1905" s="11">
        <v>5.6204172521610101</v>
      </c>
      <c r="AE1905" s="11">
        <v>5.8038893348771801</v>
      </c>
      <c r="AF1905" s="11">
        <v>6.00245372076769</v>
      </c>
      <c r="AG1905" s="11">
        <v>6.18286290945254</v>
      </c>
      <c r="AH1905" s="11">
        <v>6.1179512840679298</v>
      </c>
      <c r="AI1905" s="11">
        <v>6.0156916758378101</v>
      </c>
      <c r="AJ1905" s="11">
        <v>5.9194396595755903</v>
      </c>
      <c r="AK1905" s="11">
        <v>5.8167515878334202</v>
      </c>
    </row>
    <row r="1906" spans="1:37" s="11" customFormat="1" hidden="1" x14ac:dyDescent="0.3">
      <c r="A1906" s="11" t="str">
        <f t="shared" si="43"/>
        <v>SDGbaseTRA_RurCUG_v6_3C_GVAapast</v>
      </c>
      <c r="B1906" s="103" t="s">
        <v>220</v>
      </c>
      <c r="C1906" s="104" t="s">
        <v>297</v>
      </c>
      <c r="D1906" s="105" t="s">
        <v>3</v>
      </c>
      <c r="E1906" s="11" t="s">
        <v>35</v>
      </c>
      <c r="F1906" s="11">
        <v>0.64754535166887595</v>
      </c>
      <c r="G1906" s="11">
        <v>0.61613411775901195</v>
      </c>
      <c r="H1906" s="11">
        <v>0.64276697601555499</v>
      </c>
      <c r="I1906" s="11">
        <v>0.63181551580077699</v>
      </c>
      <c r="J1906" s="11">
        <v>0.65838587297491302</v>
      </c>
      <c r="K1906" s="11">
        <v>0.68546330238944497</v>
      </c>
      <c r="L1906" s="11">
        <v>0.71253616932630903</v>
      </c>
      <c r="M1906" s="11">
        <v>0.74021054214707405</v>
      </c>
      <c r="N1906" s="11">
        <v>0.76505051089266596</v>
      </c>
      <c r="O1906" s="11">
        <v>0.83915758381702699</v>
      </c>
      <c r="P1906" s="11">
        <v>0.87190478302719199</v>
      </c>
      <c r="Q1906" s="11">
        <v>0.89491035579523903</v>
      </c>
      <c r="R1906" s="11">
        <v>0.94976624889997197</v>
      </c>
      <c r="S1906" s="11">
        <v>0.98480897755417796</v>
      </c>
      <c r="T1906" s="11">
        <v>1.02025927560695</v>
      </c>
      <c r="U1906" s="11">
        <v>1.0553499384719001</v>
      </c>
      <c r="V1906" s="11">
        <v>1.0855210077064601</v>
      </c>
      <c r="W1906" s="11">
        <v>1.1250832945509699</v>
      </c>
      <c r="X1906" s="11">
        <v>1.1668823472847201</v>
      </c>
      <c r="Y1906" s="11">
        <v>1.1938452159705299</v>
      </c>
      <c r="Z1906" s="11">
        <v>1.2174270202893001</v>
      </c>
      <c r="AA1906" s="11">
        <v>1.24920555713392</v>
      </c>
      <c r="AB1906" s="11">
        <v>1.30252520895039</v>
      </c>
      <c r="AC1906" s="11">
        <v>1.3408345844582701</v>
      </c>
      <c r="AD1906" s="11">
        <v>1.3728821879181401</v>
      </c>
      <c r="AE1906" s="11">
        <v>1.404260079261</v>
      </c>
      <c r="AF1906" s="11">
        <v>1.44438378865662</v>
      </c>
      <c r="AG1906" s="11">
        <v>1.4743927777527699</v>
      </c>
      <c r="AH1906" s="11">
        <v>1.4736087088074901</v>
      </c>
      <c r="AI1906" s="11">
        <v>1.4579206069227699</v>
      </c>
      <c r="AJ1906" s="11">
        <v>1.43997601822569</v>
      </c>
      <c r="AK1906" s="11">
        <v>1.4186896527064099</v>
      </c>
    </row>
    <row r="1907" spans="1:37" s="11" customFormat="1" hidden="1" x14ac:dyDescent="0.3">
      <c r="A1907" s="11" t="str">
        <f t="shared" si="43"/>
        <v>SDGbaseTRA_RurCUG_v6_3C_GVAaofoo</v>
      </c>
      <c r="B1907" s="103" t="s">
        <v>220</v>
      </c>
      <c r="C1907" s="104" t="s">
        <v>297</v>
      </c>
      <c r="D1907" s="105" t="s">
        <v>3</v>
      </c>
      <c r="E1907" s="11" t="s">
        <v>36</v>
      </c>
      <c r="F1907" s="11">
        <v>12.412272377586699</v>
      </c>
      <c r="G1907" s="11">
        <v>11.6893502402283</v>
      </c>
      <c r="H1907" s="11">
        <v>12.0490969680263</v>
      </c>
      <c r="I1907" s="11">
        <v>11.987476593772</v>
      </c>
      <c r="J1907" s="11">
        <v>12.427490058098</v>
      </c>
      <c r="K1907" s="11">
        <v>12.799385949207499</v>
      </c>
      <c r="L1907" s="11">
        <v>13.176579583368</v>
      </c>
      <c r="M1907" s="11">
        <v>13.551953034096099</v>
      </c>
      <c r="N1907" s="11">
        <v>13.9320076621699</v>
      </c>
      <c r="O1907" s="11">
        <v>15.093083952743401</v>
      </c>
      <c r="P1907" s="11">
        <v>15.547420638056501</v>
      </c>
      <c r="Q1907" s="11">
        <v>15.8452766038788</v>
      </c>
      <c r="R1907" s="11">
        <v>16.627678579183399</v>
      </c>
      <c r="S1907" s="11">
        <v>17.0359332170672</v>
      </c>
      <c r="T1907" s="11">
        <v>17.482377575051501</v>
      </c>
      <c r="U1907" s="11">
        <v>17.996626770621901</v>
      </c>
      <c r="V1907" s="11">
        <v>18.4260746015728</v>
      </c>
      <c r="W1907" s="11">
        <v>18.922983853651999</v>
      </c>
      <c r="X1907" s="11">
        <v>19.533810362807401</v>
      </c>
      <c r="Y1907" s="11">
        <v>19.963695974522601</v>
      </c>
      <c r="Z1907" s="11">
        <v>20.351952801746599</v>
      </c>
      <c r="AA1907" s="11">
        <v>20.836124135772</v>
      </c>
      <c r="AB1907" s="11">
        <v>21.587223790860801</v>
      </c>
      <c r="AC1907" s="11">
        <v>22.103646509559901</v>
      </c>
      <c r="AD1907" s="11">
        <v>22.583879507396802</v>
      </c>
      <c r="AE1907" s="11">
        <v>23.0624336686475</v>
      </c>
      <c r="AF1907" s="11">
        <v>23.603886213048099</v>
      </c>
      <c r="AG1907" s="11">
        <v>24.0953412754432</v>
      </c>
      <c r="AH1907" s="11">
        <v>24.0583254404381</v>
      </c>
      <c r="AI1907" s="11">
        <v>23.838763549249599</v>
      </c>
      <c r="AJ1907" s="11">
        <v>23.614691628558599</v>
      </c>
      <c r="AK1907" s="11">
        <v>23.337925716837098</v>
      </c>
    </row>
    <row r="1908" spans="1:37" s="11" customFormat="1" hidden="1" x14ac:dyDescent="0.3">
      <c r="A1908" s="11" t="str">
        <f t="shared" si="43"/>
        <v>SDGbaseTRA_RurCUG_v6_3C_GVAabevt</v>
      </c>
      <c r="B1908" s="103" t="s">
        <v>220</v>
      </c>
      <c r="C1908" s="104" t="s">
        <v>297</v>
      </c>
      <c r="D1908" s="105" t="s">
        <v>3</v>
      </c>
      <c r="E1908" s="11" t="s">
        <v>37</v>
      </c>
      <c r="F1908" s="11">
        <v>40.8449223091026</v>
      </c>
      <c r="G1908" s="11">
        <v>40.210662967539001</v>
      </c>
      <c r="H1908" s="11">
        <v>42.8926516132397</v>
      </c>
      <c r="I1908" s="11">
        <v>42.007816575740797</v>
      </c>
      <c r="J1908" s="11">
        <v>43.7166390055595</v>
      </c>
      <c r="K1908" s="11">
        <v>45.488714458986401</v>
      </c>
      <c r="L1908" s="11">
        <v>47.259380826675503</v>
      </c>
      <c r="M1908" s="11">
        <v>49.078793567952303</v>
      </c>
      <c r="N1908" s="11">
        <v>50.830004319263303</v>
      </c>
      <c r="O1908" s="11">
        <v>57.215051862921797</v>
      </c>
      <c r="P1908" s="11">
        <v>59.504790765524</v>
      </c>
      <c r="Q1908" s="11">
        <v>60.810699282907002</v>
      </c>
      <c r="R1908" s="11">
        <v>64.1253914545578</v>
      </c>
      <c r="S1908" s="11">
        <v>65.891532485702896</v>
      </c>
      <c r="T1908" s="11">
        <v>67.928917029759006</v>
      </c>
      <c r="U1908" s="11">
        <v>70.136919021989002</v>
      </c>
      <c r="V1908" s="11">
        <v>71.860102565440599</v>
      </c>
      <c r="W1908" s="11">
        <v>74.185895733833206</v>
      </c>
      <c r="X1908" s="11">
        <v>76.922431289145393</v>
      </c>
      <c r="Y1908" s="11">
        <v>78.824807924218803</v>
      </c>
      <c r="Z1908" s="11">
        <v>80.600658346791406</v>
      </c>
      <c r="AA1908" s="11">
        <v>82.962665400601693</v>
      </c>
      <c r="AB1908" s="11">
        <v>87.625818140791196</v>
      </c>
      <c r="AC1908" s="11">
        <v>90.510686669197895</v>
      </c>
      <c r="AD1908" s="11">
        <v>92.4402904698036</v>
      </c>
      <c r="AE1908" s="11">
        <v>94.050222828408906</v>
      </c>
      <c r="AF1908" s="11">
        <v>95.850354168612796</v>
      </c>
      <c r="AG1908" s="11">
        <v>97.422543268154698</v>
      </c>
      <c r="AH1908" s="11">
        <v>96.917726388166699</v>
      </c>
      <c r="AI1908" s="11">
        <v>95.709473012074596</v>
      </c>
      <c r="AJ1908" s="11">
        <v>94.542109501138398</v>
      </c>
      <c r="AK1908" s="11">
        <v>93.178234792152907</v>
      </c>
    </row>
    <row r="1909" spans="1:37" s="11" customFormat="1" hidden="1" x14ac:dyDescent="0.3">
      <c r="A1909" s="11" t="str">
        <f t="shared" si="43"/>
        <v>SDGbaseTRA_RurCUG_v6_3C_GVAatext</v>
      </c>
      <c r="B1909" s="103" t="s">
        <v>220</v>
      </c>
      <c r="C1909" s="104" t="s">
        <v>297</v>
      </c>
      <c r="D1909" s="105" t="s">
        <v>3</v>
      </c>
      <c r="E1909" s="11" t="s">
        <v>38</v>
      </c>
      <c r="F1909" s="11">
        <v>6.56669257408715</v>
      </c>
      <c r="G1909" s="11">
        <v>6.6587164572808302</v>
      </c>
      <c r="H1909" s="11">
        <v>6.8027921968638303</v>
      </c>
      <c r="I1909" s="11">
        <v>6.78992962230868</v>
      </c>
      <c r="J1909" s="11">
        <v>6.9232254760558396</v>
      </c>
      <c r="K1909" s="11">
        <v>7.1108148746883897</v>
      </c>
      <c r="L1909" s="11">
        <v>7.3459030720837797</v>
      </c>
      <c r="M1909" s="11">
        <v>7.6085704049124798</v>
      </c>
      <c r="N1909" s="11">
        <v>7.8720234733930701</v>
      </c>
      <c r="O1909" s="11">
        <v>8.3279884328585894</v>
      </c>
      <c r="P1909" s="11">
        <v>8.6460663503005009</v>
      </c>
      <c r="Q1909" s="11">
        <v>8.8958061064489495</v>
      </c>
      <c r="R1909" s="11">
        <v>9.2720458146003395</v>
      </c>
      <c r="S1909" s="11">
        <v>9.5631079635616292</v>
      </c>
      <c r="T1909" s="11">
        <v>9.8601185162616893</v>
      </c>
      <c r="U1909" s="11">
        <v>10.219736375655</v>
      </c>
      <c r="V1909" s="11">
        <v>10.5614981960285</v>
      </c>
      <c r="W1909" s="11">
        <v>10.9307923407889</v>
      </c>
      <c r="X1909" s="11">
        <v>11.308863257671399</v>
      </c>
      <c r="Y1909" s="11">
        <v>11.591539940474201</v>
      </c>
      <c r="Z1909" s="11">
        <v>11.863181821116299</v>
      </c>
      <c r="AA1909" s="11">
        <v>12.1242133084999</v>
      </c>
      <c r="AB1909" s="11">
        <v>12.4675327543299</v>
      </c>
      <c r="AC1909" s="11">
        <v>12.763180331370499</v>
      </c>
      <c r="AD1909" s="11">
        <v>13.101797663672899</v>
      </c>
      <c r="AE1909" s="11">
        <v>13.4637328964935</v>
      </c>
      <c r="AF1909" s="11">
        <v>13.8667886876833</v>
      </c>
      <c r="AG1909" s="11">
        <v>14.2830695487194</v>
      </c>
      <c r="AH1909" s="11">
        <v>13.9571241273801</v>
      </c>
      <c r="AI1909" s="11">
        <v>13.6157520130163</v>
      </c>
      <c r="AJ1909" s="11">
        <v>13.364837667848001</v>
      </c>
      <c r="AK1909" s="11">
        <v>13.116563516655599</v>
      </c>
    </row>
    <row r="1910" spans="1:37" s="11" customFormat="1" hidden="1" x14ac:dyDescent="0.3">
      <c r="A1910" s="11" t="str">
        <f t="shared" si="43"/>
        <v>SDGbaseTRA_RurCUG_v6_3C_GVAaclth</v>
      </c>
      <c r="B1910" s="103" t="s">
        <v>220</v>
      </c>
      <c r="C1910" s="104" t="s">
        <v>297</v>
      </c>
      <c r="D1910" s="105" t="s">
        <v>3</v>
      </c>
      <c r="E1910" s="11" t="s">
        <v>39</v>
      </c>
      <c r="F1910" s="11">
        <v>6.7607644976157797</v>
      </c>
      <c r="G1910" s="11">
        <v>6.8389144864498101</v>
      </c>
      <c r="H1910" s="11">
        <v>7.0382381105767502</v>
      </c>
      <c r="I1910" s="11">
        <v>7.0478317872146503</v>
      </c>
      <c r="J1910" s="11">
        <v>7.2050046824028904</v>
      </c>
      <c r="K1910" s="11">
        <v>7.38532913771785</v>
      </c>
      <c r="L1910" s="11">
        <v>7.6039466459744398</v>
      </c>
      <c r="M1910" s="11">
        <v>7.8321197119197796</v>
      </c>
      <c r="N1910" s="11">
        <v>8.0694912287582898</v>
      </c>
      <c r="O1910" s="11">
        <v>8.4140907422045608</v>
      </c>
      <c r="P1910" s="11">
        <v>8.6931202991811602</v>
      </c>
      <c r="Q1910" s="11">
        <v>8.9251714494696497</v>
      </c>
      <c r="R1910" s="11">
        <v>9.3599592220909607</v>
      </c>
      <c r="S1910" s="11">
        <v>9.6260895943632203</v>
      </c>
      <c r="T1910" s="11">
        <v>9.9051527920093108</v>
      </c>
      <c r="U1910" s="11">
        <v>10.2428352356063</v>
      </c>
      <c r="V1910" s="11">
        <v>10.5390299603089</v>
      </c>
      <c r="W1910" s="11">
        <v>10.848817638496</v>
      </c>
      <c r="X1910" s="11">
        <v>11.1638822894404</v>
      </c>
      <c r="Y1910" s="11">
        <v>11.412541699868999</v>
      </c>
      <c r="Z1910" s="11">
        <v>11.6503241092064</v>
      </c>
      <c r="AA1910" s="11">
        <v>11.892548826346101</v>
      </c>
      <c r="AB1910" s="11">
        <v>12.210844532206901</v>
      </c>
      <c r="AC1910" s="11">
        <v>12.4740384113696</v>
      </c>
      <c r="AD1910" s="11">
        <v>12.7572196579435</v>
      </c>
      <c r="AE1910" s="11">
        <v>13.0545444165734</v>
      </c>
      <c r="AF1910" s="11">
        <v>13.380181349560701</v>
      </c>
      <c r="AG1910" s="11">
        <v>13.6996120899122</v>
      </c>
      <c r="AH1910" s="11">
        <v>13.3604104538966</v>
      </c>
      <c r="AI1910" s="11">
        <v>13.06565012285</v>
      </c>
      <c r="AJ1910" s="11">
        <v>12.848506613812001</v>
      </c>
      <c r="AK1910" s="11">
        <v>12.631225038895099</v>
      </c>
    </row>
    <row r="1911" spans="1:37" s="11" customFormat="1" hidden="1" x14ac:dyDescent="0.3">
      <c r="A1911" s="11" t="str">
        <f t="shared" si="43"/>
        <v>SDGbaseTRA_RurCUG_v6_3C_GVAaleat</v>
      </c>
      <c r="B1911" s="103" t="s">
        <v>220</v>
      </c>
      <c r="C1911" s="104" t="s">
        <v>297</v>
      </c>
      <c r="D1911" s="105" t="s">
        <v>3</v>
      </c>
      <c r="E1911" s="11" t="s">
        <v>40</v>
      </c>
      <c r="F1911" s="11">
        <v>2.4496072471004502</v>
      </c>
      <c r="G1911" s="11">
        <v>2.6432358904930999</v>
      </c>
      <c r="H1911" s="11">
        <v>2.6995569843505001</v>
      </c>
      <c r="I1911" s="11">
        <v>2.6979757685999601</v>
      </c>
      <c r="J1911" s="11">
        <v>2.70083918013782</v>
      </c>
      <c r="K1911" s="11">
        <v>2.78170393556718</v>
      </c>
      <c r="L1911" s="11">
        <v>2.9053673922322099</v>
      </c>
      <c r="M1911" s="11">
        <v>3.0700923231241899</v>
      </c>
      <c r="N1911" s="11">
        <v>3.2288910428141402</v>
      </c>
      <c r="O1911" s="11">
        <v>3.8287200143585798</v>
      </c>
      <c r="P1911" s="11">
        <v>4.0978309325191704</v>
      </c>
      <c r="Q1911" s="11">
        <v>4.2256838877696996</v>
      </c>
      <c r="R1911" s="11">
        <v>4.2193574100670199</v>
      </c>
      <c r="S1911" s="11">
        <v>4.3668684325094898</v>
      </c>
      <c r="T1911" s="11">
        <v>4.5205775133640396</v>
      </c>
      <c r="U1911" s="11">
        <v>4.70108833475041</v>
      </c>
      <c r="V1911" s="11">
        <v>4.8312355963853104</v>
      </c>
      <c r="W1911" s="11">
        <v>5.0068888330643198</v>
      </c>
      <c r="X1911" s="11">
        <v>5.2094118696030502</v>
      </c>
      <c r="Y1911" s="11">
        <v>5.31306056260979</v>
      </c>
      <c r="Z1911" s="11">
        <v>5.3902434078626804</v>
      </c>
      <c r="AA1911" s="11">
        <v>5.5115879788745001</v>
      </c>
      <c r="AB1911" s="11">
        <v>5.8141342367962396</v>
      </c>
      <c r="AC1911" s="11">
        <v>6.0383623651577203</v>
      </c>
      <c r="AD1911" s="11">
        <v>6.2189339465171498</v>
      </c>
      <c r="AE1911" s="11">
        <v>6.3745369194726296</v>
      </c>
      <c r="AF1911" s="11">
        <v>6.5376529583288896</v>
      </c>
      <c r="AG1911" s="11">
        <v>6.67082069748158</v>
      </c>
      <c r="AH1911" s="11">
        <v>6.3458506091066997</v>
      </c>
      <c r="AI1911" s="11">
        <v>5.9461662931550796</v>
      </c>
      <c r="AJ1911" s="11">
        <v>5.6941094969806398</v>
      </c>
      <c r="AK1911" s="11">
        <v>5.4688578140282198</v>
      </c>
    </row>
    <row r="1912" spans="1:37" s="11" customFormat="1" hidden="1" x14ac:dyDescent="0.3">
      <c r="A1912" s="11" t="str">
        <f t="shared" si="43"/>
        <v>SDGbaseTRA_RurCUG_v6_3C_GVAafoot</v>
      </c>
      <c r="B1912" s="103" t="s">
        <v>220</v>
      </c>
      <c r="C1912" s="104" t="s">
        <v>297</v>
      </c>
      <c r="D1912" s="105" t="s">
        <v>3</v>
      </c>
      <c r="E1912" s="11" t="s">
        <v>41</v>
      </c>
      <c r="F1912" s="11">
        <v>1.9145560944401701</v>
      </c>
      <c r="G1912" s="11">
        <v>1.98621476015667</v>
      </c>
      <c r="H1912" s="11">
        <v>2.0409904912302901</v>
      </c>
      <c r="I1912" s="11">
        <v>2.05366200425523</v>
      </c>
      <c r="J1912" s="11">
        <v>2.0976779148751499</v>
      </c>
      <c r="K1912" s="11">
        <v>2.1502681441381402</v>
      </c>
      <c r="L1912" s="11">
        <v>2.2143982400640998</v>
      </c>
      <c r="M1912" s="11">
        <v>2.2803227286913801</v>
      </c>
      <c r="N1912" s="11">
        <v>2.3476826641415598</v>
      </c>
      <c r="O1912" s="11">
        <v>2.4653157506128101</v>
      </c>
      <c r="P1912" s="11">
        <v>2.5549081892244199</v>
      </c>
      <c r="Q1912" s="11">
        <v>2.6241019512875798</v>
      </c>
      <c r="R1912" s="11">
        <v>2.73716725766934</v>
      </c>
      <c r="S1912" s="11">
        <v>2.81296916770218</v>
      </c>
      <c r="T1912" s="11">
        <v>2.8904557015774102</v>
      </c>
      <c r="U1912" s="11">
        <v>2.9827726197154898</v>
      </c>
      <c r="V1912" s="11">
        <v>3.06660338933807</v>
      </c>
      <c r="W1912" s="11">
        <v>3.15736626644469</v>
      </c>
      <c r="X1912" s="11">
        <v>3.2506713822814102</v>
      </c>
      <c r="Y1912" s="11">
        <v>3.3226339283562099</v>
      </c>
      <c r="Z1912" s="11">
        <v>3.3887780353042398</v>
      </c>
      <c r="AA1912" s="11">
        <v>3.4537476369419799</v>
      </c>
      <c r="AB1912" s="11">
        <v>3.5593080508481898</v>
      </c>
      <c r="AC1912" s="11">
        <v>3.6494144028443598</v>
      </c>
      <c r="AD1912" s="11">
        <v>3.74470892542069</v>
      </c>
      <c r="AE1912" s="11">
        <v>3.84258438958816</v>
      </c>
      <c r="AF1912" s="11">
        <v>3.94964916842634</v>
      </c>
      <c r="AG1912" s="11">
        <v>4.0400187216414203</v>
      </c>
      <c r="AH1912" s="11">
        <v>3.9506309748308701</v>
      </c>
      <c r="AI1912" s="11">
        <v>3.8702344779564699</v>
      </c>
      <c r="AJ1912" s="11">
        <v>3.81085041072923</v>
      </c>
      <c r="AK1912" s="11">
        <v>3.7506325231324098</v>
      </c>
    </row>
    <row r="1913" spans="1:37" s="11" customFormat="1" hidden="1" x14ac:dyDescent="0.3">
      <c r="A1913" s="11" t="str">
        <f t="shared" si="43"/>
        <v>SDGbaseTRA_RurCUG_v6_3C_GVAawood</v>
      </c>
      <c r="B1913" s="103" t="s">
        <v>220</v>
      </c>
      <c r="C1913" s="104" t="s">
        <v>297</v>
      </c>
      <c r="D1913" s="105" t="s">
        <v>3</v>
      </c>
      <c r="E1913" s="11" t="s">
        <v>42</v>
      </c>
      <c r="F1913" s="11">
        <v>23.692612523459701</v>
      </c>
      <c r="G1913" s="11">
        <v>22.364756152446699</v>
      </c>
      <c r="H1913" s="11">
        <v>23.010006926587799</v>
      </c>
      <c r="I1913" s="11">
        <v>23.868575973170302</v>
      </c>
      <c r="J1913" s="11">
        <v>24.282097462067199</v>
      </c>
      <c r="K1913" s="11">
        <v>24.8467199337606</v>
      </c>
      <c r="L1913" s="11">
        <v>25.515724877863299</v>
      </c>
      <c r="M1913" s="11">
        <v>26.2808985787143</v>
      </c>
      <c r="N1913" s="11">
        <v>27.0403034022033</v>
      </c>
      <c r="O1913" s="11">
        <v>28.300715486441401</v>
      </c>
      <c r="P1913" s="11">
        <v>29.1254113460305</v>
      </c>
      <c r="Q1913" s="11">
        <v>29.879368323077401</v>
      </c>
      <c r="R1913" s="11">
        <v>30.296143557431002</v>
      </c>
      <c r="S1913" s="11">
        <v>31.337464378873101</v>
      </c>
      <c r="T1913" s="11">
        <v>32.391416683429597</v>
      </c>
      <c r="U1913" s="11">
        <v>33.561937247673796</v>
      </c>
      <c r="V1913" s="11">
        <v>34.702366733594602</v>
      </c>
      <c r="W1913" s="11">
        <v>35.883475607989403</v>
      </c>
      <c r="X1913" s="11">
        <v>37.111409706550397</v>
      </c>
      <c r="Y1913" s="11">
        <v>38.111580804206802</v>
      </c>
      <c r="Z1913" s="11">
        <v>39.056158528092197</v>
      </c>
      <c r="AA1913" s="11">
        <v>40.009411833424302</v>
      </c>
      <c r="AB1913" s="11">
        <v>40.9572753186185</v>
      </c>
      <c r="AC1913" s="11">
        <v>41.817123447991399</v>
      </c>
      <c r="AD1913" s="11">
        <v>42.864126213003701</v>
      </c>
      <c r="AE1913" s="11">
        <v>44.003924959940399</v>
      </c>
      <c r="AF1913" s="11">
        <v>45.275501184945703</v>
      </c>
      <c r="AG1913" s="11">
        <v>46.516031322959698</v>
      </c>
      <c r="AH1913" s="11">
        <v>45.924356726275199</v>
      </c>
      <c r="AI1913" s="11">
        <v>45.093764202525399</v>
      </c>
      <c r="AJ1913" s="11">
        <v>44.539160447597801</v>
      </c>
      <c r="AK1913" s="11">
        <v>43.978391538151399</v>
      </c>
    </row>
    <row r="1914" spans="1:37" s="11" customFormat="1" hidden="1" x14ac:dyDescent="0.3">
      <c r="A1914" s="11" t="str">
        <f t="shared" si="43"/>
        <v>SDGbaseTRA_RurCUG_v6_3C_GVAapapr</v>
      </c>
      <c r="B1914" s="103" t="s">
        <v>220</v>
      </c>
      <c r="C1914" s="104" t="s">
        <v>297</v>
      </c>
      <c r="D1914" s="105" t="s">
        <v>3</v>
      </c>
      <c r="E1914" s="11" t="s">
        <v>43</v>
      </c>
      <c r="F1914" s="11">
        <v>24.0199855495582</v>
      </c>
      <c r="G1914" s="11">
        <v>23.661096672143699</v>
      </c>
      <c r="H1914" s="11">
        <v>24.588744490848502</v>
      </c>
      <c r="I1914" s="11">
        <v>25.023373163079398</v>
      </c>
      <c r="J1914" s="11">
        <v>25.413266624176</v>
      </c>
      <c r="K1914" s="11">
        <v>26.169003142450499</v>
      </c>
      <c r="L1914" s="11">
        <v>26.867834875270301</v>
      </c>
      <c r="M1914" s="11">
        <v>27.288721676351098</v>
      </c>
      <c r="N1914" s="11">
        <v>28.154260953596001</v>
      </c>
      <c r="O1914" s="11">
        <v>29.497200893285498</v>
      </c>
      <c r="P1914" s="11">
        <v>30.443561983657201</v>
      </c>
      <c r="Q1914" s="11">
        <v>31.316379293187001</v>
      </c>
      <c r="R1914" s="11">
        <v>33.274242132708501</v>
      </c>
      <c r="S1914" s="11">
        <v>34.158541051162899</v>
      </c>
      <c r="T1914" s="11">
        <v>35.161304379875297</v>
      </c>
      <c r="U1914" s="11">
        <v>36.343506072164303</v>
      </c>
      <c r="V1914" s="11">
        <v>37.450089446507597</v>
      </c>
      <c r="W1914" s="11">
        <v>38.647316111448902</v>
      </c>
      <c r="X1914" s="11">
        <v>39.900669344986397</v>
      </c>
      <c r="Y1914" s="11">
        <v>40.905495423623201</v>
      </c>
      <c r="Z1914" s="11">
        <v>41.855897214185198</v>
      </c>
      <c r="AA1914" s="11">
        <v>42.865033439877401</v>
      </c>
      <c r="AB1914" s="11">
        <v>43.929765982591597</v>
      </c>
      <c r="AC1914" s="11">
        <v>44.855512048685</v>
      </c>
      <c r="AD1914" s="11">
        <v>45.894297758253302</v>
      </c>
      <c r="AE1914" s="11">
        <v>47.012334722852202</v>
      </c>
      <c r="AF1914" s="11">
        <v>48.247612212044899</v>
      </c>
      <c r="AG1914" s="11">
        <v>49.451418116433103</v>
      </c>
      <c r="AH1914" s="11">
        <v>48.6000873650149</v>
      </c>
      <c r="AI1914" s="11">
        <v>47.5597932256779</v>
      </c>
      <c r="AJ1914" s="11">
        <v>46.788089783405297</v>
      </c>
      <c r="AK1914" s="11">
        <v>46.040780894869499</v>
      </c>
    </row>
    <row r="1915" spans="1:37" s="11" customFormat="1" hidden="1" x14ac:dyDescent="0.3">
      <c r="A1915" s="11" t="str">
        <f t="shared" si="43"/>
        <v>SDGbaseTRA_RurCUG_v6_3C_GVAaprnt</v>
      </c>
      <c r="B1915" s="103" t="s">
        <v>220</v>
      </c>
      <c r="C1915" s="104" t="s">
        <v>297</v>
      </c>
      <c r="D1915" s="105" t="s">
        <v>3</v>
      </c>
      <c r="E1915" s="11" t="s">
        <v>44</v>
      </c>
      <c r="F1915" s="11">
        <v>16.778093477192801</v>
      </c>
      <c r="G1915" s="11">
        <v>17.132125286761099</v>
      </c>
      <c r="H1915" s="11">
        <v>17.7382378555439</v>
      </c>
      <c r="I1915" s="11">
        <v>18.0175634760683</v>
      </c>
      <c r="J1915" s="11">
        <v>18.312211876909601</v>
      </c>
      <c r="K1915" s="11">
        <v>18.764284090467299</v>
      </c>
      <c r="L1915" s="11">
        <v>19.3408126804229</v>
      </c>
      <c r="M1915" s="11">
        <v>19.976651285970998</v>
      </c>
      <c r="N1915" s="11">
        <v>20.635858950817099</v>
      </c>
      <c r="O1915" s="11">
        <v>21.079720724735999</v>
      </c>
      <c r="P1915" s="11">
        <v>21.7647391768623</v>
      </c>
      <c r="Q1915" s="11">
        <v>22.476246027235199</v>
      </c>
      <c r="R1915" s="11">
        <v>23.489825026345201</v>
      </c>
      <c r="S1915" s="11">
        <v>24.292998651606901</v>
      </c>
      <c r="T1915" s="11">
        <v>25.134254074209501</v>
      </c>
      <c r="U1915" s="11">
        <v>26.144463244997699</v>
      </c>
      <c r="V1915" s="11">
        <v>27.123431601159101</v>
      </c>
      <c r="W1915" s="11">
        <v>28.119255595201299</v>
      </c>
      <c r="X1915" s="11">
        <v>29.1044535779833</v>
      </c>
      <c r="Y1915" s="11">
        <v>29.954514473173202</v>
      </c>
      <c r="Z1915" s="11">
        <v>30.800934094301901</v>
      </c>
      <c r="AA1915" s="11">
        <v>31.6391726273255</v>
      </c>
      <c r="AB1915" s="11">
        <v>32.359195794929803</v>
      </c>
      <c r="AC1915" s="11">
        <v>33.095016644571103</v>
      </c>
      <c r="AD1915" s="11">
        <v>33.987849204517701</v>
      </c>
      <c r="AE1915" s="11">
        <v>34.965402910604297</v>
      </c>
      <c r="AF1915" s="11">
        <v>36.033617389483602</v>
      </c>
      <c r="AG1915" s="11">
        <v>37.057423171406697</v>
      </c>
      <c r="AH1915" s="11">
        <v>35.882918951394103</v>
      </c>
      <c r="AI1915" s="11">
        <v>34.8066856107761</v>
      </c>
      <c r="AJ1915" s="11">
        <v>34.0402007151623</v>
      </c>
      <c r="AK1915" s="11">
        <v>33.331304533490602</v>
      </c>
    </row>
    <row r="1916" spans="1:37" s="11" customFormat="1" hidden="1" x14ac:dyDescent="0.3">
      <c r="A1916" s="11" t="str">
        <f t="shared" si="43"/>
        <v>SDGbaseTRA_RurCUG_v6_3C_GVAapetr</v>
      </c>
      <c r="B1916" s="103" t="s">
        <v>220</v>
      </c>
      <c r="C1916" s="104" t="s">
        <v>297</v>
      </c>
      <c r="D1916" s="105" t="s">
        <v>3</v>
      </c>
      <c r="E1916" s="11" t="s">
        <v>45</v>
      </c>
      <c r="F1916" s="11">
        <v>46.318025213564297</v>
      </c>
      <c r="G1916" s="11">
        <v>33.593305103998297</v>
      </c>
      <c r="H1916" s="11">
        <v>28.142047528592101</v>
      </c>
      <c r="I1916" s="11">
        <v>25.3553373147755</v>
      </c>
      <c r="J1916" s="11">
        <v>24.358353315054</v>
      </c>
      <c r="K1916" s="11">
        <v>23.875415125374801</v>
      </c>
      <c r="L1916" s="11">
        <v>23.754882070327401</v>
      </c>
      <c r="M1916" s="11">
        <v>24.508437325135599</v>
      </c>
      <c r="N1916" s="11">
        <v>25.269309826308099</v>
      </c>
      <c r="O1916" s="11">
        <v>20.136188732063498</v>
      </c>
      <c r="P1916" s="11">
        <v>16.943007432459801</v>
      </c>
      <c r="Q1916" s="11">
        <v>16.216936303591599</v>
      </c>
      <c r="R1916" s="11">
        <v>15.7257614721045</v>
      </c>
      <c r="S1916" s="11">
        <v>14.3604606356755</v>
      </c>
      <c r="T1916" s="11">
        <v>13.628108130552301</v>
      </c>
      <c r="U1916" s="11">
        <v>13.0906593355387</v>
      </c>
      <c r="V1916" s="11">
        <v>11.4991671729183</v>
      </c>
      <c r="W1916" s="11">
        <v>7.1041256332159897</v>
      </c>
      <c r="X1916" s="11">
        <v>-4.7456011761351702</v>
      </c>
      <c r="Y1916" s="11">
        <v>-20.118610936439701</v>
      </c>
      <c r="Z1916" s="11">
        <v>-42.0713579831936</v>
      </c>
      <c r="AA1916" s="11">
        <v>-74.287067562616102</v>
      </c>
      <c r="AB1916" s="11">
        <v>-81.594144497677604</v>
      </c>
      <c r="AC1916" s="11">
        <v>-74.268249339101104</v>
      </c>
      <c r="AD1916" s="11">
        <v>-60.138517900382901</v>
      </c>
      <c r="AE1916" s="11">
        <v>-42.635605842153304</v>
      </c>
      <c r="AF1916" s="11">
        <v>-24.091980375847101</v>
      </c>
      <c r="AG1916" s="11">
        <v>6.3286006271130004</v>
      </c>
      <c r="AH1916" s="11">
        <v>4.65036274592397</v>
      </c>
      <c r="AI1916" s="11">
        <v>2.97801998455799</v>
      </c>
      <c r="AJ1916" s="11">
        <v>1.62784225871429</v>
      </c>
      <c r="AK1916" s="11">
        <v>0.55795402091916901</v>
      </c>
    </row>
    <row r="1917" spans="1:37" s="11" customFormat="1" hidden="1" x14ac:dyDescent="0.3">
      <c r="A1917" s="11" t="str">
        <f t="shared" si="43"/>
        <v>SDGbaseTRA_RurCUG_v6_3C_GVAahydr</v>
      </c>
      <c r="B1917" s="103" t="s">
        <v>220</v>
      </c>
      <c r="C1917" s="104" t="s">
        <v>297</v>
      </c>
      <c r="D1917" s="105" t="s">
        <v>3</v>
      </c>
      <c r="E1917" s="11" t="s">
        <v>46</v>
      </c>
      <c r="F1917" s="11">
        <v>0.12086732559638499</v>
      </c>
      <c r="G1917" s="11">
        <v>0.33109119295828399</v>
      </c>
      <c r="H1917" s="11">
        <v>0.83722174213554801</v>
      </c>
      <c r="I1917" s="11">
        <v>1.9093794921132601</v>
      </c>
      <c r="J1917" s="11">
        <v>1.9258565105952901</v>
      </c>
      <c r="K1917" s="11">
        <v>1.94610292185292</v>
      </c>
      <c r="L1917" s="11">
        <v>1.96874842109155</v>
      </c>
      <c r="M1917" s="11">
        <v>2.00311938617011</v>
      </c>
      <c r="N1917" s="11">
        <v>2.03352637636362</v>
      </c>
      <c r="O1917" s="11">
        <v>2.1852988635274202</v>
      </c>
      <c r="P1917" s="11">
        <v>2.2312376703460202</v>
      </c>
      <c r="Q1917" s="11">
        <v>2.49303125891065</v>
      </c>
      <c r="R1917" s="11">
        <v>2.5037445849439899</v>
      </c>
      <c r="S1917" s="11">
        <v>2.5177831569878202</v>
      </c>
      <c r="T1917" s="11">
        <v>2.5311625020066399</v>
      </c>
      <c r="U1917" s="11">
        <v>2.54585351272855</v>
      </c>
      <c r="V1917" s="11">
        <v>2.5527863692516699</v>
      </c>
      <c r="W1917" s="11">
        <v>2.5666900730645401</v>
      </c>
      <c r="X1917" s="11">
        <v>-3.3517094633208</v>
      </c>
      <c r="Y1917" s="11">
        <v>-5.3038296956120297</v>
      </c>
      <c r="Z1917" s="11">
        <v>4.0811647384172796</v>
      </c>
      <c r="AA1917" s="11">
        <v>2.95438900864804</v>
      </c>
      <c r="AB1917" s="11">
        <v>2.71830590820037</v>
      </c>
      <c r="AC1917" s="11">
        <v>3.72576964694845</v>
      </c>
      <c r="AD1917" s="11">
        <v>5.6058380713129798</v>
      </c>
      <c r="AE1917" s="11">
        <v>8.16318689517413</v>
      </c>
      <c r="AF1917" s="11">
        <v>11.2881721455666</v>
      </c>
      <c r="AG1917" s="11">
        <v>16.648399680148302</v>
      </c>
      <c r="AH1917" s="11">
        <v>16.239905323355099</v>
      </c>
      <c r="AI1917" s="11">
        <v>14.0819568002469</v>
      </c>
      <c r="AJ1917" s="11">
        <v>11.705016517677601</v>
      </c>
      <c r="AK1917" s="11">
        <v>9.2282955821776493</v>
      </c>
    </row>
    <row r="1918" spans="1:37" s="11" customFormat="1" hidden="1" x14ac:dyDescent="0.3">
      <c r="A1918" s="11" t="str">
        <f t="shared" si="43"/>
        <v>SDGbaseTRA_RurCUG_v6_3C_GVAaammo</v>
      </c>
      <c r="B1918" s="103" t="s">
        <v>220</v>
      </c>
      <c r="C1918" s="104" t="s">
        <v>297</v>
      </c>
      <c r="D1918" s="105" t="s">
        <v>3</v>
      </c>
      <c r="E1918" s="11" t="s">
        <v>47</v>
      </c>
      <c r="F1918" s="11">
        <v>2.4857265311451702</v>
      </c>
      <c r="G1918" s="11">
        <v>2.41971516890345</v>
      </c>
      <c r="H1918" s="11">
        <v>2.4051978979013602</v>
      </c>
      <c r="I1918" s="11">
        <v>2.43575782094736</v>
      </c>
      <c r="J1918" s="11">
        <v>2.4476621810861499</v>
      </c>
      <c r="K1918" s="11">
        <v>2.47483993387144</v>
      </c>
      <c r="L1918" s="11">
        <v>2.5147265614562802</v>
      </c>
      <c r="M1918" s="11">
        <v>2.56741422756398</v>
      </c>
      <c r="N1918" s="11">
        <v>2.6106896790257501</v>
      </c>
      <c r="O1918" s="11">
        <v>2.5694653562081</v>
      </c>
      <c r="P1918" s="11">
        <v>2.5928492780105601</v>
      </c>
      <c r="Q1918" s="11">
        <v>2.6374636773580602</v>
      </c>
      <c r="R1918" s="11">
        <v>2.70019870295988</v>
      </c>
      <c r="S1918" s="11">
        <v>2.7585702482009999</v>
      </c>
      <c r="T1918" s="11">
        <v>2.81796855767556</v>
      </c>
      <c r="U1918" s="11">
        <v>2.89075573300055</v>
      </c>
      <c r="V1918" s="11">
        <v>2.9681391404819299</v>
      </c>
      <c r="W1918" s="11">
        <v>3.0454530365118502</v>
      </c>
      <c r="X1918" s="11">
        <v>3.11350240051476</v>
      </c>
      <c r="Y1918" s="11">
        <v>3.1602450694569</v>
      </c>
      <c r="Z1918" s="11">
        <v>3.1959470269500398</v>
      </c>
      <c r="AA1918" s="11">
        <v>3.2048448162151399</v>
      </c>
      <c r="AB1918" s="11">
        <v>3.0525683477481702</v>
      </c>
      <c r="AC1918" s="11">
        <v>2.9333150257325098</v>
      </c>
      <c r="AD1918" s="11">
        <v>2.8646965524975698</v>
      </c>
      <c r="AE1918" s="11">
        <v>2.82558273080179</v>
      </c>
      <c r="AF1918" s="11">
        <v>2.8078947826459699</v>
      </c>
      <c r="AG1918" s="11">
        <v>2.79133526745925</v>
      </c>
      <c r="AH1918" s="11">
        <v>2.5894524596989101</v>
      </c>
      <c r="AI1918" s="11">
        <v>2.4064847448550002</v>
      </c>
      <c r="AJ1918" s="11">
        <v>2.2635627207931002</v>
      </c>
      <c r="AK1918" s="11">
        <v>2.1412202917426502</v>
      </c>
    </row>
    <row r="1919" spans="1:37" s="11" customFormat="1" hidden="1" x14ac:dyDescent="0.3">
      <c r="A1919" s="11" t="str">
        <f t="shared" si="43"/>
        <v>SDGbaseTRA_RurCUG_v6_3C_GVAabchm</v>
      </c>
      <c r="B1919" s="103" t="s">
        <v>220</v>
      </c>
      <c r="C1919" s="104" t="s">
        <v>297</v>
      </c>
      <c r="D1919" s="105" t="s">
        <v>3</v>
      </c>
      <c r="E1919" s="11" t="s">
        <v>48</v>
      </c>
      <c r="F1919" s="11">
        <v>22.371538780334799</v>
      </c>
      <c r="G1919" s="11">
        <v>28.309431866839901</v>
      </c>
      <c r="H1919" s="11">
        <v>29.870407290076599</v>
      </c>
      <c r="I1919" s="11">
        <v>29.704661387057101</v>
      </c>
      <c r="J1919" s="11">
        <v>31.036903187162999</v>
      </c>
      <c r="K1919" s="11">
        <v>32.296202592522803</v>
      </c>
      <c r="L1919" s="11">
        <v>33.562500525913002</v>
      </c>
      <c r="M1919" s="11">
        <v>35.127933519254199</v>
      </c>
      <c r="N1919" s="11">
        <v>36.470135854333599</v>
      </c>
      <c r="O1919" s="11">
        <v>43.1165441878792</v>
      </c>
      <c r="P1919" s="11">
        <v>44.812057969079397</v>
      </c>
      <c r="Q1919" s="11">
        <v>45.317071350917701</v>
      </c>
      <c r="R1919" s="11">
        <v>45.7382544515525</v>
      </c>
      <c r="S1919" s="11">
        <v>46.062669679503301</v>
      </c>
      <c r="T1919" s="11">
        <v>46.508178238545902</v>
      </c>
      <c r="U1919" s="11">
        <v>47.079216446180702</v>
      </c>
      <c r="V1919" s="11">
        <v>47.108227138615</v>
      </c>
      <c r="W1919" s="11">
        <v>47.4589597735499</v>
      </c>
      <c r="X1919" s="11">
        <v>48.002182509993503</v>
      </c>
      <c r="Y1919" s="11">
        <v>47.248942297738701</v>
      </c>
      <c r="Z1919" s="11">
        <v>45.9725145957105</v>
      </c>
      <c r="AA1919" s="11">
        <v>43.571733634927703</v>
      </c>
      <c r="AB1919" s="11">
        <v>41.899465330332298</v>
      </c>
      <c r="AC1919" s="11">
        <v>39.507456843710401</v>
      </c>
      <c r="AD1919" s="11">
        <v>37.151744617771897</v>
      </c>
      <c r="AE1919" s="11">
        <v>35.0148551673634</v>
      </c>
      <c r="AF1919" s="11">
        <v>33.202654250413502</v>
      </c>
      <c r="AG1919" s="11">
        <v>31.3076030970681</v>
      </c>
      <c r="AH1919" s="11">
        <v>28.053218795205701</v>
      </c>
      <c r="AI1919" s="11">
        <v>23.935288088187701</v>
      </c>
      <c r="AJ1919" s="11">
        <v>20.3061685329121</v>
      </c>
      <c r="AK1919" s="11">
        <v>17.119531177541301</v>
      </c>
    </row>
    <row r="1920" spans="1:37" s="11" customFormat="1" hidden="1" x14ac:dyDescent="0.3">
      <c r="A1920" s="11" t="str">
        <f t="shared" si="43"/>
        <v>SDGbaseTRA_RurCUG_v6_3C_GVAaochm</v>
      </c>
      <c r="B1920" s="103" t="s">
        <v>220</v>
      </c>
      <c r="C1920" s="104" t="s">
        <v>297</v>
      </c>
      <c r="D1920" s="105" t="s">
        <v>3</v>
      </c>
      <c r="E1920" s="11" t="s">
        <v>49</v>
      </c>
      <c r="F1920" s="11">
        <v>34.235418045792301</v>
      </c>
      <c r="G1920" s="11">
        <v>40.6559130727452</v>
      </c>
      <c r="H1920" s="11">
        <v>42.186326929626198</v>
      </c>
      <c r="I1920" s="11">
        <v>41.694574886933502</v>
      </c>
      <c r="J1920" s="11">
        <v>43.138124989677003</v>
      </c>
      <c r="K1920" s="11">
        <v>44.4803707701886</v>
      </c>
      <c r="L1920" s="11">
        <v>45.796610625463799</v>
      </c>
      <c r="M1920" s="11">
        <v>47.392120180030801</v>
      </c>
      <c r="N1920" s="11">
        <v>48.801009770784702</v>
      </c>
      <c r="O1920" s="11">
        <v>57.6200484653179</v>
      </c>
      <c r="P1920" s="11">
        <v>59.387167291539697</v>
      </c>
      <c r="Q1920" s="11">
        <v>59.558784803224697</v>
      </c>
      <c r="R1920" s="11">
        <v>59.639492229103602</v>
      </c>
      <c r="S1920" s="11">
        <v>59.824251166262201</v>
      </c>
      <c r="T1920" s="11">
        <v>60.238062822888097</v>
      </c>
      <c r="U1920" s="11">
        <v>60.750218881149102</v>
      </c>
      <c r="V1920" s="11">
        <v>60.574523106948597</v>
      </c>
      <c r="W1920" s="11">
        <v>61.028763246480501</v>
      </c>
      <c r="X1920" s="11">
        <v>62.108156711040799</v>
      </c>
      <c r="Y1920" s="11">
        <v>61.929951458831397</v>
      </c>
      <c r="Z1920" s="11">
        <v>61.295288712288603</v>
      </c>
      <c r="AA1920" s="11">
        <v>59.890729926153597</v>
      </c>
      <c r="AB1920" s="11">
        <v>57.9717973463124</v>
      </c>
      <c r="AC1920" s="11">
        <v>54.364548471368501</v>
      </c>
      <c r="AD1920" s="11">
        <v>50.432941938351803</v>
      </c>
      <c r="AE1920" s="11">
        <v>46.694238527097099</v>
      </c>
      <c r="AF1920" s="11">
        <v>43.357865268216898</v>
      </c>
      <c r="AG1920" s="11">
        <v>39.909198729132498</v>
      </c>
      <c r="AH1920" s="11">
        <v>36.281241782874197</v>
      </c>
      <c r="AI1920" s="11">
        <v>31.497799408457698</v>
      </c>
      <c r="AJ1920" s="11">
        <v>27.216465003190802</v>
      </c>
      <c r="AK1920" s="11">
        <v>23.448910574881001</v>
      </c>
    </row>
    <row r="1921" spans="1:37" s="11" customFormat="1" hidden="1" x14ac:dyDescent="0.3">
      <c r="A1921" s="11" t="str">
        <f t="shared" si="43"/>
        <v>SDGbaseTRA_RurCUG_v6_3C_GVAarubb</v>
      </c>
      <c r="B1921" s="103" t="s">
        <v>220</v>
      </c>
      <c r="C1921" s="104" t="s">
        <v>297</v>
      </c>
      <c r="D1921" s="105" t="s">
        <v>3</v>
      </c>
      <c r="E1921" s="11" t="s">
        <v>50</v>
      </c>
      <c r="F1921" s="11">
        <v>6.77125211521507</v>
      </c>
      <c r="G1921" s="11">
        <v>6.4768504917357399</v>
      </c>
      <c r="H1921" s="11">
        <v>6.7411323350526704</v>
      </c>
      <c r="I1921" s="11">
        <v>6.7473000605848199</v>
      </c>
      <c r="J1921" s="11">
        <v>6.9391471280778996</v>
      </c>
      <c r="K1921" s="11">
        <v>7.16367140199534</v>
      </c>
      <c r="L1921" s="11">
        <v>7.4168941486930704</v>
      </c>
      <c r="M1921" s="11">
        <v>7.6811561538635296</v>
      </c>
      <c r="N1921" s="11">
        <v>7.9614489401547504</v>
      </c>
      <c r="O1921" s="11">
        <v>8.5312429639263492</v>
      </c>
      <c r="P1921" s="11">
        <v>8.8799741328292203</v>
      </c>
      <c r="Q1921" s="11">
        <v>9.1627265843114394</v>
      </c>
      <c r="R1921" s="11">
        <v>9.5769711550954995</v>
      </c>
      <c r="S1921" s="11">
        <v>9.8821259088887601</v>
      </c>
      <c r="T1921" s="11">
        <v>10.213395876237399</v>
      </c>
      <c r="U1921" s="11">
        <v>10.6109089123358</v>
      </c>
      <c r="V1921" s="11">
        <v>10.993831810818699</v>
      </c>
      <c r="W1921" s="11">
        <v>11.3612970451814</v>
      </c>
      <c r="X1921" s="11">
        <v>11.6827437491706</v>
      </c>
      <c r="Y1921" s="11">
        <v>11.914632669667</v>
      </c>
      <c r="Z1921" s="11">
        <v>12.117381873261101</v>
      </c>
      <c r="AA1921" s="11">
        <v>12.2576024956601</v>
      </c>
      <c r="AB1921" s="11">
        <v>12.769363140861399</v>
      </c>
      <c r="AC1921" s="11">
        <v>13.2871624170937</v>
      </c>
      <c r="AD1921" s="11">
        <v>13.856303098009001</v>
      </c>
      <c r="AE1921" s="11">
        <v>14.4602605334084</v>
      </c>
      <c r="AF1921" s="11">
        <v>15.101875583980201</v>
      </c>
      <c r="AG1921" s="11">
        <v>15.8469264358997</v>
      </c>
      <c r="AH1921" s="11">
        <v>15.7688792323928</v>
      </c>
      <c r="AI1921" s="11">
        <v>15.59267307464</v>
      </c>
      <c r="AJ1921" s="11">
        <v>15.4719373872873</v>
      </c>
      <c r="AK1921" s="11">
        <v>15.327158974749199</v>
      </c>
    </row>
    <row r="1922" spans="1:37" s="11" customFormat="1" hidden="1" x14ac:dyDescent="0.3">
      <c r="A1922" s="11" t="str">
        <f t="shared" si="43"/>
        <v>SDGbaseTRA_RurCUG_v6_3C_GVAaplas</v>
      </c>
      <c r="B1922" s="103" t="s">
        <v>220</v>
      </c>
      <c r="C1922" s="104" t="s">
        <v>297</v>
      </c>
      <c r="D1922" s="105" t="s">
        <v>3</v>
      </c>
      <c r="E1922" s="11" t="s">
        <v>51</v>
      </c>
      <c r="F1922" s="11">
        <v>15.426438760271299</v>
      </c>
      <c r="G1922" s="11">
        <v>15.2861508901394</v>
      </c>
      <c r="H1922" s="11">
        <v>15.7372789216566</v>
      </c>
      <c r="I1922" s="11">
        <v>16.0473489259819</v>
      </c>
      <c r="J1922" s="11">
        <v>16.305450086198601</v>
      </c>
      <c r="K1922" s="11">
        <v>16.681826190623699</v>
      </c>
      <c r="L1922" s="11">
        <v>17.161151977100801</v>
      </c>
      <c r="M1922" s="11">
        <v>17.693728135755698</v>
      </c>
      <c r="N1922" s="11">
        <v>18.228677833328799</v>
      </c>
      <c r="O1922" s="11">
        <v>18.921204113645199</v>
      </c>
      <c r="P1922" s="11">
        <v>19.523306358408899</v>
      </c>
      <c r="Q1922" s="11">
        <v>20.062063141889901</v>
      </c>
      <c r="R1922" s="11">
        <v>20.630317868355998</v>
      </c>
      <c r="S1922" s="11">
        <v>21.265072563851099</v>
      </c>
      <c r="T1922" s="11">
        <v>21.927392366091201</v>
      </c>
      <c r="U1922" s="11">
        <v>22.718451018748802</v>
      </c>
      <c r="V1922" s="11">
        <v>23.4714394779574</v>
      </c>
      <c r="W1922" s="11">
        <v>24.2415892101872</v>
      </c>
      <c r="X1922" s="11">
        <v>25.031165099459098</v>
      </c>
      <c r="Y1922" s="11">
        <v>25.670942213543501</v>
      </c>
      <c r="Z1922" s="11">
        <v>26.2705095045708</v>
      </c>
      <c r="AA1922" s="11">
        <v>26.878617315959101</v>
      </c>
      <c r="AB1922" s="11">
        <v>27.3881277196522</v>
      </c>
      <c r="AC1922" s="11">
        <v>27.885093247175899</v>
      </c>
      <c r="AD1922" s="11">
        <v>28.498001902498</v>
      </c>
      <c r="AE1922" s="11">
        <v>29.1901858614386</v>
      </c>
      <c r="AF1922" s="11">
        <v>29.964947135576999</v>
      </c>
      <c r="AG1922" s="11">
        <v>30.671841466318298</v>
      </c>
      <c r="AH1922" s="11">
        <v>29.635481625263299</v>
      </c>
      <c r="AI1922" s="11">
        <v>28.715329497146499</v>
      </c>
      <c r="AJ1922" s="11">
        <v>27.9954612471278</v>
      </c>
      <c r="AK1922" s="11">
        <v>27.324119339989</v>
      </c>
    </row>
    <row r="1923" spans="1:37" s="11" customFormat="1" hidden="1" x14ac:dyDescent="0.3">
      <c r="A1923" s="11" t="str">
        <f t="shared" si="43"/>
        <v>SDGbaseTRA_RurCUG_v6_3C_GVAanmet</v>
      </c>
      <c r="B1923" s="103" t="s">
        <v>220</v>
      </c>
      <c r="C1923" s="104" t="s">
        <v>297</v>
      </c>
      <c r="D1923" s="105" t="s">
        <v>3</v>
      </c>
      <c r="E1923" s="11" t="s">
        <v>52</v>
      </c>
      <c r="F1923" s="11">
        <v>17.626887984271502</v>
      </c>
      <c r="G1923" s="11">
        <v>17.602873945885701</v>
      </c>
      <c r="H1923" s="11">
        <v>18.037369012040301</v>
      </c>
      <c r="I1923" s="11">
        <v>19.0732136989072</v>
      </c>
      <c r="J1923" s="11">
        <v>19.260968961354799</v>
      </c>
      <c r="K1923" s="11">
        <v>19.6423508148164</v>
      </c>
      <c r="L1923" s="11">
        <v>20.167660070014701</v>
      </c>
      <c r="M1923" s="11">
        <v>20.801879380466801</v>
      </c>
      <c r="N1923" s="11">
        <v>21.461026950321301</v>
      </c>
      <c r="O1923" s="11">
        <v>22.486194952525601</v>
      </c>
      <c r="P1923" s="11">
        <v>23.2796597285971</v>
      </c>
      <c r="Q1923" s="11">
        <v>23.962540961935701</v>
      </c>
      <c r="R1923" s="11">
        <v>23.7561697245137</v>
      </c>
      <c r="S1923" s="11">
        <v>24.686397256300101</v>
      </c>
      <c r="T1923" s="11">
        <v>25.629052648901101</v>
      </c>
      <c r="U1923" s="11">
        <v>26.7242837286141</v>
      </c>
      <c r="V1923" s="11">
        <v>27.818845138556899</v>
      </c>
      <c r="W1923" s="11">
        <v>28.888079739019702</v>
      </c>
      <c r="X1923" s="11">
        <v>29.852855556744199</v>
      </c>
      <c r="Y1923" s="11">
        <v>30.729508699988699</v>
      </c>
      <c r="Z1923" s="11">
        <v>31.614995812244899</v>
      </c>
      <c r="AA1923" s="11">
        <v>32.470223635295902</v>
      </c>
      <c r="AB1923" s="11">
        <v>33.303414031404998</v>
      </c>
      <c r="AC1923" s="11">
        <v>34.155138335756298</v>
      </c>
      <c r="AD1923" s="11">
        <v>35.198555108793698</v>
      </c>
      <c r="AE1923" s="11">
        <v>36.326545836553997</v>
      </c>
      <c r="AF1923" s="11">
        <v>37.534213923825298</v>
      </c>
      <c r="AG1923" s="11">
        <v>38.578404104588401</v>
      </c>
      <c r="AH1923" s="11">
        <v>37.673556654593</v>
      </c>
      <c r="AI1923" s="11">
        <v>36.755911429961202</v>
      </c>
      <c r="AJ1923" s="11">
        <v>36.141102615076903</v>
      </c>
      <c r="AK1923" s="11">
        <v>35.522002820340397</v>
      </c>
    </row>
    <row r="1924" spans="1:37" s="11" customFormat="1" hidden="1" x14ac:dyDescent="0.3">
      <c r="A1924" s="11" t="str">
        <f t="shared" si="43"/>
        <v>SDGbaseTRA_RurCUG_v6_3C_GVAairon</v>
      </c>
      <c r="B1924" s="103" t="s">
        <v>220</v>
      </c>
      <c r="C1924" s="104" t="s">
        <v>297</v>
      </c>
      <c r="D1924" s="105" t="s">
        <v>3</v>
      </c>
      <c r="E1924" s="11" t="s">
        <v>53</v>
      </c>
      <c r="F1924" s="11">
        <v>20.838620435940101</v>
      </c>
      <c r="G1924" s="11">
        <v>23.549586563476002</v>
      </c>
      <c r="H1924" s="11">
        <v>23.334994876107501</v>
      </c>
      <c r="I1924" s="11">
        <v>23.4817146022957</v>
      </c>
      <c r="J1924" s="11">
        <v>23.343403555385098</v>
      </c>
      <c r="K1924" s="11">
        <v>23.5213002757787</v>
      </c>
      <c r="L1924" s="11">
        <v>23.935161626100399</v>
      </c>
      <c r="M1924" s="11">
        <v>24.6383530150162</v>
      </c>
      <c r="N1924" s="11">
        <v>25.277334084557101</v>
      </c>
      <c r="O1924" s="11">
        <v>26.508170049379501</v>
      </c>
      <c r="P1924" s="11">
        <v>27.294148931019599</v>
      </c>
      <c r="Q1924" s="11">
        <v>27.8495534122363</v>
      </c>
      <c r="R1924" s="11">
        <v>27.874656922852498</v>
      </c>
      <c r="S1924" s="11">
        <v>28.5439491476025</v>
      </c>
      <c r="T1924" s="11">
        <v>29.255291176937</v>
      </c>
      <c r="U1924" s="11">
        <v>30.1663336382796</v>
      </c>
      <c r="V1924" s="11">
        <v>31.350833781068701</v>
      </c>
      <c r="W1924" s="11">
        <v>32.3426967664236</v>
      </c>
      <c r="X1924" s="11">
        <v>33.000060946108597</v>
      </c>
      <c r="Y1924" s="11">
        <v>33.734281069125203</v>
      </c>
      <c r="Z1924" s="11">
        <v>34.334319593295902</v>
      </c>
      <c r="AA1924" s="11">
        <v>35.0576752937111</v>
      </c>
      <c r="AB1924" s="11">
        <v>34.511675511712902</v>
      </c>
      <c r="AC1924" s="11">
        <v>34.7768490023361</v>
      </c>
      <c r="AD1924" s="11">
        <v>35.746108279984803</v>
      </c>
      <c r="AE1924" s="11">
        <v>36.957533745595804</v>
      </c>
      <c r="AF1924" s="11">
        <v>38.2782364762908</v>
      </c>
      <c r="AG1924" s="11">
        <v>39.491550809160799</v>
      </c>
      <c r="AH1924" s="11">
        <v>37.424278934557201</v>
      </c>
      <c r="AI1924" s="11">
        <v>36.077448056695502</v>
      </c>
      <c r="AJ1924" s="11">
        <v>35.2817792179439</v>
      </c>
      <c r="AK1924" s="11">
        <v>34.641635055314602</v>
      </c>
    </row>
    <row r="1925" spans="1:37" s="11" customFormat="1" hidden="1" x14ac:dyDescent="0.3">
      <c r="A1925" s="11" t="str">
        <f t="shared" si="43"/>
        <v>SDGbaseTRA_RurCUG_v6_3C_GVAanfrm</v>
      </c>
      <c r="B1925" s="103" t="s">
        <v>220</v>
      </c>
      <c r="C1925" s="104" t="s">
        <v>297</v>
      </c>
      <c r="D1925" s="105" t="s">
        <v>3</v>
      </c>
      <c r="E1925" s="11" t="s">
        <v>54</v>
      </c>
      <c r="F1925" s="11">
        <v>13.073651251027099</v>
      </c>
      <c r="G1925" s="11">
        <v>13.6732803389878</v>
      </c>
      <c r="H1925" s="11">
        <v>12.5601272291967</v>
      </c>
      <c r="I1925" s="11">
        <v>11.552025111429201</v>
      </c>
      <c r="J1925" s="11">
        <v>11.2207482575486</v>
      </c>
      <c r="K1925" s="11">
        <v>11.351438779287699</v>
      </c>
      <c r="L1925" s="11">
        <v>11.939506228287501</v>
      </c>
      <c r="M1925" s="11">
        <v>13.679921121937999</v>
      </c>
      <c r="N1925" s="11">
        <v>15.0331820219187</v>
      </c>
      <c r="O1925" s="11">
        <v>19.509700284651199</v>
      </c>
      <c r="P1925" s="11">
        <v>21.195642534605099</v>
      </c>
      <c r="Q1925" s="11">
        <v>21.5745097342561</v>
      </c>
      <c r="R1925" s="11">
        <v>21.225169255226501</v>
      </c>
      <c r="S1925" s="11">
        <v>21.473942316454799</v>
      </c>
      <c r="T1925" s="11">
        <v>21.935814012336898</v>
      </c>
      <c r="U1925" s="11">
        <v>22.901259884296699</v>
      </c>
      <c r="V1925" s="11">
        <v>25.592218065632999</v>
      </c>
      <c r="W1925" s="11">
        <v>27.367046106627299</v>
      </c>
      <c r="X1925" s="11">
        <v>26.872040017380801</v>
      </c>
      <c r="Y1925" s="11">
        <v>27.364018795746698</v>
      </c>
      <c r="Z1925" s="11">
        <v>27.255848431522701</v>
      </c>
      <c r="AA1925" s="11">
        <v>27.706679835308201</v>
      </c>
      <c r="AB1925" s="11">
        <v>21.425834784408799</v>
      </c>
      <c r="AC1925" s="11">
        <v>19.867577895151801</v>
      </c>
      <c r="AD1925" s="11">
        <v>21.022484884186898</v>
      </c>
      <c r="AE1925" s="11">
        <v>22.913685592961301</v>
      </c>
      <c r="AF1925" s="11">
        <v>25.1157138376958</v>
      </c>
      <c r="AG1925" s="11">
        <v>27.1155760410048</v>
      </c>
      <c r="AH1925" s="11">
        <v>20.7112282645767</v>
      </c>
      <c r="AI1925" s="11">
        <v>17.182211946738501</v>
      </c>
      <c r="AJ1925" s="11">
        <v>15.770169677965299</v>
      </c>
      <c r="AK1925" s="11">
        <v>14.8386069394177</v>
      </c>
    </row>
    <row r="1926" spans="1:37" s="11" customFormat="1" hidden="1" x14ac:dyDescent="0.3">
      <c r="A1926" s="11" t="str">
        <f t="shared" si="43"/>
        <v>SDGbaseTRA_RurCUG_v6_3C_GVAametp</v>
      </c>
      <c r="B1926" s="103" t="s">
        <v>220</v>
      </c>
      <c r="C1926" s="104" t="s">
        <v>297</v>
      </c>
      <c r="D1926" s="105" t="s">
        <v>3</v>
      </c>
      <c r="E1926" s="11" t="s">
        <v>55</v>
      </c>
      <c r="F1926" s="11">
        <v>33.254980135402498</v>
      </c>
      <c r="G1926" s="11">
        <v>35.758250005279201</v>
      </c>
      <c r="H1926" s="11">
        <v>36.711544970074598</v>
      </c>
      <c r="I1926" s="11">
        <v>37.960869389466701</v>
      </c>
      <c r="J1926" s="11">
        <v>38.446314148165101</v>
      </c>
      <c r="K1926" s="11">
        <v>39.314392005349397</v>
      </c>
      <c r="L1926" s="11">
        <v>40.523709519421303</v>
      </c>
      <c r="M1926" s="11">
        <v>41.960345716769503</v>
      </c>
      <c r="N1926" s="11">
        <v>43.3717457603097</v>
      </c>
      <c r="O1926" s="11">
        <v>45.6045362945178</v>
      </c>
      <c r="P1926" s="11">
        <v>47.232751802691901</v>
      </c>
      <c r="Q1926" s="11">
        <v>48.5715273819931</v>
      </c>
      <c r="R1926" s="11">
        <v>49.104775289858999</v>
      </c>
      <c r="S1926" s="11">
        <v>50.693195480651802</v>
      </c>
      <c r="T1926" s="11">
        <v>52.3534568732683</v>
      </c>
      <c r="U1926" s="11">
        <v>54.3652587031428</v>
      </c>
      <c r="V1926" s="11">
        <v>56.619897641996701</v>
      </c>
      <c r="W1926" s="11">
        <v>58.589725294386497</v>
      </c>
      <c r="X1926" s="11">
        <v>60.0111950142933</v>
      </c>
      <c r="Y1926" s="11">
        <v>61.657869485328803</v>
      </c>
      <c r="Z1926" s="11">
        <v>63.228424056558403</v>
      </c>
      <c r="AA1926" s="11">
        <v>64.878344522866399</v>
      </c>
      <c r="AB1926" s="11">
        <v>66.258492766679097</v>
      </c>
      <c r="AC1926" s="11">
        <v>67.868011696788599</v>
      </c>
      <c r="AD1926" s="11">
        <v>70.066219383665398</v>
      </c>
      <c r="AE1926" s="11">
        <v>72.518686658077499</v>
      </c>
      <c r="AF1926" s="11">
        <v>75.176201392423707</v>
      </c>
      <c r="AG1926" s="11">
        <v>77.637315133794601</v>
      </c>
      <c r="AH1926" s="11">
        <v>74.929398060796302</v>
      </c>
      <c r="AI1926" s="11">
        <v>72.539624762091705</v>
      </c>
      <c r="AJ1926" s="11">
        <v>71.0078444521791</v>
      </c>
      <c r="AK1926" s="11">
        <v>69.620731266393605</v>
      </c>
    </row>
    <row r="1927" spans="1:37" s="11" customFormat="1" hidden="1" x14ac:dyDescent="0.3">
      <c r="A1927" s="11" t="str">
        <f t="shared" si="43"/>
        <v>SDGbaseTRA_RurCUG_v6_3C_GVAamach</v>
      </c>
      <c r="B1927" s="103" t="s">
        <v>220</v>
      </c>
      <c r="C1927" s="104" t="s">
        <v>297</v>
      </c>
      <c r="D1927" s="105" t="s">
        <v>3</v>
      </c>
      <c r="E1927" s="11" t="s">
        <v>56</v>
      </c>
      <c r="F1927" s="11">
        <v>38.6659562516991</v>
      </c>
      <c r="G1927" s="11">
        <v>40.916551731462</v>
      </c>
      <c r="H1927" s="11">
        <v>41.794925543999</v>
      </c>
      <c r="I1927" s="11">
        <v>44.425029303947603</v>
      </c>
      <c r="J1927" s="11">
        <v>44.639395566420603</v>
      </c>
      <c r="K1927" s="11">
        <v>45.393970449856901</v>
      </c>
      <c r="L1927" s="11">
        <v>46.625922584157699</v>
      </c>
      <c r="M1927" s="11">
        <v>48.3718336972399</v>
      </c>
      <c r="N1927" s="11">
        <v>49.990448597311797</v>
      </c>
      <c r="O1927" s="11">
        <v>52.933767426226197</v>
      </c>
      <c r="P1927" s="11">
        <v>54.767725914166398</v>
      </c>
      <c r="Q1927" s="11">
        <v>56.1976871667718</v>
      </c>
      <c r="R1927" s="11">
        <v>54.752149788304699</v>
      </c>
      <c r="S1927" s="11">
        <v>56.629955041321303</v>
      </c>
      <c r="T1927" s="11">
        <v>58.618169473025901</v>
      </c>
      <c r="U1927" s="11">
        <v>61.007762390438998</v>
      </c>
      <c r="V1927" s="11">
        <v>63.693415255019197</v>
      </c>
      <c r="W1927" s="11">
        <v>65.989450162900297</v>
      </c>
      <c r="X1927" s="11">
        <v>67.638995431262799</v>
      </c>
      <c r="Y1927" s="11">
        <v>69.709344861235493</v>
      </c>
      <c r="Z1927" s="11">
        <v>71.665248807501797</v>
      </c>
      <c r="AA1927" s="11">
        <v>73.752820774705199</v>
      </c>
      <c r="AB1927" s="11">
        <v>74.303524598670094</v>
      </c>
      <c r="AC1927" s="11">
        <v>75.742710187923095</v>
      </c>
      <c r="AD1927" s="11">
        <v>78.488631642477799</v>
      </c>
      <c r="AE1927" s="11">
        <v>81.663089633942207</v>
      </c>
      <c r="AF1927" s="11">
        <v>85.045065980714597</v>
      </c>
      <c r="AG1927" s="11">
        <v>88.0012795334613</v>
      </c>
      <c r="AH1927" s="11">
        <v>83.926250432781103</v>
      </c>
      <c r="AI1927" s="11">
        <v>80.518133894673198</v>
      </c>
      <c r="AJ1927" s="11">
        <v>78.593881528306298</v>
      </c>
      <c r="AK1927" s="11">
        <v>76.938477113613004</v>
      </c>
    </row>
    <row r="1928" spans="1:37" s="11" customFormat="1" hidden="1" x14ac:dyDescent="0.3">
      <c r="A1928" s="11" t="str">
        <f t="shared" si="43"/>
        <v>SDGbaseTRA_RurCUG_v6_3C_GVAafcel</v>
      </c>
      <c r="B1928" s="103" t="s">
        <v>220</v>
      </c>
      <c r="C1928" s="104" t="s">
        <v>297</v>
      </c>
      <c r="D1928" s="105" t="s">
        <v>3</v>
      </c>
      <c r="E1928" s="11" t="s">
        <v>57</v>
      </c>
      <c r="F1928" s="11">
        <v>0.28999999999993897</v>
      </c>
      <c r="G1928" s="11">
        <v>0.29068802321709403</v>
      </c>
      <c r="H1928" s="11">
        <v>0.29210211399924002</v>
      </c>
      <c r="I1928" s="11">
        <v>0.28038101603617699</v>
      </c>
      <c r="J1928" s="11">
        <v>0.27889890667334499</v>
      </c>
      <c r="K1928" s="11">
        <v>0.27992584716183599</v>
      </c>
      <c r="L1928" s="11">
        <v>0.28434789938178601</v>
      </c>
      <c r="M1928" s="11">
        <v>0.29671788034135699</v>
      </c>
      <c r="N1928" s="11">
        <v>0.305912928906242</v>
      </c>
      <c r="O1928" s="11">
        <v>0.34763072479393398</v>
      </c>
      <c r="P1928" s="11">
        <v>0.35850949601611898</v>
      </c>
      <c r="Q1928" s="11">
        <v>0.36065099179763799</v>
      </c>
      <c r="R1928" s="11">
        <v>0.35938160920419199</v>
      </c>
      <c r="S1928" s="11">
        <v>0.35891262339466801</v>
      </c>
      <c r="T1928" s="11">
        <v>0.35935892629820898</v>
      </c>
      <c r="U1928" s="11">
        <v>0.360773904376049</v>
      </c>
      <c r="V1928" s="11">
        <v>0.36737402300634098</v>
      </c>
      <c r="W1928" s="11">
        <v>0.36976680433644499</v>
      </c>
      <c r="X1928" s="11">
        <v>0.362301544339378</v>
      </c>
      <c r="Y1928" s="11">
        <v>5.2441562426096997</v>
      </c>
      <c r="Z1928" s="11">
        <v>10.3632811910465</v>
      </c>
      <c r="AA1928" s="11">
        <v>15.459355973573199</v>
      </c>
      <c r="AB1928" s="11">
        <v>16.079646388095</v>
      </c>
      <c r="AC1928" s="11">
        <v>16.894795457578301</v>
      </c>
      <c r="AD1928" s="11">
        <v>18.100032458637099</v>
      </c>
      <c r="AE1928" s="11">
        <v>19.387200124344499</v>
      </c>
      <c r="AF1928" s="11">
        <v>20.7396007816455</v>
      </c>
      <c r="AG1928" s="11">
        <v>20.846042385665299</v>
      </c>
      <c r="AH1928" s="11">
        <v>19.414239857338799</v>
      </c>
      <c r="AI1928" s="11">
        <v>17.764595571323401</v>
      </c>
      <c r="AJ1928" s="11">
        <v>16.832298165099299</v>
      </c>
      <c r="AK1928" s="11">
        <v>16.026240377135299</v>
      </c>
    </row>
    <row r="1929" spans="1:37" s="11" customFormat="1" hidden="1" x14ac:dyDescent="0.3">
      <c r="A1929" s="11" t="str">
        <f t="shared" si="43"/>
        <v>SDGbaseTRA_RurCUG_v6_3C_GVAaelct</v>
      </c>
      <c r="B1929" s="103" t="s">
        <v>220</v>
      </c>
      <c r="C1929" s="104" t="s">
        <v>297</v>
      </c>
      <c r="D1929" s="105" t="s">
        <v>3</v>
      </c>
      <c r="E1929" s="11" t="s">
        <v>58</v>
      </c>
      <c r="F1929" s="11">
        <v>7.8476290328810594E-2</v>
      </c>
      <c r="G1929" s="11">
        <v>7.8820954375277905E-2</v>
      </c>
      <c r="H1929" s="11">
        <v>7.9257438283061601E-2</v>
      </c>
      <c r="I1929" s="11">
        <v>7.6365876881881303E-2</v>
      </c>
      <c r="J1929" s="11">
        <v>7.6019299258723194E-2</v>
      </c>
      <c r="K1929" s="11">
        <v>7.6298719038669596E-2</v>
      </c>
      <c r="L1929" s="11">
        <v>7.7418063267801401E-2</v>
      </c>
      <c r="M1929" s="11">
        <v>8.0510566678543796E-2</v>
      </c>
      <c r="N1929" s="11">
        <v>8.2814868375983203E-2</v>
      </c>
      <c r="O1929" s="11">
        <v>9.3333205052599594E-2</v>
      </c>
      <c r="P1929" s="11">
        <v>9.6078145543254501E-2</v>
      </c>
      <c r="Q1929" s="11">
        <v>9.6625040956192704E-2</v>
      </c>
      <c r="R1929" s="11">
        <v>9.6295417107186101E-2</v>
      </c>
      <c r="S1929" s="11">
        <v>9.6193001918593701E-2</v>
      </c>
      <c r="T1929" s="11">
        <v>9.6321625917786993E-2</v>
      </c>
      <c r="U1929" s="11">
        <v>9.6688301074640007E-2</v>
      </c>
      <c r="V1929" s="11">
        <v>9.8313129867662705E-2</v>
      </c>
      <c r="W1929" s="11">
        <v>9.8914593509499701E-2</v>
      </c>
      <c r="X1929" s="11">
        <v>3.9580681489093301</v>
      </c>
      <c r="Y1929" s="11">
        <v>3.9342797175669699</v>
      </c>
      <c r="Z1929" s="11">
        <v>2.1412153089502302</v>
      </c>
      <c r="AA1929" s="11">
        <v>2.1306822934331402</v>
      </c>
      <c r="AB1929" s="11">
        <v>2.0628323047524701</v>
      </c>
      <c r="AC1929" s="11">
        <v>2.0249466439008001</v>
      </c>
      <c r="AD1929" s="11">
        <v>1.1467043712420399</v>
      </c>
      <c r="AE1929" s="11">
        <v>1.15424590909737</v>
      </c>
      <c r="AF1929" s="11">
        <v>1.16424169644332</v>
      </c>
      <c r="AG1929" s="11">
        <v>1.1723095981489799</v>
      </c>
      <c r="AH1929" s="11">
        <v>1.1009104143047299</v>
      </c>
      <c r="AI1929" s="11">
        <v>7.65112338823472</v>
      </c>
      <c r="AJ1929" s="11">
        <v>7.3013333418033097</v>
      </c>
      <c r="AK1929" s="11">
        <v>6.9992598461828601</v>
      </c>
    </row>
    <row r="1930" spans="1:37" s="11" customFormat="1" hidden="1" x14ac:dyDescent="0.3">
      <c r="A1930" s="11" t="str">
        <f t="shared" si="43"/>
        <v>SDGbaseTRA_RurCUG_v6_3C_GVAaemch</v>
      </c>
      <c r="B1930" s="103" t="s">
        <v>220</v>
      </c>
      <c r="C1930" s="104" t="s">
        <v>297</v>
      </c>
      <c r="D1930" s="105" t="s">
        <v>3</v>
      </c>
      <c r="E1930" s="11" t="s">
        <v>59</v>
      </c>
      <c r="F1930" s="11">
        <v>8.9889127758873393</v>
      </c>
      <c r="G1930" s="11">
        <v>9.7547666096338492</v>
      </c>
      <c r="H1930" s="11">
        <v>10.0401920877477</v>
      </c>
      <c r="I1930" s="11">
        <v>10.458501298104199</v>
      </c>
      <c r="J1930" s="11">
        <v>10.541329199209301</v>
      </c>
      <c r="K1930" s="11">
        <v>10.755149557920801</v>
      </c>
      <c r="L1930" s="11">
        <v>11.088878260647499</v>
      </c>
      <c r="M1930" s="11">
        <v>11.579215707630301</v>
      </c>
      <c r="N1930" s="11">
        <v>12.0234245383404</v>
      </c>
      <c r="O1930" s="11">
        <v>12.774991019292401</v>
      </c>
      <c r="P1930" s="11">
        <v>13.281155822494799</v>
      </c>
      <c r="Q1930" s="11">
        <v>13.6732875112162</v>
      </c>
      <c r="R1930" s="11">
        <v>13.6322927442043</v>
      </c>
      <c r="S1930" s="11">
        <v>14.067793278297</v>
      </c>
      <c r="T1930" s="11">
        <v>14.531555621738001</v>
      </c>
      <c r="U1930" s="11">
        <v>15.110689881256601</v>
      </c>
      <c r="V1930" s="11">
        <v>15.738379337695999</v>
      </c>
      <c r="W1930" s="11">
        <v>16.322736248723899</v>
      </c>
      <c r="X1930" s="11">
        <v>16.804529176105099</v>
      </c>
      <c r="Y1930" s="11">
        <v>17.292095717376299</v>
      </c>
      <c r="Z1930" s="11">
        <v>17.7567228344695</v>
      </c>
      <c r="AA1930" s="11">
        <v>18.250654319203498</v>
      </c>
      <c r="AB1930" s="11">
        <v>18.172092025039898</v>
      </c>
      <c r="AC1930" s="11">
        <v>18.352923111289499</v>
      </c>
      <c r="AD1930" s="11">
        <v>18.916703983642201</v>
      </c>
      <c r="AE1930" s="11">
        <v>19.603957734841298</v>
      </c>
      <c r="AF1930" s="11">
        <v>20.367903091273401</v>
      </c>
      <c r="AG1930" s="11">
        <v>21.1497492145539</v>
      </c>
      <c r="AH1930" s="11">
        <v>19.8650980426027</v>
      </c>
      <c r="AI1930" s="11">
        <v>18.765288723826298</v>
      </c>
      <c r="AJ1930" s="11">
        <v>18.152621499104001</v>
      </c>
      <c r="AK1930" s="11">
        <v>17.597974318902899</v>
      </c>
    </row>
    <row r="1931" spans="1:37" s="11" customFormat="1" hidden="1" x14ac:dyDescent="0.3">
      <c r="A1931" s="11" t="str">
        <f t="shared" si="43"/>
        <v>SDGbaseTRA_RurCUG_v6_3C_GVAasequ</v>
      </c>
      <c r="B1931" s="103" t="s">
        <v>220</v>
      </c>
      <c r="C1931" s="104" t="s">
        <v>297</v>
      </c>
      <c r="D1931" s="105" t="s">
        <v>3</v>
      </c>
      <c r="E1931" s="11" t="s">
        <v>60</v>
      </c>
      <c r="F1931" s="11">
        <v>8.7771319246617594</v>
      </c>
      <c r="G1931" s="11">
        <v>9.9905657279437108</v>
      </c>
      <c r="H1931" s="11">
        <v>10.0419589664663</v>
      </c>
      <c r="I1931" s="11">
        <v>10.1792353326826</v>
      </c>
      <c r="J1931" s="11">
        <v>10.1967288666311</v>
      </c>
      <c r="K1931" s="11">
        <v>10.365262729042801</v>
      </c>
      <c r="L1931" s="11">
        <v>10.668333422682</v>
      </c>
      <c r="M1931" s="11">
        <v>11.2090716994066</v>
      </c>
      <c r="N1931" s="11">
        <v>11.6653474346429</v>
      </c>
      <c r="O1931" s="11">
        <v>12.5477034210335</v>
      </c>
      <c r="P1931" s="11">
        <v>13.0217605272505</v>
      </c>
      <c r="Q1931" s="11">
        <v>13.385808601542699</v>
      </c>
      <c r="R1931" s="11">
        <v>13.5192047557448</v>
      </c>
      <c r="S1931" s="11">
        <v>13.946992864401</v>
      </c>
      <c r="T1931" s="11">
        <v>14.431149463457499</v>
      </c>
      <c r="U1931" s="11">
        <v>15.017576798455501</v>
      </c>
      <c r="V1931" s="11">
        <v>15.5874031891718</v>
      </c>
      <c r="W1931" s="11">
        <v>16.171978598865898</v>
      </c>
      <c r="X1931" s="11">
        <v>16.7780761462123</v>
      </c>
      <c r="Y1931" s="11">
        <v>17.332117149018</v>
      </c>
      <c r="Z1931" s="11">
        <v>17.848312564179899</v>
      </c>
      <c r="AA1931" s="11">
        <v>18.422356430773501</v>
      </c>
      <c r="AB1931" s="11">
        <v>18.013059001797401</v>
      </c>
      <c r="AC1931" s="11">
        <v>18.0892290224851</v>
      </c>
      <c r="AD1931" s="11">
        <v>18.741741997044201</v>
      </c>
      <c r="AE1931" s="11">
        <v>19.5381009246546</v>
      </c>
      <c r="AF1931" s="11">
        <v>20.393028040975398</v>
      </c>
      <c r="AG1931" s="11">
        <v>21.1496324286401</v>
      </c>
      <c r="AH1931" s="11">
        <v>19.604944039583501</v>
      </c>
      <c r="AI1931" s="11">
        <v>18.303596566424101</v>
      </c>
      <c r="AJ1931" s="11">
        <v>17.671721950653598</v>
      </c>
      <c r="AK1931" s="11">
        <v>17.179470335945599</v>
      </c>
    </row>
    <row r="1932" spans="1:37" s="11" customFormat="1" hidden="1" x14ac:dyDescent="0.3">
      <c r="A1932" s="11" t="str">
        <f t="shared" si="43"/>
        <v>SDGbaseTRA_RurCUG_v6_3C_GVAavehi</v>
      </c>
      <c r="B1932" s="103" t="s">
        <v>220</v>
      </c>
      <c r="C1932" s="104" t="s">
        <v>297</v>
      </c>
      <c r="D1932" s="105" t="s">
        <v>3</v>
      </c>
      <c r="E1932" s="11" t="s">
        <v>61</v>
      </c>
      <c r="F1932" s="11">
        <v>39.567910300527899</v>
      </c>
      <c r="G1932" s="11">
        <v>42.982123695933403</v>
      </c>
      <c r="H1932" s="11">
        <v>44.1121292814071</v>
      </c>
      <c r="I1932" s="11">
        <v>44.149327654156501</v>
      </c>
      <c r="J1932" s="11">
        <v>44.789006501134402</v>
      </c>
      <c r="K1932" s="11">
        <v>45.928179651869698</v>
      </c>
      <c r="L1932" s="11">
        <v>47.518286057132499</v>
      </c>
      <c r="M1932" s="11">
        <v>49.702974419485102</v>
      </c>
      <c r="N1932" s="11">
        <v>51.798630248064804</v>
      </c>
      <c r="O1932" s="11">
        <v>54.537888191471801</v>
      </c>
      <c r="P1932" s="11">
        <v>56.879306868464397</v>
      </c>
      <c r="Q1932" s="11">
        <v>59.019978378268199</v>
      </c>
      <c r="R1932" s="11">
        <v>61.470761271576897</v>
      </c>
      <c r="S1932" s="11">
        <v>63.834606351823403</v>
      </c>
      <c r="T1932" s="11">
        <v>66.361079656572102</v>
      </c>
      <c r="U1932" s="11">
        <v>69.466420827489301</v>
      </c>
      <c r="V1932" s="11">
        <v>72.829480179499498</v>
      </c>
      <c r="W1932" s="11">
        <v>75.999964321924494</v>
      </c>
      <c r="X1932" s="11">
        <v>78.644917100113503</v>
      </c>
      <c r="Y1932" s="11">
        <v>79.563004502903098</v>
      </c>
      <c r="Z1932" s="11">
        <v>80.495402569121396</v>
      </c>
      <c r="AA1932" s="11">
        <v>81.451077141119299</v>
      </c>
      <c r="AB1932" s="11">
        <v>81.660627039237397</v>
      </c>
      <c r="AC1932" s="11">
        <v>82.979580352556894</v>
      </c>
      <c r="AD1932" s="11">
        <v>85.872344350435895</v>
      </c>
      <c r="AE1932" s="11">
        <v>89.353995833040798</v>
      </c>
      <c r="AF1932" s="11">
        <v>93.189636023286994</v>
      </c>
      <c r="AG1932" s="11">
        <v>97.258026641653402</v>
      </c>
      <c r="AH1932" s="11">
        <v>92.860507912273405</v>
      </c>
      <c r="AI1932" s="11">
        <v>88.3385212818459</v>
      </c>
      <c r="AJ1932" s="11">
        <v>85.729224562058704</v>
      </c>
      <c r="AK1932" s="11">
        <v>83.529060106166398</v>
      </c>
    </row>
    <row r="1933" spans="1:37" s="11" customFormat="1" hidden="1" x14ac:dyDescent="0.3">
      <c r="A1933" s="11" t="str">
        <f t="shared" si="43"/>
        <v>SDGbaseTRA_RurCUG_v6_3C_GVAatequ</v>
      </c>
      <c r="B1933" s="103" t="s">
        <v>220</v>
      </c>
      <c r="C1933" s="104" t="s">
        <v>297</v>
      </c>
      <c r="D1933" s="105" t="s">
        <v>3</v>
      </c>
      <c r="E1933" s="11" t="s">
        <v>62</v>
      </c>
      <c r="F1933" s="11">
        <v>7.0941028714772303</v>
      </c>
      <c r="G1933" s="11">
        <v>7.2383427487696004</v>
      </c>
      <c r="H1933" s="11">
        <v>7.4574983969143798</v>
      </c>
      <c r="I1933" s="11">
        <v>7.6174987292671199</v>
      </c>
      <c r="J1933" s="11">
        <v>7.6948934423463502</v>
      </c>
      <c r="K1933" s="11">
        <v>7.8649184507344998</v>
      </c>
      <c r="L1933" s="11">
        <v>8.1511517404227192</v>
      </c>
      <c r="M1933" s="11">
        <v>8.7106881551650606</v>
      </c>
      <c r="N1933" s="11">
        <v>9.2011839559338409</v>
      </c>
      <c r="O1933" s="11">
        <v>10.701581679458201</v>
      </c>
      <c r="P1933" s="11">
        <v>11.3662641528497</v>
      </c>
      <c r="Q1933" s="11">
        <v>11.7360560174423</v>
      </c>
      <c r="R1933" s="11">
        <v>11.5761938801468</v>
      </c>
      <c r="S1933" s="11">
        <v>11.8373270470767</v>
      </c>
      <c r="T1933" s="11">
        <v>12.1906231070927</v>
      </c>
      <c r="U1933" s="11">
        <v>12.647772030341599</v>
      </c>
      <c r="V1933" s="11">
        <v>13.2050642399557</v>
      </c>
      <c r="W1933" s="11">
        <v>13.663118557867</v>
      </c>
      <c r="X1933" s="11">
        <v>13.900992175197899</v>
      </c>
      <c r="Y1933" s="11">
        <v>14.265059494063699</v>
      </c>
      <c r="Z1933" s="11">
        <v>14.546819127192199</v>
      </c>
      <c r="AA1933" s="11">
        <v>14.9395878556795</v>
      </c>
      <c r="AB1933" s="11">
        <v>14.172231479999001</v>
      </c>
      <c r="AC1933" s="11">
        <v>14.008336930392399</v>
      </c>
      <c r="AD1933" s="11">
        <v>14.4767188768104</v>
      </c>
      <c r="AE1933" s="11">
        <v>15.111494515894099</v>
      </c>
      <c r="AF1933" s="11">
        <v>15.819584674665</v>
      </c>
      <c r="AG1933" s="11">
        <v>16.366125262402601</v>
      </c>
      <c r="AH1933" s="11">
        <v>14.6764178865189</v>
      </c>
      <c r="AI1933" s="11">
        <v>13.3008347584524</v>
      </c>
      <c r="AJ1933" s="11">
        <v>12.5921412521921</v>
      </c>
      <c r="AK1933" s="11">
        <v>12.031489757917599</v>
      </c>
    </row>
    <row r="1934" spans="1:37" s="11" customFormat="1" hidden="1" x14ac:dyDescent="0.3">
      <c r="A1934" s="11" t="str">
        <f t="shared" si="43"/>
        <v>SDGbaseTRA_RurCUG_v6_3C_GVAafurn</v>
      </c>
      <c r="B1934" s="103" t="s">
        <v>220</v>
      </c>
      <c r="C1934" s="104" t="s">
        <v>297</v>
      </c>
      <c r="D1934" s="105" t="s">
        <v>3</v>
      </c>
      <c r="E1934" s="11" t="s">
        <v>63</v>
      </c>
      <c r="F1934" s="11">
        <v>6.0912402558299803</v>
      </c>
      <c r="G1934" s="11">
        <v>6.4819055082620398</v>
      </c>
      <c r="H1934" s="11">
        <v>6.65165789502535</v>
      </c>
      <c r="I1934" s="11">
        <v>7.0544631372105</v>
      </c>
      <c r="J1934" s="11">
        <v>7.1500713349010301</v>
      </c>
      <c r="K1934" s="11">
        <v>7.31717060806346</v>
      </c>
      <c r="L1934" s="11">
        <v>7.54569241414021</v>
      </c>
      <c r="M1934" s="11">
        <v>7.8227056993483304</v>
      </c>
      <c r="N1934" s="11">
        <v>8.0982220154366793</v>
      </c>
      <c r="O1934" s="11">
        <v>8.5958767082696994</v>
      </c>
      <c r="P1934" s="11">
        <v>8.9211781095308194</v>
      </c>
      <c r="Q1934" s="11">
        <v>9.1790058071597596</v>
      </c>
      <c r="R1934" s="11">
        <v>9.0382428075130505</v>
      </c>
      <c r="S1934" s="11">
        <v>9.3752531026986308</v>
      </c>
      <c r="T1934" s="11">
        <v>9.7224857170529102</v>
      </c>
      <c r="U1934" s="11">
        <v>10.1337310488579</v>
      </c>
      <c r="V1934" s="11">
        <v>10.5652721479262</v>
      </c>
      <c r="W1934" s="11">
        <v>10.9904008052821</v>
      </c>
      <c r="X1934" s="11">
        <v>11.361669456584799</v>
      </c>
      <c r="Y1934" s="11">
        <v>11.7112499761308</v>
      </c>
      <c r="Z1934" s="11">
        <v>12.0605427094109</v>
      </c>
      <c r="AA1934" s="11">
        <v>12.4070395645101</v>
      </c>
      <c r="AB1934" s="11">
        <v>12.7509208772303</v>
      </c>
      <c r="AC1934" s="11">
        <v>13.0713141452069</v>
      </c>
      <c r="AD1934" s="11">
        <v>13.470742603731701</v>
      </c>
      <c r="AE1934" s="11">
        <v>13.9008983417478</v>
      </c>
      <c r="AF1934" s="11">
        <v>14.371957984702</v>
      </c>
      <c r="AG1934" s="11">
        <v>14.7994308778676</v>
      </c>
      <c r="AH1934" s="11">
        <v>14.4046653282122</v>
      </c>
      <c r="AI1934" s="11">
        <v>13.983982427852</v>
      </c>
      <c r="AJ1934" s="11">
        <v>13.7008874195188</v>
      </c>
      <c r="AK1934" s="11">
        <v>13.419622383793399</v>
      </c>
    </row>
    <row r="1935" spans="1:37" s="11" customFormat="1" hidden="1" x14ac:dyDescent="0.3">
      <c r="A1935" s="11" t="str">
        <f t="shared" si="43"/>
        <v>SDGbaseTRA_RurCUG_v6_3C_GVAaoman</v>
      </c>
      <c r="B1935" s="103" t="s">
        <v>220</v>
      </c>
      <c r="C1935" s="104" t="s">
        <v>297</v>
      </c>
      <c r="D1935" s="105" t="s">
        <v>3</v>
      </c>
      <c r="E1935" s="11" t="s">
        <v>64</v>
      </c>
      <c r="F1935" s="11">
        <v>25.455948437607798</v>
      </c>
      <c r="G1935" s="11">
        <v>26.090106548416401</v>
      </c>
      <c r="H1935" s="11">
        <v>26.874494310186801</v>
      </c>
      <c r="I1935" s="11">
        <v>26.747151733984399</v>
      </c>
      <c r="J1935" s="11">
        <v>27.4317446835082</v>
      </c>
      <c r="K1935" s="11">
        <v>28.2085034566838</v>
      </c>
      <c r="L1935" s="11">
        <v>29.148305766991299</v>
      </c>
      <c r="M1935" s="11">
        <v>30.4880865986575</v>
      </c>
      <c r="N1935" s="11">
        <v>31.711079327853401</v>
      </c>
      <c r="O1935" s="11">
        <v>35.8332548881327</v>
      </c>
      <c r="P1935" s="11">
        <v>37.469296222070099</v>
      </c>
      <c r="Q1935" s="11">
        <v>38.423691545608499</v>
      </c>
      <c r="R1935" s="11">
        <v>39.5947361468764</v>
      </c>
      <c r="S1935" s="11">
        <v>40.589388206486397</v>
      </c>
      <c r="T1935" s="11">
        <v>41.729979772918902</v>
      </c>
      <c r="U1935" s="11">
        <v>43.010880600425402</v>
      </c>
      <c r="V1935" s="11">
        <v>44.173539957193903</v>
      </c>
      <c r="W1935" s="11">
        <v>45.497057143274098</v>
      </c>
      <c r="X1935" s="11">
        <v>46.784564155805597</v>
      </c>
      <c r="Y1935" s="11">
        <v>47.845081081831196</v>
      </c>
      <c r="Z1935" s="11">
        <v>48.7561799936108</v>
      </c>
      <c r="AA1935" s="11">
        <v>49.998160107672803</v>
      </c>
      <c r="AB1935" s="11">
        <v>50.744718009589</v>
      </c>
      <c r="AC1935" s="11">
        <v>51.677011745561799</v>
      </c>
      <c r="AD1935" s="11">
        <v>53.147101663717599</v>
      </c>
      <c r="AE1935" s="11">
        <v>54.687555903761996</v>
      </c>
      <c r="AF1935" s="11">
        <v>56.361727578765198</v>
      </c>
      <c r="AG1935" s="11">
        <v>57.6500912672551</v>
      </c>
      <c r="AH1935" s="11">
        <v>55.558605228290602</v>
      </c>
      <c r="AI1935" s="11">
        <v>53.028863258636598</v>
      </c>
      <c r="AJ1935" s="11">
        <v>51.521347929076398</v>
      </c>
      <c r="AK1935" s="11">
        <v>50.104381016070299</v>
      </c>
    </row>
    <row r="1936" spans="1:37" s="11" customFormat="1" hidden="1" x14ac:dyDescent="0.3">
      <c r="A1936" s="11" t="str">
        <f t="shared" si="43"/>
        <v>SDGbaseTRA_RurCUG_v6_3C_GVAaelec</v>
      </c>
      <c r="B1936" s="103" t="s">
        <v>220</v>
      </c>
      <c r="C1936" s="104" t="s">
        <v>297</v>
      </c>
      <c r="D1936" s="105" t="s">
        <v>3</v>
      </c>
      <c r="E1936" s="11" t="s">
        <v>65</v>
      </c>
      <c r="F1936" s="11">
        <v>142.20363281736601</v>
      </c>
      <c r="G1936" s="11">
        <v>152.88695753723599</v>
      </c>
      <c r="H1936" s="11">
        <v>142.132067651076</v>
      </c>
      <c r="I1936" s="11">
        <v>142.27582648620299</v>
      </c>
      <c r="J1936" s="11">
        <v>145.69580427060799</v>
      </c>
      <c r="K1936" s="11">
        <v>149.76621373607799</v>
      </c>
      <c r="L1936" s="11">
        <v>154.002503709812</v>
      </c>
      <c r="M1936" s="11">
        <v>154.13016709502901</v>
      </c>
      <c r="N1936" s="11">
        <v>152.466176825026</v>
      </c>
      <c r="O1936" s="11">
        <v>152.85335297527899</v>
      </c>
      <c r="P1936" s="11">
        <v>157.10022727885399</v>
      </c>
      <c r="Q1936" s="11">
        <v>163.81861123954701</v>
      </c>
      <c r="R1936" s="11">
        <v>175.637007418493</v>
      </c>
      <c r="S1936" s="11">
        <v>182.50244382458899</v>
      </c>
      <c r="T1936" s="11">
        <v>190.25219390627601</v>
      </c>
      <c r="U1936" s="11">
        <v>197.806107238317</v>
      </c>
      <c r="V1936" s="11">
        <v>198.52139846493901</v>
      </c>
      <c r="W1936" s="11">
        <v>203.716904257538</v>
      </c>
      <c r="X1936" s="11">
        <v>215.66906135414499</v>
      </c>
      <c r="Y1936" s="11">
        <v>228.10967577034401</v>
      </c>
      <c r="Z1936" s="11">
        <v>240.84374711289399</v>
      </c>
      <c r="AA1936" s="11">
        <v>252.908333665952</v>
      </c>
      <c r="AB1936" s="11">
        <v>265.21271135044498</v>
      </c>
      <c r="AC1936" s="11">
        <v>280.074766802017</v>
      </c>
      <c r="AD1936" s="11">
        <v>295.268580960088</v>
      </c>
      <c r="AE1936" s="11">
        <v>310.13576955740399</v>
      </c>
      <c r="AF1936" s="11">
        <v>325.23388279038198</v>
      </c>
      <c r="AG1936" s="11">
        <v>379.40972334332599</v>
      </c>
      <c r="AH1936" s="11">
        <v>408.43118347943698</v>
      </c>
      <c r="AI1936" s="11">
        <v>454.885845259029</v>
      </c>
      <c r="AJ1936" s="11">
        <v>502.61891646840002</v>
      </c>
      <c r="AK1936" s="11">
        <v>546.67433139212403</v>
      </c>
    </row>
    <row r="1937" spans="1:37" s="11" customFormat="1" hidden="1" x14ac:dyDescent="0.3">
      <c r="A1937" s="11" t="str">
        <f t="shared" si="43"/>
        <v>SDGbaseTRA_RurCUG_v6_3C_GVAawatr</v>
      </c>
      <c r="B1937" s="103" t="s">
        <v>220</v>
      </c>
      <c r="C1937" s="104" t="s">
        <v>297</v>
      </c>
      <c r="D1937" s="105" t="s">
        <v>3</v>
      </c>
      <c r="E1937" s="11" t="s">
        <v>66</v>
      </c>
      <c r="F1937" s="11">
        <v>38.118236024161902</v>
      </c>
      <c r="G1937" s="11">
        <v>32.102392270463803</v>
      </c>
      <c r="H1937" s="11">
        <v>34.2783068528096</v>
      </c>
      <c r="I1937" s="11">
        <v>34.471827799251201</v>
      </c>
      <c r="J1937" s="11">
        <v>36.1942720634799</v>
      </c>
      <c r="K1937" s="11">
        <v>37.814677423821102</v>
      </c>
      <c r="L1937" s="11">
        <v>39.376751721005803</v>
      </c>
      <c r="M1937" s="11">
        <v>40.787977522415702</v>
      </c>
      <c r="N1937" s="11">
        <v>42.0561867406525</v>
      </c>
      <c r="O1937" s="11">
        <v>43.707486944806</v>
      </c>
      <c r="P1937" s="11">
        <v>45.407043305112197</v>
      </c>
      <c r="Q1937" s="11">
        <v>47.168511610187501</v>
      </c>
      <c r="R1937" s="11">
        <v>50.521391408776601</v>
      </c>
      <c r="S1937" s="11">
        <v>52.496901687118502</v>
      </c>
      <c r="T1937" s="11">
        <v>54.427437862139897</v>
      </c>
      <c r="U1937" s="11">
        <v>56.416414448945403</v>
      </c>
      <c r="V1937" s="11">
        <v>58.525980254242903</v>
      </c>
      <c r="W1937" s="11">
        <v>60.706218483117297</v>
      </c>
      <c r="X1937" s="11">
        <v>62.785820701793099</v>
      </c>
      <c r="Y1937" s="11">
        <v>64.558110929696198</v>
      </c>
      <c r="Z1937" s="11">
        <v>66.411291134728799</v>
      </c>
      <c r="AA1937" s="11">
        <v>68.275896092347907</v>
      </c>
      <c r="AB1937" s="11">
        <v>71.093627122006794</v>
      </c>
      <c r="AC1937" s="11">
        <v>73.899670499995096</v>
      </c>
      <c r="AD1937" s="11">
        <v>76.905383766355001</v>
      </c>
      <c r="AE1937" s="11">
        <v>80.014961675521803</v>
      </c>
      <c r="AF1937" s="11">
        <v>83.417209736655593</v>
      </c>
      <c r="AG1937" s="11">
        <v>86.869505183525405</v>
      </c>
      <c r="AH1937" s="11">
        <v>88.566495387596603</v>
      </c>
      <c r="AI1937" s="11">
        <v>89.827371414343204</v>
      </c>
      <c r="AJ1937" s="11">
        <v>90.694885992879804</v>
      </c>
      <c r="AK1937" s="11">
        <v>91.282157890912202</v>
      </c>
    </row>
    <row r="1938" spans="1:37" s="11" customFormat="1" hidden="1" x14ac:dyDescent="0.3">
      <c r="A1938" s="11" t="str">
        <f t="shared" ref="A1938:A2001" si="44">_xlfn.CONCAT(C1938,D1938,E1938)</f>
        <v>SDGbaseTRA_RurCUG_v6_3C_GVAacons</v>
      </c>
      <c r="B1938" s="103" t="s">
        <v>220</v>
      </c>
      <c r="C1938" s="104" t="s">
        <v>297</v>
      </c>
      <c r="D1938" s="105" t="s">
        <v>3</v>
      </c>
      <c r="E1938" s="11" t="s">
        <v>67</v>
      </c>
      <c r="F1938" s="11">
        <v>140.64979180275</v>
      </c>
      <c r="G1938" s="11">
        <v>149.66803071730399</v>
      </c>
      <c r="H1938" s="11">
        <v>149.22999415701099</v>
      </c>
      <c r="I1938" s="11">
        <v>167.146405139818</v>
      </c>
      <c r="J1938" s="11">
        <v>163.372530337467</v>
      </c>
      <c r="K1938" s="11">
        <v>163.70438079686099</v>
      </c>
      <c r="L1938" s="11">
        <v>166.31920990560499</v>
      </c>
      <c r="M1938" s="11">
        <v>170.54839172495701</v>
      </c>
      <c r="N1938" s="11">
        <v>175.11350006478699</v>
      </c>
      <c r="O1938" s="11">
        <v>180.42815165522001</v>
      </c>
      <c r="P1938" s="11">
        <v>186.28198867429299</v>
      </c>
      <c r="Q1938" s="11">
        <v>192.04067187190799</v>
      </c>
      <c r="R1938" s="11">
        <v>179.38301907324399</v>
      </c>
      <c r="S1938" s="11">
        <v>190.616043186133</v>
      </c>
      <c r="T1938" s="11">
        <v>200.77339650763</v>
      </c>
      <c r="U1938" s="11">
        <v>211.21664317673</v>
      </c>
      <c r="V1938" s="11">
        <v>221.833870280751</v>
      </c>
      <c r="W1938" s="11">
        <v>231.04349569064499</v>
      </c>
      <c r="X1938" s="11">
        <v>238.10510862355699</v>
      </c>
      <c r="Y1938" s="11">
        <v>245.544069185594</v>
      </c>
      <c r="Z1938" s="11">
        <v>253.48837248332001</v>
      </c>
      <c r="AA1938" s="11">
        <v>260.628681072154</v>
      </c>
      <c r="AB1938" s="11">
        <v>265.26347581685599</v>
      </c>
      <c r="AC1938" s="11">
        <v>271.77522556298999</v>
      </c>
      <c r="AD1938" s="11">
        <v>281.17742151134001</v>
      </c>
      <c r="AE1938" s="11">
        <v>291.48695270974503</v>
      </c>
      <c r="AF1938" s="11">
        <v>302.26197553266798</v>
      </c>
      <c r="AG1938" s="11">
        <v>312.33476082577499</v>
      </c>
      <c r="AH1938" s="11">
        <v>307.65946433738998</v>
      </c>
      <c r="AI1938" s="11">
        <v>302.74546612557202</v>
      </c>
      <c r="AJ1938" s="11">
        <v>300.49592693329203</v>
      </c>
      <c r="AK1938" s="11">
        <v>297.83319869007801</v>
      </c>
    </row>
    <row r="1939" spans="1:37" s="11" customFormat="1" hidden="1" x14ac:dyDescent="0.3">
      <c r="A1939" s="11" t="str">
        <f t="shared" si="44"/>
        <v>SDGbaseTRA_RurCUG_v6_3C_GVAatrad</v>
      </c>
      <c r="B1939" s="103" t="s">
        <v>220</v>
      </c>
      <c r="C1939" s="104" t="s">
        <v>297</v>
      </c>
      <c r="D1939" s="105" t="s">
        <v>3</v>
      </c>
      <c r="E1939" s="11" t="s">
        <v>68</v>
      </c>
      <c r="F1939" s="11">
        <v>482.47489737638699</v>
      </c>
      <c r="G1939" s="11">
        <v>445.48400701239098</v>
      </c>
      <c r="H1939" s="11">
        <v>462.67323894810102</v>
      </c>
      <c r="I1939" s="11">
        <v>481.94189743004199</v>
      </c>
      <c r="J1939" s="11">
        <v>486.17656216626301</v>
      </c>
      <c r="K1939" s="11">
        <v>494.14649189429002</v>
      </c>
      <c r="L1939" s="11">
        <v>504.870588731569</v>
      </c>
      <c r="M1939" s="11">
        <v>518.88461277506406</v>
      </c>
      <c r="N1939" s="11">
        <v>532.56966489838499</v>
      </c>
      <c r="O1939" s="11">
        <v>505.33205823412101</v>
      </c>
      <c r="P1939" s="11">
        <v>518.93294652367899</v>
      </c>
      <c r="Q1939" s="11">
        <v>541.38739148587899</v>
      </c>
      <c r="R1939" s="11">
        <v>560.52108720492299</v>
      </c>
      <c r="S1939" s="11">
        <v>582.770324458711</v>
      </c>
      <c r="T1939" s="11">
        <v>604.12758839508001</v>
      </c>
      <c r="U1939" s="11">
        <v>627.25004109116298</v>
      </c>
      <c r="V1939" s="11">
        <v>651.85689966420796</v>
      </c>
      <c r="W1939" s="11">
        <v>674.64555817333303</v>
      </c>
      <c r="X1939" s="11">
        <v>693.74923760077604</v>
      </c>
      <c r="Y1939" s="11">
        <v>709.13302624009702</v>
      </c>
      <c r="Z1939" s="11">
        <v>722.84044421920203</v>
      </c>
      <c r="AA1939" s="11">
        <v>737.03262213153903</v>
      </c>
      <c r="AB1939" s="11">
        <v>733.354509034177</v>
      </c>
      <c r="AC1939" s="11">
        <v>740.56550361327902</v>
      </c>
      <c r="AD1939" s="11">
        <v>757.88967799244494</v>
      </c>
      <c r="AE1939" s="11">
        <v>778.587375975854</v>
      </c>
      <c r="AF1939" s="11">
        <v>801.786105456732</v>
      </c>
      <c r="AG1939" s="11">
        <v>823.12686457197594</v>
      </c>
      <c r="AH1939" s="11">
        <v>796.64811142236204</v>
      </c>
      <c r="AI1939" s="11">
        <v>773.20058858568996</v>
      </c>
      <c r="AJ1939" s="11">
        <v>758.38746027722902</v>
      </c>
      <c r="AK1939" s="11">
        <v>745.07048157407201</v>
      </c>
    </row>
    <row r="1940" spans="1:37" s="11" customFormat="1" hidden="1" x14ac:dyDescent="0.3">
      <c r="A1940" s="11" t="str">
        <f t="shared" si="44"/>
        <v>SDGbaseTRA_RurCUG_v6_3C_GVAahotl</v>
      </c>
      <c r="B1940" s="103" t="s">
        <v>220</v>
      </c>
      <c r="C1940" s="104" t="s">
        <v>297</v>
      </c>
      <c r="D1940" s="105" t="s">
        <v>3</v>
      </c>
      <c r="E1940" s="11" t="s">
        <v>69</v>
      </c>
      <c r="F1940" s="11">
        <v>37.6854993584083</v>
      </c>
      <c r="G1940" s="11">
        <v>35.945319710973699</v>
      </c>
      <c r="H1940" s="11">
        <v>38.1212868024326</v>
      </c>
      <c r="I1940" s="11">
        <v>37.382204325117698</v>
      </c>
      <c r="J1940" s="11">
        <v>38.816849897951101</v>
      </c>
      <c r="K1940" s="11">
        <v>40.3485490535368</v>
      </c>
      <c r="L1940" s="11">
        <v>41.951209926549701</v>
      </c>
      <c r="M1940" s="11">
        <v>43.653964955565499</v>
      </c>
      <c r="N1940" s="11">
        <v>45.370137080272102</v>
      </c>
      <c r="O1940" s="11">
        <v>48.336881591065698</v>
      </c>
      <c r="P1940" s="11">
        <v>50.507187007671099</v>
      </c>
      <c r="Q1940" s="11">
        <v>52.457747729216798</v>
      </c>
      <c r="R1940" s="11">
        <v>56.155593091754596</v>
      </c>
      <c r="S1940" s="11">
        <v>58.300753442192999</v>
      </c>
      <c r="T1940" s="11">
        <v>60.560719475846497</v>
      </c>
      <c r="U1940" s="11">
        <v>63.090724648547997</v>
      </c>
      <c r="V1940" s="11">
        <v>65.539399430611695</v>
      </c>
      <c r="W1940" s="11">
        <v>68.253749195506501</v>
      </c>
      <c r="X1940" s="11">
        <v>71.195313628138507</v>
      </c>
      <c r="Y1940" s="11">
        <v>73.748822644677801</v>
      </c>
      <c r="Z1940" s="11">
        <v>76.300248925007494</v>
      </c>
      <c r="AA1940" s="11">
        <v>78.933579721677802</v>
      </c>
      <c r="AB1940" s="11">
        <v>82.263986648990894</v>
      </c>
      <c r="AC1940" s="11">
        <v>85.052291514703697</v>
      </c>
      <c r="AD1940" s="11">
        <v>87.7864872376405</v>
      </c>
      <c r="AE1940" s="11">
        <v>90.588186749766606</v>
      </c>
      <c r="AF1940" s="11">
        <v>93.657317253649893</v>
      </c>
      <c r="AG1940" s="11">
        <v>96.756740749502399</v>
      </c>
      <c r="AH1940" s="11">
        <v>96.916951591888804</v>
      </c>
      <c r="AI1940" s="11">
        <v>96.259399940246396</v>
      </c>
      <c r="AJ1940" s="11">
        <v>95.488270767408594</v>
      </c>
      <c r="AK1940" s="11">
        <v>94.544978759880905</v>
      </c>
    </row>
    <row r="1941" spans="1:37" s="11" customFormat="1" hidden="1" x14ac:dyDescent="0.3">
      <c r="A1941" s="11" t="str">
        <f t="shared" si="44"/>
        <v>SDGbaseTRA_RurCUG_v6_3C_GVAaltrp-p</v>
      </c>
      <c r="B1941" s="103" t="s">
        <v>220</v>
      </c>
      <c r="C1941" s="104" t="s">
        <v>297</v>
      </c>
      <c r="D1941" s="105" t="s">
        <v>3</v>
      </c>
      <c r="E1941" s="11" t="s">
        <v>70</v>
      </c>
      <c r="F1941" s="11">
        <v>60.675714154090002</v>
      </c>
      <c r="G1941" s="11">
        <v>57.257994805526799</v>
      </c>
      <c r="H1941" s="11">
        <v>57.297781647151901</v>
      </c>
      <c r="I1941" s="11">
        <v>57.862831003771603</v>
      </c>
      <c r="J1941" s="11">
        <v>59.058372784962401</v>
      </c>
      <c r="K1941" s="11">
        <v>60.381505260460997</v>
      </c>
      <c r="L1941" s="11">
        <v>61.817862274254203</v>
      </c>
      <c r="M1941" s="11">
        <v>63.720400141913203</v>
      </c>
      <c r="N1941" s="11">
        <v>66.114118178385795</v>
      </c>
      <c r="O1941" s="11">
        <v>69.703813901880196</v>
      </c>
      <c r="P1941" s="11">
        <v>72.922871276332998</v>
      </c>
      <c r="Q1941" s="11">
        <v>75.704931791671498</v>
      </c>
      <c r="R1941" s="11">
        <v>80.1537456109901</v>
      </c>
      <c r="S1941" s="11">
        <v>83.2908879224711</v>
      </c>
      <c r="T1941" s="11">
        <v>86.4646621624304</v>
      </c>
      <c r="U1941" s="11">
        <v>89.996420955810805</v>
      </c>
      <c r="V1941" s="11">
        <v>93.189872701980207</v>
      </c>
      <c r="W1941" s="11">
        <v>96.479153177938798</v>
      </c>
      <c r="X1941" s="11">
        <v>99.597675657554504</v>
      </c>
      <c r="Y1941" s="11">
        <v>102.138645501433</v>
      </c>
      <c r="Z1941" s="11">
        <v>104.30539624227301</v>
      </c>
      <c r="AA1941" s="11">
        <v>106.509199761945</v>
      </c>
      <c r="AB1941" s="11">
        <v>109.51724329837</v>
      </c>
      <c r="AC1941" s="11">
        <v>112.042874669653</v>
      </c>
      <c r="AD1941" s="11">
        <v>114.746235107727</v>
      </c>
      <c r="AE1941" s="11">
        <v>117.537743142964</v>
      </c>
      <c r="AF1941" s="11">
        <v>120.478411391356</v>
      </c>
      <c r="AG1941" s="11">
        <v>123.481387367107</v>
      </c>
      <c r="AH1941" s="11">
        <v>122.21102233710801</v>
      </c>
      <c r="AI1941" s="11">
        <v>121.432569702154</v>
      </c>
      <c r="AJ1941" s="11">
        <v>121.42057528264201</v>
      </c>
      <c r="AK1941" s="11">
        <v>120.52102923941401</v>
      </c>
    </row>
    <row r="1942" spans="1:37" s="11" customFormat="1" hidden="1" x14ac:dyDescent="0.3">
      <c r="A1942" s="11" t="str">
        <f t="shared" si="44"/>
        <v>SDGbaseTRA_RurCUG_v6_3C_GVAaltrp-f</v>
      </c>
      <c r="B1942" s="103" t="s">
        <v>220</v>
      </c>
      <c r="C1942" s="104" t="s">
        <v>297</v>
      </c>
      <c r="D1942" s="105" t="s">
        <v>3</v>
      </c>
      <c r="E1942" s="11" t="s">
        <v>71</v>
      </c>
      <c r="F1942" s="11">
        <v>247.42936538353601</v>
      </c>
      <c r="G1942" s="11">
        <v>219.034012327748</v>
      </c>
      <c r="H1942" s="11">
        <v>225.49903140801499</v>
      </c>
      <c r="I1942" s="11">
        <v>239.56808890414101</v>
      </c>
      <c r="J1942" s="11">
        <v>244.00268838801401</v>
      </c>
      <c r="K1942" s="11">
        <v>247.084863447825</v>
      </c>
      <c r="L1942" s="11">
        <v>250.42683315040699</v>
      </c>
      <c r="M1942" s="11">
        <v>255.844283339047</v>
      </c>
      <c r="N1942" s="11">
        <v>268.21571043831199</v>
      </c>
      <c r="O1942" s="11">
        <v>276.949009933078</v>
      </c>
      <c r="P1942" s="11">
        <v>292.71526799815803</v>
      </c>
      <c r="Q1942" s="11">
        <v>309.75953325325298</v>
      </c>
      <c r="R1942" s="11">
        <v>314.92477202482797</v>
      </c>
      <c r="S1942" s="11">
        <v>322.24404633435802</v>
      </c>
      <c r="T1942" s="11">
        <v>334.91549958733401</v>
      </c>
      <c r="U1942" s="11">
        <v>352.26875040812001</v>
      </c>
      <c r="V1942" s="11">
        <v>366.33882577332503</v>
      </c>
      <c r="W1942" s="11">
        <v>374.40358524709598</v>
      </c>
      <c r="X1942" s="11">
        <v>385.58641680018599</v>
      </c>
      <c r="Y1942" s="11">
        <v>403.82593801974201</v>
      </c>
      <c r="Z1942" s="11">
        <v>421.62119078014098</v>
      </c>
      <c r="AA1942" s="11">
        <v>434.49178288380301</v>
      </c>
      <c r="AB1942" s="11">
        <v>447.154877724838</v>
      </c>
      <c r="AC1942" s="11">
        <v>461.96884509202602</v>
      </c>
      <c r="AD1942" s="11">
        <v>475.950344094022</v>
      </c>
      <c r="AE1942" s="11">
        <v>490.911213080805</v>
      </c>
      <c r="AF1942" s="11">
        <v>499.68262143196802</v>
      </c>
      <c r="AG1942" s="11">
        <v>510.968580527678</v>
      </c>
      <c r="AH1942" s="11">
        <v>512.29349779131405</v>
      </c>
      <c r="AI1942" s="11">
        <v>513.32444673252598</v>
      </c>
      <c r="AJ1942" s="11">
        <v>516.10099922909399</v>
      </c>
      <c r="AK1942" s="11">
        <v>517.18008501857003</v>
      </c>
    </row>
    <row r="1943" spans="1:37" s="11" customFormat="1" hidden="1" x14ac:dyDescent="0.3">
      <c r="A1943" s="11" t="str">
        <f t="shared" si="44"/>
        <v>SDGbaseTRA_RurCUG_v6_3C_GVAaotrp-p</v>
      </c>
      <c r="B1943" s="103" t="s">
        <v>220</v>
      </c>
      <c r="C1943" s="104" t="s">
        <v>297</v>
      </c>
      <c r="D1943" s="105" t="s">
        <v>3</v>
      </c>
      <c r="E1943" s="11" t="s">
        <v>72</v>
      </c>
      <c r="F1943" s="11">
        <v>8.1002002972724707</v>
      </c>
      <c r="G1943" s="11">
        <v>8.5937123577291405</v>
      </c>
      <c r="H1943" s="11">
        <v>9.0573590025872193</v>
      </c>
      <c r="I1943" s="11">
        <v>9.4958090044870396</v>
      </c>
      <c r="J1943" s="11">
        <v>9.8683555283923603</v>
      </c>
      <c r="K1943" s="11">
        <v>10.1056686827786</v>
      </c>
      <c r="L1943" s="11">
        <v>10.3017429254568</v>
      </c>
      <c r="M1943" s="11">
        <v>10.4704385073114</v>
      </c>
      <c r="N1943" s="11">
        <v>10.633923173243399</v>
      </c>
      <c r="O1943" s="11">
        <v>10.2677968806702</v>
      </c>
      <c r="P1943" s="11">
        <v>10.5313318911361</v>
      </c>
      <c r="Q1943" s="11">
        <v>10.8655230391649</v>
      </c>
      <c r="R1943" s="11">
        <v>11.5369760159553</v>
      </c>
      <c r="S1943" s="11">
        <v>11.8562012943346</v>
      </c>
      <c r="T1943" s="11">
        <v>12.1547353605174</v>
      </c>
      <c r="U1943" s="11">
        <v>12.455751626873001</v>
      </c>
      <c r="V1943" s="11">
        <v>12.780515981595</v>
      </c>
      <c r="W1943" s="11">
        <v>13.0508352387083</v>
      </c>
      <c r="X1943" s="11">
        <v>13.175545824260301</v>
      </c>
      <c r="Y1943" s="11">
        <v>13.281420965295901</v>
      </c>
      <c r="Z1943" s="11">
        <v>13.3716561925341</v>
      </c>
      <c r="AA1943" s="11">
        <v>13.4240729279208</v>
      </c>
      <c r="AB1943" s="11">
        <v>13.3546894972537</v>
      </c>
      <c r="AC1943" s="11">
        <v>13.462114557750301</v>
      </c>
      <c r="AD1943" s="11">
        <v>13.7668857486654</v>
      </c>
      <c r="AE1943" s="11">
        <v>14.1372760074507</v>
      </c>
      <c r="AF1943" s="11">
        <v>14.5252958290323</v>
      </c>
      <c r="AG1943" s="11">
        <v>14.911696389873301</v>
      </c>
      <c r="AH1943" s="11">
        <v>14.7347229991076</v>
      </c>
      <c r="AI1943" s="11">
        <v>14.8245435365434</v>
      </c>
      <c r="AJ1943" s="11">
        <v>15.0167206249284</v>
      </c>
      <c r="AK1943" s="11">
        <v>15.181279995056901</v>
      </c>
    </row>
    <row r="1944" spans="1:37" s="11" customFormat="1" hidden="1" x14ac:dyDescent="0.3">
      <c r="A1944" s="11" t="str">
        <f t="shared" si="44"/>
        <v>SDGbaseTRA_RurCUG_v6_3C_GVAaotrp-f</v>
      </c>
      <c r="B1944" s="103" t="s">
        <v>220</v>
      </c>
      <c r="C1944" s="104" t="s">
        <v>297</v>
      </c>
      <c r="D1944" s="105" t="s">
        <v>3</v>
      </c>
      <c r="E1944" s="11" t="s">
        <v>73</v>
      </c>
      <c r="F1944" s="11">
        <v>7.2942674736109696</v>
      </c>
      <c r="G1944" s="11">
        <v>7.0206437391008301</v>
      </c>
      <c r="H1944" s="11">
        <v>7.34956759375138</v>
      </c>
      <c r="I1944" s="11">
        <v>7.7419321487568</v>
      </c>
      <c r="J1944" s="11">
        <v>7.8290256664949096</v>
      </c>
      <c r="K1944" s="11">
        <v>7.9043210199553204</v>
      </c>
      <c r="L1944" s="11">
        <v>8.0029881304221693</v>
      </c>
      <c r="M1944" s="11">
        <v>8.1606348722665807</v>
      </c>
      <c r="N1944" s="11">
        <v>8.45896266095043</v>
      </c>
      <c r="O1944" s="11">
        <v>8.5112394328887007</v>
      </c>
      <c r="P1944" s="11">
        <v>8.8786764903571402</v>
      </c>
      <c r="Q1944" s="11">
        <v>9.2984470663466894</v>
      </c>
      <c r="R1944" s="11">
        <v>9.5449874066175706</v>
      </c>
      <c r="S1944" s="11">
        <v>9.7506509658480098</v>
      </c>
      <c r="T1944" s="11">
        <v>10.068980577052599</v>
      </c>
      <c r="U1944" s="11">
        <v>10.479643688883201</v>
      </c>
      <c r="V1944" s="11">
        <v>10.8515684536587</v>
      </c>
      <c r="W1944" s="11">
        <v>11.088071253676199</v>
      </c>
      <c r="X1944" s="11">
        <v>11.292492647509601</v>
      </c>
      <c r="Y1944" s="11">
        <v>11.6728435552367</v>
      </c>
      <c r="Z1944" s="11">
        <v>12.0557710413254</v>
      </c>
      <c r="AA1944" s="11">
        <v>12.335720240604299</v>
      </c>
      <c r="AB1944" s="11">
        <v>12.5381698719382</v>
      </c>
      <c r="AC1944" s="11">
        <v>12.834318955334201</v>
      </c>
      <c r="AD1944" s="11">
        <v>13.1839222764968</v>
      </c>
      <c r="AE1944" s="11">
        <v>13.556746249883499</v>
      </c>
      <c r="AF1944" s="11">
        <v>13.7914554033917</v>
      </c>
      <c r="AG1944" s="11">
        <v>14.039317007645399</v>
      </c>
      <c r="AH1944" s="11">
        <v>13.9276824754497</v>
      </c>
      <c r="AI1944" s="11">
        <v>13.907415987877799</v>
      </c>
      <c r="AJ1944" s="11">
        <v>13.9644888503187</v>
      </c>
      <c r="AK1944" s="11">
        <v>14.0008523708239</v>
      </c>
    </row>
    <row r="1945" spans="1:37" s="11" customFormat="1" hidden="1" x14ac:dyDescent="0.3">
      <c r="A1945" s="11" t="str">
        <f t="shared" si="44"/>
        <v>SDGbaseTRA_RurCUG_v6_3C_GVAaprtr</v>
      </c>
      <c r="B1945" s="103" t="s">
        <v>220</v>
      </c>
      <c r="C1945" s="104" t="s">
        <v>297</v>
      </c>
      <c r="D1945" s="105" t="s">
        <v>3</v>
      </c>
      <c r="E1945" s="11" t="s">
        <v>74</v>
      </c>
      <c r="F1945" s="106">
        <v>5.0000000000001895E-10</v>
      </c>
      <c r="G1945" s="106">
        <v>4.7323707693549097E-10</v>
      </c>
      <c r="H1945" s="106">
        <v>4.8409336710338798E-10</v>
      </c>
      <c r="I1945" s="106">
        <v>4.7600376940904496E-10</v>
      </c>
      <c r="J1945" s="106">
        <v>4.7461207065141403E-10</v>
      </c>
      <c r="K1945" s="106">
        <v>4.8757818046272302E-10</v>
      </c>
      <c r="L1945" s="106">
        <v>5.0310305244163305E-10</v>
      </c>
      <c r="M1945" s="106">
        <v>5.1901093433322302E-10</v>
      </c>
      <c r="N1945" s="106">
        <v>5.3647856786194102E-10</v>
      </c>
      <c r="O1945" s="106">
        <v>5.3266125148058504E-10</v>
      </c>
      <c r="P1945" s="106">
        <v>5.5474590598364599E-10</v>
      </c>
      <c r="Q1945" s="106">
        <v>5.8115426644798802E-10</v>
      </c>
      <c r="R1945" s="106">
        <v>6.3169179757742205E-10</v>
      </c>
      <c r="S1945" s="106">
        <v>6.5933652702558701E-10</v>
      </c>
      <c r="T1945" s="106">
        <v>6.8166241291302404E-10</v>
      </c>
      <c r="U1945" s="106">
        <v>7.1013575646130803E-10</v>
      </c>
      <c r="V1945" s="106">
        <v>7.4495548691016003E-10</v>
      </c>
      <c r="W1945" s="106">
        <v>7.7302423035880501E-10</v>
      </c>
      <c r="X1945" s="106">
        <v>7.9185626852372396E-10</v>
      </c>
      <c r="Y1945" s="106">
        <v>8.1281424601797499E-10</v>
      </c>
      <c r="Z1945" s="106">
        <v>8.3149902290512795E-10</v>
      </c>
      <c r="AA1945" s="106">
        <v>8.4000886680184204E-10</v>
      </c>
      <c r="AB1945" s="106">
        <v>8.5471857030411198E-10</v>
      </c>
      <c r="AC1945" s="106">
        <v>8.7960955445359396E-10</v>
      </c>
      <c r="AD1945" s="106">
        <v>9.2034290433160504E-10</v>
      </c>
      <c r="AE1945" s="106">
        <v>9.6750743816286295E-10</v>
      </c>
      <c r="AF1945" s="106">
        <v>1.026048469465E-9</v>
      </c>
      <c r="AG1945" s="106">
        <v>1.0991512076824801E-9</v>
      </c>
      <c r="AH1945" s="106">
        <v>1.0513585515429699E-9</v>
      </c>
      <c r="AI1945" s="106">
        <v>1.00786832395074E-9</v>
      </c>
      <c r="AJ1945" s="106">
        <v>9.6796605192875492E-10</v>
      </c>
      <c r="AK1945" s="106">
        <v>9.3162108490172795E-10</v>
      </c>
    </row>
    <row r="1946" spans="1:37" s="11" customFormat="1" hidden="1" x14ac:dyDescent="0.3">
      <c r="A1946" s="11" t="str">
        <f t="shared" si="44"/>
        <v>SDGbaseTRA_RurCUG_v6_3C_GVAatrps</v>
      </c>
      <c r="B1946" s="103" t="s">
        <v>220</v>
      </c>
      <c r="C1946" s="104" t="s">
        <v>297</v>
      </c>
      <c r="D1946" s="105" t="s">
        <v>3</v>
      </c>
      <c r="E1946" s="11" t="s">
        <v>75</v>
      </c>
      <c r="F1946" s="11">
        <v>54.941564078995697</v>
      </c>
      <c r="G1946" s="11">
        <v>50.356120304814802</v>
      </c>
      <c r="H1946" s="11">
        <v>51.4651815372805</v>
      </c>
      <c r="I1946" s="11">
        <v>51.789136671660998</v>
      </c>
      <c r="J1946" s="11">
        <v>52.678889170589997</v>
      </c>
      <c r="K1946" s="11">
        <v>53.949349498499103</v>
      </c>
      <c r="L1946" s="11">
        <v>55.2530543769833</v>
      </c>
      <c r="M1946" s="11">
        <v>56.225884358750697</v>
      </c>
      <c r="N1946" s="11">
        <v>57.267413553652197</v>
      </c>
      <c r="O1946" s="11">
        <v>58.606401990464597</v>
      </c>
      <c r="P1946" s="11">
        <v>59.869027374752797</v>
      </c>
      <c r="Q1946" s="11">
        <v>60.892934297883201</v>
      </c>
      <c r="R1946" s="11">
        <v>63.0267538066404</v>
      </c>
      <c r="S1946" s="11">
        <v>65.263017166536997</v>
      </c>
      <c r="T1946" s="11">
        <v>67.329588425727195</v>
      </c>
      <c r="U1946" s="11">
        <v>69.686908333240396</v>
      </c>
      <c r="V1946" s="11">
        <v>71.875437075741402</v>
      </c>
      <c r="W1946" s="11">
        <v>74.2946382869156</v>
      </c>
      <c r="X1946" s="11">
        <v>76.266031535712898</v>
      </c>
      <c r="Y1946" s="11">
        <v>78.163354225395807</v>
      </c>
      <c r="Z1946" s="11">
        <v>80.016193285877605</v>
      </c>
      <c r="AA1946" s="11">
        <v>81.825310562096007</v>
      </c>
      <c r="AB1946" s="11">
        <v>86.4049434453201</v>
      </c>
      <c r="AC1946" s="11">
        <v>90.773215383493707</v>
      </c>
      <c r="AD1946" s="11">
        <v>95.328194902717399</v>
      </c>
      <c r="AE1946" s="11">
        <v>99.858081014629207</v>
      </c>
      <c r="AF1946" s="11">
        <v>104.44706616550801</v>
      </c>
      <c r="AG1946" s="11">
        <v>108.223026681703</v>
      </c>
      <c r="AH1946" s="11">
        <v>109.563454208235</v>
      </c>
      <c r="AI1946" s="11">
        <v>110.586653971853</v>
      </c>
      <c r="AJ1946" s="11">
        <v>111.607008390633</v>
      </c>
      <c r="AK1946" s="11">
        <v>112.434989348128</v>
      </c>
    </row>
    <row r="1947" spans="1:37" s="11" customFormat="1" hidden="1" x14ac:dyDescent="0.3">
      <c r="A1947" s="11" t="str">
        <f t="shared" si="44"/>
        <v>SDGbaseTRA_RurCUG_v6_3C_GVAacomm</v>
      </c>
      <c r="B1947" s="103" t="s">
        <v>220</v>
      </c>
      <c r="C1947" s="104" t="s">
        <v>297</v>
      </c>
      <c r="D1947" s="105" t="s">
        <v>3</v>
      </c>
      <c r="E1947" s="11" t="s">
        <v>76</v>
      </c>
      <c r="F1947" s="11">
        <v>84.052107429895301</v>
      </c>
      <c r="G1947" s="11">
        <v>70.154108456069693</v>
      </c>
      <c r="H1947" s="11">
        <v>75.236328832347795</v>
      </c>
      <c r="I1947" s="11">
        <v>77.502460441299604</v>
      </c>
      <c r="J1947" s="11">
        <v>80.582530305624502</v>
      </c>
      <c r="K1947" s="11">
        <v>83.514232204998507</v>
      </c>
      <c r="L1947" s="11">
        <v>86.404758731944497</v>
      </c>
      <c r="M1947" s="11">
        <v>89.635553701977898</v>
      </c>
      <c r="N1947" s="11">
        <v>92.732366601869998</v>
      </c>
      <c r="O1947" s="11">
        <v>96.330252000644705</v>
      </c>
      <c r="P1947" s="11">
        <v>100.019847441498</v>
      </c>
      <c r="Q1947" s="11">
        <v>103.76241502978699</v>
      </c>
      <c r="R1947" s="11">
        <v>109.02513891518601</v>
      </c>
      <c r="S1947" s="11">
        <v>113.027716665466</v>
      </c>
      <c r="T1947" s="11">
        <v>117.199125058056</v>
      </c>
      <c r="U1947" s="11">
        <v>121.812338791025</v>
      </c>
      <c r="V1947" s="11">
        <v>126.75914228157001</v>
      </c>
      <c r="W1947" s="11">
        <v>131.808578940323</v>
      </c>
      <c r="X1947" s="11">
        <v>136.781924557444</v>
      </c>
      <c r="Y1947" s="11">
        <v>141.324794261151</v>
      </c>
      <c r="Z1947" s="11">
        <v>145.82084247634</v>
      </c>
      <c r="AA1947" s="11">
        <v>150.15932120898501</v>
      </c>
      <c r="AB1947" s="11">
        <v>153.231900120257</v>
      </c>
      <c r="AC1947" s="11">
        <v>157.321650179849</v>
      </c>
      <c r="AD1947" s="11">
        <v>162.66052695849999</v>
      </c>
      <c r="AE1947" s="11">
        <v>168.44997949779599</v>
      </c>
      <c r="AF1947" s="11">
        <v>174.74190026357999</v>
      </c>
      <c r="AG1947" s="11">
        <v>181.0696970848</v>
      </c>
      <c r="AH1947" s="11">
        <v>181.278332644849</v>
      </c>
      <c r="AI1947" s="11">
        <v>180.479631466462</v>
      </c>
      <c r="AJ1947" s="11">
        <v>179.78358528473601</v>
      </c>
      <c r="AK1947" s="11">
        <v>178.837789775723</v>
      </c>
    </row>
    <row r="1948" spans="1:37" s="11" customFormat="1" hidden="1" x14ac:dyDescent="0.3">
      <c r="A1948" s="11" t="str">
        <f t="shared" si="44"/>
        <v>SDGbaseTRA_RurCUG_v6_3C_GVAafsrv</v>
      </c>
      <c r="B1948" s="103" t="s">
        <v>220</v>
      </c>
      <c r="C1948" s="104" t="s">
        <v>297</v>
      </c>
      <c r="D1948" s="105" t="s">
        <v>3</v>
      </c>
      <c r="E1948" s="11" t="s">
        <v>77</v>
      </c>
      <c r="F1948" s="11">
        <v>413.43609675688703</v>
      </c>
      <c r="G1948" s="11">
        <v>375.65780342126499</v>
      </c>
      <c r="H1948" s="11">
        <v>394.027031942245</v>
      </c>
      <c r="I1948" s="11">
        <v>394.61655496314398</v>
      </c>
      <c r="J1948" s="11">
        <v>406.61912367913402</v>
      </c>
      <c r="K1948" s="11">
        <v>420.25471663828</v>
      </c>
      <c r="L1948" s="11">
        <v>435.403804806322</v>
      </c>
      <c r="M1948" s="11">
        <v>451.36366227596602</v>
      </c>
      <c r="N1948" s="11">
        <v>467.843237263106</v>
      </c>
      <c r="O1948" s="11">
        <v>486.86467230064198</v>
      </c>
      <c r="P1948" s="11">
        <v>506.748506230028</v>
      </c>
      <c r="Q1948" s="11">
        <v>526.38866054877599</v>
      </c>
      <c r="R1948" s="11">
        <v>558.82969013737295</v>
      </c>
      <c r="S1948" s="11">
        <v>580.82604431283903</v>
      </c>
      <c r="T1948" s="11">
        <v>603.61829287593696</v>
      </c>
      <c r="U1948" s="11">
        <v>629.52844931447805</v>
      </c>
      <c r="V1948" s="11">
        <v>655.27634622833205</v>
      </c>
      <c r="W1948" s="11">
        <v>682.85213442385896</v>
      </c>
      <c r="X1948" s="11">
        <v>711.51842819624301</v>
      </c>
      <c r="Y1948" s="11">
        <v>737.37379200432395</v>
      </c>
      <c r="Z1948" s="11">
        <v>763.51270247512696</v>
      </c>
      <c r="AA1948" s="11">
        <v>789.14960102210898</v>
      </c>
      <c r="AB1948" s="11">
        <v>818.02778001496199</v>
      </c>
      <c r="AC1948" s="11">
        <v>845.68030507587196</v>
      </c>
      <c r="AD1948" s="11">
        <v>874.058985498889</v>
      </c>
      <c r="AE1948" s="11">
        <v>904.002109568842</v>
      </c>
      <c r="AF1948" s="11">
        <v>936.66923902026497</v>
      </c>
      <c r="AG1948" s="11">
        <v>970.06865661221502</v>
      </c>
      <c r="AH1948" s="11">
        <v>968.28050590840303</v>
      </c>
      <c r="AI1948" s="11">
        <v>961.61288045755703</v>
      </c>
      <c r="AJ1948" s="11">
        <v>955.32733315951202</v>
      </c>
      <c r="AK1948" s="11">
        <v>947.95149515357605</v>
      </c>
    </row>
    <row r="1949" spans="1:37" s="11" customFormat="1" hidden="1" x14ac:dyDescent="0.3">
      <c r="A1949" s="11" t="str">
        <f t="shared" si="44"/>
        <v>SDGbaseTRA_RurCUG_v6_3C_GVAabsrv</v>
      </c>
      <c r="B1949" s="103" t="s">
        <v>220</v>
      </c>
      <c r="C1949" s="104" t="s">
        <v>297</v>
      </c>
      <c r="D1949" s="105" t="s">
        <v>3</v>
      </c>
      <c r="E1949" s="11" t="s">
        <v>78</v>
      </c>
      <c r="F1949" s="11">
        <v>367.47747877216102</v>
      </c>
      <c r="G1949" s="11">
        <v>309.59547462993697</v>
      </c>
      <c r="H1949" s="11">
        <v>328.14574122740402</v>
      </c>
      <c r="I1949" s="11">
        <v>335.71959975866503</v>
      </c>
      <c r="J1949" s="11">
        <v>348.47512358488598</v>
      </c>
      <c r="K1949" s="11">
        <v>361.37266275054901</v>
      </c>
      <c r="L1949" s="11">
        <v>374.39276845836599</v>
      </c>
      <c r="M1949" s="11">
        <v>387.99919049538101</v>
      </c>
      <c r="N1949" s="11">
        <v>401.56921535797301</v>
      </c>
      <c r="O1949" s="11">
        <v>416.21624808436502</v>
      </c>
      <c r="P1949" s="11">
        <v>432.53909608305901</v>
      </c>
      <c r="Q1949" s="11">
        <v>449.14657115606502</v>
      </c>
      <c r="R1949" s="11">
        <v>474.07386827136202</v>
      </c>
      <c r="S1949" s="11">
        <v>491.69347747889299</v>
      </c>
      <c r="T1949" s="11">
        <v>509.95702827015498</v>
      </c>
      <c r="U1949" s="11">
        <v>530.36383271298905</v>
      </c>
      <c r="V1949" s="11">
        <v>551.790614078055</v>
      </c>
      <c r="W1949" s="11">
        <v>573.790620768895</v>
      </c>
      <c r="X1949" s="11">
        <v>595.48991369790997</v>
      </c>
      <c r="Y1949" s="11">
        <v>615.25060641647599</v>
      </c>
      <c r="Z1949" s="11">
        <v>635.19351238531306</v>
      </c>
      <c r="AA1949" s="11">
        <v>654.24769494180703</v>
      </c>
      <c r="AB1949" s="11">
        <v>672.46336024751702</v>
      </c>
      <c r="AC1949" s="11">
        <v>691.43157406592104</v>
      </c>
      <c r="AD1949" s="11">
        <v>713.41625902682699</v>
      </c>
      <c r="AE1949" s="11">
        <v>737.43947816726995</v>
      </c>
      <c r="AF1949" s="11">
        <v>764.01166168514703</v>
      </c>
      <c r="AG1949" s="11">
        <v>791.20593030478096</v>
      </c>
      <c r="AH1949" s="11">
        <v>793.13252815774399</v>
      </c>
      <c r="AI1949" s="11">
        <v>791.01366576257897</v>
      </c>
      <c r="AJ1949" s="11">
        <v>788.37659235333194</v>
      </c>
      <c r="AK1949" s="11">
        <v>784.54050043845803</v>
      </c>
    </row>
    <row r="1950" spans="1:37" s="11" customFormat="1" hidden="1" x14ac:dyDescent="0.3">
      <c r="A1950" s="11" t="str">
        <f t="shared" si="44"/>
        <v>SDGbaseTRA_RurCUG_v6_3C_GVAagsrv</v>
      </c>
      <c r="B1950" s="103" t="s">
        <v>220</v>
      </c>
      <c r="C1950" s="104" t="s">
        <v>297</v>
      </c>
      <c r="D1950" s="105" t="s">
        <v>3</v>
      </c>
      <c r="E1950" s="11" t="s">
        <v>79</v>
      </c>
      <c r="F1950" s="11">
        <v>789.43519992016695</v>
      </c>
      <c r="G1950" s="11">
        <v>748.86448104811802</v>
      </c>
      <c r="H1950" s="11">
        <v>774.45662586320702</v>
      </c>
      <c r="I1950" s="11">
        <v>868.56262648002405</v>
      </c>
      <c r="J1950" s="11">
        <v>880.86685745978298</v>
      </c>
      <c r="K1950" s="11">
        <v>899.95355452422905</v>
      </c>
      <c r="L1950" s="11">
        <v>922.57523900836895</v>
      </c>
      <c r="M1950" s="11">
        <v>946.76287028350202</v>
      </c>
      <c r="N1950" s="11">
        <v>970.45795937785203</v>
      </c>
      <c r="O1950" s="11">
        <v>987.65380703773405</v>
      </c>
      <c r="P1950" s="11">
        <v>1012.93126804069</v>
      </c>
      <c r="Q1950" s="11">
        <v>1039.0944092023201</v>
      </c>
      <c r="R1950" s="11">
        <v>1071.3192364814599</v>
      </c>
      <c r="S1950" s="11">
        <v>1100.9891706748799</v>
      </c>
      <c r="T1950" s="11">
        <v>1130.53348867315</v>
      </c>
      <c r="U1950" s="11">
        <v>1162.93181882776</v>
      </c>
      <c r="V1950" s="11">
        <v>1196.30388819465</v>
      </c>
      <c r="W1950" s="11">
        <v>1229.08205919386</v>
      </c>
      <c r="X1950" s="11">
        <v>1260.2110180509601</v>
      </c>
      <c r="Y1950" s="11">
        <v>1288.7617796494801</v>
      </c>
      <c r="Z1950" s="11">
        <v>1317.9502503844201</v>
      </c>
      <c r="AA1950" s="11">
        <v>1347.4528559456201</v>
      </c>
      <c r="AB1950" s="11">
        <v>1374.9934793729799</v>
      </c>
      <c r="AC1950" s="11">
        <v>1406.1437885402599</v>
      </c>
      <c r="AD1950" s="11">
        <v>1442.6655819561399</v>
      </c>
      <c r="AE1950" s="11">
        <v>1481.4284377162701</v>
      </c>
      <c r="AF1950" s="11">
        <v>1522.3223047054601</v>
      </c>
      <c r="AG1950" s="11">
        <v>1562.06147620145</v>
      </c>
      <c r="AH1950" s="11">
        <v>1559.49737835726</v>
      </c>
      <c r="AI1950" s="11">
        <v>1564.9511579089101</v>
      </c>
      <c r="AJ1950" s="11">
        <v>1580.4432290550101</v>
      </c>
      <c r="AK1950" s="11">
        <v>1599.3951252658301</v>
      </c>
    </row>
    <row r="1951" spans="1:37" s="11" customFormat="1" hidden="1" x14ac:dyDescent="0.3">
      <c r="A1951" s="11" t="str">
        <f t="shared" si="44"/>
        <v>SDGbaseTRA_RurCUG_v6_3C_GVAaosrv</v>
      </c>
      <c r="B1951" s="103" t="s">
        <v>220</v>
      </c>
      <c r="C1951" s="104" t="s">
        <v>297</v>
      </c>
      <c r="D1951" s="105" t="s">
        <v>3</v>
      </c>
      <c r="E1951" s="11" t="s">
        <v>80</v>
      </c>
      <c r="F1951" s="11">
        <v>475.07820917543302</v>
      </c>
      <c r="G1951" s="11">
        <v>490.31258912171501</v>
      </c>
      <c r="H1951" s="11">
        <v>501.24261835201401</v>
      </c>
      <c r="I1951" s="11">
        <v>498.19392615487698</v>
      </c>
      <c r="J1951" s="11">
        <v>510.68057133131902</v>
      </c>
      <c r="K1951" s="11">
        <v>524.62025108542798</v>
      </c>
      <c r="L1951" s="11">
        <v>540.23982102719003</v>
      </c>
      <c r="M1951" s="11">
        <v>557.90936890846001</v>
      </c>
      <c r="N1951" s="11">
        <v>576.88538705979204</v>
      </c>
      <c r="O1951" s="11">
        <v>598.48756260708001</v>
      </c>
      <c r="P1951" s="11">
        <v>621.95744900608702</v>
      </c>
      <c r="Q1951" s="11">
        <v>645.66162716137205</v>
      </c>
      <c r="R1951" s="11">
        <v>681.59685795305097</v>
      </c>
      <c r="S1951" s="11">
        <v>707.01822659211098</v>
      </c>
      <c r="T1951" s="11">
        <v>733.53499581393203</v>
      </c>
      <c r="U1951" s="11">
        <v>763.30782627581095</v>
      </c>
      <c r="V1951" s="11">
        <v>794.07327686653298</v>
      </c>
      <c r="W1951" s="11">
        <v>826.01884526009201</v>
      </c>
      <c r="X1951" s="11">
        <v>858.20172440402098</v>
      </c>
      <c r="Y1951" s="11">
        <v>887.823600574647</v>
      </c>
      <c r="Z1951" s="11">
        <v>917.40790428318201</v>
      </c>
      <c r="AA1951" s="11">
        <v>945.82101791981597</v>
      </c>
      <c r="AB1951" s="11">
        <v>973.94751184926497</v>
      </c>
      <c r="AC1951" s="11">
        <v>1002.45759161288</v>
      </c>
      <c r="AD1951" s="11">
        <v>1033.30769353703</v>
      </c>
      <c r="AE1951" s="11">
        <v>1066.6144274646001</v>
      </c>
      <c r="AF1951" s="11">
        <v>1103.04644833464</v>
      </c>
      <c r="AG1951" s="11">
        <v>1140.31953745337</v>
      </c>
      <c r="AH1951" s="11">
        <v>1142.7104005339099</v>
      </c>
      <c r="AI1951" s="11">
        <v>1139.13671571277</v>
      </c>
      <c r="AJ1951" s="11">
        <v>1133.9237421979201</v>
      </c>
      <c r="AK1951" s="11">
        <v>1126.43078809692</v>
      </c>
    </row>
    <row r="1952" spans="1:37" s="11" customFormat="1" hidden="1" x14ac:dyDescent="0.3">
      <c r="A1952" s="11" t="str">
        <f t="shared" si="44"/>
        <v>SDGbaseTRA_RurCUG_v6_3C_GVAtotal</v>
      </c>
      <c r="B1952" s="103" t="s">
        <v>220</v>
      </c>
      <c r="C1952" s="104" t="s">
        <v>297</v>
      </c>
      <c r="D1952" s="105" t="s">
        <v>3</v>
      </c>
      <c r="E1952" s="11" t="s">
        <v>1</v>
      </c>
      <c r="F1952" s="11">
        <v>4444.8669705644197</v>
      </c>
      <c r="G1952" s="11">
        <v>4194.6797798524703</v>
      </c>
      <c r="H1952" s="11">
        <v>4327.2617063780999</v>
      </c>
      <c r="I1952" s="11">
        <v>4502.7199236246397</v>
      </c>
      <c r="J1952" s="11">
        <v>4596.2190798239199</v>
      </c>
      <c r="K1952" s="11">
        <v>4708.5236708595203</v>
      </c>
      <c r="L1952" s="11">
        <v>4834.9533449619903</v>
      </c>
      <c r="M1952" s="11">
        <v>4965.6672362365198</v>
      </c>
      <c r="N1952" s="11">
        <v>5106.4409202789402</v>
      </c>
      <c r="O1952" s="11">
        <v>5260.6374028557402</v>
      </c>
      <c r="P1952" s="11">
        <v>5431.5290315628199</v>
      </c>
      <c r="Q1952" s="11">
        <v>5602.7878374760003</v>
      </c>
      <c r="R1952" s="11">
        <v>5797.2010631775602</v>
      </c>
      <c r="S1952" s="11">
        <v>5988.8456154498799</v>
      </c>
      <c r="T1952" s="11">
        <v>6187.3798659951999</v>
      </c>
      <c r="U1952" s="11">
        <v>6410.5739140841297</v>
      </c>
      <c r="V1952" s="11">
        <v>6627.3748240008799</v>
      </c>
      <c r="W1952" s="11">
        <v>6849.50890701751</v>
      </c>
      <c r="X1952" s="11">
        <v>7078.8882753149401</v>
      </c>
      <c r="Y1952" s="11">
        <v>7299.0538460872604</v>
      </c>
      <c r="Z1952" s="11">
        <v>7529.6352736714898</v>
      </c>
      <c r="AA1952" s="11">
        <v>7754.6856073006702</v>
      </c>
      <c r="AB1952" s="11">
        <v>8008.1610527518296</v>
      </c>
      <c r="AC1952" s="11">
        <v>8241.3900543197906</v>
      </c>
      <c r="AD1952" s="11">
        <v>8474.0266068980509</v>
      </c>
      <c r="AE1952" s="11">
        <v>8713.7068839704007</v>
      </c>
      <c r="AF1952" s="11">
        <v>8962.0781346951608</v>
      </c>
      <c r="AG1952" s="11">
        <v>9212.7907060868292</v>
      </c>
      <c r="AH1952" s="11">
        <v>9231.1882516718706</v>
      </c>
      <c r="AI1952" s="11">
        <v>9250.3290089933998</v>
      </c>
      <c r="AJ1952" s="11">
        <v>9271.0919299003999</v>
      </c>
      <c r="AK1952" s="11">
        <v>9278.2009038365595</v>
      </c>
    </row>
    <row r="1953" spans="1:37" s="11" customFormat="1" hidden="1" x14ac:dyDescent="0.3">
      <c r="A1953" s="11" t="str">
        <f t="shared" si="44"/>
        <v>SDGbaseTRA_RurCUG_v6_3GOVSHRXtotal</v>
      </c>
      <c r="B1953" s="103" t="s">
        <v>220</v>
      </c>
      <c r="C1953" s="104" t="s">
        <v>297</v>
      </c>
      <c r="D1953" s="105" t="s">
        <v>191</v>
      </c>
      <c r="E1953" s="11" t="s">
        <v>1</v>
      </c>
      <c r="F1953" s="11">
        <v>0.21230066660829899</v>
      </c>
      <c r="G1953" s="11">
        <v>0.212300713346463</v>
      </c>
      <c r="H1953" s="11">
        <v>0.212300593039078</v>
      </c>
      <c r="I1953" s="11">
        <v>0.229422407288353</v>
      </c>
      <c r="J1953" s="11">
        <v>0.22826082394025601</v>
      </c>
      <c r="K1953" s="11">
        <v>0.227530852388726</v>
      </c>
      <c r="L1953" s="11">
        <v>0.22682606128670901</v>
      </c>
      <c r="M1953" s="11">
        <v>0.22623815692604601</v>
      </c>
      <c r="N1953" s="11">
        <v>0.225241889902317</v>
      </c>
      <c r="O1953" s="11">
        <v>0.22254029416538601</v>
      </c>
      <c r="P1953" s="11">
        <v>0.22077973781423499</v>
      </c>
      <c r="Q1953" s="11">
        <v>0.21929955221667599</v>
      </c>
      <c r="R1953" s="11">
        <v>0.217582668000838</v>
      </c>
      <c r="S1953" s="11">
        <v>0.21610166996830499</v>
      </c>
      <c r="T1953" s="11">
        <v>0.21448458914966501</v>
      </c>
      <c r="U1953" s="11">
        <v>0.212539815044405</v>
      </c>
      <c r="V1953" s="11">
        <v>0.211052430537987</v>
      </c>
      <c r="W1953" s="11">
        <v>0.209409583724804</v>
      </c>
      <c r="X1953" s="11">
        <v>0.20751366445841399</v>
      </c>
      <c r="Y1953" s="11">
        <v>0.20578159841607299</v>
      </c>
      <c r="Z1953" s="11">
        <v>0.203956484464973</v>
      </c>
      <c r="AA1953" s="11">
        <v>0.20241583372409</v>
      </c>
      <c r="AB1953" s="11">
        <v>0.20012533546846401</v>
      </c>
      <c r="AC1953" s="11">
        <v>0.19888710892787001</v>
      </c>
      <c r="AD1953" s="11">
        <v>0.19824990245681501</v>
      </c>
      <c r="AE1953" s="11">
        <v>0.19771958683015101</v>
      </c>
      <c r="AF1953" s="11">
        <v>0.197212795882798</v>
      </c>
      <c r="AG1953" s="11">
        <v>0.19659343395635301</v>
      </c>
      <c r="AH1953" s="11">
        <v>0.19738837464724701</v>
      </c>
      <c r="AI1953" s="11">
        <v>0.19894778589404799</v>
      </c>
      <c r="AJ1953" s="11">
        <v>0.20137354125139201</v>
      </c>
      <c r="AK1953" s="11">
        <v>0.20444814754644999</v>
      </c>
    </row>
    <row r="1954" spans="1:37" s="11" customFormat="1" hidden="1" x14ac:dyDescent="0.3">
      <c r="A1954" s="11" t="str">
        <f t="shared" si="44"/>
        <v>SDGbaseTRA_RurCUG_v6_3INVSHRXtotal</v>
      </c>
      <c r="B1954" s="103" t="s">
        <v>220</v>
      </c>
      <c r="C1954" s="104" t="s">
        <v>297</v>
      </c>
      <c r="D1954" s="105" t="s">
        <v>189</v>
      </c>
      <c r="E1954" s="11" t="s">
        <v>1</v>
      </c>
      <c r="F1954" s="11">
        <v>0.18000953521871799</v>
      </c>
      <c r="G1954" s="11">
        <v>0.18000951608096999</v>
      </c>
      <c r="H1954" s="11">
        <v>0.18000947353926899</v>
      </c>
      <c r="I1954" s="11">
        <v>0.190583958931487</v>
      </c>
      <c r="J1954" s="11">
        <v>0.18904798431179401</v>
      </c>
      <c r="K1954" s="11">
        <v>0.18787929012363999</v>
      </c>
      <c r="L1954" s="11">
        <v>0.18700120960158001</v>
      </c>
      <c r="M1954" s="11">
        <v>0.186238758482523</v>
      </c>
      <c r="N1954" s="11">
        <v>0.18563881864114801</v>
      </c>
      <c r="O1954" s="11">
        <v>0.18540320767049301</v>
      </c>
      <c r="P1954" s="11">
        <v>0.184963509581898</v>
      </c>
      <c r="Q1954" s="11">
        <v>0.18444880366855601</v>
      </c>
      <c r="R1954" s="11">
        <v>0.170919246496539</v>
      </c>
      <c r="S1954" s="11">
        <v>0.17161918635420001</v>
      </c>
      <c r="T1954" s="11">
        <v>0.17218653587263899</v>
      </c>
      <c r="U1954" s="11">
        <v>0.17272651116023499</v>
      </c>
      <c r="V1954" s="11">
        <v>0.17310686763645899</v>
      </c>
      <c r="W1954" s="11">
        <v>0.173506486032596</v>
      </c>
      <c r="X1954" s="11">
        <v>0.17396312759271801</v>
      </c>
      <c r="Y1954" s="11">
        <v>0.174284293735435</v>
      </c>
      <c r="Z1954" s="11">
        <v>0.17466811227894</v>
      </c>
      <c r="AA1954" s="11">
        <v>0.17499908461660901</v>
      </c>
      <c r="AB1954" s="11">
        <v>0.17536183276053099</v>
      </c>
      <c r="AC1954" s="11">
        <v>0.175616511469838</v>
      </c>
      <c r="AD1954" s="11">
        <v>0.17581621142599099</v>
      </c>
      <c r="AE1954" s="11">
        <v>0.17602098043261</v>
      </c>
      <c r="AF1954" s="11">
        <v>0.17620090444285699</v>
      </c>
      <c r="AG1954" s="11">
        <v>0.17622572621918101</v>
      </c>
      <c r="AH1954" s="11">
        <v>0.17644986947548499</v>
      </c>
      <c r="AI1954" s="11">
        <v>0.17610061819016601</v>
      </c>
      <c r="AJ1954" s="11">
        <v>0.17562116494294699</v>
      </c>
      <c r="AK1954" s="11">
        <v>0.17499796367456399</v>
      </c>
    </row>
    <row r="1955" spans="1:37" s="11" customFormat="1" hidden="1" x14ac:dyDescent="0.3">
      <c r="A1955" s="11" t="str">
        <f t="shared" si="44"/>
        <v>SDGbaseTRA_RurCUG_v6_3C_QFSlabtotal</v>
      </c>
      <c r="B1955" s="103" t="s">
        <v>220</v>
      </c>
      <c r="C1955" s="104" t="s">
        <v>297</v>
      </c>
      <c r="D1955" s="105" t="s">
        <v>206</v>
      </c>
      <c r="E1955" s="11" t="s">
        <v>1</v>
      </c>
      <c r="F1955" s="11">
        <v>16418.578699979</v>
      </c>
      <c r="G1955" s="11">
        <v>15182.8391171371</v>
      </c>
      <c r="H1955" s="11">
        <v>15745.416072186599</v>
      </c>
      <c r="I1955" s="11">
        <v>16353.499927675401</v>
      </c>
      <c r="J1955" s="11">
        <v>16875.125912813499</v>
      </c>
      <c r="K1955" s="11">
        <v>17366.267638635101</v>
      </c>
      <c r="L1955" s="11">
        <v>17857.526598006902</v>
      </c>
      <c r="M1955" s="11">
        <v>18359.180298992</v>
      </c>
      <c r="N1955" s="11">
        <v>18875.731388984201</v>
      </c>
      <c r="O1955" s="11">
        <v>19388.429863923098</v>
      </c>
      <c r="P1955" s="11">
        <v>19946.954385760699</v>
      </c>
      <c r="Q1955" s="11">
        <v>20531.095544821601</v>
      </c>
      <c r="R1955" s="11">
        <v>21145.8049642841</v>
      </c>
      <c r="S1955" s="11">
        <v>21792.680352093499</v>
      </c>
      <c r="T1955" s="11">
        <v>22467.707272106501</v>
      </c>
      <c r="U1955" s="11">
        <v>23191.232048053698</v>
      </c>
      <c r="V1955" s="11">
        <v>23948.5632608286</v>
      </c>
      <c r="W1955" s="11">
        <v>24727.448516998698</v>
      </c>
      <c r="X1955" s="11">
        <v>25521.377194230099</v>
      </c>
      <c r="Y1955" s="11">
        <v>26299.726038692701</v>
      </c>
      <c r="Z1955" s="11">
        <v>27064.027377040002</v>
      </c>
      <c r="AA1955" s="11">
        <v>27817.0578917128</v>
      </c>
      <c r="AB1955" s="11">
        <v>28586.330110873001</v>
      </c>
      <c r="AC1955" s="11">
        <v>29370.397870045301</v>
      </c>
      <c r="AD1955" s="11">
        <v>30189.3909204058</v>
      </c>
      <c r="AE1955" s="11">
        <v>31050.708707464699</v>
      </c>
      <c r="AF1955" s="11">
        <v>31959.1399280554</v>
      </c>
      <c r="AG1955" s="11">
        <v>32901.305991147099</v>
      </c>
      <c r="AH1955" s="11">
        <v>33508.205728488698</v>
      </c>
      <c r="AI1955" s="11">
        <v>33875.639386350304</v>
      </c>
      <c r="AJ1955" s="11">
        <v>34103.164905281999</v>
      </c>
      <c r="AK1955" s="11">
        <v>34228.591119092998</v>
      </c>
    </row>
    <row r="1956" spans="1:37" s="11" customFormat="1" hidden="1" x14ac:dyDescent="0.3">
      <c r="A1956" s="11" t="str">
        <f t="shared" si="44"/>
        <v>SDGbaseTRA_RurCUG_v6_3C_PubDeftotal</v>
      </c>
      <c r="B1956" s="103" t="s">
        <v>220</v>
      </c>
      <c r="C1956" s="104" t="s">
        <v>297</v>
      </c>
      <c r="D1956" s="105" t="s">
        <v>99</v>
      </c>
      <c r="E1956" s="11" t="s">
        <v>1</v>
      </c>
      <c r="F1956" s="11">
        <v>-2.69193962733548E-3</v>
      </c>
      <c r="G1956" s="11">
        <v>-2.91961162141623E-3</v>
      </c>
      <c r="H1956" s="11">
        <v>-2.8976876097679002E-3</v>
      </c>
      <c r="I1956" s="11">
        <v>2.05372848849362E-2</v>
      </c>
      <c r="J1956" s="11">
        <v>1.7309493827495699E-2</v>
      </c>
      <c r="K1956" s="11">
        <v>1.50415206921249E-2</v>
      </c>
      <c r="L1956" s="11">
        <v>1.3274343285202E-2</v>
      </c>
      <c r="M1956" s="11">
        <v>1.1771464010565899E-2</v>
      </c>
      <c r="N1956" s="11">
        <v>1.03330492229592E-2</v>
      </c>
      <c r="O1956" s="11">
        <v>8.8325896603974798E-3</v>
      </c>
      <c r="P1956" s="11">
        <v>7.3914728862949303E-3</v>
      </c>
      <c r="Q1956" s="11">
        <v>5.93809079053376E-3</v>
      </c>
      <c r="R1956" s="11">
        <v>-1.51859928184979E-2</v>
      </c>
      <c r="S1956" s="11">
        <v>-1.4736638826272901E-2</v>
      </c>
      <c r="T1956" s="11">
        <v>-1.4716194563654601E-2</v>
      </c>
      <c r="U1956" s="11">
        <v>-1.47901883573695E-2</v>
      </c>
      <c r="V1956" s="11">
        <v>-1.4868925000015199E-2</v>
      </c>
      <c r="W1956" s="11">
        <v>-1.50414953285865E-2</v>
      </c>
      <c r="X1956" s="11">
        <v>-1.5323147418299401E-2</v>
      </c>
      <c r="Y1956" s="11">
        <v>-1.5871600366459199E-2</v>
      </c>
      <c r="Z1956" s="11">
        <v>-1.6343593764666701E-2</v>
      </c>
      <c r="AA1956" s="11">
        <v>-1.6804292721965802E-2</v>
      </c>
      <c r="AB1956" s="11">
        <v>-1.7516101196364701E-2</v>
      </c>
      <c r="AC1956" s="11">
        <v>-1.7637761806632901E-2</v>
      </c>
      <c r="AD1956" s="11">
        <v>-1.7442163812897898E-2</v>
      </c>
      <c r="AE1956" s="11">
        <v>-1.71126627157729E-2</v>
      </c>
      <c r="AF1956" s="11">
        <v>-1.6792783158821899E-2</v>
      </c>
      <c r="AG1956" s="11">
        <v>-1.6799493721001701E-2</v>
      </c>
      <c r="AH1956" s="11">
        <v>-1.55533848314255E-2</v>
      </c>
      <c r="AI1956" s="11">
        <v>-1.53755967915504E-2</v>
      </c>
      <c r="AJ1956" s="11">
        <v>-1.5064281147468399E-2</v>
      </c>
      <c r="AK1956" s="11">
        <v>-1.47508628778906E-2</v>
      </c>
    </row>
    <row r="1957" spans="1:37" s="11" customFormat="1" hidden="1" x14ac:dyDescent="0.3">
      <c r="A1957" s="11" t="str">
        <f t="shared" si="44"/>
        <v>SDGbaseTRA_RurCUG_v6_3YIXent-n</v>
      </c>
      <c r="B1957" s="103" t="s">
        <v>220</v>
      </c>
      <c r="C1957" s="104" t="s">
        <v>297</v>
      </c>
      <c r="D1957" s="105" t="s">
        <v>95</v>
      </c>
      <c r="E1957" s="11" t="s">
        <v>82</v>
      </c>
      <c r="F1957" s="11">
        <v>1681.67535303255</v>
      </c>
      <c r="G1957" s="11">
        <v>1548.8683023082899</v>
      </c>
      <c r="H1957" s="11">
        <v>1605.7594323103599</v>
      </c>
      <c r="I1957" s="11">
        <v>1628.74465889663</v>
      </c>
      <c r="J1957" s="11">
        <v>1666.60089613178</v>
      </c>
      <c r="K1957" s="11">
        <v>1707.54405886019</v>
      </c>
      <c r="L1957" s="11">
        <v>1750.8933495046799</v>
      </c>
      <c r="M1957" s="11">
        <v>1795.7831586828199</v>
      </c>
      <c r="N1957" s="11">
        <v>1847.3635962069</v>
      </c>
      <c r="O1957" s="11">
        <v>1911.3167399982499</v>
      </c>
      <c r="P1957" s="11">
        <v>1974.0938794422</v>
      </c>
      <c r="Q1957" s="11">
        <v>2035.68552878319</v>
      </c>
      <c r="R1957" s="11">
        <v>2121.1635391835998</v>
      </c>
      <c r="S1957" s="11">
        <v>2188.6561076498701</v>
      </c>
      <c r="T1957" s="11">
        <v>2259.2814187593499</v>
      </c>
      <c r="U1957" s="11">
        <v>2338.9247396795899</v>
      </c>
      <c r="V1957" s="11">
        <v>2417.0059683617901</v>
      </c>
      <c r="W1957" s="11">
        <v>2497.6810538682098</v>
      </c>
      <c r="X1957" s="11">
        <v>2581.91176361629</v>
      </c>
      <c r="Y1957" s="11">
        <v>2666.4426438518799</v>
      </c>
      <c r="Z1957" s="11">
        <v>2760.0069355792298</v>
      </c>
      <c r="AA1957" s="11">
        <v>2849.8234854481502</v>
      </c>
      <c r="AB1957" s="11">
        <v>2957.1602389794102</v>
      </c>
      <c r="AC1957" s="11">
        <v>3043.9009233301399</v>
      </c>
      <c r="AD1957" s="11">
        <v>3120.5339099023299</v>
      </c>
      <c r="AE1957" s="11">
        <v>3196.55017884872</v>
      </c>
      <c r="AF1957" s="11">
        <v>3273.02810489784</v>
      </c>
      <c r="AG1957" s="11">
        <v>3330.5317565733699</v>
      </c>
      <c r="AH1957" s="11">
        <v>3346.8416008327499</v>
      </c>
      <c r="AI1957" s="11">
        <v>3354.9247868992502</v>
      </c>
      <c r="AJ1957" s="11">
        <v>3351.02754113631</v>
      </c>
      <c r="AK1957" s="11">
        <v>3337.9223056359101</v>
      </c>
    </row>
    <row r="1958" spans="1:37" s="11" customFormat="1" hidden="1" x14ac:dyDescent="0.3">
      <c r="A1958" s="11" t="str">
        <f t="shared" si="44"/>
        <v>SDGbaseTRA_RurCUG_v6_3YIXent-e</v>
      </c>
      <c r="B1958" s="103" t="s">
        <v>220</v>
      </c>
      <c r="C1958" s="104" t="s">
        <v>297</v>
      </c>
      <c r="D1958" s="105" t="s">
        <v>95</v>
      </c>
      <c r="E1958" s="11" t="s">
        <v>83</v>
      </c>
      <c r="F1958" s="11">
        <v>67.674501211460495</v>
      </c>
      <c r="G1958" s="11">
        <v>74.718443581212796</v>
      </c>
      <c r="H1958" s="11">
        <v>62.139529693624198</v>
      </c>
      <c r="I1958" s="11">
        <v>63.076915215301497</v>
      </c>
      <c r="J1958" s="11">
        <v>67.315329850778596</v>
      </c>
      <c r="K1958" s="11">
        <v>71.888499522135405</v>
      </c>
      <c r="L1958" s="11">
        <v>76.4260409855749</v>
      </c>
      <c r="M1958" s="11">
        <v>76.631231557307103</v>
      </c>
      <c r="N1958" s="11">
        <v>75.180222042905299</v>
      </c>
      <c r="O1958" s="11">
        <v>74.606283487394805</v>
      </c>
      <c r="P1958" s="11">
        <v>77.286906618944101</v>
      </c>
      <c r="Q1958" s="11">
        <v>82.166687244153096</v>
      </c>
      <c r="R1958" s="11">
        <v>90.920667166111599</v>
      </c>
      <c r="S1958" s="11">
        <v>95.840722234842005</v>
      </c>
      <c r="T1958" s="11">
        <v>101.84145641753</v>
      </c>
      <c r="U1958" s="11">
        <v>107.61085365668499</v>
      </c>
      <c r="V1958" s="11">
        <v>108.240199692841</v>
      </c>
      <c r="W1958" s="11">
        <v>112.427074812748</v>
      </c>
      <c r="X1958" s="11">
        <v>121.7219396089</v>
      </c>
      <c r="Y1958" s="11">
        <v>131.44802620698101</v>
      </c>
      <c r="Z1958" s="11">
        <v>141.53189079045001</v>
      </c>
      <c r="AA1958" s="11">
        <v>150.97412206009199</v>
      </c>
      <c r="AB1958" s="11">
        <v>160.413707258492</v>
      </c>
      <c r="AC1958" s="11">
        <v>172.449478135238</v>
      </c>
      <c r="AD1958" s="11">
        <v>184.64758211442901</v>
      </c>
      <c r="AE1958" s="11">
        <v>196.46255951733599</v>
      </c>
      <c r="AF1958" s="11">
        <v>208.420713190995</v>
      </c>
      <c r="AG1958" s="11">
        <v>256.08284140797701</v>
      </c>
      <c r="AH1958" s="11">
        <v>286.57357704778599</v>
      </c>
      <c r="AI1958" s="11">
        <v>332.27723237235398</v>
      </c>
      <c r="AJ1958" s="11">
        <v>378.34849209932099</v>
      </c>
      <c r="AK1958" s="11">
        <v>420.73508418641399</v>
      </c>
    </row>
    <row r="1959" spans="1:37" s="11" customFormat="1" hidden="1" x14ac:dyDescent="0.3">
      <c r="A1959" s="11" t="str">
        <f t="shared" si="44"/>
        <v>SDGbaseTRA_RurCUG_v6_3YIXhhd-0</v>
      </c>
      <c r="B1959" s="103" t="s">
        <v>220</v>
      </c>
      <c r="C1959" s="104" t="s">
        <v>297</v>
      </c>
      <c r="D1959" s="105" t="s">
        <v>95</v>
      </c>
      <c r="E1959" s="11" t="s">
        <v>84</v>
      </c>
      <c r="F1959" s="11">
        <v>80.825437201427704</v>
      </c>
      <c r="G1959" s="11">
        <v>80.204003199548893</v>
      </c>
      <c r="H1959" s="11">
        <v>78.556643840957904</v>
      </c>
      <c r="I1959" s="11">
        <v>81.587758976955698</v>
      </c>
      <c r="J1959" s="11">
        <v>83.510246668347506</v>
      </c>
      <c r="K1959" s="11">
        <v>85.454369204798098</v>
      </c>
      <c r="L1959" s="11">
        <v>87.730931611511195</v>
      </c>
      <c r="M1959" s="11">
        <v>90.232735096815802</v>
      </c>
      <c r="N1959" s="11">
        <v>92.850104680288496</v>
      </c>
      <c r="O1959" s="11">
        <v>95.748065131380699</v>
      </c>
      <c r="P1959" s="11">
        <v>98.961583802593793</v>
      </c>
      <c r="Q1959" s="11">
        <v>102.268429144579</v>
      </c>
      <c r="R1959" s="11">
        <v>105.69103834382</v>
      </c>
      <c r="S1959" s="11">
        <v>109.523144868706</v>
      </c>
      <c r="T1959" s="11">
        <v>113.455490315552</v>
      </c>
      <c r="U1959" s="11">
        <v>117.71634296092699</v>
      </c>
      <c r="V1959" s="11">
        <v>122.305975829221</v>
      </c>
      <c r="W1959" s="11">
        <v>126.839424514585</v>
      </c>
      <c r="X1959" s="11">
        <v>131.49022811539601</v>
      </c>
      <c r="Y1959" s="11">
        <v>136.19383687325401</v>
      </c>
      <c r="Z1959" s="11">
        <v>140.75647342157899</v>
      </c>
      <c r="AA1959" s="11">
        <v>145.47855927563799</v>
      </c>
      <c r="AB1959" s="11">
        <v>150.462834973865</v>
      </c>
      <c r="AC1959" s="11">
        <v>155.72513830391301</v>
      </c>
      <c r="AD1959" s="11">
        <v>160.89244252165801</v>
      </c>
      <c r="AE1959" s="11">
        <v>166.215011517394</v>
      </c>
      <c r="AF1959" s="11">
        <v>171.77236235773501</v>
      </c>
      <c r="AG1959" s="11">
        <v>177.460551445481</v>
      </c>
      <c r="AH1959" s="11">
        <v>180.97802088991699</v>
      </c>
      <c r="AI1959" s="11">
        <v>181.832992041577</v>
      </c>
      <c r="AJ1959" s="11">
        <v>182.37010466698001</v>
      </c>
      <c r="AK1959" s="11">
        <v>182.79411862185299</v>
      </c>
    </row>
    <row r="1960" spans="1:37" s="11" customFormat="1" hidden="1" x14ac:dyDescent="0.3">
      <c r="A1960" s="11" t="str">
        <f t="shared" si="44"/>
        <v>SDGbaseTRA_RurCUG_v6_3YIXhhd-1</v>
      </c>
      <c r="B1960" s="103" t="s">
        <v>220</v>
      </c>
      <c r="C1960" s="104" t="s">
        <v>297</v>
      </c>
      <c r="D1960" s="105" t="s">
        <v>95</v>
      </c>
      <c r="E1960" s="11" t="s">
        <v>85</v>
      </c>
      <c r="F1960" s="11">
        <v>111.120030553734</v>
      </c>
      <c r="G1960" s="11">
        <v>109.87326901123799</v>
      </c>
      <c r="H1960" s="11">
        <v>108.074360360786</v>
      </c>
      <c r="I1960" s="11">
        <v>112.20607040665099</v>
      </c>
      <c r="J1960" s="11">
        <v>114.813197543896</v>
      </c>
      <c r="K1960" s="11">
        <v>117.49070038185199</v>
      </c>
      <c r="L1960" s="11">
        <v>120.62149968055699</v>
      </c>
      <c r="M1960" s="11">
        <v>124.055705917381</v>
      </c>
      <c r="N1960" s="11">
        <v>127.66008173617701</v>
      </c>
      <c r="O1960" s="11">
        <v>131.64049331421401</v>
      </c>
      <c r="P1960" s="11">
        <v>136.05270702145501</v>
      </c>
      <c r="Q1960" s="11">
        <v>140.578089894047</v>
      </c>
      <c r="R1960" s="11">
        <v>145.308331411079</v>
      </c>
      <c r="S1960" s="11">
        <v>150.54127489069</v>
      </c>
      <c r="T1960" s="11">
        <v>155.913672622288</v>
      </c>
      <c r="U1960" s="11">
        <v>161.75595695956201</v>
      </c>
      <c r="V1960" s="11">
        <v>168.01304026994799</v>
      </c>
      <c r="W1960" s="11">
        <v>174.19790242858801</v>
      </c>
      <c r="X1960" s="11">
        <v>180.52707231679901</v>
      </c>
      <c r="Y1960" s="11">
        <v>186.90270248976299</v>
      </c>
      <c r="Z1960" s="11">
        <v>193.115442525936</v>
      </c>
      <c r="AA1960" s="11">
        <v>199.520176082928</v>
      </c>
      <c r="AB1960" s="11">
        <v>206.31494059045301</v>
      </c>
      <c r="AC1960" s="11">
        <v>213.42487052787001</v>
      </c>
      <c r="AD1960" s="11">
        <v>220.42358512297901</v>
      </c>
      <c r="AE1960" s="11">
        <v>227.63746882414301</v>
      </c>
      <c r="AF1960" s="11">
        <v>235.16773656133799</v>
      </c>
      <c r="AG1960" s="11">
        <v>242.80449035489599</v>
      </c>
      <c r="AH1960" s="11">
        <v>247.18239234281401</v>
      </c>
      <c r="AI1960" s="11">
        <v>248.17969945675199</v>
      </c>
      <c r="AJ1960" s="11">
        <v>248.78865299853999</v>
      </c>
      <c r="AK1960" s="11">
        <v>249.23513294445701</v>
      </c>
    </row>
    <row r="1961" spans="1:37" s="11" customFormat="1" hidden="1" x14ac:dyDescent="0.3">
      <c r="A1961" s="11" t="str">
        <f t="shared" si="44"/>
        <v>SDGbaseTRA_RurCUG_v6_3YIXhhd-2</v>
      </c>
      <c r="B1961" s="103" t="s">
        <v>220</v>
      </c>
      <c r="C1961" s="104" t="s">
        <v>297</v>
      </c>
      <c r="D1961" s="105" t="s">
        <v>95</v>
      </c>
      <c r="E1961" s="11" t="s">
        <v>86</v>
      </c>
      <c r="F1961" s="11">
        <v>130.16702572780201</v>
      </c>
      <c r="G1961" s="11">
        <v>128.18227404973399</v>
      </c>
      <c r="H1961" s="11">
        <v>126.53836773934199</v>
      </c>
      <c r="I1961" s="11">
        <v>131.162531746215</v>
      </c>
      <c r="J1961" s="11">
        <v>134.19130552817001</v>
      </c>
      <c r="K1961" s="11">
        <v>137.33624278661799</v>
      </c>
      <c r="L1961" s="11">
        <v>141.00457825752801</v>
      </c>
      <c r="M1961" s="11">
        <v>145.025266408813</v>
      </c>
      <c r="N1961" s="11">
        <v>149.25674964630801</v>
      </c>
      <c r="O1961" s="11">
        <v>153.89999017307099</v>
      </c>
      <c r="P1961" s="11">
        <v>159.06365726979601</v>
      </c>
      <c r="Q1961" s="11">
        <v>164.344577835015</v>
      </c>
      <c r="R1961" s="11">
        <v>169.94643303983801</v>
      </c>
      <c r="S1961" s="11">
        <v>176.04146495901401</v>
      </c>
      <c r="T1961" s="11">
        <v>182.302569592921</v>
      </c>
      <c r="U1961" s="11">
        <v>189.13519392866701</v>
      </c>
      <c r="V1961" s="11">
        <v>196.42596983650199</v>
      </c>
      <c r="W1961" s="11">
        <v>203.63481707436199</v>
      </c>
      <c r="X1961" s="11">
        <v>210.98595557188901</v>
      </c>
      <c r="Y1961" s="11">
        <v>218.36738296996</v>
      </c>
      <c r="Z1961" s="11">
        <v>225.59463087616001</v>
      </c>
      <c r="AA1961" s="11">
        <v>233.02169018535599</v>
      </c>
      <c r="AB1961" s="11">
        <v>240.90445875883</v>
      </c>
      <c r="AC1961" s="11">
        <v>249.09026317043401</v>
      </c>
      <c r="AD1961" s="11">
        <v>257.16428446008803</v>
      </c>
      <c r="AE1961" s="11">
        <v>265.48971474001701</v>
      </c>
      <c r="AF1961" s="11">
        <v>274.177769616055</v>
      </c>
      <c r="AG1961" s="11">
        <v>282.878989676711</v>
      </c>
      <c r="AH1961" s="11">
        <v>287.50911182314599</v>
      </c>
      <c r="AI1961" s="11">
        <v>288.44737753020001</v>
      </c>
      <c r="AJ1961" s="11">
        <v>288.965639719249</v>
      </c>
      <c r="AK1961" s="11">
        <v>289.28069621487998</v>
      </c>
    </row>
    <row r="1962" spans="1:37" s="11" customFormat="1" hidden="1" x14ac:dyDescent="0.3">
      <c r="A1962" s="11" t="str">
        <f t="shared" si="44"/>
        <v>SDGbaseTRA_RurCUG_v6_3YIXhhd-3</v>
      </c>
      <c r="B1962" s="103" t="s">
        <v>220</v>
      </c>
      <c r="C1962" s="104" t="s">
        <v>297</v>
      </c>
      <c r="D1962" s="105" t="s">
        <v>95</v>
      </c>
      <c r="E1962" s="11" t="s">
        <v>87</v>
      </c>
      <c r="F1962" s="11">
        <v>160.163764869359</v>
      </c>
      <c r="G1962" s="11">
        <v>157.05824884289399</v>
      </c>
      <c r="H1962" s="11">
        <v>155.98786349807</v>
      </c>
      <c r="I1962" s="11">
        <v>161.59192995126301</v>
      </c>
      <c r="J1962" s="11">
        <v>165.23358129957001</v>
      </c>
      <c r="K1962" s="11">
        <v>169.10870240257299</v>
      </c>
      <c r="L1962" s="11">
        <v>173.62454409057699</v>
      </c>
      <c r="M1962" s="11">
        <v>178.559783831354</v>
      </c>
      <c r="N1962" s="11">
        <v>183.77643401012401</v>
      </c>
      <c r="O1962" s="11">
        <v>189.49094397566299</v>
      </c>
      <c r="P1962" s="11">
        <v>195.83104871933801</v>
      </c>
      <c r="Q1962" s="11">
        <v>202.280750607215</v>
      </c>
      <c r="R1962" s="11">
        <v>209.22538298667999</v>
      </c>
      <c r="S1962" s="11">
        <v>216.64864709683201</v>
      </c>
      <c r="T1962" s="11">
        <v>224.279481383898</v>
      </c>
      <c r="U1962" s="11">
        <v>232.65268227569399</v>
      </c>
      <c r="V1962" s="11">
        <v>241.50871948083301</v>
      </c>
      <c r="W1962" s="11">
        <v>250.27195107922299</v>
      </c>
      <c r="X1962" s="11">
        <v>259.172617119709</v>
      </c>
      <c r="Y1962" s="11">
        <v>268.051912609402</v>
      </c>
      <c r="Z1962" s="11">
        <v>276.79685650873898</v>
      </c>
      <c r="AA1962" s="11">
        <v>285.73146372049302</v>
      </c>
      <c r="AB1962" s="11">
        <v>295.30333355675998</v>
      </c>
      <c r="AC1962" s="11">
        <v>305.11594945271798</v>
      </c>
      <c r="AD1962" s="11">
        <v>314.84099488200502</v>
      </c>
      <c r="AE1962" s="11">
        <v>324.88295300752299</v>
      </c>
      <c r="AF1962" s="11">
        <v>335.36134044582599</v>
      </c>
      <c r="AG1962" s="11">
        <v>345.730230307905</v>
      </c>
      <c r="AH1962" s="11">
        <v>350.44297973443298</v>
      </c>
      <c r="AI1962" s="11">
        <v>351.21065722876398</v>
      </c>
      <c r="AJ1962" s="11">
        <v>351.57926032166898</v>
      </c>
      <c r="AK1962" s="11">
        <v>351.68655533816099</v>
      </c>
    </row>
    <row r="1963" spans="1:37" s="11" customFormat="1" hidden="1" x14ac:dyDescent="0.3">
      <c r="A1963" s="11" t="str">
        <f t="shared" si="44"/>
        <v>SDGbaseTRA_RurCUG_v6_3YIXhhd-4</v>
      </c>
      <c r="B1963" s="103" t="s">
        <v>220</v>
      </c>
      <c r="C1963" s="104" t="s">
        <v>297</v>
      </c>
      <c r="D1963" s="105" t="s">
        <v>95</v>
      </c>
      <c r="E1963" s="11" t="s">
        <v>88</v>
      </c>
      <c r="F1963" s="11">
        <v>173.02105662451601</v>
      </c>
      <c r="G1963" s="11">
        <v>168.80336812659499</v>
      </c>
      <c r="H1963" s="11">
        <v>168.87784807382701</v>
      </c>
      <c r="I1963" s="11">
        <v>174.85234331443399</v>
      </c>
      <c r="J1963" s="11">
        <v>178.68260013099299</v>
      </c>
      <c r="K1963" s="11">
        <v>182.88174290154299</v>
      </c>
      <c r="L1963" s="11">
        <v>187.76873105342401</v>
      </c>
      <c r="M1963" s="11">
        <v>193.09057089534599</v>
      </c>
      <c r="N1963" s="11">
        <v>198.742843418039</v>
      </c>
      <c r="O1963" s="11">
        <v>204.90742372210599</v>
      </c>
      <c r="P1963" s="11">
        <v>211.74013424453699</v>
      </c>
      <c r="Q1963" s="11">
        <v>218.64870888895399</v>
      </c>
      <c r="R1963" s="11">
        <v>226.19628555883801</v>
      </c>
      <c r="S1963" s="11">
        <v>234.124568733763</v>
      </c>
      <c r="T1963" s="11">
        <v>242.27919000449899</v>
      </c>
      <c r="U1963" s="11">
        <v>251.28572491296401</v>
      </c>
      <c r="V1963" s="11">
        <v>260.71088341221201</v>
      </c>
      <c r="W1963" s="11">
        <v>270.04731425279698</v>
      </c>
      <c r="X1963" s="11">
        <v>279.485602970733</v>
      </c>
      <c r="Y1963" s="11">
        <v>288.82011112971497</v>
      </c>
      <c r="Z1963" s="11">
        <v>298.080280757195</v>
      </c>
      <c r="AA1963" s="11">
        <v>307.47310869740198</v>
      </c>
      <c r="AB1963" s="11">
        <v>317.64580959226402</v>
      </c>
      <c r="AC1963" s="11">
        <v>327.91012417557903</v>
      </c>
      <c r="AD1963" s="11">
        <v>338.14659835287603</v>
      </c>
      <c r="AE1963" s="11">
        <v>348.73674050591899</v>
      </c>
      <c r="AF1963" s="11">
        <v>359.78871287278298</v>
      </c>
      <c r="AG1963" s="11">
        <v>370.556529865568</v>
      </c>
      <c r="AH1963" s="11">
        <v>374.38069888316602</v>
      </c>
      <c r="AI1963" s="11">
        <v>374.702479330176</v>
      </c>
      <c r="AJ1963" s="11">
        <v>374.74643162058101</v>
      </c>
      <c r="AK1963" s="11">
        <v>374.49537959635302</v>
      </c>
    </row>
    <row r="1964" spans="1:37" s="11" customFormat="1" hidden="1" x14ac:dyDescent="0.3">
      <c r="A1964" s="11" t="str">
        <f t="shared" si="44"/>
        <v>SDGbaseTRA_RurCUG_v6_3YIXhhd-5</v>
      </c>
      <c r="B1964" s="103" t="s">
        <v>220</v>
      </c>
      <c r="C1964" s="104" t="s">
        <v>297</v>
      </c>
      <c r="D1964" s="105" t="s">
        <v>95</v>
      </c>
      <c r="E1964" s="11" t="s">
        <v>89</v>
      </c>
      <c r="F1964" s="11">
        <v>238.851551034008</v>
      </c>
      <c r="G1964" s="11">
        <v>231.63090329346699</v>
      </c>
      <c r="H1964" s="11">
        <v>234.05602423504001</v>
      </c>
      <c r="I1964" s="11">
        <v>242.37668796575599</v>
      </c>
      <c r="J1964" s="11">
        <v>247.428167795664</v>
      </c>
      <c r="K1964" s="11">
        <v>253.230338335266</v>
      </c>
      <c r="L1964" s="11">
        <v>259.98826226902702</v>
      </c>
      <c r="M1964" s="11">
        <v>267.31691689536399</v>
      </c>
      <c r="N1964" s="11">
        <v>275.13326579696201</v>
      </c>
      <c r="O1964" s="11">
        <v>283.546197815705</v>
      </c>
      <c r="P1964" s="11">
        <v>292.92143373264599</v>
      </c>
      <c r="Q1964" s="11">
        <v>302.33318191315499</v>
      </c>
      <c r="R1964" s="11">
        <v>312.831874773935</v>
      </c>
      <c r="S1964" s="11">
        <v>323.58338045810001</v>
      </c>
      <c r="T1964" s="11">
        <v>334.64776621941201</v>
      </c>
      <c r="U1964" s="11">
        <v>346.98124676090401</v>
      </c>
      <c r="V1964" s="11">
        <v>359.69337972143802</v>
      </c>
      <c r="W1964" s="11">
        <v>372.299504291961</v>
      </c>
      <c r="X1964" s="11">
        <v>384.95184469192702</v>
      </c>
      <c r="Y1964" s="11">
        <v>397.28435868025798</v>
      </c>
      <c r="Z1964" s="11">
        <v>409.613035276738</v>
      </c>
      <c r="AA1964" s="11">
        <v>421.99821570436399</v>
      </c>
      <c r="AB1964" s="11">
        <v>435.582270927666</v>
      </c>
      <c r="AC1964" s="11">
        <v>449.05853622301402</v>
      </c>
      <c r="AD1964" s="11">
        <v>462.68921378810398</v>
      </c>
      <c r="AE1964" s="11">
        <v>476.85127165853402</v>
      </c>
      <c r="AF1964" s="11">
        <v>491.64882167508199</v>
      </c>
      <c r="AG1964" s="11">
        <v>505.83741067716102</v>
      </c>
      <c r="AH1964" s="11">
        <v>508.588763415708</v>
      </c>
      <c r="AI1964" s="11">
        <v>508.00569841989898</v>
      </c>
      <c r="AJ1964" s="11">
        <v>507.41600179437398</v>
      </c>
      <c r="AK1964" s="11">
        <v>506.432202776596</v>
      </c>
    </row>
    <row r="1965" spans="1:37" s="11" customFormat="1" hidden="1" x14ac:dyDescent="0.3">
      <c r="A1965" s="11" t="str">
        <f t="shared" si="44"/>
        <v>SDGbaseTRA_RurCUG_v6_3YIXhhd-6</v>
      </c>
      <c r="B1965" s="103" t="s">
        <v>220</v>
      </c>
      <c r="C1965" s="104" t="s">
        <v>297</v>
      </c>
      <c r="D1965" s="105" t="s">
        <v>95</v>
      </c>
      <c r="E1965" s="11" t="s">
        <v>90</v>
      </c>
      <c r="F1965" s="11">
        <v>288.750817049847</v>
      </c>
      <c r="G1965" s="11">
        <v>276.86058889357798</v>
      </c>
      <c r="H1965" s="11">
        <v>282.86857972666002</v>
      </c>
      <c r="I1965" s="11">
        <v>292.622255248084</v>
      </c>
      <c r="J1965" s="11">
        <v>298.55900320882199</v>
      </c>
      <c r="K1965" s="11">
        <v>305.62314184926902</v>
      </c>
      <c r="L1965" s="11">
        <v>313.79458073123101</v>
      </c>
      <c r="M1965" s="11">
        <v>322.61269673835898</v>
      </c>
      <c r="N1965" s="11">
        <v>332.08916482735998</v>
      </c>
      <c r="O1965" s="11">
        <v>342.161961767837</v>
      </c>
      <c r="P1965" s="11">
        <v>353.45335894765498</v>
      </c>
      <c r="Q1965" s="11">
        <v>364.72191610726901</v>
      </c>
      <c r="R1965" s="11">
        <v>377.87741806305797</v>
      </c>
      <c r="S1965" s="11">
        <v>390.62878192019502</v>
      </c>
      <c r="T1965" s="11">
        <v>403.77744754109602</v>
      </c>
      <c r="U1965" s="11">
        <v>418.57084286788597</v>
      </c>
      <c r="V1965" s="11">
        <v>433.57786295620002</v>
      </c>
      <c r="W1965" s="11">
        <v>448.51532644468301</v>
      </c>
      <c r="X1965" s="11">
        <v>463.43884898087401</v>
      </c>
      <c r="Y1965" s="11">
        <v>477.82010927498999</v>
      </c>
      <c r="Z1965" s="11">
        <v>492.42223364965997</v>
      </c>
      <c r="AA1965" s="11">
        <v>506.91825228853202</v>
      </c>
      <c r="AB1965" s="11">
        <v>522.97562380230897</v>
      </c>
      <c r="AC1965" s="11">
        <v>538.45683876783903</v>
      </c>
      <c r="AD1965" s="11">
        <v>554.21762315865499</v>
      </c>
      <c r="AE1965" s="11">
        <v>570.61810219158394</v>
      </c>
      <c r="AF1965" s="11">
        <v>587.73587148326396</v>
      </c>
      <c r="AG1965" s="11">
        <v>603.63542718141798</v>
      </c>
      <c r="AH1965" s="11">
        <v>604.14783136233598</v>
      </c>
      <c r="AI1965" s="11">
        <v>602.40348132897998</v>
      </c>
      <c r="AJ1965" s="11">
        <v>600.909934185422</v>
      </c>
      <c r="AK1965" s="11">
        <v>598.88926757947104</v>
      </c>
    </row>
    <row r="1966" spans="1:37" s="11" customFormat="1" hidden="1" x14ac:dyDescent="0.3">
      <c r="A1966" s="11" t="str">
        <f t="shared" si="44"/>
        <v>SDGbaseTRA_RurCUG_v6_3YIXhhd-7</v>
      </c>
      <c r="B1966" s="103" t="s">
        <v>220</v>
      </c>
      <c r="C1966" s="104" t="s">
        <v>297</v>
      </c>
      <c r="D1966" s="105" t="s">
        <v>95</v>
      </c>
      <c r="E1966" s="11" t="s">
        <v>91</v>
      </c>
      <c r="F1966" s="11">
        <v>412.50994654849802</v>
      </c>
      <c r="G1966" s="11">
        <v>392.61309882713101</v>
      </c>
      <c r="H1966" s="11">
        <v>404.51726744861998</v>
      </c>
      <c r="I1966" s="11">
        <v>417.75583191106801</v>
      </c>
      <c r="J1966" s="11">
        <v>426.14136652925202</v>
      </c>
      <c r="K1966" s="11">
        <v>436.35429218851101</v>
      </c>
      <c r="L1966" s="11">
        <v>448.09005086149898</v>
      </c>
      <c r="M1966" s="11">
        <v>460.67460874056098</v>
      </c>
      <c r="N1966" s="11">
        <v>474.25157454645102</v>
      </c>
      <c r="O1966" s="11">
        <v>488.511979361866</v>
      </c>
      <c r="P1966" s="11">
        <v>504.60849389916098</v>
      </c>
      <c r="Q1966" s="11">
        <v>520.62063011010105</v>
      </c>
      <c r="R1966" s="11">
        <v>540.28644844357598</v>
      </c>
      <c r="S1966" s="11">
        <v>558.27155809575902</v>
      </c>
      <c r="T1966" s="11">
        <v>576.84051252777795</v>
      </c>
      <c r="U1966" s="11">
        <v>597.87767608076695</v>
      </c>
      <c r="V1966" s="11">
        <v>618.91468647150896</v>
      </c>
      <c r="W1966" s="11">
        <v>639.956941088299</v>
      </c>
      <c r="X1966" s="11">
        <v>660.98248673471301</v>
      </c>
      <c r="Y1966" s="11">
        <v>681.00427592567701</v>
      </c>
      <c r="Z1966" s="11">
        <v>701.56058402228496</v>
      </c>
      <c r="AA1966" s="11">
        <v>721.76734450249</v>
      </c>
      <c r="AB1966" s="11">
        <v>744.38677730976997</v>
      </c>
      <c r="AC1966" s="11">
        <v>765.65991541702601</v>
      </c>
      <c r="AD1966" s="11">
        <v>787.42904832758995</v>
      </c>
      <c r="AE1966" s="11">
        <v>810.12249596175798</v>
      </c>
      <c r="AF1966" s="11">
        <v>833.82439413632699</v>
      </c>
      <c r="AG1966" s="11">
        <v>855.43971417093405</v>
      </c>
      <c r="AH1966" s="11">
        <v>853.13173851936699</v>
      </c>
      <c r="AI1966" s="11">
        <v>849.49073176602599</v>
      </c>
      <c r="AJ1966" s="11">
        <v>846.502124411105</v>
      </c>
      <c r="AK1966" s="11">
        <v>842.70278256054996</v>
      </c>
    </row>
    <row r="1967" spans="1:37" s="11" customFormat="1" hidden="1" x14ac:dyDescent="0.3">
      <c r="A1967" s="11" t="str">
        <f t="shared" si="44"/>
        <v>SDGbaseTRA_RurCUG_v6_3YIXhhd-8</v>
      </c>
      <c r="B1967" s="103" t="s">
        <v>220</v>
      </c>
      <c r="C1967" s="104" t="s">
        <v>297</v>
      </c>
      <c r="D1967" s="105" t="s">
        <v>95</v>
      </c>
      <c r="E1967" s="11" t="s">
        <v>92</v>
      </c>
      <c r="F1967" s="11">
        <v>748.00666053083205</v>
      </c>
      <c r="G1967" s="11">
        <v>704.13344388547898</v>
      </c>
      <c r="H1967" s="11">
        <v>733.20304694626896</v>
      </c>
      <c r="I1967" s="11">
        <v>755.93318395019901</v>
      </c>
      <c r="J1967" s="11">
        <v>771.08620591249405</v>
      </c>
      <c r="K1967" s="11">
        <v>789.90727742265597</v>
      </c>
      <c r="L1967" s="11">
        <v>811.30245578204699</v>
      </c>
      <c r="M1967" s="11">
        <v>834.05866557923105</v>
      </c>
      <c r="N1967" s="11">
        <v>858.66359482518499</v>
      </c>
      <c r="O1967" s="11">
        <v>883.85548663405802</v>
      </c>
      <c r="P1967" s="11">
        <v>912.86551476662203</v>
      </c>
      <c r="Q1967" s="11">
        <v>941.72681615965098</v>
      </c>
      <c r="R1967" s="11">
        <v>980.22054748680205</v>
      </c>
      <c r="S1967" s="11">
        <v>1012.19300623437</v>
      </c>
      <c r="T1967" s="11">
        <v>1045.2731012049301</v>
      </c>
      <c r="U1967" s="11">
        <v>1083.0512135347401</v>
      </c>
      <c r="V1967" s="11">
        <v>1120.1214132027101</v>
      </c>
      <c r="W1967" s="11">
        <v>1157.5235809067501</v>
      </c>
      <c r="X1967" s="11">
        <v>1195.0575358620699</v>
      </c>
      <c r="Y1967" s="11">
        <v>1230.23314140809</v>
      </c>
      <c r="Z1967" s="11">
        <v>1266.85929260279</v>
      </c>
      <c r="AA1967" s="11">
        <v>1302.4483638540601</v>
      </c>
      <c r="AB1967" s="11">
        <v>1342.4678104226</v>
      </c>
      <c r="AC1967" s="11">
        <v>1379.0103706233299</v>
      </c>
      <c r="AD1967" s="11">
        <v>1416.68914194016</v>
      </c>
      <c r="AE1967" s="11">
        <v>1456.0663955427799</v>
      </c>
      <c r="AF1967" s="11">
        <v>1497.25160405665</v>
      </c>
      <c r="AG1967" s="11">
        <v>1534.09626018725</v>
      </c>
      <c r="AH1967" s="11">
        <v>1523.4757275551001</v>
      </c>
      <c r="AI1967" s="11">
        <v>1514.5520635994999</v>
      </c>
      <c r="AJ1967" s="11">
        <v>1507.4587456571301</v>
      </c>
      <c r="AK1967" s="11">
        <v>1498.83243572278</v>
      </c>
    </row>
    <row r="1968" spans="1:37" s="11" customFormat="1" hidden="1" x14ac:dyDescent="0.3">
      <c r="A1968" s="11" t="str">
        <f t="shared" si="44"/>
        <v>SDGbaseTRA_RurCUG_v6_3YIXhhd-9</v>
      </c>
      <c r="B1968" s="103" t="s">
        <v>220</v>
      </c>
      <c r="C1968" s="104" t="s">
        <v>297</v>
      </c>
      <c r="D1968" s="105" t="s">
        <v>95</v>
      </c>
      <c r="E1968" s="11" t="s">
        <v>93</v>
      </c>
      <c r="F1968" s="11">
        <v>1780.40441736312</v>
      </c>
      <c r="G1968" s="11">
        <v>1655.88012671612</v>
      </c>
      <c r="H1968" s="11">
        <v>1737.3383739398</v>
      </c>
      <c r="I1968" s="11">
        <v>1781.3589325672101</v>
      </c>
      <c r="J1968" s="11">
        <v>1819.03578890886</v>
      </c>
      <c r="K1968" s="11">
        <v>1865.03913568599</v>
      </c>
      <c r="L1968" s="11">
        <v>1916.2522978224599</v>
      </c>
      <c r="M1968" s="11">
        <v>1970.1071680886801</v>
      </c>
      <c r="N1968" s="11">
        <v>2028.9328540988299</v>
      </c>
      <c r="O1968" s="11">
        <v>2089.9734536153701</v>
      </c>
      <c r="P1968" s="11">
        <v>2159.4656831983898</v>
      </c>
      <c r="Q1968" s="11">
        <v>2228.5638547203798</v>
      </c>
      <c r="R1968" s="11">
        <v>2329.4976458016199</v>
      </c>
      <c r="S1968" s="11">
        <v>2404.9531992837001</v>
      </c>
      <c r="T1968" s="11">
        <v>2483.3450048069999</v>
      </c>
      <c r="U1968" s="11">
        <v>2573.2056783429398</v>
      </c>
      <c r="V1968" s="11">
        <v>2660.0258730935998</v>
      </c>
      <c r="W1968" s="11">
        <v>2748.7137503990698</v>
      </c>
      <c r="X1968" s="11">
        <v>2838.9335302966902</v>
      </c>
      <c r="Y1968" s="11">
        <v>2923.4498982418399</v>
      </c>
      <c r="Z1968" s="11">
        <v>3013.3130370787499</v>
      </c>
      <c r="AA1968" s="11">
        <v>3099.6884744051599</v>
      </c>
      <c r="AB1968" s="11">
        <v>3198.4963785544201</v>
      </c>
      <c r="AC1968" s="11">
        <v>3284.4524243935002</v>
      </c>
      <c r="AD1968" s="11">
        <v>3371.0346015018399</v>
      </c>
      <c r="AE1968" s="11">
        <v>3460.9350077395502</v>
      </c>
      <c r="AF1968" s="11">
        <v>3554.6037189892299</v>
      </c>
      <c r="AG1968" s="11">
        <v>3635.5665812482398</v>
      </c>
      <c r="AH1968" s="11">
        <v>3606.1996015852201</v>
      </c>
      <c r="AI1968" s="11">
        <v>3585.49623674132</v>
      </c>
      <c r="AJ1968" s="11">
        <v>3567.1737177551399</v>
      </c>
      <c r="AK1968" s="11">
        <v>3543.91474115661</v>
      </c>
    </row>
    <row r="1969" spans="1:37" s="11" customFormat="1" hidden="1" x14ac:dyDescent="0.3">
      <c r="A1969" s="11" t="str">
        <f t="shared" si="44"/>
        <v>SDGbaseTRA_RurCUG_v6_3C_YIXtotal</v>
      </c>
      <c r="B1969" s="103" t="s">
        <v>220</v>
      </c>
      <c r="C1969" s="104" t="s">
        <v>297</v>
      </c>
      <c r="D1969" s="105" t="s">
        <v>222</v>
      </c>
      <c r="E1969" s="11" t="s">
        <v>1</v>
      </c>
      <c r="F1969" s="11">
        <v>5873.1705617471598</v>
      </c>
      <c r="G1969" s="11">
        <v>5528.8260707352902</v>
      </c>
      <c r="H1969" s="11">
        <v>5697.9173378133601</v>
      </c>
      <c r="I1969" s="11">
        <v>5843.2691001497597</v>
      </c>
      <c r="J1969" s="11">
        <v>5972.5976895086296</v>
      </c>
      <c r="K1969" s="11">
        <v>6121.8585015414001</v>
      </c>
      <c r="L1969" s="11">
        <v>6287.4973226501197</v>
      </c>
      <c r="M1969" s="11">
        <v>6458.1485084320302</v>
      </c>
      <c r="N1969" s="11">
        <v>6643.9004858355302</v>
      </c>
      <c r="O1969" s="11">
        <v>6849.6590189969202</v>
      </c>
      <c r="P1969" s="11">
        <v>7076.3444016633402</v>
      </c>
      <c r="Q1969" s="11">
        <v>7303.9391714077201</v>
      </c>
      <c r="R1969" s="11">
        <v>7609.1656122589502</v>
      </c>
      <c r="S1969" s="11">
        <v>7861.0058564258397</v>
      </c>
      <c r="T1969" s="11">
        <v>8123.2371113962599</v>
      </c>
      <c r="U1969" s="11">
        <v>8418.7681519613197</v>
      </c>
      <c r="V1969" s="11">
        <v>8706.5439723288</v>
      </c>
      <c r="W1969" s="11">
        <v>9002.1086411612705</v>
      </c>
      <c r="X1969" s="11">
        <v>9308.6594258859805</v>
      </c>
      <c r="Y1969" s="11">
        <v>9606.0183996618107</v>
      </c>
      <c r="Z1969" s="11">
        <v>9919.6506930895193</v>
      </c>
      <c r="AA1969" s="11">
        <v>10224.8432562247</v>
      </c>
      <c r="AB1969" s="11">
        <v>10572.114184726801</v>
      </c>
      <c r="AC1969" s="11">
        <v>10884.254832520601</v>
      </c>
      <c r="AD1969" s="11">
        <v>11188.7090260727</v>
      </c>
      <c r="AE1969" s="11">
        <v>11500.567900055299</v>
      </c>
      <c r="AF1969" s="11">
        <v>11822.781150283099</v>
      </c>
      <c r="AG1969" s="11">
        <v>12140.6207830969</v>
      </c>
      <c r="AH1969" s="11">
        <v>12169.4520439917</v>
      </c>
      <c r="AI1969" s="11">
        <v>12191.5234367148</v>
      </c>
      <c r="AJ1969" s="11">
        <v>12205.286646365799</v>
      </c>
      <c r="AK1969" s="11">
        <v>12196.920702334</v>
      </c>
    </row>
    <row r="1970" spans="1:37" s="11" customFormat="1" hidden="1" x14ac:dyDescent="0.3">
      <c r="A1970" s="11" t="str">
        <f t="shared" si="44"/>
        <v>SDGbaseTRA_RurCUG_v6_3TINSXent-n</v>
      </c>
      <c r="B1970" s="103" t="s">
        <v>220</v>
      </c>
      <c r="C1970" s="104" t="s">
        <v>297</v>
      </c>
      <c r="D1970" s="105" t="s">
        <v>94</v>
      </c>
      <c r="E1970" s="11" t="s">
        <v>82</v>
      </c>
      <c r="F1970" s="11">
        <v>0.142864130737414</v>
      </c>
      <c r="G1970" s="11">
        <v>0.15072710391247801</v>
      </c>
      <c r="H1970" s="11">
        <v>0.14482377165093799</v>
      </c>
      <c r="I1970" s="11">
        <v>0.181291693172732</v>
      </c>
      <c r="J1970" s="11">
        <v>0.17659091933717699</v>
      </c>
      <c r="K1970" s="11">
        <v>0.17279981515529699</v>
      </c>
      <c r="L1970" s="11">
        <v>0.16952515261079901</v>
      </c>
      <c r="M1970" s="11">
        <v>0.166721423397371</v>
      </c>
      <c r="N1970" s="11">
        <v>0.163364281878844</v>
      </c>
      <c r="O1970" s="11">
        <v>0.15838931320021701</v>
      </c>
      <c r="P1970" s="11">
        <v>0.15427325293463301</v>
      </c>
      <c r="Q1970" s="11">
        <v>0.15054413653086801</v>
      </c>
      <c r="R1970" s="11">
        <v>0.12892542874919599</v>
      </c>
      <c r="S1970" s="11">
        <v>0.12697530684966801</v>
      </c>
      <c r="T1970" s="11">
        <v>0.12452274910981199</v>
      </c>
      <c r="U1970" s="11">
        <v>0.121490737494323</v>
      </c>
      <c r="V1970" s="11">
        <v>0.119238578705088</v>
      </c>
      <c r="W1970" s="11">
        <v>0.116701824407643</v>
      </c>
      <c r="X1970" s="11">
        <v>0.113847107493425</v>
      </c>
      <c r="Y1970" s="11">
        <v>0.111070221273086</v>
      </c>
      <c r="Z1970" s="11">
        <v>0.108008105598225</v>
      </c>
      <c r="AA1970" s="11">
        <v>0.10548930658748799</v>
      </c>
      <c r="AB1970" s="11">
        <v>0.10171632031632299</v>
      </c>
      <c r="AC1970" s="11">
        <v>0.100070914038407</v>
      </c>
      <c r="AD1970" s="11">
        <v>9.9361494356701593E-2</v>
      </c>
      <c r="AE1970" s="11">
        <v>9.8892826600511893E-2</v>
      </c>
      <c r="AF1970" s="11">
        <v>9.8478323480433505E-2</v>
      </c>
      <c r="AG1970" s="11">
        <v>9.7956714842728498E-2</v>
      </c>
      <c r="AH1970" s="11">
        <v>0.101214640322131</v>
      </c>
      <c r="AI1970" s="11">
        <v>0.103222607371</v>
      </c>
      <c r="AJ1970" s="11">
        <v>0.106225201492456</v>
      </c>
      <c r="AK1970" s="11">
        <v>0.11007849558496501</v>
      </c>
    </row>
    <row r="1971" spans="1:37" s="11" customFormat="1" hidden="1" x14ac:dyDescent="0.3">
      <c r="A1971" s="11" t="str">
        <f t="shared" si="44"/>
        <v>SDGbaseTRA_RurCUG_v6_3TINSXent-e</v>
      </c>
      <c r="B1971" s="103" t="s">
        <v>220</v>
      </c>
      <c r="C1971" s="104" t="s">
        <v>297</v>
      </c>
      <c r="D1971" s="105" t="s">
        <v>94</v>
      </c>
      <c r="E1971" s="11" t="s">
        <v>83</v>
      </c>
      <c r="F1971" s="11">
        <v>0.11192563891369001</v>
      </c>
      <c r="G1971" s="11">
        <v>0.117320315725447</v>
      </c>
      <c r="H1971" s="11">
        <v>0.121101213556704</v>
      </c>
      <c r="I1971" s="11">
        <v>0.11971459171254201</v>
      </c>
      <c r="J1971" s="11">
        <v>0.119964048518952</v>
      </c>
      <c r="K1971" s="11">
        <v>0.120437671610389</v>
      </c>
      <c r="L1971" s="11">
        <v>0.12066687831266</v>
      </c>
      <c r="M1971" s="11">
        <v>0.120782682745042</v>
      </c>
      <c r="N1971" s="11">
        <v>0.12048672806511899</v>
      </c>
      <c r="O1971" s="11">
        <v>0.120597177056234</v>
      </c>
      <c r="P1971" s="11">
        <v>0.120125521978092</v>
      </c>
      <c r="Q1971" s="11">
        <v>0.11956563869407399</v>
      </c>
      <c r="R1971" s="11">
        <v>0.120068408900975</v>
      </c>
      <c r="S1971" s="11">
        <v>0.119718429276616</v>
      </c>
      <c r="T1971" s="11">
        <v>0.11935421483028601</v>
      </c>
      <c r="U1971" s="11">
        <v>0.11890297144197499</v>
      </c>
      <c r="V1971" s="11">
        <v>0.118418774826602</v>
      </c>
      <c r="W1971" s="11">
        <v>0.118180248243274</v>
      </c>
      <c r="X1971" s="11">
        <v>0.118187085771849</v>
      </c>
      <c r="Y1971" s="11">
        <v>0.118012956201537</v>
      </c>
      <c r="Z1971" s="11">
        <v>0.11784845919838199</v>
      </c>
      <c r="AA1971" s="11">
        <v>0.118025744484624</v>
      </c>
      <c r="AB1971" s="11">
        <v>0.11833609258604</v>
      </c>
      <c r="AC1971" s="11">
        <v>0.11795590521204501</v>
      </c>
      <c r="AD1971" s="11">
        <v>0.117194109140893</v>
      </c>
      <c r="AE1971" s="11">
        <v>0.11623535026904901</v>
      </c>
      <c r="AF1971" s="11">
        <v>0.11526478565390801</v>
      </c>
      <c r="AG1971" s="11">
        <v>0.114197236184417</v>
      </c>
      <c r="AH1971" s="11">
        <v>0.112923486666891</v>
      </c>
      <c r="AI1971" s="11">
        <v>0.11257761367392</v>
      </c>
      <c r="AJ1971" s="11">
        <v>0.112359458130616</v>
      </c>
      <c r="AK1971" s="11">
        <v>0.112195785527562</v>
      </c>
    </row>
    <row r="1972" spans="1:37" s="11" customFormat="1" hidden="1" x14ac:dyDescent="0.3">
      <c r="A1972" s="11" t="str">
        <f t="shared" si="44"/>
        <v>SDGbaseTRA_RurCUG_v6_3TINSXhhd-0</v>
      </c>
      <c r="B1972" s="103" t="s">
        <v>220</v>
      </c>
      <c r="C1972" s="104" t="s">
        <v>297</v>
      </c>
      <c r="D1972" s="105" t="s">
        <v>94</v>
      </c>
      <c r="E1972" s="11" t="s">
        <v>84</v>
      </c>
      <c r="F1972" s="11">
        <v>6.0836643334161297E-4</v>
      </c>
      <c r="G1972" s="11">
        <v>6.4184977795374602E-4</v>
      </c>
      <c r="H1972" s="11">
        <v>6.1671128359079997E-4</v>
      </c>
      <c r="I1972" s="11">
        <v>7.7200470265332698E-4</v>
      </c>
      <c r="J1972" s="11">
        <v>7.5198713075588796E-4</v>
      </c>
      <c r="K1972" s="11">
        <v>7.3584325675871999E-4</v>
      </c>
      <c r="L1972" s="11">
        <v>7.2189857540467899E-4</v>
      </c>
      <c r="M1972" s="11">
        <v>7.0995929621065705E-4</v>
      </c>
      <c r="N1972" s="11">
        <v>6.9566339048175697E-4</v>
      </c>
      <c r="O1972" s="11">
        <v>6.7447819878590305E-4</v>
      </c>
      <c r="P1972" s="11">
        <v>6.5695054564849297E-4</v>
      </c>
      <c r="Q1972" s="11">
        <v>6.4107063795188499E-4</v>
      </c>
      <c r="R1972" s="11">
        <v>5.4901047053199396E-4</v>
      </c>
      <c r="S1972" s="11">
        <v>5.4070615350304996E-4</v>
      </c>
      <c r="T1972" s="11">
        <v>5.3026228736292402E-4</v>
      </c>
      <c r="U1972" s="11">
        <v>5.1735090022408405E-4</v>
      </c>
      <c r="V1972" s="11">
        <v>5.0776040474097099E-4</v>
      </c>
      <c r="W1972" s="11">
        <v>4.96957999998533E-4</v>
      </c>
      <c r="X1972" s="11">
        <v>4.84801596607553E-4</v>
      </c>
      <c r="Y1972" s="11">
        <v>4.7297662484975202E-4</v>
      </c>
      <c r="Z1972" s="11">
        <v>4.59937041895676E-4</v>
      </c>
      <c r="AA1972" s="11">
        <v>4.4921109920267898E-4</v>
      </c>
      <c r="AB1972" s="11">
        <v>4.33144377785083E-4</v>
      </c>
      <c r="AC1972" s="11">
        <v>4.26137650789801E-4</v>
      </c>
      <c r="AD1972" s="11">
        <v>4.23116687117617E-4</v>
      </c>
      <c r="AE1972" s="11">
        <v>4.21120934216786E-4</v>
      </c>
      <c r="AF1972" s="11">
        <v>4.1935583233456602E-4</v>
      </c>
      <c r="AG1972" s="11">
        <v>4.17134636459292E-4</v>
      </c>
      <c r="AH1972" s="11">
        <v>4.3100803862467603E-4</v>
      </c>
      <c r="AI1972" s="11">
        <v>4.3955868528112102E-4</v>
      </c>
      <c r="AJ1972" s="11">
        <v>4.5234480222656201E-4</v>
      </c>
      <c r="AK1972" s="11">
        <v>4.6875350329604999E-4</v>
      </c>
    </row>
    <row r="1973" spans="1:37" s="11" customFormat="1" hidden="1" x14ac:dyDescent="0.3">
      <c r="A1973" s="11" t="str">
        <f t="shared" si="44"/>
        <v>SDGbaseTRA_RurCUG_v6_3TINSXhhd-1</v>
      </c>
      <c r="B1973" s="103" t="s">
        <v>220</v>
      </c>
      <c r="C1973" s="104" t="s">
        <v>297</v>
      </c>
      <c r="D1973" s="105" t="s">
        <v>94</v>
      </c>
      <c r="E1973" s="11" t="s">
        <v>85</v>
      </c>
      <c r="F1973" s="11">
        <v>2.9886761076487302E-3</v>
      </c>
      <c r="G1973" s="11">
        <v>3.1531672218258998E-3</v>
      </c>
      <c r="H1973" s="11">
        <v>3.0296712264911798E-3</v>
      </c>
      <c r="I1973" s="11">
        <v>3.7925695491486302E-3</v>
      </c>
      <c r="J1973" s="11">
        <v>3.6942307262156E-3</v>
      </c>
      <c r="K1973" s="11">
        <v>3.61492192831297E-3</v>
      </c>
      <c r="L1973" s="11">
        <v>3.54641693921489E-3</v>
      </c>
      <c r="M1973" s="11">
        <v>3.4877637386470698E-3</v>
      </c>
      <c r="N1973" s="11">
        <v>3.4175333138908599E-3</v>
      </c>
      <c r="O1973" s="11">
        <v>3.3134584142428202E-3</v>
      </c>
      <c r="P1973" s="11">
        <v>3.2273516292001601E-3</v>
      </c>
      <c r="Q1973" s="11">
        <v>3.14933959768967E-3</v>
      </c>
      <c r="R1973" s="11">
        <v>2.6970825139727701E-3</v>
      </c>
      <c r="S1973" s="11">
        <v>2.6562865283026602E-3</v>
      </c>
      <c r="T1973" s="11">
        <v>2.60497973286618E-3</v>
      </c>
      <c r="U1973" s="11">
        <v>2.5415509307291102E-3</v>
      </c>
      <c r="V1973" s="11">
        <v>2.4944364232607902E-3</v>
      </c>
      <c r="W1973" s="11">
        <v>2.4413682603300498E-3</v>
      </c>
      <c r="X1973" s="11">
        <v>2.3816484112857798E-3</v>
      </c>
      <c r="Y1973" s="11">
        <v>2.3235567589882998E-3</v>
      </c>
      <c r="Z1973" s="11">
        <v>2.2594981855816802E-3</v>
      </c>
      <c r="AA1973" s="11">
        <v>2.2068056452227099E-3</v>
      </c>
      <c r="AB1973" s="11">
        <v>2.1278758685660099E-3</v>
      </c>
      <c r="AC1973" s="11">
        <v>2.0934544473341899E-3</v>
      </c>
      <c r="AD1973" s="11">
        <v>2.0786135929167998E-3</v>
      </c>
      <c r="AE1973" s="11">
        <v>2.0688092004165601E-3</v>
      </c>
      <c r="AF1973" s="11">
        <v>2.0601379158336798E-3</v>
      </c>
      <c r="AG1973" s="11">
        <v>2.0492260144949199E-3</v>
      </c>
      <c r="AH1973" s="11">
        <v>2.11738086204961E-3</v>
      </c>
      <c r="AI1973" s="11">
        <v>2.1593869560683301E-3</v>
      </c>
      <c r="AJ1973" s="11">
        <v>2.2222003528377201E-3</v>
      </c>
      <c r="AK1973" s="11">
        <v>2.3028101463356998E-3</v>
      </c>
    </row>
    <row r="1974" spans="1:37" s="11" customFormat="1" hidden="1" x14ac:dyDescent="0.3">
      <c r="A1974" s="11" t="str">
        <f t="shared" si="44"/>
        <v>SDGbaseTRA_RurCUG_v6_3TINSXhhd-2</v>
      </c>
      <c r="B1974" s="103" t="s">
        <v>220</v>
      </c>
      <c r="C1974" s="104" t="s">
        <v>297</v>
      </c>
      <c r="D1974" s="105" t="s">
        <v>94</v>
      </c>
      <c r="E1974" s="11" t="s">
        <v>86</v>
      </c>
      <c r="F1974" s="11">
        <v>6.7879160890469302E-3</v>
      </c>
      <c r="G1974" s="11">
        <v>7.1615102293813397E-3</v>
      </c>
      <c r="H1974" s="11">
        <v>6.8810246814934202E-3</v>
      </c>
      <c r="I1974" s="11">
        <v>8.6137282643721207E-3</v>
      </c>
      <c r="J1974" s="11">
        <v>8.3903799810977897E-3</v>
      </c>
      <c r="K1974" s="11">
        <v>8.2102529125883898E-3</v>
      </c>
      <c r="L1974" s="11">
        <v>8.0546635811631698E-3</v>
      </c>
      <c r="M1974" s="11">
        <v>7.9214497468706908E-3</v>
      </c>
      <c r="N1974" s="11">
        <v>7.76194158491645E-3</v>
      </c>
      <c r="O1974" s="11">
        <v>7.5255654576676803E-3</v>
      </c>
      <c r="P1974" s="11">
        <v>7.3299987218170297E-3</v>
      </c>
      <c r="Q1974" s="11">
        <v>7.1528168842989702E-3</v>
      </c>
      <c r="R1974" s="11">
        <v>6.1256453100586401E-3</v>
      </c>
      <c r="S1974" s="11">
        <v>6.0329889933438104E-3</v>
      </c>
      <c r="T1974" s="11">
        <v>5.9164604003291398E-3</v>
      </c>
      <c r="U1974" s="11">
        <v>5.7724001640220898E-3</v>
      </c>
      <c r="V1974" s="11">
        <v>5.6653931441881904E-3</v>
      </c>
      <c r="W1974" s="11">
        <v>5.5448641126111496E-3</v>
      </c>
      <c r="X1974" s="11">
        <v>5.40922769437557E-3</v>
      </c>
      <c r="Y1974" s="11">
        <v>5.2772892545112403E-3</v>
      </c>
      <c r="Z1974" s="11">
        <v>5.1317986700560999E-3</v>
      </c>
      <c r="AA1974" s="11">
        <v>5.01212276105901E-3</v>
      </c>
      <c r="AB1974" s="11">
        <v>4.8328565302199504E-3</v>
      </c>
      <c r="AC1974" s="11">
        <v>4.7546781962739199E-3</v>
      </c>
      <c r="AD1974" s="11">
        <v>4.7209714749945298E-3</v>
      </c>
      <c r="AE1974" s="11">
        <v>4.6987036235520696E-3</v>
      </c>
      <c r="AF1974" s="11">
        <v>4.6790093003903598E-3</v>
      </c>
      <c r="AG1974" s="11">
        <v>4.6542260629283396E-3</v>
      </c>
      <c r="AH1974" s="11">
        <v>4.8090201518897297E-3</v>
      </c>
      <c r="AI1974" s="11">
        <v>4.9044248803832603E-3</v>
      </c>
      <c r="AJ1974" s="11">
        <v>5.0470874008235796E-3</v>
      </c>
      <c r="AK1974" s="11">
        <v>5.2301693052010101E-3</v>
      </c>
    </row>
    <row r="1975" spans="1:37" s="11" customFormat="1" hidden="1" x14ac:dyDescent="0.3">
      <c r="A1975" s="11" t="str">
        <f t="shared" si="44"/>
        <v>SDGbaseTRA_RurCUG_v6_3TINSXhhd-3</v>
      </c>
      <c r="B1975" s="103" t="s">
        <v>220</v>
      </c>
      <c r="C1975" s="104" t="s">
        <v>297</v>
      </c>
      <c r="D1975" s="105" t="s">
        <v>94</v>
      </c>
      <c r="E1975" s="11" t="s">
        <v>87</v>
      </c>
      <c r="F1975" s="11">
        <v>9.7949774025556605E-3</v>
      </c>
      <c r="G1975" s="11">
        <v>1.0334074544398501E-2</v>
      </c>
      <c r="H1975" s="11">
        <v>9.9293333000355297E-3</v>
      </c>
      <c r="I1975" s="11">
        <v>1.24296282680075E-2</v>
      </c>
      <c r="J1975" s="11">
        <v>1.21073362187889E-2</v>
      </c>
      <c r="K1975" s="11">
        <v>1.18474124743065E-2</v>
      </c>
      <c r="L1975" s="11">
        <v>1.1622896737041101E-2</v>
      </c>
      <c r="M1975" s="11">
        <v>1.14306688898677E-2</v>
      </c>
      <c r="N1975" s="11">
        <v>1.12004982716609E-2</v>
      </c>
      <c r="O1975" s="11">
        <v>1.08594070156381E-2</v>
      </c>
      <c r="P1975" s="11">
        <v>1.0577203798515299E-2</v>
      </c>
      <c r="Q1975" s="11">
        <v>1.03215300287215E-2</v>
      </c>
      <c r="R1975" s="11">
        <v>8.8393192537871094E-3</v>
      </c>
      <c r="S1975" s="11">
        <v>8.7056159923854393E-3</v>
      </c>
      <c r="T1975" s="11">
        <v>8.5374649839685297E-3</v>
      </c>
      <c r="U1975" s="11">
        <v>8.3295857555595997E-3</v>
      </c>
      <c r="V1975" s="11">
        <v>8.1751743975375501E-3</v>
      </c>
      <c r="W1975" s="11">
        <v>8.0012507477453393E-3</v>
      </c>
      <c r="X1975" s="11">
        <v>7.8055271069081902E-3</v>
      </c>
      <c r="Y1975" s="11">
        <v>7.6151396564908E-3</v>
      </c>
      <c r="Z1975" s="11">
        <v>7.40519643286111E-3</v>
      </c>
      <c r="AA1975" s="11">
        <v>7.2325038405544103E-3</v>
      </c>
      <c r="AB1975" s="11">
        <v>6.9738222867885696E-3</v>
      </c>
      <c r="AC1975" s="11">
        <v>6.8610107841604604E-3</v>
      </c>
      <c r="AD1975" s="11">
        <v>6.8123719135602702E-3</v>
      </c>
      <c r="AE1975" s="11">
        <v>6.7802393562792999E-3</v>
      </c>
      <c r="AF1975" s="11">
        <v>6.7518204058196699E-3</v>
      </c>
      <c r="AG1975" s="11">
        <v>6.7160581414210298E-3</v>
      </c>
      <c r="AH1975" s="11">
        <v>6.9394263360306801E-3</v>
      </c>
      <c r="AI1975" s="11">
        <v>7.0770955702769301E-3</v>
      </c>
      <c r="AJ1975" s="11">
        <v>7.28295789034297E-3</v>
      </c>
      <c r="AK1975" s="11">
        <v>7.5471454691742497E-3</v>
      </c>
    </row>
    <row r="1976" spans="1:37" s="11" customFormat="1" hidden="1" x14ac:dyDescent="0.3">
      <c r="A1976" s="11" t="str">
        <f t="shared" si="44"/>
        <v>SDGbaseTRA_RurCUG_v6_3TINSXhhd-4</v>
      </c>
      <c r="B1976" s="103" t="s">
        <v>220</v>
      </c>
      <c r="C1976" s="104" t="s">
        <v>297</v>
      </c>
      <c r="D1976" s="105" t="s">
        <v>94</v>
      </c>
      <c r="E1976" s="11" t="s">
        <v>88</v>
      </c>
      <c r="F1976" s="11">
        <v>1.9419697097842002E-2</v>
      </c>
      <c r="G1976" s="11">
        <v>2.0488520717513701E-2</v>
      </c>
      <c r="H1976" s="11">
        <v>1.9686073499011299E-2</v>
      </c>
      <c r="I1976" s="11">
        <v>2.4643202948125002E-2</v>
      </c>
      <c r="J1976" s="11">
        <v>2.4004220976207601E-2</v>
      </c>
      <c r="K1976" s="11">
        <v>2.3488891519366201E-2</v>
      </c>
      <c r="L1976" s="11">
        <v>2.3043762609793701E-2</v>
      </c>
      <c r="M1976" s="11">
        <v>2.26626482475717E-2</v>
      </c>
      <c r="N1976" s="11">
        <v>2.2206307869728201E-2</v>
      </c>
      <c r="O1976" s="11">
        <v>2.15300542551587E-2</v>
      </c>
      <c r="P1976" s="11">
        <v>2.09705531179817E-2</v>
      </c>
      <c r="Q1976" s="11">
        <v>2.0463649736466499E-2</v>
      </c>
      <c r="R1976" s="11">
        <v>1.7524992185975599E-2</v>
      </c>
      <c r="S1976" s="11">
        <v>1.7259909714320499E-2</v>
      </c>
      <c r="T1976" s="11">
        <v>1.6926530522535801E-2</v>
      </c>
      <c r="U1976" s="11">
        <v>1.6514385452448301E-2</v>
      </c>
      <c r="V1976" s="11">
        <v>1.62082467368053E-2</v>
      </c>
      <c r="W1976" s="11">
        <v>1.5863422603264701E-2</v>
      </c>
      <c r="X1976" s="11">
        <v>1.5475377418907799E-2</v>
      </c>
      <c r="Y1976" s="11">
        <v>1.50979118592072E-2</v>
      </c>
      <c r="Z1976" s="11">
        <v>1.4681674701510499E-2</v>
      </c>
      <c r="AA1976" s="11">
        <v>1.4339291258178901E-2</v>
      </c>
      <c r="AB1976" s="11">
        <v>1.3826424590923999E-2</v>
      </c>
      <c r="AC1976" s="11">
        <v>1.36027624911827E-2</v>
      </c>
      <c r="AD1976" s="11">
        <v>1.35063301993966E-2</v>
      </c>
      <c r="AE1976" s="11">
        <v>1.34426236160345E-2</v>
      </c>
      <c r="AF1976" s="11">
        <v>1.3386279697117399E-2</v>
      </c>
      <c r="AG1976" s="11">
        <v>1.3315376793186499E-2</v>
      </c>
      <c r="AH1976" s="11">
        <v>1.37582305801518E-2</v>
      </c>
      <c r="AI1976" s="11">
        <v>1.4031176045878399E-2</v>
      </c>
      <c r="AJ1976" s="11">
        <v>1.44393223581949E-2</v>
      </c>
      <c r="AK1976" s="11">
        <v>1.4963105366098199E-2</v>
      </c>
    </row>
    <row r="1977" spans="1:37" s="11" customFormat="1" hidden="1" x14ac:dyDescent="0.3">
      <c r="A1977" s="11" t="str">
        <f t="shared" si="44"/>
        <v>SDGbaseTRA_RurCUG_v6_3TINSXhhd-5</v>
      </c>
      <c r="B1977" s="103" t="s">
        <v>220</v>
      </c>
      <c r="C1977" s="104" t="s">
        <v>297</v>
      </c>
      <c r="D1977" s="105" t="s">
        <v>94</v>
      </c>
      <c r="E1977" s="11" t="s">
        <v>89</v>
      </c>
      <c r="F1977" s="11">
        <v>3.8796839737101602E-2</v>
      </c>
      <c r="G1977" s="11">
        <v>4.0932144859174298E-2</v>
      </c>
      <c r="H1977" s="11">
        <v>3.9329008827255103E-2</v>
      </c>
      <c r="I1977" s="11">
        <v>4.9232405148765299E-2</v>
      </c>
      <c r="J1977" s="11">
        <v>4.7955841408784797E-2</v>
      </c>
      <c r="K1977" s="11">
        <v>4.6926311738248003E-2</v>
      </c>
      <c r="L1977" s="11">
        <v>4.60370293319994E-2</v>
      </c>
      <c r="M1977" s="11">
        <v>4.5275635744965501E-2</v>
      </c>
      <c r="N1977" s="11">
        <v>4.4363954969668502E-2</v>
      </c>
      <c r="O1977" s="11">
        <v>4.30129296177197E-2</v>
      </c>
      <c r="P1977" s="11">
        <v>4.1895153380534997E-2</v>
      </c>
      <c r="Q1977" s="11">
        <v>4.0882457396648197E-2</v>
      </c>
      <c r="R1977" s="11">
        <v>3.5011581785789898E-2</v>
      </c>
      <c r="S1977" s="11">
        <v>3.4481997720505801E-2</v>
      </c>
      <c r="T1977" s="11">
        <v>3.3815969872215801E-2</v>
      </c>
      <c r="U1977" s="11">
        <v>3.2992582867193601E-2</v>
      </c>
      <c r="V1977" s="11">
        <v>3.2380976278824698E-2</v>
      </c>
      <c r="W1977" s="11">
        <v>3.1692083626350002E-2</v>
      </c>
      <c r="X1977" s="11">
        <v>3.0916843583929099E-2</v>
      </c>
      <c r="Y1977" s="11">
        <v>3.0162739604797002E-2</v>
      </c>
      <c r="Z1977" s="11">
        <v>2.9331177397919999E-2</v>
      </c>
      <c r="AA1977" s="11">
        <v>2.8647160771061199E-2</v>
      </c>
      <c r="AB1977" s="11">
        <v>2.7622551283500701E-2</v>
      </c>
      <c r="AC1977" s="11">
        <v>2.7175717195444499E-2</v>
      </c>
      <c r="AD1977" s="11">
        <v>2.6983063925849701E-2</v>
      </c>
      <c r="AE1977" s="11">
        <v>2.6855790358081499E-2</v>
      </c>
      <c r="AF1977" s="11">
        <v>2.6743225986630099E-2</v>
      </c>
      <c r="AG1977" s="11">
        <v>2.6601575548603599E-2</v>
      </c>
      <c r="AH1977" s="11">
        <v>2.7486312782436299E-2</v>
      </c>
      <c r="AI1977" s="11">
        <v>2.8031605521736499E-2</v>
      </c>
      <c r="AJ1977" s="11">
        <v>2.88470037725343E-2</v>
      </c>
      <c r="AK1977" s="11">
        <v>2.9893422020537901E-2</v>
      </c>
    </row>
    <row r="1978" spans="1:37" s="11" customFormat="1" hidden="1" x14ac:dyDescent="0.3">
      <c r="A1978" s="11" t="str">
        <f t="shared" si="44"/>
        <v>SDGbaseTRA_RurCUG_v6_3TINSXhhd-6</v>
      </c>
      <c r="B1978" s="103" t="s">
        <v>220</v>
      </c>
      <c r="C1978" s="104" t="s">
        <v>297</v>
      </c>
      <c r="D1978" s="105" t="s">
        <v>94</v>
      </c>
      <c r="E1978" s="11" t="s">
        <v>90</v>
      </c>
      <c r="F1978" s="11">
        <v>5.1928687272677798E-2</v>
      </c>
      <c r="G1978" s="11">
        <v>5.4786744595632902E-2</v>
      </c>
      <c r="H1978" s="11">
        <v>5.2640983491751198E-2</v>
      </c>
      <c r="I1978" s="11">
        <v>6.5896454143588398E-2</v>
      </c>
      <c r="J1978" s="11">
        <v>6.4187802621429896E-2</v>
      </c>
      <c r="K1978" s="11">
        <v>6.2809800582373093E-2</v>
      </c>
      <c r="L1978" s="11">
        <v>6.161951631484E-2</v>
      </c>
      <c r="M1978" s="11">
        <v>6.0600408322016602E-2</v>
      </c>
      <c r="N1978" s="11">
        <v>5.93801443471128E-2</v>
      </c>
      <c r="O1978" s="11">
        <v>5.7571827652288403E-2</v>
      </c>
      <c r="P1978" s="11">
        <v>5.6075709590856899E-2</v>
      </c>
      <c r="Q1978" s="11">
        <v>5.47202390571771E-2</v>
      </c>
      <c r="R1978" s="11">
        <v>4.6862205624717199E-2</v>
      </c>
      <c r="S1978" s="11">
        <v>4.61533694057795E-2</v>
      </c>
      <c r="T1978" s="11">
        <v>4.5261906284531202E-2</v>
      </c>
      <c r="U1978" s="11">
        <v>4.41598215122712E-2</v>
      </c>
      <c r="V1978" s="11">
        <v>4.3341200009089899E-2</v>
      </c>
      <c r="W1978" s="11">
        <v>4.2419132867564102E-2</v>
      </c>
      <c r="X1978" s="11">
        <v>4.1381491709221202E-2</v>
      </c>
      <c r="Y1978" s="11">
        <v>4.0372140690784597E-2</v>
      </c>
      <c r="Z1978" s="11">
        <v>3.9259113597994999E-2</v>
      </c>
      <c r="AA1978" s="11">
        <v>3.8343572904669602E-2</v>
      </c>
      <c r="AB1978" s="11">
        <v>3.6972156418030699E-2</v>
      </c>
      <c r="AC1978" s="11">
        <v>3.6374079157371703E-2</v>
      </c>
      <c r="AD1978" s="11">
        <v>3.6116217139189402E-2</v>
      </c>
      <c r="AE1978" s="11">
        <v>3.5945864364566898E-2</v>
      </c>
      <c r="AF1978" s="11">
        <v>3.5795199514364003E-2</v>
      </c>
      <c r="AG1978" s="11">
        <v>3.5605603625837097E-2</v>
      </c>
      <c r="AH1978" s="11">
        <v>3.6789804255041803E-2</v>
      </c>
      <c r="AI1978" s="11">
        <v>3.7519666209420002E-2</v>
      </c>
      <c r="AJ1978" s="11">
        <v>3.8611058215305499E-2</v>
      </c>
      <c r="AK1978" s="11">
        <v>4.0011665231783303E-2</v>
      </c>
    </row>
    <row r="1979" spans="1:37" s="11" customFormat="1" hidden="1" x14ac:dyDescent="0.3">
      <c r="A1979" s="11" t="str">
        <f t="shared" si="44"/>
        <v>SDGbaseTRA_RurCUG_v6_3TINSXhhd-7</v>
      </c>
      <c r="B1979" s="103" t="s">
        <v>220</v>
      </c>
      <c r="C1979" s="104" t="s">
        <v>297</v>
      </c>
      <c r="D1979" s="105" t="s">
        <v>94</v>
      </c>
      <c r="E1979" s="11" t="s">
        <v>91</v>
      </c>
      <c r="F1979" s="11">
        <v>8.3778850459242493E-2</v>
      </c>
      <c r="G1979" s="11">
        <v>8.8389880886544606E-2</v>
      </c>
      <c r="H1979" s="11">
        <v>8.4928029488297793E-2</v>
      </c>
      <c r="I1979" s="11">
        <v>0.106313667212508</v>
      </c>
      <c r="J1979" s="11">
        <v>0.103557024057591</v>
      </c>
      <c r="K1979" s="11">
        <v>0.10133383235228199</v>
      </c>
      <c r="L1979" s="11">
        <v>9.9413494040469993E-2</v>
      </c>
      <c r="M1979" s="11">
        <v>9.7769321991910393E-2</v>
      </c>
      <c r="N1979" s="11">
        <v>9.5800616090618601E-2</v>
      </c>
      <c r="O1979" s="11">
        <v>9.2883178698890304E-2</v>
      </c>
      <c r="P1979" s="11">
        <v>9.0469425185687902E-2</v>
      </c>
      <c r="Q1979" s="11">
        <v>8.8282584556681296E-2</v>
      </c>
      <c r="R1979" s="11">
        <v>7.5604871285891606E-2</v>
      </c>
      <c r="S1979" s="11">
        <v>7.4461274426758803E-2</v>
      </c>
      <c r="T1979" s="11">
        <v>7.3023037501413507E-2</v>
      </c>
      <c r="U1979" s="11">
        <v>7.1244995340548206E-2</v>
      </c>
      <c r="V1979" s="11">
        <v>6.9924277022834103E-2</v>
      </c>
      <c r="W1979" s="11">
        <v>6.8436665276710495E-2</v>
      </c>
      <c r="X1979" s="11">
        <v>6.6762592852776304E-2</v>
      </c>
      <c r="Y1979" s="11">
        <v>6.5134162161508094E-2</v>
      </c>
      <c r="Z1979" s="11">
        <v>6.3338466279599506E-2</v>
      </c>
      <c r="AA1979" s="11">
        <v>6.1861383931881703E-2</v>
      </c>
      <c r="AB1979" s="11">
        <v>5.9648816990879698E-2</v>
      </c>
      <c r="AC1979" s="11">
        <v>5.8683912464722099E-2</v>
      </c>
      <c r="AD1979" s="11">
        <v>5.8267892254812E-2</v>
      </c>
      <c r="AE1979" s="11">
        <v>5.7993054579140897E-2</v>
      </c>
      <c r="AF1979" s="11">
        <v>5.7749980305007602E-2</v>
      </c>
      <c r="AG1979" s="11">
        <v>5.74440968628077E-2</v>
      </c>
      <c r="AH1979" s="11">
        <v>5.9354620162005801E-2</v>
      </c>
      <c r="AI1979" s="11">
        <v>6.0532138774495099E-2</v>
      </c>
      <c r="AJ1979" s="11">
        <v>6.2292929827173799E-2</v>
      </c>
      <c r="AK1979" s="11">
        <v>6.4552591142318497E-2</v>
      </c>
    </row>
    <row r="1980" spans="1:37" s="11" customFormat="1" hidden="1" x14ac:dyDescent="0.3">
      <c r="A1980" s="11" t="str">
        <f t="shared" si="44"/>
        <v>SDGbaseTRA_RurCUG_v6_3TINSXhhd-8</v>
      </c>
      <c r="B1980" s="103" t="s">
        <v>220</v>
      </c>
      <c r="C1980" s="104" t="s">
        <v>297</v>
      </c>
      <c r="D1980" s="105" t="s">
        <v>94</v>
      </c>
      <c r="E1980" s="11" t="s">
        <v>92</v>
      </c>
      <c r="F1980" s="11">
        <v>0.15143222811367199</v>
      </c>
      <c r="G1980" s="11">
        <v>0.15976677326059699</v>
      </c>
      <c r="H1980" s="11">
        <v>0.153509396037287</v>
      </c>
      <c r="I1980" s="11">
        <v>0.19216443549505699</v>
      </c>
      <c r="J1980" s="11">
        <v>0.18718173863325499</v>
      </c>
      <c r="K1980" s="11">
        <v>0.18316326772530001</v>
      </c>
      <c r="L1980" s="11">
        <v>0.17969221139453301</v>
      </c>
      <c r="M1980" s="11">
        <v>0.17672033203178</v>
      </c>
      <c r="N1980" s="11">
        <v>0.173161850153705</v>
      </c>
      <c r="O1980" s="11">
        <v>0.167888513957269</v>
      </c>
      <c r="P1980" s="11">
        <v>0.163525598130596</v>
      </c>
      <c r="Q1980" s="11">
        <v>0.15957283263936201</v>
      </c>
      <c r="R1980" s="11">
        <v>0.13665756992681999</v>
      </c>
      <c r="S1980" s="11">
        <v>0.13459049190587599</v>
      </c>
      <c r="T1980" s="11">
        <v>0.131990845086223</v>
      </c>
      <c r="U1980" s="11">
        <v>0.12877699237012799</v>
      </c>
      <c r="V1980" s="11">
        <v>0.126389763177187</v>
      </c>
      <c r="W1980" s="11">
        <v>0.12370087021657999</v>
      </c>
      <c r="X1980" s="11">
        <v>0.120674945220001</v>
      </c>
      <c r="Y1980" s="11">
        <v>0.117731518734928</v>
      </c>
      <c r="Z1980" s="11">
        <v>0.114485756519608</v>
      </c>
      <c r="AA1980" s="11">
        <v>0.11181589567832299</v>
      </c>
      <c r="AB1980" s="11">
        <v>0.10781662927864701</v>
      </c>
      <c r="AC1980" s="11">
        <v>0.106072541819898</v>
      </c>
      <c r="AD1980" s="11">
        <v>0.105320575579317</v>
      </c>
      <c r="AE1980" s="11">
        <v>0.104823800062866</v>
      </c>
      <c r="AF1980" s="11">
        <v>0.104384437637427</v>
      </c>
      <c r="AG1980" s="11">
        <v>0.10383154617425799</v>
      </c>
      <c r="AH1980" s="11">
        <v>0.107284861669243</v>
      </c>
      <c r="AI1980" s="11">
        <v>0.109413254017744</v>
      </c>
      <c r="AJ1980" s="11">
        <v>0.11259592495892</v>
      </c>
      <c r="AK1980" s="11">
        <v>0.11668031554024701</v>
      </c>
    </row>
    <row r="1981" spans="1:37" s="11" customFormat="1" hidden="1" x14ac:dyDescent="0.3">
      <c r="A1981" s="11" t="str">
        <f t="shared" si="44"/>
        <v>SDGbaseTRA_RurCUG_v6_3TINSXhhd-9</v>
      </c>
      <c r="B1981" s="103" t="s">
        <v>220</v>
      </c>
      <c r="C1981" s="104" t="s">
        <v>297</v>
      </c>
      <c r="D1981" s="105" t="s">
        <v>94</v>
      </c>
      <c r="E1981" s="11" t="s">
        <v>93</v>
      </c>
      <c r="F1981" s="11">
        <v>0.20109641679363599</v>
      </c>
      <c r="G1981" s="11">
        <v>0.21216438551810199</v>
      </c>
      <c r="H1981" s="11">
        <v>0.20385481922731799</v>
      </c>
      <c r="I1981" s="11">
        <v>0.25518728671296897</v>
      </c>
      <c r="J1981" s="11">
        <v>0.24857044895524799</v>
      </c>
      <c r="K1981" s="11">
        <v>0.24323406771852901</v>
      </c>
      <c r="L1981" s="11">
        <v>0.23862463286243199</v>
      </c>
      <c r="M1981" s="11">
        <v>0.23467808661902001</v>
      </c>
      <c r="N1981" s="11">
        <v>0.22995255385890601</v>
      </c>
      <c r="O1981" s="11">
        <v>0.22294975777728299</v>
      </c>
      <c r="P1981" s="11">
        <v>0.21715596638651699</v>
      </c>
      <c r="Q1981" s="11">
        <v>0.211906839522184</v>
      </c>
      <c r="R1981" s="11">
        <v>0.181476215346871</v>
      </c>
      <c r="S1981" s="11">
        <v>0.17873121193501601</v>
      </c>
      <c r="T1981" s="11">
        <v>0.17527897678740501</v>
      </c>
      <c r="U1981" s="11">
        <v>0.17101109885048499</v>
      </c>
      <c r="V1981" s="11">
        <v>0.167840946481044</v>
      </c>
      <c r="W1981" s="11">
        <v>0.16427019574837901</v>
      </c>
      <c r="X1981" s="11">
        <v>0.160251878908133</v>
      </c>
      <c r="Y1981" s="11">
        <v>0.15634311702457601</v>
      </c>
      <c r="Z1981" s="11">
        <v>0.15203286443112299</v>
      </c>
      <c r="AA1981" s="11">
        <v>0.148487387668916</v>
      </c>
      <c r="AB1981" s="11">
        <v>0.14317650931319001</v>
      </c>
      <c r="AC1981" s="11">
        <v>0.14086042545819699</v>
      </c>
      <c r="AD1981" s="11">
        <v>0.13986184201211099</v>
      </c>
      <c r="AE1981" s="11">
        <v>0.139202142436367</v>
      </c>
      <c r="AF1981" s="11">
        <v>0.13861868533088301</v>
      </c>
      <c r="AG1981" s="11">
        <v>0.13788446584927</v>
      </c>
      <c r="AH1981" s="11">
        <v>0.14247034151103999</v>
      </c>
      <c r="AI1981" s="11">
        <v>0.14529676810589501</v>
      </c>
      <c r="AJ1981" s="11">
        <v>0.14952323779981899</v>
      </c>
      <c r="AK1981" s="11">
        <v>0.15494715793187799</v>
      </c>
    </row>
    <row r="1982" spans="1:37" s="11" customFormat="1" hidden="1" x14ac:dyDescent="0.3">
      <c r="A1982" s="11" t="str">
        <f t="shared" si="44"/>
        <v>SDGbaseTRA_RurCUG_v6_3MPSXent-n</v>
      </c>
      <c r="B1982" s="103" t="s">
        <v>220</v>
      </c>
      <c r="C1982" s="104" t="s">
        <v>297</v>
      </c>
      <c r="D1982" s="105" t="s">
        <v>81</v>
      </c>
      <c r="E1982" s="11" t="s">
        <v>82</v>
      </c>
      <c r="F1982" s="11">
        <v>0.44004459069582003</v>
      </c>
      <c r="G1982" s="11">
        <v>0.44004459069582003</v>
      </c>
      <c r="H1982" s="11">
        <v>0.44004459069582003</v>
      </c>
      <c r="I1982" s="11">
        <v>0.44004459069582003</v>
      </c>
      <c r="J1982" s="11">
        <v>0.44004459069582003</v>
      </c>
      <c r="K1982" s="11">
        <v>0.44004459069582003</v>
      </c>
      <c r="L1982" s="11">
        <v>0.44004459069582003</v>
      </c>
      <c r="M1982" s="11">
        <v>0.44004459069582003</v>
      </c>
      <c r="N1982" s="11">
        <v>0.44004459069582003</v>
      </c>
      <c r="O1982" s="11">
        <v>0.44004459069582003</v>
      </c>
      <c r="P1982" s="11">
        <v>0.44004459069582003</v>
      </c>
      <c r="Q1982" s="11">
        <v>0.44004459069582003</v>
      </c>
      <c r="R1982" s="11">
        <v>0.44004459069582003</v>
      </c>
      <c r="S1982" s="11">
        <v>0.44004459069582003</v>
      </c>
      <c r="T1982" s="11">
        <v>0.44004459069582003</v>
      </c>
      <c r="U1982" s="11">
        <v>0.44004459069582003</v>
      </c>
      <c r="V1982" s="11">
        <v>0.44004459069582003</v>
      </c>
      <c r="W1982" s="11">
        <v>0.44004459069582003</v>
      </c>
      <c r="X1982" s="11">
        <v>0.44004459069582003</v>
      </c>
      <c r="Y1982" s="11">
        <v>0.44004459069582003</v>
      </c>
      <c r="Z1982" s="11">
        <v>0.44004459069582003</v>
      </c>
      <c r="AA1982" s="11">
        <v>0.44004459069582003</v>
      </c>
      <c r="AB1982" s="11">
        <v>0.44004459069582003</v>
      </c>
      <c r="AC1982" s="11">
        <v>0.44004459069582003</v>
      </c>
      <c r="AD1982" s="11">
        <v>0.44004459069582003</v>
      </c>
      <c r="AE1982" s="11">
        <v>0.44004459069582003</v>
      </c>
      <c r="AF1982" s="11">
        <v>0.44004459069582003</v>
      </c>
      <c r="AG1982" s="11">
        <v>0.44004459069582003</v>
      </c>
      <c r="AH1982" s="11">
        <v>0.44004459069582003</v>
      </c>
      <c r="AI1982" s="11">
        <v>0.44004459069582003</v>
      </c>
      <c r="AJ1982" s="11">
        <v>0.44004459069582003</v>
      </c>
      <c r="AK1982" s="11">
        <v>0.44004459069582003</v>
      </c>
    </row>
    <row r="1983" spans="1:37" s="11" customFormat="1" hidden="1" x14ac:dyDescent="0.3">
      <c r="A1983" s="11" t="str">
        <f t="shared" si="44"/>
        <v>SDGbaseTRA_RurCUG_v6_3MPSXent-e</v>
      </c>
      <c r="B1983" s="103" t="s">
        <v>220</v>
      </c>
      <c r="C1983" s="104" t="s">
        <v>297</v>
      </c>
      <c r="D1983" s="105" t="s">
        <v>81</v>
      </c>
      <c r="E1983" s="11" t="s">
        <v>83</v>
      </c>
      <c r="F1983" s="11">
        <v>1</v>
      </c>
      <c r="G1983" s="11">
        <v>1</v>
      </c>
      <c r="H1983" s="11">
        <v>1</v>
      </c>
      <c r="I1983" s="11">
        <v>1</v>
      </c>
      <c r="J1983" s="11">
        <v>1</v>
      </c>
      <c r="K1983" s="11">
        <v>1</v>
      </c>
      <c r="L1983" s="11">
        <v>1</v>
      </c>
      <c r="M1983" s="11">
        <v>1</v>
      </c>
      <c r="N1983" s="11">
        <v>1</v>
      </c>
      <c r="O1983" s="11">
        <v>1</v>
      </c>
      <c r="P1983" s="11">
        <v>1</v>
      </c>
      <c r="Q1983" s="11">
        <v>1</v>
      </c>
      <c r="R1983" s="11">
        <v>1</v>
      </c>
      <c r="S1983" s="11">
        <v>1</v>
      </c>
      <c r="T1983" s="11">
        <v>1</v>
      </c>
      <c r="U1983" s="11">
        <v>1</v>
      </c>
      <c r="V1983" s="11">
        <v>1</v>
      </c>
      <c r="W1983" s="11">
        <v>1</v>
      </c>
      <c r="X1983" s="11">
        <v>1</v>
      </c>
      <c r="Y1983" s="11">
        <v>1</v>
      </c>
      <c r="Z1983" s="11">
        <v>1</v>
      </c>
      <c r="AA1983" s="11">
        <v>1</v>
      </c>
      <c r="AB1983" s="11">
        <v>1</v>
      </c>
      <c r="AC1983" s="11">
        <v>1</v>
      </c>
      <c r="AD1983" s="11">
        <v>1</v>
      </c>
      <c r="AE1983" s="11">
        <v>1</v>
      </c>
      <c r="AF1983" s="11">
        <v>1</v>
      </c>
      <c r="AG1983" s="11">
        <v>1</v>
      </c>
      <c r="AH1983" s="11">
        <v>1</v>
      </c>
      <c r="AI1983" s="11">
        <v>1</v>
      </c>
      <c r="AJ1983" s="11">
        <v>1</v>
      </c>
      <c r="AK1983" s="11">
        <v>1</v>
      </c>
    </row>
    <row r="1984" spans="1:37" s="11" customFormat="1" hidden="1" x14ac:dyDescent="0.3">
      <c r="A1984" s="11" t="str">
        <f t="shared" si="44"/>
        <v>SDGbaseTRA_RurCUG_v6_3MPSXhhd-0</v>
      </c>
      <c r="B1984" s="103" t="s">
        <v>220</v>
      </c>
      <c r="C1984" s="104" t="s">
        <v>297</v>
      </c>
      <c r="D1984" s="105" t="s">
        <v>81</v>
      </c>
      <c r="E1984" s="11" t="s">
        <v>84</v>
      </c>
      <c r="F1984" s="11">
        <v>6.9894215266289896E-4</v>
      </c>
      <c r="G1984" s="106">
        <v>-5.3057847337101299E-5</v>
      </c>
      <c r="H1984" s="11">
        <v>1.4599421526629E-3</v>
      </c>
      <c r="I1984" s="11">
        <v>2.1929421526628999E-3</v>
      </c>
      <c r="J1984" s="11">
        <v>2.0399421526629E-3</v>
      </c>
      <c r="K1984" s="11">
        <v>1.9299421526628999E-3</v>
      </c>
      <c r="L1984" s="11">
        <v>2.1659421526628998E-3</v>
      </c>
      <c r="M1984" s="11">
        <v>3.2289421526629E-3</v>
      </c>
      <c r="N1984" s="11">
        <v>4.4689421526628997E-3</v>
      </c>
      <c r="O1984" s="11">
        <v>3.8649421526628998E-3</v>
      </c>
      <c r="P1984" s="11">
        <v>4.3729421526629E-3</v>
      </c>
      <c r="Q1984" s="11">
        <v>4.8089421526628998E-3</v>
      </c>
      <c r="R1984" s="11">
        <v>5.0979421526629E-3</v>
      </c>
      <c r="S1984" s="11">
        <v>5.6819421526629003E-3</v>
      </c>
      <c r="T1984" s="11">
        <v>6.2349421526628999E-3</v>
      </c>
      <c r="U1984" s="11">
        <v>6.9499421526629003E-3</v>
      </c>
      <c r="V1984" s="11">
        <v>8.3699421526628997E-3</v>
      </c>
      <c r="W1984" s="11">
        <v>9.1649421526629003E-3</v>
      </c>
      <c r="X1984" s="11">
        <v>9.2299421526628993E-3</v>
      </c>
      <c r="Y1984" s="11">
        <v>9.2039421526628994E-3</v>
      </c>
      <c r="Z1984" s="11">
        <v>8.8829421526628993E-3</v>
      </c>
      <c r="AA1984" s="11">
        <v>8.6979421526628999E-3</v>
      </c>
      <c r="AB1984" s="11">
        <v>8.1809421526628998E-3</v>
      </c>
      <c r="AC1984" s="11">
        <v>7.7619421526628997E-3</v>
      </c>
      <c r="AD1984" s="11">
        <v>7.7059421526629E-3</v>
      </c>
      <c r="AE1984" s="11">
        <v>7.8459421526628995E-3</v>
      </c>
      <c r="AF1984" s="11">
        <v>8.1369421526629009E-3</v>
      </c>
      <c r="AG1984" s="11">
        <v>5.6219421526629001E-3</v>
      </c>
      <c r="AH1984" s="11">
        <v>1.1259421526628999E-3</v>
      </c>
      <c r="AI1984" s="11">
        <v>-4.3780578473371001E-3</v>
      </c>
      <c r="AJ1984" s="11">
        <v>-9.5490578473370995E-3</v>
      </c>
      <c r="AK1984" s="11">
        <v>-1.4308057847337101E-2</v>
      </c>
    </row>
    <row r="1985" spans="1:37" s="11" customFormat="1" hidden="1" x14ac:dyDescent="0.3">
      <c r="A1985" s="11" t="str">
        <f t="shared" si="44"/>
        <v>SDGbaseTRA_RurCUG_v6_3MPSXhhd-1</v>
      </c>
      <c r="B1985" s="103" t="s">
        <v>220</v>
      </c>
      <c r="C1985" s="104" t="s">
        <v>297</v>
      </c>
      <c r="D1985" s="105" t="s">
        <v>81</v>
      </c>
      <c r="E1985" s="11" t="s">
        <v>85</v>
      </c>
      <c r="F1985" s="11">
        <v>8.0498864401150902E-4</v>
      </c>
      <c r="G1985" s="106">
        <v>5.2988644011509101E-5</v>
      </c>
      <c r="H1985" s="11">
        <v>1.5659886440115101E-3</v>
      </c>
      <c r="I1985" s="11">
        <v>2.29898864401151E-3</v>
      </c>
      <c r="J1985" s="11">
        <v>2.1459886440115101E-3</v>
      </c>
      <c r="K1985" s="11">
        <v>2.0359886440115102E-3</v>
      </c>
      <c r="L1985" s="11">
        <v>2.2719886440115099E-3</v>
      </c>
      <c r="M1985" s="11">
        <v>3.33498864401151E-3</v>
      </c>
      <c r="N1985" s="11">
        <v>4.5749886440115102E-3</v>
      </c>
      <c r="O1985" s="11">
        <v>3.9709886440115099E-3</v>
      </c>
      <c r="P1985" s="11">
        <v>4.4789886440115096E-3</v>
      </c>
      <c r="Q1985" s="11">
        <v>4.9149886440115103E-3</v>
      </c>
      <c r="R1985" s="11">
        <v>5.2039886440115096E-3</v>
      </c>
      <c r="S1985" s="11">
        <v>5.7879886440115099E-3</v>
      </c>
      <c r="T1985" s="11">
        <v>6.3409886440115096E-3</v>
      </c>
      <c r="U1985" s="11">
        <v>7.0559886440115099E-3</v>
      </c>
      <c r="V1985" s="11">
        <v>8.4759886440115093E-3</v>
      </c>
      <c r="W1985" s="11">
        <v>9.2709886440115099E-3</v>
      </c>
      <c r="X1985" s="11">
        <v>9.3359886440115107E-3</v>
      </c>
      <c r="Y1985" s="11">
        <v>9.3099886440115107E-3</v>
      </c>
      <c r="Z1985" s="11">
        <v>8.9889886440115106E-3</v>
      </c>
      <c r="AA1985" s="11">
        <v>8.8039886440115095E-3</v>
      </c>
      <c r="AB1985" s="11">
        <v>8.2869886440115094E-3</v>
      </c>
      <c r="AC1985" s="11">
        <v>7.8679886440115102E-3</v>
      </c>
      <c r="AD1985" s="11">
        <v>7.8119886440115097E-3</v>
      </c>
      <c r="AE1985" s="11">
        <v>7.9519886440115092E-3</v>
      </c>
      <c r="AF1985" s="11">
        <v>8.2429886440115105E-3</v>
      </c>
      <c r="AG1985" s="11">
        <v>5.7279886440115097E-3</v>
      </c>
      <c r="AH1985" s="11">
        <v>1.23198864401151E-3</v>
      </c>
      <c r="AI1985" s="11">
        <v>-4.2720113559884896E-3</v>
      </c>
      <c r="AJ1985" s="11">
        <v>-9.4430113559884898E-3</v>
      </c>
      <c r="AK1985" s="11">
        <v>-1.42020113559885E-2</v>
      </c>
    </row>
    <row r="1986" spans="1:37" s="11" customFormat="1" hidden="1" x14ac:dyDescent="0.3">
      <c r="A1986" s="11" t="str">
        <f t="shared" si="44"/>
        <v>SDGbaseTRA_RurCUG_v6_3MPSXhhd-2</v>
      </c>
      <c r="B1986" s="103" t="s">
        <v>220</v>
      </c>
      <c r="C1986" s="104" t="s">
        <v>297</v>
      </c>
      <c r="D1986" s="105" t="s">
        <v>81</v>
      </c>
      <c r="E1986" s="11" t="s">
        <v>86</v>
      </c>
      <c r="F1986" s="11">
        <v>1.1656083306156001E-3</v>
      </c>
      <c r="G1986" s="11">
        <v>4.1360833061559901E-4</v>
      </c>
      <c r="H1986" s="11">
        <v>1.9266083306156E-3</v>
      </c>
      <c r="I1986" s="11">
        <v>2.6596083306155999E-3</v>
      </c>
      <c r="J1986" s="11">
        <v>2.5066083306156E-3</v>
      </c>
      <c r="K1986" s="11">
        <v>2.3966083306156002E-3</v>
      </c>
      <c r="L1986" s="11">
        <v>2.6326083306155998E-3</v>
      </c>
      <c r="M1986" s="11">
        <v>3.6956083306156E-3</v>
      </c>
      <c r="N1986" s="11">
        <v>4.9356083306156002E-3</v>
      </c>
      <c r="O1986" s="11">
        <v>4.3316083306155998E-3</v>
      </c>
      <c r="P1986" s="11">
        <v>4.8396083306155996E-3</v>
      </c>
      <c r="Q1986" s="11">
        <v>5.2756083306156002E-3</v>
      </c>
      <c r="R1986" s="11">
        <v>5.5646083306156004E-3</v>
      </c>
      <c r="S1986" s="11">
        <v>6.1486083306155999E-3</v>
      </c>
      <c r="T1986" s="11">
        <v>6.7016083306156004E-3</v>
      </c>
      <c r="U1986" s="11">
        <v>7.4166083306155999E-3</v>
      </c>
      <c r="V1986" s="11">
        <v>8.8366083306156001E-3</v>
      </c>
      <c r="W1986" s="11">
        <v>9.6316083306156007E-3</v>
      </c>
      <c r="X1986" s="11">
        <v>9.6966083306155998E-3</v>
      </c>
      <c r="Y1986" s="11">
        <v>9.6706083306155998E-3</v>
      </c>
      <c r="Z1986" s="11">
        <v>9.3496083306155997E-3</v>
      </c>
      <c r="AA1986" s="11">
        <v>9.1646083306156003E-3</v>
      </c>
      <c r="AB1986" s="11">
        <v>8.6476083306156002E-3</v>
      </c>
      <c r="AC1986" s="11">
        <v>8.2286083306155992E-3</v>
      </c>
      <c r="AD1986" s="11">
        <v>8.1726083306156005E-3</v>
      </c>
      <c r="AE1986" s="11">
        <v>8.3126083306156E-3</v>
      </c>
      <c r="AF1986" s="11">
        <v>8.6036083306155996E-3</v>
      </c>
      <c r="AG1986" s="11">
        <v>6.0886083306155997E-3</v>
      </c>
      <c r="AH1986" s="11">
        <v>1.5926083306155999E-3</v>
      </c>
      <c r="AI1986" s="11">
        <v>-3.9113916693843996E-3</v>
      </c>
      <c r="AJ1986" s="11">
        <v>-9.0823916693844008E-3</v>
      </c>
      <c r="AK1986" s="11">
        <v>-1.38413916693844E-2</v>
      </c>
    </row>
    <row r="1987" spans="1:37" s="11" customFormat="1" hidden="1" x14ac:dyDescent="0.3">
      <c r="A1987" s="11" t="str">
        <f t="shared" si="44"/>
        <v>SDGbaseTRA_RurCUG_v6_3MPSXhhd-3</v>
      </c>
      <c r="B1987" s="103" t="s">
        <v>220</v>
      </c>
      <c r="C1987" s="104" t="s">
        <v>297</v>
      </c>
      <c r="D1987" s="105" t="s">
        <v>81</v>
      </c>
      <c r="E1987" s="11" t="s">
        <v>87</v>
      </c>
      <c r="F1987" s="11">
        <v>1.88977787526476E-3</v>
      </c>
      <c r="G1987" s="11">
        <v>1.1377778752647599E-3</v>
      </c>
      <c r="H1987" s="11">
        <v>2.65077787526476E-3</v>
      </c>
      <c r="I1987" s="11">
        <v>3.3837778752647601E-3</v>
      </c>
      <c r="J1987" s="11">
        <v>3.2307778752647602E-3</v>
      </c>
      <c r="K1987" s="11">
        <v>3.1207778752647599E-3</v>
      </c>
      <c r="L1987" s="11">
        <v>3.35677787526476E-3</v>
      </c>
      <c r="M1987" s="11">
        <v>4.4197778752647597E-3</v>
      </c>
      <c r="N1987" s="11">
        <v>5.6597778752647604E-3</v>
      </c>
      <c r="O1987" s="11">
        <v>5.05577787526476E-3</v>
      </c>
      <c r="P1987" s="11">
        <v>5.5637778752647598E-3</v>
      </c>
      <c r="Q1987" s="11">
        <v>5.9997778752647604E-3</v>
      </c>
      <c r="R1987" s="11">
        <v>6.2887778752647597E-3</v>
      </c>
      <c r="S1987" s="11">
        <v>6.87277787526476E-3</v>
      </c>
      <c r="T1987" s="11">
        <v>7.4257778752647597E-3</v>
      </c>
      <c r="U1987" s="11">
        <v>8.1407778752647601E-3</v>
      </c>
      <c r="V1987" s="11">
        <v>9.5607778752647594E-3</v>
      </c>
      <c r="W1987" s="11">
        <v>1.03557778752648E-2</v>
      </c>
      <c r="X1987" s="11">
        <v>1.0420777875264801E-2</v>
      </c>
      <c r="Y1987" s="11">
        <v>1.0394777875264801E-2</v>
      </c>
      <c r="Z1987" s="11">
        <v>1.0073777875264801E-2</v>
      </c>
      <c r="AA1987" s="11">
        <v>9.8887778752647596E-3</v>
      </c>
      <c r="AB1987" s="11">
        <v>9.3717778752647595E-3</v>
      </c>
      <c r="AC1987" s="11">
        <v>8.9527778752647603E-3</v>
      </c>
      <c r="AD1987" s="11">
        <v>8.8967778752647598E-3</v>
      </c>
      <c r="AE1987" s="11">
        <v>9.0367778752647593E-3</v>
      </c>
      <c r="AF1987" s="11">
        <v>9.3277778752647606E-3</v>
      </c>
      <c r="AG1987" s="11">
        <v>6.8127778752647599E-3</v>
      </c>
      <c r="AH1987" s="11">
        <v>2.3167778752647599E-3</v>
      </c>
      <c r="AI1987" s="11">
        <v>-3.1872221247352399E-3</v>
      </c>
      <c r="AJ1987" s="11">
        <v>-8.3582221247352397E-3</v>
      </c>
      <c r="AK1987" s="11">
        <v>-1.3117222124735199E-2</v>
      </c>
    </row>
    <row r="1988" spans="1:37" s="11" customFormat="1" hidden="1" x14ac:dyDescent="0.3">
      <c r="A1988" s="11" t="str">
        <f t="shared" si="44"/>
        <v>SDGbaseTRA_RurCUG_v6_3MPSXhhd-4</v>
      </c>
      <c r="B1988" s="103" t="s">
        <v>220</v>
      </c>
      <c r="C1988" s="104" t="s">
        <v>297</v>
      </c>
      <c r="D1988" s="105" t="s">
        <v>81</v>
      </c>
      <c r="E1988" s="11" t="s">
        <v>88</v>
      </c>
      <c r="F1988" s="11">
        <v>2.53191070802098E-3</v>
      </c>
      <c r="G1988" s="11">
        <v>1.77991070802098E-3</v>
      </c>
      <c r="H1988" s="11">
        <v>3.29291070802098E-3</v>
      </c>
      <c r="I1988" s="11">
        <v>4.0259107080209801E-3</v>
      </c>
      <c r="J1988" s="11">
        <v>3.8729107080209802E-3</v>
      </c>
      <c r="K1988" s="11">
        <v>3.7629107080209799E-3</v>
      </c>
      <c r="L1988" s="11">
        <v>3.99891070802098E-3</v>
      </c>
      <c r="M1988" s="11">
        <v>5.0619107080209797E-3</v>
      </c>
      <c r="N1988" s="11">
        <v>6.3019107080209804E-3</v>
      </c>
      <c r="O1988" s="11">
        <v>5.69791070802098E-3</v>
      </c>
      <c r="P1988" s="11">
        <v>6.2059107080209798E-3</v>
      </c>
      <c r="Q1988" s="11">
        <v>6.6419107080209804E-3</v>
      </c>
      <c r="R1988" s="11">
        <v>6.9309107080209797E-3</v>
      </c>
      <c r="S1988" s="11">
        <v>7.51491070802098E-3</v>
      </c>
      <c r="T1988" s="11">
        <v>8.0679107080209797E-3</v>
      </c>
      <c r="U1988" s="11">
        <v>8.7829107080209801E-3</v>
      </c>
      <c r="V1988" s="11">
        <v>1.0202910708021E-2</v>
      </c>
      <c r="W1988" s="11">
        <v>1.0997910708021001E-2</v>
      </c>
      <c r="X1988" s="11">
        <v>1.1062910708021E-2</v>
      </c>
      <c r="Y1988" s="11">
        <v>1.1036910708021E-2</v>
      </c>
      <c r="Z1988" s="11">
        <v>1.0715910708021E-2</v>
      </c>
      <c r="AA1988" s="11">
        <v>1.0530910708021E-2</v>
      </c>
      <c r="AB1988" s="11">
        <v>1.0013910708021E-2</v>
      </c>
      <c r="AC1988" s="11">
        <v>9.5949107080209803E-3</v>
      </c>
      <c r="AD1988" s="11">
        <v>9.5389107080209798E-3</v>
      </c>
      <c r="AE1988" s="11">
        <v>9.6789107080209793E-3</v>
      </c>
      <c r="AF1988" s="11">
        <v>9.9699107080209806E-3</v>
      </c>
      <c r="AG1988" s="11">
        <v>7.4549107080209799E-3</v>
      </c>
      <c r="AH1988" s="11">
        <v>2.9589107080209799E-3</v>
      </c>
      <c r="AI1988" s="11">
        <v>-2.5450892919790199E-3</v>
      </c>
      <c r="AJ1988" s="11">
        <v>-7.7160892919790197E-3</v>
      </c>
      <c r="AK1988" s="11">
        <v>-1.2475089291979E-2</v>
      </c>
    </row>
    <row r="1989" spans="1:37" s="11" customFormat="1" hidden="1" x14ac:dyDescent="0.3">
      <c r="A1989" s="11" t="str">
        <f t="shared" si="44"/>
        <v>SDGbaseTRA_RurCUG_v6_3MPSXhhd-5</v>
      </c>
      <c r="B1989" s="103" t="s">
        <v>220</v>
      </c>
      <c r="C1989" s="104" t="s">
        <v>297</v>
      </c>
      <c r="D1989" s="105" t="s">
        <v>81</v>
      </c>
      <c r="E1989" s="11" t="s">
        <v>89</v>
      </c>
      <c r="F1989" s="11">
        <v>2.8866718719526602E-3</v>
      </c>
      <c r="G1989" s="11">
        <v>2.1346718719526601E-3</v>
      </c>
      <c r="H1989" s="11">
        <v>3.6476718719526601E-3</v>
      </c>
      <c r="I1989" s="11">
        <v>4.3806718719526603E-3</v>
      </c>
      <c r="J1989" s="11">
        <v>4.2276718719526599E-3</v>
      </c>
      <c r="K1989" s="11">
        <v>4.1176718719526601E-3</v>
      </c>
      <c r="L1989" s="11">
        <v>4.3536718719526602E-3</v>
      </c>
      <c r="M1989" s="11">
        <v>5.4166718719526599E-3</v>
      </c>
      <c r="N1989" s="11">
        <v>6.6566718719526597E-3</v>
      </c>
      <c r="O1989" s="11">
        <v>6.0526718719526602E-3</v>
      </c>
      <c r="P1989" s="11">
        <v>6.5606718719526599E-3</v>
      </c>
      <c r="Q1989" s="11">
        <v>6.9966718719526597E-3</v>
      </c>
      <c r="R1989" s="11">
        <v>7.2856718719526599E-3</v>
      </c>
      <c r="S1989" s="11">
        <v>7.8696718719526593E-3</v>
      </c>
      <c r="T1989" s="11">
        <v>8.4226718719526607E-3</v>
      </c>
      <c r="U1989" s="11">
        <v>9.1376718719526594E-3</v>
      </c>
      <c r="V1989" s="11">
        <v>1.05576718719527E-2</v>
      </c>
      <c r="W1989" s="11">
        <v>1.1352671871952699E-2</v>
      </c>
      <c r="X1989" s="11">
        <v>1.14176718719527E-2</v>
      </c>
      <c r="Y1989" s="11">
        <v>1.13916718719527E-2</v>
      </c>
      <c r="Z1989" s="11">
        <v>1.10706718719527E-2</v>
      </c>
      <c r="AA1989" s="11">
        <v>1.0885671871952701E-2</v>
      </c>
      <c r="AB1989" s="11">
        <v>1.03686718719527E-2</v>
      </c>
      <c r="AC1989" s="11">
        <v>9.9496718719526596E-3</v>
      </c>
      <c r="AD1989" s="11">
        <v>9.8936718719526608E-3</v>
      </c>
      <c r="AE1989" s="11">
        <v>1.00336718719527E-2</v>
      </c>
      <c r="AF1989" s="11">
        <v>1.03246718719527E-2</v>
      </c>
      <c r="AG1989" s="11">
        <v>7.80967187195266E-3</v>
      </c>
      <c r="AH1989" s="11">
        <v>3.3136718719526601E-3</v>
      </c>
      <c r="AI1989" s="11">
        <v>-2.1903281280473402E-3</v>
      </c>
      <c r="AJ1989" s="11">
        <v>-7.3613281280473404E-3</v>
      </c>
      <c r="AK1989" s="11">
        <v>-1.21203281280473E-2</v>
      </c>
    </row>
    <row r="1990" spans="1:37" s="11" customFormat="1" hidden="1" x14ac:dyDescent="0.3">
      <c r="A1990" s="11" t="str">
        <f t="shared" si="44"/>
        <v>SDGbaseTRA_RurCUG_v6_3MPSXhhd-6</v>
      </c>
      <c r="B1990" s="103" t="s">
        <v>220</v>
      </c>
      <c r="C1990" s="104" t="s">
        <v>297</v>
      </c>
      <c r="D1990" s="105" t="s">
        <v>81</v>
      </c>
      <c r="E1990" s="11" t="s">
        <v>90</v>
      </c>
      <c r="F1990" s="11">
        <v>3.3037895410356799E-3</v>
      </c>
      <c r="G1990" s="11">
        <v>2.5517895410356799E-3</v>
      </c>
      <c r="H1990" s="11">
        <v>4.0647895410356799E-3</v>
      </c>
      <c r="I1990" s="11">
        <v>4.79778954103568E-3</v>
      </c>
      <c r="J1990" s="11">
        <v>4.6447895410356797E-3</v>
      </c>
      <c r="K1990" s="11">
        <v>4.5347895410356798E-3</v>
      </c>
      <c r="L1990" s="11">
        <v>4.7707895410356799E-3</v>
      </c>
      <c r="M1990" s="11">
        <v>5.8337895410356796E-3</v>
      </c>
      <c r="N1990" s="11">
        <v>7.0737895410356803E-3</v>
      </c>
      <c r="O1990" s="11">
        <v>6.4697895410356799E-3</v>
      </c>
      <c r="P1990" s="11">
        <v>6.9777895410356797E-3</v>
      </c>
      <c r="Q1990" s="11">
        <v>7.4137895410356803E-3</v>
      </c>
      <c r="R1990" s="11">
        <v>7.7027895410356796E-3</v>
      </c>
      <c r="S1990" s="11">
        <v>8.2867895410356808E-3</v>
      </c>
      <c r="T1990" s="11">
        <v>8.8397895410356805E-3</v>
      </c>
      <c r="U1990" s="11">
        <v>9.5547895410356808E-3</v>
      </c>
      <c r="V1990" s="11">
        <v>1.0974789541035699E-2</v>
      </c>
      <c r="W1990" s="11">
        <v>1.17697895410357E-2</v>
      </c>
      <c r="X1990" s="11">
        <v>1.1834789541035701E-2</v>
      </c>
      <c r="Y1990" s="11">
        <v>1.1808789541035701E-2</v>
      </c>
      <c r="Z1990" s="11">
        <v>1.1487789541035701E-2</v>
      </c>
      <c r="AA1990" s="11">
        <v>1.1302789541035699E-2</v>
      </c>
      <c r="AB1990" s="11">
        <v>1.0785789541035699E-2</v>
      </c>
      <c r="AC1990" s="11">
        <v>1.03667895410357E-2</v>
      </c>
      <c r="AD1990" s="11">
        <v>1.03107895410357E-2</v>
      </c>
      <c r="AE1990" s="11">
        <v>1.0450789541035699E-2</v>
      </c>
      <c r="AF1990" s="11">
        <v>1.07417895410357E-2</v>
      </c>
      <c r="AG1990" s="11">
        <v>8.2267895410356798E-3</v>
      </c>
      <c r="AH1990" s="11">
        <v>3.7307895410356802E-3</v>
      </c>
      <c r="AI1990" s="11">
        <v>-1.77321045896432E-3</v>
      </c>
      <c r="AJ1990" s="11">
        <v>-6.9442104589643198E-3</v>
      </c>
      <c r="AK1990" s="11">
        <v>-1.1703210458964299E-2</v>
      </c>
    </row>
    <row r="1991" spans="1:37" s="11" customFormat="1" hidden="1" x14ac:dyDescent="0.3">
      <c r="A1991" s="11" t="str">
        <f t="shared" si="44"/>
        <v>SDGbaseTRA_RurCUG_v6_3MPSXhhd-7</v>
      </c>
      <c r="B1991" s="103" t="s">
        <v>220</v>
      </c>
      <c r="C1991" s="104" t="s">
        <v>297</v>
      </c>
      <c r="D1991" s="105" t="s">
        <v>81</v>
      </c>
      <c r="E1991" s="11" t="s">
        <v>91</v>
      </c>
      <c r="F1991" s="11">
        <v>4.3306609416268096E-3</v>
      </c>
      <c r="G1991" s="11">
        <v>3.5786609416268099E-3</v>
      </c>
      <c r="H1991" s="11">
        <v>5.09166094162681E-3</v>
      </c>
      <c r="I1991" s="11">
        <v>5.8246609416268101E-3</v>
      </c>
      <c r="J1991" s="11">
        <v>5.6716609416268098E-3</v>
      </c>
      <c r="K1991" s="11">
        <v>5.5616609416268099E-3</v>
      </c>
      <c r="L1991" s="11">
        <v>5.79766094162681E-3</v>
      </c>
      <c r="M1991" s="11">
        <v>6.8606609416268097E-3</v>
      </c>
      <c r="N1991" s="11">
        <v>8.1006609416268104E-3</v>
      </c>
      <c r="O1991" s="11">
        <v>7.49666094162681E-3</v>
      </c>
      <c r="P1991" s="11">
        <v>8.0046609416268098E-3</v>
      </c>
      <c r="Q1991" s="11">
        <v>8.4406609416268104E-3</v>
      </c>
      <c r="R1991" s="11">
        <v>8.7296609416268097E-3</v>
      </c>
      <c r="S1991" s="11">
        <v>9.3136609416268092E-3</v>
      </c>
      <c r="T1991" s="11">
        <v>9.8666609416268106E-3</v>
      </c>
      <c r="U1991" s="11">
        <v>1.0581660941626801E-2</v>
      </c>
      <c r="V1991" s="11">
        <v>1.20016609416268E-2</v>
      </c>
      <c r="W1991" s="11">
        <v>1.27966609416268E-2</v>
      </c>
      <c r="X1991" s="11">
        <v>1.28616609416268E-2</v>
      </c>
      <c r="Y1991" s="11">
        <v>1.28356609416268E-2</v>
      </c>
      <c r="Z1991" s="11">
        <v>1.2514660941626799E-2</v>
      </c>
      <c r="AA1991" s="11">
        <v>1.23296609416268E-2</v>
      </c>
      <c r="AB1991" s="11">
        <v>1.18126609416268E-2</v>
      </c>
      <c r="AC1991" s="11">
        <v>1.1393660941626801E-2</v>
      </c>
      <c r="AD1991" s="11">
        <v>1.13376609416268E-2</v>
      </c>
      <c r="AE1991" s="11">
        <v>1.14776609416268E-2</v>
      </c>
      <c r="AF1991" s="11">
        <v>1.1768660941626799E-2</v>
      </c>
      <c r="AG1991" s="11">
        <v>9.2536609416268099E-3</v>
      </c>
      <c r="AH1991" s="11">
        <v>4.7576609416268099E-3</v>
      </c>
      <c r="AI1991" s="11">
        <v>-7.4633905837318698E-4</v>
      </c>
      <c r="AJ1991" s="11">
        <v>-5.9173390583731897E-3</v>
      </c>
      <c r="AK1991" s="11">
        <v>-1.06763390583732E-2</v>
      </c>
    </row>
    <row r="1992" spans="1:37" s="11" customFormat="1" hidden="1" x14ac:dyDescent="0.3">
      <c r="A1992" s="11" t="str">
        <f t="shared" si="44"/>
        <v>SDGbaseTRA_RurCUG_v6_3MPSXhhd-8</v>
      </c>
      <c r="B1992" s="103" t="s">
        <v>220</v>
      </c>
      <c r="C1992" s="104" t="s">
        <v>297</v>
      </c>
      <c r="D1992" s="105" t="s">
        <v>81</v>
      </c>
      <c r="E1992" s="11" t="s">
        <v>92</v>
      </c>
      <c r="F1992" s="11">
        <v>5.9559431619537204E-3</v>
      </c>
      <c r="G1992" s="11">
        <v>5.2039431619537203E-3</v>
      </c>
      <c r="H1992" s="11">
        <v>6.7169431619537199E-3</v>
      </c>
      <c r="I1992" s="11">
        <v>7.4499431619537201E-3</v>
      </c>
      <c r="J1992" s="11">
        <v>7.2969431619537197E-3</v>
      </c>
      <c r="K1992" s="11">
        <v>7.1869431619537199E-3</v>
      </c>
      <c r="L1992" s="11">
        <v>7.42294316195372E-3</v>
      </c>
      <c r="M1992" s="11">
        <v>8.4859431619537205E-3</v>
      </c>
      <c r="N1992" s="11">
        <v>9.7259431619537203E-3</v>
      </c>
      <c r="O1992" s="11">
        <v>9.1219431619537199E-3</v>
      </c>
      <c r="P1992" s="11">
        <v>9.6299431619537197E-3</v>
      </c>
      <c r="Q1992" s="11">
        <v>1.00659431619537E-2</v>
      </c>
      <c r="R1992" s="11">
        <v>1.0354943161953701E-2</v>
      </c>
      <c r="S1992" s="11">
        <v>1.09389431619537E-2</v>
      </c>
      <c r="T1992" s="11">
        <v>1.14919431619537E-2</v>
      </c>
      <c r="U1992" s="11">
        <v>1.22069431619537E-2</v>
      </c>
      <c r="V1992" s="11">
        <v>1.3626943161953699E-2</v>
      </c>
      <c r="W1992" s="11">
        <v>1.44219431619537E-2</v>
      </c>
      <c r="X1992" s="11">
        <v>1.4486943161953701E-2</v>
      </c>
      <c r="Y1992" s="11">
        <v>1.4460943161953701E-2</v>
      </c>
      <c r="Z1992" s="11">
        <v>1.4139943161953701E-2</v>
      </c>
      <c r="AA1992" s="11">
        <v>1.39549431619537E-2</v>
      </c>
      <c r="AB1992" s="11">
        <v>1.34379431619537E-2</v>
      </c>
      <c r="AC1992" s="11">
        <v>1.30189431619537E-2</v>
      </c>
      <c r="AD1992" s="11">
        <v>1.29629431619537E-2</v>
      </c>
      <c r="AE1992" s="11">
        <v>1.3102943161953699E-2</v>
      </c>
      <c r="AF1992" s="11">
        <v>1.3393943161953701E-2</v>
      </c>
      <c r="AG1992" s="11">
        <v>1.0878943161953701E-2</v>
      </c>
      <c r="AH1992" s="11">
        <v>6.3829431619537198E-3</v>
      </c>
      <c r="AI1992" s="11">
        <v>8.7894316195372395E-4</v>
      </c>
      <c r="AJ1992" s="11">
        <v>-4.2920568380462798E-3</v>
      </c>
      <c r="AK1992" s="11">
        <v>-9.05105683804628E-3</v>
      </c>
    </row>
    <row r="1993" spans="1:37" s="11" customFormat="1" hidden="1" x14ac:dyDescent="0.3">
      <c r="A1993" s="11" t="str">
        <f t="shared" si="44"/>
        <v>SDGbaseTRA_RurCUG_v6_3MPSXhhd-9</v>
      </c>
      <c r="B1993" s="103" t="s">
        <v>220</v>
      </c>
      <c r="C1993" s="104" t="s">
        <v>297</v>
      </c>
      <c r="D1993" s="105" t="s">
        <v>81</v>
      </c>
      <c r="E1993" s="11" t="s">
        <v>93</v>
      </c>
      <c r="F1993" s="11">
        <v>4.3467195644003899E-2</v>
      </c>
      <c r="G1993" s="11">
        <v>4.2715195644003903E-2</v>
      </c>
      <c r="H1993" s="11">
        <v>4.4228195644003897E-2</v>
      </c>
      <c r="I1993" s="11">
        <v>4.4961195644003901E-2</v>
      </c>
      <c r="J1993" s="11">
        <v>4.4808195644003901E-2</v>
      </c>
      <c r="K1993" s="11">
        <v>4.4698195644003902E-2</v>
      </c>
      <c r="L1993" s="11">
        <v>4.4934195644003902E-2</v>
      </c>
      <c r="M1993" s="11">
        <v>4.5997195644003903E-2</v>
      </c>
      <c r="N1993" s="11">
        <v>4.7237195644003901E-2</v>
      </c>
      <c r="O1993" s="11">
        <v>4.6633195644003901E-2</v>
      </c>
      <c r="P1993" s="11">
        <v>4.7141195644003903E-2</v>
      </c>
      <c r="Q1993" s="11">
        <v>4.7577195644003901E-2</v>
      </c>
      <c r="R1993" s="11">
        <v>4.7866195644003899E-2</v>
      </c>
      <c r="S1993" s="11">
        <v>4.84501956440039E-2</v>
      </c>
      <c r="T1993" s="11">
        <v>4.9003195644003898E-2</v>
      </c>
      <c r="U1993" s="11">
        <v>4.9718195644003899E-2</v>
      </c>
      <c r="V1993" s="11">
        <v>5.1138195644003903E-2</v>
      </c>
      <c r="W1993" s="11">
        <v>5.19331956440039E-2</v>
      </c>
      <c r="X1993" s="11">
        <v>5.1998195644003903E-2</v>
      </c>
      <c r="Y1993" s="11">
        <v>5.1972195644003898E-2</v>
      </c>
      <c r="Z1993" s="11">
        <v>5.1651195644003903E-2</v>
      </c>
      <c r="AA1993" s="11">
        <v>5.1466195644003898E-2</v>
      </c>
      <c r="AB1993" s="11">
        <v>5.0949195644003901E-2</v>
      </c>
      <c r="AC1993" s="11">
        <v>5.0530195644003899E-2</v>
      </c>
      <c r="AD1993" s="11">
        <v>5.0474195644003898E-2</v>
      </c>
      <c r="AE1993" s="11">
        <v>5.06141956440039E-2</v>
      </c>
      <c r="AF1993" s="11">
        <v>5.0905195644003899E-2</v>
      </c>
      <c r="AG1993" s="11">
        <v>4.8390195644003903E-2</v>
      </c>
      <c r="AH1993" s="11">
        <v>4.3894195644003903E-2</v>
      </c>
      <c r="AI1993" s="11">
        <v>3.8390195644003901E-2</v>
      </c>
      <c r="AJ1993" s="11">
        <v>3.3219195644003899E-2</v>
      </c>
      <c r="AK1993" s="11">
        <v>2.8460195644003899E-2</v>
      </c>
    </row>
    <row r="1994" spans="1:37" s="11" customFormat="1" hidden="1" x14ac:dyDescent="0.3">
      <c r="A1994" s="11" t="str">
        <f t="shared" si="44"/>
        <v>SDGbaseTRA_RurCUG_v6_3C_SavingsINSent-n</v>
      </c>
      <c r="B1994" s="103" t="s">
        <v>220</v>
      </c>
      <c r="C1994" s="104" t="s">
        <v>297</v>
      </c>
      <c r="D1994" s="105" t="s">
        <v>96</v>
      </c>
      <c r="E1994" s="11" t="s">
        <v>82</v>
      </c>
      <c r="F1994" s="11">
        <v>634.29095094814102</v>
      </c>
      <c r="G1994" s="11">
        <v>578.83987738470898</v>
      </c>
      <c r="H1994" s="11">
        <v>604.27244205079296</v>
      </c>
      <c r="I1994" s="11">
        <v>586.78484426491502</v>
      </c>
      <c r="J1994" s="11">
        <v>603.87068871314204</v>
      </c>
      <c r="K1994" s="11">
        <v>621.55451839260604</v>
      </c>
      <c r="L1994" s="11">
        <v>639.85690850066703</v>
      </c>
      <c r="M1994" s="11">
        <v>658.47728408167802</v>
      </c>
      <c r="N1994" s="11">
        <v>680.11988039330595</v>
      </c>
      <c r="O1994" s="11">
        <v>707.84894937275806</v>
      </c>
      <c r="P1994" s="11">
        <v>734.67380395585599</v>
      </c>
      <c r="Q1994" s="11">
        <v>760.93611113218697</v>
      </c>
      <c r="R1994" s="11">
        <v>813.066702851782</v>
      </c>
      <c r="S1994" s="11">
        <v>840.81556549766196</v>
      </c>
      <c r="T1994" s="11">
        <v>870.38597175625296</v>
      </c>
      <c r="U1994" s="11">
        <v>904.18912466179302</v>
      </c>
      <c r="V1994" s="11">
        <v>936.76939419145504</v>
      </c>
      <c r="W1994" s="11">
        <v>970.82510782570205</v>
      </c>
      <c r="X1994" s="11">
        <v>1006.80819622203</v>
      </c>
      <c r="Y1994" s="11">
        <v>1043.0290109769001</v>
      </c>
      <c r="Z1994" s="11">
        <v>1083.3474566170701</v>
      </c>
      <c r="AA1994" s="11">
        <v>1121.76060660542</v>
      </c>
      <c r="AB1994" s="11">
        <v>1168.9207129215599</v>
      </c>
      <c r="AC1994" s="11">
        <v>1205.41193637269</v>
      </c>
      <c r="AD1994" s="11">
        <v>1236.7334398129599</v>
      </c>
      <c r="AE1994" s="11">
        <v>1267.5195309380199</v>
      </c>
      <c r="AF1994" s="11">
        <v>1298.44211917028</v>
      </c>
      <c r="AG1994" s="11">
        <v>1322.0188381942201</v>
      </c>
      <c r="AH1994" s="11">
        <v>1323.6947150010101</v>
      </c>
      <c r="AI1994" s="11">
        <v>1323.92726574984</v>
      </c>
      <c r="AJ1994" s="11">
        <v>1317.9616967500699</v>
      </c>
      <c r="AK1994" s="11">
        <v>1307.14754569918</v>
      </c>
    </row>
    <row r="1995" spans="1:37" s="11" customFormat="1" hidden="1" x14ac:dyDescent="0.3">
      <c r="A1995" s="11" t="str">
        <f t="shared" si="44"/>
        <v>SDGbaseTRA_RurCUG_v6_3C_SavingsINSent-e</v>
      </c>
      <c r="B1995" s="103" t="s">
        <v>220</v>
      </c>
      <c r="C1995" s="104" t="s">
        <v>297</v>
      </c>
      <c r="D1995" s="105" t="s">
        <v>96</v>
      </c>
      <c r="E1995" s="11" t="s">
        <v>83</v>
      </c>
      <c r="F1995" s="11">
        <v>60.099989425202502</v>
      </c>
      <c r="G1995" s="11">
        <v>65.9524521897509</v>
      </c>
      <c r="H1995" s="11">
        <v>54.614357237883503</v>
      </c>
      <c r="I1995" s="11">
        <v>55.525688063815103</v>
      </c>
      <c r="J1995" s="11">
        <v>59.239910354490597</v>
      </c>
      <c r="K1995" s="11">
        <v>63.2304160241248</v>
      </c>
      <c r="L1995" s="11">
        <v>67.203949198050196</v>
      </c>
      <c r="M1995" s="11">
        <v>67.375505827759</v>
      </c>
      <c r="N1995" s="11">
        <v>66.122003073746498</v>
      </c>
      <c r="O1995" s="11">
        <v>65.608976308157906</v>
      </c>
      <c r="P1995" s="11">
        <v>68.002776619271401</v>
      </c>
      <c r="Q1995" s="11">
        <v>72.342374804429696</v>
      </c>
      <c r="R1995" s="11">
        <v>80.003967323261506</v>
      </c>
      <c r="S1995" s="11">
        <v>84.366821508150196</v>
      </c>
      <c r="T1995" s="11">
        <v>89.686249349642694</v>
      </c>
      <c r="U1995" s="11">
        <v>94.815603397497398</v>
      </c>
      <c r="V1995" s="11">
        <v>95.422527858228094</v>
      </c>
      <c r="W1995" s="11">
        <v>99.140415202111996</v>
      </c>
      <c r="X1995" s="11">
        <v>107.33597829202699</v>
      </c>
      <c r="Y1995" s="11">
        <v>115.935456047438</v>
      </c>
      <c r="Z1995" s="11">
        <v>124.852575533362</v>
      </c>
      <c r="AA1995" s="11">
        <v>133.15528890603801</v>
      </c>
      <c r="AB1995" s="11">
        <v>141.43097594428099</v>
      </c>
      <c r="AC1995" s="11">
        <v>152.10804383845101</v>
      </c>
      <c r="AD1995" s="11">
        <v>163.007973223509</v>
      </c>
      <c r="AE1995" s="11">
        <v>173.62666509708501</v>
      </c>
      <c r="AF1995" s="11">
        <v>184.39714435920101</v>
      </c>
      <c r="AG1995" s="11">
        <v>226.83888868493301</v>
      </c>
      <c r="AH1995" s="11">
        <v>254.212689540947</v>
      </c>
      <c r="AI1995" s="11">
        <v>294.87025447369899</v>
      </c>
      <c r="AJ1995" s="11">
        <v>335.83746054250599</v>
      </c>
      <c r="AK1995" s="11">
        <v>373.53038091711397</v>
      </c>
    </row>
    <row r="1996" spans="1:37" s="11" customFormat="1" hidden="1" x14ac:dyDescent="0.3">
      <c r="A1996" s="11" t="str">
        <f t="shared" si="44"/>
        <v>SDGbaseTRA_RurCUG_v6_3C_SavingsINShhd-0</v>
      </c>
      <c r="B1996" s="103" t="s">
        <v>220</v>
      </c>
      <c r="C1996" s="104" t="s">
        <v>297</v>
      </c>
      <c r="D1996" s="105" t="s">
        <v>96</v>
      </c>
      <c r="E1996" s="11" t="s">
        <v>84</v>
      </c>
      <c r="F1996" s="11">
        <v>5.6457937045340599E-2</v>
      </c>
      <c r="G1996" s="11">
        <v>-4.2527203968203498E-3</v>
      </c>
      <c r="H1996" s="11">
        <v>0.114617426235417</v>
      </c>
      <c r="I1996" s="11">
        <v>0.17877911085444201</v>
      </c>
      <c r="J1996" s="11">
        <v>0.170227966783979</v>
      </c>
      <c r="K1996" s="11">
        <v>0.164800632523872</v>
      </c>
      <c r="L1996" s="11">
        <v>0.18988294761376001</v>
      </c>
      <c r="M1996" s="11">
        <v>0.291149430803326</v>
      </c>
      <c r="N1996" s="11">
        <v>0.41465308690255298</v>
      </c>
      <c r="O1996" s="11">
        <v>0.369811135065576</v>
      </c>
      <c r="P1996" s="11">
        <v>0.43246898380035997</v>
      </c>
      <c r="Q1996" s="11">
        <v>0.49148767936280102</v>
      </c>
      <c r="R1996" s="11">
        <v>0.53851098895713301</v>
      </c>
      <c r="S1996" s="11">
        <v>0.62196768982573403</v>
      </c>
      <c r="T1996" s="11">
        <v>0.70701331761835196</v>
      </c>
      <c r="U1996" s="11">
        <v>0.81769851796519999</v>
      </c>
      <c r="V1996" s="11">
        <v>1.02317415136493</v>
      </c>
      <c r="W1996" s="11">
        <v>1.1618982866109999</v>
      </c>
      <c r="X1996" s="11">
        <v>1.2130588210456901</v>
      </c>
      <c r="Y1996" s="11">
        <v>1.2529273103790901</v>
      </c>
      <c r="Z1996" s="11">
        <v>1.2497565371941599</v>
      </c>
      <c r="AA1996" s="11">
        <v>1.2647956774371201</v>
      </c>
      <c r="AB1996" s="11">
        <v>1.2303945796129001</v>
      </c>
      <c r="AC1996" s="11">
        <v>1.20821443007434</v>
      </c>
      <c r="AD1996" s="11">
        <v>1.2393032630179901</v>
      </c>
      <c r="AE1996" s="11">
        <v>1.30356417583096</v>
      </c>
      <c r="AF1996" s="11">
        <v>1.39711564153954</v>
      </c>
      <c r="AG1996" s="11">
        <v>0.99725679066092698</v>
      </c>
      <c r="AH1996" s="11">
        <v>0.203682955580202</v>
      </c>
      <c r="AI1996" s="11">
        <v>-0.79572543587479205</v>
      </c>
      <c r="AJ1996" s="11">
        <v>-1.74067493749875</v>
      </c>
      <c r="AK1996" s="11">
        <v>-2.6142028319708799</v>
      </c>
    </row>
    <row r="1997" spans="1:37" s="11" customFormat="1" hidden="1" x14ac:dyDescent="0.3">
      <c r="A1997" s="11" t="str">
        <f t="shared" si="44"/>
        <v>SDGbaseTRA_RurCUG_v6_3C_SavingsINShhd-1</v>
      </c>
      <c r="B1997" s="103" t="s">
        <v>220</v>
      </c>
      <c r="C1997" s="104" t="s">
        <v>297</v>
      </c>
      <c r="D1997" s="105" t="s">
        <v>96</v>
      </c>
      <c r="E1997" s="11" t="s">
        <v>85</v>
      </c>
      <c r="F1997" s="11">
        <v>8.9183024556091894E-2</v>
      </c>
      <c r="G1997" s="11">
        <v>5.80367768639449E-3</v>
      </c>
      <c r="H1997" s="11">
        <v>0.16873046971675301</v>
      </c>
      <c r="I1997" s="11">
        <v>0.25698214858644203</v>
      </c>
      <c r="J1997" s="11">
        <v>0.24547760466361601</v>
      </c>
      <c r="K1997" s="11">
        <v>0.23834500724962501</v>
      </c>
      <c r="L1997" s="11">
        <v>0.27307877953298099</v>
      </c>
      <c r="M1997" s="11">
        <v>0.41228139760221599</v>
      </c>
      <c r="N1997" s="11">
        <v>0.582047436377501</v>
      </c>
      <c r="O1997" s="11">
        <v>0.52101081716893105</v>
      </c>
      <c r="P1997" s="11">
        <v>0.60741185094537897</v>
      </c>
      <c r="Q1997" s="11">
        <v>0.68876371162065997</v>
      </c>
      <c r="R1997" s="11">
        <v>0.75414341884891101</v>
      </c>
      <c r="S1997" s="11">
        <v>0.86901668422191303</v>
      </c>
      <c r="T1997" s="11">
        <v>0.98607142259534297</v>
      </c>
      <c r="U1997" s="11">
        <v>1.13844740083956</v>
      </c>
      <c r="V1997" s="11">
        <v>1.42052435278006</v>
      </c>
      <c r="W1997" s="11">
        <v>1.61104399777218</v>
      </c>
      <c r="X1997" s="11">
        <v>1.6813846699569801</v>
      </c>
      <c r="Y1997" s="11">
        <v>1.73601890480596</v>
      </c>
      <c r="Z1997" s="11">
        <v>1.73199022865997</v>
      </c>
      <c r="AA1997" s="11">
        <v>1.7526969484682799</v>
      </c>
      <c r="AB1997" s="11">
        <v>1.70609147746972</v>
      </c>
      <c r="AC1997" s="11">
        <v>1.6757090777539401</v>
      </c>
      <c r="AD1997" s="11">
        <v>1.7183672823606899</v>
      </c>
      <c r="AE1997" s="11">
        <v>1.8064256695176899</v>
      </c>
      <c r="AF1997" s="11">
        <v>1.93449143550249</v>
      </c>
      <c r="AG1997" s="11">
        <v>1.3879313381173599</v>
      </c>
      <c r="AH1997" s="11">
        <v>0.30388110305251098</v>
      </c>
      <c r="AI1997" s="11">
        <v>-1.05793705514256</v>
      </c>
      <c r="AJ1997" s="11">
        <v>-2.3440934289387698</v>
      </c>
      <c r="AK1997" s="11">
        <v>-3.5314890690482801</v>
      </c>
    </row>
    <row r="1998" spans="1:37" s="11" customFormat="1" hidden="1" x14ac:dyDescent="0.3">
      <c r="A1998" s="11" t="str">
        <f t="shared" si="44"/>
        <v>SDGbaseTRA_RurCUG_v6_3C_SavingsINShhd-2</v>
      </c>
      <c r="B1998" s="103" t="s">
        <v>220</v>
      </c>
      <c r="C1998" s="104" t="s">
        <v>297</v>
      </c>
      <c r="D1998" s="105" t="s">
        <v>96</v>
      </c>
      <c r="E1998" s="11" t="s">
        <v>86</v>
      </c>
      <c r="F1998" s="11">
        <v>0.15069388134329501</v>
      </c>
      <c r="G1998" s="11">
        <v>5.2637572760292503E-2</v>
      </c>
      <c r="H1998" s="11">
        <v>0.242112349292953</v>
      </c>
      <c r="I1998" s="11">
        <v>0.34583614084188202</v>
      </c>
      <c r="J1998" s="11">
        <v>0.33354281379878198</v>
      </c>
      <c r="K1998" s="11">
        <v>0.32643885119689697</v>
      </c>
      <c r="L1998" s="11">
        <v>0.36821985709817301</v>
      </c>
      <c r="M1998" s="11">
        <v>0.53171102955387095</v>
      </c>
      <c r="N1998" s="11">
        <v>0.73095484527204801</v>
      </c>
      <c r="O1998" s="11">
        <v>0.661617678103402</v>
      </c>
      <c r="P1998" s="11">
        <v>0.76416312528502595</v>
      </c>
      <c r="Q1998" s="11">
        <v>0.86081600561856397</v>
      </c>
      <c r="R1998" s="11">
        <v>0.939892404102185</v>
      </c>
      <c r="S1998" s="11">
        <v>1.0758798502560001</v>
      </c>
      <c r="T1998" s="11">
        <v>1.21449215859681</v>
      </c>
      <c r="U1998" s="11">
        <v>1.3946444687451001</v>
      </c>
      <c r="V1998" s="11">
        <v>1.72590571552827</v>
      </c>
      <c r="W1998" s="11">
        <v>1.9504554877679501</v>
      </c>
      <c r="X1998" s="11">
        <v>2.0347817158375898</v>
      </c>
      <c r="Y1998" s="11">
        <v>2.1006011414027999</v>
      </c>
      <c r="Z1998" s="11">
        <v>2.0983973404003202</v>
      </c>
      <c r="AA1998" s="11">
        <v>2.1248488716784402</v>
      </c>
      <c r="AB1998" s="11">
        <v>2.0731793686226601</v>
      </c>
      <c r="AC1998" s="11">
        <v>2.0399207113392701</v>
      </c>
      <c r="AD1998" s="11">
        <v>2.0917808937284401</v>
      </c>
      <c r="AE1998" s="11">
        <v>2.1965423889615101</v>
      </c>
      <c r="AF1998" s="11">
        <v>2.3478807428095601</v>
      </c>
      <c r="AG1998" s="11">
        <v>1.7143232163022499</v>
      </c>
      <c r="AH1998" s="11">
        <v>0.45568740723367401</v>
      </c>
      <c r="AI1998" s="11">
        <v>-1.12269734696096</v>
      </c>
      <c r="AJ1998" s="11">
        <v>-2.6112530424878502</v>
      </c>
      <c r="AK1998" s="11">
        <v>-3.9831055727964899</v>
      </c>
    </row>
    <row r="1999" spans="1:37" s="11" customFormat="1" hidden="1" x14ac:dyDescent="0.3">
      <c r="A1999" s="11" t="str">
        <f t="shared" si="44"/>
        <v>SDGbaseTRA_RurCUG_v6_3C_SavingsINShhd-3</v>
      </c>
      <c r="B1999" s="103" t="s">
        <v>220</v>
      </c>
      <c r="C1999" s="104" t="s">
        <v>297</v>
      </c>
      <c r="D1999" s="105" t="s">
        <v>96</v>
      </c>
      <c r="E1999" s="11" t="s">
        <v>87</v>
      </c>
      <c r="F1999" s="11">
        <v>0.29970925487373701</v>
      </c>
      <c r="G1999" s="11">
        <v>0.17685072840194899</v>
      </c>
      <c r="H1999" s="11">
        <v>0.40938350551243602</v>
      </c>
      <c r="I1999" s="11">
        <v>0.53999478606663398</v>
      </c>
      <c r="J1999" s="11">
        <v>0.527369703113306</v>
      </c>
      <c r="K1999" s="11">
        <v>0.521498216782045</v>
      </c>
      <c r="L1999" s="11">
        <v>0.57604498282495598</v>
      </c>
      <c r="M1999" s="11">
        <v>0.78017356003347405</v>
      </c>
      <c r="N1999" s="11">
        <v>1.02848377843006</v>
      </c>
      <c r="O1999" s="11">
        <v>0.94762054824234498</v>
      </c>
      <c r="P1999" s="11">
        <v>1.078035953159</v>
      </c>
      <c r="Q1999" s="11">
        <v>1.2011129547977999</v>
      </c>
      <c r="R1999" s="11">
        <v>1.30414143105549</v>
      </c>
      <c r="S1999" s="11">
        <v>1.47601555753617</v>
      </c>
      <c r="T1999" s="11">
        <v>1.65123089300218</v>
      </c>
      <c r="U1999" s="11">
        <v>1.8781977912343599</v>
      </c>
      <c r="V1999" s="11">
        <v>2.290134652471</v>
      </c>
      <c r="W1999" s="11">
        <v>2.5710234062763799</v>
      </c>
      <c r="X1999" s="11">
        <v>2.67969926071425</v>
      </c>
      <c r="Y1999" s="11">
        <v>2.76512172169411</v>
      </c>
      <c r="Z1999" s="11">
        <v>2.7677414729959899</v>
      </c>
      <c r="AA1999" s="11">
        <v>2.8050992841355802</v>
      </c>
      <c r="AB1999" s="11">
        <v>2.7482170744565599</v>
      </c>
      <c r="AC1999" s="11">
        <v>2.7128935422504599</v>
      </c>
      <c r="AD1999" s="11">
        <v>2.7819884641887902</v>
      </c>
      <c r="AE1999" s="11">
        <v>2.9159890104096098</v>
      </c>
      <c r="AF1999" s="11">
        <v>3.1070552084612499</v>
      </c>
      <c r="AG1999" s="11">
        <v>2.3395643729065299</v>
      </c>
      <c r="AH1999" s="11">
        <v>0.80626443186611696</v>
      </c>
      <c r="AI1999" s="11">
        <v>-1.11146437279108</v>
      </c>
      <c r="AJ1999" s="11">
        <v>-2.9171760156483102</v>
      </c>
      <c r="AK1999" s="11">
        <v>-4.5783345455162898</v>
      </c>
    </row>
    <row r="2000" spans="1:37" s="11" customFormat="1" hidden="1" x14ac:dyDescent="0.3">
      <c r="A2000" s="11" t="str">
        <f t="shared" si="44"/>
        <v>SDGbaseTRA_RurCUG_v6_3C_SavingsINShhd-4</v>
      </c>
      <c r="B2000" s="103" t="s">
        <v>220</v>
      </c>
      <c r="C2000" s="104" t="s">
        <v>297</v>
      </c>
      <c r="D2000" s="105" t="s">
        <v>96</v>
      </c>
      <c r="E2000" s="11" t="s">
        <v>88</v>
      </c>
      <c r="F2000" s="11">
        <v>0.42956660419689002</v>
      </c>
      <c r="G2000" s="11">
        <v>0.29429904557465297</v>
      </c>
      <c r="H2000" s="11">
        <v>0.54515225520939103</v>
      </c>
      <c r="I2000" s="11">
        <v>0.68659258692894298</v>
      </c>
      <c r="J2000" s="11">
        <v>0.67541031224776504</v>
      </c>
      <c r="K2000" s="11">
        <v>0.67200337294932999</v>
      </c>
      <c r="L2000" s="11">
        <v>0.73356751024065303</v>
      </c>
      <c r="M2000" s="11">
        <v>0.95525659222042603</v>
      </c>
      <c r="N2000" s="11">
        <v>1.2246471484279999</v>
      </c>
      <c r="O2000" s="11">
        <v>1.14240691372652</v>
      </c>
      <c r="P2000" s="11">
        <v>1.2864842131226699</v>
      </c>
      <c r="Q2000" s="11">
        <v>1.4225269637425499</v>
      </c>
      <c r="R2000" s="11">
        <v>1.54027151677864</v>
      </c>
      <c r="S2000" s="11">
        <v>1.72905770799362</v>
      </c>
      <c r="T2000" s="11">
        <v>1.9216008043777399</v>
      </c>
      <c r="U2000" s="11">
        <v>2.1705725037405799</v>
      </c>
      <c r="V2000" s="11">
        <v>2.61689576786498</v>
      </c>
      <c r="W2000" s="11">
        <v>2.92284257800058</v>
      </c>
      <c r="X2000" s="11">
        <v>3.0440755748161199</v>
      </c>
      <c r="Y2000" s="11">
        <v>3.13955443871171</v>
      </c>
      <c r="Z2000" s="11">
        <v>3.1473054425304898</v>
      </c>
      <c r="AA2000" s="11">
        <v>3.1915416313267402</v>
      </c>
      <c r="AB2000" s="11">
        <v>3.13689662118477</v>
      </c>
      <c r="AC2000" s="11">
        <v>3.1034704204627399</v>
      </c>
      <c r="AD2000" s="11">
        <v>3.18198486172636</v>
      </c>
      <c r="AE2000" s="11">
        <v>3.3300176508159098</v>
      </c>
      <c r="AF2000" s="11">
        <v>3.53904393469282</v>
      </c>
      <c r="AG2000" s="11">
        <v>2.7256825688517599</v>
      </c>
      <c r="AH2000" s="11">
        <v>1.0925182542435301</v>
      </c>
      <c r="AI2000" s="11">
        <v>-0.94027041899604702</v>
      </c>
      <c r="AJ2000" s="11">
        <v>-2.8498245168446101</v>
      </c>
      <c r="AK2000" s="11">
        <v>-4.60195771708569</v>
      </c>
    </row>
    <row r="2001" spans="1:37" s="11" customFormat="1" hidden="1" x14ac:dyDescent="0.3">
      <c r="A2001" s="11" t="str">
        <f t="shared" si="44"/>
        <v>SDGbaseTRA_RurCUG_v6_3C_SavingsINShhd-5</v>
      </c>
      <c r="B2001" s="103" t="s">
        <v>220</v>
      </c>
      <c r="C2001" s="104" t="s">
        <v>297</v>
      </c>
      <c r="D2001" s="105" t="s">
        <v>96</v>
      </c>
      <c r="E2001" s="11" t="s">
        <v>89</v>
      </c>
      <c r="F2001" s="11">
        <v>0.66273617400637597</v>
      </c>
      <c r="G2001" s="11">
        <v>0.47421683038393803</v>
      </c>
      <c r="H2001" s="11">
        <v>0.82018205815988099</v>
      </c>
      <c r="I2001" s="11">
        <v>1.0094991137071401</v>
      </c>
      <c r="J2001" s="11">
        <v>0.99588113214142304</v>
      </c>
      <c r="K2001" s="11">
        <v>0.99378846373076002</v>
      </c>
      <c r="L2001" s="11">
        <v>1.07979410595888</v>
      </c>
      <c r="M2001" s="11">
        <v>1.3824103517900801</v>
      </c>
      <c r="N2001" s="11">
        <v>1.75022053583504</v>
      </c>
      <c r="O2001" s="11">
        <v>1.6423927858274301</v>
      </c>
      <c r="P2001" s="11">
        <v>1.84124892190794</v>
      </c>
      <c r="Q2001" s="11">
        <v>2.0288463419190701</v>
      </c>
      <c r="R2001" s="11">
        <v>2.19939232992163</v>
      </c>
      <c r="S2001" s="11">
        <v>2.4586867916916102</v>
      </c>
      <c r="T2001" s="11">
        <v>2.72331367694269</v>
      </c>
      <c r="U2001" s="11">
        <v>3.0659944696946901</v>
      </c>
      <c r="V2001" s="11">
        <v>3.6745571211085899</v>
      </c>
      <c r="W2001" s="11">
        <v>4.0926445363184598</v>
      </c>
      <c r="X2001" s="11">
        <v>4.2593664734280701</v>
      </c>
      <c r="Y2001" s="11">
        <v>4.3892245463176902</v>
      </c>
      <c r="Z2001" s="11">
        <v>4.4016836669566599</v>
      </c>
      <c r="AA2001" s="11">
        <v>4.4621366672128602</v>
      </c>
      <c r="AB2001" s="11">
        <v>4.3916548835772504</v>
      </c>
      <c r="AC2001" s="11">
        <v>4.3465643875682396</v>
      </c>
      <c r="AD2001" s="11">
        <v>4.4541750160800104</v>
      </c>
      <c r="AE2001" s="11">
        <v>4.65607580438322</v>
      </c>
      <c r="AF2001" s="11">
        <v>4.9403611293523602</v>
      </c>
      <c r="AG2001" s="11">
        <v>3.8453366901960799</v>
      </c>
      <c r="AH2001" s="11">
        <v>1.63897369904631</v>
      </c>
      <c r="AI2001" s="11">
        <v>-1.08150842624681</v>
      </c>
      <c r="AJ2001" s="11">
        <v>-3.6275047517466401</v>
      </c>
      <c r="AK2001" s="11">
        <v>-5.9546349269982199</v>
      </c>
    </row>
    <row r="2002" spans="1:37" s="11" customFormat="1" hidden="1" x14ac:dyDescent="0.3">
      <c r="A2002" s="11" t="str">
        <f t="shared" ref="A2002:A2065" si="45">_xlfn.CONCAT(C2002,D2002,E2002)</f>
        <v>SDGbaseTRA_RurCUG_v6_3C_SavingsINShhd-6</v>
      </c>
      <c r="B2002" s="103" t="s">
        <v>220</v>
      </c>
      <c r="C2002" s="104" t="s">
        <v>297</v>
      </c>
      <c r="D2002" s="105" t="s">
        <v>96</v>
      </c>
      <c r="E2002" s="11" t="s">
        <v>90</v>
      </c>
      <c r="F2002" s="11">
        <v>0.90443341934945398</v>
      </c>
      <c r="G2002" s="11">
        <v>0.66778367033616104</v>
      </c>
      <c r="H2002" s="11">
        <v>1.0892745760373701</v>
      </c>
      <c r="I2002" s="11">
        <v>1.3114253281563</v>
      </c>
      <c r="J2002" s="11">
        <v>1.2977317023064701</v>
      </c>
      <c r="K2002" s="11">
        <v>1.2988862239850201</v>
      </c>
      <c r="L2002" s="11">
        <v>1.4048005360547799</v>
      </c>
      <c r="M2002" s="11">
        <v>1.7680013002453601</v>
      </c>
      <c r="N2002" s="11">
        <v>2.2096372499999801</v>
      </c>
      <c r="O2002" s="11">
        <v>2.08626821238001</v>
      </c>
      <c r="P2002" s="11">
        <v>2.3280223305188699</v>
      </c>
      <c r="Q2002" s="11">
        <v>2.5560095586600902</v>
      </c>
      <c r="R2002" s="11">
        <v>2.77430792263505</v>
      </c>
      <c r="S2002" s="11">
        <v>3.0876573475000701</v>
      </c>
      <c r="T2002" s="11">
        <v>3.4077539889773001</v>
      </c>
      <c r="U2002" s="11">
        <v>3.8227454507316101</v>
      </c>
      <c r="V2002" s="11">
        <v>4.5521899114609496</v>
      </c>
      <c r="W2002" s="11">
        <v>5.05500332277221</v>
      </c>
      <c r="X2002" s="11">
        <v>5.2577361238208002</v>
      </c>
      <c r="Y2002" s="11">
        <v>5.4146782292178699</v>
      </c>
      <c r="Z2002" s="11">
        <v>5.4347603441204599</v>
      </c>
      <c r="AA2002" s="11">
        <v>5.50989735597323</v>
      </c>
      <c r="AB2002" s="11">
        <v>5.4321559853592802</v>
      </c>
      <c r="AC2002" s="11">
        <v>5.3790261147929899</v>
      </c>
      <c r="AD2002" s="11">
        <v>5.5080379928259298</v>
      </c>
      <c r="AE2002" s="11">
        <v>5.7490497782874499</v>
      </c>
      <c r="AF2002" s="11">
        <v>6.08734794993316</v>
      </c>
      <c r="AG2002" s="11">
        <v>4.7891648457977203</v>
      </c>
      <c r="AH2002" s="11">
        <v>2.1710260896632501</v>
      </c>
      <c r="AI2002" s="11">
        <v>-1.0281100906367899</v>
      </c>
      <c r="AJ2002" s="11">
        <v>-4.0117270867221402</v>
      </c>
      <c r="AK2002" s="11">
        <v>-6.7284882937340003</v>
      </c>
    </row>
    <row r="2003" spans="1:37" s="11" customFormat="1" hidden="1" x14ac:dyDescent="0.3">
      <c r="A2003" s="11" t="str">
        <f t="shared" si="45"/>
        <v>SDGbaseTRA_RurCUG_v6_3C_SavingsINShhd-7</v>
      </c>
      <c r="B2003" s="103" t="s">
        <v>220</v>
      </c>
      <c r="C2003" s="104" t="s">
        <v>297</v>
      </c>
      <c r="D2003" s="105" t="s">
        <v>96</v>
      </c>
      <c r="E2003" s="11" t="s">
        <v>91</v>
      </c>
      <c r="F2003" s="11">
        <v>1.6367747641553201</v>
      </c>
      <c r="G2003" s="11">
        <v>1.2808388016773999</v>
      </c>
      <c r="H2003" s="11">
        <v>1.88474150048429</v>
      </c>
      <c r="I2003" s="11">
        <v>2.1745945110175899</v>
      </c>
      <c r="J2003" s="11">
        <v>2.1666393339172298</v>
      </c>
      <c r="K2003" s="11">
        <v>2.1809321440072398</v>
      </c>
      <c r="L2003" s="11">
        <v>2.3396104362824799</v>
      </c>
      <c r="M2003" s="11">
        <v>2.8515291953712998</v>
      </c>
      <c r="N2003" s="11">
        <v>3.4737090739902499</v>
      </c>
      <c r="O2003" s="11">
        <v>3.3220510923877802</v>
      </c>
      <c r="P2003" s="11">
        <v>3.6737939992017501</v>
      </c>
      <c r="Q2003" s="11">
        <v>4.0064347982426698</v>
      </c>
      <c r="R2003" s="11">
        <v>4.3599258072891001</v>
      </c>
      <c r="S2003" s="11">
        <v>4.8123867366830302</v>
      </c>
      <c r="T2003" s="11">
        <v>5.2758798847236301</v>
      </c>
      <c r="U2003" s="11">
        <v>5.8758046217610502</v>
      </c>
      <c r="V2003" s="11">
        <v>6.9086063941004596</v>
      </c>
      <c r="W2003" s="11">
        <v>7.6288627886807596</v>
      </c>
      <c r="X2003" s="11">
        <v>7.9337616234699002</v>
      </c>
      <c r="Y2003" s="11">
        <v>8.1717931562828507</v>
      </c>
      <c r="Z2003" s="11">
        <v>8.2236942263706396</v>
      </c>
      <c r="AA2003" s="11">
        <v>8.3486331097102493</v>
      </c>
      <c r="AB2003" s="11">
        <v>8.2686853116388903</v>
      </c>
      <c r="AC2003" s="11">
        <v>8.2117304171399894</v>
      </c>
      <c r="AD2003" s="11">
        <v>8.4074109228763394</v>
      </c>
      <c r="AE2003" s="11">
        <v>8.7590738533886103</v>
      </c>
      <c r="AF2003" s="11">
        <v>9.2462962202516099</v>
      </c>
      <c r="AG2003" s="11">
        <v>7.4612245257478502</v>
      </c>
      <c r="AH2003" s="11">
        <v>3.81799639706967</v>
      </c>
      <c r="AI2003" s="11">
        <v>-0.595630245772237</v>
      </c>
      <c r="AJ2003" s="11">
        <v>-4.6970123013336904</v>
      </c>
      <c r="AK2003" s="11">
        <v>-8.4162022197948296</v>
      </c>
    </row>
    <row r="2004" spans="1:37" s="11" customFormat="1" hidden="1" x14ac:dyDescent="0.3">
      <c r="A2004" s="11" t="str">
        <f t="shared" si="45"/>
        <v>SDGbaseTRA_RurCUG_v6_3C_SavingsINShhd-8</v>
      </c>
      <c r="B2004" s="103" t="s">
        <v>220</v>
      </c>
      <c r="C2004" s="104" t="s">
        <v>297</v>
      </c>
      <c r="D2004" s="105" t="s">
        <v>96</v>
      </c>
      <c r="E2004" s="11" t="s">
        <v>92</v>
      </c>
      <c r="F2004" s="11">
        <v>3.7804416834441499</v>
      </c>
      <c r="G2004" s="11">
        <v>3.0788417589874801</v>
      </c>
      <c r="H2004" s="11">
        <v>4.1688673480730696</v>
      </c>
      <c r="I2004" s="11">
        <v>4.5494546330907299</v>
      </c>
      <c r="J2004" s="11">
        <v>4.5733806472909198</v>
      </c>
      <c r="K2004" s="11">
        <v>4.6371974089124199</v>
      </c>
      <c r="L2004" s="11">
        <v>4.9401002340172697</v>
      </c>
      <c r="M2004" s="11">
        <v>5.8269877825528997</v>
      </c>
      <c r="N2004" s="11">
        <v>6.9051844530623798</v>
      </c>
      <c r="O2004" s="11">
        <v>6.7088818082995196</v>
      </c>
      <c r="P2004" s="11">
        <v>7.35331515851286</v>
      </c>
      <c r="Q2004" s="11">
        <v>7.96671890553033</v>
      </c>
      <c r="R2004" s="11">
        <v>8.7630362209073098</v>
      </c>
      <c r="S2004" s="11">
        <v>9.5820925313511403</v>
      </c>
      <c r="T2004" s="11">
        <v>10.4267161216509</v>
      </c>
      <c r="U2004" s="11">
        <v>11.518216877964701</v>
      </c>
      <c r="V2004" s="11">
        <v>13.3346388681422</v>
      </c>
      <c r="W2004" s="11">
        <v>14.628709214812501</v>
      </c>
      <c r="X2004" s="11">
        <v>15.2235177808607</v>
      </c>
      <c r="Y2004" s="11">
        <v>15.695848783575601</v>
      </c>
      <c r="Z2004" s="11">
        <v>15.8624985837578</v>
      </c>
      <c r="AA2004" s="11">
        <v>16.143272690599101</v>
      </c>
      <c r="AB2004" s="11">
        <v>16.094993479762401</v>
      </c>
      <c r="AC2004" s="11">
        <v>16.048909963609599</v>
      </c>
      <c r="AD2004" s="11">
        <v>16.430305240820999</v>
      </c>
      <c r="AE2004" s="11">
        <v>17.078847598111398</v>
      </c>
      <c r="AF2004" s="11">
        <v>17.960766632022001</v>
      </c>
      <c r="AG2004" s="11">
        <v>14.956465417696601</v>
      </c>
      <c r="AH2004" s="11">
        <v>8.6809931983525495</v>
      </c>
      <c r="AI2004" s="11">
        <v>1.1855536892448399</v>
      </c>
      <c r="AJ2004" s="11">
        <v>-5.7415918789721196</v>
      </c>
      <c r="AK2004" s="11">
        <v>-11.983130356158201</v>
      </c>
    </row>
    <row r="2005" spans="1:37" s="11" customFormat="1" hidden="1" x14ac:dyDescent="0.3">
      <c r="A2005" s="11" t="str">
        <f t="shared" si="45"/>
        <v>SDGbaseTRA_RurCUG_v6_3C_SavingsINShhd-9</v>
      </c>
      <c r="B2005" s="103" t="s">
        <v>220</v>
      </c>
      <c r="C2005" s="104" t="s">
        <v>297</v>
      </c>
      <c r="D2005" s="105" t="s">
        <v>96</v>
      </c>
      <c r="E2005" s="11" t="s">
        <v>93</v>
      </c>
      <c r="F2005" s="11">
        <v>61.826498903556796</v>
      </c>
      <c r="G2005" s="11">
        <v>55.724592745528099</v>
      </c>
      <c r="H2005" s="11">
        <v>61.175271430918102</v>
      </c>
      <c r="I2005" s="11">
        <v>59.653560299552701</v>
      </c>
      <c r="J2005" s="11">
        <v>61.247303068803497</v>
      </c>
      <c r="K2005" s="11">
        <v>63.086947522981198</v>
      </c>
      <c r="L2005" s="11">
        <v>65.558420635754104</v>
      </c>
      <c r="M2005" s="11">
        <v>69.353016309423296</v>
      </c>
      <c r="N2005" s="11">
        <v>73.802192887029193</v>
      </c>
      <c r="O2005" s="11">
        <v>75.732980235244298</v>
      </c>
      <c r="P2005" s="11">
        <v>79.693361558087005</v>
      </c>
      <c r="Q2005" s="11">
        <v>83.560586690091199</v>
      </c>
      <c r="R2005" s="11">
        <v>91.268831657657003</v>
      </c>
      <c r="S2005" s="11">
        <v>95.694611236492406</v>
      </c>
      <c r="T2005" s="11">
        <v>100.36181972685699</v>
      </c>
      <c r="U2005" s="11">
        <v>106.05681390255999</v>
      </c>
      <c r="V2005" s="11">
        <v>113.197700244587</v>
      </c>
      <c r="W2005" s="11">
        <v>119.30000247294601</v>
      </c>
      <c r="X2005" s="11">
        <v>123.96313152948601</v>
      </c>
      <c r="Y2005" s="11">
        <v>128.18363234419101</v>
      </c>
      <c r="Z2005" s="11">
        <v>131.978640529941</v>
      </c>
      <c r="AA2005" s="11">
        <v>135.84110323526201</v>
      </c>
      <c r="AB2005" s="11">
        <v>139.62865671624999</v>
      </c>
      <c r="AC2005" s="11">
        <v>142.58626061466299</v>
      </c>
      <c r="AD2005" s="11">
        <v>146.35273121662399</v>
      </c>
      <c r="AE2005" s="11">
        <v>150.788062427369</v>
      </c>
      <c r="AF2005" s="11">
        <v>155.86505191414301</v>
      </c>
      <c r="AG2005" s="11">
        <v>151.668346194984</v>
      </c>
      <c r="AH2005" s="11">
        <v>135.73942512686099</v>
      </c>
      <c r="AI2005" s="11">
        <v>117.648106710825</v>
      </c>
      <c r="AJ2005" s="11">
        <v>100.78034105541801</v>
      </c>
      <c r="AK2005" s="11">
        <v>85.232457990519094</v>
      </c>
    </row>
    <row r="2006" spans="1:37" s="11" customFormat="1" hidden="1" x14ac:dyDescent="0.3">
      <c r="A2006" s="11" t="str">
        <f t="shared" si="45"/>
        <v>SDGbaseTRA_RurCUG_v6_3C_SavingsINStotal</v>
      </c>
      <c r="B2006" s="103" t="s">
        <v>220</v>
      </c>
      <c r="C2006" s="104" t="s">
        <v>297</v>
      </c>
      <c r="D2006" s="105" t="s">
        <v>96</v>
      </c>
      <c r="E2006" s="11" t="s">
        <v>1</v>
      </c>
      <c r="F2006" s="11">
        <v>764.22743601987099</v>
      </c>
      <c r="G2006" s="11">
        <v>706.54394168539898</v>
      </c>
      <c r="H2006" s="11">
        <v>729.50513220831601</v>
      </c>
      <c r="I2006" s="11">
        <v>713.01725098753298</v>
      </c>
      <c r="J2006" s="11">
        <v>735.34356335269899</v>
      </c>
      <c r="K2006" s="11">
        <v>758.90577226104904</v>
      </c>
      <c r="L2006" s="11">
        <v>784.52437772409496</v>
      </c>
      <c r="M2006" s="11">
        <v>810.005306859033</v>
      </c>
      <c r="N2006" s="11">
        <v>838.36361396237999</v>
      </c>
      <c r="O2006" s="11">
        <v>866.59296690736096</v>
      </c>
      <c r="P2006" s="11">
        <v>901.73488666966796</v>
      </c>
      <c r="Q2006" s="11">
        <v>938.06178954620304</v>
      </c>
      <c r="R2006" s="11">
        <v>1007.5131238732</v>
      </c>
      <c r="S2006" s="11">
        <v>1046.58975913936</v>
      </c>
      <c r="T2006" s="11">
        <v>1088.7481131012401</v>
      </c>
      <c r="U2006" s="11">
        <v>1136.74386406453</v>
      </c>
      <c r="V2006" s="11">
        <v>1182.93624922909</v>
      </c>
      <c r="W2006" s="11">
        <v>1230.88800911977</v>
      </c>
      <c r="X2006" s="11">
        <v>1281.43468808749</v>
      </c>
      <c r="Y2006" s="11">
        <v>1331.81386760091</v>
      </c>
      <c r="Z2006" s="11">
        <v>1385.09650052336</v>
      </c>
      <c r="AA2006" s="11">
        <v>1436.3599209832601</v>
      </c>
      <c r="AB2006" s="11">
        <v>1495.0626143637701</v>
      </c>
      <c r="AC2006" s="11">
        <v>1544.8326798907899</v>
      </c>
      <c r="AD2006" s="11">
        <v>1591.9074981907099</v>
      </c>
      <c r="AE2006" s="11">
        <v>1639.72984439218</v>
      </c>
      <c r="AF2006" s="11">
        <v>1689.2646743381899</v>
      </c>
      <c r="AG2006" s="11">
        <v>1740.7430228404201</v>
      </c>
      <c r="AH2006" s="11">
        <v>1732.8178532049301</v>
      </c>
      <c r="AI2006" s="11">
        <v>1729.8978372311899</v>
      </c>
      <c r="AJ2006" s="11">
        <v>1724.0386403877999</v>
      </c>
      <c r="AK2006" s="11">
        <v>1713.5188390737101</v>
      </c>
    </row>
    <row r="2007" spans="1:37" s="11" customFormat="1" hidden="1" x14ac:dyDescent="0.3">
      <c r="A2007" s="11" t="str">
        <f t="shared" si="45"/>
        <v>SDGbaseTRA_RurCUG_v6_3YGXtotal</v>
      </c>
      <c r="B2007" s="103" t="s">
        <v>220</v>
      </c>
      <c r="C2007" s="104" t="s">
        <v>297</v>
      </c>
      <c r="D2007" s="105" t="s">
        <v>223</v>
      </c>
      <c r="E2007" s="11" t="s">
        <v>1</v>
      </c>
      <c r="F2007" s="11">
        <v>1490.97649378807</v>
      </c>
      <c r="G2007" s="11">
        <v>1430.4505946130701</v>
      </c>
      <c r="H2007" s="11">
        <v>1452.4945195742901</v>
      </c>
      <c r="I2007" s="11">
        <v>1696.55635012623</v>
      </c>
      <c r="J2007" s="11">
        <v>1708.4871746215499</v>
      </c>
      <c r="K2007" s="11">
        <v>1730.8930142434499</v>
      </c>
      <c r="L2007" s="11">
        <v>1759.8175797957299</v>
      </c>
      <c r="M2007" s="11">
        <v>1791.9608453947201</v>
      </c>
      <c r="N2007" s="11">
        <v>1824.36546611278</v>
      </c>
      <c r="O2007" s="11">
        <v>1849.7400458792299</v>
      </c>
      <c r="P2007" s="11">
        <v>1885.1983195085099</v>
      </c>
      <c r="Q2007" s="11">
        <v>1921.7872328164401</v>
      </c>
      <c r="R2007" s="11">
        <v>1847.4862332324401</v>
      </c>
      <c r="S2007" s="11">
        <v>1896.00427117243</v>
      </c>
      <c r="T2007" s="11">
        <v>1942.2869617164899</v>
      </c>
      <c r="U2007" s="11">
        <v>1991.0495326547</v>
      </c>
      <c r="V2007" s="11">
        <v>2042.2700675200899</v>
      </c>
      <c r="W2007" s="11">
        <v>2091.8835052375898</v>
      </c>
      <c r="X2007" s="11">
        <v>2139.9112375626401</v>
      </c>
      <c r="Y2007" s="11">
        <v>2184.82745027276</v>
      </c>
      <c r="Z2007" s="11">
        <v>2230.0625930505398</v>
      </c>
      <c r="AA2007" s="11">
        <v>2276.3985504388802</v>
      </c>
      <c r="AB2007" s="11">
        <v>2318.7299661417301</v>
      </c>
      <c r="AC2007" s="11">
        <v>2371.4891642410198</v>
      </c>
      <c r="AD2007" s="11">
        <v>2431.2130920899399</v>
      </c>
      <c r="AE2007" s="11">
        <v>2494.6574854196501</v>
      </c>
      <c r="AF2007" s="11">
        <v>2560.5384269994001</v>
      </c>
      <c r="AG2007" s="11">
        <v>2623.19554395362</v>
      </c>
      <c r="AH2007" s="11">
        <v>2663.88266589249</v>
      </c>
      <c r="AI2007" s="11">
        <v>2691.8996604481499</v>
      </c>
      <c r="AJ2007" s="11">
        <v>2729.00003782762</v>
      </c>
      <c r="AK2007" s="11">
        <v>2769.9656087697999</v>
      </c>
    </row>
    <row r="2008" spans="1:37" s="11" customFormat="1" hidden="1" x14ac:dyDescent="0.3">
      <c r="A2008" s="11" t="str">
        <f t="shared" si="45"/>
        <v>SDGbaseTRA_RurCUG_v6_3EGXtotal</v>
      </c>
      <c r="B2008" s="103" t="s">
        <v>220</v>
      </c>
      <c r="C2008" s="104" t="s">
        <v>297</v>
      </c>
      <c r="D2008" s="105" t="s">
        <v>197</v>
      </c>
      <c r="E2008" s="11" t="s">
        <v>1</v>
      </c>
      <c r="F2008" s="11">
        <v>1502.9418073243701</v>
      </c>
      <c r="G2008" s="11">
        <v>1442.69743044645</v>
      </c>
      <c r="H2008" s="11">
        <v>1465.03357220508</v>
      </c>
      <c r="I2008" s="11">
        <v>1604.08270829767</v>
      </c>
      <c r="J2008" s="11">
        <v>1628.9289488295201</v>
      </c>
      <c r="K2008" s="11">
        <v>1660.0696580188601</v>
      </c>
      <c r="L2008" s="11">
        <v>1695.6367493267701</v>
      </c>
      <c r="M2008" s="11">
        <v>1733.5076722349099</v>
      </c>
      <c r="N2008" s="11">
        <v>1771.6003607294001</v>
      </c>
      <c r="O2008" s="11">
        <v>1803.2749943476599</v>
      </c>
      <c r="P2008" s="11">
        <v>1845.05131994059</v>
      </c>
      <c r="Q2008" s="11">
        <v>1888.51736995741</v>
      </c>
      <c r="R2008" s="11">
        <v>1935.52248694524</v>
      </c>
      <c r="S2008" s="11">
        <v>1984.2597259936199</v>
      </c>
      <c r="T2008" s="11">
        <v>2033.3416476637101</v>
      </c>
      <c r="U2008" s="11">
        <v>2085.8631283228401</v>
      </c>
      <c r="V2008" s="11">
        <v>2140.8120067251498</v>
      </c>
      <c r="W2008" s="11">
        <v>2194.9103614656001</v>
      </c>
      <c r="X2008" s="11">
        <v>2248.3820861629601</v>
      </c>
      <c r="Y2008" s="11">
        <v>2300.6751159711198</v>
      </c>
      <c r="Z2008" s="11">
        <v>2353.1238931595299</v>
      </c>
      <c r="AA2008" s="11">
        <v>2406.7105573507802</v>
      </c>
      <c r="AB2008" s="11">
        <v>2459.0017255385201</v>
      </c>
      <c r="AC2008" s="11">
        <v>2516.8488389746599</v>
      </c>
      <c r="AD2008" s="11">
        <v>2579.0184523223102</v>
      </c>
      <c r="AE2008" s="11">
        <v>2643.7722123291501</v>
      </c>
      <c r="AF2008" s="11">
        <v>2711.03666176775</v>
      </c>
      <c r="AG2008" s="11">
        <v>2777.9657635734202</v>
      </c>
      <c r="AH2008" s="11">
        <v>2807.45888922207</v>
      </c>
      <c r="AI2008" s="11">
        <v>2834.12898947962</v>
      </c>
      <c r="AJ2008" s="11">
        <v>2868.6623732036701</v>
      </c>
      <c r="AK2008" s="11">
        <v>2906.82707805582</v>
      </c>
    </row>
    <row r="2009" spans="1:37" s="11" customFormat="1" hidden="1" x14ac:dyDescent="0.3">
      <c r="A2009" s="11" t="str">
        <f t="shared" si="45"/>
        <v>SDGbaseTRA_RurCUG_v6_3GADJXtotal</v>
      </c>
      <c r="B2009" s="103" t="s">
        <v>220</v>
      </c>
      <c r="C2009" s="104" t="s">
        <v>297</v>
      </c>
      <c r="D2009" s="105" t="s">
        <v>190</v>
      </c>
      <c r="E2009" s="11" t="s">
        <v>1</v>
      </c>
      <c r="F2009" s="11">
        <v>1</v>
      </c>
      <c r="G2009" s="11">
        <v>0.93699600000000005</v>
      </c>
      <c r="H2009" s="11">
        <v>0.96368600000000004</v>
      </c>
      <c r="I2009" s="11">
        <v>1.0725750000000001</v>
      </c>
      <c r="J2009" s="11">
        <v>1.098109</v>
      </c>
      <c r="K2009" s="11">
        <v>1.12425</v>
      </c>
      <c r="L2009" s="11">
        <v>1.151014</v>
      </c>
      <c r="M2009" s="11">
        <v>1.1784159999999999</v>
      </c>
      <c r="N2009" s="11">
        <v>1.2064710000000001</v>
      </c>
      <c r="O2009" s="11">
        <v>1.235198</v>
      </c>
      <c r="P2009" s="11">
        <v>1.2646120000000001</v>
      </c>
      <c r="Q2009" s="11">
        <v>1.2947280000000001</v>
      </c>
      <c r="R2009" s="11">
        <v>1.325321</v>
      </c>
      <c r="S2009" s="11">
        <v>1.3566370000000001</v>
      </c>
      <c r="T2009" s="11">
        <v>1.388693</v>
      </c>
      <c r="U2009" s="11">
        <v>1.4215059999999999</v>
      </c>
      <c r="V2009" s="11">
        <v>1.455095</v>
      </c>
      <c r="W2009" s="11">
        <v>1.4894769999999999</v>
      </c>
      <c r="X2009" s="11">
        <v>1.524672</v>
      </c>
      <c r="Y2009" s="11">
        <v>1.5606979999999999</v>
      </c>
      <c r="Z2009" s="11">
        <v>1.5975760000000001</v>
      </c>
      <c r="AA2009" s="11">
        <v>1.6353249999999999</v>
      </c>
      <c r="AB2009" s="11">
        <v>1.6739660000000001</v>
      </c>
      <c r="AC2009" s="11">
        <v>1.7135199999999999</v>
      </c>
      <c r="AD2009" s="11">
        <v>1.7540089999999999</v>
      </c>
      <c r="AE2009" s="11">
        <v>1.7954540000000001</v>
      </c>
      <c r="AF2009" s="11">
        <v>1.837879</v>
      </c>
      <c r="AG2009" s="11">
        <v>1.8813059999999999</v>
      </c>
      <c r="AH2009" s="11">
        <v>1.925759</v>
      </c>
      <c r="AI2009" s="11">
        <v>1.971263</v>
      </c>
      <c r="AJ2009" s="11">
        <v>2.0178419999999999</v>
      </c>
      <c r="AK2009" s="11">
        <v>2.0655209999999999</v>
      </c>
    </row>
    <row r="2010" spans="1:37" s="11" customFormat="1" hidden="1" x14ac:dyDescent="0.3">
      <c r="A2010" s="11" t="str">
        <f t="shared" si="45"/>
        <v>SDGbaseTRA_RurCUG_v6_3GOVGRtotal</v>
      </c>
      <c r="B2010" s="103" t="s">
        <v>220</v>
      </c>
      <c r="C2010" s="104" t="s">
        <v>297</v>
      </c>
      <c r="D2010" s="105" t="s">
        <v>192</v>
      </c>
      <c r="E2010" s="11" t="s">
        <v>1</v>
      </c>
      <c r="G2010" s="11">
        <v>2.3628947497707602E-2</v>
      </c>
      <c r="H2010" s="11">
        <v>2.3628947497707602E-2</v>
      </c>
      <c r="I2010" s="11">
        <v>2.3628947497707602E-2</v>
      </c>
      <c r="J2010" s="11">
        <v>2.3628947497707602E-2</v>
      </c>
      <c r="K2010" s="11">
        <v>2.3628947497707602E-2</v>
      </c>
      <c r="L2010" s="11">
        <v>2.3628947497707602E-2</v>
      </c>
      <c r="M2010" s="11">
        <v>2.3628947497707602E-2</v>
      </c>
      <c r="N2010" s="11">
        <v>2.3628947497707602E-2</v>
      </c>
      <c r="O2010" s="11">
        <v>2.3628947497707602E-2</v>
      </c>
      <c r="P2010" s="11">
        <v>2.3628947497707602E-2</v>
      </c>
      <c r="Q2010" s="11">
        <v>2.3628947497707602E-2</v>
      </c>
      <c r="R2010" s="11">
        <v>2.3628947497707602E-2</v>
      </c>
      <c r="S2010" s="11">
        <v>2.3628947497707602E-2</v>
      </c>
      <c r="T2010" s="11">
        <v>2.3628947497707602E-2</v>
      </c>
      <c r="U2010" s="11">
        <v>2.3628947497707602E-2</v>
      </c>
      <c r="V2010" s="11">
        <v>2.3628947497707602E-2</v>
      </c>
      <c r="W2010" s="11">
        <v>2.3628947497707602E-2</v>
      </c>
      <c r="X2010" s="11">
        <v>2.3628947497707602E-2</v>
      </c>
      <c r="Y2010" s="11">
        <v>2.3628947497707602E-2</v>
      </c>
      <c r="Z2010" s="11">
        <v>2.3628947497707602E-2</v>
      </c>
      <c r="AA2010" s="11">
        <v>2.3628947497707602E-2</v>
      </c>
      <c r="AB2010" s="11">
        <v>2.3628947497707602E-2</v>
      </c>
      <c r="AC2010" s="11">
        <v>2.3628947497707602E-2</v>
      </c>
      <c r="AD2010" s="11">
        <v>2.3628947497707602E-2</v>
      </c>
      <c r="AE2010" s="11">
        <v>2.3628947497707602E-2</v>
      </c>
      <c r="AF2010" s="11">
        <v>2.3628947497707602E-2</v>
      </c>
      <c r="AG2010" s="11">
        <v>2.3628947497707602E-2</v>
      </c>
      <c r="AH2010" s="11">
        <v>2.3628947497707602E-2</v>
      </c>
      <c r="AI2010" s="11">
        <v>2.3628947497707602E-2</v>
      </c>
      <c r="AJ2010" s="11">
        <v>2.3628947497707602E-2</v>
      </c>
      <c r="AK2010" s="11">
        <v>2.3628947497707602E-2</v>
      </c>
    </row>
    <row r="2011" spans="1:37" s="11" customFormat="1" hidden="1" x14ac:dyDescent="0.3">
      <c r="A2011" s="11" t="str">
        <f t="shared" si="45"/>
        <v>SDGbaseTRA_RurCUG_v6_3C_GovConscgsrv</v>
      </c>
      <c r="B2011" s="103" t="s">
        <v>220</v>
      </c>
      <c r="C2011" s="104" t="s">
        <v>297</v>
      </c>
      <c r="D2011" s="105" t="s">
        <v>213</v>
      </c>
      <c r="E2011" s="11" t="s">
        <v>184</v>
      </c>
      <c r="F2011" s="11">
        <v>1080.43447768238</v>
      </c>
      <c r="G2011" s="11">
        <v>1020.19010080446</v>
      </c>
      <c r="H2011" s="11">
        <v>1053.05643214213</v>
      </c>
      <c r="I2011" s="11">
        <v>1184.7769803498099</v>
      </c>
      <c r="J2011" s="11">
        <v>1203.92324566764</v>
      </c>
      <c r="K2011" s="11">
        <v>1230.0573030370399</v>
      </c>
      <c r="L2011" s="11">
        <v>1259.82768752483</v>
      </c>
      <c r="M2011" s="11">
        <v>1291.19524839727</v>
      </c>
      <c r="N2011" s="11">
        <v>1322.6036668254401</v>
      </c>
      <c r="O2011" s="11">
        <v>1346.9955171807001</v>
      </c>
      <c r="P2011" s="11">
        <v>1380.4002092877699</v>
      </c>
      <c r="Q2011" s="11">
        <v>1414.9836964902199</v>
      </c>
      <c r="R2011" s="11">
        <v>1453.1499378451399</v>
      </c>
      <c r="S2011" s="11">
        <v>1491.5273545069699</v>
      </c>
      <c r="T2011" s="11">
        <v>1529.9898510979301</v>
      </c>
      <c r="U2011" s="11">
        <v>1571.3116471990199</v>
      </c>
      <c r="V2011" s="11">
        <v>1613.57093538247</v>
      </c>
      <c r="W2011" s="11">
        <v>1655.16349984919</v>
      </c>
      <c r="X2011" s="11">
        <v>1695.6024896142101</v>
      </c>
      <c r="Y2011" s="11">
        <v>1734.21875877652</v>
      </c>
      <c r="Z2011" s="11">
        <v>1773.56735996271</v>
      </c>
      <c r="AA2011" s="11">
        <v>1813.25564880553</v>
      </c>
      <c r="AB2011" s="11">
        <v>1851.8427505987399</v>
      </c>
      <c r="AC2011" s="11">
        <v>1894.47786752518</v>
      </c>
      <c r="AD2011" s="11">
        <v>1942.1768298177201</v>
      </c>
      <c r="AE2011" s="11">
        <v>1992.19258407858</v>
      </c>
      <c r="AF2011" s="11">
        <v>2044.1276608771</v>
      </c>
      <c r="AG2011" s="11">
        <v>2095.0977943163398</v>
      </c>
      <c r="AH2011" s="11">
        <v>2108.6118933893899</v>
      </c>
      <c r="AI2011" s="11">
        <v>2130.4353833280302</v>
      </c>
      <c r="AJ2011" s="11">
        <v>2162.0662643422802</v>
      </c>
      <c r="AK2011" s="11">
        <v>2197.6331838748001</v>
      </c>
    </row>
    <row r="2012" spans="1:37" s="11" customFormat="1" hidden="1" x14ac:dyDescent="0.3">
      <c r="A2012" s="11" t="str">
        <f t="shared" si="45"/>
        <v>SDGbaseTRA_RurCUG_v6_3C_GovConstotal</v>
      </c>
      <c r="B2012" s="103" t="s">
        <v>220</v>
      </c>
      <c r="C2012" s="104" t="s">
        <v>297</v>
      </c>
      <c r="D2012" s="105" t="s">
        <v>213</v>
      </c>
      <c r="E2012" s="11" t="s">
        <v>1</v>
      </c>
      <c r="F2012" s="11">
        <v>1080.43447768238</v>
      </c>
      <c r="G2012" s="11">
        <v>1020.19010080446</v>
      </c>
      <c r="H2012" s="11">
        <v>1053.05643214213</v>
      </c>
      <c r="I2012" s="11">
        <v>1184.7769803498099</v>
      </c>
      <c r="J2012" s="11">
        <v>1203.92324566764</v>
      </c>
      <c r="K2012" s="11">
        <v>1230.0573030370399</v>
      </c>
      <c r="L2012" s="11">
        <v>1259.82768752483</v>
      </c>
      <c r="M2012" s="11">
        <v>1291.19524839727</v>
      </c>
      <c r="N2012" s="11">
        <v>1322.6036668254401</v>
      </c>
      <c r="O2012" s="11">
        <v>1346.9955171807001</v>
      </c>
      <c r="P2012" s="11">
        <v>1380.4002092877699</v>
      </c>
      <c r="Q2012" s="11">
        <v>1414.9836964902199</v>
      </c>
      <c r="R2012" s="11">
        <v>1453.1499378451399</v>
      </c>
      <c r="S2012" s="11">
        <v>1491.5273545069699</v>
      </c>
      <c r="T2012" s="11">
        <v>1529.9898510979301</v>
      </c>
      <c r="U2012" s="11">
        <v>1571.3116471990199</v>
      </c>
      <c r="V2012" s="11">
        <v>1613.57093538247</v>
      </c>
      <c r="W2012" s="11">
        <v>1655.16349984919</v>
      </c>
      <c r="X2012" s="11">
        <v>1695.6024896142101</v>
      </c>
      <c r="Y2012" s="11">
        <v>1734.21875877652</v>
      </c>
      <c r="Z2012" s="11">
        <v>1773.56735996271</v>
      </c>
      <c r="AA2012" s="11">
        <v>1813.25564880553</v>
      </c>
      <c r="AB2012" s="11">
        <v>1851.8427505987399</v>
      </c>
      <c r="AC2012" s="11">
        <v>1894.47786752518</v>
      </c>
      <c r="AD2012" s="11">
        <v>1942.1768298177201</v>
      </c>
      <c r="AE2012" s="11">
        <v>1992.19258407858</v>
      </c>
      <c r="AF2012" s="11">
        <v>2044.1276608771</v>
      </c>
      <c r="AG2012" s="11">
        <v>2095.0977943163398</v>
      </c>
      <c r="AH2012" s="11">
        <v>2108.6118933893899</v>
      </c>
      <c r="AI2012" s="11">
        <v>2130.4353833280302</v>
      </c>
      <c r="AJ2012" s="11">
        <v>2162.0662643422802</v>
      </c>
      <c r="AK2012" s="11">
        <v>2197.6331838748001</v>
      </c>
    </row>
    <row r="2013" spans="1:37" s="11" customFormat="1" hidden="1" x14ac:dyDescent="0.3">
      <c r="A2013" s="11" t="str">
        <f t="shared" si="45"/>
        <v>SDGbaseTRA_RurCUG_v6_3GSAVXtotal</v>
      </c>
      <c r="B2013" s="103" t="s">
        <v>220</v>
      </c>
      <c r="C2013" s="104" t="s">
        <v>297</v>
      </c>
      <c r="D2013" s="105" t="s">
        <v>98</v>
      </c>
      <c r="E2013" s="11" t="s">
        <v>1</v>
      </c>
      <c r="F2013" s="11">
        <v>-11.965313536297</v>
      </c>
      <c r="G2013" s="11">
        <v>-12.246835833377</v>
      </c>
      <c r="H2013" s="11">
        <v>-12.539052630794901</v>
      </c>
      <c r="I2013" s="11">
        <v>92.473641828557405</v>
      </c>
      <c r="J2013" s="11">
        <v>79.558225792030001</v>
      </c>
      <c r="K2013" s="11">
        <v>70.823356224593496</v>
      </c>
      <c r="L2013" s="11">
        <v>64.180830468961204</v>
      </c>
      <c r="M2013" s="11">
        <v>58.453173159804201</v>
      </c>
      <c r="N2013" s="11">
        <v>52.7651053833752</v>
      </c>
      <c r="O2013" s="11">
        <v>46.465051531563901</v>
      </c>
      <c r="P2013" s="11">
        <v>40.146999567920403</v>
      </c>
      <c r="Q2013" s="11">
        <v>33.269862859030802</v>
      </c>
      <c r="R2013" s="11">
        <v>-88.036253712802605</v>
      </c>
      <c r="S2013" s="11">
        <v>-88.2554548211926</v>
      </c>
      <c r="T2013" s="11">
        <v>-91.054685947224201</v>
      </c>
      <c r="U2013" s="11">
        <v>-94.813595668143506</v>
      </c>
      <c r="V2013" s="11">
        <v>-98.541939205058</v>
      </c>
      <c r="W2013" s="11">
        <v>-103.026856228016</v>
      </c>
      <c r="X2013" s="11">
        <v>-108.470848600322</v>
      </c>
      <c r="Y2013" s="11">
        <v>-115.847665698364</v>
      </c>
      <c r="Z2013" s="11">
        <v>-123.06130010899101</v>
      </c>
      <c r="AA2013" s="11">
        <v>-130.312006911895</v>
      </c>
      <c r="AB2013" s="11">
        <v>-140.27175939678801</v>
      </c>
      <c r="AC2013" s="11">
        <v>-145.35967473364599</v>
      </c>
      <c r="AD2013" s="11">
        <v>-147.80536023237099</v>
      </c>
      <c r="AE2013" s="11">
        <v>-149.11472690949401</v>
      </c>
      <c r="AF2013" s="11">
        <v>-150.49823476835499</v>
      </c>
      <c r="AG2013" s="11">
        <v>-154.77021961980901</v>
      </c>
      <c r="AH2013" s="11">
        <v>-143.57622332958701</v>
      </c>
      <c r="AI2013" s="11">
        <v>-142.229329031465</v>
      </c>
      <c r="AJ2013" s="11">
        <v>-139.66233537604501</v>
      </c>
      <c r="AK2013" s="11">
        <v>-136.861469286014</v>
      </c>
    </row>
    <row r="2014" spans="1:37" s="11" customFormat="1" hidden="1" x14ac:dyDescent="0.3">
      <c r="A2014" s="11" t="str">
        <f t="shared" si="45"/>
        <v>SDGbaseTRA_RurCUG_v6_3FSAVXtotal</v>
      </c>
      <c r="B2014" s="103" t="s">
        <v>220</v>
      </c>
      <c r="C2014" s="104" t="s">
        <v>297</v>
      </c>
      <c r="D2014" s="105" t="s">
        <v>97</v>
      </c>
      <c r="E2014" s="11" t="s">
        <v>1</v>
      </c>
      <c r="F2014" s="11">
        <v>180.51137774977701</v>
      </c>
      <c r="G2014" s="11">
        <v>183.580071171523</v>
      </c>
      <c r="H2014" s="11">
        <v>186.700932381439</v>
      </c>
      <c r="I2014" s="11">
        <v>189.87484823192301</v>
      </c>
      <c r="J2014" s="11">
        <v>193.10272065186601</v>
      </c>
      <c r="K2014" s="11">
        <v>196.385466902947</v>
      </c>
      <c r="L2014" s="11">
        <v>199.72401984029801</v>
      </c>
      <c r="M2014" s="11">
        <v>203.11932817758299</v>
      </c>
      <c r="N2014" s="11">
        <v>206.57235675660101</v>
      </c>
      <c r="O2014" s="11">
        <v>210.08408682146401</v>
      </c>
      <c r="P2014" s="11">
        <v>213.65551629742799</v>
      </c>
      <c r="Q2014" s="11">
        <v>217.28766007448499</v>
      </c>
      <c r="R2014" s="11">
        <v>220.98155029575099</v>
      </c>
      <c r="S2014" s="11">
        <v>224.73823665077899</v>
      </c>
      <c r="T2014" s="11">
        <v>228.55878667384201</v>
      </c>
      <c r="U2014" s="11">
        <v>232.444286047297</v>
      </c>
      <c r="V2014" s="11">
        <v>236.39583891010099</v>
      </c>
      <c r="W2014" s="11">
        <v>240.41456817157299</v>
      </c>
      <c r="X2014" s="11">
        <v>244.50161583049001</v>
      </c>
      <c r="Y2014" s="11">
        <v>248.65814329960801</v>
      </c>
      <c r="Z2014" s="11">
        <v>252.88533173570099</v>
      </c>
      <c r="AA2014" s="11">
        <v>257.18438237520797</v>
      </c>
      <c r="AB2014" s="11">
        <v>261.55651687558702</v>
      </c>
      <c r="AC2014" s="11">
        <v>266.00297766247201</v>
      </c>
      <c r="AD2014" s="11">
        <v>270.52502828273401</v>
      </c>
      <c r="AE2014" s="11">
        <v>275.12395376353999</v>
      </c>
      <c r="AF2014" s="11">
        <v>279.80106097752002</v>
      </c>
      <c r="AG2014" s="11">
        <v>284.55767901413799</v>
      </c>
      <c r="AH2014" s="11">
        <v>289.39515955737801</v>
      </c>
      <c r="AI2014" s="11">
        <v>294.31487726985398</v>
      </c>
      <c r="AJ2014" s="11">
        <v>299.31823018344102</v>
      </c>
      <c r="AK2014" s="11">
        <v>304.40664009656001</v>
      </c>
    </row>
    <row r="2015" spans="1:37" s="11" customFormat="1" hidden="1" x14ac:dyDescent="0.3">
      <c r="A2015" s="11" t="str">
        <f t="shared" si="45"/>
        <v>SDGbaseTRA_RurCUG_v6_3C_TSavtotal</v>
      </c>
      <c r="B2015" s="103" t="s">
        <v>220</v>
      </c>
      <c r="C2015" s="104" t="s">
        <v>297</v>
      </c>
      <c r="D2015" s="105" t="s">
        <v>100</v>
      </c>
      <c r="E2015" s="11" t="s">
        <v>1</v>
      </c>
      <c r="F2015" s="11">
        <v>932.773500233351</v>
      </c>
      <c r="G2015" s="11">
        <v>877.87717702354496</v>
      </c>
      <c r="H2015" s="11">
        <v>903.66701195895996</v>
      </c>
      <c r="I2015" s="11">
        <v>995.365741048014</v>
      </c>
      <c r="J2015" s="11">
        <v>1008.0045097966</v>
      </c>
      <c r="K2015" s="11">
        <v>1026.11459538859</v>
      </c>
      <c r="L2015" s="11">
        <v>1048.42922803335</v>
      </c>
      <c r="M2015" s="11">
        <v>1071.5778081964199</v>
      </c>
      <c r="N2015" s="11">
        <v>1097.70107610236</v>
      </c>
      <c r="O2015" s="11">
        <v>1123.1421052603901</v>
      </c>
      <c r="P2015" s="11">
        <v>1155.53740253502</v>
      </c>
      <c r="Q2015" s="11">
        <v>1188.6193124797201</v>
      </c>
      <c r="R2015" s="11">
        <v>1140.4584204561399</v>
      </c>
      <c r="S2015" s="11">
        <v>1183.0725409689501</v>
      </c>
      <c r="T2015" s="11">
        <v>1226.25221382786</v>
      </c>
      <c r="U2015" s="11">
        <v>1274.3745544436799</v>
      </c>
      <c r="V2015" s="11">
        <v>1320.79014893413</v>
      </c>
      <c r="W2015" s="11">
        <v>1368.2757210633299</v>
      </c>
      <c r="X2015" s="11">
        <v>1417.4654553176599</v>
      </c>
      <c r="Y2015" s="11">
        <v>1464.6243452021599</v>
      </c>
      <c r="Z2015" s="11">
        <v>1514.9205321500699</v>
      </c>
      <c r="AA2015" s="11">
        <v>1563.23229644658</v>
      </c>
      <c r="AB2015" s="11">
        <v>1616.3473718425701</v>
      </c>
      <c r="AC2015" s="11">
        <v>1665.47598281962</v>
      </c>
      <c r="AD2015" s="11">
        <v>1714.62716624108</v>
      </c>
      <c r="AE2015" s="11">
        <v>1765.73907124622</v>
      </c>
      <c r="AF2015" s="11">
        <v>1818.5675005473499</v>
      </c>
      <c r="AG2015" s="11">
        <v>1870.53048223475</v>
      </c>
      <c r="AH2015" s="11">
        <v>1878.63678943272</v>
      </c>
      <c r="AI2015" s="11">
        <v>1881.9833854695801</v>
      </c>
      <c r="AJ2015" s="11">
        <v>1883.6945351951999</v>
      </c>
      <c r="AK2015" s="11">
        <v>1881.06400988426</v>
      </c>
    </row>
    <row r="2016" spans="1:37" s="11" customFormat="1" hidden="1" x14ac:dyDescent="0.3">
      <c r="A2016" s="11" t="str">
        <f t="shared" si="45"/>
        <v>SDGbaseTRA_RurCUG_v6_3QINVXctext</v>
      </c>
      <c r="B2016" s="103" t="s">
        <v>220</v>
      </c>
      <c r="C2016" s="104" t="s">
        <v>297</v>
      </c>
      <c r="D2016" s="105" t="s">
        <v>101</v>
      </c>
      <c r="E2016" s="11" t="s">
        <v>102</v>
      </c>
      <c r="F2016" s="11">
        <v>2.3692309801762498E-2</v>
      </c>
      <c r="G2016" s="11">
        <v>2.1592316082631499E-2</v>
      </c>
      <c r="H2016" s="11">
        <v>2.22257982128309E-2</v>
      </c>
      <c r="I2016" s="11">
        <v>2.4201255000111398E-2</v>
      </c>
      <c r="J2016" s="11">
        <v>2.4637385897563799E-2</v>
      </c>
      <c r="K2016" s="11">
        <v>2.51351676090017E-2</v>
      </c>
      <c r="L2016" s="11">
        <v>2.5733740966606699E-2</v>
      </c>
      <c r="M2016" s="11">
        <v>2.6409429312688599E-2</v>
      </c>
      <c r="N2016" s="11">
        <v>2.7121581999213201E-2</v>
      </c>
      <c r="O2016" s="11">
        <v>2.80096053565803E-2</v>
      </c>
      <c r="P2016" s="11">
        <v>2.8833004020252101E-2</v>
      </c>
      <c r="Q2016" s="11">
        <v>2.9616964463771302E-2</v>
      </c>
      <c r="R2016" s="11">
        <v>2.8600194990964199E-2</v>
      </c>
      <c r="S2016" s="11">
        <v>2.94865026484987E-2</v>
      </c>
      <c r="T2016" s="11">
        <v>3.04258368688601E-2</v>
      </c>
      <c r="U2016" s="11">
        <v>3.1512629770835902E-2</v>
      </c>
      <c r="V2016" s="11">
        <v>3.2639867436866102E-2</v>
      </c>
      <c r="W2016" s="11">
        <v>3.37512977884383E-2</v>
      </c>
      <c r="X2016" s="11">
        <v>3.47726653367968E-2</v>
      </c>
      <c r="Y2016" s="11">
        <v>3.5814232391184697E-2</v>
      </c>
      <c r="Z2016" s="11">
        <v>3.6916901235611699E-2</v>
      </c>
      <c r="AA2016" s="11">
        <v>3.79871776671988E-2</v>
      </c>
      <c r="AB2016" s="11">
        <v>3.89228288519195E-2</v>
      </c>
      <c r="AC2016" s="11">
        <v>3.9873532443171801E-2</v>
      </c>
      <c r="AD2016" s="11">
        <v>4.0992809261978597E-2</v>
      </c>
      <c r="AE2016" s="11">
        <v>4.2207181603508101E-2</v>
      </c>
      <c r="AF2016" s="11">
        <v>4.3485721118777701E-2</v>
      </c>
      <c r="AG2016" s="11">
        <v>4.4740812736334797E-2</v>
      </c>
      <c r="AH2016" s="11">
        <v>4.4581206899905398E-2</v>
      </c>
      <c r="AI2016" s="11">
        <v>4.4257831795452902E-2</v>
      </c>
      <c r="AJ2016" s="11">
        <v>4.40826016525478E-2</v>
      </c>
      <c r="AK2016" s="11">
        <v>4.3828380689348898E-2</v>
      </c>
    </row>
    <row r="2017" spans="1:37" s="11" customFormat="1" hidden="1" x14ac:dyDescent="0.3">
      <c r="A2017" s="11" t="str">
        <f t="shared" si="45"/>
        <v>SDGbaseTRA_RurCUG_v6_3QINVXcleat</v>
      </c>
      <c r="B2017" s="103" t="s">
        <v>220</v>
      </c>
      <c r="C2017" s="104" t="s">
        <v>297</v>
      </c>
      <c r="D2017" s="105" t="s">
        <v>101</v>
      </c>
      <c r="E2017" s="11" t="s">
        <v>103</v>
      </c>
      <c r="F2017" s="106">
        <v>3.4546835070606202E-5</v>
      </c>
      <c r="G2017" s="106">
        <v>3.1484738665859197E-5</v>
      </c>
      <c r="H2017" s="106">
        <v>3.2408447787312098E-5</v>
      </c>
      <c r="I2017" s="106">
        <v>3.5288951224516498E-5</v>
      </c>
      <c r="J2017" s="106">
        <v>3.5924893532782402E-5</v>
      </c>
      <c r="K2017" s="106">
        <v>3.6650731698419197E-5</v>
      </c>
      <c r="L2017" s="106">
        <v>3.7523538749984098E-5</v>
      </c>
      <c r="M2017" s="106">
        <v>3.8508790675462703E-5</v>
      </c>
      <c r="N2017" s="106">
        <v>3.9547212915096902E-5</v>
      </c>
      <c r="O2017" s="106">
        <v>4.0842080183105001E-5</v>
      </c>
      <c r="P2017" s="106">
        <v>4.2042715244406997E-5</v>
      </c>
      <c r="Q2017" s="106">
        <v>4.31858436422183E-5</v>
      </c>
      <c r="R2017" s="106">
        <v>4.1703245804531701E-5</v>
      </c>
      <c r="S2017" s="106">
        <v>4.29956113325387E-5</v>
      </c>
      <c r="T2017" s="106">
        <v>4.4365297304844798E-5</v>
      </c>
      <c r="U2017" s="106">
        <v>4.59499994911073E-5</v>
      </c>
      <c r="V2017" s="106">
        <v>4.7593676028327898E-5</v>
      </c>
      <c r="W2017" s="106">
        <v>4.9214303201005501E-5</v>
      </c>
      <c r="X2017" s="106">
        <v>5.0703605701894903E-5</v>
      </c>
      <c r="Y2017" s="106">
        <v>5.2222362021729898E-5</v>
      </c>
      <c r="Z2017" s="106">
        <v>5.3830213642135502E-5</v>
      </c>
      <c r="AA2017" s="106">
        <v>5.5390832411321299E-5</v>
      </c>
      <c r="AB2017" s="106">
        <v>5.6755147981758399E-5</v>
      </c>
      <c r="AC2017" s="106">
        <v>5.8141412151138099E-5</v>
      </c>
      <c r="AD2017" s="106">
        <v>5.9773480614753797E-5</v>
      </c>
      <c r="AE2017" s="106">
        <v>6.1544212187494103E-5</v>
      </c>
      <c r="AF2017" s="106">
        <v>6.3408508836273599E-5</v>
      </c>
      <c r="AG2017" s="106">
        <v>6.5238615038372094E-5</v>
      </c>
      <c r="AH2017" s="106">
        <v>6.5005886505208196E-5</v>
      </c>
      <c r="AI2017" s="106">
        <v>6.4534358549811006E-5</v>
      </c>
      <c r="AJ2017" s="106">
        <v>6.4278847504370905E-5</v>
      </c>
      <c r="AK2017" s="106">
        <v>6.3908156349282505E-5</v>
      </c>
    </row>
    <row r="2018" spans="1:37" s="11" customFormat="1" hidden="1" x14ac:dyDescent="0.3">
      <c r="A2018" s="11" t="str">
        <f t="shared" si="45"/>
        <v>SDGbaseTRA_RurCUG_v6_3QINVXcprnt</v>
      </c>
      <c r="B2018" s="103" t="s">
        <v>220</v>
      </c>
      <c r="C2018" s="104" t="s">
        <v>297</v>
      </c>
      <c r="D2018" s="105" t="s">
        <v>101</v>
      </c>
      <c r="E2018" s="11" t="s">
        <v>104</v>
      </c>
      <c r="F2018" s="11">
        <v>1.1876043386783101E-3</v>
      </c>
      <c r="G2018" s="11">
        <v>1.0823397328672E-3</v>
      </c>
      <c r="H2018" s="11">
        <v>1.1140937548513299E-3</v>
      </c>
      <c r="I2018" s="11">
        <v>1.2131158034010801E-3</v>
      </c>
      <c r="J2018" s="11">
        <v>1.2349773673591699E-3</v>
      </c>
      <c r="K2018" s="11">
        <v>1.2599292494325E-3</v>
      </c>
      <c r="L2018" s="11">
        <v>1.2899334289513799E-3</v>
      </c>
      <c r="M2018" s="11">
        <v>1.3238030861572601E-3</v>
      </c>
      <c r="N2018" s="11">
        <v>1.3595005604598799E-3</v>
      </c>
      <c r="O2018" s="11">
        <v>1.40401375486266E-3</v>
      </c>
      <c r="P2018" s="11">
        <v>1.4452875620017899E-3</v>
      </c>
      <c r="Q2018" s="11">
        <v>1.48458448289578E-3</v>
      </c>
      <c r="R2018" s="11">
        <v>1.4336177410523301E-3</v>
      </c>
      <c r="S2018" s="11">
        <v>1.47804493402334E-3</v>
      </c>
      <c r="T2018" s="11">
        <v>1.52513014457918E-3</v>
      </c>
      <c r="U2018" s="11">
        <v>1.5796068915249499E-3</v>
      </c>
      <c r="V2018" s="11">
        <v>1.6361109788891701E-3</v>
      </c>
      <c r="W2018" s="11">
        <v>1.6918227063952699E-3</v>
      </c>
      <c r="X2018" s="11">
        <v>1.74301993207588E-3</v>
      </c>
      <c r="Y2018" s="11">
        <v>1.7952296812799699E-3</v>
      </c>
      <c r="Z2018" s="11">
        <v>1.8505022281411201E-3</v>
      </c>
      <c r="AA2018" s="11">
        <v>1.9041510679702999E-3</v>
      </c>
      <c r="AB2018" s="11">
        <v>1.9510516621192499E-3</v>
      </c>
      <c r="AC2018" s="11">
        <v>1.9987067754963501E-3</v>
      </c>
      <c r="AD2018" s="11">
        <v>2.0548118162171201E-3</v>
      </c>
      <c r="AE2018" s="11">
        <v>2.1156836296299299E-3</v>
      </c>
      <c r="AF2018" s="11">
        <v>2.1797718965912601E-3</v>
      </c>
      <c r="AG2018" s="11">
        <v>2.2426848106516101E-3</v>
      </c>
      <c r="AH2018" s="11">
        <v>2.2346843841247002E-3</v>
      </c>
      <c r="AI2018" s="11">
        <v>2.2184748342630898E-3</v>
      </c>
      <c r="AJ2018" s="11">
        <v>2.2096912213641099E-3</v>
      </c>
      <c r="AK2018" s="11">
        <v>2.19694810254606E-3</v>
      </c>
    </row>
    <row r="2019" spans="1:37" s="11" customFormat="1" hidden="1" x14ac:dyDescent="0.3">
      <c r="A2019" s="11" t="str">
        <f t="shared" si="45"/>
        <v>SDGbaseTRA_RurCUG_v6_3QINVXcrubb</v>
      </c>
      <c r="B2019" s="103" t="s">
        <v>220</v>
      </c>
      <c r="C2019" s="104" t="s">
        <v>297</v>
      </c>
      <c r="D2019" s="105" t="s">
        <v>101</v>
      </c>
      <c r="E2019" s="11" t="s">
        <v>105</v>
      </c>
      <c r="F2019" s="11">
        <v>4.4626661802094399E-3</v>
      </c>
      <c r="G2019" s="11">
        <v>4.0671128961509498E-3</v>
      </c>
      <c r="H2019" s="11">
        <v>4.1864351277890698E-3</v>
      </c>
      <c r="I2019" s="11">
        <v>4.5585307262691298E-3</v>
      </c>
      <c r="J2019" s="11">
        <v>4.6406800237622902E-3</v>
      </c>
      <c r="K2019" s="11">
        <v>4.7344418235761602E-3</v>
      </c>
      <c r="L2019" s="11">
        <v>4.8471886642898303E-3</v>
      </c>
      <c r="M2019" s="11">
        <v>4.97446082794341E-3</v>
      </c>
      <c r="N2019" s="11">
        <v>5.10860138814586E-3</v>
      </c>
      <c r="O2019" s="11">
        <v>5.2758688195325499E-3</v>
      </c>
      <c r="P2019" s="11">
        <v>5.4309635907871497E-3</v>
      </c>
      <c r="Q2019" s="11">
        <v>5.5786298076814997E-3</v>
      </c>
      <c r="R2019" s="11">
        <v>5.3871118519679597E-3</v>
      </c>
      <c r="S2019" s="11">
        <v>5.5540561153865397E-3</v>
      </c>
      <c r="T2019" s="11">
        <v>5.7309884234727796E-3</v>
      </c>
      <c r="U2019" s="11">
        <v>5.9356959411914004E-3</v>
      </c>
      <c r="V2019" s="11">
        <v>6.1480216051448804E-3</v>
      </c>
      <c r="W2019" s="11">
        <v>6.3573698148855296E-3</v>
      </c>
      <c r="X2019" s="11">
        <v>6.5497538607535996E-3</v>
      </c>
      <c r="Y2019" s="11">
        <v>6.7459426708328697E-3</v>
      </c>
      <c r="Z2019" s="11">
        <v>6.9536405694830402E-3</v>
      </c>
      <c r="AA2019" s="11">
        <v>7.1552370568953296E-3</v>
      </c>
      <c r="AB2019" s="11">
        <v>7.3314756310767096E-3</v>
      </c>
      <c r="AC2019" s="11">
        <v>7.5105494655649504E-3</v>
      </c>
      <c r="AD2019" s="11">
        <v>7.7213756301464202E-3</v>
      </c>
      <c r="AE2019" s="11">
        <v>7.9501139179735704E-3</v>
      </c>
      <c r="AF2019" s="11">
        <v>8.1909386878079807E-3</v>
      </c>
      <c r="AG2019" s="11">
        <v>8.42734682874491E-3</v>
      </c>
      <c r="AH2019" s="11">
        <v>8.3972835898983404E-3</v>
      </c>
      <c r="AI2019" s="11">
        <v>8.3363728912692597E-3</v>
      </c>
      <c r="AJ2019" s="11">
        <v>8.3033666694597805E-3</v>
      </c>
      <c r="AK2019" s="11">
        <v>8.2554817943985993E-3</v>
      </c>
    </row>
    <row r="2020" spans="1:37" s="11" customFormat="1" hidden="1" x14ac:dyDescent="0.3">
      <c r="A2020" s="11" t="str">
        <f t="shared" si="45"/>
        <v>SDGbaseTRA_RurCUG_v6_3QINVXcplas</v>
      </c>
      <c r="B2020" s="103" t="s">
        <v>220</v>
      </c>
      <c r="C2020" s="104" t="s">
        <v>297</v>
      </c>
      <c r="D2020" s="105" t="s">
        <v>101</v>
      </c>
      <c r="E2020" s="11" t="s">
        <v>106</v>
      </c>
      <c r="F2020" s="11">
        <v>9.4082327898261705E-3</v>
      </c>
      <c r="G2020" s="11">
        <v>8.5743238154767105E-3</v>
      </c>
      <c r="H2020" s="11">
        <v>8.8258800123599598E-3</v>
      </c>
      <c r="I2020" s="11">
        <v>9.6103352839854404E-3</v>
      </c>
      <c r="J2020" s="11">
        <v>9.7835231683411801E-3</v>
      </c>
      <c r="K2020" s="11">
        <v>9.9811926340417304E-3</v>
      </c>
      <c r="L2020" s="11">
        <v>1.02188865329167E-2</v>
      </c>
      <c r="M2020" s="11">
        <v>1.0487202847640899E-2</v>
      </c>
      <c r="N2020" s="11">
        <v>1.07699991774535E-2</v>
      </c>
      <c r="O2020" s="11">
        <v>1.1122633873640601E-2</v>
      </c>
      <c r="P2020" s="11">
        <v>1.1449606058770399E-2</v>
      </c>
      <c r="Q2020" s="11">
        <v>1.17609172990993E-2</v>
      </c>
      <c r="R2020" s="11">
        <v>1.13571574304416E-2</v>
      </c>
      <c r="S2020" s="11">
        <v>1.17091108210253E-2</v>
      </c>
      <c r="T2020" s="11">
        <v>1.2082121096788001E-2</v>
      </c>
      <c r="U2020" s="11">
        <v>1.2513687318134599E-2</v>
      </c>
      <c r="V2020" s="11">
        <v>1.29613141835693E-2</v>
      </c>
      <c r="W2020" s="11">
        <v>1.34026639533791E-2</v>
      </c>
      <c r="X2020" s="11">
        <v>1.3808249721053699E-2</v>
      </c>
      <c r="Y2020" s="11">
        <v>1.4221856726697599E-2</v>
      </c>
      <c r="Z2020" s="11">
        <v>1.46597272958932E-2</v>
      </c>
      <c r="AA2020" s="11">
        <v>1.50847348152988E-2</v>
      </c>
      <c r="AB2020" s="11">
        <v>1.5456282555033099E-2</v>
      </c>
      <c r="AC2020" s="11">
        <v>1.5833807615926902E-2</v>
      </c>
      <c r="AD2020" s="11">
        <v>1.6278273223362401E-2</v>
      </c>
      <c r="AE2020" s="11">
        <v>1.67605013293694E-2</v>
      </c>
      <c r="AF2020" s="11">
        <v>1.7268210264939399E-2</v>
      </c>
      <c r="AG2020" s="11">
        <v>1.77666080239312E-2</v>
      </c>
      <c r="AH2020" s="11">
        <v>1.7703228434676001E-2</v>
      </c>
      <c r="AI2020" s="11">
        <v>1.75748159545683E-2</v>
      </c>
      <c r="AJ2020" s="11">
        <v>1.7505231942285902E-2</v>
      </c>
      <c r="AK2020" s="11">
        <v>1.7404280620028099E-2</v>
      </c>
    </row>
    <row r="2021" spans="1:37" s="11" customFormat="1" hidden="1" x14ac:dyDescent="0.3">
      <c r="A2021" s="11" t="str">
        <f t="shared" si="45"/>
        <v>SDGbaseTRA_RurCUG_v6_3QINVXcnmet</v>
      </c>
      <c r="B2021" s="103" t="s">
        <v>220</v>
      </c>
      <c r="C2021" s="104" t="s">
        <v>297</v>
      </c>
      <c r="D2021" s="105" t="s">
        <v>101</v>
      </c>
      <c r="E2021" s="11" t="s">
        <v>107</v>
      </c>
      <c r="F2021" s="11">
        <v>2.10021296555872E-2</v>
      </c>
      <c r="G2021" s="11">
        <v>1.9140582987738599E-2</v>
      </c>
      <c r="H2021" s="11">
        <v>1.97021354047155E-2</v>
      </c>
      <c r="I2021" s="11">
        <v>2.1453285880233399E-2</v>
      </c>
      <c r="J2021" s="11">
        <v>2.1839895616968402E-2</v>
      </c>
      <c r="K2021" s="11">
        <v>2.2281155930178601E-2</v>
      </c>
      <c r="L2021" s="11">
        <v>2.2811763345411101E-2</v>
      </c>
      <c r="M2021" s="11">
        <v>2.3410729607878499E-2</v>
      </c>
      <c r="N2021" s="11">
        <v>2.4042019810569099E-2</v>
      </c>
      <c r="O2021" s="11">
        <v>2.48292111753903E-2</v>
      </c>
      <c r="P2021" s="11">
        <v>2.55591157578209E-2</v>
      </c>
      <c r="Q2021" s="11">
        <v>2.6254060194112899E-2</v>
      </c>
      <c r="R2021" s="11">
        <v>2.53527413916655E-2</v>
      </c>
      <c r="S2021" s="11">
        <v>2.61384118684586E-2</v>
      </c>
      <c r="T2021" s="11">
        <v>2.69710879245725E-2</v>
      </c>
      <c r="U2021" s="11">
        <v>2.79344792370721E-2</v>
      </c>
      <c r="V2021" s="11">
        <v>2.8933722950020099E-2</v>
      </c>
      <c r="W2021" s="11">
        <v>2.9918954214602701E-2</v>
      </c>
      <c r="X2021" s="11">
        <v>3.0824348996965401E-2</v>
      </c>
      <c r="Y2021" s="11">
        <v>3.17476497010451E-2</v>
      </c>
      <c r="Z2021" s="11">
        <v>3.27251142974311E-2</v>
      </c>
      <c r="AA2021" s="11">
        <v>3.3673864527847201E-2</v>
      </c>
      <c r="AB2021" s="11">
        <v>3.4503275744327502E-2</v>
      </c>
      <c r="AC2021" s="11">
        <v>3.5346030218440801E-2</v>
      </c>
      <c r="AD2021" s="11">
        <v>3.6338217010938499E-2</v>
      </c>
      <c r="AE2021" s="11">
        <v>3.7414701557205297E-2</v>
      </c>
      <c r="AF2021" s="11">
        <v>3.8548067315721801E-2</v>
      </c>
      <c r="AG2021" s="11">
        <v>3.9660647604521398E-2</v>
      </c>
      <c r="AH2021" s="11">
        <v>3.9519164460896997E-2</v>
      </c>
      <c r="AI2021" s="11">
        <v>3.9232507485366698E-2</v>
      </c>
      <c r="AJ2021" s="11">
        <v>3.90771741214333E-2</v>
      </c>
      <c r="AK2021" s="11">
        <v>3.8851819072687602E-2</v>
      </c>
    </row>
    <row r="2022" spans="1:37" s="11" customFormat="1" hidden="1" x14ac:dyDescent="0.3">
      <c r="A2022" s="11" t="str">
        <f t="shared" si="45"/>
        <v>SDGbaseTRA_RurCUG_v6_3QINVXcnfrm</v>
      </c>
      <c r="B2022" s="103" t="s">
        <v>220</v>
      </c>
      <c r="C2022" s="104" t="s">
        <v>297</v>
      </c>
      <c r="D2022" s="105" t="s">
        <v>101</v>
      </c>
      <c r="E2022" s="11" t="s">
        <v>108</v>
      </c>
      <c r="F2022" s="11">
        <v>1.2664552141270899</v>
      </c>
      <c r="G2022" s="11">
        <v>1.1542015749724199</v>
      </c>
      <c r="H2022" s="11">
        <v>1.18806390218155</v>
      </c>
      <c r="I2022" s="11">
        <v>1.2936605100879699</v>
      </c>
      <c r="J2022" s="11">
        <v>1.3169735704751599</v>
      </c>
      <c r="K2022" s="11">
        <v>1.3435821303505999</v>
      </c>
      <c r="L2022" s="11">
        <v>1.3755784344728801</v>
      </c>
      <c r="M2022" s="11">
        <v>1.41169686430013</v>
      </c>
      <c r="N2022" s="11">
        <v>1.44976446896384</v>
      </c>
      <c r="O2022" s="11">
        <v>1.4972331126129499</v>
      </c>
      <c r="P2022" s="11">
        <v>1.54124729019368</v>
      </c>
      <c r="Q2022" s="11">
        <v>1.5831533263577999</v>
      </c>
      <c r="R2022" s="11">
        <v>1.5288026526085501</v>
      </c>
      <c r="S2022" s="11">
        <v>1.57617958476912</v>
      </c>
      <c r="T2022" s="11">
        <v>1.6263910133355399</v>
      </c>
      <c r="U2022" s="11">
        <v>1.68448473863713</v>
      </c>
      <c r="V2022" s="11">
        <v>1.7447404094285901</v>
      </c>
      <c r="W2022" s="11">
        <v>1.8041511117056199</v>
      </c>
      <c r="X2022" s="11">
        <v>1.85874757224416</v>
      </c>
      <c r="Y2022" s="11">
        <v>1.9144237827077999</v>
      </c>
      <c r="Z2022" s="11">
        <v>1.9733661449833499</v>
      </c>
      <c r="AA2022" s="11">
        <v>2.0305769943552399</v>
      </c>
      <c r="AB2022" s="11">
        <v>2.0805915489262601</v>
      </c>
      <c r="AC2022" s="11">
        <v>2.1314107189567402</v>
      </c>
      <c r="AD2022" s="11">
        <v>2.1912408484413701</v>
      </c>
      <c r="AE2022" s="11">
        <v>2.2561542400308898</v>
      </c>
      <c r="AF2022" s="11">
        <v>2.3244976412918401</v>
      </c>
      <c r="AG2022" s="11">
        <v>2.3915876522094002</v>
      </c>
      <c r="AH2022" s="11">
        <v>2.38305603813536</v>
      </c>
      <c r="AI2022" s="11">
        <v>2.36577025677511</v>
      </c>
      <c r="AJ2022" s="11">
        <v>2.35640345674542</v>
      </c>
      <c r="AK2022" s="11">
        <v>2.3428142597832999</v>
      </c>
    </row>
    <row r="2023" spans="1:37" s="11" customFormat="1" hidden="1" x14ac:dyDescent="0.3">
      <c r="A2023" s="11" t="str">
        <f t="shared" si="45"/>
        <v>SDGbaseTRA_RurCUG_v6_3QINVXcmetp</v>
      </c>
      <c r="B2023" s="103" t="s">
        <v>220</v>
      </c>
      <c r="C2023" s="104" t="s">
        <v>297</v>
      </c>
      <c r="D2023" s="105" t="s">
        <v>101</v>
      </c>
      <c r="E2023" s="11" t="s">
        <v>109</v>
      </c>
      <c r="F2023" s="11">
        <v>2.2430080989044301</v>
      </c>
      <c r="G2023" s="11">
        <v>2.04419662973695</v>
      </c>
      <c r="H2023" s="11">
        <v>2.10416991053724</v>
      </c>
      <c r="I2023" s="11">
        <v>2.2911911680668098</v>
      </c>
      <c r="J2023" s="11">
        <v>2.3324807317840399</v>
      </c>
      <c r="K2023" s="11">
        <v>2.3796069267217201</v>
      </c>
      <c r="L2023" s="11">
        <v>2.43627530984394</v>
      </c>
      <c r="M2023" s="11">
        <v>2.50024435487492</v>
      </c>
      <c r="N2023" s="11">
        <v>2.5676655669431701</v>
      </c>
      <c r="O2023" s="11">
        <v>2.65173687950226</v>
      </c>
      <c r="P2023" s="11">
        <v>2.7296900164777602</v>
      </c>
      <c r="Q2023" s="11">
        <v>2.8039094420528698</v>
      </c>
      <c r="R2023" s="11">
        <v>2.7076494242957398</v>
      </c>
      <c r="S2023" s="11">
        <v>2.7915583074145598</v>
      </c>
      <c r="T2023" s="11">
        <v>2.8804873431007301</v>
      </c>
      <c r="U2023" s="11">
        <v>2.98337664774684</v>
      </c>
      <c r="V2023" s="11">
        <v>3.0900949557316402</v>
      </c>
      <c r="W2023" s="11">
        <v>3.1953167471400601</v>
      </c>
      <c r="X2023" s="11">
        <v>3.2920120757971199</v>
      </c>
      <c r="Y2023" s="11">
        <v>3.3906197403976499</v>
      </c>
      <c r="Z2023" s="11">
        <v>3.49501205879774</v>
      </c>
      <c r="AA2023" s="11">
        <v>3.5963377093654998</v>
      </c>
      <c r="AB2023" s="11">
        <v>3.6849180631865499</v>
      </c>
      <c r="AC2023" s="11">
        <v>3.7749234646302599</v>
      </c>
      <c r="AD2023" s="11">
        <v>3.8808881000121902</v>
      </c>
      <c r="AE2023" s="11">
        <v>3.99585565783695</v>
      </c>
      <c r="AF2023" s="11">
        <v>4.1168980767279004</v>
      </c>
      <c r="AG2023" s="11">
        <v>4.2357206266017897</v>
      </c>
      <c r="AH2023" s="11">
        <v>4.2206103572047304</v>
      </c>
      <c r="AI2023" s="11">
        <v>4.1899956563021901</v>
      </c>
      <c r="AJ2023" s="11">
        <v>4.1734061961357103</v>
      </c>
      <c r="AK2023" s="11">
        <v>4.1493384845390899</v>
      </c>
    </row>
    <row r="2024" spans="1:37" s="11" customFormat="1" hidden="1" x14ac:dyDescent="0.3">
      <c r="A2024" s="11" t="str">
        <f t="shared" si="45"/>
        <v>SDGbaseTRA_RurCUG_v6_3QINVXcmach</v>
      </c>
      <c r="B2024" s="103" t="s">
        <v>220</v>
      </c>
      <c r="C2024" s="104" t="s">
        <v>297</v>
      </c>
      <c r="D2024" s="105" t="s">
        <v>101</v>
      </c>
      <c r="E2024" s="11" t="s">
        <v>110</v>
      </c>
      <c r="F2024" s="11">
        <v>141.11587443149301</v>
      </c>
      <c r="G2024" s="11">
        <v>128.45523843542901</v>
      </c>
      <c r="H2024" s="11">
        <v>132.27443398225401</v>
      </c>
      <c r="I2024" s="11">
        <v>144.184250226876</v>
      </c>
      <c r="J2024" s="11">
        <v>146.81363644312</v>
      </c>
      <c r="K2024" s="11">
        <v>149.814708778051</v>
      </c>
      <c r="L2024" s="11">
        <v>153.42344309403501</v>
      </c>
      <c r="M2024" s="11">
        <v>157.49709537146401</v>
      </c>
      <c r="N2024" s="11">
        <v>161.790587230781</v>
      </c>
      <c r="O2024" s="11">
        <v>167.144384426079</v>
      </c>
      <c r="P2024" s="11">
        <v>172.10856630215901</v>
      </c>
      <c r="Q2024" s="11">
        <v>176.83497939582199</v>
      </c>
      <c r="R2024" s="11">
        <v>170.70498573448501</v>
      </c>
      <c r="S2024" s="11">
        <v>176.048439160247</v>
      </c>
      <c r="T2024" s="11">
        <v>181.711584023157</v>
      </c>
      <c r="U2024" s="11">
        <v>188.26374139852101</v>
      </c>
      <c r="V2024" s="11">
        <v>195.05973590109701</v>
      </c>
      <c r="W2024" s="11">
        <v>201.76042980700799</v>
      </c>
      <c r="X2024" s="11">
        <v>207.91814477070301</v>
      </c>
      <c r="Y2024" s="11">
        <v>214.197640381078</v>
      </c>
      <c r="Z2024" s="11">
        <v>220.84551210388801</v>
      </c>
      <c r="AA2024" s="11">
        <v>227.298093457844</v>
      </c>
      <c r="AB2024" s="11">
        <v>232.93903369548201</v>
      </c>
      <c r="AC2024" s="11">
        <v>238.67072327119001</v>
      </c>
      <c r="AD2024" s="11">
        <v>245.41872268311599</v>
      </c>
      <c r="AE2024" s="11">
        <v>252.74004276123301</v>
      </c>
      <c r="AF2024" s="11">
        <v>260.44821982002401</v>
      </c>
      <c r="AG2024" s="11">
        <v>268.01503202847903</v>
      </c>
      <c r="AH2024" s="11">
        <v>267.05278562770701</v>
      </c>
      <c r="AI2024" s="11">
        <v>265.10319194541898</v>
      </c>
      <c r="AJ2024" s="11">
        <v>264.04674828339802</v>
      </c>
      <c r="AK2024" s="11">
        <v>262.51407747190501</v>
      </c>
    </row>
    <row r="2025" spans="1:37" s="11" customFormat="1" hidden="1" x14ac:dyDescent="0.3">
      <c r="A2025" s="11" t="str">
        <f t="shared" si="45"/>
        <v>SDGbaseTRA_RurCUG_v6_3QINVXcemch</v>
      </c>
      <c r="B2025" s="103" t="s">
        <v>220</v>
      </c>
      <c r="C2025" s="104" t="s">
        <v>297</v>
      </c>
      <c r="D2025" s="105" t="s">
        <v>101</v>
      </c>
      <c r="E2025" s="11" t="s">
        <v>111</v>
      </c>
      <c r="F2025" s="11">
        <v>59.857573616161602</v>
      </c>
      <c r="G2025" s="11">
        <v>54.487270989225799</v>
      </c>
      <c r="H2025" s="11">
        <v>56.107271428719798</v>
      </c>
      <c r="I2025" s="11">
        <v>61.159096430615698</v>
      </c>
      <c r="J2025" s="11">
        <v>62.274411625580001</v>
      </c>
      <c r="K2025" s="11">
        <v>63.547386115085601</v>
      </c>
      <c r="L2025" s="11">
        <v>65.078114538449697</v>
      </c>
      <c r="M2025" s="11">
        <v>66.806048706488596</v>
      </c>
      <c r="N2025" s="11">
        <v>68.627232935937002</v>
      </c>
      <c r="O2025" s="11">
        <v>70.898170284655606</v>
      </c>
      <c r="P2025" s="11">
        <v>73.003843252268894</v>
      </c>
      <c r="Q2025" s="11">
        <v>75.008661071908406</v>
      </c>
      <c r="R2025" s="11">
        <v>72.408481975628305</v>
      </c>
      <c r="S2025" s="11">
        <v>74.675031774406094</v>
      </c>
      <c r="T2025" s="11">
        <v>77.077186116689106</v>
      </c>
      <c r="U2025" s="11">
        <v>79.856435751221795</v>
      </c>
      <c r="V2025" s="11">
        <v>82.739114563026803</v>
      </c>
      <c r="W2025" s="11">
        <v>85.581369414710096</v>
      </c>
      <c r="X2025" s="11">
        <v>88.193307144831607</v>
      </c>
      <c r="Y2025" s="11">
        <v>90.856900962923504</v>
      </c>
      <c r="Z2025" s="11">
        <v>93.676750059575497</v>
      </c>
      <c r="AA2025" s="11">
        <v>96.413762213344299</v>
      </c>
      <c r="AB2025" s="11">
        <v>98.806497948420898</v>
      </c>
      <c r="AC2025" s="11">
        <v>101.23772712164499</v>
      </c>
      <c r="AD2025" s="11">
        <v>104.100047701725</v>
      </c>
      <c r="AE2025" s="11">
        <v>107.205555549859</v>
      </c>
      <c r="AF2025" s="11">
        <v>110.47515776578101</v>
      </c>
      <c r="AG2025" s="11">
        <v>113.684796799179</v>
      </c>
      <c r="AH2025" s="11">
        <v>113.276637653348</v>
      </c>
      <c r="AI2025" s="11">
        <v>112.449672240496</v>
      </c>
      <c r="AJ2025" s="11">
        <v>112.00155713987</v>
      </c>
      <c r="AK2025" s="11">
        <v>111.351439239968</v>
      </c>
    </row>
    <row r="2026" spans="1:37" s="11" customFormat="1" hidden="1" x14ac:dyDescent="0.3">
      <c r="A2026" s="11" t="str">
        <f t="shared" si="45"/>
        <v>SDGbaseTRA_RurCUG_v6_3QINVXcsequ</v>
      </c>
      <c r="B2026" s="103" t="s">
        <v>220</v>
      </c>
      <c r="C2026" s="104" t="s">
        <v>297</v>
      </c>
      <c r="D2026" s="105" t="s">
        <v>101</v>
      </c>
      <c r="E2026" s="11" t="s">
        <v>112</v>
      </c>
      <c r="F2026" s="11">
        <v>30.106160338287399</v>
      </c>
      <c r="G2026" s="11">
        <v>27.437667981630302</v>
      </c>
      <c r="H2026" s="11">
        <v>28.242642876133999</v>
      </c>
      <c r="I2026" s="11">
        <v>30.752884354354102</v>
      </c>
      <c r="J2026" s="11">
        <v>31.307082186353</v>
      </c>
      <c r="K2026" s="11">
        <v>31.9396205983276</v>
      </c>
      <c r="L2026" s="11">
        <v>32.7002364111828</v>
      </c>
      <c r="M2026" s="11">
        <v>33.558843353944397</v>
      </c>
      <c r="N2026" s="11">
        <v>34.463786060892097</v>
      </c>
      <c r="O2026" s="11">
        <v>35.592210170011697</v>
      </c>
      <c r="P2026" s="11">
        <v>36.6385147472459</v>
      </c>
      <c r="Q2026" s="11">
        <v>37.634704608384197</v>
      </c>
      <c r="R2026" s="11">
        <v>36.342680950432197</v>
      </c>
      <c r="S2026" s="11">
        <v>37.468924894988497</v>
      </c>
      <c r="T2026" s="11">
        <v>38.662550458982103</v>
      </c>
      <c r="U2026" s="11">
        <v>40.043553899978903</v>
      </c>
      <c r="V2026" s="11">
        <v>41.475951086948598</v>
      </c>
      <c r="W2026" s="11">
        <v>42.888261691074902</v>
      </c>
      <c r="X2026" s="11">
        <v>44.1861281900566</v>
      </c>
      <c r="Y2026" s="11">
        <v>45.509662493164001</v>
      </c>
      <c r="Z2026" s="11">
        <v>46.910839723586797</v>
      </c>
      <c r="AA2026" s="11">
        <v>48.270855447053897</v>
      </c>
      <c r="AB2026" s="11">
        <v>49.459800924451599</v>
      </c>
      <c r="AC2026" s="11">
        <v>50.667873712285001</v>
      </c>
      <c r="AD2026" s="11">
        <v>52.0901549356809</v>
      </c>
      <c r="AE2026" s="11">
        <v>53.633275413607002</v>
      </c>
      <c r="AF2026" s="11">
        <v>55.257934046201697</v>
      </c>
      <c r="AG2026" s="11">
        <v>56.852797096430898</v>
      </c>
      <c r="AH2026" s="11">
        <v>56.649983654319399</v>
      </c>
      <c r="AI2026" s="11">
        <v>56.239066237422698</v>
      </c>
      <c r="AJ2026" s="11">
        <v>56.016398763354402</v>
      </c>
      <c r="AK2026" s="11">
        <v>55.693356512790302</v>
      </c>
    </row>
    <row r="2027" spans="1:37" s="11" customFormat="1" hidden="1" x14ac:dyDescent="0.3">
      <c r="A2027" s="11" t="str">
        <f t="shared" si="45"/>
        <v>SDGbaseTRA_RurCUG_v6_3QINVXcvehi</v>
      </c>
      <c r="B2027" s="103" t="s">
        <v>220</v>
      </c>
      <c r="C2027" s="104" t="s">
        <v>297</v>
      </c>
      <c r="D2027" s="105" t="s">
        <v>101</v>
      </c>
      <c r="E2027" s="11" t="s">
        <v>113</v>
      </c>
      <c r="F2027" s="11">
        <v>91.082781884189203</v>
      </c>
      <c r="G2027" s="11">
        <v>83.009560173085802</v>
      </c>
      <c r="H2027" s="11">
        <v>85.444920641324799</v>
      </c>
      <c r="I2027" s="11">
        <v>93.039372224265094</v>
      </c>
      <c r="J2027" s="11">
        <v>94.716035062882</v>
      </c>
      <c r="K2027" s="11">
        <v>96.629708462740496</v>
      </c>
      <c r="L2027" s="11">
        <v>98.930865548250495</v>
      </c>
      <c r="M2027" s="11">
        <v>101.528483710549</v>
      </c>
      <c r="N2027" s="11">
        <v>104.26628548495199</v>
      </c>
      <c r="O2027" s="11">
        <v>107.68020495687701</v>
      </c>
      <c r="P2027" s="11">
        <v>110.84568107611</v>
      </c>
      <c r="Q2027" s="11">
        <v>113.85954079178801</v>
      </c>
      <c r="R2027" s="11">
        <v>109.950669394568</v>
      </c>
      <c r="S2027" s="11">
        <v>113.35799302527199</v>
      </c>
      <c r="T2027" s="11">
        <v>116.969172122009</v>
      </c>
      <c r="U2027" s="11">
        <v>121.14724178563399</v>
      </c>
      <c r="V2027" s="11">
        <v>125.48079741299701</v>
      </c>
      <c r="W2027" s="11">
        <v>129.75358335656901</v>
      </c>
      <c r="X2027" s="11">
        <v>133.68013160826399</v>
      </c>
      <c r="Y2027" s="11">
        <v>137.684334897279</v>
      </c>
      <c r="Z2027" s="11">
        <v>141.92343807834399</v>
      </c>
      <c r="AA2027" s="11">
        <v>146.03801177713899</v>
      </c>
      <c r="AB2027" s="11">
        <v>149.63503180138599</v>
      </c>
      <c r="AC2027" s="11">
        <v>153.289919339286</v>
      </c>
      <c r="AD2027" s="11">
        <v>157.59287026338001</v>
      </c>
      <c r="AE2027" s="11">
        <v>162.26140668026801</v>
      </c>
      <c r="AF2027" s="11">
        <v>167.17662755885701</v>
      </c>
      <c r="AG2027" s="11">
        <v>172.001705274079</v>
      </c>
      <c r="AH2027" s="11">
        <v>171.38811615134</v>
      </c>
      <c r="AI2027" s="11">
        <v>170.14493199782899</v>
      </c>
      <c r="AJ2027" s="11">
        <v>169.47127674769499</v>
      </c>
      <c r="AK2027" s="11">
        <v>168.49394896770301</v>
      </c>
    </row>
    <row r="2028" spans="1:37" s="11" customFormat="1" hidden="1" x14ac:dyDescent="0.3">
      <c r="A2028" s="11" t="str">
        <f t="shared" si="45"/>
        <v>SDGbaseTRA_RurCUG_v6_3QINVXctequ</v>
      </c>
      <c r="B2028" s="103" t="s">
        <v>220</v>
      </c>
      <c r="C2028" s="104" t="s">
        <v>297</v>
      </c>
      <c r="D2028" s="105" t="s">
        <v>101</v>
      </c>
      <c r="E2028" s="11" t="s">
        <v>114</v>
      </c>
      <c r="F2028" s="11">
        <v>10.7690510467186</v>
      </c>
      <c r="G2028" s="11">
        <v>9.8145244620026109</v>
      </c>
      <c r="H2028" s="11">
        <v>10.1024660537842</v>
      </c>
      <c r="I2028" s="11">
        <v>11.0003858919431</v>
      </c>
      <c r="J2028" s="11">
        <v>11.198623882962799</v>
      </c>
      <c r="K2028" s="11">
        <v>11.424884501089499</v>
      </c>
      <c r="L2028" s="11">
        <v>11.6969587351845</v>
      </c>
      <c r="M2028" s="11">
        <v>12.004084648677599</v>
      </c>
      <c r="N2028" s="11">
        <v>12.327784984289099</v>
      </c>
      <c r="O2028" s="11">
        <v>12.7314251927019</v>
      </c>
      <c r="P2028" s="11">
        <v>13.105691033182399</v>
      </c>
      <c r="Q2028" s="11">
        <v>13.4620307107194</v>
      </c>
      <c r="R2028" s="11">
        <v>12.999870522581499</v>
      </c>
      <c r="S2028" s="11">
        <v>13.402730880518201</v>
      </c>
      <c r="T2028" s="11">
        <v>13.829693817169099</v>
      </c>
      <c r="U2028" s="11">
        <v>14.323682302737399</v>
      </c>
      <c r="V2028" s="11">
        <v>14.836054463528599</v>
      </c>
      <c r="W2028" s="11">
        <v>15.341241601933399</v>
      </c>
      <c r="X2028" s="11">
        <v>15.8054917893473</v>
      </c>
      <c r="Y2028" s="11">
        <v>16.278923416366101</v>
      </c>
      <c r="Z2028" s="11">
        <v>16.7801281183398</v>
      </c>
      <c r="AA2028" s="11">
        <v>17.266609243325099</v>
      </c>
      <c r="AB2028" s="11">
        <v>17.691898100953999</v>
      </c>
      <c r="AC2028" s="11">
        <v>18.1240288467596</v>
      </c>
      <c r="AD2028" s="11">
        <v>18.632782501341801</v>
      </c>
      <c r="AE2028" s="11">
        <v>19.184760668311402</v>
      </c>
      <c r="AF2028" s="11">
        <v>19.7659052430865</v>
      </c>
      <c r="AG2028" s="11">
        <v>20.336391861355199</v>
      </c>
      <c r="AH2028" s="11">
        <v>20.263844971067002</v>
      </c>
      <c r="AI2028" s="11">
        <v>20.1168587533354</v>
      </c>
      <c r="AJ2028" s="11">
        <v>20.037210024711701</v>
      </c>
      <c r="AK2028" s="11">
        <v>19.921656980169299</v>
      </c>
    </row>
    <row r="2029" spans="1:37" s="11" customFormat="1" hidden="1" x14ac:dyDescent="0.3">
      <c r="A2029" s="11" t="str">
        <f t="shared" si="45"/>
        <v>SDGbaseTRA_RurCUG_v6_3QINVXcfurn</v>
      </c>
      <c r="B2029" s="103" t="s">
        <v>220</v>
      </c>
      <c r="C2029" s="104" t="s">
        <v>297</v>
      </c>
      <c r="D2029" s="105" t="s">
        <v>101</v>
      </c>
      <c r="E2029" s="11" t="s">
        <v>115</v>
      </c>
      <c r="F2029" s="11">
        <v>21.769782937637601</v>
      </c>
      <c r="G2029" s="11">
        <v>19.840194483898799</v>
      </c>
      <c r="H2029" s="11">
        <v>20.4222723220118</v>
      </c>
      <c r="I2029" s="11">
        <v>22.237429468850198</v>
      </c>
      <c r="J2029" s="11">
        <v>22.638170259823202</v>
      </c>
      <c r="K2029" s="11">
        <v>23.0955591720484</v>
      </c>
      <c r="L2029" s="11">
        <v>23.645560931114701</v>
      </c>
      <c r="M2029" s="11">
        <v>24.266420136096102</v>
      </c>
      <c r="N2029" s="11">
        <v>24.920784760474799</v>
      </c>
      <c r="O2029" s="11">
        <v>25.736748923327202</v>
      </c>
      <c r="P2029" s="11">
        <v>26.4933324024923</v>
      </c>
      <c r="Q2029" s="11">
        <v>27.213677899824798</v>
      </c>
      <c r="R2029" s="11">
        <v>26.279414803240702</v>
      </c>
      <c r="S2029" s="11">
        <v>27.0938024877651</v>
      </c>
      <c r="T2029" s="11">
        <v>27.956913862479698</v>
      </c>
      <c r="U2029" s="11">
        <v>28.955518294556601</v>
      </c>
      <c r="V2029" s="11">
        <v>29.9912855757517</v>
      </c>
      <c r="W2029" s="11">
        <v>31.012528236618401</v>
      </c>
      <c r="X2029" s="11">
        <v>31.951016295121601</v>
      </c>
      <c r="Y2029" s="11">
        <v>32.908064758472896</v>
      </c>
      <c r="Z2029" s="11">
        <v>33.921256870011298</v>
      </c>
      <c r="AA2029" s="11">
        <v>34.904685070717498</v>
      </c>
      <c r="AB2029" s="11">
        <v>35.764412271954697</v>
      </c>
      <c r="AC2029" s="11">
        <v>36.637970443055998</v>
      </c>
      <c r="AD2029" s="11">
        <v>37.666422864809398</v>
      </c>
      <c r="AE2029" s="11">
        <v>38.782254225354997</v>
      </c>
      <c r="AF2029" s="11">
        <v>39.957045875367101</v>
      </c>
      <c r="AG2029" s="11">
        <v>41.110292321563499</v>
      </c>
      <c r="AH2029" s="11">
        <v>40.963637797639102</v>
      </c>
      <c r="AI2029" s="11">
        <v>40.666503162381098</v>
      </c>
      <c r="AJ2029" s="11">
        <v>40.505492175816499</v>
      </c>
      <c r="AK2029" s="11">
        <v>40.271900127031699</v>
      </c>
    </row>
    <row r="2030" spans="1:37" s="11" customFormat="1" hidden="1" x14ac:dyDescent="0.3">
      <c r="A2030" s="11" t="str">
        <f t="shared" si="45"/>
        <v>SDGbaseTRA_RurCUG_v6_3QINVXcoman</v>
      </c>
      <c r="B2030" s="103" t="s">
        <v>220</v>
      </c>
      <c r="C2030" s="104" t="s">
        <v>297</v>
      </c>
      <c r="D2030" s="105" t="s">
        <v>101</v>
      </c>
      <c r="E2030" s="11" t="s">
        <v>116</v>
      </c>
      <c r="F2030" s="11">
        <v>1.4547423767087</v>
      </c>
      <c r="G2030" s="11">
        <v>1.32579969954454</v>
      </c>
      <c r="H2030" s="11">
        <v>1.3646964262630199</v>
      </c>
      <c r="I2030" s="11">
        <v>1.4859923541763</v>
      </c>
      <c r="J2030" s="11">
        <v>1.5127714273702899</v>
      </c>
      <c r="K2030" s="11">
        <v>1.5433359504597799</v>
      </c>
      <c r="L2030" s="11">
        <v>1.58008922762704</v>
      </c>
      <c r="M2030" s="11">
        <v>1.62157747755785</v>
      </c>
      <c r="N2030" s="11">
        <v>1.6653046911745299</v>
      </c>
      <c r="O2030" s="11">
        <v>1.7198306204856899</v>
      </c>
      <c r="P2030" s="11">
        <v>1.77038849934981</v>
      </c>
      <c r="Q2030" s="11">
        <v>1.8185248139765</v>
      </c>
      <c r="R2030" s="11">
        <v>1.75609368540304</v>
      </c>
      <c r="S2030" s="11">
        <v>1.81051426824216</v>
      </c>
      <c r="T2030" s="11">
        <v>1.8681907593772999</v>
      </c>
      <c r="U2030" s="11">
        <v>1.9349214286298499</v>
      </c>
      <c r="V2030" s="11">
        <v>2.00413546538342</v>
      </c>
      <c r="W2030" s="11">
        <v>2.07237890997455</v>
      </c>
      <c r="X2030" s="11">
        <v>2.1350923670931001</v>
      </c>
      <c r="Y2030" s="11">
        <v>2.1990461033425301</v>
      </c>
      <c r="Z2030" s="11">
        <v>2.2667515786164101</v>
      </c>
      <c r="AA2030" s="11">
        <v>2.33246811249807</v>
      </c>
      <c r="AB2030" s="11">
        <v>2.3899184598732202</v>
      </c>
      <c r="AC2030" s="11">
        <v>2.4482930469631201</v>
      </c>
      <c r="AD2030" s="11">
        <v>2.5170182760864002</v>
      </c>
      <c r="AE2030" s="11">
        <v>2.59158250900026</v>
      </c>
      <c r="AF2030" s="11">
        <v>2.6700866999686301</v>
      </c>
      <c r="AG2030" s="11">
        <v>2.74715115581904</v>
      </c>
      <c r="AH2030" s="11">
        <v>2.7373511246795501</v>
      </c>
      <c r="AI2030" s="11">
        <v>2.7174954216284002</v>
      </c>
      <c r="AJ2030" s="11">
        <v>2.7067360352834799</v>
      </c>
      <c r="AK2030" s="11">
        <v>2.6911264973655702</v>
      </c>
    </row>
    <row r="2031" spans="1:37" s="11" customFormat="1" hidden="1" x14ac:dyDescent="0.3">
      <c r="A2031" s="11" t="str">
        <f t="shared" si="45"/>
        <v>SDGbaseTRA_RurCUG_v6_3QINVXccons</v>
      </c>
      <c r="B2031" s="103" t="s">
        <v>220</v>
      </c>
      <c r="C2031" s="104" t="s">
        <v>297</v>
      </c>
      <c r="D2031" s="105" t="s">
        <v>101</v>
      </c>
      <c r="E2031" s="11" t="s">
        <v>117</v>
      </c>
      <c r="F2031" s="11">
        <v>405.25154709129401</v>
      </c>
      <c r="G2031" s="11">
        <v>369.33163423009398</v>
      </c>
      <c r="H2031" s="11">
        <v>380.16720135993597</v>
      </c>
      <c r="I2031" s="11">
        <v>413.95693844997902</v>
      </c>
      <c r="J2031" s="11">
        <v>421.41685782490401</v>
      </c>
      <c r="K2031" s="11">
        <v>429.93130029006898</v>
      </c>
      <c r="L2031" s="11">
        <v>440.169760838944</v>
      </c>
      <c r="M2031" s="11">
        <v>451.72725565023001</v>
      </c>
      <c r="N2031" s="11">
        <v>463.90846467518702</v>
      </c>
      <c r="O2031" s="11">
        <v>479.09790135051998</v>
      </c>
      <c r="P2031" s="11">
        <v>493.181947402503</v>
      </c>
      <c r="Q2031" s="11">
        <v>506.59141170770602</v>
      </c>
      <c r="R2031" s="11">
        <v>489.19980213743003</v>
      </c>
      <c r="S2031" s="11">
        <v>504.35989215904601</v>
      </c>
      <c r="T2031" s="11">
        <v>520.426989424883</v>
      </c>
      <c r="U2031" s="11">
        <v>539.01633375553797</v>
      </c>
      <c r="V2031" s="11">
        <v>558.29747653648894</v>
      </c>
      <c r="W2031" s="11">
        <v>577.30823881452397</v>
      </c>
      <c r="X2031" s="11">
        <v>594.77849741676198</v>
      </c>
      <c r="Y2031" s="11">
        <v>612.59426395543096</v>
      </c>
      <c r="Z2031" s="11">
        <v>631.45516265515005</v>
      </c>
      <c r="AA2031" s="11">
        <v>649.76199653268702</v>
      </c>
      <c r="AB2031" s="11">
        <v>665.76609631521103</v>
      </c>
      <c r="AC2031" s="11">
        <v>682.02766407301499</v>
      </c>
      <c r="AD2031" s="11">
        <v>701.17263838071699</v>
      </c>
      <c r="AE2031" s="11">
        <v>721.94419988178697</v>
      </c>
      <c r="AF2031" s="11">
        <v>743.81332623188302</v>
      </c>
      <c r="AG2031" s="11">
        <v>765.28138164784298</v>
      </c>
      <c r="AH2031" s="11">
        <v>762.55136027470598</v>
      </c>
      <c r="AI2031" s="11">
        <v>757.02010298207801</v>
      </c>
      <c r="AJ2031" s="11">
        <v>754.02283141575595</v>
      </c>
      <c r="AK2031" s="11">
        <v>749.67443991229197</v>
      </c>
    </row>
    <row r="2032" spans="1:37" s="11" customFormat="1" hidden="1" x14ac:dyDescent="0.3">
      <c r="A2032" s="11" t="str">
        <f t="shared" si="45"/>
        <v>SDGbaseTRA_RurCUG_v6_3QINVXcbsrv</v>
      </c>
      <c r="B2032" s="103" t="s">
        <v>220</v>
      </c>
      <c r="C2032" s="104" t="s">
        <v>297</v>
      </c>
      <c r="D2032" s="105" t="s">
        <v>101</v>
      </c>
      <c r="E2032" s="11" t="s">
        <v>118</v>
      </c>
      <c r="F2032" s="11">
        <v>61.778435490457603</v>
      </c>
      <c r="G2032" s="11">
        <v>56.302636482542702</v>
      </c>
      <c r="H2032" s="11">
        <v>57.954460861100003</v>
      </c>
      <c r="I2032" s="11">
        <v>63.105525941639897</v>
      </c>
      <c r="J2032" s="11">
        <v>64.242750836092995</v>
      </c>
      <c r="K2032" s="11">
        <v>65.5407321475694</v>
      </c>
      <c r="L2032" s="11">
        <v>67.101530814669303</v>
      </c>
      <c r="M2032" s="11">
        <v>68.863409215270394</v>
      </c>
      <c r="N2032" s="11">
        <v>70.7203695189272</v>
      </c>
      <c r="O2032" s="11">
        <v>73.035918072705002</v>
      </c>
      <c r="P2032" s="11">
        <v>75.182955725521296</v>
      </c>
      <c r="Q2032" s="11">
        <v>77.227156991343904</v>
      </c>
      <c r="R2032" s="11">
        <v>74.575898932925</v>
      </c>
      <c r="S2032" s="11">
        <v>76.8869737459693</v>
      </c>
      <c r="T2032" s="11">
        <v>79.336316972616601</v>
      </c>
      <c r="U2032" s="11">
        <v>82.170163302838304</v>
      </c>
      <c r="V2032" s="11">
        <v>85.109470614617393</v>
      </c>
      <c r="W2032" s="11">
        <v>88.007559861771995</v>
      </c>
      <c r="X2032" s="11">
        <v>90.670807545356595</v>
      </c>
      <c r="Y2032" s="11">
        <v>93.386726069843405</v>
      </c>
      <c r="Z2032" s="11">
        <v>96.261969414318997</v>
      </c>
      <c r="AA2032" s="11">
        <v>99.052748533746197</v>
      </c>
      <c r="AB2032" s="11">
        <v>101.49248813028601</v>
      </c>
      <c r="AC2032" s="11">
        <v>103.97147734552701</v>
      </c>
      <c r="AD2032" s="11">
        <v>106.89002650030299</v>
      </c>
      <c r="AE2032" s="11">
        <v>110.05654019146699</v>
      </c>
      <c r="AF2032" s="11">
        <v>113.390371786063</v>
      </c>
      <c r="AG2032" s="11">
        <v>116.663062257302</v>
      </c>
      <c r="AH2032" s="11">
        <v>116.246885069334</v>
      </c>
      <c r="AI2032" s="11">
        <v>115.403674415886</v>
      </c>
      <c r="AJ2032" s="11">
        <v>114.946756362306</v>
      </c>
      <c r="AK2032" s="11">
        <v>114.283867285356</v>
      </c>
    </row>
    <row r="2033" spans="1:37" s="11" customFormat="1" hidden="1" x14ac:dyDescent="0.3">
      <c r="A2033" s="11" t="str">
        <f t="shared" si="45"/>
        <v>SDGbaseTRA_RurCUG_v6_3QINVXcimpt</v>
      </c>
      <c r="B2033" s="103" t="s">
        <v>220</v>
      </c>
      <c r="C2033" s="104" t="s">
        <v>297</v>
      </c>
      <c r="D2033" s="105" t="s">
        <v>101</v>
      </c>
      <c r="E2033" s="11" t="s">
        <v>119</v>
      </c>
      <c r="F2033" s="11">
        <v>2.8180303866150198</v>
      </c>
      <c r="G2033" s="11">
        <v>2.8180303866150198</v>
      </c>
      <c r="H2033" s="11">
        <v>2.8180303866150198</v>
      </c>
      <c r="I2033" s="11">
        <v>2.8180303866150198</v>
      </c>
      <c r="J2033" s="11">
        <v>2.8180303866150198</v>
      </c>
      <c r="K2033" s="11">
        <v>2.8180303866150198</v>
      </c>
      <c r="L2033" s="11">
        <v>2.8180303866150198</v>
      </c>
      <c r="M2033" s="11">
        <v>2.8180303866150198</v>
      </c>
      <c r="N2033" s="11">
        <v>2.8180303866150198</v>
      </c>
      <c r="O2033" s="11">
        <v>2.8180303866150198</v>
      </c>
      <c r="P2033" s="11">
        <v>2.8180303866150198</v>
      </c>
      <c r="Q2033" s="11">
        <v>2.8180303866150198</v>
      </c>
      <c r="R2033" s="11">
        <v>2.8180303866150198</v>
      </c>
      <c r="S2033" s="11">
        <v>2.8180303866150198</v>
      </c>
      <c r="T2033" s="11">
        <v>2.8180303866150198</v>
      </c>
      <c r="U2033" s="11">
        <v>2.8180303866150198</v>
      </c>
      <c r="V2033" s="11">
        <v>2.8180303866150198</v>
      </c>
      <c r="W2033" s="11">
        <v>2.8180303866150198</v>
      </c>
      <c r="X2033" s="11">
        <v>2.8180303866150198</v>
      </c>
      <c r="Y2033" s="11">
        <v>2.8180303866150198</v>
      </c>
      <c r="Z2033" s="11">
        <v>2.8180303866150198</v>
      </c>
      <c r="AA2033" s="11">
        <v>2.8180303866150198</v>
      </c>
      <c r="AB2033" s="11">
        <v>2.8180303866150198</v>
      </c>
      <c r="AC2033" s="11">
        <v>2.8180303866150198</v>
      </c>
      <c r="AD2033" s="11">
        <v>2.8180303866150198</v>
      </c>
      <c r="AE2033" s="11">
        <v>2.8180303866150198</v>
      </c>
      <c r="AF2033" s="11">
        <v>2.8180303866150198</v>
      </c>
      <c r="AG2033" s="11">
        <v>2.8180303866150198</v>
      </c>
      <c r="AH2033" s="11">
        <v>2.8180303866150198</v>
      </c>
      <c r="AI2033" s="11">
        <v>2.8180303866150198</v>
      </c>
      <c r="AJ2033" s="11">
        <v>2.8180303866150198</v>
      </c>
      <c r="AK2033" s="11">
        <v>2.8180303866150198</v>
      </c>
    </row>
    <row r="2034" spans="1:37" s="11" customFormat="1" hidden="1" x14ac:dyDescent="0.3">
      <c r="A2034" s="11" t="str">
        <f t="shared" si="45"/>
        <v>SDGbaseTRA_RurCUG_v6_3PQXcawhe</v>
      </c>
      <c r="B2034" s="103" t="s">
        <v>220</v>
      </c>
      <c r="C2034" s="104" t="s">
        <v>297</v>
      </c>
      <c r="D2034" s="105" t="s">
        <v>120</v>
      </c>
      <c r="E2034" s="11" t="s">
        <v>121</v>
      </c>
      <c r="F2034" s="11">
        <v>1.0510479314410699</v>
      </c>
      <c r="G2034" s="11">
        <v>1.0560597083321299</v>
      </c>
      <c r="H2034" s="11">
        <v>1.0630121822265</v>
      </c>
      <c r="I2034" s="11">
        <v>1.0636577868686901</v>
      </c>
      <c r="J2034" s="11">
        <v>1.06712490383545</v>
      </c>
      <c r="K2034" s="11">
        <v>1.06848210828894</v>
      </c>
      <c r="L2034" s="11">
        <v>1.0702485560192601</v>
      </c>
      <c r="M2034" s="11">
        <v>1.0738800823192001</v>
      </c>
      <c r="N2034" s="11">
        <v>1.0770913752609099</v>
      </c>
      <c r="O2034" s="11">
        <v>1.10034689689792</v>
      </c>
      <c r="P2034" s="11">
        <v>1.10562961024314</v>
      </c>
      <c r="Q2034" s="11">
        <v>1.1064919520872101</v>
      </c>
      <c r="R2034" s="11">
        <v>1.1072479017439001</v>
      </c>
      <c r="S2034" s="11">
        <v>1.10760829114842</v>
      </c>
      <c r="T2034" s="11">
        <v>1.10852815612061</v>
      </c>
      <c r="U2034" s="11">
        <v>1.10966909334358</v>
      </c>
      <c r="V2034" s="11">
        <v>1.1085413812627201</v>
      </c>
      <c r="W2034" s="11">
        <v>1.1087072020130799</v>
      </c>
      <c r="X2034" s="11">
        <v>1.1108722092863299</v>
      </c>
      <c r="Y2034" s="11">
        <v>1.11018470922965</v>
      </c>
      <c r="Z2034" s="11">
        <v>1.10872639919807</v>
      </c>
      <c r="AA2034" s="11">
        <v>1.1093413605433899</v>
      </c>
      <c r="AB2034" s="11">
        <v>1.1144948629960201</v>
      </c>
      <c r="AC2034" s="11">
        <v>1.1165318671715101</v>
      </c>
      <c r="AD2034" s="11">
        <v>1.1178192570046701</v>
      </c>
      <c r="AE2034" s="11">
        <v>1.1180486208971601</v>
      </c>
      <c r="AF2034" s="11">
        <v>1.1179894193204001</v>
      </c>
      <c r="AG2034" s="11">
        <v>1.1162863377552299</v>
      </c>
      <c r="AH2034" s="11">
        <v>1.10940381339738</v>
      </c>
      <c r="AI2034" s="11">
        <v>1.10065446707283</v>
      </c>
      <c r="AJ2034" s="11">
        <v>1.09428071013814</v>
      </c>
      <c r="AK2034" s="11">
        <v>1.0878715333646301</v>
      </c>
    </row>
    <row r="2035" spans="1:37" s="11" customFormat="1" hidden="1" x14ac:dyDescent="0.3">
      <c r="A2035" s="11" t="str">
        <f t="shared" si="45"/>
        <v>SDGbaseTRA_RurCUG_v6_3PQXcamai</v>
      </c>
      <c r="B2035" s="103" t="s">
        <v>220</v>
      </c>
      <c r="C2035" s="104" t="s">
        <v>297</v>
      </c>
      <c r="D2035" s="105" t="s">
        <v>120</v>
      </c>
      <c r="E2035" s="11" t="s">
        <v>122</v>
      </c>
      <c r="F2035" s="11">
        <v>1.10226358857782</v>
      </c>
      <c r="G2035" s="11">
        <v>1.0786327739442301</v>
      </c>
      <c r="H2035" s="11">
        <v>1.07890996242812</v>
      </c>
      <c r="I2035" s="11">
        <v>1.08628256762849</v>
      </c>
      <c r="J2035" s="11">
        <v>1.0946413693466399</v>
      </c>
      <c r="K2035" s="11">
        <v>1.0916330827337499</v>
      </c>
      <c r="L2035" s="11">
        <v>1.08893784812758</v>
      </c>
      <c r="M2035" s="11">
        <v>1.0870865298696899</v>
      </c>
      <c r="N2035" s="11">
        <v>1.08631252715065</v>
      </c>
      <c r="O2035" s="11">
        <v>1.09775341208845</v>
      </c>
      <c r="P2035" s="11">
        <v>1.0955348118684201</v>
      </c>
      <c r="Q2035" s="11">
        <v>1.09067452137714</v>
      </c>
      <c r="R2035" s="11">
        <v>1.0933553744832201</v>
      </c>
      <c r="S2035" s="11">
        <v>1.0877601292501899</v>
      </c>
      <c r="T2035" s="11">
        <v>1.0832024482801901</v>
      </c>
      <c r="U2035" s="11">
        <v>1.0807282810168399</v>
      </c>
      <c r="V2035" s="11">
        <v>1.07412579765255</v>
      </c>
      <c r="W2035" s="11">
        <v>1.0681428081564801</v>
      </c>
      <c r="X2035" s="11">
        <v>1.0656461119988201</v>
      </c>
      <c r="Y2035" s="11">
        <v>1.0613998901077</v>
      </c>
      <c r="Z2035" s="11">
        <v>1.0573720662734001</v>
      </c>
      <c r="AA2035" s="11">
        <v>1.05533474705541</v>
      </c>
      <c r="AB2035" s="11">
        <v>1.05753133941564</v>
      </c>
      <c r="AC2035" s="11">
        <v>1.0564244066255599</v>
      </c>
      <c r="AD2035" s="11">
        <v>1.0564766518747</v>
      </c>
      <c r="AE2035" s="11">
        <v>1.0560676251335099</v>
      </c>
      <c r="AF2035" s="11">
        <v>1.0550382156347899</v>
      </c>
      <c r="AG2035" s="11">
        <v>1.04665261297782</v>
      </c>
      <c r="AH2035" s="11">
        <v>1.0268773738129899</v>
      </c>
      <c r="AI2035" s="11">
        <v>1.0103921004488401</v>
      </c>
      <c r="AJ2035" s="11">
        <v>0.99796565920608404</v>
      </c>
      <c r="AK2035" s="11">
        <v>0.98544673972881902</v>
      </c>
    </row>
    <row r="2036" spans="1:37" s="11" customFormat="1" hidden="1" x14ac:dyDescent="0.3">
      <c r="A2036" s="11" t="str">
        <f t="shared" si="45"/>
        <v>SDGbaseTRA_RurCUG_v6_3PQXcaoce</v>
      </c>
      <c r="B2036" s="103" t="s">
        <v>220</v>
      </c>
      <c r="C2036" s="104" t="s">
        <v>297</v>
      </c>
      <c r="D2036" s="105" t="s">
        <v>120</v>
      </c>
      <c r="E2036" s="11" t="s">
        <v>123</v>
      </c>
      <c r="F2036" s="11">
        <v>1.08508351950576</v>
      </c>
      <c r="G2036" s="11">
        <v>1.0623469945686499</v>
      </c>
      <c r="H2036" s="11">
        <v>1.0735426816438201</v>
      </c>
      <c r="I2036" s="11">
        <v>1.08109479330186</v>
      </c>
      <c r="J2036" s="11">
        <v>1.0952355398266</v>
      </c>
      <c r="K2036" s="11">
        <v>1.10005627671961</v>
      </c>
      <c r="L2036" s="11">
        <v>1.1046182696487401</v>
      </c>
      <c r="M2036" s="11">
        <v>1.1084470688454899</v>
      </c>
      <c r="N2036" s="11">
        <v>1.1123660221974601</v>
      </c>
      <c r="O2036" s="11">
        <v>1.1409720242475201</v>
      </c>
      <c r="P2036" s="11">
        <v>1.1465314123688199</v>
      </c>
      <c r="Q2036" s="11">
        <v>1.1466014293642299</v>
      </c>
      <c r="R2036" s="11">
        <v>1.1567404708117699</v>
      </c>
      <c r="S2036" s="11">
        <v>1.1566738821089599</v>
      </c>
      <c r="T2036" s="11">
        <v>1.15756999290645</v>
      </c>
      <c r="U2036" s="11">
        <v>1.1598243946479101</v>
      </c>
      <c r="V2036" s="11">
        <v>1.15762754665567</v>
      </c>
      <c r="W2036" s="11">
        <v>1.1567433177801401</v>
      </c>
      <c r="X2036" s="11">
        <v>1.1591857758618</v>
      </c>
      <c r="Y2036" s="11">
        <v>1.1585484298789399</v>
      </c>
      <c r="Z2036" s="11">
        <v>1.1577521386592</v>
      </c>
      <c r="AA2036" s="11">
        <v>1.1595461054549601</v>
      </c>
      <c r="AB2036" s="11">
        <v>1.1697900749022201</v>
      </c>
      <c r="AC2036" s="11">
        <v>1.1741337925612001</v>
      </c>
      <c r="AD2036" s="11">
        <v>1.1779539129116201</v>
      </c>
      <c r="AE2036" s="11">
        <v>1.1805254652660699</v>
      </c>
      <c r="AF2036" s="11">
        <v>1.18278295012554</v>
      </c>
      <c r="AG2036" s="11">
        <v>1.1801122984054699</v>
      </c>
      <c r="AH2036" s="11">
        <v>1.1645888481504401</v>
      </c>
      <c r="AI2036" s="11">
        <v>1.14858933598133</v>
      </c>
      <c r="AJ2036" s="11">
        <v>1.1355245830206999</v>
      </c>
      <c r="AK2036" s="11">
        <v>1.1215653665777101</v>
      </c>
    </row>
    <row r="2037" spans="1:37" s="11" customFormat="1" hidden="1" x14ac:dyDescent="0.3">
      <c r="A2037" s="11" t="str">
        <f t="shared" si="45"/>
        <v>SDGbaseTRA_RurCUG_v6_3PQXcaveg</v>
      </c>
      <c r="B2037" s="103" t="s">
        <v>220</v>
      </c>
      <c r="C2037" s="104" t="s">
        <v>297</v>
      </c>
      <c r="D2037" s="105" t="s">
        <v>120</v>
      </c>
      <c r="E2037" s="11" t="s">
        <v>124</v>
      </c>
      <c r="F2037" s="11">
        <v>1.1008286219071399</v>
      </c>
      <c r="G2037" s="11">
        <v>1.1199450777507101</v>
      </c>
      <c r="H2037" s="11">
        <v>1.11527492992386</v>
      </c>
      <c r="I2037" s="11">
        <v>1.1159601937988799</v>
      </c>
      <c r="J2037" s="11">
        <v>1.1133019910906301</v>
      </c>
      <c r="K2037" s="11">
        <v>1.1099356962808999</v>
      </c>
      <c r="L2037" s="11">
        <v>1.1080655373943</v>
      </c>
      <c r="M2037" s="11">
        <v>1.10873333578305</v>
      </c>
      <c r="N2037" s="11">
        <v>1.10824611081545</v>
      </c>
      <c r="O2037" s="11">
        <v>1.1034652895835</v>
      </c>
      <c r="P2037" s="11">
        <v>1.10422990894807</v>
      </c>
      <c r="Q2037" s="11">
        <v>1.10572138482232</v>
      </c>
      <c r="R2037" s="11">
        <v>1.10618531488008</v>
      </c>
      <c r="S2037" s="11">
        <v>1.10663524566164</v>
      </c>
      <c r="T2037" s="11">
        <v>1.1069509015612999</v>
      </c>
      <c r="U2037" s="11">
        <v>1.10731450485851</v>
      </c>
      <c r="V2037" s="11">
        <v>1.1056974401499799</v>
      </c>
      <c r="W2037" s="11">
        <v>1.1057663336575301</v>
      </c>
      <c r="X2037" s="11">
        <v>1.1089479350121501</v>
      </c>
      <c r="Y2037" s="11">
        <v>1.10998184954803</v>
      </c>
      <c r="Z2037" s="11">
        <v>1.11208314588672</v>
      </c>
      <c r="AA2037" s="11">
        <v>1.1154457602097601</v>
      </c>
      <c r="AB2037" s="11">
        <v>1.1147554355427201</v>
      </c>
      <c r="AC2037" s="11">
        <v>1.11233344571955</v>
      </c>
      <c r="AD2037" s="11">
        <v>1.1100295242549201</v>
      </c>
      <c r="AE2037" s="11">
        <v>1.10686492736917</v>
      </c>
      <c r="AF2037" s="11">
        <v>1.10288129078318</v>
      </c>
      <c r="AG2037" s="11">
        <v>1.0990878635917301</v>
      </c>
      <c r="AH2037" s="11">
        <v>1.09369884700803</v>
      </c>
      <c r="AI2037" s="11">
        <v>1.0921481410762801</v>
      </c>
      <c r="AJ2037" s="11">
        <v>1.09335497431688</v>
      </c>
      <c r="AK2037" s="11">
        <v>1.0948804088048401</v>
      </c>
    </row>
    <row r="2038" spans="1:37" s="11" customFormat="1" hidden="1" x14ac:dyDescent="0.3">
      <c r="A2038" s="11" t="str">
        <f t="shared" si="45"/>
        <v>SDGbaseTRA_RurCUG_v6_3PQXcaofr</v>
      </c>
      <c r="B2038" s="103" t="s">
        <v>220</v>
      </c>
      <c r="C2038" s="104" t="s">
        <v>297</v>
      </c>
      <c r="D2038" s="105" t="s">
        <v>120</v>
      </c>
      <c r="E2038" s="11" t="s">
        <v>125</v>
      </c>
      <c r="F2038" s="11">
        <v>1.09503357116428</v>
      </c>
      <c r="G2038" s="11">
        <v>1.1077163157186001</v>
      </c>
      <c r="H2038" s="11">
        <v>1.0953236021153401</v>
      </c>
      <c r="I2038" s="11">
        <v>1.09392689441506</v>
      </c>
      <c r="J2038" s="11">
        <v>1.08633348325392</v>
      </c>
      <c r="K2038" s="11">
        <v>1.0778148992241501</v>
      </c>
      <c r="L2038" s="11">
        <v>1.0707146220671699</v>
      </c>
      <c r="M2038" s="11">
        <v>1.0671847087061701</v>
      </c>
      <c r="N2038" s="11">
        <v>1.06311854416161</v>
      </c>
      <c r="O2038" s="11">
        <v>1.0434710948307899</v>
      </c>
      <c r="P2038" s="11">
        <v>1.0378638829270901</v>
      </c>
      <c r="Q2038" s="11">
        <v>1.0357405476375501</v>
      </c>
      <c r="R2038" s="11">
        <v>1.0320978328337</v>
      </c>
      <c r="S2038" s="11">
        <v>1.0299917792117701</v>
      </c>
      <c r="T2038" s="11">
        <v>1.02769169630447</v>
      </c>
      <c r="U2038" s="11">
        <v>1.02526306595582</v>
      </c>
      <c r="V2038" s="11">
        <v>1.0208866146274</v>
      </c>
      <c r="W2038" s="11">
        <v>1.0185038899141901</v>
      </c>
      <c r="X2038" s="11">
        <v>1.02004277872769</v>
      </c>
      <c r="Y2038" s="11">
        <v>1.01945192742945</v>
      </c>
      <c r="Z2038" s="11">
        <v>1.02052450380246</v>
      </c>
      <c r="AA2038" s="11">
        <v>1.0221541654937001</v>
      </c>
      <c r="AB2038" s="11">
        <v>1.0190015457708901</v>
      </c>
      <c r="AC2038" s="11">
        <v>1.01479135432058</v>
      </c>
      <c r="AD2038" s="11">
        <v>1.01073161804655</v>
      </c>
      <c r="AE2038" s="11">
        <v>1.006152011962</v>
      </c>
      <c r="AF2038" s="11">
        <v>1.0008822529922801</v>
      </c>
      <c r="AG2038" s="11">
        <v>0.99582448166552195</v>
      </c>
      <c r="AH2038" s="11">
        <v>0.99136138676284902</v>
      </c>
      <c r="AI2038" s="11">
        <v>0.99220207200409805</v>
      </c>
      <c r="AJ2038" s="11">
        <v>0.99482627900828902</v>
      </c>
      <c r="AK2038" s="11">
        <v>0.99800153754450804</v>
      </c>
    </row>
    <row r="2039" spans="1:37" s="11" customFormat="1" hidden="1" x14ac:dyDescent="0.3">
      <c r="A2039" s="11" t="str">
        <f t="shared" si="45"/>
        <v>SDGbaseTRA_RurCUG_v6_3PQXcagra</v>
      </c>
      <c r="B2039" s="103" t="s">
        <v>220</v>
      </c>
      <c r="C2039" s="104" t="s">
        <v>297</v>
      </c>
      <c r="D2039" s="105" t="s">
        <v>120</v>
      </c>
      <c r="E2039" s="11" t="s">
        <v>126</v>
      </c>
      <c r="F2039" s="11">
        <v>1.09625440769364</v>
      </c>
      <c r="G2039" s="11">
        <v>1.1423169700282401</v>
      </c>
      <c r="H2039" s="11">
        <v>1.1386887930331699</v>
      </c>
      <c r="I2039" s="11">
        <v>1.1374517892504701</v>
      </c>
      <c r="J2039" s="11">
        <v>1.1347061839858199</v>
      </c>
      <c r="K2039" s="11">
        <v>1.1334235225523901</v>
      </c>
      <c r="L2039" s="11">
        <v>1.13356942154789</v>
      </c>
      <c r="M2039" s="11">
        <v>1.1357415058245599</v>
      </c>
      <c r="N2039" s="11">
        <v>1.13422603616892</v>
      </c>
      <c r="O2039" s="11">
        <v>1.1231054672662599</v>
      </c>
      <c r="P2039" s="11">
        <v>1.12182034013724</v>
      </c>
      <c r="Q2039" s="11">
        <v>1.1229929782908401</v>
      </c>
      <c r="R2039" s="11">
        <v>1.1239554267298</v>
      </c>
      <c r="S2039" s="11">
        <v>1.12583424105943</v>
      </c>
      <c r="T2039" s="11">
        <v>1.12718244712531</v>
      </c>
      <c r="U2039" s="11">
        <v>1.12826107129478</v>
      </c>
      <c r="V2039" s="11">
        <v>1.1259314104093101</v>
      </c>
      <c r="W2039" s="11">
        <v>1.1288339638808</v>
      </c>
      <c r="X2039" s="11">
        <v>1.13894189378718</v>
      </c>
      <c r="Y2039" s="11">
        <v>1.1445361725365699</v>
      </c>
      <c r="Z2039" s="11">
        <v>1.1527184120671701</v>
      </c>
      <c r="AA2039" s="11">
        <v>1.1641640052687301</v>
      </c>
      <c r="AB2039" s="11">
        <v>1.1664409241970499</v>
      </c>
      <c r="AC2039" s="11">
        <v>1.1619138477153299</v>
      </c>
      <c r="AD2039" s="11">
        <v>1.15415212247113</v>
      </c>
      <c r="AE2039" s="11">
        <v>1.14428024205057</v>
      </c>
      <c r="AF2039" s="11">
        <v>1.13362654768227</v>
      </c>
      <c r="AG2039" s="11">
        <v>1.12453819139652</v>
      </c>
      <c r="AH2039" s="11">
        <v>1.1215739728944301</v>
      </c>
      <c r="AI2039" s="11">
        <v>1.12513047037888</v>
      </c>
      <c r="AJ2039" s="11">
        <v>1.1311867121967101</v>
      </c>
      <c r="AK2039" s="11">
        <v>1.13763470461578</v>
      </c>
    </row>
    <row r="2040" spans="1:37" s="11" customFormat="1" hidden="1" x14ac:dyDescent="0.3">
      <c r="A2040" s="11" t="str">
        <f t="shared" si="45"/>
        <v>SDGbaseTRA_RurCUG_v6_3PQXcaoil</v>
      </c>
      <c r="B2040" s="103" t="s">
        <v>220</v>
      </c>
      <c r="C2040" s="104" t="s">
        <v>297</v>
      </c>
      <c r="D2040" s="105" t="s">
        <v>120</v>
      </c>
      <c r="E2040" s="11" t="s">
        <v>127</v>
      </c>
      <c r="F2040" s="11">
        <v>1.17586477703735</v>
      </c>
      <c r="G2040" s="11">
        <v>1.1448643406010199</v>
      </c>
      <c r="H2040" s="11">
        <v>1.1454158410191499</v>
      </c>
      <c r="I2040" s="11">
        <v>1.1517775959773799</v>
      </c>
      <c r="J2040" s="11">
        <v>1.16094909716618</v>
      </c>
      <c r="K2040" s="11">
        <v>1.16216476515196</v>
      </c>
      <c r="L2040" s="11">
        <v>1.1639095148218499</v>
      </c>
      <c r="M2040" s="11">
        <v>1.1664437599181501</v>
      </c>
      <c r="N2040" s="11">
        <v>1.1687678739349101</v>
      </c>
      <c r="O2040" s="11">
        <v>1.1773312706086001</v>
      </c>
      <c r="P2040" s="11">
        <v>1.1816675003809201</v>
      </c>
      <c r="Q2040" s="11">
        <v>1.18421438566315</v>
      </c>
      <c r="R2040" s="11">
        <v>1.1967367183550901</v>
      </c>
      <c r="S2040" s="11">
        <v>1.19810154736959</v>
      </c>
      <c r="T2040" s="11">
        <v>1.19938696267534</v>
      </c>
      <c r="U2040" s="11">
        <v>1.2015565764323699</v>
      </c>
      <c r="V2040" s="11">
        <v>1.20089542858382</v>
      </c>
      <c r="W2040" s="11">
        <v>1.20119389638797</v>
      </c>
      <c r="X2040" s="11">
        <v>1.20369072886233</v>
      </c>
      <c r="Y2040" s="11">
        <v>1.2030778412987599</v>
      </c>
      <c r="Z2040" s="11">
        <v>1.2030008654730699</v>
      </c>
      <c r="AA2040" s="11">
        <v>1.20348013452683</v>
      </c>
      <c r="AB2040" s="11">
        <v>1.20688071226585</v>
      </c>
      <c r="AC2040" s="11">
        <v>1.2082709409535199</v>
      </c>
      <c r="AD2040" s="11">
        <v>1.2119296638166199</v>
      </c>
      <c r="AE2040" s="11">
        <v>1.21548303829356</v>
      </c>
      <c r="AF2040" s="11">
        <v>1.21912287701032</v>
      </c>
      <c r="AG2040" s="11">
        <v>1.2204343281957899</v>
      </c>
      <c r="AH2040" s="11">
        <v>1.20697854288581</v>
      </c>
      <c r="AI2040" s="11">
        <v>1.1957944449670499</v>
      </c>
      <c r="AJ2040" s="11">
        <v>1.18728825912313</v>
      </c>
      <c r="AK2040" s="11">
        <v>1.1778278285600099</v>
      </c>
    </row>
    <row r="2041" spans="1:37" s="11" customFormat="1" hidden="1" x14ac:dyDescent="0.3">
      <c r="A2041" s="11" t="str">
        <f t="shared" si="45"/>
        <v>SDGbaseTRA_RurCUG_v6_3PQXcatub</v>
      </c>
      <c r="B2041" s="103" t="s">
        <v>220</v>
      </c>
      <c r="C2041" s="104" t="s">
        <v>297</v>
      </c>
      <c r="D2041" s="105" t="s">
        <v>120</v>
      </c>
      <c r="E2041" s="11" t="s">
        <v>128</v>
      </c>
      <c r="F2041" s="11">
        <v>1.10765105881098</v>
      </c>
      <c r="G2041" s="11">
        <v>1.1234214510063001</v>
      </c>
      <c r="H2041" s="11">
        <v>1.1201084115675799</v>
      </c>
      <c r="I2041" s="11">
        <v>1.12398820077156</v>
      </c>
      <c r="J2041" s="11">
        <v>1.1233140629152001</v>
      </c>
      <c r="K2041" s="11">
        <v>1.1206447909528501</v>
      </c>
      <c r="L2041" s="11">
        <v>1.1190531624128299</v>
      </c>
      <c r="M2041" s="11">
        <v>1.1195021363284701</v>
      </c>
      <c r="N2041" s="11">
        <v>1.1185812300267299</v>
      </c>
      <c r="O2041" s="11">
        <v>1.1120658664246099</v>
      </c>
      <c r="P2041" s="11">
        <v>1.1123767967919</v>
      </c>
      <c r="Q2041" s="11">
        <v>1.11406667256794</v>
      </c>
      <c r="R2041" s="11">
        <v>1.1142937725471</v>
      </c>
      <c r="S2041" s="11">
        <v>1.1145350692062299</v>
      </c>
      <c r="T2041" s="11">
        <v>1.11474941931092</v>
      </c>
      <c r="U2041" s="11">
        <v>1.1147091536591001</v>
      </c>
      <c r="V2041" s="11">
        <v>1.11236822984909</v>
      </c>
      <c r="W2041" s="11">
        <v>1.1123058633096801</v>
      </c>
      <c r="X2041" s="11">
        <v>1.11645250427197</v>
      </c>
      <c r="Y2041" s="11">
        <v>1.11871993762207</v>
      </c>
      <c r="Z2041" s="11">
        <v>1.1225133581081801</v>
      </c>
      <c r="AA2041" s="11">
        <v>1.12788259560666</v>
      </c>
      <c r="AB2041" s="11">
        <v>1.1276676691707901</v>
      </c>
      <c r="AC2041" s="11">
        <v>1.1249137993613501</v>
      </c>
      <c r="AD2041" s="11">
        <v>1.1216357631070999</v>
      </c>
      <c r="AE2041" s="11">
        <v>1.1171028222978501</v>
      </c>
      <c r="AF2041" s="11">
        <v>1.1113470169256101</v>
      </c>
      <c r="AG2041" s="11">
        <v>1.1054312373856601</v>
      </c>
      <c r="AH2041" s="11">
        <v>1.10294519943883</v>
      </c>
      <c r="AI2041" s="11">
        <v>1.10473408283755</v>
      </c>
      <c r="AJ2041" s="11">
        <v>1.1087876166288899</v>
      </c>
      <c r="AK2041" s="11">
        <v>1.1129448012302099</v>
      </c>
    </row>
    <row r="2042" spans="1:37" s="11" customFormat="1" hidden="1" x14ac:dyDescent="0.3">
      <c r="A2042" s="11" t="str">
        <f t="shared" si="45"/>
        <v>SDGbaseTRA_RurCUG_v6_3PQXcapul</v>
      </c>
      <c r="B2042" s="103" t="s">
        <v>220</v>
      </c>
      <c r="C2042" s="104" t="s">
        <v>297</v>
      </c>
      <c r="D2042" s="105" t="s">
        <v>120</v>
      </c>
      <c r="E2042" s="11" t="s">
        <v>129</v>
      </c>
      <c r="F2042" s="11">
        <v>1.05635125125544</v>
      </c>
      <c r="G2042" s="11">
        <v>1.0606228536184299</v>
      </c>
      <c r="H2042" s="11">
        <v>1.06325928397241</v>
      </c>
      <c r="I2042" s="11">
        <v>1.06340176431561</v>
      </c>
      <c r="J2042" s="11">
        <v>1.0648893093338201</v>
      </c>
      <c r="K2042" s="11">
        <v>1.06421464531842</v>
      </c>
      <c r="L2042" s="11">
        <v>1.06426422586018</v>
      </c>
      <c r="M2042" s="11">
        <v>1.0666433944023299</v>
      </c>
      <c r="N2042" s="11">
        <v>1.0687242596959401</v>
      </c>
      <c r="O2042" s="11">
        <v>1.08389802335638</v>
      </c>
      <c r="P2042" s="11">
        <v>1.0883753667942899</v>
      </c>
      <c r="Q2042" s="11">
        <v>1.0898311946227699</v>
      </c>
      <c r="R2042" s="11">
        <v>1.0911129271412301</v>
      </c>
      <c r="S2042" s="11">
        <v>1.0914971423256501</v>
      </c>
      <c r="T2042" s="11">
        <v>1.0920558407257299</v>
      </c>
      <c r="U2042" s="11">
        <v>1.0927503469339701</v>
      </c>
      <c r="V2042" s="11">
        <v>1.0915430641441299</v>
      </c>
      <c r="W2042" s="11">
        <v>1.09126145007882</v>
      </c>
      <c r="X2042" s="11">
        <v>1.0926484912830301</v>
      </c>
      <c r="Y2042" s="11">
        <v>1.09158788673657</v>
      </c>
      <c r="Z2042" s="11">
        <v>1.09017273843858</v>
      </c>
      <c r="AA2042" s="11">
        <v>1.0902158620523601</v>
      </c>
      <c r="AB2042" s="11">
        <v>1.09283612088108</v>
      </c>
      <c r="AC2042" s="11">
        <v>1.0936155647383401</v>
      </c>
      <c r="AD2042" s="11">
        <v>1.09460482883681</v>
      </c>
      <c r="AE2042" s="11">
        <v>1.0948232828189199</v>
      </c>
      <c r="AF2042" s="11">
        <v>1.0947346605447099</v>
      </c>
      <c r="AG2042" s="11">
        <v>1.09400650374102</v>
      </c>
      <c r="AH2042" s="11">
        <v>1.0880646958275499</v>
      </c>
      <c r="AI2042" s="11">
        <v>1.0816396588555499</v>
      </c>
      <c r="AJ2042" s="11">
        <v>1.0775642561054799</v>
      </c>
      <c r="AK2042" s="11">
        <v>1.07342899671067</v>
      </c>
    </row>
    <row r="2043" spans="1:37" s="11" customFormat="1" hidden="1" x14ac:dyDescent="0.3">
      <c r="A2043" s="11" t="str">
        <f t="shared" si="45"/>
        <v>SDGbaseTRA_RurCUG_v6_3PQXcasug</v>
      </c>
      <c r="B2043" s="103" t="s">
        <v>220</v>
      </c>
      <c r="C2043" s="104" t="s">
        <v>297</v>
      </c>
      <c r="D2043" s="105" t="s">
        <v>120</v>
      </c>
      <c r="E2043" s="11" t="s">
        <v>130</v>
      </c>
      <c r="F2043" s="11">
        <v>1.17287139328654</v>
      </c>
      <c r="G2043" s="11">
        <v>1.1663497349190199</v>
      </c>
      <c r="H2043" s="11">
        <v>1.15022769744093</v>
      </c>
      <c r="I2043" s="11">
        <v>1.1467805729587801</v>
      </c>
      <c r="J2043" s="11">
        <v>1.14112348951446</v>
      </c>
      <c r="K2043" s="11">
        <v>1.1321619284289099</v>
      </c>
      <c r="L2043" s="11">
        <v>1.1252908970183899</v>
      </c>
      <c r="M2043" s="11">
        <v>1.12554570555445</v>
      </c>
      <c r="N2043" s="11">
        <v>1.12489902002352</v>
      </c>
      <c r="O2043" s="11">
        <v>1.1245206628056801</v>
      </c>
      <c r="P2043" s="11">
        <v>1.1238770314242299</v>
      </c>
      <c r="Q2043" s="11">
        <v>1.1221913014003</v>
      </c>
      <c r="R2043" s="11">
        <v>1.1194199699424601</v>
      </c>
      <c r="S2043" s="11">
        <v>1.1172282791126</v>
      </c>
      <c r="T2043" s="11">
        <v>1.1149360546598199</v>
      </c>
      <c r="U2043" s="11">
        <v>1.1125042364486299</v>
      </c>
      <c r="V2043" s="11">
        <v>1.10719631821078</v>
      </c>
      <c r="W2043" s="11">
        <v>1.1047349898926699</v>
      </c>
      <c r="X2043" s="11">
        <v>1.1059140697935801</v>
      </c>
      <c r="Y2043" s="11">
        <v>1.1025282294351799</v>
      </c>
      <c r="Z2043" s="11">
        <v>1.09910431458215</v>
      </c>
      <c r="AA2043" s="11">
        <v>1.09721799509926</v>
      </c>
      <c r="AB2043" s="11">
        <v>1.0956207581683699</v>
      </c>
      <c r="AC2043" s="11">
        <v>1.0918037811190699</v>
      </c>
      <c r="AD2043" s="11">
        <v>1.08806000162609</v>
      </c>
      <c r="AE2043" s="11">
        <v>1.0839953717261099</v>
      </c>
      <c r="AF2043" s="11">
        <v>1.0802675052364601</v>
      </c>
      <c r="AG2043" s="11">
        <v>1.0772852649650699</v>
      </c>
      <c r="AH2043" s="11">
        <v>1.0693507781198299</v>
      </c>
      <c r="AI2043" s="11">
        <v>1.0628526390211901</v>
      </c>
      <c r="AJ2043" s="11">
        <v>1.0590848816832801</v>
      </c>
      <c r="AK2043" s="11">
        <v>1.05528768026185</v>
      </c>
    </row>
    <row r="2044" spans="1:37" s="11" customFormat="1" hidden="1" x14ac:dyDescent="0.3">
      <c r="A2044" s="11" t="str">
        <f t="shared" si="45"/>
        <v>SDGbaseTRA_RurCUG_v6_3PQXcaoth</v>
      </c>
      <c r="B2044" s="103" t="s">
        <v>220</v>
      </c>
      <c r="C2044" s="104" t="s">
        <v>297</v>
      </c>
      <c r="D2044" s="105" t="s">
        <v>120</v>
      </c>
      <c r="E2044" s="11" t="s">
        <v>131</v>
      </c>
      <c r="F2044" s="11">
        <v>1.1414377524414701</v>
      </c>
      <c r="G2044" s="11">
        <v>1.09170134062888</v>
      </c>
      <c r="H2044" s="11">
        <v>1.11328641566082</v>
      </c>
      <c r="I2044" s="11">
        <v>1.1201129875749301</v>
      </c>
      <c r="J2044" s="11">
        <v>1.13884269105311</v>
      </c>
      <c r="K2044" s="11">
        <v>1.1563042673319299</v>
      </c>
      <c r="L2044" s="11">
        <v>1.1754858539792199</v>
      </c>
      <c r="M2044" s="11">
        <v>1.19645131255252</v>
      </c>
      <c r="N2044" s="11">
        <v>1.2159115072103499</v>
      </c>
      <c r="O2044" s="11">
        <v>1.28100623957461</v>
      </c>
      <c r="P2044" s="11">
        <v>1.3045467700946001</v>
      </c>
      <c r="Q2044" s="11">
        <v>1.31618211415984</v>
      </c>
      <c r="R2044" s="11">
        <v>1.33748487364747</v>
      </c>
      <c r="S2044" s="11">
        <v>1.3529837166773799</v>
      </c>
      <c r="T2044" s="11">
        <v>1.37096592152701</v>
      </c>
      <c r="U2044" s="11">
        <v>1.39308820390373</v>
      </c>
      <c r="V2044" s="11">
        <v>1.4115552351484799</v>
      </c>
      <c r="W2044" s="11">
        <v>1.43408527445267</v>
      </c>
      <c r="X2044" s="11">
        <v>1.4624028368898601</v>
      </c>
      <c r="Y2044" s="11">
        <v>1.4817870340578501</v>
      </c>
      <c r="Z2044" s="11">
        <v>1.4964499783107299</v>
      </c>
      <c r="AA2044" s="11">
        <v>1.51376672610316</v>
      </c>
      <c r="AB2044" s="11">
        <v>1.53999433309095</v>
      </c>
      <c r="AC2044" s="11">
        <v>1.55801459021218</v>
      </c>
      <c r="AD2044" s="11">
        <v>1.5758868857277</v>
      </c>
      <c r="AE2044" s="11">
        <v>1.5943627485758001</v>
      </c>
      <c r="AF2044" s="11">
        <v>1.6157786175969799</v>
      </c>
      <c r="AG2044" s="11">
        <v>1.63754110500411</v>
      </c>
      <c r="AH2044" s="11">
        <v>1.6068344698873001</v>
      </c>
      <c r="AI2044" s="11">
        <v>1.56620611540941</v>
      </c>
      <c r="AJ2044" s="11">
        <v>1.52811463054611</v>
      </c>
      <c r="AK2044" s="11">
        <v>1.4892269005698699</v>
      </c>
    </row>
    <row r="2045" spans="1:37" s="11" customFormat="1" hidden="1" x14ac:dyDescent="0.3">
      <c r="A2045" s="11" t="str">
        <f t="shared" si="45"/>
        <v>SDGbaseTRA_RurCUG_v6_3PQXclani</v>
      </c>
      <c r="B2045" s="103" t="s">
        <v>220</v>
      </c>
      <c r="C2045" s="104" t="s">
        <v>297</v>
      </c>
      <c r="D2045" s="105" t="s">
        <v>120</v>
      </c>
      <c r="E2045" s="11" t="s">
        <v>132</v>
      </c>
      <c r="F2045" s="11">
        <v>1.2312886539708301</v>
      </c>
      <c r="G2045" s="11">
        <v>1.1234141754217</v>
      </c>
      <c r="H2045" s="11">
        <v>1.1607988949508801</v>
      </c>
      <c r="I2045" s="11">
        <v>1.1591697970100601</v>
      </c>
      <c r="J2045" s="11">
        <v>1.18627708111951</v>
      </c>
      <c r="K2045" s="11">
        <v>1.1953731083447401</v>
      </c>
      <c r="L2045" s="11">
        <v>1.1974586040198401</v>
      </c>
      <c r="M2045" s="11">
        <v>1.1991938827655699</v>
      </c>
      <c r="N2045" s="11">
        <v>1.2011844666951099</v>
      </c>
      <c r="O2045" s="11">
        <v>1.2195439529223699</v>
      </c>
      <c r="P2045" s="11">
        <v>1.2137270326404199</v>
      </c>
      <c r="Q2045" s="11">
        <v>1.21040738389924</v>
      </c>
      <c r="R2045" s="11">
        <v>1.2242437744026899</v>
      </c>
      <c r="S2045" s="11">
        <v>1.21956339154986</v>
      </c>
      <c r="T2045" s="11">
        <v>1.21827342545791</v>
      </c>
      <c r="U2045" s="11">
        <v>1.2170876375238699</v>
      </c>
      <c r="V2045" s="11">
        <v>1.21744976432128</v>
      </c>
      <c r="W2045" s="11">
        <v>1.2193905654738699</v>
      </c>
      <c r="X2045" s="11">
        <v>1.22364764685323</v>
      </c>
      <c r="Y2045" s="11">
        <v>1.2253367850422101</v>
      </c>
      <c r="Z2045" s="11">
        <v>1.2263705473372499</v>
      </c>
      <c r="AA2045" s="11">
        <v>1.2289631140044099</v>
      </c>
      <c r="AB2045" s="11">
        <v>1.23375554513055</v>
      </c>
      <c r="AC2045" s="11">
        <v>1.23293530933934</v>
      </c>
      <c r="AD2045" s="11">
        <v>1.2318526207885301</v>
      </c>
      <c r="AE2045" s="11">
        <v>1.2305492626307499</v>
      </c>
      <c r="AF2045" s="11">
        <v>1.22971099432387</v>
      </c>
      <c r="AG2045" s="11">
        <v>1.2294822889895001</v>
      </c>
      <c r="AH2045" s="11">
        <v>1.24873950814816</v>
      </c>
      <c r="AI2045" s="11">
        <v>1.25952536568396</v>
      </c>
      <c r="AJ2045" s="11">
        <v>1.26443009476194</v>
      </c>
      <c r="AK2045" s="11">
        <v>1.26768480845406</v>
      </c>
    </row>
    <row r="2046" spans="1:37" s="11" customFormat="1" hidden="1" x14ac:dyDescent="0.3">
      <c r="A2046" s="11" t="str">
        <f t="shared" si="45"/>
        <v>SDGbaseTRA_RurCUG_v6_3PQXcfore</v>
      </c>
      <c r="B2046" s="103" t="s">
        <v>220</v>
      </c>
      <c r="C2046" s="104" t="s">
        <v>297</v>
      </c>
      <c r="D2046" s="105" t="s">
        <v>120</v>
      </c>
      <c r="E2046" s="11" t="s">
        <v>133</v>
      </c>
      <c r="F2046" s="11">
        <v>1.1507943121006701</v>
      </c>
      <c r="G2046" s="11">
        <v>1.1468199419293099</v>
      </c>
      <c r="H2046" s="11">
        <v>1.1415051490758801</v>
      </c>
      <c r="I2046" s="11">
        <v>1.14811526152736</v>
      </c>
      <c r="J2046" s="11">
        <v>1.1473734404187299</v>
      </c>
      <c r="K2046" s="11">
        <v>1.1438945204143101</v>
      </c>
      <c r="L2046" s="11">
        <v>1.1414457969109499</v>
      </c>
      <c r="M2046" s="11">
        <v>1.1424859219222301</v>
      </c>
      <c r="N2046" s="11">
        <v>1.1445155067703301</v>
      </c>
      <c r="O2046" s="11">
        <v>1.1415351491862</v>
      </c>
      <c r="P2046" s="11">
        <v>1.1422580373477</v>
      </c>
      <c r="Q2046" s="11">
        <v>1.14214572749473</v>
      </c>
      <c r="R2046" s="11">
        <v>1.13985352608724</v>
      </c>
      <c r="S2046" s="11">
        <v>1.139882487513</v>
      </c>
      <c r="T2046" s="11">
        <v>1.1413216464776901</v>
      </c>
      <c r="U2046" s="11">
        <v>1.14356527848239</v>
      </c>
      <c r="V2046" s="11">
        <v>1.1432676579422201</v>
      </c>
      <c r="W2046" s="11">
        <v>1.14632223757272</v>
      </c>
      <c r="X2046" s="11">
        <v>1.1535678079032401</v>
      </c>
      <c r="Y2046" s="11">
        <v>1.15916950689822</v>
      </c>
      <c r="Z2046" s="11">
        <v>1.16309123282786</v>
      </c>
      <c r="AA2046" s="11">
        <v>1.16927671122719</v>
      </c>
      <c r="AB2046" s="11">
        <v>1.1682570542936099</v>
      </c>
      <c r="AC2046" s="11">
        <v>1.1642764373557599</v>
      </c>
      <c r="AD2046" s="11">
        <v>1.1585859174290301</v>
      </c>
      <c r="AE2046" s="11">
        <v>1.1521355236762101</v>
      </c>
      <c r="AF2046" s="11">
        <v>1.14564864383781</v>
      </c>
      <c r="AG2046" s="11">
        <v>1.1406634087329599</v>
      </c>
      <c r="AH2046" s="11">
        <v>1.1428986811056501</v>
      </c>
      <c r="AI2046" s="11">
        <v>1.1467570550559001</v>
      </c>
      <c r="AJ2046" s="11">
        <v>1.15247629853703</v>
      </c>
      <c r="AK2046" s="11">
        <v>1.15800314241707</v>
      </c>
    </row>
    <row r="2047" spans="1:37" s="11" customFormat="1" hidden="1" x14ac:dyDescent="0.3">
      <c r="A2047" s="11" t="str">
        <f t="shared" si="45"/>
        <v>SDGbaseTRA_RurCUG_v6_3PQXcfish</v>
      </c>
      <c r="B2047" s="103" t="s">
        <v>220</v>
      </c>
      <c r="C2047" s="104" t="s">
        <v>297</v>
      </c>
      <c r="D2047" s="105" t="s">
        <v>120</v>
      </c>
      <c r="E2047" s="11" t="s">
        <v>134</v>
      </c>
      <c r="F2047" s="11">
        <v>1.2732382995285101</v>
      </c>
      <c r="G2047" s="11">
        <v>1.2006769129645001</v>
      </c>
      <c r="H2047" s="11">
        <v>1.20014300203876</v>
      </c>
      <c r="I2047" s="11">
        <v>1.18374565923694</v>
      </c>
      <c r="J2047" s="11">
        <v>1.1907510303937201</v>
      </c>
      <c r="K2047" s="11">
        <v>1.19261059970946</v>
      </c>
      <c r="L2047" s="11">
        <v>1.1921935533735899</v>
      </c>
      <c r="M2047" s="11">
        <v>1.1922168341378501</v>
      </c>
      <c r="N2047" s="11">
        <v>1.1926621722331801</v>
      </c>
      <c r="O2047" s="11">
        <v>1.20970865424306</v>
      </c>
      <c r="P2047" s="11">
        <v>1.20650429524529</v>
      </c>
      <c r="Q2047" s="11">
        <v>1.2011644293111601</v>
      </c>
      <c r="R2047" s="11">
        <v>1.2068605230128999</v>
      </c>
      <c r="S2047" s="11">
        <v>1.20468354825052</v>
      </c>
      <c r="T2047" s="11">
        <v>1.20302918715486</v>
      </c>
      <c r="U2047" s="11">
        <v>1.20116680162233</v>
      </c>
      <c r="V2047" s="11">
        <v>1.1996259417000801</v>
      </c>
      <c r="W2047" s="11">
        <v>1.1995666659895201</v>
      </c>
      <c r="X2047" s="11">
        <v>1.20134592477163</v>
      </c>
      <c r="Y2047" s="11">
        <v>1.20152272735614</v>
      </c>
      <c r="Z2047" s="11">
        <v>1.2009051768822001</v>
      </c>
      <c r="AA2047" s="11">
        <v>1.20163782591839</v>
      </c>
      <c r="AB2047" s="11">
        <v>1.2049991171661301</v>
      </c>
      <c r="AC2047" s="11">
        <v>1.20508749098725</v>
      </c>
      <c r="AD2047" s="11">
        <v>1.2044426964352</v>
      </c>
      <c r="AE2047" s="11">
        <v>1.20370252887171</v>
      </c>
      <c r="AF2047" s="11">
        <v>1.2037394071373</v>
      </c>
      <c r="AG2047" s="11">
        <v>1.20451094821871</v>
      </c>
      <c r="AH2047" s="11">
        <v>1.2147100959177</v>
      </c>
      <c r="AI2047" s="11">
        <v>1.2196271147284901</v>
      </c>
      <c r="AJ2047" s="11">
        <v>1.22322136449951</v>
      </c>
      <c r="AK2047" s="11">
        <v>1.2259902188953</v>
      </c>
    </row>
    <row r="2048" spans="1:37" s="11" customFormat="1" hidden="1" x14ac:dyDescent="0.3">
      <c r="A2048" s="11" t="str">
        <f t="shared" si="45"/>
        <v>SDGbaseTRA_RurCUG_v6_3PQXccoal-low</v>
      </c>
      <c r="B2048" s="103" t="s">
        <v>220</v>
      </c>
      <c r="C2048" s="104" t="s">
        <v>297</v>
      </c>
      <c r="D2048" s="105" t="s">
        <v>120</v>
      </c>
      <c r="E2048" s="11" t="s">
        <v>135</v>
      </c>
      <c r="F2048" s="11">
        <v>2.0640989154356901E-2</v>
      </c>
      <c r="G2048" s="11">
        <v>2.11486877875742E-2</v>
      </c>
      <c r="H2048" s="11">
        <v>2.1428406460600399E-2</v>
      </c>
      <c r="I2048" s="11">
        <v>2.14053519066746E-2</v>
      </c>
      <c r="J2048" s="11">
        <v>2.14576511093405E-2</v>
      </c>
      <c r="K2048" s="11">
        <v>2.1535233030442101E-2</v>
      </c>
      <c r="L2048" s="11">
        <v>2.16263317051224E-2</v>
      </c>
      <c r="M2048" s="11">
        <v>2.1771069846378801E-2</v>
      </c>
      <c r="N2048" s="11">
        <v>2.1900108364046E-2</v>
      </c>
      <c r="O2048" s="11">
        <v>2.2640847142326701E-2</v>
      </c>
      <c r="P2048" s="11">
        <v>2.2840101595630401E-2</v>
      </c>
      <c r="Q2048" s="11">
        <v>2.28982239960272E-2</v>
      </c>
      <c r="R2048" s="11">
        <v>2.28489809743673E-2</v>
      </c>
      <c r="S2048" s="11">
        <v>2.42292071314857E-2</v>
      </c>
      <c r="T2048" s="11">
        <v>2.4983924098532499E-2</v>
      </c>
      <c r="U2048" s="11">
        <v>2.5623440728676301E-2</v>
      </c>
      <c r="V2048" s="11">
        <v>2.7164433194434501E-2</v>
      </c>
      <c r="W2048" s="11">
        <v>3.21707566394063E-2</v>
      </c>
      <c r="X2048" s="11">
        <v>4.6216365068805797E-2</v>
      </c>
      <c r="Y2048" s="11">
        <v>6.4109352696723507E-2</v>
      </c>
      <c r="Z2048" s="11">
        <v>9.0095825725150097E-2</v>
      </c>
      <c r="AA2048" s="11">
        <v>0.129343201317837</v>
      </c>
      <c r="AB2048" s="11">
        <v>0.15045246438263099</v>
      </c>
      <c r="AC2048" s="11">
        <v>0.15384763256124101</v>
      </c>
      <c r="AD2048" s="11">
        <v>0.14585654091095701</v>
      </c>
      <c r="AE2048" s="11">
        <v>0.12808913722206799</v>
      </c>
      <c r="AF2048" s="11">
        <v>0.10066590194611399</v>
      </c>
      <c r="AG2048" s="11">
        <v>2.3341238532715299E-2</v>
      </c>
      <c r="AH2048" s="11">
        <v>2.32361277368059E-2</v>
      </c>
      <c r="AI2048" s="11">
        <v>2.30342590366822E-2</v>
      </c>
      <c r="AJ2048" s="11">
        <v>2.28839541217375E-2</v>
      </c>
      <c r="AK2048" s="11">
        <v>2.27416739169603E-2</v>
      </c>
    </row>
    <row r="2049" spans="1:37" s="11" customFormat="1" hidden="1" x14ac:dyDescent="0.3">
      <c r="A2049" s="11" t="str">
        <f t="shared" si="45"/>
        <v>SDGbaseTRA_RurCUG_v6_3PQXccoal-hgh</v>
      </c>
      <c r="B2049" s="103" t="s">
        <v>220</v>
      </c>
      <c r="C2049" s="104" t="s">
        <v>297</v>
      </c>
      <c r="D2049" s="105" t="s">
        <v>120</v>
      </c>
      <c r="E2049" s="11" t="s">
        <v>136</v>
      </c>
      <c r="F2049" s="11">
        <v>3.9678720270255097E-2</v>
      </c>
      <c r="G2049" s="11">
        <v>4.0654682802785599E-2</v>
      </c>
      <c r="H2049" s="11">
        <v>4.1192393418220397E-2</v>
      </c>
      <c r="I2049" s="11">
        <v>4.1148075038450103E-2</v>
      </c>
      <c r="J2049" s="11">
        <v>4.12486111812395E-2</v>
      </c>
      <c r="K2049" s="11">
        <v>4.1397748963465E-2</v>
      </c>
      <c r="L2049" s="11">
        <v>4.1572870359178997E-2</v>
      </c>
      <c r="M2049" s="11">
        <v>4.1851104322503302E-2</v>
      </c>
      <c r="N2049" s="11">
        <v>4.2099158483489198E-2</v>
      </c>
      <c r="O2049" s="11">
        <v>4.3523100260549299E-2</v>
      </c>
      <c r="P2049" s="11">
        <v>4.3906132374762201E-2</v>
      </c>
      <c r="Q2049" s="11">
        <v>4.4017862604817298E-2</v>
      </c>
      <c r="R2049" s="11">
        <v>4.3923201439739601E-2</v>
      </c>
      <c r="S2049" s="11">
        <v>4.39961746876745E-2</v>
      </c>
      <c r="T2049" s="11">
        <v>4.41010962090604E-2</v>
      </c>
      <c r="U2049" s="11">
        <v>4.4204564641643601E-2</v>
      </c>
      <c r="V2049" s="11">
        <v>4.4210575328438001E-2</v>
      </c>
      <c r="W2049" s="11">
        <v>4.4281890262140897E-2</v>
      </c>
      <c r="X2049" s="11">
        <v>4.4430279872016101E-2</v>
      </c>
      <c r="Y2049" s="11">
        <v>4.44460021199466E-2</v>
      </c>
      <c r="Z2049" s="11">
        <v>4.4400733608348002E-2</v>
      </c>
      <c r="AA2049" s="11">
        <v>4.4467698784521101E-2</v>
      </c>
      <c r="AB2049" s="11">
        <v>4.4777054980186498E-2</v>
      </c>
      <c r="AC2049" s="11">
        <v>4.4922295867711501E-2</v>
      </c>
      <c r="AD2049" s="11">
        <v>4.4972470785911801E-2</v>
      </c>
      <c r="AE2049" s="11">
        <v>4.4958791549563101E-2</v>
      </c>
      <c r="AF2049" s="11">
        <v>4.4929963553926797E-2</v>
      </c>
      <c r="AG2049" s="11">
        <v>4.4869481184985703E-2</v>
      </c>
      <c r="AH2049" s="11">
        <v>4.4667423917425203E-2</v>
      </c>
      <c r="AI2049" s="11">
        <v>4.4279366367293897E-2</v>
      </c>
      <c r="AJ2049" s="11">
        <v>4.3990431247434202E-2</v>
      </c>
      <c r="AK2049" s="11">
        <v>4.3716922240519297E-2</v>
      </c>
    </row>
    <row r="2050" spans="1:37" s="11" customFormat="1" hidden="1" x14ac:dyDescent="0.3">
      <c r="A2050" s="11" t="str">
        <f t="shared" si="45"/>
        <v>SDGbaseTRA_RurCUG_v6_3PQXccoil</v>
      </c>
      <c r="B2050" s="103" t="s">
        <v>220</v>
      </c>
      <c r="C2050" s="104" t="s">
        <v>297</v>
      </c>
      <c r="D2050" s="105" t="s">
        <v>120</v>
      </c>
      <c r="E2050" s="11" t="s">
        <v>137</v>
      </c>
      <c r="F2050" s="11">
        <v>0.13479596314172901</v>
      </c>
      <c r="G2050" s="11">
        <v>0.13811148865935199</v>
      </c>
      <c r="H2050" s="11">
        <v>0.13993819122953099</v>
      </c>
      <c r="I2050" s="11">
        <v>0.139787633483515</v>
      </c>
      <c r="J2050" s="11">
        <v>0.14012917338464001</v>
      </c>
      <c r="K2050" s="11">
        <v>0.140635822058328</v>
      </c>
      <c r="L2050" s="11">
        <v>0.14123074188036899</v>
      </c>
      <c r="M2050" s="11">
        <v>0.14217595419592699</v>
      </c>
      <c r="N2050" s="11">
        <v>0.143018640132209</v>
      </c>
      <c r="O2050" s="11">
        <v>0.147856034130535</v>
      </c>
      <c r="P2050" s="11">
        <v>0.149157265178257</v>
      </c>
      <c r="Q2050" s="11">
        <v>0.14953683346749899</v>
      </c>
      <c r="R2050" s="11">
        <v>0.14921525195398699</v>
      </c>
      <c r="S2050" s="11">
        <v>0.14946315559533299</v>
      </c>
      <c r="T2050" s="11">
        <v>0.14981959343993001</v>
      </c>
      <c r="U2050" s="11">
        <v>0.15017109487268401</v>
      </c>
      <c r="V2050" s="11">
        <v>0.150191514289189</v>
      </c>
      <c r="W2050" s="11">
        <v>0.15043378432989099</v>
      </c>
      <c r="X2050" s="11">
        <v>0.15093789132344099</v>
      </c>
      <c r="Y2050" s="11">
        <v>0.15099130271216801</v>
      </c>
      <c r="Z2050" s="11">
        <v>0.150837517192389</v>
      </c>
      <c r="AA2050" s="11">
        <v>0.15106501030097999</v>
      </c>
      <c r="AB2050" s="11">
        <v>0.15211595060511701</v>
      </c>
      <c r="AC2050" s="11">
        <v>0.15260936080555099</v>
      </c>
      <c r="AD2050" s="11">
        <v>0.15277981429745499</v>
      </c>
      <c r="AE2050" s="11">
        <v>0.152733343397534</v>
      </c>
      <c r="AF2050" s="11">
        <v>0.152635409356044</v>
      </c>
      <c r="AG2050" s="11">
        <v>0.15242993954454301</v>
      </c>
      <c r="AH2050" s="11">
        <v>0.15174351357603699</v>
      </c>
      <c r="AI2050" s="11">
        <v>0.15042521019155</v>
      </c>
      <c r="AJ2050" s="11">
        <v>0.14944364406487901</v>
      </c>
      <c r="AK2050" s="11">
        <v>0.14851448330153</v>
      </c>
    </row>
    <row r="2051" spans="1:37" s="11" customFormat="1" hidden="1" x14ac:dyDescent="0.3">
      <c r="A2051" s="11" t="str">
        <f t="shared" si="45"/>
        <v>SDGbaseTRA_RurCUG_v6_3PQXcngas</v>
      </c>
      <c r="B2051" s="103" t="s">
        <v>220</v>
      </c>
      <c r="C2051" s="104" t="s">
        <v>297</v>
      </c>
      <c r="D2051" s="105" t="s">
        <v>120</v>
      </c>
      <c r="E2051" s="11" t="s">
        <v>138</v>
      </c>
      <c r="F2051" s="11">
        <v>3.8732999999997901E-2</v>
      </c>
      <c r="G2051" s="11">
        <v>3.9685701007366903E-2</v>
      </c>
      <c r="H2051" s="11">
        <v>4.0210595588789401E-2</v>
      </c>
      <c r="I2051" s="11">
        <v>4.0167333512997901E-2</v>
      </c>
      <c r="J2051" s="11">
        <v>4.0265473432635999E-2</v>
      </c>
      <c r="K2051" s="11">
        <v>4.0411056598614901E-2</v>
      </c>
      <c r="L2051" s="11">
        <v>4.05820040730797E-2</v>
      </c>
      <c r="M2051" s="11">
        <v>4.0853606484328599E-2</v>
      </c>
      <c r="N2051" s="11">
        <v>4.1095748412112401E-2</v>
      </c>
      <c r="O2051" s="11">
        <v>4.2485751327431001E-2</v>
      </c>
      <c r="P2051" s="11">
        <v>4.2859654083764798E-2</v>
      </c>
      <c r="Q2051" s="11">
        <v>4.2968721286680403E-2</v>
      </c>
      <c r="R2051" s="11">
        <v>4.2876316317110398E-2</v>
      </c>
      <c r="S2051" s="11">
        <v>4.2947550290420203E-2</v>
      </c>
      <c r="T2051" s="11">
        <v>4.3049971063357298E-2</v>
      </c>
      <c r="U2051" s="11">
        <v>4.3150973382648498E-2</v>
      </c>
      <c r="V2051" s="11">
        <v>4.31568408096316E-2</v>
      </c>
      <c r="W2051" s="11">
        <v>4.3226455990065998E-2</v>
      </c>
      <c r="X2051" s="11">
        <v>4.3371308816239698E-2</v>
      </c>
      <c r="Y2051" s="11">
        <v>4.3386656333329901E-2</v>
      </c>
      <c r="Z2051" s="11">
        <v>4.3342466774762702E-2</v>
      </c>
      <c r="AA2051" s="11">
        <v>4.3407835870478501E-2</v>
      </c>
      <c r="AB2051" s="11">
        <v>4.3709818732189203E-2</v>
      </c>
      <c r="AC2051" s="11">
        <v>4.38515978840084E-2</v>
      </c>
      <c r="AD2051" s="11">
        <v>4.39005769108093E-2</v>
      </c>
      <c r="AE2051" s="11">
        <v>4.3887223710797202E-2</v>
      </c>
      <c r="AF2051" s="11">
        <v>4.3859082815199298E-2</v>
      </c>
      <c r="AG2051" s="11">
        <v>4.3800042009945403E-2</v>
      </c>
      <c r="AH2051" s="11">
        <v>4.3602800664612598E-2</v>
      </c>
      <c r="AI2051" s="11">
        <v>4.32239922513349E-2</v>
      </c>
      <c r="AJ2051" s="11">
        <v>4.2941943739656603E-2</v>
      </c>
      <c r="AK2051" s="11">
        <v>4.2674953667650603E-2</v>
      </c>
    </row>
    <row r="2052" spans="1:37" s="11" customFormat="1" hidden="1" x14ac:dyDescent="0.3">
      <c r="A2052" s="11" t="str">
        <f t="shared" si="45"/>
        <v>SDGbaseTRA_RurCUG_v6_3PQXcpgm</v>
      </c>
      <c r="B2052" s="103" t="s">
        <v>220</v>
      </c>
      <c r="C2052" s="104" t="s">
        <v>297</v>
      </c>
      <c r="D2052" s="105" t="s">
        <v>120</v>
      </c>
      <c r="E2052" s="11" t="s">
        <v>139</v>
      </c>
      <c r="F2052" s="11">
        <v>1.00115078236768</v>
      </c>
      <c r="G2052" s="11">
        <v>-1.43721537323545</v>
      </c>
      <c r="H2052" s="11">
        <v>-0.65282884493606097</v>
      </c>
      <c r="I2052" s="11">
        <v>0.346653229211901</v>
      </c>
      <c r="J2052" s="11">
        <v>0.94071711580975803</v>
      </c>
      <c r="K2052" s="11">
        <v>1.2536197112880201</v>
      </c>
      <c r="L2052" s="11">
        <v>1.26888373244748</v>
      </c>
      <c r="M2052" s="11">
        <v>0.38949540852717801</v>
      </c>
      <c r="N2052" s="11">
        <v>-2.4446924876394899E-2</v>
      </c>
      <c r="O2052" s="11">
        <v>-0.67170010659277901</v>
      </c>
      <c r="P2052" s="11">
        <v>-0.79886959374488598</v>
      </c>
      <c r="Q2052" s="11">
        <v>-0.79082957184285996</v>
      </c>
      <c r="R2052" s="11">
        <v>-0.58099667063397398</v>
      </c>
      <c r="S2052" s="11">
        <v>-0.38953451581576598</v>
      </c>
      <c r="T2052" s="11">
        <v>-0.29426524657658498</v>
      </c>
      <c r="U2052" s="11">
        <v>-0.26816382743710798</v>
      </c>
      <c r="V2052" s="11">
        <v>-0.153407791696199</v>
      </c>
      <c r="W2052" s="11">
        <v>-9.79082903282842E-2</v>
      </c>
      <c r="X2052" s="11">
        <v>-9.3501338924327396E-2</v>
      </c>
      <c r="Y2052" s="11">
        <v>-1.10854676068171E-2</v>
      </c>
      <c r="Z2052" s="11">
        <v>8.7566982673080995E-2</v>
      </c>
      <c r="AA2052" s="11">
        <v>0.173107896688174</v>
      </c>
      <c r="AB2052" s="11">
        <v>3.3612510219508098</v>
      </c>
      <c r="AC2052" s="11">
        <v>5.1047645106491197</v>
      </c>
      <c r="AD2052" s="11">
        <v>5.1104190123550897</v>
      </c>
      <c r="AE2052" s="11">
        <v>4.7363407982661601</v>
      </c>
      <c r="AF2052" s="11">
        <v>4.2822829094577601</v>
      </c>
      <c r="AG2052" s="11">
        <v>3.9188455576268102</v>
      </c>
      <c r="AH2052" s="11">
        <v>7.5497909332843296</v>
      </c>
      <c r="AI2052" s="11">
        <v>11.149594682957201</v>
      </c>
      <c r="AJ2052" s="11">
        <v>12.831397363446101</v>
      </c>
      <c r="AK2052" s="11">
        <v>14.100681868853201</v>
      </c>
    </row>
    <row r="2053" spans="1:37" s="11" customFormat="1" hidden="1" x14ac:dyDescent="0.3">
      <c r="A2053" s="11" t="str">
        <f t="shared" si="45"/>
        <v>SDGbaseTRA_RurCUG_v6_3PQXcmore</v>
      </c>
      <c r="B2053" s="103" t="s">
        <v>220</v>
      </c>
      <c r="C2053" s="104" t="s">
        <v>297</v>
      </c>
      <c r="D2053" s="105" t="s">
        <v>120</v>
      </c>
      <c r="E2053" s="11" t="s">
        <v>140</v>
      </c>
      <c r="F2053" s="11">
        <v>0.96699726989128798</v>
      </c>
      <c r="G2053" s="11">
        <v>0.99077913215106905</v>
      </c>
      <c r="H2053" s="11">
        <v>1.0038815487595401</v>
      </c>
      <c r="I2053" s="11">
        <v>1.0028022747509699</v>
      </c>
      <c r="J2053" s="11">
        <v>1.0052520896747701</v>
      </c>
      <c r="K2053" s="11">
        <v>1.00888631195006</v>
      </c>
      <c r="L2053" s="11">
        <v>1.01315390569179</v>
      </c>
      <c r="M2053" s="11">
        <v>1.01993447060159</v>
      </c>
      <c r="N2053" s="11">
        <v>1.02597972625435</v>
      </c>
      <c r="O2053" s="11">
        <v>1.06068082873504</v>
      </c>
      <c r="P2053" s="11">
        <v>1.07001571696965</v>
      </c>
      <c r="Q2053" s="11">
        <v>1.07273905031873</v>
      </c>
      <c r="R2053" s="11">
        <v>1.07043197717104</v>
      </c>
      <c r="S2053" s="11">
        <v>1.0722106532782301</v>
      </c>
      <c r="T2053" s="11">
        <v>1.0747678970235399</v>
      </c>
      <c r="U2053" s="11">
        <v>1.0772897700453099</v>
      </c>
      <c r="V2053" s="11">
        <v>1.07743663011422</v>
      </c>
      <c r="W2053" s="11">
        <v>1.07917479364757</v>
      </c>
      <c r="X2053" s="11">
        <v>1.0827911070781899</v>
      </c>
      <c r="Y2053" s="11">
        <v>1.0831743800510101</v>
      </c>
      <c r="Z2053" s="11">
        <v>1.08207126865002</v>
      </c>
      <c r="AA2053" s="11">
        <v>1.08370315486141</v>
      </c>
      <c r="AB2053" s="11">
        <v>1.09124191359867</v>
      </c>
      <c r="AC2053" s="11">
        <v>1.09478162661851</v>
      </c>
      <c r="AD2053" s="11">
        <v>1.0960048564848499</v>
      </c>
      <c r="AE2053" s="11">
        <v>1.0956720750903299</v>
      </c>
      <c r="AF2053" s="11">
        <v>1.0949701258801701</v>
      </c>
      <c r="AG2053" s="11">
        <v>1.0934967847810499</v>
      </c>
      <c r="AH2053" s="11">
        <v>1.0885730563151601</v>
      </c>
      <c r="AI2053" s="11">
        <v>1.07911601251098</v>
      </c>
      <c r="AJ2053" s="11">
        <v>1.0720746044693199</v>
      </c>
      <c r="AK2053" s="11">
        <v>1.0654091257192499</v>
      </c>
    </row>
    <row r="2054" spans="1:37" s="11" customFormat="1" hidden="1" x14ac:dyDescent="0.3">
      <c r="A2054" s="11" t="str">
        <f t="shared" si="45"/>
        <v>SDGbaseTRA_RurCUG_v6_3PQXcmine</v>
      </c>
      <c r="B2054" s="103" t="s">
        <v>220</v>
      </c>
      <c r="C2054" s="104" t="s">
        <v>297</v>
      </c>
      <c r="D2054" s="105" t="s">
        <v>120</v>
      </c>
      <c r="E2054" s="11" t="s">
        <v>141</v>
      </c>
      <c r="F2054" s="11">
        <v>1.0261587926798501</v>
      </c>
      <c r="G2054" s="11">
        <v>1.03000446164855</v>
      </c>
      <c r="H2054" s="11">
        <v>1.0296511509501001</v>
      </c>
      <c r="I2054" s="11">
        <v>1.05579569951521</v>
      </c>
      <c r="J2054" s="11">
        <v>1.0479406191231899</v>
      </c>
      <c r="K2054" s="11">
        <v>1.0418010591087601</v>
      </c>
      <c r="L2054" s="11">
        <v>1.0371817495156499</v>
      </c>
      <c r="M2054" s="11">
        <v>1.0334812390208701</v>
      </c>
      <c r="N2054" s="11">
        <v>1.0253461407709801</v>
      </c>
      <c r="O2054" s="11">
        <v>0.99566821765299696</v>
      </c>
      <c r="P2054" s="11">
        <v>0.98374679803937604</v>
      </c>
      <c r="Q2054" s="11">
        <v>0.98178159416947497</v>
      </c>
      <c r="R2054" s="11">
        <v>0.96706032728209501</v>
      </c>
      <c r="S2054" s="11">
        <v>0.97406499372349598</v>
      </c>
      <c r="T2054" s="11">
        <v>0.97972691836171599</v>
      </c>
      <c r="U2054" s="11">
        <v>0.98292681269975302</v>
      </c>
      <c r="V2054" s="11">
        <v>0.98871837749870595</v>
      </c>
      <c r="W2054" s="11">
        <v>0.99693683898280405</v>
      </c>
      <c r="X2054" s="11">
        <v>1.01000461191353</v>
      </c>
      <c r="Y2054" s="11">
        <v>1.01684183475323</v>
      </c>
      <c r="Z2054" s="11">
        <v>1.02474668470251</v>
      </c>
      <c r="AA2054" s="11">
        <v>1.03045887114414</v>
      </c>
      <c r="AB2054" s="11">
        <v>1.0249524803997501</v>
      </c>
      <c r="AC2054" s="11">
        <v>1.02133673003026</v>
      </c>
      <c r="AD2054" s="11">
        <v>1.0225262228088301</v>
      </c>
      <c r="AE2054" s="11">
        <v>1.0262663809608701</v>
      </c>
      <c r="AF2054" s="11">
        <v>1.03325485868853</v>
      </c>
      <c r="AG2054" s="11">
        <v>1.0442696806201499</v>
      </c>
      <c r="AH2054" s="11">
        <v>1.0508799692430799</v>
      </c>
      <c r="AI2054" s="11">
        <v>1.0608242406700099</v>
      </c>
      <c r="AJ2054" s="11">
        <v>1.0755986748872901</v>
      </c>
      <c r="AK2054" s="11">
        <v>1.0969884094934601</v>
      </c>
    </row>
    <row r="2055" spans="1:37" s="11" customFormat="1" hidden="1" x14ac:dyDescent="0.3">
      <c r="A2055" s="11" t="str">
        <f t="shared" si="45"/>
        <v>SDGbaseTRA_RurCUG_v6_3PQXcmeat</v>
      </c>
      <c r="B2055" s="103" t="s">
        <v>220</v>
      </c>
      <c r="C2055" s="104" t="s">
        <v>297</v>
      </c>
      <c r="D2055" s="105" t="s">
        <v>120</v>
      </c>
      <c r="E2055" s="11" t="s">
        <v>142</v>
      </c>
      <c r="F2055" s="11">
        <v>1.2943882323024001</v>
      </c>
      <c r="G2055" s="11">
        <v>1.2512115376956501</v>
      </c>
      <c r="H2055" s="11">
        <v>1.25289495732872</v>
      </c>
      <c r="I2055" s="11">
        <v>1.2516442112969</v>
      </c>
      <c r="J2055" s="11">
        <v>1.2601859090776799</v>
      </c>
      <c r="K2055" s="11">
        <v>1.2637083840205701</v>
      </c>
      <c r="L2055" s="11">
        <v>1.2652052791647299</v>
      </c>
      <c r="M2055" s="11">
        <v>1.2668681947816001</v>
      </c>
      <c r="N2055" s="11">
        <v>1.2679897287325601</v>
      </c>
      <c r="O2055" s="11">
        <v>1.2737218886116</v>
      </c>
      <c r="P2055" s="11">
        <v>1.27489666895205</v>
      </c>
      <c r="Q2055" s="11">
        <v>1.2762477452098999</v>
      </c>
      <c r="R2055" s="11">
        <v>1.2849126798499499</v>
      </c>
      <c r="S2055" s="11">
        <v>1.28599803044954</v>
      </c>
      <c r="T2055" s="11">
        <v>1.2873065587399599</v>
      </c>
      <c r="U2055" s="11">
        <v>1.28806192721004</v>
      </c>
      <c r="V2055" s="11">
        <v>1.2897679820304999</v>
      </c>
      <c r="W2055" s="11">
        <v>1.2915440625476899</v>
      </c>
      <c r="X2055" s="11">
        <v>1.29310755417624</v>
      </c>
      <c r="Y2055" s="11">
        <v>1.2926890581184001</v>
      </c>
      <c r="Z2055" s="11">
        <v>1.29188872418319</v>
      </c>
      <c r="AA2055" s="11">
        <v>1.2918181575534</v>
      </c>
      <c r="AB2055" s="11">
        <v>1.2914483429608501</v>
      </c>
      <c r="AC2055" s="11">
        <v>1.2919468195683199</v>
      </c>
      <c r="AD2055" s="11">
        <v>1.29489641843502</v>
      </c>
      <c r="AE2055" s="11">
        <v>1.2982345713487</v>
      </c>
      <c r="AF2055" s="11">
        <v>1.3020248831341199</v>
      </c>
      <c r="AG2055" s="11">
        <v>1.30669310624863</v>
      </c>
      <c r="AH2055" s="11">
        <v>1.3140015531651601</v>
      </c>
      <c r="AI2055" s="11">
        <v>1.31976811974048</v>
      </c>
      <c r="AJ2055" s="11">
        <v>1.32490927196659</v>
      </c>
      <c r="AK2055" s="11">
        <v>1.3293677219778099</v>
      </c>
    </row>
    <row r="2056" spans="1:37" s="11" customFormat="1" hidden="1" x14ac:dyDescent="0.3">
      <c r="A2056" s="11" t="str">
        <f t="shared" si="45"/>
        <v>SDGbaseTRA_RurCUG_v6_3PQXcpfis</v>
      </c>
      <c r="B2056" s="103" t="s">
        <v>220</v>
      </c>
      <c r="C2056" s="104" t="s">
        <v>297</v>
      </c>
      <c r="D2056" s="105" t="s">
        <v>120</v>
      </c>
      <c r="E2056" s="11" t="s">
        <v>143</v>
      </c>
      <c r="F2056" s="11">
        <v>1.26664535676362</v>
      </c>
      <c r="G2056" s="11">
        <v>1.2556927979235399</v>
      </c>
      <c r="H2056" s="11">
        <v>1.24665226499341</v>
      </c>
      <c r="I2056" s="11">
        <v>1.2393941389124401</v>
      </c>
      <c r="J2056" s="11">
        <v>1.2374949260205099</v>
      </c>
      <c r="K2056" s="11">
        <v>1.235782729434</v>
      </c>
      <c r="L2056" s="11">
        <v>1.2347026963829999</v>
      </c>
      <c r="M2056" s="11">
        <v>1.2345357456277</v>
      </c>
      <c r="N2056" s="11">
        <v>1.23430018532863</v>
      </c>
      <c r="O2056" s="11">
        <v>1.23267434610506</v>
      </c>
      <c r="P2056" s="11">
        <v>1.23190634490512</v>
      </c>
      <c r="Q2056" s="11">
        <v>1.2316175787035299</v>
      </c>
      <c r="R2056" s="11">
        <v>1.2359519544477</v>
      </c>
      <c r="S2056" s="11">
        <v>1.23741922658745</v>
      </c>
      <c r="T2056" s="11">
        <v>1.23848156766512</v>
      </c>
      <c r="U2056" s="11">
        <v>1.23961388371931</v>
      </c>
      <c r="V2056" s="11">
        <v>1.2414393158885699</v>
      </c>
      <c r="W2056" s="11">
        <v>1.24284288414711</v>
      </c>
      <c r="X2056" s="11">
        <v>1.2429520222526</v>
      </c>
      <c r="Y2056" s="11">
        <v>1.24188815691579</v>
      </c>
      <c r="Z2056" s="11">
        <v>1.2404802043408201</v>
      </c>
      <c r="AA2056" s="11">
        <v>1.2392432926827599</v>
      </c>
      <c r="AB2056" s="11">
        <v>1.23620841662862</v>
      </c>
      <c r="AC2056" s="11">
        <v>1.23556465491259</v>
      </c>
      <c r="AD2056" s="11">
        <v>1.2373126135535499</v>
      </c>
      <c r="AE2056" s="11">
        <v>1.24001520516105</v>
      </c>
      <c r="AF2056" s="11">
        <v>1.2435582901547699</v>
      </c>
      <c r="AG2056" s="11">
        <v>1.2476118976133801</v>
      </c>
      <c r="AH2056" s="11">
        <v>1.24578633107514</v>
      </c>
      <c r="AI2056" s="11">
        <v>1.24453838601845</v>
      </c>
      <c r="AJ2056" s="11">
        <v>1.2457458993175099</v>
      </c>
      <c r="AK2056" s="11">
        <v>1.2474831087311999</v>
      </c>
    </row>
    <row r="2057" spans="1:37" s="11" customFormat="1" hidden="1" x14ac:dyDescent="0.3">
      <c r="A2057" s="11" t="str">
        <f t="shared" si="45"/>
        <v>SDGbaseTRA_RurCUG_v6_3PQXcvege</v>
      </c>
      <c r="B2057" s="103" t="s">
        <v>220</v>
      </c>
      <c r="C2057" s="104" t="s">
        <v>297</v>
      </c>
      <c r="D2057" s="105" t="s">
        <v>120</v>
      </c>
      <c r="E2057" s="11" t="s">
        <v>144</v>
      </c>
      <c r="F2057" s="11">
        <v>1.23717816411607</v>
      </c>
      <c r="G2057" s="11">
        <v>1.23335703665325</v>
      </c>
      <c r="H2057" s="11">
        <v>1.2291809366770701</v>
      </c>
      <c r="I2057" s="11">
        <v>1.2264174694149901</v>
      </c>
      <c r="J2057" s="11">
        <v>1.22505512486048</v>
      </c>
      <c r="K2057" s="11">
        <v>1.2235544706083401</v>
      </c>
      <c r="L2057" s="11">
        <v>1.2226277165145301</v>
      </c>
      <c r="M2057" s="11">
        <v>1.2226957808727701</v>
      </c>
      <c r="N2057" s="11">
        <v>1.2222754459806799</v>
      </c>
      <c r="O2057" s="11">
        <v>1.2149270785781501</v>
      </c>
      <c r="P2057" s="11">
        <v>1.21392175790103</v>
      </c>
      <c r="Q2057" s="11">
        <v>1.21470320557058</v>
      </c>
      <c r="R2057" s="11">
        <v>1.21858842863693</v>
      </c>
      <c r="S2057" s="11">
        <v>1.2199292631249501</v>
      </c>
      <c r="T2057" s="11">
        <v>1.2212605542770001</v>
      </c>
      <c r="U2057" s="11">
        <v>1.2227365373361101</v>
      </c>
      <c r="V2057" s="11">
        <v>1.2248647096415901</v>
      </c>
      <c r="W2057" s="11">
        <v>1.22611859191272</v>
      </c>
      <c r="X2057" s="11">
        <v>1.2261487391856201</v>
      </c>
      <c r="Y2057" s="11">
        <v>1.22537600892732</v>
      </c>
      <c r="Z2057" s="11">
        <v>1.22465333942628</v>
      </c>
      <c r="AA2057" s="11">
        <v>1.2238401952044</v>
      </c>
      <c r="AB2057" s="11">
        <v>1.2194690087376701</v>
      </c>
      <c r="AC2057" s="11">
        <v>1.21769665494374</v>
      </c>
      <c r="AD2057" s="11">
        <v>1.2189371981016499</v>
      </c>
      <c r="AE2057" s="11">
        <v>1.2211694009216101</v>
      </c>
      <c r="AF2057" s="11">
        <v>1.22386420618115</v>
      </c>
      <c r="AG2057" s="11">
        <v>1.2284158051273799</v>
      </c>
      <c r="AH2057" s="11">
        <v>1.22594353078889</v>
      </c>
      <c r="AI2057" s="11">
        <v>1.2256437995590801</v>
      </c>
      <c r="AJ2057" s="11">
        <v>1.2280833271627001</v>
      </c>
      <c r="AK2057" s="11">
        <v>1.2314164439478199</v>
      </c>
    </row>
    <row r="2058" spans="1:37" s="11" customFormat="1" hidden="1" x14ac:dyDescent="0.3">
      <c r="A2058" s="11" t="str">
        <f t="shared" si="45"/>
        <v>SDGbaseTRA_RurCUG_v6_3PQXcfats</v>
      </c>
      <c r="B2058" s="103" t="s">
        <v>220</v>
      </c>
      <c r="C2058" s="104" t="s">
        <v>297</v>
      </c>
      <c r="D2058" s="105" t="s">
        <v>120</v>
      </c>
      <c r="E2058" s="11" t="s">
        <v>145</v>
      </c>
      <c r="F2058" s="11">
        <v>1.4010439092256299</v>
      </c>
      <c r="G2058" s="11">
        <v>1.4029414196379399</v>
      </c>
      <c r="H2058" s="11">
        <v>1.40467295534405</v>
      </c>
      <c r="I2058" s="11">
        <v>1.4050005515133099</v>
      </c>
      <c r="J2058" s="11">
        <v>1.40431740212194</v>
      </c>
      <c r="K2058" s="11">
        <v>1.40325687514847</v>
      </c>
      <c r="L2058" s="11">
        <v>1.4028949983887999</v>
      </c>
      <c r="M2058" s="11">
        <v>1.4053541719863001</v>
      </c>
      <c r="N2058" s="11">
        <v>1.4076004164706799</v>
      </c>
      <c r="O2058" s="11">
        <v>1.4238900071835201</v>
      </c>
      <c r="P2058" s="11">
        <v>1.4263566318091201</v>
      </c>
      <c r="Q2058" s="11">
        <v>1.4262667096533299</v>
      </c>
      <c r="R2058" s="11">
        <v>1.42229480252912</v>
      </c>
      <c r="S2058" s="11">
        <v>1.42285382379713</v>
      </c>
      <c r="T2058" s="11">
        <v>1.4242902499352099</v>
      </c>
      <c r="U2058" s="11">
        <v>1.42586630420625</v>
      </c>
      <c r="V2058" s="11">
        <v>1.42656906868152</v>
      </c>
      <c r="W2058" s="11">
        <v>1.4277842862107999</v>
      </c>
      <c r="X2058" s="11">
        <v>1.42977026074362</v>
      </c>
      <c r="Y2058" s="11">
        <v>1.4288957737560599</v>
      </c>
      <c r="Z2058" s="11">
        <v>1.4266159326927099</v>
      </c>
      <c r="AA2058" s="11">
        <v>1.42561110585419</v>
      </c>
      <c r="AB2058" s="11">
        <v>1.42536441790164</v>
      </c>
      <c r="AC2058" s="11">
        <v>1.4245953341125701</v>
      </c>
      <c r="AD2058" s="11">
        <v>1.4246904588073099</v>
      </c>
      <c r="AE2058" s="11">
        <v>1.42487526853208</v>
      </c>
      <c r="AF2058" s="11">
        <v>1.42530641318719</v>
      </c>
      <c r="AG2058" s="11">
        <v>1.42554503694447</v>
      </c>
      <c r="AH2058" s="11">
        <v>1.4211139679325799</v>
      </c>
      <c r="AI2058" s="11">
        <v>1.4139311284773901</v>
      </c>
      <c r="AJ2058" s="11">
        <v>1.4098335889261999</v>
      </c>
      <c r="AK2058" s="11">
        <v>1.40634313013727</v>
      </c>
    </row>
    <row r="2059" spans="1:37" s="11" customFormat="1" hidden="1" x14ac:dyDescent="0.3">
      <c r="A2059" s="11" t="str">
        <f t="shared" si="45"/>
        <v>SDGbaseTRA_RurCUG_v6_3PQXcdair</v>
      </c>
      <c r="B2059" s="103" t="s">
        <v>220</v>
      </c>
      <c r="C2059" s="104" t="s">
        <v>297</v>
      </c>
      <c r="D2059" s="105" t="s">
        <v>120</v>
      </c>
      <c r="E2059" s="11" t="s">
        <v>146</v>
      </c>
      <c r="F2059" s="11">
        <v>1.54740058142779</v>
      </c>
      <c r="G2059" s="11">
        <v>1.5186488435029399</v>
      </c>
      <c r="H2059" s="11">
        <v>1.5194993333295399</v>
      </c>
      <c r="I2059" s="11">
        <v>1.52027204356012</v>
      </c>
      <c r="J2059" s="11">
        <v>1.52170026041482</v>
      </c>
      <c r="K2059" s="11">
        <v>1.5213259508632599</v>
      </c>
      <c r="L2059" s="11">
        <v>1.52079734275044</v>
      </c>
      <c r="M2059" s="11">
        <v>1.5213867916814301</v>
      </c>
      <c r="N2059" s="11">
        <v>1.5214909500992699</v>
      </c>
      <c r="O2059" s="11">
        <v>1.5075032301107001</v>
      </c>
      <c r="P2059" s="11">
        <v>1.5071867507419101</v>
      </c>
      <c r="Q2059" s="11">
        <v>1.5103656830936401</v>
      </c>
      <c r="R2059" s="11">
        <v>1.51773590117559</v>
      </c>
      <c r="S2059" s="11">
        <v>1.5208697759904</v>
      </c>
      <c r="T2059" s="11">
        <v>1.52382198199531</v>
      </c>
      <c r="U2059" s="11">
        <v>1.5268428459232899</v>
      </c>
      <c r="V2059" s="11">
        <v>1.53118095942119</v>
      </c>
      <c r="W2059" s="11">
        <v>1.53387300325124</v>
      </c>
      <c r="X2059" s="11">
        <v>1.5345673951219601</v>
      </c>
      <c r="Y2059" s="11">
        <v>1.53411613714918</v>
      </c>
      <c r="Z2059" s="11">
        <v>1.53320613577665</v>
      </c>
      <c r="AA2059" s="11">
        <v>1.53181786169282</v>
      </c>
      <c r="AB2059" s="11">
        <v>1.5246037093823199</v>
      </c>
      <c r="AC2059" s="11">
        <v>1.5218218439519899</v>
      </c>
      <c r="AD2059" s="11">
        <v>1.52367907228439</v>
      </c>
      <c r="AE2059" s="11">
        <v>1.52695731914739</v>
      </c>
      <c r="AF2059" s="11">
        <v>1.53073590496587</v>
      </c>
      <c r="AG2059" s="11">
        <v>1.53788136503142</v>
      </c>
      <c r="AH2059" s="11">
        <v>1.53778978311366</v>
      </c>
      <c r="AI2059" s="11">
        <v>1.5395476323242501</v>
      </c>
      <c r="AJ2059" s="11">
        <v>1.5438428756910001</v>
      </c>
      <c r="AK2059" s="11">
        <v>1.5489039400862099</v>
      </c>
    </row>
    <row r="2060" spans="1:37" s="11" customFormat="1" hidden="1" x14ac:dyDescent="0.3">
      <c r="A2060" s="11" t="str">
        <f t="shared" si="45"/>
        <v>SDGbaseTRA_RurCUG_v6_3PQXcgrai</v>
      </c>
      <c r="B2060" s="103" t="s">
        <v>220</v>
      </c>
      <c r="C2060" s="104" t="s">
        <v>297</v>
      </c>
      <c r="D2060" s="105" t="s">
        <v>120</v>
      </c>
      <c r="E2060" s="11" t="s">
        <v>147</v>
      </c>
      <c r="F2060" s="11">
        <v>1.3669077801112099</v>
      </c>
      <c r="G2060" s="11">
        <v>1.3554211917845</v>
      </c>
      <c r="H2060" s="11">
        <v>1.3490155400249599</v>
      </c>
      <c r="I2060" s="11">
        <v>1.3541352908764299</v>
      </c>
      <c r="J2060" s="11">
        <v>1.3536525353848301</v>
      </c>
      <c r="K2060" s="11">
        <v>1.3485931098966999</v>
      </c>
      <c r="L2060" s="11">
        <v>1.3448309071317299</v>
      </c>
      <c r="M2060" s="11">
        <v>1.34211441082453</v>
      </c>
      <c r="N2060" s="11">
        <v>1.34026410867475</v>
      </c>
      <c r="O2060" s="11">
        <v>1.33416388188597</v>
      </c>
      <c r="P2060" s="11">
        <v>1.3330670549244901</v>
      </c>
      <c r="Q2060" s="11">
        <v>1.33260435773605</v>
      </c>
      <c r="R2060" s="11">
        <v>1.3354384473486201</v>
      </c>
      <c r="S2060" s="11">
        <v>1.3351983543991599</v>
      </c>
      <c r="T2060" s="11">
        <v>1.3351062218611001</v>
      </c>
      <c r="U2060" s="11">
        <v>1.33598352595492</v>
      </c>
      <c r="V2060" s="11">
        <v>1.335516564477</v>
      </c>
      <c r="W2060" s="11">
        <v>1.3338560175356</v>
      </c>
      <c r="X2060" s="11">
        <v>1.3324686554288001</v>
      </c>
      <c r="Y2060" s="11">
        <v>1.33063009234975</v>
      </c>
      <c r="Z2060" s="11">
        <v>1.3288225365355999</v>
      </c>
      <c r="AA2060" s="11">
        <v>1.3276344851264601</v>
      </c>
      <c r="AB2060" s="11">
        <v>1.32413627506316</v>
      </c>
      <c r="AC2060" s="11">
        <v>1.3225793561492101</v>
      </c>
      <c r="AD2060" s="11">
        <v>1.3244039621107799</v>
      </c>
      <c r="AE2060" s="11">
        <v>1.3265578137197001</v>
      </c>
      <c r="AF2060" s="11">
        <v>1.32810076432916</v>
      </c>
      <c r="AG2060" s="11">
        <v>1.33308667995283</v>
      </c>
      <c r="AH2060" s="11">
        <v>1.32795932492716</v>
      </c>
      <c r="AI2060" s="11">
        <v>1.3278643405016499</v>
      </c>
      <c r="AJ2060" s="11">
        <v>1.3327439554798901</v>
      </c>
      <c r="AK2060" s="11">
        <v>1.3382410504828599</v>
      </c>
    </row>
    <row r="2061" spans="1:37" s="11" customFormat="1" hidden="1" x14ac:dyDescent="0.3">
      <c r="A2061" s="11" t="str">
        <f t="shared" si="45"/>
        <v>SDGbaseTRA_RurCUG_v6_3PQXcstar</v>
      </c>
      <c r="B2061" s="103" t="s">
        <v>220</v>
      </c>
      <c r="C2061" s="104" t="s">
        <v>297</v>
      </c>
      <c r="D2061" s="105" t="s">
        <v>120</v>
      </c>
      <c r="E2061" s="11" t="s">
        <v>148</v>
      </c>
      <c r="F2061" s="11">
        <v>1.21874154373827</v>
      </c>
      <c r="G2061" s="11">
        <v>1.2051399722448399</v>
      </c>
      <c r="H2061" s="11">
        <v>1.1897289834593701</v>
      </c>
      <c r="I2061" s="11">
        <v>1.1930680815288</v>
      </c>
      <c r="J2061" s="11">
        <v>1.1912487137422501</v>
      </c>
      <c r="K2061" s="11">
        <v>1.1830579216538999</v>
      </c>
      <c r="L2061" s="11">
        <v>1.1758778765233799</v>
      </c>
      <c r="M2061" s="11">
        <v>1.16819968512338</v>
      </c>
      <c r="N2061" s="11">
        <v>1.1622438371672601</v>
      </c>
      <c r="O2061" s="11">
        <v>1.15551716095688</v>
      </c>
      <c r="P2061" s="11">
        <v>1.1505013041274901</v>
      </c>
      <c r="Q2061" s="11">
        <v>1.14578195374033</v>
      </c>
      <c r="R2061" s="11">
        <v>1.1470016394127101</v>
      </c>
      <c r="S2061" s="11">
        <v>1.1443985010294999</v>
      </c>
      <c r="T2061" s="11">
        <v>1.1425450509323201</v>
      </c>
      <c r="U2061" s="11">
        <v>1.14186029760533</v>
      </c>
      <c r="V2061" s="11">
        <v>1.1399188395617901</v>
      </c>
      <c r="W2061" s="11">
        <v>1.1372341368756</v>
      </c>
      <c r="X2061" s="11">
        <v>1.1358111402573201</v>
      </c>
      <c r="Y2061" s="11">
        <v>1.13541378592772</v>
      </c>
      <c r="Z2061" s="11">
        <v>1.13598635313812</v>
      </c>
      <c r="AA2061" s="11">
        <v>1.1377873327040899</v>
      </c>
      <c r="AB2061" s="11">
        <v>1.13658955313766</v>
      </c>
      <c r="AC2061" s="11">
        <v>1.13572197863655</v>
      </c>
      <c r="AD2061" s="11">
        <v>1.1375144921378399</v>
      </c>
      <c r="AE2061" s="11">
        <v>1.13904724497082</v>
      </c>
      <c r="AF2061" s="11">
        <v>1.1393272238668</v>
      </c>
      <c r="AG2061" s="11">
        <v>1.15544670186233</v>
      </c>
      <c r="AH2061" s="11">
        <v>1.16949738417872</v>
      </c>
      <c r="AI2061" s="11">
        <v>1.1922919747892</v>
      </c>
      <c r="AJ2061" s="11">
        <v>1.2219909993635401</v>
      </c>
      <c r="AK2061" s="11">
        <v>1.25329860482736</v>
      </c>
    </row>
    <row r="2062" spans="1:37" s="11" customFormat="1" hidden="1" x14ac:dyDescent="0.3">
      <c r="A2062" s="11" t="str">
        <f t="shared" si="45"/>
        <v>SDGbaseTRA_RurCUG_v6_3PQXcafee</v>
      </c>
      <c r="B2062" s="103" t="s">
        <v>220</v>
      </c>
      <c r="C2062" s="104" t="s">
        <v>297</v>
      </c>
      <c r="D2062" s="105" t="s">
        <v>120</v>
      </c>
      <c r="E2062" s="11" t="s">
        <v>149</v>
      </c>
      <c r="F2062" s="11">
        <v>2.1076591868732102</v>
      </c>
      <c r="G2062" s="11">
        <v>2.0191730960746099</v>
      </c>
      <c r="H2062" s="11">
        <v>2.0561179799261402</v>
      </c>
      <c r="I2062" s="11">
        <v>2.0405443659284002</v>
      </c>
      <c r="J2062" s="11">
        <v>2.0657514403738602</v>
      </c>
      <c r="K2062" s="11">
        <v>2.0734612657263698</v>
      </c>
      <c r="L2062" s="11">
        <v>2.0729018569625999</v>
      </c>
      <c r="M2062" s="11">
        <v>2.07356616276636</v>
      </c>
      <c r="N2062" s="11">
        <v>2.0763683999728202</v>
      </c>
      <c r="O2062" s="11">
        <v>2.0687899338742701</v>
      </c>
      <c r="P2062" s="11">
        <v>2.0708455909358201</v>
      </c>
      <c r="Q2062" s="11">
        <v>2.0769433837309701</v>
      </c>
      <c r="R2062" s="11">
        <v>2.1007031292479899</v>
      </c>
      <c r="S2062" s="11">
        <v>2.0946827839657298</v>
      </c>
      <c r="T2062" s="11">
        <v>2.0963580274617399</v>
      </c>
      <c r="U2062" s="11">
        <v>2.09896090165851</v>
      </c>
      <c r="V2062" s="11">
        <v>2.1052403583180301</v>
      </c>
      <c r="W2062" s="11">
        <v>2.1085309305648199</v>
      </c>
      <c r="X2062" s="11">
        <v>2.1084748348849001</v>
      </c>
      <c r="Y2062" s="11">
        <v>2.10748722789207</v>
      </c>
      <c r="Z2062" s="11">
        <v>2.1048980196899998</v>
      </c>
      <c r="AA2062" s="11">
        <v>2.1000784745427499</v>
      </c>
      <c r="AB2062" s="11">
        <v>2.0930268161952199</v>
      </c>
      <c r="AC2062" s="11">
        <v>2.0905916213261899</v>
      </c>
      <c r="AD2062" s="11">
        <v>2.0906622887701598</v>
      </c>
      <c r="AE2062" s="11">
        <v>2.0945513963262998</v>
      </c>
      <c r="AF2062" s="11">
        <v>2.1003001846750902</v>
      </c>
      <c r="AG2062" s="11">
        <v>2.1073653576797202</v>
      </c>
      <c r="AH2062" s="11">
        <v>2.1184464419250899</v>
      </c>
      <c r="AI2062" s="11">
        <v>2.1207585227944401</v>
      </c>
      <c r="AJ2062" s="11">
        <v>2.1164625672517401</v>
      </c>
      <c r="AK2062" s="11">
        <v>2.11218122444087</v>
      </c>
    </row>
    <row r="2063" spans="1:37" s="11" customFormat="1" hidden="1" x14ac:dyDescent="0.3">
      <c r="A2063" s="11" t="str">
        <f t="shared" si="45"/>
        <v>SDGbaseTRA_RurCUG_v6_3PQXcbake</v>
      </c>
      <c r="B2063" s="103" t="s">
        <v>220</v>
      </c>
      <c r="C2063" s="104" t="s">
        <v>297</v>
      </c>
      <c r="D2063" s="105" t="s">
        <v>120</v>
      </c>
      <c r="E2063" s="11" t="s">
        <v>150</v>
      </c>
      <c r="F2063" s="11">
        <v>1.2067062846960701</v>
      </c>
      <c r="G2063" s="11">
        <v>1.2092399480993901</v>
      </c>
      <c r="H2063" s="11">
        <v>1.2056833490386301</v>
      </c>
      <c r="I2063" s="11">
        <v>1.20681460473189</v>
      </c>
      <c r="J2063" s="11">
        <v>1.2050011613412199</v>
      </c>
      <c r="K2063" s="11">
        <v>1.2029828514616201</v>
      </c>
      <c r="L2063" s="11">
        <v>1.2019916263642101</v>
      </c>
      <c r="M2063" s="11">
        <v>1.20189280770383</v>
      </c>
      <c r="N2063" s="11">
        <v>1.2014485345722199</v>
      </c>
      <c r="O2063" s="11">
        <v>1.1954687357509199</v>
      </c>
      <c r="P2063" s="11">
        <v>1.1960950323455199</v>
      </c>
      <c r="Q2063" s="11">
        <v>1.1975118604488499</v>
      </c>
      <c r="R2063" s="11">
        <v>1.20102788887492</v>
      </c>
      <c r="S2063" s="11">
        <v>1.20293563760355</v>
      </c>
      <c r="T2063" s="11">
        <v>1.20464864912158</v>
      </c>
      <c r="U2063" s="11">
        <v>1.2066483720711001</v>
      </c>
      <c r="V2063" s="11">
        <v>1.2086800747695401</v>
      </c>
      <c r="W2063" s="11">
        <v>1.2099474205875</v>
      </c>
      <c r="X2063" s="11">
        <v>1.2104572839164001</v>
      </c>
      <c r="Y2063" s="11">
        <v>1.20981304040814</v>
      </c>
      <c r="Z2063" s="11">
        <v>1.20910613606772</v>
      </c>
      <c r="AA2063" s="11">
        <v>1.2084326694122201</v>
      </c>
      <c r="AB2063" s="11">
        <v>1.2047894614638299</v>
      </c>
      <c r="AC2063" s="11">
        <v>1.2034548869627599</v>
      </c>
      <c r="AD2063" s="11">
        <v>1.20495575572598</v>
      </c>
      <c r="AE2063" s="11">
        <v>1.2069863861837</v>
      </c>
      <c r="AF2063" s="11">
        <v>1.2089690319347099</v>
      </c>
      <c r="AG2063" s="11">
        <v>1.2160795887212099</v>
      </c>
      <c r="AH2063" s="11">
        <v>1.2143397148258199</v>
      </c>
      <c r="AI2063" s="11">
        <v>1.21626569137921</v>
      </c>
      <c r="AJ2063" s="11">
        <v>1.2220354788240599</v>
      </c>
      <c r="AK2063" s="11">
        <v>1.2287022485188801</v>
      </c>
    </row>
    <row r="2064" spans="1:37" s="11" customFormat="1" hidden="1" x14ac:dyDescent="0.3">
      <c r="A2064" s="11" t="str">
        <f t="shared" si="45"/>
        <v>SDGbaseTRA_RurCUG_v6_3PQXcsuga</v>
      </c>
      <c r="B2064" s="103" t="s">
        <v>220</v>
      </c>
      <c r="C2064" s="104" t="s">
        <v>297</v>
      </c>
      <c r="D2064" s="105" t="s">
        <v>120</v>
      </c>
      <c r="E2064" s="11" t="s">
        <v>151</v>
      </c>
      <c r="F2064" s="11">
        <v>1.4973235534731399</v>
      </c>
      <c r="G2064" s="11">
        <v>1.49839269353198</v>
      </c>
      <c r="H2064" s="11">
        <v>1.48605813430289</v>
      </c>
      <c r="I2064" s="11">
        <v>1.4880061090599901</v>
      </c>
      <c r="J2064" s="11">
        <v>1.4821654317504001</v>
      </c>
      <c r="K2064" s="11">
        <v>1.47563847373209</v>
      </c>
      <c r="L2064" s="11">
        <v>1.47142245086641</v>
      </c>
      <c r="M2064" s="11">
        <v>1.4707183106613499</v>
      </c>
      <c r="N2064" s="11">
        <v>1.4698146691549001</v>
      </c>
      <c r="O2064" s="11">
        <v>1.4575260764486</v>
      </c>
      <c r="P2064" s="11">
        <v>1.45769757191223</v>
      </c>
      <c r="Q2064" s="11">
        <v>1.4602639320967199</v>
      </c>
      <c r="R2064" s="11">
        <v>1.4624253713702799</v>
      </c>
      <c r="S2064" s="11">
        <v>1.46417029931738</v>
      </c>
      <c r="T2064" s="11">
        <v>1.46525803151707</v>
      </c>
      <c r="U2064" s="11">
        <v>1.4662567212528299</v>
      </c>
      <c r="V2064" s="11">
        <v>1.46676063456413</v>
      </c>
      <c r="W2064" s="11">
        <v>1.4668978296221999</v>
      </c>
      <c r="X2064" s="11">
        <v>1.46646842232969</v>
      </c>
      <c r="Y2064" s="11">
        <v>1.4635064434454099</v>
      </c>
      <c r="Z2064" s="11">
        <v>1.46031580108987</v>
      </c>
      <c r="AA2064" s="11">
        <v>1.4571576277159599</v>
      </c>
      <c r="AB2064" s="11">
        <v>1.44962443651356</v>
      </c>
      <c r="AC2064" s="11">
        <v>1.4459969241308599</v>
      </c>
      <c r="AD2064" s="11">
        <v>1.4467182519172701</v>
      </c>
      <c r="AE2064" s="11">
        <v>1.44856305919703</v>
      </c>
      <c r="AF2064" s="11">
        <v>1.4509442930366601</v>
      </c>
      <c r="AG2064" s="11">
        <v>1.44997729246871</v>
      </c>
      <c r="AH2064" s="11">
        <v>1.4346100735831699</v>
      </c>
      <c r="AI2064" s="11">
        <v>1.42340798879301</v>
      </c>
      <c r="AJ2064" s="11">
        <v>1.4174857781254599</v>
      </c>
      <c r="AK2064" s="11">
        <v>1.4125380118234201</v>
      </c>
    </row>
    <row r="2065" spans="1:37" s="11" customFormat="1" hidden="1" x14ac:dyDescent="0.3">
      <c r="A2065" s="11" t="str">
        <f t="shared" si="45"/>
        <v>SDGbaseTRA_RurCUG_v6_3PQXcconf</v>
      </c>
      <c r="B2065" s="103" t="s">
        <v>220</v>
      </c>
      <c r="C2065" s="104" t="s">
        <v>297</v>
      </c>
      <c r="D2065" s="105" t="s">
        <v>120</v>
      </c>
      <c r="E2065" s="11" t="s">
        <v>152</v>
      </c>
      <c r="F2065" s="11">
        <v>1.3384186226572099</v>
      </c>
      <c r="G2065" s="11">
        <v>1.32069750870159</v>
      </c>
      <c r="H2065" s="11">
        <v>1.3253822297878799</v>
      </c>
      <c r="I2065" s="11">
        <v>1.32298944909397</v>
      </c>
      <c r="J2065" s="11">
        <v>1.3248175115032299</v>
      </c>
      <c r="K2065" s="11">
        <v>1.32580939182055</v>
      </c>
      <c r="L2065" s="11">
        <v>1.3268644721504299</v>
      </c>
      <c r="M2065" s="11">
        <v>1.32917056432111</v>
      </c>
      <c r="N2065" s="11">
        <v>1.3310088759105301</v>
      </c>
      <c r="O2065" s="11">
        <v>1.32749433306249</v>
      </c>
      <c r="P2065" s="11">
        <v>1.3295469273362599</v>
      </c>
      <c r="Q2065" s="11">
        <v>1.3331883725587601</v>
      </c>
      <c r="R2065" s="11">
        <v>1.34035486830963</v>
      </c>
      <c r="S2065" s="11">
        <v>1.3430845222763601</v>
      </c>
      <c r="T2065" s="11">
        <v>1.34574588982485</v>
      </c>
      <c r="U2065" s="11">
        <v>1.34836096362337</v>
      </c>
      <c r="V2065" s="11">
        <v>1.35127329928458</v>
      </c>
      <c r="W2065" s="11">
        <v>1.3530233111057399</v>
      </c>
      <c r="X2065" s="11">
        <v>1.35345965285501</v>
      </c>
      <c r="Y2065" s="11">
        <v>1.3524753642134899</v>
      </c>
      <c r="Z2065" s="11">
        <v>1.35120976344888</v>
      </c>
      <c r="AA2065" s="11">
        <v>1.34994436088268</v>
      </c>
      <c r="AB2065" s="11">
        <v>1.3458059039095001</v>
      </c>
      <c r="AC2065" s="11">
        <v>1.3443718395836901</v>
      </c>
      <c r="AD2065" s="11">
        <v>1.3457904978397901</v>
      </c>
      <c r="AE2065" s="11">
        <v>1.34813692488042</v>
      </c>
      <c r="AF2065" s="11">
        <v>1.3508544816580601</v>
      </c>
      <c r="AG2065" s="11">
        <v>1.3552442754290901</v>
      </c>
      <c r="AH2065" s="11">
        <v>1.3516533210925701</v>
      </c>
      <c r="AI2065" s="11">
        <v>1.3477655053528601</v>
      </c>
      <c r="AJ2065" s="11">
        <v>1.3462912801761999</v>
      </c>
      <c r="AK2065" s="11">
        <v>1.3455941025079701</v>
      </c>
    </row>
    <row r="2066" spans="1:37" s="11" customFormat="1" hidden="1" x14ac:dyDescent="0.3">
      <c r="A2066" s="11" t="str">
        <f t="shared" ref="A2066:A2129" si="46">_xlfn.CONCAT(C2066,D2066,E2066)</f>
        <v>SDGbaseTRA_RurCUG_v6_3PQXcpast</v>
      </c>
      <c r="B2066" s="103" t="s">
        <v>220</v>
      </c>
      <c r="C2066" s="104" t="s">
        <v>297</v>
      </c>
      <c r="D2066" s="105" t="s">
        <v>120</v>
      </c>
      <c r="E2066" s="11" t="s">
        <v>153</v>
      </c>
      <c r="F2066" s="11">
        <v>1.43613676380422</v>
      </c>
      <c r="G2066" s="11">
        <v>1.3929461839661601</v>
      </c>
      <c r="H2066" s="11">
        <v>1.39067022872594</v>
      </c>
      <c r="I2066" s="11">
        <v>1.3812264299257799</v>
      </c>
      <c r="J2066" s="11">
        <v>1.38661351828403</v>
      </c>
      <c r="K2066" s="11">
        <v>1.3898371902739901</v>
      </c>
      <c r="L2066" s="11">
        <v>1.3910598529438001</v>
      </c>
      <c r="M2066" s="11">
        <v>1.39299943658976</v>
      </c>
      <c r="N2066" s="11">
        <v>1.39224517511416</v>
      </c>
      <c r="O2066" s="11">
        <v>1.40337981715667</v>
      </c>
      <c r="P2066" s="11">
        <v>1.4019242318098299</v>
      </c>
      <c r="Q2066" s="11">
        <v>1.39910057007961</v>
      </c>
      <c r="R2066" s="11">
        <v>1.40521530473117</v>
      </c>
      <c r="S2066" s="11">
        <v>1.4071934157778101</v>
      </c>
      <c r="T2066" s="11">
        <v>1.40829455757462</v>
      </c>
      <c r="U2066" s="11">
        <v>1.40697289111765</v>
      </c>
      <c r="V2066" s="11">
        <v>1.40633567163324</v>
      </c>
      <c r="W2066" s="11">
        <v>1.4078577657582501</v>
      </c>
      <c r="X2066" s="11">
        <v>1.40759879244246</v>
      </c>
      <c r="Y2066" s="11">
        <v>1.40298931426512</v>
      </c>
      <c r="Z2066" s="11">
        <v>1.39751121429792</v>
      </c>
      <c r="AA2066" s="11">
        <v>1.3946169703359199</v>
      </c>
      <c r="AB2066" s="11">
        <v>1.3930602944600099</v>
      </c>
      <c r="AC2066" s="11">
        <v>1.3916385681066199</v>
      </c>
      <c r="AD2066" s="11">
        <v>1.39172512757384</v>
      </c>
      <c r="AE2066" s="11">
        <v>1.3929426378632399</v>
      </c>
      <c r="AF2066" s="11">
        <v>1.3968813941353999</v>
      </c>
      <c r="AG2066" s="11">
        <v>1.4020450245040299</v>
      </c>
      <c r="AH2066" s="11">
        <v>1.40905624909734</v>
      </c>
      <c r="AI2066" s="11">
        <v>1.4129407562160601</v>
      </c>
      <c r="AJ2066" s="11">
        <v>1.4172512224956999</v>
      </c>
      <c r="AK2066" s="11">
        <v>1.4214147033293101</v>
      </c>
    </row>
    <row r="2067" spans="1:37" s="11" customFormat="1" hidden="1" x14ac:dyDescent="0.3">
      <c r="A2067" s="11" t="str">
        <f t="shared" si="46"/>
        <v>SDGbaseTRA_RurCUG_v6_3PQXcofoo</v>
      </c>
      <c r="B2067" s="103" t="s">
        <v>220</v>
      </c>
      <c r="C2067" s="104" t="s">
        <v>297</v>
      </c>
      <c r="D2067" s="105" t="s">
        <v>120</v>
      </c>
      <c r="E2067" s="11" t="s">
        <v>154</v>
      </c>
      <c r="F2067" s="11">
        <v>1.4927175915273401</v>
      </c>
      <c r="G2067" s="11">
        <v>1.4750619709948001</v>
      </c>
      <c r="H2067" s="11">
        <v>1.4736404480963901</v>
      </c>
      <c r="I2067" s="11">
        <v>1.4734637933011101</v>
      </c>
      <c r="J2067" s="11">
        <v>1.4728677581935401</v>
      </c>
      <c r="K2067" s="11">
        <v>1.47184392072304</v>
      </c>
      <c r="L2067" s="11">
        <v>1.4712509237387099</v>
      </c>
      <c r="M2067" s="11">
        <v>1.4722051688770901</v>
      </c>
      <c r="N2067" s="11">
        <v>1.47230760936613</v>
      </c>
      <c r="O2067" s="11">
        <v>1.46491526082586</v>
      </c>
      <c r="P2067" s="11">
        <v>1.46474012513453</v>
      </c>
      <c r="Q2067" s="11">
        <v>1.4666983086716301</v>
      </c>
      <c r="R2067" s="11">
        <v>1.47175351233452</v>
      </c>
      <c r="S2067" s="11">
        <v>1.47470447146298</v>
      </c>
      <c r="T2067" s="11">
        <v>1.4772563575298601</v>
      </c>
      <c r="U2067" s="11">
        <v>1.4798200717335599</v>
      </c>
      <c r="V2067" s="11">
        <v>1.4830407719124501</v>
      </c>
      <c r="W2067" s="11">
        <v>1.48502266127911</v>
      </c>
      <c r="X2067" s="11">
        <v>1.4857876475243701</v>
      </c>
      <c r="Y2067" s="11">
        <v>1.4842242637532299</v>
      </c>
      <c r="Z2067" s="11">
        <v>1.4819170459990201</v>
      </c>
      <c r="AA2067" s="11">
        <v>1.48005743659211</v>
      </c>
      <c r="AB2067" s="11">
        <v>1.47352487436642</v>
      </c>
      <c r="AC2067" s="11">
        <v>1.47074563084193</v>
      </c>
      <c r="AD2067" s="11">
        <v>1.4723828589664101</v>
      </c>
      <c r="AE2067" s="11">
        <v>1.47541364545971</v>
      </c>
      <c r="AF2067" s="11">
        <v>1.47922602622185</v>
      </c>
      <c r="AG2067" s="11">
        <v>1.48400892515498</v>
      </c>
      <c r="AH2067" s="11">
        <v>1.4788991564784799</v>
      </c>
      <c r="AI2067" s="11">
        <v>1.47509947977425</v>
      </c>
      <c r="AJ2067" s="11">
        <v>1.4746918164604199</v>
      </c>
      <c r="AK2067" s="11">
        <v>1.47512911670837</v>
      </c>
    </row>
    <row r="2068" spans="1:37" s="11" customFormat="1" hidden="1" x14ac:dyDescent="0.3">
      <c r="A2068" s="11" t="str">
        <f t="shared" si="46"/>
        <v>SDGbaseTRA_RurCUG_v6_3PQXcbevt</v>
      </c>
      <c r="B2068" s="103" t="s">
        <v>220</v>
      </c>
      <c r="C2068" s="104" t="s">
        <v>297</v>
      </c>
      <c r="D2068" s="105" t="s">
        <v>120</v>
      </c>
      <c r="E2068" s="11" t="s">
        <v>155</v>
      </c>
      <c r="F2068" s="11">
        <v>2.2017045343183002</v>
      </c>
      <c r="G2068" s="11">
        <v>2.1364727142941402</v>
      </c>
      <c r="H2068" s="11">
        <v>2.10299611851566</v>
      </c>
      <c r="I2068" s="11">
        <v>2.1084400880235199</v>
      </c>
      <c r="J2068" s="11">
        <v>2.1015411271424198</v>
      </c>
      <c r="K2068" s="11">
        <v>2.0951430761162801</v>
      </c>
      <c r="L2068" s="11">
        <v>2.0914397974797998</v>
      </c>
      <c r="M2068" s="11">
        <v>2.0908777318009002</v>
      </c>
      <c r="N2068" s="11">
        <v>2.0912997330062599</v>
      </c>
      <c r="O2068" s="11">
        <v>2.0675236344982801</v>
      </c>
      <c r="P2068" s="11">
        <v>2.0662340243442898</v>
      </c>
      <c r="Q2068" s="11">
        <v>2.0714299517222101</v>
      </c>
      <c r="R2068" s="11">
        <v>2.07395630283952</v>
      </c>
      <c r="S2068" s="11">
        <v>2.08056838786406</v>
      </c>
      <c r="T2068" s="11">
        <v>2.08692945514382</v>
      </c>
      <c r="U2068" s="11">
        <v>2.0937376211097201</v>
      </c>
      <c r="V2068" s="11">
        <v>2.1025273820309298</v>
      </c>
      <c r="W2068" s="11">
        <v>2.10831345714135</v>
      </c>
      <c r="X2068" s="11">
        <v>2.10874957500527</v>
      </c>
      <c r="Y2068" s="11">
        <v>2.10773367995915</v>
      </c>
      <c r="Z2068" s="11">
        <v>2.1067282753668901</v>
      </c>
      <c r="AA2068" s="11">
        <v>2.1026408930720599</v>
      </c>
      <c r="AB2068" s="11">
        <v>2.08927182771082</v>
      </c>
      <c r="AC2068" s="11">
        <v>2.0865495268323602</v>
      </c>
      <c r="AD2068" s="11">
        <v>2.0930797187076799</v>
      </c>
      <c r="AE2068" s="11">
        <v>2.1042382780177098</v>
      </c>
      <c r="AF2068" s="11">
        <v>2.11768224327778</v>
      </c>
      <c r="AG2068" s="11">
        <v>2.1339301481500201</v>
      </c>
      <c r="AH2068" s="11">
        <v>2.1341681116207898</v>
      </c>
      <c r="AI2068" s="11">
        <v>2.1307079549178298</v>
      </c>
      <c r="AJ2068" s="11">
        <v>2.1315336807377001</v>
      </c>
      <c r="AK2068" s="11">
        <v>2.1334649986601102</v>
      </c>
    </row>
    <row r="2069" spans="1:37" s="11" customFormat="1" hidden="1" x14ac:dyDescent="0.3">
      <c r="A2069" s="11" t="str">
        <f t="shared" si="46"/>
        <v>SDGbaseTRA_RurCUG_v6_3PQXctext</v>
      </c>
      <c r="B2069" s="103" t="s">
        <v>220</v>
      </c>
      <c r="C2069" s="104" t="s">
        <v>297</v>
      </c>
      <c r="D2069" s="105" t="s">
        <v>120</v>
      </c>
      <c r="E2069" s="11" t="s">
        <v>102</v>
      </c>
      <c r="F2069" s="11">
        <v>1.3704242950555101</v>
      </c>
      <c r="G2069" s="11">
        <v>1.3978676168076301</v>
      </c>
      <c r="H2069" s="11">
        <v>1.4103705956874</v>
      </c>
      <c r="I2069" s="11">
        <v>1.41636388839789</v>
      </c>
      <c r="J2069" s="11">
        <v>1.4175119427162</v>
      </c>
      <c r="K2069" s="11">
        <v>1.41914757797307</v>
      </c>
      <c r="L2069" s="11">
        <v>1.42129430625016</v>
      </c>
      <c r="M2069" s="11">
        <v>1.4243721758947001</v>
      </c>
      <c r="N2069" s="11">
        <v>1.42703727631452</v>
      </c>
      <c r="O2069" s="11">
        <v>1.42964942849955</v>
      </c>
      <c r="P2069" s="11">
        <v>1.4342273784952699</v>
      </c>
      <c r="Q2069" s="11">
        <v>1.43856936675684</v>
      </c>
      <c r="R2069" s="11">
        <v>1.4413578292515401</v>
      </c>
      <c r="S2069" s="11">
        <v>1.44571676598535</v>
      </c>
      <c r="T2069" s="11">
        <v>1.4502117176036</v>
      </c>
      <c r="U2069" s="11">
        <v>1.4545449540570199</v>
      </c>
      <c r="V2069" s="11">
        <v>1.45814603349342</v>
      </c>
      <c r="W2069" s="11">
        <v>1.4612976809471601</v>
      </c>
      <c r="X2069" s="11">
        <v>1.4642640378068299</v>
      </c>
      <c r="Y2069" s="11">
        <v>1.46651862458131</v>
      </c>
      <c r="Z2069" s="11">
        <v>1.4678778033464199</v>
      </c>
      <c r="AA2069" s="11">
        <v>1.46996880414811</v>
      </c>
      <c r="AB2069" s="11">
        <v>1.4698861459550701</v>
      </c>
      <c r="AC2069" s="11">
        <v>1.47106638880461</v>
      </c>
      <c r="AD2069" s="11">
        <v>1.4735772241599501</v>
      </c>
      <c r="AE2069" s="11">
        <v>1.476029492881</v>
      </c>
      <c r="AF2069" s="11">
        <v>1.47840202456061</v>
      </c>
      <c r="AG2069" s="11">
        <v>1.47838475100789</v>
      </c>
      <c r="AH2069" s="11">
        <v>1.4695822776782901</v>
      </c>
      <c r="AI2069" s="11">
        <v>1.4611720885302399</v>
      </c>
      <c r="AJ2069" s="11">
        <v>1.4563932663255701</v>
      </c>
      <c r="AK2069" s="11">
        <v>1.45284357581969</v>
      </c>
    </row>
    <row r="2070" spans="1:37" s="11" customFormat="1" hidden="1" x14ac:dyDescent="0.3">
      <c r="A2070" s="11" t="str">
        <f t="shared" si="46"/>
        <v>SDGbaseTRA_RurCUG_v6_3PQXcclth</v>
      </c>
      <c r="B2070" s="103" t="s">
        <v>220</v>
      </c>
      <c r="C2070" s="104" t="s">
        <v>297</v>
      </c>
      <c r="D2070" s="105" t="s">
        <v>120</v>
      </c>
      <c r="E2070" s="11" t="s">
        <v>156</v>
      </c>
      <c r="F2070" s="11">
        <v>1.33294388030283</v>
      </c>
      <c r="G2070" s="11">
        <v>1.36894249400462</v>
      </c>
      <c r="H2070" s="11">
        <v>1.37162050029601</v>
      </c>
      <c r="I2070" s="11">
        <v>1.3741480299598601</v>
      </c>
      <c r="J2070" s="11">
        <v>1.37256894872233</v>
      </c>
      <c r="K2070" s="11">
        <v>1.37287694988217</v>
      </c>
      <c r="L2070" s="11">
        <v>1.37452754663528</v>
      </c>
      <c r="M2070" s="11">
        <v>1.37809550576048</v>
      </c>
      <c r="N2070" s="11">
        <v>1.3813170452532</v>
      </c>
      <c r="O2070" s="11">
        <v>1.3885874253500501</v>
      </c>
      <c r="P2070" s="11">
        <v>1.39391316722176</v>
      </c>
      <c r="Q2070" s="11">
        <v>1.3979465975902701</v>
      </c>
      <c r="R2070" s="11">
        <v>1.3983986352208999</v>
      </c>
      <c r="S2070" s="11">
        <v>1.40241328911449</v>
      </c>
      <c r="T2070" s="11">
        <v>1.40639876866599</v>
      </c>
      <c r="U2070" s="11">
        <v>1.41043328894607</v>
      </c>
      <c r="V2070" s="11">
        <v>1.4139461607931301</v>
      </c>
      <c r="W2070" s="11">
        <v>1.4168284711641901</v>
      </c>
      <c r="X2070" s="11">
        <v>1.41897808600339</v>
      </c>
      <c r="Y2070" s="11">
        <v>1.4195031825567399</v>
      </c>
      <c r="Z2070" s="11">
        <v>1.41906341311991</v>
      </c>
      <c r="AA2070" s="11">
        <v>1.4191497395386301</v>
      </c>
      <c r="AB2070" s="11">
        <v>1.4183065632210199</v>
      </c>
      <c r="AC2070" s="11">
        <v>1.4195923207644601</v>
      </c>
      <c r="AD2070" s="11">
        <v>1.4226464914219501</v>
      </c>
      <c r="AE2070" s="11">
        <v>1.42586716455308</v>
      </c>
      <c r="AF2070" s="11">
        <v>1.4291297582611999</v>
      </c>
      <c r="AG2070" s="11">
        <v>1.43146056350939</v>
      </c>
      <c r="AH2070" s="11">
        <v>1.42434314299746</v>
      </c>
      <c r="AI2070" s="11">
        <v>1.41603483261593</v>
      </c>
      <c r="AJ2070" s="11">
        <v>1.4113137967856799</v>
      </c>
      <c r="AK2070" s="11">
        <v>1.4076920195292599</v>
      </c>
    </row>
    <row r="2071" spans="1:37" s="11" customFormat="1" hidden="1" x14ac:dyDescent="0.3">
      <c r="A2071" s="11" t="str">
        <f t="shared" si="46"/>
        <v>SDGbaseTRA_RurCUG_v6_3PQXcleat</v>
      </c>
      <c r="B2071" s="103" t="s">
        <v>220</v>
      </c>
      <c r="C2071" s="104" t="s">
        <v>297</v>
      </c>
      <c r="D2071" s="105" t="s">
        <v>120</v>
      </c>
      <c r="E2071" s="11" t="s">
        <v>103</v>
      </c>
      <c r="F2071" s="11">
        <v>1.16291522067194</v>
      </c>
      <c r="G2071" s="11">
        <v>1.1614604837632001</v>
      </c>
      <c r="H2071" s="11">
        <v>1.16636113584743</v>
      </c>
      <c r="I2071" s="11">
        <v>1.16143967839814</v>
      </c>
      <c r="J2071" s="11">
        <v>1.1635895549511801</v>
      </c>
      <c r="K2071" s="11">
        <v>1.1653920638333599</v>
      </c>
      <c r="L2071" s="11">
        <v>1.1667808983543599</v>
      </c>
      <c r="M2071" s="11">
        <v>1.17008247408328</v>
      </c>
      <c r="N2071" s="11">
        <v>1.1720160043760599</v>
      </c>
      <c r="O2071" s="11">
        <v>1.1889173498354799</v>
      </c>
      <c r="P2071" s="11">
        <v>1.1873360661130701</v>
      </c>
      <c r="Q2071" s="11">
        <v>1.18287665787256</v>
      </c>
      <c r="R2071" s="11">
        <v>1.1788717957688799</v>
      </c>
      <c r="S2071" s="11">
        <v>1.1779755394502101</v>
      </c>
      <c r="T2071" s="11">
        <v>1.1779170399400101</v>
      </c>
      <c r="U2071" s="11">
        <v>1.1779229514658101</v>
      </c>
      <c r="V2071" s="11">
        <v>1.1783717850266799</v>
      </c>
      <c r="W2071" s="11">
        <v>1.18004049699802</v>
      </c>
      <c r="X2071" s="11">
        <v>1.1819765151664201</v>
      </c>
      <c r="Y2071" s="11">
        <v>1.18040739353212</v>
      </c>
      <c r="Z2071" s="11">
        <v>1.17818603435549</v>
      </c>
      <c r="AA2071" s="11">
        <v>1.17753089562262</v>
      </c>
      <c r="AB2071" s="11">
        <v>1.17855001166426</v>
      </c>
      <c r="AC2071" s="11">
        <v>1.17849374517883</v>
      </c>
      <c r="AD2071" s="11">
        <v>1.17927843452176</v>
      </c>
      <c r="AE2071" s="11">
        <v>1.1801090945554999</v>
      </c>
      <c r="AF2071" s="11">
        <v>1.18157054908682</v>
      </c>
      <c r="AG2071" s="11">
        <v>1.1833772399732301</v>
      </c>
      <c r="AH2071" s="11">
        <v>1.1835247255175201</v>
      </c>
      <c r="AI2071" s="11">
        <v>1.1807610417976599</v>
      </c>
      <c r="AJ2071" s="11">
        <v>1.18023496086025</v>
      </c>
      <c r="AK2071" s="11">
        <v>1.1802598662445301</v>
      </c>
    </row>
    <row r="2072" spans="1:37" s="11" customFormat="1" hidden="1" x14ac:dyDescent="0.3">
      <c r="A2072" s="11" t="str">
        <f t="shared" si="46"/>
        <v>SDGbaseTRA_RurCUG_v6_3PQXcfoot</v>
      </c>
      <c r="B2072" s="103" t="s">
        <v>220</v>
      </c>
      <c r="C2072" s="104" t="s">
        <v>297</v>
      </c>
      <c r="D2072" s="105" t="s">
        <v>120</v>
      </c>
      <c r="E2072" s="11" t="s">
        <v>157</v>
      </c>
      <c r="F2072" s="11">
        <v>1.2069019956189699</v>
      </c>
      <c r="G2072" s="11">
        <v>1.2240243076547199</v>
      </c>
      <c r="H2072" s="11">
        <v>1.2329051696770399</v>
      </c>
      <c r="I2072" s="11">
        <v>1.2333399968085801</v>
      </c>
      <c r="J2072" s="11">
        <v>1.23437941489892</v>
      </c>
      <c r="K2072" s="11">
        <v>1.2365927419194001</v>
      </c>
      <c r="L2072" s="11">
        <v>1.2397197420194099</v>
      </c>
      <c r="M2072" s="11">
        <v>1.2453149376408601</v>
      </c>
      <c r="N2072" s="11">
        <v>1.2503497101096701</v>
      </c>
      <c r="O2072" s="11">
        <v>1.2731035834990401</v>
      </c>
      <c r="P2072" s="11">
        <v>1.28052909584219</v>
      </c>
      <c r="Q2072" s="11">
        <v>1.28374022693081</v>
      </c>
      <c r="R2072" s="11">
        <v>1.2827616023450401</v>
      </c>
      <c r="S2072" s="11">
        <v>1.28541418758285</v>
      </c>
      <c r="T2072" s="11">
        <v>1.2885584114019999</v>
      </c>
      <c r="U2072" s="11">
        <v>1.29183617061408</v>
      </c>
      <c r="V2072" s="11">
        <v>1.2935198069615399</v>
      </c>
      <c r="W2072" s="11">
        <v>1.2958922686563299</v>
      </c>
      <c r="X2072" s="11">
        <v>1.29913450193277</v>
      </c>
      <c r="Y2072" s="11">
        <v>1.2996052929789099</v>
      </c>
      <c r="Z2072" s="11">
        <v>1.29879621866267</v>
      </c>
      <c r="AA2072" s="11">
        <v>1.2997872216214701</v>
      </c>
      <c r="AB2072" s="11">
        <v>1.3035112915765299</v>
      </c>
      <c r="AC2072" s="11">
        <v>1.3058724677439499</v>
      </c>
      <c r="AD2072" s="11">
        <v>1.3079527071210799</v>
      </c>
      <c r="AE2072" s="11">
        <v>1.3093306637731601</v>
      </c>
      <c r="AF2072" s="11">
        <v>1.3105531086426401</v>
      </c>
      <c r="AG2072" s="11">
        <v>1.31184106407718</v>
      </c>
      <c r="AH2072" s="11">
        <v>1.3068598249877199</v>
      </c>
      <c r="AI2072" s="11">
        <v>1.29830396945389</v>
      </c>
      <c r="AJ2072" s="11">
        <v>1.2926580781569801</v>
      </c>
      <c r="AK2072" s="11">
        <v>1.2876434406573001</v>
      </c>
    </row>
    <row r="2073" spans="1:37" s="11" customFormat="1" hidden="1" x14ac:dyDescent="0.3">
      <c r="A2073" s="11" t="str">
        <f t="shared" si="46"/>
        <v>SDGbaseTRA_RurCUG_v6_3PQXcwood</v>
      </c>
      <c r="B2073" s="103" t="s">
        <v>220</v>
      </c>
      <c r="C2073" s="104" t="s">
        <v>297</v>
      </c>
      <c r="D2073" s="105" t="s">
        <v>120</v>
      </c>
      <c r="E2073" s="11" t="s">
        <v>158</v>
      </c>
      <c r="F2073" s="11">
        <v>1.21146402445734</v>
      </c>
      <c r="G2073" s="11">
        <v>1.2323806907190999</v>
      </c>
      <c r="H2073" s="11">
        <v>1.23192727497796</v>
      </c>
      <c r="I2073" s="11">
        <v>1.24196434635292</v>
      </c>
      <c r="J2073" s="11">
        <v>1.23676302237742</v>
      </c>
      <c r="K2073" s="11">
        <v>1.2342178458538799</v>
      </c>
      <c r="L2073" s="11">
        <v>1.2325694798284601</v>
      </c>
      <c r="M2073" s="11">
        <v>1.2321039820605499</v>
      </c>
      <c r="N2073" s="11">
        <v>1.2310049205429301</v>
      </c>
      <c r="O2073" s="11">
        <v>1.2200989647777301</v>
      </c>
      <c r="P2073" s="11">
        <v>1.2182293969917799</v>
      </c>
      <c r="Q2073" s="11">
        <v>1.21882489749412</v>
      </c>
      <c r="R2073" s="11">
        <v>1.2138840399750701</v>
      </c>
      <c r="S2073" s="11">
        <v>1.2192361191687</v>
      </c>
      <c r="T2073" s="11">
        <v>1.2236715752303999</v>
      </c>
      <c r="U2073" s="11">
        <v>1.2274409249324101</v>
      </c>
      <c r="V2073" s="11">
        <v>1.23088061347841</v>
      </c>
      <c r="W2073" s="11">
        <v>1.2339849071795901</v>
      </c>
      <c r="X2073" s="11">
        <v>1.2373249071036501</v>
      </c>
      <c r="Y2073" s="11">
        <v>1.2382419218945699</v>
      </c>
      <c r="Z2073" s="11">
        <v>1.2384942645194501</v>
      </c>
      <c r="AA2073" s="11">
        <v>1.2384473244111101</v>
      </c>
      <c r="AB2073" s="11">
        <v>1.2328320024495401</v>
      </c>
      <c r="AC2073" s="11">
        <v>1.229879996272</v>
      </c>
      <c r="AD2073" s="11">
        <v>1.23001706425234</v>
      </c>
      <c r="AE2073" s="11">
        <v>1.2310113702007</v>
      </c>
      <c r="AF2073" s="11">
        <v>1.2324390565830901</v>
      </c>
      <c r="AG2073" s="11">
        <v>1.2337713216413599</v>
      </c>
      <c r="AH2073" s="11">
        <v>1.22823983429429</v>
      </c>
      <c r="AI2073" s="11">
        <v>1.2256182429974101</v>
      </c>
      <c r="AJ2073" s="11">
        <v>1.2270635070964699</v>
      </c>
      <c r="AK2073" s="11">
        <v>1.22993718158105</v>
      </c>
    </row>
    <row r="2074" spans="1:37" s="11" customFormat="1" hidden="1" x14ac:dyDescent="0.3">
      <c r="A2074" s="11" t="str">
        <f t="shared" si="46"/>
        <v>SDGbaseTRA_RurCUG_v6_3PQXcpapr</v>
      </c>
      <c r="B2074" s="103" t="s">
        <v>220</v>
      </c>
      <c r="C2074" s="104" t="s">
        <v>297</v>
      </c>
      <c r="D2074" s="105" t="s">
        <v>120</v>
      </c>
      <c r="E2074" s="11" t="s">
        <v>159</v>
      </c>
      <c r="F2074" s="11">
        <v>1.3183205317003801</v>
      </c>
      <c r="G2074" s="11">
        <v>1.31824121621658</v>
      </c>
      <c r="H2074" s="11">
        <v>1.3096267528657699</v>
      </c>
      <c r="I2074" s="11">
        <v>1.3063907593475801</v>
      </c>
      <c r="J2074" s="11">
        <v>1.30470147986534</v>
      </c>
      <c r="K2074" s="11">
        <v>1.2939595873927701</v>
      </c>
      <c r="L2074" s="11">
        <v>1.2911956270949001</v>
      </c>
      <c r="M2074" s="11">
        <v>1.30750017263331</v>
      </c>
      <c r="N2074" s="11">
        <v>1.30823602431219</v>
      </c>
      <c r="O2074" s="11">
        <v>1.2984266742389301</v>
      </c>
      <c r="P2074" s="11">
        <v>1.2997275058214901</v>
      </c>
      <c r="Q2074" s="11">
        <v>1.3028984820906799</v>
      </c>
      <c r="R2074" s="11">
        <v>1.2768676183608401</v>
      </c>
      <c r="S2074" s="11">
        <v>1.2799146004352899</v>
      </c>
      <c r="T2074" s="11">
        <v>1.2828344232598501</v>
      </c>
      <c r="U2074" s="11">
        <v>1.28589343780195</v>
      </c>
      <c r="V2074" s="11">
        <v>1.2891500139790899</v>
      </c>
      <c r="W2074" s="11">
        <v>1.2910671971963901</v>
      </c>
      <c r="X2074" s="11">
        <v>1.2922137472477</v>
      </c>
      <c r="Y2074" s="11">
        <v>1.29238318310677</v>
      </c>
      <c r="Z2074" s="11">
        <v>1.2919470660447001</v>
      </c>
      <c r="AA2074" s="11">
        <v>1.29176932558501</v>
      </c>
      <c r="AB2074" s="11">
        <v>1.28609167010314</v>
      </c>
      <c r="AC2074" s="11">
        <v>1.2839141897787101</v>
      </c>
      <c r="AD2074" s="11">
        <v>1.28481069800871</v>
      </c>
      <c r="AE2074" s="11">
        <v>1.2865130929376001</v>
      </c>
      <c r="AF2074" s="11">
        <v>1.2883538010645099</v>
      </c>
      <c r="AG2074" s="11">
        <v>1.28942516786741</v>
      </c>
      <c r="AH2074" s="11">
        <v>1.2796451907869499</v>
      </c>
      <c r="AI2074" s="11">
        <v>1.2717090121238701</v>
      </c>
      <c r="AJ2074" s="11">
        <v>1.26741770299694</v>
      </c>
      <c r="AK2074" s="11">
        <v>1.26423820831482</v>
      </c>
    </row>
    <row r="2075" spans="1:37" s="11" customFormat="1" hidden="1" x14ac:dyDescent="0.3">
      <c r="A2075" s="11" t="str">
        <f t="shared" si="46"/>
        <v>SDGbaseTRA_RurCUG_v6_3PQXcprnt</v>
      </c>
      <c r="B2075" s="103" t="s">
        <v>220</v>
      </c>
      <c r="C2075" s="104" t="s">
        <v>297</v>
      </c>
      <c r="D2075" s="105" t="s">
        <v>120</v>
      </c>
      <c r="E2075" s="11" t="s">
        <v>104</v>
      </c>
      <c r="F2075" s="11">
        <v>1.4229191260929199</v>
      </c>
      <c r="G2075" s="11">
        <v>1.4532525439723201</v>
      </c>
      <c r="H2075" s="11">
        <v>1.4537866698928199</v>
      </c>
      <c r="I2075" s="11">
        <v>1.45574043602375</v>
      </c>
      <c r="J2075" s="11">
        <v>1.4505092157906001</v>
      </c>
      <c r="K2075" s="11">
        <v>1.44679890675222</v>
      </c>
      <c r="L2075" s="11">
        <v>1.4467341105843701</v>
      </c>
      <c r="M2075" s="11">
        <v>1.45235867264136</v>
      </c>
      <c r="N2075" s="11">
        <v>1.4538335187852001</v>
      </c>
      <c r="O2075" s="11">
        <v>1.44223587339593</v>
      </c>
      <c r="P2075" s="11">
        <v>1.4453505123485999</v>
      </c>
      <c r="Q2075" s="11">
        <v>1.4501891777037901</v>
      </c>
      <c r="R2075" s="11">
        <v>1.4462981226731799</v>
      </c>
      <c r="S2075" s="11">
        <v>1.4511195165661099</v>
      </c>
      <c r="T2075" s="11">
        <v>1.4552054197561</v>
      </c>
      <c r="U2075" s="11">
        <v>1.4596760155972299</v>
      </c>
      <c r="V2075" s="11">
        <v>1.46397748989333</v>
      </c>
      <c r="W2075" s="11">
        <v>1.4665309510253901</v>
      </c>
      <c r="X2075" s="11">
        <v>1.46754309383423</v>
      </c>
      <c r="Y2075" s="11">
        <v>1.46675491585991</v>
      </c>
      <c r="Z2075" s="11">
        <v>1.4653316291282199</v>
      </c>
      <c r="AA2075" s="11">
        <v>1.46368452921033</v>
      </c>
      <c r="AB2075" s="11">
        <v>1.45757801915482</v>
      </c>
      <c r="AC2075" s="11">
        <v>1.45577403650147</v>
      </c>
      <c r="AD2075" s="11">
        <v>1.45748623984682</v>
      </c>
      <c r="AE2075" s="11">
        <v>1.4600533327716301</v>
      </c>
      <c r="AF2075" s="11">
        <v>1.4627065144692599</v>
      </c>
      <c r="AG2075" s="11">
        <v>1.4655044349611901</v>
      </c>
      <c r="AH2075" s="11">
        <v>1.45119083998854</v>
      </c>
      <c r="AI2075" s="11">
        <v>1.43973341033183</v>
      </c>
      <c r="AJ2075" s="11">
        <v>1.43328122611926</v>
      </c>
      <c r="AK2075" s="11">
        <v>1.4287597527431199</v>
      </c>
    </row>
    <row r="2076" spans="1:37" s="11" customFormat="1" hidden="1" x14ac:dyDescent="0.3">
      <c r="A2076" s="11" t="str">
        <f t="shared" si="46"/>
        <v>SDGbaseTRA_RurCUG_v6_3PQXcpetr-p</v>
      </c>
      <c r="B2076" s="103" t="s">
        <v>220</v>
      </c>
      <c r="C2076" s="104" t="s">
        <v>297</v>
      </c>
      <c r="D2076" s="105" t="s">
        <v>120</v>
      </c>
      <c r="E2076" s="11" t="s">
        <v>160</v>
      </c>
      <c r="F2076" s="11">
        <v>0.49747391548150599</v>
      </c>
      <c r="G2076" s="11">
        <v>0.50685910741319695</v>
      </c>
      <c r="H2076" s="11">
        <v>0.51157730175481897</v>
      </c>
      <c r="I2076" s="11">
        <v>0.51146917536125103</v>
      </c>
      <c r="J2076" s="11">
        <v>0.51315805497996803</v>
      </c>
      <c r="K2076" s="11">
        <v>0.51515081970205101</v>
      </c>
      <c r="L2076" s="11">
        <v>0.517582664260958</v>
      </c>
      <c r="M2076" s="11">
        <v>0.52140648250867205</v>
      </c>
      <c r="N2076" s="11">
        <v>0.52513928324078096</v>
      </c>
      <c r="O2076" s="11">
        <v>0.54704509450476901</v>
      </c>
      <c r="P2076" s="11">
        <v>0.552664757068284</v>
      </c>
      <c r="Q2076" s="11">
        <v>0.55419857455037802</v>
      </c>
      <c r="R2076" s="11">
        <v>0.55231221810902498</v>
      </c>
      <c r="S2076" s="11">
        <v>0.55324804021237095</v>
      </c>
      <c r="T2076" s="11">
        <v>0.55475213136467905</v>
      </c>
      <c r="U2076" s="11">
        <v>0.55635036660538195</v>
      </c>
      <c r="V2076" s="11">
        <v>0.556526855276403</v>
      </c>
      <c r="W2076" s="11">
        <v>0.55762244666278904</v>
      </c>
      <c r="X2076" s="11">
        <v>0.55981080320661503</v>
      </c>
      <c r="Y2076" s="11">
        <v>0.56028773284090905</v>
      </c>
      <c r="Z2076" s="11">
        <v>0.55993347075601296</v>
      </c>
      <c r="AA2076" s="11">
        <v>0.56094425318276797</v>
      </c>
      <c r="AB2076" s="11">
        <v>0.56583579584681298</v>
      </c>
      <c r="AC2076" s="11">
        <v>0.56843879290874499</v>
      </c>
      <c r="AD2076" s="11">
        <v>0.56967513305739903</v>
      </c>
      <c r="AE2076" s="11">
        <v>0.57009467494699795</v>
      </c>
      <c r="AF2076" s="11">
        <v>0.57033040363291498</v>
      </c>
      <c r="AG2076" s="11">
        <v>0.57028616965272105</v>
      </c>
      <c r="AH2076" s="11">
        <v>0.56926977872043505</v>
      </c>
      <c r="AI2076" s="11">
        <v>0.56454537516976999</v>
      </c>
      <c r="AJ2076" s="11">
        <v>0.56086872881887195</v>
      </c>
      <c r="AK2076" s="11">
        <v>0.55728273345857404</v>
      </c>
    </row>
    <row r="2077" spans="1:37" s="11" customFormat="1" hidden="1" x14ac:dyDescent="0.3">
      <c r="A2077" s="11" t="str">
        <f t="shared" si="46"/>
        <v>SDGbaseTRA_RurCUG_v6_3PQXcpetr-d</v>
      </c>
      <c r="B2077" s="103" t="s">
        <v>220</v>
      </c>
      <c r="C2077" s="104" t="s">
        <v>297</v>
      </c>
      <c r="D2077" s="105" t="s">
        <v>120</v>
      </c>
      <c r="E2077" s="11" t="s">
        <v>161</v>
      </c>
      <c r="F2077" s="11">
        <v>0.41672301972307102</v>
      </c>
      <c r="G2077" s="11">
        <v>0.42278123756763503</v>
      </c>
      <c r="H2077" s="11">
        <v>0.42571971767721201</v>
      </c>
      <c r="I2077" s="11">
        <v>0.42633497725835001</v>
      </c>
      <c r="J2077" s="11">
        <v>0.42694076563170502</v>
      </c>
      <c r="K2077" s="11">
        <v>0.427978894452689</v>
      </c>
      <c r="L2077" s="11">
        <v>0.42945790851866</v>
      </c>
      <c r="M2077" s="11">
        <v>0.43205509917784302</v>
      </c>
      <c r="N2077" s="11">
        <v>0.43459318304654398</v>
      </c>
      <c r="O2077" s="11">
        <v>0.44718940731632401</v>
      </c>
      <c r="P2077" s="11">
        <v>0.45120364826175702</v>
      </c>
      <c r="Q2077" s="11">
        <v>0.45286003484396398</v>
      </c>
      <c r="R2077" s="11">
        <v>0.45171575323928798</v>
      </c>
      <c r="S2077" s="11">
        <v>0.45281295497715901</v>
      </c>
      <c r="T2077" s="11">
        <v>0.454175900958597</v>
      </c>
      <c r="U2077" s="11">
        <v>0.45556382122629702</v>
      </c>
      <c r="V2077" s="11">
        <v>0.45608239992260702</v>
      </c>
      <c r="W2077" s="11">
        <v>0.45697296149731897</v>
      </c>
      <c r="X2077" s="11">
        <v>0.45834105616687598</v>
      </c>
      <c r="Y2077" s="11">
        <v>0.45855200835466298</v>
      </c>
      <c r="Z2077" s="11">
        <v>0.45815438714151602</v>
      </c>
      <c r="AA2077" s="11">
        <v>0.45857452625522499</v>
      </c>
      <c r="AB2077" s="11">
        <v>0.46094348058645102</v>
      </c>
      <c r="AC2077" s="11">
        <v>0.46246746089492002</v>
      </c>
      <c r="AD2077" s="11">
        <v>0.463518102860634</v>
      </c>
      <c r="AE2077" s="11">
        <v>0.46414891314033602</v>
      </c>
      <c r="AF2077" s="11">
        <v>0.464652361407484</v>
      </c>
      <c r="AG2077" s="11">
        <v>0.46490068001342699</v>
      </c>
      <c r="AH2077" s="11">
        <v>0.46353728668597999</v>
      </c>
      <c r="AI2077" s="11">
        <v>0.45981120617680898</v>
      </c>
      <c r="AJ2077" s="11">
        <v>0.45706619490869099</v>
      </c>
      <c r="AK2077" s="11">
        <v>0.45446707095512401</v>
      </c>
    </row>
    <row r="2078" spans="1:37" s="11" customFormat="1" hidden="1" x14ac:dyDescent="0.3">
      <c r="A2078" s="11" t="str">
        <f t="shared" si="46"/>
        <v>SDGbaseTRA_RurCUG_v6_3PQXcpetr-h</v>
      </c>
      <c r="B2078" s="103" t="s">
        <v>220</v>
      </c>
      <c r="C2078" s="104" t="s">
        <v>297</v>
      </c>
      <c r="D2078" s="105" t="s">
        <v>120</v>
      </c>
      <c r="E2078" s="11" t="s">
        <v>162</v>
      </c>
      <c r="F2078" s="11">
        <v>8.3408992767830703E-2</v>
      </c>
      <c r="G2078" s="11">
        <v>8.5460572336499799E-2</v>
      </c>
      <c r="H2078" s="11">
        <v>8.6590898630508895E-2</v>
      </c>
      <c r="I2078" s="11">
        <v>8.6497736568009007E-2</v>
      </c>
      <c r="J2078" s="11">
        <v>8.6709074492964999E-2</v>
      </c>
      <c r="K2078" s="11">
        <v>8.7022578358874295E-2</v>
      </c>
      <c r="L2078" s="11">
        <v>8.7390702611092705E-2</v>
      </c>
      <c r="M2078" s="11">
        <v>8.7975580713933299E-2</v>
      </c>
      <c r="N2078" s="11">
        <v>8.8497017584345902E-2</v>
      </c>
      <c r="O2078" s="11">
        <v>9.1490298329684305E-2</v>
      </c>
      <c r="P2078" s="11">
        <v>9.22954735628225E-2</v>
      </c>
      <c r="Q2078" s="11">
        <v>9.2530342678730504E-2</v>
      </c>
      <c r="R2078" s="11">
        <v>9.2331354596975196E-2</v>
      </c>
      <c r="S2078" s="11">
        <v>9.2484752314135305E-2</v>
      </c>
      <c r="T2078" s="11">
        <v>9.2705308782662602E-2</v>
      </c>
      <c r="U2078" s="11">
        <v>9.2922810700219405E-2</v>
      </c>
      <c r="V2078" s="11">
        <v>9.2935445818670401E-2</v>
      </c>
      <c r="W2078" s="11">
        <v>9.3085357578664193E-2</v>
      </c>
      <c r="X2078" s="11">
        <v>9.3397288704791595E-2</v>
      </c>
      <c r="Y2078" s="11">
        <v>9.3430338582785294E-2</v>
      </c>
      <c r="Z2078" s="11">
        <v>9.3335179239671898E-2</v>
      </c>
      <c r="AA2078" s="11">
        <v>9.34759473354424E-2</v>
      </c>
      <c r="AB2078" s="11">
        <v>9.4126247761244106E-2</v>
      </c>
      <c r="AC2078" s="11">
        <v>9.4431559929948797E-2</v>
      </c>
      <c r="AD2078" s="11">
        <v>9.4537033074263505E-2</v>
      </c>
      <c r="AE2078" s="11">
        <v>9.4508277829187901E-2</v>
      </c>
      <c r="AF2078" s="11">
        <v>9.4447678241722802E-2</v>
      </c>
      <c r="AG2078" s="11">
        <v>9.4320537713015407E-2</v>
      </c>
      <c r="AH2078" s="11">
        <v>9.389579132367E-2</v>
      </c>
      <c r="AI2078" s="11">
        <v>9.3080052076739903E-2</v>
      </c>
      <c r="AJ2078" s="11">
        <v>9.2472678977037898E-2</v>
      </c>
      <c r="AK2078" s="11">
        <v>9.1897733247284702E-2</v>
      </c>
    </row>
    <row r="2079" spans="1:37" s="11" customFormat="1" hidden="1" x14ac:dyDescent="0.3">
      <c r="A2079" s="11" t="str">
        <f t="shared" si="46"/>
        <v>SDGbaseTRA_RurCUG_v6_3PQXcpetr-k</v>
      </c>
      <c r="B2079" s="103" t="s">
        <v>220</v>
      </c>
      <c r="C2079" s="104" t="s">
        <v>297</v>
      </c>
      <c r="D2079" s="105" t="s">
        <v>120</v>
      </c>
      <c r="E2079" s="11" t="s">
        <v>163</v>
      </c>
      <c r="F2079" s="11">
        <v>0.25572651944824298</v>
      </c>
      <c r="G2079" s="11">
        <v>0.26327551869695398</v>
      </c>
      <c r="H2079" s="11">
        <v>0.26707096801735403</v>
      </c>
      <c r="I2079" s="11">
        <v>0.26571930805448801</v>
      </c>
      <c r="J2079" s="11">
        <v>0.26840858850371901</v>
      </c>
      <c r="K2079" s="11">
        <v>0.27077510905986302</v>
      </c>
      <c r="L2079" s="11">
        <v>0.27325550048818498</v>
      </c>
      <c r="M2079" s="11">
        <v>0.27658353451830098</v>
      </c>
      <c r="N2079" s="11">
        <v>0.27993256120938598</v>
      </c>
      <c r="O2079" s="11">
        <v>0.30434780233287201</v>
      </c>
      <c r="P2079" s="11">
        <v>0.30894125970747799</v>
      </c>
      <c r="Q2079" s="11">
        <v>0.30903896948270299</v>
      </c>
      <c r="R2079" s="11">
        <v>0.30692681450149301</v>
      </c>
      <c r="S2079" s="11">
        <v>0.306788304729537</v>
      </c>
      <c r="T2079" s="11">
        <v>0.30742780920908302</v>
      </c>
      <c r="U2079" s="11">
        <v>0.30826684630102102</v>
      </c>
      <c r="V2079" s="11">
        <v>0.30765087069503699</v>
      </c>
      <c r="W2079" s="11">
        <v>0.30834649166058697</v>
      </c>
      <c r="X2079" s="11">
        <v>0.31053371541195501</v>
      </c>
      <c r="Y2079" s="11">
        <v>0.31126550546020298</v>
      </c>
      <c r="Z2079" s="11">
        <v>0.31136776239944602</v>
      </c>
      <c r="AA2079" s="11">
        <v>0.312810040465612</v>
      </c>
      <c r="AB2079" s="11">
        <v>0.31917812216152203</v>
      </c>
      <c r="AC2079" s="11">
        <v>0.32213279269955802</v>
      </c>
      <c r="AD2079" s="11">
        <v>0.322978758107271</v>
      </c>
      <c r="AE2079" s="11">
        <v>0.32287138630610301</v>
      </c>
      <c r="AF2079" s="11">
        <v>0.322618334519095</v>
      </c>
      <c r="AG2079" s="11">
        <v>0.32230839516055398</v>
      </c>
      <c r="AH2079" s="11">
        <v>0.323414779266469</v>
      </c>
      <c r="AI2079" s="11">
        <v>0.32057662767992401</v>
      </c>
      <c r="AJ2079" s="11">
        <v>0.31799243977245101</v>
      </c>
      <c r="AK2079" s="11">
        <v>0.315273021061935</v>
      </c>
    </row>
    <row r="2080" spans="1:37" s="11" customFormat="1" hidden="1" x14ac:dyDescent="0.3">
      <c r="A2080" s="11" t="str">
        <f t="shared" si="46"/>
        <v>SDGbaseTRA_RurCUG_v6_3PQXcpetr-l</v>
      </c>
      <c r="B2080" s="103" t="s">
        <v>220</v>
      </c>
      <c r="C2080" s="104" t="s">
        <v>297</v>
      </c>
      <c r="D2080" s="105" t="s">
        <v>120</v>
      </c>
      <c r="E2080" s="11" t="s">
        <v>164</v>
      </c>
      <c r="F2080" s="11">
        <v>0.97343121913291497</v>
      </c>
      <c r="G2080" s="11">
        <v>0.98889373484163001</v>
      </c>
      <c r="H2080" s="11">
        <v>0.996412199800639</v>
      </c>
      <c r="I2080" s="11">
        <v>0.99717610243068</v>
      </c>
      <c r="J2080" s="11">
        <v>0.99957404114158499</v>
      </c>
      <c r="K2080" s="11">
        <v>1.00271997514105</v>
      </c>
      <c r="L2080" s="11">
        <v>1.0068420448448001</v>
      </c>
      <c r="M2080" s="11">
        <v>1.0136520468407899</v>
      </c>
      <c r="N2080" s="11">
        <v>1.02037073357041</v>
      </c>
      <c r="O2080" s="11">
        <v>1.05711589620507</v>
      </c>
      <c r="P2080" s="11">
        <v>1.06745453718521</v>
      </c>
      <c r="Q2080" s="11">
        <v>1.07093530788298</v>
      </c>
      <c r="R2080" s="11">
        <v>1.0676153573552301</v>
      </c>
      <c r="S2080" s="11">
        <v>1.06983115236134</v>
      </c>
      <c r="T2080" s="11">
        <v>1.07294151654343</v>
      </c>
      <c r="U2080" s="11">
        <v>1.0761961409535199</v>
      </c>
      <c r="V2080" s="11">
        <v>1.0770152012610501</v>
      </c>
      <c r="W2080" s="11">
        <v>1.0791712917443099</v>
      </c>
      <c r="X2080" s="11">
        <v>1.0829615192411099</v>
      </c>
      <c r="Y2080" s="11">
        <v>1.0837290008396701</v>
      </c>
      <c r="Z2080" s="11">
        <v>1.0829618733411599</v>
      </c>
      <c r="AA2080" s="11">
        <v>1.0844603851535299</v>
      </c>
      <c r="AB2080" s="11">
        <v>1.0921671381982401</v>
      </c>
      <c r="AC2080" s="11">
        <v>1.09664453895989</v>
      </c>
      <c r="AD2080" s="11">
        <v>1.0992196111644399</v>
      </c>
      <c r="AE2080" s="11">
        <v>1.1005128100844499</v>
      </c>
      <c r="AF2080" s="11">
        <v>1.1014808068805899</v>
      </c>
      <c r="AG2080" s="11">
        <v>1.1019039519664</v>
      </c>
      <c r="AH2080" s="11">
        <v>1.0996462716720901</v>
      </c>
      <c r="AI2080" s="11">
        <v>1.0907169277408</v>
      </c>
      <c r="AJ2080" s="11">
        <v>1.0839173838104701</v>
      </c>
      <c r="AK2080" s="11">
        <v>1.07735637051664</v>
      </c>
    </row>
    <row r="2081" spans="1:37" s="11" customFormat="1" hidden="1" x14ac:dyDescent="0.3">
      <c r="A2081" s="11" t="str">
        <f t="shared" si="46"/>
        <v>SDGbaseTRA_RurCUG_v6_3PQXchydr</v>
      </c>
      <c r="B2081" s="103" t="s">
        <v>220</v>
      </c>
      <c r="C2081" s="104" t="s">
        <v>297</v>
      </c>
      <c r="D2081" s="105" t="s">
        <v>120</v>
      </c>
      <c r="E2081" s="11" t="s">
        <v>165</v>
      </c>
      <c r="F2081" s="11">
        <v>0.90525772545483896</v>
      </c>
      <c r="G2081" s="11">
        <v>0.92752400864925899</v>
      </c>
      <c r="H2081" s="11">
        <v>0.939791709960341</v>
      </c>
      <c r="I2081" s="11">
        <v>0.93878059983901097</v>
      </c>
      <c r="J2081" s="11">
        <v>0.94107430082855104</v>
      </c>
      <c r="K2081" s="11">
        <v>0.94447683318335696</v>
      </c>
      <c r="L2081" s="11">
        <v>0.94847217363997505</v>
      </c>
      <c r="M2081" s="11">
        <v>0.95481999542121399</v>
      </c>
      <c r="N2081" s="11">
        <v>0.96047927435043001</v>
      </c>
      <c r="O2081" s="11">
        <v>0.99296606539363597</v>
      </c>
      <c r="P2081" s="11">
        <v>1.0017048245604301</v>
      </c>
      <c r="Q2081" s="11">
        <v>1.0042539151872301</v>
      </c>
      <c r="R2081" s="11">
        <v>1.0020942499963299</v>
      </c>
      <c r="S2081" s="11">
        <v>1.00375911206836</v>
      </c>
      <c r="T2081" s="11">
        <v>1.0061528641136399</v>
      </c>
      <c r="U2081" s="11">
        <v>1.00851346438751</v>
      </c>
      <c r="V2081" s="11">
        <v>1.0086505963468799</v>
      </c>
      <c r="W2081" s="11">
        <v>1.01027762449282</v>
      </c>
      <c r="X2081" s="11">
        <v>1.01366308719008</v>
      </c>
      <c r="Y2081" s="11">
        <v>1.0140217857468301</v>
      </c>
      <c r="Z2081" s="11">
        <v>1.0129889986618701</v>
      </c>
      <c r="AA2081" s="11">
        <v>1.0145167884114199</v>
      </c>
      <c r="AB2081" s="11">
        <v>1.02157465432663</v>
      </c>
      <c r="AC2081" s="11">
        <v>1.02488828021598</v>
      </c>
      <c r="AD2081" s="11">
        <v>1.02603300541745</v>
      </c>
      <c r="AE2081" s="11">
        <v>1.02572091775609</v>
      </c>
      <c r="AF2081" s="11">
        <v>1.0250632161159901</v>
      </c>
      <c r="AG2081" s="11">
        <v>1.0236833295843799</v>
      </c>
      <c r="AH2081" s="11">
        <v>1.01907345554513</v>
      </c>
      <c r="AI2081" s="11">
        <v>1.01022004261284</v>
      </c>
      <c r="AJ2081" s="11">
        <v>1.00362807725079</v>
      </c>
      <c r="AK2081" s="11">
        <v>0.997388053884254</v>
      </c>
    </row>
    <row r="2082" spans="1:37" s="11" customFormat="1" hidden="1" x14ac:dyDescent="0.3">
      <c r="A2082" s="11" t="str">
        <f t="shared" si="46"/>
        <v>SDGbaseTRA_RurCUG_v6_3PQXcammo</v>
      </c>
      <c r="B2082" s="103" t="s">
        <v>220</v>
      </c>
      <c r="C2082" s="104" t="s">
        <v>297</v>
      </c>
      <c r="D2082" s="105" t="s">
        <v>120</v>
      </c>
      <c r="E2082" s="11" t="s">
        <v>166</v>
      </c>
      <c r="F2082" s="11">
        <v>1.19043107039864</v>
      </c>
      <c r="G2082" s="11">
        <v>0.78351472719769499</v>
      </c>
      <c r="H2082" s="11">
        <v>0.78428623661133001</v>
      </c>
      <c r="I2082" s="11">
        <v>0.78816054221110998</v>
      </c>
      <c r="J2082" s="11">
        <v>0.78342224046375797</v>
      </c>
      <c r="K2082" s="11">
        <v>0.780473842045737</v>
      </c>
      <c r="L2082" s="11">
        <v>0.77849523209891902</v>
      </c>
      <c r="M2082" s="11">
        <v>0.77764447081390797</v>
      </c>
      <c r="N2082" s="11">
        <v>0.77680932567721495</v>
      </c>
      <c r="O2082" s="11">
        <v>0.76526967054180906</v>
      </c>
      <c r="P2082" s="11">
        <v>0.76376498377815505</v>
      </c>
      <c r="Q2082" s="11">
        <v>0.76413644189403596</v>
      </c>
      <c r="R2082" s="11">
        <v>0.76099562303699297</v>
      </c>
      <c r="S2082" s="11">
        <v>0.76110265295413104</v>
      </c>
      <c r="T2082" s="11">
        <v>0.76148938032657398</v>
      </c>
      <c r="U2082" s="11">
        <v>0.76163728322276403</v>
      </c>
      <c r="V2082" s="11">
        <v>0.76186011395818098</v>
      </c>
      <c r="W2082" s="11">
        <v>0.76093344932566298</v>
      </c>
      <c r="X2082" s="11">
        <v>0.75948227943528601</v>
      </c>
      <c r="Y2082" s="11">
        <v>0.88375453589383401</v>
      </c>
      <c r="Z2082" s="11">
        <v>1.01335870942313</v>
      </c>
      <c r="AA2082" s="11">
        <v>1.1503285278422899</v>
      </c>
      <c r="AB2082" s="11">
        <v>1.1784316617789601</v>
      </c>
      <c r="AC2082" s="11">
        <v>1.2081209077557</v>
      </c>
      <c r="AD2082" s="11">
        <v>1.2390670852213901</v>
      </c>
      <c r="AE2082" s="11">
        <v>1.27025858097753</v>
      </c>
      <c r="AF2082" s="11">
        <v>1.3010044692146201</v>
      </c>
      <c r="AG2082" s="11">
        <v>1.3329508607648199</v>
      </c>
      <c r="AH2082" s="11">
        <v>1.3561421573308701</v>
      </c>
      <c r="AI2082" s="11">
        <v>1.37820249293176</v>
      </c>
      <c r="AJ2082" s="11">
        <v>1.4034952128476501</v>
      </c>
      <c r="AK2082" s="11">
        <v>1.42967944826627</v>
      </c>
    </row>
    <row r="2083" spans="1:37" s="11" customFormat="1" hidden="1" x14ac:dyDescent="0.3">
      <c r="A2083" s="11" t="str">
        <f t="shared" si="46"/>
        <v>SDGbaseTRA_RurCUG_v6_3PQXcbchm</v>
      </c>
      <c r="B2083" s="103" t="s">
        <v>220</v>
      </c>
      <c r="C2083" s="104" t="s">
        <v>297</v>
      </c>
      <c r="D2083" s="105" t="s">
        <v>120</v>
      </c>
      <c r="E2083" s="11" t="s">
        <v>167</v>
      </c>
      <c r="F2083" s="11">
        <v>1.1904310703991301</v>
      </c>
      <c r="G2083" s="11">
        <v>1.2192308032981201</v>
      </c>
      <c r="H2083" s="11">
        <v>1.23507244369386</v>
      </c>
      <c r="I2083" s="11">
        <v>1.2339071150032199</v>
      </c>
      <c r="J2083" s="11">
        <v>1.23677305934402</v>
      </c>
      <c r="K2083" s="11">
        <v>1.24112158338495</v>
      </c>
      <c r="L2083" s="11">
        <v>1.2462693441468999</v>
      </c>
      <c r="M2083" s="11">
        <v>1.2545047786521899</v>
      </c>
      <c r="N2083" s="11">
        <v>1.2618501435038401</v>
      </c>
      <c r="O2083" s="11">
        <v>1.3035434522990399</v>
      </c>
      <c r="P2083" s="11">
        <v>1.31492573934801</v>
      </c>
      <c r="Q2083" s="11">
        <v>1.3183611182789201</v>
      </c>
      <c r="R2083" s="11">
        <v>1.3155819863406399</v>
      </c>
      <c r="S2083" s="11">
        <v>1.31783755712478</v>
      </c>
      <c r="T2083" s="11">
        <v>1.32101493291287</v>
      </c>
      <c r="U2083" s="11">
        <v>1.3241422398249301</v>
      </c>
      <c r="V2083" s="11">
        <v>1.3244039683108699</v>
      </c>
      <c r="W2083" s="11">
        <v>1.3265464398792799</v>
      </c>
      <c r="X2083" s="11">
        <v>1.33091568549188</v>
      </c>
      <c r="Y2083" s="11">
        <v>1.33136007308852</v>
      </c>
      <c r="Z2083" s="11">
        <v>1.32999002287347</v>
      </c>
      <c r="AA2083" s="11">
        <v>1.3319177400815201</v>
      </c>
      <c r="AB2083" s="11">
        <v>1.3408828245317801</v>
      </c>
      <c r="AC2083" s="11">
        <v>1.3451374582728299</v>
      </c>
      <c r="AD2083" s="11">
        <v>1.3466722059087299</v>
      </c>
      <c r="AE2083" s="11">
        <v>1.34634533137274</v>
      </c>
      <c r="AF2083" s="11">
        <v>1.34556951119132</v>
      </c>
      <c r="AG2083" s="11">
        <v>1.3438444647588199</v>
      </c>
      <c r="AH2083" s="11">
        <v>1.33774117885247</v>
      </c>
      <c r="AI2083" s="11">
        <v>1.3261525411278801</v>
      </c>
      <c r="AJ2083" s="11">
        <v>1.3175507480180699</v>
      </c>
      <c r="AK2083" s="11">
        <v>1.3094218003031299</v>
      </c>
    </row>
    <row r="2084" spans="1:37" s="11" customFormat="1" hidden="1" x14ac:dyDescent="0.3">
      <c r="A2084" s="11" t="str">
        <f t="shared" si="46"/>
        <v>SDGbaseTRA_RurCUG_v6_3PQXcochm</v>
      </c>
      <c r="B2084" s="103" t="s">
        <v>220</v>
      </c>
      <c r="C2084" s="104" t="s">
        <v>297</v>
      </c>
      <c r="D2084" s="105" t="s">
        <v>120</v>
      </c>
      <c r="E2084" s="11" t="s">
        <v>168</v>
      </c>
      <c r="F2084" s="11">
        <v>1.3021397686218801</v>
      </c>
      <c r="G2084" s="11">
        <v>1.32953818605719</v>
      </c>
      <c r="H2084" s="11">
        <v>1.34416826329148</v>
      </c>
      <c r="I2084" s="11">
        <v>1.3439200476151101</v>
      </c>
      <c r="J2084" s="11">
        <v>1.34671712449226</v>
      </c>
      <c r="K2084" s="11">
        <v>1.3510224521896399</v>
      </c>
      <c r="L2084" s="11">
        <v>1.3563680987854201</v>
      </c>
      <c r="M2084" s="11">
        <v>1.3651374616765299</v>
      </c>
      <c r="N2084" s="11">
        <v>1.3732049054948501</v>
      </c>
      <c r="O2084" s="11">
        <v>1.41733591730997</v>
      </c>
      <c r="P2084" s="11">
        <v>1.42990405431937</v>
      </c>
      <c r="Q2084" s="11">
        <v>1.43410745813962</v>
      </c>
      <c r="R2084" s="11">
        <v>1.43082843251832</v>
      </c>
      <c r="S2084" s="11">
        <v>1.4335904280018199</v>
      </c>
      <c r="T2084" s="11">
        <v>1.4373246436019</v>
      </c>
      <c r="U2084" s="11">
        <v>1.4410564099026499</v>
      </c>
      <c r="V2084" s="11">
        <v>1.4417589558914801</v>
      </c>
      <c r="W2084" s="11">
        <v>1.4442574762826701</v>
      </c>
      <c r="X2084" s="11">
        <v>1.44891878749725</v>
      </c>
      <c r="Y2084" s="11">
        <v>1.4494875299756</v>
      </c>
      <c r="Z2084" s="11">
        <v>1.4480896313993901</v>
      </c>
      <c r="AA2084" s="11">
        <v>1.4499753556188999</v>
      </c>
      <c r="AB2084" s="11">
        <v>1.4591633397721999</v>
      </c>
      <c r="AC2084" s="11">
        <v>1.4639359721115599</v>
      </c>
      <c r="AD2084" s="11">
        <v>1.46616672630524</v>
      </c>
      <c r="AE2084" s="11">
        <v>1.46657734047828</v>
      </c>
      <c r="AF2084" s="11">
        <v>1.4665242981640401</v>
      </c>
      <c r="AG2084" s="11">
        <v>1.46551677818476</v>
      </c>
      <c r="AH2084" s="11">
        <v>1.4597308964578</v>
      </c>
      <c r="AI2084" s="11">
        <v>1.4473806725690801</v>
      </c>
      <c r="AJ2084" s="11">
        <v>1.43821580492968</v>
      </c>
      <c r="AK2084" s="11">
        <v>1.4295386876195699</v>
      </c>
    </row>
    <row r="2085" spans="1:37" s="11" customFormat="1" hidden="1" x14ac:dyDescent="0.3">
      <c r="A2085" s="11" t="str">
        <f t="shared" si="46"/>
        <v>SDGbaseTRA_RurCUG_v6_3PQXcrubb</v>
      </c>
      <c r="B2085" s="103" t="s">
        <v>220</v>
      </c>
      <c r="C2085" s="104" t="s">
        <v>297</v>
      </c>
      <c r="D2085" s="105" t="s">
        <v>120</v>
      </c>
      <c r="E2085" s="11" t="s">
        <v>105</v>
      </c>
      <c r="F2085" s="11">
        <v>1.26969209312609</v>
      </c>
      <c r="G2085" s="11">
        <v>1.27810363292436</v>
      </c>
      <c r="H2085" s="11">
        <v>1.2857186141361301</v>
      </c>
      <c r="I2085" s="11">
        <v>1.285998136768</v>
      </c>
      <c r="J2085" s="11">
        <v>1.2853158791516299</v>
      </c>
      <c r="K2085" s="11">
        <v>1.2869982644012099</v>
      </c>
      <c r="L2085" s="11">
        <v>1.2897843898429</v>
      </c>
      <c r="M2085" s="11">
        <v>1.29475379585132</v>
      </c>
      <c r="N2085" s="11">
        <v>1.29921257678864</v>
      </c>
      <c r="O2085" s="11">
        <v>1.3153394577324</v>
      </c>
      <c r="P2085" s="11">
        <v>1.3222367857221999</v>
      </c>
      <c r="Q2085" s="11">
        <v>1.32591036017384</v>
      </c>
      <c r="R2085" s="11">
        <v>1.3256588519110299</v>
      </c>
      <c r="S2085" s="11">
        <v>1.3292894994423099</v>
      </c>
      <c r="T2085" s="11">
        <v>1.3330602660027999</v>
      </c>
      <c r="U2085" s="11">
        <v>1.3370690491186401</v>
      </c>
      <c r="V2085" s="11">
        <v>1.33945717225459</v>
      </c>
      <c r="W2085" s="11">
        <v>1.34290402522022</v>
      </c>
      <c r="X2085" s="11">
        <v>1.34857294302773</v>
      </c>
      <c r="Y2085" s="11">
        <v>1.35274544412324</v>
      </c>
      <c r="Z2085" s="11">
        <v>1.3567303411062701</v>
      </c>
      <c r="AA2085" s="11">
        <v>1.3644535415505901</v>
      </c>
      <c r="AB2085" s="11">
        <v>1.3691626433067099</v>
      </c>
      <c r="AC2085" s="11">
        <v>1.3713599019723199</v>
      </c>
      <c r="AD2085" s="11">
        <v>1.3725955172681601</v>
      </c>
      <c r="AE2085" s="11">
        <v>1.37234001938824</v>
      </c>
      <c r="AF2085" s="11">
        <v>1.3710914088458901</v>
      </c>
      <c r="AG2085" s="11">
        <v>1.3657556552847201</v>
      </c>
      <c r="AH2085" s="11">
        <v>1.3572391136761901</v>
      </c>
      <c r="AI2085" s="11">
        <v>1.3466541478149701</v>
      </c>
      <c r="AJ2085" s="11">
        <v>1.3395954472790801</v>
      </c>
      <c r="AK2085" s="11">
        <v>1.33376143733222</v>
      </c>
    </row>
    <row r="2086" spans="1:37" s="11" customFormat="1" hidden="1" x14ac:dyDescent="0.3">
      <c r="A2086" s="11" t="str">
        <f t="shared" si="46"/>
        <v>SDGbaseTRA_RurCUG_v6_3PQXcplas</v>
      </c>
      <c r="B2086" s="103" t="s">
        <v>220</v>
      </c>
      <c r="C2086" s="104" t="s">
        <v>297</v>
      </c>
      <c r="D2086" s="105" t="s">
        <v>120</v>
      </c>
      <c r="E2086" s="11" t="s">
        <v>106</v>
      </c>
      <c r="F2086" s="11">
        <v>1.4958932107925</v>
      </c>
      <c r="G2086" s="11">
        <v>1.5158195844267099</v>
      </c>
      <c r="H2086" s="11">
        <v>1.52217781255479</v>
      </c>
      <c r="I2086" s="11">
        <v>1.5243715276068099</v>
      </c>
      <c r="J2086" s="11">
        <v>1.5195934777618101</v>
      </c>
      <c r="K2086" s="11">
        <v>1.51824753110926</v>
      </c>
      <c r="L2086" s="11">
        <v>1.51939214239065</v>
      </c>
      <c r="M2086" s="11">
        <v>1.52429950102169</v>
      </c>
      <c r="N2086" s="11">
        <v>1.52717354425559</v>
      </c>
      <c r="O2086" s="11">
        <v>1.52607805912346</v>
      </c>
      <c r="P2086" s="11">
        <v>1.5316537746563501</v>
      </c>
      <c r="Q2086" s="11">
        <v>1.53700117016904</v>
      </c>
      <c r="R2086" s="11">
        <v>1.5356653593754801</v>
      </c>
      <c r="S2086" s="11">
        <v>1.54074455439086</v>
      </c>
      <c r="T2086" s="11">
        <v>1.54518790398001</v>
      </c>
      <c r="U2086" s="11">
        <v>1.5497249920520499</v>
      </c>
      <c r="V2086" s="11">
        <v>1.5530981306043199</v>
      </c>
      <c r="W2086" s="11">
        <v>1.5558324168090301</v>
      </c>
      <c r="X2086" s="11">
        <v>1.5584261567009701</v>
      </c>
      <c r="Y2086" s="11">
        <v>1.56020184620535</v>
      </c>
      <c r="Z2086" s="11">
        <v>1.56111262814815</v>
      </c>
      <c r="AA2086" s="11">
        <v>1.56348882969004</v>
      </c>
      <c r="AB2086" s="11">
        <v>1.5607583908687599</v>
      </c>
      <c r="AC2086" s="11">
        <v>1.56049270102115</v>
      </c>
      <c r="AD2086" s="11">
        <v>1.5624363820682501</v>
      </c>
      <c r="AE2086" s="11">
        <v>1.5644692888079801</v>
      </c>
      <c r="AF2086" s="11">
        <v>1.5663131299749</v>
      </c>
      <c r="AG2086" s="11">
        <v>1.56704920313364</v>
      </c>
      <c r="AH2086" s="11">
        <v>1.5527459391177201</v>
      </c>
      <c r="AI2086" s="11">
        <v>1.5397734352068</v>
      </c>
      <c r="AJ2086" s="11">
        <v>1.53188466686903</v>
      </c>
      <c r="AK2086" s="11">
        <v>1.5256323799954701</v>
      </c>
    </row>
    <row r="2087" spans="1:37" s="11" customFormat="1" hidden="1" x14ac:dyDescent="0.3">
      <c r="A2087" s="11" t="str">
        <f t="shared" si="46"/>
        <v>SDGbaseTRA_RurCUG_v6_3PQXcnmet</v>
      </c>
      <c r="B2087" s="103" t="s">
        <v>220</v>
      </c>
      <c r="C2087" s="104" t="s">
        <v>297</v>
      </c>
      <c r="D2087" s="105" t="s">
        <v>120</v>
      </c>
      <c r="E2087" s="11" t="s">
        <v>107</v>
      </c>
      <c r="F2087" s="11">
        <v>1.40438623929439</v>
      </c>
      <c r="G2087" s="11">
        <v>1.4287837296658901</v>
      </c>
      <c r="H2087" s="11">
        <v>1.4280976139718</v>
      </c>
      <c r="I2087" s="11">
        <v>1.4394372488409299</v>
      </c>
      <c r="J2087" s="11">
        <v>1.42973137264975</v>
      </c>
      <c r="K2087" s="11">
        <v>1.42408543885164</v>
      </c>
      <c r="L2087" s="11">
        <v>1.4206463087669099</v>
      </c>
      <c r="M2087" s="11">
        <v>1.4195561998623101</v>
      </c>
      <c r="N2087" s="11">
        <v>1.41671900894212</v>
      </c>
      <c r="O2087" s="11">
        <v>1.402707305773</v>
      </c>
      <c r="P2087" s="11">
        <v>1.4005213146409901</v>
      </c>
      <c r="Q2087" s="11">
        <v>1.40161430858264</v>
      </c>
      <c r="R2087" s="11">
        <v>1.39319044477396</v>
      </c>
      <c r="S2087" s="11">
        <v>1.3998748890425901</v>
      </c>
      <c r="T2087" s="11">
        <v>1.4055848372297299</v>
      </c>
      <c r="U2087" s="11">
        <v>1.4102376238894101</v>
      </c>
      <c r="V2087" s="11">
        <v>1.4152985286464801</v>
      </c>
      <c r="W2087" s="11">
        <v>1.4196977038526699</v>
      </c>
      <c r="X2087" s="11">
        <v>1.4242282368389301</v>
      </c>
      <c r="Y2087" s="11">
        <v>1.42630771360772</v>
      </c>
      <c r="Z2087" s="11">
        <v>1.4281687808592101</v>
      </c>
      <c r="AA2087" s="11">
        <v>1.4296238411589299</v>
      </c>
      <c r="AB2087" s="11">
        <v>1.4239991662434901</v>
      </c>
      <c r="AC2087" s="11">
        <v>1.4215927490517699</v>
      </c>
      <c r="AD2087" s="11">
        <v>1.42281233699981</v>
      </c>
      <c r="AE2087" s="11">
        <v>1.4249602111058399</v>
      </c>
      <c r="AF2087" s="11">
        <v>1.4276797809986801</v>
      </c>
      <c r="AG2087" s="11">
        <v>1.4367995122809201</v>
      </c>
      <c r="AH2087" s="11">
        <v>1.43521683902831</v>
      </c>
      <c r="AI2087" s="11">
        <v>1.4356142045622899</v>
      </c>
      <c r="AJ2087" s="11">
        <v>1.4407901816383899</v>
      </c>
      <c r="AK2087" s="11">
        <v>1.4484717729457699</v>
      </c>
    </row>
    <row r="2088" spans="1:37" s="11" customFormat="1" hidden="1" x14ac:dyDescent="0.3">
      <c r="A2088" s="11" t="str">
        <f t="shared" si="46"/>
        <v>SDGbaseTRA_RurCUG_v6_3PQXciron</v>
      </c>
      <c r="B2088" s="103" t="s">
        <v>220</v>
      </c>
      <c r="C2088" s="104" t="s">
        <v>297</v>
      </c>
      <c r="D2088" s="105" t="s">
        <v>120</v>
      </c>
      <c r="E2088" s="11" t="s">
        <v>169</v>
      </c>
      <c r="F2088" s="11">
        <v>1.2185849816788801</v>
      </c>
      <c r="G2088" s="11">
        <v>1.3447461996082499</v>
      </c>
      <c r="H2088" s="11">
        <v>1.36960823939356</v>
      </c>
      <c r="I2088" s="11">
        <v>1.3952119815727999</v>
      </c>
      <c r="J2088" s="11">
        <v>1.39977808130758</v>
      </c>
      <c r="K2088" s="11">
        <v>1.4012014134771</v>
      </c>
      <c r="L2088" s="11">
        <v>1.3921245221915599</v>
      </c>
      <c r="M2088" s="11">
        <v>1.3796352012647499</v>
      </c>
      <c r="N2088" s="11">
        <v>1.36929760749152</v>
      </c>
      <c r="O2088" s="11">
        <v>1.33399954202659</v>
      </c>
      <c r="P2088" s="11">
        <v>1.3283888785153899</v>
      </c>
      <c r="Q2088" s="11">
        <v>1.3313239822690901</v>
      </c>
      <c r="R2088" s="11">
        <v>1.3302716563902399</v>
      </c>
      <c r="S2088" s="11">
        <v>1.33554800036696</v>
      </c>
      <c r="T2088" s="11">
        <v>1.3412115033791401</v>
      </c>
      <c r="U2088" s="11">
        <v>1.34313007798656</v>
      </c>
      <c r="V2088" s="11">
        <v>1.2876540641476599</v>
      </c>
      <c r="W2088" s="11">
        <v>1.28943253514747</v>
      </c>
      <c r="X2088" s="11">
        <v>1.3919707016868199</v>
      </c>
      <c r="Y2088" s="11">
        <v>1.4012615873791501</v>
      </c>
      <c r="Z2088" s="11">
        <v>1.41281392144191</v>
      </c>
      <c r="AA2088" s="11">
        <v>1.4263666871407801</v>
      </c>
      <c r="AB2088" s="11">
        <v>1.43994698468692</v>
      </c>
      <c r="AC2088" s="11">
        <v>1.4429199687902601</v>
      </c>
      <c r="AD2088" s="11">
        <v>1.43553030694314</v>
      </c>
      <c r="AE2088" s="11">
        <v>1.4243459232596001</v>
      </c>
      <c r="AF2088" s="11">
        <v>1.41026459958061</v>
      </c>
      <c r="AG2088" s="11">
        <v>1.39428719910814</v>
      </c>
      <c r="AH2088" s="11">
        <v>1.4099522905311199</v>
      </c>
      <c r="AI2088" s="11">
        <v>1.4304410013728699</v>
      </c>
      <c r="AJ2088" s="11">
        <v>1.4439878856096999</v>
      </c>
      <c r="AK2088" s="11">
        <v>1.4591269995469001</v>
      </c>
    </row>
    <row r="2089" spans="1:37" s="11" customFormat="1" hidden="1" x14ac:dyDescent="0.3">
      <c r="A2089" s="11" t="str">
        <f t="shared" si="46"/>
        <v>SDGbaseTRA_RurCUG_v6_3PQXcnfrm</v>
      </c>
      <c r="B2089" s="103" t="s">
        <v>220</v>
      </c>
      <c r="C2089" s="104" t="s">
        <v>297</v>
      </c>
      <c r="D2089" s="105" t="s">
        <v>120</v>
      </c>
      <c r="E2089" s="11" t="s">
        <v>108</v>
      </c>
      <c r="F2089" s="11">
        <v>1.2468797409207899</v>
      </c>
      <c r="G2089" s="11">
        <v>1.29230459056493</v>
      </c>
      <c r="H2089" s="11">
        <v>1.35235927526472</v>
      </c>
      <c r="I2089" s="11">
        <v>1.4131916524458199</v>
      </c>
      <c r="J2089" s="11">
        <v>1.4438300992872899</v>
      </c>
      <c r="K2089" s="11">
        <v>1.4610350017623499</v>
      </c>
      <c r="L2089" s="11">
        <v>1.46079620596625</v>
      </c>
      <c r="M2089" s="11">
        <v>1.41924276837168</v>
      </c>
      <c r="N2089" s="11">
        <v>1.3934815334307</v>
      </c>
      <c r="O2089" s="11">
        <v>1.33236296058335</v>
      </c>
      <c r="P2089" s="11">
        <v>1.30924610516219</v>
      </c>
      <c r="Q2089" s="11">
        <v>1.30371171091195</v>
      </c>
      <c r="R2089" s="11">
        <v>1.2983214719928</v>
      </c>
      <c r="S2089" s="11">
        <v>1.3033143007494401</v>
      </c>
      <c r="T2089" s="11">
        <v>1.30743878229773</v>
      </c>
      <c r="U2089" s="11">
        <v>1.3060730683419199</v>
      </c>
      <c r="V2089" s="11">
        <v>1.2785383653495599</v>
      </c>
      <c r="W2089" s="11">
        <v>1.2646368431219299</v>
      </c>
      <c r="X2089" s="11">
        <v>1.2856687411790599</v>
      </c>
      <c r="Y2089" s="11">
        <v>1.2935415889065101</v>
      </c>
      <c r="Z2089" s="11">
        <v>1.3054676572299599</v>
      </c>
      <c r="AA2089" s="11">
        <v>1.31696225740747</v>
      </c>
      <c r="AB2089" s="11">
        <v>1.4435054459401699</v>
      </c>
      <c r="AC2089" s="11">
        <v>1.5106214325262599</v>
      </c>
      <c r="AD2089" s="11">
        <v>1.5126262812745399</v>
      </c>
      <c r="AE2089" s="11">
        <v>1.49828825059764</v>
      </c>
      <c r="AF2089" s="11">
        <v>1.4783900612223999</v>
      </c>
      <c r="AG2089" s="11">
        <v>1.45889458084162</v>
      </c>
      <c r="AH2089" s="11">
        <v>1.5829234529462699</v>
      </c>
      <c r="AI2089" s="11">
        <v>1.69952857023781</v>
      </c>
      <c r="AJ2089" s="11">
        <v>1.7516112893562801</v>
      </c>
      <c r="AK2089" s="11">
        <v>1.7902452329088301</v>
      </c>
    </row>
    <row r="2090" spans="1:37" s="11" customFormat="1" hidden="1" x14ac:dyDescent="0.3">
      <c r="A2090" s="11" t="str">
        <f t="shared" si="46"/>
        <v>SDGbaseTRA_RurCUG_v6_3PQXcmetp</v>
      </c>
      <c r="B2090" s="103" t="s">
        <v>220</v>
      </c>
      <c r="C2090" s="104" t="s">
        <v>297</v>
      </c>
      <c r="D2090" s="105" t="s">
        <v>120</v>
      </c>
      <c r="E2090" s="11" t="s">
        <v>109</v>
      </c>
      <c r="F2090" s="11">
        <v>1.26807825699027</v>
      </c>
      <c r="G2090" s="11">
        <v>1.3564981305470001</v>
      </c>
      <c r="H2090" s="11">
        <v>1.3687163026115801</v>
      </c>
      <c r="I2090" s="11">
        <v>1.3807426611206499</v>
      </c>
      <c r="J2090" s="11">
        <v>1.3803304114211801</v>
      </c>
      <c r="K2090" s="11">
        <v>1.38149082208612</v>
      </c>
      <c r="L2090" s="11">
        <v>1.38034535121378</v>
      </c>
      <c r="M2090" s="11">
        <v>1.37541872632966</v>
      </c>
      <c r="N2090" s="11">
        <v>1.37190907607732</v>
      </c>
      <c r="O2090" s="11">
        <v>1.3548285254566299</v>
      </c>
      <c r="P2090" s="11">
        <v>1.3536691932479199</v>
      </c>
      <c r="Q2090" s="11">
        <v>1.35637393181677</v>
      </c>
      <c r="R2090" s="11">
        <v>1.3565270077493199</v>
      </c>
      <c r="S2090" s="11">
        <v>1.36156350361226</v>
      </c>
      <c r="T2090" s="11">
        <v>1.3660638637817699</v>
      </c>
      <c r="U2090" s="11">
        <v>1.3695458514424901</v>
      </c>
      <c r="V2090" s="11">
        <v>1.35715816749156</v>
      </c>
      <c r="W2090" s="11">
        <v>1.3579897204351501</v>
      </c>
      <c r="X2090" s="11">
        <v>1.38395555690403</v>
      </c>
      <c r="Y2090" s="11">
        <v>1.38640125132795</v>
      </c>
      <c r="Z2090" s="11">
        <v>1.38936066369578</v>
      </c>
      <c r="AA2090" s="11">
        <v>1.3929945316122301</v>
      </c>
      <c r="AB2090" s="11">
        <v>1.40619059064846</v>
      </c>
      <c r="AC2090" s="11">
        <v>1.4129165536633199</v>
      </c>
      <c r="AD2090" s="11">
        <v>1.41259086262516</v>
      </c>
      <c r="AE2090" s="11">
        <v>1.4100115894509</v>
      </c>
      <c r="AF2090" s="11">
        <v>1.4062007574222299</v>
      </c>
      <c r="AG2090" s="11">
        <v>1.40411244730967</v>
      </c>
      <c r="AH2090" s="11">
        <v>1.4111095130053599</v>
      </c>
      <c r="AI2090" s="11">
        <v>1.4209097925198999</v>
      </c>
      <c r="AJ2090" s="11">
        <v>1.42662166616305</v>
      </c>
      <c r="AK2090" s="11">
        <v>1.4325642274316299</v>
      </c>
    </row>
    <row r="2091" spans="1:37" s="11" customFormat="1" hidden="1" x14ac:dyDescent="0.3">
      <c r="A2091" s="11" t="str">
        <f t="shared" si="46"/>
        <v>SDGbaseTRA_RurCUG_v6_3PQXcmach</v>
      </c>
      <c r="B2091" s="103" t="s">
        <v>220</v>
      </c>
      <c r="C2091" s="104" t="s">
        <v>297</v>
      </c>
      <c r="D2091" s="105" t="s">
        <v>120</v>
      </c>
      <c r="E2091" s="11" t="s">
        <v>110</v>
      </c>
      <c r="F2091" s="11">
        <v>1.12927017964911</v>
      </c>
      <c r="G2091" s="11">
        <v>1.1735000169877901</v>
      </c>
      <c r="H2091" s="11">
        <v>1.1866628043340299</v>
      </c>
      <c r="I2091" s="11">
        <v>1.1975376345003299</v>
      </c>
      <c r="J2091" s="11">
        <v>1.19873218644471</v>
      </c>
      <c r="K2091" s="11">
        <v>1.2011053176592801</v>
      </c>
      <c r="L2091" s="11">
        <v>1.20218512341754</v>
      </c>
      <c r="M2091" s="11">
        <v>1.19926351604197</v>
      </c>
      <c r="N2091" s="11">
        <v>1.1986128406762999</v>
      </c>
      <c r="O2091" s="11">
        <v>1.2033778255438801</v>
      </c>
      <c r="P2091" s="11">
        <v>1.2068245235805499</v>
      </c>
      <c r="Q2091" s="11">
        <v>1.2094751401008099</v>
      </c>
      <c r="R2091" s="11">
        <v>1.20709761509372</v>
      </c>
      <c r="S2091" s="11">
        <v>1.2123077154641499</v>
      </c>
      <c r="T2091" s="11">
        <v>1.2168544024530901</v>
      </c>
      <c r="U2091" s="11">
        <v>1.22072246543267</v>
      </c>
      <c r="V2091" s="11">
        <v>1.2183841503346</v>
      </c>
      <c r="W2091" s="11">
        <v>1.2208388532285901</v>
      </c>
      <c r="X2091" s="11">
        <v>1.2326091922865501</v>
      </c>
      <c r="Y2091" s="11">
        <v>1.23432757150413</v>
      </c>
      <c r="Z2091" s="11">
        <v>1.23540087691639</v>
      </c>
      <c r="AA2091" s="11">
        <v>1.23787758921859</v>
      </c>
      <c r="AB2091" s="11">
        <v>1.2610025591735301</v>
      </c>
      <c r="AC2091" s="11">
        <v>1.27382882393945</v>
      </c>
      <c r="AD2091" s="11">
        <v>1.27517710549321</v>
      </c>
      <c r="AE2091" s="11">
        <v>1.27322922347525</v>
      </c>
      <c r="AF2091" s="11">
        <v>1.2701886448677699</v>
      </c>
      <c r="AG2091" s="11">
        <v>1.26796039599759</v>
      </c>
      <c r="AH2091" s="11">
        <v>1.2842646468615899</v>
      </c>
      <c r="AI2091" s="11">
        <v>1.30023000138989</v>
      </c>
      <c r="AJ2091" s="11">
        <v>1.30710746137775</v>
      </c>
      <c r="AK2091" s="11">
        <v>1.31253274513303</v>
      </c>
    </row>
    <row r="2092" spans="1:37" s="11" customFormat="1" hidden="1" x14ac:dyDescent="0.3">
      <c r="A2092" s="11" t="str">
        <f t="shared" si="46"/>
        <v>SDGbaseTRA_RurCUG_v6_3PQXcfcel</v>
      </c>
      <c r="B2092" s="103" t="s">
        <v>220</v>
      </c>
      <c r="C2092" s="104" t="s">
        <v>297</v>
      </c>
      <c r="D2092" s="105" t="s">
        <v>120</v>
      </c>
      <c r="E2092" s="11" t="s">
        <v>170</v>
      </c>
      <c r="F2092" s="11">
        <v>0.99999999999994504</v>
      </c>
      <c r="G2092" s="11">
        <v>1.02459662322482</v>
      </c>
      <c r="H2092" s="11">
        <v>1.0381482350654301</v>
      </c>
      <c r="I2092" s="11">
        <v>1.03703130439155</v>
      </c>
      <c r="J2092" s="11">
        <v>1.0395650590616801</v>
      </c>
      <c r="K2092" s="11">
        <v>1.04332369293922</v>
      </c>
      <c r="L2092" s="11">
        <v>1.04773717690547</v>
      </c>
      <c r="M2092" s="11">
        <v>1.054749347697</v>
      </c>
      <c r="N2092" s="11">
        <v>1.06100091426206</v>
      </c>
      <c r="O2092" s="11">
        <v>1.0968877011181299</v>
      </c>
      <c r="P2092" s="11">
        <v>1.1065410395222901</v>
      </c>
      <c r="Q2092" s="11">
        <v>1.1093569123451501</v>
      </c>
      <c r="R2092" s="11">
        <v>1.1069712213643701</v>
      </c>
      <c r="S2092" s="11">
        <v>1.10881032422449</v>
      </c>
      <c r="T2092" s="11">
        <v>1.11145460107292</v>
      </c>
      <c r="U2092" s="11">
        <v>1.1140622565587399</v>
      </c>
      <c r="V2092" s="11">
        <v>1.1142137404461601</v>
      </c>
      <c r="W2092" s="11">
        <v>1.11601104976504</v>
      </c>
      <c r="X2092" s="11">
        <v>1.1197508278845101</v>
      </c>
      <c r="Y2092" s="11">
        <v>1.12014706667002</v>
      </c>
      <c r="Z2092" s="11">
        <v>1.11900619036932</v>
      </c>
      <c r="AA2092" s="11">
        <v>1.12069387524718</v>
      </c>
      <c r="AB2092" s="11">
        <v>1.1284904017873101</v>
      </c>
      <c r="AC2092" s="11">
        <v>1.13215082446566</v>
      </c>
      <c r="AD2092" s="11">
        <v>1.13341535411426</v>
      </c>
      <c r="AE2092" s="11">
        <v>1.1330706041763701</v>
      </c>
      <c r="AF2092" s="11">
        <v>1.1323440687578901</v>
      </c>
      <c r="AG2092" s="11">
        <v>1.1308197663477</v>
      </c>
      <c r="AH2092" s="11">
        <v>1.12572743307223</v>
      </c>
      <c r="AI2092" s="11">
        <v>1.11594744149265</v>
      </c>
      <c r="AJ2092" s="11">
        <v>1.1086655755985</v>
      </c>
      <c r="AK2092" s="11">
        <v>1.10177248516988</v>
      </c>
    </row>
    <row r="2093" spans="1:37" s="11" customFormat="1" hidden="1" x14ac:dyDescent="0.3">
      <c r="A2093" s="11" t="str">
        <f t="shared" si="46"/>
        <v>SDGbaseTRA_RurCUG_v6_3PQXcelct</v>
      </c>
      <c r="B2093" s="103" t="s">
        <v>220</v>
      </c>
      <c r="C2093" s="104" t="s">
        <v>297</v>
      </c>
      <c r="D2093" s="105" t="s">
        <v>120</v>
      </c>
      <c r="E2093" s="11" t="s">
        <v>171</v>
      </c>
      <c r="F2093" s="11">
        <v>0.99999999999994504</v>
      </c>
      <c r="G2093" s="11">
        <v>1.02459662322482</v>
      </c>
      <c r="H2093" s="11">
        <v>1.0381482350654301</v>
      </c>
      <c r="I2093" s="11">
        <v>1.03703130439155</v>
      </c>
      <c r="J2093" s="11">
        <v>1.0395650590616801</v>
      </c>
      <c r="K2093" s="11">
        <v>1.04332369293922</v>
      </c>
      <c r="L2093" s="11">
        <v>1.04773717690547</v>
      </c>
      <c r="M2093" s="11">
        <v>1.054749347697</v>
      </c>
      <c r="N2093" s="11">
        <v>1.06100091426206</v>
      </c>
      <c r="O2093" s="11">
        <v>1.0968877011181299</v>
      </c>
      <c r="P2093" s="11">
        <v>1.1065410395222901</v>
      </c>
      <c r="Q2093" s="11">
        <v>1.1093569123451501</v>
      </c>
      <c r="R2093" s="11">
        <v>1.1069712213643701</v>
      </c>
      <c r="S2093" s="11">
        <v>1.10881032422449</v>
      </c>
      <c r="T2093" s="11">
        <v>1.11145460107292</v>
      </c>
      <c r="U2093" s="11">
        <v>1.1140622565587399</v>
      </c>
      <c r="V2093" s="11">
        <v>1.1142137404461601</v>
      </c>
      <c r="W2093" s="11">
        <v>1.11601104976504</v>
      </c>
      <c r="X2093" s="11">
        <v>1.1197508278845101</v>
      </c>
      <c r="Y2093" s="11">
        <v>1.12014706667002</v>
      </c>
      <c r="Z2093" s="11">
        <v>1.11900619036932</v>
      </c>
      <c r="AA2093" s="11">
        <v>1.12069387524718</v>
      </c>
      <c r="AB2093" s="11">
        <v>1.1284904017873101</v>
      </c>
      <c r="AC2093" s="11">
        <v>1.13215082446566</v>
      </c>
      <c r="AD2093" s="11">
        <v>1.13341535411426</v>
      </c>
      <c r="AE2093" s="11">
        <v>1.1330706041763701</v>
      </c>
      <c r="AF2093" s="11">
        <v>1.1323440687578901</v>
      </c>
      <c r="AG2093" s="11">
        <v>1.1308197663477</v>
      </c>
      <c r="AH2093" s="11">
        <v>1.12572743307223</v>
      </c>
      <c r="AI2093" s="11">
        <v>1.11594744149265</v>
      </c>
      <c r="AJ2093" s="11">
        <v>1.1086655755985</v>
      </c>
      <c r="AK2093" s="11">
        <v>1.10177248516988</v>
      </c>
    </row>
    <row r="2094" spans="1:37" s="11" customFormat="1" hidden="1" x14ac:dyDescent="0.3">
      <c r="A2094" s="11" t="str">
        <f t="shared" si="46"/>
        <v>SDGbaseTRA_RurCUG_v6_3PQXcemch</v>
      </c>
      <c r="B2094" s="103" t="s">
        <v>220</v>
      </c>
      <c r="C2094" s="104" t="s">
        <v>297</v>
      </c>
      <c r="D2094" s="105" t="s">
        <v>120</v>
      </c>
      <c r="E2094" s="11" t="s">
        <v>111</v>
      </c>
      <c r="F2094" s="11">
        <v>1.24867234600578</v>
      </c>
      <c r="G2094" s="11">
        <v>1.27748436012324</v>
      </c>
      <c r="H2094" s="11">
        <v>1.29476409907112</v>
      </c>
      <c r="I2094" s="11">
        <v>1.3067979633379501</v>
      </c>
      <c r="J2094" s="11">
        <v>1.3108023630568899</v>
      </c>
      <c r="K2094" s="11">
        <v>1.3146591439451101</v>
      </c>
      <c r="L2094" s="11">
        <v>1.31652174788861</v>
      </c>
      <c r="M2094" s="11">
        <v>1.3127726182374799</v>
      </c>
      <c r="N2094" s="11">
        <v>1.31202742417086</v>
      </c>
      <c r="O2094" s="11">
        <v>1.3149616130294399</v>
      </c>
      <c r="P2094" s="11">
        <v>1.31856377528539</v>
      </c>
      <c r="Q2094" s="11">
        <v>1.32204687135916</v>
      </c>
      <c r="R2094" s="11">
        <v>1.3219768288425999</v>
      </c>
      <c r="S2094" s="11">
        <v>1.32672620894034</v>
      </c>
      <c r="T2094" s="11">
        <v>1.33101478306156</v>
      </c>
      <c r="U2094" s="11">
        <v>1.33428259273323</v>
      </c>
      <c r="V2094" s="11">
        <v>1.3319304306102999</v>
      </c>
      <c r="W2094" s="11">
        <v>1.3330588848515199</v>
      </c>
      <c r="X2094" s="11">
        <v>1.3416694708496499</v>
      </c>
      <c r="Y2094" s="11">
        <v>1.34335760268223</v>
      </c>
      <c r="Z2094" s="11">
        <v>1.34447319843476</v>
      </c>
      <c r="AA2094" s="11">
        <v>1.3468319965468201</v>
      </c>
      <c r="AB2094" s="11">
        <v>1.3751601251415999</v>
      </c>
      <c r="AC2094" s="11">
        <v>1.3906977923007799</v>
      </c>
      <c r="AD2094" s="11">
        <v>1.39210194392856</v>
      </c>
      <c r="AE2094" s="11">
        <v>1.38961294889112</v>
      </c>
      <c r="AF2094" s="11">
        <v>1.38584741231973</v>
      </c>
      <c r="AG2094" s="11">
        <v>1.38021531965086</v>
      </c>
      <c r="AH2094" s="11">
        <v>1.3992016360398301</v>
      </c>
      <c r="AI2094" s="11">
        <v>1.41573121072351</v>
      </c>
      <c r="AJ2094" s="11">
        <v>1.4207578991841701</v>
      </c>
      <c r="AK2094" s="11">
        <v>1.42568820087755</v>
      </c>
    </row>
    <row r="2095" spans="1:37" s="11" customFormat="1" hidden="1" x14ac:dyDescent="0.3">
      <c r="A2095" s="11" t="str">
        <f t="shared" si="46"/>
        <v>SDGbaseTRA_RurCUG_v6_3PQXcsequ</v>
      </c>
      <c r="B2095" s="103" t="s">
        <v>220</v>
      </c>
      <c r="C2095" s="104" t="s">
        <v>297</v>
      </c>
      <c r="D2095" s="105" t="s">
        <v>120</v>
      </c>
      <c r="E2095" s="11" t="s">
        <v>112</v>
      </c>
      <c r="F2095" s="11">
        <v>1.1538066119605499</v>
      </c>
      <c r="G2095" s="11">
        <v>1.1669068237867399</v>
      </c>
      <c r="H2095" s="11">
        <v>1.1805560892637399</v>
      </c>
      <c r="I2095" s="11">
        <v>1.18716936226181</v>
      </c>
      <c r="J2095" s="11">
        <v>1.19055211731194</v>
      </c>
      <c r="K2095" s="11">
        <v>1.1943760250538999</v>
      </c>
      <c r="L2095" s="11">
        <v>1.1975681829487901</v>
      </c>
      <c r="M2095" s="11">
        <v>1.19849094570154</v>
      </c>
      <c r="N2095" s="11">
        <v>1.20100078832865</v>
      </c>
      <c r="O2095" s="11">
        <v>1.21993105646095</v>
      </c>
      <c r="P2095" s="11">
        <v>1.22682877168683</v>
      </c>
      <c r="Q2095" s="11">
        <v>1.2302597089187099</v>
      </c>
      <c r="R2095" s="11">
        <v>1.22942914261208</v>
      </c>
      <c r="S2095" s="11">
        <v>1.2335541306208899</v>
      </c>
      <c r="T2095" s="11">
        <v>1.2374787179906199</v>
      </c>
      <c r="U2095" s="11">
        <v>1.24099102383853</v>
      </c>
      <c r="V2095" s="11">
        <v>1.2429174016544</v>
      </c>
      <c r="W2095" s="11">
        <v>1.24547169501833</v>
      </c>
      <c r="X2095" s="11">
        <v>1.24931852992702</v>
      </c>
      <c r="Y2095" s="11">
        <v>1.25012027154193</v>
      </c>
      <c r="Z2095" s="11">
        <v>1.24966388581197</v>
      </c>
      <c r="AA2095" s="11">
        <v>1.2509528920370401</v>
      </c>
      <c r="AB2095" s="11">
        <v>1.2720915971581199</v>
      </c>
      <c r="AC2095" s="11">
        <v>1.2842750558753899</v>
      </c>
      <c r="AD2095" s="11">
        <v>1.2866721601489599</v>
      </c>
      <c r="AE2095" s="11">
        <v>1.2860776258650699</v>
      </c>
      <c r="AF2095" s="11">
        <v>1.2846685772380599</v>
      </c>
      <c r="AG2095" s="11">
        <v>1.2830979223707</v>
      </c>
      <c r="AH2095" s="11">
        <v>1.2962825911037901</v>
      </c>
      <c r="AI2095" s="11">
        <v>1.30568868922073</v>
      </c>
      <c r="AJ2095" s="11">
        <v>1.3078826810826401</v>
      </c>
      <c r="AK2095" s="11">
        <v>1.3086357851475801</v>
      </c>
    </row>
    <row r="2096" spans="1:37" s="11" customFormat="1" hidden="1" x14ac:dyDescent="0.3">
      <c r="A2096" s="11" t="str">
        <f t="shared" si="46"/>
        <v>SDGbaseTRA_RurCUG_v6_3PQXcvehi</v>
      </c>
      <c r="B2096" s="103" t="s">
        <v>220</v>
      </c>
      <c r="C2096" s="104" t="s">
        <v>297</v>
      </c>
      <c r="D2096" s="105" t="s">
        <v>120</v>
      </c>
      <c r="E2096" s="11" t="s">
        <v>113</v>
      </c>
      <c r="F2096" s="11">
        <v>1.2697466300101301</v>
      </c>
      <c r="G2096" s="11">
        <v>1.2917111519069</v>
      </c>
      <c r="H2096" s="11">
        <v>1.3084122833052501</v>
      </c>
      <c r="I2096" s="11">
        <v>1.32275276477291</v>
      </c>
      <c r="J2096" s="11">
        <v>1.32739965717714</v>
      </c>
      <c r="K2096" s="11">
        <v>1.3315228823076699</v>
      </c>
      <c r="L2096" s="11">
        <v>1.33305515126973</v>
      </c>
      <c r="M2096" s="11">
        <v>1.32664577032012</v>
      </c>
      <c r="N2096" s="11">
        <v>1.3246005683265301</v>
      </c>
      <c r="O2096" s="11">
        <v>1.3227663654653301</v>
      </c>
      <c r="P2096" s="11">
        <v>1.3263226905004899</v>
      </c>
      <c r="Q2096" s="11">
        <v>1.3305256711400399</v>
      </c>
      <c r="R2096" s="11">
        <v>1.3319976151325299</v>
      </c>
      <c r="S2096" s="11">
        <v>1.3380550553881401</v>
      </c>
      <c r="T2096" s="11">
        <v>1.3430157449101601</v>
      </c>
      <c r="U2096" s="11">
        <v>1.3469520104942501</v>
      </c>
      <c r="V2096" s="11">
        <v>1.34631550537245</v>
      </c>
      <c r="W2096" s="11">
        <v>1.3485808462818401</v>
      </c>
      <c r="X2096" s="11">
        <v>1.3573600275567499</v>
      </c>
      <c r="Y2096" s="11">
        <v>1.38381714425777</v>
      </c>
      <c r="Z2096" s="11">
        <v>1.4115781950300701</v>
      </c>
      <c r="AA2096" s="11">
        <v>1.4395022947356899</v>
      </c>
      <c r="AB2096" s="11">
        <v>1.4801509482464601</v>
      </c>
      <c r="AC2096" s="11">
        <v>1.50552167437544</v>
      </c>
      <c r="AD2096" s="11">
        <v>1.5119188579699701</v>
      </c>
      <c r="AE2096" s="11">
        <v>1.5122663913184</v>
      </c>
      <c r="AF2096" s="11">
        <v>1.5105541648080301</v>
      </c>
      <c r="AG2096" s="11">
        <v>1.5040196285918599</v>
      </c>
      <c r="AH2096" s="11">
        <v>1.5308630010697399</v>
      </c>
      <c r="AI2096" s="11">
        <v>1.5603043168625099</v>
      </c>
      <c r="AJ2096" s="11">
        <v>1.5741834578643401</v>
      </c>
      <c r="AK2096" s="11">
        <v>1.58406319379089</v>
      </c>
    </row>
    <row r="2097" spans="1:37" s="11" customFormat="1" hidden="1" x14ac:dyDescent="0.3">
      <c r="A2097" s="11" t="str">
        <f t="shared" si="46"/>
        <v>SDGbaseTRA_RurCUG_v6_3PQXctequ</v>
      </c>
      <c r="B2097" s="103" t="s">
        <v>220</v>
      </c>
      <c r="C2097" s="104" t="s">
        <v>297</v>
      </c>
      <c r="D2097" s="105" t="s">
        <v>120</v>
      </c>
      <c r="E2097" s="11" t="s">
        <v>114</v>
      </c>
      <c r="F2097" s="11">
        <v>1.08451739466165</v>
      </c>
      <c r="G2097" s="11">
        <v>1.1380086382966199</v>
      </c>
      <c r="H2097" s="11">
        <v>1.1494345493848099</v>
      </c>
      <c r="I2097" s="11">
        <v>1.1650457935459</v>
      </c>
      <c r="J2097" s="11">
        <v>1.16718489211067</v>
      </c>
      <c r="K2097" s="11">
        <v>1.16992533313069</v>
      </c>
      <c r="L2097" s="11">
        <v>1.1701343395221</v>
      </c>
      <c r="M2097" s="11">
        <v>1.1597698929117599</v>
      </c>
      <c r="N2097" s="11">
        <v>1.1542798711205899</v>
      </c>
      <c r="O2097" s="11">
        <v>1.1360812168600201</v>
      </c>
      <c r="P2097" s="11">
        <v>1.13339157804455</v>
      </c>
      <c r="Q2097" s="11">
        <v>1.1344365906829399</v>
      </c>
      <c r="R2097" s="11">
        <v>1.1357592391798801</v>
      </c>
      <c r="S2097" s="11">
        <v>1.1423913404486099</v>
      </c>
      <c r="T2097" s="11">
        <v>1.1472396354860599</v>
      </c>
      <c r="U2097" s="11">
        <v>1.15154566754863</v>
      </c>
      <c r="V2097" s="11">
        <v>1.1510270479840401</v>
      </c>
      <c r="W2097" s="11">
        <v>1.1539930586783</v>
      </c>
      <c r="X2097" s="11">
        <v>1.1653080929840101</v>
      </c>
      <c r="Y2097" s="11">
        <v>1.16997598636758</v>
      </c>
      <c r="Z2097" s="11">
        <v>1.17494844478565</v>
      </c>
      <c r="AA2097" s="11">
        <v>1.17992217701348</v>
      </c>
      <c r="AB2097" s="11">
        <v>1.2210853253773499</v>
      </c>
      <c r="AC2097" s="11">
        <v>1.24445319059867</v>
      </c>
      <c r="AD2097" s="11">
        <v>1.2467967232577499</v>
      </c>
      <c r="AE2097" s="11">
        <v>1.2440546354287301</v>
      </c>
      <c r="AF2097" s="11">
        <v>1.2397400323433201</v>
      </c>
      <c r="AG2097" s="11">
        <v>1.23812441912924</v>
      </c>
      <c r="AH2097" s="11">
        <v>1.2737985521769699</v>
      </c>
      <c r="AI2097" s="11">
        <v>1.31089801717548</v>
      </c>
      <c r="AJ2097" s="11">
        <v>1.32821617855628</v>
      </c>
      <c r="AK2097" s="11">
        <v>1.34187665642523</v>
      </c>
    </row>
    <row r="2098" spans="1:37" s="11" customFormat="1" hidden="1" x14ac:dyDescent="0.3">
      <c r="A2098" s="11" t="str">
        <f t="shared" si="46"/>
        <v>SDGbaseTRA_RurCUG_v6_3PQXcfurn</v>
      </c>
      <c r="B2098" s="103" t="s">
        <v>220</v>
      </c>
      <c r="C2098" s="104" t="s">
        <v>297</v>
      </c>
      <c r="D2098" s="105" t="s">
        <v>120</v>
      </c>
      <c r="E2098" s="11" t="s">
        <v>115</v>
      </c>
      <c r="F2098" s="11">
        <v>1.3153729048665299</v>
      </c>
      <c r="G2098" s="11">
        <v>1.36875079316564</v>
      </c>
      <c r="H2098" s="11">
        <v>1.36914915033999</v>
      </c>
      <c r="I2098" s="11">
        <v>1.3767980077963999</v>
      </c>
      <c r="J2098" s="11">
        <v>1.3713918433182199</v>
      </c>
      <c r="K2098" s="11">
        <v>1.36942115514715</v>
      </c>
      <c r="L2098" s="11">
        <v>1.3688278212734599</v>
      </c>
      <c r="M2098" s="11">
        <v>1.3693087710673499</v>
      </c>
      <c r="N2098" s="11">
        <v>1.3696618867424599</v>
      </c>
      <c r="O2098" s="11">
        <v>1.36234167891064</v>
      </c>
      <c r="P2098" s="11">
        <v>1.3637440674527299</v>
      </c>
      <c r="Q2098" s="11">
        <v>1.36650419797095</v>
      </c>
      <c r="R2098" s="11">
        <v>1.36240058353819</v>
      </c>
      <c r="S2098" s="11">
        <v>1.3677960362499999</v>
      </c>
      <c r="T2098" s="11">
        <v>1.37247355230302</v>
      </c>
      <c r="U2098" s="11">
        <v>1.37694211572215</v>
      </c>
      <c r="V2098" s="11">
        <v>1.37874309401894</v>
      </c>
      <c r="W2098" s="11">
        <v>1.3813442506675599</v>
      </c>
      <c r="X2098" s="11">
        <v>1.38663959161113</v>
      </c>
      <c r="Y2098" s="11">
        <v>1.3873729982979801</v>
      </c>
      <c r="Z2098" s="11">
        <v>1.38764124805494</v>
      </c>
      <c r="AA2098" s="11">
        <v>1.3877711388498599</v>
      </c>
      <c r="AB2098" s="11">
        <v>1.38602873237366</v>
      </c>
      <c r="AC2098" s="11">
        <v>1.3859732074097499</v>
      </c>
      <c r="AD2098" s="11">
        <v>1.3873662685898001</v>
      </c>
      <c r="AE2098" s="11">
        <v>1.38897541053058</v>
      </c>
      <c r="AF2098" s="11">
        <v>1.3904413277008001</v>
      </c>
      <c r="AG2098" s="11">
        <v>1.39273469951342</v>
      </c>
      <c r="AH2098" s="11">
        <v>1.3866130156918299</v>
      </c>
      <c r="AI2098" s="11">
        <v>1.38245478955793</v>
      </c>
      <c r="AJ2098" s="11">
        <v>1.38149202191918</v>
      </c>
      <c r="AK2098" s="11">
        <v>1.38170261970298</v>
      </c>
    </row>
    <row r="2099" spans="1:37" s="11" customFormat="1" hidden="1" x14ac:dyDescent="0.3">
      <c r="A2099" s="11" t="str">
        <f t="shared" si="46"/>
        <v>SDGbaseTRA_RurCUG_v6_3PQXcoman</v>
      </c>
      <c r="B2099" s="103" t="s">
        <v>220</v>
      </c>
      <c r="C2099" s="104" t="s">
        <v>297</v>
      </c>
      <c r="D2099" s="105" t="s">
        <v>120</v>
      </c>
      <c r="E2099" s="11" t="s">
        <v>116</v>
      </c>
      <c r="F2099" s="11">
        <v>1.20409156687984</v>
      </c>
      <c r="G2099" s="11">
        <v>1.25131979630479</v>
      </c>
      <c r="H2099" s="11">
        <v>1.2462953104527501</v>
      </c>
      <c r="I2099" s="11">
        <v>1.24338420985378</v>
      </c>
      <c r="J2099" s="11">
        <v>1.2417645934457699</v>
      </c>
      <c r="K2099" s="11">
        <v>1.24039161286488</v>
      </c>
      <c r="L2099" s="11">
        <v>1.23888513539572</v>
      </c>
      <c r="M2099" s="11">
        <v>1.2390664991959901</v>
      </c>
      <c r="N2099" s="11">
        <v>1.2370580445226</v>
      </c>
      <c r="O2099" s="11">
        <v>1.25172838696697</v>
      </c>
      <c r="P2099" s="11">
        <v>1.2465945556067499</v>
      </c>
      <c r="Q2099" s="11">
        <v>1.2396225832586301</v>
      </c>
      <c r="R2099" s="11">
        <v>1.2312596450547499</v>
      </c>
      <c r="S2099" s="11">
        <v>1.23006008936077</v>
      </c>
      <c r="T2099" s="11">
        <v>1.2297034188824201</v>
      </c>
      <c r="U2099" s="11">
        <v>1.22853645259885</v>
      </c>
      <c r="V2099" s="11">
        <v>1.2285250170967601</v>
      </c>
      <c r="W2099" s="11">
        <v>1.2299717027566901</v>
      </c>
      <c r="X2099" s="11">
        <v>1.2317808285437899</v>
      </c>
      <c r="Y2099" s="11">
        <v>1.2313200482573301</v>
      </c>
      <c r="Z2099" s="11">
        <v>1.2302349433278199</v>
      </c>
      <c r="AA2099" s="11">
        <v>1.23130996379086</v>
      </c>
      <c r="AB2099" s="11">
        <v>1.2346680151054901</v>
      </c>
      <c r="AC2099" s="11">
        <v>1.2388086441963799</v>
      </c>
      <c r="AD2099" s="11">
        <v>1.24302317087123</v>
      </c>
      <c r="AE2099" s="11">
        <v>1.24656450664461</v>
      </c>
      <c r="AF2099" s="11">
        <v>1.2504627630610701</v>
      </c>
      <c r="AG2099" s="11">
        <v>1.2545503145180901</v>
      </c>
      <c r="AH2099" s="11">
        <v>1.26065833440581</v>
      </c>
      <c r="AI2099" s="11">
        <v>1.2663227106244199</v>
      </c>
      <c r="AJ2099" s="11">
        <v>1.27316025158859</v>
      </c>
      <c r="AK2099" s="11">
        <v>1.28072704876419</v>
      </c>
    </row>
    <row r="2100" spans="1:37" s="11" customFormat="1" hidden="1" x14ac:dyDescent="0.3">
      <c r="A2100" s="11" t="str">
        <f t="shared" si="46"/>
        <v>SDGbaseTRA_RurCUG_v6_3PQXcelec</v>
      </c>
      <c r="B2100" s="103" t="s">
        <v>220</v>
      </c>
      <c r="C2100" s="104" t="s">
        <v>297</v>
      </c>
      <c r="D2100" s="105" t="s">
        <v>120</v>
      </c>
      <c r="E2100" s="11" t="s">
        <v>172</v>
      </c>
      <c r="F2100" s="11">
        <v>0.35515715847666401</v>
      </c>
      <c r="G2100" s="11">
        <v>0.36156187679484603</v>
      </c>
      <c r="H2100" s="11">
        <v>0.33267324188728198</v>
      </c>
      <c r="I2100" s="11">
        <v>0.331952457096227</v>
      </c>
      <c r="J2100" s="11">
        <v>0.33767439350585299</v>
      </c>
      <c r="K2100" s="11">
        <v>0.34283187907733098</v>
      </c>
      <c r="L2100" s="11">
        <v>0.34606205848357502</v>
      </c>
      <c r="M2100" s="11">
        <v>0.34289023626706</v>
      </c>
      <c r="N2100" s="11">
        <v>0.33756750226798499</v>
      </c>
      <c r="O2100" s="11">
        <v>0.33738264367625598</v>
      </c>
      <c r="P2100" s="11">
        <v>0.337161828303219</v>
      </c>
      <c r="Q2100" s="11">
        <v>0.34096341776470901</v>
      </c>
      <c r="R2100" s="11">
        <v>0.34646666919948998</v>
      </c>
      <c r="S2100" s="11">
        <v>0.35067527329174702</v>
      </c>
      <c r="T2100" s="11">
        <v>0.35458557903013799</v>
      </c>
      <c r="U2100" s="11">
        <v>0.356935648522899</v>
      </c>
      <c r="V2100" s="11">
        <v>0.36020846136006102</v>
      </c>
      <c r="W2100" s="11">
        <v>0.36974018826315502</v>
      </c>
      <c r="X2100" s="11">
        <v>0.38832827142078302</v>
      </c>
      <c r="Y2100" s="11">
        <v>0.41209258603329602</v>
      </c>
      <c r="Z2100" s="11">
        <v>0.44167711534249698</v>
      </c>
      <c r="AA2100" s="11">
        <v>0.47965248051832299</v>
      </c>
      <c r="AB2100" s="11">
        <v>0.49217811361906999</v>
      </c>
      <c r="AC2100" s="11">
        <v>0.48619765594243097</v>
      </c>
      <c r="AD2100" s="11">
        <v>0.470281321935892</v>
      </c>
      <c r="AE2100" s="11">
        <v>0.44829927645763801</v>
      </c>
      <c r="AF2100" s="11">
        <v>0.42334048537296998</v>
      </c>
      <c r="AG2100" s="11">
        <v>0.39162529177754102</v>
      </c>
      <c r="AH2100" s="11">
        <v>0.40870505212145702</v>
      </c>
      <c r="AI2100" s="11">
        <v>0.431684059302537</v>
      </c>
      <c r="AJ2100" s="11">
        <v>0.45295716804538899</v>
      </c>
      <c r="AK2100" s="11">
        <v>0.47090946136637701</v>
      </c>
    </row>
    <row r="2101" spans="1:37" s="11" customFormat="1" hidden="1" x14ac:dyDescent="0.3">
      <c r="A2101" s="11" t="str">
        <f t="shared" si="46"/>
        <v>SDGbaseTRA_RurCUG_v6_3PQXcwatr</v>
      </c>
      <c r="B2101" s="103" t="s">
        <v>220</v>
      </c>
      <c r="C2101" s="104" t="s">
        <v>297</v>
      </c>
      <c r="D2101" s="105" t="s">
        <v>120</v>
      </c>
      <c r="E2101" s="11" t="s">
        <v>173</v>
      </c>
      <c r="F2101" s="11">
        <v>1.0475553820608301</v>
      </c>
      <c r="G2101" s="11">
        <v>0.93920726697136203</v>
      </c>
      <c r="H2101" s="11">
        <v>0.954259984778143</v>
      </c>
      <c r="I2101" s="11">
        <v>0.95188716671882201</v>
      </c>
      <c r="J2101" s="11">
        <v>0.96556127519717105</v>
      </c>
      <c r="K2101" s="11">
        <v>0.97556584186337902</v>
      </c>
      <c r="L2101" s="11">
        <v>0.98088670371138498</v>
      </c>
      <c r="M2101" s="11">
        <v>0.98231177500376698</v>
      </c>
      <c r="N2101" s="11">
        <v>0.98095698602807302</v>
      </c>
      <c r="O2101" s="11">
        <v>0.97965452540394005</v>
      </c>
      <c r="P2101" s="11">
        <v>0.98191956307685302</v>
      </c>
      <c r="Q2101" s="11">
        <v>0.98577315896246998</v>
      </c>
      <c r="R2101" s="11">
        <v>1.0005688910872199</v>
      </c>
      <c r="S2101" s="11">
        <v>1.0041425624763201</v>
      </c>
      <c r="T2101" s="11">
        <v>1.00591838032865</v>
      </c>
      <c r="U2101" s="11">
        <v>1.0048389342409301</v>
      </c>
      <c r="V2101" s="11">
        <v>1.00600647034617</v>
      </c>
      <c r="W2101" s="11">
        <v>1.00751940749365</v>
      </c>
      <c r="X2101" s="11">
        <v>1.00784515060544</v>
      </c>
      <c r="Y2101" s="11">
        <v>1.00565155328014</v>
      </c>
      <c r="Z2101" s="11">
        <v>1.0043140983949299</v>
      </c>
      <c r="AA2101" s="11">
        <v>1.0026358737101999</v>
      </c>
      <c r="AB2101" s="11">
        <v>1.00651396880497</v>
      </c>
      <c r="AC2101" s="11">
        <v>1.0111762521818899</v>
      </c>
      <c r="AD2101" s="11">
        <v>1.01653442519465</v>
      </c>
      <c r="AE2101" s="11">
        <v>1.0213432369174</v>
      </c>
      <c r="AF2101" s="11">
        <v>1.0266494561223101</v>
      </c>
      <c r="AG2101" s="11">
        <v>1.03158523487068</v>
      </c>
      <c r="AH2101" s="11">
        <v>1.04530428372274</v>
      </c>
      <c r="AI2101" s="11">
        <v>1.0566350747789699</v>
      </c>
      <c r="AJ2101" s="11">
        <v>1.0630605483688</v>
      </c>
      <c r="AK2101" s="11">
        <v>1.0677815520678799</v>
      </c>
    </row>
    <row r="2102" spans="1:37" s="11" customFormat="1" hidden="1" x14ac:dyDescent="0.3">
      <c r="A2102" s="11" t="str">
        <f t="shared" si="46"/>
        <v>SDGbaseTRA_RurCUG_v6_3PQXccons</v>
      </c>
      <c r="B2102" s="103" t="s">
        <v>220</v>
      </c>
      <c r="C2102" s="104" t="s">
        <v>297</v>
      </c>
      <c r="D2102" s="105" t="s">
        <v>120</v>
      </c>
      <c r="E2102" s="11" t="s">
        <v>117</v>
      </c>
      <c r="F2102" s="11">
        <v>1.0066853345789299</v>
      </c>
      <c r="G2102" s="11">
        <v>1.0668731328582901</v>
      </c>
      <c r="H2102" s="11">
        <v>1.0589251201471299</v>
      </c>
      <c r="I2102" s="11">
        <v>1.07681531209881</v>
      </c>
      <c r="J2102" s="11">
        <v>1.0623516956168699</v>
      </c>
      <c r="K2102" s="11">
        <v>1.0557388453465599</v>
      </c>
      <c r="L2102" s="11">
        <v>1.0519791011797599</v>
      </c>
      <c r="M2102" s="11">
        <v>1.05028983177394</v>
      </c>
      <c r="N2102" s="11">
        <v>1.0488323054076401</v>
      </c>
      <c r="O2102" s="11">
        <v>1.04178777135685</v>
      </c>
      <c r="P2102" s="11">
        <v>1.04171065320311</v>
      </c>
      <c r="Q2102" s="11">
        <v>1.0431782142873101</v>
      </c>
      <c r="R2102" s="11">
        <v>1.02684205333447</v>
      </c>
      <c r="S2102" s="11">
        <v>1.0369314620705601</v>
      </c>
      <c r="T2102" s="11">
        <v>1.0443846283337701</v>
      </c>
      <c r="U2102" s="11">
        <v>1.05009785819507</v>
      </c>
      <c r="V2102" s="11">
        <v>1.05250680641594</v>
      </c>
      <c r="W2102" s="11">
        <v>1.05551466993886</v>
      </c>
      <c r="X2102" s="11">
        <v>1.0616814052333099</v>
      </c>
      <c r="Y2102" s="11">
        <v>1.06263821016114</v>
      </c>
      <c r="Z2102" s="11">
        <v>1.0637400039223299</v>
      </c>
      <c r="AA2102" s="11">
        <v>1.0637130716508401</v>
      </c>
      <c r="AB2102" s="11">
        <v>1.0614951087651401</v>
      </c>
      <c r="AC2102" s="11">
        <v>1.0613699379928201</v>
      </c>
      <c r="AD2102" s="11">
        <v>1.0629704993226099</v>
      </c>
      <c r="AE2102" s="11">
        <v>1.0647662939288001</v>
      </c>
      <c r="AF2102" s="11">
        <v>1.06626229604622</v>
      </c>
      <c r="AG2102" s="11">
        <v>1.0684467803689099</v>
      </c>
      <c r="AH2102" s="11">
        <v>1.06639807339447</v>
      </c>
      <c r="AI2102" s="11">
        <v>1.06577531078288</v>
      </c>
      <c r="AJ2102" s="11">
        <v>1.066873264439</v>
      </c>
      <c r="AK2102" s="11">
        <v>1.06872341424103</v>
      </c>
    </row>
    <row r="2103" spans="1:37" s="11" customFormat="1" hidden="1" x14ac:dyDescent="0.3">
      <c r="A2103" s="11" t="str">
        <f t="shared" si="46"/>
        <v>SDGbaseTRA_RurCUG_v6_3PQXctrad</v>
      </c>
      <c r="B2103" s="103" t="s">
        <v>220</v>
      </c>
      <c r="C2103" s="104" t="s">
        <v>297</v>
      </c>
      <c r="D2103" s="105" t="s">
        <v>120</v>
      </c>
      <c r="E2103" s="11" t="s">
        <v>174</v>
      </c>
      <c r="F2103" s="11">
        <v>1.00131749317995</v>
      </c>
      <c r="G2103" s="11">
        <v>1.0100415941380601</v>
      </c>
      <c r="H2103" s="11">
        <v>1.01306200894388</v>
      </c>
      <c r="I2103" s="11">
        <v>1.0192541102632</v>
      </c>
      <c r="J2103" s="11">
        <v>1.0134034302047901</v>
      </c>
      <c r="K2103" s="11">
        <v>1.01115126742113</v>
      </c>
      <c r="L2103" s="11">
        <v>1.0103733173473599</v>
      </c>
      <c r="M2103" s="11">
        <v>1.01161650573631</v>
      </c>
      <c r="N2103" s="11">
        <v>1.01181497681912</v>
      </c>
      <c r="O2103" s="11">
        <v>0.98578702010326502</v>
      </c>
      <c r="P2103" s="11">
        <v>0.98942172180203103</v>
      </c>
      <c r="Q2103" s="11">
        <v>0.99783752285398697</v>
      </c>
      <c r="R2103" s="11">
        <v>1.00229748365309</v>
      </c>
      <c r="S2103" s="11">
        <v>1.00936222933553</v>
      </c>
      <c r="T2103" s="11">
        <v>1.0143313925372599</v>
      </c>
      <c r="U2103" s="11">
        <v>1.01870369191426</v>
      </c>
      <c r="V2103" s="11">
        <v>1.02412035828864</v>
      </c>
      <c r="W2103" s="11">
        <v>1.02709589052452</v>
      </c>
      <c r="X2103" s="11">
        <v>1.02724310053449</v>
      </c>
      <c r="Y2103" s="11">
        <v>1.0261352145370299</v>
      </c>
      <c r="Z2103" s="11">
        <v>1.02442269509191</v>
      </c>
      <c r="AA2103" s="11">
        <v>1.0224632162417899</v>
      </c>
      <c r="AB2103" s="11">
        <v>1.0124032603934801</v>
      </c>
      <c r="AC2103" s="11">
        <v>1.0098904627538099</v>
      </c>
      <c r="AD2103" s="11">
        <v>1.01253954536928</v>
      </c>
      <c r="AE2103" s="11">
        <v>1.01640453176326</v>
      </c>
      <c r="AF2103" s="11">
        <v>1.02059075378423</v>
      </c>
      <c r="AG2103" s="11">
        <v>1.02352427049371</v>
      </c>
      <c r="AH2103" s="11">
        <v>1.0123461667936899</v>
      </c>
      <c r="AI2103" s="11">
        <v>1.00418301181541</v>
      </c>
      <c r="AJ2103" s="11">
        <v>0.999910370783473</v>
      </c>
      <c r="AK2103" s="11">
        <v>0.99683980304434106</v>
      </c>
    </row>
    <row r="2104" spans="1:37" s="11" customFormat="1" hidden="1" x14ac:dyDescent="0.3">
      <c r="A2104" s="11" t="str">
        <f t="shared" si="46"/>
        <v>SDGbaseTRA_RurCUG_v6_3PQXchotl</v>
      </c>
      <c r="B2104" s="103" t="s">
        <v>220</v>
      </c>
      <c r="C2104" s="104" t="s">
        <v>297</v>
      </c>
      <c r="D2104" s="105" t="s">
        <v>120</v>
      </c>
      <c r="E2104" s="11" t="s">
        <v>175</v>
      </c>
      <c r="F2104" s="11">
        <v>1.07621407528443</v>
      </c>
      <c r="G2104" s="11">
        <v>1.0835097834232199</v>
      </c>
      <c r="H2104" s="11">
        <v>1.08103889873106</v>
      </c>
      <c r="I2104" s="11">
        <v>1.0718352603588099</v>
      </c>
      <c r="J2104" s="11">
        <v>1.0732175918773199</v>
      </c>
      <c r="K2104" s="11">
        <v>1.0747561220961599</v>
      </c>
      <c r="L2104" s="11">
        <v>1.07592280431917</v>
      </c>
      <c r="M2104" s="11">
        <v>1.0776001937128299</v>
      </c>
      <c r="N2104" s="11">
        <v>1.07908939115181</v>
      </c>
      <c r="O2104" s="11">
        <v>1.0820120411079199</v>
      </c>
      <c r="P2104" s="11">
        <v>1.08377784321339</v>
      </c>
      <c r="Q2104" s="11">
        <v>1.0854896534957299</v>
      </c>
      <c r="R2104" s="11">
        <v>1.0918336744683399</v>
      </c>
      <c r="S2104" s="11">
        <v>1.0934493312670399</v>
      </c>
      <c r="T2104" s="11">
        <v>1.0948454623247901</v>
      </c>
      <c r="U2104" s="11">
        <v>1.09652744856809</v>
      </c>
      <c r="V2104" s="11">
        <v>1.0991567745853601</v>
      </c>
      <c r="W2104" s="11">
        <v>1.10147299968874</v>
      </c>
      <c r="X2104" s="11">
        <v>1.1029040612376499</v>
      </c>
      <c r="Y2104" s="11">
        <v>1.10265455379925</v>
      </c>
      <c r="Z2104" s="11">
        <v>1.1020529756189199</v>
      </c>
      <c r="AA2104" s="11">
        <v>1.10076355335881</v>
      </c>
      <c r="AB2104" s="11">
        <v>1.09871660257549</v>
      </c>
      <c r="AC2104" s="11">
        <v>1.09794581069556</v>
      </c>
      <c r="AD2104" s="11">
        <v>1.09918719029572</v>
      </c>
      <c r="AE2104" s="11">
        <v>1.10147465527654</v>
      </c>
      <c r="AF2104" s="11">
        <v>1.1046655564862999</v>
      </c>
      <c r="AG2104" s="11">
        <v>1.10841298364848</v>
      </c>
      <c r="AH2104" s="11">
        <v>1.1083570355863499</v>
      </c>
      <c r="AI2104" s="11">
        <v>1.1056516475523599</v>
      </c>
      <c r="AJ2104" s="11">
        <v>1.1033773042566299</v>
      </c>
      <c r="AK2104" s="11">
        <v>1.1012269144111699</v>
      </c>
    </row>
    <row r="2105" spans="1:37" s="11" customFormat="1" hidden="1" x14ac:dyDescent="0.3">
      <c r="A2105" s="11" t="str">
        <f t="shared" si="46"/>
        <v>SDGbaseTRA_RurCUG_v6_3PQXcptrp-l</v>
      </c>
      <c r="B2105" s="103" t="s">
        <v>220</v>
      </c>
      <c r="C2105" s="104" t="s">
        <v>297</v>
      </c>
      <c r="D2105" s="105" t="s">
        <v>120</v>
      </c>
      <c r="E2105" s="11" t="s">
        <v>176</v>
      </c>
      <c r="F2105" s="11">
        <v>0.94511785411850902</v>
      </c>
      <c r="G2105" s="11">
        <v>0.95255393862928806</v>
      </c>
      <c r="H2105" s="11">
        <v>0.95103668221541704</v>
      </c>
      <c r="I2105" s="11">
        <v>0.95005703859599799</v>
      </c>
      <c r="J2105" s="11">
        <v>0.95213808142924605</v>
      </c>
      <c r="K2105" s="11">
        <v>0.95406772852074695</v>
      </c>
      <c r="L2105" s="11">
        <v>0.95490787142895805</v>
      </c>
      <c r="M2105" s="11">
        <v>0.95446282128928395</v>
      </c>
      <c r="N2105" s="11">
        <v>0.95155722772080598</v>
      </c>
      <c r="O2105" s="11">
        <v>0.95279023328804302</v>
      </c>
      <c r="P2105" s="11">
        <v>0.94829035110077398</v>
      </c>
      <c r="Q2105" s="11">
        <v>0.94183915964157205</v>
      </c>
      <c r="R2105" s="11">
        <v>0.93868560578658999</v>
      </c>
      <c r="S2105" s="11">
        <v>0.93169215129613803</v>
      </c>
      <c r="T2105" s="11">
        <v>0.92463006186100405</v>
      </c>
      <c r="U2105" s="11">
        <v>0.91627261375129698</v>
      </c>
      <c r="V2105" s="11">
        <v>0.90812166134168704</v>
      </c>
      <c r="W2105" s="11">
        <v>0.90066032793246198</v>
      </c>
      <c r="X2105" s="11">
        <v>0.89243039205604702</v>
      </c>
      <c r="Y2105" s="11">
        <v>0.88388234005405697</v>
      </c>
      <c r="Z2105" s="11">
        <v>0.87542002742279701</v>
      </c>
      <c r="AA2105" s="11">
        <v>0.86842372730642503</v>
      </c>
      <c r="AB2105" s="11">
        <v>0.86364809794629405</v>
      </c>
      <c r="AC2105" s="11">
        <v>0.85805943607592405</v>
      </c>
      <c r="AD2105" s="11">
        <v>0.85320675418051295</v>
      </c>
      <c r="AE2105" s="11">
        <v>0.84848588989811302</v>
      </c>
      <c r="AF2105" s="11">
        <v>0.84392609182310896</v>
      </c>
      <c r="AG2105" s="11">
        <v>0.83952389969360097</v>
      </c>
      <c r="AH2105" s="11">
        <v>0.83780268084186804</v>
      </c>
      <c r="AI2105" s="11">
        <v>0.83991669341653596</v>
      </c>
      <c r="AJ2105" s="11">
        <v>0.84339108103274896</v>
      </c>
      <c r="AK2105" s="11">
        <v>0.84727358938608499</v>
      </c>
    </row>
    <row r="2106" spans="1:37" s="11" customFormat="1" hidden="1" x14ac:dyDescent="0.3">
      <c r="A2106" s="11" t="str">
        <f t="shared" si="46"/>
        <v>SDGbaseTRA_RurCUG_v6_3PQXcftrp-l</v>
      </c>
      <c r="B2106" s="103" t="s">
        <v>220</v>
      </c>
      <c r="C2106" s="104" t="s">
        <v>297</v>
      </c>
      <c r="D2106" s="105" t="s">
        <v>120</v>
      </c>
      <c r="E2106" s="11" t="s">
        <v>177</v>
      </c>
      <c r="F2106" s="11">
        <v>0.99797758367020195</v>
      </c>
      <c r="G2106" s="11">
        <v>0.97628454682116905</v>
      </c>
      <c r="H2106" s="11">
        <v>0.98045123748636298</v>
      </c>
      <c r="I2106" s="11">
        <v>0.98924726097181004</v>
      </c>
      <c r="J2106" s="11">
        <v>0.98123737153608004</v>
      </c>
      <c r="K2106" s="11">
        <v>0.97143750007255203</v>
      </c>
      <c r="L2106" s="11">
        <v>0.96246577938549804</v>
      </c>
      <c r="M2106" s="11">
        <v>0.95628360679665403</v>
      </c>
      <c r="N2106" s="11">
        <v>0.95422330919388199</v>
      </c>
      <c r="O2106" s="11">
        <v>0.94223994231986796</v>
      </c>
      <c r="P2106" s="11">
        <v>0.93193558123856701</v>
      </c>
      <c r="Q2106" s="11">
        <v>0.92106797990975997</v>
      </c>
      <c r="R2106" s="11">
        <v>0.89888735181604695</v>
      </c>
      <c r="S2106" s="11">
        <v>0.88390264380121197</v>
      </c>
      <c r="T2106" s="11">
        <v>0.87475452533910303</v>
      </c>
      <c r="U2106" s="11">
        <v>0.86495235850395502</v>
      </c>
      <c r="V2106" s="11">
        <v>0.85472605858274997</v>
      </c>
      <c r="W2106" s="11">
        <v>0.840991577796808</v>
      </c>
      <c r="X2106" s="11">
        <v>0.82637599786147597</v>
      </c>
      <c r="Y2106" s="11">
        <v>0.81979885794630902</v>
      </c>
      <c r="Z2106" s="11">
        <v>0.81243473103130803</v>
      </c>
      <c r="AA2106" s="11">
        <v>0.80087957560573497</v>
      </c>
      <c r="AB2106" s="11">
        <v>0.78832885417574405</v>
      </c>
      <c r="AC2106" s="11">
        <v>0.77852264572210605</v>
      </c>
      <c r="AD2106" s="11">
        <v>0.76783168010636205</v>
      </c>
      <c r="AE2106" s="11">
        <v>0.75766624196955601</v>
      </c>
      <c r="AF2106" s="11">
        <v>0.74292335100684004</v>
      </c>
      <c r="AG2106" s="11">
        <v>0.72971565252195203</v>
      </c>
      <c r="AH2106" s="11">
        <v>0.72886344201992603</v>
      </c>
      <c r="AI2106" s="11">
        <v>0.72978955844181603</v>
      </c>
      <c r="AJ2106" s="11">
        <v>0.73074640803021396</v>
      </c>
      <c r="AK2106" s="11">
        <v>0.73182787051481801</v>
      </c>
    </row>
    <row r="2107" spans="1:37" s="11" customFormat="1" hidden="1" x14ac:dyDescent="0.3">
      <c r="A2107" s="11" t="str">
        <f t="shared" si="46"/>
        <v>SDGbaseTRA_RurCUG_v6_3PQXcptrp-o</v>
      </c>
      <c r="B2107" s="103" t="s">
        <v>220</v>
      </c>
      <c r="C2107" s="104" t="s">
        <v>297</v>
      </c>
      <c r="D2107" s="105" t="s">
        <v>120</v>
      </c>
      <c r="E2107" s="11" t="s">
        <v>178</v>
      </c>
      <c r="F2107" s="11">
        <v>0.94683671611760301</v>
      </c>
      <c r="G2107" s="11">
        <v>0.93543205607731705</v>
      </c>
      <c r="H2107" s="11">
        <v>0.91403155676089798</v>
      </c>
      <c r="I2107" s="11">
        <v>0.89501585881207901</v>
      </c>
      <c r="J2107" s="11">
        <v>0.88393462702617698</v>
      </c>
      <c r="K2107" s="11">
        <v>0.87438448918684797</v>
      </c>
      <c r="L2107" s="11">
        <v>0.86704396618733603</v>
      </c>
      <c r="M2107" s="11">
        <v>0.86284801059955496</v>
      </c>
      <c r="N2107" s="11">
        <v>0.86049449531840105</v>
      </c>
      <c r="O2107" s="11">
        <v>0.87578593326543897</v>
      </c>
      <c r="P2107" s="11">
        <v>0.88061399047187605</v>
      </c>
      <c r="Q2107" s="11">
        <v>0.88186993153526405</v>
      </c>
      <c r="R2107" s="11">
        <v>0.88445327032465304</v>
      </c>
      <c r="S2107" s="11">
        <v>0.88493539432993895</v>
      </c>
      <c r="T2107" s="11">
        <v>0.88591016462175598</v>
      </c>
      <c r="U2107" s="11">
        <v>0.88667269863059095</v>
      </c>
      <c r="V2107" s="11">
        <v>0.88641838906885295</v>
      </c>
      <c r="W2107" s="11">
        <v>0.88724479999505701</v>
      </c>
      <c r="X2107" s="11">
        <v>0.88870688286102395</v>
      </c>
      <c r="Y2107" s="11">
        <v>0.88872147594795503</v>
      </c>
      <c r="Z2107" s="11">
        <v>0.88820396948204605</v>
      </c>
      <c r="AA2107" s="11">
        <v>0.88913285654287699</v>
      </c>
      <c r="AB2107" s="11">
        <v>0.89456307156697001</v>
      </c>
      <c r="AC2107" s="11">
        <v>0.89834833786596502</v>
      </c>
      <c r="AD2107" s="11">
        <v>0.90156147370482098</v>
      </c>
      <c r="AE2107" s="11">
        <v>0.90389840710599201</v>
      </c>
      <c r="AF2107" s="11">
        <v>0.905739639650743</v>
      </c>
      <c r="AG2107" s="11">
        <v>0.907020918647093</v>
      </c>
      <c r="AH2107" s="11">
        <v>0.90821110487797396</v>
      </c>
      <c r="AI2107" s="11">
        <v>0.90835755549379404</v>
      </c>
      <c r="AJ2107" s="11">
        <v>0.90938867652698796</v>
      </c>
      <c r="AK2107" s="11">
        <v>0.90986238520953699</v>
      </c>
    </row>
    <row r="2108" spans="1:37" s="11" customFormat="1" hidden="1" x14ac:dyDescent="0.3">
      <c r="A2108" s="11" t="str">
        <f t="shared" si="46"/>
        <v>SDGbaseTRA_RurCUG_v6_3PQXcftrp-o</v>
      </c>
      <c r="B2108" s="103" t="s">
        <v>220</v>
      </c>
      <c r="C2108" s="104" t="s">
        <v>297</v>
      </c>
      <c r="D2108" s="105" t="s">
        <v>120</v>
      </c>
      <c r="E2108" s="11" t="s">
        <v>179</v>
      </c>
      <c r="F2108" s="11">
        <v>0.97479049187387701</v>
      </c>
      <c r="G2108" s="11">
        <v>0.94369661529199</v>
      </c>
      <c r="H2108" s="11">
        <v>0.916377751436248</v>
      </c>
      <c r="I2108" s="11">
        <v>0.90223222645717605</v>
      </c>
      <c r="J2108" s="11">
        <v>0.88874262624959799</v>
      </c>
      <c r="K2108" s="11">
        <v>0.87930462650584496</v>
      </c>
      <c r="L2108" s="11">
        <v>0.87324338358515097</v>
      </c>
      <c r="M2108" s="11">
        <v>0.87140649351189503</v>
      </c>
      <c r="N2108" s="11">
        <v>0.87361536971058396</v>
      </c>
      <c r="O2108" s="11">
        <v>0.89295178497141403</v>
      </c>
      <c r="P2108" s="11">
        <v>0.89953156063315798</v>
      </c>
      <c r="Q2108" s="11">
        <v>0.90255093550885501</v>
      </c>
      <c r="R2108" s="11">
        <v>0.89850080442296199</v>
      </c>
      <c r="S2108" s="11">
        <v>0.898043149875417</v>
      </c>
      <c r="T2108" s="11">
        <v>0.90033481544077198</v>
      </c>
      <c r="U2108" s="11">
        <v>0.90351064902244405</v>
      </c>
      <c r="V2108" s="11">
        <v>0.90443759865539297</v>
      </c>
      <c r="W2108" s="11">
        <v>0.90458026365107003</v>
      </c>
      <c r="X2108" s="11">
        <v>0.90648330472510896</v>
      </c>
      <c r="Y2108" s="11">
        <v>0.90969697717159403</v>
      </c>
      <c r="Z2108" s="11">
        <v>0.91189166705928504</v>
      </c>
      <c r="AA2108" s="11">
        <v>0.91368247550709802</v>
      </c>
      <c r="AB2108" s="11">
        <v>0.919389081271345</v>
      </c>
      <c r="AC2108" s="11">
        <v>0.92320544703632601</v>
      </c>
      <c r="AD2108" s="11">
        <v>0.92519535086835303</v>
      </c>
      <c r="AE2108" s="11">
        <v>0.92618630415159997</v>
      </c>
      <c r="AF2108" s="11">
        <v>0.92503036690277896</v>
      </c>
      <c r="AG2108" s="11">
        <v>0.92411997261784395</v>
      </c>
      <c r="AH2108" s="11">
        <v>0.92528883681234897</v>
      </c>
      <c r="AI2108" s="11">
        <v>0.92392853183113399</v>
      </c>
      <c r="AJ2108" s="11">
        <v>0.92335429866540897</v>
      </c>
      <c r="AK2108" s="11">
        <v>0.922446721756502</v>
      </c>
    </row>
    <row r="2109" spans="1:37" s="11" customFormat="1" hidden="1" x14ac:dyDescent="0.3">
      <c r="A2109" s="11" t="str">
        <f t="shared" si="46"/>
        <v>SDGbaseTRA_RurCUG_v6_3PQXcprtr</v>
      </c>
      <c r="B2109" s="103" t="s">
        <v>220</v>
      </c>
      <c r="C2109" s="104" t="s">
        <v>297</v>
      </c>
      <c r="D2109" s="105" t="s">
        <v>120</v>
      </c>
      <c r="E2109" s="11" t="s">
        <v>180</v>
      </c>
      <c r="F2109" s="11">
        <v>0.99999999999993905</v>
      </c>
      <c r="G2109" s="11">
        <v>1.0181341688916901</v>
      </c>
      <c r="H2109" s="11">
        <v>1.0237414786092101</v>
      </c>
      <c r="I2109" s="11">
        <v>1.0143790184416099</v>
      </c>
      <c r="J2109" s="11">
        <v>1.00778479370222</v>
      </c>
      <c r="K2109" s="11">
        <v>0.99982168194885601</v>
      </c>
      <c r="L2109" s="11">
        <v>0.99262117911605496</v>
      </c>
      <c r="M2109" s="11">
        <v>0.98068190326697802</v>
      </c>
      <c r="N2109" s="11">
        <v>0.96705914481565802</v>
      </c>
      <c r="O2109" s="11">
        <v>0.98506479800296798</v>
      </c>
      <c r="P2109" s="11">
        <v>0.94639538976285298</v>
      </c>
      <c r="Q2109" s="11">
        <v>0.89906927960294603</v>
      </c>
      <c r="R2109" s="11">
        <v>0.83745471347510403</v>
      </c>
      <c r="S2109" s="11">
        <v>0.78522868034778903</v>
      </c>
      <c r="T2109" s="11">
        <v>0.73672761582767998</v>
      </c>
      <c r="U2109" s="11">
        <v>0.69113974042091697</v>
      </c>
      <c r="V2109" s="11">
        <v>0.64692817685517601</v>
      </c>
      <c r="W2109" s="11">
        <v>0.60712421322791799</v>
      </c>
      <c r="X2109" s="11">
        <v>0.56653287393271601</v>
      </c>
      <c r="Y2109" s="11">
        <v>0.52342915518591304</v>
      </c>
      <c r="Z2109" s="11">
        <v>0.484051610637111</v>
      </c>
      <c r="AA2109" s="11">
        <v>0.450478667465394</v>
      </c>
      <c r="AB2109" s="11">
        <v>0.42773555665313001</v>
      </c>
      <c r="AC2109" s="11">
        <v>0.40086818802234497</v>
      </c>
      <c r="AD2109" s="11">
        <v>0.37200459791179802</v>
      </c>
      <c r="AE2109" s="11">
        <v>0.34213333671084201</v>
      </c>
      <c r="AF2109" s="11">
        <v>0.312143385122368</v>
      </c>
      <c r="AG2109" s="11">
        <v>0.28125428616853898</v>
      </c>
      <c r="AH2109" s="11">
        <v>0.26334505650933199</v>
      </c>
      <c r="AI2109" s="11">
        <v>0.247414216236127</v>
      </c>
      <c r="AJ2109" s="11">
        <v>0.23272763026694099</v>
      </c>
      <c r="AK2109" s="11">
        <v>0.21843947531271099</v>
      </c>
    </row>
    <row r="2110" spans="1:37" s="11" customFormat="1" hidden="1" x14ac:dyDescent="0.3">
      <c r="A2110" s="11" t="str">
        <f t="shared" si="46"/>
        <v>SDGbaseTRA_RurCUG_v6_3PQXctrps</v>
      </c>
      <c r="B2110" s="103" t="s">
        <v>220</v>
      </c>
      <c r="C2110" s="104" t="s">
        <v>297</v>
      </c>
      <c r="D2110" s="105" t="s">
        <v>120</v>
      </c>
      <c r="E2110" s="11" t="s">
        <v>181</v>
      </c>
      <c r="F2110" s="11">
        <v>1.0049024468524299</v>
      </c>
      <c r="G2110" s="11">
        <v>0.99830347292246402</v>
      </c>
      <c r="H2110" s="11">
        <v>0.99768601130852097</v>
      </c>
      <c r="I2110" s="11">
        <v>0.99733022911428004</v>
      </c>
      <c r="J2110" s="11">
        <v>0.99471409448132198</v>
      </c>
      <c r="K2110" s="11">
        <v>0.99471242361142398</v>
      </c>
      <c r="L2110" s="11">
        <v>0.99422994257294794</v>
      </c>
      <c r="M2110" s="11">
        <v>0.99207929112444504</v>
      </c>
      <c r="N2110" s="11">
        <v>0.99079771602633404</v>
      </c>
      <c r="O2110" s="11">
        <v>0.98540946321865597</v>
      </c>
      <c r="P2110" s="11">
        <v>0.98360393889310804</v>
      </c>
      <c r="Q2110" s="11">
        <v>0.981563446973438</v>
      </c>
      <c r="R2110" s="11">
        <v>0.98176336885405802</v>
      </c>
      <c r="S2110" s="11">
        <v>0.98503423797825795</v>
      </c>
      <c r="T2110" s="11">
        <v>0.98717097850202995</v>
      </c>
      <c r="U2110" s="11">
        <v>0.98921719393748797</v>
      </c>
      <c r="V2110" s="11">
        <v>0.99073594073286497</v>
      </c>
      <c r="W2110" s="11">
        <v>0.99173450628716797</v>
      </c>
      <c r="X2110" s="11">
        <v>0.98988992374752005</v>
      </c>
      <c r="Y2110" s="11">
        <v>0.98927346290830798</v>
      </c>
      <c r="Z2110" s="11">
        <v>0.98822173407282199</v>
      </c>
      <c r="AA2110" s="11">
        <v>0.98593126761390903</v>
      </c>
      <c r="AB2110" s="11">
        <v>0.99168711617103</v>
      </c>
      <c r="AC2110" s="11">
        <v>0.99661211910057501</v>
      </c>
      <c r="AD2110" s="11">
        <v>1.00108106006359</v>
      </c>
      <c r="AE2110" s="11">
        <v>1.00426371812455</v>
      </c>
      <c r="AF2110" s="11">
        <v>1.0056524689914399</v>
      </c>
      <c r="AG2110" s="11">
        <v>1.0040411338908</v>
      </c>
      <c r="AH2110" s="11">
        <v>1.0041060000953499</v>
      </c>
      <c r="AI2110" s="11">
        <v>1.0049201801952601</v>
      </c>
      <c r="AJ2110" s="11">
        <v>1.00559083179667</v>
      </c>
      <c r="AK2110" s="11">
        <v>1.00613867191481</v>
      </c>
    </row>
    <row r="2111" spans="1:37" s="11" customFormat="1" hidden="1" x14ac:dyDescent="0.3">
      <c r="A2111" s="11" t="str">
        <f t="shared" si="46"/>
        <v>SDGbaseTRA_RurCUG_v6_3PQXccomm</v>
      </c>
      <c r="B2111" s="103" t="s">
        <v>220</v>
      </c>
      <c r="C2111" s="104" t="s">
        <v>297</v>
      </c>
      <c r="D2111" s="105" t="s">
        <v>120</v>
      </c>
      <c r="E2111" s="11" t="s">
        <v>182</v>
      </c>
      <c r="F2111" s="11">
        <v>1.0010985603248499</v>
      </c>
      <c r="G2111" s="11">
        <v>0.95535198437364499</v>
      </c>
      <c r="H2111" s="11">
        <v>0.97273466012154497</v>
      </c>
      <c r="I2111" s="11">
        <v>0.98018049287146802</v>
      </c>
      <c r="J2111" s="11">
        <v>0.985728462447091</v>
      </c>
      <c r="K2111" s="11">
        <v>0.990233943639518</v>
      </c>
      <c r="L2111" s="11">
        <v>0.99296501939895598</v>
      </c>
      <c r="M2111" s="11">
        <v>0.99529361118751303</v>
      </c>
      <c r="N2111" s="11">
        <v>0.99686588202302195</v>
      </c>
      <c r="O2111" s="11">
        <v>1.0002651886543601</v>
      </c>
      <c r="P2111" s="11">
        <v>1.00351734684146</v>
      </c>
      <c r="Q2111" s="11">
        <v>1.0064583129539599</v>
      </c>
      <c r="R2111" s="11">
        <v>1.0097787848452899</v>
      </c>
      <c r="S2111" s="11">
        <v>1.01284726512671</v>
      </c>
      <c r="T2111" s="11">
        <v>1.0153835028770699</v>
      </c>
      <c r="U2111" s="11">
        <v>1.01757333133908</v>
      </c>
      <c r="V2111" s="11">
        <v>1.0207502296969899</v>
      </c>
      <c r="W2111" s="11">
        <v>1.02324016091297</v>
      </c>
      <c r="X2111" s="11">
        <v>1.02491990725352</v>
      </c>
      <c r="Y2111" s="11">
        <v>1.02496835723411</v>
      </c>
      <c r="Z2111" s="11">
        <v>1.0243502748070901</v>
      </c>
      <c r="AA2111" s="11">
        <v>1.0233718664628499</v>
      </c>
      <c r="AB2111" s="11">
        <v>1.0243494205119701</v>
      </c>
      <c r="AC2111" s="11">
        <v>1.0266932864610001</v>
      </c>
      <c r="AD2111" s="11">
        <v>1.02918248843645</v>
      </c>
      <c r="AE2111" s="11">
        <v>1.0314145378902</v>
      </c>
      <c r="AF2111" s="11">
        <v>1.03365484570315</v>
      </c>
      <c r="AG2111" s="11">
        <v>1.0356095639335501</v>
      </c>
      <c r="AH2111" s="11">
        <v>1.0387008265105999</v>
      </c>
      <c r="AI2111" s="11">
        <v>1.0401781799082099</v>
      </c>
      <c r="AJ2111" s="11">
        <v>1.03985759255641</v>
      </c>
      <c r="AK2111" s="11">
        <v>1.0392123758840801</v>
      </c>
    </row>
    <row r="2112" spans="1:37" s="11" customFormat="1" hidden="1" x14ac:dyDescent="0.3">
      <c r="A2112" s="11" t="str">
        <f t="shared" si="46"/>
        <v>SDGbaseTRA_RurCUG_v6_3PQXcfsrv</v>
      </c>
      <c r="B2112" s="103" t="s">
        <v>220</v>
      </c>
      <c r="C2112" s="104" t="s">
        <v>297</v>
      </c>
      <c r="D2112" s="105" t="s">
        <v>120</v>
      </c>
      <c r="E2112" s="11" t="s">
        <v>183</v>
      </c>
      <c r="F2112" s="11">
        <v>1.03694361559526</v>
      </c>
      <c r="G2112" s="11">
        <v>1.00882630533936</v>
      </c>
      <c r="H2112" s="11">
        <v>1.01539430042853</v>
      </c>
      <c r="I2112" s="11">
        <v>1.0086517220978599</v>
      </c>
      <c r="J2112" s="11">
        <v>1.0100396832654099</v>
      </c>
      <c r="K2112" s="11">
        <v>1.0138491458387899</v>
      </c>
      <c r="L2112" s="11">
        <v>1.0178780130907401</v>
      </c>
      <c r="M2112" s="11">
        <v>1.0215307922431101</v>
      </c>
      <c r="N2112" s="11">
        <v>1.02407216114038</v>
      </c>
      <c r="O2112" s="11">
        <v>1.0197664149052299</v>
      </c>
      <c r="P2112" s="11">
        <v>1.02304181565532</v>
      </c>
      <c r="Q2112" s="11">
        <v>1.0269738672511</v>
      </c>
      <c r="R2112" s="11">
        <v>1.03897861502193</v>
      </c>
      <c r="S2112" s="11">
        <v>1.04265300477415</v>
      </c>
      <c r="T2112" s="11">
        <v>1.0453317684693699</v>
      </c>
      <c r="U2112" s="11">
        <v>1.04877570543131</v>
      </c>
      <c r="V2112" s="11">
        <v>1.0533054378316</v>
      </c>
      <c r="W2112" s="11">
        <v>1.0570002762276201</v>
      </c>
      <c r="X2112" s="11">
        <v>1.0587161157453899</v>
      </c>
      <c r="Y2112" s="11">
        <v>1.0581707395293101</v>
      </c>
      <c r="Z2112" s="11">
        <v>1.0573589195159501</v>
      </c>
      <c r="AA2112" s="11">
        <v>1.0552098170418001</v>
      </c>
      <c r="AB2112" s="11">
        <v>1.05170316968424</v>
      </c>
      <c r="AC2112" s="11">
        <v>1.0507901924962999</v>
      </c>
      <c r="AD2112" s="11">
        <v>1.0524322957661001</v>
      </c>
      <c r="AE2112" s="11">
        <v>1.05532317642183</v>
      </c>
      <c r="AF2112" s="11">
        <v>1.05938751419947</v>
      </c>
      <c r="AG2112" s="11">
        <v>1.06317495568894</v>
      </c>
      <c r="AH2112" s="11">
        <v>1.0532036466994199</v>
      </c>
      <c r="AI2112" s="11">
        <v>1.0439437928035</v>
      </c>
      <c r="AJ2112" s="11">
        <v>1.03668795296859</v>
      </c>
      <c r="AK2112" s="11">
        <v>1.0303553110582699</v>
      </c>
    </row>
    <row r="2113" spans="1:37" s="11" customFormat="1" hidden="1" x14ac:dyDescent="0.3">
      <c r="A2113" s="11" t="str">
        <f t="shared" si="46"/>
        <v>SDGbaseTRA_RurCUG_v6_3PQXcbsrv</v>
      </c>
      <c r="B2113" s="103" t="s">
        <v>220</v>
      </c>
      <c r="C2113" s="104" t="s">
        <v>297</v>
      </c>
      <c r="D2113" s="105" t="s">
        <v>120</v>
      </c>
      <c r="E2113" s="11" t="s">
        <v>118</v>
      </c>
      <c r="F2113" s="11">
        <v>1.0381864367859399</v>
      </c>
      <c r="G2113" s="11">
        <v>1.0077954302860499</v>
      </c>
      <c r="H2113" s="11">
        <v>1.0149588558804601</v>
      </c>
      <c r="I2113" s="11">
        <v>1.0198883469706701</v>
      </c>
      <c r="J2113" s="11">
        <v>1.0214368314306299</v>
      </c>
      <c r="K2113" s="11">
        <v>1.02344747947104</v>
      </c>
      <c r="L2113" s="11">
        <v>1.0248315710889599</v>
      </c>
      <c r="M2113" s="11">
        <v>1.0261794112077101</v>
      </c>
      <c r="N2113" s="11">
        <v>1.02705761894062</v>
      </c>
      <c r="O2113" s="11">
        <v>1.0246207202593201</v>
      </c>
      <c r="P2113" s="11">
        <v>1.0266335830694999</v>
      </c>
      <c r="Q2113" s="11">
        <v>1.02924733356787</v>
      </c>
      <c r="R2113" s="11">
        <v>1.03143741640805</v>
      </c>
      <c r="S2113" s="11">
        <v>1.0347900743287799</v>
      </c>
      <c r="T2113" s="11">
        <v>1.0372231768487501</v>
      </c>
      <c r="U2113" s="11">
        <v>1.0395765696461201</v>
      </c>
      <c r="V2113" s="11">
        <v>1.04258428572253</v>
      </c>
      <c r="W2113" s="11">
        <v>1.04478795039019</v>
      </c>
      <c r="X2113" s="11">
        <v>1.04638037368405</v>
      </c>
      <c r="Y2113" s="11">
        <v>1.0464555914006901</v>
      </c>
      <c r="Z2113" s="11">
        <v>1.0462119606586699</v>
      </c>
      <c r="AA2113" s="11">
        <v>1.0450649670954899</v>
      </c>
      <c r="AB2113" s="11">
        <v>1.0425441308677199</v>
      </c>
      <c r="AC2113" s="11">
        <v>1.0422029846127101</v>
      </c>
      <c r="AD2113" s="11">
        <v>1.04355480076656</v>
      </c>
      <c r="AE2113" s="11">
        <v>1.04545121558249</v>
      </c>
      <c r="AF2113" s="11">
        <v>1.0476008213445001</v>
      </c>
      <c r="AG2113" s="11">
        <v>1.0497297542170301</v>
      </c>
      <c r="AH2113" s="11">
        <v>1.0489308339304499</v>
      </c>
      <c r="AI2113" s="11">
        <v>1.04739459297411</v>
      </c>
      <c r="AJ2113" s="11">
        <v>1.04598862666804</v>
      </c>
      <c r="AK2113" s="11">
        <v>1.04473845307294</v>
      </c>
    </row>
    <row r="2114" spans="1:37" s="11" customFormat="1" hidden="1" x14ac:dyDescent="0.3">
      <c r="A2114" s="11" t="str">
        <f t="shared" si="46"/>
        <v>SDGbaseTRA_RurCUG_v6_3PQXcgsrv</v>
      </c>
      <c r="B2114" s="103" t="s">
        <v>220</v>
      </c>
      <c r="C2114" s="104" t="s">
        <v>297</v>
      </c>
      <c r="D2114" s="105" t="s">
        <v>120</v>
      </c>
      <c r="E2114" s="11" t="s">
        <v>184</v>
      </c>
      <c r="F2114" s="11">
        <v>1.0247663158727001</v>
      </c>
      <c r="G2114" s="11">
        <v>1.0326895336026101</v>
      </c>
      <c r="H2114" s="11">
        <v>1.03643603113089</v>
      </c>
      <c r="I2114" s="11">
        <v>1.0476961418646999</v>
      </c>
      <c r="J2114" s="11">
        <v>1.03987169311954</v>
      </c>
      <c r="K2114" s="11">
        <v>1.03774071135934</v>
      </c>
      <c r="L2114" s="11">
        <v>1.0381424499762699</v>
      </c>
      <c r="M2114" s="11">
        <v>1.0392491927893299</v>
      </c>
      <c r="N2114" s="11">
        <v>1.0397746916747801</v>
      </c>
      <c r="O2114" s="11">
        <v>1.03432251343751</v>
      </c>
      <c r="P2114" s="11">
        <v>1.03531885919385</v>
      </c>
      <c r="Q2114" s="11">
        <v>1.0365715929422701</v>
      </c>
      <c r="R2114" s="11">
        <v>1.0399578927798001</v>
      </c>
      <c r="S2114" s="11">
        <v>1.0427830718056801</v>
      </c>
      <c r="T2114" s="11">
        <v>1.0449817621575801</v>
      </c>
      <c r="U2114" s="11">
        <v>1.04843144920274</v>
      </c>
      <c r="V2114" s="11">
        <v>1.0517756723034</v>
      </c>
      <c r="W2114" s="11">
        <v>1.05398275812068</v>
      </c>
      <c r="X2114" s="11">
        <v>1.0548094890386599</v>
      </c>
      <c r="Y2114" s="11">
        <v>1.05392914127917</v>
      </c>
      <c r="Z2114" s="11">
        <v>1.05296168197764</v>
      </c>
      <c r="AA2114" s="11">
        <v>1.0516745642568099</v>
      </c>
      <c r="AB2114" s="11">
        <v>1.0492618439707599</v>
      </c>
      <c r="AC2114" s="11">
        <v>1.04864083451451</v>
      </c>
      <c r="AD2114" s="11">
        <v>1.05022743331626</v>
      </c>
      <c r="AE2114" s="11">
        <v>1.0524063102135399</v>
      </c>
      <c r="AF2114" s="11">
        <v>1.0549150951352599</v>
      </c>
      <c r="AG2114" s="11">
        <v>1.05626105227942</v>
      </c>
      <c r="AH2114" s="11">
        <v>1.03853496499608</v>
      </c>
      <c r="AI2114" s="11">
        <v>1.0250621631979</v>
      </c>
      <c r="AJ2114" s="11">
        <v>1.0162679985524099</v>
      </c>
      <c r="AK2114" s="11">
        <v>1.0091413377317699</v>
      </c>
    </row>
    <row r="2115" spans="1:37" s="11" customFormat="1" hidden="1" x14ac:dyDescent="0.3">
      <c r="A2115" s="11" t="str">
        <f t="shared" si="46"/>
        <v>SDGbaseTRA_RurCUG_v6_3PQXcosrv</v>
      </c>
      <c r="B2115" s="103" t="s">
        <v>220</v>
      </c>
      <c r="C2115" s="104" t="s">
        <v>297</v>
      </c>
      <c r="D2115" s="105" t="s">
        <v>120</v>
      </c>
      <c r="E2115" s="11" t="s">
        <v>185</v>
      </c>
      <c r="F2115" s="11">
        <v>1.06678017525817</v>
      </c>
      <c r="G2115" s="11">
        <v>1.1462843934651401</v>
      </c>
      <c r="H2115" s="11">
        <v>1.13378713328167</v>
      </c>
      <c r="I2115" s="11">
        <v>1.12100709474107</v>
      </c>
      <c r="J2115" s="11">
        <v>1.11887435091479</v>
      </c>
      <c r="K2115" s="11">
        <v>1.11825275685201</v>
      </c>
      <c r="L2115" s="11">
        <v>1.11777549804319</v>
      </c>
      <c r="M2115" s="11">
        <v>1.1184950736872401</v>
      </c>
      <c r="N2115" s="11">
        <v>1.1194932874117201</v>
      </c>
      <c r="O2115" s="11">
        <v>1.1179521103104899</v>
      </c>
      <c r="P2115" s="11">
        <v>1.1208243657760999</v>
      </c>
      <c r="Q2115" s="11">
        <v>1.1244177798314201</v>
      </c>
      <c r="R2115" s="11">
        <v>1.1315638069504499</v>
      </c>
      <c r="S2115" s="11">
        <v>1.13489789522689</v>
      </c>
      <c r="T2115" s="11">
        <v>1.1375219344009</v>
      </c>
      <c r="U2115" s="11">
        <v>1.1400644841954199</v>
      </c>
      <c r="V2115" s="11">
        <v>1.14407153755347</v>
      </c>
      <c r="W2115" s="11">
        <v>1.1473331290105999</v>
      </c>
      <c r="X2115" s="11">
        <v>1.1494658864571501</v>
      </c>
      <c r="Y2115" s="11">
        <v>1.1502747675289899</v>
      </c>
      <c r="Z2115" s="11">
        <v>1.1506166365525901</v>
      </c>
      <c r="AA2115" s="11">
        <v>1.1496147505311201</v>
      </c>
      <c r="AB2115" s="11">
        <v>1.1468432216885001</v>
      </c>
      <c r="AC2115" s="11">
        <v>1.1465864219111599</v>
      </c>
      <c r="AD2115" s="11">
        <v>1.14817651187278</v>
      </c>
      <c r="AE2115" s="11">
        <v>1.1507718705771699</v>
      </c>
      <c r="AF2115" s="11">
        <v>1.1541684071418601</v>
      </c>
      <c r="AG2115" s="11">
        <v>1.1576753777344699</v>
      </c>
      <c r="AH2115" s="11">
        <v>1.15851365756043</v>
      </c>
      <c r="AI2115" s="11">
        <v>1.1580273580324001</v>
      </c>
      <c r="AJ2115" s="11">
        <v>1.15664048324871</v>
      </c>
      <c r="AK2115" s="11">
        <v>1.15506315809521</v>
      </c>
    </row>
    <row r="2116" spans="1:37" s="11" customFormat="1" hidden="1" x14ac:dyDescent="0.3">
      <c r="A2116" s="11" t="str">
        <f t="shared" si="46"/>
        <v>SDGbaseTRA_RurCUG_v6_3PQXcimpt</v>
      </c>
      <c r="B2116" s="103" t="s">
        <v>220</v>
      </c>
      <c r="C2116" s="104" t="s">
        <v>297</v>
      </c>
      <c r="D2116" s="105" t="s">
        <v>120</v>
      </c>
      <c r="E2116" s="11" t="s">
        <v>119</v>
      </c>
      <c r="F2116" s="11">
        <v>1.01401053572661</v>
      </c>
      <c r="G2116" s="11">
        <v>1.0362194132976299</v>
      </c>
      <c r="H2116" s="11">
        <v>1.0483470080123101</v>
      </c>
      <c r="I2116" s="11">
        <v>1.04819556561599</v>
      </c>
      <c r="J2116" s="11">
        <v>1.0497835166775999</v>
      </c>
      <c r="K2116" s="11">
        <v>1.05279786157253</v>
      </c>
      <c r="L2116" s="11">
        <v>1.05658853600418</v>
      </c>
      <c r="M2116" s="11">
        <v>1.06296865977987</v>
      </c>
      <c r="N2116" s="11">
        <v>1.0686456079089901</v>
      </c>
      <c r="O2116" s="11">
        <v>1.09829765452763</v>
      </c>
      <c r="P2116" s="11">
        <v>1.1073360020973699</v>
      </c>
      <c r="Q2116" s="11">
        <v>1.1106889986543</v>
      </c>
      <c r="R2116" s="11">
        <v>1.10871061669472</v>
      </c>
      <c r="S2116" s="11">
        <v>1.1109801749853601</v>
      </c>
      <c r="T2116" s="11">
        <v>1.11382470453563</v>
      </c>
      <c r="U2116" s="11">
        <v>1.11658163332899</v>
      </c>
      <c r="V2116" s="11">
        <v>1.1172262406260001</v>
      </c>
      <c r="W2116" s="11">
        <v>1.1190470966319099</v>
      </c>
      <c r="X2116" s="11">
        <v>1.12229878909979</v>
      </c>
      <c r="Y2116" s="11">
        <v>1.1225059981830401</v>
      </c>
      <c r="Z2116" s="11">
        <v>1.1212557658528699</v>
      </c>
      <c r="AA2116" s="11">
        <v>1.12245083672049</v>
      </c>
      <c r="AB2116" s="11">
        <v>1.1283214409886999</v>
      </c>
      <c r="AC2116" s="11">
        <v>1.1313297837552601</v>
      </c>
      <c r="AD2116" s="11">
        <v>1.1327346731014001</v>
      </c>
      <c r="AE2116" s="11">
        <v>1.1328407707469501</v>
      </c>
      <c r="AF2116" s="11">
        <v>1.1325936106144501</v>
      </c>
      <c r="AG2116" s="11">
        <v>1.13153003661281</v>
      </c>
      <c r="AH2116" s="11">
        <v>1.1259737897948801</v>
      </c>
      <c r="AI2116" s="11">
        <v>1.1163748910556901</v>
      </c>
      <c r="AJ2116" s="11">
        <v>1.1094064392595</v>
      </c>
      <c r="AK2116" s="11">
        <v>1.10290338260543</v>
      </c>
    </row>
    <row r="2117" spans="1:37" s="11" customFormat="1" hidden="1" x14ac:dyDescent="0.3">
      <c r="A2117" s="11" t="str">
        <f t="shared" si="46"/>
        <v>SDGbaseTRA_RurCUG_v6_3C_InvValctext</v>
      </c>
      <c r="B2117" s="103" t="s">
        <v>220</v>
      </c>
      <c r="C2117" s="104" t="s">
        <v>297</v>
      </c>
      <c r="D2117" s="105" t="s">
        <v>186</v>
      </c>
      <c r="E2117" s="11" t="s">
        <v>102</v>
      </c>
      <c r="F2117" s="11">
        <v>3.2468516958317102E-2</v>
      </c>
      <c r="G2117" s="11">
        <v>3.0183199423785001E-2</v>
      </c>
      <c r="H2117" s="11">
        <v>3.1346612265058298E-2</v>
      </c>
      <c r="I2117" s="11">
        <v>3.4277783636066698E-2</v>
      </c>
      <c r="J2117" s="11">
        <v>3.4923788747104299E-2</v>
      </c>
      <c r="K2117" s="11">
        <v>3.5670512234262E-2</v>
      </c>
      <c r="L2117" s="11">
        <v>3.6575219514354697E-2</v>
      </c>
      <c r="M2117" s="11">
        <v>3.7616856294251398E-2</v>
      </c>
      <c r="N2117" s="11">
        <v>3.8703508505498099E-2</v>
      </c>
      <c r="O2117" s="11">
        <v>4.0043916290533103E-2</v>
      </c>
      <c r="P2117" s="11">
        <v>4.1353083770109697E-2</v>
      </c>
      <c r="Q2117" s="11">
        <v>4.2606057813907298E-2</v>
      </c>
      <c r="R2117" s="11">
        <v>4.1223114968346998E-2</v>
      </c>
      <c r="S2117" s="11">
        <v>4.2629131249205997E-2</v>
      </c>
      <c r="T2117" s="11">
        <v>4.4123905145116799E-2</v>
      </c>
      <c r="U2117" s="11">
        <v>4.5836536622236398E-2</v>
      </c>
      <c r="V2117" s="11">
        <v>4.7593693236817398E-2</v>
      </c>
      <c r="W2117" s="11">
        <v>4.9320693187202003E-2</v>
      </c>
      <c r="X2117" s="11">
        <v>5.0916363351363701E-2</v>
      </c>
      <c r="Y2117" s="11">
        <v>5.2522238826755503E-2</v>
      </c>
      <c r="Z2117" s="11">
        <v>5.4189499892086601E-2</v>
      </c>
      <c r="AA2117" s="11">
        <v>5.5839966128414097E-2</v>
      </c>
      <c r="AB2117" s="11">
        <v>5.7212126890816901E-2</v>
      </c>
      <c r="AC2117" s="11">
        <v>5.8656613380060202E-2</v>
      </c>
      <c r="AD2117" s="11">
        <v>6.0406070082784598E-2</v>
      </c>
      <c r="AE2117" s="11">
        <v>6.22990448581624E-2</v>
      </c>
      <c r="AF2117" s="11">
        <v>6.42893781414791E-2</v>
      </c>
      <c r="AG2117" s="11">
        <v>6.6144135297096798E-2</v>
      </c>
      <c r="AH2117" s="11">
        <v>6.5515751577609999E-2</v>
      </c>
      <c r="AI2117" s="11">
        <v>6.4668308518381901E-2</v>
      </c>
      <c r="AJ2117" s="11">
        <v>6.4201604208883295E-2</v>
      </c>
      <c r="AK2117" s="11">
        <v>6.36757813231002E-2</v>
      </c>
    </row>
    <row r="2118" spans="1:37" s="11" customFormat="1" hidden="1" x14ac:dyDescent="0.3">
      <c r="A2118" s="11" t="str">
        <f t="shared" si="46"/>
        <v>SDGbaseTRA_RurCUG_v6_3C_InvValcleat</v>
      </c>
      <c r="B2118" s="103" t="s">
        <v>220</v>
      </c>
      <c r="C2118" s="104" t="s">
        <v>297</v>
      </c>
      <c r="D2118" s="105" t="s">
        <v>186</v>
      </c>
      <c r="E2118" s="11" t="s">
        <v>103</v>
      </c>
      <c r="F2118" s="106">
        <v>4.0175040329651301E-5</v>
      </c>
      <c r="G2118" s="106">
        <v>3.6568279802006901E-5</v>
      </c>
      <c r="H2118" s="106">
        <v>3.7799953972261397E-5</v>
      </c>
      <c r="I2118" s="106">
        <v>4.09859881612101E-5</v>
      </c>
      <c r="J2118" s="106">
        <v>4.1801830877478698E-5</v>
      </c>
      <c r="K2118" s="106">
        <v>4.2712471855023601E-5</v>
      </c>
      <c r="L2118" s="106">
        <v>4.3781748252140999E-5</v>
      </c>
      <c r="M2118" s="106">
        <v>4.50584610675006E-5</v>
      </c>
      <c r="N2118" s="106">
        <v>4.6349966464961202E-5</v>
      </c>
      <c r="O2118" s="106">
        <v>4.8557857733065403E-5</v>
      </c>
      <c r="P2118" s="106">
        <v>4.9918832127006202E-5</v>
      </c>
      <c r="Q2118" s="106">
        <v>5.1083526394914201E-5</v>
      </c>
      <c r="R2118" s="106">
        <v>4.9162780270979197E-5</v>
      </c>
      <c r="S2118" s="106">
        <v>5.0647778453438901E-5</v>
      </c>
      <c r="T2118" s="106">
        <v>5.2258639677381201E-5</v>
      </c>
      <c r="U2118" s="106">
        <v>5.4125559020417502E-5</v>
      </c>
      <c r="V2118" s="106">
        <v>5.6083044977482301E-5</v>
      </c>
      <c r="W2118" s="106">
        <v>5.8074870808725801E-5</v>
      </c>
      <c r="X2118" s="106">
        <v>5.9930471173897801E-5</v>
      </c>
      <c r="Y2118" s="106">
        <v>6.1643662238161003E-5</v>
      </c>
      <c r="Z2118" s="106">
        <v>6.3422005939536694E-5</v>
      </c>
      <c r="AA2118" s="106">
        <v>6.5224416498585604E-5</v>
      </c>
      <c r="AB2118" s="106">
        <v>6.6888780315908203E-5</v>
      </c>
      <c r="AC2118" s="106">
        <v>6.8519290555980899E-5</v>
      </c>
      <c r="AD2118" s="106">
        <v>7.0489576645283493E-5</v>
      </c>
      <c r="AE2118" s="106">
        <v>7.2628884519715606E-5</v>
      </c>
      <c r="AF2118" s="106">
        <v>7.4921626602452105E-5</v>
      </c>
      <c r="AG2118" s="106">
        <v>7.7201892203784901E-5</v>
      </c>
      <c r="AH2118" s="106">
        <v>7.6936073983099605E-5</v>
      </c>
      <c r="AI2118" s="106">
        <v>7.6199656433018504E-5</v>
      </c>
      <c r="AJ2118" s="106">
        <v>7.58641430684631E-5</v>
      </c>
      <c r="AK2118" s="106">
        <v>7.5428232064738706E-5</v>
      </c>
    </row>
    <row r="2119" spans="1:37" s="11" customFormat="1" hidden="1" x14ac:dyDescent="0.3">
      <c r="A2119" s="11" t="str">
        <f t="shared" si="46"/>
        <v>SDGbaseTRA_RurCUG_v6_3C_InvValcprnt</v>
      </c>
      <c r="B2119" s="103" t="s">
        <v>220</v>
      </c>
      <c r="C2119" s="104" t="s">
        <v>297</v>
      </c>
      <c r="D2119" s="105" t="s">
        <v>186</v>
      </c>
      <c r="E2119" s="11" t="s">
        <v>104</v>
      </c>
      <c r="F2119" s="11">
        <v>1.6898649277363E-3</v>
      </c>
      <c r="G2119" s="11">
        <v>1.57291297023159E-3</v>
      </c>
      <c r="H2119" s="11">
        <v>1.6196546498137101E-3</v>
      </c>
      <c r="I2119" s="11">
        <v>1.7659817285903901E-3</v>
      </c>
      <c r="J2119" s="11">
        <v>1.79134605264729E-3</v>
      </c>
      <c r="K2119" s="11">
        <v>1.8228642606640899E-3</v>
      </c>
      <c r="L2119" s="11">
        <v>1.8661906920470199E-3</v>
      </c>
      <c r="M2119" s="11">
        <v>1.9226368930499E-3</v>
      </c>
      <c r="N2119" s="11">
        <v>1.97648748360384E-3</v>
      </c>
      <c r="O2119" s="11">
        <v>2.0249190040042501E-3</v>
      </c>
      <c r="P2119" s="11">
        <v>2.0889471182303598E-3</v>
      </c>
      <c r="Q2119" s="11">
        <v>2.1529283504824401E-3</v>
      </c>
      <c r="R2119" s="11">
        <v>2.07343864751495E-3</v>
      </c>
      <c r="S2119" s="11">
        <v>2.14481985012294E-3</v>
      </c>
      <c r="T2119" s="11">
        <v>2.2193776522250299E-3</v>
      </c>
      <c r="U2119" s="11">
        <v>2.3057142936310599E-3</v>
      </c>
      <c r="V2119" s="11">
        <v>2.3952296440610801E-3</v>
      </c>
      <c r="W2119" s="11">
        <v>2.4811103625762099E-3</v>
      </c>
      <c r="X2119" s="11">
        <v>2.5579568637333601E-3</v>
      </c>
      <c r="Y2119" s="11">
        <v>2.6331619601150098E-3</v>
      </c>
      <c r="Z2119" s="11">
        <v>2.7115994446674299E-3</v>
      </c>
      <c r="AA2119" s="11">
        <v>2.78707645946746E-3</v>
      </c>
      <c r="AB2119" s="11">
        <v>2.8438100169404998E-3</v>
      </c>
      <c r="AC2119" s="11">
        <v>2.9096654303471499E-3</v>
      </c>
      <c r="AD2119" s="11">
        <v>2.9948599476111101E-3</v>
      </c>
      <c r="AE2119" s="11">
        <v>3.0890109345315499E-3</v>
      </c>
      <c r="AF2119" s="11">
        <v>3.1883665532010399E-3</v>
      </c>
      <c r="AG2119" s="11">
        <v>3.2866645362300399E-3</v>
      </c>
      <c r="AH2119" s="11">
        <v>3.2429535085071902E-3</v>
      </c>
      <c r="AI2119" s="11">
        <v>3.1940123388689398E-3</v>
      </c>
      <c r="AJ2119" s="11">
        <v>3.1671089431017201E-3</v>
      </c>
      <c r="AK2119" s="11">
        <v>3.1389110277831801E-3</v>
      </c>
    </row>
    <row r="2120" spans="1:37" s="11" customFormat="1" hidden="1" x14ac:dyDescent="0.3">
      <c r="A2120" s="11" t="str">
        <f t="shared" si="46"/>
        <v>SDGbaseTRA_RurCUG_v6_3C_InvValcrubb</v>
      </c>
      <c r="B2120" s="103" t="s">
        <v>220</v>
      </c>
      <c r="C2120" s="104" t="s">
        <v>297</v>
      </c>
      <c r="D2120" s="105" t="s">
        <v>186</v>
      </c>
      <c r="E2120" s="11" t="s">
        <v>105</v>
      </c>
      <c r="F2120" s="11">
        <v>5.6662119632731201E-3</v>
      </c>
      <c r="G2120" s="11">
        <v>5.1981917680840699E-3</v>
      </c>
      <c r="H2120" s="11">
        <v>5.3825775706717698E-3</v>
      </c>
      <c r="I2120" s="11">
        <v>5.86226202038179E-3</v>
      </c>
      <c r="J2120" s="11">
        <v>5.9647397246034304E-3</v>
      </c>
      <c r="K2120" s="11">
        <v>6.0932184098510204E-3</v>
      </c>
      <c r="L2120" s="11">
        <v>6.2518282738244901E-3</v>
      </c>
      <c r="M2120" s="11">
        <v>6.44070203929345E-3</v>
      </c>
      <c r="N2120" s="11">
        <v>6.6371591732789902E-3</v>
      </c>
      <c r="O2120" s="11">
        <v>6.9395584321512004E-3</v>
      </c>
      <c r="P2120" s="11">
        <v>7.1810198416567203E-3</v>
      </c>
      <c r="Q2120" s="11">
        <v>7.39676305757948E-3</v>
      </c>
      <c r="R2120" s="11">
        <v>7.14147251279616E-3</v>
      </c>
      <c r="S2120" s="11">
        <v>7.3829484734966701E-3</v>
      </c>
      <c r="T2120" s="11">
        <v>7.6397529522536003E-3</v>
      </c>
      <c r="U2120" s="11">
        <v>7.9364353279461307E-3</v>
      </c>
      <c r="V2120" s="11">
        <v>8.2350116341874807E-3</v>
      </c>
      <c r="W2120" s="11">
        <v>8.5373375142233192E-3</v>
      </c>
      <c r="X2120" s="11">
        <v>8.8328208401037105E-3</v>
      </c>
      <c r="Y2120" s="11">
        <v>9.1255432142857001E-3</v>
      </c>
      <c r="Z2120" s="11">
        <v>9.4342151417651596E-3</v>
      </c>
      <c r="AA2120" s="11">
        <v>9.7629885429148903E-3</v>
      </c>
      <c r="AB2120" s="11">
        <v>1.00379825543837E-2</v>
      </c>
      <c r="AC2120" s="11">
        <v>1.0299666378855399E-2</v>
      </c>
      <c r="AD2120" s="11">
        <v>1.0598325577082599E-2</v>
      </c>
      <c r="AE2120" s="11">
        <v>1.09102594883306E-2</v>
      </c>
      <c r="AF2120" s="11">
        <v>1.12305256652369E-2</v>
      </c>
      <c r="AG2120" s="11">
        <v>1.15096965904041E-2</v>
      </c>
      <c r="AH2120" s="11">
        <v>1.1397121736841201E-2</v>
      </c>
      <c r="AI2120" s="11">
        <v>1.1226211131760099E-2</v>
      </c>
      <c r="AJ2120" s="11">
        <v>1.1123152187497201E-2</v>
      </c>
      <c r="AK2120" s="11">
        <v>1.1010843263967099E-2</v>
      </c>
    </row>
    <row r="2121" spans="1:37" s="11" customFormat="1" hidden="1" x14ac:dyDescent="0.3">
      <c r="A2121" s="11" t="str">
        <f t="shared" si="46"/>
        <v>SDGbaseTRA_RurCUG_v6_3C_InvValcplas</v>
      </c>
      <c r="B2121" s="103" t="s">
        <v>220</v>
      </c>
      <c r="C2121" s="104" t="s">
        <v>297</v>
      </c>
      <c r="D2121" s="105" t="s">
        <v>186</v>
      </c>
      <c r="E2121" s="11" t="s">
        <v>106</v>
      </c>
      <c r="F2121" s="11">
        <v>1.40737115558564E-2</v>
      </c>
      <c r="G2121" s="11">
        <v>1.2997127962715901E-2</v>
      </c>
      <c r="H2121" s="11">
        <v>1.34345587310851E-2</v>
      </c>
      <c r="I2121" s="11">
        <v>1.46497214776626E-2</v>
      </c>
      <c r="J2121" s="11">
        <v>1.48669779961428E-2</v>
      </c>
      <c r="K2121" s="11">
        <v>1.5153921074159801E-2</v>
      </c>
      <c r="L2121" s="11">
        <v>1.5526495902095301E-2</v>
      </c>
      <c r="M2121" s="11">
        <v>1.5985638067772201E-2</v>
      </c>
      <c r="N2121" s="11">
        <v>1.6447657815461501E-2</v>
      </c>
      <c r="O2121" s="11">
        <v>1.6974007514226199E-2</v>
      </c>
      <c r="P2121" s="11">
        <v>1.75368323382439E-2</v>
      </c>
      <c r="Q2121" s="11">
        <v>1.8076543650976998E-2</v>
      </c>
      <c r="R2121" s="11">
        <v>1.7440793246903102E-2</v>
      </c>
      <c r="S2121" s="11">
        <v>1.80407487342539E-2</v>
      </c>
      <c r="T2121" s="11">
        <v>1.8669147373178499E-2</v>
      </c>
      <c r="U2121" s="11">
        <v>1.9392773979637901E-2</v>
      </c>
      <c r="V2121" s="11">
        <v>2.0130192828676698E-2</v>
      </c>
      <c r="W2121" s="11">
        <v>2.0852299050265099E-2</v>
      </c>
      <c r="X2121" s="11">
        <v>2.1519137543548901E-2</v>
      </c>
      <c r="Y2121" s="11">
        <v>2.2188967121461501E-2</v>
      </c>
      <c r="Z2121" s="11">
        <v>2.2885485406827E-2</v>
      </c>
      <c r="AA2121" s="11">
        <v>2.35848143825561E-2</v>
      </c>
      <c r="AB2121" s="11">
        <v>2.4123522689406401E-2</v>
      </c>
      <c r="AC2121" s="11">
        <v>2.4708541214027002E-2</v>
      </c>
      <c r="AD2121" s="11">
        <v>2.54337663214288E-2</v>
      </c>
      <c r="AE2121" s="11">
        <v>2.62212895948238E-2</v>
      </c>
      <c r="AF2121" s="11">
        <v>2.7047424469142E-2</v>
      </c>
      <c r="AG2121" s="11">
        <v>2.7841148946289099E-2</v>
      </c>
      <c r="AH2121" s="11">
        <v>2.7488616061216602E-2</v>
      </c>
      <c r="AI2121" s="11">
        <v>2.7061234735493E-2</v>
      </c>
      <c r="AJ2121" s="11">
        <v>2.6815996402373699E-2</v>
      </c>
      <c r="AK2121" s="11">
        <v>2.6552534064442499E-2</v>
      </c>
    </row>
    <row r="2122" spans="1:37" s="11" customFormat="1" hidden="1" x14ac:dyDescent="0.3">
      <c r="A2122" s="11" t="str">
        <f t="shared" si="46"/>
        <v>SDGbaseTRA_RurCUG_v6_3C_InvValcnmet</v>
      </c>
      <c r="B2122" s="103" t="s">
        <v>220</v>
      </c>
      <c r="C2122" s="104" t="s">
        <v>297</v>
      </c>
      <c r="D2122" s="105" t="s">
        <v>186</v>
      </c>
      <c r="E2122" s="11" t="s">
        <v>107</v>
      </c>
      <c r="F2122" s="11">
        <v>2.9495101884183399E-2</v>
      </c>
      <c r="G2122" s="11">
        <v>2.7347753549200601E-2</v>
      </c>
      <c r="H2122" s="11">
        <v>2.81365725616235E-2</v>
      </c>
      <c r="I2122" s="11">
        <v>3.08806588060411E-2</v>
      </c>
      <c r="J2122" s="11">
        <v>3.1225183938975502E-2</v>
      </c>
      <c r="K2122" s="11">
        <v>3.1730269720950298E-2</v>
      </c>
      <c r="L2122" s="11">
        <v>3.24074473931227E-2</v>
      </c>
      <c r="M2122" s="11">
        <v>3.3232846358164002E-2</v>
      </c>
      <c r="N2122" s="11">
        <v>3.4060786478996401E-2</v>
      </c>
      <c r="O2122" s="11">
        <v>3.4828115912300499E-2</v>
      </c>
      <c r="P2122" s="11">
        <v>3.5796086402204601E-2</v>
      </c>
      <c r="Q2122" s="11">
        <v>3.6798066426458602E-2</v>
      </c>
      <c r="R2122" s="11">
        <v>3.5321197055693497E-2</v>
      </c>
      <c r="S2122" s="11">
        <v>3.6590506414108E-2</v>
      </c>
      <c r="T2122" s="11">
        <v>3.7910152230369101E-2</v>
      </c>
      <c r="U2122" s="11">
        <v>3.9394253623876697E-2</v>
      </c>
      <c r="V2122" s="11">
        <v>4.0949855519428403E-2</v>
      </c>
      <c r="W2122" s="11">
        <v>4.2475870600144697E-2</v>
      </c>
      <c r="X2122" s="11">
        <v>4.3900908223655902E-2</v>
      </c>
      <c r="Y2122" s="11">
        <v>4.5281917657516497E-2</v>
      </c>
      <c r="Z2122" s="11">
        <v>4.6736986589640497E-2</v>
      </c>
      <c r="AA2122" s="11">
        <v>4.8140959552966399E-2</v>
      </c>
      <c r="AB2122" s="11">
        <v>4.91326358925918E-2</v>
      </c>
      <c r="AC2122" s="11">
        <v>5.0247660266300002E-2</v>
      </c>
      <c r="AD2122" s="11">
        <v>5.1702463467739497E-2</v>
      </c>
      <c r="AE2122" s="11">
        <v>5.3314461029417302E-2</v>
      </c>
      <c r="AF2122" s="11">
        <v>5.5034296303232297E-2</v>
      </c>
      <c r="AG2122" s="11">
        <v>5.6984399134921801E-2</v>
      </c>
      <c r="AH2122" s="11">
        <v>5.6718570298608703E-2</v>
      </c>
      <c r="AI2122" s="11">
        <v>5.6322745026588697E-2</v>
      </c>
      <c r="AJ2122" s="11">
        <v>5.6302008800334903E-2</v>
      </c>
      <c r="AK2122" s="11">
        <v>5.6275763254384097E-2</v>
      </c>
    </row>
    <row r="2123" spans="1:37" s="11" customFormat="1" hidden="1" x14ac:dyDescent="0.3">
      <c r="A2123" s="11" t="str">
        <f t="shared" si="46"/>
        <v>SDGbaseTRA_RurCUG_v6_3C_InvValcnfrm</v>
      </c>
      <c r="B2123" s="103" t="s">
        <v>220</v>
      </c>
      <c r="C2123" s="104" t="s">
        <v>297</v>
      </c>
      <c r="D2123" s="105" t="s">
        <v>186</v>
      </c>
      <c r="E2123" s="11" t="s">
        <v>108</v>
      </c>
      <c r="F2123" s="11">
        <v>1.5791173492785699</v>
      </c>
      <c r="G2123" s="11">
        <v>1.4915799937741401</v>
      </c>
      <c r="H2123" s="11">
        <v>1.60668923772243</v>
      </c>
      <c r="I2123" s="11">
        <v>1.8281902339551199</v>
      </c>
      <c r="J2123" s="11">
        <v>1.90148608101788</v>
      </c>
      <c r="K2123" s="11">
        <v>1.96302052018465</v>
      </c>
      <c r="L2123" s="11">
        <v>2.0094397580869798</v>
      </c>
      <c r="M2123" s="11">
        <v>2.00354056579092</v>
      </c>
      <c r="N2123" s="11">
        <v>2.0202200153250698</v>
      </c>
      <c r="O2123" s="11">
        <v>1.99485794260441</v>
      </c>
      <c r="P2123" s="11">
        <v>2.0178720117778499</v>
      </c>
      <c r="Q2123" s="11">
        <v>2.0639755317418702</v>
      </c>
      <c r="R2123" s="11">
        <v>1.98487731032123</v>
      </c>
      <c r="S2123" s="11">
        <v>2.0542573933789101</v>
      </c>
      <c r="T2123" s="11">
        <v>2.1264066860153998</v>
      </c>
      <c r="U2123" s="11">
        <v>2.20006015116692</v>
      </c>
      <c r="V2123" s="11">
        <v>2.23071755103014</v>
      </c>
      <c r="W2123" s="11">
        <v>2.2815959664223202</v>
      </c>
      <c r="X2123" s="11">
        <v>2.3897336513767899</v>
      </c>
      <c r="Y2123" s="11">
        <v>2.4763867817242602</v>
      </c>
      <c r="Z2123" s="11">
        <v>2.57616567814833</v>
      </c>
      <c r="AA2123" s="11">
        <v>2.6741932623257498</v>
      </c>
      <c r="AB2123" s="11">
        <v>3.0033452316521498</v>
      </c>
      <c r="AC2123" s="11">
        <v>3.2197547135722702</v>
      </c>
      <c r="AD2123" s="11">
        <v>3.3145284959547499</v>
      </c>
      <c r="AE2123" s="11">
        <v>3.3803693893743199</v>
      </c>
      <c r="AF2123" s="11">
        <v>3.4365142102207802</v>
      </c>
      <c r="AG2123" s="11">
        <v>3.4890742654160198</v>
      </c>
      <c r="AH2123" s="11">
        <v>3.7721952924496902</v>
      </c>
      <c r="AI2123" s="11">
        <v>4.0206941420081304</v>
      </c>
      <c r="AJ2123" s="11">
        <v>4.1275028971134402</v>
      </c>
      <c r="AK2123" s="11">
        <v>4.1942120601678896</v>
      </c>
    </row>
    <row r="2124" spans="1:37" s="11" customFormat="1" hidden="1" x14ac:dyDescent="0.3">
      <c r="A2124" s="11" t="str">
        <f t="shared" si="46"/>
        <v>SDGbaseTRA_RurCUG_v6_3C_InvValcmetp</v>
      </c>
      <c r="B2124" s="103" t="s">
        <v>220</v>
      </c>
      <c r="C2124" s="104" t="s">
        <v>297</v>
      </c>
      <c r="D2124" s="105" t="s">
        <v>186</v>
      </c>
      <c r="E2124" s="11" t="s">
        <v>109</v>
      </c>
      <c r="F2124" s="11">
        <v>2.8443098004737801</v>
      </c>
      <c r="G2124" s="11">
        <v>2.7729489067086499</v>
      </c>
      <c r="H2124" s="11">
        <v>2.88001166001707</v>
      </c>
      <c r="I2124" s="11">
        <v>3.1635453905326898</v>
      </c>
      <c r="J2124" s="11">
        <v>3.2195940881354401</v>
      </c>
      <c r="K2124" s="11">
        <v>3.28740512943862</v>
      </c>
      <c r="L2124" s="11">
        <v>3.3629012982200002</v>
      </c>
      <c r="M2124" s="11">
        <v>3.4388829060949999</v>
      </c>
      <c r="N2124" s="11">
        <v>3.52260369562054</v>
      </c>
      <c r="O2124" s="11">
        <v>3.59264876635502</v>
      </c>
      <c r="P2124" s="11">
        <v>3.6950972824223398</v>
      </c>
      <c r="Q2124" s="11">
        <v>3.8031496743754101</v>
      </c>
      <c r="R2124" s="11">
        <v>3.67299957157406</v>
      </c>
      <c r="S2124" s="11">
        <v>3.8008839095812701</v>
      </c>
      <c r="T2124" s="11">
        <v>3.9349296694906601</v>
      </c>
      <c r="U2124" s="11">
        <v>4.0858711112120902</v>
      </c>
      <c r="V2124" s="11">
        <v>4.1937476074956503</v>
      </c>
      <c r="W2124" s="11">
        <v>4.3392072961504802</v>
      </c>
      <c r="X2124" s="11">
        <v>4.5559984056945799</v>
      </c>
      <c r="Y2124" s="11">
        <v>4.7007594508645498</v>
      </c>
      <c r="Z2124" s="11">
        <v>4.8558322736359898</v>
      </c>
      <c r="AA2124" s="11">
        <v>5.0096787629770096</v>
      </c>
      <c r="AB2124" s="11">
        <v>5.1816971077634602</v>
      </c>
      <c r="AC2124" s="11">
        <v>5.3336518519881899</v>
      </c>
      <c r="AD2124" s="11">
        <v>5.4821070689479496</v>
      </c>
      <c r="AE2124" s="11">
        <v>5.6342027873230398</v>
      </c>
      <c r="AF2124" s="11">
        <v>5.7891851937248902</v>
      </c>
      <c r="AG2124" s="11">
        <v>5.9474280551379097</v>
      </c>
      <c r="AH2124" s="11">
        <v>5.9557434257405504</v>
      </c>
      <c r="AI2124" s="11">
        <v>5.9536058586556404</v>
      </c>
      <c r="AJ2124" s="11">
        <v>5.9538717011063396</v>
      </c>
      <c r="AK2124" s="11">
        <v>5.9441938804560701</v>
      </c>
    </row>
    <row r="2125" spans="1:37" s="11" customFormat="1" hidden="1" x14ac:dyDescent="0.3">
      <c r="A2125" s="11" t="str">
        <f t="shared" si="46"/>
        <v>SDGbaseTRA_RurCUG_v6_3C_InvValcmach</v>
      </c>
      <c r="B2125" s="103" t="s">
        <v>220</v>
      </c>
      <c r="C2125" s="104" t="s">
        <v>297</v>
      </c>
      <c r="D2125" s="105" t="s">
        <v>186</v>
      </c>
      <c r="E2125" s="11" t="s">
        <v>110</v>
      </c>
      <c r="F2125" s="11">
        <v>159.35794887059299</v>
      </c>
      <c r="G2125" s="11">
        <v>150.74222448614699</v>
      </c>
      <c r="H2125" s="11">
        <v>156.96515077107901</v>
      </c>
      <c r="I2125" s="11">
        <v>172.666065948897</v>
      </c>
      <c r="J2125" s="11">
        <v>175.99023141335999</v>
      </c>
      <c r="K2125" s="11">
        <v>179.94324337689301</v>
      </c>
      <c r="L2125" s="11">
        <v>184.44338087114599</v>
      </c>
      <c r="M2125" s="11">
        <v>188.88052036158001</v>
      </c>
      <c r="N2125" s="11">
        <v>193.924275355373</v>
      </c>
      <c r="O2125" s="11">
        <v>201.13784588252599</v>
      </c>
      <c r="P2125" s="11">
        <v>207.70483853173499</v>
      </c>
      <c r="Q2125" s="11">
        <v>213.87751147948501</v>
      </c>
      <c r="R2125" s="11">
        <v>206.057581164704</v>
      </c>
      <c r="S2125" s="11">
        <v>213.42488108938801</v>
      </c>
      <c r="T2125" s="11">
        <v>221.11654099530401</v>
      </c>
      <c r="U2125" s="11">
        <v>229.817778551581</v>
      </c>
      <c r="V2125" s="11">
        <v>237.65769059034901</v>
      </c>
      <c r="W2125" s="11">
        <v>246.31697175249599</v>
      </c>
      <c r="X2125" s="11">
        <v>256.28181648753502</v>
      </c>
      <c r="Y2125" s="11">
        <v>264.39005327349099</v>
      </c>
      <c r="Z2125" s="11">
        <v>272.832739316193</v>
      </c>
      <c r="AA2125" s="11">
        <v>281.36721596357899</v>
      </c>
      <c r="AB2125" s="11">
        <v>293.73671762141299</v>
      </c>
      <c r="AC2125" s="11">
        <v>304.02564673331699</v>
      </c>
      <c r="AD2125" s="11">
        <v>312.95233642489802</v>
      </c>
      <c r="AE2125" s="11">
        <v>321.79600838598498</v>
      </c>
      <c r="AF2125" s="11">
        <v>330.81837139141902</v>
      </c>
      <c r="AG2125" s="11">
        <v>339.83244614413798</v>
      </c>
      <c r="AH2125" s="11">
        <v>342.966451427572</v>
      </c>
      <c r="AI2125" s="11">
        <v>344.695123631657</v>
      </c>
      <c r="AJ2125" s="11">
        <v>345.13747483376397</v>
      </c>
      <c r="AK2125" s="11">
        <v>344.55832274026301</v>
      </c>
    </row>
    <row r="2126" spans="1:37" s="11" customFormat="1" hidden="1" x14ac:dyDescent="0.3">
      <c r="A2126" s="11" t="str">
        <f t="shared" si="46"/>
        <v>SDGbaseTRA_RurCUG_v6_3C_InvValcemch</v>
      </c>
      <c r="B2126" s="103" t="s">
        <v>220</v>
      </c>
      <c r="C2126" s="104" t="s">
        <v>297</v>
      </c>
      <c r="D2126" s="105" t="s">
        <v>186</v>
      </c>
      <c r="E2126" s="11" t="s">
        <v>111</v>
      </c>
      <c r="F2126" s="11">
        <v>74.742496873506198</v>
      </c>
      <c r="G2126" s="11">
        <v>69.606636514532596</v>
      </c>
      <c r="H2126" s="11">
        <v>72.645680742745199</v>
      </c>
      <c r="I2126" s="11">
        <v>79.922582655117495</v>
      </c>
      <c r="J2126" s="11">
        <v>81.629445916787603</v>
      </c>
      <c r="K2126" s="11">
        <v>83.543152230007706</v>
      </c>
      <c r="L2126" s="11">
        <v>85.676753101454906</v>
      </c>
      <c r="M2126" s="11">
        <v>87.701151474517602</v>
      </c>
      <c r="N2126" s="11">
        <v>90.040811656911202</v>
      </c>
      <c r="O2126" s="11">
        <v>93.228372358346405</v>
      </c>
      <c r="P2126" s="11">
        <v>96.260223169054697</v>
      </c>
      <c r="Q2126" s="11">
        <v>99.164965694955796</v>
      </c>
      <c r="R2126" s="11">
        <v>95.722335383447401</v>
      </c>
      <c r="S2126" s="11">
        <v>99.073321808557495</v>
      </c>
      <c r="T2126" s="11">
        <v>102.59087415809999</v>
      </c>
      <c r="U2126" s="11">
        <v>106.551052140575</v>
      </c>
      <c r="V2126" s="11">
        <v>110.20274448824701</v>
      </c>
      <c r="W2126" s="11">
        <v>114.08500487604</v>
      </c>
      <c r="X2126" s="11">
        <v>118.326267729487</v>
      </c>
      <c r="Y2126" s="11">
        <v>122.053308664689</v>
      </c>
      <c r="Z2126" s="11">
        <v>125.945879771571</v>
      </c>
      <c r="AA2126" s="11">
        <v>129.85313985638899</v>
      </c>
      <c r="AB2126" s="11">
        <v>135.87475608355399</v>
      </c>
      <c r="AC2126" s="11">
        <v>140.791083605621</v>
      </c>
      <c r="AD2126" s="11">
        <v>144.91787876862699</v>
      </c>
      <c r="AE2126" s="11">
        <v>148.97422818515</v>
      </c>
      <c r="AF2126" s="11">
        <v>153.101711515321</v>
      </c>
      <c r="AG2126" s="11">
        <v>156.909498153621</v>
      </c>
      <c r="AH2126" s="11">
        <v>158.49685672965501</v>
      </c>
      <c r="AI2126" s="11">
        <v>159.198510626499</v>
      </c>
      <c r="AJ2126" s="11">
        <v>159.12709702739801</v>
      </c>
      <c r="AK2126" s="11">
        <v>158.75243307515501</v>
      </c>
    </row>
    <row r="2127" spans="1:37" s="11" customFormat="1" hidden="1" x14ac:dyDescent="0.3">
      <c r="A2127" s="11" t="str">
        <f t="shared" si="46"/>
        <v>SDGbaseTRA_RurCUG_v6_3C_InvValcsequ</v>
      </c>
      <c r="B2127" s="103" t="s">
        <v>220</v>
      </c>
      <c r="C2127" s="104" t="s">
        <v>297</v>
      </c>
      <c r="D2127" s="105" t="s">
        <v>186</v>
      </c>
      <c r="E2127" s="11" t="s">
        <v>112</v>
      </c>
      <c r="F2127" s="11">
        <v>34.736686859060299</v>
      </c>
      <c r="G2127" s="11">
        <v>32.0172019965595</v>
      </c>
      <c r="H2127" s="11">
        <v>33.342024024321098</v>
      </c>
      <c r="I2127" s="11">
        <v>36.508882106669802</v>
      </c>
      <c r="J2127" s="11">
        <v>37.272712983821499</v>
      </c>
      <c r="K2127" s="11">
        <v>38.147917091960203</v>
      </c>
      <c r="L2127" s="11">
        <v>39.160762700935997</v>
      </c>
      <c r="M2127" s="11">
        <v>40.219969907918603</v>
      </c>
      <c r="N2127" s="11">
        <v>41.391034227921502</v>
      </c>
      <c r="O2127" s="11">
        <v>43.420042554482698</v>
      </c>
      <c r="P2127" s="11">
        <v>44.949184043793601</v>
      </c>
      <c r="Q2127" s="11">
        <v>46.300460736752299</v>
      </c>
      <c r="R2127" s="11">
        <v>44.680751081114103</v>
      </c>
      <c r="S2127" s="11">
        <v>46.219947074136897</v>
      </c>
      <c r="T2127" s="11">
        <v>47.844083376228802</v>
      </c>
      <c r="U2127" s="11">
        <v>49.693690952468302</v>
      </c>
      <c r="V2127" s="11">
        <v>51.551181356135103</v>
      </c>
      <c r="W2127" s="11">
        <v>53.416115984772603</v>
      </c>
      <c r="X2127" s="11">
        <v>55.202548713568603</v>
      </c>
      <c r="Y2127" s="11">
        <v>56.892551633735799</v>
      </c>
      <c r="Z2127" s="11">
        <v>58.622782255680001</v>
      </c>
      <c r="AA2127" s="11">
        <v>60.384566222594202</v>
      </c>
      <c r="AB2127" s="11">
        <v>62.917397153108297</v>
      </c>
      <c r="AC2127" s="11">
        <v>65.071486342931806</v>
      </c>
      <c r="AD2127" s="11">
        <v>67.022952173586305</v>
      </c>
      <c r="AE2127" s="11">
        <v>68.976555511298997</v>
      </c>
      <c r="AF2127" s="11">
        <v>70.988131512248501</v>
      </c>
      <c r="AG2127" s="11">
        <v>72.947705835393407</v>
      </c>
      <c r="AH2127" s="11">
        <v>73.434387597408303</v>
      </c>
      <c r="AI2127" s="11">
        <v>73.4307126785381</v>
      </c>
      <c r="AJ2127" s="11">
        <v>73.262877799210102</v>
      </c>
      <c r="AK2127" s="11">
        <v>72.8823193276193</v>
      </c>
    </row>
    <row r="2128" spans="1:37" s="11" customFormat="1" hidden="1" x14ac:dyDescent="0.3">
      <c r="A2128" s="11" t="str">
        <f t="shared" si="46"/>
        <v>SDGbaseTRA_RurCUG_v6_3C_InvValcvehi</v>
      </c>
      <c r="B2128" s="103" t="s">
        <v>220</v>
      </c>
      <c r="C2128" s="104" t="s">
        <v>297</v>
      </c>
      <c r="D2128" s="105" t="s">
        <v>186</v>
      </c>
      <c r="E2128" s="11" t="s">
        <v>113</v>
      </c>
      <c r="F2128" s="11">
        <v>115.652055349397</v>
      </c>
      <c r="G2128" s="11">
        <v>107.224374590461</v>
      </c>
      <c r="H2128" s="11">
        <v>111.79718371315199</v>
      </c>
      <c r="I2128" s="11">
        <v>123.068086842382</v>
      </c>
      <c r="J2128" s="11">
        <v>125.726032471647</v>
      </c>
      <c r="K2128" s="11">
        <v>128.66466792885799</v>
      </c>
      <c r="L2128" s="11">
        <v>131.880299938668</v>
      </c>
      <c r="M2128" s="11">
        <v>134.69233348161501</v>
      </c>
      <c r="N2128" s="11">
        <v>138.11118101066299</v>
      </c>
      <c r="O2128" s="11">
        <v>142.435753343371</v>
      </c>
      <c r="P2128" s="11">
        <v>147.01714195522499</v>
      </c>
      <c r="Q2128" s="11">
        <v>151.493041927691</v>
      </c>
      <c r="R2128" s="11">
        <v>146.45402941578999</v>
      </c>
      <c r="S2128" s="11">
        <v>151.67923563611799</v>
      </c>
      <c r="T2128" s="11">
        <v>157.09143982896401</v>
      </c>
      <c r="U2128" s="11">
        <v>163.17952088899301</v>
      </c>
      <c r="V2128" s="11">
        <v>168.93674318361701</v>
      </c>
      <c r="W2128" s="11">
        <v>174.98319725110301</v>
      </c>
      <c r="X2128" s="11">
        <v>181.45206712358299</v>
      </c>
      <c r="Y2128" s="11">
        <v>190.52994312658299</v>
      </c>
      <c r="Z2128" s="11">
        <v>200.33603055508999</v>
      </c>
      <c r="AA2128" s="11">
        <v>210.22205307182901</v>
      </c>
      <c r="AB2128" s="11">
        <v>221.48243421171</v>
      </c>
      <c r="AC2128" s="11">
        <v>230.78129602855799</v>
      </c>
      <c r="AD2128" s="11">
        <v>238.26763243281999</v>
      </c>
      <c r="AE2128" s="11">
        <v>245.38247193061699</v>
      </c>
      <c r="AF2128" s="11">
        <v>252.529351017593</v>
      </c>
      <c r="AG2128" s="11">
        <v>258.69394088348798</v>
      </c>
      <c r="AH2128" s="11">
        <v>262.371725839129</v>
      </c>
      <c r="AI2128" s="11">
        <v>265.47787188849099</v>
      </c>
      <c r="AJ2128" s="11">
        <v>266.77888043937003</v>
      </c>
      <c r="AK2128" s="11">
        <v>266.90506293621797</v>
      </c>
    </row>
    <row r="2129" spans="1:37" s="11" customFormat="1" hidden="1" x14ac:dyDescent="0.3">
      <c r="A2129" s="11" t="str">
        <f t="shared" si="46"/>
        <v>SDGbaseTRA_RurCUG_v6_3C_InvValctequ</v>
      </c>
      <c r="B2129" s="103" t="s">
        <v>220</v>
      </c>
      <c r="C2129" s="104" t="s">
        <v>297</v>
      </c>
      <c r="D2129" s="105" t="s">
        <v>186</v>
      </c>
      <c r="E2129" s="11" t="s">
        <v>114</v>
      </c>
      <c r="F2129" s="11">
        <v>11.6792231841657</v>
      </c>
      <c r="G2129" s="11">
        <v>11.1690136185325</v>
      </c>
      <c r="H2129" s="11">
        <v>11.6121235162068</v>
      </c>
      <c r="I2129" s="11">
        <v>12.81595331079</v>
      </c>
      <c r="J2129" s="11">
        <v>13.070864608623801</v>
      </c>
      <c r="K2129" s="11">
        <v>13.3662618059168</v>
      </c>
      <c r="L2129" s="11">
        <v>13.687013084012399</v>
      </c>
      <c r="M2129" s="11">
        <v>13.921975967500501</v>
      </c>
      <c r="N2129" s="11">
        <v>14.2297140628676</v>
      </c>
      <c r="O2129" s="11">
        <v>14.463933025287099</v>
      </c>
      <c r="P2129" s="11">
        <v>14.8538798414629</v>
      </c>
      <c r="Q2129" s="11">
        <v>15.2718202231375</v>
      </c>
      <c r="R2129" s="11">
        <v>14.764723054164101</v>
      </c>
      <c r="S2129" s="11">
        <v>15.311163696267201</v>
      </c>
      <c r="T2129" s="11">
        <v>15.8659728936929</v>
      </c>
      <c r="U2129" s="11">
        <v>16.494374299060301</v>
      </c>
      <c r="V2129" s="11">
        <v>17.076699972885699</v>
      </c>
      <c r="W2129" s="11">
        <v>17.703686320137901</v>
      </c>
      <c r="X2129" s="11">
        <v>18.418267495718801</v>
      </c>
      <c r="Y2129" s="11">
        <v>19.0459494810652</v>
      </c>
      <c r="Z2129" s="11">
        <v>19.7157854359473</v>
      </c>
      <c r="AA2129" s="11">
        <v>20.373255168025299</v>
      </c>
      <c r="AB2129" s="11">
        <v>21.603317149146299</v>
      </c>
      <c r="AC2129" s="11">
        <v>22.554505524852299</v>
      </c>
      <c r="AD2129" s="11">
        <v>23.231292167847201</v>
      </c>
      <c r="AE2129" s="11">
        <v>23.866890439003701</v>
      </c>
      <c r="AF2129" s="11">
        <v>24.504584005359099</v>
      </c>
      <c r="AG2129" s="11">
        <v>25.178983360525098</v>
      </c>
      <c r="AH2129" s="11">
        <v>25.8120563856838</v>
      </c>
      <c r="AI2129" s="11">
        <v>26.371150251546599</v>
      </c>
      <c r="AJ2129" s="11">
        <v>26.613746527952099</v>
      </c>
      <c r="AK2129" s="11">
        <v>26.732406459</v>
      </c>
    </row>
    <row r="2130" spans="1:37" s="11" customFormat="1" hidden="1" x14ac:dyDescent="0.3">
      <c r="A2130" s="11" t="str">
        <f t="shared" ref="A2130:A2193" si="47">_xlfn.CONCAT(C2130,D2130,E2130)</f>
        <v>SDGbaseTRA_RurCUG_v6_3C_InvValcfurn</v>
      </c>
      <c r="B2130" s="103" t="s">
        <v>220</v>
      </c>
      <c r="C2130" s="104" t="s">
        <v>297</v>
      </c>
      <c r="D2130" s="105" t="s">
        <v>186</v>
      </c>
      <c r="E2130" s="11" t="s">
        <v>115</v>
      </c>
      <c r="F2130" s="11">
        <v>28.6353826209942</v>
      </c>
      <c r="G2130" s="11">
        <v>27.1562819363971</v>
      </c>
      <c r="H2130" s="11">
        <v>27.961136797694401</v>
      </c>
      <c r="I2130" s="11">
        <v>30.6164485912259</v>
      </c>
      <c r="J2130" s="11">
        <v>31.045802041970699</v>
      </c>
      <c r="K2130" s="11">
        <v>31.627547320155799</v>
      </c>
      <c r="L2130" s="11">
        <v>32.3667016521267</v>
      </c>
      <c r="M2130" s="11">
        <v>33.228221934761798</v>
      </c>
      <c r="N2130" s="11">
        <v>34.133049074134703</v>
      </c>
      <c r="O2130" s="11">
        <v>35.062245737907197</v>
      </c>
      <c r="P2130" s="11">
        <v>36.130124890952096</v>
      </c>
      <c r="Q2130" s="11">
        <v>37.187605092339801</v>
      </c>
      <c r="R2130" s="11">
        <v>35.803090062977198</v>
      </c>
      <c r="S2130" s="11">
        <v>37.058795649705502</v>
      </c>
      <c r="T2130" s="11">
        <v>38.370124880266999</v>
      </c>
      <c r="U2130" s="11">
        <v>39.870072622338199</v>
      </c>
      <c r="V2130" s="11">
        <v>41.350277868317697</v>
      </c>
      <c r="W2130" s="11">
        <v>42.8389775783182</v>
      </c>
      <c r="X2130" s="11">
        <v>44.304544187028</v>
      </c>
      <c r="Y2130" s="11">
        <v>45.655760472146497</v>
      </c>
      <c r="Z2130" s="11">
        <v>47.070535218694701</v>
      </c>
      <c r="AA2130" s="11">
        <v>48.439714551785201</v>
      </c>
      <c r="AB2130" s="11">
        <v>49.570503005386499</v>
      </c>
      <c r="AC2130" s="11">
        <v>50.779245407946</v>
      </c>
      <c r="AD2130" s="11">
        <v>52.257124541076202</v>
      </c>
      <c r="AE2130" s="11">
        <v>53.867597483963898</v>
      </c>
      <c r="AF2130" s="11">
        <v>55.557927917947097</v>
      </c>
      <c r="AG2130" s="11">
        <v>57.255730623381702</v>
      </c>
      <c r="AH2130" s="11">
        <v>56.800713340292297</v>
      </c>
      <c r="AI2130" s="11">
        <v>56.219602071406399</v>
      </c>
      <c r="AJ2130" s="11">
        <v>55.9580142848002</v>
      </c>
      <c r="AK2130" s="11">
        <v>55.6437899059366</v>
      </c>
    </row>
    <row r="2131" spans="1:37" s="11" customFormat="1" hidden="1" x14ac:dyDescent="0.3">
      <c r="A2131" s="11" t="str">
        <f t="shared" si="47"/>
        <v>SDGbaseTRA_RurCUG_v6_3C_InvValcoman</v>
      </c>
      <c r="B2131" s="103" t="s">
        <v>220</v>
      </c>
      <c r="C2131" s="104" t="s">
        <v>297</v>
      </c>
      <c r="D2131" s="105" t="s">
        <v>186</v>
      </c>
      <c r="E2131" s="11" t="s">
        <v>116</v>
      </c>
      <c r="F2131" s="11">
        <v>1.75164302777768</v>
      </c>
      <c r="G2131" s="11">
        <v>1.65899940997502</v>
      </c>
      <c r="H2131" s="11">
        <v>1.7008147562432401</v>
      </c>
      <c r="I2131" s="11">
        <v>1.84765942914627</v>
      </c>
      <c r="J2131" s="11">
        <v>1.8785059964848501</v>
      </c>
      <c r="K2131" s="11">
        <v>1.9143409687831701</v>
      </c>
      <c r="L2131" s="11">
        <v>1.9575490567060501</v>
      </c>
      <c r="M2131" s="11">
        <v>2.0092423282926601</v>
      </c>
      <c r="N2131" s="11">
        <v>2.0600785647986699</v>
      </c>
      <c r="O2131" s="11">
        <v>2.1527608084369598</v>
      </c>
      <c r="P2131" s="11">
        <v>2.2069566645982701</v>
      </c>
      <c r="Q2131" s="11">
        <v>2.25428442762147</v>
      </c>
      <c r="R2131" s="11">
        <v>2.16220728777223</v>
      </c>
      <c r="S2131" s="11">
        <v>2.2270413425828899</v>
      </c>
      <c r="T2131" s="11">
        <v>2.2973205639308198</v>
      </c>
      <c r="U2131" s="11">
        <v>2.3771215079864101</v>
      </c>
      <c r="V2131" s="11">
        <v>2.4621305568743899</v>
      </c>
      <c r="W2131" s="11">
        <v>2.54896741665844</v>
      </c>
      <c r="X2131" s="11">
        <v>2.6299658449554602</v>
      </c>
      <c r="Y2131" s="11">
        <v>2.7077295540878201</v>
      </c>
      <c r="Z2131" s="11">
        <v>2.7886369998573999</v>
      </c>
      <c r="AA2131" s="11">
        <v>2.8719912271433401</v>
      </c>
      <c r="AB2131" s="11">
        <v>2.9507558811156298</v>
      </c>
      <c r="AC2131" s="11">
        <v>3.0329665901038001</v>
      </c>
      <c r="AD2131" s="11">
        <v>3.1287120386817699</v>
      </c>
      <c r="AE2131" s="11">
        <v>3.2305747717607098</v>
      </c>
      <c r="AF2131" s="11">
        <v>3.3388439924553999</v>
      </c>
      <c r="AG2131" s="11">
        <v>3.4464393465615202</v>
      </c>
      <c r="AH2131" s="11">
        <v>3.45086450952238</v>
      </c>
      <c r="AI2131" s="11">
        <v>3.44122616842591</v>
      </c>
      <c r="AJ2131" s="11">
        <v>3.4461087316654</v>
      </c>
      <c r="AK2131" s="11">
        <v>3.4465984968221099</v>
      </c>
    </row>
    <row r="2132" spans="1:37" s="11" customFormat="1" hidden="1" x14ac:dyDescent="0.3">
      <c r="A2132" s="11" t="str">
        <f t="shared" si="47"/>
        <v>SDGbaseTRA_RurCUG_v6_3C_InvValccons</v>
      </c>
      <c r="B2132" s="103" t="s">
        <v>220</v>
      </c>
      <c r="C2132" s="104" t="s">
        <v>297</v>
      </c>
      <c r="D2132" s="105" t="s">
        <v>186</v>
      </c>
      <c r="E2132" s="11" t="s">
        <v>117</v>
      </c>
      <c r="F2132" s="11">
        <v>407.96078927222601</v>
      </c>
      <c r="G2132" s="11">
        <v>394.02999767473301</v>
      </c>
      <c r="H2132" s="11">
        <v>402.56859937606703</v>
      </c>
      <c r="I2132" s="11">
        <v>445.75516987248199</v>
      </c>
      <c r="J2132" s="11">
        <v>447.69291347182201</v>
      </c>
      <c r="K2132" s="11">
        <v>453.89517454658198</v>
      </c>
      <c r="L2132" s="11">
        <v>463.04938937386402</v>
      </c>
      <c r="M2132" s="11">
        <v>474.44454334458197</v>
      </c>
      <c r="N2132" s="11">
        <v>486.56218450339298</v>
      </c>
      <c r="O2132" s="11">
        <v>499.11833490970298</v>
      </c>
      <c r="P2132" s="11">
        <v>513.75288857664202</v>
      </c>
      <c r="Q2132" s="11">
        <v>528.46512423853096</v>
      </c>
      <c r="R2132" s="11">
        <v>502.33092931761502</v>
      </c>
      <c r="S2132" s="11">
        <v>522.98664038622701</v>
      </c>
      <c r="T2132" s="11">
        <v>543.52594792536797</v>
      </c>
      <c r="U2132" s="11">
        <v>566.01989760885203</v>
      </c>
      <c r="V2132" s="11">
        <v>587.61189405949995</v>
      </c>
      <c r="W2132" s="11">
        <v>609.357315145298</v>
      </c>
      <c r="X2132" s="11">
        <v>631.46527093998498</v>
      </c>
      <c r="Y2132" s="11">
        <v>650.96607220457997</v>
      </c>
      <c r="Z2132" s="11">
        <v>671.70411719956599</v>
      </c>
      <c r="AA2132" s="11">
        <v>691.16032917376697</v>
      </c>
      <c r="AB2132" s="11">
        <v>706.707454820257</v>
      </c>
      <c r="AC2132" s="11">
        <v>723.88365952656204</v>
      </c>
      <c r="AD2132" s="11">
        <v>745.32582953090605</v>
      </c>
      <c r="AE2132" s="11">
        <v>768.70185013152297</v>
      </c>
      <c r="AF2132" s="11">
        <v>793.10010505778405</v>
      </c>
      <c r="AG2132" s="11">
        <v>817.66242829791099</v>
      </c>
      <c r="AH2132" s="11">
        <v>813.18330146128005</v>
      </c>
      <c r="AI2132" s="11">
        <v>806.81333552461501</v>
      </c>
      <c r="AJ2132" s="11">
        <v>804.44679961406598</v>
      </c>
      <c r="AK2132" s="11">
        <v>801.19462699229496</v>
      </c>
    </row>
    <row r="2133" spans="1:37" s="11" customFormat="1" hidden="1" x14ac:dyDescent="0.3">
      <c r="A2133" s="11" t="str">
        <f t="shared" si="47"/>
        <v>SDGbaseTRA_RurCUG_v6_3C_InvValcbsrv</v>
      </c>
      <c r="B2133" s="103" t="s">
        <v>220</v>
      </c>
      <c r="C2133" s="104" t="s">
        <v>297</v>
      </c>
      <c r="D2133" s="105" t="s">
        <v>186</v>
      </c>
      <c r="E2133" s="11" t="s">
        <v>118</v>
      </c>
      <c r="F2133" s="11">
        <v>64.137533812048304</v>
      </c>
      <c r="G2133" s="11">
        <v>56.7415397601631</v>
      </c>
      <c r="H2133" s="11">
        <v>58.821393288750897</v>
      </c>
      <c r="I2133" s="11">
        <v>64.360590537333707</v>
      </c>
      <c r="J2133" s="11">
        <v>65.619911856406006</v>
      </c>
      <c r="K2133" s="11">
        <v>67.077497119116401</v>
      </c>
      <c r="L2133" s="11">
        <v>68.767767247271806</v>
      </c>
      <c r="M2133" s="11">
        <v>70.6662127222816</v>
      </c>
      <c r="N2133" s="11">
        <v>72.633894328710198</v>
      </c>
      <c r="O2133" s="11">
        <v>74.834114980455993</v>
      </c>
      <c r="P2133" s="11">
        <v>77.185347222247202</v>
      </c>
      <c r="Q2133" s="11">
        <v>79.485845412368306</v>
      </c>
      <c r="R2133" s="11">
        <v>76.920372521683802</v>
      </c>
      <c r="S2133" s="11">
        <v>79.561877277506397</v>
      </c>
      <c r="T2133" s="11">
        <v>82.289466729816795</v>
      </c>
      <c r="U2133" s="11">
        <v>85.422176493626495</v>
      </c>
      <c r="V2133" s="11">
        <v>88.733796628963503</v>
      </c>
      <c r="W2133" s="11">
        <v>91.949238086822902</v>
      </c>
      <c r="X2133" s="11">
        <v>94.876153481544705</v>
      </c>
      <c r="Y2133" s="11">
        <v>97.725061658391795</v>
      </c>
      <c r="Z2133" s="11">
        <v>100.71042375782</v>
      </c>
      <c r="AA2133" s="11">
        <v>103.516557387137</v>
      </c>
      <c r="AB2133" s="11">
        <v>105.810397827391</v>
      </c>
      <c r="AC2133" s="11">
        <v>108.359384004101</v>
      </c>
      <c r="AD2133" s="11">
        <v>111.54560030845499</v>
      </c>
      <c r="AE2133" s="11">
        <v>115.05874372597199</v>
      </c>
      <c r="AF2133" s="11">
        <v>118.787846615638</v>
      </c>
      <c r="AG2133" s="11">
        <v>122.464687669564</v>
      </c>
      <c r="AH2133" s="11">
        <v>121.934942097594</v>
      </c>
      <c r="AI2133" s="11">
        <v>120.873184592543</v>
      </c>
      <c r="AJ2133" s="11">
        <v>120.23299982735401</v>
      </c>
      <c r="AK2133" s="11">
        <v>119.39675071889501</v>
      </c>
    </row>
    <row r="2134" spans="1:37" s="11" customFormat="1" hidden="1" x14ac:dyDescent="0.3">
      <c r="A2134" s="11" t="str">
        <f t="shared" si="47"/>
        <v>SDGbaseTRA_RurCUG_v6_3C_InvValcimpt</v>
      </c>
      <c r="B2134" s="103" t="s">
        <v>220</v>
      </c>
      <c r="C2134" s="104" t="s">
        <v>297</v>
      </c>
      <c r="D2134" s="105" t="s">
        <v>186</v>
      </c>
      <c r="E2134" s="11" t="s">
        <v>119</v>
      </c>
      <c r="F2134" s="11">
        <v>2.8575125020253598</v>
      </c>
      <c r="G2134" s="11">
        <v>2.9200977938731101</v>
      </c>
      <c r="H2134" s="11">
        <v>2.9542737242956201</v>
      </c>
      <c r="I2134" s="11">
        <v>2.95384695502098</v>
      </c>
      <c r="J2134" s="11">
        <v>2.9583218493650398</v>
      </c>
      <c r="K2134" s="11">
        <v>2.9668163648746999</v>
      </c>
      <c r="L2134" s="11">
        <v>2.97749860060885</v>
      </c>
      <c r="M2134" s="11">
        <v>2.9954779832791001</v>
      </c>
      <c r="N2134" s="11">
        <v>3.0114757956102101</v>
      </c>
      <c r="O2134" s="11">
        <v>3.0950361640068702</v>
      </c>
      <c r="P2134" s="11">
        <v>3.1205065021031699</v>
      </c>
      <c r="Q2134" s="11">
        <v>3.1299553482868299</v>
      </c>
      <c r="R2134" s="11">
        <v>3.12438020780839</v>
      </c>
      <c r="S2134" s="11">
        <v>3.1307758920356199</v>
      </c>
      <c r="T2134" s="11">
        <v>3.1387918627439002</v>
      </c>
      <c r="U2134" s="11">
        <v>3.14656097185732</v>
      </c>
      <c r="V2134" s="11">
        <v>3.1483774948077201</v>
      </c>
      <c r="W2134" s="11">
        <v>3.15350872236202</v>
      </c>
      <c r="X2134" s="11">
        <v>3.1626720905444401</v>
      </c>
      <c r="Y2134" s="11">
        <v>3.1632560120374298</v>
      </c>
      <c r="Z2134" s="11">
        <v>3.1597328193406899</v>
      </c>
      <c r="AA2134" s="11">
        <v>3.1631005653597999</v>
      </c>
      <c r="AB2134" s="11">
        <v>3.17964410657539</v>
      </c>
      <c r="AC2134" s="11">
        <v>3.18812170790493</v>
      </c>
      <c r="AD2134" s="11">
        <v>3.1920807287721802</v>
      </c>
      <c r="AE2134" s="11">
        <v>3.1923797151612701</v>
      </c>
      <c r="AF2134" s="11">
        <v>3.1916832103975299</v>
      </c>
      <c r="AG2134" s="11">
        <v>3.1886860265424901</v>
      </c>
      <c r="AH2134" s="11">
        <v>3.1730283541740301</v>
      </c>
      <c r="AI2134" s="11">
        <v>3.14597836584896</v>
      </c>
      <c r="AJ2134" s="11">
        <v>3.1263410569396402</v>
      </c>
      <c r="AK2134" s="11">
        <v>3.1080152456826</v>
      </c>
    </row>
    <row r="2135" spans="1:37" s="11" customFormat="1" hidden="1" x14ac:dyDescent="0.3">
      <c r="A2135" s="11" t="str">
        <f t="shared" si="47"/>
        <v>SDGbaseTRA_RurCUG_v6_3C_InvValtotal</v>
      </c>
      <c r="B2135" s="103" t="s">
        <v>220</v>
      </c>
      <c r="C2135" s="104" t="s">
        <v>297</v>
      </c>
      <c r="D2135" s="105" t="s">
        <v>186</v>
      </c>
      <c r="E2135" s="11" t="s">
        <v>1</v>
      </c>
      <c r="F2135" s="11">
        <v>906.01813310387604</v>
      </c>
      <c r="G2135" s="11">
        <v>857.60823243581103</v>
      </c>
      <c r="H2135" s="11">
        <v>884.93503938402603</v>
      </c>
      <c r="I2135" s="11">
        <v>975.59449926721095</v>
      </c>
      <c r="J2135" s="11">
        <v>988.09463661773304</v>
      </c>
      <c r="K2135" s="11">
        <v>1006.48755790094</v>
      </c>
      <c r="L2135" s="11">
        <v>1029.4321276466301</v>
      </c>
      <c r="M2135" s="11">
        <v>1054.29731671633</v>
      </c>
      <c r="N2135" s="11">
        <v>1081.73839424075</v>
      </c>
      <c r="O2135" s="11">
        <v>1114.63680554849</v>
      </c>
      <c r="P2135" s="11">
        <v>1148.99806658032</v>
      </c>
      <c r="Q2135" s="11">
        <v>1182.60482123011</v>
      </c>
      <c r="R2135" s="11">
        <v>1133.78152555818</v>
      </c>
      <c r="S2135" s="11">
        <v>1176.6356599579899</v>
      </c>
      <c r="T2135" s="11">
        <v>1220.30251416392</v>
      </c>
      <c r="U2135" s="11">
        <v>1268.97309713912</v>
      </c>
      <c r="V2135" s="11">
        <v>1315.2753614241301</v>
      </c>
      <c r="W2135" s="11">
        <v>1363.0975117821699</v>
      </c>
      <c r="X2135" s="11">
        <v>1413.1930932683199</v>
      </c>
      <c r="Y2135" s="11">
        <v>1460.43864578584</v>
      </c>
      <c r="Z2135" s="11">
        <v>1510.4546824900301</v>
      </c>
      <c r="AA2135" s="11">
        <v>1559.1759762423901</v>
      </c>
      <c r="AB2135" s="11">
        <v>1612.1618371658999</v>
      </c>
      <c r="AC2135" s="11">
        <v>1661.16769270342</v>
      </c>
      <c r="AD2135" s="11">
        <v>1710.7892806555401</v>
      </c>
      <c r="AE2135" s="11">
        <v>1762.21777915192</v>
      </c>
      <c r="AF2135" s="11">
        <v>1815.30512055287</v>
      </c>
      <c r="AG2135" s="11">
        <v>1867.1828919080799</v>
      </c>
      <c r="AH2135" s="11">
        <v>1871.51670640976</v>
      </c>
      <c r="AI2135" s="11">
        <v>1869.80354451164</v>
      </c>
      <c r="AJ2135" s="11">
        <v>1868.3734004754201</v>
      </c>
      <c r="AK2135" s="11">
        <v>1862.9194610996799</v>
      </c>
    </row>
    <row r="2136" spans="1:37" s="11" customFormat="1" hidden="1" x14ac:dyDescent="0.3">
      <c r="A2136" s="11" t="str">
        <f t="shared" si="47"/>
        <v>SDGbaseTRA_RurCUG_v6_3IADJXtotal</v>
      </c>
      <c r="B2136" s="103" t="s">
        <v>220</v>
      </c>
      <c r="C2136" s="104" t="s">
        <v>297</v>
      </c>
      <c r="D2136" s="105" t="s">
        <v>187</v>
      </c>
      <c r="E2136" s="11" t="s">
        <v>1</v>
      </c>
      <c r="F2136" s="11">
        <v>1</v>
      </c>
      <c r="G2136" s="11">
        <v>0.90820100000000004</v>
      </c>
      <c r="H2136" s="11">
        <v>0.93589299999999997</v>
      </c>
      <c r="I2136" s="11">
        <v>1.022248</v>
      </c>
      <c r="J2136" s="11">
        <v>1.0413129999999999</v>
      </c>
      <c r="K2136" s="11">
        <v>1.0630729999999999</v>
      </c>
      <c r="L2136" s="11">
        <v>1.0892390000000001</v>
      </c>
      <c r="M2136" s="11">
        <v>1.118776</v>
      </c>
      <c r="N2136" s="11">
        <v>1.149907</v>
      </c>
      <c r="O2136" s="11">
        <v>1.1887259999999999</v>
      </c>
      <c r="P2136" s="11">
        <v>1.22472</v>
      </c>
      <c r="Q2136" s="11">
        <v>1.2589900000000001</v>
      </c>
      <c r="R2136" s="11">
        <v>1.2145429999999999</v>
      </c>
      <c r="S2136" s="11">
        <v>1.253287</v>
      </c>
      <c r="T2136" s="11">
        <v>1.294349</v>
      </c>
      <c r="U2136" s="11">
        <v>1.3418570000000001</v>
      </c>
      <c r="V2136" s="11">
        <v>1.391133</v>
      </c>
      <c r="W2136" s="11">
        <v>1.4397180000000001</v>
      </c>
      <c r="X2136" s="11">
        <v>1.4843660000000001</v>
      </c>
      <c r="Y2136" s="11">
        <v>1.5298970000000001</v>
      </c>
      <c r="Z2136" s="11">
        <v>1.5780989999999999</v>
      </c>
      <c r="AA2136" s="11">
        <v>1.6248849999999999</v>
      </c>
      <c r="AB2136" s="11">
        <v>1.665786</v>
      </c>
      <c r="AC2136" s="11">
        <v>1.7073449999999999</v>
      </c>
      <c r="AD2136" s="11">
        <v>1.756273</v>
      </c>
      <c r="AE2136" s="11">
        <v>1.809358</v>
      </c>
      <c r="AF2136" s="11">
        <v>1.865248</v>
      </c>
      <c r="AG2136" s="11">
        <v>1.920113</v>
      </c>
      <c r="AH2136" s="11">
        <v>1.9131359999999999</v>
      </c>
      <c r="AI2136" s="11">
        <v>1.899</v>
      </c>
      <c r="AJ2136" s="11">
        <v>1.89134</v>
      </c>
      <c r="AK2136" s="11">
        <v>1.8802270000000001</v>
      </c>
    </row>
    <row r="2137" spans="1:37" s="11" customFormat="1" hidden="1" x14ac:dyDescent="0.3">
      <c r="A2137" s="11" t="str">
        <f t="shared" si="47"/>
        <v>SDGbaseTRA_RurCUG_v6_3C_QINV_IADJtotal</v>
      </c>
      <c r="B2137" s="103" t="s">
        <v>220</v>
      </c>
      <c r="C2137" s="104" t="s">
        <v>297</v>
      </c>
      <c r="D2137" s="105" t="s">
        <v>188</v>
      </c>
      <c r="E2137" s="11" t="s">
        <v>1</v>
      </c>
      <c r="F2137" s="11">
        <v>906.01813310387604</v>
      </c>
      <c r="G2137" s="11">
        <v>944.29342451264802</v>
      </c>
      <c r="H2137" s="11">
        <v>945.55151003803496</v>
      </c>
      <c r="I2137" s="11">
        <v>954.36185667979896</v>
      </c>
      <c r="J2137" s="11">
        <v>948.89301931093996</v>
      </c>
      <c r="K2137" s="11">
        <v>946.77181896345996</v>
      </c>
      <c r="L2137" s="11">
        <v>945.09297559729805</v>
      </c>
      <c r="M2137" s="11">
        <v>942.366762172525</v>
      </c>
      <c r="N2137" s="11">
        <v>940.71815741686305</v>
      </c>
      <c r="O2137" s="11">
        <v>937.67344665506903</v>
      </c>
      <c r="P2137" s="11">
        <v>938.172044696189</v>
      </c>
      <c r="Q2137" s="11">
        <v>939.328208508496</v>
      </c>
      <c r="R2137" s="11">
        <v>933.50463965308995</v>
      </c>
      <c r="S2137" s="11">
        <v>938.83975494677998</v>
      </c>
      <c r="T2137" s="11">
        <v>942.79248808776799</v>
      </c>
      <c r="U2137" s="11">
        <v>945.68429954840406</v>
      </c>
      <c r="V2137" s="11">
        <v>945.470606637993</v>
      </c>
      <c r="W2137" s="11">
        <v>946.78090555384199</v>
      </c>
      <c r="X2137" s="11">
        <v>952.05164579916004</v>
      </c>
      <c r="Y2137" s="11">
        <v>954.599326481351</v>
      </c>
      <c r="Z2137" s="11">
        <v>957.13556785095602</v>
      </c>
      <c r="AA2137" s="11">
        <v>959.56081583767104</v>
      </c>
      <c r="AB2137" s="11">
        <v>967.80849230687295</v>
      </c>
      <c r="AC2137" s="11">
        <v>972.95373384021298</v>
      </c>
      <c r="AD2137" s="11">
        <v>974.10213597518396</v>
      </c>
      <c r="AE2137" s="11">
        <v>973.94643799177595</v>
      </c>
      <c r="AF2137" s="11">
        <v>973.22453665832495</v>
      </c>
      <c r="AG2137" s="11">
        <v>972.43385775111994</v>
      </c>
      <c r="AH2137" s="11">
        <v>978.24551229486997</v>
      </c>
      <c r="AI2137" s="11">
        <v>984.62535256010699</v>
      </c>
      <c r="AJ2137" s="11">
        <v>987.85696938436502</v>
      </c>
      <c r="AK2137" s="11">
        <v>990.79497374502</v>
      </c>
    </row>
    <row r="2138" spans="1:37" s="11" customFormat="1" hidden="1" x14ac:dyDescent="0.3">
      <c r="A2138" s="11" t="str">
        <f t="shared" si="47"/>
        <v>SDGbaseTRA_RurCUG_v6_3trnsfrx_govent-n</v>
      </c>
      <c r="B2138" s="103" t="s">
        <v>220</v>
      </c>
      <c r="C2138" s="104" t="s">
        <v>297</v>
      </c>
      <c r="D2138" s="105" t="s">
        <v>193</v>
      </c>
      <c r="E2138" s="11" t="s">
        <v>82</v>
      </c>
      <c r="F2138" s="11">
        <v>182.306313741493</v>
      </c>
      <c r="G2138" s="11">
        <v>182.306313741493</v>
      </c>
      <c r="H2138" s="11">
        <v>182.306313741493</v>
      </c>
      <c r="I2138" s="11">
        <v>182.306313741493</v>
      </c>
      <c r="J2138" s="11">
        <v>182.306313741493</v>
      </c>
      <c r="K2138" s="11">
        <v>182.306313741493</v>
      </c>
      <c r="L2138" s="11">
        <v>182.306313741493</v>
      </c>
      <c r="M2138" s="11">
        <v>182.306313741493</v>
      </c>
      <c r="N2138" s="11">
        <v>182.306313741493</v>
      </c>
      <c r="O2138" s="11">
        <v>182.306313741493</v>
      </c>
      <c r="P2138" s="11">
        <v>182.306313741493</v>
      </c>
      <c r="Q2138" s="11">
        <v>182.306313741493</v>
      </c>
      <c r="R2138" s="11">
        <v>182.306313741493</v>
      </c>
      <c r="S2138" s="11">
        <v>182.306313741493</v>
      </c>
      <c r="T2138" s="11">
        <v>182.306313741493</v>
      </c>
      <c r="U2138" s="11">
        <v>182.306313741493</v>
      </c>
      <c r="V2138" s="11">
        <v>182.306313741493</v>
      </c>
      <c r="W2138" s="11">
        <v>182.306313741493</v>
      </c>
      <c r="X2138" s="11">
        <v>182.306313741493</v>
      </c>
      <c r="Y2138" s="11">
        <v>182.306313741493</v>
      </c>
      <c r="Z2138" s="11">
        <v>182.306313741493</v>
      </c>
      <c r="AA2138" s="11">
        <v>182.306313741493</v>
      </c>
      <c r="AB2138" s="11">
        <v>182.306313741493</v>
      </c>
      <c r="AC2138" s="11">
        <v>182.306313741493</v>
      </c>
      <c r="AD2138" s="11">
        <v>182.306313741493</v>
      </c>
      <c r="AE2138" s="11">
        <v>182.306313741493</v>
      </c>
      <c r="AF2138" s="11">
        <v>182.306313741493</v>
      </c>
      <c r="AG2138" s="11">
        <v>182.306313741493</v>
      </c>
      <c r="AH2138" s="11">
        <v>182.306313741493</v>
      </c>
      <c r="AI2138" s="11">
        <v>182.306313741493</v>
      </c>
      <c r="AJ2138" s="11">
        <v>182.306313741493</v>
      </c>
      <c r="AK2138" s="11">
        <v>182.306313741493</v>
      </c>
    </row>
    <row r="2139" spans="1:37" s="11" customFormat="1" hidden="1" x14ac:dyDescent="0.3">
      <c r="A2139" s="11" t="str">
        <f t="shared" si="47"/>
        <v>SDGbaseTRA_RurCUG_v6_3trnsfrx_govhhd-0</v>
      </c>
      <c r="B2139" s="103" t="s">
        <v>220</v>
      </c>
      <c r="C2139" s="104" t="s">
        <v>297</v>
      </c>
      <c r="D2139" s="105" t="s">
        <v>193</v>
      </c>
      <c r="E2139" s="11" t="s">
        <v>84</v>
      </c>
      <c r="F2139" s="11">
        <v>42.273558357640603</v>
      </c>
      <c r="G2139" s="11">
        <v>42.273558357640603</v>
      </c>
      <c r="H2139" s="11">
        <v>40.1277525354067</v>
      </c>
      <c r="I2139" s="11">
        <v>41.621146973764397</v>
      </c>
      <c r="J2139" s="11">
        <v>42.782668322361303</v>
      </c>
      <c r="K2139" s="11">
        <v>43.802906613844598</v>
      </c>
      <c r="L2139" s="11">
        <v>44.9841395965001</v>
      </c>
      <c r="M2139" s="11">
        <v>46.309372349013003</v>
      </c>
      <c r="N2139" s="11">
        <v>47.6714699179146</v>
      </c>
      <c r="O2139" s="11">
        <v>49.155530447929202</v>
      </c>
      <c r="P2139" s="11">
        <v>50.861473132124502</v>
      </c>
      <c r="Q2139" s="11">
        <v>52.671531237950603</v>
      </c>
      <c r="R2139" s="11">
        <v>54.472686920163497</v>
      </c>
      <c r="S2139" s="11">
        <v>56.5837759017545</v>
      </c>
      <c r="T2139" s="11">
        <v>58.747765827341198</v>
      </c>
      <c r="U2139" s="11">
        <v>61.029999034201701</v>
      </c>
      <c r="V2139" s="11">
        <v>63.615840093280902</v>
      </c>
      <c r="W2139" s="11">
        <v>66.164227031577596</v>
      </c>
      <c r="X2139" s="11">
        <v>68.819992940398095</v>
      </c>
      <c r="Y2139" s="11">
        <v>71.606996194505399</v>
      </c>
      <c r="Z2139" s="11">
        <v>74.276505012636505</v>
      </c>
      <c r="AA2139" s="11">
        <v>77.108668148768402</v>
      </c>
      <c r="AB2139" s="11">
        <v>79.901235674444195</v>
      </c>
      <c r="AC2139" s="11">
        <v>83.001084013669896</v>
      </c>
      <c r="AD2139" s="11">
        <v>85.949863525423595</v>
      </c>
      <c r="AE2139" s="11">
        <v>88.953123656728906</v>
      </c>
      <c r="AF2139" s="11">
        <v>92.076890500182301</v>
      </c>
      <c r="AG2139" s="11">
        <v>95.3289541957582</v>
      </c>
      <c r="AH2139" s="11">
        <v>98.585105284222706</v>
      </c>
      <c r="AI2139" s="11">
        <v>99.572730868960093</v>
      </c>
      <c r="AJ2139" s="11">
        <v>100.164192890322</v>
      </c>
      <c r="AK2139" s="11">
        <v>100.693560649747</v>
      </c>
    </row>
    <row r="2140" spans="1:37" s="11" customFormat="1" hidden="1" x14ac:dyDescent="0.3">
      <c r="A2140" s="11" t="str">
        <f t="shared" si="47"/>
        <v>SDGbaseTRA_RurCUG_v6_3trnsfrx_govhhd-1</v>
      </c>
      <c r="B2140" s="103" t="s">
        <v>220</v>
      </c>
      <c r="C2140" s="104" t="s">
        <v>297</v>
      </c>
      <c r="D2140" s="105" t="s">
        <v>193</v>
      </c>
      <c r="E2140" s="11" t="s">
        <v>85</v>
      </c>
      <c r="F2140" s="11">
        <v>53.474000035044902</v>
      </c>
      <c r="G2140" s="11">
        <v>53.474000035044902</v>
      </c>
      <c r="H2140" s="11">
        <v>50.759659793266003</v>
      </c>
      <c r="I2140" s="11">
        <v>52.648731292132197</v>
      </c>
      <c r="J2140" s="11">
        <v>54.117999436301702</v>
      </c>
      <c r="K2140" s="11">
        <v>55.4085513688592</v>
      </c>
      <c r="L2140" s="11">
        <v>56.902753773623203</v>
      </c>
      <c r="M2140" s="11">
        <v>58.5791088997942</v>
      </c>
      <c r="N2140" s="11">
        <v>60.3020962298638</v>
      </c>
      <c r="O2140" s="11">
        <v>62.179360787595698</v>
      </c>
      <c r="P2140" s="11">
        <v>64.337295503729194</v>
      </c>
      <c r="Q2140" s="11">
        <v>66.626931176115903</v>
      </c>
      <c r="R2140" s="11">
        <v>68.9053057146144</v>
      </c>
      <c r="S2140" s="11">
        <v>71.575730837584203</v>
      </c>
      <c r="T2140" s="11">
        <v>74.313073087736797</v>
      </c>
      <c r="U2140" s="11">
        <v>77.199987351049202</v>
      </c>
      <c r="V2140" s="11">
        <v>80.470950815113198</v>
      </c>
      <c r="W2140" s="11">
        <v>83.694536633815801</v>
      </c>
      <c r="X2140" s="11">
        <v>87.053951639760498</v>
      </c>
      <c r="Y2140" s="11">
        <v>90.579375519315903</v>
      </c>
      <c r="Z2140" s="11">
        <v>93.956174638676003</v>
      </c>
      <c r="AA2140" s="11">
        <v>97.538723577648696</v>
      </c>
      <c r="AB2140" s="11">
        <v>101.07118599073701</v>
      </c>
      <c r="AC2140" s="11">
        <v>104.99234372243301</v>
      </c>
      <c r="AD2140" s="11">
        <v>108.72240671786</v>
      </c>
      <c r="AE2140" s="11">
        <v>112.521385053396</v>
      </c>
      <c r="AF2140" s="11">
        <v>116.47279853231601</v>
      </c>
      <c r="AG2140" s="11">
        <v>120.586501303679</v>
      </c>
      <c r="AH2140" s="11">
        <v>124.70537442870901</v>
      </c>
      <c r="AI2140" s="11">
        <v>125.95467286973501</v>
      </c>
      <c r="AJ2140" s="11">
        <v>126.70284362658199</v>
      </c>
      <c r="AK2140" s="11">
        <v>127.372468155148</v>
      </c>
    </row>
    <row r="2141" spans="1:37" s="11" customFormat="1" hidden="1" x14ac:dyDescent="0.3">
      <c r="A2141" s="11" t="str">
        <f t="shared" si="47"/>
        <v>SDGbaseTRA_RurCUG_v6_3trnsfrx_govhhd-2</v>
      </c>
      <c r="B2141" s="103" t="s">
        <v>220</v>
      </c>
      <c r="C2141" s="104" t="s">
        <v>297</v>
      </c>
      <c r="D2141" s="105" t="s">
        <v>193</v>
      </c>
      <c r="E2141" s="11" t="s">
        <v>86</v>
      </c>
      <c r="F2141" s="11">
        <v>58.0983201113118</v>
      </c>
      <c r="G2141" s="11">
        <v>58.0983201113118</v>
      </c>
      <c r="H2141" s="11">
        <v>55.149249382461598</v>
      </c>
      <c r="I2141" s="11">
        <v>57.201683847479302</v>
      </c>
      <c r="J2141" s="11">
        <v>58.798011238610897</v>
      </c>
      <c r="K2141" s="11">
        <v>60.200167412618001</v>
      </c>
      <c r="L2141" s="11">
        <v>61.823585327234099</v>
      </c>
      <c r="M2141" s="11">
        <v>63.644908150974402</v>
      </c>
      <c r="N2141" s="11">
        <v>65.516895834419003</v>
      </c>
      <c r="O2141" s="11">
        <v>67.556502318640298</v>
      </c>
      <c r="P2141" s="11">
        <v>69.901050731608706</v>
      </c>
      <c r="Q2141" s="11">
        <v>72.388689325045206</v>
      </c>
      <c r="R2141" s="11">
        <v>74.864092945204405</v>
      </c>
      <c r="S2141" s="11">
        <v>77.765450867295897</v>
      </c>
      <c r="T2141" s="11">
        <v>80.739512770264696</v>
      </c>
      <c r="U2141" s="11">
        <v>83.876081362363905</v>
      </c>
      <c r="V2141" s="11">
        <v>87.429910929687296</v>
      </c>
      <c r="W2141" s="11">
        <v>90.932265731619694</v>
      </c>
      <c r="X2141" s="11">
        <v>94.582195945821098</v>
      </c>
      <c r="Y2141" s="11">
        <v>98.412491135039105</v>
      </c>
      <c r="Z2141" s="11">
        <v>102.081308804553</v>
      </c>
      <c r="AA2141" s="11">
        <v>105.973669109271</v>
      </c>
      <c r="AB2141" s="11">
        <v>109.811611509732</v>
      </c>
      <c r="AC2141" s="11">
        <v>114.071862789864</v>
      </c>
      <c r="AD2141" s="11">
        <v>118.12449385919901</v>
      </c>
      <c r="AE2141" s="11">
        <v>122.25199992362801</v>
      </c>
      <c r="AF2141" s="11">
        <v>126.545123404946</v>
      </c>
      <c r="AG2141" s="11">
        <v>131.01457061848501</v>
      </c>
      <c r="AH2141" s="11">
        <v>135.4896353071</v>
      </c>
      <c r="AI2141" s="11">
        <v>136.846970473607</v>
      </c>
      <c r="AJ2141" s="11">
        <v>137.65984147821999</v>
      </c>
      <c r="AK2141" s="11">
        <v>138.38737374043299</v>
      </c>
    </row>
    <row r="2142" spans="1:37" s="11" customFormat="1" hidden="1" x14ac:dyDescent="0.3">
      <c r="A2142" s="11" t="str">
        <f t="shared" si="47"/>
        <v>SDGbaseTRA_RurCUG_v6_3trnsfrx_govhhd-3</v>
      </c>
      <c r="B2142" s="103" t="s">
        <v>220</v>
      </c>
      <c r="C2142" s="104" t="s">
        <v>297</v>
      </c>
      <c r="D2142" s="105" t="s">
        <v>193</v>
      </c>
      <c r="E2142" s="11" t="s">
        <v>87</v>
      </c>
      <c r="F2142" s="11">
        <v>61.808786157081002</v>
      </c>
      <c r="G2142" s="11">
        <v>61.808786157081002</v>
      </c>
      <c r="H2142" s="11">
        <v>58.6713721717475</v>
      </c>
      <c r="I2142" s="11">
        <v>60.854885958491302</v>
      </c>
      <c r="J2142" s="11">
        <v>62.553163260934902</v>
      </c>
      <c r="K2142" s="11">
        <v>64.044868545218407</v>
      </c>
      <c r="L2142" s="11">
        <v>65.771966515277299</v>
      </c>
      <c r="M2142" s="11">
        <v>67.709608648817394</v>
      </c>
      <c r="N2142" s="11">
        <v>69.701151368005</v>
      </c>
      <c r="O2142" s="11">
        <v>71.871017911242404</v>
      </c>
      <c r="P2142" s="11">
        <v>74.365301587852102</v>
      </c>
      <c r="Q2142" s="11">
        <v>77.011813940760504</v>
      </c>
      <c r="R2142" s="11">
        <v>79.645309930278799</v>
      </c>
      <c r="S2142" s="11">
        <v>82.731963916626697</v>
      </c>
      <c r="T2142" s="11">
        <v>85.895965144654198</v>
      </c>
      <c r="U2142" s="11">
        <v>89.232851598593697</v>
      </c>
      <c r="V2142" s="11">
        <v>93.013647520826098</v>
      </c>
      <c r="W2142" s="11">
        <v>96.739681226862899</v>
      </c>
      <c r="X2142" s="11">
        <v>100.622715291628</v>
      </c>
      <c r="Y2142" s="11">
        <v>104.69763339279299</v>
      </c>
      <c r="Z2142" s="11">
        <v>108.600761165676</v>
      </c>
      <c r="AA2142" s="11">
        <v>112.74170818892399</v>
      </c>
      <c r="AB2142" s="11">
        <v>116.824761892694</v>
      </c>
      <c r="AC2142" s="11">
        <v>121.357095355083</v>
      </c>
      <c r="AD2142" s="11">
        <v>125.668548881763</v>
      </c>
      <c r="AE2142" s="11">
        <v>130.05965931678901</v>
      </c>
      <c r="AF2142" s="11">
        <v>134.62696437301699</v>
      </c>
      <c r="AG2142" s="11">
        <v>139.38185412770699</v>
      </c>
      <c r="AH2142" s="11">
        <v>144.14272011914801</v>
      </c>
      <c r="AI2142" s="11">
        <v>145.58674188930101</v>
      </c>
      <c r="AJ2142" s="11">
        <v>146.45152713612401</v>
      </c>
      <c r="AK2142" s="11">
        <v>147.22552345703801</v>
      </c>
    </row>
    <row r="2143" spans="1:37" s="11" customFormat="1" hidden="1" x14ac:dyDescent="0.3">
      <c r="A2143" s="11" t="str">
        <f t="shared" si="47"/>
        <v>SDGbaseTRA_RurCUG_v6_3trnsfrx_govhhd-4</v>
      </c>
      <c r="B2143" s="103" t="s">
        <v>220</v>
      </c>
      <c r="C2143" s="104" t="s">
        <v>297</v>
      </c>
      <c r="D2143" s="105" t="s">
        <v>193</v>
      </c>
      <c r="E2143" s="11" t="s">
        <v>88</v>
      </c>
      <c r="F2143" s="11">
        <v>54.277256646940998</v>
      </c>
      <c r="G2143" s="11">
        <v>54.277256646940998</v>
      </c>
      <c r="H2143" s="11">
        <v>51.522143099542198</v>
      </c>
      <c r="I2143" s="11">
        <v>53.439591177134801</v>
      </c>
      <c r="J2143" s="11">
        <v>54.930929848115099</v>
      </c>
      <c r="K2143" s="11">
        <v>56.2408677322031</v>
      </c>
      <c r="L2143" s="11">
        <v>57.757515212337402</v>
      </c>
      <c r="M2143" s="11">
        <v>59.459051610492899</v>
      </c>
      <c r="N2143" s="11">
        <v>61.2079206955123</v>
      </c>
      <c r="O2143" s="11">
        <v>63.113384474684302</v>
      </c>
      <c r="P2143" s="11">
        <v>65.303734482878198</v>
      </c>
      <c r="Q2143" s="11">
        <v>67.627763785654906</v>
      </c>
      <c r="R2143" s="11">
        <v>69.940362796069095</v>
      </c>
      <c r="S2143" s="11">
        <v>72.650901556230806</v>
      </c>
      <c r="T2143" s="11">
        <v>75.429362635347303</v>
      </c>
      <c r="U2143" s="11">
        <v>78.359642515005305</v>
      </c>
      <c r="V2143" s="11">
        <v>81.679740568366</v>
      </c>
      <c r="W2143" s="11">
        <v>84.951749295794201</v>
      </c>
      <c r="X2143" s="11">
        <v>88.361627560778103</v>
      </c>
      <c r="Y2143" s="11">
        <v>91.940008392106904</v>
      </c>
      <c r="Z2143" s="11">
        <v>95.367531904964693</v>
      </c>
      <c r="AA2143" s="11">
        <v>99.003895896501007</v>
      </c>
      <c r="AB2143" s="11">
        <v>102.589420990289</v>
      </c>
      <c r="AC2143" s="11">
        <v>106.569480167028</v>
      </c>
      <c r="AD2143" s="11">
        <v>110.355574088922</v>
      </c>
      <c r="AE2143" s="11">
        <v>114.211618558737</v>
      </c>
      <c r="AF2143" s="11">
        <v>118.22238796766401</v>
      </c>
      <c r="AG2143" s="11">
        <v>122.397884488294</v>
      </c>
      <c r="AH2143" s="11">
        <v>126.578629028761</v>
      </c>
      <c r="AI2143" s="11">
        <v>127.846693734371</v>
      </c>
      <c r="AJ2143" s="11">
        <v>128.606103095153</v>
      </c>
      <c r="AK2143" s="11">
        <v>129.28578635001099</v>
      </c>
    </row>
    <row r="2144" spans="1:37" s="11" customFormat="1" hidden="1" x14ac:dyDescent="0.3">
      <c r="A2144" s="11" t="str">
        <f t="shared" si="47"/>
        <v>SDGbaseTRA_RurCUG_v6_3trnsfrx_govhhd-5</v>
      </c>
      <c r="B2144" s="103" t="s">
        <v>220</v>
      </c>
      <c r="C2144" s="104" t="s">
        <v>297</v>
      </c>
      <c r="D2144" s="105" t="s">
        <v>193</v>
      </c>
      <c r="E2144" s="11" t="s">
        <v>89</v>
      </c>
      <c r="F2144" s="11">
        <v>51.448840412463099</v>
      </c>
      <c r="G2144" s="11">
        <v>51.448840412463099</v>
      </c>
      <c r="H2144" s="11">
        <v>48.837297273126502</v>
      </c>
      <c r="I2144" s="11">
        <v>50.654826128443197</v>
      </c>
      <c r="J2144" s="11">
        <v>52.068450361209599</v>
      </c>
      <c r="K2144" s="11">
        <v>53.310126696973398</v>
      </c>
      <c r="L2144" s="11">
        <v>54.747740883610703</v>
      </c>
      <c r="M2144" s="11">
        <v>56.360609330041797</v>
      </c>
      <c r="N2144" s="11">
        <v>58.018343932266397</v>
      </c>
      <c r="O2144" s="11">
        <v>59.824512997221703</v>
      </c>
      <c r="P2144" s="11">
        <v>61.900722720790299</v>
      </c>
      <c r="Q2144" s="11">
        <v>64.103645640977803</v>
      </c>
      <c r="R2144" s="11">
        <v>66.295733907316702</v>
      </c>
      <c r="S2144" s="11">
        <v>68.865025074894703</v>
      </c>
      <c r="T2144" s="11">
        <v>71.498699093859003</v>
      </c>
      <c r="U2144" s="11">
        <v>74.276280556257205</v>
      </c>
      <c r="V2144" s="11">
        <v>77.423366563425901</v>
      </c>
      <c r="W2144" s="11">
        <v>80.524869204590203</v>
      </c>
      <c r="X2144" s="11">
        <v>83.757056929593205</v>
      </c>
      <c r="Y2144" s="11">
        <v>87.148966464070895</v>
      </c>
      <c r="Z2144" s="11">
        <v>90.397879933851499</v>
      </c>
      <c r="AA2144" s="11">
        <v>93.844751095729293</v>
      </c>
      <c r="AB2144" s="11">
        <v>97.243432601412195</v>
      </c>
      <c r="AC2144" s="11">
        <v>101.016088812617</v>
      </c>
      <c r="AD2144" s="11">
        <v>104.60488739986199</v>
      </c>
      <c r="AE2144" s="11">
        <v>108.259991375388</v>
      </c>
      <c r="AF2144" s="11">
        <v>112.061757492518</v>
      </c>
      <c r="AG2144" s="11">
        <v>116.01966670539601</v>
      </c>
      <c r="AH2144" s="11">
        <v>119.982550461052</v>
      </c>
      <c r="AI2144" s="11">
        <v>121.184535651571</v>
      </c>
      <c r="AJ2144" s="11">
        <v>121.90437179334199</v>
      </c>
      <c r="AK2144" s="11">
        <v>122.548636398269</v>
      </c>
    </row>
    <row r="2145" spans="1:37" s="11" customFormat="1" hidden="1" x14ac:dyDescent="0.3">
      <c r="A2145" s="11" t="str">
        <f t="shared" si="47"/>
        <v>SDGbaseTRA_RurCUG_v6_3trnsfrx_govhhd-6</v>
      </c>
      <c r="B2145" s="103" t="s">
        <v>220</v>
      </c>
      <c r="C2145" s="104" t="s">
        <v>297</v>
      </c>
      <c r="D2145" s="105" t="s">
        <v>193</v>
      </c>
      <c r="E2145" s="11" t="s">
        <v>90</v>
      </c>
      <c r="F2145" s="11">
        <v>33.304564377838098</v>
      </c>
      <c r="G2145" s="11">
        <v>33.304564377838098</v>
      </c>
      <c r="H2145" s="11">
        <v>31.614024690019001</v>
      </c>
      <c r="I2145" s="11">
        <v>32.790572232882703</v>
      </c>
      <c r="J2145" s="11">
        <v>33.705658732185803</v>
      </c>
      <c r="K2145" s="11">
        <v>34.5094375759722</v>
      </c>
      <c r="L2145" s="11">
        <v>35.440053579083497</v>
      </c>
      <c r="M2145" s="11">
        <v>36.484117557523298</v>
      </c>
      <c r="N2145" s="11">
        <v>37.557224907242698</v>
      </c>
      <c r="O2145" s="11">
        <v>38.726418875830099</v>
      </c>
      <c r="P2145" s="11">
        <v>40.070419242915797</v>
      </c>
      <c r="Q2145" s="11">
        <v>41.496445322932601</v>
      </c>
      <c r="R2145" s="11">
        <v>42.915457767195598</v>
      </c>
      <c r="S2145" s="11">
        <v>44.578646332963302</v>
      </c>
      <c r="T2145" s="11">
        <v>46.283512083321199</v>
      </c>
      <c r="U2145" s="11">
        <v>48.081533960733999</v>
      </c>
      <c r="V2145" s="11">
        <v>50.118748554650303</v>
      </c>
      <c r="W2145" s="11">
        <v>52.126455503001097</v>
      </c>
      <c r="X2145" s="11">
        <v>54.218759300435998</v>
      </c>
      <c r="Y2145" s="11">
        <v>56.414456395825802</v>
      </c>
      <c r="Z2145" s="11">
        <v>58.517587330262202</v>
      </c>
      <c r="AA2145" s="11">
        <v>60.7488629351651</v>
      </c>
      <c r="AB2145" s="11">
        <v>62.948943755225002</v>
      </c>
      <c r="AC2145" s="11">
        <v>65.391110977152707</v>
      </c>
      <c r="AD2145" s="11">
        <v>67.714260976838005</v>
      </c>
      <c r="AE2145" s="11">
        <v>70.080332683890703</v>
      </c>
      <c r="AF2145" s="11">
        <v>72.541343726750895</v>
      </c>
      <c r="AG2145" s="11">
        <v>75.103431445835994</v>
      </c>
      <c r="AH2145" s="11">
        <v>77.668739353731496</v>
      </c>
      <c r="AI2145" s="11">
        <v>78.446824784577103</v>
      </c>
      <c r="AJ2145" s="11">
        <v>78.912798923797496</v>
      </c>
      <c r="AK2145" s="11">
        <v>79.329853066109806</v>
      </c>
    </row>
    <row r="2146" spans="1:37" s="11" customFormat="1" hidden="1" x14ac:dyDescent="0.3">
      <c r="A2146" s="11" t="str">
        <f t="shared" si="47"/>
        <v>SDGbaseTRA_RurCUG_v6_3trnsfrx_govhhd-7</v>
      </c>
      <c r="B2146" s="103" t="s">
        <v>220</v>
      </c>
      <c r="C2146" s="104" t="s">
        <v>297</v>
      </c>
      <c r="D2146" s="105" t="s">
        <v>193</v>
      </c>
      <c r="E2146" s="11" t="s">
        <v>91</v>
      </c>
      <c r="F2146" s="11">
        <v>17.1658864276604</v>
      </c>
      <c r="G2146" s="11">
        <v>17.1658864276604</v>
      </c>
      <c r="H2146" s="11">
        <v>16.2945460325924</v>
      </c>
      <c r="I2146" s="11">
        <v>16.900963857741299</v>
      </c>
      <c r="J2146" s="11">
        <v>17.372619056119301</v>
      </c>
      <c r="K2146" s="11">
        <v>17.786903902750598</v>
      </c>
      <c r="L2146" s="11">
        <v>18.266563340295999</v>
      </c>
      <c r="M2146" s="11">
        <v>18.804696296301199</v>
      </c>
      <c r="N2146" s="11">
        <v>19.357798828464301</v>
      </c>
      <c r="O2146" s="11">
        <v>19.960426463793201</v>
      </c>
      <c r="P2146" s="11">
        <v>20.653153064219101</v>
      </c>
      <c r="Q2146" s="11">
        <v>21.388157475468599</v>
      </c>
      <c r="R2146" s="11">
        <v>22.1195469084997</v>
      </c>
      <c r="S2146" s="11">
        <v>22.976789948938599</v>
      </c>
      <c r="T2146" s="11">
        <v>23.8555143037458</v>
      </c>
      <c r="U2146" s="11">
        <v>24.782253323417699</v>
      </c>
      <c r="V2146" s="11">
        <v>25.832277396730898</v>
      </c>
      <c r="W2146" s="11">
        <v>26.8670925969666</v>
      </c>
      <c r="X2146" s="11">
        <v>27.945510826716198</v>
      </c>
      <c r="Y2146" s="11">
        <v>29.077220178665701</v>
      </c>
      <c r="Z2146" s="11">
        <v>30.1612189469264</v>
      </c>
      <c r="AA2146" s="11">
        <v>31.311266225372702</v>
      </c>
      <c r="AB2146" s="11">
        <v>32.445235042990802</v>
      </c>
      <c r="AC2146" s="11">
        <v>33.703980381718701</v>
      </c>
      <c r="AD2146" s="11">
        <v>34.901381692740003</v>
      </c>
      <c r="AE2146" s="11">
        <v>36.120905771847703</v>
      </c>
      <c r="AF2146" s="11">
        <v>37.389363619837702</v>
      </c>
      <c r="AG2146" s="11">
        <v>38.709918553526798</v>
      </c>
      <c r="AH2146" s="11">
        <v>40.032133241559599</v>
      </c>
      <c r="AI2146" s="11">
        <v>40.433175152373501</v>
      </c>
      <c r="AJ2146" s="11">
        <v>40.673348212778599</v>
      </c>
      <c r="AK2146" s="11">
        <v>40.888306858083098</v>
      </c>
    </row>
    <row r="2147" spans="1:37" s="11" customFormat="1" hidden="1" x14ac:dyDescent="0.3">
      <c r="A2147" s="11" t="str">
        <f t="shared" si="47"/>
        <v>SDGbaseTRA_RurCUG_v6_3trnsfrx_govhhd-8</v>
      </c>
      <c r="B2147" s="103" t="s">
        <v>220</v>
      </c>
      <c r="C2147" s="104" t="s">
        <v>297</v>
      </c>
      <c r="D2147" s="105" t="s">
        <v>193</v>
      </c>
      <c r="E2147" s="11" t="s">
        <v>92</v>
      </c>
      <c r="F2147" s="11">
        <v>-31.5393310233951</v>
      </c>
      <c r="G2147" s="11">
        <v>-31.5393310233951</v>
      </c>
      <c r="H2147" s="11">
        <v>-29.9383945806475</v>
      </c>
      <c r="I2147" s="11">
        <v>-31.0525818733609</v>
      </c>
      <c r="J2147" s="11">
        <v>-31.9191662757008</v>
      </c>
      <c r="K2147" s="11">
        <v>-32.680342633877402</v>
      </c>
      <c r="L2147" s="11">
        <v>-33.561633433685202</v>
      </c>
      <c r="M2147" s="11">
        <v>-34.550359154641498</v>
      </c>
      <c r="N2147" s="11">
        <v>-35.566588868457004</v>
      </c>
      <c r="O2147" s="11">
        <v>-36.673812346520997</v>
      </c>
      <c r="P2147" s="11">
        <v>-37.946577004006997</v>
      </c>
      <c r="Q2147" s="11">
        <v>-39.297019786425601</v>
      </c>
      <c r="R2147" s="11">
        <v>-40.6408206750422</v>
      </c>
      <c r="S2147" s="11">
        <v>-42.215855680303399</v>
      </c>
      <c r="T2147" s="11">
        <v>-43.830358864940898</v>
      </c>
      <c r="U2147" s="11">
        <v>-45.533080646126201</v>
      </c>
      <c r="V2147" s="11">
        <v>-47.462317273102499</v>
      </c>
      <c r="W2147" s="11">
        <v>-49.3636102407458</v>
      </c>
      <c r="X2147" s="11">
        <v>-51.345016192198997</v>
      </c>
      <c r="Y2147" s="11">
        <v>-53.424335312934502</v>
      </c>
      <c r="Z2147" s="11">
        <v>-55.415994533400699</v>
      </c>
      <c r="AA2147" s="11">
        <v>-57.529006404959297</v>
      </c>
      <c r="AB2147" s="11">
        <v>-59.612476900921301</v>
      </c>
      <c r="AC2147" s="11">
        <v>-61.925202554769399</v>
      </c>
      <c r="AD2147" s="11">
        <v>-64.125219225932796</v>
      </c>
      <c r="AE2147" s="11">
        <v>-66.365882636125306</v>
      </c>
      <c r="AF2147" s="11">
        <v>-68.696453336658095</v>
      </c>
      <c r="AG2147" s="11">
        <v>-71.122743372055496</v>
      </c>
      <c r="AH2147" s="11">
        <v>-73.552082917414793</v>
      </c>
      <c r="AI2147" s="11">
        <v>-74.2889276840815</v>
      </c>
      <c r="AJ2147" s="11">
        <v>-74.730203914524907</v>
      </c>
      <c r="AK2147" s="11">
        <v>-75.125153042213199</v>
      </c>
    </row>
    <row r="2148" spans="1:37" s="11" customFormat="1" hidden="1" x14ac:dyDescent="0.3">
      <c r="A2148" s="11" t="str">
        <f t="shared" si="47"/>
        <v>SDGbaseTRA_RurCUG_v6_3trnsfrx_govhhd-9</v>
      </c>
      <c r="B2148" s="103" t="s">
        <v>220</v>
      </c>
      <c r="C2148" s="104" t="s">
        <v>297</v>
      </c>
      <c r="D2148" s="105" t="s">
        <v>193</v>
      </c>
      <c r="E2148" s="11" t="s">
        <v>93</v>
      </c>
      <c r="F2148" s="11">
        <v>-164.453474595279</v>
      </c>
      <c r="G2148" s="11">
        <v>-164.453474595279</v>
      </c>
      <c r="H2148" s="11">
        <v>-156.105816224823</v>
      </c>
      <c r="I2148" s="11">
        <v>-161.915450281446</v>
      </c>
      <c r="J2148" s="11">
        <v>-166.43402475245</v>
      </c>
      <c r="K2148" s="11">
        <v>-170.402976940722</v>
      </c>
      <c r="L2148" s="11">
        <v>-174.99823401988201</v>
      </c>
      <c r="M2148" s="11">
        <v>-180.15368199410801</v>
      </c>
      <c r="N2148" s="11">
        <v>-185.452542242601</v>
      </c>
      <c r="O2148" s="11">
        <v>-191.22586533515499</v>
      </c>
      <c r="P2148" s="11">
        <v>-197.86235899161201</v>
      </c>
      <c r="Q2148" s="11">
        <v>-204.90388462340499</v>
      </c>
      <c r="R2148" s="11">
        <v>-211.91077786198699</v>
      </c>
      <c r="S2148" s="11">
        <v>-220.123380058028</v>
      </c>
      <c r="T2148" s="11">
        <v>-228.54177860496799</v>
      </c>
      <c r="U2148" s="11">
        <v>-237.42016962021299</v>
      </c>
      <c r="V2148" s="11">
        <v>-247.47966220702199</v>
      </c>
      <c r="W2148" s="11">
        <v>-257.39344999537298</v>
      </c>
      <c r="X2148" s="11">
        <v>-267.72496568473701</v>
      </c>
      <c r="Y2148" s="11">
        <v>-278.56702362007201</v>
      </c>
      <c r="Z2148" s="11">
        <v>-288.95200226062798</v>
      </c>
      <c r="AA2148" s="11">
        <v>-299.969742106826</v>
      </c>
      <c r="AB2148" s="11">
        <v>-310.83344628696699</v>
      </c>
      <c r="AC2148" s="11">
        <v>-322.89254066911599</v>
      </c>
      <c r="AD2148" s="11">
        <v>-334.36394396146801</v>
      </c>
      <c r="AE2148" s="11">
        <v>-346.04728889136902</v>
      </c>
      <c r="AF2148" s="11">
        <v>-358.19943153536798</v>
      </c>
      <c r="AG2148" s="11">
        <v>-370.85067725776503</v>
      </c>
      <c r="AH2148" s="11">
        <v>-383.51782384085902</v>
      </c>
      <c r="AI2148" s="11">
        <v>-387.35990540009601</v>
      </c>
      <c r="AJ2148" s="11">
        <v>-389.66082323817301</v>
      </c>
      <c r="AK2148" s="11">
        <v>-391.720180688987</v>
      </c>
    </row>
    <row r="2149" spans="1:37" s="11" customFormat="1" hidden="1" x14ac:dyDescent="0.3">
      <c r="A2149" s="11" t="str">
        <f t="shared" si="47"/>
        <v>SDGbaseTRA_RurCUG_v6_3trnsfrx_rowent-e</v>
      </c>
      <c r="B2149" s="103" t="s">
        <v>220</v>
      </c>
      <c r="C2149" s="104" t="s">
        <v>297</v>
      </c>
      <c r="D2149" s="105" t="s">
        <v>194</v>
      </c>
      <c r="E2149" s="11" t="s">
        <v>83</v>
      </c>
      <c r="F2149" s="11">
        <v>-32.416327613782698</v>
      </c>
      <c r="G2149" s="11">
        <v>-32.416327613782698</v>
      </c>
      <c r="H2149" s="11">
        <v>-32.416327613782698</v>
      </c>
      <c r="I2149" s="11">
        <v>-32.416327613782698</v>
      </c>
      <c r="J2149" s="11">
        <v>-32.416327613782698</v>
      </c>
      <c r="K2149" s="11">
        <v>-32.416327613782698</v>
      </c>
      <c r="L2149" s="11">
        <v>-32.416327613782698</v>
      </c>
      <c r="M2149" s="11">
        <v>-32.416327613782698</v>
      </c>
      <c r="N2149" s="11">
        <v>-32.416327613782698</v>
      </c>
      <c r="O2149" s="11">
        <v>-32.416327613782698</v>
      </c>
      <c r="P2149" s="11">
        <v>-32.416327613782698</v>
      </c>
      <c r="Q2149" s="11">
        <v>-32.416327613782698</v>
      </c>
      <c r="R2149" s="11">
        <v>-32.416327613782698</v>
      </c>
      <c r="S2149" s="11">
        <v>-32.416327613782698</v>
      </c>
      <c r="T2149" s="11">
        <v>-32.416327613782698</v>
      </c>
      <c r="U2149" s="11">
        <v>-32.416327613782698</v>
      </c>
      <c r="V2149" s="11">
        <v>-32.416327613782698</v>
      </c>
      <c r="W2149" s="11">
        <v>-32.416327613782698</v>
      </c>
      <c r="X2149" s="11">
        <v>-32.416327613782698</v>
      </c>
      <c r="Y2149" s="11">
        <v>-32.416327613782698</v>
      </c>
      <c r="Z2149" s="11">
        <v>-32.416327613782698</v>
      </c>
      <c r="AA2149" s="11">
        <v>-32.416327613782698</v>
      </c>
      <c r="AB2149" s="11">
        <v>-32.416327613782698</v>
      </c>
      <c r="AC2149" s="11">
        <v>-32.416327613782698</v>
      </c>
      <c r="AD2149" s="11">
        <v>-32.416327613782698</v>
      </c>
      <c r="AE2149" s="11">
        <v>-32.416327613782698</v>
      </c>
      <c r="AF2149" s="11">
        <v>-32.416327613782698</v>
      </c>
      <c r="AG2149" s="11">
        <v>-32.416327613782698</v>
      </c>
      <c r="AH2149" s="11">
        <v>-32.416327613782698</v>
      </c>
      <c r="AI2149" s="11">
        <v>-32.416327613782698</v>
      </c>
      <c r="AJ2149" s="11">
        <v>-32.416327613782698</v>
      </c>
      <c r="AK2149" s="11">
        <v>-32.416327613782698</v>
      </c>
    </row>
    <row r="2150" spans="1:37" s="11" customFormat="1" hidden="1" x14ac:dyDescent="0.3">
      <c r="A2150" s="11" t="str">
        <f t="shared" si="47"/>
        <v>SDGbaseTRA_RurCUG_v6_3trnsfrx_rowhhd-0</v>
      </c>
      <c r="B2150" s="103" t="s">
        <v>220</v>
      </c>
      <c r="C2150" s="104" t="s">
        <v>297</v>
      </c>
      <c r="D2150" s="105" t="s">
        <v>194</v>
      </c>
      <c r="E2150" s="11" t="s">
        <v>84</v>
      </c>
      <c r="F2150" s="11">
        <v>2.9558537024277999E-2</v>
      </c>
      <c r="G2150" s="11">
        <v>2.9558537024277999E-2</v>
      </c>
      <c r="H2150" s="11">
        <v>2.9558537024277999E-2</v>
      </c>
      <c r="I2150" s="11">
        <v>2.9558537024277999E-2</v>
      </c>
      <c r="J2150" s="11">
        <v>2.9558537024277999E-2</v>
      </c>
      <c r="K2150" s="11">
        <v>2.9558537024277999E-2</v>
      </c>
      <c r="L2150" s="11">
        <v>2.9558537024277999E-2</v>
      </c>
      <c r="M2150" s="11">
        <v>2.9558537024277999E-2</v>
      </c>
      <c r="N2150" s="11">
        <v>2.9558537024277999E-2</v>
      </c>
      <c r="O2150" s="11">
        <v>2.9558537024277999E-2</v>
      </c>
      <c r="P2150" s="11">
        <v>2.9558537024277999E-2</v>
      </c>
      <c r="Q2150" s="11">
        <v>2.9558537024277999E-2</v>
      </c>
      <c r="R2150" s="11">
        <v>2.9558537024277999E-2</v>
      </c>
      <c r="S2150" s="11">
        <v>2.9558537024277999E-2</v>
      </c>
      <c r="T2150" s="11">
        <v>2.9558537024277999E-2</v>
      </c>
      <c r="U2150" s="11">
        <v>2.9558537024277999E-2</v>
      </c>
      <c r="V2150" s="11">
        <v>2.9558537024277999E-2</v>
      </c>
      <c r="W2150" s="11">
        <v>2.9558537024277999E-2</v>
      </c>
      <c r="X2150" s="11">
        <v>2.9558537024277999E-2</v>
      </c>
      <c r="Y2150" s="11">
        <v>2.9558537024277999E-2</v>
      </c>
      <c r="Z2150" s="11">
        <v>2.9558537024277999E-2</v>
      </c>
      <c r="AA2150" s="11">
        <v>2.9558537024277999E-2</v>
      </c>
      <c r="AB2150" s="11">
        <v>2.9558537024277999E-2</v>
      </c>
      <c r="AC2150" s="11">
        <v>2.9558537024277999E-2</v>
      </c>
      <c r="AD2150" s="11">
        <v>2.9558537024277999E-2</v>
      </c>
      <c r="AE2150" s="11">
        <v>2.9558537024277999E-2</v>
      </c>
      <c r="AF2150" s="11">
        <v>2.9558537024277999E-2</v>
      </c>
      <c r="AG2150" s="11">
        <v>2.9558537024277999E-2</v>
      </c>
      <c r="AH2150" s="11">
        <v>2.9558537024277999E-2</v>
      </c>
      <c r="AI2150" s="11">
        <v>2.9558537024277999E-2</v>
      </c>
      <c r="AJ2150" s="11">
        <v>2.9558537024277999E-2</v>
      </c>
      <c r="AK2150" s="11">
        <v>2.9558537024277999E-2</v>
      </c>
    </row>
    <row r="2151" spans="1:37" s="11" customFormat="1" hidden="1" x14ac:dyDescent="0.3">
      <c r="A2151" s="11" t="str">
        <f t="shared" si="47"/>
        <v>SDGbaseTRA_RurCUG_v6_3trnsfrx_rowhhd-1</v>
      </c>
      <c r="B2151" s="103" t="s">
        <v>220</v>
      </c>
      <c r="C2151" s="104" t="s">
        <v>297</v>
      </c>
      <c r="D2151" s="105" t="s">
        <v>194</v>
      </c>
      <c r="E2151" s="11" t="s">
        <v>85</v>
      </c>
      <c r="F2151" s="11">
        <v>6.0737858203831901E-2</v>
      </c>
      <c r="G2151" s="11">
        <v>6.0737858203831901E-2</v>
      </c>
      <c r="H2151" s="11">
        <v>6.0737858203831901E-2</v>
      </c>
      <c r="I2151" s="11">
        <v>6.0737858203831901E-2</v>
      </c>
      <c r="J2151" s="11">
        <v>6.0737858203831901E-2</v>
      </c>
      <c r="K2151" s="11">
        <v>6.0737858203831901E-2</v>
      </c>
      <c r="L2151" s="11">
        <v>6.0737858203831901E-2</v>
      </c>
      <c r="M2151" s="11">
        <v>6.0737858203831901E-2</v>
      </c>
      <c r="N2151" s="11">
        <v>6.0737858203831901E-2</v>
      </c>
      <c r="O2151" s="11">
        <v>6.0737858203831901E-2</v>
      </c>
      <c r="P2151" s="11">
        <v>6.0737858203831901E-2</v>
      </c>
      <c r="Q2151" s="11">
        <v>6.0737858203831901E-2</v>
      </c>
      <c r="R2151" s="11">
        <v>6.0737858203831901E-2</v>
      </c>
      <c r="S2151" s="11">
        <v>6.0737858203831901E-2</v>
      </c>
      <c r="T2151" s="11">
        <v>6.0737858203831901E-2</v>
      </c>
      <c r="U2151" s="11">
        <v>6.0737858203831901E-2</v>
      </c>
      <c r="V2151" s="11">
        <v>6.0737858203831901E-2</v>
      </c>
      <c r="W2151" s="11">
        <v>6.0737858203831901E-2</v>
      </c>
      <c r="X2151" s="11">
        <v>6.0737858203831901E-2</v>
      </c>
      <c r="Y2151" s="11">
        <v>6.0737858203831901E-2</v>
      </c>
      <c r="Z2151" s="11">
        <v>6.0737858203831901E-2</v>
      </c>
      <c r="AA2151" s="11">
        <v>6.0737858203831901E-2</v>
      </c>
      <c r="AB2151" s="11">
        <v>6.0737858203831901E-2</v>
      </c>
      <c r="AC2151" s="11">
        <v>6.0737858203831901E-2</v>
      </c>
      <c r="AD2151" s="11">
        <v>6.0737858203831901E-2</v>
      </c>
      <c r="AE2151" s="11">
        <v>6.0737858203831901E-2</v>
      </c>
      <c r="AF2151" s="11">
        <v>6.0737858203831901E-2</v>
      </c>
      <c r="AG2151" s="11">
        <v>6.0737858203831901E-2</v>
      </c>
      <c r="AH2151" s="11">
        <v>6.0737858203831901E-2</v>
      </c>
      <c r="AI2151" s="11">
        <v>6.0737858203831901E-2</v>
      </c>
      <c r="AJ2151" s="11">
        <v>6.0737858203831901E-2</v>
      </c>
      <c r="AK2151" s="11">
        <v>6.0737858203831901E-2</v>
      </c>
    </row>
    <row r="2152" spans="1:37" s="11" customFormat="1" hidden="1" x14ac:dyDescent="0.3">
      <c r="A2152" s="11" t="str">
        <f t="shared" si="47"/>
        <v>SDGbaseTRA_RurCUG_v6_3trnsfrx_rowhhd-2</v>
      </c>
      <c r="B2152" s="103" t="s">
        <v>220</v>
      </c>
      <c r="C2152" s="104" t="s">
        <v>297</v>
      </c>
      <c r="D2152" s="105" t="s">
        <v>194</v>
      </c>
      <c r="E2152" s="11" t="s">
        <v>86</v>
      </c>
      <c r="F2152" s="11">
        <v>0.132672966576039</v>
      </c>
      <c r="G2152" s="11">
        <v>0.132672966576039</v>
      </c>
      <c r="H2152" s="11">
        <v>0.132672966576039</v>
      </c>
      <c r="I2152" s="11">
        <v>0.132672966576039</v>
      </c>
      <c r="J2152" s="11">
        <v>0.132672966576039</v>
      </c>
      <c r="K2152" s="11">
        <v>0.132672966576039</v>
      </c>
      <c r="L2152" s="11">
        <v>0.132672966576039</v>
      </c>
      <c r="M2152" s="11">
        <v>0.132672966576039</v>
      </c>
      <c r="N2152" s="11">
        <v>0.132672966576039</v>
      </c>
      <c r="O2152" s="11">
        <v>0.132672966576039</v>
      </c>
      <c r="P2152" s="11">
        <v>0.132672966576039</v>
      </c>
      <c r="Q2152" s="11">
        <v>0.132672966576039</v>
      </c>
      <c r="R2152" s="11">
        <v>0.132672966576039</v>
      </c>
      <c r="S2152" s="11">
        <v>0.132672966576039</v>
      </c>
      <c r="T2152" s="11">
        <v>0.132672966576039</v>
      </c>
      <c r="U2152" s="11">
        <v>0.132672966576039</v>
      </c>
      <c r="V2152" s="11">
        <v>0.132672966576039</v>
      </c>
      <c r="W2152" s="11">
        <v>0.132672966576039</v>
      </c>
      <c r="X2152" s="11">
        <v>0.132672966576039</v>
      </c>
      <c r="Y2152" s="11">
        <v>0.132672966576039</v>
      </c>
      <c r="Z2152" s="11">
        <v>0.132672966576039</v>
      </c>
      <c r="AA2152" s="11">
        <v>0.132672966576039</v>
      </c>
      <c r="AB2152" s="11">
        <v>0.132672966576039</v>
      </c>
      <c r="AC2152" s="11">
        <v>0.132672966576039</v>
      </c>
      <c r="AD2152" s="11">
        <v>0.132672966576039</v>
      </c>
      <c r="AE2152" s="11">
        <v>0.132672966576039</v>
      </c>
      <c r="AF2152" s="11">
        <v>0.132672966576039</v>
      </c>
      <c r="AG2152" s="11">
        <v>0.132672966576039</v>
      </c>
      <c r="AH2152" s="11">
        <v>0.132672966576039</v>
      </c>
      <c r="AI2152" s="11">
        <v>0.132672966576039</v>
      </c>
      <c r="AJ2152" s="11">
        <v>0.132672966576039</v>
      </c>
      <c r="AK2152" s="11">
        <v>0.132672966576039</v>
      </c>
    </row>
    <row r="2153" spans="1:37" s="11" customFormat="1" hidden="1" x14ac:dyDescent="0.3">
      <c r="A2153" s="11" t="str">
        <f t="shared" si="47"/>
        <v>SDGbaseTRA_RurCUG_v6_3trnsfrx_rowhhd-3</v>
      </c>
      <c r="B2153" s="103" t="s">
        <v>220</v>
      </c>
      <c r="C2153" s="104" t="s">
        <v>297</v>
      </c>
      <c r="D2153" s="105" t="s">
        <v>194</v>
      </c>
      <c r="E2153" s="11" t="s">
        <v>87</v>
      </c>
      <c r="F2153" s="11">
        <v>0.206152741521125</v>
      </c>
      <c r="G2153" s="11">
        <v>0.206152741521125</v>
      </c>
      <c r="H2153" s="11">
        <v>0.206152741521125</v>
      </c>
      <c r="I2153" s="11">
        <v>0.206152741521125</v>
      </c>
      <c r="J2153" s="11">
        <v>0.206152741521125</v>
      </c>
      <c r="K2153" s="11">
        <v>0.206152741521125</v>
      </c>
      <c r="L2153" s="11">
        <v>0.206152741521125</v>
      </c>
      <c r="M2153" s="11">
        <v>0.206152741521125</v>
      </c>
      <c r="N2153" s="11">
        <v>0.206152741521125</v>
      </c>
      <c r="O2153" s="11">
        <v>0.206152741521125</v>
      </c>
      <c r="P2153" s="11">
        <v>0.206152741521125</v>
      </c>
      <c r="Q2153" s="11">
        <v>0.206152741521125</v>
      </c>
      <c r="R2153" s="11">
        <v>0.206152741521125</v>
      </c>
      <c r="S2153" s="11">
        <v>0.206152741521125</v>
      </c>
      <c r="T2153" s="11">
        <v>0.206152741521125</v>
      </c>
      <c r="U2153" s="11">
        <v>0.206152741521125</v>
      </c>
      <c r="V2153" s="11">
        <v>0.206152741521125</v>
      </c>
      <c r="W2153" s="11">
        <v>0.206152741521125</v>
      </c>
      <c r="X2153" s="11">
        <v>0.206152741521125</v>
      </c>
      <c r="Y2153" s="11">
        <v>0.206152741521125</v>
      </c>
      <c r="Z2153" s="11">
        <v>0.206152741521125</v>
      </c>
      <c r="AA2153" s="11">
        <v>0.206152741521125</v>
      </c>
      <c r="AB2153" s="11">
        <v>0.206152741521125</v>
      </c>
      <c r="AC2153" s="11">
        <v>0.206152741521125</v>
      </c>
      <c r="AD2153" s="11">
        <v>0.206152741521125</v>
      </c>
      <c r="AE2153" s="11">
        <v>0.206152741521125</v>
      </c>
      <c r="AF2153" s="11">
        <v>0.206152741521125</v>
      </c>
      <c r="AG2153" s="11">
        <v>0.206152741521125</v>
      </c>
      <c r="AH2153" s="11">
        <v>0.206152741521125</v>
      </c>
      <c r="AI2153" s="11">
        <v>0.206152741521125</v>
      </c>
      <c r="AJ2153" s="11">
        <v>0.206152741521125</v>
      </c>
      <c r="AK2153" s="11">
        <v>0.206152741521125</v>
      </c>
    </row>
    <row r="2154" spans="1:37" s="11" customFormat="1" hidden="1" x14ac:dyDescent="0.3">
      <c r="A2154" s="11" t="str">
        <f t="shared" si="47"/>
        <v>SDGbaseTRA_RurCUG_v6_3trnsfrx_rowhhd-4</v>
      </c>
      <c r="B2154" s="103" t="s">
        <v>220</v>
      </c>
      <c r="C2154" s="104" t="s">
        <v>297</v>
      </c>
      <c r="D2154" s="105" t="s">
        <v>194</v>
      </c>
      <c r="E2154" s="11" t="s">
        <v>88</v>
      </c>
      <c r="F2154" s="11">
        <v>0.20943764483930299</v>
      </c>
      <c r="G2154" s="11">
        <v>0.20943764483930299</v>
      </c>
      <c r="H2154" s="11">
        <v>0.20943764483930299</v>
      </c>
      <c r="I2154" s="11">
        <v>0.20943764483930299</v>
      </c>
      <c r="J2154" s="11">
        <v>0.20943764483930299</v>
      </c>
      <c r="K2154" s="11">
        <v>0.20943764483930299</v>
      </c>
      <c r="L2154" s="11">
        <v>0.20943764483930299</v>
      </c>
      <c r="M2154" s="11">
        <v>0.20943764483930299</v>
      </c>
      <c r="N2154" s="11">
        <v>0.20943764483930299</v>
      </c>
      <c r="O2154" s="11">
        <v>0.20943764483930299</v>
      </c>
      <c r="P2154" s="11">
        <v>0.20943764483930299</v>
      </c>
      <c r="Q2154" s="11">
        <v>0.20943764483930299</v>
      </c>
      <c r="R2154" s="11">
        <v>0.20943764483930299</v>
      </c>
      <c r="S2154" s="11">
        <v>0.20943764483930299</v>
      </c>
      <c r="T2154" s="11">
        <v>0.20943764483930299</v>
      </c>
      <c r="U2154" s="11">
        <v>0.20943764483930299</v>
      </c>
      <c r="V2154" s="11">
        <v>0.20943764483930299</v>
      </c>
      <c r="W2154" s="11">
        <v>0.20943764483930299</v>
      </c>
      <c r="X2154" s="11">
        <v>0.20943764483930299</v>
      </c>
      <c r="Y2154" s="11">
        <v>0.20943764483930299</v>
      </c>
      <c r="Z2154" s="11">
        <v>0.20943764483930299</v>
      </c>
      <c r="AA2154" s="11">
        <v>0.20943764483930299</v>
      </c>
      <c r="AB2154" s="11">
        <v>0.20943764483930299</v>
      </c>
      <c r="AC2154" s="11">
        <v>0.20943764483930299</v>
      </c>
      <c r="AD2154" s="11">
        <v>0.20943764483930299</v>
      </c>
      <c r="AE2154" s="11">
        <v>0.20943764483930299</v>
      </c>
      <c r="AF2154" s="11">
        <v>0.20943764483930299</v>
      </c>
      <c r="AG2154" s="11">
        <v>0.20943764483930299</v>
      </c>
      <c r="AH2154" s="11">
        <v>0.20943764483930299</v>
      </c>
      <c r="AI2154" s="11">
        <v>0.20943764483930299</v>
      </c>
      <c r="AJ2154" s="11">
        <v>0.20943764483930299</v>
      </c>
      <c r="AK2154" s="11">
        <v>0.20943764483930299</v>
      </c>
    </row>
    <row r="2155" spans="1:37" s="11" customFormat="1" hidden="1" x14ac:dyDescent="0.3">
      <c r="A2155" s="11" t="str">
        <f t="shared" si="47"/>
        <v>SDGbaseTRA_RurCUG_v6_3trnsfrx_rowhhd-5</v>
      </c>
      <c r="B2155" s="103" t="s">
        <v>220</v>
      </c>
      <c r="C2155" s="104" t="s">
        <v>297</v>
      </c>
      <c r="D2155" s="105" t="s">
        <v>194</v>
      </c>
      <c r="E2155" s="11" t="s">
        <v>89</v>
      </c>
      <c r="F2155" s="11">
        <v>0.29828284698503399</v>
      </c>
      <c r="G2155" s="11">
        <v>0.29828284698503399</v>
      </c>
      <c r="H2155" s="11">
        <v>0.29828284698503399</v>
      </c>
      <c r="I2155" s="11">
        <v>0.29828284698503399</v>
      </c>
      <c r="J2155" s="11">
        <v>0.29828284698503399</v>
      </c>
      <c r="K2155" s="11">
        <v>0.29828284698503399</v>
      </c>
      <c r="L2155" s="11">
        <v>0.29828284698503399</v>
      </c>
      <c r="M2155" s="11">
        <v>0.29828284698503399</v>
      </c>
      <c r="N2155" s="11">
        <v>0.29828284698503399</v>
      </c>
      <c r="O2155" s="11">
        <v>0.29828284698503399</v>
      </c>
      <c r="P2155" s="11">
        <v>0.29828284698503399</v>
      </c>
      <c r="Q2155" s="11">
        <v>0.29828284698503399</v>
      </c>
      <c r="R2155" s="11">
        <v>0.29828284698503399</v>
      </c>
      <c r="S2155" s="11">
        <v>0.29828284698503399</v>
      </c>
      <c r="T2155" s="11">
        <v>0.29828284698503399</v>
      </c>
      <c r="U2155" s="11">
        <v>0.29828284698503399</v>
      </c>
      <c r="V2155" s="11">
        <v>0.29828284698503399</v>
      </c>
      <c r="W2155" s="11">
        <v>0.29828284698503399</v>
      </c>
      <c r="X2155" s="11">
        <v>0.29828284698503399</v>
      </c>
      <c r="Y2155" s="11">
        <v>0.29828284698503399</v>
      </c>
      <c r="Z2155" s="11">
        <v>0.29828284698503399</v>
      </c>
      <c r="AA2155" s="11">
        <v>0.29828284698503399</v>
      </c>
      <c r="AB2155" s="11">
        <v>0.29828284698503399</v>
      </c>
      <c r="AC2155" s="11">
        <v>0.29828284698503399</v>
      </c>
      <c r="AD2155" s="11">
        <v>0.29828284698503399</v>
      </c>
      <c r="AE2155" s="11">
        <v>0.29828284698503399</v>
      </c>
      <c r="AF2155" s="11">
        <v>0.29828284698503399</v>
      </c>
      <c r="AG2155" s="11">
        <v>0.29828284698503399</v>
      </c>
      <c r="AH2155" s="11">
        <v>0.29828284698503399</v>
      </c>
      <c r="AI2155" s="11">
        <v>0.29828284698503399</v>
      </c>
      <c r="AJ2155" s="11">
        <v>0.29828284698503399</v>
      </c>
      <c r="AK2155" s="11">
        <v>0.29828284698503399</v>
      </c>
    </row>
    <row r="2156" spans="1:37" s="11" customFormat="1" hidden="1" x14ac:dyDescent="0.3">
      <c r="A2156" s="11" t="str">
        <f t="shared" si="47"/>
        <v>SDGbaseTRA_RurCUG_v6_3trnsfrx_rowhhd-6</v>
      </c>
      <c r="B2156" s="103" t="s">
        <v>220</v>
      </c>
      <c r="C2156" s="104" t="s">
        <v>297</v>
      </c>
      <c r="D2156" s="105" t="s">
        <v>194</v>
      </c>
      <c r="E2156" s="11" t="s">
        <v>90</v>
      </c>
      <c r="F2156" s="11">
        <v>0.55915071720831799</v>
      </c>
      <c r="G2156" s="11">
        <v>0.55915071720831799</v>
      </c>
      <c r="H2156" s="11">
        <v>0.55915071720831799</v>
      </c>
      <c r="I2156" s="11">
        <v>0.55915071720831799</v>
      </c>
      <c r="J2156" s="11">
        <v>0.55915071720831799</v>
      </c>
      <c r="K2156" s="11">
        <v>0.55915071720831799</v>
      </c>
      <c r="L2156" s="11">
        <v>0.55915071720831799</v>
      </c>
      <c r="M2156" s="11">
        <v>0.55915071720831799</v>
      </c>
      <c r="N2156" s="11">
        <v>0.55915071720831799</v>
      </c>
      <c r="O2156" s="11">
        <v>0.55915071720831799</v>
      </c>
      <c r="P2156" s="11">
        <v>0.55915071720831799</v>
      </c>
      <c r="Q2156" s="11">
        <v>0.55915071720831799</v>
      </c>
      <c r="R2156" s="11">
        <v>0.55915071720831799</v>
      </c>
      <c r="S2156" s="11">
        <v>0.55915071720831799</v>
      </c>
      <c r="T2156" s="11">
        <v>0.55915071720831799</v>
      </c>
      <c r="U2156" s="11">
        <v>0.55915071720831799</v>
      </c>
      <c r="V2156" s="11">
        <v>0.55915071720831799</v>
      </c>
      <c r="W2156" s="11">
        <v>0.55915071720831799</v>
      </c>
      <c r="X2156" s="11">
        <v>0.55915071720831799</v>
      </c>
      <c r="Y2156" s="11">
        <v>0.55915071720831799</v>
      </c>
      <c r="Z2156" s="11">
        <v>0.55915071720831799</v>
      </c>
      <c r="AA2156" s="11">
        <v>0.55915071720831799</v>
      </c>
      <c r="AB2156" s="11">
        <v>0.55915071720831799</v>
      </c>
      <c r="AC2156" s="11">
        <v>0.55915071720831799</v>
      </c>
      <c r="AD2156" s="11">
        <v>0.55915071720831799</v>
      </c>
      <c r="AE2156" s="11">
        <v>0.55915071720831799</v>
      </c>
      <c r="AF2156" s="11">
        <v>0.55915071720831799</v>
      </c>
      <c r="AG2156" s="11">
        <v>0.55915071720831799</v>
      </c>
      <c r="AH2156" s="11">
        <v>0.55915071720831799</v>
      </c>
      <c r="AI2156" s="11">
        <v>0.55915071720831799</v>
      </c>
      <c r="AJ2156" s="11">
        <v>0.55915071720831799</v>
      </c>
      <c r="AK2156" s="11">
        <v>0.55915071720831799</v>
      </c>
    </row>
    <row r="2157" spans="1:37" s="11" customFormat="1" hidden="1" x14ac:dyDescent="0.3">
      <c r="A2157" s="11" t="str">
        <f t="shared" si="47"/>
        <v>SDGbaseTRA_RurCUG_v6_3trnsfrx_rowhhd-7</v>
      </c>
      <c r="B2157" s="103" t="s">
        <v>220</v>
      </c>
      <c r="C2157" s="104" t="s">
        <v>297</v>
      </c>
      <c r="D2157" s="105" t="s">
        <v>194</v>
      </c>
      <c r="E2157" s="11" t="s">
        <v>91</v>
      </c>
      <c r="F2157" s="11">
        <v>0.68306578145445995</v>
      </c>
      <c r="G2157" s="11">
        <v>0.68306578145445995</v>
      </c>
      <c r="H2157" s="11">
        <v>0.68306578145445995</v>
      </c>
      <c r="I2157" s="11">
        <v>0.68306578145445995</v>
      </c>
      <c r="J2157" s="11">
        <v>0.68306578145445995</v>
      </c>
      <c r="K2157" s="11">
        <v>0.68306578145445995</v>
      </c>
      <c r="L2157" s="11">
        <v>0.68306578145445995</v>
      </c>
      <c r="M2157" s="11">
        <v>0.68306578145445995</v>
      </c>
      <c r="N2157" s="11">
        <v>0.68306578145445995</v>
      </c>
      <c r="O2157" s="11">
        <v>0.68306578145445995</v>
      </c>
      <c r="P2157" s="11">
        <v>0.68306578145445995</v>
      </c>
      <c r="Q2157" s="11">
        <v>0.68306578145445995</v>
      </c>
      <c r="R2157" s="11">
        <v>0.68306578145445995</v>
      </c>
      <c r="S2157" s="11">
        <v>0.68306578145445995</v>
      </c>
      <c r="T2157" s="11">
        <v>0.68306578145445995</v>
      </c>
      <c r="U2157" s="11">
        <v>0.68306578145445995</v>
      </c>
      <c r="V2157" s="11">
        <v>0.68306578145445995</v>
      </c>
      <c r="W2157" s="11">
        <v>0.68306578145445995</v>
      </c>
      <c r="X2157" s="11">
        <v>0.68306578145445995</v>
      </c>
      <c r="Y2157" s="11">
        <v>0.68306578145445995</v>
      </c>
      <c r="Z2157" s="11">
        <v>0.68306578145445995</v>
      </c>
      <c r="AA2157" s="11">
        <v>0.68306578145445995</v>
      </c>
      <c r="AB2157" s="11">
        <v>0.68306578145445995</v>
      </c>
      <c r="AC2157" s="11">
        <v>0.68306578145445995</v>
      </c>
      <c r="AD2157" s="11">
        <v>0.68306578145445995</v>
      </c>
      <c r="AE2157" s="11">
        <v>0.68306578145445995</v>
      </c>
      <c r="AF2157" s="11">
        <v>0.68306578145445995</v>
      </c>
      <c r="AG2157" s="11">
        <v>0.68306578145445995</v>
      </c>
      <c r="AH2157" s="11">
        <v>0.68306578145445995</v>
      </c>
      <c r="AI2157" s="11">
        <v>0.68306578145445995</v>
      </c>
      <c r="AJ2157" s="11">
        <v>0.68306578145445995</v>
      </c>
      <c r="AK2157" s="11">
        <v>0.68306578145445995</v>
      </c>
    </row>
    <row r="2158" spans="1:37" s="11" customFormat="1" hidden="1" x14ac:dyDescent="0.3">
      <c r="A2158" s="11" t="str">
        <f t="shared" si="47"/>
        <v>SDGbaseTRA_RurCUG_v6_3trnsfrx_rowhhd-8</v>
      </c>
      <c r="B2158" s="103" t="s">
        <v>220</v>
      </c>
      <c r="C2158" s="104" t="s">
        <v>297</v>
      </c>
      <c r="D2158" s="105" t="s">
        <v>194</v>
      </c>
      <c r="E2158" s="11" t="s">
        <v>92</v>
      </c>
      <c r="F2158" s="11">
        <v>2.3350091454819899</v>
      </c>
      <c r="G2158" s="11">
        <v>2.3350091454819899</v>
      </c>
      <c r="H2158" s="11">
        <v>2.3350091454819899</v>
      </c>
      <c r="I2158" s="11">
        <v>2.3350091454819899</v>
      </c>
      <c r="J2158" s="11">
        <v>2.3350091454819899</v>
      </c>
      <c r="K2158" s="11">
        <v>2.3350091454819899</v>
      </c>
      <c r="L2158" s="11">
        <v>2.3350091454819899</v>
      </c>
      <c r="M2158" s="11">
        <v>2.3350091454819899</v>
      </c>
      <c r="N2158" s="11">
        <v>2.3350091454819899</v>
      </c>
      <c r="O2158" s="11">
        <v>2.3350091454819899</v>
      </c>
      <c r="P2158" s="11">
        <v>2.3350091454819899</v>
      </c>
      <c r="Q2158" s="11">
        <v>2.3350091454819899</v>
      </c>
      <c r="R2158" s="11">
        <v>2.3350091454819899</v>
      </c>
      <c r="S2158" s="11">
        <v>2.3350091454819899</v>
      </c>
      <c r="T2158" s="11">
        <v>2.3350091454819899</v>
      </c>
      <c r="U2158" s="11">
        <v>2.3350091454819899</v>
      </c>
      <c r="V2158" s="11">
        <v>2.3350091454819899</v>
      </c>
      <c r="W2158" s="11">
        <v>2.3350091454819899</v>
      </c>
      <c r="X2158" s="11">
        <v>2.3350091454819899</v>
      </c>
      <c r="Y2158" s="11">
        <v>2.3350091454819899</v>
      </c>
      <c r="Z2158" s="11">
        <v>2.3350091454819899</v>
      </c>
      <c r="AA2158" s="11">
        <v>2.3350091454819899</v>
      </c>
      <c r="AB2158" s="11">
        <v>2.3350091454819899</v>
      </c>
      <c r="AC2158" s="11">
        <v>2.3350091454819899</v>
      </c>
      <c r="AD2158" s="11">
        <v>2.3350091454819899</v>
      </c>
      <c r="AE2158" s="11">
        <v>2.3350091454819899</v>
      </c>
      <c r="AF2158" s="11">
        <v>2.3350091454819899</v>
      </c>
      <c r="AG2158" s="11">
        <v>2.3350091454819899</v>
      </c>
      <c r="AH2158" s="11">
        <v>2.3350091454819899</v>
      </c>
      <c r="AI2158" s="11">
        <v>2.3350091454819899</v>
      </c>
      <c r="AJ2158" s="11">
        <v>2.3350091454819899</v>
      </c>
      <c r="AK2158" s="11">
        <v>2.3350091454819899</v>
      </c>
    </row>
    <row r="2159" spans="1:37" s="11" customFormat="1" hidden="1" x14ac:dyDescent="0.3">
      <c r="A2159" s="11" t="str">
        <f t="shared" si="47"/>
        <v>SDGbaseTRA_RurCUG_v6_3trnsfrx_rowhhd-9</v>
      </c>
      <c r="B2159" s="103" t="s">
        <v>220</v>
      </c>
      <c r="C2159" s="104" t="s">
        <v>297</v>
      </c>
      <c r="D2159" s="105" t="s">
        <v>194</v>
      </c>
      <c r="E2159" s="11" t="s">
        <v>93</v>
      </c>
      <c r="F2159" s="11">
        <v>8.8179239513541408</v>
      </c>
      <c r="G2159" s="11">
        <v>8.8179239513541408</v>
      </c>
      <c r="H2159" s="11">
        <v>8.8179239513541408</v>
      </c>
      <c r="I2159" s="11">
        <v>8.8179239513541408</v>
      </c>
      <c r="J2159" s="11">
        <v>8.8179239513541408</v>
      </c>
      <c r="K2159" s="11">
        <v>8.8179239513541408</v>
      </c>
      <c r="L2159" s="11">
        <v>8.8179239513541408</v>
      </c>
      <c r="M2159" s="11">
        <v>8.8179239513541408</v>
      </c>
      <c r="N2159" s="11">
        <v>8.8179239513541408</v>
      </c>
      <c r="O2159" s="11">
        <v>8.8179239513541408</v>
      </c>
      <c r="P2159" s="11">
        <v>8.8179239513541408</v>
      </c>
      <c r="Q2159" s="11">
        <v>8.8179239513541408</v>
      </c>
      <c r="R2159" s="11">
        <v>8.8179239513541408</v>
      </c>
      <c r="S2159" s="11">
        <v>8.8179239513541408</v>
      </c>
      <c r="T2159" s="11">
        <v>8.8179239513541408</v>
      </c>
      <c r="U2159" s="11">
        <v>8.8179239513541408</v>
      </c>
      <c r="V2159" s="11">
        <v>8.8179239513541408</v>
      </c>
      <c r="W2159" s="11">
        <v>8.8179239513541408</v>
      </c>
      <c r="X2159" s="11">
        <v>8.8179239513541408</v>
      </c>
      <c r="Y2159" s="11">
        <v>8.8179239513541408</v>
      </c>
      <c r="Z2159" s="11">
        <v>8.8179239513541408</v>
      </c>
      <c r="AA2159" s="11">
        <v>8.8179239513541408</v>
      </c>
      <c r="AB2159" s="11">
        <v>8.8179239513541408</v>
      </c>
      <c r="AC2159" s="11">
        <v>8.8179239513541408</v>
      </c>
      <c r="AD2159" s="11">
        <v>8.8179239513541408</v>
      </c>
      <c r="AE2159" s="11">
        <v>8.8179239513541408</v>
      </c>
      <c r="AF2159" s="11">
        <v>8.8179239513541408</v>
      </c>
      <c r="AG2159" s="11">
        <v>8.8179239513541408</v>
      </c>
      <c r="AH2159" s="11">
        <v>8.8179239513541408</v>
      </c>
      <c r="AI2159" s="11">
        <v>8.8179239513541408</v>
      </c>
      <c r="AJ2159" s="11">
        <v>8.8179239513541408</v>
      </c>
      <c r="AK2159" s="11">
        <v>8.8179239513541408</v>
      </c>
    </row>
    <row r="2160" spans="1:37" s="11" customFormat="1" hidden="1" x14ac:dyDescent="0.3">
      <c r="A2160" s="11" t="str">
        <f t="shared" si="47"/>
        <v>SDGbaseTRA_RurCUG_v6_3trnsfrx_rowgov</v>
      </c>
      <c r="B2160" s="103" t="s">
        <v>220</v>
      </c>
      <c r="C2160" s="104" t="s">
        <v>297</v>
      </c>
      <c r="D2160" s="105" t="s">
        <v>194</v>
      </c>
      <c r="E2160" s="11" t="s">
        <v>195</v>
      </c>
      <c r="F2160" s="11">
        <v>-48.311760195367</v>
      </c>
      <c r="G2160" s="11">
        <v>-48.311760195367</v>
      </c>
      <c r="H2160" s="11">
        <v>-48.311760195367</v>
      </c>
      <c r="I2160" s="11">
        <v>-48.311760195367</v>
      </c>
      <c r="J2160" s="11">
        <v>-48.311760195367</v>
      </c>
      <c r="K2160" s="11">
        <v>-48.311760195367</v>
      </c>
      <c r="L2160" s="11">
        <v>-48.311760195367</v>
      </c>
      <c r="M2160" s="11">
        <v>-48.311760195367</v>
      </c>
      <c r="N2160" s="11">
        <v>-48.311760195367</v>
      </c>
      <c r="O2160" s="11">
        <v>-48.311760195367</v>
      </c>
      <c r="P2160" s="11">
        <v>-48.311760195367</v>
      </c>
      <c r="Q2160" s="11">
        <v>-48.311760195367</v>
      </c>
      <c r="R2160" s="11">
        <v>-48.311760195367</v>
      </c>
      <c r="S2160" s="11">
        <v>-48.311760195367</v>
      </c>
      <c r="T2160" s="11">
        <v>-48.311760195367</v>
      </c>
      <c r="U2160" s="11">
        <v>-48.311760195367</v>
      </c>
      <c r="V2160" s="11">
        <v>-48.311760195367</v>
      </c>
      <c r="W2160" s="11">
        <v>-48.311760195367</v>
      </c>
      <c r="X2160" s="11">
        <v>-48.311760195367</v>
      </c>
      <c r="Y2160" s="11">
        <v>-48.311760195367</v>
      </c>
      <c r="Z2160" s="11">
        <v>-48.311760195367</v>
      </c>
      <c r="AA2160" s="11">
        <v>-48.311760195367</v>
      </c>
      <c r="AB2160" s="11">
        <v>-48.311760195367</v>
      </c>
      <c r="AC2160" s="11">
        <v>-48.311760195367</v>
      </c>
      <c r="AD2160" s="11">
        <v>-48.311760195367</v>
      </c>
      <c r="AE2160" s="11">
        <v>-48.311760195367</v>
      </c>
      <c r="AF2160" s="11">
        <v>-48.311760195367</v>
      </c>
      <c r="AG2160" s="11">
        <v>-48.311760195367</v>
      </c>
      <c r="AH2160" s="11">
        <v>-48.311760195367</v>
      </c>
      <c r="AI2160" s="11">
        <v>-48.311760195367</v>
      </c>
      <c r="AJ2160" s="11">
        <v>-48.311760195367</v>
      </c>
      <c r="AK2160" s="11">
        <v>-48.311760195367</v>
      </c>
    </row>
    <row r="2161" spans="1:37" s="11" customFormat="1" hidden="1" x14ac:dyDescent="0.3">
      <c r="A2161" s="11" t="str">
        <f t="shared" si="47"/>
        <v>SDGbaseTRA_RurCUG_v6_3C_NetTrnsGov2Instotal</v>
      </c>
      <c r="B2161" s="103" t="s">
        <v>220</v>
      </c>
      <c r="C2161" s="104" t="s">
        <v>297</v>
      </c>
      <c r="D2161" s="105" t="s">
        <v>196</v>
      </c>
      <c r="E2161" s="11" t="s">
        <v>1</v>
      </c>
      <c r="F2161" s="11">
        <v>406.47648084416699</v>
      </c>
      <c r="G2161" s="11">
        <v>406.47648084416699</v>
      </c>
      <c r="H2161" s="11">
        <v>397.54990810955201</v>
      </c>
      <c r="I2161" s="11">
        <v>403.762443250123</v>
      </c>
      <c r="J2161" s="11">
        <v>408.59438316454799</v>
      </c>
      <c r="K2161" s="11">
        <v>412.83858421069999</v>
      </c>
      <c r="L2161" s="11">
        <v>417.75252471125498</v>
      </c>
      <c r="M2161" s="11">
        <v>423.265505631069</v>
      </c>
      <c r="N2161" s="11">
        <v>428.93184453949101</v>
      </c>
      <c r="O2161" s="11">
        <v>435.10555053212101</v>
      </c>
      <c r="P2161" s="11">
        <v>442.20228840736002</v>
      </c>
      <c r="Q2161" s="11">
        <v>449.73214743193603</v>
      </c>
      <c r="R2161" s="11">
        <v>457.22497228917302</v>
      </c>
      <c r="S2161" s="11">
        <v>466.00712263481699</v>
      </c>
      <c r="T2161" s="11">
        <v>475.00934141322199</v>
      </c>
      <c r="U2161" s="11">
        <v>484.50345337214401</v>
      </c>
      <c r="V2161" s="11">
        <v>495.260576898816</v>
      </c>
      <c r="W2161" s="11">
        <v>505.86189092496898</v>
      </c>
      <c r="X2161" s="11">
        <v>516.90990249505501</v>
      </c>
      <c r="Y2161" s="11">
        <v>528.50386267617603</v>
      </c>
      <c r="Z2161" s="11">
        <v>539.60904488037795</v>
      </c>
      <c r="AA2161" s="11">
        <v>551.39087060245402</v>
      </c>
      <c r="AB2161" s="11">
        <v>563.00797820649598</v>
      </c>
      <c r="AC2161" s="11">
        <v>575.90337693254003</v>
      </c>
      <c r="AD2161" s="11">
        <v>588.17032789206803</v>
      </c>
      <c r="AE2161" s="11">
        <v>600.66391874977103</v>
      </c>
      <c r="AF2161" s="11">
        <v>613.658818682066</v>
      </c>
      <c r="AG2161" s="11">
        <v>627.18743474572204</v>
      </c>
      <c r="AH2161" s="11">
        <v>640.73305440287004</v>
      </c>
      <c r="AI2161" s="11">
        <v>644.84158627717898</v>
      </c>
      <c r="AJ2161" s="11">
        <v>647.30207394048</v>
      </c>
      <c r="AK2161" s="11">
        <v>649.50424888049895</v>
      </c>
    </row>
    <row r="2162" spans="1:37" s="11" customFormat="1" hidden="1" x14ac:dyDescent="0.3">
      <c r="A2162" s="11" t="str">
        <f t="shared" si="47"/>
        <v>SDGbaseTRA_RurCUG_v6_3QFSXflab-p</v>
      </c>
      <c r="B2162" s="103" t="s">
        <v>220</v>
      </c>
      <c r="C2162" s="104" t="s">
        <v>297</v>
      </c>
      <c r="D2162" s="105" t="s">
        <v>198</v>
      </c>
      <c r="E2162" s="11" t="s">
        <v>199</v>
      </c>
      <c r="F2162" s="11">
        <v>3154.5511147246002</v>
      </c>
      <c r="G2162" s="11">
        <v>2922.62294347548</v>
      </c>
      <c r="H2162" s="11">
        <v>3032.6382511370398</v>
      </c>
      <c r="I2162" s="11">
        <v>3159.4283485650199</v>
      </c>
      <c r="J2162" s="11">
        <v>3264.0717449823501</v>
      </c>
      <c r="K2162" s="11">
        <v>3359.8832805657798</v>
      </c>
      <c r="L2162" s="11">
        <v>3454.3569994292502</v>
      </c>
      <c r="M2162" s="11">
        <v>3549.3966529545</v>
      </c>
      <c r="N2162" s="11">
        <v>3647.1775744226702</v>
      </c>
      <c r="O2162" s="11">
        <v>3751.2737135453799</v>
      </c>
      <c r="P2162" s="11">
        <v>3862.9862941346</v>
      </c>
      <c r="Q2162" s="11">
        <v>3978.3301265720502</v>
      </c>
      <c r="R2162" s="11">
        <v>4100.4367852262003</v>
      </c>
      <c r="S2162" s="11">
        <v>4227.6671791806102</v>
      </c>
      <c r="T2162" s="11">
        <v>4359.6826059206596</v>
      </c>
      <c r="U2162" s="11">
        <v>4500.9098133011303</v>
      </c>
      <c r="V2162" s="11">
        <v>4646.6797475884196</v>
      </c>
      <c r="W2162" s="11">
        <v>4795.5485530699098</v>
      </c>
      <c r="X2162" s="11">
        <v>4947.5909748303602</v>
      </c>
      <c r="Y2162" s="11">
        <v>5097.9604343397996</v>
      </c>
      <c r="Z2162" s="11">
        <v>5246.7697637605797</v>
      </c>
      <c r="AA2162" s="11">
        <v>5393.4510192137104</v>
      </c>
      <c r="AB2162" s="11">
        <v>5550.9411593117002</v>
      </c>
      <c r="AC2162" s="11">
        <v>5712.7695449624398</v>
      </c>
      <c r="AD2162" s="11">
        <v>5880.0521345275101</v>
      </c>
      <c r="AE2162" s="11">
        <v>6054.0997944778501</v>
      </c>
      <c r="AF2162" s="11">
        <v>6235.8496032058001</v>
      </c>
      <c r="AG2162" s="11">
        <v>6425.3137593609999</v>
      </c>
      <c r="AH2162" s="11">
        <v>6547.5725805397597</v>
      </c>
      <c r="AI2162" s="11">
        <v>6624.4714358177298</v>
      </c>
      <c r="AJ2162" s="11">
        <v>6676.0199656674304</v>
      </c>
      <c r="AK2162" s="11">
        <v>6709.3233604612496</v>
      </c>
    </row>
    <row r="2163" spans="1:37" s="11" customFormat="1" hidden="1" x14ac:dyDescent="0.3">
      <c r="A2163" s="11" t="str">
        <f t="shared" si="47"/>
        <v>SDGbaseTRA_RurCUG_v6_3QFSXflab-m</v>
      </c>
      <c r="B2163" s="103" t="s">
        <v>220</v>
      </c>
      <c r="C2163" s="104" t="s">
        <v>297</v>
      </c>
      <c r="D2163" s="105" t="s">
        <v>198</v>
      </c>
      <c r="E2163" s="11" t="s">
        <v>200</v>
      </c>
      <c r="F2163" s="11">
        <v>5235.9946818431899</v>
      </c>
      <c r="G2163" s="11">
        <v>4887.4476275667103</v>
      </c>
      <c r="H2163" s="11">
        <v>5090.9266751892601</v>
      </c>
      <c r="I2163" s="11">
        <v>5288.1725742874096</v>
      </c>
      <c r="J2163" s="11">
        <v>5451.8052553689004</v>
      </c>
      <c r="K2163" s="11">
        <v>5604.3897139362398</v>
      </c>
      <c r="L2163" s="11">
        <v>5758.2574669513397</v>
      </c>
      <c r="M2163" s="11">
        <v>5916.97804579079</v>
      </c>
      <c r="N2163" s="11">
        <v>6082.1681100598498</v>
      </c>
      <c r="O2163" s="11">
        <v>6252.0899323695303</v>
      </c>
      <c r="P2163" s="11">
        <v>6436.2849776357698</v>
      </c>
      <c r="Q2163" s="11">
        <v>6627.0959063444598</v>
      </c>
      <c r="R2163" s="11">
        <v>6822.2036241107498</v>
      </c>
      <c r="S2163" s="11">
        <v>7030.7847165691401</v>
      </c>
      <c r="T2163" s="11">
        <v>7250.2377331582602</v>
      </c>
      <c r="U2163" s="11">
        <v>7488.1072594137704</v>
      </c>
      <c r="V2163" s="11">
        <v>7738.69740294859</v>
      </c>
      <c r="W2163" s="11">
        <v>7995.8579909478703</v>
      </c>
      <c r="X2163" s="11">
        <v>8255.2378256724005</v>
      </c>
      <c r="Y2163" s="11">
        <v>8506.5217085355398</v>
      </c>
      <c r="Z2163" s="11">
        <v>8751.1057356858491</v>
      </c>
      <c r="AA2163" s="11">
        <v>8990.3386752165407</v>
      </c>
      <c r="AB2163" s="11">
        <v>9238.1131027761494</v>
      </c>
      <c r="AC2163" s="11">
        <v>9492.1288887770697</v>
      </c>
      <c r="AD2163" s="11">
        <v>9759.2769782945797</v>
      </c>
      <c r="AE2163" s="11">
        <v>10041.724242263301</v>
      </c>
      <c r="AF2163" s="11">
        <v>10340.863906775299</v>
      </c>
      <c r="AG2163" s="11">
        <v>10649.2372002355</v>
      </c>
      <c r="AH2163" s="11">
        <v>10825.637314723601</v>
      </c>
      <c r="AI2163" s="11">
        <v>10911.309001097699</v>
      </c>
      <c r="AJ2163" s="11">
        <v>10947.6287979354</v>
      </c>
      <c r="AK2163" s="11">
        <v>10949.4973919697</v>
      </c>
    </row>
    <row r="2164" spans="1:37" s="11" customFormat="1" hidden="1" x14ac:dyDescent="0.3">
      <c r="A2164" s="11" t="str">
        <f t="shared" si="47"/>
        <v>SDGbaseTRA_RurCUG_v6_3QFSXflab-s</v>
      </c>
      <c r="B2164" s="103" t="s">
        <v>220</v>
      </c>
      <c r="C2164" s="104" t="s">
        <v>297</v>
      </c>
      <c r="D2164" s="105" t="s">
        <v>198</v>
      </c>
      <c r="E2164" s="11" t="s">
        <v>201</v>
      </c>
      <c r="F2164" s="11">
        <v>4708.9378060375002</v>
      </c>
      <c r="G2164" s="11">
        <v>4347.6121759324997</v>
      </c>
      <c r="H2164" s="11">
        <v>4509.76765106529</v>
      </c>
      <c r="I2164" s="11">
        <v>4687.9759678524897</v>
      </c>
      <c r="J2164" s="11">
        <v>4844.76068001971</v>
      </c>
      <c r="K2164" s="11">
        <v>4993.1166701111197</v>
      </c>
      <c r="L2164" s="11">
        <v>5140.2771448528802</v>
      </c>
      <c r="M2164" s="11">
        <v>5289.6855484532298</v>
      </c>
      <c r="N2164" s="11">
        <v>5442.1619002349198</v>
      </c>
      <c r="O2164" s="11">
        <v>5587.0450335431897</v>
      </c>
      <c r="P2164" s="11">
        <v>5745.6446862211196</v>
      </c>
      <c r="Q2164" s="11">
        <v>5912.42344798266</v>
      </c>
      <c r="R2164" s="11">
        <v>6086.7218586763302</v>
      </c>
      <c r="S2164" s="11">
        <v>6269.5843496815396</v>
      </c>
      <c r="T2164" s="11">
        <v>6460.3400100789904</v>
      </c>
      <c r="U2164" s="11">
        <v>6664.09862362069</v>
      </c>
      <c r="V2164" s="11">
        <v>6878.71290569351</v>
      </c>
      <c r="W2164" s="11">
        <v>7100.3641177089703</v>
      </c>
      <c r="X2164" s="11">
        <v>7325.9111631177002</v>
      </c>
      <c r="Y2164" s="11">
        <v>7547.8158461782004</v>
      </c>
      <c r="Z2164" s="11">
        <v>7765.5365460762396</v>
      </c>
      <c r="AA2164" s="11">
        <v>7980.5596733040302</v>
      </c>
      <c r="AB2164" s="11">
        <v>8193.6287656097502</v>
      </c>
      <c r="AC2164" s="11">
        <v>8410.1113438933098</v>
      </c>
      <c r="AD2164" s="11">
        <v>8637.6619934903192</v>
      </c>
      <c r="AE2164" s="11">
        <v>8878.4144123147707</v>
      </c>
      <c r="AF2164" s="11">
        <v>9133.3664222572297</v>
      </c>
      <c r="AG2164" s="11">
        <v>9397.90724262808</v>
      </c>
      <c r="AH2164" s="11">
        <v>9578.8835777052991</v>
      </c>
      <c r="AI2164" s="11">
        <v>9696.7687575958207</v>
      </c>
      <c r="AJ2164" s="11">
        <v>9775.2082728070309</v>
      </c>
      <c r="AK2164" s="11">
        <v>9823.762666224</v>
      </c>
    </row>
    <row r="2165" spans="1:37" s="11" customFormat="1" hidden="1" x14ac:dyDescent="0.3">
      <c r="A2165" s="11" t="str">
        <f t="shared" si="47"/>
        <v>SDGbaseTRA_RurCUG_v6_3QFSXflab-t</v>
      </c>
      <c r="B2165" s="103" t="s">
        <v>220</v>
      </c>
      <c r="C2165" s="104" t="s">
        <v>297</v>
      </c>
      <c r="D2165" s="105" t="s">
        <v>198</v>
      </c>
      <c r="E2165" s="11" t="s">
        <v>202</v>
      </c>
      <c r="F2165" s="11">
        <v>3319.0950973737399</v>
      </c>
      <c r="G2165" s="11">
        <v>3025.15637016238</v>
      </c>
      <c r="H2165" s="11">
        <v>3112.0834947950302</v>
      </c>
      <c r="I2165" s="11">
        <v>3217.9230369704701</v>
      </c>
      <c r="J2165" s="11">
        <v>3314.4882324425598</v>
      </c>
      <c r="K2165" s="11">
        <v>3408.8779740220102</v>
      </c>
      <c r="L2165" s="11">
        <v>3504.6349867734002</v>
      </c>
      <c r="M2165" s="11">
        <v>3603.1200517934799</v>
      </c>
      <c r="N2165" s="11">
        <v>3704.22380426675</v>
      </c>
      <c r="O2165" s="11">
        <v>3798.0211844649798</v>
      </c>
      <c r="P2165" s="11">
        <v>3902.0384277691801</v>
      </c>
      <c r="Q2165" s="11">
        <v>4013.24606392241</v>
      </c>
      <c r="R2165" s="11">
        <v>4136.4426962707903</v>
      </c>
      <c r="S2165" s="11">
        <v>4264.6441066622001</v>
      </c>
      <c r="T2165" s="11">
        <v>4397.4469229486003</v>
      </c>
      <c r="U2165" s="11">
        <v>4538.1163517181303</v>
      </c>
      <c r="V2165" s="11">
        <v>4684.47320459805</v>
      </c>
      <c r="W2165" s="11">
        <v>4835.6778552719898</v>
      </c>
      <c r="X2165" s="11">
        <v>4992.63723060962</v>
      </c>
      <c r="Y2165" s="11">
        <v>5147.4280496391802</v>
      </c>
      <c r="Z2165" s="11">
        <v>5300.6153315173096</v>
      </c>
      <c r="AA2165" s="11">
        <v>5452.7085239785501</v>
      </c>
      <c r="AB2165" s="11">
        <v>5603.6470831754305</v>
      </c>
      <c r="AC2165" s="11">
        <v>5755.3880924124296</v>
      </c>
      <c r="AD2165" s="11">
        <v>5912.39981409337</v>
      </c>
      <c r="AE2165" s="11">
        <v>6076.4702584087599</v>
      </c>
      <c r="AF2165" s="11">
        <v>6249.0599958171197</v>
      </c>
      <c r="AG2165" s="11">
        <v>6428.8477889226097</v>
      </c>
      <c r="AH2165" s="11">
        <v>6556.11225552</v>
      </c>
      <c r="AI2165" s="11">
        <v>6643.09019183905</v>
      </c>
      <c r="AJ2165" s="11">
        <v>6704.3078688721898</v>
      </c>
      <c r="AK2165" s="11">
        <v>6746.0077004380501</v>
      </c>
    </row>
    <row r="2166" spans="1:37" s="11" customFormat="1" hidden="1" x14ac:dyDescent="0.3">
      <c r="A2166" s="11" t="str">
        <f t="shared" si="47"/>
        <v>SDGbaseTRA_RurCUG_v6_3QFSXfcap</v>
      </c>
      <c r="B2166" s="103" t="s">
        <v>220</v>
      </c>
      <c r="C2166" s="104" t="s">
        <v>297</v>
      </c>
      <c r="D2166" s="105" t="s">
        <v>198</v>
      </c>
      <c r="E2166" s="11" t="s">
        <v>203</v>
      </c>
      <c r="F2166" s="11">
        <v>3799.0893858038498</v>
      </c>
      <c r="G2166" s="11">
        <v>3955.0310944371899</v>
      </c>
      <c r="H2166" s="11">
        <v>4074.8564053412802</v>
      </c>
      <c r="I2166" s="11">
        <v>4152.8017352506504</v>
      </c>
      <c r="J2166" s="11">
        <v>4250.7915243751704</v>
      </c>
      <c r="K2166" s="11">
        <v>4367.3317552837098</v>
      </c>
      <c r="L2166" s="11">
        <v>4503.8003311750799</v>
      </c>
      <c r="M2166" s="11">
        <v>4640.3706318803997</v>
      </c>
      <c r="N2166" s="11">
        <v>4773.8869109498701</v>
      </c>
      <c r="O2166" s="11">
        <v>4883.9948092616096</v>
      </c>
      <c r="P2166" s="11">
        <v>4995.6077988758898</v>
      </c>
      <c r="Q2166" s="11">
        <v>5106.0680944306196</v>
      </c>
      <c r="R2166" s="11">
        <v>5267.7451997848402</v>
      </c>
      <c r="S2166" s="11">
        <v>5401.7565542399198</v>
      </c>
      <c r="T2166" s="11">
        <v>5546.3173501248302</v>
      </c>
      <c r="U2166" s="11">
        <v>5723.1020257608898</v>
      </c>
      <c r="V2166" s="11">
        <v>5885.9255181018198</v>
      </c>
      <c r="W2166" s="11">
        <v>6061.4778404646004</v>
      </c>
      <c r="X2166" s="11">
        <v>6250.1254367914398</v>
      </c>
      <c r="Y2166" s="11">
        <v>6425.0592732648502</v>
      </c>
      <c r="Z2166" s="11">
        <v>6602.0070955944302</v>
      </c>
      <c r="AA2166" s="11">
        <v>6784.8703750242303</v>
      </c>
      <c r="AB2166" s="11">
        <v>6973.2299511219499</v>
      </c>
      <c r="AC2166" s="11">
        <v>7150.0488991774801</v>
      </c>
      <c r="AD2166" s="11">
        <v>7333.9871185086504</v>
      </c>
      <c r="AE2166" s="11">
        <v>7526.7870053175802</v>
      </c>
      <c r="AF2166" s="11">
        <v>7729.3306290975297</v>
      </c>
      <c r="AG2166" s="11">
        <v>7918.8847005112202</v>
      </c>
      <c r="AH2166" s="11">
        <v>7774.0282897165098</v>
      </c>
      <c r="AI2166" s="11">
        <v>7640.79027619731</v>
      </c>
      <c r="AJ2166" s="11">
        <v>7540.8308070643898</v>
      </c>
      <c r="AK2166" s="11">
        <v>7444.4592130115198</v>
      </c>
    </row>
    <row r="2167" spans="1:37" s="11" customFormat="1" hidden="1" x14ac:dyDescent="0.3">
      <c r="A2167" s="11" t="str">
        <f t="shared" si="47"/>
        <v>SDGbaseTRA_RurCUG_v6_3QFSXfegy</v>
      </c>
      <c r="B2167" s="103" t="s">
        <v>220</v>
      </c>
      <c r="C2167" s="104" t="s">
        <v>297</v>
      </c>
      <c r="D2167" s="105" t="s">
        <v>198</v>
      </c>
      <c r="E2167" s="11" t="s">
        <v>204</v>
      </c>
      <c r="F2167" s="11">
        <v>200.18165765045001</v>
      </c>
      <c r="G2167" s="11">
        <v>215.86420678374199</v>
      </c>
      <c r="H2167" s="11">
        <v>219.02407371728799</v>
      </c>
      <c r="I2167" s="11">
        <v>223.27741915008701</v>
      </c>
      <c r="J2167" s="11">
        <v>229.23257343334799</v>
      </c>
      <c r="K2167" s="11">
        <v>240.03910615714099</v>
      </c>
      <c r="L2167" s="11">
        <v>251.534204714738</v>
      </c>
      <c r="M2167" s="11">
        <v>253.75974961671599</v>
      </c>
      <c r="N2167" s="11">
        <v>251.27611533799899</v>
      </c>
      <c r="O2167" s="11">
        <v>253.76995689160401</v>
      </c>
      <c r="P2167" s="11">
        <v>261.558391669071</v>
      </c>
      <c r="Q2167" s="11">
        <v>270.49981388062901</v>
      </c>
      <c r="R2167" s="11">
        <v>286.696637195574</v>
      </c>
      <c r="S2167" s="11">
        <v>296.964871483948</v>
      </c>
      <c r="T2167" s="11">
        <v>307.99626977938999</v>
      </c>
      <c r="U2167" s="11">
        <v>318.470110625762</v>
      </c>
      <c r="V2167" s="11">
        <v>318.039877686789</v>
      </c>
      <c r="W2167" s="11">
        <v>324.83084832443899</v>
      </c>
      <c r="X2167" s="11">
        <v>344.02525045126902</v>
      </c>
      <c r="Y2167" s="11">
        <v>364.81531893515302</v>
      </c>
      <c r="Z2167" s="11">
        <v>385.56348694502901</v>
      </c>
      <c r="AA2167" s="11">
        <v>405.64714748310701</v>
      </c>
      <c r="AB2167" s="11">
        <v>426.99890219295202</v>
      </c>
      <c r="AC2167" s="11">
        <v>448.47323674185799</v>
      </c>
      <c r="AD2167" s="11">
        <v>470.07989039751101</v>
      </c>
      <c r="AE2167" s="11">
        <v>491.84356320120003</v>
      </c>
      <c r="AF2167" s="11">
        <v>513.76260623446001</v>
      </c>
      <c r="AG2167" s="11">
        <v>610.179522620478</v>
      </c>
      <c r="AH2167" s="11">
        <v>669.02365765874902</v>
      </c>
      <c r="AI2167" s="11">
        <v>739.359924861894</v>
      </c>
      <c r="AJ2167" s="11">
        <v>809.941770974581</v>
      </c>
      <c r="AK2167" s="11">
        <v>877.612215793833</v>
      </c>
    </row>
    <row r="2168" spans="1:37" s="11" customFormat="1" hidden="1" x14ac:dyDescent="0.3">
      <c r="A2168" s="11" t="str">
        <f t="shared" si="47"/>
        <v>SDGbaseTRA_RurCUG_v6_3QFSXfland</v>
      </c>
      <c r="B2168" s="103" t="s">
        <v>220</v>
      </c>
      <c r="C2168" s="104" t="s">
        <v>297</v>
      </c>
      <c r="D2168" s="105" t="s">
        <v>198</v>
      </c>
      <c r="E2168" s="11" t="s">
        <v>205</v>
      </c>
      <c r="F2168" s="11">
        <v>17.027338782018301</v>
      </c>
      <c r="G2168" s="11">
        <v>17.1976121698385</v>
      </c>
      <c r="H2168" s="11">
        <v>17.3695882915369</v>
      </c>
      <c r="I2168" s="11">
        <v>17.5432841744523</v>
      </c>
      <c r="J2168" s="11">
        <v>17.718717016196798</v>
      </c>
      <c r="K2168" s="11">
        <v>17.895904186358798</v>
      </c>
      <c r="L2168" s="11">
        <v>18.074863228222402</v>
      </c>
      <c r="M2168" s="11">
        <v>18.255611860504601</v>
      </c>
      <c r="N2168" s="11">
        <v>18.4381679791096</v>
      </c>
      <c r="O2168" s="11">
        <v>18.622549658900699</v>
      </c>
      <c r="P2168" s="11">
        <v>18.808775155489698</v>
      </c>
      <c r="Q2168" s="11">
        <v>18.996862907044601</v>
      </c>
      <c r="R2168" s="11">
        <v>19.186831536115101</v>
      </c>
      <c r="S2168" s="11">
        <v>19.378699851476199</v>
      </c>
      <c r="T2168" s="11">
        <v>19.572486849991002</v>
      </c>
      <c r="U2168" s="11">
        <v>19.7682117184909</v>
      </c>
      <c r="V2168" s="11">
        <v>19.9658938356758</v>
      </c>
      <c r="W2168" s="11">
        <v>20.165552774032601</v>
      </c>
      <c r="X2168" s="11">
        <v>20.367208301772902</v>
      </c>
      <c r="Y2168" s="11">
        <v>20.570880384790598</v>
      </c>
      <c r="Z2168" s="11">
        <v>20.7765891886385</v>
      </c>
      <c r="AA2168" s="11">
        <v>20.9843550805249</v>
      </c>
      <c r="AB2168" s="11">
        <v>21.194198631330199</v>
      </c>
      <c r="AC2168" s="11">
        <v>21.406140617643501</v>
      </c>
      <c r="AD2168" s="11">
        <v>21.6202020238199</v>
      </c>
      <c r="AE2168" s="11">
        <v>21.836404044058099</v>
      </c>
      <c r="AF2168" s="11">
        <v>22.054768084498701</v>
      </c>
      <c r="AG2168" s="11">
        <v>22.275315765343699</v>
      </c>
      <c r="AH2168" s="11">
        <v>22.498068922997099</v>
      </c>
      <c r="AI2168" s="11">
        <v>22.723049612227101</v>
      </c>
      <c r="AJ2168" s="11">
        <v>22.9502801083493</v>
      </c>
      <c r="AK2168" s="11">
        <v>23.179782909432799</v>
      </c>
    </row>
    <row r="2169" spans="1:37" s="11" customFormat="1" hidden="1" x14ac:dyDescent="0.3">
      <c r="A2169" s="11" t="str">
        <f t="shared" si="47"/>
        <v>SDGbaseTRA_RurCUG_v6_3P_ActivePoptotal</v>
      </c>
      <c r="B2169" s="103" t="s">
        <v>220</v>
      </c>
      <c r="C2169" s="104" t="s">
        <v>297</v>
      </c>
      <c r="D2169" s="105" t="s">
        <v>207</v>
      </c>
      <c r="E2169" s="11" t="s">
        <v>1</v>
      </c>
      <c r="G2169" s="11">
        <v>24292.9</v>
      </c>
      <c r="H2169" s="11">
        <v>24642.6</v>
      </c>
      <c r="I2169" s="11">
        <v>24992.2</v>
      </c>
      <c r="J2169" s="11">
        <v>25341.9</v>
      </c>
      <c r="K2169" s="11">
        <v>25691.599999999999</v>
      </c>
      <c r="L2169" s="11">
        <v>26041.200000000001</v>
      </c>
      <c r="M2169" s="11">
        <v>26390.6</v>
      </c>
      <c r="N2169" s="11">
        <v>26740</v>
      </c>
      <c r="O2169" s="11">
        <v>27089.3</v>
      </c>
      <c r="P2169" s="11">
        <v>27438.7</v>
      </c>
      <c r="Q2169" s="11">
        <v>27788.1</v>
      </c>
      <c r="R2169" s="11">
        <v>28086.2</v>
      </c>
      <c r="S2169" s="11">
        <v>28384.400000000001</v>
      </c>
      <c r="T2169" s="11">
        <v>28682.5</v>
      </c>
      <c r="U2169" s="11">
        <v>28980.7</v>
      </c>
      <c r="V2169" s="11">
        <v>29278.799999999999</v>
      </c>
      <c r="W2169" s="11">
        <v>29514.3</v>
      </c>
      <c r="X2169" s="11">
        <v>29749.7</v>
      </c>
      <c r="Y2169" s="11">
        <v>29985.200000000001</v>
      </c>
      <c r="Z2169" s="11">
        <v>30220.7</v>
      </c>
      <c r="AA2169" s="11">
        <v>30456.1</v>
      </c>
      <c r="AB2169" s="11">
        <v>30638.2</v>
      </c>
      <c r="AC2169" s="11">
        <v>30820.3</v>
      </c>
      <c r="AD2169" s="11">
        <v>31002.3</v>
      </c>
      <c r="AE2169" s="11">
        <v>31184.400000000001</v>
      </c>
      <c r="AF2169" s="11">
        <v>31366.5</v>
      </c>
      <c r="AG2169" s="11">
        <v>31469.200000000001</v>
      </c>
      <c r="AH2169" s="11">
        <v>31571.9</v>
      </c>
      <c r="AI2169" s="11">
        <v>31674.6</v>
      </c>
      <c r="AJ2169" s="11">
        <v>31777.4</v>
      </c>
      <c r="AK2169" s="11">
        <v>31880.1</v>
      </c>
    </row>
    <row r="2170" spans="1:37" s="11" customFormat="1" hidden="1" x14ac:dyDescent="0.3">
      <c r="A2170" s="11" t="str">
        <f t="shared" si="47"/>
        <v>SDGbaseTRA_RurCUG_v6_3P_WAgePoptotal</v>
      </c>
      <c r="B2170" s="103" t="s">
        <v>220</v>
      </c>
      <c r="C2170" s="104" t="s">
        <v>297</v>
      </c>
      <c r="D2170" s="105" t="s">
        <v>208</v>
      </c>
      <c r="E2170" s="11" t="s">
        <v>1</v>
      </c>
      <c r="G2170" s="11">
        <v>38959.5</v>
      </c>
      <c r="H2170" s="11">
        <v>39520.300000000003</v>
      </c>
      <c r="I2170" s="11">
        <v>40081.1</v>
      </c>
      <c r="J2170" s="11">
        <v>40641.9</v>
      </c>
      <c r="K2170" s="11">
        <v>41202.699999999997</v>
      </c>
      <c r="L2170" s="11">
        <v>41763.4</v>
      </c>
      <c r="M2170" s="11">
        <v>42323.7</v>
      </c>
      <c r="N2170" s="11">
        <v>42884</v>
      </c>
      <c r="O2170" s="11">
        <v>43444.3</v>
      </c>
      <c r="P2170" s="11">
        <v>44004.6</v>
      </c>
      <c r="Q2170" s="11">
        <v>44564.9</v>
      </c>
      <c r="R2170" s="11">
        <v>45043.1</v>
      </c>
      <c r="S2170" s="11">
        <v>45521.2</v>
      </c>
      <c r="T2170" s="11">
        <v>45999.4</v>
      </c>
      <c r="U2170" s="11">
        <v>46477.5</v>
      </c>
      <c r="V2170" s="11">
        <v>46955.7</v>
      </c>
      <c r="W2170" s="11">
        <v>47333.3</v>
      </c>
      <c r="X2170" s="11">
        <v>47710.9</v>
      </c>
      <c r="Y2170" s="11">
        <v>48088.6</v>
      </c>
      <c r="Z2170" s="11">
        <v>48466.2</v>
      </c>
      <c r="AA2170" s="11">
        <v>48843.8</v>
      </c>
      <c r="AB2170" s="11">
        <v>49135.8</v>
      </c>
      <c r="AC2170" s="11">
        <v>49427.8</v>
      </c>
      <c r="AD2170" s="11">
        <v>49719.8</v>
      </c>
      <c r="AE2170" s="11">
        <v>50011.8</v>
      </c>
      <c r="AF2170" s="11">
        <v>50303.8</v>
      </c>
      <c r="AG2170" s="11">
        <v>50468.5</v>
      </c>
      <c r="AH2170" s="11">
        <v>50633.3</v>
      </c>
      <c r="AI2170" s="11">
        <v>50798</v>
      </c>
      <c r="AJ2170" s="11">
        <v>50962.7</v>
      </c>
      <c r="AK2170" s="11">
        <v>51127.5</v>
      </c>
    </row>
    <row r="2171" spans="1:37" s="11" customFormat="1" hidden="1" x14ac:dyDescent="0.3">
      <c r="A2171" s="11" t="str">
        <f t="shared" si="47"/>
        <v>SDGbaseTRA_RurCUG_v6_3C_BroadUnEmpRatetotal</v>
      </c>
      <c r="B2171" s="103" t="s">
        <v>220</v>
      </c>
      <c r="C2171" s="104" t="s">
        <v>297</v>
      </c>
      <c r="D2171" s="105" t="s">
        <v>209</v>
      </c>
      <c r="E2171" s="11" t="s">
        <v>1</v>
      </c>
      <c r="G2171" s="11">
        <v>0.37500919539713001</v>
      </c>
      <c r="H2171" s="11">
        <v>0.36104891236368603</v>
      </c>
      <c r="I2171" s="11">
        <v>0.34565584751741002</v>
      </c>
      <c r="J2171" s="11">
        <v>0.33410178744239699</v>
      </c>
      <c r="K2171" s="11">
        <v>0.32404880822388799</v>
      </c>
      <c r="L2171" s="11">
        <v>0.31425869015226399</v>
      </c>
      <c r="M2171" s="11">
        <v>0.304328802717937</v>
      </c>
      <c r="N2171" s="11">
        <v>0.29410129435361998</v>
      </c>
      <c r="O2171" s="11">
        <v>0.28427719195685802</v>
      </c>
      <c r="P2171" s="11">
        <v>0.27303573471918602</v>
      </c>
      <c r="Q2171" s="11">
        <v>0.261155115145635</v>
      </c>
      <c r="R2171" s="11">
        <v>0.247110503938444</v>
      </c>
      <c r="S2171" s="11">
        <v>0.23223036766345301</v>
      </c>
      <c r="T2171" s="11">
        <v>0.21667541978186999</v>
      </c>
      <c r="U2171" s="11">
        <v>0.19976977615952299</v>
      </c>
      <c r="V2171" s="11">
        <v>0.182051065589144</v>
      </c>
      <c r="W2171" s="11">
        <v>0.16218753224712301</v>
      </c>
      <c r="X2171" s="11">
        <v>0.14212993091593901</v>
      </c>
      <c r="Y2171" s="11">
        <v>0.12290976752889</v>
      </c>
      <c r="Z2171" s="11">
        <v>0.104453987596582</v>
      </c>
      <c r="AA2171" s="11">
        <v>8.6650690938339894E-2</v>
      </c>
      <c r="AB2171" s="11">
        <v>6.6970967260705797E-2</v>
      </c>
      <c r="AC2171" s="11">
        <v>4.7043738378755001E-2</v>
      </c>
      <c r="AD2171" s="11">
        <v>2.6220928111598901E-2</v>
      </c>
      <c r="AE2171" s="11">
        <v>4.2871208852930404E-3</v>
      </c>
      <c r="AF2171" s="11">
        <v>-1.8894040713991499E-2</v>
      </c>
      <c r="AG2171" s="11">
        <v>-4.5508179144914597E-2</v>
      </c>
      <c r="AH2171" s="11">
        <v>-6.1330034888260603E-2</v>
      </c>
      <c r="AI2171" s="11">
        <v>-6.9489098089646303E-2</v>
      </c>
      <c r="AJ2171" s="11">
        <v>-7.3189276192577396E-2</v>
      </c>
      <c r="AK2171" s="11">
        <v>-7.3666366137276104E-2</v>
      </c>
    </row>
    <row r="2172" spans="1:37" s="11" customFormat="1" hidden="1" x14ac:dyDescent="0.3">
      <c r="A2172" s="11" t="str">
        <f t="shared" si="47"/>
        <v>SDGbaseTRA_RurCUG_v6_3C_LabForceParttotal</v>
      </c>
      <c r="B2172" s="103" t="s">
        <v>220</v>
      </c>
      <c r="C2172" s="104" t="s">
        <v>297</v>
      </c>
      <c r="D2172" s="105" t="s">
        <v>210</v>
      </c>
      <c r="E2172" s="11" t="s">
        <v>1</v>
      </c>
      <c r="G2172" s="11">
        <v>0.38970826414961901</v>
      </c>
      <c r="H2172" s="11">
        <v>0.39841337419469502</v>
      </c>
      <c r="I2172" s="11">
        <v>0.40801025739501601</v>
      </c>
      <c r="J2172" s="11">
        <v>0.41521498534304602</v>
      </c>
      <c r="K2172" s="11">
        <v>0.421483728945801</v>
      </c>
      <c r="L2172" s="11">
        <v>0.42758795016705697</v>
      </c>
      <c r="M2172" s="11">
        <v>0.43378013498328399</v>
      </c>
      <c r="N2172" s="11">
        <v>0.440157900125553</v>
      </c>
      <c r="O2172" s="11">
        <v>0.44628247811388499</v>
      </c>
      <c r="P2172" s="11">
        <v>0.453292482735002</v>
      </c>
      <c r="Q2172" s="11">
        <v>0.460701034778976</v>
      </c>
      <c r="R2172" s="11">
        <v>0.46945714136647099</v>
      </c>
      <c r="S2172" s="11">
        <v>0.478736947885677</v>
      </c>
      <c r="T2172" s="11">
        <v>0.48843478984740002</v>
      </c>
      <c r="U2172" s="11">
        <v>0.49897761385732298</v>
      </c>
      <c r="V2172" s="11">
        <v>0.51002462450413</v>
      </c>
      <c r="W2172" s="11">
        <v>0.52241125205719297</v>
      </c>
      <c r="X2172" s="11">
        <v>0.53491711944713005</v>
      </c>
      <c r="Y2172" s="11">
        <v>0.54690147017573199</v>
      </c>
      <c r="Z2172" s="11">
        <v>0.55841034322971395</v>
      </c>
      <c r="AA2172" s="11">
        <v>0.56951051907740202</v>
      </c>
      <c r="AB2172" s="11">
        <v>0.58178212445656796</v>
      </c>
      <c r="AC2172" s="11">
        <v>0.594208074606704</v>
      </c>
      <c r="AD2172" s="11">
        <v>0.60719051404884505</v>
      </c>
      <c r="AE2172" s="11">
        <v>0.62086764938403904</v>
      </c>
      <c r="AF2172" s="11">
        <v>0.63532257857369401</v>
      </c>
      <c r="AG2172" s="11">
        <v>0.651917651429053</v>
      </c>
      <c r="AH2172" s="11">
        <v>0.66178198396092403</v>
      </c>
      <c r="AI2172" s="11">
        <v>0.66686954971357704</v>
      </c>
      <c r="AJ2172" s="11">
        <v>0.66917892704432902</v>
      </c>
      <c r="AK2172" s="11">
        <v>0.66947515757846499</v>
      </c>
    </row>
    <row r="2173" spans="1:37" s="11" customFormat="1" hidden="1" x14ac:dyDescent="0.3">
      <c r="A2173" s="11" t="str">
        <f t="shared" si="47"/>
        <v>SDGbaseTRA_RurCUG_v6_3QVAXaawhe</v>
      </c>
      <c r="B2173" s="103" t="s">
        <v>220</v>
      </c>
      <c r="C2173" s="104" t="s">
        <v>297</v>
      </c>
      <c r="D2173" s="105" t="s">
        <v>211</v>
      </c>
      <c r="E2173" s="11" t="s">
        <v>4</v>
      </c>
      <c r="F2173" s="11">
        <v>2.6605426949921398</v>
      </c>
      <c r="G2173" s="11">
        <v>2.64427286958687</v>
      </c>
      <c r="H2173" s="11">
        <v>2.6994743133518901</v>
      </c>
      <c r="I2173" s="11">
        <v>2.73311384887469</v>
      </c>
      <c r="J2173" s="11">
        <v>2.7824971264104099</v>
      </c>
      <c r="K2173" s="11">
        <v>2.8271321187320599</v>
      </c>
      <c r="L2173" s="11">
        <v>2.8751707628173202</v>
      </c>
      <c r="M2173" s="11">
        <v>2.9199775022247101</v>
      </c>
      <c r="N2173" s="11">
        <v>2.9670555353307302</v>
      </c>
      <c r="O2173" s="11">
        <v>3.04463542498614</v>
      </c>
      <c r="P2173" s="11">
        <v>3.10485197538689</v>
      </c>
      <c r="Q2173" s="11">
        <v>3.1563517271517099</v>
      </c>
      <c r="R2173" s="11">
        <v>3.22394260986658</v>
      </c>
      <c r="S2173" s="11">
        <v>3.27315859548587</v>
      </c>
      <c r="T2173" s="11">
        <v>3.3225566976558301</v>
      </c>
      <c r="U2173" s="11">
        <v>3.3760647290409702</v>
      </c>
      <c r="V2173" s="11">
        <v>3.4207808713702899</v>
      </c>
      <c r="W2173" s="11">
        <v>3.46454610010302</v>
      </c>
      <c r="X2173" s="11">
        <v>3.5087666789427301</v>
      </c>
      <c r="Y2173" s="11">
        <v>3.5491084154050001</v>
      </c>
      <c r="Z2173" s="11">
        <v>3.5883572271328301</v>
      </c>
      <c r="AA2173" s="11">
        <v>3.62822278402545</v>
      </c>
      <c r="AB2173" s="11">
        <v>3.67997861639402</v>
      </c>
      <c r="AC2173" s="11">
        <v>3.72648767740352</v>
      </c>
      <c r="AD2173" s="11">
        <v>3.7747373413899199</v>
      </c>
      <c r="AE2173" s="11">
        <v>3.8248817097174199</v>
      </c>
      <c r="AF2173" s="11">
        <v>3.8776720981312098</v>
      </c>
      <c r="AG2173" s="11">
        <v>3.9266824689412299</v>
      </c>
      <c r="AH2173" s="11">
        <v>3.9245013902100898</v>
      </c>
      <c r="AI2173" s="11">
        <v>3.91709153776379</v>
      </c>
      <c r="AJ2173" s="11">
        <v>3.9118578828713502</v>
      </c>
      <c r="AK2173" s="11">
        <v>3.9033243256882999</v>
      </c>
    </row>
    <row r="2174" spans="1:37" s="11" customFormat="1" hidden="1" x14ac:dyDescent="0.3">
      <c r="A2174" s="11" t="str">
        <f t="shared" si="47"/>
        <v>SDGbaseTRA_RurCUG_v6_3QVAXaamai</v>
      </c>
      <c r="B2174" s="103" t="s">
        <v>220</v>
      </c>
      <c r="C2174" s="104" t="s">
        <v>297</v>
      </c>
      <c r="D2174" s="105" t="s">
        <v>211</v>
      </c>
      <c r="E2174" s="11" t="s">
        <v>5</v>
      </c>
      <c r="F2174" s="11">
        <v>11.9253026570291</v>
      </c>
      <c r="G2174" s="11">
        <v>11.797625633378599</v>
      </c>
      <c r="H2174" s="11">
        <v>12.0816263675071</v>
      </c>
      <c r="I2174" s="11">
        <v>12.2805412581362</v>
      </c>
      <c r="J2174" s="11">
        <v>12.5589366453006</v>
      </c>
      <c r="K2174" s="11">
        <v>12.789803751071201</v>
      </c>
      <c r="L2174" s="11">
        <v>13.030928244010701</v>
      </c>
      <c r="M2174" s="11">
        <v>13.2474158151926</v>
      </c>
      <c r="N2174" s="11">
        <v>13.480528563258799</v>
      </c>
      <c r="O2174" s="11">
        <v>13.927852932913</v>
      </c>
      <c r="P2174" s="11">
        <v>14.233902351567099</v>
      </c>
      <c r="Q2174" s="11">
        <v>14.4813770160192</v>
      </c>
      <c r="R2174" s="11">
        <v>14.799726929952801</v>
      </c>
      <c r="S2174" s="11">
        <v>15.0164794175005</v>
      </c>
      <c r="T2174" s="11">
        <v>15.2326017972506</v>
      </c>
      <c r="U2174" s="11">
        <v>15.469820012636101</v>
      </c>
      <c r="V2174" s="11">
        <v>15.6517585101197</v>
      </c>
      <c r="W2174" s="11">
        <v>15.821680868868</v>
      </c>
      <c r="X2174" s="11">
        <v>15.99741743785</v>
      </c>
      <c r="Y2174" s="11">
        <v>16.1583053237235</v>
      </c>
      <c r="Z2174" s="11">
        <v>16.309713590917099</v>
      </c>
      <c r="AA2174" s="11">
        <v>16.470494554065699</v>
      </c>
      <c r="AB2174" s="11">
        <v>16.712129699429202</v>
      </c>
      <c r="AC2174" s="11">
        <v>16.9217534997481</v>
      </c>
      <c r="AD2174" s="11">
        <v>17.1349998511186</v>
      </c>
      <c r="AE2174" s="11">
        <v>17.352881490512001</v>
      </c>
      <c r="AF2174" s="11">
        <v>17.577330871767199</v>
      </c>
      <c r="AG2174" s="11">
        <v>17.746321060102598</v>
      </c>
      <c r="AH2174" s="11">
        <v>17.687808804563801</v>
      </c>
      <c r="AI2174" s="11">
        <v>17.5938617641009</v>
      </c>
      <c r="AJ2174" s="11">
        <v>17.505739144971901</v>
      </c>
      <c r="AK2174" s="11">
        <v>17.396121762509502</v>
      </c>
    </row>
    <row r="2175" spans="1:37" s="11" customFormat="1" hidden="1" x14ac:dyDescent="0.3">
      <c r="A2175" s="11" t="str">
        <f t="shared" si="47"/>
        <v>SDGbaseTRA_RurCUG_v6_3QVAXaaoce</v>
      </c>
      <c r="B2175" s="103" t="s">
        <v>220</v>
      </c>
      <c r="C2175" s="104" t="s">
        <v>297</v>
      </c>
      <c r="D2175" s="105" t="s">
        <v>211</v>
      </c>
      <c r="E2175" s="11" t="s">
        <v>6</v>
      </c>
      <c r="F2175" s="11">
        <v>0.81587985557138398</v>
      </c>
      <c r="G2175" s="11">
        <v>0.81297078616281104</v>
      </c>
      <c r="H2175" s="11">
        <v>0.82930858178431099</v>
      </c>
      <c r="I2175" s="11">
        <v>0.839396795269026</v>
      </c>
      <c r="J2175" s="11">
        <v>0.85423041226952301</v>
      </c>
      <c r="K2175" s="11">
        <v>0.86815515961914702</v>
      </c>
      <c r="L2175" s="11">
        <v>0.883384145192885</v>
      </c>
      <c r="M2175" s="11">
        <v>0.89843448338450704</v>
      </c>
      <c r="N2175" s="11">
        <v>0.91453645527316796</v>
      </c>
      <c r="O2175" s="11">
        <v>0.93972866575997904</v>
      </c>
      <c r="P2175" s="11">
        <v>0.96111128744450103</v>
      </c>
      <c r="Q2175" s="11">
        <v>0.98001607631143095</v>
      </c>
      <c r="R2175" s="11">
        <v>1.0025001830881399</v>
      </c>
      <c r="S2175" s="11">
        <v>1.0201394402737001</v>
      </c>
      <c r="T2175" s="11">
        <v>1.037783132503</v>
      </c>
      <c r="U2175" s="11">
        <v>1.0565882462142</v>
      </c>
      <c r="V2175" s="11">
        <v>1.0722547704607801</v>
      </c>
      <c r="W2175" s="11">
        <v>1.0876351990659601</v>
      </c>
      <c r="X2175" s="11">
        <v>1.10349316192184</v>
      </c>
      <c r="Y2175" s="11">
        <v>1.1181509456093199</v>
      </c>
      <c r="Z2175" s="11">
        <v>1.13256124225113</v>
      </c>
      <c r="AA2175" s="11">
        <v>1.1473981004993901</v>
      </c>
      <c r="AB2175" s="11">
        <v>1.1660786637443501</v>
      </c>
      <c r="AC2175" s="11">
        <v>1.18313759640993</v>
      </c>
      <c r="AD2175" s="11">
        <v>1.2001696392735599</v>
      </c>
      <c r="AE2175" s="11">
        <v>1.21736595678493</v>
      </c>
      <c r="AF2175" s="11">
        <v>1.23495765006293</v>
      </c>
      <c r="AG2175" s="11">
        <v>1.2510700042228999</v>
      </c>
      <c r="AH2175" s="11">
        <v>1.25305686807311</v>
      </c>
      <c r="AI2175" s="11">
        <v>1.25327744732768</v>
      </c>
      <c r="AJ2175" s="11">
        <v>1.25379970319433</v>
      </c>
      <c r="AK2175" s="11">
        <v>1.25320343521591</v>
      </c>
    </row>
    <row r="2176" spans="1:37" s="11" customFormat="1" hidden="1" x14ac:dyDescent="0.3">
      <c r="A2176" s="11" t="str">
        <f t="shared" si="47"/>
        <v>SDGbaseTRA_RurCUG_v6_3QVAXaaveg</v>
      </c>
      <c r="B2176" s="103" t="s">
        <v>220</v>
      </c>
      <c r="C2176" s="104" t="s">
        <v>297</v>
      </c>
      <c r="D2176" s="105" t="s">
        <v>211</v>
      </c>
      <c r="E2176" s="11" t="s">
        <v>7</v>
      </c>
      <c r="F2176" s="11">
        <v>6.7349634382759103</v>
      </c>
      <c r="G2176" s="11">
        <v>6.4286567727221602</v>
      </c>
      <c r="H2176" s="11">
        <v>6.5352502417974403</v>
      </c>
      <c r="I2176" s="11">
        <v>6.6304490378753904</v>
      </c>
      <c r="J2176" s="11">
        <v>6.77855220476442</v>
      </c>
      <c r="K2176" s="11">
        <v>6.8772712144929899</v>
      </c>
      <c r="L2176" s="11">
        <v>6.9770765134939499</v>
      </c>
      <c r="M2176" s="11">
        <v>7.0549055617570202</v>
      </c>
      <c r="N2176" s="11">
        <v>7.1443728793383503</v>
      </c>
      <c r="O2176" s="11">
        <v>7.3121881656663703</v>
      </c>
      <c r="P2176" s="11">
        <v>7.4215901982743198</v>
      </c>
      <c r="Q2176" s="11">
        <v>7.5136321891220197</v>
      </c>
      <c r="R2176" s="11">
        <v>7.7018895248156598</v>
      </c>
      <c r="S2176" s="11">
        <v>7.8025207570914104</v>
      </c>
      <c r="T2176" s="11">
        <v>7.90273528720199</v>
      </c>
      <c r="U2176" s="11">
        <v>8.0166223279072693</v>
      </c>
      <c r="V2176" s="11">
        <v>8.1159081967840496</v>
      </c>
      <c r="W2176" s="11">
        <v>8.2038761216414997</v>
      </c>
      <c r="X2176" s="11">
        <v>8.2822157765614808</v>
      </c>
      <c r="Y2176" s="11">
        <v>8.3561545283507304</v>
      </c>
      <c r="Z2176" s="11">
        <v>8.4295257178849408</v>
      </c>
      <c r="AA2176" s="11">
        <v>8.4953730788234001</v>
      </c>
      <c r="AB2176" s="11">
        <v>8.6122783421202804</v>
      </c>
      <c r="AC2176" s="11">
        <v>8.72742454617417</v>
      </c>
      <c r="AD2176" s="11">
        <v>8.8704520380316705</v>
      </c>
      <c r="AE2176" s="11">
        <v>9.0280123902540801</v>
      </c>
      <c r="AF2176" s="11">
        <v>9.2007972593140703</v>
      </c>
      <c r="AG2176" s="11">
        <v>9.3700423882065902</v>
      </c>
      <c r="AH2176" s="11">
        <v>9.3646944656520397</v>
      </c>
      <c r="AI2176" s="11">
        <v>9.34866903352912</v>
      </c>
      <c r="AJ2176" s="11">
        <v>9.33508959905976</v>
      </c>
      <c r="AK2176" s="11">
        <v>9.3064453178807796</v>
      </c>
    </row>
    <row r="2177" spans="1:37" s="11" customFormat="1" hidden="1" x14ac:dyDescent="0.3">
      <c r="A2177" s="11" t="str">
        <f t="shared" si="47"/>
        <v>SDGbaseTRA_RurCUG_v6_3QVAXaaofr</v>
      </c>
      <c r="B2177" s="103" t="s">
        <v>220</v>
      </c>
      <c r="C2177" s="104" t="s">
        <v>297</v>
      </c>
      <c r="D2177" s="105" t="s">
        <v>211</v>
      </c>
      <c r="E2177" s="11" t="s">
        <v>8</v>
      </c>
      <c r="F2177" s="11">
        <v>12.999968868332401</v>
      </c>
      <c r="G2177" s="11">
        <v>12.572931894228899</v>
      </c>
      <c r="H2177" s="11">
        <v>12.9565041481956</v>
      </c>
      <c r="I2177" s="11">
        <v>13.1619709128328</v>
      </c>
      <c r="J2177" s="11">
        <v>13.517600085605</v>
      </c>
      <c r="K2177" s="11">
        <v>13.8147427596036</v>
      </c>
      <c r="L2177" s="11">
        <v>14.121110043760501</v>
      </c>
      <c r="M2177" s="11">
        <v>14.387244916817</v>
      </c>
      <c r="N2177" s="11">
        <v>14.671967432513499</v>
      </c>
      <c r="O2177" s="11">
        <v>15.4943034677447</v>
      </c>
      <c r="P2177" s="11">
        <v>15.907735846360801</v>
      </c>
      <c r="Q2177" s="11">
        <v>16.200117195499601</v>
      </c>
      <c r="R2177" s="11">
        <v>16.636572845337898</v>
      </c>
      <c r="S2177" s="11">
        <v>16.937537649705501</v>
      </c>
      <c r="T2177" s="11">
        <v>17.252089751808398</v>
      </c>
      <c r="U2177" s="11">
        <v>17.599374894245301</v>
      </c>
      <c r="V2177" s="11">
        <v>17.910234419494198</v>
      </c>
      <c r="W2177" s="11">
        <v>18.201190798399601</v>
      </c>
      <c r="X2177" s="11">
        <v>18.456642143550798</v>
      </c>
      <c r="Y2177" s="11">
        <v>18.693210807624201</v>
      </c>
      <c r="Z2177" s="11">
        <v>18.9011228665963</v>
      </c>
      <c r="AA2177" s="11">
        <v>19.124850676029801</v>
      </c>
      <c r="AB2177" s="11">
        <v>19.555510792899</v>
      </c>
      <c r="AC2177" s="11">
        <v>19.940003263643401</v>
      </c>
      <c r="AD2177" s="11">
        <v>20.348379828302701</v>
      </c>
      <c r="AE2177" s="11">
        <v>20.771330067616798</v>
      </c>
      <c r="AF2177" s="11">
        <v>21.228555837745098</v>
      </c>
      <c r="AG2177" s="11">
        <v>21.668035203611598</v>
      </c>
      <c r="AH2177" s="11">
        <v>21.659813484017999</v>
      </c>
      <c r="AI2177" s="11">
        <v>21.495666393092101</v>
      </c>
      <c r="AJ2177" s="11">
        <v>21.349224207865099</v>
      </c>
      <c r="AK2177" s="11">
        <v>21.164871013889801</v>
      </c>
    </row>
    <row r="2178" spans="1:37" s="11" customFormat="1" hidden="1" x14ac:dyDescent="0.3">
      <c r="A2178" s="11" t="str">
        <f t="shared" si="47"/>
        <v>SDGbaseTRA_RurCUG_v6_3QVAXaagra</v>
      </c>
      <c r="B2178" s="103" t="s">
        <v>220</v>
      </c>
      <c r="C2178" s="104" t="s">
        <v>297</v>
      </c>
      <c r="D2178" s="105" t="s">
        <v>211</v>
      </c>
      <c r="E2178" s="11" t="s">
        <v>9</v>
      </c>
      <c r="F2178" s="11">
        <v>6.1969723289684602</v>
      </c>
      <c r="G2178" s="11">
        <v>6.0245744226366602</v>
      </c>
      <c r="H2178" s="11">
        <v>6.2708999497555604</v>
      </c>
      <c r="I2178" s="11">
        <v>6.3296117413459498</v>
      </c>
      <c r="J2178" s="11">
        <v>6.5070577346532597</v>
      </c>
      <c r="K2178" s="11">
        <v>6.6828255154315901</v>
      </c>
      <c r="L2178" s="11">
        <v>6.8700314209006104</v>
      </c>
      <c r="M2178" s="11">
        <v>7.0653495400508399</v>
      </c>
      <c r="N2178" s="11">
        <v>7.2755473037333998</v>
      </c>
      <c r="O2178" s="11">
        <v>7.8299967394494097</v>
      </c>
      <c r="P2178" s="11">
        <v>8.1348464327098107</v>
      </c>
      <c r="Q2178" s="11">
        <v>8.3595237478663798</v>
      </c>
      <c r="R2178" s="11">
        <v>8.6598397680700998</v>
      </c>
      <c r="S2178" s="11">
        <v>8.8932207541908994</v>
      </c>
      <c r="T2178" s="11">
        <v>9.1439999350255992</v>
      </c>
      <c r="U2178" s="11">
        <v>9.4149644404562807</v>
      </c>
      <c r="V2178" s="11">
        <v>9.6480790088978399</v>
      </c>
      <c r="W2178" s="11">
        <v>9.8963977673315</v>
      </c>
      <c r="X2178" s="11">
        <v>10.156849593503599</v>
      </c>
      <c r="Y2178" s="11">
        <v>10.3841418304062</v>
      </c>
      <c r="Z2178" s="11">
        <v>10.590818855696799</v>
      </c>
      <c r="AA2178" s="11">
        <v>10.8198906991387</v>
      </c>
      <c r="AB2178" s="11">
        <v>11.2290856891864</v>
      </c>
      <c r="AC2178" s="11">
        <v>11.567526970411</v>
      </c>
      <c r="AD2178" s="11">
        <v>11.8619766403176</v>
      </c>
      <c r="AE2178" s="11">
        <v>12.139498478223</v>
      </c>
      <c r="AF2178" s="11">
        <v>12.422569566945899</v>
      </c>
      <c r="AG2178" s="11">
        <v>12.680694960000199</v>
      </c>
      <c r="AH2178" s="11">
        <v>12.703350029787</v>
      </c>
      <c r="AI2178" s="11">
        <v>12.6118226723621</v>
      </c>
      <c r="AJ2178" s="11">
        <v>12.5068279202599</v>
      </c>
      <c r="AK2178" s="11">
        <v>12.376650848527699</v>
      </c>
    </row>
    <row r="2179" spans="1:37" s="11" customFormat="1" hidden="1" x14ac:dyDescent="0.3">
      <c r="A2179" s="11" t="str">
        <f t="shared" si="47"/>
        <v>SDGbaseTRA_RurCUG_v6_3QVAXaaoil</v>
      </c>
      <c r="B2179" s="103" t="s">
        <v>220</v>
      </c>
      <c r="C2179" s="104" t="s">
        <v>297</v>
      </c>
      <c r="D2179" s="105" t="s">
        <v>211</v>
      </c>
      <c r="E2179" s="11" t="s">
        <v>10</v>
      </c>
      <c r="F2179" s="11">
        <v>5.4472049614464702</v>
      </c>
      <c r="G2179" s="11">
        <v>5.34772734428714</v>
      </c>
      <c r="H2179" s="11">
        <v>5.4496482814549498</v>
      </c>
      <c r="I2179" s="11">
        <v>5.5223422330288603</v>
      </c>
      <c r="J2179" s="11">
        <v>5.6328441133264304</v>
      </c>
      <c r="K2179" s="11">
        <v>5.7273027553685001</v>
      </c>
      <c r="L2179" s="11">
        <v>5.8287874274600897</v>
      </c>
      <c r="M2179" s="11">
        <v>5.9215076215837996</v>
      </c>
      <c r="N2179" s="11">
        <v>6.0208277520133402</v>
      </c>
      <c r="O2179" s="11">
        <v>6.1679561998124601</v>
      </c>
      <c r="P2179" s="11">
        <v>6.2920069725499603</v>
      </c>
      <c r="Q2179" s="11">
        <v>6.4054237925631101</v>
      </c>
      <c r="R2179" s="11">
        <v>6.5721428597222999</v>
      </c>
      <c r="S2179" s="11">
        <v>6.68995096004977</v>
      </c>
      <c r="T2179" s="11">
        <v>6.8085851316545503</v>
      </c>
      <c r="U2179" s="11">
        <v>6.9365078092570602</v>
      </c>
      <c r="V2179" s="11">
        <v>7.0466584281313303</v>
      </c>
      <c r="W2179" s="11">
        <v>7.1563745951992601</v>
      </c>
      <c r="X2179" s="11">
        <v>7.2696687162412301</v>
      </c>
      <c r="Y2179" s="11">
        <v>7.3754141670155597</v>
      </c>
      <c r="Z2179" s="11">
        <v>7.4821771237721597</v>
      </c>
      <c r="AA2179" s="11">
        <v>7.5888514589355296</v>
      </c>
      <c r="AB2179" s="11">
        <v>7.7184442405674698</v>
      </c>
      <c r="AC2179" s="11">
        <v>7.8364735364108098</v>
      </c>
      <c r="AD2179" s="11">
        <v>7.9607028325848299</v>
      </c>
      <c r="AE2179" s="11">
        <v>8.0897428324451202</v>
      </c>
      <c r="AF2179" s="11">
        <v>8.2251412659301693</v>
      </c>
      <c r="AG2179" s="11">
        <v>8.3548360845868501</v>
      </c>
      <c r="AH2179" s="11">
        <v>8.3734655247413805</v>
      </c>
      <c r="AI2179" s="11">
        <v>8.3872093743856002</v>
      </c>
      <c r="AJ2179" s="11">
        <v>8.4027439570865905</v>
      </c>
      <c r="AK2179" s="11">
        <v>8.4086676360560002</v>
      </c>
    </row>
    <row r="2180" spans="1:37" s="11" customFormat="1" hidden="1" x14ac:dyDescent="0.3">
      <c r="A2180" s="11" t="str">
        <f t="shared" si="47"/>
        <v>SDGbaseTRA_RurCUG_v6_3QVAXaatub</v>
      </c>
      <c r="B2180" s="103" t="s">
        <v>220</v>
      </c>
      <c r="C2180" s="104" t="s">
        <v>297</v>
      </c>
      <c r="D2180" s="105" t="s">
        <v>211</v>
      </c>
      <c r="E2180" s="11" t="s">
        <v>11</v>
      </c>
      <c r="F2180" s="11">
        <v>2.9478456812017</v>
      </c>
      <c r="G2180" s="11">
        <v>2.8203792778127701</v>
      </c>
      <c r="H2180" s="11">
        <v>2.8712598905662401</v>
      </c>
      <c r="I2180" s="11">
        <v>2.9141015324344801</v>
      </c>
      <c r="J2180" s="11">
        <v>2.98071308797648</v>
      </c>
      <c r="K2180" s="11">
        <v>3.0271955093048701</v>
      </c>
      <c r="L2180" s="11">
        <v>3.07542940793713</v>
      </c>
      <c r="M2180" s="11">
        <v>3.1160436789385901</v>
      </c>
      <c r="N2180" s="11">
        <v>3.1622469720709301</v>
      </c>
      <c r="O2180" s="11">
        <v>3.2447462365867601</v>
      </c>
      <c r="P2180" s="11">
        <v>3.30045066402332</v>
      </c>
      <c r="Q2180" s="11">
        <v>3.3475085957749098</v>
      </c>
      <c r="R2180" s="11">
        <v>3.4354380025550499</v>
      </c>
      <c r="S2180" s="11">
        <v>3.4848049990507302</v>
      </c>
      <c r="T2180" s="11">
        <v>3.53404622638211</v>
      </c>
      <c r="U2180" s="11">
        <v>3.5898889973266002</v>
      </c>
      <c r="V2180" s="11">
        <v>3.6370870982169401</v>
      </c>
      <c r="W2180" s="11">
        <v>3.6785055931749802</v>
      </c>
      <c r="X2180" s="11">
        <v>3.7151550456218398</v>
      </c>
      <c r="Y2180" s="11">
        <v>3.7484092265601099</v>
      </c>
      <c r="Z2180" s="11">
        <v>3.7807790883683201</v>
      </c>
      <c r="AA2180" s="11">
        <v>3.8099126002574502</v>
      </c>
      <c r="AB2180" s="11">
        <v>3.86394973181336</v>
      </c>
      <c r="AC2180" s="11">
        <v>3.9172641344433199</v>
      </c>
      <c r="AD2180" s="11">
        <v>3.9831996265940499</v>
      </c>
      <c r="AE2180" s="11">
        <v>4.0562253229017697</v>
      </c>
      <c r="AF2180" s="11">
        <v>4.1365336890067503</v>
      </c>
      <c r="AG2180" s="11">
        <v>4.2058957135190598</v>
      </c>
      <c r="AH2180" s="11">
        <v>4.1824862747173102</v>
      </c>
      <c r="AI2180" s="11">
        <v>4.1531744928138199</v>
      </c>
      <c r="AJ2180" s="11">
        <v>4.1262740681867998</v>
      </c>
      <c r="AK2180" s="11">
        <v>4.0933020888415399</v>
      </c>
    </row>
    <row r="2181" spans="1:37" s="11" customFormat="1" hidden="1" x14ac:dyDescent="0.3">
      <c r="A2181" s="11" t="str">
        <f t="shared" si="47"/>
        <v>SDGbaseTRA_RurCUG_v6_3QVAXaapul</v>
      </c>
      <c r="B2181" s="103" t="s">
        <v>220</v>
      </c>
      <c r="C2181" s="104" t="s">
        <v>297</v>
      </c>
      <c r="D2181" s="105" t="s">
        <v>211</v>
      </c>
      <c r="E2181" s="11" t="s">
        <v>12</v>
      </c>
      <c r="F2181" s="11">
        <v>0.52449157567985805</v>
      </c>
      <c r="G2181" s="11">
        <v>0.51545197279167998</v>
      </c>
      <c r="H2181" s="11">
        <v>0.52490665577070905</v>
      </c>
      <c r="I2181" s="11">
        <v>0.53225907083089896</v>
      </c>
      <c r="J2181" s="11">
        <v>0.54261807469995205</v>
      </c>
      <c r="K2181" s="11">
        <v>0.55092481669358995</v>
      </c>
      <c r="L2181" s="11">
        <v>0.55958143581192199</v>
      </c>
      <c r="M2181" s="11">
        <v>0.56639606793610497</v>
      </c>
      <c r="N2181" s="11">
        <v>0.57352264252013996</v>
      </c>
      <c r="O2181" s="11">
        <v>0.58384726817148103</v>
      </c>
      <c r="P2181" s="11">
        <v>0.59202341661097801</v>
      </c>
      <c r="Q2181" s="11">
        <v>0.59936939151383695</v>
      </c>
      <c r="R2181" s="11">
        <v>0.61227896673790405</v>
      </c>
      <c r="S2181" s="11">
        <v>0.62034581066184802</v>
      </c>
      <c r="T2181" s="11">
        <v>0.62838580213809803</v>
      </c>
      <c r="U2181" s="11">
        <v>0.63733034908396202</v>
      </c>
      <c r="V2181" s="11">
        <v>0.64498953393641201</v>
      </c>
      <c r="W2181" s="11">
        <v>0.65221972039063603</v>
      </c>
      <c r="X2181" s="11">
        <v>0.65930920201158305</v>
      </c>
      <c r="Y2181" s="11">
        <v>0.66605476310879197</v>
      </c>
      <c r="Z2181" s="11">
        <v>0.67302516881909802</v>
      </c>
      <c r="AA2181" s="11">
        <v>0.67975780462337398</v>
      </c>
      <c r="AB2181" s="11">
        <v>0.68800017168382799</v>
      </c>
      <c r="AC2181" s="11">
        <v>0.69562468049956905</v>
      </c>
      <c r="AD2181" s="11">
        <v>0.704554806797003</v>
      </c>
      <c r="AE2181" s="11">
        <v>0.71432740720722299</v>
      </c>
      <c r="AF2181" s="11">
        <v>0.72494998997020599</v>
      </c>
      <c r="AG2181" s="11">
        <v>0.73574805537499599</v>
      </c>
      <c r="AH2181" s="11">
        <v>0.73598936405194604</v>
      </c>
      <c r="AI2181" s="11">
        <v>0.73642372166567505</v>
      </c>
      <c r="AJ2181" s="11">
        <v>0.73748631919062901</v>
      </c>
      <c r="AK2181" s="11">
        <v>0.737935839612613</v>
      </c>
    </row>
    <row r="2182" spans="1:37" s="11" customFormat="1" hidden="1" x14ac:dyDescent="0.3">
      <c r="A2182" s="11" t="str">
        <f t="shared" si="47"/>
        <v>SDGbaseTRA_RurCUG_v6_3QVAXaasug</v>
      </c>
      <c r="B2182" s="103" t="s">
        <v>220</v>
      </c>
      <c r="C2182" s="104" t="s">
        <v>297</v>
      </c>
      <c r="D2182" s="105" t="s">
        <v>211</v>
      </c>
      <c r="E2182" s="11" t="s">
        <v>13</v>
      </c>
      <c r="F2182" s="11">
        <v>3.8233471543033799</v>
      </c>
      <c r="G2182" s="11">
        <v>3.7357351704224202</v>
      </c>
      <c r="H2182" s="11">
        <v>3.8019977066521999</v>
      </c>
      <c r="I2182" s="11">
        <v>3.8553879155931399</v>
      </c>
      <c r="J2182" s="11">
        <v>3.9342391026265502</v>
      </c>
      <c r="K2182" s="11">
        <v>3.9923862452933201</v>
      </c>
      <c r="L2182" s="11">
        <v>4.0515388215604702</v>
      </c>
      <c r="M2182" s="11">
        <v>4.1021900039433499</v>
      </c>
      <c r="N2182" s="11">
        <v>4.1530057083866998</v>
      </c>
      <c r="O2182" s="11">
        <v>4.2775200998313698</v>
      </c>
      <c r="P2182" s="11">
        <v>4.3416258935435703</v>
      </c>
      <c r="Q2182" s="11">
        <v>4.3865242115855301</v>
      </c>
      <c r="R2182" s="11">
        <v>4.4708680910631902</v>
      </c>
      <c r="S2182" s="11">
        <v>4.5239232947890802</v>
      </c>
      <c r="T2182" s="11">
        <v>4.5772629978009096</v>
      </c>
      <c r="U2182" s="11">
        <v>4.6338445997425897</v>
      </c>
      <c r="V2182" s="11">
        <v>4.6744492941869504</v>
      </c>
      <c r="W2182" s="11">
        <v>4.72204364800369</v>
      </c>
      <c r="X2182" s="11">
        <v>4.7803714723174604</v>
      </c>
      <c r="Y2182" s="11">
        <v>4.8267797636968499</v>
      </c>
      <c r="Z2182" s="11">
        <v>4.8703441164188197</v>
      </c>
      <c r="AA2182" s="11">
        <v>4.9196523964653096</v>
      </c>
      <c r="AB2182" s="11">
        <v>4.99198680967383</v>
      </c>
      <c r="AC2182" s="11">
        <v>5.0442770645408102</v>
      </c>
      <c r="AD2182" s="11">
        <v>5.0922442859810104</v>
      </c>
      <c r="AE2182" s="11">
        <v>5.1388628648319301</v>
      </c>
      <c r="AF2182" s="11">
        <v>5.1902670493447101</v>
      </c>
      <c r="AG2182" s="11">
        <v>5.2465688792691401</v>
      </c>
      <c r="AH2182" s="11">
        <v>5.2463862007896198</v>
      </c>
      <c r="AI2182" s="11">
        <v>5.2396756160578599</v>
      </c>
      <c r="AJ2182" s="11">
        <v>5.2370792206675301</v>
      </c>
      <c r="AK2182" s="11">
        <v>5.2271738546630901</v>
      </c>
    </row>
    <row r="2183" spans="1:37" s="11" customFormat="1" hidden="1" x14ac:dyDescent="0.3">
      <c r="A2183" s="11" t="str">
        <f t="shared" si="47"/>
        <v>SDGbaseTRA_RurCUG_v6_3QVAXaaoth</v>
      </c>
      <c r="B2183" s="103" t="s">
        <v>220</v>
      </c>
      <c r="C2183" s="104" t="s">
        <v>297</v>
      </c>
      <c r="D2183" s="105" t="s">
        <v>211</v>
      </c>
      <c r="E2183" s="11" t="s">
        <v>14</v>
      </c>
      <c r="F2183" s="11">
        <v>7.2867372761350104</v>
      </c>
      <c r="G2183" s="11">
        <v>7.3012632648317899</v>
      </c>
      <c r="H2183" s="11">
        <v>7.4096164847777697</v>
      </c>
      <c r="I2183" s="11">
        <v>7.4646076893568596</v>
      </c>
      <c r="J2183" s="11">
        <v>7.5412794131899696</v>
      </c>
      <c r="K2183" s="11">
        <v>7.6221570252141397</v>
      </c>
      <c r="L2183" s="11">
        <v>7.7168596675141101</v>
      </c>
      <c r="M2183" s="11">
        <v>7.8260984121020902</v>
      </c>
      <c r="N2183" s="11">
        <v>7.9504128218268901</v>
      </c>
      <c r="O2183" s="11">
        <v>8.1225641249863507</v>
      </c>
      <c r="P2183" s="11">
        <v>8.29387634774627</v>
      </c>
      <c r="Q2183" s="11">
        <v>8.4557602789395307</v>
      </c>
      <c r="R2183" s="11">
        <v>8.6205249162473692</v>
      </c>
      <c r="S2183" s="11">
        <v>8.7695000482881102</v>
      </c>
      <c r="T2183" s="11">
        <v>8.9216751295431997</v>
      </c>
      <c r="U2183" s="11">
        <v>9.0837971269332201</v>
      </c>
      <c r="V2183" s="11">
        <v>9.2311198193130899</v>
      </c>
      <c r="W2183" s="11">
        <v>9.3823527437580196</v>
      </c>
      <c r="X2183" s="11">
        <v>9.5407157630986603</v>
      </c>
      <c r="Y2183" s="11">
        <v>9.6934166642040793</v>
      </c>
      <c r="Z2183" s="11">
        <v>9.8449543447729102</v>
      </c>
      <c r="AA2183" s="11">
        <v>9.9982285410267995</v>
      </c>
      <c r="AB2183" s="11">
        <v>10.1628411708248</v>
      </c>
      <c r="AC2183" s="11">
        <v>10.319414254303</v>
      </c>
      <c r="AD2183" s="11">
        <v>10.4750625234434</v>
      </c>
      <c r="AE2183" s="11">
        <v>10.6321848085736</v>
      </c>
      <c r="AF2183" s="11">
        <v>10.7928566376702</v>
      </c>
      <c r="AG2183" s="11">
        <v>10.9539121502608</v>
      </c>
      <c r="AH2183" s="11">
        <v>11.024083700486001</v>
      </c>
      <c r="AI2183" s="11">
        <v>11.082467495387201</v>
      </c>
      <c r="AJ2183" s="11">
        <v>11.141698592931601</v>
      </c>
      <c r="AK2183" s="11">
        <v>11.195280405416399</v>
      </c>
    </row>
    <row r="2184" spans="1:37" s="11" customFormat="1" hidden="1" x14ac:dyDescent="0.3">
      <c r="A2184" s="11" t="str">
        <f t="shared" si="47"/>
        <v>SDGbaseTRA_RurCUG_v6_3QVAXalani</v>
      </c>
      <c r="B2184" s="103" t="s">
        <v>220</v>
      </c>
      <c r="C2184" s="104" t="s">
        <v>297</v>
      </c>
      <c r="D2184" s="105" t="s">
        <v>211</v>
      </c>
      <c r="E2184" s="11" t="s">
        <v>15</v>
      </c>
      <c r="F2184" s="11">
        <v>27.548737505234399</v>
      </c>
      <c r="G2184" s="11">
        <v>27.710598770362601</v>
      </c>
      <c r="H2184" s="11">
        <v>28.2280416386584</v>
      </c>
      <c r="I2184" s="11">
        <v>28.402387087239099</v>
      </c>
      <c r="J2184" s="11">
        <v>28.860482780432399</v>
      </c>
      <c r="K2184" s="11">
        <v>29.497032978657401</v>
      </c>
      <c r="L2184" s="11">
        <v>30.308921940610499</v>
      </c>
      <c r="M2184" s="11">
        <v>31.177924617913298</v>
      </c>
      <c r="N2184" s="11">
        <v>32.116093084511299</v>
      </c>
      <c r="O2184" s="11">
        <v>33.484384254422402</v>
      </c>
      <c r="P2184" s="11">
        <v>34.830134824187397</v>
      </c>
      <c r="Q2184" s="11">
        <v>36.008978808964102</v>
      </c>
      <c r="R2184" s="11">
        <v>37.519474811217897</v>
      </c>
      <c r="S2184" s="11">
        <v>38.772421217322801</v>
      </c>
      <c r="T2184" s="11">
        <v>40.0336631512859</v>
      </c>
      <c r="U2184" s="11">
        <v>41.453318316793798</v>
      </c>
      <c r="V2184" s="11">
        <v>42.700873173770901</v>
      </c>
      <c r="W2184" s="11">
        <v>43.979406502430699</v>
      </c>
      <c r="X2184" s="11">
        <v>45.337817522202997</v>
      </c>
      <c r="Y2184" s="11">
        <v>46.572518723816501</v>
      </c>
      <c r="Z2184" s="11">
        <v>47.784282091733303</v>
      </c>
      <c r="AA2184" s="11">
        <v>48.992949230982703</v>
      </c>
      <c r="AB2184" s="11">
        <v>50.446028614451002</v>
      </c>
      <c r="AC2184" s="11">
        <v>51.811075667007202</v>
      </c>
      <c r="AD2184" s="11">
        <v>53.186050191751697</v>
      </c>
      <c r="AE2184" s="11">
        <v>54.596939907297198</v>
      </c>
      <c r="AF2184" s="11">
        <v>56.07008752342</v>
      </c>
      <c r="AG2184" s="11">
        <v>57.513318300547901</v>
      </c>
      <c r="AH2184" s="11">
        <v>56.988543200132099</v>
      </c>
      <c r="AI2184" s="11">
        <v>56.341536587974701</v>
      </c>
      <c r="AJ2184" s="11">
        <v>55.834481459159498</v>
      </c>
      <c r="AK2184" s="11">
        <v>55.271221957771601</v>
      </c>
    </row>
    <row r="2185" spans="1:37" s="11" customFormat="1" hidden="1" x14ac:dyDescent="0.3">
      <c r="A2185" s="11" t="str">
        <f t="shared" si="47"/>
        <v>SDGbaseTRA_RurCUG_v6_3QVAXafore</v>
      </c>
      <c r="B2185" s="103" t="s">
        <v>220</v>
      </c>
      <c r="C2185" s="104" t="s">
        <v>297</v>
      </c>
      <c r="D2185" s="105" t="s">
        <v>211</v>
      </c>
      <c r="E2185" s="11" t="s">
        <v>16</v>
      </c>
      <c r="F2185" s="11">
        <v>6.4911530358491802</v>
      </c>
      <c r="G2185" s="11">
        <v>6.1550073944935999</v>
      </c>
      <c r="H2185" s="11">
        <v>6.3205149066502697</v>
      </c>
      <c r="I2185" s="11">
        <v>6.4648802398869103</v>
      </c>
      <c r="J2185" s="11">
        <v>6.6106992337001698</v>
      </c>
      <c r="K2185" s="11">
        <v>6.7273554872051404</v>
      </c>
      <c r="L2185" s="11">
        <v>6.8480853033350098</v>
      </c>
      <c r="M2185" s="11">
        <v>6.9505869659683004</v>
      </c>
      <c r="N2185" s="11">
        <v>7.1063149370284302</v>
      </c>
      <c r="O2185" s="11">
        <v>7.3637028247892404</v>
      </c>
      <c r="P2185" s="11">
        <v>7.5282346665365898</v>
      </c>
      <c r="Q2185" s="11">
        <v>7.6299215226253496</v>
      </c>
      <c r="R2185" s="11">
        <v>7.8016719574351798</v>
      </c>
      <c r="S2185" s="11">
        <v>7.9178917167145997</v>
      </c>
      <c r="T2185" s="11">
        <v>8.0576029429379901</v>
      </c>
      <c r="U2185" s="11">
        <v>8.2427729791212805</v>
      </c>
      <c r="V2185" s="11">
        <v>8.41110437850298</v>
      </c>
      <c r="W2185" s="11">
        <v>8.6009030627900795</v>
      </c>
      <c r="X2185" s="11">
        <v>8.8045708891568601</v>
      </c>
      <c r="Y2185" s="11">
        <v>9.0160967364739797</v>
      </c>
      <c r="Z2185" s="11">
        <v>9.1768606471139496</v>
      </c>
      <c r="AA2185" s="11">
        <v>9.3434241902133195</v>
      </c>
      <c r="AB2185" s="11">
        <v>9.5526727833321008</v>
      </c>
      <c r="AC2185" s="11">
        <v>9.7365692973583204</v>
      </c>
      <c r="AD2185" s="11">
        <v>9.9053028821035891</v>
      </c>
      <c r="AE2185" s="11">
        <v>10.080427781077001</v>
      </c>
      <c r="AF2185" s="11">
        <v>10.281812622024701</v>
      </c>
      <c r="AG2185" s="11">
        <v>10.4748717190853</v>
      </c>
      <c r="AH2185" s="11">
        <v>10.434208819741199</v>
      </c>
      <c r="AI2185" s="11">
        <v>10.347775848938401</v>
      </c>
      <c r="AJ2185" s="11">
        <v>10.271795327760699</v>
      </c>
      <c r="AK2185" s="11">
        <v>10.1820648454477</v>
      </c>
    </row>
    <row r="2186" spans="1:37" s="11" customFormat="1" hidden="1" x14ac:dyDescent="0.3">
      <c r="A2186" s="11" t="str">
        <f t="shared" si="47"/>
        <v>SDGbaseTRA_RurCUG_v6_3QVAXafish</v>
      </c>
      <c r="B2186" s="103" t="s">
        <v>220</v>
      </c>
      <c r="C2186" s="104" t="s">
        <v>297</v>
      </c>
      <c r="D2186" s="105" t="s">
        <v>211</v>
      </c>
      <c r="E2186" s="11" t="s">
        <v>17</v>
      </c>
      <c r="F2186" s="11">
        <v>7.3673079317888401</v>
      </c>
      <c r="G2186" s="11">
        <v>7.4111551469976602</v>
      </c>
      <c r="H2186" s="11">
        <v>7.6956423406380896</v>
      </c>
      <c r="I2186" s="11">
        <v>7.8134440112471397</v>
      </c>
      <c r="J2186" s="11">
        <v>8.0009787204186704</v>
      </c>
      <c r="K2186" s="11">
        <v>8.2049746154032395</v>
      </c>
      <c r="L2186" s="11">
        <v>8.4456730241942708</v>
      </c>
      <c r="M2186" s="11">
        <v>8.7002136227784899</v>
      </c>
      <c r="N2186" s="11">
        <v>8.9750752649200507</v>
      </c>
      <c r="O2186" s="11">
        <v>9.4065096006454105</v>
      </c>
      <c r="P2186" s="11">
        <v>9.7946826482371794</v>
      </c>
      <c r="Q2186" s="11">
        <v>10.14403766583</v>
      </c>
      <c r="R2186" s="11">
        <v>10.589366232108199</v>
      </c>
      <c r="S2186" s="11">
        <v>10.943414649089799</v>
      </c>
      <c r="T2186" s="11">
        <v>11.3114052849016</v>
      </c>
      <c r="U2186" s="11">
        <v>11.728588471140499</v>
      </c>
      <c r="V2186" s="11">
        <v>12.096479689727699</v>
      </c>
      <c r="W2186" s="11">
        <v>12.477871341539799</v>
      </c>
      <c r="X2186" s="11">
        <v>12.8905826658424</v>
      </c>
      <c r="Y2186" s="11">
        <v>13.271298720792499</v>
      </c>
      <c r="Z2186" s="11">
        <v>13.6500383879539</v>
      </c>
      <c r="AA2186" s="11">
        <v>14.0426665307664</v>
      </c>
      <c r="AB2186" s="11">
        <v>14.526325255491599</v>
      </c>
      <c r="AC2186" s="11">
        <v>14.9709293084407</v>
      </c>
      <c r="AD2186" s="11">
        <v>15.404764562155901</v>
      </c>
      <c r="AE2186" s="11">
        <v>15.8388107427331</v>
      </c>
      <c r="AF2186" s="11">
        <v>16.281767670125198</v>
      </c>
      <c r="AG2186" s="11">
        <v>16.710724145859999</v>
      </c>
      <c r="AH2186" s="11">
        <v>16.605169949034099</v>
      </c>
      <c r="AI2186" s="11">
        <v>16.427921323547501</v>
      </c>
      <c r="AJ2186" s="11">
        <v>16.2731519536026</v>
      </c>
      <c r="AK2186" s="11">
        <v>16.099050223503301</v>
      </c>
    </row>
    <row r="2187" spans="1:37" s="11" customFormat="1" hidden="1" x14ac:dyDescent="0.3">
      <c r="A2187" s="11" t="str">
        <f t="shared" si="47"/>
        <v>SDGbaseTRA_RurCUG_v6_3QVAXacoal</v>
      </c>
      <c r="B2187" s="103" t="s">
        <v>220</v>
      </c>
      <c r="C2187" s="104" t="s">
        <v>297</v>
      </c>
      <c r="D2187" s="105" t="s">
        <v>211</v>
      </c>
      <c r="E2187" s="11" t="s">
        <v>18</v>
      </c>
      <c r="F2187" s="11">
        <v>112.985261334472</v>
      </c>
      <c r="G2187" s="11">
        <v>109.357624323195</v>
      </c>
      <c r="H2187" s="11">
        <v>107.44752648884</v>
      </c>
      <c r="I2187" s="11">
        <v>105.712239746862</v>
      </c>
      <c r="J2187" s="11">
        <v>102.513608106199</v>
      </c>
      <c r="K2187" s="11">
        <v>101.157488240521</v>
      </c>
      <c r="L2187" s="11">
        <v>99.164528176351496</v>
      </c>
      <c r="M2187" s="11">
        <v>97.182329489971906</v>
      </c>
      <c r="N2187" s="11">
        <v>96.017924172616901</v>
      </c>
      <c r="O2187" s="11">
        <v>94.594917809713706</v>
      </c>
      <c r="P2187" s="11">
        <v>91.693173380353599</v>
      </c>
      <c r="Q2187" s="11">
        <v>86.8458425801538</v>
      </c>
      <c r="R2187" s="11">
        <v>83.642545257453406</v>
      </c>
      <c r="S2187" s="11">
        <v>83.616520965818495</v>
      </c>
      <c r="T2187" s="11">
        <v>82.726771184755293</v>
      </c>
      <c r="U2187" s="11">
        <v>82.297524271769404</v>
      </c>
      <c r="V2187" s="11">
        <v>81.416912120635899</v>
      </c>
      <c r="W2187" s="11">
        <v>81.149236500834803</v>
      </c>
      <c r="X2187" s="11">
        <v>79.054365114423803</v>
      </c>
      <c r="Y2187" s="11">
        <v>77.133486218584693</v>
      </c>
      <c r="Z2187" s="11">
        <v>75.212607322745598</v>
      </c>
      <c r="AA2187" s="11">
        <v>73.291728426906403</v>
      </c>
      <c r="AB2187" s="11">
        <v>69.069214314930605</v>
      </c>
      <c r="AC2187" s="11">
        <v>64.846700202954807</v>
      </c>
      <c r="AD2187" s="11">
        <v>60.624186090979002</v>
      </c>
      <c r="AE2187" s="11">
        <v>56.401671979003197</v>
      </c>
      <c r="AF2187" s="11">
        <v>52.1791578670273</v>
      </c>
      <c r="AG2187" s="11">
        <v>44.464112105126702</v>
      </c>
      <c r="AH2187" s="11">
        <v>36.749066343226097</v>
      </c>
      <c r="AI2187" s="11">
        <v>29.0340205813255</v>
      </c>
      <c r="AJ2187" s="11">
        <v>21.318974819424898</v>
      </c>
      <c r="AK2187" s="11">
        <v>13.603929057524301</v>
      </c>
    </row>
    <row r="2188" spans="1:37" s="11" customFormat="1" hidden="1" x14ac:dyDescent="0.3">
      <c r="A2188" s="11" t="str">
        <f t="shared" si="47"/>
        <v>SDGbaseTRA_RurCUG_v6_3QVAXagold</v>
      </c>
      <c r="B2188" s="103" t="s">
        <v>220</v>
      </c>
      <c r="C2188" s="104" t="s">
        <v>297</v>
      </c>
      <c r="D2188" s="105" t="s">
        <v>211</v>
      </c>
      <c r="E2188" s="11" t="s">
        <v>19</v>
      </c>
      <c r="F2188" s="11">
        <v>61.1402858389852</v>
      </c>
      <c r="G2188" s="11">
        <v>61.079145553133401</v>
      </c>
      <c r="H2188" s="11">
        <v>60.9517610673498</v>
      </c>
      <c r="I2188" s="11">
        <v>60.890809306282399</v>
      </c>
      <c r="J2188" s="11">
        <v>60.829918496976099</v>
      </c>
      <c r="K2188" s="11">
        <v>60.769088578479199</v>
      </c>
      <c r="L2188" s="11">
        <v>60.708319489900703</v>
      </c>
      <c r="M2188" s="11">
        <v>60.6420559343428</v>
      </c>
      <c r="N2188" s="11">
        <v>60.562364698074198</v>
      </c>
      <c r="O2188" s="11">
        <v>60.497677051749797</v>
      </c>
      <c r="P2188" s="11">
        <v>60.435897063124003</v>
      </c>
      <c r="Q2188" s="11">
        <v>60.375461166060802</v>
      </c>
      <c r="R2188" s="11">
        <v>60.3124297458588</v>
      </c>
      <c r="S2188" s="11">
        <v>60.251130153687299</v>
      </c>
      <c r="T2188" s="11">
        <v>60.190879023533498</v>
      </c>
      <c r="U2188" s="11">
        <v>60.130688144509897</v>
      </c>
      <c r="V2188" s="11">
        <v>60.0705574563654</v>
      </c>
      <c r="W2188" s="11">
        <v>60.010486898909001</v>
      </c>
      <c r="X2188" s="11">
        <v>59.950476412010097</v>
      </c>
      <c r="Y2188" s="11">
        <v>59.890525935598099</v>
      </c>
      <c r="Z2188" s="11">
        <v>59.830635409662499</v>
      </c>
      <c r="AA2188" s="11">
        <v>59.770804774252802</v>
      </c>
      <c r="AB2188" s="11">
        <v>59.711033969478599</v>
      </c>
      <c r="AC2188" s="11">
        <v>59.6513229355091</v>
      </c>
      <c r="AD2188" s="11">
        <v>59.591671612573599</v>
      </c>
      <c r="AE2188" s="11">
        <v>59.532079940960998</v>
      </c>
      <c r="AF2188" s="11">
        <v>59.472547861019997</v>
      </c>
      <c r="AG2188" s="11">
        <v>59.413075313158998</v>
      </c>
      <c r="AH2188" s="11">
        <v>59.353662237845803</v>
      </c>
      <c r="AI2188" s="11">
        <v>59.294308575608</v>
      </c>
      <c r="AJ2188" s="11">
        <v>59.235014267032398</v>
      </c>
      <c r="AK2188" s="11">
        <v>59.175779252765402</v>
      </c>
    </row>
    <row r="2189" spans="1:37" s="11" customFormat="1" hidden="1" x14ac:dyDescent="0.3">
      <c r="A2189" s="11" t="str">
        <f t="shared" si="47"/>
        <v>SDGbaseTRA_RurCUG_v6_3QVAXangas</v>
      </c>
      <c r="B2189" s="103" t="s">
        <v>220</v>
      </c>
      <c r="C2189" s="104" t="s">
        <v>297</v>
      </c>
      <c r="D2189" s="105" t="s">
        <v>211</v>
      </c>
      <c r="E2189" s="11" t="s">
        <v>20</v>
      </c>
      <c r="F2189" s="11">
        <v>0.94356488111431702</v>
      </c>
      <c r="G2189" s="11">
        <v>0.79731728701236604</v>
      </c>
      <c r="H2189" s="11">
        <v>0.76173889560776697</v>
      </c>
      <c r="I2189" s="11">
        <v>0.72007492250698202</v>
      </c>
      <c r="J2189" s="11">
        <v>0.68590367485517401</v>
      </c>
      <c r="K2189" s="11">
        <v>0.65140225541266406</v>
      </c>
      <c r="L2189" s="11">
        <v>0.61843299890349401</v>
      </c>
      <c r="M2189" s="11">
        <v>0.58964585473009301</v>
      </c>
      <c r="N2189" s="11">
        <v>0.56288617911712202</v>
      </c>
      <c r="O2189" s="11">
        <v>0.55540886129054701</v>
      </c>
      <c r="P2189" s="11">
        <v>0.53388649189155302</v>
      </c>
      <c r="Q2189" s="11">
        <v>0.51023437281246398</v>
      </c>
      <c r="R2189" s="11">
        <v>0.483848668666368</v>
      </c>
      <c r="S2189" s="11">
        <v>0.460793225936873</v>
      </c>
      <c r="T2189" s="11">
        <v>0.43900946881895497</v>
      </c>
      <c r="U2189" s="11">
        <v>0.41788341108357402</v>
      </c>
      <c r="V2189" s="11">
        <v>0.39703683241170701</v>
      </c>
      <c r="W2189" s="11">
        <v>0.37780336659532299</v>
      </c>
      <c r="X2189" s="11">
        <v>0.35996032511078502</v>
      </c>
      <c r="Y2189" s="11">
        <v>0.34255038252328301</v>
      </c>
      <c r="Z2189" s="11">
        <v>0.325451753713632</v>
      </c>
      <c r="AA2189" s="11">
        <v>0.30997530703602399</v>
      </c>
      <c r="AB2189" s="11">
        <v>0.297185454427214</v>
      </c>
      <c r="AC2189" s="11">
        <v>0.284033674833719</v>
      </c>
      <c r="AD2189" s="11">
        <v>0.27075567316004101</v>
      </c>
      <c r="AE2189" s="11">
        <v>0.25772916701901899</v>
      </c>
      <c r="AF2189" s="11">
        <v>0.24530002930205699</v>
      </c>
      <c r="AG2189" s="11">
        <v>0.23368970492034599</v>
      </c>
      <c r="AH2189" s="11">
        <v>0.22493311775974001</v>
      </c>
      <c r="AI2189" s="11">
        <v>0.214809284671722</v>
      </c>
      <c r="AJ2189" s="11">
        <v>0.20473375292426699</v>
      </c>
      <c r="AK2189" s="11">
        <v>0.194323512929263</v>
      </c>
    </row>
    <row r="2190" spans="1:37" s="11" customFormat="1" hidden="1" x14ac:dyDescent="0.3">
      <c r="A2190" s="11" t="str">
        <f t="shared" si="47"/>
        <v>SDGbaseTRA_RurCUG_v6_3QVAXapgm</v>
      </c>
      <c r="B2190" s="103" t="s">
        <v>220</v>
      </c>
      <c r="C2190" s="104" t="s">
        <v>297</v>
      </c>
      <c r="D2190" s="105" t="s">
        <v>211</v>
      </c>
      <c r="E2190" s="11" t="s">
        <v>21</v>
      </c>
      <c r="F2190" s="11">
        <v>97.820469381023102</v>
      </c>
      <c r="G2190" s="11">
        <v>74.043973660661706</v>
      </c>
      <c r="H2190" s="11">
        <v>78.073537783027305</v>
      </c>
      <c r="I2190" s="11">
        <v>82.0812650577396</v>
      </c>
      <c r="J2190" s="11">
        <v>86.117516801398295</v>
      </c>
      <c r="K2190" s="11">
        <v>90.188724297470401</v>
      </c>
      <c r="L2190" s="11">
        <v>94.309432877659304</v>
      </c>
      <c r="M2190" s="11">
        <v>94.914963292746705</v>
      </c>
      <c r="N2190" s="11">
        <v>95.50307143629</v>
      </c>
      <c r="O2190" s="11">
        <v>96.3817309783106</v>
      </c>
      <c r="P2190" s="11">
        <v>97.050646297057298</v>
      </c>
      <c r="Q2190" s="11">
        <v>97.6239765613701</v>
      </c>
      <c r="R2190" s="11">
        <v>99.613736354341896</v>
      </c>
      <c r="S2190" s="11">
        <v>101.670408822403</v>
      </c>
      <c r="T2190" s="11">
        <v>103.749685532676</v>
      </c>
      <c r="U2190" s="11">
        <v>105.88292232495</v>
      </c>
      <c r="V2190" s="11">
        <v>108.130377174648</v>
      </c>
      <c r="W2190" s="11">
        <v>110.334301084166</v>
      </c>
      <c r="X2190" s="11">
        <v>112.395112138922</v>
      </c>
      <c r="Y2190" s="11">
        <v>114.467571886169</v>
      </c>
      <c r="Z2190" s="11">
        <v>116.494670929488</v>
      </c>
      <c r="AA2190" s="11">
        <v>118.555710820359</v>
      </c>
      <c r="AB2190" s="11">
        <v>141.28442319319399</v>
      </c>
      <c r="AC2190" s="11">
        <v>164.32903755751599</v>
      </c>
      <c r="AD2190" s="11">
        <v>187.635515474752</v>
      </c>
      <c r="AE2190" s="11">
        <v>211.02491554662001</v>
      </c>
      <c r="AF2190" s="11">
        <v>234.457394503834</v>
      </c>
      <c r="AG2190" s="11">
        <v>257.89429094797703</v>
      </c>
      <c r="AH2190" s="11">
        <v>280.451048272489</v>
      </c>
      <c r="AI2190" s="11">
        <v>303.12050785912902</v>
      </c>
      <c r="AJ2190" s="11">
        <v>325.99465445183802</v>
      </c>
      <c r="AK2190" s="11">
        <v>348.90585550254701</v>
      </c>
    </row>
    <row r="2191" spans="1:37" s="11" customFormat="1" hidden="1" x14ac:dyDescent="0.3">
      <c r="A2191" s="11" t="str">
        <f t="shared" si="47"/>
        <v>SDGbaseTRA_RurCUG_v6_3QVAXamore</v>
      </c>
      <c r="B2191" s="103" t="s">
        <v>220</v>
      </c>
      <c r="C2191" s="104" t="s">
        <v>297</v>
      </c>
      <c r="D2191" s="105" t="s">
        <v>211</v>
      </c>
      <c r="E2191" s="11" t="s">
        <v>22</v>
      </c>
      <c r="F2191" s="11">
        <v>78.234984296268294</v>
      </c>
      <c r="G2191" s="11">
        <v>72.515871899823793</v>
      </c>
      <c r="H2191" s="11">
        <v>75.842500835577397</v>
      </c>
      <c r="I2191" s="11">
        <v>78.104539455082801</v>
      </c>
      <c r="J2191" s="11">
        <v>80.6842261984701</v>
      </c>
      <c r="K2191" s="11">
        <v>83.2283246646398</v>
      </c>
      <c r="L2191" s="11">
        <v>86.041300045625107</v>
      </c>
      <c r="M2191" s="11">
        <v>89.2225437109837</v>
      </c>
      <c r="N2191" s="11">
        <v>92.546618309210999</v>
      </c>
      <c r="O2191" s="11">
        <v>99.0264406803811</v>
      </c>
      <c r="P2191" s="11">
        <v>103.77416681177699</v>
      </c>
      <c r="Q2191" s="11">
        <v>107.73369375601899</v>
      </c>
      <c r="R2191" s="11">
        <v>111.364243568756</v>
      </c>
      <c r="S2191" s="11">
        <v>114.610141169401</v>
      </c>
      <c r="T2191" s="11">
        <v>117.91152616658999</v>
      </c>
      <c r="U2191" s="11">
        <v>121.46647917547899</v>
      </c>
      <c r="V2191" s="11">
        <v>124.427406166426</v>
      </c>
      <c r="W2191" s="11">
        <v>127.52332249471399</v>
      </c>
      <c r="X2191" s="11">
        <v>130.88681758479501</v>
      </c>
      <c r="Y2191" s="11">
        <v>133.542708294715</v>
      </c>
      <c r="Z2191" s="11">
        <v>135.71868427659999</v>
      </c>
      <c r="AA2191" s="11">
        <v>137.88457800224501</v>
      </c>
      <c r="AB2191" s="11">
        <v>140.98284541735299</v>
      </c>
      <c r="AC2191" s="11">
        <v>143.532909309633</v>
      </c>
      <c r="AD2191" s="11">
        <v>145.88552556408601</v>
      </c>
      <c r="AE2191" s="11">
        <v>148.192400427031</v>
      </c>
      <c r="AF2191" s="11">
        <v>150.63711444584001</v>
      </c>
      <c r="AG2191" s="11">
        <v>152.931056375118</v>
      </c>
      <c r="AH2191" s="11">
        <v>151.55392282910199</v>
      </c>
      <c r="AI2191" s="11">
        <v>148.363210764733</v>
      </c>
      <c r="AJ2191" s="11">
        <v>145.12472735796501</v>
      </c>
      <c r="AK2191" s="11">
        <v>141.13994281091601</v>
      </c>
    </row>
    <row r="2192" spans="1:37" s="11" customFormat="1" hidden="1" x14ac:dyDescent="0.3">
      <c r="A2192" s="11" t="str">
        <f t="shared" si="47"/>
        <v>SDGbaseTRA_RurCUG_v6_3QVAXamine</v>
      </c>
      <c r="B2192" s="103" t="s">
        <v>220</v>
      </c>
      <c r="C2192" s="104" t="s">
        <v>297</v>
      </c>
      <c r="D2192" s="105" t="s">
        <v>211</v>
      </c>
      <c r="E2192" s="11" t="s">
        <v>23</v>
      </c>
      <c r="F2192" s="11">
        <v>57.005130412218101</v>
      </c>
      <c r="G2192" s="11">
        <v>52.938237796433903</v>
      </c>
      <c r="H2192" s="11">
        <v>54.8534357227608</v>
      </c>
      <c r="I2192" s="11">
        <v>56.773376952180897</v>
      </c>
      <c r="J2192" s="11">
        <v>58.454673525056201</v>
      </c>
      <c r="K2192" s="11">
        <v>60.1358796281325</v>
      </c>
      <c r="L2192" s="11">
        <v>62.026374152779603</v>
      </c>
      <c r="M2192" s="11">
        <v>64.095369848069794</v>
      </c>
      <c r="N2192" s="11">
        <v>66.146946790256806</v>
      </c>
      <c r="O2192" s="11">
        <v>69.196720608107896</v>
      </c>
      <c r="P2192" s="11">
        <v>71.573253883233306</v>
      </c>
      <c r="Q2192" s="11">
        <v>73.719596844408898</v>
      </c>
      <c r="R2192" s="11">
        <v>75.426631944801997</v>
      </c>
      <c r="S2192" s="11">
        <v>77.336834064338007</v>
      </c>
      <c r="T2192" s="11">
        <v>79.379308010021902</v>
      </c>
      <c r="U2192" s="11">
        <v>81.655583494124201</v>
      </c>
      <c r="V2192" s="11">
        <v>83.729525600016402</v>
      </c>
      <c r="W2192" s="11">
        <v>86.075139914469304</v>
      </c>
      <c r="X2192" s="11">
        <v>88.910733758790997</v>
      </c>
      <c r="Y2192" s="11">
        <v>91.459016318123005</v>
      </c>
      <c r="Z2192" s="11">
        <v>94.008888995032905</v>
      </c>
      <c r="AA2192" s="11">
        <v>96.653544334368704</v>
      </c>
      <c r="AB2192" s="11">
        <v>99.456678090848399</v>
      </c>
      <c r="AC2192" s="11">
        <v>101.80185307068</v>
      </c>
      <c r="AD2192" s="11">
        <v>104.072556040922</v>
      </c>
      <c r="AE2192" s="11">
        <v>106.38376030987</v>
      </c>
      <c r="AF2192" s="11">
        <v>108.91803712218601</v>
      </c>
      <c r="AG2192" s="11">
        <v>111.64181998811399</v>
      </c>
      <c r="AH2192" s="11">
        <v>111.233314714651</v>
      </c>
      <c r="AI2192" s="11">
        <v>110.093557715827</v>
      </c>
      <c r="AJ2192" s="11">
        <v>109.204329219275</v>
      </c>
      <c r="AK2192" s="11">
        <v>108.14139530774101</v>
      </c>
    </row>
    <row r="2193" spans="1:37" s="11" customFormat="1" hidden="1" x14ac:dyDescent="0.3">
      <c r="A2193" s="11" t="str">
        <f t="shared" si="47"/>
        <v>SDGbaseTRA_RurCUG_v6_3QVAXameat</v>
      </c>
      <c r="B2193" s="103" t="s">
        <v>220</v>
      </c>
      <c r="C2193" s="104" t="s">
        <v>297</v>
      </c>
      <c r="D2193" s="105" t="s">
        <v>211</v>
      </c>
      <c r="E2193" s="11" t="s">
        <v>24</v>
      </c>
      <c r="F2193" s="11">
        <v>14.298644361090499</v>
      </c>
      <c r="G2193" s="11">
        <v>14.319530203031499</v>
      </c>
      <c r="H2193" s="11">
        <v>14.6482182964606</v>
      </c>
      <c r="I2193" s="11">
        <v>14.8068387933734</v>
      </c>
      <c r="J2193" s="11">
        <v>15.080605299862899</v>
      </c>
      <c r="K2193" s="11">
        <v>15.3950700423232</v>
      </c>
      <c r="L2193" s="11">
        <v>15.7790943141098</v>
      </c>
      <c r="M2193" s="11">
        <v>16.180377245795601</v>
      </c>
      <c r="N2193" s="11">
        <v>16.598578578520701</v>
      </c>
      <c r="O2193" s="11">
        <v>17.161648074837402</v>
      </c>
      <c r="P2193" s="11">
        <v>17.697419202251002</v>
      </c>
      <c r="Q2193" s="11">
        <v>18.1802632764627</v>
      </c>
      <c r="R2193" s="11">
        <v>18.862456323880199</v>
      </c>
      <c r="S2193" s="11">
        <v>19.409052486626301</v>
      </c>
      <c r="T2193" s="11">
        <v>19.966753395040399</v>
      </c>
      <c r="U2193" s="11">
        <v>20.581727845232301</v>
      </c>
      <c r="V2193" s="11">
        <v>21.107534399395199</v>
      </c>
      <c r="W2193" s="11">
        <v>21.642303461524399</v>
      </c>
      <c r="X2193" s="11">
        <v>22.195800515143699</v>
      </c>
      <c r="Y2193" s="11">
        <v>22.675356760112699</v>
      </c>
      <c r="Z2193" s="11">
        <v>23.139712986904701</v>
      </c>
      <c r="AA2193" s="11">
        <v>23.6099719333309</v>
      </c>
      <c r="AB2193" s="11">
        <v>24.165010154952299</v>
      </c>
      <c r="AC2193" s="11">
        <v>24.655148378192099</v>
      </c>
      <c r="AD2193" s="11">
        <v>25.152219851931299</v>
      </c>
      <c r="AE2193" s="11">
        <v>25.665601916162998</v>
      </c>
      <c r="AF2193" s="11">
        <v>26.2092149620516</v>
      </c>
      <c r="AG2193" s="11">
        <v>26.738925924517101</v>
      </c>
      <c r="AH2193" s="11">
        <v>26.5138578178241</v>
      </c>
      <c r="AI2193" s="11">
        <v>26.306192512178701</v>
      </c>
      <c r="AJ2193" s="11">
        <v>26.152261739573099</v>
      </c>
      <c r="AK2193" s="11">
        <v>25.975200653358399</v>
      </c>
    </row>
    <row r="2194" spans="1:37" s="11" customFormat="1" hidden="1" x14ac:dyDescent="0.3">
      <c r="A2194" s="11" t="str">
        <f t="shared" ref="A2194:A2257" si="48">_xlfn.CONCAT(C2194,D2194,E2194)</f>
        <v>SDGbaseTRA_RurCUG_v6_3QVAXapfis</v>
      </c>
      <c r="B2194" s="103" t="s">
        <v>220</v>
      </c>
      <c r="C2194" s="104" t="s">
        <v>297</v>
      </c>
      <c r="D2194" s="105" t="s">
        <v>211</v>
      </c>
      <c r="E2194" s="11" t="s">
        <v>25</v>
      </c>
      <c r="F2194" s="11">
        <v>6.3223518718131899</v>
      </c>
      <c r="G2194" s="11">
        <v>6.2408728086296597</v>
      </c>
      <c r="H2194" s="11">
        <v>6.4451245653878697</v>
      </c>
      <c r="I2194" s="11">
        <v>6.52190606185449</v>
      </c>
      <c r="J2194" s="11">
        <v>6.6856180785978303</v>
      </c>
      <c r="K2194" s="11">
        <v>6.8459554564069602</v>
      </c>
      <c r="L2194" s="11">
        <v>7.0271460945645501</v>
      </c>
      <c r="M2194" s="11">
        <v>7.2140441026103002</v>
      </c>
      <c r="N2194" s="11">
        <v>7.4130483485721896</v>
      </c>
      <c r="O2194" s="11">
        <v>7.7927760170281504</v>
      </c>
      <c r="P2194" s="11">
        <v>8.0656939224981592</v>
      </c>
      <c r="Q2194" s="11">
        <v>8.2934631729477104</v>
      </c>
      <c r="R2194" s="11">
        <v>8.6148649832768704</v>
      </c>
      <c r="S2194" s="11">
        <v>8.8607488596471509</v>
      </c>
      <c r="T2194" s="11">
        <v>9.1153113446509604</v>
      </c>
      <c r="U2194" s="11">
        <v>9.3987473573782303</v>
      </c>
      <c r="V2194" s="11">
        <v>9.6375930557953602</v>
      </c>
      <c r="W2194" s="11">
        <v>9.8974128967491506</v>
      </c>
      <c r="X2194" s="11">
        <v>10.1825767324928</v>
      </c>
      <c r="Y2194" s="11">
        <v>10.4348919959192</v>
      </c>
      <c r="Z2194" s="11">
        <v>10.679789926860799</v>
      </c>
      <c r="AA2194" s="11">
        <v>10.9449436640681</v>
      </c>
      <c r="AB2194" s="11">
        <v>11.3020571771833</v>
      </c>
      <c r="AC2194" s="11">
        <v>11.6036601552864</v>
      </c>
      <c r="AD2194" s="11">
        <v>11.8724408178172</v>
      </c>
      <c r="AE2194" s="11">
        <v>12.131706566455399</v>
      </c>
      <c r="AF2194" s="11">
        <v>12.3991755218461</v>
      </c>
      <c r="AG2194" s="11">
        <v>12.6536628272861</v>
      </c>
      <c r="AH2194" s="11">
        <v>12.6168820726501</v>
      </c>
      <c r="AI2194" s="11">
        <v>12.5275844497662</v>
      </c>
      <c r="AJ2194" s="11">
        <v>12.4431487828987</v>
      </c>
      <c r="AK2194" s="11">
        <v>12.335585805421699</v>
      </c>
    </row>
    <row r="2195" spans="1:37" s="11" customFormat="1" hidden="1" x14ac:dyDescent="0.3">
      <c r="A2195" s="11" t="str">
        <f t="shared" si="48"/>
        <v>SDGbaseTRA_RurCUG_v6_3QVAXavege</v>
      </c>
      <c r="B2195" s="103" t="s">
        <v>220</v>
      </c>
      <c r="C2195" s="104" t="s">
        <v>297</v>
      </c>
      <c r="D2195" s="105" t="s">
        <v>211</v>
      </c>
      <c r="E2195" s="11" t="s">
        <v>26</v>
      </c>
      <c r="F2195" s="11">
        <v>10.973283463865499</v>
      </c>
      <c r="G2195" s="11">
        <v>10.632307867436699</v>
      </c>
      <c r="H2195" s="11">
        <v>11.006515589449901</v>
      </c>
      <c r="I2195" s="11">
        <v>11.0942565462444</v>
      </c>
      <c r="J2195" s="11">
        <v>11.4193816803277</v>
      </c>
      <c r="K2195" s="11">
        <v>11.7221022760205</v>
      </c>
      <c r="L2195" s="11">
        <v>12.049605292154601</v>
      </c>
      <c r="M2195" s="11">
        <v>12.3852353612525</v>
      </c>
      <c r="N2195" s="11">
        <v>12.748456151056899</v>
      </c>
      <c r="O2195" s="11">
        <v>13.504516030447601</v>
      </c>
      <c r="P2195" s="11">
        <v>14.002914519487399</v>
      </c>
      <c r="Q2195" s="11">
        <v>14.414435305597101</v>
      </c>
      <c r="R2195" s="11">
        <v>15.0433250807547</v>
      </c>
      <c r="S2195" s="11">
        <v>15.479400707621499</v>
      </c>
      <c r="T2195" s="11">
        <v>15.938036373501999</v>
      </c>
      <c r="U2195" s="11">
        <v>16.446088284172902</v>
      </c>
      <c r="V2195" s="11">
        <v>16.877453569750799</v>
      </c>
      <c r="W2195" s="11">
        <v>17.340876609903301</v>
      </c>
      <c r="X2195" s="11">
        <v>17.860444218518399</v>
      </c>
      <c r="Y2195" s="11">
        <v>18.317241072790999</v>
      </c>
      <c r="Z2195" s="11">
        <v>18.7605793936096</v>
      </c>
      <c r="AA2195" s="11">
        <v>19.237585056660301</v>
      </c>
      <c r="AB2195" s="11">
        <v>19.918044938349599</v>
      </c>
      <c r="AC2195" s="11">
        <v>20.477185071057502</v>
      </c>
      <c r="AD2195" s="11">
        <v>20.978087257699901</v>
      </c>
      <c r="AE2195" s="11">
        <v>21.4619222087412</v>
      </c>
      <c r="AF2195" s="11">
        <v>21.9580214093485</v>
      </c>
      <c r="AG2195" s="11">
        <v>22.4065856551858</v>
      </c>
      <c r="AH2195" s="11">
        <v>22.455186688185702</v>
      </c>
      <c r="AI2195" s="11">
        <v>22.351550363613899</v>
      </c>
      <c r="AJ2195" s="11">
        <v>22.2050940507457</v>
      </c>
      <c r="AK2195" s="11">
        <v>22.002433541797199</v>
      </c>
    </row>
    <row r="2196" spans="1:37" s="11" customFormat="1" hidden="1" x14ac:dyDescent="0.3">
      <c r="A2196" s="11" t="str">
        <f t="shared" si="48"/>
        <v>SDGbaseTRA_RurCUG_v6_3QVAXafats</v>
      </c>
      <c r="B2196" s="103" t="s">
        <v>220</v>
      </c>
      <c r="C2196" s="104" t="s">
        <v>297</v>
      </c>
      <c r="D2196" s="105" t="s">
        <v>211</v>
      </c>
      <c r="E2196" s="11" t="s">
        <v>27</v>
      </c>
      <c r="F2196" s="11">
        <v>3.4845797675243699</v>
      </c>
      <c r="G2196" s="11">
        <v>3.5582309556301199</v>
      </c>
      <c r="H2196" s="11">
        <v>3.6999345346764598</v>
      </c>
      <c r="I2196" s="11">
        <v>3.7655308504834601</v>
      </c>
      <c r="J2196" s="11">
        <v>3.8632066306066299</v>
      </c>
      <c r="K2196" s="11">
        <v>3.96811426526178</v>
      </c>
      <c r="L2196" s="11">
        <v>4.0875575892412703</v>
      </c>
      <c r="M2196" s="11">
        <v>4.2101093984584104</v>
      </c>
      <c r="N2196" s="11">
        <v>4.3370746673460401</v>
      </c>
      <c r="O2196" s="11">
        <v>4.5821091651690002</v>
      </c>
      <c r="P2196" s="11">
        <v>4.7990423377615796</v>
      </c>
      <c r="Q2196" s="11">
        <v>4.9766361609841798</v>
      </c>
      <c r="R2196" s="11">
        <v>5.17289166017905</v>
      </c>
      <c r="S2196" s="11">
        <v>5.3163105665571102</v>
      </c>
      <c r="T2196" s="11">
        <v>5.4551615465851002</v>
      </c>
      <c r="U2196" s="11">
        <v>5.6063330361662498</v>
      </c>
      <c r="V2196" s="11">
        <v>5.7215942282536902</v>
      </c>
      <c r="W2196" s="11">
        <v>5.8378066764720096</v>
      </c>
      <c r="X2196" s="11">
        <v>5.97216122712583</v>
      </c>
      <c r="Y2196" s="11">
        <v>6.0916412789384298</v>
      </c>
      <c r="Z2196" s="11">
        <v>6.2080770314264297</v>
      </c>
      <c r="AA2196" s="11">
        <v>6.3321759963273596</v>
      </c>
      <c r="AB2196" s="11">
        <v>6.5079637173129097</v>
      </c>
      <c r="AC2196" s="11">
        <v>6.6594717808242603</v>
      </c>
      <c r="AD2196" s="11">
        <v>6.7905520100533501</v>
      </c>
      <c r="AE2196" s="11">
        <v>6.9036454036507502</v>
      </c>
      <c r="AF2196" s="11">
        <v>7.0033031864815296</v>
      </c>
      <c r="AG2196" s="11">
        <v>7.0846790015427299</v>
      </c>
      <c r="AH2196" s="11">
        <v>6.99397516818948</v>
      </c>
      <c r="AI2196" s="11">
        <v>6.8762024978065801</v>
      </c>
      <c r="AJ2196" s="11">
        <v>6.7674607206446398</v>
      </c>
      <c r="AK2196" s="11">
        <v>6.6524205835978796</v>
      </c>
    </row>
    <row r="2197" spans="1:37" s="11" customFormat="1" hidden="1" x14ac:dyDescent="0.3">
      <c r="A2197" s="11" t="str">
        <f t="shared" si="48"/>
        <v>SDGbaseTRA_RurCUG_v6_3QVAXadair</v>
      </c>
      <c r="B2197" s="103" t="s">
        <v>220</v>
      </c>
      <c r="C2197" s="104" t="s">
        <v>297</v>
      </c>
      <c r="D2197" s="105" t="s">
        <v>211</v>
      </c>
      <c r="E2197" s="11" t="s">
        <v>28</v>
      </c>
      <c r="F2197" s="11">
        <v>10.5583071480065</v>
      </c>
      <c r="G2197" s="11">
        <v>10.3281004214764</v>
      </c>
      <c r="H2197" s="11">
        <v>10.5800067452258</v>
      </c>
      <c r="I2197" s="11">
        <v>10.6252116376504</v>
      </c>
      <c r="J2197" s="11">
        <v>10.8970365348192</v>
      </c>
      <c r="K2197" s="11">
        <v>11.1576974819623</v>
      </c>
      <c r="L2197" s="11">
        <v>11.445560859297199</v>
      </c>
      <c r="M2197" s="11">
        <v>11.7365398076146</v>
      </c>
      <c r="N2197" s="11">
        <v>12.049417435646999</v>
      </c>
      <c r="O2197" s="11">
        <v>12.6408658696567</v>
      </c>
      <c r="P2197" s="11">
        <v>13.0460118132894</v>
      </c>
      <c r="Q2197" s="11">
        <v>13.3775340130756</v>
      </c>
      <c r="R2197" s="11">
        <v>13.9293209075635</v>
      </c>
      <c r="S2197" s="11">
        <v>14.296098341997601</v>
      </c>
      <c r="T2197" s="11">
        <v>14.6797072348961</v>
      </c>
      <c r="U2197" s="11">
        <v>15.1106105374771</v>
      </c>
      <c r="V2197" s="11">
        <v>15.4880089903358</v>
      </c>
      <c r="W2197" s="11">
        <v>15.8984428929271</v>
      </c>
      <c r="X2197" s="11">
        <v>16.3499805035046</v>
      </c>
      <c r="Y2197" s="11">
        <v>16.748114124716899</v>
      </c>
      <c r="Z2197" s="11">
        <v>17.133833839013199</v>
      </c>
      <c r="AA2197" s="11">
        <v>17.530410662679401</v>
      </c>
      <c r="AB2197" s="11">
        <v>18.0720341994721</v>
      </c>
      <c r="AC2197" s="11">
        <v>18.519215524531798</v>
      </c>
      <c r="AD2197" s="11">
        <v>18.932624995178401</v>
      </c>
      <c r="AE2197" s="11">
        <v>19.3446019260805</v>
      </c>
      <c r="AF2197" s="11">
        <v>19.7803601259434</v>
      </c>
      <c r="AG2197" s="11">
        <v>20.1726170441131</v>
      </c>
      <c r="AH2197" s="11">
        <v>20.178559904418101</v>
      </c>
      <c r="AI2197" s="11">
        <v>20.114716468268998</v>
      </c>
      <c r="AJ2197" s="11">
        <v>20.020911338419001</v>
      </c>
      <c r="AK2197" s="11">
        <v>19.882109034053801</v>
      </c>
    </row>
    <row r="2198" spans="1:37" s="11" customFormat="1" hidden="1" x14ac:dyDescent="0.3">
      <c r="A2198" s="11" t="str">
        <f t="shared" si="48"/>
        <v>SDGbaseTRA_RurCUG_v6_3QVAXagrai</v>
      </c>
      <c r="B2198" s="103" t="s">
        <v>220</v>
      </c>
      <c r="C2198" s="104" t="s">
        <v>297</v>
      </c>
      <c r="D2198" s="105" t="s">
        <v>211</v>
      </c>
      <c r="E2198" s="11" t="s">
        <v>29</v>
      </c>
      <c r="F2198" s="11">
        <v>8.5642621157198207</v>
      </c>
      <c r="G2198" s="11">
        <v>8.4025900585302207</v>
      </c>
      <c r="H2198" s="11">
        <v>8.5281647678346797</v>
      </c>
      <c r="I2198" s="11">
        <v>8.6663585327500208</v>
      </c>
      <c r="J2198" s="11">
        <v>8.8442839648651308</v>
      </c>
      <c r="K2198" s="11">
        <v>8.9480482394729393</v>
      </c>
      <c r="L2198" s="11">
        <v>9.0514379961138793</v>
      </c>
      <c r="M2198" s="11">
        <v>9.1309170705904794</v>
      </c>
      <c r="N2198" s="11">
        <v>9.2269287241798903</v>
      </c>
      <c r="O2198" s="11">
        <v>9.4439466011361208</v>
      </c>
      <c r="P2198" s="11">
        <v>9.5601821368980406</v>
      </c>
      <c r="Q2198" s="11">
        <v>9.6418414629515503</v>
      </c>
      <c r="R2198" s="11">
        <v>9.7944626244783208</v>
      </c>
      <c r="S2198" s="11">
        <v>9.85274202392735</v>
      </c>
      <c r="T2198" s="11">
        <v>9.9139557954952195</v>
      </c>
      <c r="U2198" s="11">
        <v>9.9939184135838595</v>
      </c>
      <c r="V2198" s="11">
        <v>10.031145052817299</v>
      </c>
      <c r="W2198" s="11">
        <v>10.057319099301001</v>
      </c>
      <c r="X2198" s="11">
        <v>10.0968040453171</v>
      </c>
      <c r="Y2198" s="11">
        <v>10.1371135459318</v>
      </c>
      <c r="Z2198" s="11">
        <v>10.1751935393773</v>
      </c>
      <c r="AA2198" s="11">
        <v>10.2243004870992</v>
      </c>
      <c r="AB2198" s="11">
        <v>10.325177297975699</v>
      </c>
      <c r="AC2198" s="11">
        <v>10.3987143760459</v>
      </c>
      <c r="AD2198" s="11">
        <v>10.47758553617</v>
      </c>
      <c r="AE2198" s="11">
        <v>10.5565371030715</v>
      </c>
      <c r="AF2198" s="11">
        <v>10.630818645527601</v>
      </c>
      <c r="AG2198" s="11">
        <v>10.657394195630699</v>
      </c>
      <c r="AH2198" s="11">
        <v>10.576647833707201</v>
      </c>
      <c r="AI2198" s="11">
        <v>10.5115110396757</v>
      </c>
      <c r="AJ2198" s="11">
        <v>10.458891013334</v>
      </c>
      <c r="AK2198" s="11">
        <v>10.3906731201736</v>
      </c>
    </row>
    <row r="2199" spans="1:37" s="11" customFormat="1" hidden="1" x14ac:dyDescent="0.3">
      <c r="A2199" s="11" t="str">
        <f t="shared" si="48"/>
        <v>SDGbaseTRA_RurCUG_v6_3QVAXastar</v>
      </c>
      <c r="B2199" s="103" t="s">
        <v>220</v>
      </c>
      <c r="C2199" s="104" t="s">
        <v>297</v>
      </c>
      <c r="D2199" s="105" t="s">
        <v>211</v>
      </c>
      <c r="E2199" s="11" t="s">
        <v>30</v>
      </c>
      <c r="F2199" s="11">
        <v>7.2534655204628002</v>
      </c>
      <c r="G2199" s="11">
        <v>7.1616283000446801</v>
      </c>
      <c r="H2199" s="11">
        <v>7.32499113132556</v>
      </c>
      <c r="I2199" s="11">
        <v>7.4533092657029298</v>
      </c>
      <c r="J2199" s="11">
        <v>7.6111512810364603</v>
      </c>
      <c r="K2199" s="11">
        <v>7.7190223005299803</v>
      </c>
      <c r="L2199" s="11">
        <v>7.8267018455069701</v>
      </c>
      <c r="M2199" s="11">
        <v>7.92328268674623</v>
      </c>
      <c r="N2199" s="11">
        <v>8.0286797189077994</v>
      </c>
      <c r="O2199" s="11">
        <v>8.2225638807164501</v>
      </c>
      <c r="P2199" s="11">
        <v>8.3423010620194695</v>
      </c>
      <c r="Q2199" s="11">
        <v>8.4334938322858104</v>
      </c>
      <c r="R2199" s="11">
        <v>8.5511139232977005</v>
      </c>
      <c r="S2199" s="11">
        <v>8.6013099413038692</v>
      </c>
      <c r="T2199" s="11">
        <v>8.6483285179765002</v>
      </c>
      <c r="U2199" s="11">
        <v>8.7082270881367894</v>
      </c>
      <c r="V2199" s="11">
        <v>8.7296471907746298</v>
      </c>
      <c r="W2199" s="11">
        <v>8.7356313181324996</v>
      </c>
      <c r="X2199" s="11">
        <v>8.7441190219068705</v>
      </c>
      <c r="Y2199" s="11">
        <v>8.7436208826575204</v>
      </c>
      <c r="Z2199" s="11">
        <v>8.7325096934092308</v>
      </c>
      <c r="AA2199" s="11">
        <v>8.7240045863759903</v>
      </c>
      <c r="AB2199" s="11">
        <v>8.7632871724012702</v>
      </c>
      <c r="AC2199" s="11">
        <v>8.7914719069315304</v>
      </c>
      <c r="AD2199" s="11">
        <v>8.8280004212199294</v>
      </c>
      <c r="AE2199" s="11">
        <v>8.8698625070536199</v>
      </c>
      <c r="AF2199" s="11">
        <v>8.9129336674195798</v>
      </c>
      <c r="AG2199" s="11">
        <v>8.7935089382211995</v>
      </c>
      <c r="AH2199" s="11">
        <v>8.5473360843774806</v>
      </c>
      <c r="AI2199" s="11">
        <v>8.2886613545831</v>
      </c>
      <c r="AJ2199" s="11">
        <v>8.0370133513662498</v>
      </c>
      <c r="AK2199" s="11">
        <v>7.7823208811283804</v>
      </c>
    </row>
    <row r="2200" spans="1:37" s="11" customFormat="1" hidden="1" x14ac:dyDescent="0.3">
      <c r="A2200" s="11" t="str">
        <f t="shared" si="48"/>
        <v>SDGbaseTRA_RurCUG_v6_3QVAXafeed</v>
      </c>
      <c r="B2200" s="103" t="s">
        <v>220</v>
      </c>
      <c r="C2200" s="104" t="s">
        <v>297</v>
      </c>
      <c r="D2200" s="105" t="s">
        <v>211</v>
      </c>
      <c r="E2200" s="11" t="s">
        <v>31</v>
      </c>
      <c r="F2200" s="11">
        <v>6.5455554813719203</v>
      </c>
      <c r="G2200" s="11">
        <v>6.5142344298274697</v>
      </c>
      <c r="H2200" s="11">
        <v>6.6407058617003196</v>
      </c>
      <c r="I2200" s="11">
        <v>6.6351208710863796</v>
      </c>
      <c r="J2200" s="11">
        <v>6.7400105446011302</v>
      </c>
      <c r="K2200" s="11">
        <v>6.8995835151455598</v>
      </c>
      <c r="L2200" s="11">
        <v>7.10287026836758</v>
      </c>
      <c r="M2200" s="11">
        <v>7.3176405997025196</v>
      </c>
      <c r="N2200" s="11">
        <v>7.5511923833118599</v>
      </c>
      <c r="O2200" s="11">
        <v>7.8779667181585804</v>
      </c>
      <c r="P2200" s="11">
        <v>8.1949626659136694</v>
      </c>
      <c r="Q2200" s="11">
        <v>8.4885452048837902</v>
      </c>
      <c r="R2200" s="11">
        <v>8.9076901343533095</v>
      </c>
      <c r="S2200" s="11">
        <v>9.2545499203596595</v>
      </c>
      <c r="T2200" s="11">
        <v>9.5959417981782806</v>
      </c>
      <c r="U2200" s="11">
        <v>9.9799808924477702</v>
      </c>
      <c r="V2200" s="11">
        <v>10.330671923952099</v>
      </c>
      <c r="W2200" s="11">
        <v>10.6983881042199</v>
      </c>
      <c r="X2200" s="11">
        <v>11.0924811610305</v>
      </c>
      <c r="Y2200" s="11">
        <v>11.465633656805499</v>
      </c>
      <c r="Z2200" s="11">
        <v>11.8483477744585</v>
      </c>
      <c r="AA2200" s="11">
        <v>12.236331763800401</v>
      </c>
      <c r="AB2200" s="11">
        <v>12.6862503722644</v>
      </c>
      <c r="AC2200" s="11">
        <v>13.1061601418685</v>
      </c>
      <c r="AD2200" s="11">
        <v>13.510867673912699</v>
      </c>
      <c r="AE2200" s="11">
        <v>13.9145058488076</v>
      </c>
      <c r="AF2200" s="11">
        <v>14.332341529269801</v>
      </c>
      <c r="AG2200" s="11">
        <v>14.7501000408355</v>
      </c>
      <c r="AH2200" s="11">
        <v>14.698432746329599</v>
      </c>
      <c r="AI2200" s="11">
        <v>14.614477554293201</v>
      </c>
      <c r="AJ2200" s="11">
        <v>14.5532370442881</v>
      </c>
      <c r="AK2200" s="11">
        <v>14.467970688413899</v>
      </c>
    </row>
    <row r="2201" spans="1:37" s="11" customFormat="1" hidden="1" x14ac:dyDescent="0.3">
      <c r="A2201" s="11" t="str">
        <f t="shared" si="48"/>
        <v>SDGbaseTRA_RurCUG_v6_3QVAXabake</v>
      </c>
      <c r="B2201" s="103" t="s">
        <v>220</v>
      </c>
      <c r="C2201" s="104" t="s">
        <v>297</v>
      </c>
      <c r="D2201" s="105" t="s">
        <v>211</v>
      </c>
      <c r="E2201" s="11" t="s">
        <v>32</v>
      </c>
      <c r="F2201" s="11">
        <v>22.283856021251001</v>
      </c>
      <c r="G2201" s="11">
        <v>21.347593412696</v>
      </c>
      <c r="H2201" s="11">
        <v>21.7778041103902</v>
      </c>
      <c r="I2201" s="11">
        <v>22.110165955955999</v>
      </c>
      <c r="J2201" s="11">
        <v>22.670128172094799</v>
      </c>
      <c r="K2201" s="11">
        <v>23.124355914390801</v>
      </c>
      <c r="L2201" s="11">
        <v>23.603446148409599</v>
      </c>
      <c r="M2201" s="11">
        <v>24.063455485577901</v>
      </c>
      <c r="N2201" s="11">
        <v>24.551330066546399</v>
      </c>
      <c r="O2201" s="11">
        <v>25.290556884655999</v>
      </c>
      <c r="P2201" s="11">
        <v>25.868190289508998</v>
      </c>
      <c r="Q2201" s="11">
        <v>26.373925709745802</v>
      </c>
      <c r="R2201" s="11">
        <v>27.229767039583599</v>
      </c>
      <c r="S2201" s="11">
        <v>27.749310901033201</v>
      </c>
      <c r="T2201" s="11">
        <v>28.2810878355459</v>
      </c>
      <c r="U2201" s="11">
        <v>28.873967734181299</v>
      </c>
      <c r="V2201" s="11">
        <v>29.394369773903801</v>
      </c>
      <c r="W2201" s="11">
        <v>29.9515185027999</v>
      </c>
      <c r="X2201" s="11">
        <v>30.545232919925599</v>
      </c>
      <c r="Y2201" s="11">
        <v>31.059580874168802</v>
      </c>
      <c r="Z2201" s="11">
        <v>31.552055683898001</v>
      </c>
      <c r="AA2201" s="11">
        <v>32.040410453983803</v>
      </c>
      <c r="AB2201" s="11">
        <v>32.691411145639201</v>
      </c>
      <c r="AC2201" s="11">
        <v>33.251657545156696</v>
      </c>
      <c r="AD2201" s="11">
        <v>33.822456704554199</v>
      </c>
      <c r="AE2201" s="11">
        <v>34.412967037615601</v>
      </c>
      <c r="AF2201" s="11">
        <v>35.0358986434968</v>
      </c>
      <c r="AG2201" s="11">
        <v>35.534945332846497</v>
      </c>
      <c r="AH2201" s="11">
        <v>35.467037028845198</v>
      </c>
      <c r="AI2201" s="11">
        <v>35.3874279464479</v>
      </c>
      <c r="AJ2201" s="11">
        <v>35.290468750433902</v>
      </c>
      <c r="AK2201" s="11">
        <v>35.1235934228798</v>
      </c>
    </row>
    <row r="2202" spans="1:37" s="11" customFormat="1" hidden="1" x14ac:dyDescent="0.3">
      <c r="A2202" s="11" t="str">
        <f t="shared" si="48"/>
        <v>SDGbaseTRA_RurCUG_v6_3QVAXasuga</v>
      </c>
      <c r="B2202" s="103" t="s">
        <v>220</v>
      </c>
      <c r="C2202" s="104" t="s">
        <v>297</v>
      </c>
      <c r="D2202" s="105" t="s">
        <v>211</v>
      </c>
      <c r="E2202" s="11" t="s">
        <v>33</v>
      </c>
      <c r="F2202" s="11">
        <v>8.5226770749711793</v>
      </c>
      <c r="G2202" s="11">
        <v>8.2920055170650304</v>
      </c>
      <c r="H2202" s="11">
        <v>8.4747706347145098</v>
      </c>
      <c r="I2202" s="11">
        <v>8.6125256595664492</v>
      </c>
      <c r="J2202" s="11">
        <v>8.8346799150289606</v>
      </c>
      <c r="K2202" s="11">
        <v>8.9957587860315904</v>
      </c>
      <c r="L2202" s="11">
        <v>9.15836438233584</v>
      </c>
      <c r="M2202" s="11">
        <v>9.2951382965062095</v>
      </c>
      <c r="N2202" s="11">
        <v>9.4317302456320693</v>
      </c>
      <c r="O2202" s="11">
        <v>9.7783241462944197</v>
      </c>
      <c r="P2202" s="11">
        <v>9.9510008990517491</v>
      </c>
      <c r="Q2202" s="11">
        <v>10.0687548006331</v>
      </c>
      <c r="R2202" s="11">
        <v>10.3137507519307</v>
      </c>
      <c r="S2202" s="11">
        <v>10.454288622900799</v>
      </c>
      <c r="T2202" s="11">
        <v>10.594876782206001</v>
      </c>
      <c r="U2202" s="11">
        <v>10.7428203399539</v>
      </c>
      <c r="V2202" s="11">
        <v>10.8445954407311</v>
      </c>
      <c r="W2202" s="11">
        <v>10.9664098935413</v>
      </c>
      <c r="X2202" s="11">
        <v>11.1195059327595</v>
      </c>
      <c r="Y2202" s="11">
        <v>11.238438646669501</v>
      </c>
      <c r="Z2202" s="11">
        <v>11.3486919529287</v>
      </c>
      <c r="AA2202" s="11">
        <v>11.4756982023502</v>
      </c>
      <c r="AB2202" s="11">
        <v>11.669743331001399</v>
      </c>
      <c r="AC2202" s="11">
        <v>11.8064246619188</v>
      </c>
      <c r="AD2202" s="11">
        <v>11.929332175761299</v>
      </c>
      <c r="AE2202" s="11">
        <v>12.047386373138901</v>
      </c>
      <c r="AF2202" s="11">
        <v>12.178435481180401</v>
      </c>
      <c r="AG2202" s="11">
        <v>12.323955830722999</v>
      </c>
      <c r="AH2202" s="11">
        <v>12.325018874998699</v>
      </c>
      <c r="AI2202" s="11">
        <v>12.3101431949732</v>
      </c>
      <c r="AJ2202" s="11">
        <v>12.3060986207825</v>
      </c>
      <c r="AK2202" s="11">
        <v>12.281941428363499</v>
      </c>
    </row>
    <row r="2203" spans="1:37" s="11" customFormat="1" hidden="1" x14ac:dyDescent="0.3">
      <c r="A2203" s="11" t="str">
        <f t="shared" si="48"/>
        <v>SDGbaseTRA_RurCUG_v6_3QVAXaconf</v>
      </c>
      <c r="B2203" s="103" t="s">
        <v>220</v>
      </c>
      <c r="C2203" s="104" t="s">
        <v>297</v>
      </c>
      <c r="D2203" s="105" t="s">
        <v>211</v>
      </c>
      <c r="E2203" s="11" t="s">
        <v>34</v>
      </c>
      <c r="F2203" s="11">
        <v>2.4874381194491502</v>
      </c>
      <c r="G2203" s="11">
        <v>2.3972115813986901</v>
      </c>
      <c r="H2203" s="11">
        <v>2.4818587842855999</v>
      </c>
      <c r="I2203" s="11">
        <v>2.4702654198183902</v>
      </c>
      <c r="J2203" s="11">
        <v>2.5427333873587701</v>
      </c>
      <c r="K2203" s="11">
        <v>2.6181468180527498</v>
      </c>
      <c r="L2203" s="11">
        <v>2.7017583348241501</v>
      </c>
      <c r="M2203" s="11">
        <v>2.7880947414599802</v>
      </c>
      <c r="N2203" s="11">
        <v>2.88328232641455</v>
      </c>
      <c r="O2203" s="11">
        <v>3.0428703042149698</v>
      </c>
      <c r="P2203" s="11">
        <v>3.1695742537286802</v>
      </c>
      <c r="Q2203" s="11">
        <v>3.2906686236439899</v>
      </c>
      <c r="R2203" s="11">
        <v>3.4883391038059601</v>
      </c>
      <c r="S2203" s="11">
        <v>3.6270985388960701</v>
      </c>
      <c r="T2203" s="11">
        <v>3.7736779744961502</v>
      </c>
      <c r="U2203" s="11">
        <v>3.9332422302606602</v>
      </c>
      <c r="V2203" s="11">
        <v>4.07652419385815</v>
      </c>
      <c r="W2203" s="11">
        <v>4.22689596673208</v>
      </c>
      <c r="X2203" s="11">
        <v>4.3866531332379299</v>
      </c>
      <c r="Y2203" s="11">
        <v>4.5379257165979601</v>
      </c>
      <c r="Z2203" s="11">
        <v>4.6959329661707603</v>
      </c>
      <c r="AA2203" s="11">
        <v>4.8610340988541703</v>
      </c>
      <c r="AB2203" s="11">
        <v>5.0684613820177802</v>
      </c>
      <c r="AC2203" s="11">
        <v>5.2536415319702598</v>
      </c>
      <c r="AD2203" s="11">
        <v>5.4232080421385902</v>
      </c>
      <c r="AE2203" s="11">
        <v>5.5936040538716103</v>
      </c>
      <c r="AF2203" s="11">
        <v>5.7714454188031601</v>
      </c>
      <c r="AG2203" s="11">
        <v>5.9424096481600097</v>
      </c>
      <c r="AH2203" s="11">
        <v>5.98252609610996</v>
      </c>
      <c r="AI2203" s="11">
        <v>5.97741398245019</v>
      </c>
      <c r="AJ2203" s="11">
        <v>5.9562842030324603</v>
      </c>
      <c r="AK2203" s="11">
        <v>5.9192764523843904</v>
      </c>
    </row>
    <row r="2204" spans="1:37" s="11" customFormat="1" hidden="1" x14ac:dyDescent="0.3">
      <c r="A2204" s="11" t="str">
        <f t="shared" si="48"/>
        <v>SDGbaseTRA_RurCUG_v6_3QVAXapast</v>
      </c>
      <c r="B2204" s="103" t="s">
        <v>220</v>
      </c>
      <c r="C2204" s="104" t="s">
        <v>297</v>
      </c>
      <c r="D2204" s="105" t="s">
        <v>211</v>
      </c>
      <c r="E2204" s="11" t="s">
        <v>35</v>
      </c>
      <c r="F2204" s="11">
        <v>0.64754535166901095</v>
      </c>
      <c r="G2204" s="11">
        <v>0.66073373741267905</v>
      </c>
      <c r="H2204" s="11">
        <v>0.68497966582677206</v>
      </c>
      <c r="I2204" s="11">
        <v>0.69569582342723002</v>
      </c>
      <c r="J2204" s="11">
        <v>0.71148926396077605</v>
      </c>
      <c r="K2204" s="11">
        <v>0.73087298274284995</v>
      </c>
      <c r="L2204" s="11">
        <v>0.75497327942015302</v>
      </c>
      <c r="M2204" s="11">
        <v>0.78113515164726999</v>
      </c>
      <c r="N2204" s="11">
        <v>0.80874215914735004</v>
      </c>
      <c r="O2204" s="11">
        <v>0.847573137997093</v>
      </c>
      <c r="P2204" s="11">
        <v>0.88507814442786004</v>
      </c>
      <c r="Q2204" s="11">
        <v>0.91900296248977897</v>
      </c>
      <c r="R2204" s="11">
        <v>0.96188454930154998</v>
      </c>
      <c r="S2204" s="11">
        <v>0.99888965752765901</v>
      </c>
      <c r="T2204" s="11">
        <v>1.0374239634498399</v>
      </c>
      <c r="U2204" s="11">
        <v>1.0805166682708001</v>
      </c>
      <c r="V2204" s="11">
        <v>1.11838813386295</v>
      </c>
      <c r="W2204" s="11">
        <v>1.15757082217673</v>
      </c>
      <c r="X2204" s="11">
        <v>1.1993965081909299</v>
      </c>
      <c r="Y2204" s="11">
        <v>1.2369531167389201</v>
      </c>
      <c r="Z2204" s="11">
        <v>1.27302759699834</v>
      </c>
      <c r="AA2204" s="11">
        <v>1.30933352478752</v>
      </c>
      <c r="AB2204" s="11">
        <v>1.35199058460588</v>
      </c>
      <c r="AC2204" s="11">
        <v>1.39079991079829</v>
      </c>
      <c r="AD2204" s="11">
        <v>1.4281470803577501</v>
      </c>
      <c r="AE2204" s="11">
        <v>1.46475799720697</v>
      </c>
      <c r="AF2204" s="11">
        <v>1.50225727684105</v>
      </c>
      <c r="AG2204" s="11">
        <v>1.5372962048809999</v>
      </c>
      <c r="AH2204" s="11">
        <v>1.51995593483256</v>
      </c>
      <c r="AI2204" s="11">
        <v>1.49874632038387</v>
      </c>
      <c r="AJ2204" s="11">
        <v>1.4805972233837601</v>
      </c>
      <c r="AK2204" s="11">
        <v>1.4609521244849</v>
      </c>
    </row>
    <row r="2205" spans="1:37" s="11" customFormat="1" hidden="1" x14ac:dyDescent="0.3">
      <c r="A2205" s="11" t="str">
        <f t="shared" si="48"/>
        <v>SDGbaseTRA_RurCUG_v6_3QVAXaofoo</v>
      </c>
      <c r="B2205" s="103" t="s">
        <v>220</v>
      </c>
      <c r="C2205" s="104" t="s">
        <v>297</v>
      </c>
      <c r="D2205" s="105" t="s">
        <v>211</v>
      </c>
      <c r="E2205" s="11" t="s">
        <v>36</v>
      </c>
      <c r="F2205" s="11">
        <v>12.412272377584999</v>
      </c>
      <c r="G2205" s="11">
        <v>12.1222696181775</v>
      </c>
      <c r="H2205" s="11">
        <v>12.487984559738599</v>
      </c>
      <c r="I2205" s="11">
        <v>12.603435652304601</v>
      </c>
      <c r="J2205" s="11">
        <v>12.948623152292299</v>
      </c>
      <c r="K2205" s="11">
        <v>13.278644142935301</v>
      </c>
      <c r="L2205" s="11">
        <v>13.6421424933597</v>
      </c>
      <c r="M2205" s="11">
        <v>14.0165227128051</v>
      </c>
      <c r="N2205" s="11">
        <v>14.4120856175703</v>
      </c>
      <c r="O2205" s="11">
        <v>15.20953253727</v>
      </c>
      <c r="P2205" s="11">
        <v>15.7366375669893</v>
      </c>
      <c r="Q2205" s="11">
        <v>16.1673907495951</v>
      </c>
      <c r="R2205" s="11">
        <v>16.811806505913498</v>
      </c>
      <c r="S2205" s="11">
        <v>17.274990083309302</v>
      </c>
      <c r="T2205" s="11">
        <v>17.758915394311099</v>
      </c>
      <c r="U2205" s="11">
        <v>18.2966081273198</v>
      </c>
      <c r="V2205" s="11">
        <v>18.754107027966899</v>
      </c>
      <c r="W2205" s="11">
        <v>19.2459180808418</v>
      </c>
      <c r="X2205" s="11">
        <v>19.8124982936937</v>
      </c>
      <c r="Y2205" s="11">
        <v>20.3039306694128</v>
      </c>
      <c r="Z2205" s="11">
        <v>20.7756593056287</v>
      </c>
      <c r="AA2205" s="11">
        <v>21.284341995760101</v>
      </c>
      <c r="AB2205" s="11">
        <v>21.953135252416001</v>
      </c>
      <c r="AC2205" s="11">
        <v>22.4936565873045</v>
      </c>
      <c r="AD2205" s="11">
        <v>22.9859847281745</v>
      </c>
      <c r="AE2205" s="11">
        <v>23.465831741528898</v>
      </c>
      <c r="AF2205" s="11">
        <v>23.9642591366608</v>
      </c>
      <c r="AG2205" s="11">
        <v>24.439952006051701</v>
      </c>
      <c r="AH2205" s="11">
        <v>24.460127082613401</v>
      </c>
      <c r="AI2205" s="11">
        <v>24.3421043736592</v>
      </c>
      <c r="AJ2205" s="11">
        <v>24.2013727282852</v>
      </c>
      <c r="AK2205" s="11">
        <v>24.011733922471102</v>
      </c>
    </row>
    <row r="2206" spans="1:37" s="11" customFormat="1" hidden="1" x14ac:dyDescent="0.3">
      <c r="A2206" s="11" t="str">
        <f t="shared" si="48"/>
        <v>SDGbaseTRA_RurCUG_v6_3QVAXabevt</v>
      </c>
      <c r="B2206" s="103" t="s">
        <v>220</v>
      </c>
      <c r="C2206" s="104" t="s">
        <v>297</v>
      </c>
      <c r="D2206" s="105" t="s">
        <v>211</v>
      </c>
      <c r="E2206" s="11" t="s">
        <v>37</v>
      </c>
      <c r="F2206" s="11">
        <v>40.844922309108298</v>
      </c>
      <c r="G2206" s="11">
        <v>40.229907770720303</v>
      </c>
      <c r="H2206" s="11">
        <v>42.253728983164599</v>
      </c>
      <c r="I2206" s="11">
        <v>42.499754816100499</v>
      </c>
      <c r="J2206" s="11">
        <v>43.978370251359301</v>
      </c>
      <c r="K2206" s="11">
        <v>45.496448774966801</v>
      </c>
      <c r="L2206" s="11">
        <v>47.120618200261298</v>
      </c>
      <c r="M2206" s="11">
        <v>48.815591916820303</v>
      </c>
      <c r="N2206" s="11">
        <v>50.5637360623791</v>
      </c>
      <c r="O2206" s="11">
        <v>54.800868940573501</v>
      </c>
      <c r="P2206" s="11">
        <v>57.324324417964199</v>
      </c>
      <c r="Q2206" s="11">
        <v>59.279481932432901</v>
      </c>
      <c r="R2206" s="11">
        <v>62.174334825906797</v>
      </c>
      <c r="S2206" s="11">
        <v>64.247403763221399</v>
      </c>
      <c r="T2206" s="11">
        <v>66.4473640686615</v>
      </c>
      <c r="U2206" s="11">
        <v>68.796861451867798</v>
      </c>
      <c r="V2206" s="11">
        <v>70.743986781453401</v>
      </c>
      <c r="W2206" s="11">
        <v>72.978514630329201</v>
      </c>
      <c r="X2206" s="11">
        <v>75.528754053894303</v>
      </c>
      <c r="Y2206" s="11">
        <v>77.709216547128705</v>
      </c>
      <c r="Z2206" s="11">
        <v>79.813653443861099</v>
      </c>
      <c r="AA2206" s="11">
        <v>82.187926828930102</v>
      </c>
      <c r="AB2206" s="11">
        <v>85.865578451365494</v>
      </c>
      <c r="AC2206" s="11">
        <v>88.699904746598094</v>
      </c>
      <c r="AD2206" s="11">
        <v>90.964119948158</v>
      </c>
      <c r="AE2206" s="11">
        <v>92.973364099285803</v>
      </c>
      <c r="AF2206" s="11">
        <v>94.9663607053417</v>
      </c>
      <c r="AG2206" s="11">
        <v>96.794895091932801</v>
      </c>
      <c r="AH2206" s="11">
        <v>97.140024412640301</v>
      </c>
      <c r="AI2206" s="11">
        <v>96.835939703163305</v>
      </c>
      <c r="AJ2206" s="11">
        <v>96.363962883328</v>
      </c>
      <c r="AK2206" s="11">
        <v>95.651910354689406</v>
      </c>
    </row>
    <row r="2207" spans="1:37" s="11" customFormat="1" hidden="1" x14ac:dyDescent="0.3">
      <c r="A2207" s="11" t="str">
        <f t="shared" si="48"/>
        <v>SDGbaseTRA_RurCUG_v6_3QVAXatext</v>
      </c>
      <c r="B2207" s="103" t="s">
        <v>220</v>
      </c>
      <c r="C2207" s="104" t="s">
        <v>297</v>
      </c>
      <c r="D2207" s="105" t="s">
        <v>211</v>
      </c>
      <c r="E2207" s="11" t="s">
        <v>38</v>
      </c>
      <c r="F2207" s="11">
        <v>6.5666925740870496</v>
      </c>
      <c r="G2207" s="11">
        <v>6.0727248570271399</v>
      </c>
      <c r="H2207" s="11">
        <v>6.2426030016410303</v>
      </c>
      <c r="I2207" s="11">
        <v>6.2899969123309498</v>
      </c>
      <c r="J2207" s="11">
        <v>6.4673236553183404</v>
      </c>
      <c r="K2207" s="11">
        <v>6.6464417705479502</v>
      </c>
      <c r="L2207" s="11">
        <v>6.8445975529493897</v>
      </c>
      <c r="M2207" s="11">
        <v>7.0604201727956202</v>
      </c>
      <c r="N2207" s="11">
        <v>7.2865090849324501</v>
      </c>
      <c r="O2207" s="11">
        <v>7.7179643641569697</v>
      </c>
      <c r="P2207" s="11">
        <v>8.0034221441023803</v>
      </c>
      <c r="Q2207" s="11">
        <v>8.23543214043322</v>
      </c>
      <c r="R2207" s="11">
        <v>8.5549396521703596</v>
      </c>
      <c r="S2207" s="11">
        <v>8.7987473748202198</v>
      </c>
      <c r="T2207" s="11">
        <v>9.0536477135460203</v>
      </c>
      <c r="U2207" s="11">
        <v>9.3444536062846897</v>
      </c>
      <c r="V2207" s="11">
        <v>9.6220027123977303</v>
      </c>
      <c r="W2207" s="11">
        <v>9.9354009549614393</v>
      </c>
      <c r="X2207" s="11">
        <v>10.275862741115199</v>
      </c>
      <c r="Y2207" s="11">
        <v>10.559998502785</v>
      </c>
      <c r="Z2207" s="11">
        <v>10.835000240422</v>
      </c>
      <c r="AA2207" s="11">
        <v>11.1017147991616</v>
      </c>
      <c r="AB2207" s="11">
        <v>11.460323297210801</v>
      </c>
      <c r="AC2207" s="11">
        <v>11.7610124414393</v>
      </c>
      <c r="AD2207" s="11">
        <v>12.0612691115765</v>
      </c>
      <c r="AE2207" s="11">
        <v>12.3717614970044</v>
      </c>
      <c r="AF2207" s="11">
        <v>12.710196827585699</v>
      </c>
      <c r="AG2207" s="11">
        <v>13.0780582722631</v>
      </c>
      <c r="AH2207" s="11">
        <v>13.1665855509811</v>
      </c>
      <c r="AI2207" s="11">
        <v>13.1558521746871</v>
      </c>
      <c r="AJ2207" s="11">
        <v>13.1221427582493</v>
      </c>
      <c r="AK2207" s="11">
        <v>13.054812142575599</v>
      </c>
    </row>
    <row r="2208" spans="1:37" s="11" customFormat="1" hidden="1" x14ac:dyDescent="0.3">
      <c r="A2208" s="11" t="str">
        <f t="shared" si="48"/>
        <v>SDGbaseTRA_RurCUG_v6_3QVAXaclth</v>
      </c>
      <c r="B2208" s="103" t="s">
        <v>220</v>
      </c>
      <c r="C2208" s="104" t="s">
        <v>297</v>
      </c>
      <c r="D2208" s="105" t="s">
        <v>211</v>
      </c>
      <c r="E2208" s="11" t="s">
        <v>39</v>
      </c>
      <c r="F2208" s="11">
        <v>6.7607644976156296</v>
      </c>
      <c r="G2208" s="11">
        <v>6.1992673512807102</v>
      </c>
      <c r="H2208" s="11">
        <v>6.3770876489845696</v>
      </c>
      <c r="I2208" s="11">
        <v>6.4240229696996698</v>
      </c>
      <c r="J2208" s="11">
        <v>6.6153732555399403</v>
      </c>
      <c r="K2208" s="11">
        <v>6.7809664684925597</v>
      </c>
      <c r="L2208" s="11">
        <v>6.9563216846146201</v>
      </c>
      <c r="M2208" s="11">
        <v>7.13506414759373</v>
      </c>
      <c r="N2208" s="11">
        <v>7.3318501582659001</v>
      </c>
      <c r="O2208" s="11">
        <v>7.6776810212494704</v>
      </c>
      <c r="P2208" s="11">
        <v>7.9200656177231901</v>
      </c>
      <c r="Q2208" s="11">
        <v>8.1239491576270897</v>
      </c>
      <c r="R2208" s="11">
        <v>8.4748738249386406</v>
      </c>
      <c r="S2208" s="11">
        <v>8.6903323227378504</v>
      </c>
      <c r="T2208" s="11">
        <v>8.9225160119479696</v>
      </c>
      <c r="U2208" s="11">
        <v>9.1852227717493609</v>
      </c>
      <c r="V2208" s="11">
        <v>9.4167231517238807</v>
      </c>
      <c r="W2208" s="11">
        <v>9.6718661126905996</v>
      </c>
      <c r="X2208" s="11">
        <v>9.9497264964143692</v>
      </c>
      <c r="Y2208" s="11">
        <v>10.1962927198235</v>
      </c>
      <c r="Z2208" s="11">
        <v>10.433671254174699</v>
      </c>
      <c r="AA2208" s="11">
        <v>10.6756385728394</v>
      </c>
      <c r="AB2208" s="11">
        <v>11.006611363298401</v>
      </c>
      <c r="AC2208" s="11">
        <v>11.273388905559599</v>
      </c>
      <c r="AD2208" s="11">
        <v>11.521574952269599</v>
      </c>
      <c r="AE2208" s="11">
        <v>11.771499780004699</v>
      </c>
      <c r="AF2208" s="11">
        <v>12.037919352162501</v>
      </c>
      <c r="AG2208" s="11">
        <v>12.3184394069575</v>
      </c>
      <c r="AH2208" s="11">
        <v>12.4069904654143</v>
      </c>
      <c r="AI2208" s="11">
        <v>12.4524395500693</v>
      </c>
      <c r="AJ2208" s="11">
        <v>12.466645671285701</v>
      </c>
      <c r="AK2208" s="11">
        <v>12.4449948520592</v>
      </c>
    </row>
    <row r="2209" spans="1:37" s="11" customFormat="1" hidden="1" x14ac:dyDescent="0.3">
      <c r="A2209" s="11" t="str">
        <f t="shared" si="48"/>
        <v>SDGbaseTRA_RurCUG_v6_3QVAXaleat</v>
      </c>
      <c r="B2209" s="103" t="s">
        <v>220</v>
      </c>
      <c r="C2209" s="104" t="s">
        <v>297</v>
      </c>
      <c r="D2209" s="105" t="s">
        <v>211</v>
      </c>
      <c r="E2209" s="11" t="s">
        <v>40</v>
      </c>
      <c r="F2209" s="11">
        <v>2.4496072471007602</v>
      </c>
      <c r="G2209" s="11">
        <v>2.4356662893720098</v>
      </c>
      <c r="H2209" s="11">
        <v>2.5589144623028601</v>
      </c>
      <c r="I2209" s="11">
        <v>2.6240087948214201</v>
      </c>
      <c r="J2209" s="11">
        <v>2.6915385739842401</v>
      </c>
      <c r="K2209" s="11">
        <v>2.7733904495614099</v>
      </c>
      <c r="L2209" s="11">
        <v>2.8757230109601699</v>
      </c>
      <c r="M2209" s="11">
        <v>2.9964950355666899</v>
      </c>
      <c r="N2209" s="11">
        <v>3.1275883192604899</v>
      </c>
      <c r="O2209" s="11">
        <v>3.4018440600586999</v>
      </c>
      <c r="P2209" s="11">
        <v>3.6333846135646799</v>
      </c>
      <c r="Q2209" s="11">
        <v>3.8287406756842102</v>
      </c>
      <c r="R2209" s="11">
        <v>4.0027870017044904</v>
      </c>
      <c r="S2209" s="11">
        <v>4.1627121104400802</v>
      </c>
      <c r="T2209" s="11">
        <v>4.3276023554360696</v>
      </c>
      <c r="U2209" s="11">
        <v>4.51264628748602</v>
      </c>
      <c r="V2209" s="11">
        <v>4.6699909701891498</v>
      </c>
      <c r="W2209" s="11">
        <v>4.8401956492396803</v>
      </c>
      <c r="X2209" s="11">
        <v>5.0272234895403498</v>
      </c>
      <c r="Y2209" s="11">
        <v>5.1810146550709302</v>
      </c>
      <c r="Z2209" s="11">
        <v>5.3203264701732804</v>
      </c>
      <c r="AA2209" s="11">
        <v>5.46539264291295</v>
      </c>
      <c r="AB2209" s="11">
        <v>5.67573139927556</v>
      </c>
      <c r="AC2209" s="11">
        <v>5.8640158507006097</v>
      </c>
      <c r="AD2209" s="11">
        <v>6.0395937351819402</v>
      </c>
      <c r="AE2209" s="11">
        <v>6.2076775287316597</v>
      </c>
      <c r="AF2209" s="11">
        <v>6.37616534659964</v>
      </c>
      <c r="AG2209" s="11">
        <v>6.5308220977699696</v>
      </c>
      <c r="AH2209" s="11">
        <v>6.4187957552762498</v>
      </c>
      <c r="AI2209" s="11">
        <v>6.2500398185882702</v>
      </c>
      <c r="AJ2209" s="11">
        <v>6.1075261232701097</v>
      </c>
      <c r="AK2209" s="11">
        <v>5.9594519380741904</v>
      </c>
    </row>
    <row r="2210" spans="1:37" s="11" customFormat="1" hidden="1" x14ac:dyDescent="0.3">
      <c r="A2210" s="11" t="str">
        <f t="shared" si="48"/>
        <v>SDGbaseTRA_RurCUG_v6_3QVAXafoot</v>
      </c>
      <c r="B2210" s="103" t="s">
        <v>220</v>
      </c>
      <c r="C2210" s="104" t="s">
        <v>297</v>
      </c>
      <c r="D2210" s="105" t="s">
        <v>211</v>
      </c>
      <c r="E2210" s="11" t="s">
        <v>41</v>
      </c>
      <c r="F2210" s="11">
        <v>1.91455609444022</v>
      </c>
      <c r="G2210" s="11">
        <v>1.8192280113247301</v>
      </c>
      <c r="H2210" s="11">
        <v>1.8701531487471399</v>
      </c>
      <c r="I2210" s="11">
        <v>1.89616104000547</v>
      </c>
      <c r="J2210" s="11">
        <v>1.9499782699024999</v>
      </c>
      <c r="K2210" s="11">
        <v>2.0001061463149798</v>
      </c>
      <c r="L2210" s="11">
        <v>2.0545963450884299</v>
      </c>
      <c r="M2210" s="11">
        <v>2.1096373321960802</v>
      </c>
      <c r="N2210" s="11">
        <v>2.16847089631703</v>
      </c>
      <c r="O2210" s="11">
        <v>2.28040691562496</v>
      </c>
      <c r="P2210" s="11">
        <v>2.3596221209669799</v>
      </c>
      <c r="Q2210" s="11">
        <v>2.4231855016604902</v>
      </c>
      <c r="R2210" s="11">
        <v>2.5129411436889102</v>
      </c>
      <c r="S2210" s="11">
        <v>2.5776222793514401</v>
      </c>
      <c r="T2210" s="11">
        <v>2.6449673977414898</v>
      </c>
      <c r="U2210" s="11">
        <v>2.71979349478524</v>
      </c>
      <c r="V2210" s="11">
        <v>2.7876713713520398</v>
      </c>
      <c r="W2210" s="11">
        <v>2.8636101088339201</v>
      </c>
      <c r="X2210" s="11">
        <v>2.9464996074182599</v>
      </c>
      <c r="Y2210" s="11">
        <v>3.0193004023302699</v>
      </c>
      <c r="Z2210" s="11">
        <v>3.0877998741431401</v>
      </c>
      <c r="AA2210" s="11">
        <v>3.1556311217177901</v>
      </c>
      <c r="AB2210" s="11">
        <v>3.2601332936955099</v>
      </c>
      <c r="AC2210" s="11">
        <v>3.3482047791662</v>
      </c>
      <c r="AD2210" s="11">
        <v>3.4313269479775501</v>
      </c>
      <c r="AE2210" s="11">
        <v>3.51385215393117</v>
      </c>
      <c r="AF2210" s="11">
        <v>3.6013761343955899</v>
      </c>
      <c r="AG2210" s="11">
        <v>3.6807072446508999</v>
      </c>
      <c r="AH2210" s="11">
        <v>3.70144117383663</v>
      </c>
      <c r="AI2210" s="11">
        <v>3.7086844489442501</v>
      </c>
      <c r="AJ2210" s="11">
        <v>3.7092992340556599</v>
      </c>
      <c r="AK2210" s="11">
        <v>3.7003018760312001</v>
      </c>
    </row>
    <row r="2211" spans="1:37" s="11" customFormat="1" hidden="1" x14ac:dyDescent="0.3">
      <c r="A2211" s="11" t="str">
        <f t="shared" si="48"/>
        <v>SDGbaseTRA_RurCUG_v6_3QVAXawood</v>
      </c>
      <c r="B2211" s="103" t="s">
        <v>220</v>
      </c>
      <c r="C2211" s="104" t="s">
        <v>297</v>
      </c>
      <c r="D2211" s="105" t="s">
        <v>211</v>
      </c>
      <c r="E2211" s="11" t="s">
        <v>42</v>
      </c>
      <c r="F2211" s="11">
        <v>23.692612523457498</v>
      </c>
      <c r="G2211" s="11">
        <v>22.014406097366599</v>
      </c>
      <c r="H2211" s="11">
        <v>22.742156832259301</v>
      </c>
      <c r="I2211" s="11">
        <v>23.410837189715799</v>
      </c>
      <c r="J2211" s="11">
        <v>23.989141855014299</v>
      </c>
      <c r="K2211" s="11">
        <v>24.581393054021699</v>
      </c>
      <c r="L2211" s="11">
        <v>25.239809206996899</v>
      </c>
      <c r="M2211" s="11">
        <v>25.946866973654799</v>
      </c>
      <c r="N2211" s="11">
        <v>26.686490911975799</v>
      </c>
      <c r="O2211" s="11">
        <v>27.7890918991984</v>
      </c>
      <c r="P2211" s="11">
        <v>28.6432805964876</v>
      </c>
      <c r="Q2211" s="11">
        <v>29.428032942951599</v>
      </c>
      <c r="R2211" s="11">
        <v>30.120588954245999</v>
      </c>
      <c r="S2211" s="11">
        <v>30.932294166314801</v>
      </c>
      <c r="T2211" s="11">
        <v>31.801541697474502</v>
      </c>
      <c r="U2211" s="11">
        <v>32.787224741920603</v>
      </c>
      <c r="V2211" s="11">
        <v>33.718498660281497</v>
      </c>
      <c r="W2211" s="11">
        <v>34.7202018591449</v>
      </c>
      <c r="X2211" s="11">
        <v>35.816027537315101</v>
      </c>
      <c r="Y2211" s="11">
        <v>36.810462434511599</v>
      </c>
      <c r="Z2211" s="11">
        <v>37.785507172988297</v>
      </c>
      <c r="AA2211" s="11">
        <v>38.7735305093505</v>
      </c>
      <c r="AB2211" s="11">
        <v>39.851939346413502</v>
      </c>
      <c r="AC2211" s="11">
        <v>40.7882348855155</v>
      </c>
      <c r="AD2211" s="11">
        <v>41.733413029478299</v>
      </c>
      <c r="AE2211" s="11">
        <v>42.713080732418597</v>
      </c>
      <c r="AF2211" s="11">
        <v>43.7609792213132</v>
      </c>
      <c r="AG2211" s="11">
        <v>44.815767944481202</v>
      </c>
      <c r="AH2211" s="11">
        <v>44.7724250787358</v>
      </c>
      <c r="AI2211" s="11">
        <v>44.452438654213999</v>
      </c>
      <c r="AJ2211" s="11">
        <v>44.160170309852298</v>
      </c>
      <c r="AK2211" s="11">
        <v>43.804418391096803</v>
      </c>
    </row>
    <row r="2212" spans="1:37" s="11" customFormat="1" hidden="1" x14ac:dyDescent="0.3">
      <c r="A2212" s="11" t="str">
        <f t="shared" si="48"/>
        <v>SDGbaseTRA_RurCUG_v6_3QVAXapapr</v>
      </c>
      <c r="B2212" s="103" t="s">
        <v>220</v>
      </c>
      <c r="C2212" s="104" t="s">
        <v>297</v>
      </c>
      <c r="D2212" s="105" t="s">
        <v>211</v>
      </c>
      <c r="E2212" s="11" t="s">
        <v>43</v>
      </c>
      <c r="F2212" s="11">
        <v>24.019985549556601</v>
      </c>
      <c r="G2212" s="11">
        <v>22.719452816091799</v>
      </c>
      <c r="H2212" s="11">
        <v>23.572283300406401</v>
      </c>
      <c r="I2212" s="11">
        <v>24.102725632338</v>
      </c>
      <c r="J2212" s="11">
        <v>24.697306809945498</v>
      </c>
      <c r="K2212" s="11">
        <v>25.411117916457101</v>
      </c>
      <c r="L2212" s="11">
        <v>26.115940668993399</v>
      </c>
      <c r="M2212" s="11">
        <v>26.674721926321599</v>
      </c>
      <c r="N2212" s="11">
        <v>27.4657706839604</v>
      </c>
      <c r="O2212" s="11">
        <v>28.689480342316202</v>
      </c>
      <c r="P2212" s="11">
        <v>29.603380667402501</v>
      </c>
      <c r="Q2212" s="11">
        <v>30.447347794073998</v>
      </c>
      <c r="R2212" s="11">
        <v>31.8659177387188</v>
      </c>
      <c r="S2212" s="11">
        <v>32.7486502700242</v>
      </c>
      <c r="T2212" s="11">
        <v>33.706330641786302</v>
      </c>
      <c r="U2212" s="11">
        <v>34.781491094506002</v>
      </c>
      <c r="V2212" s="11">
        <v>35.761633400410702</v>
      </c>
      <c r="W2212" s="11">
        <v>36.824204499832497</v>
      </c>
      <c r="X2212" s="11">
        <v>37.985094987096701</v>
      </c>
      <c r="Y2212" s="11">
        <v>39.035744502294897</v>
      </c>
      <c r="Z2212" s="11">
        <v>40.0614317367966</v>
      </c>
      <c r="AA2212" s="11">
        <v>41.119969103860598</v>
      </c>
      <c r="AB2212" s="11">
        <v>42.300228248172999</v>
      </c>
      <c r="AC2212" s="11">
        <v>43.297826830799401</v>
      </c>
      <c r="AD2212" s="11">
        <v>44.258762017843999</v>
      </c>
      <c r="AE2212" s="11">
        <v>45.238192368152902</v>
      </c>
      <c r="AF2212" s="11">
        <v>46.270211918513802</v>
      </c>
      <c r="AG2212" s="11">
        <v>47.309192783961301</v>
      </c>
      <c r="AH2212" s="11">
        <v>47.300970530346099</v>
      </c>
      <c r="AI2212" s="11">
        <v>47.0048347095331</v>
      </c>
      <c r="AJ2212" s="11">
        <v>46.703983734629901</v>
      </c>
      <c r="AK2212" s="11">
        <v>46.332708108642002</v>
      </c>
    </row>
    <row r="2213" spans="1:37" s="11" customFormat="1" hidden="1" x14ac:dyDescent="0.3">
      <c r="A2213" s="11" t="str">
        <f t="shared" si="48"/>
        <v>SDGbaseTRA_RurCUG_v6_3QVAXaprnt</v>
      </c>
      <c r="B2213" s="103" t="s">
        <v>220</v>
      </c>
      <c r="C2213" s="104" t="s">
        <v>297</v>
      </c>
      <c r="D2213" s="105" t="s">
        <v>211</v>
      </c>
      <c r="E2213" s="11" t="s">
        <v>44</v>
      </c>
      <c r="F2213" s="11">
        <v>16.778093477192201</v>
      </c>
      <c r="G2213" s="11">
        <v>15.5833539946212</v>
      </c>
      <c r="H2213" s="11">
        <v>16.101990615498099</v>
      </c>
      <c r="I2213" s="11">
        <v>16.444518154461999</v>
      </c>
      <c r="J2213" s="11">
        <v>16.850545176524701</v>
      </c>
      <c r="K2213" s="11">
        <v>17.2786714069059</v>
      </c>
      <c r="L2213" s="11">
        <v>17.754539913229301</v>
      </c>
      <c r="M2213" s="11">
        <v>18.2684006434854</v>
      </c>
      <c r="N2213" s="11">
        <v>18.8276087103241</v>
      </c>
      <c r="O2213" s="11">
        <v>19.344651448134702</v>
      </c>
      <c r="P2213" s="11">
        <v>19.9416377098654</v>
      </c>
      <c r="Q2213" s="11">
        <v>20.567383137036401</v>
      </c>
      <c r="R2213" s="11">
        <v>21.3751100533669</v>
      </c>
      <c r="S2213" s="11">
        <v>22.037883440590299</v>
      </c>
      <c r="T2213" s="11">
        <v>22.746804520065901</v>
      </c>
      <c r="U2213" s="11">
        <v>23.548847411567898</v>
      </c>
      <c r="V2213" s="11">
        <v>24.333628954249502</v>
      </c>
      <c r="W2213" s="11">
        <v>25.165475499128402</v>
      </c>
      <c r="X2213" s="11">
        <v>26.038858818334301</v>
      </c>
      <c r="Y2213" s="11">
        <v>26.867265757891001</v>
      </c>
      <c r="Z2213" s="11">
        <v>27.6974745164345</v>
      </c>
      <c r="AA2213" s="11">
        <v>28.523741685606598</v>
      </c>
      <c r="AB2213" s="11">
        <v>29.3089214817415</v>
      </c>
      <c r="AC2213" s="11">
        <v>30.053938079462</v>
      </c>
      <c r="AD2213" s="11">
        <v>30.8358211986545</v>
      </c>
      <c r="AE2213" s="11">
        <v>31.6625276304033</v>
      </c>
      <c r="AF2213" s="11">
        <v>32.545827318799901</v>
      </c>
      <c r="AG2213" s="11">
        <v>33.444566255079401</v>
      </c>
      <c r="AH2213" s="11">
        <v>33.4820506003879</v>
      </c>
      <c r="AI2213" s="11">
        <v>33.3751220243335</v>
      </c>
      <c r="AJ2213" s="11">
        <v>33.268945059344198</v>
      </c>
      <c r="AK2213" s="11">
        <v>33.113792189020899</v>
      </c>
    </row>
    <row r="2214" spans="1:37" s="11" customFormat="1" hidden="1" x14ac:dyDescent="0.3">
      <c r="A2214" s="11" t="str">
        <f t="shared" si="48"/>
        <v>SDGbaseTRA_RurCUG_v6_3QVAXapetr</v>
      </c>
      <c r="B2214" s="103" t="s">
        <v>220</v>
      </c>
      <c r="C2214" s="104" t="s">
        <v>297</v>
      </c>
      <c r="D2214" s="105" t="s">
        <v>211</v>
      </c>
      <c r="E2214" s="11" t="s">
        <v>45</v>
      </c>
      <c r="F2214" s="11">
        <v>46.318025213526298</v>
      </c>
      <c r="G2214" s="11">
        <v>28.848450924973299</v>
      </c>
      <c r="H2214" s="11">
        <v>33.275968265627696</v>
      </c>
      <c r="I2214" s="11">
        <v>38.351556836782699</v>
      </c>
      <c r="J2214" s="11">
        <v>38.351556836782699</v>
      </c>
      <c r="K2214" s="11">
        <v>38.351556836782699</v>
      </c>
      <c r="L2214" s="11">
        <v>38.351556836782699</v>
      </c>
      <c r="M2214" s="11">
        <v>38.348043888000497</v>
      </c>
      <c r="N2214" s="11">
        <v>38.287903014598101</v>
      </c>
      <c r="O2214" s="11">
        <v>16.654611678279</v>
      </c>
      <c r="P2214" s="11">
        <v>10.647973099443499</v>
      </c>
      <c r="Q2214" s="11">
        <v>10.559779487666001</v>
      </c>
      <c r="R2214" s="11">
        <v>10.559314490536</v>
      </c>
      <c r="S2214" s="11">
        <v>10.5591414881755</v>
      </c>
      <c r="T2214" s="11">
        <v>10.5591414881755</v>
      </c>
      <c r="U2214" s="11">
        <v>10.559141488175401</v>
      </c>
      <c r="V2214" s="11">
        <v>10.5141541666958</v>
      </c>
      <c r="W2214" s="11">
        <v>10.5141541666958</v>
      </c>
      <c r="X2214" s="11">
        <v>10.562004924547599</v>
      </c>
      <c r="Y2214" s="11">
        <v>10.494952502694501</v>
      </c>
      <c r="Z2214" s="11">
        <v>10.4279000808414</v>
      </c>
      <c r="AA2214" s="11">
        <v>10.360847658988201</v>
      </c>
      <c r="AB2214" s="11">
        <v>9.4432490458141505</v>
      </c>
      <c r="AC2214" s="11">
        <v>8.5256504326400293</v>
      </c>
      <c r="AD2214" s="11">
        <v>7.6080518194659401</v>
      </c>
      <c r="AE2214" s="11">
        <v>6.6904532062918198</v>
      </c>
      <c r="AF2214" s="11">
        <v>5.7728545931177004</v>
      </c>
      <c r="AG2214" s="11">
        <v>4.8156011350646404</v>
      </c>
      <c r="AH2214" s="11">
        <v>3.8583476770115799</v>
      </c>
      <c r="AI2214" s="11">
        <v>2.9010942189585198</v>
      </c>
      <c r="AJ2214" s="11">
        <v>1.94384076090546</v>
      </c>
      <c r="AK2214" s="11">
        <v>0.98658730285239304</v>
      </c>
    </row>
    <row r="2215" spans="1:37" s="11" customFormat="1" hidden="1" x14ac:dyDescent="0.3">
      <c r="A2215" s="11" t="str">
        <f t="shared" si="48"/>
        <v>SDGbaseTRA_RurCUG_v6_3QVAXahydr</v>
      </c>
      <c r="B2215" s="103" t="s">
        <v>220</v>
      </c>
      <c r="C2215" s="104" t="s">
        <v>297</v>
      </c>
      <c r="D2215" s="105" t="s">
        <v>211</v>
      </c>
      <c r="E2215" s="11" t="s">
        <v>46</v>
      </c>
      <c r="F2215" s="11">
        <v>0.12086732559633399</v>
      </c>
      <c r="G2215" s="11">
        <v>0.12737916629064</v>
      </c>
      <c r="H2215" s="11">
        <v>0.308611869520447</v>
      </c>
      <c r="I2215" s="11">
        <v>0.70831839960198395</v>
      </c>
      <c r="J2215" s="11">
        <v>0.70831839960198395</v>
      </c>
      <c r="K2215" s="11">
        <v>0.70831839960198395</v>
      </c>
      <c r="L2215" s="11">
        <v>0.70831839960198395</v>
      </c>
      <c r="M2215" s="11">
        <v>0.70825351863066199</v>
      </c>
      <c r="N2215" s="11">
        <v>0.70803081585542005</v>
      </c>
      <c r="O2215" s="11">
        <v>0.70798253916939102</v>
      </c>
      <c r="P2215" s="11">
        <v>0.70796751771713795</v>
      </c>
      <c r="Q2215" s="11">
        <v>0.70796751771713795</v>
      </c>
      <c r="R2215" s="11">
        <v>0.70793634255251903</v>
      </c>
      <c r="S2215" s="11">
        <v>0.70792474382058701</v>
      </c>
      <c r="T2215" s="11">
        <v>0.70792474382058501</v>
      </c>
      <c r="U2215" s="11">
        <v>0.70792474382058401</v>
      </c>
      <c r="V2215" s="11">
        <v>0.70792474382058401</v>
      </c>
      <c r="W2215" s="11">
        <v>0.70792474382058401</v>
      </c>
      <c r="X2215" s="11">
        <v>2.3672550692003602</v>
      </c>
      <c r="Y2215" s="11">
        <v>3.5699094769238302</v>
      </c>
      <c r="Z2215" s="11">
        <v>4.7725638846473002</v>
      </c>
      <c r="AA2215" s="11">
        <v>5.9752182923707702</v>
      </c>
      <c r="AB2215" s="11">
        <v>6.4639574737824397</v>
      </c>
      <c r="AC2215" s="11">
        <v>6.9526966551941101</v>
      </c>
      <c r="AD2215" s="11">
        <v>7.4414358366057698</v>
      </c>
      <c r="AE2215" s="11">
        <v>7.9301750180174304</v>
      </c>
      <c r="AF2215" s="11">
        <v>8.4189141994290893</v>
      </c>
      <c r="AG2215" s="11">
        <v>9.4863735894551304</v>
      </c>
      <c r="AH2215" s="11">
        <v>10.5538329794812</v>
      </c>
      <c r="AI2215" s="11">
        <v>11.6212923695072</v>
      </c>
      <c r="AJ2215" s="11">
        <v>12.6887517595333</v>
      </c>
      <c r="AK2215" s="11">
        <v>13.7562111495593</v>
      </c>
    </row>
    <row r="2216" spans="1:37" s="11" customFormat="1" hidden="1" x14ac:dyDescent="0.3">
      <c r="A2216" s="11" t="str">
        <f t="shared" si="48"/>
        <v>SDGbaseTRA_RurCUG_v6_3QVAXaammo</v>
      </c>
      <c r="B2216" s="103" t="s">
        <v>220</v>
      </c>
      <c r="C2216" s="104" t="s">
        <v>297</v>
      </c>
      <c r="D2216" s="105" t="s">
        <v>211</v>
      </c>
      <c r="E2216" s="11" t="s">
        <v>47</v>
      </c>
      <c r="F2216" s="11">
        <v>2.4857265311443801</v>
      </c>
      <c r="G2216" s="11">
        <v>2.3435473120329098</v>
      </c>
      <c r="H2216" s="11">
        <v>2.3471509783778002</v>
      </c>
      <c r="I2216" s="11">
        <v>2.3839196292176701</v>
      </c>
      <c r="J2216" s="11">
        <v>2.4138118229857501</v>
      </c>
      <c r="K2216" s="11">
        <v>2.4429331539593502</v>
      </c>
      <c r="L2216" s="11">
        <v>2.4770682140051301</v>
      </c>
      <c r="M2216" s="11">
        <v>2.5200692995003302</v>
      </c>
      <c r="N2216" s="11">
        <v>2.5599463313870201</v>
      </c>
      <c r="O2216" s="11">
        <v>2.55456437921015</v>
      </c>
      <c r="P2216" s="11">
        <v>2.57807559408635</v>
      </c>
      <c r="Q2216" s="11">
        <v>2.6159597501767999</v>
      </c>
      <c r="R2216" s="11">
        <v>2.6612276033814499</v>
      </c>
      <c r="S2216" s="11">
        <v>2.7059593522015599</v>
      </c>
      <c r="T2216" s="11">
        <v>2.7540161142019302</v>
      </c>
      <c r="U2216" s="11">
        <v>2.8099357642642402</v>
      </c>
      <c r="V2216" s="11">
        <v>2.8688254098424002</v>
      </c>
      <c r="W2216" s="11">
        <v>2.9315230863404902</v>
      </c>
      <c r="X2216" s="11">
        <v>2.9933076366906399</v>
      </c>
      <c r="Y2216" s="11">
        <v>3.0447460270502802</v>
      </c>
      <c r="Z2216" s="11">
        <v>3.0880434124598199</v>
      </c>
      <c r="AA2216" s="11">
        <v>3.1115772171175</v>
      </c>
      <c r="AB2216" s="11">
        <v>3.0204082440132201</v>
      </c>
      <c r="AC2216" s="11">
        <v>2.9378862356217801</v>
      </c>
      <c r="AD2216" s="11">
        <v>2.8804028126827999</v>
      </c>
      <c r="AE2216" s="11">
        <v>2.8410237186602698</v>
      </c>
      <c r="AF2216" s="11">
        <v>2.8157047520421599</v>
      </c>
      <c r="AG2216" s="11">
        <v>2.79447430925328</v>
      </c>
      <c r="AH2216" s="11">
        <v>2.68530848222608</v>
      </c>
      <c r="AI2216" s="11">
        <v>2.56975866817301</v>
      </c>
      <c r="AJ2216" s="11">
        <v>2.4657936414922101</v>
      </c>
      <c r="AK2216" s="11">
        <v>2.3702816356041101</v>
      </c>
    </row>
    <row r="2217" spans="1:37" s="11" customFormat="1" hidden="1" x14ac:dyDescent="0.3">
      <c r="A2217" s="11" t="str">
        <f t="shared" si="48"/>
        <v>SDGbaseTRA_RurCUG_v6_3QVAXabchm</v>
      </c>
      <c r="B2217" s="103" t="s">
        <v>220</v>
      </c>
      <c r="C2217" s="104" t="s">
        <v>297</v>
      </c>
      <c r="D2217" s="105" t="s">
        <v>211</v>
      </c>
      <c r="E2217" s="11" t="s">
        <v>48</v>
      </c>
      <c r="F2217" s="11">
        <v>22.3715387803204</v>
      </c>
      <c r="G2217" s="11">
        <v>22.371538780281199</v>
      </c>
      <c r="H2217" s="11">
        <v>21.767721837615401</v>
      </c>
      <c r="I2217" s="11">
        <v>21.797831443105</v>
      </c>
      <c r="J2217" s="11">
        <v>21.931436162171899</v>
      </c>
      <c r="K2217" s="11">
        <v>22.0067639811496</v>
      </c>
      <c r="L2217" s="11">
        <v>22.080334071015798</v>
      </c>
      <c r="M2217" s="11">
        <v>22.164200210909598</v>
      </c>
      <c r="N2217" s="11">
        <v>22.187370402515999</v>
      </c>
      <c r="O2217" s="11">
        <v>22.362417284398401</v>
      </c>
      <c r="P2217" s="11">
        <v>22.344132972833801</v>
      </c>
      <c r="Q2217" s="11">
        <v>22.322614848954199</v>
      </c>
      <c r="R2217" s="11">
        <v>22.4143650401783</v>
      </c>
      <c r="S2217" s="11">
        <v>22.520919719663102</v>
      </c>
      <c r="T2217" s="11">
        <v>22.6274412225543</v>
      </c>
      <c r="U2217" s="11">
        <v>22.740293521005899</v>
      </c>
      <c r="V2217" s="11">
        <v>22.795578681225301</v>
      </c>
      <c r="W2217" s="11">
        <v>22.9327203605989</v>
      </c>
      <c r="X2217" s="11">
        <v>23.156374294477299</v>
      </c>
      <c r="Y2217" s="11">
        <v>23.307950673319901</v>
      </c>
      <c r="Z2217" s="11">
        <v>23.411635944160899</v>
      </c>
      <c r="AA2217" s="11">
        <v>23.1394309900477</v>
      </c>
      <c r="AB2217" s="11">
        <v>21.661242738940398</v>
      </c>
      <c r="AC2217" s="11">
        <v>19.995586177669601</v>
      </c>
      <c r="AD2217" s="11">
        <v>18.443160095585402</v>
      </c>
      <c r="AE2217" s="11">
        <v>17.0533056838321</v>
      </c>
      <c r="AF2217" s="11">
        <v>15.8044820070669</v>
      </c>
      <c r="AG2217" s="11">
        <v>14.624357715735099</v>
      </c>
      <c r="AH2217" s="11">
        <v>13.538677260135801</v>
      </c>
      <c r="AI2217" s="11">
        <v>12.2038132814544</v>
      </c>
      <c r="AJ2217" s="11">
        <v>10.935969620561799</v>
      </c>
      <c r="AK2217" s="11">
        <v>9.7967557158011296</v>
      </c>
    </row>
    <row r="2218" spans="1:37" s="11" customFormat="1" hidden="1" x14ac:dyDescent="0.3">
      <c r="A2218" s="11" t="str">
        <f t="shared" si="48"/>
        <v>SDGbaseTRA_RurCUG_v6_3QVAXaochm</v>
      </c>
      <c r="B2218" s="103" t="s">
        <v>220</v>
      </c>
      <c r="C2218" s="104" t="s">
        <v>297</v>
      </c>
      <c r="D2218" s="105" t="s">
        <v>211</v>
      </c>
      <c r="E2218" s="11" t="s">
        <v>49</v>
      </c>
      <c r="F2218" s="11">
        <v>34.2354180457884</v>
      </c>
      <c r="G2218" s="11">
        <v>34.235418045756802</v>
      </c>
      <c r="H2218" s="11">
        <v>33.311390170057201</v>
      </c>
      <c r="I2218" s="11">
        <v>33.357467238838801</v>
      </c>
      <c r="J2218" s="11">
        <v>33.561924046887</v>
      </c>
      <c r="K2218" s="11">
        <v>33.677199057627398</v>
      </c>
      <c r="L2218" s="11">
        <v>33.789784195689201</v>
      </c>
      <c r="M2218" s="11">
        <v>33.918125495201302</v>
      </c>
      <c r="N2218" s="11">
        <v>33.953583100671999</v>
      </c>
      <c r="O2218" s="11">
        <v>34.221459317757798</v>
      </c>
      <c r="P2218" s="11">
        <v>34.193478629605799</v>
      </c>
      <c r="Q2218" s="11">
        <v>34.1605492020052</v>
      </c>
      <c r="R2218" s="11">
        <v>34.300955554164801</v>
      </c>
      <c r="S2218" s="11">
        <v>34.464017381637603</v>
      </c>
      <c r="T2218" s="11">
        <v>34.627028438595303</v>
      </c>
      <c r="U2218" s="11">
        <v>34.799727583382001</v>
      </c>
      <c r="V2218" s="11">
        <v>34.884331087433502</v>
      </c>
      <c r="W2218" s="11">
        <v>35.09420054572</v>
      </c>
      <c r="X2218" s="11">
        <v>35.436460682544102</v>
      </c>
      <c r="Y2218" s="11">
        <v>35.6684197241864</v>
      </c>
      <c r="Z2218" s="11">
        <v>35.827090463257697</v>
      </c>
      <c r="AA2218" s="11">
        <v>35.4105321527312</v>
      </c>
      <c r="AB2218" s="11">
        <v>33.148444004749699</v>
      </c>
      <c r="AC2218" s="11">
        <v>30.599470987925901</v>
      </c>
      <c r="AD2218" s="11">
        <v>28.223775850131702</v>
      </c>
      <c r="AE2218" s="11">
        <v>26.096865972521801</v>
      </c>
      <c r="AF2218" s="11">
        <v>24.1857770188562</v>
      </c>
      <c r="AG2218" s="11">
        <v>22.379819509339299</v>
      </c>
      <c r="AH2218" s="11">
        <v>20.718390466545401</v>
      </c>
      <c r="AI2218" s="11">
        <v>18.675633068710098</v>
      </c>
      <c r="AJ2218" s="11">
        <v>16.735437618874599</v>
      </c>
      <c r="AK2218" s="11">
        <v>14.9920857352126</v>
      </c>
    </row>
    <row r="2219" spans="1:37" s="11" customFormat="1" hidden="1" x14ac:dyDescent="0.3">
      <c r="A2219" s="11" t="str">
        <f t="shared" si="48"/>
        <v>SDGbaseTRA_RurCUG_v6_3QVAXarubb</v>
      </c>
      <c r="B2219" s="103" t="s">
        <v>220</v>
      </c>
      <c r="C2219" s="104" t="s">
        <v>297</v>
      </c>
      <c r="D2219" s="105" t="s">
        <v>211</v>
      </c>
      <c r="E2219" s="11" t="s">
        <v>50</v>
      </c>
      <c r="F2219" s="11">
        <v>6.7712521152150096</v>
      </c>
      <c r="G2219" s="11">
        <v>6.4019120775933098</v>
      </c>
      <c r="H2219" s="11">
        <v>6.6601194584677597</v>
      </c>
      <c r="I2219" s="11">
        <v>6.7406114868112903</v>
      </c>
      <c r="J2219" s="11">
        <v>6.9475019046504398</v>
      </c>
      <c r="K2219" s="11">
        <v>7.1541243434061101</v>
      </c>
      <c r="L2219" s="11">
        <v>7.3787426026701901</v>
      </c>
      <c r="M2219" s="11">
        <v>7.6128299045667598</v>
      </c>
      <c r="N2219" s="11">
        <v>7.86899717685304</v>
      </c>
      <c r="O2219" s="11">
        <v>8.3504713982291694</v>
      </c>
      <c r="P2219" s="11">
        <v>8.6843960193182692</v>
      </c>
      <c r="Q2219" s="11">
        <v>8.9746455573645498</v>
      </c>
      <c r="R2219" s="11">
        <v>9.3519990452726898</v>
      </c>
      <c r="S2219" s="11">
        <v>9.6414364348395196</v>
      </c>
      <c r="T2219" s="11">
        <v>9.9540155230089802</v>
      </c>
      <c r="U2219" s="11">
        <v>10.310947698436999</v>
      </c>
      <c r="V2219" s="11">
        <v>10.6485855360263</v>
      </c>
      <c r="W2219" s="11">
        <v>10.9920341417111</v>
      </c>
      <c r="X2219" s="11">
        <v>11.3283186183116</v>
      </c>
      <c r="Y2219" s="11">
        <v>11.6117441101806</v>
      </c>
      <c r="Z2219" s="11">
        <v>11.8717146884697</v>
      </c>
      <c r="AA2219" s="11">
        <v>12.088621429232299</v>
      </c>
      <c r="AB2219" s="11">
        <v>12.549013245521399</v>
      </c>
      <c r="AC2219" s="11">
        <v>12.9993832801616</v>
      </c>
      <c r="AD2219" s="11">
        <v>13.465782263272899</v>
      </c>
      <c r="AE2219" s="11">
        <v>13.9602586599945</v>
      </c>
      <c r="AF2219" s="11">
        <v>14.4877791962309</v>
      </c>
      <c r="AG2219" s="11">
        <v>15.0957967434972</v>
      </c>
      <c r="AH2219" s="11">
        <v>15.277298430219499</v>
      </c>
      <c r="AI2219" s="11">
        <v>15.333472353763201</v>
      </c>
      <c r="AJ2219" s="11">
        <v>15.3674728475713</v>
      </c>
      <c r="AK2219" s="11">
        <v>15.3588421898442</v>
      </c>
    </row>
    <row r="2220" spans="1:37" s="11" customFormat="1" hidden="1" x14ac:dyDescent="0.3">
      <c r="A2220" s="11" t="str">
        <f t="shared" si="48"/>
        <v>SDGbaseTRA_RurCUG_v6_3QVAXaplas</v>
      </c>
      <c r="B2220" s="103" t="s">
        <v>220</v>
      </c>
      <c r="C2220" s="104" t="s">
        <v>297</v>
      </c>
      <c r="D2220" s="105" t="s">
        <v>211</v>
      </c>
      <c r="E2220" s="11" t="s">
        <v>51</v>
      </c>
      <c r="F2220" s="11">
        <v>15.426438760270701</v>
      </c>
      <c r="G2220" s="11">
        <v>14.475008879710501</v>
      </c>
      <c r="H2220" s="11">
        <v>14.9028041320824</v>
      </c>
      <c r="I2220" s="11">
        <v>15.274244939119701</v>
      </c>
      <c r="J2220" s="11">
        <v>15.647049177083501</v>
      </c>
      <c r="K2220" s="11">
        <v>16.020930283993501</v>
      </c>
      <c r="L2220" s="11">
        <v>16.434505275038099</v>
      </c>
      <c r="M2220" s="11">
        <v>16.882791958430001</v>
      </c>
      <c r="N2220" s="11">
        <v>17.356215248302998</v>
      </c>
      <c r="O2220" s="11">
        <v>18.093388811301601</v>
      </c>
      <c r="P2220" s="11">
        <v>18.6448463696522</v>
      </c>
      <c r="Q2220" s="11">
        <v>19.144010408940101</v>
      </c>
      <c r="R2220" s="11">
        <v>19.610671073728199</v>
      </c>
      <c r="S2220" s="11">
        <v>20.148057449750102</v>
      </c>
      <c r="T2220" s="11">
        <v>20.723073632369601</v>
      </c>
      <c r="U2220" s="11">
        <v>21.370177527632499</v>
      </c>
      <c r="V2220" s="11">
        <v>21.989834570194699</v>
      </c>
      <c r="W2220" s="11">
        <v>22.6540410455274</v>
      </c>
      <c r="X2220" s="11">
        <v>23.379899886442601</v>
      </c>
      <c r="Y2220" s="11">
        <v>24.034210323079499</v>
      </c>
      <c r="Z2220" s="11">
        <v>24.657577067423301</v>
      </c>
      <c r="AA2220" s="11">
        <v>25.290040171788899</v>
      </c>
      <c r="AB2220" s="11">
        <v>25.894896393932999</v>
      </c>
      <c r="AC2220" s="11">
        <v>26.437531229494599</v>
      </c>
      <c r="AD2220" s="11">
        <v>26.994839872382801</v>
      </c>
      <c r="AE2220" s="11">
        <v>27.596340311464299</v>
      </c>
      <c r="AF2220" s="11">
        <v>28.2519541997506</v>
      </c>
      <c r="AG2220" s="11">
        <v>28.892758224915401</v>
      </c>
      <c r="AH2220" s="11">
        <v>28.816798397158699</v>
      </c>
      <c r="AI2220" s="11">
        <v>28.645130810451999</v>
      </c>
      <c r="AJ2220" s="11">
        <v>28.426080137589601</v>
      </c>
      <c r="AK2220" s="11">
        <v>28.165417594787499</v>
      </c>
    </row>
    <row r="2221" spans="1:37" s="11" customFormat="1" hidden="1" x14ac:dyDescent="0.3">
      <c r="A2221" s="11" t="str">
        <f t="shared" si="48"/>
        <v>SDGbaseTRA_RurCUG_v6_3QVAXanmet</v>
      </c>
      <c r="B2221" s="103" t="s">
        <v>220</v>
      </c>
      <c r="C2221" s="104" t="s">
        <v>297</v>
      </c>
      <c r="D2221" s="105" t="s">
        <v>211</v>
      </c>
      <c r="E2221" s="11" t="s">
        <v>52</v>
      </c>
      <c r="F2221" s="11">
        <v>17.626887984271502</v>
      </c>
      <c r="G2221" s="11">
        <v>16.2992162040605</v>
      </c>
      <c r="H2221" s="11">
        <v>16.851249703322999</v>
      </c>
      <c r="I2221" s="11">
        <v>17.650887887437399</v>
      </c>
      <c r="J2221" s="11">
        <v>18.089432418509599</v>
      </c>
      <c r="K2221" s="11">
        <v>18.551249941420402</v>
      </c>
      <c r="L2221" s="11">
        <v>19.0742578914954</v>
      </c>
      <c r="M2221" s="11">
        <v>19.648707430386299</v>
      </c>
      <c r="N2221" s="11">
        <v>20.260119187375</v>
      </c>
      <c r="O2221" s="11">
        <v>21.191371518919699</v>
      </c>
      <c r="P2221" s="11">
        <v>21.9291421965941</v>
      </c>
      <c r="Q2221" s="11">
        <v>22.591389076912701</v>
      </c>
      <c r="R2221" s="11">
        <v>22.773514917948798</v>
      </c>
      <c r="S2221" s="11">
        <v>23.461237038818901</v>
      </c>
      <c r="T2221" s="11">
        <v>24.1967753179391</v>
      </c>
      <c r="U2221" s="11">
        <v>25.045808287442501</v>
      </c>
      <c r="V2221" s="11">
        <v>25.883806089136201</v>
      </c>
      <c r="W2221" s="11">
        <v>26.758761958467598</v>
      </c>
      <c r="X2221" s="11">
        <v>27.639116994960201</v>
      </c>
      <c r="Y2221" s="11">
        <v>28.483327310733898</v>
      </c>
      <c r="Z2221" s="11">
        <v>29.339316387371099</v>
      </c>
      <c r="AA2221" s="11">
        <v>30.189979277922699</v>
      </c>
      <c r="AB2221" s="11">
        <v>31.1030686441791</v>
      </c>
      <c r="AC2221" s="11">
        <v>31.949723856293598</v>
      </c>
      <c r="AD2221" s="11">
        <v>32.836012998951801</v>
      </c>
      <c r="AE2221" s="11">
        <v>33.764674659689902</v>
      </c>
      <c r="AF2221" s="11">
        <v>34.7444825713903</v>
      </c>
      <c r="AG2221" s="11">
        <v>35.6661052519175</v>
      </c>
      <c r="AH2221" s="11">
        <v>35.620406382608401</v>
      </c>
      <c r="AI2221" s="11">
        <v>35.390737047511401</v>
      </c>
      <c r="AJ2221" s="11">
        <v>35.1896755253645</v>
      </c>
      <c r="AK2221" s="11">
        <v>34.917513924847</v>
      </c>
    </row>
    <row r="2222" spans="1:37" s="11" customFormat="1" hidden="1" x14ac:dyDescent="0.3">
      <c r="A2222" s="11" t="str">
        <f t="shared" si="48"/>
        <v>SDGbaseTRA_RurCUG_v6_3QVAXairon</v>
      </c>
      <c r="B2222" s="103" t="s">
        <v>220</v>
      </c>
      <c r="C2222" s="104" t="s">
        <v>297</v>
      </c>
      <c r="D2222" s="105" t="s">
        <v>211</v>
      </c>
      <c r="E2222" s="11" t="s">
        <v>53</v>
      </c>
      <c r="F2222" s="11">
        <v>20.838620435938999</v>
      </c>
      <c r="G2222" s="11">
        <v>19.587325428920799</v>
      </c>
      <c r="H2222" s="11">
        <v>19.859817250228001</v>
      </c>
      <c r="I2222" s="11">
        <v>20.241975554700701</v>
      </c>
      <c r="J2222" s="11">
        <v>20.467365711733802</v>
      </c>
      <c r="K2222" s="11">
        <v>20.754366870298099</v>
      </c>
      <c r="L2222" s="11">
        <v>21.136403454165499</v>
      </c>
      <c r="M2222" s="11">
        <v>21.687034314747201</v>
      </c>
      <c r="N2222" s="11">
        <v>22.2230375937426</v>
      </c>
      <c r="O2222" s="11">
        <v>23.271793798058699</v>
      </c>
      <c r="P2222" s="11">
        <v>23.953938290627001</v>
      </c>
      <c r="Q2222" s="11">
        <v>24.4799594310823</v>
      </c>
      <c r="R2222" s="11">
        <v>24.635428529779801</v>
      </c>
      <c r="S2222" s="11">
        <v>25.138236777992699</v>
      </c>
      <c r="T2222" s="11">
        <v>25.6884942353037</v>
      </c>
      <c r="U2222" s="11">
        <v>26.351441719151602</v>
      </c>
      <c r="V2222" s="11">
        <v>27.186023172292799</v>
      </c>
      <c r="W2222" s="11">
        <v>27.948185106103399</v>
      </c>
      <c r="X2222" s="11">
        <v>28.552476842775601</v>
      </c>
      <c r="Y2222" s="11">
        <v>29.231294477503301</v>
      </c>
      <c r="Z2222" s="11">
        <v>29.825441401454899</v>
      </c>
      <c r="AA2222" s="11">
        <v>30.499450786189701</v>
      </c>
      <c r="AB2222" s="11">
        <v>30.413817097034499</v>
      </c>
      <c r="AC2222" s="11">
        <v>30.7465523937115</v>
      </c>
      <c r="AD2222" s="11">
        <v>31.454972191440099</v>
      </c>
      <c r="AE2222" s="11">
        <v>32.317518941431302</v>
      </c>
      <c r="AF2222" s="11">
        <v>33.2606754913675</v>
      </c>
      <c r="AG2222" s="11">
        <v>34.188253577278097</v>
      </c>
      <c r="AH2222" s="11">
        <v>33.506717425226697</v>
      </c>
      <c r="AI2222" s="11">
        <v>33.0654143440279</v>
      </c>
      <c r="AJ2222" s="11">
        <v>32.787782800597398</v>
      </c>
      <c r="AK2222" s="11">
        <v>32.540034930805803</v>
      </c>
    </row>
    <row r="2223" spans="1:37" s="11" customFormat="1" hidden="1" x14ac:dyDescent="0.3">
      <c r="A2223" s="11" t="str">
        <f t="shared" si="48"/>
        <v>SDGbaseTRA_RurCUG_v6_3QVAXanfrm</v>
      </c>
      <c r="B2223" s="103" t="s">
        <v>220</v>
      </c>
      <c r="C2223" s="104" t="s">
        <v>297</v>
      </c>
      <c r="D2223" s="105" t="s">
        <v>211</v>
      </c>
      <c r="E2223" s="11" t="s">
        <v>54</v>
      </c>
      <c r="F2223" s="11">
        <v>13.0736512510274</v>
      </c>
      <c r="G2223" s="11">
        <v>11.734410339876099</v>
      </c>
      <c r="H2223" s="11">
        <v>11.3410309731988</v>
      </c>
      <c r="I2223" s="11">
        <v>10.833438894703599</v>
      </c>
      <c r="J2223" s="11">
        <v>10.6905522970397</v>
      </c>
      <c r="K2223" s="11">
        <v>10.7651353900995</v>
      </c>
      <c r="L2223" s="11">
        <v>11.107512167271899</v>
      </c>
      <c r="M2223" s="11">
        <v>12.133619352241</v>
      </c>
      <c r="N2223" s="11">
        <v>13.023319345148</v>
      </c>
      <c r="O2223" s="11">
        <v>15.663120551267999</v>
      </c>
      <c r="P2223" s="11">
        <v>17.054322627670999</v>
      </c>
      <c r="Q2223" s="11">
        <v>17.7913660590273</v>
      </c>
      <c r="R2223" s="11">
        <v>18.098086337969601</v>
      </c>
      <c r="S2223" s="11">
        <v>18.525707478411402</v>
      </c>
      <c r="T2223" s="11">
        <v>19.040084111982001</v>
      </c>
      <c r="U2223" s="11">
        <v>19.813230794294199</v>
      </c>
      <c r="V2223" s="11">
        <v>21.492000304678001</v>
      </c>
      <c r="W2223" s="11">
        <v>22.819753527495699</v>
      </c>
      <c r="X2223" s="11">
        <v>23.029075280399699</v>
      </c>
      <c r="Y2223" s="11">
        <v>23.6491503816465</v>
      </c>
      <c r="Z2223" s="11">
        <v>23.913940717993398</v>
      </c>
      <c r="AA2223" s="11">
        <v>24.4344505261429</v>
      </c>
      <c r="AB2223" s="11">
        <v>20.973135835050499</v>
      </c>
      <c r="AC2223" s="11">
        <v>19.864645466680699</v>
      </c>
      <c r="AD2223" s="11">
        <v>20.403238315053201</v>
      </c>
      <c r="AE2223" s="11">
        <v>21.416541743843901</v>
      </c>
      <c r="AF2223" s="11">
        <v>22.654281802658701</v>
      </c>
      <c r="AG2223" s="11">
        <v>23.863201923063599</v>
      </c>
      <c r="AH2223" s="11">
        <v>20.384335559795598</v>
      </c>
      <c r="AI2223" s="11">
        <v>18.1453374592163</v>
      </c>
      <c r="AJ2223" s="11">
        <v>17.104804724491402</v>
      </c>
      <c r="AK2223" s="11">
        <v>16.343742163924901</v>
      </c>
    </row>
    <row r="2224" spans="1:37" s="11" customFormat="1" hidden="1" x14ac:dyDescent="0.3">
      <c r="A2224" s="11" t="str">
        <f t="shared" si="48"/>
        <v>SDGbaseTRA_RurCUG_v6_3QVAXametp</v>
      </c>
      <c r="B2224" s="103" t="s">
        <v>220</v>
      </c>
      <c r="C2224" s="104" t="s">
        <v>297</v>
      </c>
      <c r="D2224" s="105" t="s">
        <v>211</v>
      </c>
      <c r="E2224" s="11" t="s">
        <v>55</v>
      </c>
      <c r="F2224" s="11">
        <v>33.254980135401603</v>
      </c>
      <c r="G2224" s="11">
        <v>29.9596238893829</v>
      </c>
      <c r="H2224" s="11">
        <v>30.907494145553901</v>
      </c>
      <c r="I2224" s="11">
        <v>32.162500918883801</v>
      </c>
      <c r="J2224" s="11">
        <v>32.899564436153298</v>
      </c>
      <c r="K2224" s="11">
        <v>33.698735307856303</v>
      </c>
      <c r="L2224" s="11">
        <v>34.647916760211501</v>
      </c>
      <c r="M2224" s="11">
        <v>35.7437510332907</v>
      </c>
      <c r="N2224" s="11">
        <v>36.863905829497497</v>
      </c>
      <c r="O2224" s="11">
        <v>38.870167997970803</v>
      </c>
      <c r="P2224" s="11">
        <v>40.217411830937898</v>
      </c>
      <c r="Q2224" s="11">
        <v>41.350679337574803</v>
      </c>
      <c r="R2224" s="11">
        <v>41.750482724876797</v>
      </c>
      <c r="S2224" s="11">
        <v>42.953483176015403</v>
      </c>
      <c r="T2224" s="11">
        <v>44.2433929321828</v>
      </c>
      <c r="U2224" s="11">
        <v>45.722786973773601</v>
      </c>
      <c r="V2224" s="11">
        <v>47.406364800832002</v>
      </c>
      <c r="W2224" s="11">
        <v>48.941400103123698</v>
      </c>
      <c r="X2224" s="11">
        <v>50.149801933945902</v>
      </c>
      <c r="Y2224" s="11">
        <v>51.633142068435703</v>
      </c>
      <c r="Z2224" s="11">
        <v>53.060710785833201</v>
      </c>
      <c r="AA2224" s="11">
        <v>54.555768414416399</v>
      </c>
      <c r="AB2224" s="11">
        <v>55.9676284040859</v>
      </c>
      <c r="AC2224" s="11">
        <v>57.466092270027602</v>
      </c>
      <c r="AD2224" s="11">
        <v>59.248751937985098</v>
      </c>
      <c r="AE2224" s="11">
        <v>61.186422990272803</v>
      </c>
      <c r="AF2224" s="11">
        <v>63.255815950453403</v>
      </c>
      <c r="AG2224" s="11">
        <v>65.274695770681603</v>
      </c>
      <c r="AH2224" s="11">
        <v>65.047843938957797</v>
      </c>
      <c r="AI2224" s="11">
        <v>64.600773921873795</v>
      </c>
      <c r="AJ2224" s="11">
        <v>64.324991419698804</v>
      </c>
      <c r="AK2224" s="11">
        <v>63.984929247622198</v>
      </c>
    </row>
    <row r="2225" spans="1:37" s="11" customFormat="1" hidden="1" x14ac:dyDescent="0.3">
      <c r="A2225" s="11" t="str">
        <f t="shared" si="48"/>
        <v>SDGbaseTRA_RurCUG_v6_3QVAXamach</v>
      </c>
      <c r="B2225" s="103" t="s">
        <v>220</v>
      </c>
      <c r="C2225" s="104" t="s">
        <v>297</v>
      </c>
      <c r="D2225" s="105" t="s">
        <v>211</v>
      </c>
      <c r="E2225" s="11" t="s">
        <v>56</v>
      </c>
      <c r="F2225" s="11">
        <v>38.665956251697601</v>
      </c>
      <c r="G2225" s="11">
        <v>34.777894488840197</v>
      </c>
      <c r="H2225" s="11">
        <v>35.865867250527103</v>
      </c>
      <c r="I2225" s="11">
        <v>37.964018897661497</v>
      </c>
      <c r="J2225" s="11">
        <v>38.765189449709602</v>
      </c>
      <c r="K2225" s="11">
        <v>39.663484462459301</v>
      </c>
      <c r="L2225" s="11">
        <v>40.769868504800499</v>
      </c>
      <c r="M2225" s="11">
        <v>42.169352801049101</v>
      </c>
      <c r="N2225" s="11">
        <v>43.548192073259699</v>
      </c>
      <c r="O2225" s="11">
        <v>46.0499888421704</v>
      </c>
      <c r="P2225" s="11">
        <v>47.672262054573999</v>
      </c>
      <c r="Q2225" s="11">
        <v>49.013047088207998</v>
      </c>
      <c r="R2225" s="11">
        <v>48.465140419990803</v>
      </c>
      <c r="S2225" s="11">
        <v>49.828486155280203</v>
      </c>
      <c r="T2225" s="11">
        <v>51.322528601259698</v>
      </c>
      <c r="U2225" s="11">
        <v>53.0620439769909</v>
      </c>
      <c r="V2225" s="11">
        <v>54.9830326096479</v>
      </c>
      <c r="W2225" s="11">
        <v>56.768485920192802</v>
      </c>
      <c r="X2225" s="11">
        <v>58.272752589210299</v>
      </c>
      <c r="Y2225" s="11">
        <v>60.093070531035103</v>
      </c>
      <c r="Z2225" s="11">
        <v>61.863926203115199</v>
      </c>
      <c r="AA2225" s="11">
        <v>63.736623125271997</v>
      </c>
      <c r="AB2225" s="11">
        <v>64.801708993516797</v>
      </c>
      <c r="AC2225" s="11">
        <v>66.224493135326199</v>
      </c>
      <c r="AD2225" s="11">
        <v>68.297481419585907</v>
      </c>
      <c r="AE2225" s="11">
        <v>70.6376909789753</v>
      </c>
      <c r="AF2225" s="11">
        <v>73.131290911701697</v>
      </c>
      <c r="AG2225" s="11">
        <v>75.474149133750302</v>
      </c>
      <c r="AH2225" s="11">
        <v>74.397399011895303</v>
      </c>
      <c r="AI2225" s="11">
        <v>73.235891496174503</v>
      </c>
      <c r="AJ2225" s="11">
        <v>72.584324495256496</v>
      </c>
      <c r="AK2225" s="11">
        <v>71.928497935962497</v>
      </c>
    </row>
    <row r="2226" spans="1:37" s="11" customFormat="1" hidden="1" x14ac:dyDescent="0.3">
      <c r="A2226" s="11" t="str">
        <f t="shared" si="48"/>
        <v>SDGbaseTRA_RurCUG_v6_3QVAXafcel</v>
      </c>
      <c r="B2226" s="103" t="s">
        <v>220</v>
      </c>
      <c r="C2226" s="104" t="s">
        <v>297</v>
      </c>
      <c r="D2226" s="105" t="s">
        <v>211</v>
      </c>
      <c r="E2226" s="11" t="s">
        <v>57</v>
      </c>
      <c r="F2226" s="11">
        <v>0.28999999999999998</v>
      </c>
      <c r="G2226" s="11">
        <v>0.28999999999999998</v>
      </c>
      <c r="H2226" s="11">
        <v>0.28968487122259201</v>
      </c>
      <c r="I2226" s="11">
        <v>0.28968487122259201</v>
      </c>
      <c r="J2226" s="11">
        <v>0.28968487122259201</v>
      </c>
      <c r="K2226" s="11">
        <v>0.28968487122259201</v>
      </c>
      <c r="L2226" s="11">
        <v>0.28968487122259201</v>
      </c>
      <c r="M2226" s="11">
        <v>0.28965833649494299</v>
      </c>
      <c r="N2226" s="11">
        <v>0.28956725651621701</v>
      </c>
      <c r="O2226" s="11">
        <v>0.289547512534438</v>
      </c>
      <c r="P2226" s="11">
        <v>0.28954136912850098</v>
      </c>
      <c r="Q2226" s="11">
        <v>0.28954136912850098</v>
      </c>
      <c r="R2226" s="11">
        <v>0.28952861924998202</v>
      </c>
      <c r="S2226" s="11">
        <v>0.28952387565279702</v>
      </c>
      <c r="T2226" s="11">
        <v>0.28952387565279603</v>
      </c>
      <c r="U2226" s="11">
        <v>0.28952387565279603</v>
      </c>
      <c r="V2226" s="11">
        <v>0.28952387565279603</v>
      </c>
      <c r="W2226" s="11">
        <v>0.28952387565279603</v>
      </c>
      <c r="X2226" s="11">
        <v>0.28952387565279603</v>
      </c>
      <c r="Y2226" s="11">
        <v>4.2184859843336904</v>
      </c>
      <c r="Z2226" s="11">
        <v>8.4369719686673701</v>
      </c>
      <c r="AA2226" s="11">
        <v>12.6554579530011</v>
      </c>
      <c r="AB2226" s="11">
        <v>13.6463560908954</v>
      </c>
      <c r="AC2226" s="11">
        <v>14.6372542287898</v>
      </c>
      <c r="AD2226" s="11">
        <v>15.628152366684199</v>
      </c>
      <c r="AE2226" s="11">
        <v>16.619050504578599</v>
      </c>
      <c r="AF2226" s="11">
        <v>17.609948642473</v>
      </c>
      <c r="AG2226" s="11">
        <v>17.5646401817644</v>
      </c>
      <c r="AH2226" s="11">
        <v>17.519331721055799</v>
      </c>
      <c r="AI2226" s="11">
        <v>17.474023260347199</v>
      </c>
      <c r="AJ2226" s="11">
        <v>17.428714799638598</v>
      </c>
      <c r="AK2226" s="11">
        <v>17.383406338930001</v>
      </c>
    </row>
    <row r="2227" spans="1:37" s="11" customFormat="1" hidden="1" x14ac:dyDescent="0.3">
      <c r="A2227" s="11" t="str">
        <f t="shared" si="48"/>
        <v>SDGbaseTRA_RurCUG_v6_3QVAXaelct</v>
      </c>
      <c r="B2227" s="103" t="s">
        <v>220</v>
      </c>
      <c r="C2227" s="104" t="s">
        <v>297</v>
      </c>
      <c r="D2227" s="105" t="s">
        <v>211</v>
      </c>
      <c r="E2227" s="11" t="s">
        <v>58</v>
      </c>
      <c r="F2227" s="11">
        <v>7.8476290328821793E-2</v>
      </c>
      <c r="G2227" s="11">
        <v>7.8476290328821793E-2</v>
      </c>
      <c r="H2227" s="11">
        <v>7.8391013992867103E-2</v>
      </c>
      <c r="I2227" s="11">
        <v>7.8391013992867103E-2</v>
      </c>
      <c r="J2227" s="11">
        <v>7.8391013992867103E-2</v>
      </c>
      <c r="K2227" s="11">
        <v>7.8391013992867201E-2</v>
      </c>
      <c r="L2227" s="11">
        <v>7.8391013992867201E-2</v>
      </c>
      <c r="M2227" s="11">
        <v>7.8383833486002405E-2</v>
      </c>
      <c r="N2227" s="11">
        <v>7.8359186524438199E-2</v>
      </c>
      <c r="O2227" s="11">
        <v>7.8353843647037E-2</v>
      </c>
      <c r="P2227" s="11">
        <v>7.8352181192871795E-2</v>
      </c>
      <c r="Q2227" s="11">
        <v>7.8352181192871795E-2</v>
      </c>
      <c r="R2227" s="11">
        <v>7.8348730975049893E-2</v>
      </c>
      <c r="S2227" s="11">
        <v>7.8347447320188293E-2</v>
      </c>
      <c r="T2227" s="11">
        <v>7.8347447320188196E-2</v>
      </c>
      <c r="U2227" s="11">
        <v>7.8347447320188099E-2</v>
      </c>
      <c r="V2227" s="11">
        <v>7.8347447320188002E-2</v>
      </c>
      <c r="W2227" s="11">
        <v>7.8347447320188002E-2</v>
      </c>
      <c r="X2227" s="11">
        <v>3.1935093670491002</v>
      </c>
      <c r="Y2227" s="11">
        <v>3.1935093670491002</v>
      </c>
      <c r="Z2227" s="11">
        <v>1.75742134508534</v>
      </c>
      <c r="AA2227" s="11">
        <v>1.75742134508534</v>
      </c>
      <c r="AB2227" s="11">
        <v>1.75742134508534</v>
      </c>
      <c r="AC2227" s="11">
        <v>1.75742134508534</v>
      </c>
      <c r="AD2227" s="11">
        <v>0.99202817258474696</v>
      </c>
      <c r="AE2227" s="11">
        <v>0.99202817258474696</v>
      </c>
      <c r="AF2227" s="11">
        <v>0.99202817258474496</v>
      </c>
      <c r="AG2227" s="11">
        <v>0.99202817258474596</v>
      </c>
      <c r="AH2227" s="11">
        <v>0.99202817258474496</v>
      </c>
      <c r="AI2227" s="11">
        <v>7.45975326945912</v>
      </c>
      <c r="AJ2227" s="11">
        <v>7.45975326945912</v>
      </c>
      <c r="AK2227" s="11">
        <v>7.45975326945912</v>
      </c>
    </row>
    <row r="2228" spans="1:37" s="11" customFormat="1" hidden="1" x14ac:dyDescent="0.3">
      <c r="A2228" s="11" t="str">
        <f t="shared" si="48"/>
        <v>SDGbaseTRA_RurCUG_v6_3QVAXaemch</v>
      </c>
      <c r="B2228" s="103" t="s">
        <v>220</v>
      </c>
      <c r="C2228" s="104" t="s">
        <v>297</v>
      </c>
      <c r="D2228" s="105" t="s">
        <v>211</v>
      </c>
      <c r="E2228" s="11" t="s">
        <v>59</v>
      </c>
      <c r="F2228" s="11">
        <v>8.9889127758870302</v>
      </c>
      <c r="G2228" s="11">
        <v>8.2218221416424004</v>
      </c>
      <c r="H2228" s="11">
        <v>8.4343574503471093</v>
      </c>
      <c r="I2228" s="11">
        <v>8.8243267748962406</v>
      </c>
      <c r="J2228" s="11">
        <v>8.9671451936567408</v>
      </c>
      <c r="K2228" s="11">
        <v>9.1556366078136406</v>
      </c>
      <c r="L2228" s="11">
        <v>9.41005097041357</v>
      </c>
      <c r="M2228" s="11">
        <v>9.7861738905314706</v>
      </c>
      <c r="N2228" s="11">
        <v>10.1377674800018</v>
      </c>
      <c r="O2228" s="11">
        <v>10.8246068970907</v>
      </c>
      <c r="P2228" s="11">
        <v>11.235901191990299</v>
      </c>
      <c r="Q2228" s="11">
        <v>11.5557926822572</v>
      </c>
      <c r="R2228" s="11">
        <v>11.467837195446</v>
      </c>
      <c r="S2228" s="11">
        <v>11.798837898030399</v>
      </c>
      <c r="T2228" s="11">
        <v>12.159355211121399</v>
      </c>
      <c r="U2228" s="11">
        <v>12.583632246555</v>
      </c>
      <c r="V2228" s="11">
        <v>13.052681890859899</v>
      </c>
      <c r="W2228" s="11">
        <v>13.503134258500999</v>
      </c>
      <c r="X2228" s="11">
        <v>13.897628747988399</v>
      </c>
      <c r="Y2228" s="11">
        <v>14.3368888503161</v>
      </c>
      <c r="Z2228" s="11">
        <v>14.760571724692801</v>
      </c>
      <c r="AA2228" s="11">
        <v>15.20989987327</v>
      </c>
      <c r="AB2228" s="11">
        <v>15.223989003039501</v>
      </c>
      <c r="AC2228" s="11">
        <v>15.418290054562</v>
      </c>
      <c r="AD2228" s="11">
        <v>15.873046658229001</v>
      </c>
      <c r="AE2228" s="11">
        <v>16.4131767799831</v>
      </c>
      <c r="AF2228" s="11">
        <v>17.003148321600499</v>
      </c>
      <c r="AG2228" s="11">
        <v>17.636017561621099</v>
      </c>
      <c r="AH2228" s="11">
        <v>17.141389156200798</v>
      </c>
      <c r="AI2228" s="11">
        <v>16.654420104102201</v>
      </c>
      <c r="AJ2228" s="11">
        <v>16.429823077012699</v>
      </c>
      <c r="AK2228" s="11">
        <v>16.1990246738454</v>
      </c>
    </row>
    <row r="2229" spans="1:37" s="11" customFormat="1" hidden="1" x14ac:dyDescent="0.3">
      <c r="A2229" s="11" t="str">
        <f t="shared" si="48"/>
        <v>SDGbaseTRA_RurCUG_v6_3QVAXasequ</v>
      </c>
      <c r="B2229" s="103" t="s">
        <v>220</v>
      </c>
      <c r="C2229" s="104" t="s">
        <v>297</v>
      </c>
      <c r="D2229" s="105" t="s">
        <v>211</v>
      </c>
      <c r="E2229" s="11" t="s">
        <v>60</v>
      </c>
      <c r="F2229" s="11">
        <v>8.7771319246617594</v>
      </c>
      <c r="G2229" s="11">
        <v>8.3346763294268698</v>
      </c>
      <c r="H2229" s="11">
        <v>8.5760611699129807</v>
      </c>
      <c r="I2229" s="11">
        <v>8.8001759957208794</v>
      </c>
      <c r="J2229" s="11">
        <v>8.9856442104349092</v>
      </c>
      <c r="K2229" s="11">
        <v>9.2038591531335907</v>
      </c>
      <c r="L2229" s="11">
        <v>9.4819992011956593</v>
      </c>
      <c r="M2229" s="11">
        <v>9.8874452884381601</v>
      </c>
      <c r="N2229" s="11">
        <v>10.2710916925598</v>
      </c>
      <c r="O2229" s="11">
        <v>10.963953436329399</v>
      </c>
      <c r="P2229" s="11">
        <v>11.401290568646701</v>
      </c>
      <c r="Q2229" s="11">
        <v>11.765663213938099</v>
      </c>
      <c r="R2229" s="11">
        <v>11.9989678540706</v>
      </c>
      <c r="S2229" s="11">
        <v>12.34824331503</v>
      </c>
      <c r="T2229" s="11">
        <v>12.7394728310195</v>
      </c>
      <c r="U2229" s="11">
        <v>13.1925393053766</v>
      </c>
      <c r="V2229" s="11">
        <v>13.6261241017703</v>
      </c>
      <c r="W2229" s="11">
        <v>14.090119125977401</v>
      </c>
      <c r="X2229" s="11">
        <v>14.5983158170623</v>
      </c>
      <c r="Y2229" s="11">
        <v>15.093295466911799</v>
      </c>
      <c r="Z2229" s="11">
        <v>15.5755561040939</v>
      </c>
      <c r="AA2229" s="11">
        <v>16.094167926031201</v>
      </c>
      <c r="AB2229" s="11">
        <v>16.113540194618899</v>
      </c>
      <c r="AC2229" s="11">
        <v>16.2979593961938</v>
      </c>
      <c r="AD2229" s="11">
        <v>16.750606563699002</v>
      </c>
      <c r="AE2229" s="11">
        <v>17.289699944556901</v>
      </c>
      <c r="AF2229" s="11">
        <v>17.876596296819098</v>
      </c>
      <c r="AG2229" s="11">
        <v>18.4417692119309</v>
      </c>
      <c r="AH2229" s="11">
        <v>17.863157084618699</v>
      </c>
      <c r="AI2229" s="11">
        <v>17.275805723378198</v>
      </c>
      <c r="AJ2229" s="11">
        <v>16.967185944785001</v>
      </c>
      <c r="AK2229" s="11">
        <v>16.6973640727354</v>
      </c>
    </row>
    <row r="2230" spans="1:37" s="11" customFormat="1" hidden="1" x14ac:dyDescent="0.3">
      <c r="A2230" s="11" t="str">
        <f t="shared" si="48"/>
        <v>SDGbaseTRA_RurCUG_v6_3QVAXavehi</v>
      </c>
      <c r="B2230" s="103" t="s">
        <v>220</v>
      </c>
      <c r="C2230" s="104" t="s">
        <v>297</v>
      </c>
      <c r="D2230" s="105" t="s">
        <v>211</v>
      </c>
      <c r="E2230" s="11" t="s">
        <v>61</v>
      </c>
      <c r="F2230" s="11">
        <v>39.567910300526599</v>
      </c>
      <c r="G2230" s="11">
        <v>36.275198782490001</v>
      </c>
      <c r="H2230" s="11">
        <v>37.441334326274301</v>
      </c>
      <c r="I2230" s="11">
        <v>37.891540005912397</v>
      </c>
      <c r="J2230" s="11">
        <v>38.8261941722796</v>
      </c>
      <c r="K2230" s="11">
        <v>39.884860490529903</v>
      </c>
      <c r="L2230" s="11">
        <v>41.167217548930203</v>
      </c>
      <c r="M2230" s="11">
        <v>42.841304555954601</v>
      </c>
      <c r="N2230" s="11">
        <v>44.529844970112599</v>
      </c>
      <c r="O2230" s="11">
        <v>46.988401172377799</v>
      </c>
      <c r="P2230" s="11">
        <v>48.933739288953603</v>
      </c>
      <c r="Q2230" s="11">
        <v>50.737654778556497</v>
      </c>
      <c r="R2230" s="11">
        <v>52.667272706183802</v>
      </c>
      <c r="S2230" s="11">
        <v>54.530393870555002</v>
      </c>
      <c r="T2230" s="11">
        <v>56.5502927892461</v>
      </c>
      <c r="U2230" s="11">
        <v>58.914330742838999</v>
      </c>
      <c r="V2230" s="11">
        <v>61.441992308854999</v>
      </c>
      <c r="W2230" s="11">
        <v>63.943466836379997</v>
      </c>
      <c r="X2230" s="11">
        <v>66.232311453241294</v>
      </c>
      <c r="Y2230" s="11">
        <v>67.461944966921195</v>
      </c>
      <c r="Z2230" s="11">
        <v>68.647896471207503</v>
      </c>
      <c r="AA2230" s="11">
        <v>69.811258787895696</v>
      </c>
      <c r="AB2230" s="11">
        <v>70.576682343067404</v>
      </c>
      <c r="AC2230" s="11">
        <v>71.899286107895705</v>
      </c>
      <c r="AD2230" s="11">
        <v>74.095963622402394</v>
      </c>
      <c r="AE2230" s="11">
        <v>76.674469817001395</v>
      </c>
      <c r="AF2230" s="11">
        <v>79.498491004217698</v>
      </c>
      <c r="AG2230" s="11">
        <v>82.6124977884526</v>
      </c>
      <c r="AH2230" s="11">
        <v>81.520367569837504</v>
      </c>
      <c r="AI2230" s="11">
        <v>79.754800220602505</v>
      </c>
      <c r="AJ2230" s="11">
        <v>78.764000007319893</v>
      </c>
      <c r="AK2230" s="11">
        <v>77.841384951063503</v>
      </c>
    </row>
    <row r="2231" spans="1:37" s="11" customFormat="1" hidden="1" x14ac:dyDescent="0.3">
      <c r="A2231" s="11" t="str">
        <f t="shared" si="48"/>
        <v>SDGbaseTRA_RurCUG_v6_3QVAXatequ</v>
      </c>
      <c r="B2231" s="103" t="s">
        <v>220</v>
      </c>
      <c r="C2231" s="104" t="s">
        <v>297</v>
      </c>
      <c r="D2231" s="105" t="s">
        <v>211</v>
      </c>
      <c r="E2231" s="11" t="s">
        <v>62</v>
      </c>
      <c r="F2231" s="11">
        <v>7.0941028714772303</v>
      </c>
      <c r="G2231" s="11">
        <v>6.1361405283592099</v>
      </c>
      <c r="H2231" s="11">
        <v>6.3483675799343899</v>
      </c>
      <c r="I2231" s="11">
        <v>6.5296283478230803</v>
      </c>
      <c r="J2231" s="11">
        <v>6.6696006991948096</v>
      </c>
      <c r="K2231" s="11">
        <v>6.8333568070662496</v>
      </c>
      <c r="L2231" s="11">
        <v>7.0631149885948199</v>
      </c>
      <c r="M2231" s="11">
        <v>7.4940553697871399</v>
      </c>
      <c r="N2231" s="11">
        <v>7.8868918993841097</v>
      </c>
      <c r="O2231" s="11">
        <v>9.0961783878704807</v>
      </c>
      <c r="P2231" s="11">
        <v>9.6571627281733292</v>
      </c>
      <c r="Q2231" s="11">
        <v>10.0002301646376</v>
      </c>
      <c r="R2231" s="11">
        <v>9.9248268825759407</v>
      </c>
      <c r="S2231" s="11">
        <v>10.138232827163799</v>
      </c>
      <c r="T2231" s="11">
        <v>10.424508466559001</v>
      </c>
      <c r="U2231" s="11">
        <v>10.7700220285112</v>
      </c>
      <c r="V2231" s="11">
        <v>11.1902917272691</v>
      </c>
      <c r="W2231" s="11">
        <v>11.5562080923838</v>
      </c>
      <c r="X2231" s="11">
        <v>11.7826396196714</v>
      </c>
      <c r="Y2231" s="11">
        <v>12.121160669384199</v>
      </c>
      <c r="Z2231" s="11">
        <v>12.399682362389999</v>
      </c>
      <c r="AA2231" s="11">
        <v>12.7604649556732</v>
      </c>
      <c r="AB2231" s="11">
        <v>12.273994448907599</v>
      </c>
      <c r="AC2231" s="11">
        <v>12.1914737330845</v>
      </c>
      <c r="AD2231" s="11">
        <v>12.5476042367546</v>
      </c>
      <c r="AE2231" s="11">
        <v>13.024808654938401</v>
      </c>
      <c r="AF2231" s="11">
        <v>13.556906783634201</v>
      </c>
      <c r="AG2231" s="11">
        <v>13.9940728447393</v>
      </c>
      <c r="AH2231" s="11">
        <v>13.077495760697399</v>
      </c>
      <c r="AI2231" s="11">
        <v>12.2516046838637</v>
      </c>
      <c r="AJ2231" s="11">
        <v>11.832996803506999</v>
      </c>
      <c r="AK2231" s="11">
        <v>11.490493960302199</v>
      </c>
    </row>
    <row r="2232" spans="1:37" s="11" customFormat="1" hidden="1" x14ac:dyDescent="0.3">
      <c r="A2232" s="11" t="str">
        <f t="shared" si="48"/>
        <v>SDGbaseTRA_RurCUG_v6_3QVAXafurn</v>
      </c>
      <c r="B2232" s="103" t="s">
        <v>220</v>
      </c>
      <c r="C2232" s="104" t="s">
        <v>297</v>
      </c>
      <c r="D2232" s="105" t="s">
        <v>211</v>
      </c>
      <c r="E2232" s="11" t="s">
        <v>63</v>
      </c>
      <c r="F2232" s="11">
        <v>6.0912402558293097</v>
      </c>
      <c r="G2232" s="11">
        <v>5.45142532510914</v>
      </c>
      <c r="H2232" s="11">
        <v>5.6644570382421104</v>
      </c>
      <c r="I2232" s="11">
        <v>6.0053234803100004</v>
      </c>
      <c r="J2232" s="11">
        <v>6.1724546697288396</v>
      </c>
      <c r="K2232" s="11">
        <v>6.3465037826409603</v>
      </c>
      <c r="L2232" s="11">
        <v>6.5450056414941802</v>
      </c>
      <c r="M2232" s="11">
        <v>6.7693043289339299</v>
      </c>
      <c r="N2232" s="11">
        <v>7.0000948464038499</v>
      </c>
      <c r="O2232" s="11">
        <v>7.4116320544875904</v>
      </c>
      <c r="P2232" s="11">
        <v>7.6944507770156498</v>
      </c>
      <c r="Q2232" s="11">
        <v>7.93254163276917</v>
      </c>
      <c r="R2232" s="11">
        <v>7.90850076651562</v>
      </c>
      <c r="S2232" s="11">
        <v>8.15657433730712</v>
      </c>
      <c r="T2232" s="11">
        <v>8.4213080625757009</v>
      </c>
      <c r="U2232" s="11">
        <v>8.7254043260349405</v>
      </c>
      <c r="V2232" s="11">
        <v>9.0427583514960794</v>
      </c>
      <c r="W2232" s="11">
        <v>9.3723494977583695</v>
      </c>
      <c r="X2232" s="11">
        <v>9.6874718901795394</v>
      </c>
      <c r="Y2232" s="11">
        <v>9.9985896355442598</v>
      </c>
      <c r="Z2232" s="11">
        <v>10.310483855858299</v>
      </c>
      <c r="AA2232" s="11">
        <v>10.623587467010401</v>
      </c>
      <c r="AB2232" s="11">
        <v>10.961610421006601</v>
      </c>
      <c r="AC2232" s="11">
        <v>11.2655928787634</v>
      </c>
      <c r="AD2232" s="11">
        <v>11.5929414519753</v>
      </c>
      <c r="AE2232" s="11">
        <v>11.9355558044566</v>
      </c>
      <c r="AF2232" s="11">
        <v>12.303746504504399</v>
      </c>
      <c r="AG2232" s="11">
        <v>12.6587349648788</v>
      </c>
      <c r="AH2232" s="11">
        <v>12.6588287063915</v>
      </c>
      <c r="AI2232" s="11">
        <v>12.5621668604986</v>
      </c>
      <c r="AJ2232" s="11">
        <v>12.4798828415522</v>
      </c>
      <c r="AK2232" s="11">
        <v>12.368829140233499</v>
      </c>
    </row>
    <row r="2233" spans="1:37" s="11" customFormat="1" hidden="1" x14ac:dyDescent="0.3">
      <c r="A2233" s="11" t="str">
        <f t="shared" si="48"/>
        <v>SDGbaseTRA_RurCUG_v6_3QVAXaoman</v>
      </c>
      <c r="B2233" s="103" t="s">
        <v>220</v>
      </c>
      <c r="C2233" s="104" t="s">
        <v>297</v>
      </c>
      <c r="D2233" s="105" t="s">
        <v>211</v>
      </c>
      <c r="E2233" s="11" t="s">
        <v>64</v>
      </c>
      <c r="F2233" s="11">
        <v>25.455948437612001</v>
      </c>
      <c r="G2233" s="11">
        <v>23.2902281776094</v>
      </c>
      <c r="H2233" s="11">
        <v>24.380599460466001</v>
      </c>
      <c r="I2233" s="11">
        <v>24.923366925220101</v>
      </c>
      <c r="J2233" s="11">
        <v>25.6323270231475</v>
      </c>
      <c r="K2233" s="11">
        <v>26.390138497864701</v>
      </c>
      <c r="L2233" s="11">
        <v>27.2729444772243</v>
      </c>
      <c r="M2233" s="11">
        <v>28.269190479832101</v>
      </c>
      <c r="N2233" s="11">
        <v>29.3308888887804</v>
      </c>
      <c r="O2233" s="11">
        <v>31.120252339023001</v>
      </c>
      <c r="P2233" s="11">
        <v>32.714940177640401</v>
      </c>
      <c r="Q2233" s="11">
        <v>34.114808719690203</v>
      </c>
      <c r="R2233" s="11">
        <v>35.7019319683452</v>
      </c>
      <c r="S2233" s="11">
        <v>36.956435417207203</v>
      </c>
      <c r="T2233" s="11">
        <v>38.233682982287299</v>
      </c>
      <c r="U2233" s="11">
        <v>39.646180102733702</v>
      </c>
      <c r="V2233" s="11">
        <v>40.881833274190797</v>
      </c>
      <c r="W2233" s="11">
        <v>42.157385230729403</v>
      </c>
      <c r="X2233" s="11">
        <v>43.483159606048297</v>
      </c>
      <c r="Y2233" s="11">
        <v>44.666616694065297</v>
      </c>
      <c r="Z2233" s="11">
        <v>45.799300473963299</v>
      </c>
      <c r="AA2233" s="11">
        <v>46.978060012919002</v>
      </c>
      <c r="AB2233" s="11">
        <v>48.1806237933841</v>
      </c>
      <c r="AC2233" s="11">
        <v>49.216958624958501</v>
      </c>
      <c r="AD2233" s="11">
        <v>50.294694068268001</v>
      </c>
      <c r="AE2233" s="11">
        <v>51.421721083026704</v>
      </c>
      <c r="AF2233" s="11">
        <v>52.624473854900202</v>
      </c>
      <c r="AG2233" s="11">
        <v>53.757722994329498</v>
      </c>
      <c r="AH2233" s="11">
        <v>52.902682747994703</v>
      </c>
      <c r="AI2233" s="11">
        <v>51.760029804641697</v>
      </c>
      <c r="AJ2233" s="11">
        <v>50.778643008174697</v>
      </c>
      <c r="AK2233" s="11">
        <v>49.748585566875903</v>
      </c>
    </row>
    <row r="2234" spans="1:37" s="11" customFormat="1" hidden="1" x14ac:dyDescent="0.3">
      <c r="A2234" s="11" t="str">
        <f t="shared" si="48"/>
        <v>SDGbaseTRA_RurCUG_v6_3QVAXaelec</v>
      </c>
      <c r="B2234" s="103" t="s">
        <v>220</v>
      </c>
      <c r="C2234" s="104" t="s">
        <v>297</v>
      </c>
      <c r="D2234" s="105" t="s">
        <v>211</v>
      </c>
      <c r="E2234" s="11" t="s">
        <v>65</v>
      </c>
      <c r="F2234" s="11">
        <v>142.20363281736601</v>
      </c>
      <c r="G2234" s="11">
        <v>136.753321414863</v>
      </c>
      <c r="H2234" s="11">
        <v>141.67580848332599</v>
      </c>
      <c r="I2234" s="11">
        <v>141.15387475438999</v>
      </c>
      <c r="J2234" s="11">
        <v>138.511869642856</v>
      </c>
      <c r="K2234" s="11">
        <v>138.950679624858</v>
      </c>
      <c r="L2234" s="11">
        <v>140.177284561763</v>
      </c>
      <c r="M2234" s="11">
        <v>141.62270590270799</v>
      </c>
      <c r="N2234" s="11">
        <v>143.521042440879</v>
      </c>
      <c r="O2234" s="11">
        <v>144.63318295880401</v>
      </c>
      <c r="P2234" s="11">
        <v>146.86155316360299</v>
      </c>
      <c r="Q2234" s="11">
        <v>148.52185143415701</v>
      </c>
      <c r="R2234" s="11">
        <v>152.59771248118699</v>
      </c>
      <c r="S2234" s="11">
        <v>156.61017093137701</v>
      </c>
      <c r="T2234" s="11">
        <v>160.199134850212</v>
      </c>
      <c r="U2234" s="11">
        <v>164.58249604370599</v>
      </c>
      <c r="V2234" s="11">
        <v>165.058096235682</v>
      </c>
      <c r="W2234" s="11">
        <v>167.86064092092201</v>
      </c>
      <c r="X2234" s="11">
        <v>177.348680374455</v>
      </c>
      <c r="Y2234" s="11">
        <v>183.810611807546</v>
      </c>
      <c r="Z2234" s="11">
        <v>190.261832257507</v>
      </c>
      <c r="AA2234" s="11">
        <v>196.400506300399</v>
      </c>
      <c r="AB2234" s="11">
        <v>202.71868166189901</v>
      </c>
      <c r="AC2234" s="11">
        <v>209.07071871359801</v>
      </c>
      <c r="AD2234" s="11">
        <v>215.461200103381</v>
      </c>
      <c r="AE2234" s="11">
        <v>221.901158645078</v>
      </c>
      <c r="AF2234" s="11">
        <v>228.38927744297499</v>
      </c>
      <c r="AG2234" s="11">
        <v>245.347136230042</v>
      </c>
      <c r="AH2234" s="11">
        <v>248.38098391242099</v>
      </c>
      <c r="AI2234" s="11">
        <v>257.18745870819401</v>
      </c>
      <c r="AJ2234" s="11">
        <v>266.85530784669203</v>
      </c>
      <c r="AK2234" s="11">
        <v>276.15304576138402</v>
      </c>
    </row>
    <row r="2235" spans="1:37" s="11" customFormat="1" hidden="1" x14ac:dyDescent="0.3">
      <c r="A2235" s="11" t="str">
        <f t="shared" si="48"/>
        <v>SDGbaseTRA_RurCUG_v6_3QVAXawatr</v>
      </c>
      <c r="B2235" s="103" t="s">
        <v>220</v>
      </c>
      <c r="C2235" s="104" t="s">
        <v>297</v>
      </c>
      <c r="D2235" s="105" t="s">
        <v>211</v>
      </c>
      <c r="E2235" s="11" t="s">
        <v>66</v>
      </c>
      <c r="F2235" s="11">
        <v>38.118236024161902</v>
      </c>
      <c r="G2235" s="11">
        <v>37.616353740059502</v>
      </c>
      <c r="H2235" s="11">
        <v>38.602205145481598</v>
      </c>
      <c r="I2235" s="11">
        <v>38.917698330189999</v>
      </c>
      <c r="J2235" s="11">
        <v>39.765933248268702</v>
      </c>
      <c r="K2235" s="11">
        <v>40.776815636739798</v>
      </c>
      <c r="L2235" s="11">
        <v>42.0172144834048</v>
      </c>
      <c r="M2235" s="11">
        <v>43.338441695772502</v>
      </c>
      <c r="N2235" s="11">
        <v>44.716309724371001</v>
      </c>
      <c r="O2235" s="11">
        <v>46.432513433237503</v>
      </c>
      <c r="P2235" s="11">
        <v>48.038811744051003</v>
      </c>
      <c r="Q2235" s="11">
        <v>49.608618943735401</v>
      </c>
      <c r="R2235" s="11">
        <v>51.847245740783201</v>
      </c>
      <c r="S2235" s="11">
        <v>53.713145471072899</v>
      </c>
      <c r="T2235" s="11">
        <v>55.6668018343819</v>
      </c>
      <c r="U2235" s="11">
        <v>57.844551056135103</v>
      </c>
      <c r="V2235" s="11">
        <v>59.866795671243302</v>
      </c>
      <c r="W2235" s="11">
        <v>61.985698277089298</v>
      </c>
      <c r="X2235" s="11">
        <v>64.207578714939004</v>
      </c>
      <c r="Y2235" s="11">
        <v>66.2466771472739</v>
      </c>
      <c r="Z2235" s="11">
        <v>68.300911586149994</v>
      </c>
      <c r="AA2235" s="11">
        <v>70.3844900963378</v>
      </c>
      <c r="AB2235" s="11">
        <v>72.884693520362106</v>
      </c>
      <c r="AC2235" s="11">
        <v>75.2685795454843</v>
      </c>
      <c r="AD2235" s="11">
        <v>77.730427487427704</v>
      </c>
      <c r="AE2235" s="11">
        <v>80.318683836748306</v>
      </c>
      <c r="AF2235" s="11">
        <v>83.092024953554102</v>
      </c>
      <c r="AG2235" s="11">
        <v>85.928159587873196</v>
      </c>
      <c r="AH2235" s="11">
        <v>86.080370300787195</v>
      </c>
      <c r="AI2235" s="11">
        <v>86.039963635738303</v>
      </c>
      <c r="AJ2235" s="11">
        <v>86.155936176860607</v>
      </c>
      <c r="AK2235" s="11">
        <v>86.202344710536394</v>
      </c>
    </row>
    <row r="2236" spans="1:37" s="11" customFormat="1" hidden="1" x14ac:dyDescent="0.3">
      <c r="A2236" s="11" t="str">
        <f t="shared" si="48"/>
        <v>SDGbaseTRA_RurCUG_v6_3QVAXacons</v>
      </c>
      <c r="B2236" s="103" t="s">
        <v>220</v>
      </c>
      <c r="C2236" s="104" t="s">
        <v>297</v>
      </c>
      <c r="D2236" s="105" t="s">
        <v>211</v>
      </c>
      <c r="E2236" s="11" t="s">
        <v>67</v>
      </c>
      <c r="F2236" s="11">
        <v>140.64979180275</v>
      </c>
      <c r="G2236" s="11">
        <v>129.35254238586299</v>
      </c>
      <c r="H2236" s="11">
        <v>133.285901283275</v>
      </c>
      <c r="I2236" s="11">
        <v>142.445381892396</v>
      </c>
      <c r="J2236" s="11">
        <v>145.34699123036901</v>
      </c>
      <c r="K2236" s="11">
        <v>148.55589765468801</v>
      </c>
      <c r="L2236" s="11">
        <v>152.33234257179501</v>
      </c>
      <c r="M2236" s="11">
        <v>156.53427653705899</v>
      </c>
      <c r="N2236" s="11">
        <v>160.9800716391</v>
      </c>
      <c r="O2236" s="11">
        <v>166.544664078316</v>
      </c>
      <c r="P2236" s="11">
        <v>171.697285900319</v>
      </c>
      <c r="Q2236" s="11">
        <v>176.64511113138201</v>
      </c>
      <c r="R2236" s="11">
        <v>174.26066340720601</v>
      </c>
      <c r="S2236" s="11">
        <v>179.751738802077</v>
      </c>
      <c r="T2236" s="11">
        <v>185.58792693139901</v>
      </c>
      <c r="U2236" s="11">
        <v>192.302361818375</v>
      </c>
      <c r="V2236" s="11">
        <v>199.14614518653701</v>
      </c>
      <c r="W2236" s="11">
        <v>206.04203359468599</v>
      </c>
      <c r="X2236" s="11">
        <v>212.65373831087899</v>
      </c>
      <c r="Y2236" s="11">
        <v>219.26678627452401</v>
      </c>
      <c r="Z2236" s="11">
        <v>226.17783660596299</v>
      </c>
      <c r="AA2236" s="11">
        <v>232.95798133467201</v>
      </c>
      <c r="AB2236" s="11">
        <v>239.33651082858901</v>
      </c>
      <c r="AC2236" s="11">
        <v>245.586571895221</v>
      </c>
      <c r="AD2236" s="11">
        <v>252.582779496966</v>
      </c>
      <c r="AE2236" s="11">
        <v>260.08053560844098</v>
      </c>
      <c r="AF2236" s="11">
        <v>268.00298254255603</v>
      </c>
      <c r="AG2236" s="11">
        <v>275.873330431113</v>
      </c>
      <c r="AH2236" s="11">
        <v>275.49225053548298</v>
      </c>
      <c r="AI2236" s="11">
        <v>274.001309136038</v>
      </c>
      <c r="AJ2236" s="11">
        <v>273.11306013715398</v>
      </c>
      <c r="AK2236" s="11">
        <v>271.74351156441799</v>
      </c>
    </row>
    <row r="2237" spans="1:37" s="11" customFormat="1" hidden="1" x14ac:dyDescent="0.3">
      <c r="A2237" s="11" t="str">
        <f t="shared" si="48"/>
        <v>SDGbaseTRA_RurCUG_v6_3QVAXatrad</v>
      </c>
      <c r="B2237" s="103" t="s">
        <v>220</v>
      </c>
      <c r="C2237" s="104" t="s">
        <v>297</v>
      </c>
      <c r="D2237" s="105" t="s">
        <v>211</v>
      </c>
      <c r="E2237" s="11" t="s">
        <v>68</v>
      </c>
      <c r="F2237" s="11">
        <v>482.47489737631798</v>
      </c>
      <c r="G2237" s="11">
        <v>441.09896142654202</v>
      </c>
      <c r="H2237" s="11">
        <v>454.75306603041599</v>
      </c>
      <c r="I2237" s="11">
        <v>467.68943573261498</v>
      </c>
      <c r="J2237" s="11">
        <v>476.758271958455</v>
      </c>
      <c r="K2237" s="11">
        <v>486.23062466024498</v>
      </c>
      <c r="L2237" s="11">
        <v>497.12818863590201</v>
      </c>
      <c r="M2237" s="11">
        <v>509.54362941825798</v>
      </c>
      <c r="N2237" s="11">
        <v>522.59696266947606</v>
      </c>
      <c r="O2237" s="11">
        <v>519.72179149859596</v>
      </c>
      <c r="P2237" s="11">
        <v>529.67322551488803</v>
      </c>
      <c r="Q2237" s="11">
        <v>543.67732223873099</v>
      </c>
      <c r="R2237" s="11">
        <v>557.75769015399396</v>
      </c>
      <c r="S2237" s="11">
        <v>572.56011174552998</v>
      </c>
      <c r="T2237" s="11">
        <v>588.33726669882401</v>
      </c>
      <c r="U2237" s="11">
        <v>606.30939541298505</v>
      </c>
      <c r="V2237" s="11">
        <v>624.38067243733303</v>
      </c>
      <c r="W2237" s="11">
        <v>642.96400913661603</v>
      </c>
      <c r="X2237" s="11">
        <v>661.42202941129597</v>
      </c>
      <c r="Y2237" s="11">
        <v>678.05537112067498</v>
      </c>
      <c r="Z2237" s="11">
        <v>693.86212019045797</v>
      </c>
      <c r="AA2237" s="11">
        <v>709.77037072348605</v>
      </c>
      <c r="AB2237" s="11">
        <v>719.10686602518001</v>
      </c>
      <c r="AC2237" s="11">
        <v>729.508925851443</v>
      </c>
      <c r="AD2237" s="11">
        <v>742.69919379777195</v>
      </c>
      <c r="AE2237" s="11">
        <v>757.50945161716004</v>
      </c>
      <c r="AF2237" s="11">
        <v>773.90918168010796</v>
      </c>
      <c r="AG2237" s="11">
        <v>790.24486933556398</v>
      </c>
      <c r="AH2237" s="11">
        <v>781.90107318624302</v>
      </c>
      <c r="AI2237" s="11">
        <v>771.50651172697303</v>
      </c>
      <c r="AJ2237" s="11">
        <v>762.98239495183304</v>
      </c>
      <c r="AK2237" s="11">
        <v>753.97038471260396</v>
      </c>
    </row>
    <row r="2238" spans="1:37" s="11" customFormat="1" hidden="1" x14ac:dyDescent="0.3">
      <c r="A2238" s="11" t="str">
        <f t="shared" si="48"/>
        <v>SDGbaseTRA_RurCUG_v6_3QVAXahotl</v>
      </c>
      <c r="B2238" s="103" t="s">
        <v>220</v>
      </c>
      <c r="C2238" s="104" t="s">
        <v>297</v>
      </c>
      <c r="D2238" s="105" t="s">
        <v>211</v>
      </c>
      <c r="E2238" s="11" t="s">
        <v>69</v>
      </c>
      <c r="F2238" s="11">
        <v>37.6854993584083</v>
      </c>
      <c r="G2238" s="11">
        <v>35.229948557343199</v>
      </c>
      <c r="H2238" s="11">
        <v>36.815588974205298</v>
      </c>
      <c r="I2238" s="11">
        <v>37.1157654413758</v>
      </c>
      <c r="J2238" s="11">
        <v>38.226329833060099</v>
      </c>
      <c r="K2238" s="11">
        <v>39.414094652396003</v>
      </c>
      <c r="L2238" s="11">
        <v>40.758120999435597</v>
      </c>
      <c r="M2238" s="11">
        <v>42.202939377094502</v>
      </c>
      <c r="N2238" s="11">
        <v>43.744560112248202</v>
      </c>
      <c r="O2238" s="11">
        <v>46.0175201825569</v>
      </c>
      <c r="P2238" s="11">
        <v>47.973179019490701</v>
      </c>
      <c r="Q2238" s="11">
        <v>49.812614246058402</v>
      </c>
      <c r="R2238" s="11">
        <v>52.4860080242739</v>
      </c>
      <c r="S2238" s="11">
        <v>54.528264051470401</v>
      </c>
      <c r="T2238" s="11">
        <v>56.673944078192598</v>
      </c>
      <c r="U2238" s="11">
        <v>59.063005163841702</v>
      </c>
      <c r="V2238" s="11">
        <v>61.285450156988603</v>
      </c>
      <c r="W2238" s="11">
        <v>63.680769310003903</v>
      </c>
      <c r="X2238" s="11">
        <v>66.304192595217998</v>
      </c>
      <c r="Y2238" s="11">
        <v>68.769133156817901</v>
      </c>
      <c r="Z2238" s="11">
        <v>71.265619515343403</v>
      </c>
      <c r="AA2238" s="11">
        <v>73.836616385587007</v>
      </c>
      <c r="AB2238" s="11">
        <v>76.879092921240002</v>
      </c>
      <c r="AC2238" s="11">
        <v>79.586691732493804</v>
      </c>
      <c r="AD2238" s="11">
        <v>82.182393614262693</v>
      </c>
      <c r="AE2238" s="11">
        <v>84.787920393222606</v>
      </c>
      <c r="AF2238" s="11">
        <v>87.499381128356006</v>
      </c>
      <c r="AG2238" s="11">
        <v>90.223690556616205</v>
      </c>
      <c r="AH2238" s="11">
        <v>90.598773319105703</v>
      </c>
      <c r="AI2238" s="11">
        <v>90.434371953782303</v>
      </c>
      <c r="AJ2238" s="11">
        <v>90.189655705703302</v>
      </c>
      <c r="AK2238" s="11">
        <v>89.769557952355797</v>
      </c>
    </row>
    <row r="2239" spans="1:37" s="11" customFormat="1" hidden="1" x14ac:dyDescent="0.3">
      <c r="A2239" s="11" t="str">
        <f t="shared" si="48"/>
        <v>SDGbaseTRA_RurCUG_v6_3QVAXaltrp-p</v>
      </c>
      <c r="B2239" s="103" t="s">
        <v>220</v>
      </c>
      <c r="C2239" s="104" t="s">
        <v>297</v>
      </c>
      <c r="D2239" s="105" t="s">
        <v>211</v>
      </c>
      <c r="E2239" s="11" t="s">
        <v>70</v>
      </c>
      <c r="F2239" s="11">
        <v>60.675714154097598</v>
      </c>
      <c r="G2239" s="11">
        <v>58.244947114789802</v>
      </c>
      <c r="H2239" s="11">
        <v>59.721822201709898</v>
      </c>
      <c r="I2239" s="11">
        <v>60.508935816404701</v>
      </c>
      <c r="J2239" s="11">
        <v>61.643654746452903</v>
      </c>
      <c r="K2239" s="11">
        <v>62.8757593313981</v>
      </c>
      <c r="L2239" s="11">
        <v>64.330964607887495</v>
      </c>
      <c r="M2239" s="11">
        <v>65.966394370370196</v>
      </c>
      <c r="N2239" s="11">
        <v>67.863107468883996</v>
      </c>
      <c r="O2239" s="11">
        <v>70.490206721326999</v>
      </c>
      <c r="P2239" s="11">
        <v>73.013245878658694</v>
      </c>
      <c r="Q2239" s="11">
        <v>75.421054302072704</v>
      </c>
      <c r="R2239" s="11">
        <v>78.6423188445725</v>
      </c>
      <c r="S2239" s="11">
        <v>81.366044719228398</v>
      </c>
      <c r="T2239" s="11">
        <v>84.256338652345704</v>
      </c>
      <c r="U2239" s="11">
        <v>87.566630252558298</v>
      </c>
      <c r="V2239" s="11">
        <v>90.5783180567079</v>
      </c>
      <c r="W2239" s="11">
        <v>93.712560209368505</v>
      </c>
      <c r="X2239" s="11">
        <v>96.977681331120607</v>
      </c>
      <c r="Y2239" s="11">
        <v>99.926322685752595</v>
      </c>
      <c r="Z2239" s="11">
        <v>102.75076121279901</v>
      </c>
      <c r="AA2239" s="11">
        <v>105.537152485409</v>
      </c>
      <c r="AB2239" s="11">
        <v>108.71007184397401</v>
      </c>
      <c r="AC2239" s="11">
        <v>111.46199256395801</v>
      </c>
      <c r="AD2239" s="11">
        <v>114.117822344613</v>
      </c>
      <c r="AE2239" s="11">
        <v>116.77255291646399</v>
      </c>
      <c r="AF2239" s="11">
        <v>119.47583506117</v>
      </c>
      <c r="AG2239" s="11">
        <v>122.125064324514</v>
      </c>
      <c r="AH2239" s="11">
        <v>121.057698058949</v>
      </c>
      <c r="AI2239" s="11">
        <v>119.83255037516</v>
      </c>
      <c r="AJ2239" s="11">
        <v>118.928475607728</v>
      </c>
      <c r="AK2239" s="11">
        <v>117.796604008062</v>
      </c>
    </row>
    <row r="2240" spans="1:37" s="11" customFormat="1" hidden="1" x14ac:dyDescent="0.3">
      <c r="A2240" s="11" t="str">
        <f t="shared" si="48"/>
        <v>SDGbaseTRA_RurCUG_v6_3QVAXaltrp-f</v>
      </c>
      <c r="B2240" s="103" t="s">
        <v>220</v>
      </c>
      <c r="C2240" s="104" t="s">
        <v>297</v>
      </c>
      <c r="D2240" s="105" t="s">
        <v>211</v>
      </c>
      <c r="E2240" s="11" t="s">
        <v>71</v>
      </c>
      <c r="F2240" s="11">
        <v>247.42936538347399</v>
      </c>
      <c r="G2240" s="11">
        <v>233.99598737350399</v>
      </c>
      <c r="H2240" s="11">
        <v>239.62712704611999</v>
      </c>
      <c r="I2240" s="11">
        <v>245.12946858740699</v>
      </c>
      <c r="J2240" s="11">
        <v>250.46527320957</v>
      </c>
      <c r="K2240" s="11">
        <v>255.598772181296</v>
      </c>
      <c r="L2240" s="11">
        <v>261.20090202545902</v>
      </c>
      <c r="M2240" s="11">
        <v>267.187263973325</v>
      </c>
      <c r="N2240" s="11">
        <v>275.18747219529899</v>
      </c>
      <c r="O2240" s="11">
        <v>284.44310648799399</v>
      </c>
      <c r="P2240" s="11">
        <v>294.63079612589399</v>
      </c>
      <c r="Q2240" s="11">
        <v>305.513053059497</v>
      </c>
      <c r="R2240" s="11">
        <v>316.04284725356899</v>
      </c>
      <c r="S2240" s="11">
        <v>324.59633162994697</v>
      </c>
      <c r="T2240" s="11">
        <v>334.54770571022999</v>
      </c>
      <c r="U2240" s="11">
        <v>347.08996117181198</v>
      </c>
      <c r="V2240" s="11">
        <v>358.66337180567803</v>
      </c>
      <c r="W2240" s="11">
        <v>369.49271679035201</v>
      </c>
      <c r="X2240" s="11">
        <v>381.13766294584701</v>
      </c>
      <c r="Y2240" s="11">
        <v>393.78325203116799</v>
      </c>
      <c r="Z2240" s="11">
        <v>407.33668919266199</v>
      </c>
      <c r="AA2240" s="11">
        <v>420.69686809536</v>
      </c>
      <c r="AB2240" s="11">
        <v>435.15800634655602</v>
      </c>
      <c r="AC2240" s="11">
        <v>448.69079287004001</v>
      </c>
      <c r="AD2240" s="11">
        <v>461.85926164405902</v>
      </c>
      <c r="AE2240" s="11">
        <v>475.30439777675599</v>
      </c>
      <c r="AF2240" s="11">
        <v>487.559532031282</v>
      </c>
      <c r="AG2240" s="11">
        <v>499.40278199190101</v>
      </c>
      <c r="AH2240" s="11">
        <v>496.917030731735</v>
      </c>
      <c r="AI2240" s="11">
        <v>493.51299424196202</v>
      </c>
      <c r="AJ2240" s="11">
        <v>491.37681634627103</v>
      </c>
      <c r="AK2240" s="11">
        <v>488.85108468546099</v>
      </c>
    </row>
    <row r="2241" spans="1:37" s="11" customFormat="1" hidden="1" x14ac:dyDescent="0.3">
      <c r="A2241" s="11" t="str">
        <f t="shared" si="48"/>
        <v>SDGbaseTRA_RurCUG_v6_3QVAXaotrp-p</v>
      </c>
      <c r="B2241" s="103" t="s">
        <v>220</v>
      </c>
      <c r="C2241" s="104" t="s">
        <v>297</v>
      </c>
      <c r="D2241" s="105" t="s">
        <v>211</v>
      </c>
      <c r="E2241" s="11" t="s">
        <v>72</v>
      </c>
      <c r="F2241" s="11">
        <v>8.1002002972729006</v>
      </c>
      <c r="G2241" s="11">
        <v>7.9756856443663002</v>
      </c>
      <c r="H2241" s="11">
        <v>8.4162076790460603</v>
      </c>
      <c r="I2241" s="11">
        <v>8.7657810690183808</v>
      </c>
      <c r="J2241" s="11">
        <v>9.1555939992657205</v>
      </c>
      <c r="K2241" s="11">
        <v>9.5158107176148903</v>
      </c>
      <c r="L2241" s="11">
        <v>9.8725724421718706</v>
      </c>
      <c r="M2241" s="11">
        <v>10.1989071904543</v>
      </c>
      <c r="N2241" s="11">
        <v>10.507915184614401</v>
      </c>
      <c r="O2241" s="11">
        <v>10.674379251031899</v>
      </c>
      <c r="P2241" s="11">
        <v>10.922660085398</v>
      </c>
      <c r="Q2241" s="11">
        <v>11.1806254336785</v>
      </c>
      <c r="R2241" s="11">
        <v>11.591154788965101</v>
      </c>
      <c r="S2241" s="11">
        <v>11.883692279430001</v>
      </c>
      <c r="T2241" s="11">
        <v>12.182498588981799</v>
      </c>
      <c r="U2241" s="11">
        <v>12.507997651871399</v>
      </c>
      <c r="V2241" s="11">
        <v>12.804334817074</v>
      </c>
      <c r="W2241" s="11">
        <v>13.0939272784692</v>
      </c>
      <c r="X2241" s="11">
        <v>13.3485686633037</v>
      </c>
      <c r="Y2241" s="11">
        <v>13.5611477648359</v>
      </c>
      <c r="Z2241" s="11">
        <v>13.7523607402214</v>
      </c>
      <c r="AA2241" s="11">
        <v>13.918476451954399</v>
      </c>
      <c r="AB2241" s="11">
        <v>14.054767073744401</v>
      </c>
      <c r="AC2241" s="11">
        <v>14.185805268629601</v>
      </c>
      <c r="AD2241" s="11">
        <v>14.3609465481876</v>
      </c>
      <c r="AE2241" s="11">
        <v>14.5699259856972</v>
      </c>
      <c r="AF2241" s="11">
        <v>14.8038839026572</v>
      </c>
      <c r="AG2241" s="11">
        <v>15.0513110733297</v>
      </c>
      <c r="AH2241" s="11">
        <v>14.928650475763501</v>
      </c>
      <c r="AI2241" s="11">
        <v>14.852235648262401</v>
      </c>
      <c r="AJ2241" s="11">
        <v>14.8162458068602</v>
      </c>
      <c r="AK2241" s="11">
        <v>14.7749068234648</v>
      </c>
    </row>
    <row r="2242" spans="1:37" s="11" customFormat="1" hidden="1" x14ac:dyDescent="0.3">
      <c r="A2242" s="11" t="str">
        <f t="shared" si="48"/>
        <v>SDGbaseTRA_RurCUG_v6_3QVAXaotrp-f</v>
      </c>
      <c r="B2242" s="103" t="s">
        <v>220</v>
      </c>
      <c r="C2242" s="104" t="s">
        <v>297</v>
      </c>
      <c r="D2242" s="105" t="s">
        <v>211</v>
      </c>
      <c r="E2242" s="11" t="s">
        <v>73</v>
      </c>
      <c r="F2242" s="11">
        <v>7.2942674736103603</v>
      </c>
      <c r="G2242" s="11">
        <v>6.9547247684434499</v>
      </c>
      <c r="H2242" s="11">
        <v>7.2316754227967603</v>
      </c>
      <c r="I2242" s="11">
        <v>7.4737577094500098</v>
      </c>
      <c r="J2242" s="11">
        <v>7.6753153180344897</v>
      </c>
      <c r="K2242" s="11">
        <v>7.8580861403895002</v>
      </c>
      <c r="L2242" s="11">
        <v>8.0483183708229102</v>
      </c>
      <c r="M2242" s="11">
        <v>8.2469169596012399</v>
      </c>
      <c r="N2242" s="11">
        <v>8.4954887270050907</v>
      </c>
      <c r="O2242" s="11">
        <v>8.7169979331456098</v>
      </c>
      <c r="P2242" s="11">
        <v>8.9889425369343705</v>
      </c>
      <c r="Q2242" s="11">
        <v>9.2796994151252807</v>
      </c>
      <c r="R2242" s="11">
        <v>9.5637351941278297</v>
      </c>
      <c r="S2242" s="11">
        <v>9.7876614634630901</v>
      </c>
      <c r="T2242" s="11">
        <v>10.0527938693688</v>
      </c>
      <c r="U2242" s="11">
        <v>10.378111806159801</v>
      </c>
      <c r="V2242" s="11">
        <v>10.6780133231481</v>
      </c>
      <c r="W2242" s="11">
        <v>10.951694477225301</v>
      </c>
      <c r="X2242" s="11">
        <v>11.2227855349376</v>
      </c>
      <c r="Y2242" s="11">
        <v>11.5285846843519</v>
      </c>
      <c r="Z2242" s="11">
        <v>11.8492775192029</v>
      </c>
      <c r="AA2242" s="11">
        <v>12.1519014181508</v>
      </c>
      <c r="AB2242" s="11">
        <v>12.457107503032001</v>
      </c>
      <c r="AC2242" s="11">
        <v>12.746090409182299</v>
      </c>
      <c r="AD2242" s="11">
        <v>13.0377424292505</v>
      </c>
      <c r="AE2242" s="11">
        <v>13.3404692117269</v>
      </c>
      <c r="AF2242" s="11">
        <v>13.606147676295601</v>
      </c>
      <c r="AG2242" s="11">
        <v>13.862035973167</v>
      </c>
      <c r="AH2242" s="11">
        <v>13.789859620003099</v>
      </c>
      <c r="AI2242" s="11">
        <v>13.710631847563899</v>
      </c>
      <c r="AJ2242" s="11">
        <v>13.6596417153325</v>
      </c>
      <c r="AK2242" s="11">
        <v>13.598575545133899</v>
      </c>
    </row>
    <row r="2243" spans="1:37" s="11" customFormat="1" hidden="1" x14ac:dyDescent="0.3">
      <c r="A2243" s="11" t="str">
        <f t="shared" si="48"/>
        <v>SDGbaseTRA_RurCUG_v6_3QVAXaprtr</v>
      </c>
      <c r="B2243" s="103" t="s">
        <v>220</v>
      </c>
      <c r="C2243" s="104" t="s">
        <v>297</v>
      </c>
      <c r="D2243" s="105" t="s">
        <v>211</v>
      </c>
      <c r="E2243" s="11" t="s">
        <v>74</v>
      </c>
      <c r="F2243" s="106">
        <v>5.0000000000000003E-10</v>
      </c>
      <c r="G2243" s="106">
        <v>4.6307945149705903E-10</v>
      </c>
      <c r="H2243" s="106">
        <v>4.7629310169580305E-10</v>
      </c>
      <c r="I2243" s="106">
        <v>4.7759016313576601E-10</v>
      </c>
      <c r="J2243" s="106">
        <v>4.8343682901936402E-10</v>
      </c>
      <c r="K2243" s="106">
        <v>4.9743048096816804E-10</v>
      </c>
      <c r="L2243" s="106">
        <v>5.1240966038340403E-10</v>
      </c>
      <c r="M2243" s="106">
        <v>5.2662692250958502E-10</v>
      </c>
      <c r="N2243" s="106">
        <v>5.4193035558951502E-10</v>
      </c>
      <c r="O2243" s="106">
        <v>5.4246264562672404E-10</v>
      </c>
      <c r="P2243" s="106">
        <v>5.5936774501182598E-10</v>
      </c>
      <c r="Q2243" s="106">
        <v>5.7986090157328902E-10</v>
      </c>
      <c r="R2243" s="106">
        <v>6.1931509072310602E-10</v>
      </c>
      <c r="S2243" s="106">
        <v>6.4209903330376103E-10</v>
      </c>
      <c r="T2243" s="106">
        <v>6.6536560671404201E-10</v>
      </c>
      <c r="U2243" s="106">
        <v>6.9242385983079297E-10</v>
      </c>
      <c r="V2243" s="106">
        <v>7.19708806949015E-10</v>
      </c>
      <c r="W2243" s="106">
        <v>7.4342725474043699E-10</v>
      </c>
      <c r="X2243" s="106">
        <v>7.6546439264344101E-10</v>
      </c>
      <c r="Y2243" s="106">
        <v>7.8545157222055795E-10</v>
      </c>
      <c r="Z2243" s="106">
        <v>8.03876592556441E-10</v>
      </c>
      <c r="AA2243" s="106">
        <v>8.1498372194554797E-10</v>
      </c>
      <c r="AB2243" s="106">
        <v>8.3182725184755801E-10</v>
      </c>
      <c r="AC2243" s="106">
        <v>8.5478072807222804E-10</v>
      </c>
      <c r="AD2243" s="106">
        <v>8.8760185885717598E-10</v>
      </c>
      <c r="AE2243" s="106">
        <v>9.2778803945677696E-10</v>
      </c>
      <c r="AF2243" s="106">
        <v>9.7425866048201792E-10</v>
      </c>
      <c r="AG2243" s="106">
        <v>1.03239211204775E-9</v>
      </c>
      <c r="AH2243" s="106">
        <v>1.0191489899040901E-9</v>
      </c>
      <c r="AI2243" s="106">
        <v>1.00211295623048E-9</v>
      </c>
      <c r="AJ2243" s="106">
        <v>9.8105448833922893E-10</v>
      </c>
      <c r="AK2243" s="106">
        <v>9.5955030571798003E-10</v>
      </c>
    </row>
    <row r="2244" spans="1:37" s="11" customFormat="1" hidden="1" x14ac:dyDescent="0.3">
      <c r="A2244" s="11" t="str">
        <f t="shared" si="48"/>
        <v>SDGbaseTRA_RurCUG_v6_3QVAXatrps</v>
      </c>
      <c r="B2244" s="103" t="s">
        <v>220</v>
      </c>
      <c r="C2244" s="104" t="s">
        <v>297</v>
      </c>
      <c r="D2244" s="105" t="s">
        <v>211</v>
      </c>
      <c r="E2244" s="11" t="s">
        <v>75</v>
      </c>
      <c r="F2244" s="11">
        <v>54.9415640789937</v>
      </c>
      <c r="G2244" s="11">
        <v>50.449105812551998</v>
      </c>
      <c r="H2244" s="11">
        <v>51.683263936800799</v>
      </c>
      <c r="I2244" s="11">
        <v>52.263016959959899</v>
      </c>
      <c r="J2244" s="11">
        <v>53.248672339924497</v>
      </c>
      <c r="K2244" s="11">
        <v>54.330855864528701</v>
      </c>
      <c r="L2244" s="11">
        <v>55.509408294564302</v>
      </c>
      <c r="M2244" s="11">
        <v>56.573052449344303</v>
      </c>
      <c r="N2244" s="11">
        <v>57.709442080514997</v>
      </c>
      <c r="O2244" s="11">
        <v>59.283167130902797</v>
      </c>
      <c r="P2244" s="11">
        <v>60.576971409893801</v>
      </c>
      <c r="Q2244" s="11">
        <v>61.680430629380901</v>
      </c>
      <c r="R2244" s="11">
        <v>63.346860497783901</v>
      </c>
      <c r="S2244" s="11">
        <v>64.934138639504297</v>
      </c>
      <c r="T2244" s="11">
        <v>66.577643020039702</v>
      </c>
      <c r="U2244" s="11">
        <v>68.484114715309801</v>
      </c>
      <c r="V2244" s="11">
        <v>70.236104890234301</v>
      </c>
      <c r="W2244" s="11">
        <v>72.192642914669605</v>
      </c>
      <c r="X2244" s="11">
        <v>74.124384254633796</v>
      </c>
      <c r="Y2244" s="11">
        <v>75.993188458923598</v>
      </c>
      <c r="Z2244" s="11">
        <v>77.861541384771897</v>
      </c>
      <c r="AA2244" s="11">
        <v>79.7367260501358</v>
      </c>
      <c r="AB2244" s="11">
        <v>82.989051805477899</v>
      </c>
      <c r="AC2244" s="11">
        <v>86.164760379808598</v>
      </c>
      <c r="AD2244" s="11">
        <v>89.465112914200006</v>
      </c>
      <c r="AE2244" s="11">
        <v>92.901900681845504</v>
      </c>
      <c r="AF2244" s="11">
        <v>96.502986507542801</v>
      </c>
      <c r="AG2244" s="11">
        <v>99.884830264913504</v>
      </c>
      <c r="AH2244" s="11">
        <v>101.14363522919299</v>
      </c>
      <c r="AI2244" s="11">
        <v>102.00895875622599</v>
      </c>
      <c r="AJ2244" s="11">
        <v>102.85164392881001</v>
      </c>
      <c r="AK2244" s="11">
        <v>103.54509588936401</v>
      </c>
    </row>
    <row r="2245" spans="1:37" s="11" customFormat="1" hidden="1" x14ac:dyDescent="0.3">
      <c r="A2245" s="11" t="str">
        <f t="shared" si="48"/>
        <v>SDGbaseTRA_RurCUG_v6_3QVAXacomm</v>
      </c>
      <c r="B2245" s="103" t="s">
        <v>220</v>
      </c>
      <c r="C2245" s="104" t="s">
        <v>297</v>
      </c>
      <c r="D2245" s="105" t="s">
        <v>211</v>
      </c>
      <c r="E2245" s="11" t="s">
        <v>76</v>
      </c>
      <c r="F2245" s="11">
        <v>84.0521074298928</v>
      </c>
      <c r="G2245" s="11">
        <v>79.660514443359602</v>
      </c>
      <c r="H2245" s="11">
        <v>82.131824756636902</v>
      </c>
      <c r="I2245" s="11">
        <v>83.4678979491365</v>
      </c>
      <c r="J2245" s="11">
        <v>85.569825434328195</v>
      </c>
      <c r="K2245" s="11">
        <v>87.8007717458635</v>
      </c>
      <c r="L2245" s="11">
        <v>90.343615700847394</v>
      </c>
      <c r="M2245" s="11">
        <v>93.156408421283601</v>
      </c>
      <c r="N2245" s="11">
        <v>96.140128134719404</v>
      </c>
      <c r="O2245" s="11">
        <v>99.916717946483502</v>
      </c>
      <c r="P2245" s="11">
        <v>103.377648527194</v>
      </c>
      <c r="Q2245" s="11">
        <v>106.756904116584</v>
      </c>
      <c r="R2245" s="11">
        <v>111.07801599605899</v>
      </c>
      <c r="S2245" s="11">
        <v>114.721717888936</v>
      </c>
      <c r="T2245" s="11">
        <v>118.607883109944</v>
      </c>
      <c r="U2245" s="11">
        <v>123.00407696313999</v>
      </c>
      <c r="V2245" s="11">
        <v>127.256472908516</v>
      </c>
      <c r="W2245" s="11">
        <v>131.77467665259999</v>
      </c>
      <c r="X2245" s="11">
        <v>136.58796718596099</v>
      </c>
      <c r="Y2245" s="11">
        <v>141.176140812965</v>
      </c>
      <c r="Z2245" s="11">
        <v>145.82256223697399</v>
      </c>
      <c r="AA2245" s="11">
        <v>150.50544082186099</v>
      </c>
      <c r="AB2245" s="11">
        <v>155.141723457072</v>
      </c>
      <c r="AC2245" s="11">
        <v>159.50528713653301</v>
      </c>
      <c r="AD2245" s="11">
        <v>164.08606317154499</v>
      </c>
      <c r="AE2245" s="11">
        <v>168.909447285894</v>
      </c>
      <c r="AF2245" s="11">
        <v>174.05542141503</v>
      </c>
      <c r="AG2245" s="11">
        <v>179.31610127957501</v>
      </c>
      <c r="AH2245" s="11">
        <v>179.58410463592801</v>
      </c>
      <c r="AI2245" s="11">
        <v>179.084767756113</v>
      </c>
      <c r="AJ2245" s="11">
        <v>178.65883417145901</v>
      </c>
      <c r="AK2245" s="11">
        <v>177.98076794850201</v>
      </c>
    </row>
    <row r="2246" spans="1:37" s="11" customFormat="1" hidden="1" x14ac:dyDescent="0.3">
      <c r="A2246" s="11" t="str">
        <f t="shared" si="48"/>
        <v>SDGbaseTRA_RurCUG_v6_3QVAXafsrv</v>
      </c>
      <c r="B2246" s="103" t="s">
        <v>220</v>
      </c>
      <c r="C2246" s="104" t="s">
        <v>297</v>
      </c>
      <c r="D2246" s="105" t="s">
        <v>211</v>
      </c>
      <c r="E2246" s="11" t="s">
        <v>77</v>
      </c>
      <c r="F2246" s="11">
        <v>413.43609675688703</v>
      </c>
      <c r="G2246" s="11">
        <v>391.22932054851202</v>
      </c>
      <c r="H2246" s="11">
        <v>404.873520229588</v>
      </c>
      <c r="I2246" s="11">
        <v>408.551363539752</v>
      </c>
      <c r="J2246" s="11">
        <v>419.95019823919199</v>
      </c>
      <c r="K2246" s="11">
        <v>431.70448976961302</v>
      </c>
      <c r="L2246" s="11">
        <v>444.80073844307702</v>
      </c>
      <c r="M2246" s="11">
        <v>458.81289493852398</v>
      </c>
      <c r="N2246" s="11">
        <v>474.03912606512301</v>
      </c>
      <c r="O2246" s="11">
        <v>494.19800670027598</v>
      </c>
      <c r="P2246" s="11">
        <v>512.39963889297303</v>
      </c>
      <c r="Q2246" s="11">
        <v>530.21058371195898</v>
      </c>
      <c r="R2246" s="11">
        <v>555.45094093696298</v>
      </c>
      <c r="S2246" s="11">
        <v>575.31286234746096</v>
      </c>
      <c r="T2246" s="11">
        <v>596.36683841336503</v>
      </c>
      <c r="U2246" s="11">
        <v>619.87390710328805</v>
      </c>
      <c r="V2246" s="11">
        <v>642.57668563039601</v>
      </c>
      <c r="W2246" s="11">
        <v>667.19070270776797</v>
      </c>
      <c r="X2246" s="11">
        <v>693.93468205008196</v>
      </c>
      <c r="Y2246" s="11">
        <v>719.78015713539503</v>
      </c>
      <c r="Z2246" s="11">
        <v>746.17639284202005</v>
      </c>
      <c r="AA2246" s="11">
        <v>772.76748533083401</v>
      </c>
      <c r="AB2246" s="11">
        <v>803.101444538637</v>
      </c>
      <c r="AC2246" s="11">
        <v>830.98831213086498</v>
      </c>
      <c r="AD2246" s="11">
        <v>857.81500132024098</v>
      </c>
      <c r="AE2246" s="11">
        <v>885.23580768646002</v>
      </c>
      <c r="AF2246" s="11">
        <v>914.10231054164001</v>
      </c>
      <c r="AG2246" s="11">
        <v>943.95060651576205</v>
      </c>
      <c r="AH2246" s="11">
        <v>954.577268220983</v>
      </c>
      <c r="AI2246" s="11">
        <v>959.170431998151</v>
      </c>
      <c r="AJ2246" s="11">
        <v>961.52742284680903</v>
      </c>
      <c r="AK2246" s="11">
        <v>961.65417626948795</v>
      </c>
    </row>
    <row r="2247" spans="1:37" s="11" customFormat="1" hidden="1" x14ac:dyDescent="0.3">
      <c r="A2247" s="11" t="str">
        <f t="shared" si="48"/>
        <v>SDGbaseTRA_RurCUG_v6_3QVAXabsrv</v>
      </c>
      <c r="B2247" s="103" t="s">
        <v>220</v>
      </c>
      <c r="C2247" s="104" t="s">
        <v>297</v>
      </c>
      <c r="D2247" s="105" t="s">
        <v>211</v>
      </c>
      <c r="E2247" s="11" t="s">
        <v>78</v>
      </c>
      <c r="F2247" s="11">
        <v>367.47747877214698</v>
      </c>
      <c r="G2247" s="11">
        <v>348.348195949608</v>
      </c>
      <c r="H2247" s="11">
        <v>359.29000079189001</v>
      </c>
      <c r="I2247" s="11">
        <v>364.906088949408</v>
      </c>
      <c r="J2247" s="11">
        <v>374.29407926272103</v>
      </c>
      <c r="K2247" s="11">
        <v>384.17986297713003</v>
      </c>
      <c r="L2247" s="11">
        <v>395.34692089406701</v>
      </c>
      <c r="M2247" s="11">
        <v>407.40606468079898</v>
      </c>
      <c r="N2247" s="11">
        <v>420.33631794592998</v>
      </c>
      <c r="O2247" s="11">
        <v>436.33737704649297</v>
      </c>
      <c r="P2247" s="11">
        <v>451.43579760005599</v>
      </c>
      <c r="Q2247" s="11">
        <v>466.32483449300599</v>
      </c>
      <c r="R2247" s="11">
        <v>486.09322675661599</v>
      </c>
      <c r="S2247" s="11">
        <v>502.25967197630001</v>
      </c>
      <c r="T2247" s="11">
        <v>519.45214151885398</v>
      </c>
      <c r="U2247" s="11">
        <v>538.86218046890701</v>
      </c>
      <c r="V2247" s="11">
        <v>557.67245250384599</v>
      </c>
      <c r="W2247" s="11">
        <v>577.64209590280598</v>
      </c>
      <c r="X2247" s="11">
        <v>598.83898309898598</v>
      </c>
      <c r="Y2247" s="11">
        <v>619.06093271126895</v>
      </c>
      <c r="Z2247" s="11">
        <v>639.63247777749405</v>
      </c>
      <c r="AA2247" s="11">
        <v>660.26626569081805</v>
      </c>
      <c r="AB2247" s="11">
        <v>682.25610882941601</v>
      </c>
      <c r="AC2247" s="11">
        <v>702.48819654279896</v>
      </c>
      <c r="AD2247" s="11">
        <v>722.91954017001501</v>
      </c>
      <c r="AE2247" s="11">
        <v>744.22612080127499</v>
      </c>
      <c r="AF2247" s="11">
        <v>766.90508376780497</v>
      </c>
      <c r="AG2247" s="11">
        <v>790.17709098757098</v>
      </c>
      <c r="AH2247" s="11">
        <v>793.38950343415104</v>
      </c>
      <c r="AI2247" s="11">
        <v>792.94176973720096</v>
      </c>
      <c r="AJ2247" s="11">
        <v>792.007203355868</v>
      </c>
      <c r="AK2247" s="11">
        <v>789.75726500784799</v>
      </c>
    </row>
    <row r="2248" spans="1:37" s="11" customFormat="1" hidden="1" x14ac:dyDescent="0.3">
      <c r="A2248" s="11" t="str">
        <f t="shared" si="48"/>
        <v>SDGbaseTRA_RurCUG_v6_3QVAXagsrv</v>
      </c>
      <c r="B2248" s="103" t="s">
        <v>220</v>
      </c>
      <c r="C2248" s="104" t="s">
        <v>297</v>
      </c>
      <c r="D2248" s="105" t="s">
        <v>211</v>
      </c>
      <c r="E2248" s="11" t="s">
        <v>79</v>
      </c>
      <c r="F2248" s="11">
        <v>789.43519992013898</v>
      </c>
      <c r="G2248" s="11">
        <v>739.19506617937395</v>
      </c>
      <c r="H2248" s="11">
        <v>760.63767534159103</v>
      </c>
      <c r="I2248" s="11">
        <v>841.867099189432</v>
      </c>
      <c r="J2248" s="11">
        <v>862.45712724914495</v>
      </c>
      <c r="K2248" s="11">
        <v>883.48457738868103</v>
      </c>
      <c r="L2248" s="11">
        <v>905.05317159173705</v>
      </c>
      <c r="M2248" s="11">
        <v>927.16225795954006</v>
      </c>
      <c r="N2248" s="11">
        <v>949.81650325388296</v>
      </c>
      <c r="O2248" s="11">
        <v>973.44832436839204</v>
      </c>
      <c r="P2248" s="11">
        <v>997.50131183415897</v>
      </c>
      <c r="Q2248" s="11">
        <v>1022.07864573543</v>
      </c>
      <c r="R2248" s="11">
        <v>1048.4010370484</v>
      </c>
      <c r="S2248" s="11">
        <v>1074.11540284739</v>
      </c>
      <c r="T2248" s="11">
        <v>1100.4435838710201</v>
      </c>
      <c r="U2248" s="11">
        <v>1127.5253110006499</v>
      </c>
      <c r="V2248" s="11">
        <v>1155.2191591181199</v>
      </c>
      <c r="W2248" s="11">
        <v>1183.79760293704</v>
      </c>
      <c r="X2248" s="11">
        <v>1213.2128775152401</v>
      </c>
      <c r="Y2248" s="11">
        <v>1243.0670856091599</v>
      </c>
      <c r="Z2248" s="11">
        <v>1273.66081907291</v>
      </c>
      <c r="AA2248" s="11">
        <v>1304.80822673752</v>
      </c>
      <c r="AB2248" s="11">
        <v>1336.98757318401</v>
      </c>
      <c r="AC2248" s="11">
        <v>1369.60173057574</v>
      </c>
      <c r="AD2248" s="11">
        <v>1402.81405888686</v>
      </c>
      <c r="AE2248" s="11">
        <v>1436.84979475202</v>
      </c>
      <c r="AF2248" s="11">
        <v>1471.8905027342701</v>
      </c>
      <c r="AG2248" s="11">
        <v>1507.8898550973399</v>
      </c>
      <c r="AH2248" s="11">
        <v>1543.27432721267</v>
      </c>
      <c r="AI2248" s="11">
        <v>1578.53560815737</v>
      </c>
      <c r="AJ2248" s="11">
        <v>1614.0239943848901</v>
      </c>
      <c r="AK2248" s="11">
        <v>1650.0001250765999</v>
      </c>
    </row>
    <row r="2249" spans="1:37" s="11" customFormat="1" hidden="1" x14ac:dyDescent="0.3">
      <c r="A2249" s="11" t="str">
        <f t="shared" si="48"/>
        <v>SDGbaseTRA_RurCUG_v6_3QVAXaosrv</v>
      </c>
      <c r="B2249" s="103" t="s">
        <v>220</v>
      </c>
      <c r="C2249" s="104" t="s">
        <v>297</v>
      </c>
      <c r="D2249" s="105" t="s">
        <v>211</v>
      </c>
      <c r="E2249" s="11" t="s">
        <v>80</v>
      </c>
      <c r="F2249" s="11">
        <v>475.07820917543302</v>
      </c>
      <c r="G2249" s="11">
        <v>430.10015340316602</v>
      </c>
      <c r="H2249" s="11">
        <v>447.51610426427499</v>
      </c>
      <c r="I2249" s="11">
        <v>455.06240402569398</v>
      </c>
      <c r="J2249" s="11">
        <v>467.80936345422901</v>
      </c>
      <c r="K2249" s="11">
        <v>480.87411854725701</v>
      </c>
      <c r="L2249" s="11">
        <v>495.46186763739399</v>
      </c>
      <c r="M2249" s="11">
        <v>510.97635349239903</v>
      </c>
      <c r="N2249" s="11">
        <v>527.660695759384</v>
      </c>
      <c r="O2249" s="11">
        <v>548.01836316024105</v>
      </c>
      <c r="P2249" s="11">
        <v>567.506860013032</v>
      </c>
      <c r="Q2249" s="11">
        <v>586.674801839417</v>
      </c>
      <c r="R2249" s="11">
        <v>612.375341219456</v>
      </c>
      <c r="S2249" s="11">
        <v>633.17369935138004</v>
      </c>
      <c r="T2249" s="11">
        <v>655.30446670129402</v>
      </c>
      <c r="U2249" s="11">
        <v>680.38414125916597</v>
      </c>
      <c r="V2249" s="11">
        <v>704.44545477784004</v>
      </c>
      <c r="W2249" s="11">
        <v>730.08652435611396</v>
      </c>
      <c r="X2249" s="11">
        <v>757.50770699997099</v>
      </c>
      <c r="Y2249" s="11">
        <v>783.66502940370594</v>
      </c>
      <c r="Z2249" s="11">
        <v>810.22290848406396</v>
      </c>
      <c r="AA2249" s="11">
        <v>836.98595277012498</v>
      </c>
      <c r="AB2249" s="11">
        <v>865.89046560052702</v>
      </c>
      <c r="AC2249" s="11">
        <v>892.47978686207205</v>
      </c>
      <c r="AD2249" s="11">
        <v>918.75525516603602</v>
      </c>
      <c r="AE2249" s="11">
        <v>945.86115402431699</v>
      </c>
      <c r="AF2249" s="11">
        <v>974.40928276261798</v>
      </c>
      <c r="AG2249" s="11">
        <v>1003.45432118453</v>
      </c>
      <c r="AH2249" s="11">
        <v>1005.87818913581</v>
      </c>
      <c r="AI2249" s="11">
        <v>1003.8415420960901</v>
      </c>
      <c r="AJ2249" s="11">
        <v>1001.36263204636</v>
      </c>
      <c r="AK2249" s="11">
        <v>997.22094567555303</v>
      </c>
    </row>
    <row r="2250" spans="1:37" s="11" customFormat="1" hidden="1" x14ac:dyDescent="0.3">
      <c r="A2250" s="11" t="str">
        <f t="shared" si="48"/>
        <v>SDGbaseTRA_RurCUG_v6_3PVAXaawhe</v>
      </c>
      <c r="B2250" s="103" t="s">
        <v>220</v>
      </c>
      <c r="C2250" s="104" t="s">
        <v>297</v>
      </c>
      <c r="D2250" s="105" t="s">
        <v>212</v>
      </c>
      <c r="E2250" s="11" t="s">
        <v>4</v>
      </c>
      <c r="F2250" s="11">
        <v>0.99999999999979905</v>
      </c>
      <c r="G2250" s="11">
        <v>0.94047541992588002</v>
      </c>
      <c r="H2250" s="11">
        <v>0.94695702854525299</v>
      </c>
      <c r="I2250" s="11">
        <v>0.95528460688778105</v>
      </c>
      <c r="J2250" s="11">
        <v>0.97587738792578804</v>
      </c>
      <c r="K2250" s="11">
        <v>0.98307188537776702</v>
      </c>
      <c r="L2250" s="11">
        <v>0.98790708089449497</v>
      </c>
      <c r="M2250" s="11">
        <v>0.98356622415429196</v>
      </c>
      <c r="N2250" s="11">
        <v>0.98065351003990697</v>
      </c>
      <c r="O2250" s="11">
        <v>1.0109894609583101</v>
      </c>
      <c r="P2250" s="11">
        <v>1.0075461787225199</v>
      </c>
      <c r="Q2250" s="11">
        <v>0.99982912735113705</v>
      </c>
      <c r="R2250" s="11">
        <v>1.01744839785105</v>
      </c>
      <c r="S2250" s="11">
        <v>1.01599560878184</v>
      </c>
      <c r="T2250" s="11">
        <v>1.0151816487805301</v>
      </c>
      <c r="U2250" s="11">
        <v>1.01646671186686</v>
      </c>
      <c r="V2250" s="11">
        <v>1.0171455074898099</v>
      </c>
      <c r="W2250" s="11">
        <v>1.0161785458806101</v>
      </c>
      <c r="X2250" s="11">
        <v>1.01410232410696</v>
      </c>
      <c r="Y2250" s="11">
        <v>1.0116776476343901</v>
      </c>
      <c r="Z2250" s="11">
        <v>1.00912576729971</v>
      </c>
      <c r="AA2250" s="11">
        <v>1.0077553475471399</v>
      </c>
      <c r="AB2250" s="11">
        <v>1.0163271884353</v>
      </c>
      <c r="AC2250" s="11">
        <v>1.0222581114960401</v>
      </c>
      <c r="AD2250" s="11">
        <v>1.03237417437848</v>
      </c>
      <c r="AE2250" s="11">
        <v>1.04259916833338</v>
      </c>
      <c r="AF2250" s="11">
        <v>1.05335552829861</v>
      </c>
      <c r="AG2250" s="11">
        <v>1.0574632972488101</v>
      </c>
      <c r="AH2250" s="11">
        <v>1.04097972994932</v>
      </c>
      <c r="AI2250" s="11">
        <v>1.02697387105695</v>
      </c>
      <c r="AJ2250" s="11">
        <v>1.0169151347067</v>
      </c>
      <c r="AK2250" s="11">
        <v>1.00524438510606</v>
      </c>
    </row>
    <row r="2251" spans="1:37" s="11" customFormat="1" hidden="1" x14ac:dyDescent="0.3">
      <c r="A2251" s="11" t="str">
        <f t="shared" si="48"/>
        <v>SDGbaseTRA_RurCUG_v6_3PVAXaamai</v>
      </c>
      <c r="B2251" s="103" t="s">
        <v>220</v>
      </c>
      <c r="C2251" s="104" t="s">
        <v>297</v>
      </c>
      <c r="D2251" s="105" t="s">
        <v>212</v>
      </c>
      <c r="E2251" s="11" t="s">
        <v>5</v>
      </c>
      <c r="F2251" s="11">
        <v>0.99999999999973399</v>
      </c>
      <c r="G2251" s="11">
        <v>0.95361084816223696</v>
      </c>
      <c r="H2251" s="11">
        <v>0.97052928233865099</v>
      </c>
      <c r="I2251" s="11">
        <v>0.98699255592920399</v>
      </c>
      <c r="J2251" s="11">
        <v>1.01395994722511</v>
      </c>
      <c r="K2251" s="11">
        <v>1.0218844554158</v>
      </c>
      <c r="L2251" s="11">
        <v>1.02789028155712</v>
      </c>
      <c r="M2251" s="11">
        <v>1.0239825567065099</v>
      </c>
      <c r="N2251" s="11">
        <v>1.0234491935221099</v>
      </c>
      <c r="O2251" s="11">
        <v>1.07178977301845</v>
      </c>
      <c r="P2251" s="11">
        <v>1.0686549527254401</v>
      </c>
      <c r="Q2251" s="11">
        <v>1.05723463809962</v>
      </c>
      <c r="R2251" s="11">
        <v>1.06948172325366</v>
      </c>
      <c r="S2251" s="11">
        <v>1.0630770885260901</v>
      </c>
      <c r="T2251" s="11">
        <v>1.0587934013921301</v>
      </c>
      <c r="U2251" s="11">
        <v>1.05915963643468</v>
      </c>
      <c r="V2251" s="11">
        <v>1.05505137800461</v>
      </c>
      <c r="W2251" s="11">
        <v>1.04899644015787</v>
      </c>
      <c r="X2251" s="11">
        <v>1.04424762824266</v>
      </c>
      <c r="Y2251" s="11">
        <v>1.03943609111388</v>
      </c>
      <c r="Z2251" s="11">
        <v>1.0338090120485299</v>
      </c>
      <c r="AA2251" s="11">
        <v>1.0312828941238401</v>
      </c>
      <c r="AB2251" s="11">
        <v>1.04324762634652</v>
      </c>
      <c r="AC2251" s="11">
        <v>1.0495660571315899</v>
      </c>
      <c r="AD2251" s="11">
        <v>1.0586167096741901</v>
      </c>
      <c r="AE2251" s="11">
        <v>1.0672721085691099</v>
      </c>
      <c r="AF2251" s="11">
        <v>1.0756702143771699</v>
      </c>
      <c r="AG2251" s="11">
        <v>1.0697941063769201</v>
      </c>
      <c r="AH2251" s="11">
        <v>1.03641266717914</v>
      </c>
      <c r="AI2251" s="11">
        <v>1.00586709670903</v>
      </c>
      <c r="AJ2251" s="11">
        <v>0.98253792951192798</v>
      </c>
      <c r="AK2251" s="11">
        <v>0.95889807954581296</v>
      </c>
    </row>
    <row r="2252" spans="1:37" s="11" customFormat="1" hidden="1" x14ac:dyDescent="0.3">
      <c r="A2252" s="11" t="str">
        <f t="shared" si="48"/>
        <v>SDGbaseTRA_RurCUG_v6_3PVAXaaoce</v>
      </c>
      <c r="B2252" s="103" t="s">
        <v>220</v>
      </c>
      <c r="C2252" s="104" t="s">
        <v>297</v>
      </c>
      <c r="D2252" s="105" t="s">
        <v>212</v>
      </c>
      <c r="E2252" s="11" t="s">
        <v>6</v>
      </c>
      <c r="F2252" s="11">
        <v>0.99999999999970401</v>
      </c>
      <c r="G2252" s="11">
        <v>0.92768120814175203</v>
      </c>
      <c r="H2252" s="11">
        <v>0.95538176202930503</v>
      </c>
      <c r="I2252" s="11">
        <v>0.97485099731583902</v>
      </c>
      <c r="J2252" s="11">
        <v>1.0131968139995</v>
      </c>
      <c r="K2252" s="11">
        <v>1.0308074567635701</v>
      </c>
      <c r="L2252" s="11">
        <v>1.04557905957479</v>
      </c>
      <c r="M2252" s="11">
        <v>1.04891578108919</v>
      </c>
      <c r="N2252" s="11">
        <v>1.05406773211808</v>
      </c>
      <c r="O2252" s="11">
        <v>1.11439586230265</v>
      </c>
      <c r="P2252" s="11">
        <v>1.12066732922007</v>
      </c>
      <c r="Q2252" s="11">
        <v>1.11655573962956</v>
      </c>
      <c r="R2252" s="11">
        <v>1.14590964450927</v>
      </c>
      <c r="S2252" s="11">
        <v>1.1467099961045</v>
      </c>
      <c r="T2252" s="11">
        <v>1.1493151878332899</v>
      </c>
      <c r="U2252" s="11">
        <v>1.15568659810444</v>
      </c>
      <c r="V2252" s="11">
        <v>1.1556212872178599</v>
      </c>
      <c r="W2252" s="11">
        <v>1.15534724755167</v>
      </c>
      <c r="X2252" s="11">
        <v>1.1579253701263199</v>
      </c>
      <c r="Y2252" s="11">
        <v>1.15790741835938</v>
      </c>
      <c r="Z2252" s="11">
        <v>1.1577268901926701</v>
      </c>
      <c r="AA2252" s="11">
        <v>1.1611016997032899</v>
      </c>
      <c r="AB2252" s="11">
        <v>1.1849716903796199</v>
      </c>
      <c r="AC2252" s="11">
        <v>1.1983017390522199</v>
      </c>
      <c r="AD2252" s="11">
        <v>1.2123840542150699</v>
      </c>
      <c r="AE2252" s="11">
        <v>1.22505444479084</v>
      </c>
      <c r="AF2252" s="11">
        <v>1.23794102079324</v>
      </c>
      <c r="AG2252" s="11">
        <v>1.23923906926853</v>
      </c>
      <c r="AH2252" s="11">
        <v>1.2087840807999899</v>
      </c>
      <c r="AI2252" s="11">
        <v>1.17847446535349</v>
      </c>
      <c r="AJ2252" s="11">
        <v>1.1528963459845201</v>
      </c>
      <c r="AK2252" s="11">
        <v>1.12497031271542</v>
      </c>
    </row>
    <row r="2253" spans="1:37" s="11" customFormat="1" hidden="1" x14ac:dyDescent="0.3">
      <c r="A2253" s="11" t="str">
        <f t="shared" si="48"/>
        <v>SDGbaseTRA_RurCUG_v6_3PVAXaaveg</v>
      </c>
      <c r="B2253" s="103" t="s">
        <v>220</v>
      </c>
      <c r="C2253" s="104" t="s">
        <v>297</v>
      </c>
      <c r="D2253" s="105" t="s">
        <v>212</v>
      </c>
      <c r="E2253" s="11" t="s">
        <v>7</v>
      </c>
      <c r="F2253" s="11">
        <v>1</v>
      </c>
      <c r="G2253" s="11">
        <v>1.0041904685218399</v>
      </c>
      <c r="H2253" s="11">
        <v>0.99292295464888902</v>
      </c>
      <c r="I2253" s="11">
        <v>0.98716711768257503</v>
      </c>
      <c r="J2253" s="11">
        <v>0.98444180266515202</v>
      </c>
      <c r="K2253" s="11">
        <v>0.98164951608519901</v>
      </c>
      <c r="L2253" s="11">
        <v>0.98076151633656905</v>
      </c>
      <c r="M2253" s="11">
        <v>0.97840470286211101</v>
      </c>
      <c r="N2253" s="11">
        <v>0.97663971153773899</v>
      </c>
      <c r="O2253" s="11">
        <v>0.97601970886975498</v>
      </c>
      <c r="P2253" s="11">
        <v>0.97447279108394103</v>
      </c>
      <c r="Q2253" s="11">
        <v>0.97277090137834599</v>
      </c>
      <c r="R2253" s="11">
        <v>0.98160585950380996</v>
      </c>
      <c r="S2253" s="11">
        <v>0.98306102945251606</v>
      </c>
      <c r="T2253" s="11">
        <v>0.983747937317205</v>
      </c>
      <c r="U2253" s="11">
        <v>0.98613923373702495</v>
      </c>
      <c r="V2253" s="11">
        <v>0.98902427804994197</v>
      </c>
      <c r="W2253" s="11">
        <v>0.98951857980709201</v>
      </c>
      <c r="X2253" s="11">
        <v>0.98737153903457398</v>
      </c>
      <c r="Y2253" s="11">
        <v>0.984614212628111</v>
      </c>
      <c r="Z2253" s="11">
        <v>0.98239987223198399</v>
      </c>
      <c r="AA2253" s="11">
        <v>0.97964427082678796</v>
      </c>
      <c r="AB2253" s="11">
        <v>0.97875654877394902</v>
      </c>
      <c r="AC2253" s="11">
        <v>0.98029574907836503</v>
      </c>
      <c r="AD2253" s="11">
        <v>0.98684147516832099</v>
      </c>
      <c r="AE2253" s="11">
        <v>0.99418284422904402</v>
      </c>
      <c r="AF2253" s="11">
        <v>1.00189650974931</v>
      </c>
      <c r="AG2253" s="11">
        <v>1.0071420460951901</v>
      </c>
      <c r="AH2253" s="11">
        <v>0.987670743366449</v>
      </c>
      <c r="AI2253" s="11">
        <v>0.97448491834675799</v>
      </c>
      <c r="AJ2253" s="11">
        <v>0.96726260286116705</v>
      </c>
      <c r="AK2253" s="11">
        <v>0.96113874697202695</v>
      </c>
    </row>
    <row r="2254" spans="1:37" s="11" customFormat="1" hidden="1" x14ac:dyDescent="0.3">
      <c r="A2254" s="11" t="str">
        <f t="shared" si="48"/>
        <v>SDGbaseTRA_RurCUG_v6_3PVAXaaofr</v>
      </c>
      <c r="B2254" s="103" t="s">
        <v>220</v>
      </c>
      <c r="C2254" s="104" t="s">
        <v>297</v>
      </c>
      <c r="D2254" s="105" t="s">
        <v>212</v>
      </c>
      <c r="E2254" s="11" t="s">
        <v>8</v>
      </c>
      <c r="F2254" s="11">
        <v>1</v>
      </c>
      <c r="G2254" s="11">
        <v>1.00765726312334</v>
      </c>
      <c r="H2254" s="11">
        <v>1.00273525413147</v>
      </c>
      <c r="I2254" s="11">
        <v>0.99361655376166502</v>
      </c>
      <c r="J2254" s="11">
        <v>0.99122885171726105</v>
      </c>
      <c r="K2254" s="11">
        <v>0.98991334155411703</v>
      </c>
      <c r="L2254" s="11">
        <v>0.98974616420593897</v>
      </c>
      <c r="M2254" s="11">
        <v>0.98777706731971804</v>
      </c>
      <c r="N2254" s="11">
        <v>0.98612238269012198</v>
      </c>
      <c r="O2254" s="11">
        <v>1.0057496709957401</v>
      </c>
      <c r="P2254" s="11">
        <v>1.0026213440796501</v>
      </c>
      <c r="Q2254" s="11">
        <v>0.99594205340391695</v>
      </c>
      <c r="R2254" s="11">
        <v>0.99781767091270301</v>
      </c>
      <c r="S2254" s="11">
        <v>0.997043000432841</v>
      </c>
      <c r="T2254" s="11">
        <v>0.99662375272952197</v>
      </c>
      <c r="U2254" s="11">
        <v>0.99779673721923001</v>
      </c>
      <c r="V2254" s="11">
        <v>0.99996593735205697</v>
      </c>
      <c r="W2254" s="11">
        <v>0.999938944844315</v>
      </c>
      <c r="X2254" s="11">
        <v>0.99657049526730901</v>
      </c>
      <c r="Y2254" s="11">
        <v>0.99302428436413603</v>
      </c>
      <c r="Z2254" s="11">
        <v>0.98917986203643504</v>
      </c>
      <c r="AA2254" s="11">
        <v>0.98658030728364698</v>
      </c>
      <c r="AB2254" s="11">
        <v>0.98974320575205299</v>
      </c>
      <c r="AC2254" s="11">
        <v>0.99285442423102599</v>
      </c>
      <c r="AD2254" s="11">
        <v>0.99918423397870704</v>
      </c>
      <c r="AE2254" s="11">
        <v>1.0055506906873799</v>
      </c>
      <c r="AF2254" s="11">
        <v>1.0123990914174399</v>
      </c>
      <c r="AG2254" s="11">
        <v>1.01659092514889</v>
      </c>
      <c r="AH2254" s="11">
        <v>0.99840136468067997</v>
      </c>
      <c r="AI2254" s="11">
        <v>0.98168849506765699</v>
      </c>
      <c r="AJ2254" s="11">
        <v>0.97160892549654698</v>
      </c>
      <c r="AK2254" s="11">
        <v>0.96288328760026798</v>
      </c>
    </row>
    <row r="2255" spans="1:37" s="11" customFormat="1" hidden="1" x14ac:dyDescent="0.3">
      <c r="A2255" s="11" t="str">
        <f t="shared" si="48"/>
        <v>SDGbaseTRA_RurCUG_v6_3PVAXaagra</v>
      </c>
      <c r="B2255" s="103" t="s">
        <v>220</v>
      </c>
      <c r="C2255" s="104" t="s">
        <v>297</v>
      </c>
      <c r="D2255" s="105" t="s">
        <v>212</v>
      </c>
      <c r="E2255" s="11" t="s">
        <v>9</v>
      </c>
      <c r="F2255" s="11">
        <v>1</v>
      </c>
      <c r="G2255" s="11">
        <v>1.02944531932192</v>
      </c>
      <c r="H2255" s="11">
        <v>1.03040556781068</v>
      </c>
      <c r="I2255" s="11">
        <v>1.0150686588209299</v>
      </c>
      <c r="J2255" s="11">
        <v>1.0107611583357501</v>
      </c>
      <c r="K2255" s="11">
        <v>1.0121571414186801</v>
      </c>
      <c r="L2255" s="11">
        <v>1.0155474307627901</v>
      </c>
      <c r="M2255" s="11">
        <v>1.01942634947281</v>
      </c>
      <c r="N2255" s="11">
        <v>1.0223580673583601</v>
      </c>
      <c r="O2255" s="11">
        <v>1.0452467633861</v>
      </c>
      <c r="P2255" s="11">
        <v>1.0461765136088399</v>
      </c>
      <c r="Q2255" s="11">
        <v>1.04182474364963</v>
      </c>
      <c r="R2255" s="11">
        <v>1.0445630480862</v>
      </c>
      <c r="S2255" s="11">
        <v>1.04528274945955</v>
      </c>
      <c r="T2255" s="11">
        <v>1.04656291016256</v>
      </c>
      <c r="U2255" s="11">
        <v>1.04944172001934</v>
      </c>
      <c r="V2255" s="11">
        <v>1.05147802173044</v>
      </c>
      <c r="W2255" s="11">
        <v>1.05323567321291</v>
      </c>
      <c r="X2255" s="11">
        <v>1.0534781403673299</v>
      </c>
      <c r="Y2255" s="11">
        <v>1.0507590917123999</v>
      </c>
      <c r="Z2255" s="11">
        <v>1.0473510154623</v>
      </c>
      <c r="AA2255" s="11">
        <v>1.0456028500993699</v>
      </c>
      <c r="AB2255" s="11">
        <v>1.05116770215374</v>
      </c>
      <c r="AC2255" s="11">
        <v>1.05354069177375</v>
      </c>
      <c r="AD2255" s="11">
        <v>1.05601557557398</v>
      </c>
      <c r="AE2255" s="11">
        <v>1.05817976841036</v>
      </c>
      <c r="AF2255" s="11">
        <v>1.06107504719735</v>
      </c>
      <c r="AG2255" s="11">
        <v>1.06163703605862</v>
      </c>
      <c r="AH2255" s="11">
        <v>1.0375765786725699</v>
      </c>
      <c r="AI2255" s="11">
        <v>1.0155080964807</v>
      </c>
      <c r="AJ2255" s="11">
        <v>0.99987057475609697</v>
      </c>
      <c r="AK2255" s="11">
        <v>0.98617428794028505</v>
      </c>
    </row>
    <row r="2256" spans="1:37" s="11" customFormat="1" hidden="1" x14ac:dyDescent="0.3">
      <c r="A2256" s="11" t="str">
        <f t="shared" si="48"/>
        <v>SDGbaseTRA_RurCUG_v6_3PVAXaaoil</v>
      </c>
      <c r="B2256" s="103" t="s">
        <v>220</v>
      </c>
      <c r="C2256" s="104" t="s">
        <v>297</v>
      </c>
      <c r="D2256" s="105" t="s">
        <v>212</v>
      </c>
      <c r="E2256" s="11" t="s">
        <v>10</v>
      </c>
      <c r="F2256" s="11">
        <v>0.99999999999977995</v>
      </c>
      <c r="G2256" s="11">
        <v>0.92212634183873499</v>
      </c>
      <c r="H2256" s="11">
        <v>0.935723879657688</v>
      </c>
      <c r="I2256" s="11">
        <v>0.95302069739834205</v>
      </c>
      <c r="J2256" s="11">
        <v>0.98371731349741598</v>
      </c>
      <c r="K2256" s="11">
        <v>0.99783236984930201</v>
      </c>
      <c r="L2256" s="11">
        <v>1.0097875119686699</v>
      </c>
      <c r="M2256" s="11">
        <v>1.00990291733086</v>
      </c>
      <c r="N2256" s="11">
        <v>1.01088349097186</v>
      </c>
      <c r="O2256" s="11">
        <v>1.03094594738418</v>
      </c>
      <c r="P2256" s="11">
        <v>1.0337221680851401</v>
      </c>
      <c r="Q2256" s="11">
        <v>1.0340830583916301</v>
      </c>
      <c r="R2256" s="11">
        <v>1.07120906870218</v>
      </c>
      <c r="S2256" s="11">
        <v>1.0762172891056601</v>
      </c>
      <c r="T2256" s="11">
        <v>1.08069787078904</v>
      </c>
      <c r="U2256" s="11">
        <v>1.0878365747634799</v>
      </c>
      <c r="V2256" s="11">
        <v>1.09289132759259</v>
      </c>
      <c r="W2256" s="11">
        <v>1.09665884742322</v>
      </c>
      <c r="X2256" s="11">
        <v>1.10024125498974</v>
      </c>
      <c r="Y2256" s="11">
        <v>1.10182706777105</v>
      </c>
      <c r="Z2256" s="11">
        <v>1.1047230623943101</v>
      </c>
      <c r="AA2256" s="11">
        <v>1.1069363842680999</v>
      </c>
      <c r="AB2256" s="11">
        <v>1.11761125367331</v>
      </c>
      <c r="AC2256" s="11">
        <v>1.1255589652723701</v>
      </c>
      <c r="AD2256" s="11">
        <v>1.1399256898911001</v>
      </c>
      <c r="AE2256" s="11">
        <v>1.1551705494302</v>
      </c>
      <c r="AF2256" s="11">
        <v>1.17152254153457</v>
      </c>
      <c r="AG2256" s="11">
        <v>1.1819983976592101</v>
      </c>
      <c r="AH2256" s="11">
        <v>1.1567004961148399</v>
      </c>
      <c r="AI2256" s="11">
        <v>1.1387027801834999</v>
      </c>
      <c r="AJ2256" s="11">
        <v>1.1247831596706801</v>
      </c>
      <c r="AK2256" s="11">
        <v>1.10836700454947</v>
      </c>
    </row>
    <row r="2257" spans="1:37" s="11" customFormat="1" hidden="1" x14ac:dyDescent="0.3">
      <c r="A2257" s="11" t="str">
        <f t="shared" si="48"/>
        <v>SDGbaseTRA_RurCUG_v6_3PVAXaatub</v>
      </c>
      <c r="B2257" s="103" t="s">
        <v>220</v>
      </c>
      <c r="C2257" s="104" t="s">
        <v>297</v>
      </c>
      <c r="D2257" s="105" t="s">
        <v>212</v>
      </c>
      <c r="E2257" s="11" t="s">
        <v>11</v>
      </c>
      <c r="F2257" s="11">
        <v>0.99999999999988898</v>
      </c>
      <c r="G2257" s="11">
        <v>0.98425878847112902</v>
      </c>
      <c r="H2257" s="11">
        <v>0.973276588814735</v>
      </c>
      <c r="I2257" s="11">
        <v>0.969954121913429</v>
      </c>
      <c r="J2257" s="11">
        <v>0.97054531980484104</v>
      </c>
      <c r="K2257" s="11">
        <v>0.96826798505011302</v>
      </c>
      <c r="L2257" s="11">
        <v>0.96729653725673304</v>
      </c>
      <c r="M2257" s="11">
        <v>0.96449741536724198</v>
      </c>
      <c r="N2257" s="11">
        <v>0.96280493500257103</v>
      </c>
      <c r="O2257" s="11">
        <v>0.96466329239369597</v>
      </c>
      <c r="P2257" s="11">
        <v>0.96294454821849196</v>
      </c>
      <c r="Q2257" s="11">
        <v>0.96091709499794098</v>
      </c>
      <c r="R2257" s="11">
        <v>0.97098300506436397</v>
      </c>
      <c r="S2257" s="11">
        <v>0.97179403934071296</v>
      </c>
      <c r="T2257" s="11">
        <v>0.97187984166267005</v>
      </c>
      <c r="U2257" s="11">
        <v>0.97357780617976597</v>
      </c>
      <c r="V2257" s="11">
        <v>0.97578589414769201</v>
      </c>
      <c r="W2257" s="11">
        <v>0.97520421543630298</v>
      </c>
      <c r="X2257" s="11">
        <v>0.97179024102731104</v>
      </c>
      <c r="Y2257" s="11">
        <v>0.96835795030722205</v>
      </c>
      <c r="Z2257" s="11">
        <v>0.96563027015686598</v>
      </c>
      <c r="AA2257" s="11">
        <v>0.96238959583790396</v>
      </c>
      <c r="AB2257" s="11">
        <v>0.96283544886393702</v>
      </c>
      <c r="AC2257" s="11">
        <v>0.96593746674735803</v>
      </c>
      <c r="AD2257" s="11">
        <v>0.97448812907835403</v>
      </c>
      <c r="AE2257" s="11">
        <v>0.98369518282683899</v>
      </c>
      <c r="AF2257" s="11">
        <v>0.99307309563144996</v>
      </c>
      <c r="AG2257" s="11">
        <v>0.99730924867013904</v>
      </c>
      <c r="AH2257" s="11">
        <v>0.97716148982685502</v>
      </c>
      <c r="AI2257" s="11">
        <v>0.96331284183511201</v>
      </c>
      <c r="AJ2257" s="11">
        <v>0.95542523367652898</v>
      </c>
      <c r="AK2257" s="11">
        <v>0.94859742416523896</v>
      </c>
    </row>
    <row r="2258" spans="1:37" s="11" customFormat="1" hidden="1" x14ac:dyDescent="0.3">
      <c r="A2258" s="11" t="str">
        <f t="shared" ref="A2258:A2321" si="49">_xlfn.CONCAT(C2258,D2258,E2258)</f>
        <v>SDGbaseTRA_RurCUG_v6_3PVAXaapul</v>
      </c>
      <c r="B2258" s="103" t="s">
        <v>220</v>
      </c>
      <c r="C2258" s="104" t="s">
        <v>297</v>
      </c>
      <c r="D2258" s="105" t="s">
        <v>212</v>
      </c>
      <c r="E2258" s="11" t="s">
        <v>12</v>
      </c>
      <c r="F2258" s="11">
        <v>0.999999999999862</v>
      </c>
      <c r="G2258" s="11">
        <v>0.94538523603955504</v>
      </c>
      <c r="H2258" s="11">
        <v>0.93865847337934805</v>
      </c>
      <c r="I2258" s="11">
        <v>0.94736396928560995</v>
      </c>
      <c r="J2258" s="11">
        <v>0.96101217134229899</v>
      </c>
      <c r="K2258" s="11">
        <v>0.96272238772469199</v>
      </c>
      <c r="L2258" s="11">
        <v>0.96298326650539401</v>
      </c>
      <c r="M2258" s="11">
        <v>0.95313974758083297</v>
      </c>
      <c r="N2258" s="11">
        <v>0.94552488524585299</v>
      </c>
      <c r="O2258" s="11">
        <v>0.94412826897871505</v>
      </c>
      <c r="P2258" s="11">
        <v>0.93821859176112699</v>
      </c>
      <c r="Q2258" s="11">
        <v>0.93397389132309805</v>
      </c>
      <c r="R2258" s="11">
        <v>0.95507944736985495</v>
      </c>
      <c r="S2258" s="11">
        <v>0.95599676477449902</v>
      </c>
      <c r="T2258" s="11">
        <v>0.95575047154247705</v>
      </c>
      <c r="U2258" s="11">
        <v>0.95716756044342199</v>
      </c>
      <c r="V2258" s="11">
        <v>0.95968214170741095</v>
      </c>
      <c r="W2258" s="11">
        <v>0.95889631169134704</v>
      </c>
      <c r="X2258" s="11">
        <v>0.95565663570132797</v>
      </c>
      <c r="Y2258" s="11">
        <v>0.95378348634088395</v>
      </c>
      <c r="Z2258" s="11">
        <v>0.95343955969457705</v>
      </c>
      <c r="AA2258" s="11">
        <v>0.95157698978580896</v>
      </c>
      <c r="AB2258" s="11">
        <v>0.95159045936821496</v>
      </c>
      <c r="AC2258" s="11">
        <v>0.95420644938284305</v>
      </c>
      <c r="AD2258" s="11">
        <v>0.96455751538824597</v>
      </c>
      <c r="AE2258" s="11">
        <v>0.97609788617663695</v>
      </c>
      <c r="AF2258" s="11">
        <v>0.98809478753511903</v>
      </c>
      <c r="AG2258" s="11">
        <v>0.99804916440003899</v>
      </c>
      <c r="AH2258" s="11">
        <v>0.98774323858702295</v>
      </c>
      <c r="AI2258" s="11">
        <v>0.98554429253221398</v>
      </c>
      <c r="AJ2258" s="11">
        <v>0.98697841853736901</v>
      </c>
      <c r="AK2258" s="11">
        <v>0.98688087093519405</v>
      </c>
    </row>
    <row r="2259" spans="1:37" s="11" customFormat="1" hidden="1" x14ac:dyDescent="0.3">
      <c r="A2259" s="11" t="str">
        <f t="shared" si="49"/>
        <v>SDGbaseTRA_RurCUG_v6_3PVAXaasug</v>
      </c>
      <c r="B2259" s="103" t="s">
        <v>220</v>
      </c>
      <c r="C2259" s="104" t="s">
        <v>297</v>
      </c>
      <c r="D2259" s="105" t="s">
        <v>212</v>
      </c>
      <c r="E2259" s="11" t="s">
        <v>13</v>
      </c>
      <c r="F2259" s="11">
        <v>1</v>
      </c>
      <c r="G2259" s="11">
        <v>0.98050370519610097</v>
      </c>
      <c r="H2259" s="11">
        <v>0.968181883682116</v>
      </c>
      <c r="I2259" s="11">
        <v>0.96746615486969101</v>
      </c>
      <c r="J2259" s="11">
        <v>0.97236351813925204</v>
      </c>
      <c r="K2259" s="11">
        <v>0.97145030772537899</v>
      </c>
      <c r="L2259" s="11">
        <v>0.97083297500542998</v>
      </c>
      <c r="M2259" s="11">
        <v>0.96678531871270601</v>
      </c>
      <c r="N2259" s="11">
        <v>0.96191481833044101</v>
      </c>
      <c r="O2259" s="11">
        <v>0.97828771538189896</v>
      </c>
      <c r="P2259" s="11">
        <v>0.97136711860333402</v>
      </c>
      <c r="Q2259" s="11">
        <v>0.961637183810924</v>
      </c>
      <c r="R2259" s="11">
        <v>0.969513413550945</v>
      </c>
      <c r="S2259" s="11">
        <v>0.96929280477795499</v>
      </c>
      <c r="T2259" s="11">
        <v>0.96866674068014802</v>
      </c>
      <c r="U2259" s="11">
        <v>0.96874910328311103</v>
      </c>
      <c r="V2259" s="11">
        <v>0.96746223650344598</v>
      </c>
      <c r="W2259" s="11">
        <v>0.96820795419485794</v>
      </c>
      <c r="X2259" s="11">
        <v>0.97049147075577802</v>
      </c>
      <c r="Y2259" s="11">
        <v>0.96821965038326396</v>
      </c>
      <c r="Z2259" s="11">
        <v>0.96551852020301698</v>
      </c>
      <c r="AA2259" s="11">
        <v>0.96488229768719402</v>
      </c>
      <c r="AB2259" s="11">
        <v>0.96824028750048596</v>
      </c>
      <c r="AC2259" s="11">
        <v>0.96767643562743</v>
      </c>
      <c r="AD2259" s="11">
        <v>0.96908802543498096</v>
      </c>
      <c r="AE2259" s="11">
        <v>0.97080356414804203</v>
      </c>
      <c r="AF2259" s="11">
        <v>0.97436792340259304</v>
      </c>
      <c r="AG2259" s="11">
        <v>0.97860881339367001</v>
      </c>
      <c r="AH2259" s="11">
        <v>0.96468879931882701</v>
      </c>
      <c r="AI2259" s="11">
        <v>0.95556471126632303</v>
      </c>
      <c r="AJ2259" s="11">
        <v>0.95201024667221901</v>
      </c>
      <c r="AK2259" s="11">
        <v>0.94784971636070103</v>
      </c>
    </row>
    <row r="2260" spans="1:37" s="11" customFormat="1" hidden="1" x14ac:dyDescent="0.3">
      <c r="A2260" s="11" t="str">
        <f t="shared" si="49"/>
        <v>SDGbaseTRA_RurCUG_v6_3PVAXaaoth</v>
      </c>
      <c r="B2260" s="103" t="s">
        <v>220</v>
      </c>
      <c r="C2260" s="104" t="s">
        <v>297</v>
      </c>
      <c r="D2260" s="105" t="s">
        <v>212</v>
      </c>
      <c r="E2260" s="11" t="s">
        <v>14</v>
      </c>
      <c r="F2260" s="11">
        <v>0.99999999999990696</v>
      </c>
      <c r="G2260" s="11">
        <v>0.92702986941483201</v>
      </c>
      <c r="H2260" s="11">
        <v>0.95926290696053695</v>
      </c>
      <c r="I2260" s="11">
        <v>0.967112216437088</v>
      </c>
      <c r="J2260" s="11">
        <v>0.99504732417318498</v>
      </c>
      <c r="K2260" s="11">
        <v>1.0216204535103299</v>
      </c>
      <c r="L2260" s="11">
        <v>1.04972516667197</v>
      </c>
      <c r="M2260" s="11">
        <v>1.0770653508895101</v>
      </c>
      <c r="N2260" s="11">
        <v>1.1029084562792499</v>
      </c>
      <c r="O2260" s="11">
        <v>1.1939391193837601</v>
      </c>
      <c r="P2260" s="11">
        <v>1.2244732567034</v>
      </c>
      <c r="Q2260" s="11">
        <v>1.23864389372161</v>
      </c>
      <c r="R2260" s="11">
        <v>1.2725716318724301</v>
      </c>
      <c r="S2260" s="11">
        <v>1.29481047585783</v>
      </c>
      <c r="T2260" s="11">
        <v>1.3205394077908901</v>
      </c>
      <c r="U2260" s="11">
        <v>1.35276723837341</v>
      </c>
      <c r="V2260" s="11">
        <v>1.3812316951021399</v>
      </c>
      <c r="W2260" s="11">
        <v>1.4148352418650501</v>
      </c>
      <c r="X2260" s="11">
        <v>1.45561761019476</v>
      </c>
      <c r="Y2260" s="11">
        <v>1.4847718333537001</v>
      </c>
      <c r="Z2260" s="11">
        <v>1.5070948752147999</v>
      </c>
      <c r="AA2260" s="11">
        <v>1.53254807769668</v>
      </c>
      <c r="AB2260" s="11">
        <v>1.57279766716011</v>
      </c>
      <c r="AC2260" s="11">
        <v>1.6013489939990899</v>
      </c>
      <c r="AD2260" s="11">
        <v>1.6303742872987299</v>
      </c>
      <c r="AE2260" s="11">
        <v>1.6610940799497</v>
      </c>
      <c r="AF2260" s="11">
        <v>1.6971140483598799</v>
      </c>
      <c r="AG2260" s="11">
        <v>1.73352103828744</v>
      </c>
      <c r="AH2260" s="11">
        <v>1.68587152504141</v>
      </c>
      <c r="AI2260" s="11">
        <v>1.6253591328660999</v>
      </c>
      <c r="AJ2260" s="11">
        <v>1.56785290233263</v>
      </c>
      <c r="AK2260" s="11">
        <v>1.5093891199918801</v>
      </c>
    </row>
    <row r="2261" spans="1:37" s="11" customFormat="1" hidden="1" x14ac:dyDescent="0.3">
      <c r="A2261" s="11" t="str">
        <f t="shared" si="49"/>
        <v>SDGbaseTRA_RurCUG_v6_3PVAXalani</v>
      </c>
      <c r="B2261" s="103" t="s">
        <v>220</v>
      </c>
      <c r="C2261" s="104" t="s">
        <v>297</v>
      </c>
      <c r="D2261" s="105" t="s">
        <v>212</v>
      </c>
      <c r="E2261" s="11" t="s">
        <v>15</v>
      </c>
      <c r="F2261" s="11">
        <v>0.99999999999979805</v>
      </c>
      <c r="G2261" s="11">
        <v>0.79563024397750404</v>
      </c>
      <c r="H2261" s="11">
        <v>0.85583525833575902</v>
      </c>
      <c r="I2261" s="11">
        <v>0.84690341434281102</v>
      </c>
      <c r="J2261" s="11">
        <v>0.891477390861383</v>
      </c>
      <c r="K2261" s="11">
        <v>0.90697691804023794</v>
      </c>
      <c r="L2261" s="11">
        <v>0.91035433104154295</v>
      </c>
      <c r="M2261" s="11">
        <v>0.91092866761662095</v>
      </c>
      <c r="N2261" s="11">
        <v>0.91458710122498899</v>
      </c>
      <c r="O2261" s="11">
        <v>0.96936446216582794</v>
      </c>
      <c r="P2261" s="11">
        <v>0.95577149307917597</v>
      </c>
      <c r="Q2261" s="11">
        <v>0.94194634713484704</v>
      </c>
      <c r="R2261" s="11">
        <v>0.96114362837891998</v>
      </c>
      <c r="S2261" s="11">
        <v>0.95052532882297702</v>
      </c>
      <c r="T2261" s="11">
        <v>0.94495240519641099</v>
      </c>
      <c r="U2261" s="11">
        <v>0.94021245660602304</v>
      </c>
      <c r="V2261" s="11">
        <v>0.93881356757791901</v>
      </c>
      <c r="W2261" s="11">
        <v>0.938767678717503</v>
      </c>
      <c r="X2261" s="11">
        <v>0.94010277548440202</v>
      </c>
      <c r="Y2261" s="11">
        <v>0.93800513813793795</v>
      </c>
      <c r="Z2261" s="11">
        <v>0.93337515737836396</v>
      </c>
      <c r="AA2261" s="11">
        <v>0.93019870481476497</v>
      </c>
      <c r="AB2261" s="11">
        <v>0.94563185362994295</v>
      </c>
      <c r="AC2261" s="11">
        <v>0.95034527592969598</v>
      </c>
      <c r="AD2261" s="11">
        <v>0.95410443991041205</v>
      </c>
      <c r="AE2261" s="11">
        <v>0.95752806196356799</v>
      </c>
      <c r="AF2261" s="11">
        <v>0.96251956808535299</v>
      </c>
      <c r="AG2261" s="11">
        <v>0.96637194682706495</v>
      </c>
      <c r="AH2261" s="11">
        <v>0.996742623966001</v>
      </c>
      <c r="AI2261" s="11">
        <v>1.0097405037190701</v>
      </c>
      <c r="AJ2261" s="11">
        <v>1.0116538562319699</v>
      </c>
      <c r="AK2261" s="11">
        <v>1.01074275505847</v>
      </c>
    </row>
    <row r="2262" spans="1:37" s="11" customFormat="1" hidden="1" x14ac:dyDescent="0.3">
      <c r="A2262" s="11" t="str">
        <f t="shared" si="49"/>
        <v>SDGbaseTRA_RurCUG_v6_3PVAXafore</v>
      </c>
      <c r="B2262" s="103" t="s">
        <v>220</v>
      </c>
      <c r="C2262" s="104" t="s">
        <v>297</v>
      </c>
      <c r="D2262" s="105" t="s">
        <v>212</v>
      </c>
      <c r="E2262" s="11" t="s">
        <v>16</v>
      </c>
      <c r="F2262" s="11">
        <v>1</v>
      </c>
      <c r="G2262" s="11">
        <v>0.95741745211728901</v>
      </c>
      <c r="H2262" s="11">
        <v>0.95346785344988005</v>
      </c>
      <c r="I2262" s="11">
        <v>0.95952839756658004</v>
      </c>
      <c r="J2262" s="11">
        <v>0.95762101488700602</v>
      </c>
      <c r="K2262" s="11">
        <v>0.95440578768435702</v>
      </c>
      <c r="L2262" s="11">
        <v>0.95167330796348504</v>
      </c>
      <c r="M2262" s="11">
        <v>0.94701994105656995</v>
      </c>
      <c r="N2262" s="11">
        <v>0.95071720319990805</v>
      </c>
      <c r="O2262" s="11">
        <v>0.95951706180512897</v>
      </c>
      <c r="P2262" s="11">
        <v>0.95602395588935696</v>
      </c>
      <c r="Q2262" s="11">
        <v>0.94691807288712804</v>
      </c>
      <c r="R2262" s="11">
        <v>0.94775835581815304</v>
      </c>
      <c r="S2262" s="11">
        <v>0.94811047559432104</v>
      </c>
      <c r="T2262" s="11">
        <v>0.95083251098027499</v>
      </c>
      <c r="U2262" s="11">
        <v>0.95728592705674098</v>
      </c>
      <c r="V2262" s="11">
        <v>0.96321422930784895</v>
      </c>
      <c r="W2262" s="11">
        <v>0.96885360419586597</v>
      </c>
      <c r="X2262" s="11">
        <v>0.97182381360963899</v>
      </c>
      <c r="Y2262" s="11">
        <v>0.97565149886696301</v>
      </c>
      <c r="Z2262" s="11">
        <v>0.97159538504683296</v>
      </c>
      <c r="AA2262" s="11">
        <v>0.96906696575014295</v>
      </c>
      <c r="AB2262" s="11">
        <v>0.96773672971800495</v>
      </c>
      <c r="AC2262" s="11">
        <v>0.96781669061678099</v>
      </c>
      <c r="AD2262" s="11">
        <v>0.96929042854622305</v>
      </c>
      <c r="AE2262" s="11">
        <v>0.97210379574286598</v>
      </c>
      <c r="AF2262" s="11">
        <v>0.97759049412084098</v>
      </c>
      <c r="AG2262" s="11">
        <v>0.98070306143972497</v>
      </c>
      <c r="AH2262" s="11">
        <v>0.96901779812376498</v>
      </c>
      <c r="AI2262" s="11">
        <v>0.96027180698485703</v>
      </c>
      <c r="AJ2262" s="11">
        <v>0.95713282859661197</v>
      </c>
      <c r="AK2262" s="11">
        <v>0.95485766934639305</v>
      </c>
    </row>
    <row r="2263" spans="1:37" s="11" customFormat="1" hidden="1" x14ac:dyDescent="0.3">
      <c r="A2263" s="11" t="str">
        <f t="shared" si="49"/>
        <v>SDGbaseTRA_RurCUG_v6_3PVAXafish</v>
      </c>
      <c r="B2263" s="103" t="s">
        <v>220</v>
      </c>
      <c r="C2263" s="104" t="s">
        <v>297</v>
      </c>
      <c r="D2263" s="105" t="s">
        <v>212</v>
      </c>
      <c r="E2263" s="11" t="s">
        <v>17</v>
      </c>
      <c r="F2263" s="11">
        <v>0.99999999999986899</v>
      </c>
      <c r="G2263" s="11">
        <v>0.93275222061267604</v>
      </c>
      <c r="H2263" s="11">
        <v>0.93764829824198603</v>
      </c>
      <c r="I2263" s="11">
        <v>0.91840603856075398</v>
      </c>
      <c r="J2263" s="11">
        <v>0.92817298025639705</v>
      </c>
      <c r="K2263" s="11">
        <v>0.93270915569263302</v>
      </c>
      <c r="L2263" s="11">
        <v>0.93444008002880996</v>
      </c>
      <c r="M2263" s="11">
        <v>0.93566062268667205</v>
      </c>
      <c r="N2263" s="11">
        <v>0.93783992472866795</v>
      </c>
      <c r="O2263" s="11">
        <v>0.97756795570064003</v>
      </c>
      <c r="P2263" s="11">
        <v>0.97624610880193496</v>
      </c>
      <c r="Q2263" s="11">
        <v>0.96857170834485096</v>
      </c>
      <c r="R2263" s="11">
        <v>0.972203248887201</v>
      </c>
      <c r="S2263" s="11">
        <v>0.96881900930296405</v>
      </c>
      <c r="T2263" s="11">
        <v>0.966636991606725</v>
      </c>
      <c r="U2263" s="11">
        <v>0.96449265710452203</v>
      </c>
      <c r="V2263" s="11">
        <v>0.96193853146617703</v>
      </c>
      <c r="W2263" s="11">
        <v>0.96145379594248304</v>
      </c>
      <c r="X2263" s="11">
        <v>0.96320592651110004</v>
      </c>
      <c r="Y2263" s="11">
        <v>0.96294896667355401</v>
      </c>
      <c r="Z2263" s="11">
        <v>0.96118993200157499</v>
      </c>
      <c r="AA2263" s="11">
        <v>0.96178861746401301</v>
      </c>
      <c r="AB2263" s="11">
        <v>0.97180989976562304</v>
      </c>
      <c r="AC2263" s="11">
        <v>0.97540259854395495</v>
      </c>
      <c r="AD2263" s="11">
        <v>0.97619141628821304</v>
      </c>
      <c r="AE2263" s="11">
        <v>0.97606662960795298</v>
      </c>
      <c r="AF2263" s="11">
        <v>0.97672890564958104</v>
      </c>
      <c r="AG2263" s="11">
        <v>0.97744136069959897</v>
      </c>
      <c r="AH2263" s="11">
        <v>0.98742917048752699</v>
      </c>
      <c r="AI2263" s="11">
        <v>0.98974276228266</v>
      </c>
      <c r="AJ2263" s="11">
        <v>0.99059774239852905</v>
      </c>
      <c r="AK2263" s="11">
        <v>0.99055076342720205</v>
      </c>
    </row>
    <row r="2264" spans="1:37" s="11" customFormat="1" hidden="1" x14ac:dyDescent="0.3">
      <c r="A2264" s="11" t="str">
        <f t="shared" si="49"/>
        <v>SDGbaseTRA_RurCUG_v6_3PVAXacoal</v>
      </c>
      <c r="B2264" s="103" t="s">
        <v>220</v>
      </c>
      <c r="C2264" s="104" t="s">
        <v>297</v>
      </c>
      <c r="D2264" s="105" t="s">
        <v>212</v>
      </c>
      <c r="E2264" s="11" t="s">
        <v>18</v>
      </c>
      <c r="F2264" s="11">
        <v>0.99999999999974898</v>
      </c>
      <c r="G2264" s="11">
        <v>1.0328654045771299</v>
      </c>
      <c r="H2264" s="11">
        <v>1.0513073912791699</v>
      </c>
      <c r="I2264" s="11">
        <v>1.0475524012300399</v>
      </c>
      <c r="J2264" s="11">
        <v>1.05491272441533</v>
      </c>
      <c r="K2264" s="11">
        <v>1.0547893525482199</v>
      </c>
      <c r="L2264" s="11">
        <v>1.0591852776183299</v>
      </c>
      <c r="M2264" s="11">
        <v>1.0740968789565399</v>
      </c>
      <c r="N2264" s="11">
        <v>1.07974691169061</v>
      </c>
      <c r="O2264" s="11">
        <v>1.1302647404694199</v>
      </c>
      <c r="P2264" s="11">
        <v>1.1464747544251499</v>
      </c>
      <c r="Q2264" s="11">
        <v>1.1597758229888799</v>
      </c>
      <c r="R2264" s="11">
        <v>1.1590403209125799</v>
      </c>
      <c r="S2264" s="11">
        <v>1.20249799244153</v>
      </c>
      <c r="T2264" s="11">
        <v>1.2322841285363599</v>
      </c>
      <c r="U2264" s="11">
        <v>1.25692721159402</v>
      </c>
      <c r="V2264" s="11">
        <v>1.2982246283691801</v>
      </c>
      <c r="W2264" s="11">
        <v>1.4434530547314599</v>
      </c>
      <c r="X2264" s="11">
        <v>1.8407605654241901</v>
      </c>
      <c r="Y2264" s="11">
        <v>2.3270216464474802</v>
      </c>
      <c r="Z2264" s="11">
        <v>3.0071679388736099</v>
      </c>
      <c r="AA2264" s="11">
        <v>4.0037905295148599</v>
      </c>
      <c r="AB2264" s="11">
        <v>4.5000222330444197</v>
      </c>
      <c r="AC2264" s="11">
        <v>4.5188012107557096</v>
      </c>
      <c r="AD2264" s="11">
        <v>4.2472054041096499</v>
      </c>
      <c r="AE2264" s="11">
        <v>3.7488380903608398</v>
      </c>
      <c r="AF2264" s="11">
        <v>3.0574826203397198</v>
      </c>
      <c r="AG2264" s="11">
        <v>1.3729008954097199</v>
      </c>
      <c r="AH2264" s="11">
        <v>1.4082407144292399</v>
      </c>
      <c r="AI2264" s="11">
        <v>1.45398924866676</v>
      </c>
      <c r="AJ2264" s="11">
        <v>1.5433299183033899</v>
      </c>
      <c r="AK2264" s="11">
        <v>1.7148585176198801</v>
      </c>
    </row>
    <row r="2265" spans="1:37" s="11" customFormat="1" hidden="1" x14ac:dyDescent="0.3">
      <c r="A2265" s="11" t="str">
        <f t="shared" si="49"/>
        <v>SDGbaseTRA_RurCUG_v6_3PVAXagold</v>
      </c>
      <c r="B2265" s="103" t="s">
        <v>220</v>
      </c>
      <c r="C2265" s="104" t="s">
        <v>297</v>
      </c>
      <c r="D2265" s="105" t="s">
        <v>212</v>
      </c>
      <c r="E2265" s="11" t="s">
        <v>19</v>
      </c>
      <c r="F2265" s="11">
        <v>1.0000000000000999</v>
      </c>
      <c r="G2265" s="11">
        <v>0.98085713042825795</v>
      </c>
      <c r="H2265" s="11">
        <v>1.0046138963015001</v>
      </c>
      <c r="I2265" s="11">
        <v>1.0091758362327301</v>
      </c>
      <c r="J2265" s="11">
        <v>1.0188302108327001</v>
      </c>
      <c r="K2265" s="11">
        <v>1.03270787188505</v>
      </c>
      <c r="L2265" s="11">
        <v>1.0513048100479301</v>
      </c>
      <c r="M2265" s="11">
        <v>1.0795365640264201</v>
      </c>
      <c r="N2265" s="11">
        <v>1.1077551084010899</v>
      </c>
      <c r="O2265" s="11">
        <v>1.19148126032757</v>
      </c>
      <c r="P2265" s="11">
        <v>1.22537194982387</v>
      </c>
      <c r="Q2265" s="11">
        <v>1.2422278168166601</v>
      </c>
      <c r="R2265" s="11">
        <v>1.2474394337838799</v>
      </c>
      <c r="S2265" s="11">
        <v>1.2606318366993601</v>
      </c>
      <c r="T2265" s="11">
        <v>1.27413083208089</v>
      </c>
      <c r="U2265" s="11">
        <v>1.2909415105397799</v>
      </c>
      <c r="V2265" s="11">
        <v>1.3015543224980399</v>
      </c>
      <c r="W2265" s="11">
        <v>1.3117944236926</v>
      </c>
      <c r="X2265" s="11">
        <v>1.3214929841671501</v>
      </c>
      <c r="Y2265" s="11">
        <v>1.31948536028476</v>
      </c>
      <c r="Z2265" s="11">
        <v>1.30885753491443</v>
      </c>
      <c r="AA2265" s="11">
        <v>1.29928445390071</v>
      </c>
      <c r="AB2265" s="11">
        <v>1.31849127852862</v>
      </c>
      <c r="AC2265" s="11">
        <v>1.33834132512367</v>
      </c>
      <c r="AD2265" s="11">
        <v>1.3587726860332701</v>
      </c>
      <c r="AE2265" s="11">
        <v>1.3797613960680599</v>
      </c>
      <c r="AF2265" s="11">
        <v>1.40264113215868</v>
      </c>
      <c r="AG2265" s="11">
        <v>1.3971058573427799</v>
      </c>
      <c r="AH2265" s="11">
        <v>1.33687229448192</v>
      </c>
      <c r="AI2265" s="11">
        <v>1.2544048484541701</v>
      </c>
      <c r="AJ2265" s="11">
        <v>1.175253479702</v>
      </c>
      <c r="AK2265" s="11">
        <v>1.09092839601979</v>
      </c>
    </row>
    <row r="2266" spans="1:37" s="11" customFormat="1" hidden="1" x14ac:dyDescent="0.3">
      <c r="A2266" s="11" t="str">
        <f t="shared" si="49"/>
        <v>SDGbaseTRA_RurCUG_v6_3PVAXangas</v>
      </c>
      <c r="B2266" s="103" t="s">
        <v>220</v>
      </c>
      <c r="C2266" s="104" t="s">
        <v>297</v>
      </c>
      <c r="D2266" s="105" t="s">
        <v>212</v>
      </c>
      <c r="E2266" s="11" t="s">
        <v>20</v>
      </c>
      <c r="F2266" s="11">
        <v>1.00000000000004</v>
      </c>
      <c r="G2266" s="11">
        <v>1.04617452890914</v>
      </c>
      <c r="H2266" s="11">
        <v>1.06453716734577</v>
      </c>
      <c r="I2266" s="11">
        <v>1.05981540278686</v>
      </c>
      <c r="J2266" s="11">
        <v>1.0659934325907101</v>
      </c>
      <c r="K2266" s="11">
        <v>1.07441241409082</v>
      </c>
      <c r="L2266" s="11">
        <v>1.0846195393985201</v>
      </c>
      <c r="M2266" s="11">
        <v>1.1004747930641401</v>
      </c>
      <c r="N2266" s="11">
        <v>1.1140188558262301</v>
      </c>
      <c r="O2266" s="11">
        <v>1.1872994248063</v>
      </c>
      <c r="P2266" s="11">
        <v>1.2072840668270399</v>
      </c>
      <c r="Q2266" s="11">
        <v>1.2133543292064</v>
      </c>
      <c r="R2266" s="11">
        <v>1.2112754901412199</v>
      </c>
      <c r="S2266" s="11">
        <v>1.2159559779210001</v>
      </c>
      <c r="T2266" s="11">
        <v>1.22080100987024</v>
      </c>
      <c r="U2266" s="11">
        <v>1.2265835363036</v>
      </c>
      <c r="V2266" s="11">
        <v>1.22927151125899</v>
      </c>
      <c r="W2266" s="11">
        <v>1.2338750355013699</v>
      </c>
      <c r="X2266" s="11">
        <v>1.23922590499373</v>
      </c>
      <c r="Y2266" s="11">
        <v>1.23823057942384</v>
      </c>
      <c r="Z2266" s="11">
        <v>1.23341746131491</v>
      </c>
      <c r="AA2266" s="11">
        <v>1.2343114507443</v>
      </c>
      <c r="AB2266" s="11">
        <v>1.24873109891305</v>
      </c>
      <c r="AC2266" s="11">
        <v>1.25749361596784</v>
      </c>
      <c r="AD2266" s="11">
        <v>1.26406990457743</v>
      </c>
      <c r="AE2266" s="11">
        <v>1.26842249901133</v>
      </c>
      <c r="AF2266" s="11">
        <v>1.2734102947874699</v>
      </c>
      <c r="AG2266" s="11">
        <v>1.2786154060813699</v>
      </c>
      <c r="AH2266" s="11">
        <v>1.2664531625014599</v>
      </c>
      <c r="AI2266" s="11">
        <v>1.2427835056480501</v>
      </c>
      <c r="AJ2266" s="11">
        <v>1.2244320610903101</v>
      </c>
      <c r="AK2266" s="11">
        <v>1.1996396228667801</v>
      </c>
    </row>
    <row r="2267" spans="1:37" s="11" customFormat="1" hidden="1" x14ac:dyDescent="0.3">
      <c r="A2267" s="11" t="str">
        <f t="shared" si="49"/>
        <v>SDGbaseTRA_RurCUG_v6_3PVAXapgm</v>
      </c>
      <c r="B2267" s="103" t="s">
        <v>220</v>
      </c>
      <c r="C2267" s="104" t="s">
        <v>297</v>
      </c>
      <c r="D2267" s="105" t="s">
        <v>212</v>
      </c>
      <c r="E2267" s="11" t="s">
        <v>21</v>
      </c>
      <c r="F2267" s="11">
        <v>1.00000000000004</v>
      </c>
      <c r="G2267" s="11">
        <v>0.68957517462913598</v>
      </c>
      <c r="H2267" s="11">
        <v>0.82726003547421001</v>
      </c>
      <c r="I2267" s="11">
        <v>0.949481325144793</v>
      </c>
      <c r="J2267" s="11">
        <v>1.02620055818199</v>
      </c>
      <c r="K2267" s="11">
        <v>1.0661946753765601</v>
      </c>
      <c r="L2267" s="11">
        <v>1.0740335337581399</v>
      </c>
      <c r="M2267" s="11">
        <v>0.99537527245794399</v>
      </c>
      <c r="N2267" s="11">
        <v>0.96023642911199103</v>
      </c>
      <c r="O2267" s="11">
        <v>0.93669443058160096</v>
      </c>
      <c r="P2267" s="11">
        <v>0.92796858591881903</v>
      </c>
      <c r="Q2267" s="11">
        <v>0.92545700855992996</v>
      </c>
      <c r="R2267" s="11">
        <v>0.947102824798429</v>
      </c>
      <c r="S2267" s="11">
        <v>0.970546906595804</v>
      </c>
      <c r="T2267" s="11">
        <v>0.98280586181422203</v>
      </c>
      <c r="U2267" s="11">
        <v>0.985732407190823</v>
      </c>
      <c r="V2267" s="11">
        <v>0.99687094442804403</v>
      </c>
      <c r="W2267" s="11">
        <v>1.00061330439559</v>
      </c>
      <c r="X2267" s="11">
        <v>0.99667969047026395</v>
      </c>
      <c r="Y2267" s="11">
        <v>0.99811572868718401</v>
      </c>
      <c r="Z2267" s="11">
        <v>0.99797555219740297</v>
      </c>
      <c r="AA2267" s="11">
        <v>0.99766772373129797</v>
      </c>
      <c r="AB2267" s="11">
        <v>1.3922259695683501</v>
      </c>
      <c r="AC2267" s="11">
        <v>1.53029375873701</v>
      </c>
      <c r="AD2267" s="11">
        <v>1.4965027546064</v>
      </c>
      <c r="AE2267" s="11">
        <v>1.44400151388137</v>
      </c>
      <c r="AF2267" s="11">
        <v>1.3977845571156899</v>
      </c>
      <c r="AG2267" s="11">
        <v>1.3677579268378199</v>
      </c>
      <c r="AH2267" s="11">
        <v>1.5518726451611999</v>
      </c>
      <c r="AI2267" s="11">
        <v>1.67600941425804</v>
      </c>
      <c r="AJ2267" s="11">
        <v>1.68656766926504</v>
      </c>
      <c r="AK2267" s="11">
        <v>1.6745705167048499</v>
      </c>
    </row>
    <row r="2268" spans="1:37" s="11" customFormat="1" hidden="1" x14ac:dyDescent="0.3">
      <c r="A2268" s="11" t="str">
        <f t="shared" si="49"/>
        <v>SDGbaseTRA_RurCUG_v6_3PVAXamore</v>
      </c>
      <c r="B2268" s="103" t="s">
        <v>220</v>
      </c>
      <c r="C2268" s="104" t="s">
        <v>297</v>
      </c>
      <c r="D2268" s="105" t="s">
        <v>212</v>
      </c>
      <c r="E2268" s="11" t="s">
        <v>22</v>
      </c>
      <c r="F2268" s="11">
        <v>1.0000000000001299</v>
      </c>
      <c r="G2268" s="11">
        <v>1.05987800134218</v>
      </c>
      <c r="H2268" s="11">
        <v>1.0652592512527901</v>
      </c>
      <c r="I2268" s="11">
        <v>1.0647176579508699</v>
      </c>
      <c r="J2268" s="11">
        <v>1.05981267278571</v>
      </c>
      <c r="K2268" s="11">
        <v>1.0573448742724301</v>
      </c>
      <c r="L2268" s="11">
        <v>1.0564021598494699</v>
      </c>
      <c r="M2268" s="11">
        <v>1.06034804642356</v>
      </c>
      <c r="N2268" s="11">
        <v>1.0616284374890801</v>
      </c>
      <c r="O2268" s="11">
        <v>1.09278014296319</v>
      </c>
      <c r="P2268" s="11">
        <v>1.0924401517337301</v>
      </c>
      <c r="Q2268" s="11">
        <v>1.0842417823555801</v>
      </c>
      <c r="R2268" s="11">
        <v>1.06756062948662</v>
      </c>
      <c r="S2268" s="11">
        <v>1.06330967367151</v>
      </c>
      <c r="T2268" s="11">
        <v>1.0596044460201599</v>
      </c>
      <c r="U2268" s="11">
        <v>1.0566907069510201</v>
      </c>
      <c r="V2268" s="11">
        <v>1.0538286140952899</v>
      </c>
      <c r="W2268" s="11">
        <v>1.05209726367234</v>
      </c>
      <c r="X2268" s="11">
        <v>1.05063130561397</v>
      </c>
      <c r="Y2268" s="11">
        <v>1.04398379909536</v>
      </c>
      <c r="Z2268" s="11">
        <v>1.0350559610593499</v>
      </c>
      <c r="AA2268" s="11">
        <v>1.0287126382466401</v>
      </c>
      <c r="AB2268" s="11">
        <v>1.0278839472876899</v>
      </c>
      <c r="AC2268" s="11">
        <v>1.0271680592939201</v>
      </c>
      <c r="AD2268" s="11">
        <v>1.0286142270143199</v>
      </c>
      <c r="AE2268" s="11">
        <v>1.03049891077304</v>
      </c>
      <c r="AF2268" s="11">
        <v>1.0338127936556101</v>
      </c>
      <c r="AG2268" s="11">
        <v>1.0353218202810801</v>
      </c>
      <c r="AH2268" s="11">
        <v>1.0176773531371199</v>
      </c>
      <c r="AI2268" s="11">
        <v>0.99386848526944105</v>
      </c>
      <c r="AJ2268" s="11">
        <v>0.97651772492627698</v>
      </c>
      <c r="AK2268" s="11">
        <v>0.95735032106954598</v>
      </c>
    </row>
    <row r="2269" spans="1:37" s="11" customFormat="1" hidden="1" x14ac:dyDescent="0.3">
      <c r="A2269" s="11" t="str">
        <f t="shared" si="49"/>
        <v>SDGbaseTRA_RurCUG_v6_3PVAXamine</v>
      </c>
      <c r="B2269" s="103" t="s">
        <v>220</v>
      </c>
      <c r="C2269" s="104" t="s">
        <v>297</v>
      </c>
      <c r="D2269" s="105" t="s">
        <v>212</v>
      </c>
      <c r="E2269" s="11" t="s">
        <v>23</v>
      </c>
      <c r="F2269" s="11">
        <v>1.00000000000025</v>
      </c>
      <c r="G2269" s="11">
        <v>1.0288207967652501</v>
      </c>
      <c r="H2269" s="11">
        <v>1.0328368481874399</v>
      </c>
      <c r="I2269" s="11">
        <v>1.05530652915686</v>
      </c>
      <c r="J2269" s="11">
        <v>1.04742201332177</v>
      </c>
      <c r="K2269" s="11">
        <v>1.0420485598147</v>
      </c>
      <c r="L2269" s="11">
        <v>1.03902364405589</v>
      </c>
      <c r="M2269" s="11">
        <v>1.04073015684583</v>
      </c>
      <c r="N2269" s="11">
        <v>1.03734725304815</v>
      </c>
      <c r="O2269" s="11">
        <v>1.04798801472833</v>
      </c>
      <c r="P2269" s="11">
        <v>1.04305932447185</v>
      </c>
      <c r="Q2269" s="11">
        <v>1.03869443232838</v>
      </c>
      <c r="R2269" s="11">
        <v>1.0175141054546</v>
      </c>
      <c r="S2269" s="11">
        <v>1.02246829440822</v>
      </c>
      <c r="T2269" s="11">
        <v>1.0264176742153399</v>
      </c>
      <c r="U2269" s="11">
        <v>1.0286174009600499</v>
      </c>
      <c r="V2269" s="11">
        <v>1.0322183758669401</v>
      </c>
      <c r="W2269" s="11">
        <v>1.03855237775839</v>
      </c>
      <c r="X2269" s="11">
        <v>1.0484233243413299</v>
      </c>
      <c r="Y2269" s="11">
        <v>1.04979565968694</v>
      </c>
      <c r="Z2269" s="11">
        <v>1.0495842846227901</v>
      </c>
      <c r="AA2269" s="11">
        <v>1.04960145417623</v>
      </c>
      <c r="AB2269" s="11">
        <v>1.0451574940497399</v>
      </c>
      <c r="AC2269" s="11">
        <v>1.0406899077799201</v>
      </c>
      <c r="AD2269" s="11">
        <v>1.0403994737378801</v>
      </c>
      <c r="AE2269" s="11">
        <v>1.0421340947407201</v>
      </c>
      <c r="AF2269" s="11">
        <v>1.0476011227769899</v>
      </c>
      <c r="AG2269" s="11">
        <v>1.05531698022048</v>
      </c>
      <c r="AH2269" s="11">
        <v>1.04881726093943</v>
      </c>
      <c r="AI2269" s="11">
        <v>1.0379979358881299</v>
      </c>
      <c r="AJ2269" s="11">
        <v>1.0338733062944601</v>
      </c>
      <c r="AK2269" s="11">
        <v>1.02985587412679</v>
      </c>
    </row>
    <row r="2270" spans="1:37" s="11" customFormat="1" hidden="1" x14ac:dyDescent="0.3">
      <c r="A2270" s="11" t="str">
        <f t="shared" si="49"/>
        <v>SDGbaseTRA_RurCUG_v6_3PVAXameat</v>
      </c>
      <c r="B2270" s="103" t="s">
        <v>220</v>
      </c>
      <c r="C2270" s="104" t="s">
        <v>297</v>
      </c>
      <c r="D2270" s="105" t="s">
        <v>212</v>
      </c>
      <c r="E2270" s="11" t="s">
        <v>24</v>
      </c>
      <c r="F2270" s="11">
        <v>1</v>
      </c>
      <c r="G2270" s="11">
        <v>0.96113451121773297</v>
      </c>
      <c r="H2270" s="11">
        <v>0.93156674198044298</v>
      </c>
      <c r="I2270" s="11">
        <v>0.921783610324731</v>
      </c>
      <c r="J2270" s="11">
        <v>0.92333921154214504</v>
      </c>
      <c r="K2270" s="11">
        <v>0.92874161609388695</v>
      </c>
      <c r="L2270" s="11">
        <v>0.93354689889292697</v>
      </c>
      <c r="M2270" s="11">
        <v>0.935334724519158</v>
      </c>
      <c r="N2270" s="11">
        <v>0.934423648084311</v>
      </c>
      <c r="O2270" s="11">
        <v>0.93698882158975605</v>
      </c>
      <c r="P2270" s="11">
        <v>0.94412149067166895</v>
      </c>
      <c r="Q2270" s="11">
        <v>0.94571647052515595</v>
      </c>
      <c r="R2270" s="11">
        <v>0.96113056332053004</v>
      </c>
      <c r="S2270" s="11">
        <v>0.96384609001545296</v>
      </c>
      <c r="T2270" s="11">
        <v>0.96331224172473695</v>
      </c>
      <c r="U2270" s="11">
        <v>0.96105045243360698</v>
      </c>
      <c r="V2270" s="11">
        <v>0.959042051097037</v>
      </c>
      <c r="W2270" s="11">
        <v>0.95747247222133403</v>
      </c>
      <c r="X2270" s="11">
        <v>0.95463493310168301</v>
      </c>
      <c r="Y2270" s="11">
        <v>0.94970702785691896</v>
      </c>
      <c r="Z2270" s="11">
        <v>0.94551205258571902</v>
      </c>
      <c r="AA2270" s="11">
        <v>0.94306979875431995</v>
      </c>
      <c r="AB2270" s="11">
        <v>0.94272231860733302</v>
      </c>
      <c r="AC2270" s="11">
        <v>0.94455830594248102</v>
      </c>
      <c r="AD2270" s="11">
        <v>0.95000476302118197</v>
      </c>
      <c r="AE2270" s="11">
        <v>0.95540004108644805</v>
      </c>
      <c r="AF2270" s="11">
        <v>0.96138109810734296</v>
      </c>
      <c r="AG2270" s="11">
        <v>0.96533421530020902</v>
      </c>
      <c r="AH2270" s="11">
        <v>0.96111205802847599</v>
      </c>
      <c r="AI2270" s="11">
        <v>0.96714120030399497</v>
      </c>
      <c r="AJ2270" s="11">
        <v>0.97535320651763302</v>
      </c>
      <c r="AK2270" s="11">
        <v>0.98201802911080704</v>
      </c>
    </row>
    <row r="2271" spans="1:37" s="11" customFormat="1" hidden="1" x14ac:dyDescent="0.3">
      <c r="A2271" s="11" t="str">
        <f t="shared" si="49"/>
        <v>SDGbaseTRA_RurCUG_v6_3PVAXapfis</v>
      </c>
      <c r="B2271" s="103" t="s">
        <v>220</v>
      </c>
      <c r="C2271" s="104" t="s">
        <v>297</v>
      </c>
      <c r="D2271" s="105" t="s">
        <v>212</v>
      </c>
      <c r="E2271" s="11" t="s">
        <v>25</v>
      </c>
      <c r="F2271" s="11">
        <v>0.99999999999995004</v>
      </c>
      <c r="G2271" s="11">
        <v>1.0013465621306801</v>
      </c>
      <c r="H2271" s="11">
        <v>0.99635401567498605</v>
      </c>
      <c r="I2271" s="11">
        <v>0.98167746427702396</v>
      </c>
      <c r="J2271" s="11">
        <v>0.97853258833788104</v>
      </c>
      <c r="K2271" s="11">
        <v>0.977928140475253</v>
      </c>
      <c r="L2271" s="11">
        <v>0.97878700344729097</v>
      </c>
      <c r="M2271" s="11">
        <v>0.97964067578441205</v>
      </c>
      <c r="N2271" s="11">
        <v>0.97966496289815497</v>
      </c>
      <c r="O2271" s="11">
        <v>0.99315766672288996</v>
      </c>
      <c r="P2271" s="11">
        <v>0.99397279509548297</v>
      </c>
      <c r="Q2271" s="11">
        <v>0.99091476483101504</v>
      </c>
      <c r="R2271" s="11">
        <v>0.99826349663890501</v>
      </c>
      <c r="S2271" s="11">
        <v>0.99865896319735903</v>
      </c>
      <c r="T2271" s="11">
        <v>0.99854016242431398</v>
      </c>
      <c r="U2271" s="11">
        <v>0.99943884527717597</v>
      </c>
      <c r="V2271" s="11">
        <v>0.99915825135609104</v>
      </c>
      <c r="W2271" s="11">
        <v>1.0001591538544099</v>
      </c>
      <c r="X2271" s="11">
        <v>1.0006442877080599</v>
      </c>
      <c r="Y2271" s="11">
        <v>0.99767098763454198</v>
      </c>
      <c r="Z2271" s="11">
        <v>0.99435994651467297</v>
      </c>
      <c r="AA2271" s="11">
        <v>0.99330335797076397</v>
      </c>
      <c r="AB2271" s="11">
        <v>0.99647329981531896</v>
      </c>
      <c r="AC2271" s="11">
        <v>0.99729421275566599</v>
      </c>
      <c r="AD2271" s="11">
        <v>0.99795135764403098</v>
      </c>
      <c r="AE2271" s="11">
        <v>0.99863791822005099</v>
      </c>
      <c r="AF2271" s="11">
        <v>1.0006719567843501</v>
      </c>
      <c r="AG2271" s="11">
        <v>1.00127865135476</v>
      </c>
      <c r="AH2271" s="11">
        <v>0.98608895770509697</v>
      </c>
      <c r="AI2271" s="11">
        <v>0.97402191944257599</v>
      </c>
      <c r="AJ2271" s="11">
        <v>0.96694347368538403</v>
      </c>
      <c r="AK2271" s="11">
        <v>0.96080695932121196</v>
      </c>
    </row>
    <row r="2272" spans="1:37" s="11" customFormat="1" hidden="1" x14ac:dyDescent="0.3">
      <c r="A2272" s="11" t="str">
        <f t="shared" si="49"/>
        <v>SDGbaseTRA_RurCUG_v6_3PVAXavege</v>
      </c>
      <c r="B2272" s="103" t="s">
        <v>220</v>
      </c>
      <c r="C2272" s="104" t="s">
        <v>297</v>
      </c>
      <c r="D2272" s="105" t="s">
        <v>212</v>
      </c>
      <c r="E2272" s="11" t="s">
        <v>26</v>
      </c>
      <c r="F2272" s="11">
        <v>0.99999999999991596</v>
      </c>
      <c r="G2272" s="11">
        <v>0.98376862738428605</v>
      </c>
      <c r="H2272" s="11">
        <v>0.98880738616529396</v>
      </c>
      <c r="I2272" s="11">
        <v>0.97343143567815404</v>
      </c>
      <c r="J2272" s="11">
        <v>0.97767950749504295</v>
      </c>
      <c r="K2272" s="11">
        <v>0.98043497570905203</v>
      </c>
      <c r="L2272" s="11">
        <v>0.982428617159121</v>
      </c>
      <c r="M2272" s="11">
        <v>0.98382052252913799</v>
      </c>
      <c r="N2272" s="11">
        <v>0.98468687343176797</v>
      </c>
      <c r="O2272" s="11">
        <v>1.0045189154649901</v>
      </c>
      <c r="P2272" s="11">
        <v>1.0035841244830499</v>
      </c>
      <c r="Q2272" s="11">
        <v>0.99885447989501097</v>
      </c>
      <c r="R2272" s="11">
        <v>1.0086320299521201</v>
      </c>
      <c r="S2272" s="11">
        <v>1.00630378723472</v>
      </c>
      <c r="T2272" s="11">
        <v>1.0049065943721101</v>
      </c>
      <c r="U2272" s="11">
        <v>1.0048382806949601</v>
      </c>
      <c r="V2272" s="11">
        <v>1.0040934570878099</v>
      </c>
      <c r="W2272" s="11">
        <v>1.0044105009336799</v>
      </c>
      <c r="X2272" s="11">
        <v>1.00508249883863</v>
      </c>
      <c r="Y2272" s="11">
        <v>1.00191736423398</v>
      </c>
      <c r="Z2272" s="11">
        <v>0.99843395939095203</v>
      </c>
      <c r="AA2272" s="11">
        <v>0.99706464117715699</v>
      </c>
      <c r="AB2272" s="11">
        <v>1.0020202479776401</v>
      </c>
      <c r="AC2272" s="11">
        <v>1.00273113844188</v>
      </c>
      <c r="AD2272" s="11">
        <v>1.00332000892315</v>
      </c>
      <c r="AE2272" s="11">
        <v>1.0039198918169401</v>
      </c>
      <c r="AF2272" s="11">
        <v>1.00572150590994</v>
      </c>
      <c r="AG2272" s="11">
        <v>1.0049688448901299</v>
      </c>
      <c r="AH2272" s="11">
        <v>0.99418972335260403</v>
      </c>
      <c r="AI2272" s="11">
        <v>0.983143759660004</v>
      </c>
      <c r="AJ2272" s="11">
        <v>0.97441313832929199</v>
      </c>
      <c r="AK2272" s="11">
        <v>0.96621466306373005</v>
      </c>
    </row>
    <row r="2273" spans="1:37" s="11" customFormat="1" hidden="1" x14ac:dyDescent="0.3">
      <c r="A2273" s="11" t="str">
        <f t="shared" si="49"/>
        <v>SDGbaseTRA_RurCUG_v6_3PVAXafats</v>
      </c>
      <c r="B2273" s="103" t="s">
        <v>220</v>
      </c>
      <c r="C2273" s="104" t="s">
        <v>297</v>
      </c>
      <c r="D2273" s="105" t="s">
        <v>212</v>
      </c>
      <c r="E2273" s="11" t="s">
        <v>27</v>
      </c>
      <c r="F2273" s="11">
        <v>0.999999999999866</v>
      </c>
      <c r="G2273" s="11">
        <v>0.96927674789293905</v>
      </c>
      <c r="H2273" s="11">
        <v>0.95876213351152695</v>
      </c>
      <c r="I2273" s="11">
        <v>0.93258387278038202</v>
      </c>
      <c r="J2273" s="11">
        <v>0.94310561741055199</v>
      </c>
      <c r="K2273" s="11">
        <v>0.94213315490439398</v>
      </c>
      <c r="L2273" s="11">
        <v>0.93743555032628001</v>
      </c>
      <c r="M2273" s="11">
        <v>0.933804239205139</v>
      </c>
      <c r="N2273" s="11">
        <v>0.93048918249852497</v>
      </c>
      <c r="O2273" s="11">
        <v>1.01967707419732</v>
      </c>
      <c r="P2273" s="11">
        <v>1.00523872529463</v>
      </c>
      <c r="Q2273" s="11">
        <v>0.97677457749284002</v>
      </c>
      <c r="R2273" s="11">
        <v>0.95922092207138898</v>
      </c>
      <c r="S2273" s="11">
        <v>0.94259277242974204</v>
      </c>
      <c r="T2273" s="11">
        <v>0.93211540213111399</v>
      </c>
      <c r="U2273" s="11">
        <v>0.92384982592642995</v>
      </c>
      <c r="V2273" s="11">
        <v>0.91269441901513004</v>
      </c>
      <c r="W2273" s="11">
        <v>0.91033386478588796</v>
      </c>
      <c r="X2273" s="11">
        <v>0.91750664841223195</v>
      </c>
      <c r="Y2273" s="11">
        <v>0.91736795897398005</v>
      </c>
      <c r="Z2273" s="11">
        <v>0.91514927128212198</v>
      </c>
      <c r="AA2273" s="11">
        <v>0.91833581928431596</v>
      </c>
      <c r="AB2273" s="11">
        <v>0.94090476590691496</v>
      </c>
      <c r="AC2273" s="11">
        <v>0.94230647872249995</v>
      </c>
      <c r="AD2273" s="11">
        <v>0.933995564826967</v>
      </c>
      <c r="AE2273" s="11">
        <v>0.92335776708509998</v>
      </c>
      <c r="AF2273" s="11">
        <v>0.91465567523977898</v>
      </c>
      <c r="AG2273" s="11">
        <v>0.90812876030094503</v>
      </c>
      <c r="AH2273" s="11">
        <v>0.92064628575893304</v>
      </c>
      <c r="AI2273" s="11">
        <v>0.92221341739955898</v>
      </c>
      <c r="AJ2273" s="11">
        <v>0.92253906725620205</v>
      </c>
      <c r="AK2273" s="11">
        <v>0.92188860836668896</v>
      </c>
    </row>
    <row r="2274" spans="1:37" s="11" customFormat="1" hidden="1" x14ac:dyDescent="0.3">
      <c r="A2274" s="11" t="str">
        <f t="shared" si="49"/>
        <v>SDGbaseTRA_RurCUG_v6_3PVAXadair</v>
      </c>
      <c r="B2274" s="103" t="s">
        <v>220</v>
      </c>
      <c r="C2274" s="104" t="s">
        <v>297</v>
      </c>
      <c r="D2274" s="105" t="s">
        <v>212</v>
      </c>
      <c r="E2274" s="11" t="s">
        <v>28</v>
      </c>
      <c r="F2274" s="11">
        <v>0.99999999999992595</v>
      </c>
      <c r="G2274" s="11">
        <v>0.99408001980219396</v>
      </c>
      <c r="H2274" s="11">
        <v>0.98421539581638395</v>
      </c>
      <c r="I2274" s="11">
        <v>0.96674108506412804</v>
      </c>
      <c r="J2274" s="11">
        <v>0.96948155772073996</v>
      </c>
      <c r="K2274" s="11">
        <v>0.97256061346006695</v>
      </c>
      <c r="L2274" s="11">
        <v>0.97539522986360305</v>
      </c>
      <c r="M2274" s="11">
        <v>0.977000536637877</v>
      </c>
      <c r="N2274" s="11">
        <v>0.97772260730885696</v>
      </c>
      <c r="O2274" s="11">
        <v>0.98968463697714404</v>
      </c>
      <c r="P2274" s="11">
        <v>0.98920507917372102</v>
      </c>
      <c r="Q2274" s="11">
        <v>0.98552615594711301</v>
      </c>
      <c r="R2274" s="11">
        <v>0.99786198733957099</v>
      </c>
      <c r="S2274" s="11">
        <v>0.99669471996743397</v>
      </c>
      <c r="T2274" s="11">
        <v>0.99591441858381302</v>
      </c>
      <c r="U2274" s="11">
        <v>0.99669673723545105</v>
      </c>
      <c r="V2274" s="11">
        <v>0.997651291412601</v>
      </c>
      <c r="W2274" s="11">
        <v>0.99934809457496798</v>
      </c>
      <c r="X2274" s="11">
        <v>1.0002933696245</v>
      </c>
      <c r="Y2274" s="11">
        <v>0.99758864186526297</v>
      </c>
      <c r="Z2274" s="11">
        <v>0.99445456306653002</v>
      </c>
      <c r="AA2274" s="11">
        <v>0.992161161486948</v>
      </c>
      <c r="AB2274" s="11">
        <v>0.99424557527333701</v>
      </c>
      <c r="AC2274" s="11">
        <v>0.99419770337661095</v>
      </c>
      <c r="AD2274" s="11">
        <v>0.995524763810124</v>
      </c>
      <c r="AE2274" s="11">
        <v>0.99747705126764497</v>
      </c>
      <c r="AF2274" s="11">
        <v>1.00090653707151</v>
      </c>
      <c r="AG2274" s="11">
        <v>1.0011961153281801</v>
      </c>
      <c r="AH2274" s="11">
        <v>0.98892968638964496</v>
      </c>
      <c r="AI2274" s="11">
        <v>0.98017518329133702</v>
      </c>
      <c r="AJ2274" s="11">
        <v>0.97393976741148502</v>
      </c>
      <c r="AK2274" s="11">
        <v>0.96813768581474502</v>
      </c>
    </row>
    <row r="2275" spans="1:37" s="11" customFormat="1" hidden="1" x14ac:dyDescent="0.3">
      <c r="A2275" s="11" t="str">
        <f t="shared" si="49"/>
        <v>SDGbaseTRA_RurCUG_v6_3PVAXagrai</v>
      </c>
      <c r="B2275" s="103" t="s">
        <v>220</v>
      </c>
      <c r="C2275" s="104" t="s">
        <v>297</v>
      </c>
      <c r="D2275" s="105" t="s">
        <v>212</v>
      </c>
      <c r="E2275" s="11" t="s">
        <v>29</v>
      </c>
      <c r="F2275" s="11">
        <v>0.99999999999993205</v>
      </c>
      <c r="G2275" s="11">
        <v>0.99858987966669999</v>
      </c>
      <c r="H2275" s="11">
        <v>0.97794076636520899</v>
      </c>
      <c r="I2275" s="11">
        <v>0.97481316680365604</v>
      </c>
      <c r="J2275" s="11">
        <v>0.96999240682811905</v>
      </c>
      <c r="K2275" s="11">
        <v>0.96112701271976497</v>
      </c>
      <c r="L2275" s="11">
        <v>0.95452986573301901</v>
      </c>
      <c r="M2275" s="11">
        <v>0.94779238095975404</v>
      </c>
      <c r="N2275" s="11">
        <v>0.94344045462092596</v>
      </c>
      <c r="O2275" s="11">
        <v>0.94265173872507502</v>
      </c>
      <c r="P2275" s="11">
        <v>0.93918845039730603</v>
      </c>
      <c r="Q2275" s="11">
        <v>0.93576104650314995</v>
      </c>
      <c r="R2275" s="11">
        <v>0.94085152993848697</v>
      </c>
      <c r="S2275" s="11">
        <v>0.93887648413522695</v>
      </c>
      <c r="T2275" s="11">
        <v>0.93743271412590801</v>
      </c>
      <c r="U2275" s="11">
        <v>0.93812717228075704</v>
      </c>
      <c r="V2275" s="11">
        <v>0.93810499922574997</v>
      </c>
      <c r="W2275" s="11">
        <v>0.93660039475866996</v>
      </c>
      <c r="X2275" s="11">
        <v>0.93500646167222701</v>
      </c>
      <c r="Y2275" s="11">
        <v>0.93366604510427198</v>
      </c>
      <c r="Z2275" s="11">
        <v>0.93244391305325303</v>
      </c>
      <c r="AA2275" s="11">
        <v>0.93227337305964997</v>
      </c>
      <c r="AB2275" s="11">
        <v>0.93337016769125802</v>
      </c>
      <c r="AC2275" s="11">
        <v>0.93535291334773996</v>
      </c>
      <c r="AD2275" s="11">
        <v>0.940801438342181</v>
      </c>
      <c r="AE2275" s="11">
        <v>0.94613518038015598</v>
      </c>
      <c r="AF2275" s="11">
        <v>0.95068240043832097</v>
      </c>
      <c r="AG2275" s="11">
        <v>0.94981609334194195</v>
      </c>
      <c r="AH2275" s="11">
        <v>0.93666012958145894</v>
      </c>
      <c r="AI2275" s="11">
        <v>0.93171394764110904</v>
      </c>
      <c r="AJ2275" s="11">
        <v>0.93243206209985297</v>
      </c>
      <c r="AK2275" s="11">
        <v>0.93342418526594995</v>
      </c>
    </row>
    <row r="2276" spans="1:37" s="11" customFormat="1" hidden="1" x14ac:dyDescent="0.3">
      <c r="A2276" s="11" t="str">
        <f t="shared" si="49"/>
        <v>SDGbaseTRA_RurCUG_v6_3PVAXastar</v>
      </c>
      <c r="B2276" s="103" t="s">
        <v>220</v>
      </c>
      <c r="C2276" s="104" t="s">
        <v>297</v>
      </c>
      <c r="D2276" s="105" t="s">
        <v>212</v>
      </c>
      <c r="E2276" s="11" t="s">
        <v>30</v>
      </c>
      <c r="F2276" s="11">
        <v>0.99999999999996103</v>
      </c>
      <c r="G2276" s="11">
        <v>0.99226628200155098</v>
      </c>
      <c r="H2276" s="11">
        <v>0.97547822295627196</v>
      </c>
      <c r="I2276" s="11">
        <v>0.97177898411554198</v>
      </c>
      <c r="J2276" s="11">
        <v>0.96590178260759796</v>
      </c>
      <c r="K2276" s="11">
        <v>0.95606406164856095</v>
      </c>
      <c r="L2276" s="11">
        <v>0.94807956694774698</v>
      </c>
      <c r="M2276" s="11">
        <v>0.94133393391920805</v>
      </c>
      <c r="N2276" s="11">
        <v>0.936541948600077</v>
      </c>
      <c r="O2276" s="11">
        <v>0.935119584859186</v>
      </c>
      <c r="P2276" s="11">
        <v>0.93136622130941704</v>
      </c>
      <c r="Q2276" s="11">
        <v>0.92790476454202797</v>
      </c>
      <c r="R2276" s="11">
        <v>0.92860411692406097</v>
      </c>
      <c r="S2276" s="11">
        <v>0.92503341309192999</v>
      </c>
      <c r="T2276" s="11">
        <v>0.92186236835442203</v>
      </c>
      <c r="U2276" s="11">
        <v>0.92079620513525495</v>
      </c>
      <c r="V2276" s="11">
        <v>0.91933548863169801</v>
      </c>
      <c r="W2276" s="11">
        <v>0.91600094782913999</v>
      </c>
      <c r="X2276" s="11">
        <v>0.91232394737945</v>
      </c>
      <c r="Y2276" s="11">
        <v>0.90887245636715397</v>
      </c>
      <c r="Z2276" s="11">
        <v>0.90519573617995996</v>
      </c>
      <c r="AA2276" s="11">
        <v>0.902743693511042</v>
      </c>
      <c r="AB2276" s="11">
        <v>0.90357534057837696</v>
      </c>
      <c r="AC2276" s="11">
        <v>0.90680507028270696</v>
      </c>
      <c r="AD2276" s="11">
        <v>0.91376096080344005</v>
      </c>
      <c r="AE2276" s="11">
        <v>0.92079807961453197</v>
      </c>
      <c r="AF2276" s="11">
        <v>0.92704850210819301</v>
      </c>
      <c r="AG2276" s="11">
        <v>0.91098020969035798</v>
      </c>
      <c r="AH2276" s="11">
        <v>0.88262704780457502</v>
      </c>
      <c r="AI2276" s="11">
        <v>0.86103478665731303</v>
      </c>
      <c r="AJ2276" s="11">
        <v>0.84670888411161804</v>
      </c>
      <c r="AK2276" s="11">
        <v>0.83498049323795798</v>
      </c>
    </row>
    <row r="2277" spans="1:37" s="11" customFormat="1" hidden="1" x14ac:dyDescent="0.3">
      <c r="A2277" s="11" t="str">
        <f t="shared" si="49"/>
        <v>SDGbaseTRA_RurCUG_v6_3PVAXafeed</v>
      </c>
      <c r="B2277" s="103" t="s">
        <v>220</v>
      </c>
      <c r="C2277" s="104" t="s">
        <v>297</v>
      </c>
      <c r="D2277" s="105" t="s">
        <v>212</v>
      </c>
      <c r="E2277" s="11" t="s">
        <v>31</v>
      </c>
      <c r="F2277" s="11">
        <v>0.99999999999984401</v>
      </c>
      <c r="G2277" s="11">
        <v>0.777568565933206</v>
      </c>
      <c r="H2277" s="11">
        <v>0.86682849061282696</v>
      </c>
      <c r="I2277" s="11">
        <v>0.81620552717441897</v>
      </c>
      <c r="J2277" s="11">
        <v>0.89444993050514199</v>
      </c>
      <c r="K2277" s="11">
        <v>0.92219850575289097</v>
      </c>
      <c r="L2277" s="11">
        <v>0.92503732480378698</v>
      </c>
      <c r="M2277" s="11">
        <v>0.92381477123204303</v>
      </c>
      <c r="N2277" s="11">
        <v>0.92918083694434195</v>
      </c>
      <c r="O2277" s="11">
        <v>0.96764753355787803</v>
      </c>
      <c r="P2277" s="11">
        <v>0.96402394648071998</v>
      </c>
      <c r="Q2277" s="11">
        <v>0.96038287632025898</v>
      </c>
      <c r="R2277" s="11">
        <v>1.0099238021030399</v>
      </c>
      <c r="S2277" s="11">
        <v>0.97975608309970896</v>
      </c>
      <c r="T2277" s="11">
        <v>0.97206372438954602</v>
      </c>
      <c r="U2277" s="11">
        <v>0.96801123420717505</v>
      </c>
      <c r="V2277" s="11">
        <v>0.97082160625262504</v>
      </c>
      <c r="W2277" s="11">
        <v>0.97314994800152199</v>
      </c>
      <c r="X2277" s="11">
        <v>0.97483384446141896</v>
      </c>
      <c r="Y2277" s="11">
        <v>0.977073117167225</v>
      </c>
      <c r="Z2277" s="11">
        <v>0.97768709597414705</v>
      </c>
      <c r="AA2277" s="11">
        <v>0.97368432995572296</v>
      </c>
      <c r="AB2277" s="11">
        <v>0.98425029384000895</v>
      </c>
      <c r="AC2277" s="11">
        <v>0.98600697190491504</v>
      </c>
      <c r="AD2277" s="11">
        <v>0.97982998064445403</v>
      </c>
      <c r="AE2277" s="11">
        <v>0.97944264858250396</v>
      </c>
      <c r="AF2277" s="11">
        <v>0.98340275844784397</v>
      </c>
      <c r="AG2277" s="11">
        <v>0.99026183659598899</v>
      </c>
      <c r="AH2277" s="11">
        <v>1.0438665848366599</v>
      </c>
      <c r="AI2277" s="11">
        <v>1.0694144312712599</v>
      </c>
      <c r="AJ2277" s="11">
        <v>1.0662511223918401</v>
      </c>
      <c r="AK2277" s="11">
        <v>1.0596126413982401</v>
      </c>
    </row>
    <row r="2278" spans="1:37" s="11" customFormat="1" hidden="1" x14ac:dyDescent="0.3">
      <c r="A2278" s="11" t="str">
        <f t="shared" si="49"/>
        <v>SDGbaseTRA_RurCUG_v6_3PVAXabake</v>
      </c>
      <c r="B2278" s="103" t="s">
        <v>220</v>
      </c>
      <c r="C2278" s="104" t="s">
        <v>297</v>
      </c>
      <c r="D2278" s="105" t="s">
        <v>212</v>
      </c>
      <c r="E2278" s="11" t="s">
        <v>32</v>
      </c>
      <c r="F2278" s="11">
        <v>0.99999999999997502</v>
      </c>
      <c r="G2278" s="11">
        <v>1.01061346779671</v>
      </c>
      <c r="H2278" s="11">
        <v>1.00505816733515</v>
      </c>
      <c r="I2278" s="11">
        <v>0.99997061960421796</v>
      </c>
      <c r="J2278" s="11">
        <v>0.99654630180925596</v>
      </c>
      <c r="K2278" s="11">
        <v>0.99512916450005295</v>
      </c>
      <c r="L2278" s="11">
        <v>0.99549990090239004</v>
      </c>
      <c r="M2278" s="11">
        <v>0.99570216509563303</v>
      </c>
      <c r="N2278" s="11">
        <v>0.99507281730862096</v>
      </c>
      <c r="O2278" s="11">
        <v>0.99099241002342597</v>
      </c>
      <c r="P2278" s="11">
        <v>0.99127940735101305</v>
      </c>
      <c r="Q2278" s="11">
        <v>0.991246063028555</v>
      </c>
      <c r="R2278" s="11">
        <v>1.00051933356033</v>
      </c>
      <c r="S2278" s="11">
        <v>1.00168430508275</v>
      </c>
      <c r="T2278" s="11">
        <v>1.0022654141723599</v>
      </c>
      <c r="U2278" s="11">
        <v>1.0044962586021899</v>
      </c>
      <c r="V2278" s="11">
        <v>1.0070146586676501</v>
      </c>
      <c r="W2278" s="11">
        <v>1.0088181533193099</v>
      </c>
      <c r="X2278" s="11">
        <v>1.0087939224690401</v>
      </c>
      <c r="Y2278" s="11">
        <v>1.0060405283110501</v>
      </c>
      <c r="Z2278" s="11">
        <v>1.00321783402779</v>
      </c>
      <c r="AA2278" s="11">
        <v>1.00052970182796</v>
      </c>
      <c r="AB2278" s="11">
        <v>0.998048931313812</v>
      </c>
      <c r="AC2278" s="11">
        <v>0.99738902951620201</v>
      </c>
      <c r="AD2278" s="11">
        <v>1.00038761071446</v>
      </c>
      <c r="AE2278" s="11">
        <v>1.0042072015085399</v>
      </c>
      <c r="AF2278" s="11">
        <v>1.00863856238839</v>
      </c>
      <c r="AG2278" s="11">
        <v>1.0094128057048899</v>
      </c>
      <c r="AH2278" s="11">
        <v>0.98804918145784604</v>
      </c>
      <c r="AI2278" s="11">
        <v>0.97365795344852502</v>
      </c>
      <c r="AJ2278" s="11">
        <v>0.96511955238079905</v>
      </c>
      <c r="AK2278" s="11">
        <v>0.95800951239892695</v>
      </c>
    </row>
    <row r="2279" spans="1:37" s="11" customFormat="1" hidden="1" x14ac:dyDescent="0.3">
      <c r="A2279" s="11" t="str">
        <f t="shared" si="49"/>
        <v>SDGbaseTRA_RurCUG_v6_3PVAXasuga</v>
      </c>
      <c r="B2279" s="103" t="s">
        <v>220</v>
      </c>
      <c r="C2279" s="104" t="s">
        <v>297</v>
      </c>
      <c r="D2279" s="105" t="s">
        <v>212</v>
      </c>
      <c r="E2279" s="11" t="s">
        <v>33</v>
      </c>
      <c r="F2279" s="11">
        <v>0.99999999999997202</v>
      </c>
      <c r="G2279" s="11">
        <v>1.00797424259142</v>
      </c>
      <c r="H2279" s="11">
        <v>0.99894086297819695</v>
      </c>
      <c r="I2279" s="11">
        <v>0.99326505069054805</v>
      </c>
      <c r="J2279" s="11">
        <v>0.99014748758984705</v>
      </c>
      <c r="K2279" s="11">
        <v>0.98590495130529998</v>
      </c>
      <c r="L2279" s="11">
        <v>0.98309414661665295</v>
      </c>
      <c r="M2279" s="11">
        <v>0.97935184655641205</v>
      </c>
      <c r="N2279" s="11">
        <v>0.97527052838329598</v>
      </c>
      <c r="O2279" s="11">
        <v>0.97880744736737402</v>
      </c>
      <c r="P2279" s="11">
        <v>0.975006523312831</v>
      </c>
      <c r="Q2279" s="11">
        <v>0.97016391566236904</v>
      </c>
      <c r="R2279" s="11">
        <v>0.977032910023655</v>
      </c>
      <c r="S2279" s="11">
        <v>0.97704708122586603</v>
      </c>
      <c r="T2279" s="11">
        <v>0.97659072501928801</v>
      </c>
      <c r="U2279" s="11">
        <v>0.97700630335341498</v>
      </c>
      <c r="V2279" s="11">
        <v>0.97706835551473403</v>
      </c>
      <c r="W2279" s="11">
        <v>0.97787886038459904</v>
      </c>
      <c r="X2279" s="11">
        <v>0.97862548443240005</v>
      </c>
      <c r="Y2279" s="11">
        <v>0.97610638163921604</v>
      </c>
      <c r="Z2279" s="11">
        <v>0.97349008870596798</v>
      </c>
      <c r="AA2279" s="11">
        <v>0.97225240578320404</v>
      </c>
      <c r="AB2279" s="11">
        <v>0.97211145939374599</v>
      </c>
      <c r="AC2279" s="11">
        <v>0.97159231850306205</v>
      </c>
      <c r="AD2279" s="11">
        <v>0.97378443187352104</v>
      </c>
      <c r="AE2279" s="11">
        <v>0.97645685284933403</v>
      </c>
      <c r="AF2279" s="11">
        <v>0.98035655918488795</v>
      </c>
      <c r="AG2279" s="11">
        <v>0.983973054644112</v>
      </c>
      <c r="AH2279" s="11">
        <v>0.96958442111808996</v>
      </c>
      <c r="AI2279" s="11">
        <v>0.96084603417631098</v>
      </c>
      <c r="AJ2279" s="11">
        <v>0.95798513261975904</v>
      </c>
      <c r="AK2279" s="11">
        <v>0.955936630626117</v>
      </c>
    </row>
    <row r="2280" spans="1:37" s="11" customFormat="1" hidden="1" x14ac:dyDescent="0.3">
      <c r="A2280" s="11" t="str">
        <f t="shared" si="49"/>
        <v>SDGbaseTRA_RurCUG_v6_3PVAXaconf</v>
      </c>
      <c r="B2280" s="103" t="s">
        <v>220</v>
      </c>
      <c r="C2280" s="104" t="s">
        <v>297</v>
      </c>
      <c r="D2280" s="105" t="s">
        <v>212</v>
      </c>
      <c r="E2280" s="11" t="s">
        <v>34</v>
      </c>
      <c r="F2280" s="11">
        <v>1</v>
      </c>
      <c r="G2280" s="11">
        <v>1.0046750530174899</v>
      </c>
      <c r="H2280" s="11">
        <v>1.00778200759875</v>
      </c>
      <c r="I2280" s="11">
        <v>0.98552788785771706</v>
      </c>
      <c r="J2280" s="11">
        <v>0.98765160972196198</v>
      </c>
      <c r="K2280" s="11">
        <v>0.99325988782167096</v>
      </c>
      <c r="L2280" s="11">
        <v>0.99912811296845505</v>
      </c>
      <c r="M2280" s="11">
        <v>1.0037168021543501</v>
      </c>
      <c r="N2280" s="11">
        <v>1.0071288779033301</v>
      </c>
      <c r="O2280" s="11">
        <v>1.0143262567860301</v>
      </c>
      <c r="P2280" s="11">
        <v>1.01799417401</v>
      </c>
      <c r="Q2280" s="11">
        <v>1.0205892674741299</v>
      </c>
      <c r="R2280" s="11">
        <v>1.0381007101204101</v>
      </c>
      <c r="S2280" s="11">
        <v>1.0398165756939699</v>
      </c>
      <c r="T2280" s="11">
        <v>1.04095525293571</v>
      </c>
      <c r="U2280" s="11">
        <v>1.0425824462480999</v>
      </c>
      <c r="V2280" s="11">
        <v>1.04342883353103</v>
      </c>
      <c r="W2280" s="11">
        <v>1.04378079111426</v>
      </c>
      <c r="X2280" s="11">
        <v>1.0426244436259899</v>
      </c>
      <c r="Y2280" s="11">
        <v>1.0394783216252099</v>
      </c>
      <c r="Z2280" s="11">
        <v>1.03740591984371</v>
      </c>
      <c r="AA2280" s="11">
        <v>1.0358057290715601</v>
      </c>
      <c r="AB2280" s="11">
        <v>1.03611932634215</v>
      </c>
      <c r="AC2280" s="11">
        <v>1.03593172045896</v>
      </c>
      <c r="AD2280" s="11">
        <v>1.03636393966267</v>
      </c>
      <c r="AE2280" s="11">
        <v>1.03759388025687</v>
      </c>
      <c r="AF2280" s="11">
        <v>1.0400260740943501</v>
      </c>
      <c r="AG2280" s="11">
        <v>1.04046393223109</v>
      </c>
      <c r="AH2280" s="11">
        <v>1.0226367901756499</v>
      </c>
      <c r="AI2280" s="11">
        <v>1.0064037213249799</v>
      </c>
      <c r="AJ2280" s="11">
        <v>0.993814173031214</v>
      </c>
      <c r="AK2280" s="11">
        <v>0.98267949379021402</v>
      </c>
    </row>
    <row r="2281" spans="1:37" s="11" customFormat="1" hidden="1" x14ac:dyDescent="0.3">
      <c r="A2281" s="11" t="str">
        <f t="shared" si="49"/>
        <v>SDGbaseTRA_RurCUG_v6_3PVAXapast</v>
      </c>
      <c r="B2281" s="103" t="s">
        <v>220</v>
      </c>
      <c r="C2281" s="104" t="s">
        <v>297</v>
      </c>
      <c r="D2281" s="105" t="s">
        <v>212</v>
      </c>
      <c r="E2281" s="11" t="s">
        <v>35</v>
      </c>
      <c r="F2281" s="11">
        <v>0.99999999999979095</v>
      </c>
      <c r="G2281" s="11">
        <v>0.93249986018829401</v>
      </c>
      <c r="H2281" s="11">
        <v>0.93837380594317898</v>
      </c>
      <c r="I2281" s="11">
        <v>0.90817781927774399</v>
      </c>
      <c r="J2281" s="11">
        <v>0.92536304667446101</v>
      </c>
      <c r="K2281" s="11">
        <v>0.937869258509201</v>
      </c>
      <c r="L2281" s="11">
        <v>0.94378991780154398</v>
      </c>
      <c r="M2281" s="11">
        <v>0.94760879802439602</v>
      </c>
      <c r="N2281" s="11">
        <v>0.94597579987576197</v>
      </c>
      <c r="O2281" s="11">
        <v>0.99007099941846599</v>
      </c>
      <c r="P2281" s="11">
        <v>0.98511616009998304</v>
      </c>
      <c r="Q2281" s="11">
        <v>0.97378397276406103</v>
      </c>
      <c r="R2281" s="11">
        <v>0.98740150217572697</v>
      </c>
      <c r="S2281" s="11">
        <v>0.98590366827069498</v>
      </c>
      <c r="T2281" s="11">
        <v>0.98345450997120698</v>
      </c>
      <c r="U2281" s="11">
        <v>0.97670861492661998</v>
      </c>
      <c r="V2281" s="11">
        <v>0.970612057512655</v>
      </c>
      <c r="W2281" s="11">
        <v>0.97193473867571001</v>
      </c>
      <c r="X2281" s="11">
        <v>0.97289123264560795</v>
      </c>
      <c r="Y2281" s="11">
        <v>0.96514993156568096</v>
      </c>
      <c r="Z2281" s="11">
        <v>0.95632413873812905</v>
      </c>
      <c r="AA2281" s="11">
        <v>0.95407742449475696</v>
      </c>
      <c r="AB2281" s="11">
        <v>0.96341292889261898</v>
      </c>
      <c r="AC2281" s="11">
        <v>0.96407439635846803</v>
      </c>
      <c r="AD2281" s="11">
        <v>0.96130308061423997</v>
      </c>
      <c r="AE2281" s="11">
        <v>0.95869767015347496</v>
      </c>
      <c r="AF2281" s="11">
        <v>0.961475647962164</v>
      </c>
      <c r="AG2281" s="11">
        <v>0.95908177817098095</v>
      </c>
      <c r="AH2281" s="11">
        <v>0.96950751994650697</v>
      </c>
      <c r="AI2281" s="11">
        <v>0.97276009094678295</v>
      </c>
      <c r="AJ2281" s="11">
        <v>0.97256431086285899</v>
      </c>
      <c r="AK2281" s="11">
        <v>0.97107196665093198</v>
      </c>
    </row>
    <row r="2282" spans="1:37" s="11" customFormat="1" hidden="1" x14ac:dyDescent="0.3">
      <c r="A2282" s="11" t="str">
        <f t="shared" si="49"/>
        <v>SDGbaseTRA_RurCUG_v6_3PVAXaofoo</v>
      </c>
      <c r="B2282" s="103" t="s">
        <v>220</v>
      </c>
      <c r="C2282" s="104" t="s">
        <v>297</v>
      </c>
      <c r="D2282" s="105" t="s">
        <v>212</v>
      </c>
      <c r="E2282" s="11" t="s">
        <v>36</v>
      </c>
      <c r="F2282" s="11">
        <v>1.0000000000001401</v>
      </c>
      <c r="G2282" s="11">
        <v>0.96428726702299905</v>
      </c>
      <c r="H2282" s="11">
        <v>0.96485521025328003</v>
      </c>
      <c r="I2282" s="11">
        <v>0.95112768648761603</v>
      </c>
      <c r="J2282" s="11">
        <v>0.95975378323508997</v>
      </c>
      <c r="K2282" s="11">
        <v>0.96390759564237405</v>
      </c>
      <c r="L2282" s="11">
        <v>0.96587318229388697</v>
      </c>
      <c r="M2282" s="11">
        <v>0.96685556837256004</v>
      </c>
      <c r="N2282" s="11">
        <v>0.96668921014352205</v>
      </c>
      <c r="O2282" s="11">
        <v>0.99234371048280201</v>
      </c>
      <c r="P2282" s="11">
        <v>0.98797602549290797</v>
      </c>
      <c r="Q2282" s="11">
        <v>0.98007630602208295</v>
      </c>
      <c r="R2282" s="11">
        <v>0.98904770128865105</v>
      </c>
      <c r="S2282" s="11">
        <v>0.98616167852547099</v>
      </c>
      <c r="T2282" s="11">
        <v>0.98442822587306</v>
      </c>
      <c r="U2282" s="11">
        <v>0.98360453726666697</v>
      </c>
      <c r="V2282" s="11">
        <v>0.98250876856440394</v>
      </c>
      <c r="W2282" s="11">
        <v>0.98322063796419701</v>
      </c>
      <c r="X2282" s="11">
        <v>0.98593373098358705</v>
      </c>
      <c r="Y2282" s="11">
        <v>0.98324291486068205</v>
      </c>
      <c r="Z2282" s="11">
        <v>0.97960562898876002</v>
      </c>
      <c r="AA2282" s="11">
        <v>0.97894142745510604</v>
      </c>
      <c r="AB2282" s="11">
        <v>0.98333215473106905</v>
      </c>
      <c r="AC2282" s="11">
        <v>0.98266133048529203</v>
      </c>
      <c r="AD2282" s="11">
        <v>0.98250650448380195</v>
      </c>
      <c r="AE2282" s="11">
        <v>0.98280912957508704</v>
      </c>
      <c r="AF2282" s="11">
        <v>0.98496206698660704</v>
      </c>
      <c r="AG2282" s="11">
        <v>0.98589969691744195</v>
      </c>
      <c r="AH2282" s="11">
        <v>0.98357319891191697</v>
      </c>
      <c r="AI2282" s="11">
        <v>0.97932221402541197</v>
      </c>
      <c r="AJ2282" s="11">
        <v>0.97575835444074099</v>
      </c>
      <c r="AK2282" s="11">
        <v>0.97193837780272196</v>
      </c>
    </row>
    <row r="2283" spans="1:37" s="11" customFormat="1" hidden="1" x14ac:dyDescent="0.3">
      <c r="A2283" s="11" t="str">
        <f t="shared" si="49"/>
        <v>SDGbaseTRA_RurCUG_v6_3PVAXabevt</v>
      </c>
      <c r="B2283" s="103" t="s">
        <v>220</v>
      </c>
      <c r="C2283" s="104" t="s">
        <v>297</v>
      </c>
      <c r="D2283" s="105" t="s">
        <v>212</v>
      </c>
      <c r="E2283" s="11" t="s">
        <v>37</v>
      </c>
      <c r="F2283" s="11">
        <v>0.99999999999986</v>
      </c>
      <c r="G2283" s="11">
        <v>0.99952162944814604</v>
      </c>
      <c r="H2283" s="11">
        <v>1.0151210945270599</v>
      </c>
      <c r="I2283" s="11">
        <v>0.98842491580272895</v>
      </c>
      <c r="J2283" s="11">
        <v>0.99404863699350698</v>
      </c>
      <c r="K2283" s="11">
        <v>0.99983000176522296</v>
      </c>
      <c r="L2283" s="11">
        <v>1.00294483883519</v>
      </c>
      <c r="M2283" s="11">
        <v>1.0053917537572901</v>
      </c>
      <c r="N2283" s="11">
        <v>1.0052659925397101</v>
      </c>
      <c r="O2283" s="11">
        <v>1.0440537343480101</v>
      </c>
      <c r="P2283" s="11">
        <v>1.0380373666798299</v>
      </c>
      <c r="Q2283" s="11">
        <v>1.0258304779420899</v>
      </c>
      <c r="R2283" s="11">
        <v>1.0313804182081601</v>
      </c>
      <c r="S2283" s="11">
        <v>1.0255905861743599</v>
      </c>
      <c r="T2283" s="11">
        <v>1.0222966400829201</v>
      </c>
      <c r="U2283" s="11">
        <v>1.0194784695383099</v>
      </c>
      <c r="V2283" s="11">
        <v>1.0157768290248499</v>
      </c>
      <c r="W2283" s="11">
        <v>1.0165443365025999</v>
      </c>
      <c r="X2283" s="11">
        <v>1.0184522736103501</v>
      </c>
      <c r="Y2283" s="11">
        <v>1.0143559725172799</v>
      </c>
      <c r="Z2283" s="11">
        <v>1.0098605297336001</v>
      </c>
      <c r="AA2283" s="11">
        <v>1.00942642796288</v>
      </c>
      <c r="AB2283" s="11">
        <v>1.02049994562632</v>
      </c>
      <c r="AC2283" s="11">
        <v>1.02041469974261</v>
      </c>
      <c r="AD2283" s="11">
        <v>1.01622805258257</v>
      </c>
      <c r="AE2283" s="11">
        <v>1.01158244341867</v>
      </c>
      <c r="AF2283" s="11">
        <v>1.0093084904665801</v>
      </c>
      <c r="AG2283" s="11">
        <v>1.00648431072347</v>
      </c>
      <c r="AH2283" s="11">
        <v>0.99771157125173004</v>
      </c>
      <c r="AI2283" s="11">
        <v>0.98836726638330996</v>
      </c>
      <c r="AJ2283" s="11">
        <v>0.98109403839695397</v>
      </c>
      <c r="AK2283" s="11">
        <v>0.97413877513408997</v>
      </c>
    </row>
    <row r="2284" spans="1:37" s="11" customFormat="1" hidden="1" x14ac:dyDescent="0.3">
      <c r="A2284" s="11" t="str">
        <f t="shared" si="49"/>
        <v>SDGbaseTRA_RurCUG_v6_3PVAXatext</v>
      </c>
      <c r="B2284" s="103" t="s">
        <v>220</v>
      </c>
      <c r="C2284" s="104" t="s">
        <v>297</v>
      </c>
      <c r="D2284" s="105" t="s">
        <v>212</v>
      </c>
      <c r="E2284" s="11" t="s">
        <v>38</v>
      </c>
      <c r="F2284" s="11">
        <v>1.00000000000002</v>
      </c>
      <c r="G2284" s="11">
        <v>1.09649566118175</v>
      </c>
      <c r="H2284" s="11">
        <v>1.08973647612631</v>
      </c>
      <c r="I2284" s="11">
        <v>1.07948059704094</v>
      </c>
      <c r="J2284" s="11">
        <v>1.0704931197254399</v>
      </c>
      <c r="K2284" s="11">
        <v>1.0698679263539499</v>
      </c>
      <c r="L2284" s="11">
        <v>1.0732410510999799</v>
      </c>
      <c r="M2284" s="11">
        <v>1.07763705540202</v>
      </c>
      <c r="N2284" s="11">
        <v>1.0803559539466401</v>
      </c>
      <c r="O2284" s="11">
        <v>1.07903950315379</v>
      </c>
      <c r="P2284" s="11">
        <v>1.0802961776384199</v>
      </c>
      <c r="Q2284" s="11">
        <v>1.0801869233763099</v>
      </c>
      <c r="R2284" s="11">
        <v>1.08382363775623</v>
      </c>
      <c r="S2284" s="11">
        <v>1.0868715234317099</v>
      </c>
      <c r="T2284" s="11">
        <v>1.0890768923457299</v>
      </c>
      <c r="U2284" s="11">
        <v>1.0936686944201499</v>
      </c>
      <c r="V2284" s="11">
        <v>1.09764032620987</v>
      </c>
      <c r="W2284" s="11">
        <v>1.1001863327247401</v>
      </c>
      <c r="X2284" s="11">
        <v>1.1005268893309501</v>
      </c>
      <c r="Y2284" s="11">
        <v>1.09768386211582</v>
      </c>
      <c r="Z2284" s="11">
        <v>1.0948944677323</v>
      </c>
      <c r="AA2284" s="11">
        <v>1.09210275419934</v>
      </c>
      <c r="AB2284" s="11">
        <v>1.08788665302001</v>
      </c>
      <c r="AC2284" s="11">
        <v>1.08521102200352</v>
      </c>
      <c r="AD2284" s="11">
        <v>1.08627023760689</v>
      </c>
      <c r="AE2284" s="11">
        <v>1.08826321132634</v>
      </c>
      <c r="AF2284" s="11">
        <v>1.09099716359918</v>
      </c>
      <c r="AG2284" s="11">
        <v>1.0921399225611399</v>
      </c>
      <c r="AH2284" s="11">
        <v>1.06004127443201</v>
      </c>
      <c r="AI2284" s="11">
        <v>1.03495781437967</v>
      </c>
      <c r="AJ2284" s="11">
        <v>1.01849506700772</v>
      </c>
      <c r="AK2284" s="11">
        <v>1.00473016182888</v>
      </c>
    </row>
    <row r="2285" spans="1:37" s="11" customFormat="1" hidden="1" x14ac:dyDescent="0.3">
      <c r="A2285" s="11" t="str">
        <f t="shared" si="49"/>
        <v>SDGbaseTRA_RurCUG_v6_3PVAXaclth</v>
      </c>
      <c r="B2285" s="103" t="s">
        <v>220</v>
      </c>
      <c r="C2285" s="104" t="s">
        <v>297</v>
      </c>
      <c r="D2285" s="105" t="s">
        <v>212</v>
      </c>
      <c r="E2285" s="11" t="s">
        <v>39</v>
      </c>
      <c r="F2285" s="11">
        <v>1.00000000000002</v>
      </c>
      <c r="G2285" s="11">
        <v>1.10318108559021</v>
      </c>
      <c r="H2285" s="11">
        <v>1.1036759251219399</v>
      </c>
      <c r="I2285" s="11">
        <v>1.0971056330989599</v>
      </c>
      <c r="J2285" s="11">
        <v>1.08913048502126</v>
      </c>
      <c r="K2285" s="11">
        <v>1.0891263320698401</v>
      </c>
      <c r="L2285" s="11">
        <v>1.0930987655145601</v>
      </c>
      <c r="M2285" s="11">
        <v>1.09769436544745</v>
      </c>
      <c r="N2285" s="11">
        <v>1.1006077667395799</v>
      </c>
      <c r="O2285" s="11">
        <v>1.09591564417914</v>
      </c>
      <c r="P2285" s="11">
        <v>1.0976071056441801</v>
      </c>
      <c r="Q2285" s="11">
        <v>1.0986247299554199</v>
      </c>
      <c r="R2285" s="11">
        <v>1.1044364099613899</v>
      </c>
      <c r="S2285" s="11">
        <v>1.1076779617710399</v>
      </c>
      <c r="T2285" s="11">
        <v>1.1101300102734999</v>
      </c>
      <c r="U2285" s="11">
        <v>1.11514282126175</v>
      </c>
      <c r="V2285" s="11">
        <v>1.1191823090158</v>
      </c>
      <c r="W2285" s="11">
        <v>1.12168815325732</v>
      </c>
      <c r="X2285" s="11">
        <v>1.12202906215196</v>
      </c>
      <c r="Y2285" s="11">
        <v>1.1192834507076099</v>
      </c>
      <c r="Z2285" s="11">
        <v>1.11660831795375</v>
      </c>
      <c r="AA2285" s="11">
        <v>1.11398945788618</v>
      </c>
      <c r="AB2285" s="11">
        <v>1.10940998361439</v>
      </c>
      <c r="AC2285" s="11">
        <v>1.1065029793497001</v>
      </c>
      <c r="AD2285" s="11">
        <v>1.1072461630282999</v>
      </c>
      <c r="AE2285" s="11">
        <v>1.1089958510425399</v>
      </c>
      <c r="AF2285" s="11">
        <v>1.1115028235470801</v>
      </c>
      <c r="AG2285" s="11">
        <v>1.11212237502866</v>
      </c>
      <c r="AH2285" s="11">
        <v>1.0768453873757799</v>
      </c>
      <c r="AI2285" s="11">
        <v>1.0492442119726799</v>
      </c>
      <c r="AJ2285" s="11">
        <v>1.0306306084728001</v>
      </c>
      <c r="AK2285" s="11">
        <v>1.0149642638707199</v>
      </c>
    </row>
    <row r="2286" spans="1:37" s="11" customFormat="1" hidden="1" x14ac:dyDescent="0.3">
      <c r="A2286" s="11" t="str">
        <f t="shared" si="49"/>
        <v>SDGbaseTRA_RurCUG_v6_3PVAXaleat</v>
      </c>
      <c r="B2286" s="103" t="s">
        <v>220</v>
      </c>
      <c r="C2286" s="104" t="s">
        <v>297</v>
      </c>
      <c r="D2286" s="105" t="s">
        <v>212</v>
      </c>
      <c r="E2286" s="11" t="s">
        <v>40</v>
      </c>
      <c r="F2286" s="11">
        <v>0.99999999999987299</v>
      </c>
      <c r="G2286" s="11">
        <v>1.08522087037408</v>
      </c>
      <c r="H2286" s="11">
        <v>1.0549617910717799</v>
      </c>
      <c r="I2286" s="11">
        <v>1.02818853882065</v>
      </c>
      <c r="J2286" s="11">
        <v>1.00345549799786</v>
      </c>
      <c r="K2286" s="11">
        <v>1.00299758946927</v>
      </c>
      <c r="L2286" s="11">
        <v>1.0103084967359699</v>
      </c>
      <c r="M2286" s="11">
        <v>1.0245611244750801</v>
      </c>
      <c r="N2286" s="11">
        <v>1.03239004408918</v>
      </c>
      <c r="O2286" s="11">
        <v>1.12548369259834</v>
      </c>
      <c r="P2286" s="11">
        <v>1.12782745796317</v>
      </c>
      <c r="Q2286" s="11">
        <v>1.1036746141117399</v>
      </c>
      <c r="R2286" s="11">
        <v>1.0541049044753801</v>
      </c>
      <c r="S2286" s="11">
        <v>1.0490440646993999</v>
      </c>
      <c r="T2286" s="11">
        <v>1.0445917027671401</v>
      </c>
      <c r="U2286" s="11">
        <v>1.0417586567303001</v>
      </c>
      <c r="V2286" s="11">
        <v>1.0345278239777</v>
      </c>
      <c r="W2286" s="11">
        <v>1.0344393483042</v>
      </c>
      <c r="X2286" s="11">
        <v>1.0362403582100099</v>
      </c>
      <c r="Y2286" s="11">
        <v>1.0254864956634699</v>
      </c>
      <c r="Z2286" s="11">
        <v>1.0131414750732599</v>
      </c>
      <c r="AA2286" s="11">
        <v>1.00845233617779</v>
      </c>
      <c r="AB2286" s="11">
        <v>1.0243850224375199</v>
      </c>
      <c r="AC2286" s="11">
        <v>1.0297315899029</v>
      </c>
      <c r="AD2286" s="11">
        <v>1.02969408526446</v>
      </c>
      <c r="AE2286" s="11">
        <v>1.0268795197509299</v>
      </c>
      <c r="AF2286" s="11">
        <v>1.0253267603568901</v>
      </c>
      <c r="AG2286" s="11">
        <v>1.02143659674322</v>
      </c>
      <c r="AH2286" s="11">
        <v>0.98863569601671897</v>
      </c>
      <c r="AI2286" s="11">
        <v>0.95138054568397501</v>
      </c>
      <c r="AJ2286" s="11">
        <v>0.93231029750092698</v>
      </c>
      <c r="AK2286" s="11">
        <v>0.91767797959546904</v>
      </c>
    </row>
    <row r="2287" spans="1:37" s="11" customFormat="1" hidden="1" x14ac:dyDescent="0.3">
      <c r="A2287" s="11" t="str">
        <f t="shared" si="49"/>
        <v>SDGbaseTRA_RurCUG_v6_3PVAXafoot</v>
      </c>
      <c r="B2287" s="103" t="s">
        <v>220</v>
      </c>
      <c r="C2287" s="104" t="s">
        <v>297</v>
      </c>
      <c r="D2287" s="105" t="s">
        <v>212</v>
      </c>
      <c r="E2287" s="11" t="s">
        <v>41</v>
      </c>
      <c r="F2287" s="11">
        <v>0.99999999999997402</v>
      </c>
      <c r="G2287" s="11">
        <v>1.09178989538005</v>
      </c>
      <c r="H2287" s="11">
        <v>1.0913493863310599</v>
      </c>
      <c r="I2287" s="11">
        <v>1.0830630737193601</v>
      </c>
      <c r="J2287" s="11">
        <v>1.07574425174493</v>
      </c>
      <c r="K2287" s="11">
        <v>1.07507701433738</v>
      </c>
      <c r="L2287" s="11">
        <v>1.0777777568609499</v>
      </c>
      <c r="M2287" s="11">
        <v>1.08090745925397</v>
      </c>
      <c r="N2287" s="11">
        <v>1.08264430393274</v>
      </c>
      <c r="O2287" s="11">
        <v>1.08108589467997</v>
      </c>
      <c r="P2287" s="11">
        <v>1.0827615856463499</v>
      </c>
      <c r="Q2287" s="11">
        <v>1.0829141844441601</v>
      </c>
      <c r="R2287" s="11">
        <v>1.08922855775734</v>
      </c>
      <c r="S2287" s="11">
        <v>1.09130386955297</v>
      </c>
      <c r="T2287" s="11">
        <v>1.09281335718752</v>
      </c>
      <c r="U2287" s="11">
        <v>1.0966908426814199</v>
      </c>
      <c r="V2287" s="11">
        <v>1.10005914644478</v>
      </c>
      <c r="W2287" s="11">
        <v>1.10258245586736</v>
      </c>
      <c r="X2287" s="11">
        <v>1.1032315680943401</v>
      </c>
      <c r="Y2287" s="11">
        <v>1.1004648380769999</v>
      </c>
      <c r="Z2287" s="11">
        <v>1.09747333811412</v>
      </c>
      <c r="AA2287" s="11">
        <v>1.09447128125099</v>
      </c>
      <c r="AB2287" s="11">
        <v>1.0917676457374399</v>
      </c>
      <c r="AC2287" s="11">
        <v>1.08996152969866</v>
      </c>
      <c r="AD2287" s="11">
        <v>1.09132967571856</v>
      </c>
      <c r="AE2287" s="11">
        <v>1.0935532348135999</v>
      </c>
      <c r="AF2287" s="11">
        <v>1.0967055428352801</v>
      </c>
      <c r="AG2287" s="11">
        <v>1.09762022706715</v>
      </c>
      <c r="AH2287" s="11">
        <v>1.06732237236556</v>
      </c>
      <c r="AI2287" s="11">
        <v>1.0435599283886801</v>
      </c>
      <c r="AJ2287" s="11">
        <v>1.0273774560275999</v>
      </c>
      <c r="AK2287" s="11">
        <v>1.0136017678522999</v>
      </c>
    </row>
    <row r="2288" spans="1:37" s="11" customFormat="1" hidden="1" x14ac:dyDescent="0.3">
      <c r="A2288" s="11" t="str">
        <f t="shared" si="49"/>
        <v>SDGbaseTRA_RurCUG_v6_3PVAXawood</v>
      </c>
      <c r="B2288" s="103" t="s">
        <v>220</v>
      </c>
      <c r="C2288" s="104" t="s">
        <v>297</v>
      </c>
      <c r="D2288" s="105" t="s">
        <v>212</v>
      </c>
      <c r="E2288" s="11" t="s">
        <v>42</v>
      </c>
      <c r="F2288" s="11">
        <v>1.0000000000000899</v>
      </c>
      <c r="G2288" s="11">
        <v>1.01591458127603</v>
      </c>
      <c r="H2288" s="11">
        <v>1.01177769093336</v>
      </c>
      <c r="I2288" s="11">
        <v>1.0195524311986399</v>
      </c>
      <c r="J2288" s="11">
        <v>1.0122120086172099</v>
      </c>
      <c r="K2288" s="11">
        <v>1.0107938097387701</v>
      </c>
      <c r="L2288" s="11">
        <v>1.0109317653158001</v>
      </c>
      <c r="M2288" s="11">
        <v>1.01287367778926</v>
      </c>
      <c r="N2288" s="11">
        <v>1.0132581121809701</v>
      </c>
      <c r="O2288" s="11">
        <v>1.0184109502066101</v>
      </c>
      <c r="P2288" s="11">
        <v>1.0168322461499799</v>
      </c>
      <c r="Q2288" s="11">
        <v>1.01533691976629</v>
      </c>
      <c r="R2288" s="11">
        <v>1.00582839211583</v>
      </c>
      <c r="S2288" s="11">
        <v>1.0130986150066901</v>
      </c>
      <c r="T2288" s="11">
        <v>1.01854862860318</v>
      </c>
      <c r="U2288" s="11">
        <v>1.0236284867612699</v>
      </c>
      <c r="V2288" s="11">
        <v>1.02917888139759</v>
      </c>
      <c r="W2288" s="11">
        <v>1.0335042334593501</v>
      </c>
      <c r="X2288" s="11">
        <v>1.0361676673351301</v>
      </c>
      <c r="Y2288" s="11">
        <v>1.0353464282609901</v>
      </c>
      <c r="Z2288" s="11">
        <v>1.0336280084659599</v>
      </c>
      <c r="AA2288" s="11">
        <v>1.0318743562383601</v>
      </c>
      <c r="AB2288" s="11">
        <v>1.02773606480219</v>
      </c>
      <c r="AC2288" s="11">
        <v>1.0252251308585401</v>
      </c>
      <c r="AD2288" s="11">
        <v>1.0270937146388399</v>
      </c>
      <c r="AE2288" s="11">
        <v>1.0302212859711199</v>
      </c>
      <c r="AF2288" s="11">
        <v>1.03460895963898</v>
      </c>
      <c r="AG2288" s="11">
        <v>1.0379389544453399</v>
      </c>
      <c r="AH2288" s="11">
        <v>1.02572859624007</v>
      </c>
      <c r="AI2288" s="11">
        <v>1.0144272298152199</v>
      </c>
      <c r="AJ2288" s="11">
        <v>1.0085821711077301</v>
      </c>
      <c r="AK2288" s="11">
        <v>1.0039715890187499</v>
      </c>
    </row>
    <row r="2289" spans="1:37" s="11" customFormat="1" hidden="1" x14ac:dyDescent="0.3">
      <c r="A2289" s="11" t="str">
        <f t="shared" si="49"/>
        <v>SDGbaseTRA_RurCUG_v6_3PVAXapapr</v>
      </c>
      <c r="B2289" s="103" t="s">
        <v>220</v>
      </c>
      <c r="C2289" s="104" t="s">
        <v>297</v>
      </c>
      <c r="D2289" s="105" t="s">
        <v>212</v>
      </c>
      <c r="E2289" s="11" t="s">
        <v>43</v>
      </c>
      <c r="F2289" s="11">
        <v>1.0000000000000699</v>
      </c>
      <c r="G2289" s="11">
        <v>1.0414465904471499</v>
      </c>
      <c r="H2289" s="11">
        <v>1.0431210323365101</v>
      </c>
      <c r="I2289" s="11">
        <v>1.03819682241689</v>
      </c>
      <c r="J2289" s="11">
        <v>1.0289893881847201</v>
      </c>
      <c r="K2289" s="11">
        <v>1.0298249462493201</v>
      </c>
      <c r="L2289" s="11">
        <v>1.0287906231602699</v>
      </c>
      <c r="M2289" s="11">
        <v>1.0230180375160201</v>
      </c>
      <c r="N2289" s="11">
        <v>1.0250672110226899</v>
      </c>
      <c r="O2289" s="11">
        <v>1.02815389269278</v>
      </c>
      <c r="P2289" s="11">
        <v>1.0283812624542501</v>
      </c>
      <c r="Q2289" s="11">
        <v>1.02854210833044</v>
      </c>
      <c r="R2289" s="11">
        <v>1.0441953188210999</v>
      </c>
      <c r="S2289" s="11">
        <v>1.0430518744899</v>
      </c>
      <c r="T2289" s="11">
        <v>1.04316618600677</v>
      </c>
      <c r="U2289" s="11">
        <v>1.0449093735922399</v>
      </c>
      <c r="V2289" s="11">
        <v>1.0472141757953799</v>
      </c>
      <c r="W2289" s="11">
        <v>1.0495085131200801</v>
      </c>
      <c r="X2289" s="11">
        <v>1.0504296319001001</v>
      </c>
      <c r="Y2289" s="11">
        <v>1.04789843117296</v>
      </c>
      <c r="Z2289" s="11">
        <v>1.0447928443790599</v>
      </c>
      <c r="AA2289" s="11">
        <v>1.04243836690658</v>
      </c>
      <c r="AB2289" s="11">
        <v>1.0385231428269901</v>
      </c>
      <c r="AC2289" s="11">
        <v>1.03597606004506</v>
      </c>
      <c r="AD2289" s="11">
        <v>1.03695394235722</v>
      </c>
      <c r="AE2289" s="11">
        <v>1.0392177994262299</v>
      </c>
      <c r="AF2289" s="11">
        <v>1.0427359247243899</v>
      </c>
      <c r="AG2289" s="11">
        <v>1.0452813756991</v>
      </c>
      <c r="AH2289" s="11">
        <v>1.0274649086499299</v>
      </c>
      <c r="AI2289" s="11">
        <v>1.0118064135226501</v>
      </c>
      <c r="AJ2289" s="11">
        <v>1.0018008324354799</v>
      </c>
      <c r="AK2289" s="11">
        <v>0.99369932763075397</v>
      </c>
    </row>
    <row r="2290" spans="1:37" s="11" customFormat="1" hidden="1" x14ac:dyDescent="0.3">
      <c r="A2290" s="11" t="str">
        <f t="shared" si="49"/>
        <v>SDGbaseTRA_RurCUG_v6_3PVAXaprnt</v>
      </c>
      <c r="B2290" s="103" t="s">
        <v>220</v>
      </c>
      <c r="C2290" s="104" t="s">
        <v>297</v>
      </c>
      <c r="D2290" s="105" t="s">
        <v>212</v>
      </c>
      <c r="E2290" s="11" t="s">
        <v>44</v>
      </c>
      <c r="F2290" s="11">
        <v>1.00000000000004</v>
      </c>
      <c r="G2290" s="11">
        <v>1.09938626130642</v>
      </c>
      <c r="H2290" s="11">
        <v>1.10161769927197</v>
      </c>
      <c r="I2290" s="11">
        <v>1.0956577326760699</v>
      </c>
      <c r="J2290" s="11">
        <v>1.0867429916998299</v>
      </c>
      <c r="K2290" s="11">
        <v>1.0859795668646</v>
      </c>
      <c r="L2290" s="11">
        <v>1.0893446281878401</v>
      </c>
      <c r="M2290" s="11">
        <v>1.09350849457612</v>
      </c>
      <c r="N2290" s="11">
        <v>1.0960424803975</v>
      </c>
      <c r="O2290" s="11">
        <v>1.08969245485003</v>
      </c>
      <c r="P2290" s="11">
        <v>1.0914218527846899</v>
      </c>
      <c r="Q2290" s="11">
        <v>1.09281019746073</v>
      </c>
      <c r="R2290" s="11">
        <v>1.0989335244449601</v>
      </c>
      <c r="S2290" s="11">
        <v>1.10232902887866</v>
      </c>
      <c r="T2290" s="11">
        <v>1.1049575799553499</v>
      </c>
      <c r="U2290" s="11">
        <v>1.1102226273781299</v>
      </c>
      <c r="V2290" s="11">
        <v>1.1146480310090501</v>
      </c>
      <c r="W2290" s="11">
        <v>1.1173743010011901</v>
      </c>
      <c r="X2290" s="11">
        <v>1.1177315327463799</v>
      </c>
      <c r="Y2290" s="11">
        <v>1.1149074395251899</v>
      </c>
      <c r="Z2290" s="11">
        <v>1.1120484676689899</v>
      </c>
      <c r="AA2290" s="11">
        <v>1.1092223795902301</v>
      </c>
      <c r="AB2290" s="11">
        <v>1.10407323637236</v>
      </c>
      <c r="AC2290" s="11">
        <v>1.1011873571133499</v>
      </c>
      <c r="AD2290" s="11">
        <v>1.10221968747181</v>
      </c>
      <c r="AE2290" s="11">
        <v>1.10431495927159</v>
      </c>
      <c r="AF2290" s="11">
        <v>1.1071655065492501</v>
      </c>
      <c r="AG2290" s="11">
        <v>1.1080252286357199</v>
      </c>
      <c r="AH2290" s="11">
        <v>1.07170613232926</v>
      </c>
      <c r="AI2290" s="11">
        <v>1.0428931341554</v>
      </c>
      <c r="AJ2290" s="11">
        <v>1.0231824500128399</v>
      </c>
      <c r="AK2290" s="11">
        <v>1.00656863288953</v>
      </c>
    </row>
    <row r="2291" spans="1:37" s="11" customFormat="1" hidden="1" x14ac:dyDescent="0.3">
      <c r="A2291" s="11" t="str">
        <f t="shared" si="49"/>
        <v>SDGbaseTRA_RurCUG_v6_3PVAXapetr</v>
      </c>
      <c r="B2291" s="103" t="s">
        <v>220</v>
      </c>
      <c r="C2291" s="104" t="s">
        <v>297</v>
      </c>
      <c r="D2291" s="105" t="s">
        <v>212</v>
      </c>
      <c r="E2291" s="11" t="s">
        <v>45</v>
      </c>
      <c r="F2291" s="11">
        <v>1.00000000000082</v>
      </c>
      <c r="G2291" s="11">
        <v>1.1644751807078</v>
      </c>
      <c r="H2291" s="11">
        <v>0.84571686401267998</v>
      </c>
      <c r="I2291" s="11">
        <v>0.66112928407791305</v>
      </c>
      <c r="J2291" s="11">
        <v>0.63513336417394395</v>
      </c>
      <c r="K2291" s="11">
        <v>0.62254096299100203</v>
      </c>
      <c r="L2291" s="11">
        <v>0.61939811652037702</v>
      </c>
      <c r="M2291" s="11">
        <v>0.63910527996460698</v>
      </c>
      <c r="N2291" s="11">
        <v>0.65998155648988299</v>
      </c>
      <c r="O2291" s="11">
        <v>1.20904582592731</v>
      </c>
      <c r="P2291" s="11">
        <v>1.5911955518882099</v>
      </c>
      <c r="Q2291" s="11">
        <v>1.53572679453518</v>
      </c>
      <c r="R2291" s="11">
        <v>1.4892786351045</v>
      </c>
      <c r="S2291" s="11">
        <v>1.3600026717850899</v>
      </c>
      <c r="T2291" s="11">
        <v>1.29064547016569</v>
      </c>
      <c r="U2291" s="11">
        <v>1.23974655990718</v>
      </c>
      <c r="V2291" s="11">
        <v>1.09368447433866</v>
      </c>
      <c r="W2291" s="11">
        <v>0.67567257627995903</v>
      </c>
      <c r="X2291" s="11">
        <v>-0.44930874488665701</v>
      </c>
      <c r="Y2291" s="11">
        <v>-1.91697970345977</v>
      </c>
      <c r="Z2291" s="11">
        <v>-4.0344995307817602</v>
      </c>
      <c r="AA2291" s="11">
        <v>-7.1699797166856802</v>
      </c>
      <c r="AB2291" s="11">
        <v>-8.6404736443804104</v>
      </c>
      <c r="AC2291" s="11">
        <v>-8.7111534686865397</v>
      </c>
      <c r="AD2291" s="11">
        <v>-7.9045883660404002</v>
      </c>
      <c r="AE2291" s="11">
        <v>-6.3726035483004502</v>
      </c>
      <c r="AF2291" s="11">
        <v>-4.1733218786714499</v>
      </c>
      <c r="AG2291" s="11">
        <v>1.3141870453164199</v>
      </c>
      <c r="AH2291" s="11">
        <v>1.2052731208313101</v>
      </c>
      <c r="AI2291" s="11">
        <v>1.02651612108864</v>
      </c>
      <c r="AJ2291" s="11">
        <v>0.83743601402618495</v>
      </c>
      <c r="AK2291" s="11">
        <v>0.56553943001904505</v>
      </c>
    </row>
    <row r="2292" spans="1:37" s="11" customFormat="1" hidden="1" x14ac:dyDescent="0.3">
      <c r="A2292" s="11" t="str">
        <f t="shared" si="49"/>
        <v>SDGbaseTRA_RurCUG_v6_3PVAXahydr</v>
      </c>
      <c r="B2292" s="103" t="s">
        <v>220</v>
      </c>
      <c r="C2292" s="104" t="s">
        <v>297</v>
      </c>
      <c r="D2292" s="105" t="s">
        <v>212</v>
      </c>
      <c r="E2292" s="11" t="s">
        <v>46</v>
      </c>
      <c r="F2292" s="11">
        <v>1.0000000000004201</v>
      </c>
      <c r="G2292" s="11">
        <v>2.5992570260888401</v>
      </c>
      <c r="H2292" s="11">
        <v>2.7128630646530598</v>
      </c>
      <c r="I2292" s="11">
        <v>2.69565140929019</v>
      </c>
      <c r="J2292" s="11">
        <v>2.7189135728755001</v>
      </c>
      <c r="K2292" s="11">
        <v>2.7474973443390298</v>
      </c>
      <c r="L2292" s="11">
        <v>2.7794681349486701</v>
      </c>
      <c r="M2292" s="11">
        <v>2.8282519373047998</v>
      </c>
      <c r="N2292" s="11">
        <v>2.8720873877597901</v>
      </c>
      <c r="O2292" s="11">
        <v>3.0866564394246598</v>
      </c>
      <c r="P2292" s="11">
        <v>3.1516102285888898</v>
      </c>
      <c r="Q2292" s="11">
        <v>3.5213921493877298</v>
      </c>
      <c r="R2292" s="11">
        <v>3.5366803968794001</v>
      </c>
      <c r="S2292" s="11">
        <v>3.5565689417771198</v>
      </c>
      <c r="T2292" s="11">
        <v>3.57546833063958</v>
      </c>
      <c r="U2292" s="11">
        <v>3.5962205516208998</v>
      </c>
      <c r="V2292" s="11">
        <v>3.6060137628112701</v>
      </c>
      <c r="W2292" s="11">
        <v>3.6256538501711701</v>
      </c>
      <c r="X2292" s="11">
        <v>-1.41586325315294</v>
      </c>
      <c r="Y2292" s="11">
        <v>-1.4857042538183101</v>
      </c>
      <c r="Z2292" s="11">
        <v>0.85513045756094397</v>
      </c>
      <c r="AA2292" s="11">
        <v>0.49444034746316001</v>
      </c>
      <c r="AB2292" s="11">
        <v>0.42053276483109697</v>
      </c>
      <c r="AC2292" s="11">
        <v>0.53587404020640805</v>
      </c>
      <c r="AD2292" s="11">
        <v>0.75332747528868604</v>
      </c>
      <c r="AE2292" s="11">
        <v>1.0293829425740699</v>
      </c>
      <c r="AF2292" s="11">
        <v>1.3408109262275301</v>
      </c>
      <c r="AG2292" s="11">
        <v>1.75498039616048</v>
      </c>
      <c r="AH2292" s="11">
        <v>1.53876846022946</v>
      </c>
      <c r="AI2292" s="11">
        <v>1.2117375892887901</v>
      </c>
      <c r="AJ2292" s="11">
        <v>0.92247186638223999</v>
      </c>
      <c r="AK2292" s="11">
        <v>0.67084573519891599</v>
      </c>
    </row>
    <row r="2293" spans="1:37" s="11" customFormat="1" hidden="1" x14ac:dyDescent="0.3">
      <c r="A2293" s="11" t="str">
        <f t="shared" si="49"/>
        <v>SDGbaseTRA_RurCUG_v6_3PVAXaammo</v>
      </c>
      <c r="B2293" s="103" t="s">
        <v>220</v>
      </c>
      <c r="C2293" s="104" t="s">
        <v>297</v>
      </c>
      <c r="D2293" s="105" t="s">
        <v>212</v>
      </c>
      <c r="E2293" s="11" t="s">
        <v>47</v>
      </c>
      <c r="F2293" s="11">
        <v>1.00000000000032</v>
      </c>
      <c r="G2293" s="11">
        <v>1.0325010962993799</v>
      </c>
      <c r="H2293" s="11">
        <v>1.0247307991937</v>
      </c>
      <c r="I2293" s="11">
        <v>1.0217449410182899</v>
      </c>
      <c r="J2293" s="11">
        <v>1.0140236110280201</v>
      </c>
      <c r="K2293" s="11">
        <v>1.0130608485379</v>
      </c>
      <c r="L2293" s="11">
        <v>1.0152027898296201</v>
      </c>
      <c r="M2293" s="11">
        <v>1.01878715322354</v>
      </c>
      <c r="N2293" s="11">
        <v>1.01982203572652</v>
      </c>
      <c r="O2293" s="11">
        <v>1.00583307945543</v>
      </c>
      <c r="P2293" s="11">
        <v>1.0057305084296599</v>
      </c>
      <c r="Q2293" s="11">
        <v>1.00822028212774</v>
      </c>
      <c r="R2293" s="11">
        <v>1.0146440310212099</v>
      </c>
      <c r="S2293" s="11">
        <v>1.01944260395362</v>
      </c>
      <c r="T2293" s="11">
        <v>1.0232215211609801</v>
      </c>
      <c r="U2293" s="11">
        <v>1.02876221220575</v>
      </c>
      <c r="V2293" s="11">
        <v>1.0346182553663901</v>
      </c>
      <c r="W2293" s="11">
        <v>1.0388637397065801</v>
      </c>
      <c r="X2293" s="11">
        <v>1.04015449743649</v>
      </c>
      <c r="Y2293" s="11">
        <v>1.0379338839366199</v>
      </c>
      <c r="Z2293" s="11">
        <v>1.0349423891046501</v>
      </c>
      <c r="AA2293" s="11">
        <v>1.02997438038322</v>
      </c>
      <c r="AB2293" s="11">
        <v>1.01064760162759</v>
      </c>
      <c r="AC2293" s="11">
        <v>0.99844404802546605</v>
      </c>
      <c r="AD2293" s="11">
        <v>0.99454720009434805</v>
      </c>
      <c r="AE2293" s="11">
        <v>0.99456499157079903</v>
      </c>
      <c r="AF2293" s="11">
        <v>0.99722628255305001</v>
      </c>
      <c r="AG2293" s="11">
        <v>0.99887669685005298</v>
      </c>
      <c r="AH2293" s="11">
        <v>0.964303534151984</v>
      </c>
      <c r="AI2293" s="11">
        <v>0.93646332422565803</v>
      </c>
      <c r="AJ2293" s="11">
        <v>0.917985464275621</v>
      </c>
      <c r="AK2293" s="11">
        <v>0.90336112788424905</v>
      </c>
    </row>
    <row r="2294" spans="1:37" s="11" customFormat="1" hidden="1" x14ac:dyDescent="0.3">
      <c r="A2294" s="11" t="str">
        <f t="shared" si="49"/>
        <v>SDGbaseTRA_RurCUG_v6_3PVAXabchm</v>
      </c>
      <c r="B2294" s="103" t="s">
        <v>220</v>
      </c>
      <c r="C2294" s="104" t="s">
        <v>297</v>
      </c>
      <c r="D2294" s="105" t="s">
        <v>212</v>
      </c>
      <c r="E2294" s="11" t="s">
        <v>48</v>
      </c>
      <c r="F2294" s="11">
        <v>1.0000000000006499</v>
      </c>
      <c r="G2294" s="11">
        <v>1.2654217550646301</v>
      </c>
      <c r="H2294" s="11">
        <v>1.37223396701346</v>
      </c>
      <c r="I2294" s="11">
        <v>1.3627347043484499</v>
      </c>
      <c r="J2294" s="11">
        <v>1.4151787852679001</v>
      </c>
      <c r="K2294" s="11">
        <v>1.46755800262986</v>
      </c>
      <c r="L2294" s="11">
        <v>1.5200177867765801</v>
      </c>
      <c r="M2294" s="11">
        <v>1.58489515457289</v>
      </c>
      <c r="N2294" s="11">
        <v>1.64373403394383</v>
      </c>
      <c r="O2294" s="11">
        <v>1.92808065601926</v>
      </c>
      <c r="P2294" s="11">
        <v>2.0055402473464699</v>
      </c>
      <c r="Q2294" s="11">
        <v>2.0300969065476999</v>
      </c>
      <c r="R2294" s="11">
        <v>2.04057774420848</v>
      </c>
      <c r="S2294" s="11">
        <v>2.04532808841221</v>
      </c>
      <c r="T2294" s="11">
        <v>2.0553883128503299</v>
      </c>
      <c r="U2294" s="11">
        <v>2.07029941819758</v>
      </c>
      <c r="V2294" s="11">
        <v>2.0665510534906502</v>
      </c>
      <c r="W2294" s="11">
        <v>2.0694866996717001</v>
      </c>
      <c r="X2294" s="11">
        <v>2.0729576184749199</v>
      </c>
      <c r="Y2294" s="11">
        <v>2.02715987175241</v>
      </c>
      <c r="Z2294" s="11">
        <v>1.9636609208070599</v>
      </c>
      <c r="AA2294" s="11">
        <v>1.8830079984969399</v>
      </c>
      <c r="AB2294" s="11">
        <v>1.9343057014457301</v>
      </c>
      <c r="AC2294" s="11">
        <v>1.9758088856545299</v>
      </c>
      <c r="AD2294" s="11">
        <v>2.01439148308779</v>
      </c>
      <c r="AE2294" s="11">
        <v>2.05325910509892</v>
      </c>
      <c r="AF2294" s="11">
        <v>2.1008378658387601</v>
      </c>
      <c r="AG2294" s="11">
        <v>2.1407848266309002</v>
      </c>
      <c r="AH2294" s="11">
        <v>2.07207973542641</v>
      </c>
      <c r="AI2294" s="11">
        <v>1.96129582911279</v>
      </c>
      <c r="AJ2294" s="11">
        <v>1.85682378768979</v>
      </c>
      <c r="AK2294" s="11">
        <v>1.7474694352059199</v>
      </c>
    </row>
    <row r="2295" spans="1:37" s="11" customFormat="1" hidden="1" x14ac:dyDescent="0.3">
      <c r="A2295" s="11" t="str">
        <f t="shared" si="49"/>
        <v>SDGbaseTRA_RurCUG_v6_3PVAXaochm</v>
      </c>
      <c r="B2295" s="103" t="s">
        <v>220</v>
      </c>
      <c r="C2295" s="104" t="s">
        <v>297</v>
      </c>
      <c r="D2295" s="105" t="s">
        <v>212</v>
      </c>
      <c r="E2295" s="11" t="s">
        <v>49</v>
      </c>
      <c r="F2295" s="11">
        <v>1.0000000000001099</v>
      </c>
      <c r="G2295" s="11">
        <v>1.18753955387392</v>
      </c>
      <c r="H2295" s="11">
        <v>1.26642348801001</v>
      </c>
      <c r="I2295" s="11">
        <v>1.2499322741862</v>
      </c>
      <c r="J2295" s="11">
        <v>1.2853293193027899</v>
      </c>
      <c r="K2295" s="11">
        <v>1.3207859327634499</v>
      </c>
      <c r="L2295" s="11">
        <v>1.3553389497914099</v>
      </c>
      <c r="M2295" s="11">
        <v>1.39725056995664</v>
      </c>
      <c r="N2295" s="11">
        <v>1.43728600383913</v>
      </c>
      <c r="O2295" s="11">
        <v>1.68374024994949</v>
      </c>
      <c r="P2295" s="11">
        <v>1.7367980583326901</v>
      </c>
      <c r="Q2295" s="11">
        <v>1.7434961145100301</v>
      </c>
      <c r="R2295" s="11">
        <v>1.73871226808614</v>
      </c>
      <c r="S2295" s="11">
        <v>1.73584670944765</v>
      </c>
      <c r="T2295" s="11">
        <v>1.7396255335542099</v>
      </c>
      <c r="U2295" s="11">
        <v>1.7457096103867</v>
      </c>
      <c r="V2295" s="11">
        <v>1.73643929003901</v>
      </c>
      <c r="W2295" s="11">
        <v>1.73899853244907</v>
      </c>
      <c r="X2295" s="11">
        <v>1.75266252652695</v>
      </c>
      <c r="Y2295" s="11">
        <v>1.73626843963702</v>
      </c>
      <c r="Z2295" s="11">
        <v>1.7108642627608801</v>
      </c>
      <c r="AA2295" s="11">
        <v>1.6913253285162599</v>
      </c>
      <c r="AB2295" s="11">
        <v>1.74885425505963</v>
      </c>
      <c r="AC2295" s="11">
        <v>1.7766499457725899</v>
      </c>
      <c r="AD2295" s="11">
        <v>1.7868956374281999</v>
      </c>
      <c r="AE2295" s="11">
        <v>1.7892661354916299</v>
      </c>
      <c r="AF2295" s="11">
        <v>1.7927009429721199</v>
      </c>
      <c r="AG2295" s="11">
        <v>1.7832672293214</v>
      </c>
      <c r="AH2295" s="11">
        <v>1.7511612130999501</v>
      </c>
      <c r="AI2295" s="11">
        <v>1.68657197817997</v>
      </c>
      <c r="AJ2295" s="11">
        <v>1.62627746121771</v>
      </c>
      <c r="AK2295" s="11">
        <v>1.56408594434633</v>
      </c>
    </row>
    <row r="2296" spans="1:37" s="11" customFormat="1" hidden="1" x14ac:dyDescent="0.3">
      <c r="A2296" s="11" t="str">
        <f t="shared" si="49"/>
        <v>SDGbaseTRA_RurCUG_v6_3PVAXarubb</v>
      </c>
      <c r="B2296" s="103" t="s">
        <v>220</v>
      </c>
      <c r="C2296" s="104" t="s">
        <v>297</v>
      </c>
      <c r="D2296" s="105" t="s">
        <v>212</v>
      </c>
      <c r="E2296" s="11" t="s">
        <v>50</v>
      </c>
      <c r="F2296" s="11">
        <v>1.00000000000001</v>
      </c>
      <c r="G2296" s="11">
        <v>1.01170563001087</v>
      </c>
      <c r="H2296" s="11">
        <v>1.0121638774034201</v>
      </c>
      <c r="I2296" s="11">
        <v>1.0009922799714299</v>
      </c>
      <c r="J2296" s="11">
        <v>0.99879744162906403</v>
      </c>
      <c r="K2296" s="11">
        <v>1.00133448317795</v>
      </c>
      <c r="L2296" s="11">
        <v>1.0051704671212001</v>
      </c>
      <c r="M2296" s="11">
        <v>1.00897514461157</v>
      </c>
      <c r="N2296" s="11">
        <v>1.0117488621769599</v>
      </c>
      <c r="O2296" s="11">
        <v>1.0216480671660699</v>
      </c>
      <c r="P2296" s="11">
        <v>1.02252063506499</v>
      </c>
      <c r="Q2296" s="11">
        <v>1.02095693091663</v>
      </c>
      <c r="R2296" s="11">
        <v>1.0240560449946301</v>
      </c>
      <c r="S2296" s="11">
        <v>1.02496406792452</v>
      </c>
      <c r="T2296" s="11">
        <v>1.0260578610339599</v>
      </c>
      <c r="U2296" s="11">
        <v>1.02909152705181</v>
      </c>
      <c r="V2296" s="11">
        <v>1.0324217966437299</v>
      </c>
      <c r="W2296" s="11">
        <v>1.0335936823621199</v>
      </c>
      <c r="X2296" s="11">
        <v>1.0312866492196</v>
      </c>
      <c r="Y2296" s="11">
        <v>1.02608467398285</v>
      </c>
      <c r="Z2296" s="11">
        <v>1.0206934879449301</v>
      </c>
      <c r="AA2296" s="11">
        <v>1.01397852248224</v>
      </c>
      <c r="AB2296" s="11">
        <v>1.0175591411873399</v>
      </c>
      <c r="AC2296" s="11">
        <v>1.0221379069091201</v>
      </c>
      <c r="AD2296" s="11">
        <v>1.0290009764825401</v>
      </c>
      <c r="AE2296" s="11">
        <v>1.03581608948599</v>
      </c>
      <c r="AF2296" s="11">
        <v>1.0423871995446401</v>
      </c>
      <c r="AG2296" s="11">
        <v>1.0497575388146401</v>
      </c>
      <c r="AH2296" s="11">
        <v>1.0321772075356599</v>
      </c>
      <c r="AI2296" s="11">
        <v>1.01690424157665</v>
      </c>
      <c r="AJ2296" s="11">
        <v>1.00679776959765</v>
      </c>
      <c r="AK2296" s="11">
        <v>0.99793713518874805</v>
      </c>
    </row>
    <row r="2297" spans="1:37" s="11" customFormat="1" hidden="1" x14ac:dyDescent="0.3">
      <c r="A2297" s="11" t="str">
        <f t="shared" si="49"/>
        <v>SDGbaseTRA_RurCUG_v6_3PVAXaplas</v>
      </c>
      <c r="B2297" s="103" t="s">
        <v>220</v>
      </c>
      <c r="C2297" s="104" t="s">
        <v>297</v>
      </c>
      <c r="D2297" s="105" t="s">
        <v>212</v>
      </c>
      <c r="E2297" s="11" t="s">
        <v>51</v>
      </c>
      <c r="F2297" s="11">
        <v>1.00000000000004</v>
      </c>
      <c r="G2297" s="11">
        <v>1.0560374102129799</v>
      </c>
      <c r="H2297" s="11">
        <v>1.0559944814531701</v>
      </c>
      <c r="I2297" s="11">
        <v>1.0506148742503201</v>
      </c>
      <c r="J2297" s="11">
        <v>1.0420782795314101</v>
      </c>
      <c r="K2297" s="11">
        <v>1.04125203061962</v>
      </c>
      <c r="L2297" s="11">
        <v>1.0442146988851799</v>
      </c>
      <c r="M2297" s="11">
        <v>1.0480332980067799</v>
      </c>
      <c r="N2297" s="11">
        <v>1.05026802056463</v>
      </c>
      <c r="O2297" s="11">
        <v>1.0457523635277499</v>
      </c>
      <c r="P2297" s="11">
        <v>1.04711543186468</v>
      </c>
      <c r="Q2297" s="11">
        <v>1.0479550895209</v>
      </c>
      <c r="R2297" s="11">
        <v>1.0519944876335201</v>
      </c>
      <c r="S2297" s="11">
        <v>1.0554403379525299</v>
      </c>
      <c r="T2297" s="11">
        <v>1.05811487017256</v>
      </c>
      <c r="U2297" s="11">
        <v>1.0630913566053899</v>
      </c>
      <c r="V2297" s="11">
        <v>1.0673768100907299</v>
      </c>
      <c r="W2297" s="11">
        <v>1.0700779239107601</v>
      </c>
      <c r="X2297" s="11">
        <v>1.07062755704844</v>
      </c>
      <c r="Y2297" s="11">
        <v>1.0681000901823801</v>
      </c>
      <c r="Z2297" s="11">
        <v>1.0654132574639099</v>
      </c>
      <c r="AA2297" s="11">
        <v>1.0628143385055699</v>
      </c>
      <c r="AB2297" s="11">
        <v>1.0576650820688001</v>
      </c>
      <c r="AC2297" s="11">
        <v>1.0547540541934699</v>
      </c>
      <c r="AD2297" s="11">
        <v>1.05568330974443</v>
      </c>
      <c r="AE2297" s="11">
        <v>1.05775568542732</v>
      </c>
      <c r="AF2297" s="11">
        <v>1.0606327238008</v>
      </c>
      <c r="AG2297" s="11">
        <v>1.0615754033434099</v>
      </c>
      <c r="AH2297" s="11">
        <v>1.02840993009776</v>
      </c>
      <c r="AI2297" s="11">
        <v>1.0024506324358899</v>
      </c>
      <c r="AJ2297" s="11">
        <v>0.98485127430945296</v>
      </c>
      <c r="AK2297" s="11">
        <v>0.97013009830345098</v>
      </c>
    </row>
    <row r="2298" spans="1:37" s="11" customFormat="1" hidden="1" x14ac:dyDescent="0.3">
      <c r="A2298" s="11" t="str">
        <f t="shared" si="49"/>
        <v>SDGbaseTRA_RurCUG_v6_3PVAXanmet</v>
      </c>
      <c r="B2298" s="103" t="s">
        <v>220</v>
      </c>
      <c r="C2298" s="104" t="s">
        <v>297</v>
      </c>
      <c r="D2298" s="105" t="s">
        <v>212</v>
      </c>
      <c r="E2298" s="11" t="s">
        <v>52</v>
      </c>
      <c r="F2298" s="11">
        <v>1</v>
      </c>
      <c r="G2298" s="11">
        <v>1.0799828485924601</v>
      </c>
      <c r="H2298" s="11">
        <v>1.07038761691861</v>
      </c>
      <c r="I2298" s="11">
        <v>1.0805809781661</v>
      </c>
      <c r="J2298" s="11">
        <v>1.0647635876981101</v>
      </c>
      <c r="K2298" s="11">
        <v>1.0588154909691501</v>
      </c>
      <c r="L2298" s="11">
        <v>1.0573234452810301</v>
      </c>
      <c r="M2298" s="11">
        <v>1.0586894559943001</v>
      </c>
      <c r="N2298" s="11">
        <v>1.05927446683999</v>
      </c>
      <c r="O2298" s="11">
        <v>1.0611014455789201</v>
      </c>
      <c r="P2298" s="11">
        <v>1.0615855157441001</v>
      </c>
      <c r="Q2298" s="11">
        <v>1.0606935625053799</v>
      </c>
      <c r="R2298" s="11">
        <v>1.0431490180635401</v>
      </c>
      <c r="S2298" s="11">
        <v>1.05222061460161</v>
      </c>
      <c r="T2298" s="11">
        <v>1.0591929012086201</v>
      </c>
      <c r="U2298" s="11">
        <v>1.06701622171296</v>
      </c>
      <c r="V2298" s="11">
        <v>1.0747586750865401</v>
      </c>
      <c r="W2298" s="11">
        <v>1.0795746000452899</v>
      </c>
      <c r="X2298" s="11">
        <v>1.0800944025160999</v>
      </c>
      <c r="Y2298" s="11">
        <v>1.0788595154193401</v>
      </c>
      <c r="Z2298" s="11">
        <v>1.07756415980617</v>
      </c>
      <c r="AA2298" s="11">
        <v>1.0755298417525101</v>
      </c>
      <c r="AB2298" s="11">
        <v>1.0707436752430399</v>
      </c>
      <c r="AC2298" s="11">
        <v>1.0690276538658801</v>
      </c>
      <c r="AD2298" s="11">
        <v>1.07194972513616</v>
      </c>
      <c r="AE2298" s="11">
        <v>1.07587430362309</v>
      </c>
      <c r="AF2298" s="11">
        <v>1.08029278740021</v>
      </c>
      <c r="AG2298" s="11">
        <v>1.0816545241511699</v>
      </c>
      <c r="AH2298" s="11">
        <v>1.0576397206121499</v>
      </c>
      <c r="AI2298" s="11">
        <v>1.03857434165943</v>
      </c>
      <c r="AJ2298" s="11">
        <v>1.02703710891072</v>
      </c>
      <c r="AK2298" s="11">
        <v>1.01731191105972</v>
      </c>
    </row>
    <row r="2299" spans="1:37" s="11" customFormat="1" hidden="1" x14ac:dyDescent="0.3">
      <c r="A2299" s="11" t="str">
        <f t="shared" si="49"/>
        <v>SDGbaseTRA_RurCUG_v6_3PVAXairon</v>
      </c>
      <c r="B2299" s="103" t="s">
        <v>220</v>
      </c>
      <c r="C2299" s="104" t="s">
        <v>297</v>
      </c>
      <c r="D2299" s="105" t="s">
        <v>212</v>
      </c>
      <c r="E2299" s="11" t="s">
        <v>53</v>
      </c>
      <c r="F2299" s="11">
        <v>1.00000000000005</v>
      </c>
      <c r="G2299" s="11">
        <v>1.2022869916024801</v>
      </c>
      <c r="H2299" s="11">
        <v>1.17498537786594</v>
      </c>
      <c r="I2299" s="11">
        <v>1.1600505365121101</v>
      </c>
      <c r="J2299" s="11">
        <v>1.1405182222352399</v>
      </c>
      <c r="K2299" s="11">
        <v>1.13331813120449</v>
      </c>
      <c r="L2299" s="11">
        <v>1.13241411567507</v>
      </c>
      <c r="M2299" s="11">
        <v>1.13608678150438</v>
      </c>
      <c r="N2299" s="11">
        <v>1.13743829923928</v>
      </c>
      <c r="O2299" s="11">
        <v>1.1390686201246201</v>
      </c>
      <c r="P2299" s="11">
        <v>1.13944306776893</v>
      </c>
      <c r="Q2299" s="11">
        <v>1.1376470410680299</v>
      </c>
      <c r="R2299" s="11">
        <v>1.1314865860424199</v>
      </c>
      <c r="S2299" s="11">
        <v>1.1354793655452899</v>
      </c>
      <c r="T2299" s="11">
        <v>1.1388480348035099</v>
      </c>
      <c r="U2299" s="11">
        <v>1.1447697609787899</v>
      </c>
      <c r="V2299" s="11">
        <v>1.153196757848</v>
      </c>
      <c r="W2299" s="11">
        <v>1.15723781861458</v>
      </c>
      <c r="X2299" s="11">
        <v>1.15576876667561</v>
      </c>
      <c r="Y2299" s="11">
        <v>1.1540467732309101</v>
      </c>
      <c r="Z2299" s="11">
        <v>1.1511755729328801</v>
      </c>
      <c r="AA2299" s="11">
        <v>1.149452675049</v>
      </c>
      <c r="AB2299" s="11">
        <v>1.1347367350044999</v>
      </c>
      <c r="AC2299" s="11">
        <v>1.1310812528512599</v>
      </c>
      <c r="AD2299" s="11">
        <v>1.13642155085778</v>
      </c>
      <c r="AE2299" s="11">
        <v>1.1435758361455099</v>
      </c>
      <c r="AF2299" s="11">
        <v>1.15085565493778</v>
      </c>
      <c r="AG2299" s="11">
        <v>1.1551204486036499</v>
      </c>
      <c r="AH2299" s="11">
        <v>1.11691869005291</v>
      </c>
      <c r="AI2299" s="11">
        <v>1.09109317915478</v>
      </c>
      <c r="AJ2299" s="11">
        <v>1.0760648084231199</v>
      </c>
      <c r="AK2299" s="11">
        <v>1.06458506049479</v>
      </c>
    </row>
    <row r="2300" spans="1:37" s="11" customFormat="1" hidden="1" x14ac:dyDescent="0.3">
      <c r="A2300" s="11" t="str">
        <f t="shared" si="49"/>
        <v>SDGbaseTRA_RurCUG_v6_3PVAXanfrm</v>
      </c>
      <c r="B2300" s="103" t="s">
        <v>220</v>
      </c>
      <c r="C2300" s="104" t="s">
        <v>297</v>
      </c>
      <c r="D2300" s="105" t="s">
        <v>212</v>
      </c>
      <c r="E2300" s="11" t="s">
        <v>54</v>
      </c>
      <c r="F2300" s="11">
        <v>0.99999999999998002</v>
      </c>
      <c r="G2300" s="11">
        <v>1.1652294357325299</v>
      </c>
      <c r="H2300" s="11">
        <v>1.1074943061948099</v>
      </c>
      <c r="I2300" s="11">
        <v>1.06633038905835</v>
      </c>
      <c r="J2300" s="11">
        <v>1.0495948147277301</v>
      </c>
      <c r="K2300" s="11">
        <v>1.0544631691049</v>
      </c>
      <c r="L2300" s="11">
        <v>1.07490372717908</v>
      </c>
      <c r="M2300" s="11">
        <v>1.12743944941798</v>
      </c>
      <c r="N2300" s="11">
        <v>1.1543279883956401</v>
      </c>
      <c r="O2300" s="11">
        <v>1.2455819528932699</v>
      </c>
      <c r="P2300" s="11">
        <v>1.2428310990326099</v>
      </c>
      <c r="Q2300" s="11">
        <v>1.21263930283247</v>
      </c>
      <c r="R2300" s="11">
        <v>1.17278528010424</v>
      </c>
      <c r="S2300" s="11">
        <v>1.15914290136984</v>
      </c>
      <c r="T2300" s="11">
        <v>1.15208598256836</v>
      </c>
      <c r="U2300" s="11">
        <v>1.1558569181403699</v>
      </c>
      <c r="V2300" s="11">
        <v>1.1907787875874201</v>
      </c>
      <c r="W2300" s="11">
        <v>1.1992700128707601</v>
      </c>
      <c r="X2300" s="11">
        <v>1.1668744702160001</v>
      </c>
      <c r="Y2300" s="11">
        <v>1.15708253168297</v>
      </c>
      <c r="Z2300" s="11">
        <v>1.1397472609361601</v>
      </c>
      <c r="AA2300" s="11">
        <v>1.1339186778791801</v>
      </c>
      <c r="AB2300" s="11">
        <v>1.02158470497301</v>
      </c>
      <c r="AC2300" s="11">
        <v>1.0001476204786099</v>
      </c>
      <c r="AD2300" s="11">
        <v>1.0303504061253299</v>
      </c>
      <c r="AE2300" s="11">
        <v>1.0699059571346401</v>
      </c>
      <c r="AF2300" s="11">
        <v>1.1086519562385</v>
      </c>
      <c r="AG2300" s="11">
        <v>1.1362924442590301</v>
      </c>
      <c r="AH2300" s="11">
        <v>1.0160364660315799</v>
      </c>
      <c r="AI2300" s="11">
        <v>0.94692159819884503</v>
      </c>
      <c r="AJ2300" s="11">
        <v>0.92197309071788902</v>
      </c>
      <c r="AK2300" s="11">
        <v>0.90790755205197704</v>
      </c>
    </row>
    <row r="2301" spans="1:37" s="11" customFormat="1" hidden="1" x14ac:dyDescent="0.3">
      <c r="A2301" s="11" t="str">
        <f t="shared" si="49"/>
        <v>SDGbaseTRA_RurCUG_v6_3PVAXametp</v>
      </c>
      <c r="B2301" s="103" t="s">
        <v>220</v>
      </c>
      <c r="C2301" s="104" t="s">
        <v>297</v>
      </c>
      <c r="D2301" s="105" t="s">
        <v>212</v>
      </c>
      <c r="E2301" s="11" t="s">
        <v>55</v>
      </c>
      <c r="F2301" s="11">
        <v>1.00000000000003</v>
      </c>
      <c r="G2301" s="11">
        <v>1.1935480277491499</v>
      </c>
      <c r="H2301" s="11">
        <v>1.1877878160289399</v>
      </c>
      <c r="I2301" s="11">
        <v>1.1802835073431299</v>
      </c>
      <c r="J2301" s="11">
        <v>1.16859644822278</v>
      </c>
      <c r="K2301" s="11">
        <v>1.16664295102445</v>
      </c>
      <c r="L2301" s="11">
        <v>1.1695857445016</v>
      </c>
      <c r="M2301" s="11">
        <v>1.17392116114755</v>
      </c>
      <c r="N2301" s="11">
        <v>1.1765369074267999</v>
      </c>
      <c r="O2301" s="11">
        <v>1.1732528734349299</v>
      </c>
      <c r="P2301" s="11">
        <v>1.1744353913485099</v>
      </c>
      <c r="Q2301" s="11">
        <v>1.1746246533332501</v>
      </c>
      <c r="R2301" s="11">
        <v>1.1761486834402599</v>
      </c>
      <c r="S2301" s="11">
        <v>1.1801882346286201</v>
      </c>
      <c r="T2301" s="11">
        <v>1.1833056509367801</v>
      </c>
      <c r="U2301" s="11">
        <v>1.18901891816714</v>
      </c>
      <c r="V2301" s="11">
        <v>1.19435223265638</v>
      </c>
      <c r="W2301" s="11">
        <v>1.1971403591015599</v>
      </c>
      <c r="X2301" s="11">
        <v>1.19663872438292</v>
      </c>
      <c r="Y2301" s="11">
        <v>1.19415296097236</v>
      </c>
      <c r="Z2301" s="11">
        <v>1.19162414374291</v>
      </c>
      <c r="AA2301" s="11">
        <v>1.18921145111618</v>
      </c>
      <c r="AB2301" s="11">
        <v>1.1838717247101</v>
      </c>
      <c r="AC2301" s="11">
        <v>1.18100968790227</v>
      </c>
      <c r="AD2301" s="11">
        <v>1.1825771360889199</v>
      </c>
      <c r="AE2301" s="11">
        <v>1.18520879492508</v>
      </c>
      <c r="AF2301" s="11">
        <v>1.18844726390546</v>
      </c>
      <c r="AG2301" s="11">
        <v>1.1893937492492399</v>
      </c>
      <c r="AH2301" s="11">
        <v>1.15191209306048</v>
      </c>
      <c r="AI2301" s="11">
        <v>1.1228909556071101</v>
      </c>
      <c r="AJ2301" s="11">
        <v>1.1038920159176899</v>
      </c>
      <c r="AK2301" s="11">
        <v>1.08808014770104</v>
      </c>
    </row>
    <row r="2302" spans="1:37" s="11" customFormat="1" hidden="1" x14ac:dyDescent="0.3">
      <c r="A2302" s="11" t="str">
        <f t="shared" si="49"/>
        <v>SDGbaseTRA_RurCUG_v6_3PVAXamach</v>
      </c>
      <c r="B2302" s="103" t="s">
        <v>220</v>
      </c>
      <c r="C2302" s="104" t="s">
        <v>297</v>
      </c>
      <c r="D2302" s="105" t="s">
        <v>212</v>
      </c>
      <c r="E2302" s="11" t="s">
        <v>56</v>
      </c>
      <c r="F2302" s="11">
        <v>1.00000000000004</v>
      </c>
      <c r="G2302" s="11">
        <v>1.17651031877711</v>
      </c>
      <c r="H2302" s="11">
        <v>1.1653120012979701</v>
      </c>
      <c r="I2302" s="11">
        <v>1.17018773548983</v>
      </c>
      <c r="J2302" s="11">
        <v>1.1515330171243401</v>
      </c>
      <c r="K2302" s="11">
        <v>1.14447762381597</v>
      </c>
      <c r="L2302" s="11">
        <v>1.14363681547483</v>
      </c>
      <c r="M2302" s="11">
        <v>1.1470850388777201</v>
      </c>
      <c r="N2302" s="11">
        <v>1.1479339604549901</v>
      </c>
      <c r="O2302" s="11">
        <v>1.1494849131809499</v>
      </c>
      <c r="P2302" s="11">
        <v>1.14883841365593</v>
      </c>
      <c r="Q2302" s="11">
        <v>1.14658627662209</v>
      </c>
      <c r="R2302" s="11">
        <v>1.1297222975902199</v>
      </c>
      <c r="S2302" s="11">
        <v>1.1364976022921001</v>
      </c>
      <c r="T2302" s="11">
        <v>1.1421527947005099</v>
      </c>
      <c r="U2302" s="11">
        <v>1.1497439189657599</v>
      </c>
      <c r="V2302" s="11">
        <v>1.1584194656415301</v>
      </c>
      <c r="W2302" s="11">
        <v>1.16243104062473</v>
      </c>
      <c r="X2302" s="11">
        <v>1.1607310865865399</v>
      </c>
      <c r="Y2302" s="11">
        <v>1.16002301505353</v>
      </c>
      <c r="Z2302" s="11">
        <v>1.15843356873611</v>
      </c>
      <c r="AA2302" s="11">
        <v>1.1571498011393999</v>
      </c>
      <c r="AB2302" s="11">
        <v>1.14662908976836</v>
      </c>
      <c r="AC2302" s="11">
        <v>1.1437265368441101</v>
      </c>
      <c r="AD2302" s="11">
        <v>1.14921707229996</v>
      </c>
      <c r="AE2302" s="11">
        <v>1.1560837918420701</v>
      </c>
      <c r="AF2302" s="11">
        <v>1.1629094047224899</v>
      </c>
      <c r="AG2302" s="11">
        <v>1.1659790874556399</v>
      </c>
      <c r="AH2302" s="11">
        <v>1.1280804375884499</v>
      </c>
      <c r="AI2302" s="11">
        <v>1.0994354304935201</v>
      </c>
      <c r="AJ2302" s="11">
        <v>1.0827941442569</v>
      </c>
      <c r="AK2302" s="11">
        <v>1.06965221464948</v>
      </c>
    </row>
    <row r="2303" spans="1:37" s="11" customFormat="1" hidden="1" x14ac:dyDescent="0.3">
      <c r="A2303" s="11" t="str">
        <f t="shared" si="49"/>
        <v>SDGbaseTRA_RurCUG_v6_3PVAXafcel</v>
      </c>
      <c r="B2303" s="103" t="s">
        <v>220</v>
      </c>
      <c r="C2303" s="104" t="s">
        <v>297</v>
      </c>
      <c r="D2303" s="105" t="s">
        <v>212</v>
      </c>
      <c r="E2303" s="11" t="s">
        <v>57</v>
      </c>
      <c r="F2303" s="11">
        <v>0.99999999999979095</v>
      </c>
      <c r="G2303" s="11">
        <v>1.00237249385205</v>
      </c>
      <c r="H2303" s="11">
        <v>1.0083443873559801</v>
      </c>
      <c r="I2303" s="11">
        <v>0.96788284059451102</v>
      </c>
      <c r="J2303" s="11">
        <v>0.96276655904146802</v>
      </c>
      <c r="K2303" s="11">
        <v>0.96631158534593697</v>
      </c>
      <c r="L2303" s="11">
        <v>0.98157662905114296</v>
      </c>
      <c r="M2303" s="11">
        <v>1.0243719684779</v>
      </c>
      <c r="N2303" s="11">
        <v>1.05644862125186</v>
      </c>
      <c r="O2303" s="11">
        <v>1.20059993522682</v>
      </c>
      <c r="P2303" s="11">
        <v>1.23819783368161</v>
      </c>
      <c r="Q2303" s="11">
        <v>1.24559399882363</v>
      </c>
      <c r="R2303" s="11">
        <v>1.2412645428115601</v>
      </c>
      <c r="S2303" s="11">
        <v>1.23966502792013</v>
      </c>
      <c r="T2303" s="11">
        <v>1.24120653430725</v>
      </c>
      <c r="U2303" s="11">
        <v>1.2460937929992999</v>
      </c>
      <c r="V2303" s="11">
        <v>1.26889025016681</v>
      </c>
      <c r="W2303" s="11">
        <v>1.2771547890574599</v>
      </c>
      <c r="X2303" s="11">
        <v>1.25137017982537</v>
      </c>
      <c r="Y2303" s="11">
        <v>1.2431370548782401</v>
      </c>
      <c r="Z2303" s="11">
        <v>1.2283176037010499</v>
      </c>
      <c r="AA2303" s="11">
        <v>1.22155642498162</v>
      </c>
      <c r="AB2303" s="11">
        <v>1.1783106260009599</v>
      </c>
      <c r="AC2303" s="11">
        <v>1.1542325625764001</v>
      </c>
      <c r="AD2303" s="11">
        <v>1.15816841517507</v>
      </c>
      <c r="AE2303" s="11">
        <v>1.16656484791374</v>
      </c>
      <c r="AF2303" s="11">
        <v>1.1777206852054201</v>
      </c>
      <c r="AG2303" s="11">
        <v>1.18681864074322</v>
      </c>
      <c r="AH2303" s="11">
        <v>1.10816098276201</v>
      </c>
      <c r="AI2303" s="11">
        <v>1.01662881562231</v>
      </c>
      <c r="AJ2303" s="11">
        <v>0.96577965493177798</v>
      </c>
      <c r="AK2303" s="11">
        <v>0.92192750170285398</v>
      </c>
    </row>
    <row r="2304" spans="1:37" s="11" customFormat="1" hidden="1" x14ac:dyDescent="0.3">
      <c r="A2304" s="11" t="str">
        <f t="shared" si="49"/>
        <v>SDGbaseTRA_RurCUG_v6_3PVAXaelct</v>
      </c>
      <c r="B2304" s="103" t="s">
        <v>220</v>
      </c>
      <c r="C2304" s="104" t="s">
        <v>297</v>
      </c>
      <c r="D2304" s="105" t="s">
        <v>212</v>
      </c>
      <c r="E2304" s="11" t="s">
        <v>58</v>
      </c>
      <c r="F2304" s="11">
        <v>0.999999999999857</v>
      </c>
      <c r="G2304" s="11">
        <v>1.00439195131436</v>
      </c>
      <c r="H2304" s="11">
        <v>1.01105259705243</v>
      </c>
      <c r="I2304" s="11">
        <v>0.97416620849973901</v>
      </c>
      <c r="J2304" s="11">
        <v>0.96974506881158895</v>
      </c>
      <c r="K2304" s="11">
        <v>0.97330950516358905</v>
      </c>
      <c r="L2304" s="11">
        <v>0.98758849164581197</v>
      </c>
      <c r="M2304" s="11">
        <v>1.02713229371362</v>
      </c>
      <c r="N2304" s="11">
        <v>1.05686227804516</v>
      </c>
      <c r="O2304" s="11">
        <v>1.1911758339902301</v>
      </c>
      <c r="P2304" s="11">
        <v>1.22623447210421</v>
      </c>
      <c r="Q2304" s="11">
        <v>1.23321443621768</v>
      </c>
      <c r="R2304" s="11">
        <v>1.22906160583317</v>
      </c>
      <c r="S2304" s="11">
        <v>1.2277745505284301</v>
      </c>
      <c r="T2304" s="11">
        <v>1.22941626322734</v>
      </c>
      <c r="U2304" s="11">
        <v>1.23409637941996</v>
      </c>
      <c r="V2304" s="11">
        <v>1.2548351379704801</v>
      </c>
      <c r="W2304" s="11">
        <v>1.2625120140195301</v>
      </c>
      <c r="X2304" s="11">
        <v>1.2394102205395201</v>
      </c>
      <c r="Y2304" s="11">
        <v>1.2319612267811699</v>
      </c>
      <c r="Z2304" s="11">
        <v>1.2183847174373801</v>
      </c>
      <c r="AA2304" s="11">
        <v>1.21239126825882</v>
      </c>
      <c r="AB2304" s="11">
        <v>1.17378357246042</v>
      </c>
      <c r="AC2304" s="11">
        <v>1.1522260438930001</v>
      </c>
      <c r="AD2304" s="11">
        <v>1.15591915928585</v>
      </c>
      <c r="AE2304" s="11">
        <v>1.1635213000957101</v>
      </c>
      <c r="AF2304" s="11">
        <v>1.17359741247053</v>
      </c>
      <c r="AG2304" s="11">
        <v>1.1817301469317201</v>
      </c>
      <c r="AH2304" s="11">
        <v>1.1097572072336299</v>
      </c>
      <c r="AI2304" s="11">
        <v>1.0256536793997</v>
      </c>
      <c r="AJ2304" s="11">
        <v>0.97876338238901295</v>
      </c>
      <c r="AK2304" s="11">
        <v>0.93826961741998205</v>
      </c>
    </row>
    <row r="2305" spans="1:37" s="11" customFormat="1" hidden="1" x14ac:dyDescent="0.3">
      <c r="A2305" s="11" t="str">
        <f t="shared" si="49"/>
        <v>SDGbaseTRA_RurCUG_v6_3PVAXaemch</v>
      </c>
      <c r="B2305" s="103" t="s">
        <v>220</v>
      </c>
      <c r="C2305" s="104" t="s">
        <v>297</v>
      </c>
      <c r="D2305" s="105" t="s">
        <v>212</v>
      </c>
      <c r="E2305" s="11" t="s">
        <v>59</v>
      </c>
      <c r="F2305" s="11">
        <v>1.00000000000003</v>
      </c>
      <c r="G2305" s="11">
        <v>1.1864482643363601</v>
      </c>
      <c r="H2305" s="11">
        <v>1.1903920537935599</v>
      </c>
      <c r="I2305" s="11">
        <v>1.18518971077283</v>
      </c>
      <c r="J2305" s="11">
        <v>1.1755501858792301</v>
      </c>
      <c r="K2305" s="11">
        <v>1.17470253775058</v>
      </c>
      <c r="L2305" s="11">
        <v>1.1784078848788799</v>
      </c>
      <c r="M2305" s="11">
        <v>1.1832219452827899</v>
      </c>
      <c r="N2305" s="11">
        <v>1.18600318680206</v>
      </c>
      <c r="O2305" s="11">
        <v>1.18018059600168</v>
      </c>
      <c r="P2305" s="11">
        <v>1.18202853474383</v>
      </c>
      <c r="Q2305" s="11">
        <v>1.1832409846024901</v>
      </c>
      <c r="R2305" s="11">
        <v>1.1887413914123</v>
      </c>
      <c r="S2305" s="11">
        <v>1.1923032929069499</v>
      </c>
      <c r="T2305" s="11">
        <v>1.1950926154741299</v>
      </c>
      <c r="U2305" s="11">
        <v>1.2008210018529</v>
      </c>
      <c r="V2305" s="11">
        <v>1.20575828548436</v>
      </c>
      <c r="W2305" s="11">
        <v>1.2088109276146599</v>
      </c>
      <c r="X2305" s="11">
        <v>1.2091652094633401</v>
      </c>
      <c r="Y2305" s="11">
        <v>1.2061260917842</v>
      </c>
      <c r="Z2305" s="11">
        <v>1.20298340509159</v>
      </c>
      <c r="AA2305" s="11">
        <v>1.1999194255892101</v>
      </c>
      <c r="AB2305" s="11">
        <v>1.1936485254562299</v>
      </c>
      <c r="AC2305" s="11">
        <v>1.19033453426693</v>
      </c>
      <c r="AD2305" s="11">
        <v>1.19175003960788</v>
      </c>
      <c r="AE2305" s="11">
        <v>1.1944036183628699</v>
      </c>
      <c r="AF2305" s="11">
        <v>1.1978901028228</v>
      </c>
      <c r="AG2305" s="11">
        <v>1.1992361166944701</v>
      </c>
      <c r="AH2305" s="11">
        <v>1.15889662509742</v>
      </c>
      <c r="AI2305" s="11">
        <v>1.1267452488006</v>
      </c>
      <c r="AJ2305" s="11">
        <v>1.1048580020622201</v>
      </c>
      <c r="AK2305" s="11">
        <v>1.0863601156998199</v>
      </c>
    </row>
    <row r="2306" spans="1:37" s="11" customFormat="1" hidden="1" x14ac:dyDescent="0.3">
      <c r="A2306" s="11" t="str">
        <f t="shared" si="49"/>
        <v>SDGbaseTRA_RurCUG_v6_3PVAXasequ</v>
      </c>
      <c r="B2306" s="103" t="s">
        <v>220</v>
      </c>
      <c r="C2306" s="104" t="s">
        <v>297</v>
      </c>
      <c r="D2306" s="105" t="s">
        <v>212</v>
      </c>
      <c r="E2306" s="11" t="s">
        <v>60</v>
      </c>
      <c r="F2306" s="11">
        <v>1</v>
      </c>
      <c r="G2306" s="11">
        <v>1.19867470949897</v>
      </c>
      <c r="H2306" s="11">
        <v>1.17092902761655</v>
      </c>
      <c r="I2306" s="11">
        <v>1.1567081542042199</v>
      </c>
      <c r="J2306" s="11">
        <v>1.13477994764024</v>
      </c>
      <c r="K2306" s="11">
        <v>1.12618658723323</v>
      </c>
      <c r="L2306" s="11">
        <v>1.1251143557718</v>
      </c>
      <c r="M2306" s="11">
        <v>1.1336671275960299</v>
      </c>
      <c r="N2306" s="11">
        <v>1.1357456231349901</v>
      </c>
      <c r="O2306" s="11">
        <v>1.14445063032248</v>
      </c>
      <c r="P2306" s="11">
        <v>1.14213039733063</v>
      </c>
      <c r="Q2306" s="11">
        <v>1.13770115276505</v>
      </c>
      <c r="R2306" s="11">
        <v>1.1266973059819001</v>
      </c>
      <c r="S2306" s="11">
        <v>1.12947182109904</v>
      </c>
      <c r="T2306" s="11">
        <v>1.13279015975598</v>
      </c>
      <c r="U2306" s="11">
        <v>1.13833860569474</v>
      </c>
      <c r="V2306" s="11">
        <v>1.1439352139135901</v>
      </c>
      <c r="W2306" s="11">
        <v>1.1477531491589901</v>
      </c>
      <c r="X2306" s="11">
        <v>1.1493158770138601</v>
      </c>
      <c r="Y2306" s="11">
        <v>1.1483321973663301</v>
      </c>
      <c r="Z2306" s="11">
        <v>1.14591815822798</v>
      </c>
      <c r="AA2306" s="11">
        <v>1.1446603835279101</v>
      </c>
      <c r="AB2306" s="11">
        <v>1.11788339398023</v>
      </c>
      <c r="AC2306" s="11">
        <v>1.10990760148229</v>
      </c>
      <c r="AD2306" s="11">
        <v>1.1188694526239</v>
      </c>
      <c r="AE2306" s="11">
        <v>1.1300427993144899</v>
      </c>
      <c r="AF2306" s="11">
        <v>1.1407668273296601</v>
      </c>
      <c r="AG2306" s="11">
        <v>1.1468331582285101</v>
      </c>
      <c r="AH2306" s="11">
        <v>1.0975072293611801</v>
      </c>
      <c r="AI2306" s="11">
        <v>1.05949307716833</v>
      </c>
      <c r="AJ2306" s="11">
        <v>1.0415234446160599</v>
      </c>
      <c r="AK2306" s="11">
        <v>1.0288731958595501</v>
      </c>
    </row>
    <row r="2307" spans="1:37" s="11" customFormat="1" hidden="1" x14ac:dyDescent="0.3">
      <c r="A2307" s="11" t="str">
        <f t="shared" si="49"/>
        <v>SDGbaseTRA_RurCUG_v6_3PVAXavehi</v>
      </c>
      <c r="B2307" s="103" t="s">
        <v>220</v>
      </c>
      <c r="C2307" s="104" t="s">
        <v>297</v>
      </c>
      <c r="D2307" s="105" t="s">
        <v>212</v>
      </c>
      <c r="E2307" s="11" t="s">
        <v>61</v>
      </c>
      <c r="F2307" s="11">
        <v>1.00000000000003</v>
      </c>
      <c r="G2307" s="11">
        <v>1.1848900940187499</v>
      </c>
      <c r="H2307" s="11">
        <v>1.1781665924884399</v>
      </c>
      <c r="I2307" s="11">
        <v>1.1651499951511</v>
      </c>
      <c r="J2307" s="11">
        <v>1.15357704910238</v>
      </c>
      <c r="K2307" s="11">
        <v>1.1515191249766199</v>
      </c>
      <c r="L2307" s="11">
        <v>1.15427490334156</v>
      </c>
      <c r="M2307" s="11">
        <v>1.16016482071802</v>
      </c>
      <c r="N2307" s="11">
        <v>1.1632340126679299</v>
      </c>
      <c r="O2307" s="11">
        <v>1.1606670333684801</v>
      </c>
      <c r="P2307" s="11">
        <v>1.1623740121839501</v>
      </c>
      <c r="Q2307" s="11">
        <v>1.16323820318183</v>
      </c>
      <c r="R2307" s="11">
        <v>1.1671529227363899</v>
      </c>
      <c r="S2307" s="11">
        <v>1.17062434031478</v>
      </c>
      <c r="T2307" s="11">
        <v>1.1734878173644301</v>
      </c>
      <c r="U2307" s="11">
        <v>1.1791090546493701</v>
      </c>
      <c r="V2307" s="11">
        <v>1.1853372171495</v>
      </c>
      <c r="W2307" s="11">
        <v>1.18854932461505</v>
      </c>
      <c r="X2307" s="11">
        <v>1.1874101231637599</v>
      </c>
      <c r="Y2307" s="11">
        <v>1.17937608442679</v>
      </c>
      <c r="Z2307" s="11">
        <v>1.17258367272598</v>
      </c>
      <c r="AA2307" s="11">
        <v>1.1667326811651999</v>
      </c>
      <c r="AB2307" s="11">
        <v>1.15704825344852</v>
      </c>
      <c r="AC2307" s="11">
        <v>1.15410854327585</v>
      </c>
      <c r="AD2307" s="11">
        <v>1.15893417336532</v>
      </c>
      <c r="AE2307" s="11">
        <v>1.16536829072704</v>
      </c>
      <c r="AF2307" s="11">
        <v>1.1722189295183301</v>
      </c>
      <c r="AG2307" s="11">
        <v>1.17727982139826</v>
      </c>
      <c r="AH2307" s="11">
        <v>1.13910806195422</v>
      </c>
      <c r="AI2307" s="11">
        <v>1.1076263878475101</v>
      </c>
      <c r="AJ2307" s="11">
        <v>1.0884315747561299</v>
      </c>
      <c r="AK2307" s="11">
        <v>1.07306749691926</v>
      </c>
    </row>
    <row r="2308" spans="1:37" s="11" customFormat="1" hidden="1" x14ac:dyDescent="0.3">
      <c r="A2308" s="11" t="str">
        <f t="shared" si="49"/>
        <v>SDGbaseTRA_RurCUG_v6_3PVAXatequ</v>
      </c>
      <c r="B2308" s="103" t="s">
        <v>220</v>
      </c>
      <c r="C2308" s="104" t="s">
        <v>297</v>
      </c>
      <c r="D2308" s="105" t="s">
        <v>212</v>
      </c>
      <c r="E2308" s="11" t="s">
        <v>62</v>
      </c>
      <c r="F2308" s="11">
        <v>1</v>
      </c>
      <c r="G2308" s="11">
        <v>1.1796246704775399</v>
      </c>
      <c r="H2308" s="11">
        <v>1.17471118409805</v>
      </c>
      <c r="I2308" s="11">
        <v>1.16660525277931</v>
      </c>
      <c r="J2308" s="11">
        <v>1.1537262557974901</v>
      </c>
      <c r="K2308" s="11">
        <v>1.1509597219629299</v>
      </c>
      <c r="L2308" s="11">
        <v>1.15404488721829</v>
      </c>
      <c r="M2308" s="11">
        <v>1.1623463832790499</v>
      </c>
      <c r="N2308" s="11">
        <v>1.1666425853576601</v>
      </c>
      <c r="O2308" s="11">
        <v>1.17649206327445</v>
      </c>
      <c r="P2308" s="11">
        <v>1.17697759401841</v>
      </c>
      <c r="Q2308" s="11">
        <v>1.1735785901151401</v>
      </c>
      <c r="R2308" s="11">
        <v>1.16638748636211</v>
      </c>
      <c r="S2308" s="11">
        <v>1.1675927401627999</v>
      </c>
      <c r="T2308" s="11">
        <v>1.16941946435166</v>
      </c>
      <c r="U2308" s="11">
        <v>1.17434968998758</v>
      </c>
      <c r="V2308" s="11">
        <v>1.1800464690100001</v>
      </c>
      <c r="W2308" s="11">
        <v>1.1823184948419001</v>
      </c>
      <c r="X2308" s="11">
        <v>1.17978590739462</v>
      </c>
      <c r="Y2308" s="11">
        <v>1.17687240381975</v>
      </c>
      <c r="Z2308" s="11">
        <v>1.17316062638143</v>
      </c>
      <c r="AA2308" s="11">
        <v>1.1707714340798701</v>
      </c>
      <c r="AB2308" s="11">
        <v>1.1546551971318899</v>
      </c>
      <c r="AC2308" s="11">
        <v>1.1490273642945501</v>
      </c>
      <c r="AD2308" s="11">
        <v>1.15374366322497</v>
      </c>
      <c r="AE2308" s="11">
        <v>1.16020856169465</v>
      </c>
      <c r="AF2308" s="11">
        <v>1.1669022238732401</v>
      </c>
      <c r="AG2308" s="11">
        <v>1.1695040781894299</v>
      </c>
      <c r="AH2308" s="11">
        <v>1.12226516108893</v>
      </c>
      <c r="AI2308" s="11">
        <v>1.0856402162543299</v>
      </c>
      <c r="AJ2308" s="11">
        <v>1.06415487651109</v>
      </c>
      <c r="AK2308" s="11">
        <v>1.04708203141523</v>
      </c>
    </row>
    <row r="2309" spans="1:37" s="11" customFormat="1" hidden="1" x14ac:dyDescent="0.3">
      <c r="A2309" s="11" t="str">
        <f t="shared" si="49"/>
        <v>SDGbaseTRA_RurCUG_v6_3PVAXafurn</v>
      </c>
      <c r="B2309" s="103" t="s">
        <v>220</v>
      </c>
      <c r="C2309" s="104" t="s">
        <v>297</v>
      </c>
      <c r="D2309" s="105" t="s">
        <v>212</v>
      </c>
      <c r="E2309" s="11" t="s">
        <v>63</v>
      </c>
      <c r="F2309" s="11">
        <v>1.0000000000001099</v>
      </c>
      <c r="G2309" s="11">
        <v>1.1890294962689001</v>
      </c>
      <c r="H2309" s="11">
        <v>1.1742798736257301</v>
      </c>
      <c r="I2309" s="11">
        <v>1.1747016060567601</v>
      </c>
      <c r="J2309" s="11">
        <v>1.1583837739573299</v>
      </c>
      <c r="K2309" s="11">
        <v>1.1529451267448201</v>
      </c>
      <c r="L2309" s="11">
        <v>1.1528931871810499</v>
      </c>
      <c r="M2309" s="11">
        <v>1.1556144205117</v>
      </c>
      <c r="N2309" s="11">
        <v>1.15687318431078</v>
      </c>
      <c r="O2309" s="11">
        <v>1.1597819002718901</v>
      </c>
      <c r="P2309" s="11">
        <v>1.1594301358297801</v>
      </c>
      <c r="Q2309" s="11">
        <v>1.15713301386802</v>
      </c>
      <c r="R2309" s="11">
        <v>1.14285160668894</v>
      </c>
      <c r="S2309" s="11">
        <v>1.14941061222448</v>
      </c>
      <c r="T2309" s="11">
        <v>1.1545101598004299</v>
      </c>
      <c r="U2309" s="11">
        <v>1.16140532520891</v>
      </c>
      <c r="V2309" s="11">
        <v>1.1683682939706399</v>
      </c>
      <c r="W2309" s="11">
        <v>1.17264094855946</v>
      </c>
      <c r="X2309" s="11">
        <v>1.1728208954188</v>
      </c>
      <c r="Y2309" s="11">
        <v>1.1712901922185299</v>
      </c>
      <c r="Z2309" s="11">
        <v>1.1697358608983499</v>
      </c>
      <c r="AA2309" s="11">
        <v>1.16787663329716</v>
      </c>
      <c r="AB2309" s="11">
        <v>1.1632342682782</v>
      </c>
      <c r="AC2309" s="11">
        <v>1.16028639467767</v>
      </c>
      <c r="AD2309" s="11">
        <v>1.1619779725046799</v>
      </c>
      <c r="AE2309" s="11">
        <v>1.16466284180561</v>
      </c>
      <c r="AF2309" s="11">
        <v>1.16809607378048</v>
      </c>
      <c r="AG2309" s="11">
        <v>1.16910820227519</v>
      </c>
      <c r="AH2309" s="11">
        <v>1.13791454662304</v>
      </c>
      <c r="AI2309" s="11">
        <v>1.1131823500788101</v>
      </c>
      <c r="AJ2309" s="11">
        <v>1.0978378237575399</v>
      </c>
      <c r="AK2309" s="11">
        <v>1.08495494857649</v>
      </c>
    </row>
    <row r="2310" spans="1:37" s="11" customFormat="1" hidden="1" x14ac:dyDescent="0.3">
      <c r="A2310" s="11" t="str">
        <f t="shared" si="49"/>
        <v>SDGbaseTRA_RurCUG_v6_3PVAXaoman</v>
      </c>
      <c r="B2310" s="103" t="s">
        <v>220</v>
      </c>
      <c r="C2310" s="104" t="s">
        <v>297</v>
      </c>
      <c r="D2310" s="105" t="s">
        <v>212</v>
      </c>
      <c r="E2310" s="11" t="s">
        <v>64</v>
      </c>
      <c r="F2310" s="11">
        <v>0.99999999999983402</v>
      </c>
      <c r="G2310" s="11">
        <v>1.1202168716190899</v>
      </c>
      <c r="H2310" s="11">
        <v>1.10229013662132</v>
      </c>
      <c r="I2310" s="11">
        <v>1.07317569950466</v>
      </c>
      <c r="J2310" s="11">
        <v>1.0702011042046899</v>
      </c>
      <c r="K2310" s="11">
        <v>1.0689031987826101</v>
      </c>
      <c r="L2310" s="11">
        <v>1.0687626996539801</v>
      </c>
      <c r="M2310" s="11">
        <v>1.07849167525361</v>
      </c>
      <c r="N2310" s="11">
        <v>1.0811496183459901</v>
      </c>
      <c r="O2310" s="11">
        <v>1.15144486933353</v>
      </c>
      <c r="P2310" s="11">
        <v>1.14532675342256</v>
      </c>
      <c r="Q2310" s="11">
        <v>1.1263053491321899</v>
      </c>
      <c r="R2310" s="11">
        <v>1.1090362331647099</v>
      </c>
      <c r="S2310" s="11">
        <v>1.0983036580304899</v>
      </c>
      <c r="T2310" s="11">
        <v>1.09144546164311</v>
      </c>
      <c r="U2310" s="11">
        <v>1.0848682140113599</v>
      </c>
      <c r="V2310" s="11">
        <v>1.0805175898283701</v>
      </c>
      <c r="W2310" s="11">
        <v>1.0792191426073201</v>
      </c>
      <c r="X2310" s="11">
        <v>1.0759237502441801</v>
      </c>
      <c r="Y2310" s="11">
        <v>1.0711597300851401</v>
      </c>
      <c r="Z2310" s="11">
        <v>1.0645616742842701</v>
      </c>
      <c r="AA2310" s="11">
        <v>1.0642874587397499</v>
      </c>
      <c r="AB2310" s="11">
        <v>1.0532183690107599</v>
      </c>
      <c r="AC2310" s="11">
        <v>1.0499838508785</v>
      </c>
      <c r="AD2310" s="11">
        <v>1.0567138869873201</v>
      </c>
      <c r="AE2310" s="11">
        <v>1.0635108034494301</v>
      </c>
      <c r="AF2310" s="11">
        <v>1.07101740787318</v>
      </c>
      <c r="AG2310" s="11">
        <v>1.0724057503949</v>
      </c>
      <c r="AH2310" s="11">
        <v>1.05020392808712</v>
      </c>
      <c r="AI2310" s="11">
        <v>1.0245137697714599</v>
      </c>
      <c r="AJ2310" s="11">
        <v>1.01462632470864</v>
      </c>
      <c r="AK2310" s="11">
        <v>1.0071518706540099</v>
      </c>
    </row>
    <row r="2311" spans="1:37" s="11" customFormat="1" hidden="1" x14ac:dyDescent="0.3">
      <c r="A2311" s="11" t="str">
        <f t="shared" si="49"/>
        <v>SDGbaseTRA_RurCUG_v6_3PVAXaelec</v>
      </c>
      <c r="B2311" s="103" t="s">
        <v>220</v>
      </c>
      <c r="C2311" s="104" t="s">
        <v>297</v>
      </c>
      <c r="D2311" s="105" t="s">
        <v>212</v>
      </c>
      <c r="E2311" s="11" t="s">
        <v>65</v>
      </c>
      <c r="F2311" s="11">
        <v>1</v>
      </c>
      <c r="G2311" s="11">
        <v>1.11797619213525</v>
      </c>
      <c r="H2311" s="11">
        <v>1.0032204451319899</v>
      </c>
      <c r="I2311" s="11">
        <v>1.0079484302769901</v>
      </c>
      <c r="J2311" s="11">
        <v>1.0518651191863599</v>
      </c>
      <c r="K2311" s="11">
        <v>1.07783721634482</v>
      </c>
      <c r="L2311" s="11">
        <v>1.0986266725830101</v>
      </c>
      <c r="M2311" s="11">
        <v>1.0883153666115699</v>
      </c>
      <c r="N2311" s="11">
        <v>1.0623262918943199</v>
      </c>
      <c r="O2311" s="11">
        <v>1.0568346063352301</v>
      </c>
      <c r="P2311" s="11">
        <v>1.0697165043859</v>
      </c>
      <c r="Q2311" s="11">
        <v>1.10299332830611</v>
      </c>
      <c r="R2311" s="11">
        <v>1.15098060490353</v>
      </c>
      <c r="S2311" s="11">
        <v>1.16532944660764</v>
      </c>
      <c r="T2311" s="11">
        <v>1.18759813580868</v>
      </c>
      <c r="U2311" s="11">
        <v>1.20186600636916</v>
      </c>
      <c r="V2311" s="11">
        <v>1.2027365090984501</v>
      </c>
      <c r="W2311" s="11">
        <v>1.21360733010371</v>
      </c>
      <c r="X2311" s="11">
        <v>1.21607367418116</v>
      </c>
      <c r="Y2311" s="11">
        <v>1.24100384372357</v>
      </c>
      <c r="Z2311" s="11">
        <v>1.26585424020793</v>
      </c>
      <c r="AA2311" s="11">
        <v>1.28771732023503</v>
      </c>
      <c r="AB2311" s="11">
        <v>1.3082795782619301</v>
      </c>
      <c r="AC2311" s="11">
        <v>1.3396173721758</v>
      </c>
      <c r="AD2311" s="11">
        <v>1.37040256351684</v>
      </c>
      <c r="AE2311" s="11">
        <v>1.3976302397476601</v>
      </c>
      <c r="AF2311" s="11">
        <v>1.4240330650881201</v>
      </c>
      <c r="AG2311" s="11">
        <v>1.54642002011218</v>
      </c>
      <c r="AH2311" s="11">
        <v>1.6443738044916101</v>
      </c>
      <c r="AI2311" s="11">
        <v>1.76869372847276</v>
      </c>
      <c r="AJ2311" s="11">
        <v>1.8834885486225901</v>
      </c>
      <c r="AK2311" s="11">
        <v>1.9796063805303401</v>
      </c>
    </row>
    <row r="2312" spans="1:37" s="11" customFormat="1" hidden="1" x14ac:dyDescent="0.3">
      <c r="A2312" s="11" t="str">
        <f t="shared" si="49"/>
        <v>SDGbaseTRA_RurCUG_v6_3PVAXawatr</v>
      </c>
      <c r="B2312" s="103" t="s">
        <v>220</v>
      </c>
      <c r="C2312" s="104" t="s">
        <v>297</v>
      </c>
      <c r="D2312" s="105" t="s">
        <v>212</v>
      </c>
      <c r="E2312" s="11" t="s">
        <v>66</v>
      </c>
      <c r="F2312" s="11">
        <v>1</v>
      </c>
      <c r="G2312" s="11">
        <v>0.85341584387208602</v>
      </c>
      <c r="H2312" s="11">
        <v>0.88798830853376698</v>
      </c>
      <c r="I2312" s="11">
        <v>0.88576224387118996</v>
      </c>
      <c r="J2312" s="11">
        <v>0.91018289040294698</v>
      </c>
      <c r="K2312" s="11">
        <v>0.92735729441683501</v>
      </c>
      <c r="L2312" s="11">
        <v>0.93715759612189697</v>
      </c>
      <c r="M2312" s="11">
        <v>0.94115007200165202</v>
      </c>
      <c r="N2312" s="11">
        <v>0.94051112446185103</v>
      </c>
      <c r="O2312" s="11">
        <v>0.94131210466670701</v>
      </c>
      <c r="P2312" s="11">
        <v>0.94521578816393803</v>
      </c>
      <c r="Q2312" s="11">
        <v>0.95081283483591095</v>
      </c>
      <c r="R2312" s="11">
        <v>0.97442768052452799</v>
      </c>
      <c r="S2312" s="11">
        <v>0.97735668292579503</v>
      </c>
      <c r="T2312" s="11">
        <v>0.97773603060708603</v>
      </c>
      <c r="U2312" s="11">
        <v>0.97531078414276495</v>
      </c>
      <c r="V2312" s="11">
        <v>0.97760335421385403</v>
      </c>
      <c r="W2312" s="11">
        <v>0.97935846768632995</v>
      </c>
      <c r="X2312" s="11">
        <v>0.97785685052136895</v>
      </c>
      <c r="Y2312" s="11">
        <v>0.97451092959992802</v>
      </c>
      <c r="Z2312" s="11">
        <v>0.972333891195028</v>
      </c>
      <c r="AA2312" s="11">
        <v>0.97004178049590495</v>
      </c>
      <c r="AB2312" s="11">
        <v>0.97542602826675795</v>
      </c>
      <c r="AC2312" s="11">
        <v>0.981813008113671</v>
      </c>
      <c r="AD2312" s="11">
        <v>0.98938583322205298</v>
      </c>
      <c r="AE2312" s="11">
        <v>0.99621853662537796</v>
      </c>
      <c r="AF2312" s="11">
        <v>1.0039135498657501</v>
      </c>
      <c r="AG2312" s="11">
        <v>1.0109550303435699</v>
      </c>
      <c r="AH2312" s="11">
        <v>1.0288814404273801</v>
      </c>
      <c r="AI2312" s="11">
        <v>1.04401916991317</v>
      </c>
      <c r="AJ2312" s="11">
        <v>1.0526829608896799</v>
      </c>
      <c r="AK2312" s="11">
        <v>1.05892894442064</v>
      </c>
    </row>
    <row r="2313" spans="1:37" s="11" customFormat="1" hidden="1" x14ac:dyDescent="0.3">
      <c r="A2313" s="11" t="str">
        <f t="shared" si="49"/>
        <v>SDGbaseTRA_RurCUG_v6_3PVAXacons</v>
      </c>
      <c r="B2313" s="103" t="s">
        <v>220</v>
      </c>
      <c r="C2313" s="104" t="s">
        <v>297</v>
      </c>
      <c r="D2313" s="105" t="s">
        <v>212</v>
      </c>
      <c r="E2313" s="11" t="s">
        <v>67</v>
      </c>
      <c r="F2313" s="11">
        <v>1</v>
      </c>
      <c r="G2313" s="11">
        <v>1.1570551916238301</v>
      </c>
      <c r="H2313" s="11">
        <v>1.1196232513733799</v>
      </c>
      <c r="I2313" s="11">
        <v>1.1734069783047201</v>
      </c>
      <c r="J2313" s="11">
        <v>1.1240172841178999</v>
      </c>
      <c r="K2313" s="11">
        <v>1.10197160382946</v>
      </c>
      <c r="L2313" s="11">
        <v>1.0918181070262101</v>
      </c>
      <c r="M2313" s="11">
        <v>1.08952745365377</v>
      </c>
      <c r="N2313" s="11">
        <v>1.08779613701112</v>
      </c>
      <c r="O2313" s="11">
        <v>1.08336194770176</v>
      </c>
      <c r="P2313" s="11">
        <v>1.08494428259304</v>
      </c>
      <c r="Q2313" s="11">
        <v>1.0871553174719699</v>
      </c>
      <c r="R2313" s="11">
        <v>1.02939479034387</v>
      </c>
      <c r="S2313" s="11">
        <v>1.0604406080100199</v>
      </c>
      <c r="T2313" s="11">
        <v>1.0818235853339999</v>
      </c>
      <c r="U2313" s="11">
        <v>1.0983569893760301</v>
      </c>
      <c r="V2313" s="11">
        <v>1.11392500252999</v>
      </c>
      <c r="W2313" s="11">
        <v>1.1213415615240001</v>
      </c>
      <c r="X2313" s="11">
        <v>1.1196845656927501</v>
      </c>
      <c r="Y2313" s="11">
        <v>1.11984160190213</v>
      </c>
      <c r="Z2313" s="11">
        <v>1.1207480639446401</v>
      </c>
      <c r="AA2313" s="11">
        <v>1.11877978843631</v>
      </c>
      <c r="AB2313" s="11">
        <v>1.1083284990597899</v>
      </c>
      <c r="AC2313" s="11">
        <v>1.10663715636269</v>
      </c>
      <c r="AD2313" s="11">
        <v>1.11320899259768</v>
      </c>
      <c r="AE2313" s="11">
        <v>1.12075650731736</v>
      </c>
      <c r="AF2313" s="11">
        <v>1.1278306407827801</v>
      </c>
      <c r="AG2313" s="11">
        <v>1.13216728974012</v>
      </c>
      <c r="AH2313" s="11">
        <v>1.11676268112581</v>
      </c>
      <c r="AI2313" s="11">
        <v>1.1049051812203701</v>
      </c>
      <c r="AJ2313" s="11">
        <v>1.10026201889572</v>
      </c>
      <c r="AK2313" s="11">
        <v>1.0960085007199001</v>
      </c>
    </row>
    <row r="2314" spans="1:37" s="11" customFormat="1" hidden="1" x14ac:dyDescent="0.3">
      <c r="A2314" s="11" t="str">
        <f t="shared" si="49"/>
        <v>SDGbaseTRA_RurCUG_v6_3PVAXatrad</v>
      </c>
      <c r="B2314" s="103" t="s">
        <v>220</v>
      </c>
      <c r="C2314" s="104" t="s">
        <v>297</v>
      </c>
      <c r="D2314" s="105" t="s">
        <v>212</v>
      </c>
      <c r="E2314" s="11" t="s">
        <v>68</v>
      </c>
      <c r="F2314" s="11">
        <v>1.0000000000001401</v>
      </c>
      <c r="G2314" s="11">
        <v>1.00994118320222</v>
      </c>
      <c r="H2314" s="11">
        <v>1.0174164255489699</v>
      </c>
      <c r="I2314" s="11">
        <v>1.0304742006308101</v>
      </c>
      <c r="J2314" s="11">
        <v>1.01975485431877</v>
      </c>
      <c r="K2314" s="11">
        <v>1.0162800671791801</v>
      </c>
      <c r="L2314" s="11">
        <v>1.0155742528238301</v>
      </c>
      <c r="M2314" s="11">
        <v>1.01833205797798</v>
      </c>
      <c r="N2314" s="11">
        <v>1.0190829701305</v>
      </c>
      <c r="O2314" s="11">
        <v>0.97231262283041298</v>
      </c>
      <c r="P2314" s="11">
        <v>0.97972282064895999</v>
      </c>
      <c r="Q2314" s="11">
        <v>0.995788070130602</v>
      </c>
      <c r="R2314" s="11">
        <v>1.00495447593052</v>
      </c>
      <c r="S2314" s="11">
        <v>1.01783256029145</v>
      </c>
      <c r="T2314" s="11">
        <v>1.0268388942703801</v>
      </c>
      <c r="U2314" s="11">
        <v>1.03453788748221</v>
      </c>
      <c r="V2314" s="11">
        <v>1.0440055697426001</v>
      </c>
      <c r="W2314" s="11">
        <v>1.0492742184422701</v>
      </c>
      <c r="X2314" s="11">
        <v>1.0488753122091401</v>
      </c>
      <c r="Y2314" s="11">
        <v>1.04583350629324</v>
      </c>
      <c r="Z2314" s="11">
        <v>1.0417638075137901</v>
      </c>
      <c r="AA2314" s="11">
        <v>1.0384099598018799</v>
      </c>
      <c r="AB2314" s="11">
        <v>1.0198129703415999</v>
      </c>
      <c r="AC2314" s="11">
        <v>1.01515619257013</v>
      </c>
      <c r="AD2314" s="11">
        <v>1.02045307753331</v>
      </c>
      <c r="AE2314" s="11">
        <v>1.02782529553089</v>
      </c>
      <c r="AF2314" s="11">
        <v>1.03602092394886</v>
      </c>
      <c r="AG2314" s="11">
        <v>1.0416098813321699</v>
      </c>
      <c r="AH2314" s="11">
        <v>1.01886049110538</v>
      </c>
      <c r="AI2314" s="11">
        <v>1.0021958037073799</v>
      </c>
      <c r="AJ2314" s="11">
        <v>0.99397766618862204</v>
      </c>
      <c r="AK2314" s="11">
        <v>0.98819595130129101</v>
      </c>
    </row>
    <row r="2315" spans="1:37" s="11" customFormat="1" hidden="1" x14ac:dyDescent="0.3">
      <c r="A2315" s="11" t="str">
        <f t="shared" si="49"/>
        <v>SDGbaseTRA_RurCUG_v6_3PVAXahotl</v>
      </c>
      <c r="B2315" s="103" t="s">
        <v>220</v>
      </c>
      <c r="C2315" s="104" t="s">
        <v>297</v>
      </c>
      <c r="D2315" s="105" t="s">
        <v>212</v>
      </c>
      <c r="E2315" s="11" t="s">
        <v>69</v>
      </c>
      <c r="F2315" s="11">
        <v>1</v>
      </c>
      <c r="G2315" s="11">
        <v>1.0203057677608101</v>
      </c>
      <c r="H2315" s="11">
        <v>1.0354658954157201</v>
      </c>
      <c r="I2315" s="11">
        <v>1.00717859056855</v>
      </c>
      <c r="J2315" s="11">
        <v>1.0154479927178399</v>
      </c>
      <c r="K2315" s="11">
        <v>1.0237086354356699</v>
      </c>
      <c r="L2315" s="11">
        <v>1.0292724222279701</v>
      </c>
      <c r="M2315" s="11">
        <v>1.0343820975478899</v>
      </c>
      <c r="N2315" s="11">
        <v>1.0371606655513901</v>
      </c>
      <c r="O2315" s="11">
        <v>1.0504017035100499</v>
      </c>
      <c r="P2315" s="11">
        <v>1.05282134809433</v>
      </c>
      <c r="Q2315" s="11">
        <v>1.0531016796286301</v>
      </c>
      <c r="R2315" s="11">
        <v>1.0699154918732501</v>
      </c>
      <c r="S2315" s="11">
        <v>1.0691841094952499</v>
      </c>
      <c r="T2315" s="11">
        <v>1.06858134652304</v>
      </c>
      <c r="U2315" s="11">
        <v>1.06819360907108</v>
      </c>
      <c r="V2315" s="11">
        <v>1.0694120588610501</v>
      </c>
      <c r="W2315" s="11">
        <v>1.0718110025216701</v>
      </c>
      <c r="X2315" s="11">
        <v>1.07376789975832</v>
      </c>
      <c r="Y2315" s="11">
        <v>1.0724116948879501</v>
      </c>
      <c r="Z2315" s="11">
        <v>1.0706459782978499</v>
      </c>
      <c r="AA2315" s="11">
        <v>1.0690302939868399</v>
      </c>
      <c r="AB2315" s="11">
        <v>1.0700436688719499</v>
      </c>
      <c r="AC2315" s="11">
        <v>1.06867479553718</v>
      </c>
      <c r="AD2315" s="11">
        <v>1.0681909272402299</v>
      </c>
      <c r="AE2315" s="11">
        <v>1.0684091121665</v>
      </c>
      <c r="AF2315" s="11">
        <v>1.07037691062364</v>
      </c>
      <c r="AG2315" s="11">
        <v>1.07240947640893</v>
      </c>
      <c r="AH2315" s="11">
        <v>1.0697380112479999</v>
      </c>
      <c r="AI2315" s="11">
        <v>1.06441165964464</v>
      </c>
      <c r="AJ2315" s="11">
        <v>1.0587496982912901</v>
      </c>
      <c r="AK2315" s="11">
        <v>1.05319643893155</v>
      </c>
    </row>
    <row r="2316" spans="1:37" s="11" customFormat="1" hidden="1" x14ac:dyDescent="0.3">
      <c r="A2316" s="11" t="str">
        <f t="shared" si="49"/>
        <v>SDGbaseTRA_RurCUG_v6_3PVAXaltrp-p</v>
      </c>
      <c r="B2316" s="103" t="s">
        <v>220</v>
      </c>
      <c r="C2316" s="104" t="s">
        <v>297</v>
      </c>
      <c r="D2316" s="105" t="s">
        <v>212</v>
      </c>
      <c r="E2316" s="11" t="s">
        <v>70</v>
      </c>
      <c r="F2316" s="11">
        <v>0.99999999999987499</v>
      </c>
      <c r="G2316" s="11">
        <v>0.98305514283809203</v>
      </c>
      <c r="H2316" s="11">
        <v>0.95941114210529599</v>
      </c>
      <c r="I2316" s="11">
        <v>0.95626918938614403</v>
      </c>
      <c r="J2316" s="11">
        <v>0.95806085845941402</v>
      </c>
      <c r="K2316" s="11">
        <v>0.96033043421725295</v>
      </c>
      <c r="L2316" s="11">
        <v>0.96093479479203703</v>
      </c>
      <c r="M2316" s="11">
        <v>0.96595244821405801</v>
      </c>
      <c r="N2316" s="11">
        <v>0.974227686356683</v>
      </c>
      <c r="O2316" s="11">
        <v>0.98884394221518301</v>
      </c>
      <c r="P2316" s="11">
        <v>0.99876221634529205</v>
      </c>
      <c r="Q2316" s="11">
        <v>1.0037639024305001</v>
      </c>
      <c r="R2316" s="11">
        <v>1.0192190005155499</v>
      </c>
      <c r="S2316" s="11">
        <v>1.0236565905333701</v>
      </c>
      <c r="T2316" s="11">
        <v>1.0262095831056299</v>
      </c>
      <c r="U2316" s="11">
        <v>1.02774790689381</v>
      </c>
      <c r="V2316" s="11">
        <v>1.0288320063929399</v>
      </c>
      <c r="W2316" s="11">
        <v>1.02952211488395</v>
      </c>
      <c r="X2316" s="11">
        <v>1.0270164669898401</v>
      </c>
      <c r="Y2316" s="11">
        <v>1.02213953997524</v>
      </c>
      <c r="Z2316" s="11">
        <v>1.01513015583654</v>
      </c>
      <c r="AA2316" s="11">
        <v>1.00921047473467</v>
      </c>
      <c r="AB2316" s="11">
        <v>1.0074249923737899</v>
      </c>
      <c r="AC2316" s="11">
        <v>1.00521148144164</v>
      </c>
      <c r="AD2316" s="11">
        <v>1.00550670132152</v>
      </c>
      <c r="AE2316" s="11">
        <v>1.0065528260484899</v>
      </c>
      <c r="AF2316" s="11">
        <v>1.00839145698102</v>
      </c>
      <c r="AG2316" s="11">
        <v>1.0111060170170201</v>
      </c>
      <c r="AH2316" s="11">
        <v>1.0095270626870601</v>
      </c>
      <c r="AI2316" s="11">
        <v>1.01335212612921</v>
      </c>
      <c r="AJ2316" s="11">
        <v>1.02095460874429</v>
      </c>
      <c r="AK2316" s="11">
        <v>1.02312821540395</v>
      </c>
    </row>
    <row r="2317" spans="1:37" s="11" customFormat="1" hidden="1" x14ac:dyDescent="0.3">
      <c r="A2317" s="11" t="str">
        <f t="shared" si="49"/>
        <v>SDGbaseTRA_RurCUG_v6_3PVAXaltrp-f</v>
      </c>
      <c r="B2317" s="103" t="s">
        <v>220</v>
      </c>
      <c r="C2317" s="104" t="s">
        <v>297</v>
      </c>
      <c r="D2317" s="105" t="s">
        <v>212</v>
      </c>
      <c r="E2317" s="11" t="s">
        <v>71</v>
      </c>
      <c r="F2317" s="11">
        <v>1.00000000000025</v>
      </c>
      <c r="G2317" s="11">
        <v>0.93605883924037403</v>
      </c>
      <c r="H2317" s="11">
        <v>0.94104133445882399</v>
      </c>
      <c r="I2317" s="11">
        <v>0.97731248015461203</v>
      </c>
      <c r="J2317" s="11">
        <v>0.97419768122446004</v>
      </c>
      <c r="K2317" s="11">
        <v>0.96669033790416004</v>
      </c>
      <c r="L2317" s="11">
        <v>0.95875179300107705</v>
      </c>
      <c r="M2317" s="11">
        <v>0.95754670164439004</v>
      </c>
      <c r="N2317" s="11">
        <v>0.974665410088002</v>
      </c>
      <c r="O2317" s="11">
        <v>0.97365344287141997</v>
      </c>
      <c r="P2317" s="11">
        <v>0.99349854749427802</v>
      </c>
      <c r="Q2317" s="11">
        <v>1.01389950495153</v>
      </c>
      <c r="R2317" s="11">
        <v>0.99646226694115303</v>
      </c>
      <c r="S2317" s="11">
        <v>0.99275319815299001</v>
      </c>
      <c r="T2317" s="11">
        <v>1.0010993764740499</v>
      </c>
      <c r="U2317" s="11">
        <v>1.0149205964321899</v>
      </c>
      <c r="V2317" s="11">
        <v>1.02140016118458</v>
      </c>
      <c r="W2317" s="11">
        <v>1.01329083966635</v>
      </c>
      <c r="X2317" s="11">
        <v>1.01167230186582</v>
      </c>
      <c r="Y2317" s="11">
        <v>1.0255030805316701</v>
      </c>
      <c r="Z2317" s="11">
        <v>1.03506804559096</v>
      </c>
      <c r="AA2317" s="11">
        <v>1.0327906286797399</v>
      </c>
      <c r="AB2317" s="11">
        <v>1.0275690006924201</v>
      </c>
      <c r="AC2317" s="11">
        <v>1.02959287873293</v>
      </c>
      <c r="AD2317" s="11">
        <v>1.0305094725172399</v>
      </c>
      <c r="AE2317" s="11">
        <v>1.03283541111138</v>
      </c>
      <c r="AF2317" s="11">
        <v>1.0248648392744499</v>
      </c>
      <c r="AG2317" s="11">
        <v>1.0231592593250001</v>
      </c>
      <c r="AH2317" s="11">
        <v>1.03094373126422</v>
      </c>
      <c r="AI2317" s="11">
        <v>1.0401437301990299</v>
      </c>
      <c r="AJ2317" s="11">
        <v>1.0503161363343601</v>
      </c>
      <c r="AK2317" s="11">
        <v>1.05795016359908</v>
      </c>
    </row>
    <row r="2318" spans="1:37" s="11" customFormat="1" hidden="1" x14ac:dyDescent="0.3">
      <c r="A2318" s="11" t="str">
        <f t="shared" si="49"/>
        <v>SDGbaseTRA_RurCUG_v6_3PVAXaotrp-p</v>
      </c>
      <c r="B2318" s="103" t="s">
        <v>220</v>
      </c>
      <c r="C2318" s="104" t="s">
        <v>297</v>
      </c>
      <c r="D2318" s="105" t="s">
        <v>212</v>
      </c>
      <c r="E2318" s="11" t="s">
        <v>72</v>
      </c>
      <c r="F2318" s="11">
        <v>0.99999999999994704</v>
      </c>
      <c r="G2318" s="11">
        <v>1.0774888506042599</v>
      </c>
      <c r="H2318" s="11">
        <v>1.07618054924398</v>
      </c>
      <c r="I2318" s="11">
        <v>1.0832815615312199</v>
      </c>
      <c r="J2318" s="11">
        <v>1.07784984012876</v>
      </c>
      <c r="K2318" s="11">
        <v>1.0619871477762599</v>
      </c>
      <c r="L2318" s="11">
        <v>1.04347098851882</v>
      </c>
      <c r="M2318" s="11">
        <v>1.0266235697400199</v>
      </c>
      <c r="N2318" s="11">
        <v>1.0119917211373599</v>
      </c>
      <c r="O2318" s="11">
        <v>0.96191044361456202</v>
      </c>
      <c r="P2318" s="11">
        <v>0.964172812190221</v>
      </c>
      <c r="Q2318" s="11">
        <v>0.97181710483168404</v>
      </c>
      <c r="R2318" s="11">
        <v>0.995325851996962</v>
      </c>
      <c r="S2318" s="11">
        <v>0.99768666299589803</v>
      </c>
      <c r="T2318" s="11">
        <v>0.997721056295507</v>
      </c>
      <c r="U2318" s="11">
        <v>0.99582299050155998</v>
      </c>
      <c r="V2318" s="11">
        <v>0.99813978345464005</v>
      </c>
      <c r="W2318" s="11">
        <v>0.99670900572117105</v>
      </c>
      <c r="X2318" s="11">
        <v>0.98703809798581299</v>
      </c>
      <c r="Y2318" s="11">
        <v>0.97937292592111103</v>
      </c>
      <c r="Z2318" s="11">
        <v>0.97231714940593095</v>
      </c>
      <c r="AA2318" s="11">
        <v>0.96447861763173304</v>
      </c>
      <c r="AB2318" s="11">
        <v>0.95018931492657099</v>
      </c>
      <c r="AC2318" s="11">
        <v>0.94898486922841796</v>
      </c>
      <c r="AD2318" s="11">
        <v>0.95863359023523997</v>
      </c>
      <c r="AE2318" s="11">
        <v>0.97030527274667</v>
      </c>
      <c r="AF2318" s="11">
        <v>0.98118141999378095</v>
      </c>
      <c r="AG2318" s="11">
        <v>0.99072408491351704</v>
      </c>
      <c r="AH2318" s="11">
        <v>0.98700971149597405</v>
      </c>
      <c r="AI2318" s="11">
        <v>0.99813549203131702</v>
      </c>
      <c r="AJ2318" s="11">
        <v>1.0135307432585501</v>
      </c>
      <c r="AK2318" s="11">
        <v>1.02750427982034</v>
      </c>
    </row>
    <row r="2319" spans="1:37" hidden="1" x14ac:dyDescent="0.3">
      <c r="A2319" s="11" t="str">
        <f t="shared" si="49"/>
        <v>SDGbaseTRA_RurCUG_v6_3PVAXaotrp-f</v>
      </c>
      <c r="B2319" s="103" t="s">
        <v>220</v>
      </c>
      <c r="C2319" s="104" t="s">
        <v>297</v>
      </c>
      <c r="D2319" s="105" t="s">
        <v>212</v>
      </c>
      <c r="E2319" s="105" t="s">
        <v>73</v>
      </c>
      <c r="F2319" s="11">
        <v>1.0000000000000799</v>
      </c>
      <c r="G2319" s="11">
        <v>1.00947830041478</v>
      </c>
      <c r="H2319" s="11">
        <v>1.0163021933455401</v>
      </c>
      <c r="I2319" s="11">
        <v>1.03588214252219</v>
      </c>
      <c r="J2319" s="11">
        <v>1.0200265841976901</v>
      </c>
      <c r="K2319" s="11">
        <v>1.00588373285044</v>
      </c>
      <c r="L2319" s="11">
        <v>0.99436773766740205</v>
      </c>
      <c r="M2319" s="11">
        <v>0.98953765537384097</v>
      </c>
      <c r="N2319" s="11">
        <v>0.99570053386822299</v>
      </c>
      <c r="O2319" s="11">
        <v>0.97639571537873904</v>
      </c>
      <c r="P2319" s="11">
        <v>0.98773314590407402</v>
      </c>
      <c r="Q2319" s="11">
        <v>1.0020202864751</v>
      </c>
      <c r="R2319" s="11">
        <v>0.99803970027089695</v>
      </c>
      <c r="S2319" s="11">
        <v>0.99621865777098595</v>
      </c>
      <c r="T2319" s="11">
        <v>1.0016101700576101</v>
      </c>
      <c r="U2319" s="11">
        <v>1.0097832712365999</v>
      </c>
      <c r="V2319" s="11">
        <v>1.01625350383618</v>
      </c>
      <c r="W2319" s="11">
        <v>1.01245257313693</v>
      </c>
      <c r="X2319" s="11">
        <v>1.00621121310346</v>
      </c>
      <c r="Y2319" s="11">
        <v>1.01251314665543</v>
      </c>
      <c r="Z2319" s="11">
        <v>1.01742667616552</v>
      </c>
      <c r="AA2319" s="11">
        <v>1.0151267539233799</v>
      </c>
      <c r="AB2319" s="11">
        <v>1.00650731872438</v>
      </c>
      <c r="AC2319" s="11">
        <v>1.00692200849983</v>
      </c>
      <c r="AD2319" s="11">
        <v>1.0112120520895</v>
      </c>
      <c r="AE2319" s="11">
        <v>1.0162121012930001</v>
      </c>
      <c r="AF2319" s="11">
        <v>1.0136194117177599</v>
      </c>
      <c r="AG2319" s="11">
        <v>1.0127889607862499</v>
      </c>
      <c r="AH2319" s="11">
        <v>1.00999450750366</v>
      </c>
      <c r="AI2319" s="11">
        <v>1.0143526675139201</v>
      </c>
      <c r="AJ2319" s="11">
        <v>1.02231735951346</v>
      </c>
      <c r="AK2319" s="11">
        <v>1.0295822767873599</v>
      </c>
    </row>
    <row r="2320" spans="1:37" hidden="1" x14ac:dyDescent="0.3">
      <c r="A2320" s="11" t="str">
        <f t="shared" si="49"/>
        <v>SDGbaseTRA_RurCUG_v6_3PVAXaprtr</v>
      </c>
      <c r="B2320" s="103" t="s">
        <v>220</v>
      </c>
      <c r="C2320" s="104" t="s">
        <v>297</v>
      </c>
      <c r="D2320" s="105" t="s">
        <v>212</v>
      </c>
      <c r="E2320" s="105" t="s">
        <v>74</v>
      </c>
      <c r="F2320" s="11">
        <v>1.00000000000004</v>
      </c>
      <c r="G2320" s="11">
        <v>1.021934951779</v>
      </c>
      <c r="H2320" s="11">
        <v>1.01637702788433</v>
      </c>
      <c r="I2320" s="11">
        <v>0.99667833668033501</v>
      </c>
      <c r="J2320" s="11">
        <v>0.98174578799499002</v>
      </c>
      <c r="K2320" s="11">
        <v>0.98019361321351195</v>
      </c>
      <c r="L2320" s="11">
        <v>0.98183756345497597</v>
      </c>
      <c r="M2320" s="11">
        <v>0.98553817161479496</v>
      </c>
      <c r="N2320" s="11">
        <v>0.98994005840170596</v>
      </c>
      <c r="O2320" s="11">
        <v>0.98193166990362102</v>
      </c>
      <c r="P2320" s="11">
        <v>0.99173738731023497</v>
      </c>
      <c r="Q2320" s="11">
        <v>1.00223047436237</v>
      </c>
      <c r="R2320" s="11">
        <v>1.01998450714299</v>
      </c>
      <c r="S2320" s="11">
        <v>1.0268455375693899</v>
      </c>
      <c r="T2320" s="11">
        <v>1.0244930096093601</v>
      </c>
      <c r="U2320" s="11">
        <v>1.0255795585017</v>
      </c>
      <c r="V2320" s="11">
        <v>1.0350790204557501</v>
      </c>
      <c r="W2320" s="11">
        <v>1.03981152887474</v>
      </c>
      <c r="X2320" s="11">
        <v>1.0344782541603801</v>
      </c>
      <c r="Y2320" s="11">
        <v>1.0348368693439101</v>
      </c>
      <c r="Z2320" s="11">
        <v>1.0343615308673699</v>
      </c>
      <c r="AA2320" s="11">
        <v>1.0307063125096001</v>
      </c>
      <c r="AB2320" s="11">
        <v>1.0275193177498201</v>
      </c>
      <c r="AC2320" s="11">
        <v>1.0290470123693101</v>
      </c>
      <c r="AD2320" s="11">
        <v>1.0368870852936101</v>
      </c>
      <c r="AE2320" s="11">
        <v>1.0428108544375501</v>
      </c>
      <c r="AF2320" s="11">
        <v>1.0531581715243401</v>
      </c>
      <c r="AG2320" s="11">
        <v>1.0646644766612099</v>
      </c>
      <c r="AH2320" s="11">
        <v>1.0316043698791399</v>
      </c>
      <c r="AI2320" s="11">
        <v>1.00574323252132</v>
      </c>
      <c r="AJ2320" s="11">
        <v>0.98665880787862104</v>
      </c>
      <c r="AK2320" s="11">
        <v>0.97089342721291305</v>
      </c>
    </row>
    <row r="2321" spans="1:37" s="11" customFormat="1" hidden="1" x14ac:dyDescent="0.3">
      <c r="A2321" s="11" t="str">
        <f t="shared" si="49"/>
        <v>SDGbaseTRA_RurCUG_v6_3PVAXatrps</v>
      </c>
      <c r="B2321" s="103" t="s">
        <v>220</v>
      </c>
      <c r="C2321" s="104" t="s">
        <v>297</v>
      </c>
      <c r="D2321" s="104" t="s">
        <v>212</v>
      </c>
      <c r="E2321" s="105" t="s">
        <v>75</v>
      </c>
      <c r="F2321" s="11">
        <v>1.00000000000004</v>
      </c>
      <c r="G2321" s="11">
        <v>0.99815684527526105</v>
      </c>
      <c r="H2321" s="11">
        <v>0.99578040582369098</v>
      </c>
      <c r="I2321" s="11">
        <v>0.99093277970037696</v>
      </c>
      <c r="J2321" s="11">
        <v>0.98929957979614702</v>
      </c>
      <c r="K2321" s="11">
        <v>0.99297809025904504</v>
      </c>
      <c r="L2321" s="11">
        <v>0.99538179336697796</v>
      </c>
      <c r="M2321" s="11">
        <v>0.99386336646931805</v>
      </c>
      <c r="N2321" s="11">
        <v>0.99234044705810798</v>
      </c>
      <c r="O2321" s="11">
        <v>0.98858419390880603</v>
      </c>
      <c r="P2321" s="11">
        <v>0.988313314141265</v>
      </c>
      <c r="Q2321" s="11">
        <v>0.98723263888623802</v>
      </c>
      <c r="R2321" s="11">
        <v>0.99494676312877905</v>
      </c>
      <c r="S2321" s="11">
        <v>1.00506480156545</v>
      </c>
      <c r="T2321" s="11">
        <v>1.0112942629324</v>
      </c>
      <c r="U2321" s="11">
        <v>1.0175631038370101</v>
      </c>
      <c r="V2321" s="11">
        <v>1.02334030607291</v>
      </c>
      <c r="W2321" s="11">
        <v>1.02911647624164</v>
      </c>
      <c r="X2321" s="11">
        <v>1.02889261479356</v>
      </c>
      <c r="Y2321" s="11">
        <v>1.0285573721866601</v>
      </c>
      <c r="Z2321" s="11">
        <v>1.02767286471325</v>
      </c>
      <c r="AA2321" s="11">
        <v>1.0261935072509401</v>
      </c>
      <c r="AB2321" s="11">
        <v>1.0411607503101601</v>
      </c>
      <c r="AC2321" s="11">
        <v>1.05348422003811</v>
      </c>
      <c r="AD2321" s="11">
        <v>1.0655348414318799</v>
      </c>
      <c r="AE2321" s="11">
        <v>1.0748766201953801</v>
      </c>
      <c r="AF2321" s="11">
        <v>1.08231952134812</v>
      </c>
      <c r="AG2321" s="11">
        <v>1.0834781056810701</v>
      </c>
      <c r="AH2321" s="11">
        <v>1.08324615740736</v>
      </c>
      <c r="AI2321" s="11">
        <v>1.0840876656345999</v>
      </c>
      <c r="AJ2321" s="11">
        <v>1.0851261499318701</v>
      </c>
      <c r="AK2321" s="11">
        <v>1.08585528249704</v>
      </c>
    </row>
    <row r="2322" spans="1:37" s="11" customFormat="1" hidden="1" x14ac:dyDescent="0.3">
      <c r="A2322" s="11" t="str">
        <f t="shared" ref="A2322:A2326" si="50">_xlfn.CONCAT(C2322,D2322,E2322)</f>
        <v>SDGbaseTRA_RurCUG_v6_3PVAXacomm</v>
      </c>
      <c r="B2322" s="103" t="s">
        <v>220</v>
      </c>
      <c r="C2322" s="104" t="s">
        <v>297</v>
      </c>
      <c r="D2322" s="104" t="s">
        <v>212</v>
      </c>
      <c r="E2322" s="105" t="s">
        <v>76</v>
      </c>
      <c r="F2322" s="11">
        <v>1.00000000000003</v>
      </c>
      <c r="G2322" s="11">
        <v>0.880663512485233</v>
      </c>
      <c r="H2322" s="11">
        <v>0.91604355626188705</v>
      </c>
      <c r="I2322" s="11">
        <v>0.92853015764848801</v>
      </c>
      <c r="J2322" s="11">
        <v>0.94171666117828801</v>
      </c>
      <c r="K2322" s="11">
        <v>0.95117879426763696</v>
      </c>
      <c r="L2322" s="11">
        <v>0.956401380016209</v>
      </c>
      <c r="M2322" s="11">
        <v>0.96220491129946495</v>
      </c>
      <c r="N2322" s="11">
        <v>0.96455422310157402</v>
      </c>
      <c r="O2322" s="11">
        <v>0.96410544682062405</v>
      </c>
      <c r="P2322" s="11">
        <v>0.96751908044403601</v>
      </c>
      <c r="Q2322" s="11">
        <v>0.97195039410727901</v>
      </c>
      <c r="R2322" s="11">
        <v>0.98151860147604697</v>
      </c>
      <c r="S2322" s="11">
        <v>0.98523382272647997</v>
      </c>
      <c r="T2322" s="11">
        <v>0.98812255969039198</v>
      </c>
      <c r="U2322" s="11">
        <v>0.99031139291040005</v>
      </c>
      <c r="V2322" s="11">
        <v>0.99609190310260898</v>
      </c>
      <c r="W2322" s="11">
        <v>1.0002572746796601</v>
      </c>
      <c r="X2322" s="11">
        <v>1.00142001799631</v>
      </c>
      <c r="Y2322" s="11">
        <v>1.00105296438428</v>
      </c>
      <c r="Z2322" s="11">
        <v>0.99998820648459796</v>
      </c>
      <c r="AA2322" s="11">
        <v>0.99770028504626795</v>
      </c>
      <c r="AB2322" s="11">
        <v>0.98768981487211904</v>
      </c>
      <c r="AC2322" s="11">
        <v>0.98630993996572502</v>
      </c>
      <c r="AD2322" s="11">
        <v>0.99131226512787796</v>
      </c>
      <c r="AE2322" s="11">
        <v>0.99727979816711598</v>
      </c>
      <c r="AF2322" s="11">
        <v>1.00394402451224</v>
      </c>
      <c r="AG2322" s="11">
        <v>1.00977935496428</v>
      </c>
      <c r="AH2322" s="11">
        <v>1.0094341757716001</v>
      </c>
      <c r="AI2322" s="11">
        <v>1.0077888461862301</v>
      </c>
      <c r="AJ2322" s="11">
        <v>1.00629552475529</v>
      </c>
      <c r="AK2322" s="11">
        <v>1.00481524963118</v>
      </c>
    </row>
    <row r="2323" spans="1:37" s="11" customFormat="1" hidden="1" x14ac:dyDescent="0.3">
      <c r="A2323" s="11" t="str">
        <f t="shared" si="50"/>
        <v>SDGbaseTRA_RurCUG_v6_3PVAXafsrv</v>
      </c>
      <c r="B2323" s="103" t="s">
        <v>220</v>
      </c>
      <c r="C2323" s="104" t="s">
        <v>297</v>
      </c>
      <c r="D2323" s="104" t="s">
        <v>212</v>
      </c>
      <c r="E2323" s="105" t="s">
        <v>77</v>
      </c>
      <c r="F2323" s="106">
        <v>1</v>
      </c>
      <c r="G2323" s="106">
        <v>0.960198491500034</v>
      </c>
      <c r="H2323" s="106">
        <v>0.97321018109262303</v>
      </c>
      <c r="I2323" s="106">
        <v>0.96589215011822704</v>
      </c>
      <c r="J2323" s="106">
        <v>0.96825558217151997</v>
      </c>
      <c r="K2323" s="106">
        <v>0.97347775294752303</v>
      </c>
      <c r="L2323" s="106">
        <v>0.97887383535007799</v>
      </c>
      <c r="M2323" s="106">
        <v>0.983764116604535</v>
      </c>
      <c r="N2323" s="106">
        <v>0.98692958352731996</v>
      </c>
      <c r="O2323" s="106">
        <v>0.98516114128302901</v>
      </c>
      <c r="P2323" s="106">
        <v>0.98897123995802605</v>
      </c>
      <c r="Q2323" s="106">
        <v>0.992791688282745</v>
      </c>
      <c r="R2323" s="106">
        <v>1.0060828940080799</v>
      </c>
      <c r="S2323" s="106">
        <v>1.00958292839636</v>
      </c>
      <c r="T2323" s="106">
        <v>1.01215938579326</v>
      </c>
      <c r="U2323" s="106">
        <v>1.01557500985371</v>
      </c>
      <c r="V2323" s="106">
        <v>1.0197636498210001</v>
      </c>
      <c r="W2323" s="106">
        <v>1.0234736959800701</v>
      </c>
      <c r="X2323" s="106">
        <v>1.0253391948853401</v>
      </c>
      <c r="Y2323" s="106">
        <v>1.0244430673651099</v>
      </c>
      <c r="Z2323" s="106">
        <v>1.0232335273527999</v>
      </c>
      <c r="AA2323" s="106">
        <v>1.02119928180501</v>
      </c>
      <c r="AB2323" s="106">
        <v>1.01858586555637</v>
      </c>
      <c r="AC2323" s="106">
        <v>1.0176801439087999</v>
      </c>
      <c r="AD2323" s="106">
        <v>1.0189364655008899</v>
      </c>
      <c r="AE2323" s="106">
        <v>1.0211992123674101</v>
      </c>
      <c r="AF2323" s="106">
        <v>1.0246875302888701</v>
      </c>
      <c r="AG2323" s="106">
        <v>1.02766887368488</v>
      </c>
      <c r="AH2323" s="106">
        <v>1.01435529437335</v>
      </c>
      <c r="AI2323" s="106">
        <v>1.00254641758954</v>
      </c>
      <c r="AJ2323" s="106">
        <v>0.99355183269870695</v>
      </c>
      <c r="AK2323" s="106">
        <v>0.98575092642027695</v>
      </c>
    </row>
    <row r="2324" spans="1:37" s="11" customFormat="1" hidden="1" x14ac:dyDescent="0.3">
      <c r="A2324" s="11" t="str">
        <f t="shared" si="50"/>
        <v>SDGbaseTRA_RurCUG_v6_3PVAXabsrv</v>
      </c>
      <c r="B2324" s="103" t="s">
        <v>220</v>
      </c>
      <c r="C2324" s="104" t="s">
        <v>297</v>
      </c>
      <c r="D2324" s="104" t="s">
        <v>212</v>
      </c>
      <c r="E2324" s="105" t="s">
        <v>78</v>
      </c>
      <c r="F2324" s="11">
        <v>1.00000000000004</v>
      </c>
      <c r="G2324" s="11">
        <v>0.88875291512841204</v>
      </c>
      <c r="H2324" s="11">
        <v>0.91331721034305702</v>
      </c>
      <c r="I2324" s="11">
        <v>0.92001643690086699</v>
      </c>
      <c r="J2324" s="11">
        <v>0.93101959900436504</v>
      </c>
      <c r="K2324" s="11">
        <v>0.94063405601261596</v>
      </c>
      <c r="L2324" s="11">
        <v>0.94699806340134496</v>
      </c>
      <c r="M2324" s="11">
        <v>0.95236478818589998</v>
      </c>
      <c r="N2324" s="11">
        <v>0.95535217446908605</v>
      </c>
      <c r="O2324" s="11">
        <v>0.95388630445018097</v>
      </c>
      <c r="P2324" s="11">
        <v>0.95814088821166599</v>
      </c>
      <c r="Q2324" s="11">
        <v>0.96316245229440201</v>
      </c>
      <c r="R2324" s="11">
        <v>0.97527355284200901</v>
      </c>
      <c r="S2324" s="11">
        <v>0.97896268586360702</v>
      </c>
      <c r="T2324" s="11">
        <v>0.98172090845378901</v>
      </c>
      <c r="U2324" s="11">
        <v>0.98422908850548096</v>
      </c>
      <c r="V2324" s="11">
        <v>0.98945287973364604</v>
      </c>
      <c r="W2324" s="11">
        <v>0.99333241957047602</v>
      </c>
      <c r="X2324" s="11">
        <v>0.994407395818247</v>
      </c>
      <c r="Y2324" s="11">
        <v>0.993844989897675</v>
      </c>
      <c r="Z2324" s="11">
        <v>0.99306013133103399</v>
      </c>
      <c r="AA2324" s="11">
        <v>0.99088463085008105</v>
      </c>
      <c r="AB2324" s="11">
        <v>0.98564652121810803</v>
      </c>
      <c r="AC2324" s="11">
        <v>0.98426077116841104</v>
      </c>
      <c r="AD2324" s="11">
        <v>0.98685430312071398</v>
      </c>
      <c r="AE2324" s="11">
        <v>0.99088094002035598</v>
      </c>
      <c r="AF2324" s="11">
        <v>0.99622714447472105</v>
      </c>
      <c r="AG2324" s="11">
        <v>1.0013020363776</v>
      </c>
      <c r="AH2324" s="11">
        <v>0.99967610451701805</v>
      </c>
      <c r="AI2324" s="11">
        <v>0.99756841668807394</v>
      </c>
      <c r="AJ2324" s="11">
        <v>0.99541593689154295</v>
      </c>
      <c r="AK2324" s="11">
        <v>0.99339447093362399</v>
      </c>
    </row>
    <row r="2325" spans="1:37" s="11" customFormat="1" hidden="1" x14ac:dyDescent="0.3">
      <c r="A2325" s="11" t="str">
        <f t="shared" si="50"/>
        <v>SDGbaseTRA_RurCUG_v6_3PVAXagsrv</v>
      </c>
      <c r="B2325" s="103" t="s">
        <v>220</v>
      </c>
      <c r="C2325" s="104" t="s">
        <v>297</v>
      </c>
      <c r="D2325" s="104" t="s">
        <v>212</v>
      </c>
      <c r="E2325" s="105" t="s">
        <v>79</v>
      </c>
      <c r="F2325" s="11">
        <v>1.00000000000004</v>
      </c>
      <c r="G2325" s="11">
        <v>1.0130810056927499</v>
      </c>
      <c r="H2325" s="11">
        <v>1.01816758618407</v>
      </c>
      <c r="I2325" s="11">
        <v>1.0317099068443201</v>
      </c>
      <c r="J2325" s="11">
        <v>1.02134567577794</v>
      </c>
      <c r="K2325" s="11">
        <v>1.01864093336437</v>
      </c>
      <c r="L2325" s="11">
        <v>1.0193602629841201</v>
      </c>
      <c r="M2325" s="11">
        <v>1.02114043378674</v>
      </c>
      <c r="N2325" s="11">
        <v>1.0217320461934001</v>
      </c>
      <c r="O2325" s="11">
        <v>1.01459294994273</v>
      </c>
      <c r="P2325" s="11">
        <v>1.01546860743287</v>
      </c>
      <c r="Q2325" s="11">
        <v>1.0166481938918199</v>
      </c>
      <c r="R2325" s="11">
        <v>1.02186014571063</v>
      </c>
      <c r="S2325" s="11">
        <v>1.02501944181812</v>
      </c>
      <c r="T2325" s="11">
        <v>1.0273434324513799</v>
      </c>
      <c r="U2325" s="11">
        <v>1.0314019627601001</v>
      </c>
      <c r="V2325" s="11">
        <v>1.03556444571772</v>
      </c>
      <c r="W2325" s="11">
        <v>1.0382535461674101</v>
      </c>
      <c r="X2325" s="11">
        <v>1.0387385770516799</v>
      </c>
      <c r="Y2325" s="11">
        <v>1.0367596363618099</v>
      </c>
      <c r="Z2325" s="11">
        <v>1.03477333262379</v>
      </c>
      <c r="AA2325" s="11">
        <v>1.0326826795955499</v>
      </c>
      <c r="AB2325" s="11">
        <v>1.0284265216455699</v>
      </c>
      <c r="AC2325" s="11">
        <v>1.0266807913196501</v>
      </c>
      <c r="AD2325" s="11">
        <v>1.0284082717996801</v>
      </c>
      <c r="AE2325" s="11">
        <v>1.03102526313264</v>
      </c>
      <c r="AF2325" s="11">
        <v>1.0342632837683901</v>
      </c>
      <c r="AG2325" s="11">
        <v>1.03592544967458</v>
      </c>
      <c r="AH2325" s="11">
        <v>1.01051209811408</v>
      </c>
      <c r="AI2325" s="11">
        <v>0.99139427062762397</v>
      </c>
      <c r="AJ2325" s="11">
        <v>0.97919438283030402</v>
      </c>
      <c r="AK2325" s="11">
        <v>0.96933030546987498</v>
      </c>
    </row>
    <row r="2326" spans="1:37" s="11" customFormat="1" hidden="1" x14ac:dyDescent="0.3">
      <c r="A2326" s="11" t="str">
        <f t="shared" si="50"/>
        <v>SDGbaseTRA_RurCUG_v6_3PVAXaosrv</v>
      </c>
      <c r="B2326" s="103" t="s">
        <v>220</v>
      </c>
      <c r="C2326" s="104" t="s">
        <v>297</v>
      </c>
      <c r="D2326" s="104" t="s">
        <v>212</v>
      </c>
      <c r="E2326" s="105" t="s">
        <v>80</v>
      </c>
      <c r="F2326" s="11">
        <v>1</v>
      </c>
      <c r="G2326" s="11">
        <v>1.13999631304969</v>
      </c>
      <c r="H2326" s="11">
        <v>1.1200549289194099</v>
      </c>
      <c r="I2326" s="11">
        <v>1.09478155467826</v>
      </c>
      <c r="J2326" s="11">
        <v>1.0916424749614599</v>
      </c>
      <c r="K2326" s="11">
        <v>1.09097210860574</v>
      </c>
      <c r="L2326" s="11">
        <v>1.09037618495914</v>
      </c>
      <c r="M2326" s="11">
        <v>1.09184968168348</v>
      </c>
      <c r="N2326" s="11">
        <v>1.0932885312398799</v>
      </c>
      <c r="O2326" s="11">
        <v>1.0920939932665801</v>
      </c>
      <c r="P2326" s="11">
        <v>1.0959470146172401</v>
      </c>
      <c r="Q2326" s="11">
        <v>1.10054433075532</v>
      </c>
      <c r="R2326" s="11">
        <v>1.1130377271490901</v>
      </c>
      <c r="S2326" s="11">
        <v>1.1166260179732299</v>
      </c>
      <c r="T2326" s="11">
        <v>1.1193804301479</v>
      </c>
      <c r="U2326" s="11">
        <v>1.1218777452149</v>
      </c>
      <c r="V2326" s="11">
        <v>1.1272317416214399</v>
      </c>
      <c r="W2326" s="11">
        <v>1.13139856401073</v>
      </c>
      <c r="X2326" s="11">
        <v>1.13292804346881</v>
      </c>
      <c r="Y2326" s="11">
        <v>1.1329121081875999</v>
      </c>
      <c r="Z2326" s="11">
        <v>1.1322907494675301</v>
      </c>
      <c r="AA2326" s="11">
        <v>1.13003212872269</v>
      </c>
      <c r="AB2326" s="11">
        <v>1.1247929738708899</v>
      </c>
      <c r="AC2326" s="11">
        <v>1.1232272219155599</v>
      </c>
      <c r="AD2326" s="11">
        <v>1.12468221294722</v>
      </c>
      <c r="AE2326" s="11">
        <v>1.12766490401527</v>
      </c>
      <c r="AF2326" s="11">
        <v>1.13201553787266</v>
      </c>
      <c r="AG2326" s="11">
        <v>1.1363940673525501</v>
      </c>
      <c r="AH2326" s="11">
        <v>1.1360325861282099</v>
      </c>
      <c r="AI2326" s="11">
        <v>1.1347774204823</v>
      </c>
      <c r="AJ2326" s="11">
        <v>1.13238072393481</v>
      </c>
      <c r="AK2326" s="11">
        <v>1.1295699242797499</v>
      </c>
    </row>
    <row r="2327" spans="1:37" s="11" customFormat="1" hidden="1" x14ac:dyDescent="0.3">
      <c r="A2327" s="11" t="str">
        <f t="shared" ref="A2327:A2336" si="51">_xlfn.CONCAT(C2327,D2327,E2327)</f>
        <v>SDGbaseTRA_RurCUG_v6_3utaxbase</v>
      </c>
      <c r="B2327" s="103" t="s">
        <v>220</v>
      </c>
      <c r="C2327" s="104" t="s">
        <v>297</v>
      </c>
      <c r="D2327" s="104" t="s">
        <v>224</v>
      </c>
      <c r="E2327" s="104" t="s">
        <v>218</v>
      </c>
      <c r="F2327" s="11">
        <v>58.648751329495703</v>
      </c>
      <c r="G2327" s="11">
        <v>55.583243315480502</v>
      </c>
      <c r="H2327" s="11">
        <v>57.228719535001403</v>
      </c>
      <c r="I2327" s="11">
        <v>57.185840434231402</v>
      </c>
      <c r="J2327" s="11">
        <v>54.453646480042899</v>
      </c>
      <c r="K2327" s="11">
        <v>56.055062726729098</v>
      </c>
      <c r="L2327" s="11">
        <v>57.651160961603303</v>
      </c>
      <c r="M2327" s="11">
        <v>59.089508120852202</v>
      </c>
      <c r="N2327" s="11">
        <v>59.470446252627603</v>
      </c>
      <c r="O2327" s="11">
        <v>59.945199978726301</v>
      </c>
      <c r="P2327" s="11">
        <v>61.126311102173801</v>
      </c>
      <c r="Q2327" s="11">
        <v>62.303661420745797</v>
      </c>
      <c r="R2327" s="11">
        <v>65.784468706980107</v>
      </c>
      <c r="S2327" s="11">
        <v>68.385359692764197</v>
      </c>
      <c r="T2327" s="11">
        <v>70.675402441841896</v>
      </c>
      <c r="U2327" s="11">
        <v>73.133924414772594</v>
      </c>
      <c r="V2327" s="11">
        <v>75.560898874283893</v>
      </c>
      <c r="W2327" s="11">
        <v>78.405823619531802</v>
      </c>
      <c r="X2327" s="11">
        <v>82.625381923923001</v>
      </c>
      <c r="Y2327" s="11">
        <v>88.6911810998634</v>
      </c>
      <c r="Z2327" s="11">
        <v>96.204672286378099</v>
      </c>
      <c r="AA2327" s="11">
        <v>105.241152619418</v>
      </c>
      <c r="AB2327" s="11">
        <v>116.26968872124201</v>
      </c>
      <c r="AC2327" s="11">
        <v>120.82205178680501</v>
      </c>
      <c r="AD2327" s="11">
        <v>120.824870613325</v>
      </c>
      <c r="AE2327" s="11">
        <v>118.341323608202</v>
      </c>
      <c r="AF2327" s="11">
        <v>114.43266734042</v>
      </c>
      <c r="AG2327" s="11">
        <v>109.209742491154</v>
      </c>
      <c r="AH2327" s="11">
        <v>99.189851041324104</v>
      </c>
      <c r="AI2327" s="11">
        <v>101.90660782854999</v>
      </c>
      <c r="AJ2327" s="11">
        <v>105.89188215977499</v>
      </c>
      <c r="AK2327" s="11">
        <v>109.099540846685</v>
      </c>
    </row>
    <row r="2328" spans="1:37" s="11" customFormat="1" hidden="1" x14ac:dyDescent="0.3">
      <c r="A2328" s="11" t="str">
        <f t="shared" si="51"/>
        <v>SDGbaseTRA_RurCUG_v6_3imptaxbase</v>
      </c>
      <c r="B2328" s="103" t="s">
        <v>220</v>
      </c>
      <c r="C2328" s="104" t="s">
        <v>297</v>
      </c>
      <c r="D2328" s="104" t="s">
        <v>219</v>
      </c>
      <c r="E2328" s="105" t="s">
        <v>218</v>
      </c>
      <c r="F2328" s="11">
        <v>53.826071644541003</v>
      </c>
      <c r="G2328" s="11">
        <v>51.0837549263521</v>
      </c>
      <c r="H2328" s="11">
        <v>53.156780295626199</v>
      </c>
      <c r="I2328" s="11">
        <v>54.256620312552997</v>
      </c>
      <c r="J2328" s="11">
        <v>55.753155582227201</v>
      </c>
      <c r="K2328" s="11">
        <v>57.330043680355601</v>
      </c>
      <c r="L2328" s="11">
        <v>59.101228785950298</v>
      </c>
      <c r="M2328" s="11">
        <v>61.0808787337428</v>
      </c>
      <c r="N2328" s="11">
        <v>63.137697839035297</v>
      </c>
      <c r="O2328" s="11">
        <v>66.822815936135498</v>
      </c>
      <c r="P2328" s="11">
        <v>69.399668924325198</v>
      </c>
      <c r="Q2328" s="11">
        <v>71.654347687286602</v>
      </c>
      <c r="R2328" s="11">
        <v>74.045645345216201</v>
      </c>
      <c r="S2328" s="11">
        <v>76.532190752504803</v>
      </c>
      <c r="T2328" s="11">
        <v>79.185858129012402</v>
      </c>
      <c r="U2328" s="11">
        <v>82.183050721205007</v>
      </c>
      <c r="V2328" s="11">
        <v>85.025938994455998</v>
      </c>
      <c r="W2328" s="11">
        <v>88.081611788659401</v>
      </c>
      <c r="X2328" s="11">
        <v>91.368837406551805</v>
      </c>
      <c r="Y2328" s="11">
        <v>94.104945716830898</v>
      </c>
      <c r="Z2328" s="11">
        <v>96.750703515478307</v>
      </c>
      <c r="AA2328" s="11">
        <v>99.530146397119594</v>
      </c>
      <c r="AB2328" s="11">
        <v>102.7964859003</v>
      </c>
      <c r="AC2328" s="11">
        <v>105.73963533097201</v>
      </c>
      <c r="AD2328" s="11">
        <v>108.795505074261</v>
      </c>
      <c r="AE2328" s="11">
        <v>111.978104476499</v>
      </c>
      <c r="AF2328" s="11">
        <v>115.369903282029</v>
      </c>
      <c r="AG2328" s="11">
        <v>118.825969868849</v>
      </c>
      <c r="AH2328" s="11">
        <v>118.63559731719999</v>
      </c>
      <c r="AI2328" s="11">
        <v>117.79434713080001</v>
      </c>
      <c r="AJ2328" s="11">
        <v>117.14284375523199</v>
      </c>
      <c r="AK2328" s="11">
        <v>116.360944827117</v>
      </c>
    </row>
    <row r="2329" spans="1:37" s="11" customFormat="1" hidden="1" x14ac:dyDescent="0.3">
      <c r="A2329" s="11" t="str">
        <f t="shared" si="51"/>
        <v>SDGbaseTRA_RurCUG_v6_3vataxbase</v>
      </c>
      <c r="B2329" s="103" t="s">
        <v>220</v>
      </c>
      <c r="C2329" s="104" t="s">
        <v>297</v>
      </c>
      <c r="D2329" s="104" t="s">
        <v>225</v>
      </c>
      <c r="E2329" s="105" t="s">
        <v>218</v>
      </c>
      <c r="F2329" s="106">
        <v>2.2587798931727801E-11</v>
      </c>
      <c r="G2329" s="106">
        <v>5.1841197749358903E-11</v>
      </c>
      <c r="H2329" s="106">
        <v>9.4627203032227805E-11</v>
      </c>
      <c r="I2329" s="106">
        <v>-8.6052914783301697E-11</v>
      </c>
      <c r="J2329" s="106">
        <v>8.8107301545110298E-11</v>
      </c>
      <c r="K2329" s="106">
        <v>3.2855498443353902E-11</v>
      </c>
      <c r="L2329" s="106">
        <v>-2.5011105736279699E-12</v>
      </c>
      <c r="M2329" s="106">
        <v>5.4569680697917502E-12</v>
      </c>
      <c r="N2329" s="106">
        <v>2.7278266644968699E-12</v>
      </c>
      <c r="O2329" s="106">
        <v>1.08002495837312E-11</v>
      </c>
      <c r="P2329" s="106">
        <v>-2.7282691242384598E-12</v>
      </c>
      <c r="Q2329" s="106">
        <v>2.29078978068372E-11</v>
      </c>
      <c r="R2329" s="106">
        <v>1.7053025659182999E-12</v>
      </c>
      <c r="S2329" s="106">
        <v>-2.04636278116522E-12</v>
      </c>
      <c r="T2329" s="106">
        <v>-4.4337861744557201E-12</v>
      </c>
      <c r="U2329" s="106">
        <v>6.1390892395101699E-12</v>
      </c>
      <c r="V2329" s="106">
        <v>-3.5527074079692001E-13</v>
      </c>
      <c r="W2329" s="106">
        <v>4.54747350880015E-13</v>
      </c>
      <c r="X2329" s="106">
        <v>-6.6123407289450902E-12</v>
      </c>
      <c r="Y2329" s="106">
        <v>1.5743723023439201E-10</v>
      </c>
      <c r="Z2329" s="106">
        <v>-5.0022188614123397E-12</v>
      </c>
      <c r="AA2329" s="106">
        <v>-2.3236436641319601E-9</v>
      </c>
      <c r="AB2329" s="106">
        <v>-2.5011095575996599E-12</v>
      </c>
      <c r="AC2329" s="106">
        <v>-2.56932253345554E-11</v>
      </c>
      <c r="AD2329" s="106">
        <v>1.3415046844663999E-11</v>
      </c>
      <c r="AE2329" s="106">
        <v>5.5024429560088903E-11</v>
      </c>
      <c r="AF2329" s="106">
        <v>2.04636165447793E-12</v>
      </c>
      <c r="AG2329" s="106">
        <v>-1.13686837634179E-12</v>
      </c>
      <c r="AH2329" s="106">
        <v>-4.6611621808117099E-12</v>
      </c>
      <c r="AI2329" s="106">
        <v>-4.0927261605801302E-12</v>
      </c>
      <c r="AJ2329" s="106">
        <v>-1.70530256801388E-12</v>
      </c>
      <c r="AK2329" s="106">
        <v>3.1489691526304901E-12</v>
      </c>
    </row>
    <row r="2330" spans="1:37" s="11" customFormat="1" hidden="1" x14ac:dyDescent="0.3">
      <c r="A2330" s="11" t="str">
        <f t="shared" si="51"/>
        <v>SDGbaseTRA_RurCUG_v6_3acttaxbase</v>
      </c>
      <c r="B2330" s="103" t="s">
        <v>220</v>
      </c>
      <c r="C2330" s="104" t="s">
        <v>297</v>
      </c>
      <c r="D2330" s="104" t="s">
        <v>217</v>
      </c>
      <c r="E2330" s="105" t="s">
        <v>218</v>
      </c>
      <c r="F2330" s="11">
        <v>94.683488898731298</v>
      </c>
      <c r="G2330" s="11">
        <v>83.997983384561707</v>
      </c>
      <c r="H2330" s="11">
        <v>84.410977747354593</v>
      </c>
      <c r="I2330" s="11">
        <v>88.177868023335094</v>
      </c>
      <c r="J2330" s="11">
        <v>89.985443871776198</v>
      </c>
      <c r="K2330" s="11">
        <v>91.858438943180801</v>
      </c>
      <c r="L2330" s="11">
        <v>94.1668609214817</v>
      </c>
      <c r="M2330" s="11">
        <v>96.7393016798151</v>
      </c>
      <c r="N2330" s="11">
        <v>99.808839427437107</v>
      </c>
      <c r="O2330" s="11">
        <v>101.960790888709</v>
      </c>
      <c r="P2330" s="11">
        <v>105.53182405038901</v>
      </c>
      <c r="Q2330" s="11">
        <v>109.42157010190201</v>
      </c>
      <c r="R2330" s="11">
        <v>113.036268925439</v>
      </c>
      <c r="S2330" s="11">
        <v>117.163747779446</v>
      </c>
      <c r="T2330" s="11">
        <v>121.462681411261</v>
      </c>
      <c r="U2330" s="11">
        <v>126.35124484549701</v>
      </c>
      <c r="V2330" s="11">
        <v>131.226244718152</v>
      </c>
      <c r="W2330" s="11">
        <v>136.09827967781001</v>
      </c>
      <c r="X2330" s="11">
        <v>140.961881342537</v>
      </c>
      <c r="Y2330" s="11">
        <v>145.67812692114899</v>
      </c>
      <c r="Z2330" s="11">
        <v>150.45788237761499</v>
      </c>
      <c r="AA2330" s="11">
        <v>154.910820609566</v>
      </c>
      <c r="AB2330" s="11">
        <v>159.154275540979</v>
      </c>
      <c r="AC2330" s="11">
        <v>164.00399720303099</v>
      </c>
      <c r="AD2330" s="11">
        <v>169.52210757561801</v>
      </c>
      <c r="AE2330" s="11">
        <v>175.58286355802201</v>
      </c>
      <c r="AF2330" s="11">
        <v>182.006249242103</v>
      </c>
      <c r="AG2330" s="11">
        <v>188.37843296675501</v>
      </c>
      <c r="AH2330" s="11">
        <v>190.78765516342</v>
      </c>
      <c r="AI2330" s="11">
        <v>191.12951450688701</v>
      </c>
      <c r="AJ2330" s="11">
        <v>191.23046469555899</v>
      </c>
      <c r="AK2330" s="11">
        <v>191.033467057894</v>
      </c>
    </row>
    <row r="2331" spans="1:37" s="11" customFormat="1" hidden="1" x14ac:dyDescent="0.3">
      <c r="A2331" s="11" t="str">
        <f t="shared" si="51"/>
        <v>SDGbaseTRA_RurCUG_v6_3comtaxbase</v>
      </c>
      <c r="B2331" s="103" t="s">
        <v>220</v>
      </c>
      <c r="C2331" s="104" t="s">
        <v>297</v>
      </c>
      <c r="D2331" s="104" t="s">
        <v>226</v>
      </c>
      <c r="E2331" s="105" t="s">
        <v>218</v>
      </c>
      <c r="F2331" s="11">
        <v>497.90817031404998</v>
      </c>
      <c r="G2331" s="11">
        <v>448.29761945596999</v>
      </c>
      <c r="H2331" s="11">
        <v>447.50594913257697</v>
      </c>
      <c r="I2331" s="11">
        <v>461.327195018255</v>
      </c>
      <c r="J2331" s="11">
        <v>470.93489336147002</v>
      </c>
      <c r="K2331" s="11">
        <v>480.44936053081801</v>
      </c>
      <c r="L2331" s="11">
        <v>492.22880544814899</v>
      </c>
      <c r="M2331" s="11">
        <v>505.248110179913</v>
      </c>
      <c r="N2331" s="11">
        <v>520.21355517166398</v>
      </c>
      <c r="O2331" s="11">
        <v>536.32655150912103</v>
      </c>
      <c r="P2331" s="11">
        <v>553.85035176705401</v>
      </c>
      <c r="Q2331" s="11">
        <v>571.43477279676495</v>
      </c>
      <c r="R2331" s="11">
        <v>590.22151625534104</v>
      </c>
      <c r="S2331" s="11">
        <v>608.87749960465703</v>
      </c>
      <c r="T2331" s="11">
        <v>628.50772439087496</v>
      </c>
      <c r="U2331" s="11">
        <v>650.62259332705798</v>
      </c>
      <c r="V2331" s="11">
        <v>672.00712252659105</v>
      </c>
      <c r="W2331" s="11">
        <v>693.53948606920801</v>
      </c>
      <c r="X2331" s="11">
        <v>714.52777954779197</v>
      </c>
      <c r="Y2331" s="11">
        <v>733.02834146663895</v>
      </c>
      <c r="Z2331" s="11">
        <v>751.62283176954895</v>
      </c>
      <c r="AA2331" s="11">
        <v>768.08307717064895</v>
      </c>
      <c r="AB2331" s="11">
        <v>786.40772214088702</v>
      </c>
      <c r="AC2331" s="11">
        <v>807.98101984468701</v>
      </c>
      <c r="AD2331" s="11">
        <v>833.23659281079097</v>
      </c>
      <c r="AE2331" s="11">
        <v>861.33352634553103</v>
      </c>
      <c r="AF2331" s="11">
        <v>891.54766975836299</v>
      </c>
      <c r="AG2331" s="11">
        <v>923.403514578677</v>
      </c>
      <c r="AH2331" s="11">
        <v>933.88011444847598</v>
      </c>
      <c r="AI2331" s="11">
        <v>934.44639197341905</v>
      </c>
      <c r="AJ2331" s="11">
        <v>934.03122581409502</v>
      </c>
      <c r="AK2331" s="11">
        <v>932.83632293576102</v>
      </c>
    </row>
    <row r="2332" spans="1:37" s="11" customFormat="1" hidden="1" x14ac:dyDescent="0.3">
      <c r="A2332" s="11" t="str">
        <f t="shared" si="51"/>
        <v>SDGbaseTRA_RurCUG_v6_3DIRTAXbase</v>
      </c>
      <c r="B2332" s="103" t="s">
        <v>220</v>
      </c>
      <c r="C2332" s="104" t="s">
        <v>297</v>
      </c>
      <c r="D2332" s="104" t="s">
        <v>227</v>
      </c>
      <c r="E2332" s="105" t="s">
        <v>218</v>
      </c>
      <c r="F2332" s="11">
        <v>784.14526173304796</v>
      </c>
      <c r="G2332" s="11">
        <v>771.78829722593002</v>
      </c>
      <c r="H2332" s="11">
        <v>771.36618036704203</v>
      </c>
      <c r="I2332" s="11">
        <v>986.23722442222902</v>
      </c>
      <c r="J2332" s="11">
        <v>981.93574363326002</v>
      </c>
      <c r="K2332" s="11">
        <v>985.25553786861303</v>
      </c>
      <c r="L2332" s="11">
        <v>992.91521225678696</v>
      </c>
      <c r="M2332" s="11">
        <v>1003.14315405608</v>
      </c>
      <c r="N2332" s="11">
        <v>1011.58773933405</v>
      </c>
      <c r="O2332" s="11">
        <v>1011.47567697096</v>
      </c>
      <c r="P2332" s="11">
        <v>1017.9772195412301</v>
      </c>
      <c r="Q2332" s="11">
        <v>1025.3323135795999</v>
      </c>
      <c r="R2332" s="11">
        <v>917.90525214793001</v>
      </c>
      <c r="S2332" s="11">
        <v>933.65536936797798</v>
      </c>
      <c r="T2332" s="11">
        <v>946.00723730294703</v>
      </c>
      <c r="U2332" s="11">
        <v>956.65086927673997</v>
      </c>
      <c r="V2332" s="11">
        <v>970.56141078438395</v>
      </c>
      <c r="W2332" s="11">
        <v>982.01391848317201</v>
      </c>
      <c r="X2332" s="11">
        <v>990.67836774821706</v>
      </c>
      <c r="Y2332" s="11">
        <v>997.25679530711</v>
      </c>
      <c r="Z2332" s="11">
        <v>1001.80949933081</v>
      </c>
      <c r="AA2332" s="11">
        <v>1008.66853208321</v>
      </c>
      <c r="AB2332" s="11">
        <v>1006.35305121217</v>
      </c>
      <c r="AC2332" s="11">
        <v>1018.84454894633</v>
      </c>
      <c r="AD2332" s="11">
        <v>1039.2212442211101</v>
      </c>
      <c r="AE2332" s="11">
        <v>1062.3299279483999</v>
      </c>
      <c r="AF2332" s="11">
        <v>1086.62981499181</v>
      </c>
      <c r="AG2332" s="11">
        <v>1109.3006958513399</v>
      </c>
      <c r="AH2332" s="11">
        <v>1144.7423569903201</v>
      </c>
      <c r="AI2332" s="11">
        <v>1168.42140920528</v>
      </c>
      <c r="AJ2332" s="11">
        <v>1202.2193891198201</v>
      </c>
      <c r="AK2332" s="11">
        <v>1242.5725813263</v>
      </c>
    </row>
    <row r="2333" spans="1:37" s="11" customFormat="1" hidden="1" x14ac:dyDescent="0.3">
      <c r="A2333" s="11" t="str">
        <f t="shared" si="51"/>
        <v>SDGbaseTRA_RurCUG_v6_3FACINCbase</v>
      </c>
      <c r="B2333" s="103" t="s">
        <v>220</v>
      </c>
      <c r="C2333" s="104" t="s">
        <v>297</v>
      </c>
      <c r="D2333" s="104" t="s">
        <v>228</v>
      </c>
      <c r="E2333" s="105" t="s">
        <v>218</v>
      </c>
      <c r="F2333" s="11">
        <v>108.72526139301399</v>
      </c>
      <c r="G2333" s="11">
        <v>98.129396972178498</v>
      </c>
      <c r="H2333" s="11">
        <v>101.96872974434601</v>
      </c>
      <c r="I2333" s="11">
        <v>105.58863810925899</v>
      </c>
      <c r="J2333" s="11">
        <v>108.345755955934</v>
      </c>
      <c r="K2333" s="11">
        <v>111.280912509958</v>
      </c>
      <c r="L2333" s="11">
        <v>114.37233866023701</v>
      </c>
      <c r="M2333" s="11">
        <v>117.616690176465</v>
      </c>
      <c r="N2333" s="11">
        <v>121.406009827966</v>
      </c>
      <c r="O2333" s="11">
        <v>126.201586173237</v>
      </c>
      <c r="P2333" s="11">
        <v>130.77188947495</v>
      </c>
      <c r="Q2333" s="11">
        <v>135.235552350414</v>
      </c>
      <c r="R2333" s="11">
        <v>139.972810041256</v>
      </c>
      <c r="S2333" s="11">
        <v>144.95868246116001</v>
      </c>
      <c r="T2333" s="11">
        <v>150.144386195625</v>
      </c>
      <c r="U2333" s="11">
        <v>155.93015865099599</v>
      </c>
      <c r="V2333" s="11">
        <v>161.71807865698599</v>
      </c>
      <c r="W2333" s="11">
        <v>167.66084381083201</v>
      </c>
      <c r="X2333" s="11">
        <v>173.84612306974199</v>
      </c>
      <c r="Y2333" s="11">
        <v>180.18433622951201</v>
      </c>
      <c r="Z2333" s="11">
        <v>187.27816249697301</v>
      </c>
      <c r="AA2333" s="11">
        <v>194.10751531460099</v>
      </c>
      <c r="AB2333" s="11">
        <v>202.26810030006601</v>
      </c>
      <c r="AC2333" s="11">
        <v>208.79411026578401</v>
      </c>
      <c r="AD2333" s="11">
        <v>214.37006258453201</v>
      </c>
      <c r="AE2333" s="11">
        <v>219.83237479632999</v>
      </c>
      <c r="AF2333" s="11">
        <v>225.25765749308499</v>
      </c>
      <c r="AG2333" s="11">
        <v>228.70908157281801</v>
      </c>
      <c r="AH2333" s="11">
        <v>231.03296472401999</v>
      </c>
      <c r="AI2333" s="11">
        <v>232.114774987251</v>
      </c>
      <c r="AJ2333" s="11">
        <v>232.04581770831899</v>
      </c>
      <c r="AK2333" s="11">
        <v>231.29131986942599</v>
      </c>
    </row>
    <row r="2334" spans="1:37" s="11" customFormat="1" hidden="1" x14ac:dyDescent="0.3">
      <c r="A2334" s="11" t="str">
        <f t="shared" si="51"/>
        <v>SDGbaseTRA_RurCUG_v6_3TRNSFRbase</v>
      </c>
      <c r="B2334" s="103" t="s">
        <v>220</v>
      </c>
      <c r="C2334" s="104" t="s">
        <v>297</v>
      </c>
      <c r="D2334" s="104" t="s">
        <v>229</v>
      </c>
      <c r="E2334" s="105" t="s">
        <v>218</v>
      </c>
      <c r="F2334" s="11">
        <v>-48.3117601953644</v>
      </c>
      <c r="G2334" s="11">
        <v>-49.500066358220302</v>
      </c>
      <c r="H2334" s="11">
        <v>-50.154768579724703</v>
      </c>
      <c r="I2334" s="11">
        <v>-50.100807692853301</v>
      </c>
      <c r="J2334" s="11">
        <v>-50.223217840870298</v>
      </c>
      <c r="K2334" s="11">
        <v>-50.404804059424499</v>
      </c>
      <c r="L2334" s="11">
        <v>-50.618027238427999</v>
      </c>
      <c r="M2334" s="11">
        <v>-50.956797552157298</v>
      </c>
      <c r="N2334" s="11">
        <v>-51.2588217368938</v>
      </c>
      <c r="O2334" s="11">
        <v>-52.992575577666301</v>
      </c>
      <c r="P2334" s="11">
        <v>-53.4589453477329</v>
      </c>
      <c r="Q2334" s="11">
        <v>-53.594985120291902</v>
      </c>
      <c r="R2334" s="11">
        <v>-53.4797281897281</v>
      </c>
      <c r="S2334" s="11">
        <v>-53.568578486080902</v>
      </c>
      <c r="T2334" s="11">
        <v>-53.696328155072202</v>
      </c>
      <c r="U2334" s="11">
        <v>-53.822308581575498</v>
      </c>
      <c r="V2334" s="11">
        <v>-53.829627034818003</v>
      </c>
      <c r="W2334" s="11">
        <v>-53.916458211628502</v>
      </c>
      <c r="X2334" s="11">
        <v>-54.097133475320199</v>
      </c>
      <c r="Y2334" s="11">
        <v>-54.116276468505902</v>
      </c>
      <c r="Z2334" s="11">
        <v>-54.061158726253701</v>
      </c>
      <c r="AA2334" s="11">
        <v>-54.142693753358401</v>
      </c>
      <c r="AB2334" s="11">
        <v>-54.519357673921903</v>
      </c>
      <c r="AC2334" s="11">
        <v>-54.696199136571899</v>
      </c>
      <c r="AD2334" s="11">
        <v>-54.757290789715</v>
      </c>
      <c r="AE2334" s="11">
        <v>-54.740635313388402</v>
      </c>
      <c r="AF2334" s="11">
        <v>-54.705535108477299</v>
      </c>
      <c r="AG2334" s="11">
        <v>-54.631893375971103</v>
      </c>
      <c r="AH2334" s="11">
        <v>-54.385873791931502</v>
      </c>
      <c r="AI2334" s="11">
        <v>-53.913385184026403</v>
      </c>
      <c r="AJ2334" s="11">
        <v>-53.561585425173199</v>
      </c>
      <c r="AK2334" s="11">
        <v>-53.228568093380602</v>
      </c>
    </row>
    <row r="2335" spans="1:37" s="11" customFormat="1" hidden="1" x14ac:dyDescent="0.3">
      <c r="A2335" s="11" t="str">
        <f t="shared" si="51"/>
        <v>SDGbaseTRA_RurCUG_v6_3EXRXbase</v>
      </c>
      <c r="B2335" s="103" t="s">
        <v>220</v>
      </c>
      <c r="C2335" s="104" t="s">
        <v>297</v>
      </c>
      <c r="D2335" s="11" t="s">
        <v>248</v>
      </c>
      <c r="E2335" s="105" t="s">
        <v>218</v>
      </c>
      <c r="F2335" s="11">
        <v>0.99999999999994504</v>
      </c>
      <c r="G2335" s="11">
        <v>1.02459662322482</v>
      </c>
      <c r="H2335" s="11">
        <v>1.0381482350654301</v>
      </c>
      <c r="I2335" s="11">
        <v>1.03703130439155</v>
      </c>
      <c r="J2335" s="11">
        <v>1.0395650590616801</v>
      </c>
      <c r="K2335" s="11">
        <v>1.04332369293922</v>
      </c>
      <c r="L2335" s="11">
        <v>1.04773717690547</v>
      </c>
      <c r="M2335" s="11">
        <v>1.054749347697</v>
      </c>
      <c r="N2335" s="11">
        <v>1.06100091426206</v>
      </c>
      <c r="O2335" s="11">
        <v>1.0968877011181299</v>
      </c>
      <c r="P2335" s="11">
        <v>1.1065410395222901</v>
      </c>
      <c r="Q2335" s="11">
        <v>1.1093569123451501</v>
      </c>
      <c r="R2335" s="11">
        <v>1.1069712213643701</v>
      </c>
      <c r="S2335" s="11">
        <v>1.10881032422449</v>
      </c>
      <c r="T2335" s="11">
        <v>1.11145460107292</v>
      </c>
      <c r="U2335" s="11">
        <v>1.1140622565587399</v>
      </c>
      <c r="V2335" s="11">
        <v>1.1142137404461601</v>
      </c>
      <c r="W2335" s="11">
        <v>1.11601104976504</v>
      </c>
      <c r="X2335" s="11">
        <v>1.1197508278845101</v>
      </c>
      <c r="Y2335" s="11">
        <v>1.12014706667002</v>
      </c>
      <c r="Z2335" s="11">
        <v>1.11900619036932</v>
      </c>
      <c r="AA2335" s="11">
        <v>1.12069387524718</v>
      </c>
      <c r="AB2335" s="11">
        <v>1.1284904017873101</v>
      </c>
      <c r="AC2335" s="11">
        <v>1.13215082446566</v>
      </c>
      <c r="AD2335" s="11">
        <v>1.13341535411426</v>
      </c>
      <c r="AE2335" s="11">
        <v>1.1330706041763701</v>
      </c>
      <c r="AF2335" s="11">
        <v>1.1323440687578901</v>
      </c>
      <c r="AG2335" s="11">
        <v>1.1308197663477</v>
      </c>
      <c r="AH2335" s="11">
        <v>1.12572743307223</v>
      </c>
      <c r="AI2335" s="11">
        <v>1.11594744149265</v>
      </c>
      <c r="AJ2335" s="11">
        <v>1.1086655755985</v>
      </c>
      <c r="AK2335" s="11">
        <v>1.10177248516988</v>
      </c>
    </row>
    <row r="2336" spans="1:37" s="11" customFormat="1" hidden="1" x14ac:dyDescent="0.3">
      <c r="A2336" s="11" t="str">
        <f t="shared" si="51"/>
        <v>SDGbaseTRA_RurCUG_v6_3GDP_RUNbase</v>
      </c>
      <c r="B2336" s="103" t="s">
        <v>220</v>
      </c>
      <c r="C2336" s="104" t="s">
        <v>297</v>
      </c>
      <c r="D2336" s="105" t="s">
        <v>265</v>
      </c>
      <c r="E2336" s="105" t="s">
        <v>218</v>
      </c>
      <c r="F2336" s="11">
        <v>4436.7667702664303</v>
      </c>
      <c r="G2336" s="11">
        <v>4128.5306735708</v>
      </c>
      <c r="H2336" s="11">
        <v>4254.5632323938298</v>
      </c>
      <c r="I2336" s="11">
        <v>4406.3408438138704</v>
      </c>
      <c r="J2336" s="11">
        <v>4500.29515097494</v>
      </c>
      <c r="K2336" s="11">
        <v>4602.3247112532999</v>
      </c>
      <c r="L2336" s="11">
        <v>4715.4275072845903</v>
      </c>
      <c r="M2336" s="11">
        <v>4834.3127832171303</v>
      </c>
      <c r="N2336" s="11">
        <v>4962.5222447448696</v>
      </c>
      <c r="O2336" s="11">
        <v>5091.5162737610699</v>
      </c>
      <c r="P2336" s="11">
        <v>5230.8548178014698</v>
      </c>
      <c r="Q2336" s="11">
        <v>5371.8289338621198</v>
      </c>
      <c r="R2336" s="11">
        <v>5534.5628203798897</v>
      </c>
      <c r="S2336" s="11">
        <v>5690.3637321410197</v>
      </c>
      <c r="T2336" s="11">
        <v>5853.98640230412</v>
      </c>
      <c r="U2336" s="11">
        <v>6038.2835779259904</v>
      </c>
      <c r="V2336" s="11">
        <v>6213.6265683783904</v>
      </c>
      <c r="W2336" s="11">
        <v>6398.8793452196296</v>
      </c>
      <c r="X2336" s="11">
        <v>6600.6990988008201</v>
      </c>
      <c r="Y2336" s="11">
        <v>6792.6763397966297</v>
      </c>
      <c r="Z2336" s="11">
        <v>6984.0932707776601</v>
      </c>
      <c r="AA2336" s="11">
        <v>7177.8309446052799</v>
      </c>
      <c r="AB2336" s="11">
        <v>7384.7029104552003</v>
      </c>
      <c r="AC2336" s="11">
        <v>7584.8699380383596</v>
      </c>
      <c r="AD2336" s="11">
        <v>7791.5589908428001</v>
      </c>
      <c r="AE2336" s="11">
        <v>8007.4201134875302</v>
      </c>
      <c r="AF2336" s="11">
        <v>8232.7516559102605</v>
      </c>
      <c r="AG2336" s="11">
        <v>8466.3181916798294</v>
      </c>
      <c r="AH2336" s="11">
        <v>8510.6200369558792</v>
      </c>
      <c r="AI2336" s="11">
        <v>8540.7888943251492</v>
      </c>
      <c r="AJ2336" s="11">
        <v>8571.1341428916203</v>
      </c>
      <c r="AK2336" s="11">
        <v>8592.69836681774</v>
      </c>
    </row>
    <row r="2337" spans="1:37" s="107" customFormat="1" hidden="1" x14ac:dyDescent="0.3">
      <c r="B2337" s="108"/>
      <c r="C2337" s="109"/>
      <c r="D2337" s="110"/>
      <c r="F2337" s="107">
        <v>2019</v>
      </c>
      <c r="G2337" s="107">
        <v>2020</v>
      </c>
      <c r="H2337" s="107">
        <v>2021</v>
      </c>
      <c r="I2337" s="107">
        <v>2022</v>
      </c>
      <c r="J2337" s="107">
        <v>2023</v>
      </c>
      <c r="K2337" s="107">
        <v>2024</v>
      </c>
      <c r="L2337" s="107">
        <v>2025</v>
      </c>
      <c r="M2337" s="107">
        <v>2026</v>
      </c>
      <c r="N2337" s="107">
        <v>2027</v>
      </c>
      <c r="O2337" s="107">
        <v>2028</v>
      </c>
      <c r="P2337" s="107">
        <v>2029</v>
      </c>
      <c r="Q2337" s="107">
        <v>2030</v>
      </c>
      <c r="R2337" s="107">
        <v>2031</v>
      </c>
      <c r="S2337" s="107">
        <v>2032</v>
      </c>
      <c r="T2337" s="107">
        <v>2033</v>
      </c>
      <c r="U2337" s="107">
        <v>2034</v>
      </c>
      <c r="V2337" s="107">
        <v>2035</v>
      </c>
      <c r="W2337" s="107">
        <v>2036</v>
      </c>
      <c r="X2337" s="107">
        <v>2037</v>
      </c>
      <c r="Y2337" s="107">
        <v>2038</v>
      </c>
      <c r="Z2337" s="107">
        <v>2039</v>
      </c>
      <c r="AA2337" s="107">
        <v>2040</v>
      </c>
      <c r="AB2337" s="107">
        <v>2041</v>
      </c>
      <c r="AC2337" s="107">
        <v>2042</v>
      </c>
      <c r="AD2337" s="107">
        <v>2043</v>
      </c>
      <c r="AE2337" s="107">
        <v>2044</v>
      </c>
      <c r="AF2337" s="107">
        <v>2045</v>
      </c>
      <c r="AG2337" s="107">
        <v>2046</v>
      </c>
      <c r="AH2337" s="107">
        <v>2047</v>
      </c>
      <c r="AI2337" s="107">
        <v>2048</v>
      </c>
      <c r="AJ2337" s="107">
        <v>2049</v>
      </c>
      <c r="AK2337" s="107">
        <v>2050</v>
      </c>
    </row>
    <row r="2338" spans="1:37" s="107" customFormat="1" hidden="1" x14ac:dyDescent="0.3">
      <c r="A2338" s="144" t="str">
        <f t="shared" ref="A2338" si="52">_xlfn.CONCAT(C2338,D2338,E2338)</f>
        <v>SDGbaseTRA_RurCUS_v6_3PalmaRatiototal</v>
      </c>
      <c r="B2338" s="145" t="s">
        <v>220</v>
      </c>
      <c r="C2338" s="146" t="s">
        <v>298</v>
      </c>
      <c r="D2338" s="110" t="s">
        <v>0</v>
      </c>
      <c r="E2338" s="107" t="s">
        <v>1</v>
      </c>
      <c r="F2338" s="107">
        <v>3.6916692176509098</v>
      </c>
      <c r="G2338" s="107">
        <v>3.4837326600739802</v>
      </c>
      <c r="H2338" s="107">
        <v>3.7031047220524198</v>
      </c>
      <c r="I2338" s="107">
        <v>3.6620549859342</v>
      </c>
      <c r="J2338" s="107">
        <v>3.6543179621953299</v>
      </c>
      <c r="K2338" s="107">
        <v>3.6600671388451</v>
      </c>
      <c r="L2338" s="107">
        <v>3.6617940381976699</v>
      </c>
      <c r="M2338" s="107">
        <v>3.6595234044879299</v>
      </c>
      <c r="N2338" s="107">
        <v>3.6610362306927402</v>
      </c>
      <c r="O2338" s="107">
        <v>3.6562205743239899</v>
      </c>
      <c r="P2338" s="107">
        <v>3.6541257092126198</v>
      </c>
      <c r="Q2338" s="107">
        <v>3.6487733850839001</v>
      </c>
      <c r="R2338" s="107">
        <v>3.6868612067381399</v>
      </c>
      <c r="S2338" s="107">
        <v>3.6739086310707001</v>
      </c>
      <c r="T2338" s="107">
        <v>3.6627384106808401</v>
      </c>
      <c r="U2338" s="107">
        <v>3.6578910291427098</v>
      </c>
      <c r="V2338" s="107">
        <v>3.6406953293479098</v>
      </c>
      <c r="W2338" s="107">
        <v>3.62832422493284</v>
      </c>
      <c r="X2338" s="107">
        <v>3.6161252621689899</v>
      </c>
      <c r="Y2338" s="107">
        <v>3.5971531886465802</v>
      </c>
      <c r="Z2338" s="107">
        <v>3.5883180057462898</v>
      </c>
      <c r="AA2338" s="107">
        <v>3.5728983029863799</v>
      </c>
      <c r="AB2338" s="107">
        <v>3.5653319098194798</v>
      </c>
      <c r="AC2338" s="107">
        <v>3.54023299803303</v>
      </c>
      <c r="AD2338" s="107">
        <v>3.5191478153776798</v>
      </c>
      <c r="AE2338" s="107">
        <v>3.4995350655405399</v>
      </c>
      <c r="AF2338" s="107">
        <v>3.48031865412054</v>
      </c>
      <c r="AG2338" s="107">
        <v>3.45091881128244</v>
      </c>
      <c r="AH2338" s="107">
        <v>3.3722386639263902</v>
      </c>
      <c r="AI2338" s="107">
        <v>3.34111682085662</v>
      </c>
      <c r="AJ2338" s="107">
        <v>3.3175511080156102</v>
      </c>
      <c r="AK2338" s="107">
        <v>3.2917804214587298</v>
      </c>
    </row>
    <row r="2339" spans="1:37" s="107" customFormat="1" hidden="1" x14ac:dyDescent="0.3">
      <c r="A2339" s="144" t="str">
        <f t="shared" ref="A2339:A2402" si="53">_xlfn.CONCAT(C2339,D2339,E2339)</f>
        <v>SDGbaseTRA_RurCUS_v6_320-20Ratiototal</v>
      </c>
      <c r="B2339" s="145" t="s">
        <v>220</v>
      </c>
      <c r="C2339" s="146" t="s">
        <v>298</v>
      </c>
      <c r="D2339" s="110" t="s">
        <v>2</v>
      </c>
      <c r="E2339" s="107" t="s">
        <v>1</v>
      </c>
      <c r="F2339" s="107">
        <v>13.172548992504</v>
      </c>
      <c r="G2339" s="107">
        <v>12.4160744898762</v>
      </c>
      <c r="H2339" s="107">
        <v>13.237572350066101</v>
      </c>
      <c r="I2339" s="107">
        <v>13.095205209120801</v>
      </c>
      <c r="J2339" s="107">
        <v>13.0588114657709</v>
      </c>
      <c r="K2339" s="107">
        <v>13.0770534225781</v>
      </c>
      <c r="L2339" s="107">
        <v>13.0822171761617</v>
      </c>
      <c r="M2339" s="107">
        <v>13.0736434860519</v>
      </c>
      <c r="N2339" s="107">
        <v>13.0788488917942</v>
      </c>
      <c r="O2339" s="107">
        <v>13.057990606663299</v>
      </c>
      <c r="P2339" s="107">
        <v>13.048517322439</v>
      </c>
      <c r="Q2339" s="107">
        <v>13.0257879210598</v>
      </c>
      <c r="R2339" s="107">
        <v>13.1505118696974</v>
      </c>
      <c r="S2339" s="107">
        <v>13.1016809483564</v>
      </c>
      <c r="T2339" s="107">
        <v>13.059127879399799</v>
      </c>
      <c r="U2339" s="107">
        <v>13.0408616987022</v>
      </c>
      <c r="V2339" s="107">
        <v>12.9775149092187</v>
      </c>
      <c r="W2339" s="107">
        <v>12.9304096989035</v>
      </c>
      <c r="X2339" s="107">
        <v>12.8806502411938</v>
      </c>
      <c r="Y2339" s="107">
        <v>12.805172249335699</v>
      </c>
      <c r="Z2339" s="107">
        <v>12.7665423910331</v>
      </c>
      <c r="AA2339" s="107">
        <v>12.704200437455</v>
      </c>
      <c r="AB2339" s="107">
        <v>12.6694922843015</v>
      </c>
      <c r="AC2339" s="107">
        <v>12.5735105982737</v>
      </c>
      <c r="AD2339" s="107">
        <v>12.496074150857501</v>
      </c>
      <c r="AE2339" s="107">
        <v>12.4250036637262</v>
      </c>
      <c r="AF2339" s="107">
        <v>12.355685390347899</v>
      </c>
      <c r="AG2339" s="107">
        <v>12.245793148581701</v>
      </c>
      <c r="AH2339" s="107">
        <v>11.943275922746199</v>
      </c>
      <c r="AI2339" s="107">
        <v>11.8210835393762</v>
      </c>
      <c r="AJ2339" s="107">
        <v>11.730329423359199</v>
      </c>
      <c r="AK2339" s="107">
        <v>11.6326151746346</v>
      </c>
    </row>
    <row r="2340" spans="1:37" s="107" customFormat="1" hidden="1" x14ac:dyDescent="0.3">
      <c r="A2340" s="144" t="str">
        <f t="shared" si="53"/>
        <v>SDGbaseTRA_RurCUS_v6_3C_GVAaawhe</v>
      </c>
      <c r="B2340" s="145" t="s">
        <v>220</v>
      </c>
      <c r="C2340" s="146" t="s">
        <v>298</v>
      </c>
      <c r="D2340" s="110" t="s">
        <v>3</v>
      </c>
      <c r="E2340" s="107" t="s">
        <v>4</v>
      </c>
      <c r="F2340" s="107">
        <v>2.6605426949915998</v>
      </c>
      <c r="G2340" s="107">
        <v>2.48687363742332</v>
      </c>
      <c r="H2340" s="107">
        <v>2.5562861744059502</v>
      </c>
      <c r="I2340" s="107">
        <v>2.6123607787118002</v>
      </c>
      <c r="J2340" s="107">
        <v>2.71610243109403</v>
      </c>
      <c r="K2340" s="107">
        <v>2.77914099860963</v>
      </c>
      <c r="L2340" s="107">
        <v>2.8395752071840299</v>
      </c>
      <c r="M2340" s="107">
        <v>2.8705924875718898</v>
      </c>
      <c r="N2340" s="107">
        <v>2.9075787825103401</v>
      </c>
      <c r="O2340" s="107">
        <v>3.0753041933310299</v>
      </c>
      <c r="P2340" s="107">
        <v>3.1246770294907802</v>
      </c>
      <c r="Q2340" s="107">
        <v>3.1508354802235501</v>
      </c>
      <c r="R2340" s="107">
        <v>3.2723529948478798</v>
      </c>
      <c r="S2340" s="107">
        <v>3.3190017035300601</v>
      </c>
      <c r="T2340" s="107">
        <v>3.3673375945669801</v>
      </c>
      <c r="U2340" s="107">
        <v>3.4265180655724699</v>
      </c>
      <c r="V2340" s="107">
        <v>3.4756891333051598</v>
      </c>
      <c r="W2340" s="107">
        <v>3.5189416076496598</v>
      </c>
      <c r="X2340" s="107">
        <v>3.55978603952479</v>
      </c>
      <c r="Y2340" s="107">
        <v>3.5952876440728398</v>
      </c>
      <c r="Z2340" s="107">
        <v>3.6296486989083201</v>
      </c>
      <c r="AA2340" s="107">
        <v>3.66851651604166</v>
      </c>
      <c r="AB2340" s="107">
        <v>3.7559537832100398</v>
      </c>
      <c r="AC2340" s="107">
        <v>3.8270393537885798</v>
      </c>
      <c r="AD2340" s="107">
        <v>3.9136131175948101</v>
      </c>
      <c r="AE2340" s="107">
        <v>4.0047705678251697</v>
      </c>
      <c r="AF2340" s="107">
        <v>4.1013813429408703</v>
      </c>
      <c r="AG2340" s="107">
        <v>4.1427156513235399</v>
      </c>
      <c r="AH2340" s="107">
        <v>4.07611943083187</v>
      </c>
      <c r="AI2340" s="107">
        <v>4.0084835963115699</v>
      </c>
      <c r="AJ2340" s="107">
        <v>3.96386802386185</v>
      </c>
      <c r="AK2340" s="107">
        <v>3.90935429733605</v>
      </c>
    </row>
    <row r="2341" spans="1:37" s="107" customFormat="1" hidden="1" x14ac:dyDescent="0.3">
      <c r="A2341" s="144" t="str">
        <f t="shared" si="53"/>
        <v>SDGbaseTRA_RurCUS_v6_3C_GVAaamai</v>
      </c>
      <c r="B2341" s="145" t="s">
        <v>220</v>
      </c>
      <c r="C2341" s="146" t="s">
        <v>298</v>
      </c>
      <c r="D2341" s="110" t="s">
        <v>3</v>
      </c>
      <c r="E2341" s="107" t="s">
        <v>5</v>
      </c>
      <c r="F2341" s="107">
        <v>11.925302657025901</v>
      </c>
      <c r="G2341" s="107">
        <v>11.250343786546701</v>
      </c>
      <c r="H2341" s="107">
        <v>11.725572167940401</v>
      </c>
      <c r="I2341" s="107">
        <v>12.125675107705501</v>
      </c>
      <c r="J2341" s="107">
        <v>12.7343173429394</v>
      </c>
      <c r="K2341" s="107">
        <v>13.064068968605</v>
      </c>
      <c r="L2341" s="107">
        <v>13.3843969242076</v>
      </c>
      <c r="M2341" s="107">
        <v>13.550835316230501</v>
      </c>
      <c r="N2341" s="107">
        <v>13.778178542168201</v>
      </c>
      <c r="O2341" s="107">
        <v>14.905065524820801</v>
      </c>
      <c r="P2341" s="107">
        <v>15.183982344721599</v>
      </c>
      <c r="Q2341" s="107">
        <v>15.274734192666701</v>
      </c>
      <c r="R2341" s="107">
        <v>15.7822223183391</v>
      </c>
      <c r="S2341" s="107">
        <v>15.925947315696501</v>
      </c>
      <c r="T2341" s="107">
        <v>16.093882117712599</v>
      </c>
      <c r="U2341" s="107">
        <v>16.355149091950299</v>
      </c>
      <c r="V2341" s="107">
        <v>16.493277869959002</v>
      </c>
      <c r="W2341" s="107">
        <v>16.589171514981299</v>
      </c>
      <c r="X2341" s="107">
        <v>16.7138129753111</v>
      </c>
      <c r="Y2341" s="107">
        <v>16.822319061089999</v>
      </c>
      <c r="Z2341" s="107">
        <v>16.9093941255536</v>
      </c>
      <c r="AA2341" s="107">
        <v>17.053531580071599</v>
      </c>
      <c r="AB2341" s="107">
        <v>17.525315124223201</v>
      </c>
      <c r="AC2341" s="107">
        <v>17.861368427553501</v>
      </c>
      <c r="AD2341" s="107">
        <v>18.236916066522699</v>
      </c>
      <c r="AE2341" s="107">
        <v>18.619476756959099</v>
      </c>
      <c r="AF2341" s="107">
        <v>19.0054537782027</v>
      </c>
      <c r="AG2341" s="107">
        <v>18.9455438393171</v>
      </c>
      <c r="AH2341" s="107">
        <v>18.295741581015999</v>
      </c>
      <c r="AI2341" s="107">
        <v>17.6344586937728</v>
      </c>
      <c r="AJ2341" s="107">
        <v>17.137450891201699</v>
      </c>
      <c r="AK2341" s="107">
        <v>16.616293548036101</v>
      </c>
    </row>
    <row r="2342" spans="1:37" s="107" customFormat="1" hidden="1" x14ac:dyDescent="0.3">
      <c r="A2342" s="144" t="str">
        <f t="shared" si="53"/>
        <v>SDGbaseTRA_RurCUS_v6_3C_GVAaaoce</v>
      </c>
      <c r="B2342" s="145" t="s">
        <v>220</v>
      </c>
      <c r="C2342" s="146" t="s">
        <v>298</v>
      </c>
      <c r="D2342" s="110" t="s">
        <v>3</v>
      </c>
      <c r="E2342" s="107" t="s">
        <v>6</v>
      </c>
      <c r="F2342" s="107">
        <v>0.81587985557114195</v>
      </c>
      <c r="G2342" s="107">
        <v>0.75417772109146697</v>
      </c>
      <c r="H2342" s="107">
        <v>0.79230629413111897</v>
      </c>
      <c r="I2342" s="107">
        <v>0.81877383600939702</v>
      </c>
      <c r="J2342" s="107">
        <v>0.86557897212304202</v>
      </c>
      <c r="K2342" s="107">
        <v>0.89450595824909795</v>
      </c>
      <c r="L2342" s="107">
        <v>0.92284817906029304</v>
      </c>
      <c r="M2342" s="107">
        <v>0.94120384213091302</v>
      </c>
      <c r="N2342" s="107">
        <v>0.96239000580452305</v>
      </c>
      <c r="O2342" s="107">
        <v>1.0451302795258599</v>
      </c>
      <c r="P2342" s="107">
        <v>1.0744559295389999</v>
      </c>
      <c r="Q2342" s="107">
        <v>1.0908367318599199</v>
      </c>
      <c r="R2342" s="107">
        <v>1.1441374740361501</v>
      </c>
      <c r="S2342" s="107">
        <v>1.16543978682986</v>
      </c>
      <c r="T2342" s="107">
        <v>1.1884721187789999</v>
      </c>
      <c r="U2342" s="107">
        <v>1.2169536856477201</v>
      </c>
      <c r="V2342" s="107">
        <v>1.2354154580318</v>
      </c>
      <c r="W2342" s="107">
        <v>1.2534177408774501</v>
      </c>
      <c r="X2342" s="107">
        <v>1.27537778621055</v>
      </c>
      <c r="Y2342" s="107">
        <v>1.2931699301047701</v>
      </c>
      <c r="Z2342" s="107">
        <v>1.3107270512222999</v>
      </c>
      <c r="AA2342" s="107">
        <v>1.33264852973773</v>
      </c>
      <c r="AB2342" s="107">
        <v>1.38324709796335</v>
      </c>
      <c r="AC2342" s="107">
        <v>1.41959210398344</v>
      </c>
      <c r="AD2342" s="107">
        <v>1.45617677903614</v>
      </c>
      <c r="AE2342" s="107">
        <v>1.49236017374814</v>
      </c>
      <c r="AF2342" s="107">
        <v>1.52962506577098</v>
      </c>
      <c r="AG2342" s="107">
        <v>1.54346948366972</v>
      </c>
      <c r="AH2342" s="107">
        <v>1.5091631623111299</v>
      </c>
      <c r="AI2342" s="107">
        <v>1.46936592250831</v>
      </c>
      <c r="AJ2342" s="107">
        <v>1.4380269338927301</v>
      </c>
      <c r="AK2342" s="107">
        <v>1.40228958936505</v>
      </c>
    </row>
    <row r="2343" spans="1:37" s="107" customFormat="1" hidden="1" x14ac:dyDescent="0.3">
      <c r="A2343" s="144" t="str">
        <f t="shared" si="53"/>
        <v>SDGbaseTRA_RurCUS_v6_3C_GVAaaveg</v>
      </c>
      <c r="B2343" s="145" t="s">
        <v>220</v>
      </c>
      <c r="C2343" s="146" t="s">
        <v>298</v>
      </c>
      <c r="D2343" s="110" t="s">
        <v>3</v>
      </c>
      <c r="E2343" s="107" t="s">
        <v>7</v>
      </c>
      <c r="F2343" s="107">
        <v>6.7349634382759103</v>
      </c>
      <c r="G2343" s="107">
        <v>6.4555958565659299</v>
      </c>
      <c r="H2343" s="107">
        <v>6.4889999794553797</v>
      </c>
      <c r="I2343" s="107">
        <v>6.5477751450747599</v>
      </c>
      <c r="J2343" s="107">
        <v>6.6747135690088504</v>
      </c>
      <c r="K2343" s="107">
        <v>6.7514965923577099</v>
      </c>
      <c r="L2343" s="107">
        <v>6.8423842950706897</v>
      </c>
      <c r="M2343" s="107">
        <v>6.9015564378941798</v>
      </c>
      <c r="N2343" s="107">
        <v>6.97554131911662</v>
      </c>
      <c r="O2343" s="107">
        <v>7.1336935502902001</v>
      </c>
      <c r="P2343" s="107">
        <v>7.22760149893577</v>
      </c>
      <c r="Q2343" s="107">
        <v>7.3023353540024996</v>
      </c>
      <c r="R2343" s="107">
        <v>7.5485721740929996</v>
      </c>
      <c r="S2343" s="107">
        <v>7.6636942183537</v>
      </c>
      <c r="T2343" s="107">
        <v>7.7706477452960501</v>
      </c>
      <c r="U2343" s="107">
        <v>7.9033138517788304</v>
      </c>
      <c r="V2343" s="107">
        <v>8.0298827345725208</v>
      </c>
      <c r="W2343" s="107">
        <v>8.1282004629722806</v>
      </c>
      <c r="X2343" s="107">
        <v>8.1979416400219804</v>
      </c>
      <c r="Y2343" s="107">
        <v>8.2575422438041297</v>
      </c>
      <c r="Z2343" s="107">
        <v>8.3221314309978105</v>
      </c>
      <c r="AA2343" s="107">
        <v>8.37429497306006</v>
      </c>
      <c r="AB2343" s="107">
        <v>8.4898192477463592</v>
      </c>
      <c r="AC2343" s="107">
        <v>8.6200866859528507</v>
      </c>
      <c r="AD2343" s="107">
        <v>8.8180601759262203</v>
      </c>
      <c r="AE2343" s="107">
        <v>9.0411151533950402</v>
      </c>
      <c r="AF2343" s="107">
        <v>9.2840996409100196</v>
      </c>
      <c r="AG2343" s="107">
        <v>9.4103716776741795</v>
      </c>
      <c r="AH2343" s="107">
        <v>9.2257191088323705</v>
      </c>
      <c r="AI2343" s="107">
        <v>9.0795464585385197</v>
      </c>
      <c r="AJ2343" s="107">
        <v>9.0003391987380095</v>
      </c>
      <c r="AK2343" s="107">
        <v>8.9161712725723099</v>
      </c>
    </row>
    <row r="2344" spans="1:37" s="107" customFormat="1" hidden="1" x14ac:dyDescent="0.3">
      <c r="A2344" s="144" t="str">
        <f t="shared" si="53"/>
        <v>SDGbaseTRA_RurCUS_v6_3C_GVAaaofr</v>
      </c>
      <c r="B2344" s="145" t="s">
        <v>220</v>
      </c>
      <c r="C2344" s="146" t="s">
        <v>298</v>
      </c>
      <c r="D2344" s="110" t="s">
        <v>3</v>
      </c>
      <c r="E2344" s="107" t="s">
        <v>8</v>
      </c>
      <c r="F2344" s="107">
        <v>12.999968868332401</v>
      </c>
      <c r="G2344" s="107">
        <v>12.669206141974801</v>
      </c>
      <c r="H2344" s="107">
        <v>12.991943479696401</v>
      </c>
      <c r="I2344" s="107">
        <v>13.078855755027799</v>
      </c>
      <c r="J2344" s="107">
        <v>13.3958279403359</v>
      </c>
      <c r="K2344" s="107">
        <v>13.6675169596014</v>
      </c>
      <c r="L2344" s="107">
        <v>13.964180126410501</v>
      </c>
      <c r="M2344" s="107">
        <v>14.1956865116108</v>
      </c>
      <c r="N2344" s="107">
        <v>14.448251580572499</v>
      </c>
      <c r="O2344" s="107">
        <v>15.557511813256699</v>
      </c>
      <c r="P2344" s="107">
        <v>15.918255528749</v>
      </c>
      <c r="Q2344" s="107">
        <v>16.096172653950301</v>
      </c>
      <c r="R2344" s="107">
        <v>16.553944356724799</v>
      </c>
      <c r="S2344" s="107">
        <v>16.8513460687373</v>
      </c>
      <c r="T2344" s="107">
        <v>17.161752958381399</v>
      </c>
      <c r="U2344" s="107">
        <v>17.5305264179459</v>
      </c>
      <c r="V2344" s="107">
        <v>17.891914434304201</v>
      </c>
      <c r="W2344" s="107">
        <v>18.1975868115663</v>
      </c>
      <c r="X2344" s="107">
        <v>18.412174902693799</v>
      </c>
      <c r="Y2344" s="107">
        <v>18.602495399680201</v>
      </c>
      <c r="Z2344" s="107">
        <v>18.760066369674298</v>
      </c>
      <c r="AA2344" s="107">
        <v>18.956676834606299</v>
      </c>
      <c r="AB2344" s="107">
        <v>19.470237648696902</v>
      </c>
      <c r="AC2344" s="107">
        <v>19.926539080453502</v>
      </c>
      <c r="AD2344" s="107">
        <v>20.462142880399298</v>
      </c>
      <c r="AE2344" s="107">
        <v>21.019303698357199</v>
      </c>
      <c r="AF2344" s="107">
        <v>21.623788926185199</v>
      </c>
      <c r="AG2344" s="107">
        <v>21.922935322471599</v>
      </c>
      <c r="AH2344" s="107">
        <v>21.547198941084801</v>
      </c>
      <c r="AI2344" s="107">
        <v>21.011415541910399</v>
      </c>
      <c r="AJ2344" s="107">
        <v>20.654769665758501</v>
      </c>
      <c r="AK2344" s="107">
        <v>20.291746939469402</v>
      </c>
    </row>
    <row r="2345" spans="1:37" s="107" customFormat="1" hidden="1" x14ac:dyDescent="0.3">
      <c r="A2345" s="144" t="str">
        <f t="shared" si="53"/>
        <v>SDGbaseTRA_RurCUS_v6_3C_GVAaagra</v>
      </c>
      <c r="B2345" s="145" t="s">
        <v>220</v>
      </c>
      <c r="C2345" s="146" t="s">
        <v>298</v>
      </c>
      <c r="D2345" s="110" t="s">
        <v>3</v>
      </c>
      <c r="E2345" s="107" t="s">
        <v>9</v>
      </c>
      <c r="F2345" s="107">
        <v>6.1969723289684602</v>
      </c>
      <c r="G2345" s="107">
        <v>6.2019699402898496</v>
      </c>
      <c r="H2345" s="107">
        <v>6.4615702234118704</v>
      </c>
      <c r="I2345" s="107">
        <v>6.4255501304661404</v>
      </c>
      <c r="J2345" s="107">
        <v>6.5744983707417202</v>
      </c>
      <c r="K2345" s="107">
        <v>6.7581423035775101</v>
      </c>
      <c r="L2345" s="107">
        <v>6.9673147063904297</v>
      </c>
      <c r="M2345" s="107">
        <v>7.1897687307882903</v>
      </c>
      <c r="N2345" s="107">
        <v>7.4212468314899702</v>
      </c>
      <c r="O2345" s="107">
        <v>8.1619137039447693</v>
      </c>
      <c r="P2345" s="107">
        <v>8.4831367525010197</v>
      </c>
      <c r="Q2345" s="107">
        <v>8.6758817402817403</v>
      </c>
      <c r="R2345" s="107">
        <v>9.0059095155437294</v>
      </c>
      <c r="S2345" s="107">
        <v>9.2576768083242396</v>
      </c>
      <c r="T2345" s="107">
        <v>9.5293759928070507</v>
      </c>
      <c r="U2345" s="107">
        <v>9.8384667708831</v>
      </c>
      <c r="V2345" s="107">
        <v>10.1063347211053</v>
      </c>
      <c r="W2345" s="107">
        <v>10.388355663277901</v>
      </c>
      <c r="X2345" s="107">
        <v>10.6692377866532</v>
      </c>
      <c r="Y2345" s="107">
        <v>10.8841153178591</v>
      </c>
      <c r="Z2345" s="107">
        <v>11.069006223816199</v>
      </c>
      <c r="AA2345" s="107">
        <v>11.293485907969</v>
      </c>
      <c r="AB2345" s="107">
        <v>11.7885893623806</v>
      </c>
      <c r="AC2345" s="107">
        <v>12.1732228499794</v>
      </c>
      <c r="AD2345" s="107">
        <v>12.5096041461367</v>
      </c>
      <c r="AE2345" s="107">
        <v>12.8265302420415</v>
      </c>
      <c r="AF2345" s="107">
        <v>13.1592109899627</v>
      </c>
      <c r="AG2345" s="107">
        <v>13.3302962405357</v>
      </c>
      <c r="AH2345" s="107">
        <v>13.100949678689201</v>
      </c>
      <c r="AI2345" s="107">
        <v>12.726220482774201</v>
      </c>
      <c r="AJ2345" s="107">
        <v>12.4287006330444</v>
      </c>
      <c r="AK2345" s="107">
        <v>12.1323636017342</v>
      </c>
    </row>
    <row r="2346" spans="1:37" s="107" customFormat="1" hidden="1" x14ac:dyDescent="0.3">
      <c r="A2346" s="144" t="str">
        <f t="shared" si="53"/>
        <v>SDGbaseTRA_RurCUS_v6_3C_GVAaaoil</v>
      </c>
      <c r="B2346" s="145" t="s">
        <v>220</v>
      </c>
      <c r="C2346" s="146" t="s">
        <v>298</v>
      </c>
      <c r="D2346" s="110" t="s">
        <v>3</v>
      </c>
      <c r="E2346" s="107" t="s">
        <v>10</v>
      </c>
      <c r="F2346" s="107">
        <v>5.4472049614452702</v>
      </c>
      <c r="G2346" s="107">
        <v>4.9312802531384703</v>
      </c>
      <c r="H2346" s="107">
        <v>5.0993660326928802</v>
      </c>
      <c r="I2346" s="107">
        <v>5.2678248393657201</v>
      </c>
      <c r="J2346" s="107">
        <v>5.5443814954486399</v>
      </c>
      <c r="K2346" s="107">
        <v>5.7161092870782904</v>
      </c>
      <c r="L2346" s="107">
        <v>5.8853910059746202</v>
      </c>
      <c r="M2346" s="107">
        <v>5.9785509339337999</v>
      </c>
      <c r="N2346" s="107">
        <v>6.08312032010938</v>
      </c>
      <c r="O2346" s="107">
        <v>6.3537132225124298</v>
      </c>
      <c r="P2346" s="107">
        <v>6.4967990167432097</v>
      </c>
      <c r="Q2346" s="107">
        <v>6.6127406610590604</v>
      </c>
      <c r="R2346" s="107">
        <v>7.0196900888513198</v>
      </c>
      <c r="S2346" s="107">
        <v>7.1815014598940703</v>
      </c>
      <c r="T2346" s="107">
        <v>7.3421266892917698</v>
      </c>
      <c r="U2346" s="107">
        <v>7.5309769017731796</v>
      </c>
      <c r="V2346" s="107">
        <v>7.6885010108283902</v>
      </c>
      <c r="W2346" s="107">
        <v>7.8393504773313403</v>
      </c>
      <c r="X2346" s="107">
        <v>7.9965924766366099</v>
      </c>
      <c r="Y2346" s="107">
        <v>8.1312076435057197</v>
      </c>
      <c r="Z2346" s="107">
        <v>8.2785844868595397</v>
      </c>
      <c r="AA2346" s="107">
        <v>8.42047215317886</v>
      </c>
      <c r="AB2346" s="107">
        <v>8.6533516144157296</v>
      </c>
      <c r="AC2346" s="107">
        <v>8.8504856392392206</v>
      </c>
      <c r="AD2346" s="107">
        <v>9.1011921893160501</v>
      </c>
      <c r="AE2346" s="107">
        <v>9.3723321754106603</v>
      </c>
      <c r="AF2346" s="107">
        <v>9.6632567533015408</v>
      </c>
      <c r="AG2346" s="107">
        <v>9.8507481745354895</v>
      </c>
      <c r="AH2346" s="107">
        <v>9.6584496350033096</v>
      </c>
      <c r="AI2346" s="107">
        <v>9.5094559182197091</v>
      </c>
      <c r="AJ2346" s="107">
        <v>9.4110023316048892</v>
      </c>
      <c r="AK2346" s="107">
        <v>9.2794387876589202</v>
      </c>
    </row>
    <row r="2347" spans="1:37" s="107" customFormat="1" hidden="1" x14ac:dyDescent="0.3">
      <c r="A2347" s="144" t="str">
        <f t="shared" si="53"/>
        <v>SDGbaseTRA_RurCUS_v6_3C_GVAaatub</v>
      </c>
      <c r="B2347" s="145" t="s">
        <v>220</v>
      </c>
      <c r="C2347" s="146" t="s">
        <v>298</v>
      </c>
      <c r="D2347" s="110" t="s">
        <v>3</v>
      </c>
      <c r="E2347" s="107" t="s">
        <v>11</v>
      </c>
      <c r="F2347" s="107">
        <v>2.94784568120137</v>
      </c>
      <c r="G2347" s="107">
        <v>2.7759830910090701</v>
      </c>
      <c r="H2347" s="107">
        <v>2.7945300318908801</v>
      </c>
      <c r="I2347" s="107">
        <v>2.8276507554676198</v>
      </c>
      <c r="J2347" s="107">
        <v>2.89357618318301</v>
      </c>
      <c r="K2347" s="107">
        <v>2.9311584114056002</v>
      </c>
      <c r="L2347" s="107">
        <v>2.9743989547117899</v>
      </c>
      <c r="M2347" s="107">
        <v>3.0046350324714899</v>
      </c>
      <c r="N2347" s="107">
        <v>3.0433425189134602</v>
      </c>
      <c r="O2347" s="107">
        <v>3.1282009972048801</v>
      </c>
      <c r="P2347" s="107">
        <v>3.1755574743789499</v>
      </c>
      <c r="Q2347" s="107">
        <v>3.2129442548561098</v>
      </c>
      <c r="R2347" s="107">
        <v>3.3296910961608699</v>
      </c>
      <c r="S2347" s="107">
        <v>3.3832840645625399</v>
      </c>
      <c r="T2347" s="107">
        <v>3.4329956760002398</v>
      </c>
      <c r="U2347" s="107">
        <v>3.4941898079013201</v>
      </c>
      <c r="V2347" s="107">
        <v>3.5510580400519798</v>
      </c>
      <c r="W2347" s="107">
        <v>3.5932666576913599</v>
      </c>
      <c r="X2347" s="107">
        <v>3.6215270978990302</v>
      </c>
      <c r="Y2347" s="107">
        <v>3.6459653045688198</v>
      </c>
      <c r="Z2347" s="107">
        <v>3.6726300933608602</v>
      </c>
      <c r="AA2347" s="107">
        <v>3.69389636501931</v>
      </c>
      <c r="AB2347" s="107">
        <v>3.7519831349546902</v>
      </c>
      <c r="AC2347" s="107">
        <v>3.8174510265359398</v>
      </c>
      <c r="AD2347" s="107">
        <v>3.9150092755351298</v>
      </c>
      <c r="AE2347" s="107">
        <v>4.0240772102848199</v>
      </c>
      <c r="AF2347" s="107">
        <v>4.14188275037632</v>
      </c>
      <c r="AG2347" s="107">
        <v>4.1777344663836704</v>
      </c>
      <c r="AH2347" s="107">
        <v>4.0723344255173197</v>
      </c>
      <c r="AI2347" s="107">
        <v>3.98300300964801</v>
      </c>
      <c r="AJ2347" s="107">
        <v>3.9257530221169201</v>
      </c>
      <c r="AK2347" s="107">
        <v>3.8669784210965399</v>
      </c>
    </row>
    <row r="2348" spans="1:37" s="107" customFormat="1" hidden="1" x14ac:dyDescent="0.3">
      <c r="A2348" s="144" t="str">
        <f t="shared" si="53"/>
        <v>SDGbaseTRA_RurCUS_v6_3C_GVAaapul</v>
      </c>
      <c r="B2348" s="145" t="s">
        <v>220</v>
      </c>
      <c r="C2348" s="146" t="s">
        <v>298</v>
      </c>
      <c r="D2348" s="110" t="s">
        <v>3</v>
      </c>
      <c r="E2348" s="107" t="s">
        <v>12</v>
      </c>
      <c r="F2348" s="107">
        <v>0.52449157567978599</v>
      </c>
      <c r="G2348" s="107">
        <v>0.48730068496471701</v>
      </c>
      <c r="H2348" s="107">
        <v>0.49270808017239298</v>
      </c>
      <c r="I2348" s="107">
        <v>0.50460213107478502</v>
      </c>
      <c r="J2348" s="107">
        <v>0.52177481379504997</v>
      </c>
      <c r="K2348" s="107">
        <v>0.53061088343506002</v>
      </c>
      <c r="L2348" s="107">
        <v>0.53903700266628396</v>
      </c>
      <c r="M2348" s="107">
        <v>0.53999815931363104</v>
      </c>
      <c r="N2348" s="107">
        <v>0.54237270609182298</v>
      </c>
      <c r="O2348" s="107">
        <v>0.55123056437414697</v>
      </c>
      <c r="P2348" s="107">
        <v>0.55534752389293096</v>
      </c>
      <c r="Q2348" s="107">
        <v>0.55952201362641596</v>
      </c>
      <c r="R2348" s="107">
        <v>0.58393626015031697</v>
      </c>
      <c r="S2348" s="107">
        <v>0.59248272009874403</v>
      </c>
      <c r="T2348" s="107">
        <v>0.600252442597215</v>
      </c>
      <c r="U2348" s="107">
        <v>0.60980887774876402</v>
      </c>
      <c r="V2348" s="107">
        <v>0.61900635979825902</v>
      </c>
      <c r="W2348" s="107">
        <v>0.62583215363488398</v>
      </c>
      <c r="X2348" s="107">
        <v>0.63113534330022403</v>
      </c>
      <c r="Y2348" s="107">
        <v>0.63694441190737905</v>
      </c>
      <c r="Z2348" s="107">
        <v>0.64410167030925802</v>
      </c>
      <c r="AA2348" s="107">
        <v>0.64994970034020405</v>
      </c>
      <c r="AB2348" s="107">
        <v>0.65837721563596097</v>
      </c>
      <c r="AC2348" s="107">
        <v>0.66770363270945499</v>
      </c>
      <c r="AD2348" s="107">
        <v>0.68334591613783002</v>
      </c>
      <c r="AE2348" s="107">
        <v>0.70112752661947697</v>
      </c>
      <c r="AF2348" s="107">
        <v>0.72024113837308901</v>
      </c>
      <c r="AG2348" s="107">
        <v>0.73358619630483402</v>
      </c>
      <c r="AH2348" s="107">
        <v>0.72566420027744305</v>
      </c>
      <c r="AI2348" s="107">
        <v>0.72356625963576104</v>
      </c>
      <c r="AJ2348" s="107">
        <v>0.72569745974099897</v>
      </c>
      <c r="AK2348" s="107">
        <v>0.72602238560689503</v>
      </c>
    </row>
    <row r="2349" spans="1:37" s="107" customFormat="1" hidden="1" x14ac:dyDescent="0.3">
      <c r="A2349" s="144" t="str">
        <f t="shared" si="53"/>
        <v>SDGbaseTRA_RurCUS_v6_3C_GVAaasug</v>
      </c>
      <c r="B2349" s="145" t="s">
        <v>220</v>
      </c>
      <c r="C2349" s="146" t="s">
        <v>298</v>
      </c>
      <c r="D2349" s="110" t="s">
        <v>3</v>
      </c>
      <c r="E2349" s="107" t="s">
        <v>13</v>
      </c>
      <c r="F2349" s="107">
        <v>3.8233471543033799</v>
      </c>
      <c r="G2349" s="107">
        <v>3.66290217623057</v>
      </c>
      <c r="H2349" s="107">
        <v>3.6810253013816201</v>
      </c>
      <c r="I2349" s="107">
        <v>3.7313792186593302</v>
      </c>
      <c r="J2349" s="107">
        <v>3.8265475725773599</v>
      </c>
      <c r="K2349" s="107">
        <v>3.87878605878121</v>
      </c>
      <c r="L2349" s="107">
        <v>3.9331992067882902</v>
      </c>
      <c r="M2349" s="107">
        <v>3.9654384696359299</v>
      </c>
      <c r="N2349" s="107">
        <v>3.9937705942191899</v>
      </c>
      <c r="O2349" s="107">
        <v>4.1830015804443601</v>
      </c>
      <c r="P2349" s="107">
        <v>4.2150570864963299</v>
      </c>
      <c r="Q2349" s="107">
        <v>4.2142676322053596</v>
      </c>
      <c r="R2349" s="107">
        <v>4.3275227035028401</v>
      </c>
      <c r="S2349" s="107">
        <v>4.3781624414504803</v>
      </c>
      <c r="T2349" s="107">
        <v>4.4273885892337699</v>
      </c>
      <c r="U2349" s="107">
        <v>4.4827337200273298</v>
      </c>
      <c r="V2349" s="107">
        <v>4.5158834527059701</v>
      </c>
      <c r="W2349" s="107">
        <v>4.56593387743776</v>
      </c>
      <c r="X2349" s="107">
        <v>4.63492018512708</v>
      </c>
      <c r="Y2349" s="107">
        <v>4.6702949931881497</v>
      </c>
      <c r="Z2349" s="107">
        <v>4.7009431233750796</v>
      </c>
      <c r="AA2349" s="107">
        <v>4.7461270900149799</v>
      </c>
      <c r="AB2349" s="107">
        <v>4.83453637971781</v>
      </c>
      <c r="AC2349" s="107">
        <v>4.8824557165985398</v>
      </c>
      <c r="AD2349" s="107">
        <v>4.9344341243953096</v>
      </c>
      <c r="AE2349" s="107">
        <v>4.9882950942710798</v>
      </c>
      <c r="AF2349" s="107">
        <v>5.0566754349206704</v>
      </c>
      <c r="AG2349" s="107">
        <v>5.12249635994465</v>
      </c>
      <c r="AH2349" s="107">
        <v>5.0555345640230902</v>
      </c>
      <c r="AI2349" s="107">
        <v>4.9946743126612603</v>
      </c>
      <c r="AJ2349" s="107">
        <v>4.9734326906881297</v>
      </c>
      <c r="AK2349" s="107">
        <v>4.9413728106770902</v>
      </c>
    </row>
    <row r="2350" spans="1:37" s="107" customFormat="1" hidden="1" x14ac:dyDescent="0.3">
      <c r="A2350" s="144" t="str">
        <f t="shared" si="53"/>
        <v>SDGbaseTRA_RurCUS_v6_3C_GVAaaoth</v>
      </c>
      <c r="B2350" s="145" t="s">
        <v>220</v>
      </c>
      <c r="C2350" s="146" t="s">
        <v>298</v>
      </c>
      <c r="D2350" s="110" t="s">
        <v>3</v>
      </c>
      <c r="E2350" s="107" t="s">
        <v>14</v>
      </c>
      <c r="F2350" s="107">
        <v>7.2867372761343301</v>
      </c>
      <c r="G2350" s="107">
        <v>6.7684891309603197</v>
      </c>
      <c r="H2350" s="107">
        <v>7.10777024865064</v>
      </c>
      <c r="I2350" s="107">
        <v>7.2196191251078599</v>
      </c>
      <c r="J2350" s="107">
        <v>7.5006077140602896</v>
      </c>
      <c r="K2350" s="107">
        <v>7.7794372815964401</v>
      </c>
      <c r="L2350" s="107">
        <v>8.0885696909621192</v>
      </c>
      <c r="M2350" s="107">
        <v>8.4127576456724906</v>
      </c>
      <c r="N2350" s="107">
        <v>8.7466835271189503</v>
      </c>
      <c r="O2350" s="107">
        <v>9.6692934841285698</v>
      </c>
      <c r="P2350" s="107">
        <v>10.120301967230199</v>
      </c>
      <c r="Q2350" s="107">
        <v>10.430277465884901</v>
      </c>
      <c r="R2350" s="107">
        <v>10.916792926432</v>
      </c>
      <c r="S2350" s="107">
        <v>11.2987020770823</v>
      </c>
      <c r="T2350" s="107">
        <v>11.7213806464156</v>
      </c>
      <c r="U2350" s="107">
        <v>12.224167210608</v>
      </c>
      <c r="V2350" s="107">
        <v>12.6863434530175</v>
      </c>
      <c r="W2350" s="107">
        <v>13.2108178635855</v>
      </c>
      <c r="X2350" s="107">
        <v>13.826415568863499</v>
      </c>
      <c r="Y2350" s="107">
        <v>14.335541091662799</v>
      </c>
      <c r="Z2350" s="107">
        <v>14.786384051300599</v>
      </c>
      <c r="AA2350" s="107">
        <v>15.2800781299596</v>
      </c>
      <c r="AB2350" s="107">
        <v>15.951370635993401</v>
      </c>
      <c r="AC2350" s="107">
        <v>16.497731727566499</v>
      </c>
      <c r="AD2350" s="107">
        <v>17.048722485265301</v>
      </c>
      <c r="AE2350" s="107">
        <v>17.6307624863109</v>
      </c>
      <c r="AF2350" s="107">
        <v>18.284669043396299</v>
      </c>
      <c r="AG2350" s="107">
        <v>18.852470696857001</v>
      </c>
      <c r="AH2350" s="107">
        <v>18.477516530256398</v>
      </c>
      <c r="AI2350" s="107">
        <v>17.8968487445735</v>
      </c>
      <c r="AJ2350" s="107">
        <v>17.353501055551</v>
      </c>
      <c r="AK2350" s="107">
        <v>16.784712178332001</v>
      </c>
    </row>
    <row r="2351" spans="1:37" s="107" customFormat="1" hidden="1" x14ac:dyDescent="0.3">
      <c r="A2351" s="144" t="str">
        <f t="shared" si="53"/>
        <v>SDGbaseTRA_RurCUS_v6_3C_GVAalani</v>
      </c>
      <c r="B2351" s="145" t="s">
        <v>220</v>
      </c>
      <c r="C2351" s="146" t="s">
        <v>298</v>
      </c>
      <c r="D2351" s="110" t="s">
        <v>3</v>
      </c>
      <c r="E2351" s="107" t="s">
        <v>15</v>
      </c>
      <c r="F2351" s="107">
        <v>27.5487375052288</v>
      </c>
      <c r="G2351" s="107">
        <v>22.0473904604263</v>
      </c>
      <c r="H2351" s="107">
        <v>24.158553308133801</v>
      </c>
      <c r="I2351" s="107">
        <v>24.078922447192198</v>
      </c>
      <c r="J2351" s="107">
        <v>25.7245128106434</v>
      </c>
      <c r="K2351" s="107">
        <v>26.725306706625901</v>
      </c>
      <c r="L2351" s="107">
        <v>27.543842664557602</v>
      </c>
      <c r="M2351" s="107">
        <v>28.334310349697201</v>
      </c>
      <c r="N2351" s="107">
        <v>29.286689452289401</v>
      </c>
      <c r="O2351" s="107">
        <v>32.351132698962502</v>
      </c>
      <c r="P2351" s="107">
        <v>33.160598042692598</v>
      </c>
      <c r="Q2351" s="107">
        <v>33.757744501360698</v>
      </c>
      <c r="R2351" s="107">
        <v>35.843686245321102</v>
      </c>
      <c r="S2351" s="107">
        <v>36.6580044521899</v>
      </c>
      <c r="T2351" s="107">
        <v>37.639390146419998</v>
      </c>
      <c r="U2351" s="107">
        <v>38.779028016020497</v>
      </c>
      <c r="V2351" s="107">
        <v>39.918223616630897</v>
      </c>
      <c r="W2351" s="107">
        <v>41.132039321774002</v>
      </c>
      <c r="X2351" s="107">
        <v>42.499365853354497</v>
      </c>
      <c r="Y2351" s="107">
        <v>43.5939078231103</v>
      </c>
      <c r="Z2351" s="107">
        <v>44.544354910281598</v>
      </c>
      <c r="AA2351" s="107">
        <v>45.553355690067299</v>
      </c>
      <c r="AB2351" s="107">
        <v>47.731170265203303</v>
      </c>
      <c r="AC2351" s="107">
        <v>49.272227735849903</v>
      </c>
      <c r="AD2351" s="107">
        <v>50.756780839686201</v>
      </c>
      <c r="AE2351" s="107">
        <v>52.287321100082899</v>
      </c>
      <c r="AF2351" s="107">
        <v>53.967299902903001</v>
      </c>
      <c r="AG2351" s="107">
        <v>55.083171759874702</v>
      </c>
      <c r="AH2351" s="107">
        <v>56.360208156574998</v>
      </c>
      <c r="AI2351" s="107">
        <v>56.451805934866201</v>
      </c>
      <c r="AJ2351" s="107">
        <v>56.068693669441501</v>
      </c>
      <c r="AK2351" s="107">
        <v>55.464219517045997</v>
      </c>
    </row>
    <row r="2352" spans="1:37" s="107" customFormat="1" hidden="1" x14ac:dyDescent="0.3">
      <c r="A2352" s="144" t="str">
        <f t="shared" si="53"/>
        <v>SDGbaseTRA_RurCUS_v6_3C_GVAafore</v>
      </c>
      <c r="B2352" s="145" t="s">
        <v>220</v>
      </c>
      <c r="C2352" s="146" t="s">
        <v>298</v>
      </c>
      <c r="D2352" s="110" t="s">
        <v>3</v>
      </c>
      <c r="E2352" s="107" t="s">
        <v>16</v>
      </c>
      <c r="F2352" s="107">
        <v>6.4911530358491802</v>
      </c>
      <c r="G2352" s="107">
        <v>5.8929114973991403</v>
      </c>
      <c r="H2352" s="107">
        <v>6.0264077807418097</v>
      </c>
      <c r="I2352" s="107">
        <v>6.2016735809238197</v>
      </c>
      <c r="J2352" s="107">
        <v>6.3281422981369104</v>
      </c>
      <c r="K2352" s="107">
        <v>6.4166993719725696</v>
      </c>
      <c r="L2352" s="107">
        <v>6.5119213874057804</v>
      </c>
      <c r="M2352" s="107">
        <v>6.5747171581375401</v>
      </c>
      <c r="N2352" s="107">
        <v>6.7465106968794597</v>
      </c>
      <c r="O2352" s="107">
        <v>7.0535599769045403</v>
      </c>
      <c r="P2352" s="107">
        <v>7.1852301284861602</v>
      </c>
      <c r="Q2352" s="107">
        <v>7.2096731058501504</v>
      </c>
      <c r="R2352" s="107">
        <v>7.3763943514151196</v>
      </c>
      <c r="S2352" s="107">
        <v>7.4923722250832903</v>
      </c>
      <c r="T2352" s="107">
        <v>7.6429600768358803</v>
      </c>
      <c r="U2352" s="107">
        <v>7.8728877599830298</v>
      </c>
      <c r="V2352" s="107">
        <v>8.0846163954367096</v>
      </c>
      <c r="W2352" s="107">
        <v>8.3208220862495903</v>
      </c>
      <c r="X2352" s="107">
        <v>8.5466082075707295</v>
      </c>
      <c r="Y2352" s="107">
        <v>8.7947138565551199</v>
      </c>
      <c r="Z2352" s="107">
        <v>8.9195765989342597</v>
      </c>
      <c r="AA2352" s="107">
        <v>9.0624142927536901</v>
      </c>
      <c r="AB2352" s="107">
        <v>9.2559429643649995</v>
      </c>
      <c r="AC2352" s="107">
        <v>9.4358025811808801</v>
      </c>
      <c r="AD2352" s="107">
        <v>9.6151269577290108</v>
      </c>
      <c r="AE2352" s="107">
        <v>9.8111265664885092</v>
      </c>
      <c r="AF2352" s="107">
        <v>10.0613642840641</v>
      </c>
      <c r="AG2352" s="107">
        <v>10.204966080452699</v>
      </c>
      <c r="AH2352" s="107">
        <v>10.0629086238557</v>
      </c>
      <c r="AI2352" s="107">
        <v>9.88639770421773</v>
      </c>
      <c r="AJ2352" s="107">
        <v>9.7832047668805107</v>
      </c>
      <c r="AK2352" s="107">
        <v>9.6751524455381901</v>
      </c>
    </row>
    <row r="2353" spans="1:37" s="107" customFormat="1" hidden="1" x14ac:dyDescent="0.3">
      <c r="A2353" s="144" t="str">
        <f t="shared" si="53"/>
        <v>SDGbaseTRA_RurCUS_v6_3C_GVAafish</v>
      </c>
      <c r="B2353" s="145" t="s">
        <v>220</v>
      </c>
      <c r="C2353" s="146" t="s">
        <v>298</v>
      </c>
      <c r="D2353" s="110" t="s">
        <v>3</v>
      </c>
      <c r="E2353" s="107" t="s">
        <v>17</v>
      </c>
      <c r="F2353" s="107">
        <v>7.3673079317878702</v>
      </c>
      <c r="G2353" s="107">
        <v>6.9127714206671298</v>
      </c>
      <c r="H2353" s="107">
        <v>7.2158059445782801</v>
      </c>
      <c r="I2353" s="107">
        <v>7.1781560977659904</v>
      </c>
      <c r="J2353" s="107">
        <v>7.42374530560968</v>
      </c>
      <c r="K2353" s="107">
        <v>7.6451608326813503</v>
      </c>
      <c r="L2353" s="107">
        <v>7.8789728307099596</v>
      </c>
      <c r="M2353" s="107">
        <v>8.1220061292365298</v>
      </c>
      <c r="N2353" s="107">
        <v>8.3928475531450601</v>
      </c>
      <c r="O2353" s="107">
        <v>9.1648970328079198</v>
      </c>
      <c r="P2353" s="107">
        <v>9.5247902856408793</v>
      </c>
      <c r="Q2353" s="107">
        <v>9.7795560739835103</v>
      </c>
      <c r="R2353" s="107">
        <v>10.2384841850513</v>
      </c>
      <c r="S2353" s="107">
        <v>10.542207016184699</v>
      </c>
      <c r="T2353" s="107">
        <v>10.8703054559896</v>
      </c>
      <c r="U2353" s="107">
        <v>11.24502773521</v>
      </c>
      <c r="V2353" s="107">
        <v>11.568724343542399</v>
      </c>
      <c r="W2353" s="107">
        <v>11.927682808766599</v>
      </c>
      <c r="X2353" s="107">
        <v>12.346069577524799</v>
      </c>
      <c r="Y2353" s="107">
        <v>12.7093239623484</v>
      </c>
      <c r="Z2353" s="107">
        <v>13.0506096084481</v>
      </c>
      <c r="AA2353" s="107">
        <v>13.4368884351574</v>
      </c>
      <c r="AB2353" s="107">
        <v>14.0521934291049</v>
      </c>
      <c r="AC2353" s="107">
        <v>14.538505586558299</v>
      </c>
      <c r="AD2353" s="107">
        <v>14.970573032884801</v>
      </c>
      <c r="AE2353" s="107">
        <v>15.3901136630196</v>
      </c>
      <c r="AF2353" s="107">
        <v>15.830214042231299</v>
      </c>
      <c r="AG2353" s="107">
        <v>16.223221424074101</v>
      </c>
      <c r="AH2353" s="107">
        <v>16.298498889249998</v>
      </c>
      <c r="AI2353" s="107">
        <v>16.160603580999599</v>
      </c>
      <c r="AJ2353" s="107">
        <v>16.0199666800412</v>
      </c>
      <c r="AK2353" s="107">
        <v>15.8454769067298</v>
      </c>
    </row>
    <row r="2354" spans="1:37" s="107" customFormat="1" hidden="1" x14ac:dyDescent="0.3">
      <c r="A2354" s="144" t="str">
        <f t="shared" si="53"/>
        <v>SDGbaseTRA_RurCUS_v6_3C_GVAacoal</v>
      </c>
      <c r="B2354" s="145" t="s">
        <v>220</v>
      </c>
      <c r="C2354" s="146" t="s">
        <v>298</v>
      </c>
      <c r="D2354" s="110" t="s">
        <v>3</v>
      </c>
      <c r="E2354" s="107" t="s">
        <v>18</v>
      </c>
      <c r="F2354" s="107">
        <v>112.985261334444</v>
      </c>
      <c r="G2354" s="107">
        <v>112.951706890171</v>
      </c>
      <c r="H2354" s="107">
        <v>112.960378772382</v>
      </c>
      <c r="I2354" s="107">
        <v>110.70109838447</v>
      </c>
      <c r="J2354" s="107">
        <v>108.08587650150599</v>
      </c>
      <c r="K2354" s="107">
        <v>106.624590114605</v>
      </c>
      <c r="L2354" s="107">
        <v>104.941824747374</v>
      </c>
      <c r="M2354" s="107">
        <v>104.28221547344199</v>
      </c>
      <c r="N2354" s="107">
        <v>103.56040999824199</v>
      </c>
      <c r="O2354" s="107">
        <v>106.803612566426</v>
      </c>
      <c r="P2354" s="107">
        <v>105.00582703486501</v>
      </c>
      <c r="Q2354" s="107">
        <v>100.59586181675</v>
      </c>
      <c r="R2354" s="107">
        <v>96.841432789883001</v>
      </c>
      <c r="S2354" s="107">
        <v>97.260054544211698</v>
      </c>
      <c r="T2354" s="107">
        <v>97.101874587551507</v>
      </c>
      <c r="U2354" s="107">
        <v>97.332025605356094</v>
      </c>
      <c r="V2354" s="107">
        <v>96.065439043329604</v>
      </c>
      <c r="W2354" s="107">
        <v>102.328154761997</v>
      </c>
      <c r="X2354" s="107">
        <v>123.845217068693</v>
      </c>
      <c r="Y2354" s="107">
        <v>150.017135241598</v>
      </c>
      <c r="Z2354" s="107">
        <v>187.50783834409501</v>
      </c>
      <c r="AA2354" s="107">
        <v>243.71751966501699</v>
      </c>
      <c r="AB2354" s="107">
        <v>254.141307933543</v>
      </c>
      <c r="AC2354" s="107">
        <v>231.93635414247601</v>
      </c>
      <c r="AD2354" s="107">
        <v>193.96576066285101</v>
      </c>
      <c r="AE2354" s="107">
        <v>147.37361242492199</v>
      </c>
      <c r="AF2354" s="107">
        <v>96.437666418852899</v>
      </c>
      <c r="AG2354" s="107">
        <v>60.872605889467202</v>
      </c>
      <c r="AH2354" s="107">
        <v>51.674053522213399</v>
      </c>
      <c r="AI2354" s="107">
        <v>42.1491510032984</v>
      </c>
      <c r="AJ2354" s="107">
        <v>32.850393131270302</v>
      </c>
      <c r="AK2354" s="107">
        <v>23.291370438485799</v>
      </c>
    </row>
    <row r="2355" spans="1:37" s="107" customFormat="1" hidden="1" x14ac:dyDescent="0.3">
      <c r="A2355" s="144" t="str">
        <f t="shared" si="53"/>
        <v>SDGbaseTRA_RurCUS_v6_3C_GVAagold</v>
      </c>
      <c r="B2355" s="145" t="s">
        <v>220</v>
      </c>
      <c r="C2355" s="146" t="s">
        <v>298</v>
      </c>
      <c r="D2355" s="110" t="s">
        <v>3</v>
      </c>
      <c r="E2355" s="107" t="s">
        <v>19</v>
      </c>
      <c r="F2355" s="107">
        <v>61.140285838991502</v>
      </c>
      <c r="G2355" s="107">
        <v>59.909915436256298</v>
      </c>
      <c r="H2355" s="107">
        <v>61.232986172308401</v>
      </c>
      <c r="I2355" s="107">
        <v>61.421577195339303</v>
      </c>
      <c r="J2355" s="107">
        <v>61.928842062040303</v>
      </c>
      <c r="K2355" s="107">
        <v>62.690311943954001</v>
      </c>
      <c r="L2355" s="107">
        <v>63.736768124523302</v>
      </c>
      <c r="M2355" s="107">
        <v>65.362196540680699</v>
      </c>
      <c r="N2355" s="107">
        <v>66.965857236980199</v>
      </c>
      <c r="O2355" s="107">
        <v>71.948370206984904</v>
      </c>
      <c r="P2355" s="107">
        <v>73.907779512644495</v>
      </c>
      <c r="Q2355" s="107">
        <v>74.832613787967801</v>
      </c>
      <c r="R2355" s="107">
        <v>75.080192152834798</v>
      </c>
      <c r="S2355" s="107">
        <v>75.904210788426397</v>
      </c>
      <c r="T2355" s="107">
        <v>76.674471147185599</v>
      </c>
      <c r="U2355" s="107">
        <v>77.636611132594396</v>
      </c>
      <c r="V2355" s="107">
        <v>78.315714152936195</v>
      </c>
      <c r="W2355" s="107">
        <v>78.998078803402294</v>
      </c>
      <c r="X2355" s="107">
        <v>79.653197406584994</v>
      </c>
      <c r="Y2355" s="107">
        <v>79.614539465667306</v>
      </c>
      <c r="Z2355" s="107">
        <v>79.072820858060993</v>
      </c>
      <c r="AA2355" s="107">
        <v>78.607381978985103</v>
      </c>
      <c r="AB2355" s="107">
        <v>79.822076822375095</v>
      </c>
      <c r="AC2355" s="107">
        <v>81.011082038745599</v>
      </c>
      <c r="AD2355" s="107">
        <v>82.179583513705694</v>
      </c>
      <c r="AE2355" s="107">
        <v>83.344878810882705</v>
      </c>
      <c r="AF2355" s="107">
        <v>84.594410036382797</v>
      </c>
      <c r="AG2355" s="107">
        <v>82.728673254293795</v>
      </c>
      <c r="AH2355" s="107">
        <v>79.249208328676303</v>
      </c>
      <c r="AI2355" s="107">
        <v>74.265111148158994</v>
      </c>
      <c r="AJ2355" s="107">
        <v>69.512126821653695</v>
      </c>
      <c r="AK2355" s="107">
        <v>64.460383345804104</v>
      </c>
    </row>
    <row r="2356" spans="1:37" s="107" customFormat="1" hidden="1" x14ac:dyDescent="0.3">
      <c r="A2356" s="144" t="str">
        <f t="shared" si="53"/>
        <v>SDGbaseTRA_RurCUS_v6_3C_GVAangas</v>
      </c>
      <c r="B2356" s="145" t="s">
        <v>220</v>
      </c>
      <c r="C2356" s="146" t="s">
        <v>298</v>
      </c>
      <c r="D2356" s="110" t="s">
        <v>3</v>
      </c>
      <c r="E2356" s="107" t="s">
        <v>20</v>
      </c>
      <c r="F2356" s="107">
        <v>0.94356488111435299</v>
      </c>
      <c r="G2356" s="107">
        <v>0.83413303713127795</v>
      </c>
      <c r="H2356" s="107">
        <v>0.81089936618739</v>
      </c>
      <c r="I2356" s="107">
        <v>0.76244080933358405</v>
      </c>
      <c r="J2356" s="107">
        <v>0.72994147513961805</v>
      </c>
      <c r="K2356" s="107">
        <v>0.69819599220777195</v>
      </c>
      <c r="L2356" s="107">
        <v>0.66869183785461095</v>
      </c>
      <c r="M2356" s="107">
        <v>0.64648966623859505</v>
      </c>
      <c r="N2356" s="107">
        <v>0.624344359253998</v>
      </c>
      <c r="O2356" s="107">
        <v>0.65644721246164905</v>
      </c>
      <c r="P2356" s="107">
        <v>0.64134399714040502</v>
      </c>
      <c r="Q2356" s="107">
        <v>0.61563951977211995</v>
      </c>
      <c r="R2356" s="107">
        <v>0.58291752984889</v>
      </c>
      <c r="S2356" s="107">
        <v>0.55742330748776403</v>
      </c>
      <c r="T2356" s="107">
        <v>0.53317860342213597</v>
      </c>
      <c r="U2356" s="107">
        <v>0.50989564803866305</v>
      </c>
      <c r="V2356" s="107">
        <v>0.48574154193750502</v>
      </c>
      <c r="W2356" s="107">
        <v>0.46408211375902197</v>
      </c>
      <c r="X2356" s="107">
        <v>0.444261383757863</v>
      </c>
      <c r="Y2356" s="107">
        <v>0.422598633141896</v>
      </c>
      <c r="Z2356" s="107">
        <v>0.40011598792979503</v>
      </c>
      <c r="AA2356" s="107">
        <v>0.38155370432615299</v>
      </c>
      <c r="AB2356" s="107">
        <v>0.37042185646090398</v>
      </c>
      <c r="AC2356" s="107">
        <v>0.35664505143854303</v>
      </c>
      <c r="AD2356" s="107">
        <v>0.34173376922955201</v>
      </c>
      <c r="AE2356" s="107">
        <v>0.326369853165209</v>
      </c>
      <c r="AF2356" s="107">
        <v>0.31178510585691099</v>
      </c>
      <c r="AG2356" s="107">
        <v>0.29669101130770298</v>
      </c>
      <c r="AH2356" s="107">
        <v>0.28329297502521</v>
      </c>
      <c r="AI2356" s="107">
        <v>0.26543685849701198</v>
      </c>
      <c r="AJ2356" s="107">
        <v>0.24922912145794399</v>
      </c>
      <c r="AK2356" s="107">
        <v>0.23173879929255001</v>
      </c>
    </row>
    <row r="2357" spans="1:37" s="107" customFormat="1" hidden="1" x14ac:dyDescent="0.3">
      <c r="A2357" s="144" t="str">
        <f t="shared" si="53"/>
        <v>SDGbaseTRA_RurCUS_v6_3C_GVAapgm</v>
      </c>
      <c r="B2357" s="145" t="s">
        <v>220</v>
      </c>
      <c r="C2357" s="146" t="s">
        <v>298</v>
      </c>
      <c r="D2357" s="110" t="s">
        <v>3</v>
      </c>
      <c r="E2357" s="107" t="s">
        <v>21</v>
      </c>
      <c r="F2357" s="107">
        <v>97.820469381027095</v>
      </c>
      <c r="G2357" s="107">
        <v>51.058886067285897</v>
      </c>
      <c r="H2357" s="107">
        <v>64.5871176359842</v>
      </c>
      <c r="I2357" s="107">
        <v>77.959995196546899</v>
      </c>
      <c r="J2357" s="107">
        <v>88.453765098261997</v>
      </c>
      <c r="K2357" s="107">
        <v>96.269142531729997</v>
      </c>
      <c r="L2357" s="107">
        <v>101.41138964631</v>
      </c>
      <c r="M2357" s="107">
        <v>94.578294059698393</v>
      </c>
      <c r="N2357" s="107">
        <v>91.812242891576105</v>
      </c>
      <c r="O2357" s="107">
        <v>90.382841236725298</v>
      </c>
      <c r="P2357" s="107">
        <v>90.168333056631695</v>
      </c>
      <c r="Q2357" s="107">
        <v>90.4623014381351</v>
      </c>
      <c r="R2357" s="107">
        <v>94.437121368739298</v>
      </c>
      <c r="S2357" s="107">
        <v>98.777992722742994</v>
      </c>
      <c r="T2357" s="107">
        <v>102.03477506112201</v>
      </c>
      <c r="U2357" s="107">
        <v>104.41535677916001</v>
      </c>
      <c r="V2357" s="107">
        <v>107.85334122747901</v>
      </c>
      <c r="W2357" s="107">
        <v>110.488323896726</v>
      </c>
      <c r="X2357" s="107">
        <v>112.14212338282</v>
      </c>
      <c r="Y2357" s="107">
        <v>114.408871471236</v>
      </c>
      <c r="Z2357" s="107">
        <v>116.45707915184801</v>
      </c>
      <c r="AA2357" s="107">
        <v>118.525505038272</v>
      </c>
      <c r="AB2357" s="107">
        <v>197.05604202825899</v>
      </c>
      <c r="AC2357" s="107">
        <v>251.97743337219299</v>
      </c>
      <c r="AD2357" s="107">
        <v>281.46206098265401</v>
      </c>
      <c r="AE2357" s="107">
        <v>305.47408113437501</v>
      </c>
      <c r="AF2357" s="107">
        <v>328.54297748886501</v>
      </c>
      <c r="AG2357" s="107">
        <v>352.30229616444097</v>
      </c>
      <c r="AH2357" s="107">
        <v>435.43636899975297</v>
      </c>
      <c r="AI2357" s="107">
        <v>508.19678943261698</v>
      </c>
      <c r="AJ2357" s="107">
        <v>549.85772120735305</v>
      </c>
      <c r="AK2357" s="107">
        <v>584.21785277648701</v>
      </c>
    </row>
    <row r="2358" spans="1:37" s="107" customFormat="1" hidden="1" x14ac:dyDescent="0.3">
      <c r="A2358" s="144" t="str">
        <f t="shared" si="53"/>
        <v>SDGbaseTRA_RurCUS_v6_3C_GVAamore</v>
      </c>
      <c r="B2358" s="145" t="s">
        <v>220</v>
      </c>
      <c r="C2358" s="146" t="s">
        <v>298</v>
      </c>
      <c r="D2358" s="110" t="s">
        <v>3</v>
      </c>
      <c r="E2358" s="107" t="s">
        <v>22</v>
      </c>
      <c r="F2358" s="107">
        <v>78.234984296278597</v>
      </c>
      <c r="G2358" s="107">
        <v>76.857977374770698</v>
      </c>
      <c r="H2358" s="107">
        <v>80.791925653246594</v>
      </c>
      <c r="I2358" s="107">
        <v>83.098004614667502</v>
      </c>
      <c r="J2358" s="107">
        <v>85.402958178663098</v>
      </c>
      <c r="K2358" s="107">
        <v>87.844898510017501</v>
      </c>
      <c r="L2358" s="107">
        <v>90.685894124615103</v>
      </c>
      <c r="M2358" s="107">
        <v>94.346546111043807</v>
      </c>
      <c r="N2358" s="107">
        <v>97.929999173127399</v>
      </c>
      <c r="O2358" s="107">
        <v>107.82983486440099</v>
      </c>
      <c r="P2358" s="107">
        <v>112.91708408255499</v>
      </c>
      <c r="Q2358" s="107">
        <v>116.28965630294201</v>
      </c>
      <c r="R2358" s="107">
        <v>118.374305007761</v>
      </c>
      <c r="S2358" s="107">
        <v>121.408117376093</v>
      </c>
      <c r="T2358" s="107">
        <v>124.490687437823</v>
      </c>
      <c r="U2358" s="107">
        <v>127.908783795549</v>
      </c>
      <c r="V2358" s="107">
        <v>130.77095359306199</v>
      </c>
      <c r="W2358" s="107">
        <v>133.923588184522</v>
      </c>
      <c r="X2358" s="107">
        <v>137.40742298883501</v>
      </c>
      <c r="Y2358" s="107">
        <v>139.46063600336001</v>
      </c>
      <c r="Z2358" s="107">
        <v>140.69369159233801</v>
      </c>
      <c r="AA2358" s="107">
        <v>142.25559432910299</v>
      </c>
      <c r="AB2358" s="107">
        <v>145.54491820563601</v>
      </c>
      <c r="AC2358" s="107">
        <v>148.207685619746</v>
      </c>
      <c r="AD2358" s="107">
        <v>150.90830871787301</v>
      </c>
      <c r="AE2358" s="107">
        <v>153.59931683180599</v>
      </c>
      <c r="AF2358" s="107">
        <v>156.62912972885701</v>
      </c>
      <c r="AG2358" s="107">
        <v>157.71238870205499</v>
      </c>
      <c r="AH2358" s="107">
        <v>153.86390785438201</v>
      </c>
      <c r="AI2358" s="107">
        <v>147.04816245937801</v>
      </c>
      <c r="AJ2358" s="107">
        <v>141.31138755781799</v>
      </c>
      <c r="AK2358" s="107">
        <v>134.71858081621801</v>
      </c>
    </row>
    <row r="2359" spans="1:37" s="107" customFormat="1" hidden="1" x14ac:dyDescent="0.3">
      <c r="A2359" s="144" t="str">
        <f t="shared" si="53"/>
        <v>SDGbaseTRA_RurCUS_v6_3C_GVAamine</v>
      </c>
      <c r="B2359" s="145" t="s">
        <v>220</v>
      </c>
      <c r="C2359" s="146" t="s">
        <v>298</v>
      </c>
      <c r="D2359" s="110" t="s">
        <v>3</v>
      </c>
      <c r="E2359" s="107" t="s">
        <v>23</v>
      </c>
      <c r="F2359" s="107">
        <v>57.005130412232297</v>
      </c>
      <c r="G2359" s="107">
        <v>54.463959989075398</v>
      </c>
      <c r="H2359" s="107">
        <v>56.654649664148899</v>
      </c>
      <c r="I2359" s="107">
        <v>59.829777353184703</v>
      </c>
      <c r="J2359" s="107">
        <v>61.127305814201698</v>
      </c>
      <c r="K2359" s="107">
        <v>62.546456932748598</v>
      </c>
      <c r="L2359" s="107">
        <v>64.307922624643197</v>
      </c>
      <c r="M2359" s="107">
        <v>66.549915409315304</v>
      </c>
      <c r="N2359" s="107">
        <v>68.436816969424996</v>
      </c>
      <c r="O2359" s="107">
        <v>72.305387936502001</v>
      </c>
      <c r="P2359" s="107">
        <v>74.411657149016705</v>
      </c>
      <c r="Q2359" s="107">
        <v>76.2959021071633</v>
      </c>
      <c r="R2359" s="107">
        <v>76.526621526037601</v>
      </c>
      <c r="S2359" s="107">
        <v>78.861521047755801</v>
      </c>
      <c r="T2359" s="107">
        <v>81.263549415192301</v>
      </c>
      <c r="U2359" s="107">
        <v>83.762873506595099</v>
      </c>
      <c r="V2359" s="107">
        <v>86.203826459687093</v>
      </c>
      <c r="W2359" s="107">
        <v>89.176240226771</v>
      </c>
      <c r="X2359" s="107">
        <v>93.026976468457306</v>
      </c>
      <c r="Y2359" s="107">
        <v>95.839767003778704</v>
      </c>
      <c r="Z2359" s="107">
        <v>98.518708520442303</v>
      </c>
      <c r="AA2359" s="107">
        <v>101.321321369885</v>
      </c>
      <c r="AB2359" s="107">
        <v>103.864581238707</v>
      </c>
      <c r="AC2359" s="107">
        <v>105.86859091562999</v>
      </c>
      <c r="AD2359" s="107">
        <v>108.183511795127</v>
      </c>
      <c r="AE2359" s="107">
        <v>110.746674146057</v>
      </c>
      <c r="AF2359" s="107">
        <v>113.956526641019</v>
      </c>
      <c r="AG2359" s="107">
        <v>117.12786135307501</v>
      </c>
      <c r="AH2359" s="107">
        <v>116.175294713951</v>
      </c>
      <c r="AI2359" s="107">
        <v>113.78096883401901</v>
      </c>
      <c r="AJ2359" s="107">
        <v>112.42167350922701</v>
      </c>
      <c r="AK2359" s="107">
        <v>110.903924170715</v>
      </c>
    </row>
    <row r="2360" spans="1:37" s="107" customFormat="1" hidden="1" x14ac:dyDescent="0.3">
      <c r="A2360" s="144" t="str">
        <f t="shared" si="53"/>
        <v>SDGbaseTRA_RurCUS_v6_3C_GVAameat</v>
      </c>
      <c r="B2360" s="145" t="s">
        <v>220</v>
      </c>
      <c r="C2360" s="146" t="s">
        <v>298</v>
      </c>
      <c r="D2360" s="110" t="s">
        <v>3</v>
      </c>
      <c r="E2360" s="107" t="s">
        <v>24</v>
      </c>
      <c r="F2360" s="107">
        <v>14.298644361090499</v>
      </c>
      <c r="G2360" s="107">
        <v>13.762994662558199</v>
      </c>
      <c r="H2360" s="107">
        <v>13.645792994252099</v>
      </c>
      <c r="I2360" s="107">
        <v>13.6556575183677</v>
      </c>
      <c r="J2360" s="107">
        <v>13.9277493129532</v>
      </c>
      <c r="K2360" s="107">
        <v>14.2957352718904</v>
      </c>
      <c r="L2360" s="107">
        <v>14.721316463763999</v>
      </c>
      <c r="M2360" s="107">
        <v>15.119697931835599</v>
      </c>
      <c r="N2360" s="107">
        <v>15.4883298211736</v>
      </c>
      <c r="O2360" s="107">
        <v>16.051432396348201</v>
      </c>
      <c r="P2360" s="107">
        <v>16.672751979808801</v>
      </c>
      <c r="Q2360" s="107">
        <v>17.145848833741201</v>
      </c>
      <c r="R2360" s="107">
        <v>18.061301953846499</v>
      </c>
      <c r="S2360" s="107">
        <v>18.637597098913801</v>
      </c>
      <c r="T2360" s="107">
        <v>19.168383052471601</v>
      </c>
      <c r="U2360" s="107">
        <v>19.715719091631399</v>
      </c>
      <c r="V2360" s="107">
        <v>20.185377090822101</v>
      </c>
      <c r="W2360" s="107">
        <v>20.673158424129799</v>
      </c>
      <c r="X2360" s="107">
        <v>21.153340783543801</v>
      </c>
      <c r="Y2360" s="107">
        <v>21.5117134738156</v>
      </c>
      <c r="Z2360" s="107">
        <v>21.868809216140502</v>
      </c>
      <c r="AA2360" s="107">
        <v>22.267435697561101</v>
      </c>
      <c r="AB2360" s="107">
        <v>22.799615165290302</v>
      </c>
      <c r="AC2360" s="107">
        <v>23.315647479096398</v>
      </c>
      <c r="AD2360" s="107">
        <v>23.917182296244199</v>
      </c>
      <c r="AE2360" s="107">
        <v>24.5451679332397</v>
      </c>
      <c r="AF2360" s="107">
        <v>25.222043390889301</v>
      </c>
      <c r="AG2360" s="107">
        <v>25.744695962085999</v>
      </c>
      <c r="AH2360" s="107">
        <v>25.436418521301501</v>
      </c>
      <c r="AI2360" s="107">
        <v>25.355958651675198</v>
      </c>
      <c r="AJ2360" s="107">
        <v>25.415951679998699</v>
      </c>
      <c r="AK2360" s="107">
        <v>25.4089731327288</v>
      </c>
    </row>
    <row r="2361" spans="1:37" s="107" customFormat="1" hidden="1" x14ac:dyDescent="0.3">
      <c r="A2361" s="144" t="str">
        <f t="shared" si="53"/>
        <v>SDGbaseTRA_RurCUS_v6_3C_GVAapfis</v>
      </c>
      <c r="B2361" s="145" t="s">
        <v>220</v>
      </c>
      <c r="C2361" s="146" t="s">
        <v>298</v>
      </c>
      <c r="D2361" s="110" t="s">
        <v>3</v>
      </c>
      <c r="E2361" s="107" t="s">
        <v>25</v>
      </c>
      <c r="F2361" s="107">
        <v>6.3223518718128702</v>
      </c>
      <c r="G2361" s="107">
        <v>6.2492765316161698</v>
      </c>
      <c r="H2361" s="107">
        <v>6.4216257422496996</v>
      </c>
      <c r="I2361" s="107">
        <v>6.4042089570689997</v>
      </c>
      <c r="J2361" s="107">
        <v>6.54110866211174</v>
      </c>
      <c r="K2361" s="107">
        <v>6.6906587595032301</v>
      </c>
      <c r="L2361" s="107">
        <v>6.8704446816797597</v>
      </c>
      <c r="M2361" s="107">
        <v>7.0564117389783698</v>
      </c>
      <c r="N2361" s="107">
        <v>7.2476991287460297</v>
      </c>
      <c r="O2361" s="107">
        <v>7.7207339186559798</v>
      </c>
      <c r="P2361" s="107">
        <v>7.9943243021471098</v>
      </c>
      <c r="Q2361" s="107">
        <v>8.1894526958325606</v>
      </c>
      <c r="R2361" s="107">
        <v>8.5631417866126505</v>
      </c>
      <c r="S2361" s="107">
        <v>8.8096693642608006</v>
      </c>
      <c r="T2361" s="107">
        <v>9.0609347385816701</v>
      </c>
      <c r="U2361" s="107">
        <v>9.3511786107513899</v>
      </c>
      <c r="V2361" s="107">
        <v>9.5865352544236604</v>
      </c>
      <c r="W2361" s="107">
        <v>9.8560849835959701</v>
      </c>
      <c r="X2361" s="107">
        <v>10.146167833949599</v>
      </c>
      <c r="Y2361" s="107">
        <v>10.3679461738939</v>
      </c>
      <c r="Z2361" s="107">
        <v>10.5774061847825</v>
      </c>
      <c r="AA2361" s="107">
        <v>10.8291212970285</v>
      </c>
      <c r="AB2361" s="107">
        <v>11.221976437554501</v>
      </c>
      <c r="AC2361" s="107">
        <v>11.5328481660199</v>
      </c>
      <c r="AD2361" s="107">
        <v>11.807910996370101</v>
      </c>
      <c r="AE2361" s="107">
        <v>12.0742492941027</v>
      </c>
      <c r="AF2361" s="107">
        <v>12.3655338355311</v>
      </c>
      <c r="AG2361" s="107">
        <v>12.605981173179</v>
      </c>
      <c r="AH2361" s="107">
        <v>12.3963069404876</v>
      </c>
      <c r="AI2361" s="107">
        <v>12.150489561705401</v>
      </c>
      <c r="AJ2361" s="107">
        <v>11.979939943058</v>
      </c>
      <c r="AK2361" s="107">
        <v>11.7990589892862</v>
      </c>
    </row>
    <row r="2362" spans="1:37" s="107" customFormat="1" hidden="1" x14ac:dyDescent="0.3">
      <c r="A2362" s="144" t="str">
        <f t="shared" si="53"/>
        <v>SDGbaseTRA_RurCUS_v6_3C_GVAavege</v>
      </c>
      <c r="B2362" s="145" t="s">
        <v>220</v>
      </c>
      <c r="C2362" s="146" t="s">
        <v>298</v>
      </c>
      <c r="D2362" s="110" t="s">
        <v>3</v>
      </c>
      <c r="E2362" s="107" t="s">
        <v>26</v>
      </c>
      <c r="F2362" s="107">
        <v>10.9732834638646</v>
      </c>
      <c r="G2362" s="107">
        <v>10.459730916675399</v>
      </c>
      <c r="H2362" s="107">
        <v>10.8833239107915</v>
      </c>
      <c r="I2362" s="107">
        <v>10.805304722725699</v>
      </c>
      <c r="J2362" s="107">
        <v>11.163240541800301</v>
      </c>
      <c r="K2362" s="107">
        <v>11.484530965321699</v>
      </c>
      <c r="L2362" s="107">
        <v>11.822726386742501</v>
      </c>
      <c r="M2362" s="107">
        <v>12.163422883287501</v>
      </c>
      <c r="N2362" s="107">
        <v>12.5244012202003</v>
      </c>
      <c r="O2362" s="107">
        <v>13.528299609061801</v>
      </c>
      <c r="P2362" s="107">
        <v>14.007652635336701</v>
      </c>
      <c r="Q2362" s="107">
        <v>14.341091633233599</v>
      </c>
      <c r="R2362" s="107">
        <v>15.098382301541101</v>
      </c>
      <c r="S2362" s="107">
        <v>15.5007460957281</v>
      </c>
      <c r="T2362" s="107">
        <v>15.938004620269499</v>
      </c>
      <c r="U2362" s="107">
        <v>16.444899411076701</v>
      </c>
      <c r="V2362" s="107">
        <v>16.868858856455599</v>
      </c>
      <c r="W2362" s="107">
        <v>17.3396720132504</v>
      </c>
      <c r="X2362" s="107">
        <v>17.875005645398002</v>
      </c>
      <c r="Y2362" s="107">
        <v>18.2781496789123</v>
      </c>
      <c r="Z2362" s="107">
        <v>18.659708223291801</v>
      </c>
      <c r="AA2362" s="107">
        <v>19.111248227036601</v>
      </c>
      <c r="AB2362" s="107">
        <v>19.896899404533499</v>
      </c>
      <c r="AC2362" s="107">
        <v>20.473018740597599</v>
      </c>
      <c r="AD2362" s="107">
        <v>20.982306320500999</v>
      </c>
      <c r="AE2362" s="107">
        <v>21.478751764173001</v>
      </c>
      <c r="AF2362" s="107">
        <v>22.013983397383399</v>
      </c>
      <c r="AG2362" s="107">
        <v>22.390207480609899</v>
      </c>
      <c r="AH2362" s="107">
        <v>22.232991528487101</v>
      </c>
      <c r="AI2362" s="107">
        <v>21.872517545839301</v>
      </c>
      <c r="AJ2362" s="107">
        <v>21.534602423151199</v>
      </c>
      <c r="AK2362" s="107">
        <v>21.1557129510383</v>
      </c>
    </row>
    <row r="2363" spans="1:37" s="107" customFormat="1" hidden="1" x14ac:dyDescent="0.3">
      <c r="A2363" s="144" t="str">
        <f t="shared" si="53"/>
        <v>SDGbaseTRA_RurCUS_v6_3C_GVAafats</v>
      </c>
      <c r="B2363" s="145" t="s">
        <v>220</v>
      </c>
      <c r="C2363" s="146" t="s">
        <v>298</v>
      </c>
      <c r="D2363" s="110" t="s">
        <v>3</v>
      </c>
      <c r="E2363" s="107" t="s">
        <v>27</v>
      </c>
      <c r="F2363" s="107">
        <v>3.4845797675239001</v>
      </c>
      <c r="G2363" s="107">
        <v>3.44891052892515</v>
      </c>
      <c r="H2363" s="107">
        <v>3.5473571283193799</v>
      </c>
      <c r="I2363" s="107">
        <v>3.51170967574935</v>
      </c>
      <c r="J2363" s="107">
        <v>3.6406746990215701</v>
      </c>
      <c r="K2363" s="107">
        <v>3.7331634440999899</v>
      </c>
      <c r="L2363" s="107">
        <v>3.8240187528530298</v>
      </c>
      <c r="M2363" s="107">
        <v>3.9211595838966802</v>
      </c>
      <c r="N2363" s="107">
        <v>4.0227456129478902</v>
      </c>
      <c r="O2363" s="107">
        <v>4.6565470703464698</v>
      </c>
      <c r="P2363" s="107">
        <v>4.8055730274875597</v>
      </c>
      <c r="Q2363" s="107">
        <v>4.8389229954939497</v>
      </c>
      <c r="R2363" s="107">
        <v>4.9371281166878296</v>
      </c>
      <c r="S2363" s="107">
        <v>4.9845801710796396</v>
      </c>
      <c r="T2363" s="107">
        <v>5.0568096456981699</v>
      </c>
      <c r="U2363" s="107">
        <v>5.1497787963673396</v>
      </c>
      <c r="V2363" s="107">
        <v>5.19180469268069</v>
      </c>
      <c r="W2363" s="107">
        <v>5.2811174732553496</v>
      </c>
      <c r="X2363" s="107">
        <v>5.4436134030989898</v>
      </c>
      <c r="Y2363" s="107">
        <v>5.5498414260482702</v>
      </c>
      <c r="Z2363" s="107">
        <v>5.6404553806711197</v>
      </c>
      <c r="AA2363" s="107">
        <v>5.77111306420651</v>
      </c>
      <c r="AB2363" s="107">
        <v>6.08040811358463</v>
      </c>
      <c r="AC2363" s="107">
        <v>6.2313365929575104</v>
      </c>
      <c r="AD2363" s="107">
        <v>6.2958212075260702</v>
      </c>
      <c r="AE2363" s="107">
        <v>6.3262550359246497</v>
      </c>
      <c r="AF2363" s="107">
        <v>6.355911962725</v>
      </c>
      <c r="AG2363" s="107">
        <v>6.3970827122632397</v>
      </c>
      <c r="AH2363" s="107">
        <v>6.4121260375306903</v>
      </c>
      <c r="AI2363" s="107">
        <v>6.3108485992930801</v>
      </c>
      <c r="AJ2363" s="107">
        <v>6.2125672373488703</v>
      </c>
      <c r="AK2363" s="107">
        <v>6.1017377704261202</v>
      </c>
    </row>
    <row r="2364" spans="1:37" s="107" customFormat="1" hidden="1" x14ac:dyDescent="0.3">
      <c r="A2364" s="144" t="str">
        <f t="shared" si="53"/>
        <v>SDGbaseTRA_RurCUS_v6_3C_GVAadair</v>
      </c>
      <c r="B2364" s="145" t="s">
        <v>220</v>
      </c>
      <c r="C2364" s="146" t="s">
        <v>298</v>
      </c>
      <c r="D2364" s="110" t="s">
        <v>3</v>
      </c>
      <c r="E2364" s="107" t="s">
        <v>28</v>
      </c>
      <c r="F2364" s="107">
        <v>10.558307148005699</v>
      </c>
      <c r="G2364" s="107">
        <v>10.2669582715003</v>
      </c>
      <c r="H2364" s="107">
        <v>10.4130055264924</v>
      </c>
      <c r="I2364" s="107">
        <v>10.278582848530201</v>
      </c>
      <c r="J2364" s="107">
        <v>10.565901815528401</v>
      </c>
      <c r="K2364" s="107">
        <v>10.8477035187281</v>
      </c>
      <c r="L2364" s="107">
        <v>11.154782860030901</v>
      </c>
      <c r="M2364" s="107">
        <v>11.4531432120078</v>
      </c>
      <c r="N2364" s="107">
        <v>11.761895487252101</v>
      </c>
      <c r="O2364" s="107">
        <v>12.4855695362234</v>
      </c>
      <c r="P2364" s="107">
        <v>12.8748501486265</v>
      </c>
      <c r="Q2364" s="107">
        <v>13.1451352645061</v>
      </c>
      <c r="R2364" s="107">
        <v>13.843461290559</v>
      </c>
      <c r="S2364" s="107">
        <v>14.1927612908285</v>
      </c>
      <c r="T2364" s="107">
        <v>14.5652669911653</v>
      </c>
      <c r="U2364" s="107">
        <v>15.005437913618699</v>
      </c>
      <c r="V2364" s="107">
        <v>15.3998105045802</v>
      </c>
      <c r="W2364" s="107">
        <v>15.8396580475483</v>
      </c>
      <c r="X2364" s="107">
        <v>16.312644028061701</v>
      </c>
      <c r="Y2364" s="107">
        <v>16.672326072913801</v>
      </c>
      <c r="Z2364" s="107">
        <v>17.010449672939298</v>
      </c>
      <c r="AA2364" s="107">
        <v>17.371366210752399</v>
      </c>
      <c r="AB2364" s="107">
        <v>17.957794142623399</v>
      </c>
      <c r="AC2364" s="107">
        <v>18.406027801636402</v>
      </c>
      <c r="AD2364" s="107">
        <v>18.840197039863501</v>
      </c>
      <c r="AE2364" s="107">
        <v>19.287918180875899</v>
      </c>
      <c r="AF2364" s="107">
        <v>19.789693627844599</v>
      </c>
      <c r="AG2364" s="107">
        <v>20.129354156741801</v>
      </c>
      <c r="AH2364" s="107">
        <v>19.901293157806801</v>
      </c>
      <c r="AI2364" s="107">
        <v>19.646314849359701</v>
      </c>
      <c r="AJ2364" s="107">
        <v>19.4276085867135</v>
      </c>
      <c r="AK2364" s="107">
        <v>19.174557067004699</v>
      </c>
    </row>
    <row r="2365" spans="1:37" s="107" customFormat="1" hidden="1" x14ac:dyDescent="0.3">
      <c r="A2365" s="144" t="str">
        <f t="shared" si="53"/>
        <v>SDGbaseTRA_RurCUS_v6_3C_GVAagrai</v>
      </c>
      <c r="B2365" s="145" t="s">
        <v>220</v>
      </c>
      <c r="C2365" s="146" t="s">
        <v>298</v>
      </c>
      <c r="D2365" s="110" t="s">
        <v>3</v>
      </c>
      <c r="E2365" s="107" t="s">
        <v>29</v>
      </c>
      <c r="F2365" s="107">
        <v>8.5642621157192398</v>
      </c>
      <c r="G2365" s="107">
        <v>8.3907413954363008</v>
      </c>
      <c r="H2365" s="107">
        <v>8.3400399887450192</v>
      </c>
      <c r="I2365" s="107">
        <v>8.4501252560768894</v>
      </c>
      <c r="J2365" s="107">
        <v>8.5800682743399896</v>
      </c>
      <c r="K2365" s="107">
        <v>8.5999077816747391</v>
      </c>
      <c r="L2365" s="107">
        <v>8.6386070828786394</v>
      </c>
      <c r="M2365" s="107">
        <v>8.6516260150995308</v>
      </c>
      <c r="N2365" s="107">
        <v>8.7013848327383396</v>
      </c>
      <c r="O2365" s="107">
        <v>8.8974774926857894</v>
      </c>
      <c r="P2365" s="107">
        <v>8.9727824174916009</v>
      </c>
      <c r="Q2365" s="107">
        <v>9.0135434539550907</v>
      </c>
      <c r="R2365" s="107">
        <v>9.2024134569783609</v>
      </c>
      <c r="S2365" s="107">
        <v>9.2410703284248594</v>
      </c>
      <c r="T2365" s="107">
        <v>9.2846935479230801</v>
      </c>
      <c r="U2365" s="107">
        <v>9.3678705798305408</v>
      </c>
      <c r="V2365" s="107">
        <v>9.4053460145198002</v>
      </c>
      <c r="W2365" s="107">
        <v>9.4182550480843705</v>
      </c>
      <c r="X2365" s="107">
        <v>9.4434027247222101</v>
      </c>
      <c r="Y2365" s="107">
        <v>9.4728337690653195</v>
      </c>
      <c r="Z2365" s="107">
        <v>9.5022415037322308</v>
      </c>
      <c r="AA2365" s="107">
        <v>9.5510759032969705</v>
      </c>
      <c r="AB2365" s="107">
        <v>9.6616908459091295</v>
      </c>
      <c r="AC2365" s="107">
        <v>9.7525559308352499</v>
      </c>
      <c r="AD2365" s="107">
        <v>9.8814027934681405</v>
      </c>
      <c r="AE2365" s="107">
        <v>10.012781996009601</v>
      </c>
      <c r="AF2365" s="107">
        <v>10.131435769872899</v>
      </c>
      <c r="AG2365" s="107">
        <v>10.1074553375508</v>
      </c>
      <c r="AH2365" s="107">
        <v>9.8978087586840999</v>
      </c>
      <c r="AI2365" s="107">
        <v>9.7732031623024405</v>
      </c>
      <c r="AJ2365" s="107">
        <v>9.7325571396673602</v>
      </c>
      <c r="AK2365" s="107">
        <v>9.6784132331573502</v>
      </c>
    </row>
    <row r="2366" spans="1:37" s="107" customFormat="1" hidden="1" x14ac:dyDescent="0.3">
      <c r="A2366" s="144" t="str">
        <f t="shared" si="53"/>
        <v>SDGbaseTRA_RurCUS_v6_3C_GVAastar</v>
      </c>
      <c r="B2366" s="145" t="s">
        <v>220</v>
      </c>
      <c r="C2366" s="146" t="s">
        <v>298</v>
      </c>
      <c r="D2366" s="110" t="s">
        <v>3</v>
      </c>
      <c r="E2366" s="107" t="s">
        <v>30</v>
      </c>
      <c r="F2366" s="107">
        <v>7.2534655204625196</v>
      </c>
      <c r="G2366" s="107">
        <v>7.1062422863624297</v>
      </c>
      <c r="H2366" s="107">
        <v>7.1453693319559104</v>
      </c>
      <c r="I2366" s="107">
        <v>7.2438694652222502</v>
      </c>
      <c r="J2366" s="107">
        <v>7.3516469819324897</v>
      </c>
      <c r="K2366" s="107">
        <v>7.3785290289313199</v>
      </c>
      <c r="L2366" s="107">
        <v>7.4180416130367997</v>
      </c>
      <c r="M2366" s="107">
        <v>7.4548629876636099</v>
      </c>
      <c r="N2366" s="107">
        <v>7.5145240417383201</v>
      </c>
      <c r="O2366" s="107">
        <v>7.6831999337918901</v>
      </c>
      <c r="P2366" s="107">
        <v>7.7627472608890304</v>
      </c>
      <c r="Q2366" s="107">
        <v>7.8160414887204102</v>
      </c>
      <c r="R2366" s="107">
        <v>7.9291912395620496</v>
      </c>
      <c r="S2366" s="107">
        <v>7.9512867361148496</v>
      </c>
      <c r="T2366" s="107">
        <v>7.9686620543016398</v>
      </c>
      <c r="U2366" s="107">
        <v>8.01656253627079</v>
      </c>
      <c r="V2366" s="107">
        <v>8.0295526863317708</v>
      </c>
      <c r="W2366" s="107">
        <v>8.0131483238818397</v>
      </c>
      <c r="X2366" s="107">
        <v>7.9964594060301399</v>
      </c>
      <c r="Y2366" s="107">
        <v>7.9745377685078198</v>
      </c>
      <c r="Z2366" s="107">
        <v>7.9419331217131601</v>
      </c>
      <c r="AA2366" s="107">
        <v>7.9215680895385496</v>
      </c>
      <c r="AB2366" s="107">
        <v>7.97148373871432</v>
      </c>
      <c r="AC2366" s="107">
        <v>8.0283964863562591</v>
      </c>
      <c r="AD2366" s="107">
        <v>8.1223877108636007</v>
      </c>
      <c r="AE2366" s="107">
        <v>8.2235054129190299</v>
      </c>
      <c r="AF2366" s="107">
        <v>8.3181139746316006</v>
      </c>
      <c r="AG2366" s="107">
        <v>7.9868759434888101</v>
      </c>
      <c r="AH2366" s="107">
        <v>7.5336101011830197</v>
      </c>
      <c r="AI2366" s="107">
        <v>7.11869491895634</v>
      </c>
      <c r="AJ2366" s="107">
        <v>6.7889065781253297</v>
      </c>
      <c r="AK2366" s="107">
        <v>6.4826513484158204</v>
      </c>
    </row>
    <row r="2367" spans="1:37" s="107" customFormat="1" hidden="1" x14ac:dyDescent="0.3">
      <c r="A2367" s="144" t="str">
        <f t="shared" si="53"/>
        <v>SDGbaseTRA_RurCUS_v6_3C_GVAafeed</v>
      </c>
      <c r="B2367" s="145" t="s">
        <v>220</v>
      </c>
      <c r="C2367" s="146" t="s">
        <v>298</v>
      </c>
      <c r="D2367" s="110" t="s">
        <v>3</v>
      </c>
      <c r="E2367" s="107" t="s">
        <v>31</v>
      </c>
      <c r="F2367" s="107">
        <v>6.5455554813708998</v>
      </c>
      <c r="G2367" s="107">
        <v>5.0652639237536601</v>
      </c>
      <c r="H2367" s="107">
        <v>5.7563530387014401</v>
      </c>
      <c r="I2367" s="107">
        <v>5.4282335199316103</v>
      </c>
      <c r="J2367" s="107">
        <v>6.0285625832245104</v>
      </c>
      <c r="K2367" s="107">
        <v>6.3550955086621501</v>
      </c>
      <c r="L2367" s="107">
        <v>6.5572800237346902</v>
      </c>
      <c r="M2367" s="107">
        <v>6.7422760616005499</v>
      </c>
      <c r="N2367" s="107">
        <v>6.9932383364755397</v>
      </c>
      <c r="O2367" s="107">
        <v>7.5943569636400801</v>
      </c>
      <c r="P2367" s="107">
        <v>7.8646286509698902</v>
      </c>
      <c r="Q2367" s="107">
        <v>8.1079936808669206</v>
      </c>
      <c r="R2367" s="107">
        <v>8.92731373138942</v>
      </c>
      <c r="S2367" s="107">
        <v>9.0076071590132099</v>
      </c>
      <c r="T2367" s="107">
        <v>9.2717471460680905</v>
      </c>
      <c r="U2367" s="107">
        <v>9.6034095013052596</v>
      </c>
      <c r="V2367" s="107">
        <v>9.9743063507274705</v>
      </c>
      <c r="W2367" s="107">
        <v>10.3569833664097</v>
      </c>
      <c r="X2367" s="107">
        <v>10.762188305240199</v>
      </c>
      <c r="Y2367" s="107">
        <v>11.155708486090299</v>
      </c>
      <c r="Z2367" s="107">
        <v>11.541987297455901</v>
      </c>
      <c r="AA2367" s="107">
        <v>11.878276779564199</v>
      </c>
      <c r="AB2367" s="107">
        <v>12.462328342210499</v>
      </c>
      <c r="AC2367" s="107">
        <v>12.9002549594186</v>
      </c>
      <c r="AD2367" s="107">
        <v>13.225407692249799</v>
      </c>
      <c r="AE2367" s="107">
        <v>13.6095453334895</v>
      </c>
      <c r="AF2367" s="107">
        <v>14.0725489749424</v>
      </c>
      <c r="AG2367" s="107">
        <v>14.5431453087766</v>
      </c>
      <c r="AH2367" s="107">
        <v>15.2497951541876</v>
      </c>
      <c r="AI2367" s="107">
        <v>15.532571317139499</v>
      </c>
      <c r="AJ2367" s="107">
        <v>15.4138418784541</v>
      </c>
      <c r="AK2367" s="107">
        <v>15.224196898478899</v>
      </c>
    </row>
    <row r="2368" spans="1:37" s="107" customFormat="1" hidden="1" x14ac:dyDescent="0.3">
      <c r="A2368" s="144" t="str">
        <f t="shared" si="53"/>
        <v>SDGbaseTRA_RurCUS_v6_3C_GVAabake</v>
      </c>
      <c r="B2368" s="145" t="s">
        <v>220</v>
      </c>
      <c r="C2368" s="146" t="s">
        <v>298</v>
      </c>
      <c r="D2368" s="110" t="s">
        <v>3</v>
      </c>
      <c r="E2368" s="107" t="s">
        <v>32</v>
      </c>
      <c r="F2368" s="107">
        <v>22.283856021250401</v>
      </c>
      <c r="G2368" s="107">
        <v>21.574165407918901</v>
      </c>
      <c r="H2368" s="107">
        <v>21.887959887772698</v>
      </c>
      <c r="I2368" s="107">
        <v>22.118800970158901</v>
      </c>
      <c r="J2368" s="107">
        <v>22.5952552062151</v>
      </c>
      <c r="K2368" s="107">
        <v>23.009207621538199</v>
      </c>
      <c r="L2368" s="107">
        <v>23.489000071043499</v>
      </c>
      <c r="M2368" s="107">
        <v>23.948023492593499</v>
      </c>
      <c r="N2368" s="107">
        <v>24.4122691683421</v>
      </c>
      <c r="O2368" s="107">
        <v>25.038396739625799</v>
      </c>
      <c r="P2368" s="107">
        <v>25.612513457705202</v>
      </c>
      <c r="Q2368" s="107">
        <v>26.1029756471684</v>
      </c>
      <c r="R2368" s="107">
        <v>27.183391359103201</v>
      </c>
      <c r="S2368" s="107">
        <v>27.7415003606983</v>
      </c>
      <c r="T2368" s="107">
        <v>28.2966981543481</v>
      </c>
      <c r="U2368" s="107">
        <v>28.956759409326299</v>
      </c>
      <c r="V2368" s="107">
        <v>29.558623708682301</v>
      </c>
      <c r="W2368" s="107">
        <v>30.1850819016353</v>
      </c>
      <c r="X2368" s="107">
        <v>30.8006606108626</v>
      </c>
      <c r="Y2368" s="107">
        <v>31.251001065107701</v>
      </c>
      <c r="Z2368" s="107">
        <v>31.675382489770399</v>
      </c>
      <c r="AA2368" s="107">
        <v>32.096290202275</v>
      </c>
      <c r="AB2368" s="107">
        <v>32.680661700816103</v>
      </c>
      <c r="AC2368" s="107">
        <v>33.2253692808262</v>
      </c>
      <c r="AD2368" s="107">
        <v>33.893733381272398</v>
      </c>
      <c r="AE2368" s="107">
        <v>34.617801846462903</v>
      </c>
      <c r="AF2368" s="107">
        <v>35.399009934613701</v>
      </c>
      <c r="AG2368" s="107">
        <v>35.786560782779503</v>
      </c>
      <c r="AH2368" s="107">
        <v>34.985931629410501</v>
      </c>
      <c r="AI2368" s="107">
        <v>34.370369374839697</v>
      </c>
      <c r="AJ2368" s="107">
        <v>33.977712132185601</v>
      </c>
      <c r="AK2368" s="107">
        <v>33.566942380717499</v>
      </c>
    </row>
    <row r="2369" spans="1:37" s="107" customFormat="1" hidden="1" x14ac:dyDescent="0.3">
      <c r="A2369" s="144" t="str">
        <f t="shared" si="53"/>
        <v>SDGbaseTRA_RurCUS_v6_3C_GVAasuga</v>
      </c>
      <c r="B2369" s="145" t="s">
        <v>220</v>
      </c>
      <c r="C2369" s="146" t="s">
        <v>298</v>
      </c>
      <c r="D2369" s="110" t="s">
        <v>3</v>
      </c>
      <c r="E2369" s="107" t="s">
        <v>33</v>
      </c>
      <c r="F2369" s="107">
        <v>8.5226770749709395</v>
      </c>
      <c r="G2369" s="107">
        <v>8.3581279806274793</v>
      </c>
      <c r="H2369" s="107">
        <v>8.4657946913839908</v>
      </c>
      <c r="I2369" s="107">
        <v>8.5569080665486599</v>
      </c>
      <c r="J2369" s="107">
        <v>8.7475993184504901</v>
      </c>
      <c r="K2369" s="107">
        <v>8.8662874006591892</v>
      </c>
      <c r="L2369" s="107">
        <v>8.9986105620454104</v>
      </c>
      <c r="M2369" s="107">
        <v>9.0967178424644395</v>
      </c>
      <c r="N2369" s="107">
        <v>9.1898540317421897</v>
      </c>
      <c r="O2369" s="107">
        <v>9.5600928290171208</v>
      </c>
      <c r="P2369" s="107">
        <v>9.6890874421785806</v>
      </c>
      <c r="Q2369" s="107">
        <v>9.7508013465459893</v>
      </c>
      <c r="R2369" s="107">
        <v>10.052669982135001</v>
      </c>
      <c r="S2369" s="107">
        <v>10.1914502921079</v>
      </c>
      <c r="T2369" s="107">
        <v>10.3252524358823</v>
      </c>
      <c r="U2369" s="107">
        <v>10.4747741946108</v>
      </c>
      <c r="V2369" s="107">
        <v>10.5752497518006</v>
      </c>
      <c r="W2369" s="107">
        <v>10.704564582201</v>
      </c>
      <c r="X2369" s="107">
        <v>10.8661246069338</v>
      </c>
      <c r="Y2369" s="107">
        <v>10.957091749741499</v>
      </c>
      <c r="Z2369" s="107">
        <v>11.0384968275168</v>
      </c>
      <c r="AA2369" s="107">
        <v>11.1496746334213</v>
      </c>
      <c r="AB2369" s="107">
        <v>11.3400761512128</v>
      </c>
      <c r="AC2369" s="107">
        <v>11.4668669977909</v>
      </c>
      <c r="AD2369" s="107">
        <v>11.609301821773499</v>
      </c>
      <c r="AE2369" s="107">
        <v>11.7558949767051</v>
      </c>
      <c r="AF2369" s="107">
        <v>11.9309849324571</v>
      </c>
      <c r="AG2369" s="107">
        <v>12.0882644201353</v>
      </c>
      <c r="AH2369" s="107">
        <v>11.927821514633999</v>
      </c>
      <c r="AI2369" s="107">
        <v>11.794061534710201</v>
      </c>
      <c r="AJ2369" s="107">
        <v>11.7551288958659</v>
      </c>
      <c r="AK2369" s="107">
        <v>11.7053933664903</v>
      </c>
    </row>
    <row r="2370" spans="1:37" s="107" customFormat="1" hidden="1" x14ac:dyDescent="0.3">
      <c r="A2370" s="144" t="str">
        <f t="shared" si="53"/>
        <v>SDGbaseTRA_RurCUS_v6_3C_GVAaconf</v>
      </c>
      <c r="B2370" s="145" t="s">
        <v>220</v>
      </c>
      <c r="C2370" s="146" t="s">
        <v>298</v>
      </c>
      <c r="D2370" s="110" t="s">
        <v>3</v>
      </c>
      <c r="E2370" s="107" t="s">
        <v>34</v>
      </c>
      <c r="F2370" s="107">
        <v>2.4874381194491502</v>
      </c>
      <c r="G2370" s="107">
        <v>2.4084186726358601</v>
      </c>
      <c r="H2370" s="107">
        <v>2.5011726282039399</v>
      </c>
      <c r="I2370" s="107">
        <v>2.4366363272649001</v>
      </c>
      <c r="J2370" s="107">
        <v>2.5117582190452201</v>
      </c>
      <c r="K2370" s="107">
        <v>2.5991447290303</v>
      </c>
      <c r="L2370" s="107">
        <v>2.6961791531812098</v>
      </c>
      <c r="M2370" s="107">
        <v>2.7935935884941898</v>
      </c>
      <c r="N2370" s="107">
        <v>2.8969637116276501</v>
      </c>
      <c r="O2370" s="107">
        <v>3.0773970285587202</v>
      </c>
      <c r="P2370" s="107">
        <v>3.2149831428623101</v>
      </c>
      <c r="Q2370" s="107">
        <v>3.3434783337283598</v>
      </c>
      <c r="R2370" s="107">
        <v>3.6003066831113202</v>
      </c>
      <c r="S2370" s="107">
        <v>3.7495150122404901</v>
      </c>
      <c r="T2370" s="107">
        <v>3.90561755546514</v>
      </c>
      <c r="U2370" s="107">
        <v>4.07779387029679</v>
      </c>
      <c r="V2370" s="107">
        <v>4.2309951607128502</v>
      </c>
      <c r="W2370" s="107">
        <v>4.3896569641300003</v>
      </c>
      <c r="X2370" s="107">
        <v>4.5516044495313102</v>
      </c>
      <c r="Y2370" s="107">
        <v>4.6952527292144604</v>
      </c>
      <c r="Z2370" s="107">
        <v>4.8503768102758604</v>
      </c>
      <c r="AA2370" s="107">
        <v>5.01437767743354</v>
      </c>
      <c r="AB2370" s="107">
        <v>5.2326330361069298</v>
      </c>
      <c r="AC2370" s="107">
        <v>5.4239024307464003</v>
      </c>
      <c r="AD2370" s="107">
        <v>5.6023502875188296</v>
      </c>
      <c r="AE2370" s="107">
        <v>5.7854697368968298</v>
      </c>
      <c r="AF2370" s="107">
        <v>5.9834782049918998</v>
      </c>
      <c r="AG2370" s="107">
        <v>6.14790632372919</v>
      </c>
      <c r="AH2370" s="107">
        <v>6.0892313857201703</v>
      </c>
      <c r="AI2370" s="107">
        <v>5.9865667130726097</v>
      </c>
      <c r="AJ2370" s="107">
        <v>5.8893793807711301</v>
      </c>
      <c r="AK2370" s="107">
        <v>5.78583494579415</v>
      </c>
    </row>
    <row r="2371" spans="1:37" s="107" customFormat="1" hidden="1" x14ac:dyDescent="0.3">
      <c r="A2371" s="144" t="str">
        <f t="shared" si="53"/>
        <v>SDGbaseTRA_RurCUS_v6_3C_GVAapast</v>
      </c>
      <c r="B2371" s="145" t="s">
        <v>220</v>
      </c>
      <c r="C2371" s="146" t="s">
        <v>298</v>
      </c>
      <c r="D2371" s="110" t="s">
        <v>3</v>
      </c>
      <c r="E2371" s="107" t="s">
        <v>35</v>
      </c>
      <c r="F2371" s="107">
        <v>0.64754535166887595</v>
      </c>
      <c r="G2371" s="107">
        <v>0.61613411775901195</v>
      </c>
      <c r="H2371" s="107">
        <v>0.64276697601555499</v>
      </c>
      <c r="I2371" s="107">
        <v>0.63215322359247395</v>
      </c>
      <c r="J2371" s="107">
        <v>0.65817166015196904</v>
      </c>
      <c r="K2371" s="107">
        <v>0.68474213853775101</v>
      </c>
      <c r="L2371" s="107">
        <v>0.71129190482731097</v>
      </c>
      <c r="M2371" s="107">
        <v>0.73858272216028897</v>
      </c>
      <c r="N2371" s="107">
        <v>0.76288903177294698</v>
      </c>
      <c r="O2371" s="107">
        <v>0.83646283654910003</v>
      </c>
      <c r="P2371" s="107">
        <v>0.86869486498177395</v>
      </c>
      <c r="Q2371" s="107">
        <v>0.89079800432918899</v>
      </c>
      <c r="R2371" s="107">
        <v>0.94425598248169595</v>
      </c>
      <c r="S2371" s="107">
        <v>0.97903632501548798</v>
      </c>
      <c r="T2371" s="107">
        <v>1.01458039157421</v>
      </c>
      <c r="U2371" s="107">
        <v>1.04954970317893</v>
      </c>
      <c r="V2371" s="107">
        <v>1.0797652762335099</v>
      </c>
      <c r="W2371" s="107">
        <v>1.11932256719552</v>
      </c>
      <c r="X2371" s="107">
        <v>1.1613354963909801</v>
      </c>
      <c r="Y2371" s="107">
        <v>1.1883811643078199</v>
      </c>
      <c r="Z2371" s="107">
        <v>1.2120093846167499</v>
      </c>
      <c r="AA2371" s="107">
        <v>1.2436909331757999</v>
      </c>
      <c r="AB2371" s="107">
        <v>1.29780684770467</v>
      </c>
      <c r="AC2371" s="107">
        <v>1.3362728075688399</v>
      </c>
      <c r="AD2371" s="107">
        <v>1.36793985811825</v>
      </c>
      <c r="AE2371" s="107">
        <v>1.3991777661436</v>
      </c>
      <c r="AF2371" s="107">
        <v>1.43923173795968</v>
      </c>
      <c r="AG2371" s="107">
        <v>1.4676693092211801</v>
      </c>
      <c r="AH2371" s="107">
        <v>1.4685766841866501</v>
      </c>
      <c r="AI2371" s="107">
        <v>1.45197481656939</v>
      </c>
      <c r="AJ2371" s="107">
        <v>1.4338523126528799</v>
      </c>
      <c r="AK2371" s="107">
        <v>1.4122872401911</v>
      </c>
    </row>
    <row r="2372" spans="1:37" s="107" customFormat="1" hidden="1" x14ac:dyDescent="0.3">
      <c r="A2372" s="144" t="str">
        <f t="shared" si="53"/>
        <v>SDGbaseTRA_RurCUS_v6_3C_GVAaofoo</v>
      </c>
      <c r="B2372" s="145" t="s">
        <v>220</v>
      </c>
      <c r="C2372" s="146" t="s">
        <v>298</v>
      </c>
      <c r="D2372" s="110" t="s">
        <v>3</v>
      </c>
      <c r="E2372" s="107" t="s">
        <v>36</v>
      </c>
      <c r="F2372" s="107">
        <v>12.412272377586699</v>
      </c>
      <c r="G2372" s="107">
        <v>11.6893502402283</v>
      </c>
      <c r="H2372" s="107">
        <v>12.0490969680263</v>
      </c>
      <c r="I2372" s="107">
        <v>11.9934471731654</v>
      </c>
      <c r="J2372" s="107">
        <v>12.4254717519251</v>
      </c>
      <c r="K2372" s="107">
        <v>12.789882534851801</v>
      </c>
      <c r="L2372" s="107">
        <v>13.159798765155699</v>
      </c>
      <c r="M2372" s="107">
        <v>13.5290740628806</v>
      </c>
      <c r="N2372" s="107">
        <v>13.9015885010772</v>
      </c>
      <c r="O2372" s="107">
        <v>15.0543239004061</v>
      </c>
      <c r="P2372" s="107">
        <v>15.501098669941699</v>
      </c>
      <c r="Q2372" s="107">
        <v>15.785920351553001</v>
      </c>
      <c r="R2372" s="107">
        <v>16.549930386783799</v>
      </c>
      <c r="S2372" s="107">
        <v>16.956454989829702</v>
      </c>
      <c r="T2372" s="107">
        <v>17.4034465446748</v>
      </c>
      <c r="U2372" s="107">
        <v>17.915008394193499</v>
      </c>
      <c r="V2372" s="107">
        <v>18.348817152320699</v>
      </c>
      <c r="W2372" s="107">
        <v>18.845063611800001</v>
      </c>
      <c r="X2372" s="107">
        <v>19.458707692629101</v>
      </c>
      <c r="Y2372" s="107">
        <v>19.89144626793</v>
      </c>
      <c r="Z2372" s="107">
        <v>20.2826052678924</v>
      </c>
      <c r="AA2372" s="107">
        <v>20.767071663532001</v>
      </c>
      <c r="AB2372" s="107">
        <v>21.530819160977799</v>
      </c>
      <c r="AC2372" s="107">
        <v>22.048140285155601</v>
      </c>
      <c r="AD2372" s="107">
        <v>22.5215488588799</v>
      </c>
      <c r="AE2372" s="107">
        <v>22.9991968029642</v>
      </c>
      <c r="AF2372" s="107">
        <v>23.539449681545499</v>
      </c>
      <c r="AG2372" s="107">
        <v>23.996896101754299</v>
      </c>
      <c r="AH2372" s="107">
        <v>23.9759471171648</v>
      </c>
      <c r="AI2372" s="107">
        <v>23.740832032973401</v>
      </c>
      <c r="AJ2372" s="107">
        <v>23.5136909353077</v>
      </c>
      <c r="AK2372" s="107">
        <v>23.232588098513901</v>
      </c>
    </row>
    <row r="2373" spans="1:37" s="107" customFormat="1" hidden="1" x14ac:dyDescent="0.3">
      <c r="A2373" s="144" t="str">
        <f t="shared" si="53"/>
        <v>SDGbaseTRA_RurCUS_v6_3C_GVAabevt</v>
      </c>
      <c r="B2373" s="145" t="s">
        <v>220</v>
      </c>
      <c r="C2373" s="146" t="s">
        <v>298</v>
      </c>
      <c r="D2373" s="110" t="s">
        <v>3</v>
      </c>
      <c r="E2373" s="107" t="s">
        <v>37</v>
      </c>
      <c r="F2373" s="107">
        <v>40.8449223091026</v>
      </c>
      <c r="G2373" s="107">
        <v>40.210662967539001</v>
      </c>
      <c r="H2373" s="107">
        <v>42.8926516132397</v>
      </c>
      <c r="I2373" s="107">
        <v>42.032453558680999</v>
      </c>
      <c r="J2373" s="107">
        <v>43.699701952841501</v>
      </c>
      <c r="K2373" s="107">
        <v>45.433924027709097</v>
      </c>
      <c r="L2373" s="107">
        <v>47.166470628571098</v>
      </c>
      <c r="M2373" s="107">
        <v>48.953261080589897</v>
      </c>
      <c r="N2373" s="107">
        <v>50.664659158435299</v>
      </c>
      <c r="O2373" s="107">
        <v>56.996492991085503</v>
      </c>
      <c r="P2373" s="107">
        <v>59.240961519947902</v>
      </c>
      <c r="Q2373" s="107">
        <v>60.490568020742003</v>
      </c>
      <c r="R2373" s="107">
        <v>63.721113779159097</v>
      </c>
      <c r="S2373" s="107">
        <v>65.471222443380398</v>
      </c>
      <c r="T2373" s="107">
        <v>67.480613381996093</v>
      </c>
      <c r="U2373" s="107">
        <v>69.671241404990397</v>
      </c>
      <c r="V2373" s="107">
        <v>71.387084451254594</v>
      </c>
      <c r="W2373" s="107">
        <v>73.678844053427099</v>
      </c>
      <c r="X2373" s="107">
        <v>76.375739434499806</v>
      </c>
      <c r="Y2373" s="107">
        <v>78.233054918711304</v>
      </c>
      <c r="Z2373" s="107">
        <v>79.963639132419502</v>
      </c>
      <c r="AA2373" s="107">
        <v>82.269537853826506</v>
      </c>
      <c r="AB2373" s="107">
        <v>86.907621870484903</v>
      </c>
      <c r="AC2373" s="107">
        <v>89.765307851405794</v>
      </c>
      <c r="AD2373" s="107">
        <v>91.644034334816993</v>
      </c>
      <c r="AE2373" s="107">
        <v>93.235063685578496</v>
      </c>
      <c r="AF2373" s="107">
        <v>95.025400607898305</v>
      </c>
      <c r="AG2373" s="107">
        <v>96.553280619472304</v>
      </c>
      <c r="AH2373" s="107">
        <v>96.577388031193493</v>
      </c>
      <c r="AI2373" s="107">
        <v>95.289871240294005</v>
      </c>
      <c r="AJ2373" s="107">
        <v>94.1091959004318</v>
      </c>
      <c r="AK2373" s="107">
        <v>92.726195968192897</v>
      </c>
    </row>
    <row r="2374" spans="1:37" s="107" customFormat="1" hidden="1" x14ac:dyDescent="0.3">
      <c r="A2374" s="144" t="str">
        <f t="shared" si="53"/>
        <v>SDGbaseTRA_RurCUS_v6_3C_GVAatext</v>
      </c>
      <c r="B2374" s="145" t="s">
        <v>220</v>
      </c>
      <c r="C2374" s="146" t="s">
        <v>298</v>
      </c>
      <c r="D2374" s="110" t="s">
        <v>3</v>
      </c>
      <c r="E2374" s="107" t="s">
        <v>38</v>
      </c>
      <c r="F2374" s="107">
        <v>6.56669257408715</v>
      </c>
      <c r="G2374" s="107">
        <v>6.6587164572808302</v>
      </c>
      <c r="H2374" s="107">
        <v>6.8027921968638303</v>
      </c>
      <c r="I2374" s="107">
        <v>6.7903945880638004</v>
      </c>
      <c r="J2374" s="107">
        <v>6.9212191760430297</v>
      </c>
      <c r="K2374" s="107">
        <v>7.1060950789534898</v>
      </c>
      <c r="L2374" s="107">
        <v>7.3382897935511497</v>
      </c>
      <c r="M2374" s="107">
        <v>7.5986296822944404</v>
      </c>
      <c r="N2374" s="107">
        <v>7.8587967181485103</v>
      </c>
      <c r="O2374" s="107">
        <v>8.3112808798028599</v>
      </c>
      <c r="P2374" s="107">
        <v>8.6258754398548092</v>
      </c>
      <c r="Q2374" s="107">
        <v>8.8718735647273999</v>
      </c>
      <c r="R2374" s="107">
        <v>9.2423411676528797</v>
      </c>
      <c r="S2374" s="107">
        <v>9.5331876847146102</v>
      </c>
      <c r="T2374" s="107">
        <v>9.8298029925964308</v>
      </c>
      <c r="U2374" s="107">
        <v>10.187598262509599</v>
      </c>
      <c r="V2374" s="107">
        <v>10.5304931638181</v>
      </c>
      <c r="W2374" s="107">
        <v>10.9010112235754</v>
      </c>
      <c r="X2374" s="107">
        <v>11.282052783178299</v>
      </c>
      <c r="Y2374" s="107">
        <v>11.567910577498701</v>
      </c>
      <c r="Z2374" s="107">
        <v>11.8430834963987</v>
      </c>
      <c r="AA2374" s="107">
        <v>12.1087300556334</v>
      </c>
      <c r="AB2374" s="107">
        <v>12.456755549085999</v>
      </c>
      <c r="AC2374" s="107">
        <v>12.754753804742499</v>
      </c>
      <c r="AD2374" s="107">
        <v>13.0925593238023</v>
      </c>
      <c r="AE2374" s="107">
        <v>13.453768879666301</v>
      </c>
      <c r="AF2374" s="107">
        <v>13.855739411415</v>
      </c>
      <c r="AG2374" s="107">
        <v>14.216666267990099</v>
      </c>
      <c r="AH2374" s="107">
        <v>13.9110808559041</v>
      </c>
      <c r="AI2374" s="107">
        <v>13.5685999736846</v>
      </c>
      <c r="AJ2374" s="107">
        <v>13.3185909742191</v>
      </c>
      <c r="AK2374" s="107">
        <v>13.0710632205192</v>
      </c>
    </row>
    <row r="2375" spans="1:37" s="107" customFormat="1" hidden="1" x14ac:dyDescent="0.3">
      <c r="A2375" s="144" t="str">
        <f t="shared" si="53"/>
        <v>SDGbaseTRA_RurCUS_v6_3C_GVAaclth</v>
      </c>
      <c r="B2375" s="145" t="s">
        <v>220</v>
      </c>
      <c r="C2375" s="146" t="s">
        <v>298</v>
      </c>
      <c r="D2375" s="110" t="s">
        <v>3</v>
      </c>
      <c r="E2375" s="107" t="s">
        <v>39</v>
      </c>
      <c r="F2375" s="107">
        <v>6.7607644976157797</v>
      </c>
      <c r="G2375" s="107">
        <v>6.8389144864498101</v>
      </c>
      <c r="H2375" s="107">
        <v>7.0382381105767502</v>
      </c>
      <c r="I2375" s="107">
        <v>7.0505647739691399</v>
      </c>
      <c r="J2375" s="107">
        <v>7.2053417034712499</v>
      </c>
      <c r="K2375" s="107">
        <v>7.3831360994618098</v>
      </c>
      <c r="L2375" s="107">
        <v>7.5991622764863198</v>
      </c>
      <c r="M2375" s="107">
        <v>7.8252543197864703</v>
      </c>
      <c r="N2375" s="107">
        <v>8.0597321546379206</v>
      </c>
      <c r="O2375" s="107">
        <v>8.4012998517967095</v>
      </c>
      <c r="P2375" s="107">
        <v>8.6774323568475609</v>
      </c>
      <c r="Q2375" s="107">
        <v>8.9053780132511093</v>
      </c>
      <c r="R2375" s="107">
        <v>9.3322873539026201</v>
      </c>
      <c r="S2375" s="107">
        <v>9.5982597160947893</v>
      </c>
      <c r="T2375" s="107">
        <v>9.8766676378747693</v>
      </c>
      <c r="U2375" s="107">
        <v>10.2137767663151</v>
      </c>
      <c r="V2375" s="107">
        <v>10.511436577382399</v>
      </c>
      <c r="W2375" s="107">
        <v>10.822793657686301</v>
      </c>
      <c r="X2375" s="107">
        <v>11.1398236562252</v>
      </c>
      <c r="Y2375" s="107">
        <v>11.3909679924532</v>
      </c>
      <c r="Z2375" s="107">
        <v>11.631221630957199</v>
      </c>
      <c r="AA2375" s="107">
        <v>11.875846547833</v>
      </c>
      <c r="AB2375" s="107">
        <v>12.1973540447472</v>
      </c>
      <c r="AC2375" s="107">
        <v>12.461702143470999</v>
      </c>
      <c r="AD2375" s="107">
        <v>12.7435344615853</v>
      </c>
      <c r="AE2375" s="107">
        <v>13.040199102889</v>
      </c>
      <c r="AF2375" s="107">
        <v>13.365018900112</v>
      </c>
      <c r="AG2375" s="107">
        <v>13.644059336704199</v>
      </c>
      <c r="AH2375" s="107">
        <v>13.3268487374791</v>
      </c>
      <c r="AI2375" s="107">
        <v>13.027107250383001</v>
      </c>
      <c r="AJ2375" s="107">
        <v>12.811097840753501</v>
      </c>
      <c r="AK2375" s="107">
        <v>12.594148124534399</v>
      </c>
    </row>
    <row r="2376" spans="1:37" s="107" customFormat="1" hidden="1" x14ac:dyDescent="0.3">
      <c r="A2376" s="144" t="str">
        <f t="shared" si="53"/>
        <v>SDGbaseTRA_RurCUS_v6_3C_GVAaleat</v>
      </c>
      <c r="B2376" s="145" t="s">
        <v>220</v>
      </c>
      <c r="C2376" s="146" t="s">
        <v>298</v>
      </c>
      <c r="D2376" s="110" t="s">
        <v>3</v>
      </c>
      <c r="E2376" s="107" t="s">
        <v>40</v>
      </c>
      <c r="F2376" s="107">
        <v>2.4496072471004502</v>
      </c>
      <c r="G2376" s="107">
        <v>2.6432358904930999</v>
      </c>
      <c r="H2376" s="107">
        <v>2.6995569843505001</v>
      </c>
      <c r="I2376" s="107">
        <v>2.69402219533292</v>
      </c>
      <c r="J2376" s="107">
        <v>2.6960380315563999</v>
      </c>
      <c r="K2376" s="107">
        <v>2.7751908175660001</v>
      </c>
      <c r="L2376" s="107">
        <v>2.8965034483388701</v>
      </c>
      <c r="M2376" s="107">
        <v>3.0585826651010302</v>
      </c>
      <c r="N2376" s="107">
        <v>3.2143321087227101</v>
      </c>
      <c r="O2376" s="107">
        <v>3.8102308191574901</v>
      </c>
      <c r="P2376" s="107">
        <v>4.07564474128929</v>
      </c>
      <c r="Q2376" s="107">
        <v>4.2005959171135299</v>
      </c>
      <c r="R2376" s="107">
        <v>4.1964702115858001</v>
      </c>
      <c r="S2376" s="107">
        <v>4.3399210520218201</v>
      </c>
      <c r="T2376" s="107">
        <v>4.4900264437317903</v>
      </c>
      <c r="U2376" s="107">
        <v>4.6682870102098697</v>
      </c>
      <c r="V2376" s="107">
        <v>4.7967186044954602</v>
      </c>
      <c r="W2376" s="107">
        <v>4.9712351007856901</v>
      </c>
      <c r="X2376" s="107">
        <v>5.1723214282377503</v>
      </c>
      <c r="Y2376" s="107">
        <v>5.2756269069299799</v>
      </c>
      <c r="Z2376" s="107">
        <v>5.3531717687778997</v>
      </c>
      <c r="AA2376" s="107">
        <v>5.4758120702931201</v>
      </c>
      <c r="AB2376" s="107">
        <v>5.7816940094942897</v>
      </c>
      <c r="AC2376" s="107">
        <v>6.0099340494712603</v>
      </c>
      <c r="AD2376" s="107">
        <v>6.1910121432262102</v>
      </c>
      <c r="AE2376" s="107">
        <v>6.3450173843554998</v>
      </c>
      <c r="AF2376" s="107">
        <v>6.5060320837455903</v>
      </c>
      <c r="AG2376" s="107">
        <v>6.6254484336926298</v>
      </c>
      <c r="AH2376" s="107">
        <v>6.3181560138293502</v>
      </c>
      <c r="AI2376" s="107">
        <v>5.9175684561170803</v>
      </c>
      <c r="AJ2376" s="107">
        <v>5.6639288049764804</v>
      </c>
      <c r="AK2376" s="107">
        <v>5.4377973522792402</v>
      </c>
    </row>
    <row r="2377" spans="1:37" s="107" customFormat="1" hidden="1" x14ac:dyDescent="0.3">
      <c r="A2377" s="144" t="str">
        <f t="shared" si="53"/>
        <v>SDGbaseTRA_RurCUS_v6_3C_GVAafoot</v>
      </c>
      <c r="B2377" s="145" t="s">
        <v>220</v>
      </c>
      <c r="C2377" s="146" t="s">
        <v>298</v>
      </c>
      <c r="D2377" s="110" t="s">
        <v>3</v>
      </c>
      <c r="E2377" s="107" t="s">
        <v>41</v>
      </c>
      <c r="F2377" s="107">
        <v>1.9145560944401701</v>
      </c>
      <c r="G2377" s="107">
        <v>1.98621476015667</v>
      </c>
      <c r="H2377" s="107">
        <v>2.0409904912302901</v>
      </c>
      <c r="I2377" s="107">
        <v>2.0540635212953999</v>
      </c>
      <c r="J2377" s="107">
        <v>2.0973585315940602</v>
      </c>
      <c r="K2377" s="107">
        <v>2.14917626679093</v>
      </c>
      <c r="L2377" s="107">
        <v>2.21248612996754</v>
      </c>
      <c r="M2377" s="107">
        <v>2.2777452495575798</v>
      </c>
      <c r="N2377" s="107">
        <v>2.3441755044084598</v>
      </c>
      <c r="O2377" s="107">
        <v>2.4608310697657001</v>
      </c>
      <c r="P2377" s="107">
        <v>2.5494955283646199</v>
      </c>
      <c r="Q2377" s="107">
        <v>2.6175566002733701</v>
      </c>
      <c r="R2377" s="107">
        <v>2.7287033190980301</v>
      </c>
      <c r="S2377" s="107">
        <v>2.8044226011513702</v>
      </c>
      <c r="T2377" s="107">
        <v>2.8818548528808701</v>
      </c>
      <c r="U2377" s="107">
        <v>2.97380230502604</v>
      </c>
      <c r="V2377" s="107">
        <v>3.0579481636736601</v>
      </c>
      <c r="W2377" s="107">
        <v>3.1491010351531701</v>
      </c>
      <c r="X2377" s="107">
        <v>3.2432795448390501</v>
      </c>
      <c r="Y2377" s="107">
        <v>3.31625087816888</v>
      </c>
      <c r="Z2377" s="107">
        <v>3.3834825237080799</v>
      </c>
      <c r="AA2377" s="107">
        <v>3.4497545386031998</v>
      </c>
      <c r="AB2377" s="107">
        <v>3.5566853061970098</v>
      </c>
      <c r="AC2377" s="107">
        <v>3.64758917190052</v>
      </c>
      <c r="AD2377" s="107">
        <v>3.74282625598654</v>
      </c>
      <c r="AE2377" s="107">
        <v>3.8406735387304698</v>
      </c>
      <c r="AF2377" s="107">
        <v>3.9476175558672599</v>
      </c>
      <c r="AG2377" s="107">
        <v>4.0254307483382696</v>
      </c>
      <c r="AH2377" s="107">
        <v>3.9414373484890102</v>
      </c>
      <c r="AI2377" s="107">
        <v>3.8593806966555499</v>
      </c>
      <c r="AJ2377" s="107">
        <v>3.8000750601524498</v>
      </c>
      <c r="AK2377" s="107">
        <v>3.7398382259827798</v>
      </c>
    </row>
    <row r="2378" spans="1:37" s="107" customFormat="1" hidden="1" x14ac:dyDescent="0.3">
      <c r="A2378" s="144" t="str">
        <f t="shared" si="53"/>
        <v>SDGbaseTRA_RurCUS_v6_3C_GVAawood</v>
      </c>
      <c r="B2378" s="145" t="s">
        <v>220</v>
      </c>
      <c r="C2378" s="146" t="s">
        <v>298</v>
      </c>
      <c r="D2378" s="110" t="s">
        <v>3</v>
      </c>
      <c r="E2378" s="107" t="s">
        <v>42</v>
      </c>
      <c r="F2378" s="107">
        <v>23.692612523459701</v>
      </c>
      <c r="G2378" s="107">
        <v>22.364756152446699</v>
      </c>
      <c r="H2378" s="107">
        <v>23.010006926587799</v>
      </c>
      <c r="I2378" s="107">
        <v>23.846515129345999</v>
      </c>
      <c r="J2378" s="107">
        <v>24.256514079025699</v>
      </c>
      <c r="K2378" s="107">
        <v>24.815717330897801</v>
      </c>
      <c r="L2378" s="107">
        <v>25.477882930195101</v>
      </c>
      <c r="M2378" s="107">
        <v>26.236550594918199</v>
      </c>
      <c r="N2378" s="107">
        <v>26.9866989889968</v>
      </c>
      <c r="O2378" s="107">
        <v>28.235218304283499</v>
      </c>
      <c r="P2378" s="107">
        <v>29.048522351567598</v>
      </c>
      <c r="Q2378" s="107">
        <v>29.7888227594154</v>
      </c>
      <c r="R2378" s="107">
        <v>30.218377174931302</v>
      </c>
      <c r="S2378" s="107">
        <v>31.257551461828399</v>
      </c>
      <c r="T2378" s="107">
        <v>32.304650275119002</v>
      </c>
      <c r="U2378" s="107">
        <v>33.467128988944999</v>
      </c>
      <c r="V2378" s="107">
        <v>34.611788858870298</v>
      </c>
      <c r="W2378" s="107">
        <v>35.795460952606398</v>
      </c>
      <c r="X2378" s="107">
        <v>37.031217277581398</v>
      </c>
      <c r="Y2378" s="107">
        <v>38.0390860318359</v>
      </c>
      <c r="Z2378" s="107">
        <v>38.993658508242497</v>
      </c>
      <c r="AA2378" s="107">
        <v>39.958626563399697</v>
      </c>
      <c r="AB2378" s="107">
        <v>40.923087571931703</v>
      </c>
      <c r="AC2378" s="107">
        <v>41.787903288646199</v>
      </c>
      <c r="AD2378" s="107">
        <v>42.832622982078597</v>
      </c>
      <c r="AE2378" s="107">
        <v>43.970713666970703</v>
      </c>
      <c r="AF2378" s="107">
        <v>45.239574528481299</v>
      </c>
      <c r="AG2378" s="107">
        <v>46.281246595136601</v>
      </c>
      <c r="AH2378" s="107">
        <v>45.779670617207302</v>
      </c>
      <c r="AI2378" s="107">
        <v>44.939939930536298</v>
      </c>
      <c r="AJ2378" s="107">
        <v>44.386310591388799</v>
      </c>
      <c r="AK2378" s="107">
        <v>43.825504519633697</v>
      </c>
    </row>
    <row r="2379" spans="1:37" s="107" customFormat="1" hidden="1" x14ac:dyDescent="0.3">
      <c r="A2379" s="144" t="str">
        <f t="shared" si="53"/>
        <v>SDGbaseTRA_RurCUS_v6_3C_GVAapapr</v>
      </c>
      <c r="B2379" s="145" t="s">
        <v>220</v>
      </c>
      <c r="C2379" s="146" t="s">
        <v>298</v>
      </c>
      <c r="D2379" s="110" t="s">
        <v>3</v>
      </c>
      <c r="E2379" s="107" t="s">
        <v>43</v>
      </c>
      <c r="F2379" s="107">
        <v>24.0199855495582</v>
      </c>
      <c r="G2379" s="107">
        <v>23.661096672143699</v>
      </c>
      <c r="H2379" s="107">
        <v>24.588744490848502</v>
      </c>
      <c r="I2379" s="107">
        <v>25.019772113709301</v>
      </c>
      <c r="J2379" s="107">
        <v>25.399126241844002</v>
      </c>
      <c r="K2379" s="107">
        <v>26.143832431788798</v>
      </c>
      <c r="L2379" s="107">
        <v>26.831525555842799</v>
      </c>
      <c r="M2379" s="107">
        <v>27.243482660214301</v>
      </c>
      <c r="N2379" s="107">
        <v>28.096454685659602</v>
      </c>
      <c r="O2379" s="107">
        <v>29.424587666791702</v>
      </c>
      <c r="P2379" s="107">
        <v>30.355790813644699</v>
      </c>
      <c r="Q2379" s="107">
        <v>31.210877335200699</v>
      </c>
      <c r="R2379" s="107">
        <v>33.1503051312677</v>
      </c>
      <c r="S2379" s="107">
        <v>34.0353463196764</v>
      </c>
      <c r="T2379" s="107">
        <v>35.033429140799697</v>
      </c>
      <c r="U2379" s="107">
        <v>36.210934661223398</v>
      </c>
      <c r="V2379" s="107">
        <v>37.323726533049701</v>
      </c>
      <c r="W2379" s="107">
        <v>38.524706933895402</v>
      </c>
      <c r="X2379" s="107">
        <v>39.7851711588795</v>
      </c>
      <c r="Y2379" s="107">
        <v>40.798447136298201</v>
      </c>
      <c r="Z2379" s="107">
        <v>41.759789520234797</v>
      </c>
      <c r="AA2379" s="107">
        <v>42.781447552157402</v>
      </c>
      <c r="AB2379" s="107">
        <v>43.861454098420403</v>
      </c>
      <c r="AC2379" s="107">
        <v>44.791754100934099</v>
      </c>
      <c r="AD2379" s="107">
        <v>45.828837867455697</v>
      </c>
      <c r="AE2379" s="107">
        <v>46.944588543656899</v>
      </c>
      <c r="AF2379" s="107">
        <v>48.1757245439955</v>
      </c>
      <c r="AG2379" s="107">
        <v>49.188794125756999</v>
      </c>
      <c r="AH2379" s="107">
        <v>48.407961363854298</v>
      </c>
      <c r="AI2379" s="107">
        <v>47.358297881404297</v>
      </c>
      <c r="AJ2379" s="107">
        <v>46.587147699439797</v>
      </c>
      <c r="AK2379" s="107">
        <v>45.839653212888201</v>
      </c>
    </row>
    <row r="2380" spans="1:37" s="107" customFormat="1" hidden="1" x14ac:dyDescent="0.3">
      <c r="A2380" s="144" t="str">
        <f t="shared" si="53"/>
        <v>SDGbaseTRA_RurCUS_v6_3C_GVAaprnt</v>
      </c>
      <c r="B2380" s="145" t="s">
        <v>220</v>
      </c>
      <c r="C2380" s="146" t="s">
        <v>298</v>
      </c>
      <c r="D2380" s="110" t="s">
        <v>3</v>
      </c>
      <c r="E2380" s="107" t="s">
        <v>44</v>
      </c>
      <c r="F2380" s="107">
        <v>16.778093477192801</v>
      </c>
      <c r="G2380" s="107">
        <v>17.132125286761099</v>
      </c>
      <c r="H2380" s="107">
        <v>17.7382378555439</v>
      </c>
      <c r="I2380" s="107">
        <v>18.0178680068822</v>
      </c>
      <c r="J2380" s="107">
        <v>18.3073770021016</v>
      </c>
      <c r="K2380" s="107">
        <v>18.753847434832998</v>
      </c>
      <c r="L2380" s="107">
        <v>19.3244510275963</v>
      </c>
      <c r="M2380" s="107">
        <v>19.9558358256849</v>
      </c>
      <c r="N2380" s="107">
        <v>20.608283805874301</v>
      </c>
      <c r="O2380" s="107">
        <v>21.044088573480899</v>
      </c>
      <c r="P2380" s="107">
        <v>21.720762988252499</v>
      </c>
      <c r="Q2380" s="107">
        <v>22.423065843263601</v>
      </c>
      <c r="R2380" s="107">
        <v>23.425113792394502</v>
      </c>
      <c r="S2380" s="107">
        <v>24.227904719729899</v>
      </c>
      <c r="T2380" s="107">
        <v>25.067061106540901</v>
      </c>
      <c r="U2380" s="107">
        <v>26.0738278698696</v>
      </c>
      <c r="V2380" s="107">
        <v>27.055997276498299</v>
      </c>
      <c r="W2380" s="107">
        <v>28.055082423566599</v>
      </c>
      <c r="X2380" s="107">
        <v>29.045252155534399</v>
      </c>
      <c r="Y2380" s="107">
        <v>29.9003990204315</v>
      </c>
      <c r="Z2380" s="107">
        <v>30.752610702128599</v>
      </c>
      <c r="AA2380" s="107">
        <v>31.598024159374301</v>
      </c>
      <c r="AB2380" s="107">
        <v>32.320404296204501</v>
      </c>
      <c r="AC2380" s="107">
        <v>33.055531930869002</v>
      </c>
      <c r="AD2380" s="107">
        <v>33.948406618576101</v>
      </c>
      <c r="AE2380" s="107">
        <v>34.923644263386301</v>
      </c>
      <c r="AF2380" s="107">
        <v>35.988824789158798</v>
      </c>
      <c r="AG2380" s="107">
        <v>36.879805596420901</v>
      </c>
      <c r="AH2380" s="107">
        <v>35.757981511008801</v>
      </c>
      <c r="AI2380" s="107">
        <v>34.686205053237003</v>
      </c>
      <c r="AJ2380" s="107">
        <v>33.924054099303397</v>
      </c>
      <c r="AK2380" s="107">
        <v>33.218547148636198</v>
      </c>
    </row>
    <row r="2381" spans="1:37" s="107" customFormat="1" hidden="1" x14ac:dyDescent="0.3">
      <c r="A2381" s="144" t="str">
        <f t="shared" si="53"/>
        <v>SDGbaseTRA_RurCUS_v6_3C_GVAapetr</v>
      </c>
      <c r="B2381" s="145" t="s">
        <v>220</v>
      </c>
      <c r="C2381" s="146" t="s">
        <v>298</v>
      </c>
      <c r="D2381" s="110" t="s">
        <v>3</v>
      </c>
      <c r="E2381" s="107" t="s">
        <v>45</v>
      </c>
      <c r="F2381" s="107">
        <v>46.318025213564297</v>
      </c>
      <c r="G2381" s="107">
        <v>33.593305103998297</v>
      </c>
      <c r="H2381" s="107">
        <v>28.142047528592101</v>
      </c>
      <c r="I2381" s="107">
        <v>25.335558153421498</v>
      </c>
      <c r="J2381" s="107">
        <v>24.308455480772601</v>
      </c>
      <c r="K2381" s="107">
        <v>23.7995250108447</v>
      </c>
      <c r="L2381" s="107">
        <v>23.6568457457658</v>
      </c>
      <c r="M2381" s="107">
        <v>24.390886273821</v>
      </c>
      <c r="N2381" s="107">
        <v>25.134841040505599</v>
      </c>
      <c r="O2381" s="107">
        <v>20.083327869154399</v>
      </c>
      <c r="P2381" s="107">
        <v>16.9092983469621</v>
      </c>
      <c r="Q2381" s="107">
        <v>16.182501521080301</v>
      </c>
      <c r="R2381" s="107">
        <v>15.6985137617928</v>
      </c>
      <c r="S2381" s="107">
        <v>15.545700158667</v>
      </c>
      <c r="T2381" s="107">
        <v>15.4278206048177</v>
      </c>
      <c r="U2381" s="107">
        <v>15.4027493596229</v>
      </c>
      <c r="V2381" s="107">
        <v>15.172534508137399</v>
      </c>
      <c r="W2381" s="107">
        <v>12.8458604582008</v>
      </c>
      <c r="X2381" s="107">
        <v>3.8520262443981799</v>
      </c>
      <c r="Y2381" s="107">
        <v>-8.0625557872302593</v>
      </c>
      <c r="Z2381" s="107">
        <v>-25.731434284195199</v>
      </c>
      <c r="AA2381" s="107">
        <v>-52.5283730109741</v>
      </c>
      <c r="AB2381" s="107">
        <v>-57.417190874413699</v>
      </c>
      <c r="AC2381" s="107">
        <v>-48.986173553017998</v>
      </c>
      <c r="AD2381" s="107">
        <v>-34.802653597333403</v>
      </c>
      <c r="AE2381" s="107">
        <v>-18.204994615791701</v>
      </c>
      <c r="AF2381" s="107">
        <v>-1.3702196347965101</v>
      </c>
      <c r="AG2381" s="107">
        <v>6.2851131658045798</v>
      </c>
      <c r="AH2381" s="107">
        <v>4.6491758047681904</v>
      </c>
      <c r="AI2381" s="107">
        <v>2.97300115476125</v>
      </c>
      <c r="AJ2381" s="107">
        <v>1.6238704099856101</v>
      </c>
      <c r="AK2381" s="107">
        <v>0.55407505609535501</v>
      </c>
    </row>
    <row r="2382" spans="1:37" s="107" customFormat="1" hidden="1" x14ac:dyDescent="0.3">
      <c r="A2382" s="144" t="str">
        <f t="shared" si="53"/>
        <v>SDGbaseTRA_RurCUS_v6_3C_GVAahydr</v>
      </c>
      <c r="B2382" s="145" t="s">
        <v>220</v>
      </c>
      <c r="C2382" s="146" t="s">
        <v>298</v>
      </c>
      <c r="D2382" s="110" t="s">
        <v>3</v>
      </c>
      <c r="E2382" s="107" t="s">
        <v>46</v>
      </c>
      <c r="F2382" s="107">
        <v>0.12086732559638499</v>
      </c>
      <c r="G2382" s="107">
        <v>0.33109119295828399</v>
      </c>
      <c r="H2382" s="107">
        <v>0.83722174213554801</v>
      </c>
      <c r="I2382" s="107">
        <v>1.91241306989549</v>
      </c>
      <c r="J2382" s="107">
        <v>1.9283588467616399</v>
      </c>
      <c r="K2382" s="107">
        <v>1.94811393273849</v>
      </c>
      <c r="L2382" s="107">
        <v>1.9703343500224699</v>
      </c>
      <c r="M2382" s="107">
        <v>2.0045311415701601</v>
      </c>
      <c r="N2382" s="107">
        <v>2.03459914779318</v>
      </c>
      <c r="O2382" s="107">
        <v>2.18671330089545</v>
      </c>
      <c r="P2382" s="107">
        <v>2.2326402781359702</v>
      </c>
      <c r="Q2382" s="107">
        <v>2.4940457990774298</v>
      </c>
      <c r="R2382" s="107">
        <v>2.5048122858791202</v>
      </c>
      <c r="S2382" s="107">
        <v>2.5185953398345799</v>
      </c>
      <c r="T2382" s="107">
        <v>2.53188357472493</v>
      </c>
      <c r="U2382" s="107">
        <v>2.5462804017779002</v>
      </c>
      <c r="V2382" s="107">
        <v>2.55353602397701</v>
      </c>
      <c r="W2382" s="107">
        <v>2.56711446065062</v>
      </c>
      <c r="X2382" s="107">
        <v>-2.8508998122557001</v>
      </c>
      <c r="Y2382" s="107">
        <v>-4.38523853790642</v>
      </c>
      <c r="Z2382" s="107">
        <v>5.5364086218315398</v>
      </c>
      <c r="AA2382" s="107">
        <v>5.1168818493571804</v>
      </c>
      <c r="AB2382" s="107">
        <v>5.3450784514068204</v>
      </c>
      <c r="AC2382" s="107">
        <v>6.7285331369719596</v>
      </c>
      <c r="AD2382" s="107">
        <v>8.9057891216171701</v>
      </c>
      <c r="AE2382" s="107">
        <v>11.6833607369608</v>
      </c>
      <c r="AF2382" s="107">
        <v>14.963106986823901</v>
      </c>
      <c r="AG2382" s="107">
        <v>16.542406174282998</v>
      </c>
      <c r="AH2382" s="107">
        <v>16.339708358346499</v>
      </c>
      <c r="AI2382" s="107">
        <v>14.1539869063569</v>
      </c>
      <c r="AJ2382" s="107">
        <v>11.799893564261</v>
      </c>
      <c r="AK2382" s="107">
        <v>9.3392789750792709</v>
      </c>
    </row>
    <row r="2383" spans="1:37" s="107" customFormat="1" hidden="1" x14ac:dyDescent="0.3">
      <c r="A2383" s="144" t="str">
        <f t="shared" si="53"/>
        <v>SDGbaseTRA_RurCUS_v6_3C_GVAaammo</v>
      </c>
      <c r="B2383" s="145" t="s">
        <v>220</v>
      </c>
      <c r="C2383" s="146" t="s">
        <v>298</v>
      </c>
      <c r="D2383" s="110" t="s">
        <v>3</v>
      </c>
      <c r="E2383" s="107" t="s">
        <v>47</v>
      </c>
      <c r="F2383" s="107">
        <v>2.4857265311451702</v>
      </c>
      <c r="G2383" s="107">
        <v>2.41971516890345</v>
      </c>
      <c r="H2383" s="107">
        <v>2.4051978979013602</v>
      </c>
      <c r="I2383" s="107">
        <v>2.4355787184119002</v>
      </c>
      <c r="J2383" s="107">
        <v>2.4473393335344902</v>
      </c>
      <c r="K2383" s="107">
        <v>2.4742742550177899</v>
      </c>
      <c r="L2383" s="107">
        <v>2.5138867061834702</v>
      </c>
      <c r="M2383" s="107">
        <v>2.56652211926842</v>
      </c>
      <c r="N2383" s="107">
        <v>2.6094478384961302</v>
      </c>
      <c r="O2383" s="107">
        <v>2.5675255636492298</v>
      </c>
      <c r="P2383" s="107">
        <v>2.5903228586845599</v>
      </c>
      <c r="Q2383" s="107">
        <v>2.6342608976484501</v>
      </c>
      <c r="R2383" s="107">
        <v>2.6965674126978501</v>
      </c>
      <c r="S2383" s="107">
        <v>2.7555705100095902</v>
      </c>
      <c r="T2383" s="107">
        <v>2.8151396030376699</v>
      </c>
      <c r="U2383" s="107">
        <v>2.8879748668532201</v>
      </c>
      <c r="V2383" s="107">
        <v>2.9664544180538299</v>
      </c>
      <c r="W2383" s="107">
        <v>3.0451632505322599</v>
      </c>
      <c r="X2383" s="107">
        <v>3.1148584993940598</v>
      </c>
      <c r="Y2383" s="107">
        <v>3.16341858930166</v>
      </c>
      <c r="Z2383" s="107">
        <v>3.2010006263959898</v>
      </c>
      <c r="AA2383" s="107">
        <v>3.21186041784873</v>
      </c>
      <c r="AB2383" s="107">
        <v>3.0588911887597301</v>
      </c>
      <c r="AC2383" s="107">
        <v>2.9390295639555402</v>
      </c>
      <c r="AD2383" s="107">
        <v>2.8705829567417598</v>
      </c>
      <c r="AE2383" s="107">
        <v>2.8317532150092899</v>
      </c>
      <c r="AF2383" s="107">
        <v>2.8143787420603301</v>
      </c>
      <c r="AG2383" s="107">
        <v>2.7800784124759499</v>
      </c>
      <c r="AH2383" s="107">
        <v>2.5806948280959401</v>
      </c>
      <c r="AI2383" s="107">
        <v>2.3975774839934698</v>
      </c>
      <c r="AJ2383" s="107">
        <v>2.2550156923481501</v>
      </c>
      <c r="AK2383" s="107">
        <v>2.1330183278977</v>
      </c>
    </row>
    <row r="2384" spans="1:37" s="107" customFormat="1" hidden="1" x14ac:dyDescent="0.3">
      <c r="A2384" s="144" t="str">
        <f t="shared" si="53"/>
        <v>SDGbaseTRA_RurCUS_v6_3C_GVAabchm</v>
      </c>
      <c r="B2384" s="145" t="s">
        <v>220</v>
      </c>
      <c r="C2384" s="146" t="s">
        <v>298</v>
      </c>
      <c r="D2384" s="110" t="s">
        <v>3</v>
      </c>
      <c r="E2384" s="107" t="s">
        <v>48</v>
      </c>
      <c r="F2384" s="107">
        <v>22.371538780334799</v>
      </c>
      <c r="G2384" s="107">
        <v>28.309431866839901</v>
      </c>
      <c r="H2384" s="107">
        <v>29.870407290076599</v>
      </c>
      <c r="I2384" s="107">
        <v>29.691207445682299</v>
      </c>
      <c r="J2384" s="107">
        <v>30.999282850973501</v>
      </c>
      <c r="K2384" s="107">
        <v>32.235896639241098</v>
      </c>
      <c r="L2384" s="107">
        <v>33.481785118276299</v>
      </c>
      <c r="M2384" s="107">
        <v>35.032048334681598</v>
      </c>
      <c r="N2384" s="107">
        <v>36.356334302402502</v>
      </c>
      <c r="O2384" s="107">
        <v>43.000176180903303</v>
      </c>
      <c r="P2384" s="107">
        <v>44.686194047171199</v>
      </c>
      <c r="Q2384" s="107">
        <v>45.171350310513802</v>
      </c>
      <c r="R2384" s="107">
        <v>45.585191030401397</v>
      </c>
      <c r="S2384" s="107">
        <v>45.972905932381501</v>
      </c>
      <c r="T2384" s="107">
        <v>46.4509934216793</v>
      </c>
      <c r="U2384" s="107">
        <v>47.039483964467301</v>
      </c>
      <c r="V2384" s="107">
        <v>47.162162561006198</v>
      </c>
      <c r="W2384" s="107">
        <v>47.628123896087203</v>
      </c>
      <c r="X2384" s="107">
        <v>48.322169518613002</v>
      </c>
      <c r="Y2384" s="107">
        <v>47.728034400923903</v>
      </c>
      <c r="Z2384" s="107">
        <v>46.631287373292402</v>
      </c>
      <c r="AA2384" s="107">
        <v>44.478873434242601</v>
      </c>
      <c r="AB2384" s="107">
        <v>42.9273676928239</v>
      </c>
      <c r="AC2384" s="107">
        <v>40.554322672950299</v>
      </c>
      <c r="AD2384" s="107">
        <v>38.164963544868101</v>
      </c>
      <c r="AE2384" s="107">
        <v>35.969408450260403</v>
      </c>
      <c r="AF2384" s="107">
        <v>34.088622557240399</v>
      </c>
      <c r="AG2384" s="107">
        <v>31.201950077120401</v>
      </c>
      <c r="AH2384" s="107">
        <v>27.955580853923198</v>
      </c>
      <c r="AI2384" s="107">
        <v>23.834433390656798</v>
      </c>
      <c r="AJ2384" s="107">
        <v>20.2109090981271</v>
      </c>
      <c r="AK2384" s="107">
        <v>17.032156442066299</v>
      </c>
    </row>
    <row r="2385" spans="1:37" s="107" customFormat="1" hidden="1" x14ac:dyDescent="0.3">
      <c r="A2385" s="144" t="str">
        <f t="shared" si="53"/>
        <v>SDGbaseTRA_RurCUS_v6_3C_GVAaochm</v>
      </c>
      <c r="B2385" s="145" t="s">
        <v>220</v>
      </c>
      <c r="C2385" s="146" t="s">
        <v>298</v>
      </c>
      <c r="D2385" s="110" t="s">
        <v>3</v>
      </c>
      <c r="E2385" s="107" t="s">
        <v>49</v>
      </c>
      <c r="F2385" s="107">
        <v>34.235418045792301</v>
      </c>
      <c r="G2385" s="107">
        <v>40.6559130727452</v>
      </c>
      <c r="H2385" s="107">
        <v>42.186326929626198</v>
      </c>
      <c r="I2385" s="107">
        <v>41.6711265480576</v>
      </c>
      <c r="J2385" s="107">
        <v>43.081324406293803</v>
      </c>
      <c r="K2385" s="107">
        <v>44.392380094996497</v>
      </c>
      <c r="L2385" s="107">
        <v>45.679664341162699</v>
      </c>
      <c r="M2385" s="107">
        <v>47.250543409945003</v>
      </c>
      <c r="N2385" s="107">
        <v>48.634289568993502</v>
      </c>
      <c r="O2385" s="107">
        <v>57.449394012271803</v>
      </c>
      <c r="P2385" s="107">
        <v>59.201429452634898</v>
      </c>
      <c r="Q2385" s="107">
        <v>59.347975633377601</v>
      </c>
      <c r="R2385" s="107">
        <v>59.4269860106319</v>
      </c>
      <c r="S2385" s="107">
        <v>59.624687891720598</v>
      </c>
      <c r="T2385" s="107">
        <v>60.037852948960897</v>
      </c>
      <c r="U2385" s="107">
        <v>60.548739530143699</v>
      </c>
      <c r="V2385" s="107">
        <v>60.409959061153899</v>
      </c>
      <c r="W2385" s="107">
        <v>60.891897329205001</v>
      </c>
      <c r="X2385" s="107">
        <v>62.011391475690601</v>
      </c>
      <c r="Y2385" s="107">
        <v>61.8752533517345</v>
      </c>
      <c r="Z2385" s="107">
        <v>61.288667056738902</v>
      </c>
      <c r="AA2385" s="107">
        <v>59.963523162207203</v>
      </c>
      <c r="AB2385" s="107">
        <v>58.131554729225797</v>
      </c>
      <c r="AC2385" s="107">
        <v>54.550622733752597</v>
      </c>
      <c r="AD2385" s="107">
        <v>50.608993081692297</v>
      </c>
      <c r="AE2385" s="107">
        <v>46.854678884893197</v>
      </c>
      <c r="AF2385" s="107">
        <v>43.500438398738801</v>
      </c>
      <c r="AG2385" s="107">
        <v>39.7191869202017</v>
      </c>
      <c r="AH2385" s="107">
        <v>36.1186719719745</v>
      </c>
      <c r="AI2385" s="107">
        <v>31.333351483809999</v>
      </c>
      <c r="AJ2385" s="107">
        <v>27.061419448550701</v>
      </c>
      <c r="AK2385" s="107">
        <v>23.306130934738601</v>
      </c>
    </row>
    <row r="2386" spans="1:37" s="107" customFormat="1" hidden="1" x14ac:dyDescent="0.3">
      <c r="A2386" s="144" t="str">
        <f t="shared" si="53"/>
        <v>SDGbaseTRA_RurCUS_v6_3C_GVAarubb</v>
      </c>
      <c r="B2386" s="145" t="s">
        <v>220</v>
      </c>
      <c r="C2386" s="146" t="s">
        <v>298</v>
      </c>
      <c r="D2386" s="110" t="s">
        <v>3</v>
      </c>
      <c r="E2386" s="107" t="s">
        <v>50</v>
      </c>
      <c r="F2386" s="107">
        <v>6.77125211521507</v>
      </c>
      <c r="G2386" s="107">
        <v>6.4768504917357399</v>
      </c>
      <c r="H2386" s="107">
        <v>6.7411323350526704</v>
      </c>
      <c r="I2386" s="107">
        <v>6.74804188293629</v>
      </c>
      <c r="J2386" s="107">
        <v>6.9362864870575702</v>
      </c>
      <c r="K2386" s="107">
        <v>7.15715547582752</v>
      </c>
      <c r="L2386" s="107">
        <v>7.4066130809020398</v>
      </c>
      <c r="M2386" s="107">
        <v>7.6673020876684301</v>
      </c>
      <c r="N2386" s="107">
        <v>7.9433021843471696</v>
      </c>
      <c r="O2386" s="107">
        <v>8.5085027730911502</v>
      </c>
      <c r="P2386" s="107">
        <v>8.8522680115406391</v>
      </c>
      <c r="Q2386" s="107">
        <v>9.1297487127840107</v>
      </c>
      <c r="R2386" s="107">
        <v>9.5372597011532108</v>
      </c>
      <c r="S2386" s="107">
        <v>9.84626113013754</v>
      </c>
      <c r="T2386" s="107">
        <v>10.1781117426485</v>
      </c>
      <c r="U2386" s="107">
        <v>10.575153236990401</v>
      </c>
      <c r="V2386" s="107">
        <v>10.965644250091101</v>
      </c>
      <c r="W2386" s="107">
        <v>11.3436793413125</v>
      </c>
      <c r="X2386" s="107">
        <v>11.679637984769199</v>
      </c>
      <c r="Y2386" s="107">
        <v>11.9280093428588</v>
      </c>
      <c r="Z2386" s="107">
        <v>12.1503564495435</v>
      </c>
      <c r="AA2386" s="107">
        <v>12.319072591590199</v>
      </c>
      <c r="AB2386" s="107">
        <v>12.8521508551175</v>
      </c>
      <c r="AC2386" s="107">
        <v>13.3852504004052</v>
      </c>
      <c r="AD2386" s="107">
        <v>13.9651716317446</v>
      </c>
      <c r="AE2386" s="107">
        <v>14.5759714787132</v>
      </c>
      <c r="AF2386" s="107">
        <v>15.222188147143999</v>
      </c>
      <c r="AG2386" s="107">
        <v>15.7353818509664</v>
      </c>
      <c r="AH2386" s="107">
        <v>15.6772383125885</v>
      </c>
      <c r="AI2386" s="107">
        <v>15.5047829082598</v>
      </c>
      <c r="AJ2386" s="107">
        <v>15.3867918463036</v>
      </c>
      <c r="AK2386" s="107">
        <v>15.244790119637001</v>
      </c>
    </row>
    <row r="2387" spans="1:37" s="107" customFormat="1" hidden="1" x14ac:dyDescent="0.3">
      <c r="A2387" s="144" t="str">
        <f t="shared" si="53"/>
        <v>SDGbaseTRA_RurCUS_v6_3C_GVAaplas</v>
      </c>
      <c r="B2387" s="145" t="s">
        <v>220</v>
      </c>
      <c r="C2387" s="146" t="s">
        <v>298</v>
      </c>
      <c r="D2387" s="110" t="s">
        <v>3</v>
      </c>
      <c r="E2387" s="107" t="s">
        <v>51</v>
      </c>
      <c r="F2387" s="107">
        <v>15.426438760271299</v>
      </c>
      <c r="G2387" s="107">
        <v>15.2861508901394</v>
      </c>
      <c r="H2387" s="107">
        <v>15.7372789216566</v>
      </c>
      <c r="I2387" s="107">
        <v>16.040352969621701</v>
      </c>
      <c r="J2387" s="107">
        <v>16.294565060711001</v>
      </c>
      <c r="K2387" s="107">
        <v>16.666545628011701</v>
      </c>
      <c r="L2387" s="107">
        <v>17.141217961838301</v>
      </c>
      <c r="M2387" s="107">
        <v>17.670385864240199</v>
      </c>
      <c r="N2387" s="107">
        <v>18.2000810629897</v>
      </c>
      <c r="O2387" s="107">
        <v>18.886523083569401</v>
      </c>
      <c r="P2387" s="107">
        <v>19.4825163405967</v>
      </c>
      <c r="Q2387" s="107">
        <v>20.013649493391799</v>
      </c>
      <c r="R2387" s="107">
        <v>20.5818955606576</v>
      </c>
      <c r="S2387" s="107">
        <v>21.217095499844</v>
      </c>
      <c r="T2387" s="107">
        <v>21.8781414101385</v>
      </c>
      <c r="U2387" s="107">
        <v>22.667189160573201</v>
      </c>
      <c r="V2387" s="107">
        <v>23.4231520907123</v>
      </c>
      <c r="W2387" s="107">
        <v>24.1970507108005</v>
      </c>
      <c r="X2387" s="107">
        <v>24.9921148443173</v>
      </c>
      <c r="Y2387" s="107">
        <v>25.637472866498101</v>
      </c>
      <c r="Z2387" s="107">
        <v>26.2432426421332</v>
      </c>
      <c r="AA2387" s="107">
        <v>26.858479814501699</v>
      </c>
      <c r="AB2387" s="107">
        <v>27.373210915018898</v>
      </c>
      <c r="AC2387" s="107">
        <v>27.871236262566601</v>
      </c>
      <c r="AD2387" s="107">
        <v>28.485091724978702</v>
      </c>
      <c r="AE2387" s="107">
        <v>29.175658388831302</v>
      </c>
      <c r="AF2387" s="107">
        <v>29.948300484758601</v>
      </c>
      <c r="AG2387" s="107">
        <v>30.5397207265381</v>
      </c>
      <c r="AH2387" s="107">
        <v>29.5496761991661</v>
      </c>
      <c r="AI2387" s="107">
        <v>28.629739431747801</v>
      </c>
      <c r="AJ2387" s="107">
        <v>27.9132680447631</v>
      </c>
      <c r="AK2387" s="107">
        <v>27.244088801254101</v>
      </c>
    </row>
    <row r="2388" spans="1:37" s="107" customFormat="1" hidden="1" x14ac:dyDescent="0.3">
      <c r="A2388" s="144" t="str">
        <f t="shared" si="53"/>
        <v>SDGbaseTRA_RurCUS_v6_3C_GVAanmet</v>
      </c>
      <c r="B2388" s="145" t="s">
        <v>220</v>
      </c>
      <c r="C2388" s="146" t="s">
        <v>298</v>
      </c>
      <c r="D2388" s="110" t="s">
        <v>3</v>
      </c>
      <c r="E2388" s="107" t="s">
        <v>52</v>
      </c>
      <c r="F2388" s="107">
        <v>17.626887984271502</v>
      </c>
      <c r="G2388" s="107">
        <v>17.602873945885701</v>
      </c>
      <c r="H2388" s="107">
        <v>18.037369012040301</v>
      </c>
      <c r="I2388" s="107">
        <v>19.036727056382698</v>
      </c>
      <c r="J2388" s="107">
        <v>19.226805844214599</v>
      </c>
      <c r="K2388" s="107">
        <v>19.608071760951699</v>
      </c>
      <c r="L2388" s="107">
        <v>20.1317193567236</v>
      </c>
      <c r="M2388" s="107">
        <v>20.763991765480601</v>
      </c>
      <c r="N2388" s="107">
        <v>21.419236604275799</v>
      </c>
      <c r="O2388" s="107">
        <v>22.439316438730099</v>
      </c>
      <c r="P2388" s="107">
        <v>23.2274288246971</v>
      </c>
      <c r="Q2388" s="107">
        <v>23.904254989558201</v>
      </c>
      <c r="R2388" s="107">
        <v>23.732966114307299</v>
      </c>
      <c r="S2388" s="107">
        <v>24.660809302857398</v>
      </c>
      <c r="T2388" s="107">
        <v>25.597537333206098</v>
      </c>
      <c r="U2388" s="107">
        <v>26.6861822251639</v>
      </c>
      <c r="V2388" s="107">
        <v>27.783282027571101</v>
      </c>
      <c r="W2388" s="107">
        <v>28.8548248012033</v>
      </c>
      <c r="X2388" s="107">
        <v>29.824651209088401</v>
      </c>
      <c r="Y2388" s="107">
        <v>30.707419325530399</v>
      </c>
      <c r="Z2388" s="107">
        <v>31.600348583721001</v>
      </c>
      <c r="AA2388" s="107">
        <v>32.465410525504304</v>
      </c>
      <c r="AB2388" s="107">
        <v>33.3070417555966</v>
      </c>
      <c r="AC2388" s="107">
        <v>34.162370295791</v>
      </c>
      <c r="AD2388" s="107">
        <v>35.2083844709</v>
      </c>
      <c r="AE2388" s="107">
        <v>36.336225886115699</v>
      </c>
      <c r="AF2388" s="107">
        <v>37.542792502420198</v>
      </c>
      <c r="AG2388" s="107">
        <v>38.439519704185301</v>
      </c>
      <c r="AH2388" s="107">
        <v>37.595535271353299</v>
      </c>
      <c r="AI2388" s="107">
        <v>36.679163911659998</v>
      </c>
      <c r="AJ2388" s="107">
        <v>36.066456790379902</v>
      </c>
      <c r="AK2388" s="107">
        <v>35.448549878431699</v>
      </c>
    </row>
    <row r="2389" spans="1:37" s="107" customFormat="1" hidden="1" x14ac:dyDescent="0.3">
      <c r="A2389" s="144" t="str">
        <f t="shared" si="53"/>
        <v>SDGbaseTRA_RurCUS_v6_3C_GVAairon</v>
      </c>
      <c r="B2389" s="145" t="s">
        <v>220</v>
      </c>
      <c r="C2389" s="146" t="s">
        <v>298</v>
      </c>
      <c r="D2389" s="110" t="s">
        <v>3</v>
      </c>
      <c r="E2389" s="107" t="s">
        <v>53</v>
      </c>
      <c r="F2389" s="107">
        <v>20.838620435940101</v>
      </c>
      <c r="G2389" s="107">
        <v>23.549586563476002</v>
      </c>
      <c r="H2389" s="107">
        <v>23.334994876107501</v>
      </c>
      <c r="I2389" s="107">
        <v>23.458868366335601</v>
      </c>
      <c r="J2389" s="107">
        <v>23.320930831490799</v>
      </c>
      <c r="K2389" s="107">
        <v>23.497857151804201</v>
      </c>
      <c r="L2389" s="107">
        <v>23.9101062139063</v>
      </c>
      <c r="M2389" s="107">
        <v>24.6118394420653</v>
      </c>
      <c r="N2389" s="107">
        <v>25.247230895851601</v>
      </c>
      <c r="O2389" s="107">
        <v>26.4717617710346</v>
      </c>
      <c r="P2389" s="107">
        <v>27.252339939970199</v>
      </c>
      <c r="Q2389" s="107">
        <v>27.801935571823599</v>
      </c>
      <c r="R2389" s="107">
        <v>27.847764822644098</v>
      </c>
      <c r="S2389" s="107">
        <v>28.531592500230399</v>
      </c>
      <c r="T2389" s="107">
        <v>29.244899485985801</v>
      </c>
      <c r="U2389" s="107">
        <v>30.156717563524499</v>
      </c>
      <c r="V2389" s="107">
        <v>31.356302279209</v>
      </c>
      <c r="W2389" s="107">
        <v>32.367595138593003</v>
      </c>
      <c r="X2389" s="107">
        <v>33.046616648767397</v>
      </c>
      <c r="Y2389" s="107">
        <v>33.804047760066602</v>
      </c>
      <c r="Z2389" s="107">
        <v>34.4279421981309</v>
      </c>
      <c r="AA2389" s="107">
        <v>35.177135870789002</v>
      </c>
      <c r="AB2389" s="107">
        <v>34.620332743771499</v>
      </c>
      <c r="AC2389" s="107">
        <v>34.881520455979199</v>
      </c>
      <c r="AD2389" s="107">
        <v>35.858655908259699</v>
      </c>
      <c r="AE2389" s="107">
        <v>37.078282968793701</v>
      </c>
      <c r="AF2389" s="107">
        <v>38.406098843232101</v>
      </c>
      <c r="AG2389" s="107">
        <v>39.324166440454498</v>
      </c>
      <c r="AH2389" s="107">
        <v>37.336614770459697</v>
      </c>
      <c r="AI2389" s="107">
        <v>35.997388060208102</v>
      </c>
      <c r="AJ2389" s="107">
        <v>35.209716332360898</v>
      </c>
      <c r="AK2389" s="107">
        <v>34.574713367250901</v>
      </c>
    </row>
    <row r="2390" spans="1:37" s="107" customFormat="1" hidden="1" x14ac:dyDescent="0.3">
      <c r="A2390" s="144" t="str">
        <f t="shared" si="53"/>
        <v>SDGbaseTRA_RurCUS_v6_3C_GVAanfrm</v>
      </c>
      <c r="B2390" s="145" t="s">
        <v>220</v>
      </c>
      <c r="C2390" s="146" t="s">
        <v>298</v>
      </c>
      <c r="D2390" s="110" t="s">
        <v>3</v>
      </c>
      <c r="E2390" s="107" t="s">
        <v>54</v>
      </c>
      <c r="F2390" s="107">
        <v>13.073651251027099</v>
      </c>
      <c r="G2390" s="107">
        <v>13.6732803389878</v>
      </c>
      <c r="H2390" s="107">
        <v>12.5601272291967</v>
      </c>
      <c r="I2390" s="107">
        <v>11.5312422916383</v>
      </c>
      <c r="J2390" s="107">
        <v>11.1906968442952</v>
      </c>
      <c r="K2390" s="107">
        <v>11.313766558046099</v>
      </c>
      <c r="L2390" s="107">
        <v>11.8942770492009</v>
      </c>
      <c r="M2390" s="107">
        <v>13.623403533843</v>
      </c>
      <c r="N2390" s="107">
        <v>14.9632580105907</v>
      </c>
      <c r="O2390" s="107">
        <v>19.410180566149201</v>
      </c>
      <c r="P2390" s="107">
        <v>21.0776902787808</v>
      </c>
      <c r="Q2390" s="107">
        <v>21.443005447694699</v>
      </c>
      <c r="R2390" s="107">
        <v>21.1183084554381</v>
      </c>
      <c r="S2390" s="107">
        <v>21.454289564533202</v>
      </c>
      <c r="T2390" s="107">
        <v>21.9460488065899</v>
      </c>
      <c r="U2390" s="107">
        <v>22.932692070734799</v>
      </c>
      <c r="V2390" s="107">
        <v>25.698922848990801</v>
      </c>
      <c r="W2390" s="107">
        <v>27.575861803110399</v>
      </c>
      <c r="X2390" s="107">
        <v>27.1707542100316</v>
      </c>
      <c r="Y2390" s="107">
        <v>27.769179001624199</v>
      </c>
      <c r="Z2390" s="107">
        <v>27.7581174068495</v>
      </c>
      <c r="AA2390" s="107">
        <v>28.310820599381</v>
      </c>
      <c r="AB2390" s="107">
        <v>21.832691253586301</v>
      </c>
      <c r="AC2390" s="107">
        <v>20.218236898730499</v>
      </c>
      <c r="AD2390" s="107">
        <v>21.411268047029999</v>
      </c>
      <c r="AE2390" s="107">
        <v>23.359452371690701</v>
      </c>
      <c r="AF2390" s="107">
        <v>25.618867050427099</v>
      </c>
      <c r="AG2390" s="107">
        <v>26.7048433908814</v>
      </c>
      <c r="AH2390" s="107">
        <v>20.452454126149298</v>
      </c>
      <c r="AI2390" s="107">
        <v>16.974307874581399</v>
      </c>
      <c r="AJ2390" s="107">
        <v>15.5917335901861</v>
      </c>
      <c r="AK2390" s="107">
        <v>14.679068777793599</v>
      </c>
    </row>
    <row r="2391" spans="1:37" s="107" customFormat="1" hidden="1" x14ac:dyDescent="0.3">
      <c r="A2391" s="144" t="str">
        <f t="shared" si="53"/>
        <v>SDGbaseTRA_RurCUS_v6_3C_GVAametp</v>
      </c>
      <c r="B2391" s="145" t="s">
        <v>220</v>
      </c>
      <c r="C2391" s="146" t="s">
        <v>298</v>
      </c>
      <c r="D2391" s="110" t="s">
        <v>3</v>
      </c>
      <c r="E2391" s="107" t="s">
        <v>55</v>
      </c>
      <c r="F2391" s="107">
        <v>33.254980135402498</v>
      </c>
      <c r="G2391" s="107">
        <v>35.758250005279201</v>
      </c>
      <c r="H2391" s="107">
        <v>36.711544970074598</v>
      </c>
      <c r="I2391" s="107">
        <v>37.919249449655098</v>
      </c>
      <c r="J2391" s="107">
        <v>38.398602226903897</v>
      </c>
      <c r="K2391" s="107">
        <v>39.259183385405898</v>
      </c>
      <c r="L2391" s="107">
        <v>40.460532585512198</v>
      </c>
      <c r="M2391" s="107">
        <v>41.891612155059697</v>
      </c>
      <c r="N2391" s="107">
        <v>43.293778523534797</v>
      </c>
      <c r="O2391" s="107">
        <v>45.516183774577797</v>
      </c>
      <c r="P2391" s="107">
        <v>47.134067738132003</v>
      </c>
      <c r="Q2391" s="107">
        <v>48.459853816933098</v>
      </c>
      <c r="R2391" s="107">
        <v>49.0294923981903</v>
      </c>
      <c r="S2391" s="107">
        <v>50.631944269491697</v>
      </c>
      <c r="T2391" s="107">
        <v>52.293925946030299</v>
      </c>
      <c r="U2391" s="107">
        <v>54.305490128015698</v>
      </c>
      <c r="V2391" s="107">
        <v>56.577144276903297</v>
      </c>
      <c r="W2391" s="107">
        <v>58.567553371811201</v>
      </c>
      <c r="X2391" s="107">
        <v>60.014874866889002</v>
      </c>
      <c r="Y2391" s="107">
        <v>61.687367365489301</v>
      </c>
      <c r="Z2391" s="107">
        <v>63.2863254830363</v>
      </c>
      <c r="AA2391" s="107">
        <v>64.967646450279005</v>
      </c>
      <c r="AB2391" s="107">
        <v>66.377642383089594</v>
      </c>
      <c r="AC2391" s="107">
        <v>67.999690247059604</v>
      </c>
      <c r="AD2391" s="107">
        <v>70.206339255183195</v>
      </c>
      <c r="AE2391" s="107">
        <v>72.661571489718796</v>
      </c>
      <c r="AF2391" s="107">
        <v>75.318508578984506</v>
      </c>
      <c r="AG2391" s="107">
        <v>77.353882123461901</v>
      </c>
      <c r="AH2391" s="107">
        <v>74.786380740411204</v>
      </c>
      <c r="AI2391" s="107">
        <v>72.401541349674602</v>
      </c>
      <c r="AJ2391" s="107">
        <v>70.879399706380298</v>
      </c>
      <c r="AK2391" s="107">
        <v>69.498044284399995</v>
      </c>
    </row>
    <row r="2392" spans="1:37" s="107" customFormat="1" hidden="1" x14ac:dyDescent="0.3">
      <c r="A2392" s="144" t="str">
        <f t="shared" si="53"/>
        <v>SDGbaseTRA_RurCUS_v6_3C_GVAamach</v>
      </c>
      <c r="B2392" s="145" t="s">
        <v>220</v>
      </c>
      <c r="C2392" s="146" t="s">
        <v>298</v>
      </c>
      <c r="D2392" s="110" t="s">
        <v>3</v>
      </c>
      <c r="E2392" s="107" t="s">
        <v>56</v>
      </c>
      <c r="F2392" s="107">
        <v>38.6659562516991</v>
      </c>
      <c r="G2392" s="107">
        <v>40.916551731462</v>
      </c>
      <c r="H2392" s="107">
        <v>41.794925543999</v>
      </c>
      <c r="I2392" s="107">
        <v>44.317415526701097</v>
      </c>
      <c r="J2392" s="107">
        <v>44.5346053286395</v>
      </c>
      <c r="K2392" s="107">
        <v>45.288525262572598</v>
      </c>
      <c r="L2392" s="107">
        <v>46.518111391360399</v>
      </c>
      <c r="M2392" s="107">
        <v>48.262214842647097</v>
      </c>
      <c r="N2392" s="107">
        <v>49.875282977006599</v>
      </c>
      <c r="O2392" s="107">
        <v>52.811554829474403</v>
      </c>
      <c r="P2392" s="107">
        <v>54.638805508886399</v>
      </c>
      <c r="Q2392" s="107">
        <v>56.059653349743797</v>
      </c>
      <c r="R2392" s="107">
        <v>54.7337593454168</v>
      </c>
      <c r="S2392" s="107">
        <v>56.624328488676902</v>
      </c>
      <c r="T2392" s="107">
        <v>58.609321690319497</v>
      </c>
      <c r="U2392" s="107">
        <v>60.994924419885301</v>
      </c>
      <c r="V2392" s="107">
        <v>63.696775268354898</v>
      </c>
      <c r="W2392" s="107">
        <v>66.012010793497495</v>
      </c>
      <c r="X2392" s="107">
        <v>67.686710453624698</v>
      </c>
      <c r="Y2392" s="107">
        <v>69.782845816982402</v>
      </c>
      <c r="Z2392" s="107">
        <v>71.767999755852301</v>
      </c>
      <c r="AA2392" s="107">
        <v>73.889445512178298</v>
      </c>
      <c r="AB2392" s="107">
        <v>74.478927812293705</v>
      </c>
      <c r="AC2392" s="107">
        <v>75.934580943150294</v>
      </c>
      <c r="AD2392" s="107">
        <v>78.690634838155404</v>
      </c>
      <c r="AE2392" s="107">
        <v>81.871680715123802</v>
      </c>
      <c r="AF2392" s="107">
        <v>85.255800913822398</v>
      </c>
      <c r="AG2392" s="107">
        <v>87.718227950970103</v>
      </c>
      <c r="AH2392" s="107">
        <v>83.797584404191696</v>
      </c>
      <c r="AI2392" s="107">
        <v>80.397003182736896</v>
      </c>
      <c r="AJ2392" s="107">
        <v>78.485770323775995</v>
      </c>
      <c r="AK2392" s="107">
        <v>76.838128984177303</v>
      </c>
    </row>
    <row r="2393" spans="1:37" s="107" customFormat="1" hidden="1" x14ac:dyDescent="0.3">
      <c r="A2393" s="144" t="str">
        <f t="shared" si="53"/>
        <v>SDGbaseTRA_RurCUS_v6_3C_GVAafcel</v>
      </c>
      <c r="B2393" s="145" t="s">
        <v>220</v>
      </c>
      <c r="C2393" s="146" t="s">
        <v>298</v>
      </c>
      <c r="D2393" s="110" t="s">
        <v>3</v>
      </c>
      <c r="E2393" s="107" t="s">
        <v>57</v>
      </c>
      <c r="F2393" s="107">
        <v>0.28999999999993897</v>
      </c>
      <c r="G2393" s="107">
        <v>0.29068802321709403</v>
      </c>
      <c r="H2393" s="107">
        <v>0.29210211399924002</v>
      </c>
      <c r="I2393" s="107">
        <v>0.280224407149885</v>
      </c>
      <c r="J2393" s="107">
        <v>0.27855218490719003</v>
      </c>
      <c r="K2393" s="107">
        <v>0.27941653807864097</v>
      </c>
      <c r="L2393" s="107">
        <v>0.28370241057214202</v>
      </c>
      <c r="M2393" s="107">
        <v>0.29598657620442698</v>
      </c>
      <c r="N2393" s="107">
        <v>0.30507544978252199</v>
      </c>
      <c r="O2393" s="107">
        <v>0.34681665150924001</v>
      </c>
      <c r="P2393" s="107">
        <v>0.35764724527800201</v>
      </c>
      <c r="Q2393" s="107">
        <v>0.35969364320215502</v>
      </c>
      <c r="R2393" s="107">
        <v>0.35846262000754198</v>
      </c>
      <c r="S2393" s="107">
        <v>0.358245756428</v>
      </c>
      <c r="T2393" s="107">
        <v>0.35876817532631</v>
      </c>
      <c r="U2393" s="107">
        <v>0.36025060077146398</v>
      </c>
      <c r="V2393" s="107">
        <v>0.367063165620933</v>
      </c>
      <c r="W2393" s="107">
        <v>0.369683871366909</v>
      </c>
      <c r="X2393" s="107">
        <v>0.36251326067599599</v>
      </c>
      <c r="Y2393" s="107">
        <v>5.2512639554395601</v>
      </c>
      <c r="Z2393" s="107">
        <v>10.3868054198721</v>
      </c>
      <c r="AA2393" s="107">
        <v>15.5091837936471</v>
      </c>
      <c r="AB2393" s="107">
        <v>16.158155811978499</v>
      </c>
      <c r="AC2393" s="107">
        <v>16.990849839612299</v>
      </c>
      <c r="AD2393" s="107">
        <v>18.2054529262256</v>
      </c>
      <c r="AE2393" s="107">
        <v>19.499233870063101</v>
      </c>
      <c r="AF2393" s="107">
        <v>20.854536099432998</v>
      </c>
      <c r="AG2393" s="107">
        <v>20.751476541566699</v>
      </c>
      <c r="AH2393" s="107">
        <v>19.352501646993701</v>
      </c>
      <c r="AI2393" s="107">
        <v>17.694404157859999</v>
      </c>
      <c r="AJ2393" s="107">
        <v>16.7609661954789</v>
      </c>
      <c r="AK2393" s="107">
        <v>15.9530955349612</v>
      </c>
    </row>
    <row r="2394" spans="1:37" s="107" customFormat="1" hidden="1" x14ac:dyDescent="0.3">
      <c r="A2394" s="144" t="str">
        <f t="shared" si="53"/>
        <v>SDGbaseTRA_RurCUS_v6_3C_GVAaelct</v>
      </c>
      <c r="B2394" s="145" t="s">
        <v>220</v>
      </c>
      <c r="C2394" s="146" t="s">
        <v>298</v>
      </c>
      <c r="D2394" s="110" t="s">
        <v>3</v>
      </c>
      <c r="E2394" s="107" t="s">
        <v>58</v>
      </c>
      <c r="F2394" s="107">
        <v>7.8476290328810594E-2</v>
      </c>
      <c r="G2394" s="107">
        <v>7.8820954375277905E-2</v>
      </c>
      <c r="H2394" s="107">
        <v>7.9257438283061601E-2</v>
      </c>
      <c r="I2394" s="107">
        <v>7.6325800516126696E-2</v>
      </c>
      <c r="J2394" s="107">
        <v>7.5931582544648699E-2</v>
      </c>
      <c r="K2394" s="107">
        <v>7.6170134963797501E-2</v>
      </c>
      <c r="L2394" s="107">
        <v>7.7255110206691305E-2</v>
      </c>
      <c r="M2394" s="107">
        <v>8.0326089012883295E-2</v>
      </c>
      <c r="N2394" s="107">
        <v>8.2603555156100406E-2</v>
      </c>
      <c r="O2394" s="107">
        <v>9.3127703666584502E-2</v>
      </c>
      <c r="P2394" s="107">
        <v>9.5860452824366796E-2</v>
      </c>
      <c r="Q2394" s="107">
        <v>9.63833093355006E-2</v>
      </c>
      <c r="R2394" s="107">
        <v>9.6064185205683106E-2</v>
      </c>
      <c r="S2394" s="107">
        <v>9.60225170986026E-2</v>
      </c>
      <c r="T2394" s="107">
        <v>9.6168751990438797E-2</v>
      </c>
      <c r="U2394" s="107">
        <v>9.6551456659877202E-2</v>
      </c>
      <c r="V2394" s="107">
        <v>9.8228541244679807E-2</v>
      </c>
      <c r="W2394" s="107">
        <v>9.8885241937060095E-2</v>
      </c>
      <c r="X2394" s="107">
        <v>3.9596226889485999</v>
      </c>
      <c r="Y2394" s="107">
        <v>3.9387130632754199</v>
      </c>
      <c r="Z2394" s="107">
        <v>2.14539527881771</v>
      </c>
      <c r="AA2394" s="107">
        <v>2.1366781677985198</v>
      </c>
      <c r="AB2394" s="107">
        <v>2.0717446568878399</v>
      </c>
      <c r="AC2394" s="107">
        <v>2.0351544611009</v>
      </c>
      <c r="AD2394" s="107">
        <v>1.1526234984806301</v>
      </c>
      <c r="AE2394" s="107">
        <v>1.1601533762912599</v>
      </c>
      <c r="AF2394" s="107">
        <v>1.1699481253289301</v>
      </c>
      <c r="AG2394" s="107">
        <v>1.1672330334433501</v>
      </c>
      <c r="AH2394" s="107">
        <v>1.0976136627212101</v>
      </c>
      <c r="AI2394" s="107">
        <v>7.6229923326814504</v>
      </c>
      <c r="AJ2394" s="107">
        <v>7.2726953658375297</v>
      </c>
      <c r="AK2394" s="107">
        <v>6.9698392572642298</v>
      </c>
    </row>
    <row r="2395" spans="1:37" s="107" customFormat="1" hidden="1" x14ac:dyDescent="0.3">
      <c r="A2395" s="144" t="str">
        <f t="shared" si="53"/>
        <v>SDGbaseTRA_RurCUS_v6_3C_GVAaemch</v>
      </c>
      <c r="B2395" s="145" t="s">
        <v>220</v>
      </c>
      <c r="C2395" s="146" t="s">
        <v>298</v>
      </c>
      <c r="D2395" s="110" t="s">
        <v>3</v>
      </c>
      <c r="E2395" s="107" t="s">
        <v>59</v>
      </c>
      <c r="F2395" s="107">
        <v>8.9889127758873393</v>
      </c>
      <c r="G2395" s="107">
        <v>9.7547666096338492</v>
      </c>
      <c r="H2395" s="107">
        <v>10.0401920877477</v>
      </c>
      <c r="I2395" s="107">
        <v>10.4411621933112</v>
      </c>
      <c r="J2395" s="107">
        <v>10.5216369897436</v>
      </c>
      <c r="K2395" s="107">
        <v>10.7330623868906</v>
      </c>
      <c r="L2395" s="107">
        <v>11.0645173264443</v>
      </c>
      <c r="M2395" s="107">
        <v>11.553566479180599</v>
      </c>
      <c r="N2395" s="107">
        <v>11.995416566272199</v>
      </c>
      <c r="O2395" s="107">
        <v>12.744625089146499</v>
      </c>
      <c r="P2395" s="107">
        <v>13.2485159399601</v>
      </c>
      <c r="Q2395" s="107">
        <v>13.6376824226432</v>
      </c>
      <c r="R2395" s="107">
        <v>13.6154054156983</v>
      </c>
      <c r="S2395" s="107">
        <v>14.0574330219785</v>
      </c>
      <c r="T2395" s="107">
        <v>14.5225803778795</v>
      </c>
      <c r="U2395" s="107">
        <v>15.1026614280372</v>
      </c>
      <c r="V2395" s="107">
        <v>15.737015362813599</v>
      </c>
      <c r="W2395" s="107">
        <v>16.328230510307101</v>
      </c>
      <c r="X2395" s="107">
        <v>16.818453331037201</v>
      </c>
      <c r="Y2395" s="107">
        <v>17.3141477803517</v>
      </c>
      <c r="Z2395" s="107">
        <v>17.7876685863964</v>
      </c>
      <c r="AA2395" s="107">
        <v>18.291280483168901</v>
      </c>
      <c r="AB2395" s="107">
        <v>18.2223088032428</v>
      </c>
      <c r="AC2395" s="107">
        <v>18.407022568196801</v>
      </c>
      <c r="AD2395" s="107">
        <v>18.974197895002501</v>
      </c>
      <c r="AE2395" s="107">
        <v>19.663784640971102</v>
      </c>
      <c r="AF2395" s="107">
        <v>20.4290772984547</v>
      </c>
      <c r="AG2395" s="107">
        <v>21.0625172641296</v>
      </c>
      <c r="AH2395" s="107">
        <v>19.831488846115199</v>
      </c>
      <c r="AI2395" s="107">
        <v>18.7312807876711</v>
      </c>
      <c r="AJ2395" s="107">
        <v>18.121621777569999</v>
      </c>
      <c r="AK2395" s="107">
        <v>17.568769085592798</v>
      </c>
    </row>
    <row r="2396" spans="1:37" s="107" customFormat="1" hidden="1" x14ac:dyDescent="0.3">
      <c r="A2396" s="144" t="str">
        <f t="shared" si="53"/>
        <v>SDGbaseTRA_RurCUS_v6_3C_GVAasequ</v>
      </c>
      <c r="B2396" s="145" t="s">
        <v>220</v>
      </c>
      <c r="C2396" s="146" t="s">
        <v>298</v>
      </c>
      <c r="D2396" s="110" t="s">
        <v>3</v>
      </c>
      <c r="E2396" s="107" t="s">
        <v>60</v>
      </c>
      <c r="F2396" s="107">
        <v>8.7771319246617594</v>
      </c>
      <c r="G2396" s="107">
        <v>9.9905657279437108</v>
      </c>
      <c r="H2396" s="107">
        <v>10.0419589664663</v>
      </c>
      <c r="I2396" s="107">
        <v>10.167560488590199</v>
      </c>
      <c r="J2396" s="107">
        <v>10.1814776873999</v>
      </c>
      <c r="K2396" s="107">
        <v>10.3463931741206</v>
      </c>
      <c r="L2396" s="107">
        <v>10.645821668917</v>
      </c>
      <c r="M2396" s="107">
        <v>11.1836147579293</v>
      </c>
      <c r="N2396" s="107">
        <v>11.635537327194999</v>
      </c>
      <c r="O2396" s="107">
        <v>12.5137492247674</v>
      </c>
      <c r="P2396" s="107">
        <v>12.9829341850138</v>
      </c>
      <c r="Q2396" s="107">
        <v>13.3411757016083</v>
      </c>
      <c r="R2396" s="107">
        <v>13.481963886848799</v>
      </c>
      <c r="S2396" s="107">
        <v>13.9098405170769</v>
      </c>
      <c r="T2396" s="107">
        <v>14.391802944715399</v>
      </c>
      <c r="U2396" s="107">
        <v>14.975437762843701</v>
      </c>
      <c r="V2396" s="107">
        <v>15.547613038465601</v>
      </c>
      <c r="W2396" s="107">
        <v>16.133595524686601</v>
      </c>
      <c r="X2396" s="107">
        <v>16.742863543355799</v>
      </c>
      <c r="Y2396" s="107">
        <v>17.3004032541557</v>
      </c>
      <c r="Z2396" s="107">
        <v>17.821013641493501</v>
      </c>
      <c r="AA2396" s="107">
        <v>18.4007458236701</v>
      </c>
      <c r="AB2396" s="107">
        <v>18.006942522088199</v>
      </c>
      <c r="AC2396" s="107">
        <v>18.089363673323799</v>
      </c>
      <c r="AD2396" s="107">
        <v>18.743279483186001</v>
      </c>
      <c r="AE2396" s="107">
        <v>19.5403206172846</v>
      </c>
      <c r="AF2396" s="107">
        <v>20.3944003603258</v>
      </c>
      <c r="AG2396" s="107">
        <v>21.026881306068699</v>
      </c>
      <c r="AH2396" s="107">
        <v>19.5171792810856</v>
      </c>
      <c r="AI2396" s="107">
        <v>18.218930457210899</v>
      </c>
      <c r="AJ2396" s="107">
        <v>17.5914041135158</v>
      </c>
      <c r="AK2396" s="107">
        <v>17.102045819919098</v>
      </c>
    </row>
    <row r="2397" spans="1:37" s="107" customFormat="1" hidden="1" x14ac:dyDescent="0.3">
      <c r="A2397" s="144" t="str">
        <f t="shared" si="53"/>
        <v>SDGbaseTRA_RurCUS_v6_3C_GVAavehi</v>
      </c>
      <c r="B2397" s="145" t="s">
        <v>220</v>
      </c>
      <c r="C2397" s="146" t="s">
        <v>298</v>
      </c>
      <c r="D2397" s="110" t="s">
        <v>3</v>
      </c>
      <c r="E2397" s="107" t="s">
        <v>61</v>
      </c>
      <c r="F2397" s="107">
        <v>39.567910300527899</v>
      </c>
      <c r="G2397" s="107">
        <v>42.982123695933403</v>
      </c>
      <c r="H2397" s="107">
        <v>44.1121292814071</v>
      </c>
      <c r="I2397" s="107">
        <v>44.134216874103103</v>
      </c>
      <c r="J2397" s="107">
        <v>44.754046874233801</v>
      </c>
      <c r="K2397" s="107">
        <v>45.872979384518501</v>
      </c>
      <c r="L2397" s="107">
        <v>47.442833681214502</v>
      </c>
      <c r="M2397" s="107">
        <v>49.610873708367698</v>
      </c>
      <c r="N2397" s="107">
        <v>51.683259891362297</v>
      </c>
      <c r="O2397" s="107">
        <v>54.397520266720797</v>
      </c>
      <c r="P2397" s="107">
        <v>56.709895704425797</v>
      </c>
      <c r="Q2397" s="107">
        <v>58.818310285435302</v>
      </c>
      <c r="R2397" s="107">
        <v>61.246796606851603</v>
      </c>
      <c r="S2397" s="107">
        <v>63.614728181515702</v>
      </c>
      <c r="T2397" s="107">
        <v>66.136181756479104</v>
      </c>
      <c r="U2397" s="107">
        <v>69.230157338956502</v>
      </c>
      <c r="V2397" s="107">
        <v>72.604440847157207</v>
      </c>
      <c r="W2397" s="107">
        <v>75.790885954359993</v>
      </c>
      <c r="X2397" s="107">
        <v>78.462495162240103</v>
      </c>
      <c r="Y2397" s="107">
        <v>79.406766537485296</v>
      </c>
      <c r="Z2397" s="107">
        <v>80.371108026155895</v>
      </c>
      <c r="AA2397" s="107">
        <v>81.365074619913699</v>
      </c>
      <c r="AB2397" s="107">
        <v>81.620872262955501</v>
      </c>
      <c r="AC2397" s="107">
        <v>82.959687952393793</v>
      </c>
      <c r="AD2397" s="107">
        <v>85.874541319514506</v>
      </c>
      <c r="AE2397" s="107">
        <v>89.363632233123596</v>
      </c>
      <c r="AF2397" s="107">
        <v>93.200486763908103</v>
      </c>
      <c r="AG2397" s="107">
        <v>96.714812902876403</v>
      </c>
      <c r="AH2397" s="107">
        <v>92.415667483086196</v>
      </c>
      <c r="AI2397" s="107">
        <v>87.929556038393997</v>
      </c>
      <c r="AJ2397" s="107">
        <v>85.334001603297594</v>
      </c>
      <c r="AK2397" s="107">
        <v>83.145048521546698</v>
      </c>
    </row>
    <row r="2398" spans="1:37" s="107" customFormat="1" hidden="1" x14ac:dyDescent="0.3">
      <c r="A2398" s="144" t="str">
        <f t="shared" si="53"/>
        <v>SDGbaseTRA_RurCUS_v6_3C_GVAatequ</v>
      </c>
      <c r="B2398" s="145" t="s">
        <v>220</v>
      </c>
      <c r="C2398" s="146" t="s">
        <v>298</v>
      </c>
      <c r="D2398" s="110" t="s">
        <v>3</v>
      </c>
      <c r="E2398" s="107" t="s">
        <v>62</v>
      </c>
      <c r="F2398" s="107">
        <v>7.0941028714772303</v>
      </c>
      <c r="G2398" s="107">
        <v>7.2383427487696004</v>
      </c>
      <c r="H2398" s="107">
        <v>7.4574983969143798</v>
      </c>
      <c r="I2398" s="107">
        <v>7.6028189720087296</v>
      </c>
      <c r="J2398" s="107">
        <v>7.6752635886181002</v>
      </c>
      <c r="K2398" s="107">
        <v>7.8406236057496903</v>
      </c>
      <c r="L2398" s="107">
        <v>8.1221572904317405</v>
      </c>
      <c r="M2398" s="107">
        <v>8.6758424521310396</v>
      </c>
      <c r="N2398" s="107">
        <v>9.1595871287992594</v>
      </c>
      <c r="O2398" s="107">
        <v>10.645059423628901</v>
      </c>
      <c r="P2398" s="107">
        <v>11.299827847722</v>
      </c>
      <c r="Q2398" s="107">
        <v>11.660923121378699</v>
      </c>
      <c r="R2398" s="107">
        <v>11.517610393692999</v>
      </c>
      <c r="S2398" s="107">
        <v>11.7859061906482</v>
      </c>
      <c r="T2398" s="107">
        <v>12.1394780356172</v>
      </c>
      <c r="U2398" s="107">
        <v>12.5969794607333</v>
      </c>
      <c r="V2398" s="107">
        <v>13.158025666087401</v>
      </c>
      <c r="W2398" s="107">
        <v>13.6222200478164</v>
      </c>
      <c r="X2398" s="107">
        <v>13.8700048057507</v>
      </c>
      <c r="Y2398" s="107">
        <v>14.2429862608533</v>
      </c>
      <c r="Z2398" s="107">
        <v>14.5351224337414</v>
      </c>
      <c r="AA2398" s="107">
        <v>14.939544946685199</v>
      </c>
      <c r="AB2398" s="107">
        <v>14.1975320021225</v>
      </c>
      <c r="AC2398" s="107">
        <v>14.0435441448686</v>
      </c>
      <c r="AD2398" s="107">
        <v>14.515949564386601</v>
      </c>
      <c r="AE2398" s="107">
        <v>15.1537848107199</v>
      </c>
      <c r="AF2398" s="107">
        <v>15.8626547364975</v>
      </c>
      <c r="AG2398" s="107">
        <v>16.258560128592801</v>
      </c>
      <c r="AH2398" s="107">
        <v>14.607188159767</v>
      </c>
      <c r="AI2398" s="107">
        <v>13.2418531915577</v>
      </c>
      <c r="AJ2398" s="107">
        <v>12.539917535252901</v>
      </c>
      <c r="AK2398" s="107">
        <v>11.983973089052601</v>
      </c>
    </row>
    <row r="2399" spans="1:37" s="107" customFormat="1" hidden="1" x14ac:dyDescent="0.3">
      <c r="A2399" s="144" t="str">
        <f t="shared" si="53"/>
        <v>SDGbaseTRA_RurCUS_v6_3C_GVAafurn</v>
      </c>
      <c r="B2399" s="145" t="s">
        <v>220</v>
      </c>
      <c r="C2399" s="146" t="s">
        <v>298</v>
      </c>
      <c r="D2399" s="110" t="s">
        <v>3</v>
      </c>
      <c r="E2399" s="107" t="s">
        <v>63</v>
      </c>
      <c r="F2399" s="107">
        <v>6.0912402558299803</v>
      </c>
      <c r="G2399" s="107">
        <v>6.4819055082620398</v>
      </c>
      <c r="H2399" s="107">
        <v>6.65165789502535</v>
      </c>
      <c r="I2399" s="107">
        <v>7.0386574878222703</v>
      </c>
      <c r="J2399" s="107">
        <v>7.1342784526349599</v>
      </c>
      <c r="K2399" s="107">
        <v>7.3008279890737304</v>
      </c>
      <c r="L2399" s="107">
        <v>7.5284597837188203</v>
      </c>
      <c r="M2399" s="107">
        <v>7.8048281262943</v>
      </c>
      <c r="N2399" s="107">
        <v>8.07898268312562</v>
      </c>
      <c r="O2399" s="107">
        <v>8.5749122024934099</v>
      </c>
      <c r="P2399" s="107">
        <v>8.89876070832808</v>
      </c>
      <c r="Q2399" s="107">
        <v>9.1550418971493208</v>
      </c>
      <c r="R2399" s="107">
        <v>9.0309962129702299</v>
      </c>
      <c r="S2399" s="107">
        <v>9.3682967913369399</v>
      </c>
      <c r="T2399" s="107">
        <v>9.7150603632828894</v>
      </c>
      <c r="U2399" s="107">
        <v>10.1244004515196</v>
      </c>
      <c r="V2399" s="107">
        <v>10.557216695269</v>
      </c>
      <c r="W2399" s="107">
        <v>10.982919703854501</v>
      </c>
      <c r="X2399" s="107">
        <v>11.356752881538</v>
      </c>
      <c r="Y2399" s="107">
        <v>11.7086218010264</v>
      </c>
      <c r="Z2399" s="107">
        <v>12.0605142247191</v>
      </c>
      <c r="AA2399" s="107">
        <v>12.410454130438801</v>
      </c>
      <c r="AB2399" s="107">
        <v>12.758466194599899</v>
      </c>
      <c r="AC2399" s="107">
        <v>13.0801968455579</v>
      </c>
      <c r="AD2399" s="107">
        <v>13.4789960425088</v>
      </c>
      <c r="AE2399" s="107">
        <v>13.9084549629994</v>
      </c>
      <c r="AF2399" s="107">
        <v>14.378632806878</v>
      </c>
      <c r="AG2399" s="107">
        <v>14.7567350236612</v>
      </c>
      <c r="AH2399" s="107">
        <v>14.383761451623499</v>
      </c>
      <c r="AI2399" s="107">
        <v>13.9630542930964</v>
      </c>
      <c r="AJ2399" s="107">
        <v>13.680985266182899</v>
      </c>
      <c r="AK2399" s="107">
        <v>13.4003393810869</v>
      </c>
    </row>
    <row r="2400" spans="1:37" s="107" customFormat="1" hidden="1" x14ac:dyDescent="0.3">
      <c r="A2400" s="144" t="str">
        <f t="shared" si="53"/>
        <v>SDGbaseTRA_RurCUS_v6_3C_GVAaoman</v>
      </c>
      <c r="B2400" s="145" t="s">
        <v>220</v>
      </c>
      <c r="C2400" s="146" t="s">
        <v>298</v>
      </c>
      <c r="D2400" s="110" t="s">
        <v>3</v>
      </c>
      <c r="E2400" s="107" t="s">
        <v>64</v>
      </c>
      <c r="F2400" s="107">
        <v>25.455948437607798</v>
      </c>
      <c r="G2400" s="107">
        <v>26.090106548416401</v>
      </c>
      <c r="H2400" s="107">
        <v>26.874494310186801</v>
      </c>
      <c r="I2400" s="107">
        <v>26.7403542881158</v>
      </c>
      <c r="J2400" s="107">
        <v>27.403964126944398</v>
      </c>
      <c r="K2400" s="107">
        <v>28.160664647145801</v>
      </c>
      <c r="L2400" s="107">
        <v>29.080453843894102</v>
      </c>
      <c r="M2400" s="107">
        <v>30.4013692309024</v>
      </c>
      <c r="N2400" s="107">
        <v>31.602276028201398</v>
      </c>
      <c r="O2400" s="107">
        <v>35.700023512966702</v>
      </c>
      <c r="P2400" s="107">
        <v>37.309741615549903</v>
      </c>
      <c r="Q2400" s="107">
        <v>38.233335751765701</v>
      </c>
      <c r="R2400" s="107">
        <v>39.381910449917498</v>
      </c>
      <c r="S2400" s="107">
        <v>40.374859536263202</v>
      </c>
      <c r="T2400" s="107">
        <v>41.509891336558603</v>
      </c>
      <c r="U2400" s="107">
        <v>42.784690744763402</v>
      </c>
      <c r="V2400" s="107">
        <v>43.952638789100099</v>
      </c>
      <c r="W2400" s="107">
        <v>45.277996042492802</v>
      </c>
      <c r="X2400" s="107">
        <v>46.573195628447699</v>
      </c>
      <c r="Y2400" s="107">
        <v>47.642391114963601</v>
      </c>
      <c r="Z2400" s="107">
        <v>48.566016492653702</v>
      </c>
      <c r="AA2400" s="107">
        <v>49.821122968626099</v>
      </c>
      <c r="AB2400" s="107">
        <v>50.607812165210802</v>
      </c>
      <c r="AC2400" s="107">
        <v>51.559935520842799</v>
      </c>
      <c r="AD2400" s="107">
        <v>53.029405753503703</v>
      </c>
      <c r="AE2400" s="107">
        <v>54.567833465080597</v>
      </c>
      <c r="AF2400" s="107">
        <v>56.236050510488496</v>
      </c>
      <c r="AG2400" s="107">
        <v>57.290841343623804</v>
      </c>
      <c r="AH2400" s="107">
        <v>55.275407374732097</v>
      </c>
      <c r="AI2400" s="107">
        <v>52.734736992200602</v>
      </c>
      <c r="AJ2400" s="107">
        <v>51.231208589166599</v>
      </c>
      <c r="AK2400" s="107">
        <v>49.816939501582198</v>
      </c>
    </row>
    <row r="2401" spans="1:37" s="107" customFormat="1" hidden="1" x14ac:dyDescent="0.3">
      <c r="A2401" s="144" t="str">
        <f t="shared" si="53"/>
        <v>SDGbaseTRA_RurCUS_v6_3C_GVAaelec</v>
      </c>
      <c r="B2401" s="145" t="s">
        <v>220</v>
      </c>
      <c r="C2401" s="146" t="s">
        <v>298</v>
      </c>
      <c r="D2401" s="110" t="s">
        <v>3</v>
      </c>
      <c r="E2401" s="107" t="s">
        <v>65</v>
      </c>
      <c r="F2401" s="107">
        <v>142.20363281736601</v>
      </c>
      <c r="G2401" s="107">
        <v>152.88695753723599</v>
      </c>
      <c r="H2401" s="107">
        <v>142.132067651076</v>
      </c>
      <c r="I2401" s="107">
        <v>142.26282611688001</v>
      </c>
      <c r="J2401" s="107">
        <v>145.583173065235</v>
      </c>
      <c r="K2401" s="107">
        <v>149.564085006076</v>
      </c>
      <c r="L2401" s="107">
        <v>153.704036593479</v>
      </c>
      <c r="M2401" s="107">
        <v>153.744627848238</v>
      </c>
      <c r="N2401" s="107">
        <v>151.97975599321299</v>
      </c>
      <c r="O2401" s="107">
        <v>152.259735488225</v>
      </c>
      <c r="P2401" s="107">
        <v>156.37710450201001</v>
      </c>
      <c r="Q2401" s="107">
        <v>162.94014169956</v>
      </c>
      <c r="R2401" s="107">
        <v>174.58814046488899</v>
      </c>
      <c r="S2401" s="107">
        <v>181.81021551051799</v>
      </c>
      <c r="T2401" s="107">
        <v>189.33123796917801</v>
      </c>
      <c r="U2401" s="107">
        <v>196.79506017278501</v>
      </c>
      <c r="V2401" s="107">
        <v>197.83393126891801</v>
      </c>
      <c r="W2401" s="107">
        <v>203.191609899897</v>
      </c>
      <c r="X2401" s="107">
        <v>215.17250034276699</v>
      </c>
      <c r="Y2401" s="107">
        <v>227.64369391504499</v>
      </c>
      <c r="Z2401" s="107">
        <v>240.428119950872</v>
      </c>
      <c r="AA2401" s="107">
        <v>252.56329227097899</v>
      </c>
      <c r="AB2401" s="107">
        <v>264.953576487117</v>
      </c>
      <c r="AC2401" s="107">
        <v>279.85960567526098</v>
      </c>
      <c r="AD2401" s="107">
        <v>295.10206726054599</v>
      </c>
      <c r="AE2401" s="107">
        <v>309.99923544896399</v>
      </c>
      <c r="AF2401" s="107">
        <v>325.10810635250698</v>
      </c>
      <c r="AG2401" s="107">
        <v>369.66297302212001</v>
      </c>
      <c r="AH2401" s="107">
        <v>405.57334100567101</v>
      </c>
      <c r="AI2401" s="107">
        <v>451.73817867936998</v>
      </c>
      <c r="AJ2401" s="107">
        <v>499.16146433249799</v>
      </c>
      <c r="AK2401" s="107">
        <v>542.88133628549997</v>
      </c>
    </row>
    <row r="2402" spans="1:37" s="107" customFormat="1" hidden="1" x14ac:dyDescent="0.3">
      <c r="A2402" s="144" t="str">
        <f t="shared" si="53"/>
        <v>SDGbaseTRA_RurCUS_v6_3C_GVAawatr</v>
      </c>
      <c r="B2402" s="145" t="s">
        <v>220</v>
      </c>
      <c r="C2402" s="146" t="s">
        <v>298</v>
      </c>
      <c r="D2402" s="110" t="s">
        <v>3</v>
      </c>
      <c r="E2402" s="107" t="s">
        <v>66</v>
      </c>
      <c r="F2402" s="107">
        <v>38.118236024161902</v>
      </c>
      <c r="G2402" s="107">
        <v>32.102392270463803</v>
      </c>
      <c r="H2402" s="107">
        <v>34.2783068528096</v>
      </c>
      <c r="I2402" s="107">
        <v>34.498440248337602</v>
      </c>
      <c r="J2402" s="107">
        <v>36.192776211377797</v>
      </c>
      <c r="K2402" s="107">
        <v>37.787953962792798</v>
      </c>
      <c r="L2402" s="107">
        <v>39.325064975838501</v>
      </c>
      <c r="M2402" s="107">
        <v>40.7179107577576</v>
      </c>
      <c r="N2402" s="107">
        <v>41.960983161685803</v>
      </c>
      <c r="O2402" s="107">
        <v>43.585274337071397</v>
      </c>
      <c r="P2402" s="107">
        <v>45.252931000945701</v>
      </c>
      <c r="Q2402" s="107">
        <v>46.975443306005303</v>
      </c>
      <c r="R2402" s="107">
        <v>50.253933063889399</v>
      </c>
      <c r="S2402" s="107">
        <v>52.232597990093801</v>
      </c>
      <c r="T2402" s="107">
        <v>54.176155156480903</v>
      </c>
      <c r="U2402" s="107">
        <v>56.157299521370298</v>
      </c>
      <c r="V2402" s="107">
        <v>58.282913793637803</v>
      </c>
      <c r="W2402" s="107">
        <v>60.470492333487101</v>
      </c>
      <c r="X2402" s="107">
        <v>62.577791786605502</v>
      </c>
      <c r="Y2402" s="107">
        <v>64.367907713087206</v>
      </c>
      <c r="Z2402" s="107">
        <v>66.244925638975104</v>
      </c>
      <c r="AA2402" s="107">
        <v>68.134918994216306</v>
      </c>
      <c r="AB2402" s="107">
        <v>70.994322161418395</v>
      </c>
      <c r="AC2402" s="107">
        <v>73.8111572815465</v>
      </c>
      <c r="AD2402" s="107">
        <v>76.831731324589995</v>
      </c>
      <c r="AE2402" s="107">
        <v>79.946587932872305</v>
      </c>
      <c r="AF2402" s="107">
        <v>83.352852257306907</v>
      </c>
      <c r="AG2402" s="107">
        <v>86.527031017050703</v>
      </c>
      <c r="AH2402" s="107">
        <v>88.230077015827405</v>
      </c>
      <c r="AI2402" s="107">
        <v>89.455499848788307</v>
      </c>
      <c r="AJ2402" s="107">
        <v>90.310629815823006</v>
      </c>
      <c r="AK2402" s="107">
        <v>90.886675958753202</v>
      </c>
    </row>
    <row r="2403" spans="1:37" s="107" customFormat="1" hidden="1" x14ac:dyDescent="0.3">
      <c r="A2403" s="144" t="str">
        <f t="shared" ref="A2403:A2466" si="54">_xlfn.CONCAT(C2403,D2403,E2403)</f>
        <v>SDGbaseTRA_RurCUS_v6_3C_GVAacons</v>
      </c>
      <c r="B2403" s="145" t="s">
        <v>220</v>
      </c>
      <c r="C2403" s="146" t="s">
        <v>298</v>
      </c>
      <c r="D2403" s="110" t="s">
        <v>3</v>
      </c>
      <c r="E2403" s="107" t="s">
        <v>67</v>
      </c>
      <c r="F2403" s="107">
        <v>140.64979180275</v>
      </c>
      <c r="G2403" s="107">
        <v>149.66803071730399</v>
      </c>
      <c r="H2403" s="107">
        <v>149.22999415701099</v>
      </c>
      <c r="I2403" s="107">
        <v>166.417255009185</v>
      </c>
      <c r="J2403" s="107">
        <v>162.896734931759</v>
      </c>
      <c r="K2403" s="107">
        <v>163.341857245684</v>
      </c>
      <c r="L2403" s="107">
        <v>166.00906367161701</v>
      </c>
      <c r="M2403" s="107">
        <v>170.25973097276</v>
      </c>
      <c r="N2403" s="107">
        <v>174.828654466453</v>
      </c>
      <c r="O2403" s="107">
        <v>180.13142250859099</v>
      </c>
      <c r="P2403" s="107">
        <v>185.96992592842301</v>
      </c>
      <c r="Q2403" s="107">
        <v>191.70837008967101</v>
      </c>
      <c r="R2403" s="107">
        <v>179.75186349843</v>
      </c>
      <c r="S2403" s="107">
        <v>190.86597375050701</v>
      </c>
      <c r="T2403" s="107">
        <v>200.89217739125999</v>
      </c>
      <c r="U2403" s="107">
        <v>211.223308397073</v>
      </c>
      <c r="V2403" s="107">
        <v>221.81948238512601</v>
      </c>
      <c r="W2403" s="107">
        <v>231.021468551825</v>
      </c>
      <c r="X2403" s="107">
        <v>238.109613880366</v>
      </c>
      <c r="Y2403" s="107">
        <v>245.58442985631501</v>
      </c>
      <c r="Z2403" s="107">
        <v>253.58168657145399</v>
      </c>
      <c r="AA2403" s="107">
        <v>260.79310318268898</v>
      </c>
      <c r="AB2403" s="107">
        <v>265.48037404661898</v>
      </c>
      <c r="AC2403" s="107">
        <v>272.01806085847699</v>
      </c>
      <c r="AD2403" s="107">
        <v>281.46261331693802</v>
      </c>
      <c r="AE2403" s="107">
        <v>291.79860241073402</v>
      </c>
      <c r="AF2403" s="107">
        <v>302.59545048906199</v>
      </c>
      <c r="AG2403" s="107">
        <v>311.72356041460199</v>
      </c>
      <c r="AH2403" s="107">
        <v>307.47933059235999</v>
      </c>
      <c r="AI2403" s="107">
        <v>302.55744489225299</v>
      </c>
      <c r="AJ2403" s="107">
        <v>300.29263109672701</v>
      </c>
      <c r="AK2403" s="107">
        <v>297.60769306956701</v>
      </c>
    </row>
    <row r="2404" spans="1:37" s="107" customFormat="1" hidden="1" x14ac:dyDescent="0.3">
      <c r="A2404" s="144" t="str">
        <f t="shared" si="54"/>
        <v>SDGbaseTRA_RurCUS_v6_3C_GVAatrad</v>
      </c>
      <c r="B2404" s="145" t="s">
        <v>220</v>
      </c>
      <c r="C2404" s="146" t="s">
        <v>298</v>
      </c>
      <c r="D2404" s="110" t="s">
        <v>3</v>
      </c>
      <c r="E2404" s="107" t="s">
        <v>68</v>
      </c>
      <c r="F2404" s="107">
        <v>482.47489737638699</v>
      </c>
      <c r="G2404" s="107">
        <v>445.48400701239098</v>
      </c>
      <c r="H2404" s="107">
        <v>462.67323894810102</v>
      </c>
      <c r="I2404" s="107">
        <v>481.69354543817099</v>
      </c>
      <c r="J2404" s="107">
        <v>485.86173899120303</v>
      </c>
      <c r="K2404" s="107">
        <v>493.72832457490102</v>
      </c>
      <c r="L2404" s="107">
        <v>504.32342297455</v>
      </c>
      <c r="M2404" s="107">
        <v>518.21787108064802</v>
      </c>
      <c r="N2404" s="107">
        <v>531.72350233027703</v>
      </c>
      <c r="O2404" s="107">
        <v>504.237977023562</v>
      </c>
      <c r="P2404" s="107">
        <v>517.60097215040298</v>
      </c>
      <c r="Q2404" s="107">
        <v>539.77421915938896</v>
      </c>
      <c r="R2404" s="107">
        <v>558.90087041397805</v>
      </c>
      <c r="S2404" s="107">
        <v>581.20597592634397</v>
      </c>
      <c r="T2404" s="107">
        <v>602.486711419485</v>
      </c>
      <c r="U2404" s="107">
        <v>625.49876437550301</v>
      </c>
      <c r="V2404" s="107">
        <v>650.24231431121405</v>
      </c>
      <c r="W2404" s="107">
        <v>673.211646533725</v>
      </c>
      <c r="X2404" s="107">
        <v>692.57293713711294</v>
      </c>
      <c r="Y2404" s="107">
        <v>708.225569264515</v>
      </c>
      <c r="Z2404" s="107">
        <v>722.22564002703996</v>
      </c>
      <c r="AA2404" s="107">
        <v>736.73342523810402</v>
      </c>
      <c r="AB2404" s="107">
        <v>733.02243403085697</v>
      </c>
      <c r="AC2404" s="107">
        <v>740.19821107764403</v>
      </c>
      <c r="AD2404" s="107">
        <v>757.599141570759</v>
      </c>
      <c r="AE2404" s="107">
        <v>778.36534796196304</v>
      </c>
      <c r="AF2404" s="107">
        <v>801.61116793719805</v>
      </c>
      <c r="AG2404" s="107">
        <v>818.45997150034896</v>
      </c>
      <c r="AH2404" s="107">
        <v>793.32546567999498</v>
      </c>
      <c r="AI2404" s="107">
        <v>769.84748791117704</v>
      </c>
      <c r="AJ2404" s="107">
        <v>755.12458763228301</v>
      </c>
      <c r="AK2404" s="107">
        <v>741.86640897279995</v>
      </c>
    </row>
    <row r="2405" spans="1:37" s="107" customFormat="1" hidden="1" x14ac:dyDescent="0.3">
      <c r="A2405" s="144" t="str">
        <f t="shared" si="54"/>
        <v>SDGbaseTRA_RurCUS_v6_3C_GVAahotl</v>
      </c>
      <c r="B2405" s="145" t="s">
        <v>220</v>
      </c>
      <c r="C2405" s="146" t="s">
        <v>298</v>
      </c>
      <c r="D2405" s="110" t="s">
        <v>3</v>
      </c>
      <c r="E2405" s="107" t="s">
        <v>69</v>
      </c>
      <c r="F2405" s="107">
        <v>37.6854993584083</v>
      </c>
      <c r="G2405" s="107">
        <v>35.945319710973699</v>
      </c>
      <c r="H2405" s="107">
        <v>38.1212868024326</v>
      </c>
      <c r="I2405" s="107">
        <v>37.409711192149402</v>
      </c>
      <c r="J2405" s="107">
        <v>38.812357631314399</v>
      </c>
      <c r="K2405" s="107">
        <v>40.3123541902809</v>
      </c>
      <c r="L2405" s="107">
        <v>41.882799993435498</v>
      </c>
      <c r="M2405" s="107">
        <v>43.556402520938299</v>
      </c>
      <c r="N2405" s="107">
        <v>45.237826791583799</v>
      </c>
      <c r="O2405" s="107">
        <v>48.166787222718497</v>
      </c>
      <c r="P2405" s="107">
        <v>50.295967516249299</v>
      </c>
      <c r="Q2405" s="107">
        <v>52.199069890628998</v>
      </c>
      <c r="R2405" s="107">
        <v>55.808251218277</v>
      </c>
      <c r="S2405" s="107">
        <v>57.940030606542301</v>
      </c>
      <c r="T2405" s="107">
        <v>60.180988002338999</v>
      </c>
      <c r="U2405" s="107">
        <v>62.6879002972601</v>
      </c>
      <c r="V2405" s="107">
        <v>65.135189291691205</v>
      </c>
      <c r="W2405" s="107">
        <v>67.830130876173001</v>
      </c>
      <c r="X2405" s="107">
        <v>70.757522413746798</v>
      </c>
      <c r="Y2405" s="107">
        <v>73.295128704986396</v>
      </c>
      <c r="Z2405" s="107">
        <v>75.831888462925505</v>
      </c>
      <c r="AA2405" s="107">
        <v>78.452664473116599</v>
      </c>
      <c r="AB2405" s="107">
        <v>81.783875408996593</v>
      </c>
      <c r="AC2405" s="107">
        <v>84.558561767</v>
      </c>
      <c r="AD2405" s="107">
        <v>87.267242629780995</v>
      </c>
      <c r="AE2405" s="107">
        <v>90.057609231646197</v>
      </c>
      <c r="AF2405" s="107">
        <v>93.116372175594407</v>
      </c>
      <c r="AG2405" s="107">
        <v>95.999336199973598</v>
      </c>
      <c r="AH2405" s="107">
        <v>96.402326727801693</v>
      </c>
      <c r="AI2405" s="107">
        <v>95.741528818206604</v>
      </c>
      <c r="AJ2405" s="107">
        <v>94.949919747189995</v>
      </c>
      <c r="AK2405" s="107">
        <v>93.990915864741595</v>
      </c>
    </row>
    <row r="2406" spans="1:37" s="107" customFormat="1" hidden="1" x14ac:dyDescent="0.3">
      <c r="A2406" s="144" t="str">
        <f t="shared" si="54"/>
        <v>SDGbaseTRA_RurCUS_v6_3C_GVAaltrp-p</v>
      </c>
      <c r="B2406" s="145" t="s">
        <v>220</v>
      </c>
      <c r="C2406" s="146" t="s">
        <v>298</v>
      </c>
      <c r="D2406" s="110" t="s">
        <v>3</v>
      </c>
      <c r="E2406" s="107" t="s">
        <v>70</v>
      </c>
      <c r="F2406" s="107">
        <v>60.675714154090002</v>
      </c>
      <c r="G2406" s="107">
        <v>57.257994805526799</v>
      </c>
      <c r="H2406" s="107">
        <v>57.297781647151901</v>
      </c>
      <c r="I2406" s="107">
        <v>57.884673723958798</v>
      </c>
      <c r="J2406" s="107">
        <v>59.058904521353803</v>
      </c>
      <c r="K2406" s="107">
        <v>60.362068074362497</v>
      </c>
      <c r="L2406" s="107">
        <v>61.777415227842603</v>
      </c>
      <c r="M2406" s="107">
        <v>63.662150136254802</v>
      </c>
      <c r="N2406" s="107">
        <v>66.031135739584599</v>
      </c>
      <c r="O2406" s="107">
        <v>69.595082331738396</v>
      </c>
      <c r="P2406" s="107">
        <v>72.790605478568096</v>
      </c>
      <c r="Q2406" s="107">
        <v>75.532840107079195</v>
      </c>
      <c r="R2406" s="107">
        <v>79.922264857138302</v>
      </c>
      <c r="S2406" s="107">
        <v>83.074825681707495</v>
      </c>
      <c r="T2406" s="107">
        <v>86.235536049312799</v>
      </c>
      <c r="U2406" s="107">
        <v>89.776837729533995</v>
      </c>
      <c r="V2406" s="107">
        <v>92.979425985031796</v>
      </c>
      <c r="W2406" s="107">
        <v>96.307506350666799</v>
      </c>
      <c r="X2406" s="107">
        <v>99.468210934155394</v>
      </c>
      <c r="Y2406" s="107">
        <v>102.064810927653</v>
      </c>
      <c r="Z2406" s="107">
        <v>104.297171960312</v>
      </c>
      <c r="AA2406" s="107">
        <v>106.575500054156</v>
      </c>
      <c r="AB2406" s="107">
        <v>109.63824464036</v>
      </c>
      <c r="AC2406" s="107">
        <v>112.219698293793</v>
      </c>
      <c r="AD2406" s="107">
        <v>114.889129885673</v>
      </c>
      <c r="AE2406" s="107">
        <v>117.700167645428</v>
      </c>
      <c r="AF2406" s="107">
        <v>120.652965859437</v>
      </c>
      <c r="AG2406" s="107">
        <v>122.79144315737901</v>
      </c>
      <c r="AH2406" s="107">
        <v>121.972177122053</v>
      </c>
      <c r="AI2406" s="107">
        <v>121.064089060293</v>
      </c>
      <c r="AJ2406" s="107">
        <v>121.057811190134</v>
      </c>
      <c r="AK2406" s="107">
        <v>120.15229673906001</v>
      </c>
    </row>
    <row r="2407" spans="1:37" s="107" customFormat="1" hidden="1" x14ac:dyDescent="0.3">
      <c r="A2407" s="144" t="str">
        <f t="shared" si="54"/>
        <v>SDGbaseTRA_RurCUS_v6_3C_GVAaltrp-f</v>
      </c>
      <c r="B2407" s="145" t="s">
        <v>220</v>
      </c>
      <c r="C2407" s="146" t="s">
        <v>298</v>
      </c>
      <c r="D2407" s="110" t="s">
        <v>3</v>
      </c>
      <c r="E2407" s="107" t="s">
        <v>71</v>
      </c>
      <c r="F2407" s="107">
        <v>247.42936538353601</v>
      </c>
      <c r="G2407" s="107">
        <v>219.034012327748</v>
      </c>
      <c r="H2407" s="107">
        <v>225.49903140801499</v>
      </c>
      <c r="I2407" s="107">
        <v>239.499440577196</v>
      </c>
      <c r="J2407" s="107">
        <v>243.90660629567199</v>
      </c>
      <c r="K2407" s="107">
        <v>246.95027715907801</v>
      </c>
      <c r="L2407" s="107">
        <v>250.22886763062399</v>
      </c>
      <c r="M2407" s="107">
        <v>255.46971279423201</v>
      </c>
      <c r="N2407" s="107">
        <v>267.74864625676503</v>
      </c>
      <c r="O2407" s="107">
        <v>276.355568700118</v>
      </c>
      <c r="P2407" s="107">
        <v>291.92121727991099</v>
      </c>
      <c r="Q2407" s="107">
        <v>308.92574696991801</v>
      </c>
      <c r="R2407" s="107">
        <v>314.34663113261797</v>
      </c>
      <c r="S2407" s="107">
        <v>321.68904732300598</v>
      </c>
      <c r="T2407" s="107">
        <v>333.99176843033001</v>
      </c>
      <c r="U2407" s="107">
        <v>351.54861250810899</v>
      </c>
      <c r="V2407" s="107">
        <v>365.515636959483</v>
      </c>
      <c r="W2407" s="107">
        <v>373.96520074799997</v>
      </c>
      <c r="X2407" s="107">
        <v>385.13198866460601</v>
      </c>
      <c r="Y2407" s="107">
        <v>403.68495488871798</v>
      </c>
      <c r="Z2407" s="107">
        <v>421.92113748829502</v>
      </c>
      <c r="AA2407" s="107">
        <v>435.41549686880097</v>
      </c>
      <c r="AB2407" s="107">
        <v>448.01776375074098</v>
      </c>
      <c r="AC2407" s="107">
        <v>463.32655402745502</v>
      </c>
      <c r="AD2407" s="107">
        <v>477.48543260511099</v>
      </c>
      <c r="AE2407" s="107">
        <v>492.56765214013802</v>
      </c>
      <c r="AF2407" s="107">
        <v>501.26985949227401</v>
      </c>
      <c r="AG2407" s="107">
        <v>507.95428817553602</v>
      </c>
      <c r="AH2407" s="107">
        <v>509.86226771996297</v>
      </c>
      <c r="AI2407" s="107">
        <v>510.633538805586</v>
      </c>
      <c r="AJ2407" s="107">
        <v>513.55007947042895</v>
      </c>
      <c r="AK2407" s="107">
        <v>514.80760611302105</v>
      </c>
    </row>
    <row r="2408" spans="1:37" s="107" customFormat="1" hidden="1" x14ac:dyDescent="0.3">
      <c r="A2408" s="144" t="str">
        <f t="shared" si="54"/>
        <v>SDGbaseTRA_RurCUS_v6_3C_GVAaotrp-p</v>
      </c>
      <c r="B2408" s="145" t="s">
        <v>220</v>
      </c>
      <c r="C2408" s="146" t="s">
        <v>298</v>
      </c>
      <c r="D2408" s="110" t="s">
        <v>3</v>
      </c>
      <c r="E2408" s="107" t="s">
        <v>72</v>
      </c>
      <c r="F2408" s="107">
        <v>8.1002002972724707</v>
      </c>
      <c r="G2408" s="107">
        <v>8.5937123577291405</v>
      </c>
      <c r="H2408" s="107">
        <v>9.0573590025872193</v>
      </c>
      <c r="I2408" s="107">
        <v>9.5030919561582898</v>
      </c>
      <c r="J2408" s="107">
        <v>9.8736003486260504</v>
      </c>
      <c r="K2408" s="107">
        <v>10.1090448587246</v>
      </c>
      <c r="L2408" s="107">
        <v>10.302897380256899</v>
      </c>
      <c r="M2408" s="107">
        <v>10.470465454585399</v>
      </c>
      <c r="N2408" s="107">
        <v>10.631528572871099</v>
      </c>
      <c r="O2408" s="107">
        <v>10.261489675988299</v>
      </c>
      <c r="P2408" s="107">
        <v>10.523030561609101</v>
      </c>
      <c r="Q2408" s="107">
        <v>10.8525751800807</v>
      </c>
      <c r="R2408" s="107">
        <v>11.511489413355401</v>
      </c>
      <c r="S2408" s="107">
        <v>11.8358314393383</v>
      </c>
      <c r="T2408" s="107">
        <v>12.1388171092999</v>
      </c>
      <c r="U2408" s="107">
        <v>12.444842271501001</v>
      </c>
      <c r="V2408" s="107">
        <v>12.770949203454199</v>
      </c>
      <c r="W2408" s="107">
        <v>13.0531776730797</v>
      </c>
      <c r="X2408" s="107">
        <v>13.189337976153899</v>
      </c>
      <c r="Y2408" s="107">
        <v>13.3068063293249</v>
      </c>
      <c r="Z2408" s="107">
        <v>13.408307101906001</v>
      </c>
      <c r="AA2408" s="107">
        <v>13.471055153266001</v>
      </c>
      <c r="AB2408" s="107">
        <v>13.4032867356248</v>
      </c>
      <c r="AC2408" s="107">
        <v>13.5158734152932</v>
      </c>
      <c r="AD2408" s="107">
        <v>13.812403531477299</v>
      </c>
      <c r="AE2408" s="107">
        <v>14.187065025884801</v>
      </c>
      <c r="AF2408" s="107">
        <v>14.5784753090687</v>
      </c>
      <c r="AG2408" s="107">
        <v>14.8782082962601</v>
      </c>
      <c r="AH2408" s="107">
        <v>14.716186466322499</v>
      </c>
      <c r="AI2408" s="107">
        <v>14.7828524939126</v>
      </c>
      <c r="AJ2408" s="107">
        <v>14.977224221005599</v>
      </c>
      <c r="AK2408" s="107">
        <v>15.141707873701799</v>
      </c>
    </row>
    <row r="2409" spans="1:37" s="107" customFormat="1" hidden="1" x14ac:dyDescent="0.3">
      <c r="A2409" s="144" t="str">
        <f t="shared" si="54"/>
        <v>SDGbaseTRA_RurCUS_v6_3C_GVAaotrp-f</v>
      </c>
      <c r="B2409" s="145" t="s">
        <v>220</v>
      </c>
      <c r="C2409" s="146" t="s">
        <v>298</v>
      </c>
      <c r="D2409" s="110" t="s">
        <v>3</v>
      </c>
      <c r="E2409" s="107" t="s">
        <v>73</v>
      </c>
      <c r="F2409" s="107">
        <v>7.2942674736109696</v>
      </c>
      <c r="G2409" s="107">
        <v>7.0206437391008301</v>
      </c>
      <c r="H2409" s="107">
        <v>7.34956759375138</v>
      </c>
      <c r="I2409" s="107">
        <v>7.7408932989419696</v>
      </c>
      <c r="J2409" s="107">
        <v>7.8269173600922297</v>
      </c>
      <c r="K2409" s="107">
        <v>7.9008655043977898</v>
      </c>
      <c r="L2409" s="107">
        <v>7.9975815465610696</v>
      </c>
      <c r="M2409" s="107">
        <v>8.1508275184263308</v>
      </c>
      <c r="N2409" s="107">
        <v>8.4463719271767594</v>
      </c>
      <c r="O2409" s="107">
        <v>8.4949993313869108</v>
      </c>
      <c r="P2409" s="107">
        <v>8.8574567418328307</v>
      </c>
      <c r="Q2409" s="107">
        <v>9.2758755545790095</v>
      </c>
      <c r="R2409" s="107">
        <v>9.5259996475769508</v>
      </c>
      <c r="S2409" s="107">
        <v>9.7326548397128896</v>
      </c>
      <c r="T2409" s="107">
        <v>10.042556833816899</v>
      </c>
      <c r="U2409" s="107">
        <v>10.4568981212284</v>
      </c>
      <c r="V2409" s="107">
        <v>10.8270562934079</v>
      </c>
      <c r="W2409" s="107">
        <v>11.0705531308879</v>
      </c>
      <c r="X2409" s="107">
        <v>11.273490311466899</v>
      </c>
      <c r="Y2409" s="107">
        <v>11.658695102861801</v>
      </c>
      <c r="Z2409" s="107">
        <v>12.048740602451099</v>
      </c>
      <c r="AA2409" s="107">
        <v>12.339179982027099</v>
      </c>
      <c r="AB2409" s="107">
        <v>12.537181880701899</v>
      </c>
      <c r="AC2409" s="107">
        <v>12.8419182818207</v>
      </c>
      <c r="AD2409" s="107">
        <v>13.1917498011882</v>
      </c>
      <c r="AE2409" s="107">
        <v>13.5680523228665</v>
      </c>
      <c r="AF2409" s="107">
        <v>13.802083883241499</v>
      </c>
      <c r="AG2409" s="107">
        <v>13.974744212607501</v>
      </c>
      <c r="AH2409" s="107">
        <v>13.8872469993054</v>
      </c>
      <c r="AI2409" s="107">
        <v>13.8572626776751</v>
      </c>
      <c r="AJ2409" s="107">
        <v>13.9150591191509</v>
      </c>
      <c r="AK2409" s="107">
        <v>13.953077595238801</v>
      </c>
    </row>
    <row r="2410" spans="1:37" s="107" customFormat="1" hidden="1" x14ac:dyDescent="0.3">
      <c r="A2410" s="144" t="str">
        <f t="shared" si="54"/>
        <v>SDGbaseTRA_RurCUS_v6_3C_GVAaprtr</v>
      </c>
      <c r="B2410" s="145" t="s">
        <v>220</v>
      </c>
      <c r="C2410" s="146" t="s">
        <v>298</v>
      </c>
      <c r="D2410" s="110" t="s">
        <v>3</v>
      </c>
      <c r="E2410" s="107" t="s">
        <v>74</v>
      </c>
      <c r="F2410" s="111">
        <v>5.0000000000001895E-10</v>
      </c>
      <c r="G2410" s="111">
        <v>4.7323707693549097E-10</v>
      </c>
      <c r="H2410" s="111">
        <v>4.8409336710338798E-10</v>
      </c>
      <c r="I2410" s="111">
        <v>4.7623350310088298E-10</v>
      </c>
      <c r="J2410" s="111">
        <v>4.7449011660440901E-10</v>
      </c>
      <c r="K2410" s="111">
        <v>4.8710117668038698E-10</v>
      </c>
      <c r="L2410" s="111">
        <v>5.0226160173314798E-10</v>
      </c>
      <c r="M2410" s="111">
        <v>5.1784874965659405E-10</v>
      </c>
      <c r="N2410" s="111">
        <v>5.3489071702167696E-10</v>
      </c>
      <c r="O2410" s="111">
        <v>5.30611076561412E-10</v>
      </c>
      <c r="P2410" s="111">
        <v>5.5217587486927897E-10</v>
      </c>
      <c r="Q2410" s="111">
        <v>5.77979434616807E-10</v>
      </c>
      <c r="R2410" s="111">
        <v>6.2724648996395401E-10</v>
      </c>
      <c r="S2410" s="111">
        <v>6.5511639745441298E-10</v>
      </c>
      <c r="T2410" s="111">
        <v>6.8247702068604599E-10</v>
      </c>
      <c r="U2410" s="111">
        <v>7.15387664047912E-10</v>
      </c>
      <c r="V2410" s="111">
        <v>7.4906929335256904E-10</v>
      </c>
      <c r="W2410" s="111">
        <v>7.70823772799795E-10</v>
      </c>
      <c r="X2410" s="111">
        <v>7.9556493409542605E-10</v>
      </c>
      <c r="Y2410" s="111">
        <v>8.1665247028588604E-10</v>
      </c>
      <c r="Z2410" s="111">
        <v>8.3222061890803403E-10</v>
      </c>
      <c r="AA2410" s="111">
        <v>8.4619124226496796E-10</v>
      </c>
      <c r="AB2410" s="111">
        <v>8.6187219528546199E-10</v>
      </c>
      <c r="AC2410" s="111">
        <v>8.8732638627240303E-10</v>
      </c>
      <c r="AD2410" s="111">
        <v>9.2512437630391805E-10</v>
      </c>
      <c r="AE2410" s="111">
        <v>9.7660956497473793E-10</v>
      </c>
      <c r="AF2410" s="111">
        <v>1.0350459766060101E-9</v>
      </c>
      <c r="AG2410" s="111">
        <v>1.0560488829994599E-9</v>
      </c>
      <c r="AH2410" s="111">
        <v>1.0179269976367201E-9</v>
      </c>
      <c r="AI2410" s="111">
        <v>9.7587700501182904E-10</v>
      </c>
      <c r="AJ2410" s="111">
        <v>9.3777928088000306E-10</v>
      </c>
      <c r="AK2410" s="111">
        <v>9.0342690552197404E-10</v>
      </c>
    </row>
    <row r="2411" spans="1:37" s="107" customFormat="1" hidden="1" x14ac:dyDescent="0.3">
      <c r="A2411" s="144" t="str">
        <f t="shared" si="54"/>
        <v>SDGbaseTRA_RurCUS_v6_3C_GVAatrps</v>
      </c>
      <c r="B2411" s="145" t="s">
        <v>220</v>
      </c>
      <c r="C2411" s="146" t="s">
        <v>298</v>
      </c>
      <c r="D2411" s="110" t="s">
        <v>3</v>
      </c>
      <c r="E2411" s="107" t="s">
        <v>75</v>
      </c>
      <c r="F2411" s="107">
        <v>54.941564078995697</v>
      </c>
      <c r="G2411" s="107">
        <v>50.356120304814802</v>
      </c>
      <c r="H2411" s="107">
        <v>51.4651815372805</v>
      </c>
      <c r="I2411" s="107">
        <v>51.793531137398901</v>
      </c>
      <c r="J2411" s="107">
        <v>52.6713269859696</v>
      </c>
      <c r="K2411" s="107">
        <v>53.928170996898203</v>
      </c>
      <c r="L2411" s="107">
        <v>55.2166230589024</v>
      </c>
      <c r="M2411" s="107">
        <v>56.1766499335913</v>
      </c>
      <c r="N2411" s="107">
        <v>57.199083144855997</v>
      </c>
      <c r="O2411" s="107">
        <v>58.515551978453701</v>
      </c>
      <c r="P2411" s="107">
        <v>59.754409149454602</v>
      </c>
      <c r="Q2411" s="107">
        <v>60.751518076209798</v>
      </c>
      <c r="R2411" s="107">
        <v>62.847674750219703</v>
      </c>
      <c r="S2411" s="107">
        <v>65.084815363578997</v>
      </c>
      <c r="T2411" s="107">
        <v>67.148356702622806</v>
      </c>
      <c r="U2411" s="107">
        <v>69.490800768630606</v>
      </c>
      <c r="V2411" s="107">
        <v>71.696484182472901</v>
      </c>
      <c r="W2411" s="107">
        <v>74.124666926236401</v>
      </c>
      <c r="X2411" s="107">
        <v>76.118077174962806</v>
      </c>
      <c r="Y2411" s="107">
        <v>78.038270038669694</v>
      </c>
      <c r="Z2411" s="107">
        <v>79.918456378180096</v>
      </c>
      <c r="AA2411" s="107">
        <v>81.762204028740598</v>
      </c>
      <c r="AB2411" s="107">
        <v>86.382556912309497</v>
      </c>
      <c r="AC2411" s="107">
        <v>90.768790617654204</v>
      </c>
      <c r="AD2411" s="107">
        <v>95.335173594594906</v>
      </c>
      <c r="AE2411" s="107">
        <v>99.874334637049898</v>
      </c>
      <c r="AF2411" s="107">
        <v>104.467531459176</v>
      </c>
      <c r="AG2411" s="107">
        <v>107.832280020122</v>
      </c>
      <c r="AH2411" s="107">
        <v>109.25107994984501</v>
      </c>
      <c r="AI2411" s="107">
        <v>110.27395233390899</v>
      </c>
      <c r="AJ2411" s="107">
        <v>111.289587906607</v>
      </c>
      <c r="AK2411" s="107">
        <v>112.114923224832</v>
      </c>
    </row>
    <row r="2412" spans="1:37" s="107" customFormat="1" hidden="1" x14ac:dyDescent="0.3">
      <c r="A2412" s="144" t="str">
        <f t="shared" si="54"/>
        <v>SDGbaseTRA_RurCUS_v6_3C_GVAacomm</v>
      </c>
      <c r="B2412" s="145" t="s">
        <v>220</v>
      </c>
      <c r="C2412" s="146" t="s">
        <v>298</v>
      </c>
      <c r="D2412" s="110" t="s">
        <v>3</v>
      </c>
      <c r="E2412" s="107" t="s">
        <v>76</v>
      </c>
      <c r="F2412" s="107">
        <v>84.052107429895301</v>
      </c>
      <c r="G2412" s="107">
        <v>70.154108456069693</v>
      </c>
      <c r="H2412" s="107">
        <v>75.236328832347795</v>
      </c>
      <c r="I2412" s="107">
        <v>77.513888654909394</v>
      </c>
      <c r="J2412" s="107">
        <v>80.544263485244997</v>
      </c>
      <c r="K2412" s="107">
        <v>83.432017127012202</v>
      </c>
      <c r="L2412" s="107">
        <v>86.279712262406605</v>
      </c>
      <c r="M2412" s="107">
        <v>89.472989122495207</v>
      </c>
      <c r="N2412" s="107">
        <v>92.521784838003299</v>
      </c>
      <c r="O2412" s="107">
        <v>96.067297427889798</v>
      </c>
      <c r="P2412" s="107">
        <v>99.697582964568198</v>
      </c>
      <c r="Q2412" s="107">
        <v>103.371828190001</v>
      </c>
      <c r="R2412" s="107">
        <v>108.548078822108</v>
      </c>
      <c r="S2412" s="107">
        <v>112.558638799821</v>
      </c>
      <c r="T2412" s="107">
        <v>116.72338438987801</v>
      </c>
      <c r="U2412" s="107">
        <v>121.30620057615501</v>
      </c>
      <c r="V2412" s="107">
        <v>126.274801805888</v>
      </c>
      <c r="W2412" s="107">
        <v>131.33342712817799</v>
      </c>
      <c r="X2412" s="107">
        <v>136.34326908692299</v>
      </c>
      <c r="Y2412" s="107">
        <v>140.919464972631</v>
      </c>
      <c r="Z2412" s="107">
        <v>145.45821419823801</v>
      </c>
      <c r="AA2412" s="107">
        <v>149.85278864283799</v>
      </c>
      <c r="AB2412" s="107">
        <v>152.998326526938</v>
      </c>
      <c r="AC2412" s="107">
        <v>157.104568278572</v>
      </c>
      <c r="AD2412" s="107">
        <v>162.456223994494</v>
      </c>
      <c r="AE2412" s="107">
        <v>168.246743474987</v>
      </c>
      <c r="AF2412" s="107">
        <v>174.53406343161001</v>
      </c>
      <c r="AG2412" s="107">
        <v>180.08587788642501</v>
      </c>
      <c r="AH2412" s="107">
        <v>180.44213611167601</v>
      </c>
      <c r="AI2412" s="107">
        <v>179.62771437525601</v>
      </c>
      <c r="AJ2412" s="107">
        <v>178.916081516123</v>
      </c>
      <c r="AK2412" s="107">
        <v>177.96250947412599</v>
      </c>
    </row>
    <row r="2413" spans="1:37" s="107" customFormat="1" hidden="1" x14ac:dyDescent="0.3">
      <c r="A2413" s="144" t="str">
        <f t="shared" si="54"/>
        <v>SDGbaseTRA_RurCUS_v6_3C_GVAafsrv</v>
      </c>
      <c r="B2413" s="145" t="s">
        <v>220</v>
      </c>
      <c r="C2413" s="146" t="s">
        <v>298</v>
      </c>
      <c r="D2413" s="110" t="s">
        <v>3</v>
      </c>
      <c r="E2413" s="107" t="s">
        <v>77</v>
      </c>
      <c r="F2413" s="107">
        <v>413.43609675688703</v>
      </c>
      <c r="G2413" s="107">
        <v>375.65780342126499</v>
      </c>
      <c r="H2413" s="107">
        <v>394.027031942245</v>
      </c>
      <c r="I2413" s="107">
        <v>394.78721914453399</v>
      </c>
      <c r="J2413" s="107">
        <v>406.55365243739902</v>
      </c>
      <c r="K2413" s="107">
        <v>419.94725838287798</v>
      </c>
      <c r="L2413" s="107">
        <v>434.842705448701</v>
      </c>
      <c r="M2413" s="107">
        <v>450.57372982024202</v>
      </c>
      <c r="N2413" s="107">
        <v>466.76980276086198</v>
      </c>
      <c r="O2413" s="107">
        <v>485.48030554257099</v>
      </c>
      <c r="P2413" s="107">
        <v>505.018126240806</v>
      </c>
      <c r="Q2413" s="107">
        <v>524.27665530300305</v>
      </c>
      <c r="R2413" s="107">
        <v>556.061945112486</v>
      </c>
      <c r="S2413" s="107">
        <v>577.92451390159295</v>
      </c>
      <c r="T2413" s="107">
        <v>600.59520002995805</v>
      </c>
      <c r="U2413" s="107">
        <v>626.32088178629897</v>
      </c>
      <c r="V2413" s="107">
        <v>652.01900202204399</v>
      </c>
      <c r="W2413" s="107">
        <v>679.52582005173304</v>
      </c>
      <c r="X2413" s="107">
        <v>708.18971009490394</v>
      </c>
      <c r="Y2413" s="107">
        <v>734.04692736123798</v>
      </c>
      <c r="Z2413" s="107">
        <v>760.21822078517698</v>
      </c>
      <c r="AA2413" s="107">
        <v>785.93628067236898</v>
      </c>
      <c r="AB2413" s="107">
        <v>814.90022052406403</v>
      </c>
      <c r="AC2413" s="107">
        <v>842.547160454135</v>
      </c>
      <c r="AD2413" s="107">
        <v>871.050527191318</v>
      </c>
      <c r="AE2413" s="107">
        <v>900.95026576214104</v>
      </c>
      <c r="AF2413" s="107">
        <v>933.55759921262995</v>
      </c>
      <c r="AG2413" s="107">
        <v>964.59982121722999</v>
      </c>
      <c r="AH2413" s="107">
        <v>963.53982236575996</v>
      </c>
      <c r="AI2413" s="107">
        <v>956.903730379173</v>
      </c>
      <c r="AJ2413" s="107">
        <v>950.52782190818095</v>
      </c>
      <c r="AK2413" s="107">
        <v>943.10177241476197</v>
      </c>
    </row>
    <row r="2414" spans="1:37" s="107" customFormat="1" hidden="1" x14ac:dyDescent="0.3">
      <c r="A2414" s="144" t="str">
        <f t="shared" si="54"/>
        <v>SDGbaseTRA_RurCUS_v6_3C_GVAabsrv</v>
      </c>
      <c r="B2414" s="145" t="s">
        <v>220</v>
      </c>
      <c r="C2414" s="146" t="s">
        <v>298</v>
      </c>
      <c r="D2414" s="110" t="s">
        <v>3</v>
      </c>
      <c r="E2414" s="107" t="s">
        <v>78</v>
      </c>
      <c r="F2414" s="107">
        <v>367.47747877216102</v>
      </c>
      <c r="G2414" s="107">
        <v>309.59547462993697</v>
      </c>
      <c r="H2414" s="107">
        <v>328.14574122740402</v>
      </c>
      <c r="I2414" s="107">
        <v>335.80835096867798</v>
      </c>
      <c r="J2414" s="107">
        <v>348.36340591266202</v>
      </c>
      <c r="K2414" s="107">
        <v>361.071991713854</v>
      </c>
      <c r="L2414" s="107">
        <v>373.90222820934201</v>
      </c>
      <c r="M2414" s="107">
        <v>387.34337948861702</v>
      </c>
      <c r="N2414" s="107">
        <v>400.70240574874902</v>
      </c>
      <c r="O2414" s="107">
        <v>415.11874838060902</v>
      </c>
      <c r="P2414" s="107">
        <v>431.18263659329898</v>
      </c>
      <c r="Q2414" s="107">
        <v>447.49276862570798</v>
      </c>
      <c r="R2414" s="107">
        <v>471.97613366481301</v>
      </c>
      <c r="S2414" s="107">
        <v>489.60565252001999</v>
      </c>
      <c r="T2414" s="107">
        <v>507.84126223887699</v>
      </c>
      <c r="U2414" s="107">
        <v>528.12387170711099</v>
      </c>
      <c r="V2414" s="107">
        <v>549.63046210440598</v>
      </c>
      <c r="W2414" s="107">
        <v>571.66813129187904</v>
      </c>
      <c r="X2414" s="107">
        <v>593.51059976339502</v>
      </c>
      <c r="Y2414" s="107">
        <v>613.40639860965598</v>
      </c>
      <c r="Z2414" s="107">
        <v>633.52259297768296</v>
      </c>
      <c r="AA2414" s="107">
        <v>652.80547736611402</v>
      </c>
      <c r="AB2414" s="107">
        <v>671.27684785174301</v>
      </c>
      <c r="AC2414" s="107">
        <v>690.31486542991195</v>
      </c>
      <c r="AD2414" s="107">
        <v>712.37945255024897</v>
      </c>
      <c r="AE2414" s="107">
        <v>736.41244698676803</v>
      </c>
      <c r="AF2414" s="107">
        <v>762.972480236872</v>
      </c>
      <c r="AG2414" s="107">
        <v>787.17567376266004</v>
      </c>
      <c r="AH2414" s="107">
        <v>789.73291344871802</v>
      </c>
      <c r="AI2414" s="107">
        <v>787.53974000719995</v>
      </c>
      <c r="AJ2414" s="107">
        <v>784.80148177131105</v>
      </c>
      <c r="AK2414" s="107">
        <v>780.89848894151396</v>
      </c>
    </row>
    <row r="2415" spans="1:37" s="107" customFormat="1" hidden="1" x14ac:dyDescent="0.3">
      <c r="A2415" s="144" t="str">
        <f t="shared" si="54"/>
        <v>SDGbaseTRA_RurCUS_v6_3C_GVAagsrv</v>
      </c>
      <c r="B2415" s="145" t="s">
        <v>220</v>
      </c>
      <c r="C2415" s="146" t="s">
        <v>298</v>
      </c>
      <c r="D2415" s="110" t="s">
        <v>3</v>
      </c>
      <c r="E2415" s="107" t="s">
        <v>79</v>
      </c>
      <c r="F2415" s="107">
        <v>789.43519992016695</v>
      </c>
      <c r="G2415" s="107">
        <v>748.86448104811802</v>
      </c>
      <c r="H2415" s="107">
        <v>774.45662586320702</v>
      </c>
      <c r="I2415" s="107">
        <v>868.70089337369404</v>
      </c>
      <c r="J2415" s="107">
        <v>881.11361464835102</v>
      </c>
      <c r="K2415" s="107">
        <v>900.28463406457604</v>
      </c>
      <c r="L2415" s="107">
        <v>922.98862824517903</v>
      </c>
      <c r="M2415" s="107">
        <v>947.30291662151706</v>
      </c>
      <c r="N2415" s="107">
        <v>971.078087457994</v>
      </c>
      <c r="O2415" s="107">
        <v>988.31300655156701</v>
      </c>
      <c r="P2415" s="107">
        <v>1013.67063871937</v>
      </c>
      <c r="Q2415" s="107">
        <v>1039.9048415685099</v>
      </c>
      <c r="R2415" s="107">
        <v>1072.00288595341</v>
      </c>
      <c r="S2415" s="107">
        <v>1101.86473132885</v>
      </c>
      <c r="T2415" s="107">
        <v>1131.4388084760201</v>
      </c>
      <c r="U2415" s="107">
        <v>1163.8257584780299</v>
      </c>
      <c r="V2415" s="107">
        <v>1197.44117292583</v>
      </c>
      <c r="W2415" s="107">
        <v>1230.4213191722499</v>
      </c>
      <c r="X2415" s="107">
        <v>1261.7982765269701</v>
      </c>
      <c r="Y2415" s="107">
        <v>1290.56103280553</v>
      </c>
      <c r="Z2415" s="107">
        <v>1319.9771281461501</v>
      </c>
      <c r="AA2415" s="107">
        <v>1349.7393599468901</v>
      </c>
      <c r="AB2415" s="107">
        <v>1377.3724839429301</v>
      </c>
      <c r="AC2415" s="107">
        <v>1408.51110155266</v>
      </c>
      <c r="AD2415" s="107">
        <v>1445.1071215151901</v>
      </c>
      <c r="AE2415" s="107">
        <v>1483.86824159921</v>
      </c>
      <c r="AF2415" s="107">
        <v>1524.75796975757</v>
      </c>
      <c r="AG2415" s="107">
        <v>1559.9782541592001</v>
      </c>
      <c r="AH2415" s="107">
        <v>1559.8104022078901</v>
      </c>
      <c r="AI2415" s="107">
        <v>1565.4338814103801</v>
      </c>
      <c r="AJ2415" s="107">
        <v>1581.0948253639599</v>
      </c>
      <c r="AK2415" s="107">
        <v>1600.15067736025</v>
      </c>
    </row>
    <row r="2416" spans="1:37" s="107" customFormat="1" hidden="1" x14ac:dyDescent="0.3">
      <c r="A2416" s="144" t="str">
        <f t="shared" si="54"/>
        <v>SDGbaseTRA_RurCUS_v6_3C_GVAaosrv</v>
      </c>
      <c r="B2416" s="145" t="s">
        <v>220</v>
      </c>
      <c r="C2416" s="146" t="s">
        <v>298</v>
      </c>
      <c r="D2416" s="110" t="s">
        <v>3</v>
      </c>
      <c r="E2416" s="107" t="s">
        <v>80</v>
      </c>
      <c r="F2416" s="107">
        <v>475.07820917543302</v>
      </c>
      <c r="G2416" s="107">
        <v>490.31258912171501</v>
      </c>
      <c r="H2416" s="107">
        <v>501.24261835201401</v>
      </c>
      <c r="I2416" s="107">
        <v>498.30465357784402</v>
      </c>
      <c r="J2416" s="107">
        <v>510.50253162867602</v>
      </c>
      <c r="K2416" s="107">
        <v>524.15958965510902</v>
      </c>
      <c r="L2416" s="107">
        <v>539.49018107907204</v>
      </c>
      <c r="M2416" s="107">
        <v>556.89343332246403</v>
      </c>
      <c r="N2416" s="107">
        <v>575.54631180451497</v>
      </c>
      <c r="O2416" s="107">
        <v>596.79722544249796</v>
      </c>
      <c r="P2416" s="107">
        <v>619.87027522553205</v>
      </c>
      <c r="Q2416" s="107">
        <v>643.13416484344998</v>
      </c>
      <c r="R2416" s="107">
        <v>678.42177580246801</v>
      </c>
      <c r="S2416" s="107">
        <v>703.76277984415901</v>
      </c>
      <c r="T2416" s="107">
        <v>730.18448818171305</v>
      </c>
      <c r="U2416" s="107">
        <v>759.78927272636099</v>
      </c>
      <c r="V2416" s="107">
        <v>790.53478052400499</v>
      </c>
      <c r="W2416" s="107">
        <v>822.48552365395904</v>
      </c>
      <c r="X2416" s="107">
        <v>854.77751677853598</v>
      </c>
      <c r="Y2416" s="107">
        <v>884.52600052952801</v>
      </c>
      <c r="Z2416" s="107">
        <v>914.28812663167605</v>
      </c>
      <c r="AA2416" s="107">
        <v>942.95846238670299</v>
      </c>
      <c r="AB2416" s="107">
        <v>971.31777879232902</v>
      </c>
      <c r="AC2416" s="107">
        <v>999.92414861363102</v>
      </c>
      <c r="AD2416" s="107">
        <v>1030.98489898549</v>
      </c>
      <c r="AE2416" s="107">
        <v>1064.2920944098</v>
      </c>
      <c r="AF2416" s="107">
        <v>1100.6929134806301</v>
      </c>
      <c r="AG2416" s="107">
        <v>1134.7116592314901</v>
      </c>
      <c r="AH2416" s="107">
        <v>1137.69543973651</v>
      </c>
      <c r="AI2416" s="107">
        <v>1133.9492648770199</v>
      </c>
      <c r="AJ2416" s="107">
        <v>1128.5462757493499</v>
      </c>
      <c r="AK2416" s="107">
        <v>1120.9294657340899</v>
      </c>
    </row>
    <row r="2417" spans="1:37" s="107" customFormat="1" hidden="1" x14ac:dyDescent="0.3">
      <c r="A2417" s="144" t="str">
        <f t="shared" si="54"/>
        <v>SDGbaseTRA_RurCUS_v6_3C_GVAtotal</v>
      </c>
      <c r="B2417" s="145" t="s">
        <v>220</v>
      </c>
      <c r="C2417" s="146" t="s">
        <v>298</v>
      </c>
      <c r="D2417" s="110" t="s">
        <v>3</v>
      </c>
      <c r="E2417" s="107" t="s">
        <v>1</v>
      </c>
      <c r="F2417" s="107">
        <v>4444.8669705644197</v>
      </c>
      <c r="G2417" s="107">
        <v>4194.6797798524703</v>
      </c>
      <c r="H2417" s="107">
        <v>4327.2617063780999</v>
      </c>
      <c r="I2417" s="107">
        <v>4501.8105205226502</v>
      </c>
      <c r="J2417" s="107">
        <v>4594.22691117877</v>
      </c>
      <c r="K2417" s="107">
        <v>4705.2391703643798</v>
      </c>
      <c r="L2417" s="107">
        <v>4830.2189167135102</v>
      </c>
      <c r="M2417" s="107">
        <v>4959.5201344494499</v>
      </c>
      <c r="N2417" s="107">
        <v>5098.5694128915602</v>
      </c>
      <c r="O2417" s="107">
        <v>5250.855929239</v>
      </c>
      <c r="P2417" s="107">
        <v>5419.6050545613798</v>
      </c>
      <c r="Q2417" s="107">
        <v>5588.5010788587197</v>
      </c>
      <c r="R2417" s="107">
        <v>5781.3841917530399</v>
      </c>
      <c r="S2417" s="107">
        <v>5971.8276312947701</v>
      </c>
      <c r="T2417" s="107">
        <v>6168.4000639038304</v>
      </c>
      <c r="U2417" s="107">
        <v>6390.1316492715896</v>
      </c>
      <c r="V2417" s="107">
        <v>6606.0618379483403</v>
      </c>
      <c r="W2417" s="107">
        <v>6826.7717162973604</v>
      </c>
      <c r="X2417" s="107">
        <v>7054.4979268839998</v>
      </c>
      <c r="Y2417" s="107">
        <v>7272.9949880741196</v>
      </c>
      <c r="Z2417" s="107">
        <v>7501.9351945007702</v>
      </c>
      <c r="AA2417" s="107">
        <v>7725.4593734162199</v>
      </c>
      <c r="AB2417" s="107">
        <v>7976.8514928413797</v>
      </c>
      <c r="AC2417" s="107">
        <v>8208.4883682785603</v>
      </c>
      <c r="AD2417" s="107">
        <v>8440.0565589051494</v>
      </c>
      <c r="AE2417" s="107">
        <v>8678.8277256994406</v>
      </c>
      <c r="AF2417" s="107">
        <v>8926.4715719668202</v>
      </c>
      <c r="AG2417" s="107">
        <v>9165.1197272392492</v>
      </c>
      <c r="AH2417" s="107">
        <v>9201.9168530295392</v>
      </c>
      <c r="AI2417" s="107">
        <v>9219.8120914176507</v>
      </c>
      <c r="AJ2417" s="107">
        <v>9240.2956046007403</v>
      </c>
      <c r="AK2417" s="107">
        <v>9247.1341880058008</v>
      </c>
    </row>
    <row r="2418" spans="1:37" s="107" customFormat="1" hidden="1" x14ac:dyDescent="0.3">
      <c r="A2418" s="144" t="str">
        <f t="shared" si="54"/>
        <v>SDGbaseTRA_RurCUS_v6_3GOVSHRXtotal</v>
      </c>
      <c r="B2418" s="145" t="s">
        <v>220</v>
      </c>
      <c r="C2418" s="146" t="s">
        <v>298</v>
      </c>
      <c r="D2418" s="110" t="s">
        <v>191</v>
      </c>
      <c r="E2418" s="107" t="s">
        <v>1</v>
      </c>
      <c r="F2418" s="107">
        <v>0.21230066660829899</v>
      </c>
      <c r="G2418" s="107">
        <v>0.212300713346463</v>
      </c>
      <c r="H2418" s="107">
        <v>0.212300593039078</v>
      </c>
      <c r="I2418" s="107">
        <v>0.22948545991005001</v>
      </c>
      <c r="J2418" s="107">
        <v>0.22840331660423399</v>
      </c>
      <c r="K2418" s="107">
        <v>0.22775327682378499</v>
      </c>
      <c r="L2418" s="107">
        <v>0.227129999965832</v>
      </c>
      <c r="M2418" s="107">
        <v>0.22662302390615</v>
      </c>
      <c r="N2418" s="107">
        <v>0.22570934974793999</v>
      </c>
      <c r="O2418" s="107">
        <v>0.223081321813588</v>
      </c>
      <c r="P2418" s="107">
        <v>0.22140516387517301</v>
      </c>
      <c r="Q2418" s="107">
        <v>0.22001295014302999</v>
      </c>
      <c r="R2418" s="107">
        <v>0.21832439838352199</v>
      </c>
      <c r="S2418" s="107">
        <v>0.21688815494050201</v>
      </c>
      <c r="T2418" s="107">
        <v>0.21531414362281301</v>
      </c>
      <c r="U2418" s="107">
        <v>0.21338558717042</v>
      </c>
      <c r="V2418" s="107">
        <v>0.21192766920187001</v>
      </c>
      <c r="W2418" s="107">
        <v>0.21032619700124</v>
      </c>
      <c r="X2418" s="107">
        <v>0.208476580803342</v>
      </c>
      <c r="Y2418" s="107">
        <v>0.20678760904046001</v>
      </c>
      <c r="Z2418" s="107">
        <v>0.20500232401719201</v>
      </c>
      <c r="AA2418" s="107">
        <v>0.20350189424884599</v>
      </c>
      <c r="AB2418" s="107">
        <v>0.20123317217645401</v>
      </c>
      <c r="AC2418" s="107">
        <v>0.20000087620314699</v>
      </c>
      <c r="AD2418" s="107">
        <v>0.199366082774317</v>
      </c>
      <c r="AE2418" s="107">
        <v>0.19882499059925701</v>
      </c>
      <c r="AF2418" s="107">
        <v>0.19830140438503599</v>
      </c>
      <c r="AG2418" s="107">
        <v>0.19747118116002499</v>
      </c>
      <c r="AH2418" s="107">
        <v>0.19807799252848601</v>
      </c>
      <c r="AI2418" s="107">
        <v>0.19968776281780501</v>
      </c>
      <c r="AJ2418" s="107">
        <v>0.20214348376017799</v>
      </c>
      <c r="AK2418" s="107">
        <v>0.20524531007951899</v>
      </c>
    </row>
    <row r="2419" spans="1:37" s="107" customFormat="1" hidden="1" x14ac:dyDescent="0.3">
      <c r="A2419" s="144" t="str">
        <f t="shared" si="54"/>
        <v>SDGbaseTRA_RurCUS_v6_3INVSHRXtotal</v>
      </c>
      <c r="B2419" s="145" t="s">
        <v>220</v>
      </c>
      <c r="C2419" s="146" t="s">
        <v>298</v>
      </c>
      <c r="D2419" s="110" t="s">
        <v>189</v>
      </c>
      <c r="E2419" s="107" t="s">
        <v>1</v>
      </c>
      <c r="F2419" s="107">
        <v>0.18000953521871799</v>
      </c>
      <c r="G2419" s="107">
        <v>0.18000951608096999</v>
      </c>
      <c r="H2419" s="107">
        <v>0.18000947353926899</v>
      </c>
      <c r="I2419" s="107">
        <v>0.19004749578874899</v>
      </c>
      <c r="J2419" s="107">
        <v>0.18861119154728301</v>
      </c>
      <c r="K2419" s="107">
        <v>0.187521312384682</v>
      </c>
      <c r="L2419" s="107">
        <v>0.18671188546131601</v>
      </c>
      <c r="M2419" s="107">
        <v>0.18600414633554399</v>
      </c>
      <c r="N2419" s="107">
        <v>0.18546561546676399</v>
      </c>
      <c r="O2419" s="107">
        <v>0.185289054852804</v>
      </c>
      <c r="P2419" s="107">
        <v>0.18491198709774301</v>
      </c>
      <c r="Q2419" s="107">
        <v>0.1844652933192</v>
      </c>
      <c r="R2419" s="107">
        <v>0.17146763689028</v>
      </c>
      <c r="S2419" s="107">
        <v>0.17215471365707299</v>
      </c>
      <c r="T2419" s="107">
        <v>0.172727136126196</v>
      </c>
      <c r="U2419" s="107">
        <v>0.173265312424002</v>
      </c>
      <c r="V2419" s="107">
        <v>0.17363897219658</v>
      </c>
      <c r="W2419" s="107">
        <v>0.17403598138608201</v>
      </c>
      <c r="X2419" s="107">
        <v>0.17449182878719099</v>
      </c>
      <c r="Y2419" s="107">
        <v>0.174813858184307</v>
      </c>
      <c r="Z2419" s="107">
        <v>0.17519592870596301</v>
      </c>
      <c r="AA2419" s="107">
        <v>0.175524032588187</v>
      </c>
      <c r="AB2419" s="107">
        <v>0.175881181700765</v>
      </c>
      <c r="AC2419" s="107">
        <v>0.176132964381394</v>
      </c>
      <c r="AD2419" s="107">
        <v>0.17632813784894699</v>
      </c>
      <c r="AE2419" s="107">
        <v>0.176524470357006</v>
      </c>
      <c r="AF2419" s="107">
        <v>0.176695985356669</v>
      </c>
      <c r="AG2419" s="107">
        <v>0.17698120955371999</v>
      </c>
      <c r="AH2419" s="107">
        <v>0.176988223286388</v>
      </c>
      <c r="AI2419" s="107">
        <v>0.176678685977675</v>
      </c>
      <c r="AJ2419" s="107">
        <v>0.17620645322400499</v>
      </c>
      <c r="AK2419" s="107">
        <v>0.17558902553724601</v>
      </c>
    </row>
    <row r="2420" spans="1:37" s="107" customFormat="1" hidden="1" x14ac:dyDescent="0.3">
      <c r="A2420" s="144" t="str">
        <f t="shared" si="54"/>
        <v>SDGbaseTRA_RurCUS_v6_3C_QFSlabtotal</v>
      </c>
      <c r="B2420" s="145" t="s">
        <v>220</v>
      </c>
      <c r="C2420" s="146" t="s">
        <v>298</v>
      </c>
      <c r="D2420" s="110" t="s">
        <v>206</v>
      </c>
      <c r="E2420" s="107" t="s">
        <v>1</v>
      </c>
      <c r="F2420" s="107">
        <v>16418.578699979</v>
      </c>
      <c r="G2420" s="107">
        <v>15182.8391171371</v>
      </c>
      <c r="H2420" s="107">
        <v>15745.416072186599</v>
      </c>
      <c r="I2420" s="107">
        <v>16352.2924979855</v>
      </c>
      <c r="J2420" s="107">
        <v>16872.362341981599</v>
      </c>
      <c r="K2420" s="107">
        <v>17361.4170682353</v>
      </c>
      <c r="L2420" s="107">
        <v>17850.059456557901</v>
      </c>
      <c r="M2420" s="107">
        <v>18348.846185428902</v>
      </c>
      <c r="N2420" s="107">
        <v>18861.958860736901</v>
      </c>
      <c r="O2420" s="107">
        <v>19370.477181774499</v>
      </c>
      <c r="P2420" s="107">
        <v>19924.237936379399</v>
      </c>
      <c r="Q2420" s="107">
        <v>20502.9813787563</v>
      </c>
      <c r="R2420" s="107">
        <v>21113.002505781002</v>
      </c>
      <c r="S2420" s="107">
        <v>21756.973102928001</v>
      </c>
      <c r="T2420" s="107">
        <v>22429.104779781199</v>
      </c>
      <c r="U2420" s="107">
        <v>23149.8436177968</v>
      </c>
      <c r="V2420" s="107">
        <v>23906.272150657001</v>
      </c>
      <c r="W2420" s="107">
        <v>24685.8332820957</v>
      </c>
      <c r="X2420" s="107">
        <v>25481.884100484</v>
      </c>
      <c r="Y2420" s="107">
        <v>26263.628012281199</v>
      </c>
      <c r="Z2420" s="107">
        <v>27032.580706589601</v>
      </c>
      <c r="AA2420" s="107">
        <v>27791.623310946001</v>
      </c>
      <c r="AB2420" s="107">
        <v>28566.6207535137</v>
      </c>
      <c r="AC2420" s="107">
        <v>29355.6042709305</v>
      </c>
      <c r="AD2420" s="107">
        <v>30178.961622939802</v>
      </c>
      <c r="AE2420" s="107">
        <v>31043.659910356098</v>
      </c>
      <c r="AF2420" s="107">
        <v>31954.4714848968</v>
      </c>
      <c r="AG2420" s="107">
        <v>32858.111902505203</v>
      </c>
      <c r="AH2420" s="107">
        <v>33453.129219223403</v>
      </c>
      <c r="AI2420" s="107">
        <v>33811.465067239697</v>
      </c>
      <c r="AJ2420" s="107">
        <v>34032.769019146399</v>
      </c>
      <c r="AK2420" s="107">
        <v>34153.912404587201</v>
      </c>
    </row>
    <row r="2421" spans="1:37" s="107" customFormat="1" hidden="1" x14ac:dyDescent="0.3">
      <c r="A2421" s="144" t="str">
        <f t="shared" si="54"/>
        <v>SDGbaseTRA_RurCUS_v6_3C_PubDeftotal</v>
      </c>
      <c r="B2421" s="145" t="s">
        <v>220</v>
      </c>
      <c r="C2421" s="146" t="s">
        <v>298</v>
      </c>
      <c r="D2421" s="110" t="s">
        <v>99</v>
      </c>
      <c r="E2421" s="107" t="s">
        <v>1</v>
      </c>
      <c r="F2421" s="107">
        <v>-2.69193962733548E-3</v>
      </c>
      <c r="G2421" s="107">
        <v>-2.91961162141623E-3</v>
      </c>
      <c r="H2421" s="107">
        <v>-2.8976876097679002E-3</v>
      </c>
      <c r="I2421" s="107">
        <v>1.97614021173276E-2</v>
      </c>
      <c r="J2421" s="107">
        <v>1.6727828240286301E-2</v>
      </c>
      <c r="K2421" s="107">
        <v>1.46189158592595E-2</v>
      </c>
      <c r="L2421" s="107">
        <v>1.2997519853310701E-2</v>
      </c>
      <c r="M2421" s="107">
        <v>1.1624191901328899E-2</v>
      </c>
      <c r="N2421" s="107">
        <v>1.03229902363029E-2</v>
      </c>
      <c r="O2421" s="107">
        <v>8.9418154551560505E-3</v>
      </c>
      <c r="P2421" s="107">
        <v>7.6393568652354596E-3</v>
      </c>
      <c r="Q2421" s="107">
        <v>6.3356092771036099E-3</v>
      </c>
      <c r="R2421" s="107">
        <v>-1.3964208673294599E-2</v>
      </c>
      <c r="S2421" s="107">
        <v>-1.3507314880007301E-2</v>
      </c>
      <c r="T2421" s="107">
        <v>-1.3418207584042E-2</v>
      </c>
      <c r="U2421" s="107">
        <v>-1.34671455684469E-2</v>
      </c>
      <c r="V2421" s="107">
        <v>-1.3523033947806899E-2</v>
      </c>
      <c r="W2421" s="107">
        <v>-1.3638881147395801E-2</v>
      </c>
      <c r="X2421" s="107">
        <v>-1.3844609721900301E-2</v>
      </c>
      <c r="Y2421" s="107">
        <v>-1.4316296570075699E-2</v>
      </c>
      <c r="Z2421" s="107">
        <v>-1.47178221319467E-2</v>
      </c>
      <c r="AA2421" s="107">
        <v>-1.51083938506334E-2</v>
      </c>
      <c r="AB2421" s="107">
        <v>-1.57905076123184E-2</v>
      </c>
      <c r="AC2421" s="107">
        <v>-1.59004146420995E-2</v>
      </c>
      <c r="AD2421" s="107">
        <v>-1.5699176233663799E-2</v>
      </c>
      <c r="AE2421" s="107">
        <v>-1.5385815390824601E-2</v>
      </c>
      <c r="AF2421" s="107">
        <v>-1.5089438902174001E-2</v>
      </c>
      <c r="AG2421" s="107">
        <v>-1.47364730376741E-2</v>
      </c>
      <c r="AH2421" s="107">
        <v>-1.42840482740383E-2</v>
      </c>
      <c r="AI2421" s="107">
        <v>-1.40280202616456E-2</v>
      </c>
      <c r="AJ2421" s="107">
        <v>-1.36853839852423E-2</v>
      </c>
      <c r="AK2421" s="107">
        <v>-1.33446050975491E-2</v>
      </c>
    </row>
    <row r="2422" spans="1:37" s="107" customFormat="1" hidden="1" x14ac:dyDescent="0.3">
      <c r="A2422" s="144" t="str">
        <f t="shared" si="54"/>
        <v>SDGbaseTRA_RurCUS_v6_3YIXent-n</v>
      </c>
      <c r="B2422" s="145" t="s">
        <v>220</v>
      </c>
      <c r="C2422" s="146" t="s">
        <v>298</v>
      </c>
      <c r="D2422" s="110" t="s">
        <v>95</v>
      </c>
      <c r="E2422" s="107" t="s">
        <v>82</v>
      </c>
      <c r="F2422" s="107">
        <v>1681.67535303255</v>
      </c>
      <c r="G2422" s="107">
        <v>1548.8683023082899</v>
      </c>
      <c r="H2422" s="107">
        <v>1605.7594323103599</v>
      </c>
      <c r="I2422" s="107">
        <v>1628.88752560077</v>
      </c>
      <c r="J2422" s="107">
        <v>1666.1071987565299</v>
      </c>
      <c r="K2422" s="107">
        <v>1706.3449479076701</v>
      </c>
      <c r="L2422" s="107">
        <v>1748.9202126658799</v>
      </c>
      <c r="M2422" s="107">
        <v>1793.00877386604</v>
      </c>
      <c r="N2422" s="107">
        <v>1843.68480362742</v>
      </c>
      <c r="O2422" s="107">
        <v>1906.70508065375</v>
      </c>
      <c r="P2422" s="107">
        <v>1968.37961599495</v>
      </c>
      <c r="Q2422" s="107">
        <v>2028.77158216873</v>
      </c>
      <c r="R2422" s="107">
        <v>2112.78422226676</v>
      </c>
      <c r="S2422" s="107">
        <v>2178.9784803759599</v>
      </c>
      <c r="T2422" s="107">
        <v>2248.3842641424098</v>
      </c>
      <c r="U2422" s="107">
        <v>2327.1434091861602</v>
      </c>
      <c r="V2422" s="107">
        <v>2403.9677611047</v>
      </c>
      <c r="W2422" s="107">
        <v>2482.9909569065599</v>
      </c>
      <c r="X2422" s="107">
        <v>2565.3380593985098</v>
      </c>
      <c r="Y2422" s="107">
        <v>2647.9264444168598</v>
      </c>
      <c r="Z2422" s="107">
        <v>2739.4590043346302</v>
      </c>
      <c r="AA2422" s="107">
        <v>2827.1836591418801</v>
      </c>
      <c r="AB2422" s="107">
        <v>2932.4302362646799</v>
      </c>
      <c r="AC2422" s="107">
        <v>3017.70786664365</v>
      </c>
      <c r="AD2422" s="107">
        <v>3093.22849220953</v>
      </c>
      <c r="AE2422" s="107">
        <v>3168.4757654718201</v>
      </c>
      <c r="AF2422" s="107">
        <v>3244.4234674593099</v>
      </c>
      <c r="AG2422" s="107">
        <v>3310.2215145190598</v>
      </c>
      <c r="AH2422" s="107">
        <v>3332.4040382497901</v>
      </c>
      <c r="AI2422" s="107">
        <v>3339.6111951950102</v>
      </c>
      <c r="AJ2422" s="107">
        <v>3335.4791621230802</v>
      </c>
      <c r="AK2422" s="107">
        <v>3322.2203888088502</v>
      </c>
    </row>
    <row r="2423" spans="1:37" s="107" customFormat="1" hidden="1" x14ac:dyDescent="0.3">
      <c r="A2423" s="144" t="str">
        <f t="shared" si="54"/>
        <v>SDGbaseTRA_RurCUS_v6_3YIXent-e</v>
      </c>
      <c r="B2423" s="145" t="s">
        <v>220</v>
      </c>
      <c r="C2423" s="146" t="s">
        <v>298</v>
      </c>
      <c r="D2423" s="110" t="s">
        <v>95</v>
      </c>
      <c r="E2423" s="107" t="s">
        <v>83</v>
      </c>
      <c r="F2423" s="107">
        <v>67.674501211460495</v>
      </c>
      <c r="G2423" s="107">
        <v>74.718443581212796</v>
      </c>
      <c r="H2423" s="107">
        <v>62.139529693624198</v>
      </c>
      <c r="I2423" s="107">
        <v>63.0814281330493</v>
      </c>
      <c r="J2423" s="107">
        <v>67.246729310399502</v>
      </c>
      <c r="K2423" s="107">
        <v>71.758243439641802</v>
      </c>
      <c r="L2423" s="107">
        <v>76.224995332008106</v>
      </c>
      <c r="M2423" s="107">
        <v>76.364306281657306</v>
      </c>
      <c r="N2423" s="107">
        <v>74.837218326615897</v>
      </c>
      <c r="O2423" s="107">
        <v>74.180061083745699</v>
      </c>
      <c r="P2423" s="107">
        <v>76.760459098858902</v>
      </c>
      <c r="Q2423" s="107">
        <v>81.521066895140706</v>
      </c>
      <c r="R2423" s="107">
        <v>90.1314137775869</v>
      </c>
      <c r="S2423" s="107">
        <v>95.301047003051494</v>
      </c>
      <c r="T2423" s="107">
        <v>101.14398726458499</v>
      </c>
      <c r="U2423" s="107">
        <v>106.84034410178501</v>
      </c>
      <c r="V2423" s="107">
        <v>107.695202384501</v>
      </c>
      <c r="W2423" s="107">
        <v>112.00182311944501</v>
      </c>
      <c r="X2423" s="107">
        <v>121.322338940631</v>
      </c>
      <c r="Y2423" s="107">
        <v>131.077680544759</v>
      </c>
      <c r="Z2423" s="107">
        <v>141.210391131043</v>
      </c>
      <c r="AA2423" s="107">
        <v>150.72051721195999</v>
      </c>
      <c r="AB2423" s="107">
        <v>160.24450719433099</v>
      </c>
      <c r="AC2423" s="107">
        <v>172.330872995231</v>
      </c>
      <c r="AD2423" s="107">
        <v>184.585096797353</v>
      </c>
      <c r="AE2423" s="107">
        <v>196.44111285151101</v>
      </c>
      <c r="AF2423" s="107">
        <v>208.421414342698</v>
      </c>
      <c r="AG2423" s="107">
        <v>248.868420770667</v>
      </c>
      <c r="AH2423" s="107">
        <v>284.17302830969402</v>
      </c>
      <c r="AI2423" s="107">
        <v>329.66034792948301</v>
      </c>
      <c r="AJ2423" s="107">
        <v>375.404687830407</v>
      </c>
      <c r="AK2423" s="107">
        <v>417.46029069468602</v>
      </c>
    </row>
    <row r="2424" spans="1:37" s="107" customFormat="1" hidden="1" x14ac:dyDescent="0.3">
      <c r="A2424" s="144" t="str">
        <f t="shared" si="54"/>
        <v>SDGbaseTRA_RurCUS_v6_3YIXhhd-0</v>
      </c>
      <c r="B2424" s="145" t="s">
        <v>220</v>
      </c>
      <c r="C2424" s="146" t="s">
        <v>298</v>
      </c>
      <c r="D2424" s="110" t="s">
        <v>95</v>
      </c>
      <c r="E2424" s="107" t="s">
        <v>84</v>
      </c>
      <c r="F2424" s="107">
        <v>80.825437201427704</v>
      </c>
      <c r="G2424" s="107">
        <v>80.204003199548893</v>
      </c>
      <c r="H2424" s="107">
        <v>78.556643840957904</v>
      </c>
      <c r="I2424" s="107">
        <v>81.579757106953295</v>
      </c>
      <c r="J2424" s="107">
        <v>83.497328674342199</v>
      </c>
      <c r="K2424" s="107">
        <v>85.434492142584205</v>
      </c>
      <c r="L2424" s="107">
        <v>87.703023565609101</v>
      </c>
      <c r="M2424" s="107">
        <v>90.197400966679496</v>
      </c>
      <c r="N2424" s="107">
        <v>92.804929455433097</v>
      </c>
      <c r="O2424" s="107">
        <v>95.691221354254495</v>
      </c>
      <c r="P2424" s="107">
        <v>98.892217380717995</v>
      </c>
      <c r="Q2424" s="107">
        <v>102.185193483197</v>
      </c>
      <c r="R2424" s="107">
        <v>105.60122430474399</v>
      </c>
      <c r="S2424" s="107">
        <v>109.43424860320501</v>
      </c>
      <c r="T2424" s="107">
        <v>113.35875660181701</v>
      </c>
      <c r="U2424" s="107">
        <v>117.613847333561</v>
      </c>
      <c r="V2424" s="107">
        <v>122.20808123634301</v>
      </c>
      <c r="W2424" s="107">
        <v>126.746646293099</v>
      </c>
      <c r="X2424" s="107">
        <v>131.40350683627099</v>
      </c>
      <c r="Y2424" s="107">
        <v>136.114469524632</v>
      </c>
      <c r="Z2424" s="107">
        <v>140.686411723942</v>
      </c>
      <c r="AA2424" s="107">
        <v>145.42050819509601</v>
      </c>
      <c r="AB2424" s="107">
        <v>150.40998270452201</v>
      </c>
      <c r="AC2424" s="107">
        <v>155.67479321078</v>
      </c>
      <c r="AD2424" s="107">
        <v>160.84462964742301</v>
      </c>
      <c r="AE2424" s="107">
        <v>166.16665991277301</v>
      </c>
      <c r="AF2424" s="107">
        <v>171.72206784808799</v>
      </c>
      <c r="AG2424" s="107">
        <v>177.16995450557599</v>
      </c>
      <c r="AH2424" s="107">
        <v>180.810632428899</v>
      </c>
      <c r="AI2424" s="107">
        <v>181.66020079885399</v>
      </c>
      <c r="AJ2424" s="107">
        <v>182.19874416559</v>
      </c>
      <c r="AK2424" s="107">
        <v>182.62335915956501</v>
      </c>
    </row>
    <row r="2425" spans="1:37" s="107" customFormat="1" hidden="1" x14ac:dyDescent="0.3">
      <c r="A2425" s="144" t="str">
        <f t="shared" si="54"/>
        <v>SDGbaseTRA_RurCUS_v6_3YIXhhd-1</v>
      </c>
      <c r="B2425" s="145" t="s">
        <v>220</v>
      </c>
      <c r="C2425" s="146" t="s">
        <v>298</v>
      </c>
      <c r="D2425" s="110" t="s">
        <v>95</v>
      </c>
      <c r="E2425" s="107" t="s">
        <v>85</v>
      </c>
      <c r="F2425" s="107">
        <v>111.120030553734</v>
      </c>
      <c r="G2425" s="107">
        <v>109.87326901123799</v>
      </c>
      <c r="H2425" s="107">
        <v>108.074360360786</v>
      </c>
      <c r="I2425" s="107">
        <v>112.194450770396</v>
      </c>
      <c r="J2425" s="107">
        <v>114.793161707387</v>
      </c>
      <c r="K2425" s="107">
        <v>117.45917898904101</v>
      </c>
      <c r="L2425" s="107">
        <v>120.57680538594499</v>
      </c>
      <c r="M2425" s="107">
        <v>123.998683902477</v>
      </c>
      <c r="N2425" s="107">
        <v>127.58699103602601</v>
      </c>
      <c r="O2425" s="107">
        <v>131.548556849314</v>
      </c>
      <c r="P2425" s="107">
        <v>135.94042434290199</v>
      </c>
      <c r="Q2425" s="107">
        <v>140.44331999952499</v>
      </c>
      <c r="R2425" s="107">
        <v>145.161561646141</v>
      </c>
      <c r="S2425" s="107">
        <v>150.39318831816999</v>
      </c>
      <c r="T2425" s="107">
        <v>155.75202652087199</v>
      </c>
      <c r="U2425" s="107">
        <v>161.58422205480599</v>
      </c>
      <c r="V2425" s="107">
        <v>167.84544591242101</v>
      </c>
      <c r="W2425" s="107">
        <v>174.03444380183299</v>
      </c>
      <c r="X2425" s="107">
        <v>180.36873238688699</v>
      </c>
      <c r="Y2425" s="107">
        <v>186.75118988013</v>
      </c>
      <c r="Z2425" s="107">
        <v>192.973334448918</v>
      </c>
      <c r="AA2425" s="107">
        <v>199.39122179193899</v>
      </c>
      <c r="AB2425" s="107">
        <v>206.188799993489</v>
      </c>
      <c r="AC2425" s="107">
        <v>213.29911405291401</v>
      </c>
      <c r="AD2425" s="107">
        <v>220.29922274351799</v>
      </c>
      <c r="AE2425" s="107">
        <v>227.51085080055199</v>
      </c>
      <c r="AF2425" s="107">
        <v>235.037332732029</v>
      </c>
      <c r="AG2425" s="107">
        <v>242.346276563169</v>
      </c>
      <c r="AH2425" s="107">
        <v>246.910686430433</v>
      </c>
      <c r="AI2425" s="107">
        <v>247.89907211082601</v>
      </c>
      <c r="AJ2425" s="107">
        <v>248.50997759043801</v>
      </c>
      <c r="AK2425" s="107">
        <v>248.95734022586899</v>
      </c>
    </row>
    <row r="2426" spans="1:37" s="107" customFormat="1" hidden="1" x14ac:dyDescent="0.3">
      <c r="A2426" s="144" t="str">
        <f t="shared" si="54"/>
        <v>SDGbaseTRA_RurCUS_v6_3YIXhhd-2</v>
      </c>
      <c r="B2426" s="145" t="s">
        <v>220</v>
      </c>
      <c r="C2426" s="146" t="s">
        <v>298</v>
      </c>
      <c r="D2426" s="110" t="s">
        <v>95</v>
      </c>
      <c r="E2426" s="107" t="s">
        <v>86</v>
      </c>
      <c r="F2426" s="107">
        <v>130.16702572780201</v>
      </c>
      <c r="G2426" s="107">
        <v>128.18227404973399</v>
      </c>
      <c r="H2426" s="107">
        <v>126.53836773934199</v>
      </c>
      <c r="I2426" s="107">
        <v>131.14912877633</v>
      </c>
      <c r="J2426" s="107">
        <v>134.16545592833501</v>
      </c>
      <c r="K2426" s="107">
        <v>137.29413534316501</v>
      </c>
      <c r="L2426" s="107">
        <v>140.9439644272</v>
      </c>
      <c r="M2426" s="107">
        <v>144.94710704283699</v>
      </c>
      <c r="N2426" s="107">
        <v>149.15614474844801</v>
      </c>
      <c r="O2426" s="107">
        <v>153.773398259488</v>
      </c>
      <c r="P2426" s="107">
        <v>158.90886660325501</v>
      </c>
      <c r="Q2426" s="107">
        <v>164.158657771283</v>
      </c>
      <c r="R2426" s="107">
        <v>169.741144385289</v>
      </c>
      <c r="S2426" s="107">
        <v>175.83000734776499</v>
      </c>
      <c r="T2426" s="107">
        <v>182.07150038379001</v>
      </c>
      <c r="U2426" s="107">
        <v>188.889165659138</v>
      </c>
      <c r="V2426" s="107">
        <v>196.18055737142501</v>
      </c>
      <c r="W2426" s="107">
        <v>203.388935976429</v>
      </c>
      <c r="X2426" s="107">
        <v>210.74030408177799</v>
      </c>
      <c r="Y2426" s="107">
        <v>218.123731114507</v>
      </c>
      <c r="Z2426" s="107">
        <v>225.35561008018399</v>
      </c>
      <c r="AA2426" s="107">
        <v>232.791472826285</v>
      </c>
      <c r="AB2426" s="107">
        <v>240.66985323561099</v>
      </c>
      <c r="AC2426" s="107">
        <v>248.85084687349001</v>
      </c>
      <c r="AD2426" s="107">
        <v>256.92292882390899</v>
      </c>
      <c r="AE2426" s="107">
        <v>265.243472319501</v>
      </c>
      <c r="AF2426" s="107">
        <v>273.92562014941399</v>
      </c>
      <c r="AG2426" s="107">
        <v>282.27268078206799</v>
      </c>
      <c r="AH2426" s="107">
        <v>287.13277098390199</v>
      </c>
      <c r="AI2426" s="107">
        <v>288.05876785095398</v>
      </c>
      <c r="AJ2426" s="107">
        <v>288.578956114807</v>
      </c>
      <c r="AK2426" s="107">
        <v>288.89494163201903</v>
      </c>
    </row>
    <row r="2427" spans="1:37" s="107" customFormat="1" hidden="1" x14ac:dyDescent="0.3">
      <c r="A2427" s="144" t="str">
        <f t="shared" si="54"/>
        <v>SDGbaseTRA_RurCUS_v6_3YIXhhd-3</v>
      </c>
      <c r="B2427" s="145" t="s">
        <v>220</v>
      </c>
      <c r="C2427" s="146" t="s">
        <v>298</v>
      </c>
      <c r="D2427" s="110" t="s">
        <v>95</v>
      </c>
      <c r="E2427" s="107" t="s">
        <v>87</v>
      </c>
      <c r="F2427" s="107">
        <v>160.163764869359</v>
      </c>
      <c r="G2427" s="107">
        <v>157.05824884289399</v>
      </c>
      <c r="H2427" s="107">
        <v>155.98786349807</v>
      </c>
      <c r="I2427" s="107">
        <v>161.574149362057</v>
      </c>
      <c r="J2427" s="107">
        <v>165.19724301375399</v>
      </c>
      <c r="K2427" s="107">
        <v>169.04852589244101</v>
      </c>
      <c r="L2427" s="107">
        <v>173.53731962089699</v>
      </c>
      <c r="M2427" s="107">
        <v>178.44676616075901</v>
      </c>
      <c r="N2427" s="107">
        <v>183.630686781788</v>
      </c>
      <c r="O2427" s="107">
        <v>189.30750914112099</v>
      </c>
      <c r="P2427" s="107">
        <v>195.60659020635001</v>
      </c>
      <c r="Q2427" s="107">
        <v>202.011056734086</v>
      </c>
      <c r="R2427" s="107">
        <v>208.92580817647899</v>
      </c>
      <c r="S2427" s="107">
        <v>216.337442971249</v>
      </c>
      <c r="T2427" s="107">
        <v>223.938896650407</v>
      </c>
      <c r="U2427" s="107">
        <v>232.289645960055</v>
      </c>
      <c r="V2427" s="107">
        <v>241.143353809997</v>
      </c>
      <c r="W2427" s="107">
        <v>249.90185676881001</v>
      </c>
      <c r="X2427" s="107">
        <v>258.798225251882</v>
      </c>
      <c r="Y2427" s="107">
        <v>267.67541802387802</v>
      </c>
      <c r="Z2427" s="107">
        <v>276.42150597585101</v>
      </c>
      <c r="AA2427" s="107">
        <v>285.36269451602402</v>
      </c>
      <c r="AB2427" s="107">
        <v>294.922625653632</v>
      </c>
      <c r="AC2427" s="107">
        <v>304.72464487618799</v>
      </c>
      <c r="AD2427" s="107">
        <v>314.44417800202501</v>
      </c>
      <c r="AE2427" s="107">
        <v>324.47769498960002</v>
      </c>
      <c r="AF2427" s="107">
        <v>334.94688136222101</v>
      </c>
      <c r="AG2427" s="107">
        <v>344.86040401667299</v>
      </c>
      <c r="AH2427" s="107">
        <v>349.895403677518</v>
      </c>
      <c r="AI2427" s="107">
        <v>350.64498970362303</v>
      </c>
      <c r="AJ2427" s="107">
        <v>351.01601661040399</v>
      </c>
      <c r="AK2427" s="107">
        <v>351.12455217708202</v>
      </c>
    </row>
    <row r="2428" spans="1:37" s="107" customFormat="1" hidden="1" x14ac:dyDescent="0.3">
      <c r="A2428" s="144" t="str">
        <f t="shared" si="54"/>
        <v>SDGbaseTRA_RurCUS_v6_3YIXhhd-4</v>
      </c>
      <c r="B2428" s="145" t="s">
        <v>220</v>
      </c>
      <c r="C2428" s="146" t="s">
        <v>298</v>
      </c>
      <c r="D2428" s="110" t="s">
        <v>95</v>
      </c>
      <c r="E2428" s="107" t="s">
        <v>88</v>
      </c>
      <c r="F2428" s="107">
        <v>173.02105662451601</v>
      </c>
      <c r="G2428" s="107">
        <v>168.80336812659499</v>
      </c>
      <c r="H2428" s="107">
        <v>168.87784807382701</v>
      </c>
      <c r="I2428" s="107">
        <v>174.830655071195</v>
      </c>
      <c r="J2428" s="107">
        <v>178.63685004216799</v>
      </c>
      <c r="K2428" s="107">
        <v>182.80543957322999</v>
      </c>
      <c r="L2428" s="107">
        <v>187.657833501765</v>
      </c>
      <c r="M2428" s="107">
        <v>192.946562910252</v>
      </c>
      <c r="N2428" s="107">
        <v>198.557045136954</v>
      </c>
      <c r="O2428" s="107">
        <v>204.67369587207901</v>
      </c>
      <c r="P2428" s="107">
        <v>211.45413473665499</v>
      </c>
      <c r="Q2428" s="107">
        <v>218.30509629523601</v>
      </c>
      <c r="R2428" s="107">
        <v>225.813751428008</v>
      </c>
      <c r="S2428" s="107">
        <v>233.72424043339299</v>
      </c>
      <c r="T2428" s="107">
        <v>241.84074743306701</v>
      </c>
      <c r="U2428" s="107">
        <v>250.81792789481</v>
      </c>
      <c r="V2428" s="107">
        <v>260.23670324810598</v>
      </c>
      <c r="W2428" s="107">
        <v>269.56285790294697</v>
      </c>
      <c r="X2428" s="107">
        <v>278.99099188958502</v>
      </c>
      <c r="Y2428" s="107">
        <v>288.31771592521898</v>
      </c>
      <c r="Z2428" s="107">
        <v>297.573639343926</v>
      </c>
      <c r="AA2428" s="107">
        <v>306.96848682386502</v>
      </c>
      <c r="AB2428" s="107">
        <v>317.12043432058999</v>
      </c>
      <c r="AC2428" s="107">
        <v>327.36753757552299</v>
      </c>
      <c r="AD2428" s="107">
        <v>337.59432004493601</v>
      </c>
      <c r="AE2428" s="107">
        <v>348.17232166365898</v>
      </c>
      <c r="AF2428" s="107">
        <v>359.21195678802297</v>
      </c>
      <c r="AG2428" s="107">
        <v>369.46556501624502</v>
      </c>
      <c r="AH2428" s="107">
        <v>373.68376676773499</v>
      </c>
      <c r="AI2428" s="107">
        <v>373.98251866617699</v>
      </c>
      <c r="AJ2428" s="107">
        <v>374.02917867047699</v>
      </c>
      <c r="AK2428" s="107">
        <v>373.77962593329801</v>
      </c>
    </row>
    <row r="2429" spans="1:37" s="107" customFormat="1" hidden="1" x14ac:dyDescent="0.3">
      <c r="A2429" s="144" t="str">
        <f t="shared" si="54"/>
        <v>SDGbaseTRA_RurCUS_v6_3YIXhhd-5</v>
      </c>
      <c r="B2429" s="145" t="s">
        <v>220</v>
      </c>
      <c r="C2429" s="146" t="s">
        <v>298</v>
      </c>
      <c r="D2429" s="110" t="s">
        <v>95</v>
      </c>
      <c r="E2429" s="107" t="s">
        <v>89</v>
      </c>
      <c r="F2429" s="107">
        <v>238.851551034008</v>
      </c>
      <c r="G2429" s="107">
        <v>231.63090329346699</v>
      </c>
      <c r="H2429" s="107">
        <v>234.05602423504001</v>
      </c>
      <c r="I2429" s="107">
        <v>242.34277539521699</v>
      </c>
      <c r="J2429" s="107">
        <v>247.35457609822501</v>
      </c>
      <c r="K2429" s="107">
        <v>253.10678059381101</v>
      </c>
      <c r="L2429" s="107">
        <v>259.80828108519</v>
      </c>
      <c r="M2429" s="107">
        <v>267.08316652007198</v>
      </c>
      <c r="N2429" s="107">
        <v>274.83144898880801</v>
      </c>
      <c r="O2429" s="107">
        <v>283.16612831574298</v>
      </c>
      <c r="P2429" s="107">
        <v>292.45623246949498</v>
      </c>
      <c r="Q2429" s="107">
        <v>301.774097348569</v>
      </c>
      <c r="R2429" s="107">
        <v>312.20789036459701</v>
      </c>
      <c r="S2429" s="107">
        <v>322.93098154712101</v>
      </c>
      <c r="T2429" s="107">
        <v>333.93406742606999</v>
      </c>
      <c r="U2429" s="107">
        <v>346.219864022889</v>
      </c>
      <c r="V2429" s="107">
        <v>358.92220243544199</v>
      </c>
      <c r="W2429" s="107">
        <v>371.51192126524103</v>
      </c>
      <c r="X2429" s="107">
        <v>384.14828779047502</v>
      </c>
      <c r="Y2429" s="107">
        <v>396.46841898278501</v>
      </c>
      <c r="Z2429" s="107">
        <v>408.79034027513802</v>
      </c>
      <c r="AA2429" s="107">
        <v>421.17882965187999</v>
      </c>
      <c r="AB2429" s="107">
        <v>434.728211583004</v>
      </c>
      <c r="AC2429" s="107">
        <v>448.17559056284801</v>
      </c>
      <c r="AD2429" s="107">
        <v>461.79046941531197</v>
      </c>
      <c r="AE2429" s="107">
        <v>475.93277211939699</v>
      </c>
      <c r="AF2429" s="107">
        <v>490.71031837185097</v>
      </c>
      <c r="AG2429" s="107">
        <v>504.06068013687599</v>
      </c>
      <c r="AH2429" s="107">
        <v>507.45142040299601</v>
      </c>
      <c r="AI2429" s="107">
        <v>506.83232530318497</v>
      </c>
      <c r="AJ2429" s="107">
        <v>506.24786564173201</v>
      </c>
      <c r="AK2429" s="107">
        <v>505.26724014491703</v>
      </c>
    </row>
    <row r="2430" spans="1:37" s="107" customFormat="1" hidden="1" x14ac:dyDescent="0.3">
      <c r="A2430" s="144" t="str">
        <f t="shared" si="54"/>
        <v>SDGbaseTRA_RurCUS_v6_3YIXhhd-6</v>
      </c>
      <c r="B2430" s="145" t="s">
        <v>220</v>
      </c>
      <c r="C2430" s="146" t="s">
        <v>298</v>
      </c>
      <c r="D2430" s="110" t="s">
        <v>95</v>
      </c>
      <c r="E2430" s="107" t="s">
        <v>90</v>
      </c>
      <c r="F2430" s="107">
        <v>288.750817049847</v>
      </c>
      <c r="G2430" s="107">
        <v>276.86058889357798</v>
      </c>
      <c r="H2430" s="107">
        <v>282.86857972666002</v>
      </c>
      <c r="I2430" s="107">
        <v>292.586869969715</v>
      </c>
      <c r="J2430" s="107">
        <v>298.46242027914502</v>
      </c>
      <c r="K2430" s="107">
        <v>305.452061343428</v>
      </c>
      <c r="L2430" s="107">
        <v>313.54013226851202</v>
      </c>
      <c r="M2430" s="107">
        <v>322.27832742603101</v>
      </c>
      <c r="N2430" s="107">
        <v>331.65490515657001</v>
      </c>
      <c r="O2430" s="107">
        <v>341.61407804682199</v>
      </c>
      <c r="P2430" s="107">
        <v>352.78097645554698</v>
      </c>
      <c r="Q2430" s="107">
        <v>363.91239039867202</v>
      </c>
      <c r="R2430" s="107">
        <v>376.95755805512999</v>
      </c>
      <c r="S2430" s="107">
        <v>389.65517391451903</v>
      </c>
      <c r="T2430" s="107">
        <v>402.70924792990297</v>
      </c>
      <c r="U2430" s="107">
        <v>417.42926566691699</v>
      </c>
      <c r="V2430" s="107">
        <v>432.40640435678603</v>
      </c>
      <c r="W2430" s="107">
        <v>447.29900716814899</v>
      </c>
      <c r="X2430" s="107">
        <v>462.17491969122801</v>
      </c>
      <c r="Y2430" s="107">
        <v>476.51158042721602</v>
      </c>
      <c r="Z2430" s="107">
        <v>491.074484251993</v>
      </c>
      <c r="AA2430" s="107">
        <v>505.54275055680603</v>
      </c>
      <c r="AB2430" s="107">
        <v>521.52183237088695</v>
      </c>
      <c r="AC2430" s="107">
        <v>536.94219075467095</v>
      </c>
      <c r="AD2430" s="107">
        <v>552.66578754360796</v>
      </c>
      <c r="AE2430" s="107">
        <v>569.02977327019505</v>
      </c>
      <c r="AF2430" s="107">
        <v>586.11448730536904</v>
      </c>
      <c r="AG2430" s="107">
        <v>601.069297405817</v>
      </c>
      <c r="AH2430" s="107">
        <v>602.48129178704801</v>
      </c>
      <c r="AI2430" s="107">
        <v>600.68095347340795</v>
      </c>
      <c r="AJ2430" s="107">
        <v>599.19265568205105</v>
      </c>
      <c r="AK2430" s="107">
        <v>597.17561071678301</v>
      </c>
    </row>
    <row r="2431" spans="1:37" s="107" customFormat="1" hidden="1" x14ac:dyDescent="0.3">
      <c r="A2431" s="144" t="str">
        <f t="shared" si="54"/>
        <v>SDGbaseTRA_RurCUS_v6_3YIXhhd-7</v>
      </c>
      <c r="B2431" s="145" t="s">
        <v>220</v>
      </c>
      <c r="C2431" s="146" t="s">
        <v>298</v>
      </c>
      <c r="D2431" s="110" t="s">
        <v>95</v>
      </c>
      <c r="E2431" s="107" t="s">
        <v>91</v>
      </c>
      <c r="F2431" s="107">
        <v>412.50994654849802</v>
      </c>
      <c r="G2431" s="107">
        <v>392.61309882713101</v>
      </c>
      <c r="H2431" s="107">
        <v>404.51726744861998</v>
      </c>
      <c r="I2431" s="107">
        <v>417.71995847152698</v>
      </c>
      <c r="J2431" s="107">
        <v>426.001524352719</v>
      </c>
      <c r="K2431" s="107">
        <v>436.09091591480802</v>
      </c>
      <c r="L2431" s="107">
        <v>447.68956862986198</v>
      </c>
      <c r="M2431" s="107">
        <v>460.14297883334598</v>
      </c>
      <c r="N2431" s="107">
        <v>473.55682026702698</v>
      </c>
      <c r="O2431" s="107">
        <v>487.63308725361202</v>
      </c>
      <c r="P2431" s="107">
        <v>503.52692084414201</v>
      </c>
      <c r="Q2431" s="107">
        <v>519.31533262263099</v>
      </c>
      <c r="R2431" s="107">
        <v>538.77546199313599</v>
      </c>
      <c r="S2431" s="107">
        <v>556.66623891783604</v>
      </c>
      <c r="T2431" s="107">
        <v>575.07943753515201</v>
      </c>
      <c r="U2431" s="107">
        <v>595.99498918993004</v>
      </c>
      <c r="V2431" s="107">
        <v>616.97396282918805</v>
      </c>
      <c r="W2431" s="107">
        <v>637.92922661423995</v>
      </c>
      <c r="X2431" s="107">
        <v>658.86172808287802</v>
      </c>
      <c r="Y2431" s="107">
        <v>678.79332597850805</v>
      </c>
      <c r="Z2431" s="107">
        <v>699.26649667399704</v>
      </c>
      <c r="AA2431" s="107">
        <v>719.40642401401499</v>
      </c>
      <c r="AB2431" s="107">
        <v>741.88559554201504</v>
      </c>
      <c r="AC2431" s="107">
        <v>763.04937645055702</v>
      </c>
      <c r="AD2431" s="107">
        <v>784.75013943576801</v>
      </c>
      <c r="AE2431" s="107">
        <v>807.37935749569397</v>
      </c>
      <c r="AF2431" s="107">
        <v>831.02515370651395</v>
      </c>
      <c r="AG2431" s="107">
        <v>851.27993192142196</v>
      </c>
      <c r="AH2431" s="107">
        <v>850.41466414524598</v>
      </c>
      <c r="AI2431" s="107">
        <v>846.67712642678305</v>
      </c>
      <c r="AJ2431" s="107">
        <v>843.69206970328503</v>
      </c>
      <c r="AK2431" s="107">
        <v>839.89522638967799</v>
      </c>
    </row>
    <row r="2432" spans="1:37" s="107" customFormat="1" hidden="1" x14ac:dyDescent="0.3">
      <c r="A2432" s="144" t="str">
        <f t="shared" si="54"/>
        <v>SDGbaseTRA_RurCUS_v6_3YIXhhd-8</v>
      </c>
      <c r="B2432" s="145" t="s">
        <v>220</v>
      </c>
      <c r="C2432" s="146" t="s">
        <v>298</v>
      </c>
      <c r="D2432" s="110" t="s">
        <v>95</v>
      </c>
      <c r="E2432" s="107" t="s">
        <v>92</v>
      </c>
      <c r="F2432" s="107">
        <v>748.00666053083205</v>
      </c>
      <c r="G2432" s="107">
        <v>704.13344388547898</v>
      </c>
      <c r="H2432" s="107">
        <v>733.20304694626896</v>
      </c>
      <c r="I2432" s="107">
        <v>755.93247208033995</v>
      </c>
      <c r="J2432" s="107">
        <v>770.85514066044004</v>
      </c>
      <c r="K2432" s="107">
        <v>789.41221048795603</v>
      </c>
      <c r="L2432" s="107">
        <v>810.51842877435399</v>
      </c>
      <c r="M2432" s="107">
        <v>833.000216102531</v>
      </c>
      <c r="N2432" s="107">
        <v>857.26517187929198</v>
      </c>
      <c r="O2432" s="107">
        <v>882.07666457390201</v>
      </c>
      <c r="P2432" s="107">
        <v>910.66575487895295</v>
      </c>
      <c r="Q2432" s="107">
        <v>939.06078905874404</v>
      </c>
      <c r="R2432" s="107">
        <v>977.03890783586496</v>
      </c>
      <c r="S2432" s="107">
        <v>1008.80653652663</v>
      </c>
      <c r="T2432" s="107">
        <v>1041.5598520998301</v>
      </c>
      <c r="U2432" s="107">
        <v>1079.08109938186</v>
      </c>
      <c r="V2432" s="107">
        <v>1116.0143306427899</v>
      </c>
      <c r="W2432" s="107">
        <v>1153.2054447605601</v>
      </c>
      <c r="X2432" s="107">
        <v>1190.51156056433</v>
      </c>
      <c r="Y2432" s="107">
        <v>1225.4591874760799</v>
      </c>
      <c r="Z2432" s="107">
        <v>1261.86815829703</v>
      </c>
      <c r="AA2432" s="107">
        <v>1297.2679408377901</v>
      </c>
      <c r="AB2432" s="107">
        <v>1336.96755138462</v>
      </c>
      <c r="AC2432" s="107">
        <v>1373.2575087638299</v>
      </c>
      <c r="AD2432" s="107">
        <v>1410.77498036933</v>
      </c>
      <c r="AE2432" s="107">
        <v>1450.00635579397</v>
      </c>
      <c r="AF2432" s="107">
        <v>1491.06852856457</v>
      </c>
      <c r="AG2432" s="107">
        <v>1525.40717519745</v>
      </c>
      <c r="AH2432" s="107">
        <v>1517.8043197311999</v>
      </c>
      <c r="AI2432" s="107">
        <v>1508.66446999564</v>
      </c>
      <c r="AJ2432" s="107">
        <v>1501.5679841727399</v>
      </c>
      <c r="AK2432" s="107">
        <v>1492.9396571612599</v>
      </c>
    </row>
    <row r="2433" spans="1:37" s="107" customFormat="1" hidden="1" x14ac:dyDescent="0.3">
      <c r="A2433" s="144" t="str">
        <f t="shared" si="54"/>
        <v>SDGbaseTRA_RurCUS_v6_3YIXhhd-9</v>
      </c>
      <c r="B2433" s="145" t="s">
        <v>220</v>
      </c>
      <c r="C2433" s="146" t="s">
        <v>298</v>
      </c>
      <c r="D2433" s="110" t="s">
        <v>95</v>
      </c>
      <c r="E2433" s="107" t="s">
        <v>93</v>
      </c>
      <c r="F2433" s="107">
        <v>1780.40441736312</v>
      </c>
      <c r="G2433" s="107">
        <v>1655.88012671612</v>
      </c>
      <c r="H2433" s="107">
        <v>1737.3383739398</v>
      </c>
      <c r="I2433" s="107">
        <v>1781.58054430838</v>
      </c>
      <c r="J2433" s="107">
        <v>1818.58298868982</v>
      </c>
      <c r="K2433" s="107">
        <v>1863.8391660033001</v>
      </c>
      <c r="L2433" s="107">
        <v>1914.2435269836999</v>
      </c>
      <c r="M2433" s="107">
        <v>1967.32303358492</v>
      </c>
      <c r="N2433" s="107">
        <v>2025.2074532008201</v>
      </c>
      <c r="O2433" s="107">
        <v>2085.2182246685602</v>
      </c>
      <c r="P2433" s="107">
        <v>2153.5520385258301</v>
      </c>
      <c r="Q2433" s="107">
        <v>2221.3667711691901</v>
      </c>
      <c r="R2433" s="107">
        <v>2320.62008528963</v>
      </c>
      <c r="S2433" s="107">
        <v>2395.3696436464302</v>
      </c>
      <c r="T2433" s="107">
        <v>2472.7922784248099</v>
      </c>
      <c r="U2433" s="107">
        <v>2561.90231005651</v>
      </c>
      <c r="V2433" s="107">
        <v>2648.1596424017498</v>
      </c>
      <c r="W2433" s="107">
        <v>2736.0172798497101</v>
      </c>
      <c r="X2433" s="107">
        <v>2825.3176077829798</v>
      </c>
      <c r="Y2433" s="107">
        <v>2908.89119459725</v>
      </c>
      <c r="Z2433" s="107">
        <v>2997.8131354001298</v>
      </c>
      <c r="AA2433" s="107">
        <v>3083.2893901031298</v>
      </c>
      <c r="AB2433" s="107">
        <v>3180.95797459914</v>
      </c>
      <c r="AC2433" s="107">
        <v>3266.0398247026801</v>
      </c>
      <c r="AD2433" s="107">
        <v>3352.0268612513601</v>
      </c>
      <c r="AE2433" s="107">
        <v>3441.4381571456902</v>
      </c>
      <c r="AF2433" s="107">
        <v>3534.72265456985</v>
      </c>
      <c r="AG2433" s="107">
        <v>3611.9018129430001</v>
      </c>
      <c r="AH2433" s="107">
        <v>3590.5894094467299</v>
      </c>
      <c r="AI2433" s="107">
        <v>3569.1915801833902</v>
      </c>
      <c r="AJ2433" s="107">
        <v>3550.7872075394398</v>
      </c>
      <c r="AK2433" s="107">
        <v>3527.4725355891601</v>
      </c>
    </row>
    <row r="2434" spans="1:37" s="107" customFormat="1" hidden="1" x14ac:dyDescent="0.3">
      <c r="A2434" s="144" t="str">
        <f t="shared" si="54"/>
        <v>SDGbaseTRA_RurCUS_v6_3C_YIXtotal</v>
      </c>
      <c r="B2434" s="145" t="s">
        <v>220</v>
      </c>
      <c r="C2434" s="146" t="s">
        <v>298</v>
      </c>
      <c r="D2434" s="110" t="s">
        <v>222</v>
      </c>
      <c r="E2434" s="107" t="s">
        <v>1</v>
      </c>
      <c r="F2434" s="107">
        <v>5873.1705617471598</v>
      </c>
      <c r="G2434" s="107">
        <v>5528.8260707352902</v>
      </c>
      <c r="H2434" s="107">
        <v>5697.9173378133601</v>
      </c>
      <c r="I2434" s="107">
        <v>5843.4597150459404</v>
      </c>
      <c r="J2434" s="107">
        <v>5970.9006175132699</v>
      </c>
      <c r="K2434" s="107">
        <v>6118.0460976310796</v>
      </c>
      <c r="L2434" s="107">
        <v>6281.3640922409204</v>
      </c>
      <c r="M2434" s="107">
        <v>6449.7373235976002</v>
      </c>
      <c r="N2434" s="107">
        <v>6632.7736186052098</v>
      </c>
      <c r="O2434" s="107">
        <v>6835.5877060723797</v>
      </c>
      <c r="P2434" s="107">
        <v>7058.9242315376596</v>
      </c>
      <c r="Q2434" s="107">
        <v>7282.8253539449997</v>
      </c>
      <c r="R2434" s="107">
        <v>7583.7590295233704</v>
      </c>
      <c r="S2434" s="107">
        <v>7833.4272296053196</v>
      </c>
      <c r="T2434" s="107">
        <v>8092.5650624127102</v>
      </c>
      <c r="U2434" s="107">
        <v>8385.8060905084294</v>
      </c>
      <c r="V2434" s="107">
        <v>8671.7536477334506</v>
      </c>
      <c r="W2434" s="107">
        <v>8964.5904004270196</v>
      </c>
      <c r="X2434" s="107">
        <v>9267.9762626974298</v>
      </c>
      <c r="Y2434" s="107">
        <v>9562.1103568918297</v>
      </c>
      <c r="Z2434" s="107">
        <v>9872.4925119367799</v>
      </c>
      <c r="AA2434" s="107">
        <v>10174.5238956707</v>
      </c>
      <c r="AB2434" s="107">
        <v>10518.047604846501</v>
      </c>
      <c r="AC2434" s="107">
        <v>10827.4201674624</v>
      </c>
      <c r="AD2434" s="107">
        <v>11129.9271062841</v>
      </c>
      <c r="AE2434" s="107">
        <v>11440.2742938344</v>
      </c>
      <c r="AF2434" s="107">
        <v>11761.3298831999</v>
      </c>
      <c r="AG2434" s="107">
        <v>12068.923713778</v>
      </c>
      <c r="AH2434" s="107">
        <v>12123.751432361199</v>
      </c>
      <c r="AI2434" s="107">
        <v>12143.563547637301</v>
      </c>
      <c r="AJ2434" s="107">
        <v>12156.7045058445</v>
      </c>
      <c r="AK2434" s="107">
        <v>12147.8107686332</v>
      </c>
    </row>
    <row r="2435" spans="1:37" s="107" customFormat="1" hidden="1" x14ac:dyDescent="0.3">
      <c r="A2435" s="144" t="str">
        <f t="shared" si="54"/>
        <v>SDGbaseTRA_RurCUS_v6_3TINSXent-n</v>
      </c>
      <c r="B2435" s="145" t="s">
        <v>220</v>
      </c>
      <c r="C2435" s="146" t="s">
        <v>298</v>
      </c>
      <c r="D2435" s="110" t="s">
        <v>94</v>
      </c>
      <c r="E2435" s="107" t="s">
        <v>82</v>
      </c>
      <c r="F2435" s="107">
        <v>0.142864130737414</v>
      </c>
      <c r="G2435" s="107">
        <v>0.15072710391247801</v>
      </c>
      <c r="H2435" s="107">
        <v>0.14482377165093799</v>
      </c>
      <c r="I2435" s="107">
        <v>0.180670967253069</v>
      </c>
      <c r="J2435" s="107">
        <v>0.176252750837053</v>
      </c>
      <c r="K2435" s="107">
        <v>0.17271442769334699</v>
      </c>
      <c r="L2435" s="107">
        <v>0.16968274588694199</v>
      </c>
      <c r="M2435" s="107">
        <v>0.16710456991070899</v>
      </c>
      <c r="N2435" s="107">
        <v>0.163983047594146</v>
      </c>
      <c r="O2435" s="107">
        <v>0.159218088548328</v>
      </c>
      <c r="P2435" s="107">
        <v>0.15534124076151001</v>
      </c>
      <c r="Q2435" s="107">
        <v>0.151865133583448</v>
      </c>
      <c r="R2435" s="107">
        <v>0.13098982410000001</v>
      </c>
      <c r="S2435" s="107">
        <v>0.12911642570360099</v>
      </c>
      <c r="T2435" s="107">
        <v>0.12678877749609099</v>
      </c>
      <c r="U2435" s="107">
        <v>0.123802766879212</v>
      </c>
      <c r="V2435" s="107">
        <v>0.12161410160231401</v>
      </c>
      <c r="W2435" s="107">
        <v>0.11918999113070899</v>
      </c>
      <c r="X2435" s="107">
        <v>0.116472703995671</v>
      </c>
      <c r="Y2435" s="107">
        <v>0.11383099022437999</v>
      </c>
      <c r="Z2435" s="107">
        <v>0.110890851677413</v>
      </c>
      <c r="AA2435" s="107">
        <v>0.10849600465824601</v>
      </c>
      <c r="AB2435" s="107">
        <v>0.10478768497119401</v>
      </c>
      <c r="AC2435" s="107">
        <v>0.10317468614823</v>
      </c>
      <c r="AD2435" s="107">
        <v>0.102483034689431</v>
      </c>
      <c r="AE2435" s="107">
        <v>0.10199407603843801</v>
      </c>
      <c r="AF2435" s="107">
        <v>0.101542170757272</v>
      </c>
      <c r="AG2435" s="107">
        <v>0.101038821697467</v>
      </c>
      <c r="AH2435" s="107">
        <v>0.103292374799137</v>
      </c>
      <c r="AI2435" s="107">
        <v>0.105450481821971</v>
      </c>
      <c r="AJ2435" s="107">
        <v>0.108532629217631</v>
      </c>
      <c r="AK2435" s="107">
        <v>0.112461522924512</v>
      </c>
    </row>
    <row r="2436" spans="1:37" s="107" customFormat="1" hidden="1" x14ac:dyDescent="0.3">
      <c r="A2436" s="144" t="str">
        <f t="shared" si="54"/>
        <v>SDGbaseTRA_RurCUS_v6_3TINSXent-e</v>
      </c>
      <c r="B2436" s="145" t="s">
        <v>220</v>
      </c>
      <c r="C2436" s="146" t="s">
        <v>298</v>
      </c>
      <c r="D2436" s="110" t="s">
        <v>94</v>
      </c>
      <c r="E2436" s="107" t="s">
        <v>83</v>
      </c>
      <c r="F2436" s="107">
        <v>0.11192563891369001</v>
      </c>
      <c r="G2436" s="107">
        <v>0.117320315725447</v>
      </c>
      <c r="H2436" s="107">
        <v>0.121101213556704</v>
      </c>
      <c r="I2436" s="107">
        <v>0.11974415713381199</v>
      </c>
      <c r="J2436" s="107">
        <v>0.119969051601723</v>
      </c>
      <c r="K2436" s="107">
        <v>0.120421804167608</v>
      </c>
      <c r="L2436" s="107">
        <v>0.120632753976553</v>
      </c>
      <c r="M2436" s="107">
        <v>0.12073367066063501</v>
      </c>
      <c r="N2436" s="107">
        <v>0.12042150536803201</v>
      </c>
      <c r="O2436" s="107">
        <v>0.120518214428412</v>
      </c>
      <c r="P2436" s="107">
        <v>0.120032675467071</v>
      </c>
      <c r="Q2436" s="107">
        <v>0.11945482250520501</v>
      </c>
      <c r="R2436" s="107">
        <v>0.119916757105605</v>
      </c>
      <c r="S2436" s="107">
        <v>0.119558547117959</v>
      </c>
      <c r="T2436" s="107">
        <v>0.11912592222297801</v>
      </c>
      <c r="U2436" s="107">
        <v>0.118645565042118</v>
      </c>
      <c r="V2436" s="107">
        <v>0.118139566253745</v>
      </c>
      <c r="W2436" s="107">
        <v>0.117823512292488</v>
      </c>
      <c r="X2436" s="107">
        <v>0.117730148557839</v>
      </c>
      <c r="Y2436" s="107">
        <v>0.117446765785145</v>
      </c>
      <c r="Z2436" s="107">
        <v>0.117165679662809</v>
      </c>
      <c r="AA2436" s="107">
        <v>0.117213622404928</v>
      </c>
      <c r="AB2436" s="107">
        <v>0.117406111790802</v>
      </c>
      <c r="AC2436" s="107">
        <v>0.11695335770311199</v>
      </c>
      <c r="AD2436" s="107">
        <v>0.116161512182199</v>
      </c>
      <c r="AE2436" s="107">
        <v>0.11520834249694401</v>
      </c>
      <c r="AF2436" s="107">
        <v>0.114266446773368</v>
      </c>
      <c r="AG2436" s="107">
        <v>0.11333285176180299</v>
      </c>
      <c r="AH2436" s="107">
        <v>0.11282874831454499</v>
      </c>
      <c r="AI2436" s="107">
        <v>0.11245019663721199</v>
      </c>
      <c r="AJ2436" s="107">
        <v>0.112234094881762</v>
      </c>
      <c r="AK2436" s="107">
        <v>0.112064327271269</v>
      </c>
    </row>
    <row r="2437" spans="1:37" s="107" customFormat="1" hidden="1" x14ac:dyDescent="0.3">
      <c r="A2437" s="144" t="str">
        <f t="shared" si="54"/>
        <v>SDGbaseTRA_RurCUS_v6_3TINSXhhd-0</v>
      </c>
      <c r="B2437" s="145" t="s">
        <v>220</v>
      </c>
      <c r="C2437" s="146" t="s">
        <v>298</v>
      </c>
      <c r="D2437" s="110" t="s">
        <v>94</v>
      </c>
      <c r="E2437" s="107" t="s">
        <v>84</v>
      </c>
      <c r="F2437" s="107">
        <v>6.0836643334161297E-4</v>
      </c>
      <c r="G2437" s="107">
        <v>6.4184977795374602E-4</v>
      </c>
      <c r="H2437" s="107">
        <v>6.1671128359079997E-4</v>
      </c>
      <c r="I2437" s="107">
        <v>7.6936143110573497E-4</v>
      </c>
      <c r="J2437" s="107">
        <v>7.5054708867841298E-4</v>
      </c>
      <c r="K2437" s="107">
        <v>7.35479646484826E-4</v>
      </c>
      <c r="L2437" s="107">
        <v>7.2256966375287802E-4</v>
      </c>
      <c r="M2437" s="107">
        <v>7.1159087075885099E-4</v>
      </c>
      <c r="N2437" s="107">
        <v>6.9829831519982802E-4</v>
      </c>
      <c r="O2437" s="107">
        <v>6.7800741955121604E-4</v>
      </c>
      <c r="P2437" s="107">
        <v>6.6149841908344996E-4</v>
      </c>
      <c r="Q2437" s="107">
        <v>6.4669591443520104E-4</v>
      </c>
      <c r="R2437" s="107">
        <v>5.5780139872195597E-4</v>
      </c>
      <c r="S2437" s="107">
        <v>5.4982379822118203E-4</v>
      </c>
      <c r="T2437" s="107">
        <v>5.3991184436069195E-4</v>
      </c>
      <c r="U2437" s="107">
        <v>5.2719634620578904E-4</v>
      </c>
      <c r="V2437" s="107">
        <v>5.1787622865210497E-4</v>
      </c>
      <c r="W2437" s="107">
        <v>5.0755350148474598E-4</v>
      </c>
      <c r="X2437" s="107">
        <v>4.9598232362064098E-4</v>
      </c>
      <c r="Y2437" s="107">
        <v>4.8473296384744297E-4</v>
      </c>
      <c r="Z2437" s="107">
        <v>4.7221280510904601E-4</v>
      </c>
      <c r="AA2437" s="107">
        <v>4.6201469216876698E-4</v>
      </c>
      <c r="AB2437" s="107">
        <v>4.46223344172489E-4</v>
      </c>
      <c r="AC2437" s="107">
        <v>4.3935461983880098E-4</v>
      </c>
      <c r="AD2437" s="107">
        <v>4.3640932101152499E-4</v>
      </c>
      <c r="AE2437" s="107">
        <v>4.3432716063493198E-4</v>
      </c>
      <c r="AF2437" s="107">
        <v>4.3240278646644999E-4</v>
      </c>
      <c r="AG2437" s="107">
        <v>4.3025934862091198E-4</v>
      </c>
      <c r="AH2437" s="107">
        <v>4.3985581718000699E-4</v>
      </c>
      <c r="AI2437" s="107">
        <v>4.49045769495715E-4</v>
      </c>
      <c r="AJ2437" s="107">
        <v>4.62170621127332E-4</v>
      </c>
      <c r="AK2437" s="107">
        <v>4.7890128427022699E-4</v>
      </c>
    </row>
    <row r="2438" spans="1:37" s="107" customFormat="1" hidden="1" x14ac:dyDescent="0.3">
      <c r="A2438" s="144" t="str">
        <f t="shared" si="54"/>
        <v>SDGbaseTRA_RurCUS_v6_3TINSXhhd-1</v>
      </c>
      <c r="B2438" s="145" t="s">
        <v>220</v>
      </c>
      <c r="C2438" s="146" t="s">
        <v>298</v>
      </c>
      <c r="D2438" s="110" t="s">
        <v>94</v>
      </c>
      <c r="E2438" s="107" t="s">
        <v>85</v>
      </c>
      <c r="F2438" s="107">
        <v>2.9886761076487302E-3</v>
      </c>
      <c r="G2438" s="107">
        <v>3.1531672218258998E-3</v>
      </c>
      <c r="H2438" s="107">
        <v>3.0296712264911798E-3</v>
      </c>
      <c r="I2438" s="107">
        <v>3.7795841443025802E-3</v>
      </c>
      <c r="J2438" s="107">
        <v>3.68715633955929E-3</v>
      </c>
      <c r="K2438" s="107">
        <v>3.6131356475830202E-3</v>
      </c>
      <c r="L2438" s="107">
        <v>3.5497137447485102E-3</v>
      </c>
      <c r="M2438" s="107">
        <v>3.4957790523993501E-3</v>
      </c>
      <c r="N2438" s="107">
        <v>3.4304777124476698E-3</v>
      </c>
      <c r="O2438" s="107">
        <v>3.33079615345074E-3</v>
      </c>
      <c r="P2438" s="107">
        <v>3.2496936245178698E-3</v>
      </c>
      <c r="Q2438" s="107">
        <v>3.17697447206135E-3</v>
      </c>
      <c r="R2438" s="107">
        <v>2.7402690618578301E-3</v>
      </c>
      <c r="S2438" s="107">
        <v>2.70107810061236E-3</v>
      </c>
      <c r="T2438" s="107">
        <v>2.6523843880333501E-3</v>
      </c>
      <c r="U2438" s="107">
        <v>2.5899179138095E-3</v>
      </c>
      <c r="V2438" s="107">
        <v>2.5441316720725398E-3</v>
      </c>
      <c r="W2438" s="107">
        <v>2.4934199852853999E-3</v>
      </c>
      <c r="X2438" s="107">
        <v>2.4365751280009699E-3</v>
      </c>
      <c r="Y2438" s="107">
        <v>2.3813112432901802E-3</v>
      </c>
      <c r="Z2438" s="107">
        <v>2.3198043991458799E-3</v>
      </c>
      <c r="AA2438" s="107">
        <v>2.2697048952927501E-3</v>
      </c>
      <c r="AB2438" s="107">
        <v>2.1921279249614502E-3</v>
      </c>
      <c r="AC2438" s="107">
        <v>2.1583844582688098E-3</v>
      </c>
      <c r="AD2438" s="107">
        <v>2.1439153105459398E-3</v>
      </c>
      <c r="AE2438" s="107">
        <v>2.13368643761291E-3</v>
      </c>
      <c r="AF2438" s="107">
        <v>2.12423271015246E-3</v>
      </c>
      <c r="AG2438" s="107">
        <v>2.1137027997795701E-3</v>
      </c>
      <c r="AH2438" s="107">
        <v>2.16084647251872E-3</v>
      </c>
      <c r="AI2438" s="107">
        <v>2.2059934424046601E-3</v>
      </c>
      <c r="AJ2438" s="107">
        <v>2.2704710381581E-3</v>
      </c>
      <c r="AK2438" s="107">
        <v>2.3526623872728298E-3</v>
      </c>
    </row>
    <row r="2439" spans="1:37" s="107" customFormat="1" hidden="1" x14ac:dyDescent="0.3">
      <c r="A2439" s="144" t="str">
        <f t="shared" si="54"/>
        <v>SDGbaseTRA_RurCUS_v6_3TINSXhhd-2</v>
      </c>
      <c r="B2439" s="145" t="s">
        <v>220</v>
      </c>
      <c r="C2439" s="146" t="s">
        <v>298</v>
      </c>
      <c r="D2439" s="110" t="s">
        <v>94</v>
      </c>
      <c r="E2439" s="107" t="s">
        <v>86</v>
      </c>
      <c r="F2439" s="107">
        <v>6.7879160890469302E-3</v>
      </c>
      <c r="G2439" s="107">
        <v>7.1615102293813397E-3</v>
      </c>
      <c r="H2439" s="107">
        <v>6.8810246814934202E-3</v>
      </c>
      <c r="I2439" s="107">
        <v>8.5842356599739496E-3</v>
      </c>
      <c r="J2439" s="107">
        <v>8.3743125512658299E-3</v>
      </c>
      <c r="K2439" s="107">
        <v>8.2061958905287301E-3</v>
      </c>
      <c r="L2439" s="107">
        <v>8.0621513244329805E-3</v>
      </c>
      <c r="M2439" s="107">
        <v>7.9396542210806702E-3</v>
      </c>
      <c r="N2439" s="107">
        <v>7.7913410549526304E-3</v>
      </c>
      <c r="O2439" s="107">
        <v>7.5649431339837297E-3</v>
      </c>
      <c r="P2439" s="107">
        <v>7.3807421221489299E-3</v>
      </c>
      <c r="Q2439" s="107">
        <v>7.2155815339763002E-3</v>
      </c>
      <c r="R2439" s="107">
        <v>6.2237311062246304E-3</v>
      </c>
      <c r="S2439" s="107">
        <v>6.1347201624510602E-3</v>
      </c>
      <c r="T2439" s="107">
        <v>6.0241264072804102E-3</v>
      </c>
      <c r="U2439" s="107">
        <v>5.8822518209089101E-3</v>
      </c>
      <c r="V2439" s="107">
        <v>5.7782615738534203E-3</v>
      </c>
      <c r="W2439" s="107">
        <v>5.66308459842234E-3</v>
      </c>
      <c r="X2439" s="107">
        <v>5.5339778943721898E-3</v>
      </c>
      <c r="Y2439" s="107">
        <v>5.4084619140170598E-3</v>
      </c>
      <c r="Z2439" s="107">
        <v>5.2687668510202103E-3</v>
      </c>
      <c r="AA2439" s="107">
        <v>5.1549802726213604E-3</v>
      </c>
      <c r="AB2439" s="107">
        <v>4.9787865503210802E-3</v>
      </c>
      <c r="AC2439" s="107">
        <v>4.9021479953724502E-3</v>
      </c>
      <c r="AD2439" s="107">
        <v>4.8692854982718102E-3</v>
      </c>
      <c r="AE2439" s="107">
        <v>4.8460535625950603E-3</v>
      </c>
      <c r="AF2439" s="107">
        <v>4.8245821466421698E-3</v>
      </c>
      <c r="AG2439" s="107">
        <v>4.8006664848810297E-3</v>
      </c>
      <c r="AH2439" s="107">
        <v>4.9077397499378596E-3</v>
      </c>
      <c r="AI2439" s="107">
        <v>5.0102780765386903E-3</v>
      </c>
      <c r="AJ2439" s="107">
        <v>5.1567203799402399E-3</v>
      </c>
      <c r="AK2439" s="107">
        <v>5.3433942978337997E-3</v>
      </c>
    </row>
    <row r="2440" spans="1:37" s="107" customFormat="1" hidden="1" x14ac:dyDescent="0.3">
      <c r="A2440" s="144" t="str">
        <f t="shared" si="54"/>
        <v>SDGbaseTRA_RurCUS_v6_3TINSXhhd-3</v>
      </c>
      <c r="B2440" s="145" t="s">
        <v>220</v>
      </c>
      <c r="C2440" s="146" t="s">
        <v>298</v>
      </c>
      <c r="D2440" s="110" t="s">
        <v>94</v>
      </c>
      <c r="E2440" s="107" t="s">
        <v>87</v>
      </c>
      <c r="F2440" s="107">
        <v>9.7949774025556605E-3</v>
      </c>
      <c r="G2440" s="107">
        <v>1.0334074544398501E-2</v>
      </c>
      <c r="H2440" s="107">
        <v>9.9293333000355297E-3</v>
      </c>
      <c r="I2440" s="107">
        <v>1.23870703764237E-2</v>
      </c>
      <c r="J2440" s="107">
        <v>1.2084150883039199E-2</v>
      </c>
      <c r="K2440" s="107">
        <v>1.18415581828642E-2</v>
      </c>
      <c r="L2440" s="107">
        <v>1.1633701566558E-2</v>
      </c>
      <c r="M2440" s="107">
        <v>1.14569379849996E-2</v>
      </c>
      <c r="N2440" s="107">
        <v>1.12429217697642E-2</v>
      </c>
      <c r="O2440" s="107">
        <v>1.0916229086697799E-2</v>
      </c>
      <c r="P2440" s="107">
        <v>1.06504266333999E-2</v>
      </c>
      <c r="Q2440" s="107">
        <v>1.0412099552267301E-2</v>
      </c>
      <c r="R2440" s="107">
        <v>8.9808572686360701E-3</v>
      </c>
      <c r="S2440" s="107">
        <v>8.8524142859158807E-3</v>
      </c>
      <c r="T2440" s="107">
        <v>8.6928272619060405E-3</v>
      </c>
      <c r="U2440" s="107">
        <v>8.4881019308445903E-3</v>
      </c>
      <c r="V2440" s="107">
        <v>8.3380437824298603E-3</v>
      </c>
      <c r="W2440" s="107">
        <v>8.1718431610955707E-3</v>
      </c>
      <c r="X2440" s="107">
        <v>7.9855419115763202E-3</v>
      </c>
      <c r="Y2440" s="107">
        <v>7.8044220841157596E-3</v>
      </c>
      <c r="Z2440" s="107">
        <v>7.6028418100752499E-3</v>
      </c>
      <c r="AA2440" s="107">
        <v>7.43864753461546E-3</v>
      </c>
      <c r="AB2440" s="107">
        <v>7.1843996178047303E-3</v>
      </c>
      <c r="AC2440" s="107">
        <v>7.0738100188799096E-3</v>
      </c>
      <c r="AD2440" s="107">
        <v>7.0263893655259698E-3</v>
      </c>
      <c r="AE2440" s="107">
        <v>6.9928656327682397E-3</v>
      </c>
      <c r="AF2440" s="107">
        <v>6.9618823338526399E-3</v>
      </c>
      <c r="AG2440" s="107">
        <v>6.9273719831012201E-3</v>
      </c>
      <c r="AH2440" s="107">
        <v>7.0818789329394104E-3</v>
      </c>
      <c r="AI2440" s="107">
        <v>7.2298419568560196E-3</v>
      </c>
      <c r="AJ2440" s="107">
        <v>7.4411585275815303E-3</v>
      </c>
      <c r="AK2440" s="107">
        <v>7.7105293754129297E-3</v>
      </c>
    </row>
    <row r="2441" spans="1:37" s="107" customFormat="1" hidden="1" x14ac:dyDescent="0.3">
      <c r="A2441" s="144" t="str">
        <f t="shared" si="54"/>
        <v>SDGbaseTRA_RurCUS_v6_3TINSXhhd-4</v>
      </c>
      <c r="B2441" s="145" t="s">
        <v>220</v>
      </c>
      <c r="C2441" s="146" t="s">
        <v>298</v>
      </c>
      <c r="D2441" s="110" t="s">
        <v>94</v>
      </c>
      <c r="E2441" s="107" t="s">
        <v>88</v>
      </c>
      <c r="F2441" s="107">
        <v>1.9419697097842002E-2</v>
      </c>
      <c r="G2441" s="107">
        <v>2.0488520717513701E-2</v>
      </c>
      <c r="H2441" s="107">
        <v>1.9686073499011299E-2</v>
      </c>
      <c r="I2441" s="107">
        <v>2.4558826911494702E-2</v>
      </c>
      <c r="J2441" s="107">
        <v>2.3958253315733501E-2</v>
      </c>
      <c r="K2441" s="107">
        <v>2.3477284696616699E-2</v>
      </c>
      <c r="L2441" s="107">
        <v>2.3065184457749702E-2</v>
      </c>
      <c r="M2441" s="107">
        <v>2.2714729824633101E-2</v>
      </c>
      <c r="N2441" s="107">
        <v>2.2290417454837601E-2</v>
      </c>
      <c r="O2441" s="107">
        <v>2.16427107080325E-2</v>
      </c>
      <c r="P2441" s="107">
        <v>2.11157260176967E-2</v>
      </c>
      <c r="Q2441" s="107">
        <v>2.0643214491225002E-2</v>
      </c>
      <c r="R2441" s="107">
        <v>1.7805607983935198E-2</v>
      </c>
      <c r="S2441" s="107">
        <v>1.7550954633323599E-2</v>
      </c>
      <c r="T2441" s="107">
        <v>1.7234554549209E-2</v>
      </c>
      <c r="U2441" s="107">
        <v>1.68286624519721E-2</v>
      </c>
      <c r="V2441" s="107">
        <v>1.65311544875099E-2</v>
      </c>
      <c r="W2441" s="107">
        <v>1.62016421679862E-2</v>
      </c>
      <c r="X2441" s="107">
        <v>1.5832277983986998E-2</v>
      </c>
      <c r="Y2441" s="107">
        <v>1.5473186580087299E-2</v>
      </c>
      <c r="Z2441" s="107">
        <v>1.50735299293229E-2</v>
      </c>
      <c r="AA2441" s="107">
        <v>1.47479954269408E-2</v>
      </c>
      <c r="AB2441" s="107">
        <v>1.42439189680536E-2</v>
      </c>
      <c r="AC2441" s="107">
        <v>1.4024662053606101E-2</v>
      </c>
      <c r="AD2441" s="107">
        <v>1.3930645019598E-2</v>
      </c>
      <c r="AE2441" s="107">
        <v>1.3864180268446401E-2</v>
      </c>
      <c r="AF2441" s="107">
        <v>1.38027522265265E-2</v>
      </c>
      <c r="AG2441" s="107">
        <v>1.3734331381731E-2</v>
      </c>
      <c r="AH2441" s="107">
        <v>1.40406596167575E-2</v>
      </c>
      <c r="AI2441" s="107">
        <v>1.43340137600288E-2</v>
      </c>
      <c r="AJ2441" s="107">
        <v>1.47529738003787E-2</v>
      </c>
      <c r="AK2441" s="107">
        <v>1.52870332135775E-2</v>
      </c>
    </row>
    <row r="2442" spans="1:37" s="107" customFormat="1" hidden="1" x14ac:dyDescent="0.3">
      <c r="A2442" s="144" t="str">
        <f t="shared" si="54"/>
        <v>SDGbaseTRA_RurCUS_v6_3TINSXhhd-5</v>
      </c>
      <c r="B2442" s="145" t="s">
        <v>220</v>
      </c>
      <c r="C2442" s="146" t="s">
        <v>298</v>
      </c>
      <c r="D2442" s="110" t="s">
        <v>94</v>
      </c>
      <c r="E2442" s="107" t="s">
        <v>89</v>
      </c>
      <c r="F2442" s="107">
        <v>3.8796839737101602E-2</v>
      </c>
      <c r="G2442" s="107">
        <v>4.0932144859174298E-2</v>
      </c>
      <c r="H2442" s="107">
        <v>3.9329008827255103E-2</v>
      </c>
      <c r="I2442" s="107">
        <v>4.9063837966328398E-2</v>
      </c>
      <c r="J2442" s="107">
        <v>4.7864006816702498E-2</v>
      </c>
      <c r="K2442" s="107">
        <v>4.6903123526917501E-2</v>
      </c>
      <c r="L2442" s="107">
        <v>4.6079826086072702E-2</v>
      </c>
      <c r="M2442" s="107">
        <v>4.5379684772515999E-2</v>
      </c>
      <c r="N2442" s="107">
        <v>4.4531989830295E-2</v>
      </c>
      <c r="O2442" s="107">
        <v>4.3237995659057997E-2</v>
      </c>
      <c r="P2442" s="107">
        <v>4.2185181061841798E-2</v>
      </c>
      <c r="Q2442" s="107">
        <v>4.12411934253838E-2</v>
      </c>
      <c r="R2442" s="107">
        <v>3.5572198469486699E-2</v>
      </c>
      <c r="S2442" s="107">
        <v>3.5063449790650403E-2</v>
      </c>
      <c r="T2442" s="107">
        <v>3.4431342952078003E-2</v>
      </c>
      <c r="U2442" s="107">
        <v>3.3620448189694001E-2</v>
      </c>
      <c r="V2442" s="107">
        <v>3.3026084191206603E-2</v>
      </c>
      <c r="W2442" s="107">
        <v>3.2367781613848401E-2</v>
      </c>
      <c r="X2442" s="107">
        <v>3.1629862634890898E-2</v>
      </c>
      <c r="Y2442" s="107">
        <v>3.0912466705624898E-2</v>
      </c>
      <c r="Z2442" s="107">
        <v>3.0114029173264101E-2</v>
      </c>
      <c r="AA2442" s="107">
        <v>2.9463673513532702E-2</v>
      </c>
      <c r="AB2442" s="107">
        <v>2.8456625181008801E-2</v>
      </c>
      <c r="AC2442" s="107">
        <v>2.8018591809942098E-2</v>
      </c>
      <c r="AD2442" s="107">
        <v>2.78307637620108E-2</v>
      </c>
      <c r="AE2442" s="107">
        <v>2.7697979904195098E-2</v>
      </c>
      <c r="AF2442" s="107">
        <v>2.7575258428761198E-2</v>
      </c>
      <c r="AG2442" s="107">
        <v>2.7438566661738498E-2</v>
      </c>
      <c r="AH2442" s="107">
        <v>2.80505518808431E-2</v>
      </c>
      <c r="AI2442" s="107">
        <v>2.8636617339359401E-2</v>
      </c>
      <c r="AJ2442" s="107">
        <v>2.94736193972121E-2</v>
      </c>
      <c r="AK2442" s="107">
        <v>3.0540567885570202E-2</v>
      </c>
    </row>
    <row r="2443" spans="1:37" s="107" customFormat="1" hidden="1" x14ac:dyDescent="0.3">
      <c r="A2443" s="144" t="str">
        <f t="shared" si="54"/>
        <v>SDGbaseTRA_RurCUS_v6_3TINSXhhd-6</v>
      </c>
      <c r="B2443" s="145" t="s">
        <v>220</v>
      </c>
      <c r="C2443" s="146" t="s">
        <v>298</v>
      </c>
      <c r="D2443" s="110" t="s">
        <v>94</v>
      </c>
      <c r="E2443" s="107" t="s">
        <v>90</v>
      </c>
      <c r="F2443" s="107">
        <v>5.1928687272677798E-2</v>
      </c>
      <c r="G2443" s="107">
        <v>5.4786744595632902E-2</v>
      </c>
      <c r="H2443" s="107">
        <v>5.2640983491751198E-2</v>
      </c>
      <c r="I2443" s="107">
        <v>6.5670830804839694E-2</v>
      </c>
      <c r="J2443" s="107">
        <v>6.4064884110220599E-2</v>
      </c>
      <c r="K2443" s="107">
        <v>6.2778763689192801E-2</v>
      </c>
      <c r="L2443" s="107">
        <v>6.1676798796529E-2</v>
      </c>
      <c r="M2443" s="107">
        <v>6.07396755780375E-2</v>
      </c>
      <c r="N2443" s="107">
        <v>5.9605055184837399E-2</v>
      </c>
      <c r="O2443" s="107">
        <v>5.7873073427901003E-2</v>
      </c>
      <c r="P2443" s="107">
        <v>5.6463905043377997E-2</v>
      </c>
      <c r="Q2443" s="107">
        <v>5.5200399069892901E-2</v>
      </c>
      <c r="R2443" s="107">
        <v>4.7612578304169602E-2</v>
      </c>
      <c r="S2443" s="107">
        <v>4.6931629776630797E-2</v>
      </c>
      <c r="T2443" s="107">
        <v>4.6085569150883202E-2</v>
      </c>
      <c r="U2443" s="107">
        <v>4.5000204961030903E-2</v>
      </c>
      <c r="V2443" s="107">
        <v>4.4204662272169501E-2</v>
      </c>
      <c r="W2443" s="107">
        <v>4.3323539250252903E-2</v>
      </c>
      <c r="X2443" s="107">
        <v>4.2335851486163499E-2</v>
      </c>
      <c r="Y2443" s="107">
        <v>4.1375633357304903E-2</v>
      </c>
      <c r="Z2443" s="107">
        <v>4.0306942886465399E-2</v>
      </c>
      <c r="AA2443" s="107">
        <v>3.9436456632972003E-2</v>
      </c>
      <c r="AB2443" s="107">
        <v>3.8088545353018699E-2</v>
      </c>
      <c r="AC2443" s="107">
        <v>3.7502247651448502E-2</v>
      </c>
      <c r="AD2443" s="107">
        <v>3.7250844082929599E-2</v>
      </c>
      <c r="AE2443" s="107">
        <v>3.70731159103726E-2</v>
      </c>
      <c r="AF2443" s="107">
        <v>3.6908856008709502E-2</v>
      </c>
      <c r="AG2443" s="107">
        <v>3.6725897189907701E-2</v>
      </c>
      <c r="AH2443" s="107">
        <v>3.7545025479337198E-2</v>
      </c>
      <c r="AI2443" s="107">
        <v>3.8329460761228298E-2</v>
      </c>
      <c r="AJ2443" s="107">
        <v>3.9449769001711599E-2</v>
      </c>
      <c r="AK2443" s="107">
        <v>4.08778552501372E-2</v>
      </c>
    </row>
    <row r="2444" spans="1:37" s="107" customFormat="1" hidden="1" x14ac:dyDescent="0.3">
      <c r="A2444" s="144" t="str">
        <f t="shared" si="54"/>
        <v>SDGbaseTRA_RurCUS_v6_3TINSXhhd-7</v>
      </c>
      <c r="B2444" s="145" t="s">
        <v>220</v>
      </c>
      <c r="C2444" s="146" t="s">
        <v>298</v>
      </c>
      <c r="D2444" s="110" t="s">
        <v>94</v>
      </c>
      <c r="E2444" s="107" t="s">
        <v>91</v>
      </c>
      <c r="F2444" s="107">
        <v>8.3778850459242493E-2</v>
      </c>
      <c r="G2444" s="107">
        <v>8.8389880886544606E-2</v>
      </c>
      <c r="H2444" s="107">
        <v>8.4928029488297793E-2</v>
      </c>
      <c r="I2444" s="107">
        <v>0.105949659090286</v>
      </c>
      <c r="J2444" s="107">
        <v>0.10335871417982</v>
      </c>
      <c r="K2444" s="107">
        <v>0.10128375915797699</v>
      </c>
      <c r="L2444" s="107">
        <v>9.9505910404560194E-2</v>
      </c>
      <c r="M2444" s="107">
        <v>9.7994008022471907E-2</v>
      </c>
      <c r="N2444" s="107">
        <v>9.6163474703752694E-2</v>
      </c>
      <c r="O2444" s="107">
        <v>9.3369191847190502E-2</v>
      </c>
      <c r="P2444" s="107">
        <v>9.1095718097621597E-2</v>
      </c>
      <c r="Q2444" s="107">
        <v>8.9057247965521197E-2</v>
      </c>
      <c r="R2444" s="107">
        <v>7.6815480753101698E-2</v>
      </c>
      <c r="S2444" s="107">
        <v>7.5716876342728195E-2</v>
      </c>
      <c r="T2444" s="107">
        <v>7.4351889273534297E-2</v>
      </c>
      <c r="U2444" s="107">
        <v>7.2600823168691195E-2</v>
      </c>
      <c r="V2444" s="107">
        <v>7.1317338923971005E-2</v>
      </c>
      <c r="W2444" s="107">
        <v>6.9895784138621894E-2</v>
      </c>
      <c r="X2444" s="107">
        <v>6.8302303736251804E-2</v>
      </c>
      <c r="Y2444" s="107">
        <v>6.67531413127391E-2</v>
      </c>
      <c r="Z2444" s="107">
        <v>6.5028975656988799E-2</v>
      </c>
      <c r="AA2444" s="107">
        <v>6.3624581641110595E-2</v>
      </c>
      <c r="AB2444" s="107">
        <v>6.1449936690840798E-2</v>
      </c>
      <c r="AC2444" s="107">
        <v>6.0504036649093901E-2</v>
      </c>
      <c r="AD2444" s="107">
        <v>6.0098436140254403E-2</v>
      </c>
      <c r="AE2444" s="107">
        <v>5.9811699410097501E-2</v>
      </c>
      <c r="AF2444" s="107">
        <v>5.9546691637883301E-2</v>
      </c>
      <c r="AG2444" s="107">
        <v>5.9251516055783701E-2</v>
      </c>
      <c r="AH2444" s="107">
        <v>6.0573052012601297E-2</v>
      </c>
      <c r="AI2444" s="107">
        <v>6.1838616186007299E-2</v>
      </c>
      <c r="AJ2444" s="107">
        <v>6.3646059098006497E-2</v>
      </c>
      <c r="AK2444" s="107">
        <v>6.5950053837476999E-2</v>
      </c>
    </row>
    <row r="2445" spans="1:37" s="107" customFormat="1" hidden="1" x14ac:dyDescent="0.3">
      <c r="A2445" s="144" t="str">
        <f t="shared" si="54"/>
        <v>SDGbaseTRA_RurCUS_v6_3TINSXhhd-8</v>
      </c>
      <c r="B2445" s="145" t="s">
        <v>220</v>
      </c>
      <c r="C2445" s="146" t="s">
        <v>298</v>
      </c>
      <c r="D2445" s="110" t="s">
        <v>94</v>
      </c>
      <c r="E2445" s="107" t="s">
        <v>92</v>
      </c>
      <c r="F2445" s="107">
        <v>0.15143222811367199</v>
      </c>
      <c r="G2445" s="107">
        <v>0.15976677326059699</v>
      </c>
      <c r="H2445" s="107">
        <v>0.153509396037287</v>
      </c>
      <c r="I2445" s="107">
        <v>0.19150648231369699</v>
      </c>
      <c r="J2445" s="107">
        <v>0.186823288901665</v>
      </c>
      <c r="K2445" s="107">
        <v>0.18307275925748301</v>
      </c>
      <c r="L2445" s="107">
        <v>0.17985925613005499</v>
      </c>
      <c r="M2445" s="107">
        <v>0.17712645727755499</v>
      </c>
      <c r="N2445" s="107">
        <v>0.17381772556817299</v>
      </c>
      <c r="O2445" s="107">
        <v>0.16876699406934301</v>
      </c>
      <c r="P2445" s="107">
        <v>0.16465763719024801</v>
      </c>
      <c r="Q2445" s="107">
        <v>0.16097305483620999</v>
      </c>
      <c r="R2445" s="107">
        <v>0.138845774802282</v>
      </c>
      <c r="S2445" s="107">
        <v>0.13686002168248099</v>
      </c>
      <c r="T2445" s="107">
        <v>0.13439277568847599</v>
      </c>
      <c r="U2445" s="107">
        <v>0.13122768282271799</v>
      </c>
      <c r="V2445" s="107">
        <v>0.12890775508605801</v>
      </c>
      <c r="W2445" s="107">
        <v>0.12633826162384301</v>
      </c>
      <c r="X2445" s="107">
        <v>0.123458008594932</v>
      </c>
      <c r="Y2445" s="107">
        <v>0.120657861347616</v>
      </c>
      <c r="Z2445" s="107">
        <v>0.117541391672332</v>
      </c>
      <c r="AA2445" s="107">
        <v>0.11500291670152001</v>
      </c>
      <c r="AB2445" s="107">
        <v>0.111072195184214</v>
      </c>
      <c r="AC2445" s="107">
        <v>0.10936245877593501</v>
      </c>
      <c r="AD2445" s="107">
        <v>0.108629326387013</v>
      </c>
      <c r="AE2445" s="107">
        <v>0.108111043053099</v>
      </c>
      <c r="AF2445" s="107">
        <v>0.107632035318333</v>
      </c>
      <c r="AG2445" s="107">
        <v>0.107098498541274</v>
      </c>
      <c r="AH2445" s="107">
        <v>0.109487205656598</v>
      </c>
      <c r="AI2445" s="107">
        <v>0.11177474244610699</v>
      </c>
      <c r="AJ2445" s="107">
        <v>0.11504173775706</v>
      </c>
      <c r="AK2445" s="107">
        <v>0.119206261970741</v>
      </c>
    </row>
    <row r="2446" spans="1:37" s="107" customFormat="1" hidden="1" x14ac:dyDescent="0.3">
      <c r="A2446" s="144" t="str">
        <f t="shared" si="54"/>
        <v>SDGbaseTRA_RurCUS_v6_3TINSXhhd-9</v>
      </c>
      <c r="B2446" s="145" t="s">
        <v>220</v>
      </c>
      <c r="C2446" s="146" t="s">
        <v>298</v>
      </c>
      <c r="D2446" s="110" t="s">
        <v>94</v>
      </c>
      <c r="E2446" s="107" t="s">
        <v>93</v>
      </c>
      <c r="F2446" s="107">
        <v>0.20109641679363599</v>
      </c>
      <c r="G2446" s="107">
        <v>0.21216438551810199</v>
      </c>
      <c r="H2446" s="107">
        <v>0.20385481922731799</v>
      </c>
      <c r="I2446" s="107">
        <v>0.25431354914419801</v>
      </c>
      <c r="J2446" s="107">
        <v>0.24809444092372501</v>
      </c>
      <c r="K2446" s="107">
        <v>0.24311387580927399</v>
      </c>
      <c r="L2446" s="107">
        <v>0.23884646211362101</v>
      </c>
      <c r="M2446" s="107">
        <v>0.235217405974701</v>
      </c>
      <c r="N2446" s="107">
        <v>0.23082353223213101</v>
      </c>
      <c r="O2446" s="107">
        <v>0.22411634698320801</v>
      </c>
      <c r="P2446" s="107">
        <v>0.218659272528203</v>
      </c>
      <c r="Q2446" s="107">
        <v>0.21376628298428699</v>
      </c>
      <c r="R2446" s="107">
        <v>0.184382070761727</v>
      </c>
      <c r="S2446" s="107">
        <v>0.18174506381815</v>
      </c>
      <c r="T2446" s="107">
        <v>0.17846865208575599</v>
      </c>
      <c r="U2446" s="107">
        <v>0.17426552543344201</v>
      </c>
      <c r="V2446" s="107">
        <v>0.171184746917007</v>
      </c>
      <c r="W2446" s="107">
        <v>0.16777255431669899</v>
      </c>
      <c r="X2446" s="107">
        <v>0.163947684467038</v>
      </c>
      <c r="Y2446" s="107">
        <v>0.16022919214248499</v>
      </c>
      <c r="Z2446" s="107">
        <v>0.156090635293959</v>
      </c>
      <c r="AA2446" s="107">
        <v>0.15271963410676501</v>
      </c>
      <c r="AB2446" s="107">
        <v>0.147499780826993</v>
      </c>
      <c r="AC2446" s="107">
        <v>0.14522931390211799</v>
      </c>
      <c r="AD2446" s="107">
        <v>0.144255741114346</v>
      </c>
      <c r="AE2446" s="107">
        <v>0.14356747995202701</v>
      </c>
      <c r="AF2446" s="107">
        <v>0.14293137533778</v>
      </c>
      <c r="AG2446" s="107">
        <v>0.14222285814874999</v>
      </c>
      <c r="AH2446" s="107">
        <v>0.14539497316083</v>
      </c>
      <c r="AI2446" s="107">
        <v>0.14843273769352899</v>
      </c>
      <c r="AJ2446" s="107">
        <v>0.152771187058657</v>
      </c>
      <c r="AK2446" s="107">
        <v>0.15830152166636099</v>
      </c>
    </row>
    <row r="2447" spans="1:37" s="107" customFormat="1" hidden="1" x14ac:dyDescent="0.3">
      <c r="A2447" s="144" t="str">
        <f t="shared" si="54"/>
        <v>SDGbaseTRA_RurCUS_v6_3MPSXent-n</v>
      </c>
      <c r="B2447" s="145" t="s">
        <v>220</v>
      </c>
      <c r="C2447" s="146" t="s">
        <v>298</v>
      </c>
      <c r="D2447" s="110" t="s">
        <v>81</v>
      </c>
      <c r="E2447" s="107" t="s">
        <v>82</v>
      </c>
      <c r="F2447" s="107">
        <v>0.44004459069582003</v>
      </c>
      <c r="G2447" s="107">
        <v>0.44004459069582003</v>
      </c>
      <c r="H2447" s="107">
        <v>0.44004459069582003</v>
      </c>
      <c r="I2447" s="107">
        <v>0.44004459069582003</v>
      </c>
      <c r="J2447" s="107">
        <v>0.44004459069582003</v>
      </c>
      <c r="K2447" s="107">
        <v>0.44004459069582003</v>
      </c>
      <c r="L2447" s="107">
        <v>0.44004459069582003</v>
      </c>
      <c r="M2447" s="107">
        <v>0.44004459069582003</v>
      </c>
      <c r="N2447" s="107">
        <v>0.44004459069582003</v>
      </c>
      <c r="O2447" s="107">
        <v>0.44004459069582003</v>
      </c>
      <c r="P2447" s="107">
        <v>0.44004459069582003</v>
      </c>
      <c r="Q2447" s="107">
        <v>0.44004459069582003</v>
      </c>
      <c r="R2447" s="107">
        <v>0.44004459069582003</v>
      </c>
      <c r="S2447" s="107">
        <v>0.44004459069582003</v>
      </c>
      <c r="T2447" s="107">
        <v>0.44004459069582003</v>
      </c>
      <c r="U2447" s="107">
        <v>0.44004459069582003</v>
      </c>
      <c r="V2447" s="107">
        <v>0.44004459069582003</v>
      </c>
      <c r="W2447" s="107">
        <v>0.44004459069582003</v>
      </c>
      <c r="X2447" s="107">
        <v>0.44004459069582003</v>
      </c>
      <c r="Y2447" s="107">
        <v>0.44004459069582003</v>
      </c>
      <c r="Z2447" s="107">
        <v>0.44004459069582003</v>
      </c>
      <c r="AA2447" s="107">
        <v>0.44004459069582003</v>
      </c>
      <c r="AB2447" s="107">
        <v>0.44004459069582003</v>
      </c>
      <c r="AC2447" s="107">
        <v>0.44004459069582003</v>
      </c>
      <c r="AD2447" s="107">
        <v>0.44004459069582003</v>
      </c>
      <c r="AE2447" s="107">
        <v>0.44004459069582003</v>
      </c>
      <c r="AF2447" s="107">
        <v>0.44004459069582003</v>
      </c>
      <c r="AG2447" s="107">
        <v>0.44004459069582003</v>
      </c>
      <c r="AH2447" s="107">
        <v>0.44004459069582003</v>
      </c>
      <c r="AI2447" s="107">
        <v>0.44004459069582003</v>
      </c>
      <c r="AJ2447" s="107">
        <v>0.44004459069582003</v>
      </c>
      <c r="AK2447" s="107">
        <v>0.44004459069582003</v>
      </c>
    </row>
    <row r="2448" spans="1:37" s="107" customFormat="1" hidden="1" x14ac:dyDescent="0.3">
      <c r="A2448" s="144" t="str">
        <f t="shared" si="54"/>
        <v>SDGbaseTRA_RurCUS_v6_3MPSXent-e</v>
      </c>
      <c r="B2448" s="145" t="s">
        <v>220</v>
      </c>
      <c r="C2448" s="146" t="s">
        <v>298</v>
      </c>
      <c r="D2448" s="110" t="s">
        <v>81</v>
      </c>
      <c r="E2448" s="107" t="s">
        <v>83</v>
      </c>
      <c r="F2448" s="107">
        <v>1</v>
      </c>
      <c r="G2448" s="107">
        <v>1</v>
      </c>
      <c r="H2448" s="107">
        <v>1</v>
      </c>
      <c r="I2448" s="107">
        <v>1</v>
      </c>
      <c r="J2448" s="107">
        <v>1</v>
      </c>
      <c r="K2448" s="107">
        <v>1</v>
      </c>
      <c r="L2448" s="107">
        <v>1</v>
      </c>
      <c r="M2448" s="107">
        <v>1</v>
      </c>
      <c r="N2448" s="107">
        <v>1</v>
      </c>
      <c r="O2448" s="107">
        <v>1</v>
      </c>
      <c r="P2448" s="107">
        <v>1</v>
      </c>
      <c r="Q2448" s="107">
        <v>1</v>
      </c>
      <c r="R2448" s="107">
        <v>1</v>
      </c>
      <c r="S2448" s="107">
        <v>1</v>
      </c>
      <c r="T2448" s="107">
        <v>1</v>
      </c>
      <c r="U2448" s="107">
        <v>1</v>
      </c>
      <c r="V2448" s="107">
        <v>1</v>
      </c>
      <c r="W2448" s="107">
        <v>1</v>
      </c>
      <c r="X2448" s="107">
        <v>1</v>
      </c>
      <c r="Y2448" s="107">
        <v>1</v>
      </c>
      <c r="Z2448" s="107">
        <v>1</v>
      </c>
      <c r="AA2448" s="107">
        <v>1</v>
      </c>
      <c r="AB2448" s="107">
        <v>1</v>
      </c>
      <c r="AC2448" s="107">
        <v>1</v>
      </c>
      <c r="AD2448" s="107">
        <v>1</v>
      </c>
      <c r="AE2448" s="107">
        <v>1</v>
      </c>
      <c r="AF2448" s="107">
        <v>1</v>
      </c>
      <c r="AG2448" s="107">
        <v>1</v>
      </c>
      <c r="AH2448" s="107">
        <v>1</v>
      </c>
      <c r="AI2448" s="107">
        <v>1</v>
      </c>
      <c r="AJ2448" s="107">
        <v>1</v>
      </c>
      <c r="AK2448" s="107">
        <v>1</v>
      </c>
    </row>
    <row r="2449" spans="1:37" s="107" customFormat="1" hidden="1" x14ac:dyDescent="0.3">
      <c r="A2449" s="144" t="str">
        <f t="shared" si="54"/>
        <v>SDGbaseTRA_RurCUS_v6_3MPSXhhd-0</v>
      </c>
      <c r="B2449" s="145" t="s">
        <v>220</v>
      </c>
      <c r="C2449" s="146" t="s">
        <v>298</v>
      </c>
      <c r="D2449" s="110" t="s">
        <v>81</v>
      </c>
      <c r="E2449" s="107" t="s">
        <v>84</v>
      </c>
      <c r="F2449" s="107">
        <v>6.9894215266289896E-4</v>
      </c>
      <c r="G2449" s="111">
        <v>-5.3057847337101299E-5</v>
      </c>
      <c r="H2449" s="107">
        <v>1.4599421526629E-3</v>
      </c>
      <c r="I2449" s="107">
        <v>2.1929421526628999E-3</v>
      </c>
      <c r="J2449" s="107">
        <v>2.0399421526629E-3</v>
      </c>
      <c r="K2449" s="107">
        <v>1.9299421526628999E-3</v>
      </c>
      <c r="L2449" s="107">
        <v>2.1659421526628998E-3</v>
      </c>
      <c r="M2449" s="107">
        <v>3.2289421526629E-3</v>
      </c>
      <c r="N2449" s="107">
        <v>4.4689421526628997E-3</v>
      </c>
      <c r="O2449" s="107">
        <v>3.8649421526628998E-3</v>
      </c>
      <c r="P2449" s="107">
        <v>4.3729421526629E-3</v>
      </c>
      <c r="Q2449" s="107">
        <v>4.8089421526628998E-3</v>
      </c>
      <c r="R2449" s="107">
        <v>5.0979421526629E-3</v>
      </c>
      <c r="S2449" s="107">
        <v>5.6819421526629003E-3</v>
      </c>
      <c r="T2449" s="107">
        <v>6.2349421526628999E-3</v>
      </c>
      <c r="U2449" s="107">
        <v>6.9499421526629003E-3</v>
      </c>
      <c r="V2449" s="107">
        <v>8.3699421526628997E-3</v>
      </c>
      <c r="W2449" s="107">
        <v>9.1649421526629003E-3</v>
      </c>
      <c r="X2449" s="107">
        <v>9.2299421526628993E-3</v>
      </c>
      <c r="Y2449" s="107">
        <v>9.2039421526628994E-3</v>
      </c>
      <c r="Z2449" s="107">
        <v>8.8829421526628993E-3</v>
      </c>
      <c r="AA2449" s="107">
        <v>8.6979421526628999E-3</v>
      </c>
      <c r="AB2449" s="107">
        <v>8.1809421526628998E-3</v>
      </c>
      <c r="AC2449" s="107">
        <v>7.7619421526628997E-3</v>
      </c>
      <c r="AD2449" s="107">
        <v>7.7059421526629E-3</v>
      </c>
      <c r="AE2449" s="107">
        <v>7.8459421526628995E-3</v>
      </c>
      <c r="AF2449" s="107">
        <v>8.1369421526629009E-3</v>
      </c>
      <c r="AG2449" s="107">
        <v>5.6219421526629001E-3</v>
      </c>
      <c r="AH2449" s="107">
        <v>1.1259421526628999E-3</v>
      </c>
      <c r="AI2449" s="107">
        <v>-4.3780578473371001E-3</v>
      </c>
      <c r="AJ2449" s="107">
        <v>-9.5490578473370995E-3</v>
      </c>
      <c r="AK2449" s="107">
        <v>-1.4308057847337101E-2</v>
      </c>
    </row>
    <row r="2450" spans="1:37" s="107" customFormat="1" hidden="1" x14ac:dyDescent="0.3">
      <c r="A2450" s="144" t="str">
        <f t="shared" si="54"/>
        <v>SDGbaseTRA_RurCUS_v6_3MPSXhhd-1</v>
      </c>
      <c r="B2450" s="145" t="s">
        <v>220</v>
      </c>
      <c r="C2450" s="146" t="s">
        <v>298</v>
      </c>
      <c r="D2450" s="110" t="s">
        <v>81</v>
      </c>
      <c r="E2450" s="107" t="s">
        <v>85</v>
      </c>
      <c r="F2450" s="107">
        <v>8.0498864401150902E-4</v>
      </c>
      <c r="G2450" s="111">
        <v>5.2988644011509101E-5</v>
      </c>
      <c r="H2450" s="107">
        <v>1.5659886440115101E-3</v>
      </c>
      <c r="I2450" s="107">
        <v>2.29898864401151E-3</v>
      </c>
      <c r="J2450" s="107">
        <v>2.1459886440115101E-3</v>
      </c>
      <c r="K2450" s="107">
        <v>2.0359886440115102E-3</v>
      </c>
      <c r="L2450" s="107">
        <v>2.2719886440115099E-3</v>
      </c>
      <c r="M2450" s="107">
        <v>3.33498864401151E-3</v>
      </c>
      <c r="N2450" s="107">
        <v>4.5749886440115102E-3</v>
      </c>
      <c r="O2450" s="107">
        <v>3.9709886440115099E-3</v>
      </c>
      <c r="P2450" s="107">
        <v>4.4789886440115096E-3</v>
      </c>
      <c r="Q2450" s="107">
        <v>4.9149886440115103E-3</v>
      </c>
      <c r="R2450" s="107">
        <v>5.2039886440115096E-3</v>
      </c>
      <c r="S2450" s="107">
        <v>5.7879886440115099E-3</v>
      </c>
      <c r="T2450" s="107">
        <v>6.3409886440115096E-3</v>
      </c>
      <c r="U2450" s="107">
        <v>7.0559886440115099E-3</v>
      </c>
      <c r="V2450" s="107">
        <v>8.4759886440115093E-3</v>
      </c>
      <c r="W2450" s="107">
        <v>9.2709886440115099E-3</v>
      </c>
      <c r="X2450" s="107">
        <v>9.3359886440115107E-3</v>
      </c>
      <c r="Y2450" s="107">
        <v>9.3099886440115107E-3</v>
      </c>
      <c r="Z2450" s="107">
        <v>8.9889886440115106E-3</v>
      </c>
      <c r="AA2450" s="107">
        <v>8.8039886440115095E-3</v>
      </c>
      <c r="AB2450" s="107">
        <v>8.2869886440115094E-3</v>
      </c>
      <c r="AC2450" s="107">
        <v>7.8679886440115102E-3</v>
      </c>
      <c r="AD2450" s="107">
        <v>7.8119886440115097E-3</v>
      </c>
      <c r="AE2450" s="107">
        <v>7.9519886440115092E-3</v>
      </c>
      <c r="AF2450" s="107">
        <v>8.2429886440115105E-3</v>
      </c>
      <c r="AG2450" s="107">
        <v>5.7279886440115097E-3</v>
      </c>
      <c r="AH2450" s="107">
        <v>1.23198864401151E-3</v>
      </c>
      <c r="AI2450" s="107">
        <v>-4.2720113559884896E-3</v>
      </c>
      <c r="AJ2450" s="107">
        <v>-9.4430113559884898E-3</v>
      </c>
      <c r="AK2450" s="107">
        <v>-1.42020113559885E-2</v>
      </c>
    </row>
    <row r="2451" spans="1:37" s="107" customFormat="1" hidden="1" x14ac:dyDescent="0.3">
      <c r="A2451" s="144" t="str">
        <f t="shared" si="54"/>
        <v>SDGbaseTRA_RurCUS_v6_3MPSXhhd-2</v>
      </c>
      <c r="B2451" s="145" t="s">
        <v>220</v>
      </c>
      <c r="C2451" s="146" t="s">
        <v>298</v>
      </c>
      <c r="D2451" s="110" t="s">
        <v>81</v>
      </c>
      <c r="E2451" s="107" t="s">
        <v>86</v>
      </c>
      <c r="F2451" s="107">
        <v>1.1656083306156001E-3</v>
      </c>
      <c r="G2451" s="107">
        <v>4.1360833061559901E-4</v>
      </c>
      <c r="H2451" s="107">
        <v>1.9266083306156E-3</v>
      </c>
      <c r="I2451" s="107">
        <v>2.6596083306155999E-3</v>
      </c>
      <c r="J2451" s="107">
        <v>2.5066083306156E-3</v>
      </c>
      <c r="K2451" s="107">
        <v>2.3966083306156002E-3</v>
      </c>
      <c r="L2451" s="107">
        <v>2.6326083306155998E-3</v>
      </c>
      <c r="M2451" s="107">
        <v>3.6956083306156E-3</v>
      </c>
      <c r="N2451" s="107">
        <v>4.9356083306156002E-3</v>
      </c>
      <c r="O2451" s="107">
        <v>4.3316083306155998E-3</v>
      </c>
      <c r="P2451" s="107">
        <v>4.8396083306155996E-3</v>
      </c>
      <c r="Q2451" s="107">
        <v>5.2756083306156002E-3</v>
      </c>
      <c r="R2451" s="107">
        <v>5.5646083306156004E-3</v>
      </c>
      <c r="S2451" s="107">
        <v>6.1486083306155999E-3</v>
      </c>
      <c r="T2451" s="107">
        <v>6.7016083306156004E-3</v>
      </c>
      <c r="U2451" s="107">
        <v>7.4166083306155999E-3</v>
      </c>
      <c r="V2451" s="107">
        <v>8.8366083306156001E-3</v>
      </c>
      <c r="W2451" s="107">
        <v>9.6316083306156007E-3</v>
      </c>
      <c r="X2451" s="107">
        <v>9.6966083306155998E-3</v>
      </c>
      <c r="Y2451" s="107">
        <v>9.6706083306155998E-3</v>
      </c>
      <c r="Z2451" s="107">
        <v>9.3496083306155997E-3</v>
      </c>
      <c r="AA2451" s="107">
        <v>9.1646083306156003E-3</v>
      </c>
      <c r="AB2451" s="107">
        <v>8.6476083306156002E-3</v>
      </c>
      <c r="AC2451" s="107">
        <v>8.2286083306155992E-3</v>
      </c>
      <c r="AD2451" s="107">
        <v>8.1726083306156005E-3</v>
      </c>
      <c r="AE2451" s="107">
        <v>8.3126083306156E-3</v>
      </c>
      <c r="AF2451" s="107">
        <v>8.6036083306155996E-3</v>
      </c>
      <c r="AG2451" s="107">
        <v>6.0886083306155997E-3</v>
      </c>
      <c r="AH2451" s="107">
        <v>1.5926083306155999E-3</v>
      </c>
      <c r="AI2451" s="107">
        <v>-3.9113916693843996E-3</v>
      </c>
      <c r="AJ2451" s="107">
        <v>-9.0823916693844008E-3</v>
      </c>
      <c r="AK2451" s="107">
        <v>-1.38413916693844E-2</v>
      </c>
    </row>
    <row r="2452" spans="1:37" s="107" customFormat="1" hidden="1" x14ac:dyDescent="0.3">
      <c r="A2452" s="144" t="str">
        <f t="shared" si="54"/>
        <v>SDGbaseTRA_RurCUS_v6_3MPSXhhd-3</v>
      </c>
      <c r="B2452" s="145" t="s">
        <v>220</v>
      </c>
      <c r="C2452" s="146" t="s">
        <v>298</v>
      </c>
      <c r="D2452" s="110" t="s">
        <v>81</v>
      </c>
      <c r="E2452" s="107" t="s">
        <v>87</v>
      </c>
      <c r="F2452" s="107">
        <v>1.88977787526476E-3</v>
      </c>
      <c r="G2452" s="107">
        <v>1.1377778752647599E-3</v>
      </c>
      <c r="H2452" s="107">
        <v>2.65077787526476E-3</v>
      </c>
      <c r="I2452" s="107">
        <v>3.3837778752647601E-3</v>
      </c>
      <c r="J2452" s="107">
        <v>3.2307778752647602E-3</v>
      </c>
      <c r="K2452" s="107">
        <v>3.1207778752647599E-3</v>
      </c>
      <c r="L2452" s="107">
        <v>3.35677787526476E-3</v>
      </c>
      <c r="M2452" s="107">
        <v>4.4197778752647597E-3</v>
      </c>
      <c r="N2452" s="107">
        <v>5.6597778752647604E-3</v>
      </c>
      <c r="O2452" s="107">
        <v>5.05577787526476E-3</v>
      </c>
      <c r="P2452" s="107">
        <v>5.5637778752647598E-3</v>
      </c>
      <c r="Q2452" s="107">
        <v>5.9997778752647604E-3</v>
      </c>
      <c r="R2452" s="107">
        <v>6.2887778752647597E-3</v>
      </c>
      <c r="S2452" s="107">
        <v>6.87277787526476E-3</v>
      </c>
      <c r="T2452" s="107">
        <v>7.4257778752647597E-3</v>
      </c>
      <c r="U2452" s="107">
        <v>8.1407778752647601E-3</v>
      </c>
      <c r="V2452" s="107">
        <v>9.5607778752647594E-3</v>
      </c>
      <c r="W2452" s="107">
        <v>1.03557778752648E-2</v>
      </c>
      <c r="X2452" s="107">
        <v>1.0420777875264801E-2</v>
      </c>
      <c r="Y2452" s="107">
        <v>1.0394777875264801E-2</v>
      </c>
      <c r="Z2452" s="107">
        <v>1.0073777875264801E-2</v>
      </c>
      <c r="AA2452" s="107">
        <v>9.8887778752647596E-3</v>
      </c>
      <c r="AB2452" s="107">
        <v>9.3717778752647595E-3</v>
      </c>
      <c r="AC2452" s="107">
        <v>8.9527778752647603E-3</v>
      </c>
      <c r="AD2452" s="107">
        <v>8.8967778752647598E-3</v>
      </c>
      <c r="AE2452" s="107">
        <v>9.0367778752647593E-3</v>
      </c>
      <c r="AF2452" s="107">
        <v>9.3277778752647606E-3</v>
      </c>
      <c r="AG2452" s="107">
        <v>6.8127778752647599E-3</v>
      </c>
      <c r="AH2452" s="107">
        <v>2.3167778752647599E-3</v>
      </c>
      <c r="AI2452" s="107">
        <v>-3.1872221247352399E-3</v>
      </c>
      <c r="AJ2452" s="107">
        <v>-8.3582221247352397E-3</v>
      </c>
      <c r="AK2452" s="107">
        <v>-1.3117222124735199E-2</v>
      </c>
    </row>
    <row r="2453" spans="1:37" s="107" customFormat="1" hidden="1" x14ac:dyDescent="0.3">
      <c r="A2453" s="144" t="str">
        <f t="shared" si="54"/>
        <v>SDGbaseTRA_RurCUS_v6_3MPSXhhd-4</v>
      </c>
      <c r="B2453" s="145" t="s">
        <v>220</v>
      </c>
      <c r="C2453" s="146" t="s">
        <v>298</v>
      </c>
      <c r="D2453" s="110" t="s">
        <v>81</v>
      </c>
      <c r="E2453" s="107" t="s">
        <v>88</v>
      </c>
      <c r="F2453" s="107">
        <v>2.53191070802098E-3</v>
      </c>
      <c r="G2453" s="107">
        <v>1.77991070802098E-3</v>
      </c>
      <c r="H2453" s="107">
        <v>3.29291070802098E-3</v>
      </c>
      <c r="I2453" s="107">
        <v>4.0259107080209801E-3</v>
      </c>
      <c r="J2453" s="107">
        <v>3.8729107080209802E-3</v>
      </c>
      <c r="K2453" s="107">
        <v>3.7629107080209799E-3</v>
      </c>
      <c r="L2453" s="107">
        <v>3.99891070802098E-3</v>
      </c>
      <c r="M2453" s="107">
        <v>5.0619107080209797E-3</v>
      </c>
      <c r="N2453" s="107">
        <v>6.3019107080209804E-3</v>
      </c>
      <c r="O2453" s="107">
        <v>5.69791070802098E-3</v>
      </c>
      <c r="P2453" s="107">
        <v>6.2059107080209798E-3</v>
      </c>
      <c r="Q2453" s="107">
        <v>6.6419107080209804E-3</v>
      </c>
      <c r="R2453" s="107">
        <v>6.9309107080209797E-3</v>
      </c>
      <c r="S2453" s="107">
        <v>7.51491070802098E-3</v>
      </c>
      <c r="T2453" s="107">
        <v>8.0679107080209797E-3</v>
      </c>
      <c r="U2453" s="107">
        <v>8.7829107080209801E-3</v>
      </c>
      <c r="V2453" s="107">
        <v>1.0202910708021E-2</v>
      </c>
      <c r="W2453" s="107">
        <v>1.0997910708021001E-2</v>
      </c>
      <c r="X2453" s="107">
        <v>1.1062910708021E-2</v>
      </c>
      <c r="Y2453" s="107">
        <v>1.1036910708021E-2</v>
      </c>
      <c r="Z2453" s="107">
        <v>1.0715910708021E-2</v>
      </c>
      <c r="AA2453" s="107">
        <v>1.0530910708021E-2</v>
      </c>
      <c r="AB2453" s="107">
        <v>1.0013910708021E-2</v>
      </c>
      <c r="AC2453" s="107">
        <v>9.5949107080209803E-3</v>
      </c>
      <c r="AD2453" s="107">
        <v>9.5389107080209798E-3</v>
      </c>
      <c r="AE2453" s="107">
        <v>9.6789107080209793E-3</v>
      </c>
      <c r="AF2453" s="107">
        <v>9.9699107080209806E-3</v>
      </c>
      <c r="AG2453" s="107">
        <v>7.4549107080209799E-3</v>
      </c>
      <c r="AH2453" s="107">
        <v>2.9589107080209799E-3</v>
      </c>
      <c r="AI2453" s="107">
        <v>-2.5450892919790199E-3</v>
      </c>
      <c r="AJ2453" s="107">
        <v>-7.7160892919790197E-3</v>
      </c>
      <c r="AK2453" s="107">
        <v>-1.2475089291979E-2</v>
      </c>
    </row>
    <row r="2454" spans="1:37" s="107" customFormat="1" hidden="1" x14ac:dyDescent="0.3">
      <c r="A2454" s="144" t="str">
        <f t="shared" si="54"/>
        <v>SDGbaseTRA_RurCUS_v6_3MPSXhhd-5</v>
      </c>
      <c r="B2454" s="145" t="s">
        <v>220</v>
      </c>
      <c r="C2454" s="146" t="s">
        <v>298</v>
      </c>
      <c r="D2454" s="110" t="s">
        <v>81</v>
      </c>
      <c r="E2454" s="107" t="s">
        <v>89</v>
      </c>
      <c r="F2454" s="107">
        <v>2.8866718719526602E-3</v>
      </c>
      <c r="G2454" s="107">
        <v>2.1346718719526601E-3</v>
      </c>
      <c r="H2454" s="107">
        <v>3.6476718719526601E-3</v>
      </c>
      <c r="I2454" s="107">
        <v>4.3806718719526603E-3</v>
      </c>
      <c r="J2454" s="107">
        <v>4.2276718719526599E-3</v>
      </c>
      <c r="K2454" s="107">
        <v>4.1176718719526601E-3</v>
      </c>
      <c r="L2454" s="107">
        <v>4.3536718719526602E-3</v>
      </c>
      <c r="M2454" s="107">
        <v>5.4166718719526599E-3</v>
      </c>
      <c r="N2454" s="107">
        <v>6.6566718719526597E-3</v>
      </c>
      <c r="O2454" s="107">
        <v>6.0526718719526602E-3</v>
      </c>
      <c r="P2454" s="107">
        <v>6.5606718719526599E-3</v>
      </c>
      <c r="Q2454" s="107">
        <v>6.9966718719526597E-3</v>
      </c>
      <c r="R2454" s="107">
        <v>7.2856718719526599E-3</v>
      </c>
      <c r="S2454" s="107">
        <v>7.8696718719526593E-3</v>
      </c>
      <c r="T2454" s="107">
        <v>8.4226718719526607E-3</v>
      </c>
      <c r="U2454" s="107">
        <v>9.1376718719526594E-3</v>
      </c>
      <c r="V2454" s="107">
        <v>1.05576718719527E-2</v>
      </c>
      <c r="W2454" s="107">
        <v>1.1352671871952699E-2</v>
      </c>
      <c r="X2454" s="107">
        <v>1.14176718719527E-2</v>
      </c>
      <c r="Y2454" s="107">
        <v>1.13916718719527E-2</v>
      </c>
      <c r="Z2454" s="107">
        <v>1.10706718719527E-2</v>
      </c>
      <c r="AA2454" s="107">
        <v>1.0885671871952701E-2</v>
      </c>
      <c r="AB2454" s="107">
        <v>1.03686718719527E-2</v>
      </c>
      <c r="AC2454" s="107">
        <v>9.9496718719526596E-3</v>
      </c>
      <c r="AD2454" s="107">
        <v>9.8936718719526608E-3</v>
      </c>
      <c r="AE2454" s="107">
        <v>1.00336718719527E-2</v>
      </c>
      <c r="AF2454" s="107">
        <v>1.03246718719527E-2</v>
      </c>
      <c r="AG2454" s="107">
        <v>7.80967187195266E-3</v>
      </c>
      <c r="AH2454" s="107">
        <v>3.3136718719526601E-3</v>
      </c>
      <c r="AI2454" s="107">
        <v>-2.1903281280473402E-3</v>
      </c>
      <c r="AJ2454" s="107">
        <v>-7.3613281280473404E-3</v>
      </c>
      <c r="AK2454" s="107">
        <v>-1.21203281280473E-2</v>
      </c>
    </row>
    <row r="2455" spans="1:37" s="107" customFormat="1" hidden="1" x14ac:dyDescent="0.3">
      <c r="A2455" s="144" t="str">
        <f t="shared" si="54"/>
        <v>SDGbaseTRA_RurCUS_v6_3MPSXhhd-6</v>
      </c>
      <c r="B2455" s="145" t="s">
        <v>220</v>
      </c>
      <c r="C2455" s="146" t="s">
        <v>298</v>
      </c>
      <c r="D2455" s="110" t="s">
        <v>81</v>
      </c>
      <c r="E2455" s="107" t="s">
        <v>90</v>
      </c>
      <c r="F2455" s="107">
        <v>3.3037895410356799E-3</v>
      </c>
      <c r="G2455" s="107">
        <v>2.5517895410356799E-3</v>
      </c>
      <c r="H2455" s="107">
        <v>4.0647895410356799E-3</v>
      </c>
      <c r="I2455" s="107">
        <v>4.79778954103568E-3</v>
      </c>
      <c r="J2455" s="107">
        <v>4.6447895410356797E-3</v>
      </c>
      <c r="K2455" s="107">
        <v>4.5347895410356798E-3</v>
      </c>
      <c r="L2455" s="107">
        <v>4.7707895410356799E-3</v>
      </c>
      <c r="M2455" s="107">
        <v>5.8337895410356796E-3</v>
      </c>
      <c r="N2455" s="107">
        <v>7.0737895410356803E-3</v>
      </c>
      <c r="O2455" s="107">
        <v>6.4697895410356799E-3</v>
      </c>
      <c r="P2455" s="107">
        <v>6.9777895410356797E-3</v>
      </c>
      <c r="Q2455" s="107">
        <v>7.4137895410356803E-3</v>
      </c>
      <c r="R2455" s="107">
        <v>7.7027895410356796E-3</v>
      </c>
      <c r="S2455" s="107">
        <v>8.2867895410356808E-3</v>
      </c>
      <c r="T2455" s="107">
        <v>8.8397895410356805E-3</v>
      </c>
      <c r="U2455" s="107">
        <v>9.5547895410356808E-3</v>
      </c>
      <c r="V2455" s="107">
        <v>1.0974789541035699E-2</v>
      </c>
      <c r="W2455" s="107">
        <v>1.17697895410357E-2</v>
      </c>
      <c r="X2455" s="107">
        <v>1.1834789541035701E-2</v>
      </c>
      <c r="Y2455" s="107">
        <v>1.1808789541035701E-2</v>
      </c>
      <c r="Z2455" s="107">
        <v>1.1487789541035701E-2</v>
      </c>
      <c r="AA2455" s="107">
        <v>1.1302789541035699E-2</v>
      </c>
      <c r="AB2455" s="107">
        <v>1.0785789541035699E-2</v>
      </c>
      <c r="AC2455" s="107">
        <v>1.03667895410357E-2</v>
      </c>
      <c r="AD2455" s="107">
        <v>1.03107895410357E-2</v>
      </c>
      <c r="AE2455" s="107">
        <v>1.0450789541035699E-2</v>
      </c>
      <c r="AF2455" s="107">
        <v>1.07417895410357E-2</v>
      </c>
      <c r="AG2455" s="107">
        <v>8.2267895410356798E-3</v>
      </c>
      <c r="AH2455" s="107">
        <v>3.7307895410356802E-3</v>
      </c>
      <c r="AI2455" s="107">
        <v>-1.77321045896432E-3</v>
      </c>
      <c r="AJ2455" s="107">
        <v>-6.9442104589643198E-3</v>
      </c>
      <c r="AK2455" s="107">
        <v>-1.1703210458964299E-2</v>
      </c>
    </row>
    <row r="2456" spans="1:37" s="107" customFormat="1" hidden="1" x14ac:dyDescent="0.3">
      <c r="A2456" s="144" t="str">
        <f t="shared" si="54"/>
        <v>SDGbaseTRA_RurCUS_v6_3MPSXhhd-7</v>
      </c>
      <c r="B2456" s="145" t="s">
        <v>220</v>
      </c>
      <c r="C2456" s="146" t="s">
        <v>298</v>
      </c>
      <c r="D2456" s="110" t="s">
        <v>81</v>
      </c>
      <c r="E2456" s="107" t="s">
        <v>91</v>
      </c>
      <c r="F2456" s="107">
        <v>4.3306609416268096E-3</v>
      </c>
      <c r="G2456" s="107">
        <v>3.5786609416268099E-3</v>
      </c>
      <c r="H2456" s="107">
        <v>5.09166094162681E-3</v>
      </c>
      <c r="I2456" s="107">
        <v>5.8246609416268101E-3</v>
      </c>
      <c r="J2456" s="107">
        <v>5.6716609416268098E-3</v>
      </c>
      <c r="K2456" s="107">
        <v>5.5616609416268099E-3</v>
      </c>
      <c r="L2456" s="107">
        <v>5.79766094162681E-3</v>
      </c>
      <c r="M2456" s="107">
        <v>6.8606609416268097E-3</v>
      </c>
      <c r="N2456" s="107">
        <v>8.1006609416268104E-3</v>
      </c>
      <c r="O2456" s="107">
        <v>7.49666094162681E-3</v>
      </c>
      <c r="P2456" s="107">
        <v>8.0046609416268098E-3</v>
      </c>
      <c r="Q2456" s="107">
        <v>8.4406609416268104E-3</v>
      </c>
      <c r="R2456" s="107">
        <v>8.7296609416268097E-3</v>
      </c>
      <c r="S2456" s="107">
        <v>9.3136609416268092E-3</v>
      </c>
      <c r="T2456" s="107">
        <v>9.8666609416268106E-3</v>
      </c>
      <c r="U2456" s="107">
        <v>1.0581660941626801E-2</v>
      </c>
      <c r="V2456" s="107">
        <v>1.20016609416268E-2</v>
      </c>
      <c r="W2456" s="107">
        <v>1.27966609416268E-2</v>
      </c>
      <c r="X2456" s="107">
        <v>1.28616609416268E-2</v>
      </c>
      <c r="Y2456" s="107">
        <v>1.28356609416268E-2</v>
      </c>
      <c r="Z2456" s="107">
        <v>1.2514660941626799E-2</v>
      </c>
      <c r="AA2456" s="107">
        <v>1.23296609416268E-2</v>
      </c>
      <c r="AB2456" s="107">
        <v>1.18126609416268E-2</v>
      </c>
      <c r="AC2456" s="107">
        <v>1.1393660941626801E-2</v>
      </c>
      <c r="AD2456" s="107">
        <v>1.13376609416268E-2</v>
      </c>
      <c r="AE2456" s="107">
        <v>1.14776609416268E-2</v>
      </c>
      <c r="AF2456" s="107">
        <v>1.1768660941626799E-2</v>
      </c>
      <c r="AG2456" s="107">
        <v>9.2536609416268099E-3</v>
      </c>
      <c r="AH2456" s="107">
        <v>4.7576609416268099E-3</v>
      </c>
      <c r="AI2456" s="107">
        <v>-7.4633905837318698E-4</v>
      </c>
      <c r="AJ2456" s="107">
        <v>-5.9173390583731897E-3</v>
      </c>
      <c r="AK2456" s="107">
        <v>-1.06763390583732E-2</v>
      </c>
    </row>
    <row r="2457" spans="1:37" s="107" customFormat="1" hidden="1" x14ac:dyDescent="0.3">
      <c r="A2457" s="144" t="str">
        <f t="shared" si="54"/>
        <v>SDGbaseTRA_RurCUS_v6_3MPSXhhd-8</v>
      </c>
      <c r="B2457" s="145" t="s">
        <v>220</v>
      </c>
      <c r="C2457" s="146" t="s">
        <v>298</v>
      </c>
      <c r="D2457" s="110" t="s">
        <v>81</v>
      </c>
      <c r="E2457" s="107" t="s">
        <v>92</v>
      </c>
      <c r="F2457" s="107">
        <v>5.9559431619537204E-3</v>
      </c>
      <c r="G2457" s="107">
        <v>5.2039431619537203E-3</v>
      </c>
      <c r="H2457" s="107">
        <v>6.7169431619537199E-3</v>
      </c>
      <c r="I2457" s="107">
        <v>7.4499431619537201E-3</v>
      </c>
      <c r="J2457" s="107">
        <v>7.2969431619537197E-3</v>
      </c>
      <c r="K2457" s="107">
        <v>7.1869431619537199E-3</v>
      </c>
      <c r="L2457" s="107">
        <v>7.42294316195372E-3</v>
      </c>
      <c r="M2457" s="107">
        <v>8.4859431619537205E-3</v>
      </c>
      <c r="N2457" s="107">
        <v>9.7259431619537203E-3</v>
      </c>
      <c r="O2457" s="107">
        <v>9.1219431619537199E-3</v>
      </c>
      <c r="P2457" s="107">
        <v>9.6299431619537197E-3</v>
      </c>
      <c r="Q2457" s="107">
        <v>1.00659431619537E-2</v>
      </c>
      <c r="R2457" s="107">
        <v>1.0354943161953701E-2</v>
      </c>
      <c r="S2457" s="107">
        <v>1.09389431619537E-2</v>
      </c>
      <c r="T2457" s="107">
        <v>1.14919431619537E-2</v>
      </c>
      <c r="U2457" s="107">
        <v>1.22069431619537E-2</v>
      </c>
      <c r="V2457" s="107">
        <v>1.3626943161953699E-2</v>
      </c>
      <c r="W2457" s="107">
        <v>1.44219431619537E-2</v>
      </c>
      <c r="X2457" s="107">
        <v>1.4486943161953701E-2</v>
      </c>
      <c r="Y2457" s="107">
        <v>1.4460943161953701E-2</v>
      </c>
      <c r="Z2457" s="107">
        <v>1.4139943161953701E-2</v>
      </c>
      <c r="AA2457" s="107">
        <v>1.39549431619537E-2</v>
      </c>
      <c r="AB2457" s="107">
        <v>1.34379431619537E-2</v>
      </c>
      <c r="AC2457" s="107">
        <v>1.30189431619537E-2</v>
      </c>
      <c r="AD2457" s="107">
        <v>1.29629431619537E-2</v>
      </c>
      <c r="AE2457" s="107">
        <v>1.3102943161953699E-2</v>
      </c>
      <c r="AF2457" s="107">
        <v>1.3393943161953701E-2</v>
      </c>
      <c r="AG2457" s="107">
        <v>1.0878943161953701E-2</v>
      </c>
      <c r="AH2457" s="107">
        <v>6.3829431619537198E-3</v>
      </c>
      <c r="AI2457" s="107">
        <v>8.7894316195372395E-4</v>
      </c>
      <c r="AJ2457" s="107">
        <v>-4.2920568380462798E-3</v>
      </c>
      <c r="AK2457" s="107">
        <v>-9.05105683804628E-3</v>
      </c>
    </row>
    <row r="2458" spans="1:37" s="107" customFormat="1" hidden="1" x14ac:dyDescent="0.3">
      <c r="A2458" s="144" t="str">
        <f t="shared" si="54"/>
        <v>SDGbaseTRA_RurCUS_v6_3MPSXhhd-9</v>
      </c>
      <c r="B2458" s="145" t="s">
        <v>220</v>
      </c>
      <c r="C2458" s="146" t="s">
        <v>298</v>
      </c>
      <c r="D2458" s="110" t="s">
        <v>81</v>
      </c>
      <c r="E2458" s="107" t="s">
        <v>93</v>
      </c>
      <c r="F2458" s="107">
        <v>4.3467195644003899E-2</v>
      </c>
      <c r="G2458" s="107">
        <v>4.2715195644003903E-2</v>
      </c>
      <c r="H2458" s="107">
        <v>4.4228195644003897E-2</v>
      </c>
      <c r="I2458" s="107">
        <v>4.4961195644003901E-2</v>
      </c>
      <c r="J2458" s="107">
        <v>4.4808195644003901E-2</v>
      </c>
      <c r="K2458" s="107">
        <v>4.4698195644003902E-2</v>
      </c>
      <c r="L2458" s="107">
        <v>4.4934195644003902E-2</v>
      </c>
      <c r="M2458" s="107">
        <v>4.5997195644003903E-2</v>
      </c>
      <c r="N2458" s="107">
        <v>4.7237195644003901E-2</v>
      </c>
      <c r="O2458" s="107">
        <v>4.6633195644003901E-2</v>
      </c>
      <c r="P2458" s="107">
        <v>4.7141195644003903E-2</v>
      </c>
      <c r="Q2458" s="107">
        <v>4.7577195644003901E-2</v>
      </c>
      <c r="R2458" s="107">
        <v>4.7866195644003899E-2</v>
      </c>
      <c r="S2458" s="107">
        <v>4.84501956440039E-2</v>
      </c>
      <c r="T2458" s="107">
        <v>4.9003195644003898E-2</v>
      </c>
      <c r="U2458" s="107">
        <v>4.9718195644003899E-2</v>
      </c>
      <c r="V2458" s="107">
        <v>5.1138195644003903E-2</v>
      </c>
      <c r="W2458" s="107">
        <v>5.19331956440039E-2</v>
      </c>
      <c r="X2458" s="107">
        <v>5.1998195644003903E-2</v>
      </c>
      <c r="Y2458" s="107">
        <v>5.1972195644003898E-2</v>
      </c>
      <c r="Z2458" s="107">
        <v>5.1651195644003903E-2</v>
      </c>
      <c r="AA2458" s="107">
        <v>5.1466195644003898E-2</v>
      </c>
      <c r="AB2458" s="107">
        <v>5.0949195644003901E-2</v>
      </c>
      <c r="AC2458" s="107">
        <v>5.0530195644003899E-2</v>
      </c>
      <c r="AD2458" s="107">
        <v>5.0474195644003898E-2</v>
      </c>
      <c r="AE2458" s="107">
        <v>5.06141956440039E-2</v>
      </c>
      <c r="AF2458" s="107">
        <v>5.0905195644003899E-2</v>
      </c>
      <c r="AG2458" s="107">
        <v>4.8390195644003903E-2</v>
      </c>
      <c r="AH2458" s="107">
        <v>4.3894195644003903E-2</v>
      </c>
      <c r="AI2458" s="107">
        <v>3.8390195644003901E-2</v>
      </c>
      <c r="AJ2458" s="107">
        <v>3.3219195644003899E-2</v>
      </c>
      <c r="AK2458" s="107">
        <v>2.8460195644003899E-2</v>
      </c>
    </row>
    <row r="2459" spans="1:37" s="107" customFormat="1" hidden="1" x14ac:dyDescent="0.3">
      <c r="A2459" s="144" t="str">
        <f t="shared" si="54"/>
        <v>SDGbaseTRA_RurCUS_v6_3C_SavingsINSent-n</v>
      </c>
      <c r="B2459" s="145" t="s">
        <v>220</v>
      </c>
      <c r="C2459" s="146" t="s">
        <v>298</v>
      </c>
      <c r="D2459" s="110" t="s">
        <v>96</v>
      </c>
      <c r="E2459" s="107" t="s">
        <v>82</v>
      </c>
      <c r="F2459" s="107">
        <v>634.29095094814102</v>
      </c>
      <c r="G2459" s="107">
        <v>578.83987738470898</v>
      </c>
      <c r="H2459" s="107">
        <v>604.27244205079296</v>
      </c>
      <c r="I2459" s="107">
        <v>587.28124046635901</v>
      </c>
      <c r="J2459" s="107">
        <v>603.93973614092101</v>
      </c>
      <c r="K2459" s="107">
        <v>621.18215075137198</v>
      </c>
      <c r="L2459" s="107">
        <v>639.01454936686002</v>
      </c>
      <c r="M2459" s="107">
        <v>657.157669346072</v>
      </c>
      <c r="N2459" s="107">
        <v>678.26350026632599</v>
      </c>
      <c r="O2459" s="107">
        <v>705.44566698253504</v>
      </c>
      <c r="P2459" s="107">
        <v>731.62213392485796</v>
      </c>
      <c r="Q2459" s="107">
        <v>757.17236848420498</v>
      </c>
      <c r="R2459" s="107">
        <v>807.93550489687505</v>
      </c>
      <c r="S2459" s="107">
        <v>835.04470654904003</v>
      </c>
      <c r="T2459" s="107">
        <v>863.94586921211101</v>
      </c>
      <c r="U2459" s="107">
        <v>897.26703319136504</v>
      </c>
      <c r="V2459" s="107">
        <v>929.20316610589896</v>
      </c>
      <c r="W2459" s="107">
        <v>962.39656796304996</v>
      </c>
      <c r="X2459" s="107">
        <v>997.38139441335795</v>
      </c>
      <c r="Y2459" s="107">
        <v>1032.56918882082</v>
      </c>
      <c r="Z2459" s="107">
        <v>1071.8069559513699</v>
      </c>
      <c r="AA2459" s="107">
        <v>1109.10842060341</v>
      </c>
      <c r="AB2459" s="107">
        <v>1155.18202776628</v>
      </c>
      <c r="AC2459" s="107">
        <v>1190.91767236394</v>
      </c>
      <c r="AD2459" s="107">
        <v>1221.6628155163401</v>
      </c>
      <c r="AE2459" s="107">
        <v>1252.06327757488</v>
      </c>
      <c r="AF2459" s="107">
        <v>1282.72015379818</v>
      </c>
      <c r="AG2459" s="107">
        <v>1309.4673698163799</v>
      </c>
      <c r="AH2459" s="107">
        <v>1314.93777455894</v>
      </c>
      <c r="AI2459" s="107">
        <v>1314.6101500145701</v>
      </c>
      <c r="AJ2459" s="107">
        <v>1308.4597582749</v>
      </c>
      <c r="AK2459" s="107">
        <v>1297.5147867881601</v>
      </c>
    </row>
    <row r="2460" spans="1:37" s="107" customFormat="1" hidden="1" x14ac:dyDescent="0.3">
      <c r="A2460" s="144" t="str">
        <f t="shared" si="54"/>
        <v>SDGbaseTRA_RurCUS_v6_3C_SavingsINSent-e</v>
      </c>
      <c r="B2460" s="145" t="s">
        <v>220</v>
      </c>
      <c r="C2460" s="146" t="s">
        <v>298</v>
      </c>
      <c r="D2460" s="110" t="s">
        <v>96</v>
      </c>
      <c r="E2460" s="107" t="s">
        <v>83</v>
      </c>
      <c r="F2460" s="107">
        <v>60.099989425202502</v>
      </c>
      <c r="G2460" s="107">
        <v>65.9524521897509</v>
      </c>
      <c r="H2460" s="107">
        <v>54.614357237883503</v>
      </c>
      <c r="I2460" s="107">
        <v>55.527795690460202</v>
      </c>
      <c r="J2460" s="107">
        <v>59.179202971713103</v>
      </c>
      <c r="K2460" s="107">
        <v>63.116986300741701</v>
      </c>
      <c r="L2460" s="107">
        <v>67.029764223257999</v>
      </c>
      <c r="M2460" s="107">
        <v>67.144563276819795</v>
      </c>
      <c r="N2460" s="107">
        <v>65.825207838168694</v>
      </c>
      <c r="O2460" s="107">
        <v>65.240012575742099</v>
      </c>
      <c r="P2460" s="107">
        <v>67.546695823142102</v>
      </c>
      <c r="Q2460" s="107">
        <v>71.782982318746704</v>
      </c>
      <c r="R2460" s="107">
        <v>79.323146924035299</v>
      </c>
      <c r="S2460" s="107">
        <v>83.906992284546305</v>
      </c>
      <c r="T2460" s="107">
        <v>89.095116504382005</v>
      </c>
      <c r="U2460" s="107">
        <v>94.164211106534097</v>
      </c>
      <c r="V2460" s="107">
        <v>94.972137887187003</v>
      </c>
      <c r="W2460" s="107">
        <v>98.805374936350006</v>
      </c>
      <c r="X2460" s="107">
        <v>107.039041953766</v>
      </c>
      <c r="Y2460" s="107">
        <v>115.683030898159</v>
      </c>
      <c r="Z2460" s="107">
        <v>124.665379678723</v>
      </c>
      <c r="AA2460" s="107">
        <v>133.054019418802</v>
      </c>
      <c r="AB2460" s="107">
        <v>141.430822668812</v>
      </c>
      <c r="AC2460" s="107">
        <v>152.17619876253099</v>
      </c>
      <c r="AD2460" s="107">
        <v>163.143412827075</v>
      </c>
      <c r="AE2460" s="107">
        <v>173.80945784163299</v>
      </c>
      <c r="AF2460" s="107">
        <v>184.60583989427801</v>
      </c>
      <c r="AG2460" s="107">
        <v>220.663452931271</v>
      </c>
      <c r="AH2460" s="107">
        <v>252.11014122075801</v>
      </c>
      <c r="AI2460" s="107">
        <v>292.589976981321</v>
      </c>
      <c r="AJ2460" s="107">
        <v>333.27148247739098</v>
      </c>
      <c r="AK2460" s="107">
        <v>370.67788405551801</v>
      </c>
    </row>
    <row r="2461" spans="1:37" s="107" customFormat="1" hidden="1" x14ac:dyDescent="0.3">
      <c r="A2461" s="144" t="str">
        <f t="shared" si="54"/>
        <v>SDGbaseTRA_RurCUS_v6_3C_SavingsINShhd-0</v>
      </c>
      <c r="B2461" s="145" t="s">
        <v>220</v>
      </c>
      <c r="C2461" s="146" t="s">
        <v>298</v>
      </c>
      <c r="D2461" s="110" t="s">
        <v>96</v>
      </c>
      <c r="E2461" s="107" t="s">
        <v>84</v>
      </c>
      <c r="F2461" s="107">
        <v>5.6457937045340599E-2</v>
      </c>
      <c r="G2461" s="107">
        <v>-4.2527203968203498E-3</v>
      </c>
      <c r="H2461" s="107">
        <v>0.114617426235417</v>
      </c>
      <c r="I2461" s="107">
        <v>0.17876204964372799</v>
      </c>
      <c r="J2461" s="107">
        <v>0.17020187992177899</v>
      </c>
      <c r="K2461" s="107">
        <v>0.16476235912512499</v>
      </c>
      <c r="L2461" s="107">
        <v>0.18982241655777399</v>
      </c>
      <c r="M2461" s="107">
        <v>0.29103494475833502</v>
      </c>
      <c r="N2461" s="107">
        <v>0.41445024907195699</v>
      </c>
      <c r="O2461" s="107">
        <v>0.36959028008603501</v>
      </c>
      <c r="P2461" s="107">
        <v>0.43216388099886299</v>
      </c>
      <c r="Q2461" s="107">
        <v>0.49108489621106699</v>
      </c>
      <c r="R2461" s="107">
        <v>0.53804864096827398</v>
      </c>
      <c r="S2461" s="107">
        <v>0.621457190157095</v>
      </c>
      <c r="T2461" s="107">
        <v>0.706403688160682</v>
      </c>
      <c r="U2461" s="107">
        <v>0.81697850005272099</v>
      </c>
      <c r="V2461" s="107">
        <v>1.0223448481111399</v>
      </c>
      <c r="W2461" s="107">
        <v>1.16103609413831</v>
      </c>
      <c r="X2461" s="107">
        <v>1.21224521619825</v>
      </c>
      <c r="Y2461" s="107">
        <v>1.2521824351789801</v>
      </c>
      <c r="Z2461" s="107">
        <v>1.24911912829567</v>
      </c>
      <c r="AA2461" s="107">
        <v>1.2642747845726101</v>
      </c>
      <c r="AB2461" s="107">
        <v>1.22994629193077</v>
      </c>
      <c r="AC2461" s="107">
        <v>1.20780785032229</v>
      </c>
      <c r="AD2461" s="107">
        <v>1.2389184999892799</v>
      </c>
      <c r="AE2461" s="107">
        <v>1.3031677542897799</v>
      </c>
      <c r="AF2461" s="107">
        <v>1.3966883392310201</v>
      </c>
      <c r="AG2461" s="107">
        <v>0.99561068022763</v>
      </c>
      <c r="AH2461" s="107">
        <v>0.203492765836819</v>
      </c>
      <c r="AI2461" s="107">
        <v>-0.79496173308333495</v>
      </c>
      <c r="AJ2461" s="107">
        <v>-1.7390222511255999</v>
      </c>
      <c r="AK2461" s="107">
        <v>-2.61173422497663</v>
      </c>
    </row>
    <row r="2462" spans="1:37" s="107" customFormat="1" hidden="1" x14ac:dyDescent="0.3">
      <c r="A2462" s="144" t="str">
        <f t="shared" si="54"/>
        <v>SDGbaseTRA_RurCUS_v6_3C_SavingsINShhd-1</v>
      </c>
      <c r="B2462" s="145" t="s">
        <v>220</v>
      </c>
      <c r="C2462" s="146" t="s">
        <v>298</v>
      </c>
      <c r="D2462" s="110" t="s">
        <v>96</v>
      </c>
      <c r="E2462" s="107" t="s">
        <v>85</v>
      </c>
      <c r="F2462" s="107">
        <v>8.9183024556091894E-2</v>
      </c>
      <c r="G2462" s="107">
        <v>5.80367768639449E-3</v>
      </c>
      <c r="H2462" s="107">
        <v>0.16873046971675301</v>
      </c>
      <c r="I2462" s="107">
        <v>0.25695888586152099</v>
      </c>
      <c r="J2462" s="107">
        <v>0.24543650956415999</v>
      </c>
      <c r="K2462" s="107">
        <v>0.238281489228473</v>
      </c>
      <c r="L2462" s="107">
        <v>0.27297669156681498</v>
      </c>
      <c r="M2462" s="107">
        <v>0.41208857848392799</v>
      </c>
      <c r="N2462" s="107">
        <v>0.58170663427790703</v>
      </c>
      <c r="O2462" s="107">
        <v>0.52063789133329097</v>
      </c>
      <c r="P2462" s="107">
        <v>0.60689695768361995</v>
      </c>
      <c r="Q2462" s="107">
        <v>0.688084329491366</v>
      </c>
      <c r="R2462" s="107">
        <v>0.753349066714737</v>
      </c>
      <c r="S2462" s="107">
        <v>0.86812284768509995</v>
      </c>
      <c r="T2462" s="107">
        <v>0.98500227872361001</v>
      </c>
      <c r="U2462" s="107">
        <v>1.1371835760907001</v>
      </c>
      <c r="V2462" s="107">
        <v>1.4190366690767799</v>
      </c>
      <c r="W2462" s="107">
        <v>1.6094482904385099</v>
      </c>
      <c r="X2462" s="107">
        <v>1.6798174386436699</v>
      </c>
      <c r="Y2462" s="107">
        <v>1.7345111867768399</v>
      </c>
      <c r="Z2462" s="107">
        <v>1.73061109779473</v>
      </c>
      <c r="AA2462" s="107">
        <v>1.7514537260309599</v>
      </c>
      <c r="AB2462" s="107">
        <v>1.7049385896220399</v>
      </c>
      <c r="AC2462" s="107">
        <v>1.6746127307893</v>
      </c>
      <c r="AD2462" s="107">
        <v>1.7172854016488499</v>
      </c>
      <c r="AE2462" s="107">
        <v>1.8053035139011</v>
      </c>
      <c r="AF2462" s="107">
        <v>1.9332945547966101</v>
      </c>
      <c r="AG2462" s="107">
        <v>1.3852225693265501</v>
      </c>
      <c r="AH2462" s="107">
        <v>0.30353385136850303</v>
      </c>
      <c r="AI2462" s="107">
        <v>-1.05669144314259</v>
      </c>
      <c r="AJ2462" s="107">
        <v>-2.3413544657190801</v>
      </c>
      <c r="AK2462" s="107">
        <v>-3.5273766764685299</v>
      </c>
    </row>
    <row r="2463" spans="1:37" s="107" customFormat="1" hidden="1" x14ac:dyDescent="0.3">
      <c r="A2463" s="144" t="str">
        <f t="shared" si="54"/>
        <v>SDGbaseTRA_RurCUS_v6_3C_SavingsINShhd-2</v>
      </c>
      <c r="B2463" s="145" t="s">
        <v>220</v>
      </c>
      <c r="C2463" s="146" t="s">
        <v>298</v>
      </c>
      <c r="D2463" s="110" t="s">
        <v>96</v>
      </c>
      <c r="E2463" s="107" t="s">
        <v>86</v>
      </c>
      <c r="F2463" s="107">
        <v>0.15069388134329501</v>
      </c>
      <c r="G2463" s="107">
        <v>5.2637572760292503E-2</v>
      </c>
      <c r="H2463" s="107">
        <v>0.242112349292953</v>
      </c>
      <c r="I2463" s="107">
        <v>0.345811088419262</v>
      </c>
      <c r="J2463" s="107">
        <v>0.33348396611033199</v>
      </c>
      <c r="K2463" s="107">
        <v>0.32634009960884602</v>
      </c>
      <c r="L2463" s="107">
        <v>0.36805879159705301</v>
      </c>
      <c r="M2463" s="107">
        <v>0.53141471968263798</v>
      </c>
      <c r="N2463" s="107">
        <v>0.73044050987061704</v>
      </c>
      <c r="O2463" s="107">
        <v>0.66104722920993197</v>
      </c>
      <c r="P2463" s="107">
        <v>0.76338046562909501</v>
      </c>
      <c r="Q2463" s="107">
        <v>0.85978782346544402</v>
      </c>
      <c r="R2463" s="107">
        <v>0.93866440453088096</v>
      </c>
      <c r="S2463" s="107">
        <v>1.0744775415686201</v>
      </c>
      <c r="T2463" s="107">
        <v>1.2128214140734299</v>
      </c>
      <c r="U2463" s="107">
        <v>1.3926764132541001</v>
      </c>
      <c r="V2463" s="107">
        <v>1.72355372233689</v>
      </c>
      <c r="W2463" s="107">
        <v>1.94786879934597</v>
      </c>
      <c r="X2463" s="107">
        <v>2.0321576914426802</v>
      </c>
      <c r="Y2463" s="107">
        <v>2.0979806202265201</v>
      </c>
      <c r="Z2463" s="107">
        <v>2.0958854677322298</v>
      </c>
      <c r="AA2463" s="107">
        <v>2.1224448162774401</v>
      </c>
      <c r="AB2463" s="107">
        <v>2.0708566844560901</v>
      </c>
      <c r="AC2463" s="107">
        <v>2.0376580420789399</v>
      </c>
      <c r="AD2463" s="107">
        <v>2.0895062813122198</v>
      </c>
      <c r="AE2463" s="107">
        <v>2.1941802032830102</v>
      </c>
      <c r="AF2463" s="107">
        <v>2.3453784195553</v>
      </c>
      <c r="AG2463" s="107">
        <v>1.7103971408426999</v>
      </c>
      <c r="AH2463" s="107">
        <v>0.45504578254012001</v>
      </c>
      <c r="AI2463" s="107">
        <v>-1.1210655311225799</v>
      </c>
      <c r="AJ2463" s="107">
        <v>-2.60747140934666</v>
      </c>
      <c r="AK2463" s="107">
        <v>-3.9773413647014602</v>
      </c>
    </row>
    <row r="2464" spans="1:37" s="107" customFormat="1" hidden="1" x14ac:dyDescent="0.3">
      <c r="A2464" s="144" t="str">
        <f t="shared" si="54"/>
        <v>SDGbaseTRA_RurCUS_v6_3C_SavingsINShhd-3</v>
      </c>
      <c r="B2464" s="145" t="s">
        <v>220</v>
      </c>
      <c r="C2464" s="146" t="s">
        <v>298</v>
      </c>
      <c r="D2464" s="110" t="s">
        <v>96</v>
      </c>
      <c r="E2464" s="107" t="s">
        <v>87</v>
      </c>
      <c r="F2464" s="107">
        <v>0.29970925487373701</v>
      </c>
      <c r="G2464" s="107">
        <v>0.17685072840194899</v>
      </c>
      <c r="H2464" s="107">
        <v>0.40938350551243602</v>
      </c>
      <c r="I2464" s="107">
        <v>0.539958636057849</v>
      </c>
      <c r="J2464" s="107">
        <v>0.52726609797132395</v>
      </c>
      <c r="K2464" s="107">
        <v>0.52131573268227904</v>
      </c>
      <c r="L2464" s="107">
        <v>0.575749298663075</v>
      </c>
      <c r="M2464" s="107">
        <v>0.77965903849537599</v>
      </c>
      <c r="N2464" s="107">
        <v>1.0276240296293999</v>
      </c>
      <c r="O2464" s="107">
        <v>0.94664882932349703</v>
      </c>
      <c r="P2464" s="107">
        <v>1.0767206357952701</v>
      </c>
      <c r="Q2464" s="107">
        <v>1.19940178055989</v>
      </c>
      <c r="R2464" s="107">
        <v>1.3020881594367899</v>
      </c>
      <c r="S2464" s="107">
        <v>1.47367707514318</v>
      </c>
      <c r="T2464" s="107">
        <v>1.6484650234648699</v>
      </c>
      <c r="U2464" s="107">
        <v>1.8749672534634001</v>
      </c>
      <c r="V2464" s="107">
        <v>2.2862945314994301</v>
      </c>
      <c r="W2464" s="107">
        <v>2.5667799766108002</v>
      </c>
      <c r="X2464" s="107">
        <v>2.6753427810161501</v>
      </c>
      <c r="Y2464" s="107">
        <v>2.7607112821011599</v>
      </c>
      <c r="Z2464" s="107">
        <v>2.7634379105486802</v>
      </c>
      <c r="AA2464" s="107">
        <v>2.8008972675105599</v>
      </c>
      <c r="AB2464" s="107">
        <v>2.7440920214480302</v>
      </c>
      <c r="AC2464" s="107">
        <v>2.7088337708058199</v>
      </c>
      <c r="AD2464" s="107">
        <v>2.7778834005074602</v>
      </c>
      <c r="AE2464" s="107">
        <v>2.91172814473923</v>
      </c>
      <c r="AF2464" s="107">
        <v>3.1025590300036301</v>
      </c>
      <c r="AG2464" s="107">
        <v>2.3331817656525802</v>
      </c>
      <c r="AH2464" s="107">
        <v>0.80488914687395896</v>
      </c>
      <c r="AI2464" s="107">
        <v>-1.10950351725568</v>
      </c>
      <c r="AJ2464" s="107">
        <v>-2.91203844561928</v>
      </c>
      <c r="AK2464" s="107">
        <v>-4.5702657520499699</v>
      </c>
    </row>
    <row r="2465" spans="1:37" s="107" customFormat="1" hidden="1" x14ac:dyDescent="0.3">
      <c r="A2465" s="144" t="str">
        <f t="shared" si="54"/>
        <v>SDGbaseTRA_RurCUS_v6_3C_SavingsINShhd-4</v>
      </c>
      <c r="B2465" s="145" t="s">
        <v>220</v>
      </c>
      <c r="C2465" s="146" t="s">
        <v>298</v>
      </c>
      <c r="D2465" s="110" t="s">
        <v>96</v>
      </c>
      <c r="E2465" s="107" t="s">
        <v>88</v>
      </c>
      <c r="F2465" s="107">
        <v>0.42956660419689002</v>
      </c>
      <c r="G2465" s="107">
        <v>0.29429904557465297</v>
      </c>
      <c r="H2465" s="107">
        <v>0.54515225520939103</v>
      </c>
      <c r="I2465" s="107">
        <v>0.68656681201110303</v>
      </c>
      <c r="J2465" s="107">
        <v>0.67526918192723895</v>
      </c>
      <c r="K2465" s="107">
        <v>0.67173097863760201</v>
      </c>
      <c r="L2465" s="107">
        <v>0.73311818450618804</v>
      </c>
      <c r="M2465" s="107">
        <v>0.95449328977739001</v>
      </c>
      <c r="N2465" s="107">
        <v>1.2233970198862101</v>
      </c>
      <c r="O2465" s="107">
        <v>1.1409724448240099</v>
      </c>
      <c r="P2465" s="107">
        <v>1.2845560407001</v>
      </c>
      <c r="Q2465" s="107">
        <v>1.42003106037941</v>
      </c>
      <c r="R2465" s="107">
        <v>1.5372274806927699</v>
      </c>
      <c r="S2465" s="107">
        <v>1.7255900056328699</v>
      </c>
      <c r="T2465" s="107">
        <v>1.9175223623970601</v>
      </c>
      <c r="U2465" s="107">
        <v>2.16583941122044</v>
      </c>
      <c r="V2465" s="107">
        <v>2.6112787902099202</v>
      </c>
      <c r="W2465" s="107">
        <v>2.9165963954870402</v>
      </c>
      <c r="X2465" s="107">
        <v>3.0375868587349699</v>
      </c>
      <c r="Y2465" s="107">
        <v>3.1328990884435299</v>
      </c>
      <c r="Z2465" s="107">
        <v>3.1407064898261901</v>
      </c>
      <c r="AA2465" s="107">
        <v>3.1849825035744801</v>
      </c>
      <c r="AB2465" s="107">
        <v>3.13038250008593</v>
      </c>
      <c r="AC2465" s="107">
        <v>3.0970099546108401</v>
      </c>
      <c r="AD2465" s="107">
        <v>3.1754214680016499</v>
      </c>
      <c r="AE2465" s="107">
        <v>3.3232075118401498</v>
      </c>
      <c r="AF2465" s="107">
        <v>3.5318791841954398</v>
      </c>
      <c r="AG2465" s="107">
        <v>2.7165038775166499</v>
      </c>
      <c r="AH2465" s="107">
        <v>1.0901721851058701</v>
      </c>
      <c r="AI2465" s="107">
        <v>-0.93817551838273305</v>
      </c>
      <c r="AJ2465" s="107">
        <v>-2.8434648304412802</v>
      </c>
      <c r="AK2465" s="107">
        <v>-4.5916517789140903</v>
      </c>
    </row>
    <row r="2466" spans="1:37" s="107" customFormat="1" hidden="1" x14ac:dyDescent="0.3">
      <c r="A2466" s="144" t="str">
        <f t="shared" si="54"/>
        <v>SDGbaseTRA_RurCUS_v6_3C_SavingsINShhd-5</v>
      </c>
      <c r="B2466" s="145" t="s">
        <v>220</v>
      </c>
      <c r="C2466" s="146" t="s">
        <v>298</v>
      </c>
      <c r="D2466" s="110" t="s">
        <v>96</v>
      </c>
      <c r="E2466" s="107" t="s">
        <v>89</v>
      </c>
      <c r="F2466" s="107">
        <v>0.66273617400637597</v>
      </c>
      <c r="G2466" s="107">
        <v>0.47421683038393803</v>
      </c>
      <c r="H2466" s="107">
        <v>0.82018205815988099</v>
      </c>
      <c r="I2466" s="107">
        <v>1.00953682281845</v>
      </c>
      <c r="J2466" s="107">
        <v>0.99568096524165095</v>
      </c>
      <c r="K2466" s="107">
        <v>0.99332773520622397</v>
      </c>
      <c r="L2466" s="107">
        <v>1.0789981923268399</v>
      </c>
      <c r="M2466" s="107">
        <v>1.3810510004885399</v>
      </c>
      <c r="N2466" s="107">
        <v>1.7479931582755299</v>
      </c>
      <c r="O2466" s="107">
        <v>1.6398055550336601</v>
      </c>
      <c r="P2466" s="107">
        <v>1.8377682756179801</v>
      </c>
      <c r="Q2466" s="107">
        <v>2.0243370914632002</v>
      </c>
      <c r="R2466" s="107">
        <v>2.1937301484992999</v>
      </c>
      <c r="S2466" s="107">
        <v>2.4522519830765601</v>
      </c>
      <c r="T2466" s="107">
        <v>2.7157748936322599</v>
      </c>
      <c r="U2466" s="107">
        <v>3.0572804001739802</v>
      </c>
      <c r="V2466" s="107">
        <v>3.66423436413662</v>
      </c>
      <c r="W2466" s="107">
        <v>4.0811368694019903</v>
      </c>
      <c r="X2466" s="107">
        <v>4.2473480207201302</v>
      </c>
      <c r="Y2466" s="107">
        <v>4.37682389311672</v>
      </c>
      <c r="Z2466" s="107">
        <v>4.3893001613913203</v>
      </c>
      <c r="AA2466" s="107">
        <v>4.4497290603061197</v>
      </c>
      <c r="AB2466" s="107">
        <v>4.37928439961913</v>
      </c>
      <c r="AC2466" s="107">
        <v>4.3342595606394703</v>
      </c>
      <c r="AD2466" s="107">
        <v>4.4416500905021703</v>
      </c>
      <c r="AE2466" s="107">
        <v>4.6430856296869898</v>
      </c>
      <c r="AF2466" s="107">
        <v>4.9267150972470697</v>
      </c>
      <c r="AG2466" s="107">
        <v>3.8285352665647099</v>
      </c>
      <c r="AH2466" s="107">
        <v>1.6343597238453</v>
      </c>
      <c r="AI2466" s="107">
        <v>-1.07833875612946</v>
      </c>
      <c r="AJ2466" s="107">
        <v>-3.6168185932944898</v>
      </c>
      <c r="AK2466" s="107">
        <v>-5.9369741603269102</v>
      </c>
    </row>
    <row r="2467" spans="1:37" s="107" customFormat="1" hidden="1" x14ac:dyDescent="0.3">
      <c r="A2467" s="144" t="str">
        <f t="shared" ref="A2467:A2530" si="55">_xlfn.CONCAT(C2467,D2467,E2467)</f>
        <v>SDGbaseTRA_RurCUS_v6_3C_SavingsINShhd-6</v>
      </c>
      <c r="B2467" s="145" t="s">
        <v>220</v>
      </c>
      <c r="C2467" s="146" t="s">
        <v>298</v>
      </c>
      <c r="D2467" s="110" t="s">
        <v>96</v>
      </c>
      <c r="E2467" s="107" t="s">
        <v>90</v>
      </c>
      <c r="F2467" s="107">
        <v>0.90443341934945398</v>
      </c>
      <c r="G2467" s="107">
        <v>0.66778367033616104</v>
      </c>
      <c r="H2467" s="107">
        <v>1.0892745760373701</v>
      </c>
      <c r="I2467" s="107">
        <v>1.31158346767747</v>
      </c>
      <c r="J2467" s="107">
        <v>1.29748229138017</v>
      </c>
      <c r="K2467" s="107">
        <v>1.2982021297128401</v>
      </c>
      <c r="L2467" s="107">
        <v>1.4035757320745501</v>
      </c>
      <c r="M2467" s="107">
        <v>1.7659070327245101</v>
      </c>
      <c r="N2467" s="107">
        <v>2.2062201424179002</v>
      </c>
      <c r="O2467" s="107">
        <v>2.08226178969604</v>
      </c>
      <c r="P2467" s="107">
        <v>2.3226380857267399</v>
      </c>
      <c r="Q2467" s="107">
        <v>2.5490408600791601</v>
      </c>
      <c r="R2467" s="107">
        <v>2.7653756755116601</v>
      </c>
      <c r="S2467" s="107">
        <v>3.0774486368706802</v>
      </c>
      <c r="T2467" s="107">
        <v>3.3958065933992301</v>
      </c>
      <c r="U2467" s="107">
        <v>3.80896776906265</v>
      </c>
      <c r="V2467" s="107">
        <v>4.5357929965227797</v>
      </c>
      <c r="W2467" s="107">
        <v>5.03653341405614</v>
      </c>
      <c r="X2467" s="107">
        <v>5.2381766823679303</v>
      </c>
      <c r="Y2467" s="107">
        <v>5.3942032451988702</v>
      </c>
      <c r="Z2467" s="107">
        <v>5.4139743356756904</v>
      </c>
      <c r="AA2467" s="107">
        <v>5.4887016922065399</v>
      </c>
      <c r="AB2467" s="107">
        <v>5.4107757156573699</v>
      </c>
      <c r="AC2467" s="107">
        <v>5.3576154252320398</v>
      </c>
      <c r="AD2467" s="107">
        <v>5.4861496437877904</v>
      </c>
      <c r="AE2467" s="107">
        <v>5.7263436116615196</v>
      </c>
      <c r="AF2467" s="107">
        <v>6.06354332134977</v>
      </c>
      <c r="AG2467" s="107">
        <v>4.7632657997199699</v>
      </c>
      <c r="AH2467" s="107">
        <v>2.1633397880799201</v>
      </c>
      <c r="AI2467" s="107">
        <v>-1.0243077469543</v>
      </c>
      <c r="AJ2467" s="107">
        <v>-3.99677257737499</v>
      </c>
      <c r="AK2467" s="107">
        <v>-6.7031817612030498</v>
      </c>
    </row>
    <row r="2468" spans="1:37" s="107" customFormat="1" hidden="1" x14ac:dyDescent="0.3">
      <c r="A2468" s="144" t="str">
        <f t="shared" si="55"/>
        <v>SDGbaseTRA_RurCUS_v6_3C_SavingsINShhd-7</v>
      </c>
      <c r="B2468" s="145" t="s">
        <v>220</v>
      </c>
      <c r="C2468" s="146" t="s">
        <v>298</v>
      </c>
      <c r="D2468" s="110" t="s">
        <v>96</v>
      </c>
      <c r="E2468" s="107" t="s">
        <v>91</v>
      </c>
      <c r="F2468" s="107">
        <v>1.6367747641553201</v>
      </c>
      <c r="G2468" s="107">
        <v>1.2808388016773999</v>
      </c>
      <c r="H2468" s="107">
        <v>1.88474150048429</v>
      </c>
      <c r="I2468" s="107">
        <v>2.17529343453845</v>
      </c>
      <c r="J2468" s="107">
        <v>2.1664074751323499</v>
      </c>
      <c r="K2468" s="107">
        <v>2.1797372162520499</v>
      </c>
      <c r="L2468" s="107">
        <v>2.3372795288159001</v>
      </c>
      <c r="M2468" s="107">
        <v>2.84752915210982</v>
      </c>
      <c r="N2468" s="107">
        <v>3.46722829766078</v>
      </c>
      <c r="O2468" s="107">
        <v>3.3142976415160201</v>
      </c>
      <c r="P2468" s="107">
        <v>3.6633953114384599</v>
      </c>
      <c r="Q2468" s="107">
        <v>3.9929942523911799</v>
      </c>
      <c r="R2468" s="107">
        <v>4.3420387740152302</v>
      </c>
      <c r="S2468" s="107">
        <v>4.7920388438898902</v>
      </c>
      <c r="T2468" s="107">
        <v>5.2522327418441899</v>
      </c>
      <c r="U2468" s="107">
        <v>5.8487513202745101</v>
      </c>
      <c r="V2468" s="107">
        <v>6.8766279341206404</v>
      </c>
      <c r="W2468" s="107">
        <v>7.5927792885079297</v>
      </c>
      <c r="X2468" s="107">
        <v>7.89525859670663</v>
      </c>
      <c r="Y2468" s="107">
        <v>8.1311568166638004</v>
      </c>
      <c r="Z2468" s="107">
        <v>8.1820091429402808</v>
      </c>
      <c r="AA2468" s="107">
        <v>8.3056848757741601</v>
      </c>
      <c r="AB2468" s="107">
        <v>8.2251176902301602</v>
      </c>
      <c r="AC2468" s="107">
        <v>8.1679082671110503</v>
      </c>
      <c r="AD2468" s="107">
        <v>8.36252133544901</v>
      </c>
      <c r="AE2468" s="107">
        <v>8.7125618745074291</v>
      </c>
      <c r="AF2468" s="107">
        <v>9.1976834517874604</v>
      </c>
      <c r="AG2468" s="107">
        <v>7.4107046542570698</v>
      </c>
      <c r="AH2468" s="107">
        <v>3.80090699424689</v>
      </c>
      <c r="AI2468" s="107">
        <v>-0.59283188006481302</v>
      </c>
      <c r="AJ2468" s="107">
        <v>-4.6746646857276897</v>
      </c>
      <c r="AK2468" s="107">
        <v>-8.3756316681054503</v>
      </c>
    </row>
    <row r="2469" spans="1:37" s="107" customFormat="1" hidden="1" x14ac:dyDescent="0.3">
      <c r="A2469" s="144" t="str">
        <f t="shared" si="55"/>
        <v>SDGbaseTRA_RurCUS_v6_3C_SavingsINShhd-8</v>
      </c>
      <c r="B2469" s="145" t="s">
        <v>220</v>
      </c>
      <c r="C2469" s="146" t="s">
        <v>298</v>
      </c>
      <c r="D2469" s="110" t="s">
        <v>96</v>
      </c>
      <c r="E2469" s="107" t="s">
        <v>92</v>
      </c>
      <c r="F2469" s="107">
        <v>3.7804416834441499</v>
      </c>
      <c r="G2469" s="107">
        <v>3.0788417589874801</v>
      </c>
      <c r="H2469" s="107">
        <v>4.1688673480730696</v>
      </c>
      <c r="I2469" s="107">
        <v>4.5531557134572402</v>
      </c>
      <c r="J2469" s="107">
        <v>4.5740264177258902</v>
      </c>
      <c r="K2469" s="107">
        <v>4.6348045854145203</v>
      </c>
      <c r="L2469" s="107">
        <v>4.9343212033317201</v>
      </c>
      <c r="M2469" s="107">
        <v>5.81672231715745</v>
      </c>
      <c r="N2469" s="107">
        <v>6.8884701416621796</v>
      </c>
      <c r="O2469" s="107">
        <v>6.6883112328585499</v>
      </c>
      <c r="P2469" s="107">
        <v>7.3256680535363303</v>
      </c>
      <c r="Q2469" s="107">
        <v>7.9309294912680999</v>
      </c>
      <c r="R2469" s="107">
        <v>8.7124543343927598</v>
      </c>
      <c r="S2469" s="107">
        <v>9.5249890650983104</v>
      </c>
      <c r="T2469" s="107">
        <v>10.3609260260958</v>
      </c>
      <c r="U2469" s="107">
        <v>11.443713649230499</v>
      </c>
      <c r="V2469" s="107">
        <v>13.247452262831599</v>
      </c>
      <c r="W2469" s="107">
        <v>14.5302732069056</v>
      </c>
      <c r="X2469" s="107">
        <v>15.1176086780119</v>
      </c>
      <c r="Y2469" s="107">
        <v>15.583082023056701</v>
      </c>
      <c r="Z2469" s="107">
        <v>15.745483070931201</v>
      </c>
      <c r="AA2469" s="107">
        <v>16.021368034567601</v>
      </c>
      <c r="AB2469" s="107">
        <v>15.970560469317601</v>
      </c>
      <c r="AC2469" s="107">
        <v>15.9231398859022</v>
      </c>
      <c r="AD2469" s="107">
        <v>16.301204936761302</v>
      </c>
      <c r="AE2469" s="107">
        <v>16.945311225153599</v>
      </c>
      <c r="AF2469" s="107">
        <v>17.821736841285698</v>
      </c>
      <c r="AG2469" s="107">
        <v>14.817537870962299</v>
      </c>
      <c r="AH2469" s="107">
        <v>8.6273402280946296</v>
      </c>
      <c r="AI2469" s="107">
        <v>1.1778136221378499</v>
      </c>
      <c r="AJ2469" s="107">
        <v>-5.7033924016917101</v>
      </c>
      <c r="AK2469" s="107">
        <v>-11.9018854189479</v>
      </c>
    </row>
    <row r="2470" spans="1:37" s="107" customFormat="1" hidden="1" x14ac:dyDescent="0.3">
      <c r="A2470" s="144" t="str">
        <f t="shared" si="55"/>
        <v>SDGbaseTRA_RurCUS_v6_3C_SavingsINShhd-9</v>
      </c>
      <c r="B2470" s="145" t="s">
        <v>220</v>
      </c>
      <c r="C2470" s="146" t="s">
        <v>298</v>
      </c>
      <c r="D2470" s="110" t="s">
        <v>96</v>
      </c>
      <c r="E2470" s="107" t="s">
        <v>93</v>
      </c>
      <c r="F2470" s="107">
        <v>61.826498903556796</v>
      </c>
      <c r="G2470" s="107">
        <v>55.724592745528099</v>
      </c>
      <c r="H2470" s="107">
        <v>61.175271430918102</v>
      </c>
      <c r="I2470" s="107">
        <v>59.730969679662799</v>
      </c>
      <c r="J2470" s="107">
        <v>61.270845861318399</v>
      </c>
      <c r="K2470" s="107">
        <v>63.056370480189798</v>
      </c>
      <c r="L2470" s="107">
        <v>65.470616348730005</v>
      </c>
      <c r="M2470" s="107">
        <v>69.206203631620298</v>
      </c>
      <c r="N2470" s="107">
        <v>73.583359618261397</v>
      </c>
      <c r="O2470" s="107">
        <v>75.447228572818901</v>
      </c>
      <c r="P2470" s="107">
        <v>79.322506040365298</v>
      </c>
      <c r="Q2470" s="107">
        <v>83.094212264991398</v>
      </c>
      <c r="R2470" s="107">
        <v>90.598231959012296</v>
      </c>
      <c r="S2470" s="107">
        <v>94.963499507361306</v>
      </c>
      <c r="T2470" s="107">
        <v>99.548834181999595</v>
      </c>
      <c r="U2470" s="107">
        <v>105.176409571259</v>
      </c>
      <c r="V2470" s="107">
        <v>112.23990696600001</v>
      </c>
      <c r="W2470" s="107">
        <v>118.25129819019099</v>
      </c>
      <c r="X2470" s="107">
        <v>122.82563096800899</v>
      </c>
      <c r="Y2470" s="107">
        <v>126.95777870585</v>
      </c>
      <c r="Z2470" s="107">
        <v>130.671460023778</v>
      </c>
      <c r="AA2470" s="107">
        <v>134.45083311730099</v>
      </c>
      <c r="AB2470" s="107">
        <v>138.16236630194999</v>
      </c>
      <c r="AC2470" s="107">
        <v>141.06591027547199</v>
      </c>
      <c r="AD2470" s="107">
        <v>144.78410675756601</v>
      </c>
      <c r="AE2470" s="107">
        <v>149.178233074758</v>
      </c>
      <c r="AF2470" s="107">
        <v>154.21728430434001</v>
      </c>
      <c r="AG2470" s="107">
        <v>149.922833863123</v>
      </c>
      <c r="AH2470" s="107">
        <v>134.69090892986799</v>
      </c>
      <c r="AI2470" s="107">
        <v>116.6834179539</v>
      </c>
      <c r="AJ2470" s="107">
        <v>99.934277281213298</v>
      </c>
      <c r="AK2470" s="107">
        <v>84.500263718499994</v>
      </c>
    </row>
    <row r="2471" spans="1:37" s="107" customFormat="1" hidden="1" x14ac:dyDescent="0.3">
      <c r="A2471" s="144" t="str">
        <f t="shared" si="55"/>
        <v>SDGbaseTRA_RurCUS_v6_3C_SavingsINStotal</v>
      </c>
      <c r="B2471" s="145" t="s">
        <v>220</v>
      </c>
      <c r="C2471" s="146" t="s">
        <v>298</v>
      </c>
      <c r="D2471" s="110" t="s">
        <v>96</v>
      </c>
      <c r="E2471" s="107" t="s">
        <v>1</v>
      </c>
      <c r="F2471" s="107">
        <v>764.22743601987099</v>
      </c>
      <c r="G2471" s="107">
        <v>706.54394168539898</v>
      </c>
      <c r="H2471" s="107">
        <v>729.50513220831601</v>
      </c>
      <c r="I2471" s="107">
        <v>713.59763274696695</v>
      </c>
      <c r="J2471" s="107">
        <v>735.37503975892696</v>
      </c>
      <c r="K2471" s="107">
        <v>758.384009858171</v>
      </c>
      <c r="L2471" s="107">
        <v>783.40882997828805</v>
      </c>
      <c r="M2471" s="107">
        <v>808.28833632818998</v>
      </c>
      <c r="N2471" s="107">
        <v>835.95959790550796</v>
      </c>
      <c r="O2471" s="107">
        <v>863.49648102497804</v>
      </c>
      <c r="P2471" s="107">
        <v>897.80452349549205</v>
      </c>
      <c r="Q2471" s="107">
        <v>933.20525465325204</v>
      </c>
      <c r="R2471" s="107">
        <v>1000.93986046468</v>
      </c>
      <c r="S2471" s="107">
        <v>1039.5252515300699</v>
      </c>
      <c r="T2471" s="107">
        <v>1080.7847749202799</v>
      </c>
      <c r="U2471" s="107">
        <v>1128.1540121619801</v>
      </c>
      <c r="V2471" s="107">
        <v>1173.8018270779301</v>
      </c>
      <c r="W2471" s="107">
        <v>1220.89569342448</v>
      </c>
      <c r="X2471" s="107">
        <v>1270.38160929898</v>
      </c>
      <c r="Y2471" s="107">
        <v>1319.67354901559</v>
      </c>
      <c r="Z2471" s="107">
        <v>1371.8543224590101</v>
      </c>
      <c r="AA2471" s="107">
        <v>1422.00280990034</v>
      </c>
      <c r="AB2471" s="107">
        <v>1479.64117109941</v>
      </c>
      <c r="AC2471" s="107">
        <v>1528.66862688944</v>
      </c>
      <c r="AD2471" s="107">
        <v>1575.18087615894</v>
      </c>
      <c r="AE2471" s="107">
        <v>1622.61585796033</v>
      </c>
      <c r="AF2471" s="107">
        <v>1671.8627562362501</v>
      </c>
      <c r="AG2471" s="107">
        <v>1720.0146162358501</v>
      </c>
      <c r="AH2471" s="107">
        <v>1720.82190517555</v>
      </c>
      <c r="AI2471" s="107">
        <v>1717.3454824457999</v>
      </c>
      <c r="AJ2471" s="107">
        <v>1711.2305183731601</v>
      </c>
      <c r="AK2471" s="107">
        <v>1700.49689175648</v>
      </c>
    </row>
    <row r="2472" spans="1:37" s="107" customFormat="1" hidden="1" x14ac:dyDescent="0.3">
      <c r="A2472" s="144" t="str">
        <f t="shared" si="55"/>
        <v>SDGbaseTRA_RurCUS_v6_3YGXtotal</v>
      </c>
      <c r="B2472" s="145" t="s">
        <v>220</v>
      </c>
      <c r="C2472" s="146" t="s">
        <v>298</v>
      </c>
      <c r="D2472" s="110" t="s">
        <v>223</v>
      </c>
      <c r="E2472" s="107" t="s">
        <v>1</v>
      </c>
      <c r="F2472" s="107">
        <v>1490.97649378807</v>
      </c>
      <c r="G2472" s="107">
        <v>1430.4505946130701</v>
      </c>
      <c r="H2472" s="107">
        <v>1452.4945195742901</v>
      </c>
      <c r="I2472" s="107">
        <v>1693.1310472133</v>
      </c>
      <c r="J2472" s="107">
        <v>1706.01002794635</v>
      </c>
      <c r="K2472" s="107">
        <v>1729.19946816783</v>
      </c>
      <c r="L2472" s="107">
        <v>1758.8719943517001</v>
      </c>
      <c r="M2472" s="107">
        <v>1791.7559717638801</v>
      </c>
      <c r="N2472" s="107">
        <v>1824.9386346757501</v>
      </c>
      <c r="O2472" s="107">
        <v>1850.99784754747</v>
      </c>
      <c r="P2472" s="107">
        <v>1887.3343893927399</v>
      </c>
      <c r="Q2472" s="107">
        <v>1924.9196649647299</v>
      </c>
      <c r="R2472" s="107">
        <v>1855.7815730797499</v>
      </c>
      <c r="S2472" s="107">
        <v>1904.78906485674</v>
      </c>
      <c r="T2472" s="107">
        <v>1951.7994546653699</v>
      </c>
      <c r="U2472" s="107">
        <v>2001.0512689177399</v>
      </c>
      <c r="V2472" s="107">
        <v>2052.9836152694502</v>
      </c>
      <c r="W2472" s="107">
        <v>2103.5536733993099</v>
      </c>
      <c r="X2472" s="107">
        <v>2152.7422227203101</v>
      </c>
      <c r="Y2472" s="107">
        <v>2198.8390523749299</v>
      </c>
      <c r="Z2472" s="107">
        <v>2245.2793197516598</v>
      </c>
      <c r="AA2472" s="107">
        <v>2292.8823804084</v>
      </c>
      <c r="AB2472" s="107">
        <v>2336.0524829137398</v>
      </c>
      <c r="AC2472" s="107">
        <v>2389.3760066006598</v>
      </c>
      <c r="AD2472" s="107">
        <v>2449.6649330107898</v>
      </c>
      <c r="AE2472" s="107">
        <v>2513.4040185275198</v>
      </c>
      <c r="AF2472" s="107">
        <v>2579.5022130766401</v>
      </c>
      <c r="AG2472" s="107">
        <v>2641.4310289340901</v>
      </c>
      <c r="AH2472" s="107">
        <v>2676.7187338966601</v>
      </c>
      <c r="AI2472" s="107">
        <v>2705.7107550272399</v>
      </c>
      <c r="AJ2472" s="107">
        <v>2743.3135429272602</v>
      </c>
      <c r="AK2472" s="107">
        <v>2784.6633612658902</v>
      </c>
    </row>
    <row r="2473" spans="1:37" s="107" customFormat="1" hidden="1" x14ac:dyDescent="0.3">
      <c r="A2473" s="144" t="str">
        <f t="shared" si="55"/>
        <v>SDGbaseTRA_RurCUS_v6_3EGXtotal</v>
      </c>
      <c r="B2473" s="145" t="s">
        <v>220</v>
      </c>
      <c r="C2473" s="146" t="s">
        <v>298</v>
      </c>
      <c r="D2473" s="110" t="s">
        <v>197</v>
      </c>
      <c r="E2473" s="107" t="s">
        <v>1</v>
      </c>
      <c r="F2473" s="107">
        <v>1502.9418073243701</v>
      </c>
      <c r="G2473" s="107">
        <v>1442.69743044645</v>
      </c>
      <c r="H2473" s="107">
        <v>1465.03357220508</v>
      </c>
      <c r="I2473" s="107">
        <v>1604.1689592612399</v>
      </c>
      <c r="J2473" s="107">
        <v>1629.15858927925</v>
      </c>
      <c r="K2473" s="107">
        <v>1660.4139726385799</v>
      </c>
      <c r="L2473" s="107">
        <v>1696.09112808588</v>
      </c>
      <c r="M2473" s="107">
        <v>1734.1055579825299</v>
      </c>
      <c r="N2473" s="107">
        <v>1772.3061524073501</v>
      </c>
      <c r="O2473" s="107">
        <v>1804.04566284661</v>
      </c>
      <c r="P2473" s="107">
        <v>1845.93209231231</v>
      </c>
      <c r="Q2473" s="107">
        <v>1889.5131056844</v>
      </c>
      <c r="R2473" s="107">
        <v>1936.5140283538799</v>
      </c>
      <c r="S2473" s="107">
        <v>1985.4524210817699</v>
      </c>
      <c r="T2473" s="107">
        <v>2034.5683271842499</v>
      </c>
      <c r="U2473" s="107">
        <v>2087.1081020400202</v>
      </c>
      <c r="V2473" s="107">
        <v>2142.31761376533</v>
      </c>
      <c r="W2473" s="107">
        <v>2196.6632014583001</v>
      </c>
      <c r="X2473" s="107">
        <v>2250.40899330197</v>
      </c>
      <c r="Y2473" s="107">
        <v>2302.9614055768702</v>
      </c>
      <c r="Z2473" s="107">
        <v>2355.6914675897101</v>
      </c>
      <c r="AA2473" s="107">
        <v>2409.60166329904</v>
      </c>
      <c r="AB2473" s="107">
        <v>2462.0110171337901</v>
      </c>
      <c r="AC2473" s="107">
        <v>2519.8943752411401</v>
      </c>
      <c r="AD2473" s="107">
        <v>2582.1668683511398</v>
      </c>
      <c r="AE2473" s="107">
        <v>2646.9348597239</v>
      </c>
      <c r="AF2473" s="107">
        <v>2714.1976604738302</v>
      </c>
      <c r="AG2473" s="107">
        <v>2776.49256868161</v>
      </c>
      <c r="AH2473" s="107">
        <v>2808.1593584390198</v>
      </c>
      <c r="AI2473" s="107">
        <v>2835.0464658542101</v>
      </c>
      <c r="AJ2473" s="107">
        <v>2869.7705364133699</v>
      </c>
      <c r="AK2473" s="107">
        <v>2908.0627152888701</v>
      </c>
    </row>
    <row r="2474" spans="1:37" s="107" customFormat="1" hidden="1" x14ac:dyDescent="0.3">
      <c r="A2474" s="144" t="str">
        <f t="shared" si="55"/>
        <v>SDGbaseTRA_RurCUS_v6_3GADJXtotal</v>
      </c>
      <c r="B2474" s="145" t="s">
        <v>220</v>
      </c>
      <c r="C2474" s="146" t="s">
        <v>298</v>
      </c>
      <c r="D2474" s="110" t="s">
        <v>190</v>
      </c>
      <c r="E2474" s="107" t="s">
        <v>1</v>
      </c>
      <c r="F2474" s="107">
        <v>1</v>
      </c>
      <c r="G2474" s="107">
        <v>0.93699600000000005</v>
      </c>
      <c r="H2474" s="107">
        <v>0.96368600000000004</v>
      </c>
      <c r="I2474" s="107">
        <v>1.0725750000000001</v>
      </c>
      <c r="J2474" s="107">
        <v>1.098093</v>
      </c>
      <c r="K2474" s="107">
        <v>1.124217</v>
      </c>
      <c r="L2474" s="107">
        <v>1.150963</v>
      </c>
      <c r="M2474" s="107">
        <v>1.178345</v>
      </c>
      <c r="N2474" s="107">
        <v>1.20638</v>
      </c>
      <c r="O2474" s="107">
        <v>1.2350859999999999</v>
      </c>
      <c r="P2474" s="107">
        <v>1.264478</v>
      </c>
      <c r="Q2474" s="107">
        <v>1.29457</v>
      </c>
      <c r="R2474" s="107">
        <v>1.325159</v>
      </c>
      <c r="S2474" s="107">
        <v>1.3564719999999999</v>
      </c>
      <c r="T2474" s="107">
        <v>1.3885240000000001</v>
      </c>
      <c r="U2474" s="107">
        <v>1.421333</v>
      </c>
      <c r="V2474" s="107">
        <v>1.454917</v>
      </c>
      <c r="W2474" s="107">
        <v>1.489296</v>
      </c>
      <c r="X2474" s="107">
        <v>1.524486</v>
      </c>
      <c r="Y2474" s="107">
        <v>1.560508</v>
      </c>
      <c r="Z2474" s="107">
        <v>1.5973809999999999</v>
      </c>
      <c r="AA2474" s="107">
        <v>1.6351260000000001</v>
      </c>
      <c r="AB2474" s="107">
        <v>1.673762</v>
      </c>
      <c r="AC2474" s="107">
        <v>1.713311</v>
      </c>
      <c r="AD2474" s="107">
        <v>1.753795</v>
      </c>
      <c r="AE2474" s="107">
        <v>1.7952349999999999</v>
      </c>
      <c r="AF2474" s="107">
        <v>1.837655</v>
      </c>
      <c r="AG2474" s="107">
        <v>1.8810770000000001</v>
      </c>
      <c r="AH2474" s="107">
        <v>1.9255249999999999</v>
      </c>
      <c r="AI2474" s="107">
        <v>1.971023</v>
      </c>
      <c r="AJ2474" s="107">
        <v>2.0175960000000002</v>
      </c>
      <c r="AK2474" s="107">
        <v>2.0652699999999999</v>
      </c>
    </row>
    <row r="2475" spans="1:37" s="107" customFormat="1" hidden="1" x14ac:dyDescent="0.3">
      <c r="A2475" s="144" t="str">
        <f t="shared" si="55"/>
        <v>SDGbaseTRA_RurCUS_v6_3GOVGRtotal</v>
      </c>
      <c r="B2475" s="145" t="s">
        <v>220</v>
      </c>
      <c r="C2475" s="146" t="s">
        <v>298</v>
      </c>
      <c r="D2475" s="110" t="s">
        <v>192</v>
      </c>
      <c r="E2475" s="107" t="s">
        <v>1</v>
      </c>
      <c r="G2475" s="107">
        <v>2.3628947497707602E-2</v>
      </c>
      <c r="H2475" s="107">
        <v>2.3628947497707602E-2</v>
      </c>
      <c r="I2475" s="107">
        <v>2.3628947497707602E-2</v>
      </c>
      <c r="J2475" s="107">
        <v>2.3628947497707602E-2</v>
      </c>
      <c r="K2475" s="107">
        <v>2.3628947497707602E-2</v>
      </c>
      <c r="L2475" s="107">
        <v>2.3628947497707602E-2</v>
      </c>
      <c r="M2475" s="107">
        <v>2.3628947497707602E-2</v>
      </c>
      <c r="N2475" s="107">
        <v>2.3628947497707602E-2</v>
      </c>
      <c r="O2475" s="107">
        <v>2.3628947497707602E-2</v>
      </c>
      <c r="P2475" s="107">
        <v>2.3628947497707602E-2</v>
      </c>
      <c r="Q2475" s="107">
        <v>2.3628947497707602E-2</v>
      </c>
      <c r="R2475" s="107">
        <v>2.3628947497707602E-2</v>
      </c>
      <c r="S2475" s="107">
        <v>2.3628947497707602E-2</v>
      </c>
      <c r="T2475" s="107">
        <v>2.3628947497707602E-2</v>
      </c>
      <c r="U2475" s="107">
        <v>2.3628947497707602E-2</v>
      </c>
      <c r="V2475" s="107">
        <v>2.3628947497707602E-2</v>
      </c>
      <c r="W2475" s="107">
        <v>2.3628947497707602E-2</v>
      </c>
      <c r="X2475" s="107">
        <v>2.3628947497707602E-2</v>
      </c>
      <c r="Y2475" s="107">
        <v>2.3628947497707602E-2</v>
      </c>
      <c r="Z2475" s="107">
        <v>2.3628947497707602E-2</v>
      </c>
      <c r="AA2475" s="107">
        <v>2.3628947497707602E-2</v>
      </c>
      <c r="AB2475" s="107">
        <v>2.3628947497707602E-2</v>
      </c>
      <c r="AC2475" s="107">
        <v>2.3628947497707602E-2</v>
      </c>
      <c r="AD2475" s="107">
        <v>2.3628947497707602E-2</v>
      </c>
      <c r="AE2475" s="107">
        <v>2.3628947497707602E-2</v>
      </c>
      <c r="AF2475" s="107">
        <v>2.3628947497707602E-2</v>
      </c>
      <c r="AG2475" s="107">
        <v>2.3628947497707602E-2</v>
      </c>
      <c r="AH2475" s="107">
        <v>2.3628947497707602E-2</v>
      </c>
      <c r="AI2475" s="107">
        <v>2.3628947497707602E-2</v>
      </c>
      <c r="AJ2475" s="107">
        <v>2.3628947497707602E-2</v>
      </c>
      <c r="AK2475" s="107">
        <v>2.3628947497707602E-2</v>
      </c>
    </row>
    <row r="2476" spans="1:37" s="107" customFormat="1" hidden="1" x14ac:dyDescent="0.3">
      <c r="A2476" s="144" t="str">
        <f t="shared" si="55"/>
        <v>SDGbaseTRA_RurCUS_v6_3C_GovConscgsrv</v>
      </c>
      <c r="B2476" s="145" t="s">
        <v>220</v>
      </c>
      <c r="C2476" s="146" t="s">
        <v>298</v>
      </c>
      <c r="D2476" s="110" t="s">
        <v>213</v>
      </c>
      <c r="E2476" s="107" t="s">
        <v>184</v>
      </c>
      <c r="F2476" s="107">
        <v>1080.43447768238</v>
      </c>
      <c r="G2476" s="107">
        <v>1020.19010080446</v>
      </c>
      <c r="H2476" s="107">
        <v>1053.05643214213</v>
      </c>
      <c r="I2476" s="107">
        <v>1184.8632313133801</v>
      </c>
      <c r="J2476" s="107">
        <v>1204.1528861173699</v>
      </c>
      <c r="K2476" s="107">
        <v>1230.40161765676</v>
      </c>
      <c r="L2476" s="107">
        <v>1260.2820662839499</v>
      </c>
      <c r="M2476" s="107">
        <v>1291.79313414489</v>
      </c>
      <c r="N2476" s="107">
        <v>1323.30945850339</v>
      </c>
      <c r="O2476" s="107">
        <v>1347.7661856796401</v>
      </c>
      <c r="P2476" s="107">
        <v>1381.28098165949</v>
      </c>
      <c r="Q2476" s="107">
        <v>1415.9794322172099</v>
      </c>
      <c r="R2476" s="107">
        <v>1454.1414792537801</v>
      </c>
      <c r="S2476" s="107">
        <v>1492.7200495951199</v>
      </c>
      <c r="T2476" s="107">
        <v>1531.21653061847</v>
      </c>
      <c r="U2476" s="107">
        <v>1572.5566209162</v>
      </c>
      <c r="V2476" s="107">
        <v>1615.0765424226599</v>
      </c>
      <c r="W2476" s="107">
        <v>1656.91633984188</v>
      </c>
      <c r="X2476" s="107">
        <v>1697.6293967532199</v>
      </c>
      <c r="Y2476" s="107">
        <v>1736.5050483822699</v>
      </c>
      <c r="Z2476" s="107">
        <v>1776.13493439289</v>
      </c>
      <c r="AA2476" s="107">
        <v>1816.14675475379</v>
      </c>
      <c r="AB2476" s="107">
        <v>1854.85204219402</v>
      </c>
      <c r="AC2476" s="107">
        <v>1897.52340379166</v>
      </c>
      <c r="AD2476" s="107">
        <v>1945.3252458465499</v>
      </c>
      <c r="AE2476" s="107">
        <v>1995.3552314733399</v>
      </c>
      <c r="AF2476" s="107">
        <v>2047.2886595831801</v>
      </c>
      <c r="AG2476" s="107">
        <v>2093.6245994245201</v>
      </c>
      <c r="AH2476" s="107">
        <v>2109.3123626063398</v>
      </c>
      <c r="AI2476" s="107">
        <v>2131.3528597026202</v>
      </c>
      <c r="AJ2476" s="107">
        <v>2163.17442755198</v>
      </c>
      <c r="AK2476" s="107">
        <v>2198.8688211078502</v>
      </c>
    </row>
    <row r="2477" spans="1:37" s="107" customFormat="1" hidden="1" x14ac:dyDescent="0.3">
      <c r="A2477" s="144" t="str">
        <f t="shared" si="55"/>
        <v>SDGbaseTRA_RurCUS_v6_3C_GovConstotal</v>
      </c>
      <c r="B2477" s="145" t="s">
        <v>220</v>
      </c>
      <c r="C2477" s="146" t="s">
        <v>298</v>
      </c>
      <c r="D2477" s="110" t="s">
        <v>213</v>
      </c>
      <c r="E2477" s="107" t="s">
        <v>1</v>
      </c>
      <c r="F2477" s="107">
        <v>1080.43447768238</v>
      </c>
      <c r="G2477" s="107">
        <v>1020.19010080446</v>
      </c>
      <c r="H2477" s="107">
        <v>1053.05643214213</v>
      </c>
      <c r="I2477" s="107">
        <v>1184.8632313133801</v>
      </c>
      <c r="J2477" s="107">
        <v>1204.1528861173699</v>
      </c>
      <c r="K2477" s="107">
        <v>1230.40161765676</v>
      </c>
      <c r="L2477" s="107">
        <v>1260.2820662839499</v>
      </c>
      <c r="M2477" s="107">
        <v>1291.79313414489</v>
      </c>
      <c r="N2477" s="107">
        <v>1323.30945850339</v>
      </c>
      <c r="O2477" s="107">
        <v>1347.7661856796401</v>
      </c>
      <c r="P2477" s="107">
        <v>1381.28098165949</v>
      </c>
      <c r="Q2477" s="107">
        <v>1415.9794322172099</v>
      </c>
      <c r="R2477" s="107">
        <v>1454.1414792537801</v>
      </c>
      <c r="S2477" s="107">
        <v>1492.7200495951199</v>
      </c>
      <c r="T2477" s="107">
        <v>1531.21653061847</v>
      </c>
      <c r="U2477" s="107">
        <v>1572.5566209162</v>
      </c>
      <c r="V2477" s="107">
        <v>1615.0765424226599</v>
      </c>
      <c r="W2477" s="107">
        <v>1656.91633984188</v>
      </c>
      <c r="X2477" s="107">
        <v>1697.6293967532199</v>
      </c>
      <c r="Y2477" s="107">
        <v>1736.5050483822699</v>
      </c>
      <c r="Z2477" s="107">
        <v>1776.13493439289</v>
      </c>
      <c r="AA2477" s="107">
        <v>1816.14675475379</v>
      </c>
      <c r="AB2477" s="107">
        <v>1854.85204219402</v>
      </c>
      <c r="AC2477" s="107">
        <v>1897.52340379166</v>
      </c>
      <c r="AD2477" s="107">
        <v>1945.3252458465499</v>
      </c>
      <c r="AE2477" s="107">
        <v>1995.3552314733399</v>
      </c>
      <c r="AF2477" s="107">
        <v>2047.2886595831801</v>
      </c>
      <c r="AG2477" s="107">
        <v>2093.6245994245201</v>
      </c>
      <c r="AH2477" s="107">
        <v>2109.3123626063398</v>
      </c>
      <c r="AI2477" s="107">
        <v>2131.3528597026202</v>
      </c>
      <c r="AJ2477" s="107">
        <v>2163.17442755198</v>
      </c>
      <c r="AK2477" s="107">
        <v>2198.8688211078502</v>
      </c>
    </row>
    <row r="2478" spans="1:37" s="107" customFormat="1" hidden="1" x14ac:dyDescent="0.3">
      <c r="A2478" s="144" t="str">
        <f t="shared" si="55"/>
        <v>SDGbaseTRA_RurCUS_v6_3GSAVXtotal</v>
      </c>
      <c r="B2478" s="145" t="s">
        <v>220</v>
      </c>
      <c r="C2478" s="146" t="s">
        <v>298</v>
      </c>
      <c r="D2478" s="110" t="s">
        <v>98</v>
      </c>
      <c r="E2478" s="107" t="s">
        <v>1</v>
      </c>
      <c r="F2478" s="107">
        <v>-11.965313536297</v>
      </c>
      <c r="G2478" s="107">
        <v>-12.246835833377</v>
      </c>
      <c r="H2478" s="107">
        <v>-12.539052630794901</v>
      </c>
      <c r="I2478" s="107">
        <v>88.962087952063897</v>
      </c>
      <c r="J2478" s="107">
        <v>76.851438667099501</v>
      </c>
      <c r="K2478" s="107">
        <v>68.785495529248905</v>
      </c>
      <c r="L2478" s="107">
        <v>62.780866265820798</v>
      </c>
      <c r="M2478" s="107">
        <v>57.650413781344902</v>
      </c>
      <c r="N2478" s="107">
        <v>52.632482268392302</v>
      </c>
      <c r="O2478" s="107">
        <v>46.9521847008671</v>
      </c>
      <c r="P2478" s="107">
        <v>41.402297080428298</v>
      </c>
      <c r="Q2478" s="107">
        <v>35.406559280320799</v>
      </c>
      <c r="R2478" s="107">
        <v>-80.732455274126295</v>
      </c>
      <c r="S2478" s="107">
        <v>-80.663356225026305</v>
      </c>
      <c r="T2478" s="107">
        <v>-82.768872518879604</v>
      </c>
      <c r="U2478" s="107">
        <v>-86.056833122280096</v>
      </c>
      <c r="V2478" s="107">
        <v>-89.333998495887002</v>
      </c>
      <c r="W2478" s="107">
        <v>-93.109528058983003</v>
      </c>
      <c r="X2478" s="107">
        <v>-97.666770581663499</v>
      </c>
      <c r="Y2478" s="107">
        <v>-104.122353201943</v>
      </c>
      <c r="Z2478" s="107">
        <v>-110.412147838053</v>
      </c>
      <c r="AA2478" s="107">
        <v>-116.71928289064</v>
      </c>
      <c r="AB2478" s="107">
        <v>-125.958534220045</v>
      </c>
      <c r="AC2478" s="107">
        <v>-130.51836864047999</v>
      </c>
      <c r="AD2478" s="107">
        <v>-132.50193534034199</v>
      </c>
      <c r="AE2478" s="107">
        <v>-133.530841196382</v>
      </c>
      <c r="AF2478" s="107">
        <v>-134.695447397187</v>
      </c>
      <c r="AG2478" s="107">
        <v>-135.06153974751601</v>
      </c>
      <c r="AH2478" s="107">
        <v>-131.44062454236101</v>
      </c>
      <c r="AI2478" s="107">
        <v>-129.33571082697199</v>
      </c>
      <c r="AJ2478" s="107">
        <v>-126.456993486107</v>
      </c>
      <c r="AK2478" s="107">
        <v>-123.399354022983</v>
      </c>
    </row>
    <row r="2479" spans="1:37" s="107" customFormat="1" hidden="1" x14ac:dyDescent="0.3">
      <c r="A2479" s="144" t="str">
        <f t="shared" si="55"/>
        <v>SDGbaseTRA_RurCUS_v6_3FSAVXtotal</v>
      </c>
      <c r="B2479" s="145" t="s">
        <v>220</v>
      </c>
      <c r="C2479" s="146" t="s">
        <v>298</v>
      </c>
      <c r="D2479" s="110" t="s">
        <v>97</v>
      </c>
      <c r="E2479" s="107" t="s">
        <v>1</v>
      </c>
      <c r="F2479" s="107">
        <v>180.29768678128701</v>
      </c>
      <c r="G2479" s="107">
        <v>183.362747456569</v>
      </c>
      <c r="H2479" s="107">
        <v>186.47991416333099</v>
      </c>
      <c r="I2479" s="107">
        <v>189.650072704107</v>
      </c>
      <c r="J2479" s="107">
        <v>192.874123940077</v>
      </c>
      <c r="K2479" s="107">
        <v>196.15298404705899</v>
      </c>
      <c r="L2479" s="107">
        <v>199.48758477585901</v>
      </c>
      <c r="M2479" s="107">
        <v>202.87887371704801</v>
      </c>
      <c r="N2479" s="107">
        <v>206.32781457023799</v>
      </c>
      <c r="O2479" s="107">
        <v>209.835387417932</v>
      </c>
      <c r="P2479" s="107">
        <v>213.402589004037</v>
      </c>
      <c r="Q2479" s="107">
        <v>217.030433017105</v>
      </c>
      <c r="R2479" s="107">
        <v>220.71995037839599</v>
      </c>
      <c r="S2479" s="107">
        <v>224.472189534829</v>
      </c>
      <c r="T2479" s="107">
        <v>228.288216756921</v>
      </c>
      <c r="U2479" s="107">
        <v>232.16911644178899</v>
      </c>
      <c r="V2479" s="107">
        <v>236.11599142129899</v>
      </c>
      <c r="W2479" s="107">
        <v>240.12996327546099</v>
      </c>
      <c r="X2479" s="107">
        <v>244.21217265114399</v>
      </c>
      <c r="Y2479" s="107">
        <v>248.36377958621301</v>
      </c>
      <c r="Z2479" s="107">
        <v>252.58596383917899</v>
      </c>
      <c r="AA2479" s="107">
        <v>256.879925224445</v>
      </c>
      <c r="AB2479" s="107">
        <v>261.24688395326001</v>
      </c>
      <c r="AC2479" s="107">
        <v>265.688080980466</v>
      </c>
      <c r="AD2479" s="107">
        <v>270.20477835713399</v>
      </c>
      <c r="AE2479" s="107">
        <v>274.79825958920497</v>
      </c>
      <c r="AF2479" s="107">
        <v>279.46983000222099</v>
      </c>
      <c r="AG2479" s="107">
        <v>284.220817112259</v>
      </c>
      <c r="AH2479" s="107">
        <v>289.05257100316697</v>
      </c>
      <c r="AI2479" s="107">
        <v>293.96646471022098</v>
      </c>
      <c r="AJ2479" s="107">
        <v>298.96389461029497</v>
      </c>
      <c r="AK2479" s="107">
        <v>304.04628081867003</v>
      </c>
    </row>
    <row r="2480" spans="1:37" s="107" customFormat="1" hidden="1" x14ac:dyDescent="0.3">
      <c r="A2480" s="144" t="str">
        <f t="shared" si="55"/>
        <v>SDGbaseTRA_RurCUS_v6_3C_TSavtotal</v>
      </c>
      <c r="B2480" s="145" t="s">
        <v>220</v>
      </c>
      <c r="C2480" s="146" t="s">
        <v>298</v>
      </c>
      <c r="D2480" s="110" t="s">
        <v>100</v>
      </c>
      <c r="E2480" s="107" t="s">
        <v>1</v>
      </c>
      <c r="F2480" s="107">
        <v>932.559809264862</v>
      </c>
      <c r="G2480" s="107">
        <v>877.65985330859201</v>
      </c>
      <c r="H2480" s="107">
        <v>903.44599374085203</v>
      </c>
      <c r="I2480" s="107">
        <v>992.20979340313795</v>
      </c>
      <c r="J2480" s="107">
        <v>1005.1006023661</v>
      </c>
      <c r="K2480" s="107">
        <v>1023.32248943448</v>
      </c>
      <c r="L2480" s="107">
        <v>1045.67728101997</v>
      </c>
      <c r="M2480" s="107">
        <v>1068.8176238265801</v>
      </c>
      <c r="N2480" s="107">
        <v>1094.91989474414</v>
      </c>
      <c r="O2480" s="107">
        <v>1120.2840531437801</v>
      </c>
      <c r="P2480" s="107">
        <v>1152.6094095799599</v>
      </c>
      <c r="Q2480" s="107">
        <v>1185.6422469506799</v>
      </c>
      <c r="R2480" s="107">
        <v>1140.9273555689499</v>
      </c>
      <c r="S2480" s="107">
        <v>1183.33408483987</v>
      </c>
      <c r="T2480" s="107">
        <v>1226.30411915833</v>
      </c>
      <c r="U2480" s="107">
        <v>1274.26629548149</v>
      </c>
      <c r="V2480" s="107">
        <v>1320.58382000334</v>
      </c>
      <c r="W2480" s="107">
        <v>1367.9161286409601</v>
      </c>
      <c r="X2480" s="107">
        <v>1416.9270113684599</v>
      </c>
      <c r="Y2480" s="107">
        <v>1463.9149753998599</v>
      </c>
      <c r="Z2480" s="107">
        <v>1514.0281384601401</v>
      </c>
      <c r="AA2480" s="107">
        <v>1562.1634522341401</v>
      </c>
      <c r="AB2480" s="107">
        <v>1614.92952083262</v>
      </c>
      <c r="AC2480" s="107">
        <v>1663.8383392294199</v>
      </c>
      <c r="AD2480" s="107">
        <v>1712.88371917573</v>
      </c>
      <c r="AE2480" s="107">
        <v>1763.88327635316</v>
      </c>
      <c r="AF2480" s="107">
        <v>1816.6371388412899</v>
      </c>
      <c r="AG2480" s="107">
        <v>1869.17389360059</v>
      </c>
      <c r="AH2480" s="107">
        <v>1878.43385163636</v>
      </c>
      <c r="AI2480" s="107">
        <v>1881.9762363290399</v>
      </c>
      <c r="AJ2480" s="107">
        <v>1883.7374194973499</v>
      </c>
      <c r="AK2480" s="107">
        <v>1881.1438185521699</v>
      </c>
    </row>
    <row r="2481" spans="1:37" s="107" customFormat="1" hidden="1" x14ac:dyDescent="0.3">
      <c r="A2481" s="144" t="str">
        <f t="shared" si="55"/>
        <v>SDGbaseTRA_RurCUS_v6_3QINVXctext</v>
      </c>
      <c r="B2481" s="145" t="s">
        <v>220</v>
      </c>
      <c r="C2481" s="146" t="s">
        <v>298</v>
      </c>
      <c r="D2481" s="110" t="s">
        <v>101</v>
      </c>
      <c r="E2481" s="107" t="s">
        <v>102</v>
      </c>
      <c r="F2481" s="107">
        <v>2.3692309801762498E-2</v>
      </c>
      <c r="G2481" s="107">
        <v>2.1592316082631499E-2</v>
      </c>
      <c r="H2481" s="107">
        <v>2.22257982128309E-2</v>
      </c>
      <c r="I2481" s="107">
        <v>2.4137636850317699E-2</v>
      </c>
      <c r="J2481" s="107">
        <v>2.45725324438907E-2</v>
      </c>
      <c r="K2481" s="107">
        <v>2.5068918719464699E-2</v>
      </c>
      <c r="L2481" s="107">
        <v>2.5665913633223701E-2</v>
      </c>
      <c r="M2481" s="107">
        <v>2.63399777834641E-2</v>
      </c>
      <c r="N2481" s="107">
        <v>2.7050369018160499E-2</v>
      </c>
      <c r="O2481" s="107">
        <v>2.79364250397196E-2</v>
      </c>
      <c r="P2481" s="107">
        <v>2.87576733596011E-2</v>
      </c>
      <c r="Q2481" s="107">
        <v>2.95395063353278E-2</v>
      </c>
      <c r="R2481" s="107">
        <v>2.8600194990964199E-2</v>
      </c>
      <c r="S2481" s="107">
        <v>2.94865026484987E-2</v>
      </c>
      <c r="T2481" s="107">
        <v>3.04258368688601E-2</v>
      </c>
      <c r="U2481" s="107">
        <v>3.1512629770835902E-2</v>
      </c>
      <c r="V2481" s="107">
        <v>3.2639867436866102E-2</v>
      </c>
      <c r="W2481" s="107">
        <v>3.37512977884383E-2</v>
      </c>
      <c r="X2481" s="107">
        <v>3.47726653367968E-2</v>
      </c>
      <c r="Y2481" s="107">
        <v>3.5814232391184697E-2</v>
      </c>
      <c r="Z2481" s="107">
        <v>3.6916901235611699E-2</v>
      </c>
      <c r="AA2481" s="107">
        <v>3.79871776671988E-2</v>
      </c>
      <c r="AB2481" s="107">
        <v>3.89228288519195E-2</v>
      </c>
      <c r="AC2481" s="107">
        <v>3.9873532443171801E-2</v>
      </c>
      <c r="AD2481" s="107">
        <v>4.0992809261978597E-2</v>
      </c>
      <c r="AE2481" s="107">
        <v>4.2207181603508101E-2</v>
      </c>
      <c r="AF2481" s="107">
        <v>4.3485721118777701E-2</v>
      </c>
      <c r="AG2481" s="107">
        <v>4.4740812736334797E-2</v>
      </c>
      <c r="AH2481" s="107">
        <v>4.4581206899905398E-2</v>
      </c>
      <c r="AI2481" s="107">
        <v>4.4257831795452902E-2</v>
      </c>
      <c r="AJ2481" s="107">
        <v>4.40826016525478E-2</v>
      </c>
      <c r="AK2481" s="107">
        <v>4.3828380689348898E-2</v>
      </c>
    </row>
    <row r="2482" spans="1:37" s="107" customFormat="1" hidden="1" x14ac:dyDescent="0.3">
      <c r="A2482" s="144" t="str">
        <f t="shared" si="55"/>
        <v>SDGbaseTRA_RurCUS_v6_3QINVXcleat</v>
      </c>
      <c r="B2482" s="145" t="s">
        <v>220</v>
      </c>
      <c r="C2482" s="146" t="s">
        <v>298</v>
      </c>
      <c r="D2482" s="110" t="s">
        <v>101</v>
      </c>
      <c r="E2482" s="107" t="s">
        <v>103</v>
      </c>
      <c r="F2482" s="111">
        <v>3.4546835070606202E-5</v>
      </c>
      <c r="G2482" s="111">
        <v>3.1484738665859197E-5</v>
      </c>
      <c r="H2482" s="111">
        <v>3.2408447787312098E-5</v>
      </c>
      <c r="I2482" s="111">
        <v>3.5196186705277703E-5</v>
      </c>
      <c r="J2482" s="111">
        <v>3.5830327760742803E-5</v>
      </c>
      <c r="K2482" s="111">
        <v>3.6554131177845498E-5</v>
      </c>
      <c r="L2482" s="111">
        <v>3.7424636628609401E-5</v>
      </c>
      <c r="M2482" s="111">
        <v>3.8407520240220403E-5</v>
      </c>
      <c r="N2482" s="111">
        <v>3.9443374026786798E-5</v>
      </c>
      <c r="O2482" s="111">
        <v>4.0735372632926999E-5</v>
      </c>
      <c r="P2482" s="111">
        <v>4.19328721800944E-5</v>
      </c>
      <c r="Q2482" s="111">
        <v>4.3072898420304403E-5</v>
      </c>
      <c r="R2482" s="111">
        <v>4.1703245804531701E-5</v>
      </c>
      <c r="S2482" s="111">
        <v>4.29956113325387E-5</v>
      </c>
      <c r="T2482" s="111">
        <v>4.4365297304844798E-5</v>
      </c>
      <c r="U2482" s="111">
        <v>4.59499994911073E-5</v>
      </c>
      <c r="V2482" s="111">
        <v>4.7593676028327898E-5</v>
      </c>
      <c r="W2482" s="111">
        <v>4.9214303201005501E-5</v>
      </c>
      <c r="X2482" s="111">
        <v>5.0703605701894903E-5</v>
      </c>
      <c r="Y2482" s="111">
        <v>5.2222362021729898E-5</v>
      </c>
      <c r="Z2482" s="111">
        <v>5.3830213642135502E-5</v>
      </c>
      <c r="AA2482" s="111">
        <v>5.5390832411321299E-5</v>
      </c>
      <c r="AB2482" s="111">
        <v>5.6755147981758399E-5</v>
      </c>
      <c r="AC2482" s="111">
        <v>5.8141412151138099E-5</v>
      </c>
      <c r="AD2482" s="111">
        <v>5.9773480614753797E-5</v>
      </c>
      <c r="AE2482" s="111">
        <v>6.1544212187494103E-5</v>
      </c>
      <c r="AF2482" s="111">
        <v>6.3408508836273599E-5</v>
      </c>
      <c r="AG2482" s="111">
        <v>6.5238615038372094E-5</v>
      </c>
      <c r="AH2482" s="111">
        <v>6.5005886505208196E-5</v>
      </c>
      <c r="AI2482" s="111">
        <v>6.4534358549811006E-5</v>
      </c>
      <c r="AJ2482" s="111">
        <v>6.4278847504370905E-5</v>
      </c>
      <c r="AK2482" s="111">
        <v>6.3908156349282505E-5</v>
      </c>
    </row>
    <row r="2483" spans="1:37" s="107" customFormat="1" hidden="1" x14ac:dyDescent="0.3">
      <c r="A2483" s="144" t="str">
        <f t="shared" si="55"/>
        <v>SDGbaseTRA_RurCUS_v6_3QINVXcprnt</v>
      </c>
      <c r="B2483" s="145" t="s">
        <v>220</v>
      </c>
      <c r="C2483" s="146" t="s">
        <v>298</v>
      </c>
      <c r="D2483" s="110" t="s">
        <v>101</v>
      </c>
      <c r="E2483" s="107" t="s">
        <v>104</v>
      </c>
      <c r="F2483" s="107">
        <v>1.1876043386783101E-3</v>
      </c>
      <c r="G2483" s="107">
        <v>1.0823397328672E-3</v>
      </c>
      <c r="H2483" s="107">
        <v>1.1140937548513299E-3</v>
      </c>
      <c r="I2483" s="107">
        <v>1.20992687031074E-3</v>
      </c>
      <c r="J2483" s="107">
        <v>1.23172651323795E-3</v>
      </c>
      <c r="K2483" s="107">
        <v>1.2566084474801001E-3</v>
      </c>
      <c r="L2483" s="107">
        <v>1.28653350568174E-3</v>
      </c>
      <c r="M2483" s="107">
        <v>1.32032174819887E-3</v>
      </c>
      <c r="N2483" s="107">
        <v>1.35593092769819E-3</v>
      </c>
      <c r="O2483" s="107">
        <v>1.40034550712587E-3</v>
      </c>
      <c r="P2483" s="107">
        <v>1.4415115258038401E-3</v>
      </c>
      <c r="Q2483" s="107">
        <v>1.48070180492242E-3</v>
      </c>
      <c r="R2483" s="107">
        <v>1.4336177410523301E-3</v>
      </c>
      <c r="S2483" s="107">
        <v>1.47804493402334E-3</v>
      </c>
      <c r="T2483" s="107">
        <v>1.52513014457918E-3</v>
      </c>
      <c r="U2483" s="107">
        <v>1.5796068915249499E-3</v>
      </c>
      <c r="V2483" s="107">
        <v>1.6361109788891701E-3</v>
      </c>
      <c r="W2483" s="107">
        <v>1.6918227063952699E-3</v>
      </c>
      <c r="X2483" s="107">
        <v>1.74301993207588E-3</v>
      </c>
      <c r="Y2483" s="107">
        <v>1.7952296812799699E-3</v>
      </c>
      <c r="Z2483" s="107">
        <v>1.8505022281411201E-3</v>
      </c>
      <c r="AA2483" s="107">
        <v>1.9041510679702999E-3</v>
      </c>
      <c r="AB2483" s="107">
        <v>1.9510516621192499E-3</v>
      </c>
      <c r="AC2483" s="107">
        <v>1.9987067754963501E-3</v>
      </c>
      <c r="AD2483" s="107">
        <v>2.0548118162171201E-3</v>
      </c>
      <c r="AE2483" s="107">
        <v>2.1156836296299299E-3</v>
      </c>
      <c r="AF2483" s="107">
        <v>2.1797718965912601E-3</v>
      </c>
      <c r="AG2483" s="107">
        <v>2.2426848106516101E-3</v>
      </c>
      <c r="AH2483" s="107">
        <v>2.2346843841247002E-3</v>
      </c>
      <c r="AI2483" s="107">
        <v>2.2184748342630898E-3</v>
      </c>
      <c r="AJ2483" s="107">
        <v>2.2096912213641099E-3</v>
      </c>
      <c r="AK2483" s="107">
        <v>2.19694810254606E-3</v>
      </c>
    </row>
    <row r="2484" spans="1:37" s="107" customFormat="1" hidden="1" x14ac:dyDescent="0.3">
      <c r="A2484" s="144" t="str">
        <f t="shared" si="55"/>
        <v>SDGbaseTRA_RurCUS_v6_3QINVXcrubb</v>
      </c>
      <c r="B2484" s="145" t="s">
        <v>220</v>
      </c>
      <c r="C2484" s="146" t="s">
        <v>298</v>
      </c>
      <c r="D2484" s="110" t="s">
        <v>101</v>
      </c>
      <c r="E2484" s="107" t="s">
        <v>105</v>
      </c>
      <c r="F2484" s="107">
        <v>4.4626661802094399E-3</v>
      </c>
      <c r="G2484" s="107">
        <v>4.0671128961509498E-3</v>
      </c>
      <c r="H2484" s="107">
        <v>4.1864351277890698E-3</v>
      </c>
      <c r="I2484" s="107">
        <v>4.5465476580116701E-3</v>
      </c>
      <c r="J2484" s="107">
        <v>4.62846427456779E-3</v>
      </c>
      <c r="K2484" s="107">
        <v>4.7219632311009301E-3</v>
      </c>
      <c r="L2484" s="107">
        <v>4.8344127572839402E-3</v>
      </c>
      <c r="M2484" s="107">
        <v>4.9613789885943798E-3</v>
      </c>
      <c r="N2484" s="107">
        <v>5.0951877630162398E-3</v>
      </c>
      <c r="O2484" s="107">
        <v>5.2620846284661604E-3</v>
      </c>
      <c r="P2484" s="107">
        <v>5.4167743625340697E-3</v>
      </c>
      <c r="Q2484" s="107">
        <v>5.5640398511479696E-3</v>
      </c>
      <c r="R2484" s="107">
        <v>5.3871118519679597E-3</v>
      </c>
      <c r="S2484" s="107">
        <v>5.5540561153865397E-3</v>
      </c>
      <c r="T2484" s="107">
        <v>5.7309884234727796E-3</v>
      </c>
      <c r="U2484" s="107">
        <v>5.9356959411914004E-3</v>
      </c>
      <c r="V2484" s="107">
        <v>6.1480216051448804E-3</v>
      </c>
      <c r="W2484" s="107">
        <v>6.3573698148855296E-3</v>
      </c>
      <c r="X2484" s="107">
        <v>6.5497538607535996E-3</v>
      </c>
      <c r="Y2484" s="107">
        <v>6.7459426708328697E-3</v>
      </c>
      <c r="Z2484" s="107">
        <v>6.9536405694830402E-3</v>
      </c>
      <c r="AA2484" s="107">
        <v>7.1552370568953296E-3</v>
      </c>
      <c r="AB2484" s="107">
        <v>7.3314756310767096E-3</v>
      </c>
      <c r="AC2484" s="107">
        <v>7.5105494655649504E-3</v>
      </c>
      <c r="AD2484" s="107">
        <v>7.7213756301464202E-3</v>
      </c>
      <c r="AE2484" s="107">
        <v>7.9501139179735704E-3</v>
      </c>
      <c r="AF2484" s="107">
        <v>8.1909386878079807E-3</v>
      </c>
      <c r="AG2484" s="107">
        <v>8.42734682874491E-3</v>
      </c>
      <c r="AH2484" s="107">
        <v>8.3972835898983404E-3</v>
      </c>
      <c r="AI2484" s="107">
        <v>8.3363728912692597E-3</v>
      </c>
      <c r="AJ2484" s="107">
        <v>8.3033666694597805E-3</v>
      </c>
      <c r="AK2484" s="107">
        <v>8.2554817943985993E-3</v>
      </c>
    </row>
    <row r="2485" spans="1:37" s="107" customFormat="1" hidden="1" x14ac:dyDescent="0.3">
      <c r="A2485" s="144" t="str">
        <f t="shared" si="55"/>
        <v>SDGbaseTRA_RurCUS_v6_3QINVXcplas</v>
      </c>
      <c r="B2485" s="145" t="s">
        <v>220</v>
      </c>
      <c r="C2485" s="146" t="s">
        <v>298</v>
      </c>
      <c r="D2485" s="110" t="s">
        <v>101</v>
      </c>
      <c r="E2485" s="107" t="s">
        <v>106</v>
      </c>
      <c r="F2485" s="107">
        <v>9.4082327898261705E-3</v>
      </c>
      <c r="G2485" s="107">
        <v>8.5743238154767105E-3</v>
      </c>
      <c r="H2485" s="107">
        <v>8.8258800123599598E-3</v>
      </c>
      <c r="I2485" s="107">
        <v>9.5850724722155306E-3</v>
      </c>
      <c r="J2485" s="107">
        <v>9.7577698165369001E-3</v>
      </c>
      <c r="K2485" s="107">
        <v>9.9548851536801104E-3</v>
      </c>
      <c r="L2485" s="107">
        <v>1.0191952251400099E-2</v>
      </c>
      <c r="M2485" s="107">
        <v>1.04596235968198E-2</v>
      </c>
      <c r="N2485" s="107">
        <v>1.07417204528797E-2</v>
      </c>
      <c r="O2485" s="107">
        <v>1.10935739186417E-2</v>
      </c>
      <c r="P2485" s="107">
        <v>1.1419692200748699E-2</v>
      </c>
      <c r="Q2485" s="107">
        <v>1.1730158622129601E-2</v>
      </c>
      <c r="R2485" s="107">
        <v>1.13571574304416E-2</v>
      </c>
      <c r="S2485" s="107">
        <v>1.17091108210253E-2</v>
      </c>
      <c r="T2485" s="107">
        <v>1.2082121096788001E-2</v>
      </c>
      <c r="U2485" s="107">
        <v>1.2513687318134599E-2</v>
      </c>
      <c r="V2485" s="107">
        <v>1.29613141835693E-2</v>
      </c>
      <c r="W2485" s="107">
        <v>1.34026639533791E-2</v>
      </c>
      <c r="X2485" s="107">
        <v>1.3808249721053699E-2</v>
      </c>
      <c r="Y2485" s="107">
        <v>1.4221856726697599E-2</v>
      </c>
      <c r="Z2485" s="107">
        <v>1.46597272958932E-2</v>
      </c>
      <c r="AA2485" s="107">
        <v>1.50847348152988E-2</v>
      </c>
      <c r="AB2485" s="107">
        <v>1.5456282555033099E-2</v>
      </c>
      <c r="AC2485" s="107">
        <v>1.5833807615926902E-2</v>
      </c>
      <c r="AD2485" s="107">
        <v>1.6278273223362401E-2</v>
      </c>
      <c r="AE2485" s="107">
        <v>1.67605013293694E-2</v>
      </c>
      <c r="AF2485" s="107">
        <v>1.7268210264939399E-2</v>
      </c>
      <c r="AG2485" s="107">
        <v>1.77666080239312E-2</v>
      </c>
      <c r="AH2485" s="107">
        <v>1.7703228434676001E-2</v>
      </c>
      <c r="AI2485" s="107">
        <v>1.75748159545683E-2</v>
      </c>
      <c r="AJ2485" s="107">
        <v>1.7505231942285902E-2</v>
      </c>
      <c r="AK2485" s="107">
        <v>1.7404280620028099E-2</v>
      </c>
    </row>
    <row r="2486" spans="1:37" s="107" customFormat="1" hidden="1" x14ac:dyDescent="0.3">
      <c r="A2486" s="144" t="str">
        <f t="shared" si="55"/>
        <v>SDGbaseTRA_RurCUS_v6_3QINVXcnmet</v>
      </c>
      <c r="B2486" s="145" t="s">
        <v>220</v>
      </c>
      <c r="C2486" s="146" t="s">
        <v>298</v>
      </c>
      <c r="D2486" s="110" t="s">
        <v>101</v>
      </c>
      <c r="E2486" s="107" t="s">
        <v>107</v>
      </c>
      <c r="F2486" s="107">
        <v>2.10021296555872E-2</v>
      </c>
      <c r="G2486" s="107">
        <v>1.9140582987738599E-2</v>
      </c>
      <c r="H2486" s="107">
        <v>1.97021354047155E-2</v>
      </c>
      <c r="I2486" s="107">
        <v>2.13968913521526E-2</v>
      </c>
      <c r="J2486" s="107">
        <v>2.1782406049507399E-2</v>
      </c>
      <c r="K2486" s="107">
        <v>2.22224293737882E-2</v>
      </c>
      <c r="L2486" s="107">
        <v>2.27516375720348E-2</v>
      </c>
      <c r="M2486" s="107">
        <v>2.33491640605023E-2</v>
      </c>
      <c r="N2486" s="107">
        <v>2.3978892818150799E-2</v>
      </c>
      <c r="O2486" s="107">
        <v>2.4764340231366401E-2</v>
      </c>
      <c r="P2486" s="107">
        <v>2.5492338634135098E-2</v>
      </c>
      <c r="Q2486" s="107">
        <v>2.6185397169272401E-2</v>
      </c>
      <c r="R2486" s="107">
        <v>2.53527413916655E-2</v>
      </c>
      <c r="S2486" s="107">
        <v>2.61384118684586E-2</v>
      </c>
      <c r="T2486" s="107">
        <v>2.69710879245725E-2</v>
      </c>
      <c r="U2486" s="107">
        <v>2.79344792370721E-2</v>
      </c>
      <c r="V2486" s="107">
        <v>2.8933722950020099E-2</v>
      </c>
      <c r="W2486" s="107">
        <v>2.9918954214602701E-2</v>
      </c>
      <c r="X2486" s="107">
        <v>3.0824348996965401E-2</v>
      </c>
      <c r="Y2486" s="107">
        <v>3.17476497010451E-2</v>
      </c>
      <c r="Z2486" s="107">
        <v>3.27251142974311E-2</v>
      </c>
      <c r="AA2486" s="107">
        <v>3.3673864527847201E-2</v>
      </c>
      <c r="AB2486" s="107">
        <v>3.4503275744327502E-2</v>
      </c>
      <c r="AC2486" s="107">
        <v>3.5346030218440801E-2</v>
      </c>
      <c r="AD2486" s="107">
        <v>3.6338217010938499E-2</v>
      </c>
      <c r="AE2486" s="107">
        <v>3.7414701557205297E-2</v>
      </c>
      <c r="AF2486" s="107">
        <v>3.8548067315721801E-2</v>
      </c>
      <c r="AG2486" s="107">
        <v>3.9660647604521398E-2</v>
      </c>
      <c r="AH2486" s="107">
        <v>3.9519164460896997E-2</v>
      </c>
      <c r="AI2486" s="107">
        <v>3.9232507485366698E-2</v>
      </c>
      <c r="AJ2486" s="107">
        <v>3.90771741214333E-2</v>
      </c>
      <c r="AK2486" s="107">
        <v>3.8851819072687602E-2</v>
      </c>
    </row>
    <row r="2487" spans="1:37" s="107" customFormat="1" hidden="1" x14ac:dyDescent="0.3">
      <c r="A2487" s="144" t="str">
        <f t="shared" si="55"/>
        <v>SDGbaseTRA_RurCUS_v6_3QINVXcnfrm</v>
      </c>
      <c r="B2487" s="145" t="s">
        <v>220</v>
      </c>
      <c r="C2487" s="146" t="s">
        <v>298</v>
      </c>
      <c r="D2487" s="110" t="s">
        <v>101</v>
      </c>
      <c r="E2487" s="107" t="s">
        <v>108</v>
      </c>
      <c r="F2487" s="107">
        <v>1.2664552141270899</v>
      </c>
      <c r="G2487" s="107">
        <v>1.1542015749724199</v>
      </c>
      <c r="H2487" s="107">
        <v>1.18806390218155</v>
      </c>
      <c r="I2487" s="107">
        <v>1.29025984809286</v>
      </c>
      <c r="J2487" s="107">
        <v>1.3135068762083</v>
      </c>
      <c r="K2487" s="107">
        <v>1.34004084407306</v>
      </c>
      <c r="L2487" s="107">
        <v>1.3719527736258801</v>
      </c>
      <c r="M2487" s="107">
        <v>1.40798438324398</v>
      </c>
      <c r="N2487" s="107">
        <v>1.4459578307794501</v>
      </c>
      <c r="O2487" s="107">
        <v>1.4933213119216999</v>
      </c>
      <c r="P2487" s="107">
        <v>1.5372205444367899</v>
      </c>
      <c r="Q2487" s="107">
        <v>1.57901285835512</v>
      </c>
      <c r="R2487" s="107">
        <v>1.5288026526085501</v>
      </c>
      <c r="S2487" s="107">
        <v>1.57617958476912</v>
      </c>
      <c r="T2487" s="107">
        <v>1.6263910133355399</v>
      </c>
      <c r="U2487" s="107">
        <v>1.68448473863713</v>
      </c>
      <c r="V2487" s="107">
        <v>1.7447404094285901</v>
      </c>
      <c r="W2487" s="107">
        <v>1.8041511117056199</v>
      </c>
      <c r="X2487" s="107">
        <v>1.85874757224416</v>
      </c>
      <c r="Y2487" s="107">
        <v>1.9144237827077999</v>
      </c>
      <c r="Z2487" s="107">
        <v>1.9733661449833499</v>
      </c>
      <c r="AA2487" s="107">
        <v>2.0305769943552399</v>
      </c>
      <c r="AB2487" s="107">
        <v>2.0805915489262601</v>
      </c>
      <c r="AC2487" s="107">
        <v>2.1314107189567402</v>
      </c>
      <c r="AD2487" s="107">
        <v>2.1912408484413701</v>
      </c>
      <c r="AE2487" s="107">
        <v>2.2561542400308898</v>
      </c>
      <c r="AF2487" s="107">
        <v>2.3244976412918401</v>
      </c>
      <c r="AG2487" s="107">
        <v>2.3915876522094002</v>
      </c>
      <c r="AH2487" s="107">
        <v>2.38305603813536</v>
      </c>
      <c r="AI2487" s="107">
        <v>2.36577025677511</v>
      </c>
      <c r="AJ2487" s="107">
        <v>2.35640345674542</v>
      </c>
      <c r="AK2487" s="107">
        <v>2.3428142597832999</v>
      </c>
    </row>
    <row r="2488" spans="1:37" s="107" customFormat="1" hidden="1" x14ac:dyDescent="0.3">
      <c r="A2488" s="144" t="str">
        <f t="shared" si="55"/>
        <v>SDGbaseTRA_RurCUS_v6_3QINVXcmetp</v>
      </c>
      <c r="B2488" s="145" t="s">
        <v>220</v>
      </c>
      <c r="C2488" s="146" t="s">
        <v>298</v>
      </c>
      <c r="D2488" s="110" t="s">
        <v>101</v>
      </c>
      <c r="E2488" s="107" t="s">
        <v>109</v>
      </c>
      <c r="F2488" s="107">
        <v>2.2430080989044301</v>
      </c>
      <c r="G2488" s="107">
        <v>2.04419662973695</v>
      </c>
      <c r="H2488" s="107">
        <v>2.10416991053724</v>
      </c>
      <c r="I2488" s="107">
        <v>2.28516828442151</v>
      </c>
      <c r="J2488" s="107">
        <v>2.32634089894175</v>
      </c>
      <c r="K2488" s="107">
        <v>2.3733349846013398</v>
      </c>
      <c r="L2488" s="107">
        <v>2.4298539326384998</v>
      </c>
      <c r="M2488" s="107">
        <v>2.4936692111326999</v>
      </c>
      <c r="N2488" s="107">
        <v>2.5609236623089302</v>
      </c>
      <c r="O2488" s="107">
        <v>2.6448087224431802</v>
      </c>
      <c r="P2488" s="107">
        <v>2.72255828118687</v>
      </c>
      <c r="Q2488" s="107">
        <v>2.7965762942560399</v>
      </c>
      <c r="R2488" s="107">
        <v>2.7076494242957398</v>
      </c>
      <c r="S2488" s="107">
        <v>2.7915583074145598</v>
      </c>
      <c r="T2488" s="107">
        <v>2.8804873431007301</v>
      </c>
      <c r="U2488" s="107">
        <v>2.98337664774684</v>
      </c>
      <c r="V2488" s="107">
        <v>3.0900949557316402</v>
      </c>
      <c r="W2488" s="107">
        <v>3.1953167471400601</v>
      </c>
      <c r="X2488" s="107">
        <v>3.2920120757971199</v>
      </c>
      <c r="Y2488" s="107">
        <v>3.3906197403976499</v>
      </c>
      <c r="Z2488" s="107">
        <v>3.49501205879774</v>
      </c>
      <c r="AA2488" s="107">
        <v>3.5963377093654998</v>
      </c>
      <c r="AB2488" s="107">
        <v>3.6849180631865499</v>
      </c>
      <c r="AC2488" s="107">
        <v>3.7749234646302599</v>
      </c>
      <c r="AD2488" s="107">
        <v>3.8808881000121902</v>
      </c>
      <c r="AE2488" s="107">
        <v>3.99585565783695</v>
      </c>
      <c r="AF2488" s="107">
        <v>4.1168980767279004</v>
      </c>
      <c r="AG2488" s="107">
        <v>4.2357206266017897</v>
      </c>
      <c r="AH2488" s="107">
        <v>4.2206103572047304</v>
      </c>
      <c r="AI2488" s="107">
        <v>4.1899956563021901</v>
      </c>
      <c r="AJ2488" s="107">
        <v>4.1734061961357103</v>
      </c>
      <c r="AK2488" s="107">
        <v>4.1493384845390899</v>
      </c>
    </row>
    <row r="2489" spans="1:37" s="107" customFormat="1" hidden="1" x14ac:dyDescent="0.3">
      <c r="A2489" s="144" t="str">
        <f t="shared" si="55"/>
        <v>SDGbaseTRA_RurCUS_v6_3QINVXcmach</v>
      </c>
      <c r="B2489" s="145" t="s">
        <v>220</v>
      </c>
      <c r="C2489" s="146" t="s">
        <v>298</v>
      </c>
      <c r="D2489" s="110" t="s">
        <v>101</v>
      </c>
      <c r="E2489" s="107" t="s">
        <v>110</v>
      </c>
      <c r="F2489" s="107">
        <v>141.11587443149301</v>
      </c>
      <c r="G2489" s="107">
        <v>128.45523843542901</v>
      </c>
      <c r="H2489" s="107">
        <v>132.27443398225401</v>
      </c>
      <c r="I2489" s="107">
        <v>143.80070325245299</v>
      </c>
      <c r="J2489" s="107">
        <v>146.42264195463</v>
      </c>
      <c r="K2489" s="107">
        <v>149.41530135700501</v>
      </c>
      <c r="L2489" s="107">
        <v>153.01451940501499</v>
      </c>
      <c r="M2489" s="107">
        <v>157.078379580616</v>
      </c>
      <c r="N2489" s="107">
        <v>161.36125183654201</v>
      </c>
      <c r="O2489" s="107">
        <v>166.70318817610499</v>
      </c>
      <c r="P2489" s="107">
        <v>171.65440586103199</v>
      </c>
      <c r="Q2489" s="107">
        <v>176.367992680469</v>
      </c>
      <c r="R2489" s="107">
        <v>170.70498573448501</v>
      </c>
      <c r="S2489" s="107">
        <v>176.048439160247</v>
      </c>
      <c r="T2489" s="107">
        <v>181.711584023157</v>
      </c>
      <c r="U2489" s="107">
        <v>188.26374139852101</v>
      </c>
      <c r="V2489" s="107">
        <v>195.05973590109701</v>
      </c>
      <c r="W2489" s="107">
        <v>201.76042980700799</v>
      </c>
      <c r="X2489" s="107">
        <v>207.91814477070301</v>
      </c>
      <c r="Y2489" s="107">
        <v>214.197640381078</v>
      </c>
      <c r="Z2489" s="107">
        <v>220.84551210388801</v>
      </c>
      <c r="AA2489" s="107">
        <v>227.298093457844</v>
      </c>
      <c r="AB2489" s="107">
        <v>232.93903369548201</v>
      </c>
      <c r="AC2489" s="107">
        <v>238.67072327119001</v>
      </c>
      <c r="AD2489" s="107">
        <v>245.41872268311599</v>
      </c>
      <c r="AE2489" s="107">
        <v>252.74004276123301</v>
      </c>
      <c r="AF2489" s="107">
        <v>260.44821982002401</v>
      </c>
      <c r="AG2489" s="107">
        <v>268.01503202847903</v>
      </c>
      <c r="AH2489" s="107">
        <v>267.05278562770701</v>
      </c>
      <c r="AI2489" s="107">
        <v>265.10319194541898</v>
      </c>
      <c r="AJ2489" s="107">
        <v>264.04674828339802</v>
      </c>
      <c r="AK2489" s="107">
        <v>262.51407747190501</v>
      </c>
    </row>
    <row r="2490" spans="1:37" s="107" customFormat="1" hidden="1" x14ac:dyDescent="0.3">
      <c r="A2490" s="144" t="str">
        <f t="shared" si="55"/>
        <v>SDGbaseTRA_RurCUS_v6_3QINVXcemch</v>
      </c>
      <c r="B2490" s="145" t="s">
        <v>220</v>
      </c>
      <c r="C2490" s="146" t="s">
        <v>298</v>
      </c>
      <c r="D2490" s="110" t="s">
        <v>101</v>
      </c>
      <c r="E2490" s="107" t="s">
        <v>111</v>
      </c>
      <c r="F2490" s="107">
        <v>59.857573616161602</v>
      </c>
      <c r="G2490" s="107">
        <v>54.487270989225799</v>
      </c>
      <c r="H2490" s="107">
        <v>56.107271428719798</v>
      </c>
      <c r="I2490" s="107">
        <v>60.996406078808903</v>
      </c>
      <c r="J2490" s="107">
        <v>62.108562237815804</v>
      </c>
      <c r="K2490" s="107">
        <v>63.377968186702802</v>
      </c>
      <c r="L2490" s="107">
        <v>64.904660064121401</v>
      </c>
      <c r="M2490" s="107">
        <v>66.628440684882904</v>
      </c>
      <c r="N2490" s="107">
        <v>68.445120363058805</v>
      </c>
      <c r="O2490" s="107">
        <v>70.711026654511898</v>
      </c>
      <c r="P2490" s="107">
        <v>72.811200559532594</v>
      </c>
      <c r="Q2490" s="107">
        <v>74.810577817245402</v>
      </c>
      <c r="R2490" s="107">
        <v>72.408481975628305</v>
      </c>
      <c r="S2490" s="107">
        <v>74.675031774406094</v>
      </c>
      <c r="T2490" s="107">
        <v>77.077186116689106</v>
      </c>
      <c r="U2490" s="107">
        <v>79.856435751221795</v>
      </c>
      <c r="V2490" s="107">
        <v>82.739114563026803</v>
      </c>
      <c r="W2490" s="107">
        <v>85.581369414710096</v>
      </c>
      <c r="X2490" s="107">
        <v>88.193307144831607</v>
      </c>
      <c r="Y2490" s="107">
        <v>90.856900962923504</v>
      </c>
      <c r="Z2490" s="107">
        <v>93.676750059575497</v>
      </c>
      <c r="AA2490" s="107">
        <v>96.413762213344299</v>
      </c>
      <c r="AB2490" s="107">
        <v>98.806497948420898</v>
      </c>
      <c r="AC2490" s="107">
        <v>101.23772712164499</v>
      </c>
      <c r="AD2490" s="107">
        <v>104.100047701725</v>
      </c>
      <c r="AE2490" s="107">
        <v>107.205555549859</v>
      </c>
      <c r="AF2490" s="107">
        <v>110.47515776578101</v>
      </c>
      <c r="AG2490" s="107">
        <v>113.684796799179</v>
      </c>
      <c r="AH2490" s="107">
        <v>113.276637653348</v>
      </c>
      <c r="AI2490" s="107">
        <v>112.449672240496</v>
      </c>
      <c r="AJ2490" s="107">
        <v>112.00155713987</v>
      </c>
      <c r="AK2490" s="107">
        <v>111.351439239968</v>
      </c>
    </row>
    <row r="2491" spans="1:37" s="107" customFormat="1" hidden="1" x14ac:dyDescent="0.3">
      <c r="A2491" s="144" t="str">
        <f t="shared" si="55"/>
        <v>SDGbaseTRA_RurCUS_v6_3QINVXcsequ</v>
      </c>
      <c r="B2491" s="145" t="s">
        <v>220</v>
      </c>
      <c r="C2491" s="146" t="s">
        <v>298</v>
      </c>
      <c r="D2491" s="110" t="s">
        <v>101</v>
      </c>
      <c r="E2491" s="107" t="s">
        <v>112</v>
      </c>
      <c r="F2491" s="107">
        <v>30.106160338287399</v>
      </c>
      <c r="G2491" s="107">
        <v>27.437667981630302</v>
      </c>
      <c r="H2491" s="107">
        <v>28.242642876133999</v>
      </c>
      <c r="I2491" s="107">
        <v>30.672043852345698</v>
      </c>
      <c r="J2491" s="107">
        <v>31.224671965858999</v>
      </c>
      <c r="K2491" s="107">
        <v>31.855437177322202</v>
      </c>
      <c r="L2491" s="107">
        <v>32.614047238779001</v>
      </c>
      <c r="M2491" s="107">
        <v>33.470590292420802</v>
      </c>
      <c r="N2491" s="107">
        <v>34.373294697083502</v>
      </c>
      <c r="O2491" s="107">
        <v>35.499218884170403</v>
      </c>
      <c r="P2491" s="107">
        <v>36.542790988485201</v>
      </c>
      <c r="Q2491" s="107">
        <v>37.536277445564998</v>
      </c>
      <c r="R2491" s="107">
        <v>36.342680950432197</v>
      </c>
      <c r="S2491" s="107">
        <v>37.468924894988497</v>
      </c>
      <c r="T2491" s="107">
        <v>38.662550458982103</v>
      </c>
      <c r="U2491" s="107">
        <v>40.043553899978903</v>
      </c>
      <c r="V2491" s="107">
        <v>41.475951086948598</v>
      </c>
      <c r="W2491" s="107">
        <v>42.888261691074902</v>
      </c>
      <c r="X2491" s="107">
        <v>44.1861281900566</v>
      </c>
      <c r="Y2491" s="107">
        <v>45.509662493164001</v>
      </c>
      <c r="Z2491" s="107">
        <v>46.910839723586797</v>
      </c>
      <c r="AA2491" s="107">
        <v>48.270855447053897</v>
      </c>
      <c r="AB2491" s="107">
        <v>49.459800924451599</v>
      </c>
      <c r="AC2491" s="107">
        <v>50.667873712285001</v>
      </c>
      <c r="AD2491" s="107">
        <v>52.0901549356809</v>
      </c>
      <c r="AE2491" s="107">
        <v>53.633275413607002</v>
      </c>
      <c r="AF2491" s="107">
        <v>55.257934046201697</v>
      </c>
      <c r="AG2491" s="107">
        <v>56.852797096430898</v>
      </c>
      <c r="AH2491" s="107">
        <v>56.649983654319399</v>
      </c>
      <c r="AI2491" s="107">
        <v>56.239066237422698</v>
      </c>
      <c r="AJ2491" s="107">
        <v>56.016398763354402</v>
      </c>
      <c r="AK2491" s="107">
        <v>55.693356512790302</v>
      </c>
    </row>
    <row r="2492" spans="1:37" s="107" customFormat="1" hidden="1" x14ac:dyDescent="0.3">
      <c r="A2492" s="144" t="str">
        <f t="shared" si="55"/>
        <v>SDGbaseTRA_RurCUS_v6_3QINVXcvehi</v>
      </c>
      <c r="B2492" s="145" t="s">
        <v>220</v>
      </c>
      <c r="C2492" s="146" t="s">
        <v>298</v>
      </c>
      <c r="D2492" s="110" t="s">
        <v>101</v>
      </c>
      <c r="E2492" s="107" t="s">
        <v>113</v>
      </c>
      <c r="F2492" s="107">
        <v>91.082781884189203</v>
      </c>
      <c r="G2492" s="107">
        <v>83.009560173085802</v>
      </c>
      <c r="H2492" s="107">
        <v>85.444920641324799</v>
      </c>
      <c r="I2492" s="107">
        <v>92.794798431755595</v>
      </c>
      <c r="J2492" s="107">
        <v>94.466712264692703</v>
      </c>
      <c r="K2492" s="107">
        <v>96.375021047024006</v>
      </c>
      <c r="L2492" s="107">
        <v>98.6701099586098</v>
      </c>
      <c r="M2492" s="107">
        <v>101.261484057885</v>
      </c>
      <c r="N2492" s="107">
        <v>103.99251410196599</v>
      </c>
      <c r="O2492" s="107">
        <v>107.39887034262399</v>
      </c>
      <c r="P2492" s="107">
        <v>110.55607967419201</v>
      </c>
      <c r="Q2492" s="107">
        <v>113.561760546755</v>
      </c>
      <c r="R2492" s="107">
        <v>109.950669394568</v>
      </c>
      <c r="S2492" s="107">
        <v>113.35799302527199</v>
      </c>
      <c r="T2492" s="107">
        <v>116.969172122009</v>
      </c>
      <c r="U2492" s="107">
        <v>121.14724178563399</v>
      </c>
      <c r="V2492" s="107">
        <v>125.48079741299701</v>
      </c>
      <c r="W2492" s="107">
        <v>129.75358335656901</v>
      </c>
      <c r="X2492" s="107">
        <v>133.68013160826399</v>
      </c>
      <c r="Y2492" s="107">
        <v>137.684334897279</v>
      </c>
      <c r="Z2492" s="107">
        <v>141.92343807834399</v>
      </c>
      <c r="AA2492" s="107">
        <v>146.03801177713899</v>
      </c>
      <c r="AB2492" s="107">
        <v>149.63503180138599</v>
      </c>
      <c r="AC2492" s="107">
        <v>153.289919339286</v>
      </c>
      <c r="AD2492" s="107">
        <v>157.59287026338001</v>
      </c>
      <c r="AE2492" s="107">
        <v>162.26140668026801</v>
      </c>
      <c r="AF2492" s="107">
        <v>167.17662755885701</v>
      </c>
      <c r="AG2492" s="107">
        <v>172.001705274079</v>
      </c>
      <c r="AH2492" s="107">
        <v>171.38811615134</v>
      </c>
      <c r="AI2492" s="107">
        <v>170.14493199782899</v>
      </c>
      <c r="AJ2492" s="107">
        <v>169.47127674769499</v>
      </c>
      <c r="AK2492" s="107">
        <v>168.49394896770301</v>
      </c>
    </row>
    <row r="2493" spans="1:37" s="107" customFormat="1" hidden="1" x14ac:dyDescent="0.3">
      <c r="A2493" s="144" t="str">
        <f t="shared" si="55"/>
        <v>SDGbaseTRA_RurCUS_v6_3QINVXctequ</v>
      </c>
      <c r="B2493" s="145" t="s">
        <v>220</v>
      </c>
      <c r="C2493" s="146" t="s">
        <v>298</v>
      </c>
      <c r="D2493" s="110" t="s">
        <v>101</v>
      </c>
      <c r="E2493" s="107" t="s">
        <v>114</v>
      </c>
      <c r="F2493" s="107">
        <v>10.7690510467186</v>
      </c>
      <c r="G2493" s="107">
        <v>9.8145244620026109</v>
      </c>
      <c r="H2493" s="107">
        <v>10.1024660537842</v>
      </c>
      <c r="I2493" s="107">
        <v>10.971469036290101</v>
      </c>
      <c r="J2493" s="107">
        <v>11.1691455349669</v>
      </c>
      <c r="K2493" s="107">
        <v>11.3947718747065</v>
      </c>
      <c r="L2493" s="107">
        <v>11.666128646363401</v>
      </c>
      <c r="M2493" s="107">
        <v>11.9725163014059</v>
      </c>
      <c r="N2493" s="107">
        <v>12.2954159905285</v>
      </c>
      <c r="O2493" s="107">
        <v>12.6981619703955</v>
      </c>
      <c r="P2493" s="107">
        <v>13.0714503982793</v>
      </c>
      <c r="Q2493" s="107">
        <v>13.426823061225999</v>
      </c>
      <c r="R2493" s="107">
        <v>12.999870522581499</v>
      </c>
      <c r="S2493" s="107">
        <v>13.402730880518201</v>
      </c>
      <c r="T2493" s="107">
        <v>13.829693817169099</v>
      </c>
      <c r="U2493" s="107">
        <v>14.323682302737399</v>
      </c>
      <c r="V2493" s="107">
        <v>14.836054463528599</v>
      </c>
      <c r="W2493" s="107">
        <v>15.341241601933399</v>
      </c>
      <c r="X2493" s="107">
        <v>15.8054917893473</v>
      </c>
      <c r="Y2493" s="107">
        <v>16.278923416366101</v>
      </c>
      <c r="Z2493" s="107">
        <v>16.7801281183398</v>
      </c>
      <c r="AA2493" s="107">
        <v>17.266609243325099</v>
      </c>
      <c r="AB2493" s="107">
        <v>17.691898100953999</v>
      </c>
      <c r="AC2493" s="107">
        <v>18.1240288467596</v>
      </c>
      <c r="AD2493" s="107">
        <v>18.632782501341801</v>
      </c>
      <c r="AE2493" s="107">
        <v>19.184760668311402</v>
      </c>
      <c r="AF2493" s="107">
        <v>19.7659052430865</v>
      </c>
      <c r="AG2493" s="107">
        <v>20.336391861355199</v>
      </c>
      <c r="AH2493" s="107">
        <v>20.263844971067002</v>
      </c>
      <c r="AI2493" s="107">
        <v>20.1168587533354</v>
      </c>
      <c r="AJ2493" s="107">
        <v>20.037210024711701</v>
      </c>
      <c r="AK2493" s="107">
        <v>19.921656980169299</v>
      </c>
    </row>
    <row r="2494" spans="1:37" s="107" customFormat="1" hidden="1" x14ac:dyDescent="0.3">
      <c r="A2494" s="144" t="str">
        <f t="shared" si="55"/>
        <v>SDGbaseTRA_RurCUS_v6_3QINVXcfurn</v>
      </c>
      <c r="B2494" s="145" t="s">
        <v>220</v>
      </c>
      <c r="C2494" s="146" t="s">
        <v>298</v>
      </c>
      <c r="D2494" s="110" t="s">
        <v>101</v>
      </c>
      <c r="E2494" s="107" t="s">
        <v>115</v>
      </c>
      <c r="F2494" s="107">
        <v>21.769782937637601</v>
      </c>
      <c r="G2494" s="107">
        <v>19.840194483898799</v>
      </c>
      <c r="H2494" s="107">
        <v>20.4222723220118</v>
      </c>
      <c r="I2494" s="107">
        <v>22.178973652448601</v>
      </c>
      <c r="J2494" s="107">
        <v>22.578579379025498</v>
      </c>
      <c r="K2494" s="107">
        <v>23.034686088877201</v>
      </c>
      <c r="L2494" s="107">
        <v>23.583237487881799</v>
      </c>
      <c r="M2494" s="107">
        <v>24.202604293379299</v>
      </c>
      <c r="N2494" s="107">
        <v>24.855350400008</v>
      </c>
      <c r="O2494" s="107">
        <v>25.669506867711</v>
      </c>
      <c r="P2494" s="107">
        <v>26.424114494038399</v>
      </c>
      <c r="Q2494" s="107">
        <v>27.142505158244202</v>
      </c>
      <c r="R2494" s="107">
        <v>26.279414803240702</v>
      </c>
      <c r="S2494" s="107">
        <v>27.0938024877651</v>
      </c>
      <c r="T2494" s="107">
        <v>27.956913862479698</v>
      </c>
      <c r="U2494" s="107">
        <v>28.955518294556601</v>
      </c>
      <c r="V2494" s="107">
        <v>29.9912855757517</v>
      </c>
      <c r="W2494" s="107">
        <v>31.012528236618401</v>
      </c>
      <c r="X2494" s="107">
        <v>31.951016295121601</v>
      </c>
      <c r="Y2494" s="107">
        <v>32.908064758472896</v>
      </c>
      <c r="Z2494" s="107">
        <v>33.921256870011298</v>
      </c>
      <c r="AA2494" s="107">
        <v>34.904685070717498</v>
      </c>
      <c r="AB2494" s="107">
        <v>35.764412271954697</v>
      </c>
      <c r="AC2494" s="107">
        <v>36.637970443055998</v>
      </c>
      <c r="AD2494" s="107">
        <v>37.666422864809398</v>
      </c>
      <c r="AE2494" s="107">
        <v>38.782254225354997</v>
      </c>
      <c r="AF2494" s="107">
        <v>39.957045875367101</v>
      </c>
      <c r="AG2494" s="107">
        <v>41.110292321563499</v>
      </c>
      <c r="AH2494" s="107">
        <v>40.963637797639102</v>
      </c>
      <c r="AI2494" s="107">
        <v>40.666503162381098</v>
      </c>
      <c r="AJ2494" s="107">
        <v>40.505492175816499</v>
      </c>
      <c r="AK2494" s="107">
        <v>40.271900127031699</v>
      </c>
    </row>
    <row r="2495" spans="1:37" s="107" customFormat="1" hidden="1" x14ac:dyDescent="0.3">
      <c r="A2495" s="144" t="str">
        <f t="shared" si="55"/>
        <v>SDGbaseTRA_RurCUS_v6_3QINVXcoman</v>
      </c>
      <c r="B2495" s="145" t="s">
        <v>220</v>
      </c>
      <c r="C2495" s="146" t="s">
        <v>298</v>
      </c>
      <c r="D2495" s="110" t="s">
        <v>101</v>
      </c>
      <c r="E2495" s="107" t="s">
        <v>116</v>
      </c>
      <c r="F2495" s="107">
        <v>1.4547423767087</v>
      </c>
      <c r="G2495" s="107">
        <v>1.32579969954454</v>
      </c>
      <c r="H2495" s="107">
        <v>1.3646964262630199</v>
      </c>
      <c r="I2495" s="107">
        <v>1.4820861069928499</v>
      </c>
      <c r="J2495" s="107">
        <v>1.50878933072697</v>
      </c>
      <c r="K2495" s="107">
        <v>1.5392681720191901</v>
      </c>
      <c r="L2495" s="107">
        <v>1.5759245304321801</v>
      </c>
      <c r="M2495" s="107">
        <v>1.6173130523694399</v>
      </c>
      <c r="N2495" s="107">
        <v>1.66093211027482</v>
      </c>
      <c r="O2495" s="107">
        <v>1.71533724229804</v>
      </c>
      <c r="P2495" s="107">
        <v>1.7657630869171901</v>
      </c>
      <c r="Q2495" s="107">
        <v>1.81376877191855</v>
      </c>
      <c r="R2495" s="107">
        <v>1.75609368540304</v>
      </c>
      <c r="S2495" s="107">
        <v>1.81051426824216</v>
      </c>
      <c r="T2495" s="107">
        <v>1.8681907593772999</v>
      </c>
      <c r="U2495" s="107">
        <v>1.9349214286298499</v>
      </c>
      <c r="V2495" s="107">
        <v>2.00413546538342</v>
      </c>
      <c r="W2495" s="107">
        <v>2.07237890997455</v>
      </c>
      <c r="X2495" s="107">
        <v>2.1350923670931001</v>
      </c>
      <c r="Y2495" s="107">
        <v>2.1990461033425301</v>
      </c>
      <c r="Z2495" s="107">
        <v>2.2667515786164101</v>
      </c>
      <c r="AA2495" s="107">
        <v>2.33246811249807</v>
      </c>
      <c r="AB2495" s="107">
        <v>2.3899184598732202</v>
      </c>
      <c r="AC2495" s="107">
        <v>2.4482930469631201</v>
      </c>
      <c r="AD2495" s="107">
        <v>2.5170182760864002</v>
      </c>
      <c r="AE2495" s="107">
        <v>2.59158250900026</v>
      </c>
      <c r="AF2495" s="107">
        <v>2.6700866999686301</v>
      </c>
      <c r="AG2495" s="107">
        <v>2.74715115581904</v>
      </c>
      <c r="AH2495" s="107">
        <v>2.7373511246795501</v>
      </c>
      <c r="AI2495" s="107">
        <v>2.7174954216284002</v>
      </c>
      <c r="AJ2495" s="107">
        <v>2.7067360352834799</v>
      </c>
      <c r="AK2495" s="107">
        <v>2.6911264973655702</v>
      </c>
    </row>
    <row r="2496" spans="1:37" s="107" customFormat="1" hidden="1" x14ac:dyDescent="0.3">
      <c r="A2496" s="144" t="str">
        <f t="shared" si="55"/>
        <v>SDGbaseTRA_RurCUS_v6_3QINVXccons</v>
      </c>
      <c r="B2496" s="145" t="s">
        <v>220</v>
      </c>
      <c r="C2496" s="146" t="s">
        <v>298</v>
      </c>
      <c r="D2496" s="110" t="s">
        <v>101</v>
      </c>
      <c r="E2496" s="107" t="s">
        <v>117</v>
      </c>
      <c r="F2496" s="107">
        <v>405.25154709129401</v>
      </c>
      <c r="G2496" s="107">
        <v>369.33163423009398</v>
      </c>
      <c r="H2496" s="107">
        <v>380.16720135993597</v>
      </c>
      <c r="I2496" s="107">
        <v>412.86876453014298</v>
      </c>
      <c r="J2496" s="107">
        <v>420.30755431439201</v>
      </c>
      <c r="K2496" s="107">
        <v>428.79812816786699</v>
      </c>
      <c r="L2496" s="107">
        <v>439.00958979532197</v>
      </c>
      <c r="M2496" s="107">
        <v>450.53930310775598</v>
      </c>
      <c r="N2496" s="107">
        <v>462.690382901563</v>
      </c>
      <c r="O2496" s="107">
        <v>477.8461687473</v>
      </c>
      <c r="P2496" s="107">
        <v>491.89343365995802</v>
      </c>
      <c r="Q2496" s="107">
        <v>505.26650811455102</v>
      </c>
      <c r="R2496" s="107">
        <v>489.19980213743003</v>
      </c>
      <c r="S2496" s="107">
        <v>504.35989215904601</v>
      </c>
      <c r="T2496" s="107">
        <v>520.426989424883</v>
      </c>
      <c r="U2496" s="107">
        <v>539.01633375553797</v>
      </c>
      <c r="V2496" s="107">
        <v>558.29747653648894</v>
      </c>
      <c r="W2496" s="107">
        <v>577.30823881452397</v>
      </c>
      <c r="X2496" s="107">
        <v>594.77849741676198</v>
      </c>
      <c r="Y2496" s="107">
        <v>612.59426395543096</v>
      </c>
      <c r="Z2496" s="107">
        <v>631.45516265515005</v>
      </c>
      <c r="AA2496" s="107">
        <v>649.76199653268702</v>
      </c>
      <c r="AB2496" s="107">
        <v>665.76609631521103</v>
      </c>
      <c r="AC2496" s="107">
        <v>682.02766407301499</v>
      </c>
      <c r="AD2496" s="107">
        <v>701.17263838071699</v>
      </c>
      <c r="AE2496" s="107">
        <v>721.94419988178697</v>
      </c>
      <c r="AF2496" s="107">
        <v>743.81332623188302</v>
      </c>
      <c r="AG2496" s="107">
        <v>765.28138164784298</v>
      </c>
      <c r="AH2496" s="107">
        <v>762.55136027470598</v>
      </c>
      <c r="AI2496" s="107">
        <v>757.02010298207801</v>
      </c>
      <c r="AJ2496" s="107">
        <v>754.02283141575595</v>
      </c>
      <c r="AK2496" s="107">
        <v>749.67443991229197</v>
      </c>
    </row>
    <row r="2497" spans="1:37" s="107" customFormat="1" hidden="1" x14ac:dyDescent="0.3">
      <c r="A2497" s="144" t="str">
        <f t="shared" si="55"/>
        <v>SDGbaseTRA_RurCUS_v6_3QINVXcbsrv</v>
      </c>
      <c r="B2497" s="145" t="s">
        <v>220</v>
      </c>
      <c r="C2497" s="146" t="s">
        <v>298</v>
      </c>
      <c r="D2497" s="110" t="s">
        <v>101</v>
      </c>
      <c r="E2497" s="107" t="s">
        <v>118</v>
      </c>
      <c r="F2497" s="107">
        <v>61.778435490457603</v>
      </c>
      <c r="G2497" s="107">
        <v>56.302636482542702</v>
      </c>
      <c r="H2497" s="107">
        <v>57.954460861100003</v>
      </c>
      <c r="I2497" s="107">
        <v>62.939639635242102</v>
      </c>
      <c r="J2497" s="107">
        <v>64.073643436367107</v>
      </c>
      <c r="K2497" s="107">
        <v>65.367986105380297</v>
      </c>
      <c r="L2497" s="107">
        <v>66.9246689310053</v>
      </c>
      <c r="M2497" s="107">
        <v>68.682312190378696</v>
      </c>
      <c r="N2497" s="107">
        <v>70.534679453549202</v>
      </c>
      <c r="O2497" s="107">
        <v>72.845098117952602</v>
      </c>
      <c r="P2497" s="107">
        <v>74.986528682382897</v>
      </c>
      <c r="Q2497" s="107">
        <v>77.025182509695895</v>
      </c>
      <c r="R2497" s="107">
        <v>74.575898932925</v>
      </c>
      <c r="S2497" s="107">
        <v>76.8869737459693</v>
      </c>
      <c r="T2497" s="107">
        <v>79.336316972616601</v>
      </c>
      <c r="U2497" s="107">
        <v>82.170163302838304</v>
      </c>
      <c r="V2497" s="107">
        <v>85.109470614617393</v>
      </c>
      <c r="W2497" s="107">
        <v>88.007559861771995</v>
      </c>
      <c r="X2497" s="107">
        <v>90.670807545356595</v>
      </c>
      <c r="Y2497" s="107">
        <v>93.386726069843405</v>
      </c>
      <c r="Z2497" s="107">
        <v>96.261969414318997</v>
      </c>
      <c r="AA2497" s="107">
        <v>99.052748533746197</v>
      </c>
      <c r="AB2497" s="107">
        <v>101.49248813028601</v>
      </c>
      <c r="AC2497" s="107">
        <v>103.97147734552701</v>
      </c>
      <c r="AD2497" s="107">
        <v>106.89002650030299</v>
      </c>
      <c r="AE2497" s="107">
        <v>110.05654019146699</v>
      </c>
      <c r="AF2497" s="107">
        <v>113.390371786063</v>
      </c>
      <c r="AG2497" s="107">
        <v>116.663062257302</v>
      </c>
      <c r="AH2497" s="107">
        <v>116.246885069334</v>
      </c>
      <c r="AI2497" s="107">
        <v>115.403674415886</v>
      </c>
      <c r="AJ2497" s="107">
        <v>114.946756362306</v>
      </c>
      <c r="AK2497" s="107">
        <v>114.283867285356</v>
      </c>
    </row>
    <row r="2498" spans="1:37" s="107" customFormat="1" hidden="1" x14ac:dyDescent="0.3">
      <c r="A2498" s="144" t="str">
        <f t="shared" si="55"/>
        <v>SDGbaseTRA_RurCUS_v6_3QINVXcimpt</v>
      </c>
      <c r="B2498" s="145" t="s">
        <v>220</v>
      </c>
      <c r="C2498" s="146" t="s">
        <v>298</v>
      </c>
      <c r="D2498" s="110" t="s">
        <v>101</v>
      </c>
      <c r="E2498" s="107" t="s">
        <v>119</v>
      </c>
      <c r="F2498" s="107">
        <v>2.8180303866150198</v>
      </c>
      <c r="G2498" s="107">
        <v>2.8180303866150198</v>
      </c>
      <c r="H2498" s="107">
        <v>2.8180303866150198</v>
      </c>
      <c r="I2498" s="107">
        <v>2.8180303866150198</v>
      </c>
      <c r="J2498" s="107">
        <v>2.8180303866150198</v>
      </c>
      <c r="K2498" s="107">
        <v>2.8180303866150198</v>
      </c>
      <c r="L2498" s="107">
        <v>2.8180303866150198</v>
      </c>
      <c r="M2498" s="107">
        <v>2.8180303866150198</v>
      </c>
      <c r="N2498" s="107">
        <v>2.8180303866150198</v>
      </c>
      <c r="O2498" s="107">
        <v>2.8180303866150198</v>
      </c>
      <c r="P2498" s="107">
        <v>2.8180303866150198</v>
      </c>
      <c r="Q2498" s="107">
        <v>2.8180303866150198</v>
      </c>
      <c r="R2498" s="107">
        <v>2.8180303866150198</v>
      </c>
      <c r="S2498" s="107">
        <v>2.8180303866150198</v>
      </c>
      <c r="T2498" s="107">
        <v>2.8180303866150198</v>
      </c>
      <c r="U2498" s="107">
        <v>2.8180303866150198</v>
      </c>
      <c r="V2498" s="107">
        <v>2.8180303866150198</v>
      </c>
      <c r="W2498" s="107">
        <v>2.8180303866150198</v>
      </c>
      <c r="X2498" s="107">
        <v>2.8180303866150198</v>
      </c>
      <c r="Y2498" s="107">
        <v>2.8180303866150198</v>
      </c>
      <c r="Z2498" s="107">
        <v>2.8180303866150198</v>
      </c>
      <c r="AA2498" s="107">
        <v>2.8180303866150198</v>
      </c>
      <c r="AB2498" s="107">
        <v>2.8180303866150198</v>
      </c>
      <c r="AC2498" s="107">
        <v>2.8180303866150198</v>
      </c>
      <c r="AD2498" s="107">
        <v>2.8180303866150198</v>
      </c>
      <c r="AE2498" s="107">
        <v>2.8180303866150198</v>
      </c>
      <c r="AF2498" s="107">
        <v>2.8180303866150198</v>
      </c>
      <c r="AG2498" s="107">
        <v>2.8180303866150198</v>
      </c>
      <c r="AH2498" s="107">
        <v>2.8180303866150198</v>
      </c>
      <c r="AI2498" s="107">
        <v>2.8180303866150198</v>
      </c>
      <c r="AJ2498" s="107">
        <v>2.8180303866150198</v>
      </c>
      <c r="AK2498" s="107">
        <v>2.8180303866150198</v>
      </c>
    </row>
    <row r="2499" spans="1:37" s="107" customFormat="1" hidden="1" x14ac:dyDescent="0.3">
      <c r="A2499" s="144" t="str">
        <f t="shared" si="55"/>
        <v>SDGbaseTRA_RurCUS_v6_3PQXcawhe</v>
      </c>
      <c r="B2499" s="145" t="s">
        <v>220</v>
      </c>
      <c r="C2499" s="146" t="s">
        <v>298</v>
      </c>
      <c r="D2499" s="110" t="s">
        <v>120</v>
      </c>
      <c r="E2499" s="107" t="s">
        <v>121</v>
      </c>
      <c r="F2499" s="107">
        <v>1.0510479314410699</v>
      </c>
      <c r="G2499" s="107">
        <v>1.0560597083321299</v>
      </c>
      <c r="H2499" s="107">
        <v>1.0630121822265</v>
      </c>
      <c r="I2499" s="107">
        <v>1.06361806947353</v>
      </c>
      <c r="J2499" s="107">
        <v>1.0670271452725</v>
      </c>
      <c r="K2499" s="107">
        <v>1.0683165893739499</v>
      </c>
      <c r="L2499" s="107">
        <v>1.0700229176054801</v>
      </c>
      <c r="M2499" s="107">
        <v>1.0735857939492499</v>
      </c>
      <c r="N2499" s="107">
        <v>1.0767359100463001</v>
      </c>
      <c r="O2499" s="107">
        <v>1.1000080097341201</v>
      </c>
      <c r="P2499" s="107">
        <v>1.1052553788032899</v>
      </c>
      <c r="Q2499" s="107">
        <v>1.10604471657415</v>
      </c>
      <c r="R2499" s="107">
        <v>1.10676411848569</v>
      </c>
      <c r="S2499" s="107">
        <v>1.10710801336418</v>
      </c>
      <c r="T2499" s="107">
        <v>1.1079308003998001</v>
      </c>
      <c r="U2499" s="107">
        <v>1.1090218433117101</v>
      </c>
      <c r="V2499" s="107">
        <v>1.1078913050425401</v>
      </c>
      <c r="W2499" s="107">
        <v>1.1079897019680101</v>
      </c>
      <c r="X2499" s="107">
        <v>1.1100958511519601</v>
      </c>
      <c r="Y2499" s="107">
        <v>1.1093433374122801</v>
      </c>
      <c r="Z2499" s="107">
        <v>1.10783045114462</v>
      </c>
      <c r="AA2499" s="107">
        <v>1.1083749968116099</v>
      </c>
      <c r="AB2499" s="107">
        <v>1.1136174387139199</v>
      </c>
      <c r="AC2499" s="107">
        <v>1.1156477589642899</v>
      </c>
      <c r="AD2499" s="107">
        <v>1.11677581848397</v>
      </c>
      <c r="AE2499" s="107">
        <v>1.1169316107082099</v>
      </c>
      <c r="AF2499" s="107">
        <v>1.11680213295669</v>
      </c>
      <c r="AG2499" s="107">
        <v>1.11446074926783</v>
      </c>
      <c r="AH2499" s="107">
        <v>1.1083709177972101</v>
      </c>
      <c r="AI2499" s="107">
        <v>1.0994329524977999</v>
      </c>
      <c r="AJ2499" s="107">
        <v>1.0930974265695601</v>
      </c>
      <c r="AK2499" s="107">
        <v>1.0866955978598101</v>
      </c>
    </row>
    <row r="2500" spans="1:37" s="107" customFormat="1" hidden="1" x14ac:dyDescent="0.3">
      <c r="A2500" s="144" t="str">
        <f t="shared" si="55"/>
        <v>SDGbaseTRA_RurCUS_v6_3PQXcamai</v>
      </c>
      <c r="B2500" s="145" t="s">
        <v>220</v>
      </c>
      <c r="C2500" s="146" t="s">
        <v>298</v>
      </c>
      <c r="D2500" s="110" t="s">
        <v>120</v>
      </c>
      <c r="E2500" s="107" t="s">
        <v>122</v>
      </c>
      <c r="F2500" s="107">
        <v>1.10226358857782</v>
      </c>
      <c r="G2500" s="107">
        <v>1.0786327739442301</v>
      </c>
      <c r="H2500" s="107">
        <v>1.07890996242812</v>
      </c>
      <c r="I2500" s="107">
        <v>1.08649231153502</v>
      </c>
      <c r="J2500" s="107">
        <v>1.0948599753939701</v>
      </c>
      <c r="K2500" s="107">
        <v>1.09182837405486</v>
      </c>
      <c r="L2500" s="107">
        <v>1.0891559937698001</v>
      </c>
      <c r="M2500" s="107">
        <v>1.08730104098213</v>
      </c>
      <c r="N2500" s="107">
        <v>1.08655049032952</v>
      </c>
      <c r="O2500" s="107">
        <v>1.0980731381254201</v>
      </c>
      <c r="P2500" s="107">
        <v>1.09587348603372</v>
      </c>
      <c r="Q2500" s="107">
        <v>1.09092528673487</v>
      </c>
      <c r="R2500" s="107">
        <v>1.0934325057668399</v>
      </c>
      <c r="S2500" s="107">
        <v>1.08791329106135</v>
      </c>
      <c r="T2500" s="107">
        <v>1.08332326758996</v>
      </c>
      <c r="U2500" s="107">
        <v>1.08090120672515</v>
      </c>
      <c r="V2500" s="107">
        <v>1.0743539325234699</v>
      </c>
      <c r="W2500" s="107">
        <v>1.0684145116764301</v>
      </c>
      <c r="X2500" s="107">
        <v>1.06597279511577</v>
      </c>
      <c r="Y2500" s="107">
        <v>1.0618204626596299</v>
      </c>
      <c r="Z2500" s="107">
        <v>1.05792248882533</v>
      </c>
      <c r="AA2500" s="107">
        <v>1.0559093523190299</v>
      </c>
      <c r="AB2500" s="107">
        <v>1.0582682566570301</v>
      </c>
      <c r="AC2500" s="107">
        <v>1.05713137570788</v>
      </c>
      <c r="AD2500" s="107">
        <v>1.05689501848548</v>
      </c>
      <c r="AE2500" s="107">
        <v>1.0564165245480499</v>
      </c>
      <c r="AF2500" s="107">
        <v>1.0553066421886901</v>
      </c>
      <c r="AG2500" s="107">
        <v>1.0458689679431601</v>
      </c>
      <c r="AH2500" s="107">
        <v>1.0264179618440801</v>
      </c>
      <c r="AI2500" s="107">
        <v>1.0093186409341901</v>
      </c>
      <c r="AJ2500" s="107">
        <v>0.99694912045498096</v>
      </c>
      <c r="AK2500" s="107">
        <v>0.98441716792025002</v>
      </c>
    </row>
    <row r="2501" spans="1:37" s="107" customFormat="1" hidden="1" x14ac:dyDescent="0.3">
      <c r="A2501" s="144" t="str">
        <f t="shared" si="55"/>
        <v>SDGbaseTRA_RurCUS_v6_3PQXcaoce</v>
      </c>
      <c r="B2501" s="145" t="s">
        <v>220</v>
      </c>
      <c r="C2501" s="146" t="s">
        <v>298</v>
      </c>
      <c r="D2501" s="110" t="s">
        <v>120</v>
      </c>
      <c r="E2501" s="107" t="s">
        <v>123</v>
      </c>
      <c r="F2501" s="107">
        <v>1.08508351950576</v>
      </c>
      <c r="G2501" s="107">
        <v>1.0623469945686499</v>
      </c>
      <c r="H2501" s="107">
        <v>1.0735426816438201</v>
      </c>
      <c r="I2501" s="107">
        <v>1.0813155933863099</v>
      </c>
      <c r="J2501" s="107">
        <v>1.0953691414083699</v>
      </c>
      <c r="K2501" s="107">
        <v>1.1000837169440201</v>
      </c>
      <c r="L2501" s="107">
        <v>1.1045765111547501</v>
      </c>
      <c r="M2501" s="107">
        <v>1.1083325449435999</v>
      </c>
      <c r="N2501" s="107">
        <v>1.1121864645402599</v>
      </c>
      <c r="O2501" s="107">
        <v>1.14077845201547</v>
      </c>
      <c r="P2501" s="107">
        <v>1.14626475360603</v>
      </c>
      <c r="Q2501" s="107">
        <v>1.1461675990208999</v>
      </c>
      <c r="R2501" s="107">
        <v>1.15599560360515</v>
      </c>
      <c r="S2501" s="107">
        <v>1.1559625560648601</v>
      </c>
      <c r="T2501" s="107">
        <v>1.15680951631206</v>
      </c>
      <c r="U2501" s="107">
        <v>1.15908639939247</v>
      </c>
      <c r="V2501" s="107">
        <v>1.1569390659360299</v>
      </c>
      <c r="W2501" s="107">
        <v>1.1560547055783601</v>
      </c>
      <c r="X2501" s="107">
        <v>1.15853135256484</v>
      </c>
      <c r="Y2501" s="107">
        <v>1.1579297791421701</v>
      </c>
      <c r="Z2501" s="107">
        <v>1.1572197913729401</v>
      </c>
      <c r="AA2501" s="107">
        <v>1.1590053805302201</v>
      </c>
      <c r="AB2501" s="107">
        <v>1.16943281846812</v>
      </c>
      <c r="AC2501" s="107">
        <v>1.1737670555306601</v>
      </c>
      <c r="AD2501" s="107">
        <v>1.17725225555915</v>
      </c>
      <c r="AE2501" s="107">
        <v>1.1797565012519799</v>
      </c>
      <c r="AF2501" s="107">
        <v>1.18194906636569</v>
      </c>
      <c r="AG2501" s="107">
        <v>1.17823185590309</v>
      </c>
      <c r="AH2501" s="107">
        <v>1.16359135542153</v>
      </c>
      <c r="AI2501" s="107">
        <v>1.14695226200072</v>
      </c>
      <c r="AJ2501" s="107">
        <v>1.1339399362711999</v>
      </c>
      <c r="AK2501" s="107">
        <v>1.1199660773181199</v>
      </c>
    </row>
    <row r="2502" spans="1:37" s="107" customFormat="1" hidden="1" x14ac:dyDescent="0.3">
      <c r="A2502" s="144" t="str">
        <f t="shared" si="55"/>
        <v>SDGbaseTRA_RurCUS_v6_3PQXcaveg</v>
      </c>
      <c r="B2502" s="145" t="s">
        <v>220</v>
      </c>
      <c r="C2502" s="146" t="s">
        <v>298</v>
      </c>
      <c r="D2502" s="110" t="s">
        <v>120</v>
      </c>
      <c r="E2502" s="107" t="s">
        <v>124</v>
      </c>
      <c r="F2502" s="107">
        <v>1.1008286219071399</v>
      </c>
      <c r="G2502" s="107">
        <v>1.1199450777507101</v>
      </c>
      <c r="H2502" s="107">
        <v>1.11527492992386</v>
      </c>
      <c r="I2502" s="107">
        <v>1.1159550850062401</v>
      </c>
      <c r="J2502" s="107">
        <v>1.11335887753118</v>
      </c>
      <c r="K2502" s="107">
        <v>1.1100243880277001</v>
      </c>
      <c r="L2502" s="107">
        <v>1.1081794204186</v>
      </c>
      <c r="M2502" s="107">
        <v>1.10885803451313</v>
      </c>
      <c r="N2502" s="107">
        <v>1.10838077815384</v>
      </c>
      <c r="O2502" s="107">
        <v>1.10361467414877</v>
      </c>
      <c r="P2502" s="107">
        <v>1.1043768612357701</v>
      </c>
      <c r="Q2502" s="107">
        <v>1.1058655161442901</v>
      </c>
      <c r="R2502" s="107">
        <v>1.10631521248579</v>
      </c>
      <c r="S2502" s="107">
        <v>1.106464481295</v>
      </c>
      <c r="T2502" s="107">
        <v>1.1065520965894</v>
      </c>
      <c r="U2502" s="107">
        <v>1.1067523109437101</v>
      </c>
      <c r="V2502" s="107">
        <v>1.1047920820624899</v>
      </c>
      <c r="W2502" s="107">
        <v>1.1043614793621199</v>
      </c>
      <c r="X2502" s="107">
        <v>1.10693950115843</v>
      </c>
      <c r="Y2502" s="107">
        <v>1.1073408090804799</v>
      </c>
      <c r="Z2502" s="107">
        <v>1.1087619683225101</v>
      </c>
      <c r="AA2502" s="107">
        <v>1.1113611910858601</v>
      </c>
      <c r="AB2502" s="107">
        <v>1.1101034530407901</v>
      </c>
      <c r="AC2502" s="107">
        <v>1.1072806831436</v>
      </c>
      <c r="AD2502" s="107">
        <v>1.1046573166382401</v>
      </c>
      <c r="AE2502" s="107">
        <v>1.10136222249162</v>
      </c>
      <c r="AF2502" s="107">
        <v>1.09734804951592</v>
      </c>
      <c r="AG2502" s="107">
        <v>1.09706688310234</v>
      </c>
      <c r="AH2502" s="107">
        <v>1.0923676053958999</v>
      </c>
      <c r="AI2502" s="107">
        <v>1.0908274266554201</v>
      </c>
      <c r="AJ2502" s="107">
        <v>1.0921546597154099</v>
      </c>
      <c r="AK2502" s="107">
        <v>1.09376662401071</v>
      </c>
    </row>
    <row r="2503" spans="1:37" s="107" customFormat="1" hidden="1" x14ac:dyDescent="0.3">
      <c r="A2503" s="144" t="str">
        <f t="shared" si="55"/>
        <v>SDGbaseTRA_RurCUS_v6_3PQXcaofr</v>
      </c>
      <c r="B2503" s="145" t="s">
        <v>220</v>
      </c>
      <c r="C2503" s="146" t="s">
        <v>298</v>
      </c>
      <c r="D2503" s="110" t="s">
        <v>120</v>
      </c>
      <c r="E2503" s="107" t="s">
        <v>125</v>
      </c>
      <c r="F2503" s="107">
        <v>1.09503357116428</v>
      </c>
      <c r="G2503" s="107">
        <v>1.1077163157186001</v>
      </c>
      <c r="H2503" s="107">
        <v>1.0953236021153401</v>
      </c>
      <c r="I2503" s="107">
        <v>1.0939246615785201</v>
      </c>
      <c r="J2503" s="107">
        <v>1.0864680380076801</v>
      </c>
      <c r="K2503" s="107">
        <v>1.0780538207748001</v>
      </c>
      <c r="L2503" s="107">
        <v>1.07104862663873</v>
      </c>
      <c r="M2503" s="107">
        <v>1.0675958158544401</v>
      </c>
      <c r="N2503" s="107">
        <v>1.06360547413458</v>
      </c>
      <c r="O2503" s="107">
        <v>1.04401585835091</v>
      </c>
      <c r="P2503" s="107">
        <v>1.0384528666384201</v>
      </c>
      <c r="Q2503" s="107">
        <v>1.0363819077379901</v>
      </c>
      <c r="R2503" s="107">
        <v>1.0327712027632401</v>
      </c>
      <c r="S2503" s="107">
        <v>1.0304044604654601</v>
      </c>
      <c r="T2503" s="107">
        <v>1.0279052985811299</v>
      </c>
      <c r="U2503" s="107">
        <v>1.02533321302573</v>
      </c>
      <c r="V2503" s="107">
        <v>1.0206459143975399</v>
      </c>
      <c r="W2503" s="107">
        <v>1.01781988142659</v>
      </c>
      <c r="X2503" s="107">
        <v>1.01880946397762</v>
      </c>
      <c r="Y2503" s="107">
        <v>1.01763389517515</v>
      </c>
      <c r="Z2503" s="107">
        <v>1.01807141594079</v>
      </c>
      <c r="AA2503" s="107">
        <v>1.0189795121730101</v>
      </c>
      <c r="AB2503" s="107">
        <v>1.0151982003206499</v>
      </c>
      <c r="AC2503" s="107">
        <v>1.0105315589399999</v>
      </c>
      <c r="AD2503" s="107">
        <v>1.0061271141717101</v>
      </c>
      <c r="AE2503" s="107">
        <v>1.0013847245438601</v>
      </c>
      <c r="AF2503" s="107">
        <v>0.99605872504973503</v>
      </c>
      <c r="AG2503" s="107">
        <v>0.99411725917421001</v>
      </c>
      <c r="AH2503" s="107">
        <v>0.99030972606702905</v>
      </c>
      <c r="AI2503" s="107">
        <v>0.99121656638368005</v>
      </c>
      <c r="AJ2503" s="107">
        <v>0.99400276000682497</v>
      </c>
      <c r="AK2503" s="107">
        <v>0.99730451379584995</v>
      </c>
    </row>
    <row r="2504" spans="1:37" s="107" customFormat="1" hidden="1" x14ac:dyDescent="0.3">
      <c r="A2504" s="144" t="str">
        <f t="shared" si="55"/>
        <v>SDGbaseTRA_RurCUS_v6_3PQXcagra</v>
      </c>
      <c r="B2504" s="145" t="s">
        <v>220</v>
      </c>
      <c r="C2504" s="146" t="s">
        <v>298</v>
      </c>
      <c r="D2504" s="110" t="s">
        <v>120</v>
      </c>
      <c r="E2504" s="107" t="s">
        <v>126</v>
      </c>
      <c r="F2504" s="107">
        <v>1.09625440769364</v>
      </c>
      <c r="G2504" s="107">
        <v>1.1423169700282401</v>
      </c>
      <c r="H2504" s="107">
        <v>1.1386887930331699</v>
      </c>
      <c r="I2504" s="107">
        <v>1.13746520732922</v>
      </c>
      <c r="J2504" s="107">
        <v>1.13479490157616</v>
      </c>
      <c r="K2504" s="107">
        <v>1.13357000412897</v>
      </c>
      <c r="L2504" s="107">
        <v>1.13375915165956</v>
      </c>
      <c r="M2504" s="107">
        <v>1.13598687060837</v>
      </c>
      <c r="N2504" s="107">
        <v>1.1345002514175899</v>
      </c>
      <c r="O2504" s="107">
        <v>1.12340050966692</v>
      </c>
      <c r="P2504" s="107">
        <v>1.1221335037417901</v>
      </c>
      <c r="Q2504" s="107">
        <v>1.1233038917737499</v>
      </c>
      <c r="R2504" s="107">
        <v>1.12423549430737</v>
      </c>
      <c r="S2504" s="107">
        <v>1.1252974317959099</v>
      </c>
      <c r="T2504" s="107">
        <v>1.12619408660523</v>
      </c>
      <c r="U2504" s="107">
        <v>1.12692365750541</v>
      </c>
      <c r="V2504" s="107">
        <v>1.12375915034187</v>
      </c>
      <c r="W2504" s="107">
        <v>1.1253937339651201</v>
      </c>
      <c r="X2504" s="107">
        <v>1.1340014599633701</v>
      </c>
      <c r="Y2504" s="107">
        <v>1.1380185146991</v>
      </c>
      <c r="Z2504" s="107">
        <v>1.1444880522313301</v>
      </c>
      <c r="AA2504" s="107">
        <v>1.15405545603288</v>
      </c>
      <c r="AB2504" s="107">
        <v>1.15503089853973</v>
      </c>
      <c r="AC2504" s="107">
        <v>1.14963890627683</v>
      </c>
      <c r="AD2504" s="107">
        <v>1.1413777109851699</v>
      </c>
      <c r="AE2504" s="107">
        <v>1.13135619841695</v>
      </c>
      <c r="AF2504" s="107">
        <v>1.1208223324047299</v>
      </c>
      <c r="AG2504" s="107">
        <v>1.12267687610036</v>
      </c>
      <c r="AH2504" s="107">
        <v>1.1209779900743</v>
      </c>
      <c r="AI2504" s="107">
        <v>1.12468004058765</v>
      </c>
      <c r="AJ2504" s="107">
        <v>1.13081690819686</v>
      </c>
      <c r="AK2504" s="107">
        <v>1.1373101174550799</v>
      </c>
    </row>
    <row r="2505" spans="1:37" s="107" customFormat="1" hidden="1" x14ac:dyDescent="0.3">
      <c r="A2505" s="144" t="str">
        <f t="shared" si="55"/>
        <v>SDGbaseTRA_RurCUS_v6_3PQXcaoil</v>
      </c>
      <c r="B2505" s="145" t="s">
        <v>220</v>
      </c>
      <c r="C2505" s="146" t="s">
        <v>298</v>
      </c>
      <c r="D2505" s="110" t="s">
        <v>120</v>
      </c>
      <c r="E2505" s="107" t="s">
        <v>127</v>
      </c>
      <c r="F2505" s="107">
        <v>1.17586477703735</v>
      </c>
      <c r="G2505" s="107">
        <v>1.1448643406010199</v>
      </c>
      <c r="H2505" s="107">
        <v>1.1454158410191499</v>
      </c>
      <c r="I2505" s="107">
        <v>1.1520562543236901</v>
      </c>
      <c r="J2505" s="107">
        <v>1.16122242937694</v>
      </c>
      <c r="K2505" s="107">
        <v>1.1624054757134299</v>
      </c>
      <c r="L2505" s="107">
        <v>1.1641399330226301</v>
      </c>
      <c r="M2505" s="107">
        <v>1.16667271234112</v>
      </c>
      <c r="N2505" s="107">
        <v>1.16898390781027</v>
      </c>
      <c r="O2505" s="107">
        <v>1.1775705312687199</v>
      </c>
      <c r="P2505" s="107">
        <v>1.1818801674499899</v>
      </c>
      <c r="Q2505" s="107">
        <v>1.1843385918467499</v>
      </c>
      <c r="R2505" s="107">
        <v>1.1965120181219699</v>
      </c>
      <c r="S2505" s="107">
        <v>1.19790986641201</v>
      </c>
      <c r="T2505" s="107">
        <v>1.1992583293010799</v>
      </c>
      <c r="U2505" s="107">
        <v>1.2014494406443099</v>
      </c>
      <c r="V2505" s="107">
        <v>1.20078980015769</v>
      </c>
      <c r="W2505" s="107">
        <v>1.2011332960593799</v>
      </c>
      <c r="X2505" s="107">
        <v>1.2037673540487399</v>
      </c>
      <c r="Y2505" s="107">
        <v>1.20325933930165</v>
      </c>
      <c r="Z2505" s="107">
        <v>1.2033315923849</v>
      </c>
      <c r="AA2505" s="107">
        <v>1.20389225576174</v>
      </c>
      <c r="AB2505" s="107">
        <v>1.20745760829909</v>
      </c>
      <c r="AC2505" s="107">
        <v>1.2088635150679701</v>
      </c>
      <c r="AD2505" s="107">
        <v>1.2122583587893301</v>
      </c>
      <c r="AE2505" s="107">
        <v>1.2157847646655999</v>
      </c>
      <c r="AF2505" s="107">
        <v>1.2193897836479901</v>
      </c>
      <c r="AG2505" s="107">
        <v>1.21967905047909</v>
      </c>
      <c r="AH2505" s="107">
        <v>1.2061561321758401</v>
      </c>
      <c r="AI2505" s="107">
        <v>1.19443143210557</v>
      </c>
      <c r="AJ2505" s="107">
        <v>1.18601658153316</v>
      </c>
      <c r="AK2505" s="107">
        <v>1.1765907486834699</v>
      </c>
    </row>
    <row r="2506" spans="1:37" s="107" customFormat="1" hidden="1" x14ac:dyDescent="0.3">
      <c r="A2506" s="144" t="str">
        <f t="shared" si="55"/>
        <v>SDGbaseTRA_RurCUS_v6_3PQXcatub</v>
      </c>
      <c r="B2506" s="145" t="s">
        <v>220</v>
      </c>
      <c r="C2506" s="146" t="s">
        <v>298</v>
      </c>
      <c r="D2506" s="110" t="s">
        <v>120</v>
      </c>
      <c r="E2506" s="107" t="s">
        <v>128</v>
      </c>
      <c r="F2506" s="107">
        <v>1.10765105881098</v>
      </c>
      <c r="G2506" s="107">
        <v>1.1234214510063001</v>
      </c>
      <c r="H2506" s="107">
        <v>1.1201084115675799</v>
      </c>
      <c r="I2506" s="107">
        <v>1.1239802594219199</v>
      </c>
      <c r="J2506" s="107">
        <v>1.12335990895348</v>
      </c>
      <c r="K2506" s="107">
        <v>1.1207142713214999</v>
      </c>
      <c r="L2506" s="107">
        <v>1.11913905543224</v>
      </c>
      <c r="M2506" s="107">
        <v>1.1195819148471799</v>
      </c>
      <c r="N2506" s="107">
        <v>1.11866144010656</v>
      </c>
      <c r="O2506" s="107">
        <v>1.11214910061878</v>
      </c>
      <c r="P2506" s="107">
        <v>1.1124423300246</v>
      </c>
      <c r="Q2506" s="107">
        <v>1.11411693459186</v>
      </c>
      <c r="R2506" s="107">
        <v>1.11433423587299</v>
      </c>
      <c r="S2506" s="107">
        <v>1.11414190269044</v>
      </c>
      <c r="T2506" s="107">
        <v>1.1140549576310099</v>
      </c>
      <c r="U2506" s="107">
        <v>1.1138045257692999</v>
      </c>
      <c r="V2506" s="107">
        <v>1.11096195798372</v>
      </c>
      <c r="W2506" s="107">
        <v>1.1101959073277901</v>
      </c>
      <c r="X2506" s="107">
        <v>1.1134838670654099</v>
      </c>
      <c r="Y2506" s="107">
        <v>1.11486057328456</v>
      </c>
      <c r="Z2506" s="107">
        <v>1.1176934200940001</v>
      </c>
      <c r="AA2506" s="107">
        <v>1.1219853504204</v>
      </c>
      <c r="AB2506" s="107">
        <v>1.1209776301616701</v>
      </c>
      <c r="AC2506" s="107">
        <v>1.1176842429954701</v>
      </c>
      <c r="AD2506" s="107">
        <v>1.1139974863461199</v>
      </c>
      <c r="AE2506" s="107">
        <v>1.1093067883852701</v>
      </c>
      <c r="AF2506" s="107">
        <v>1.1035312599020499</v>
      </c>
      <c r="AG2506" s="107">
        <v>1.1030539226371101</v>
      </c>
      <c r="AH2506" s="107">
        <v>1.1011573498632099</v>
      </c>
      <c r="AI2506" s="107">
        <v>1.10297924498969</v>
      </c>
      <c r="AJ2506" s="107">
        <v>1.10718379276491</v>
      </c>
      <c r="AK2506" s="107">
        <v>1.11145528713315</v>
      </c>
    </row>
    <row r="2507" spans="1:37" s="107" customFormat="1" hidden="1" x14ac:dyDescent="0.3">
      <c r="A2507" s="144" t="str">
        <f t="shared" si="55"/>
        <v>SDGbaseTRA_RurCUS_v6_3PQXcapul</v>
      </c>
      <c r="B2507" s="145" t="s">
        <v>220</v>
      </c>
      <c r="C2507" s="146" t="s">
        <v>298</v>
      </c>
      <c r="D2507" s="110" t="s">
        <v>120</v>
      </c>
      <c r="E2507" s="107" t="s">
        <v>129</v>
      </c>
      <c r="F2507" s="107">
        <v>1.05635125125544</v>
      </c>
      <c r="G2507" s="107">
        <v>1.0606228536184299</v>
      </c>
      <c r="H2507" s="107">
        <v>1.06325928397241</v>
      </c>
      <c r="I2507" s="107">
        <v>1.0633780102022801</v>
      </c>
      <c r="J2507" s="107">
        <v>1.0648352246514301</v>
      </c>
      <c r="K2507" s="107">
        <v>1.0641121356307901</v>
      </c>
      <c r="L2507" s="107">
        <v>1.0641188688087599</v>
      </c>
      <c r="M2507" s="107">
        <v>1.0664445926375501</v>
      </c>
      <c r="N2507" s="107">
        <v>1.0684773366967399</v>
      </c>
      <c r="O2507" s="107">
        <v>1.0836631352978101</v>
      </c>
      <c r="P2507" s="107">
        <v>1.0881078139304601</v>
      </c>
      <c r="Q2507" s="107">
        <v>1.0895071151692599</v>
      </c>
      <c r="R2507" s="107">
        <v>1.0907417112026301</v>
      </c>
      <c r="S2507" s="107">
        <v>1.09110712799141</v>
      </c>
      <c r="T2507" s="107">
        <v>1.0915810426549299</v>
      </c>
      <c r="U2507" s="107">
        <v>1.0922188530732799</v>
      </c>
      <c r="V2507" s="107">
        <v>1.0909925760697501</v>
      </c>
      <c r="W2507" s="107">
        <v>1.0906349059129301</v>
      </c>
      <c r="X2507" s="107">
        <v>1.09195844055413</v>
      </c>
      <c r="Y2507" s="107">
        <v>1.0908207036656401</v>
      </c>
      <c r="Z2507" s="107">
        <v>1.0893409137097501</v>
      </c>
      <c r="AA2507" s="107">
        <v>1.0892999659031699</v>
      </c>
      <c r="AB2507" s="107">
        <v>1.0919546963318201</v>
      </c>
      <c r="AC2507" s="107">
        <v>1.0926972830630399</v>
      </c>
      <c r="AD2507" s="107">
        <v>1.09352164386154</v>
      </c>
      <c r="AE2507" s="107">
        <v>1.0936743840887599</v>
      </c>
      <c r="AF2507" s="107">
        <v>1.0935264936671201</v>
      </c>
      <c r="AG2507" s="107">
        <v>1.0922837079432</v>
      </c>
      <c r="AH2507" s="107">
        <v>1.0869834047646401</v>
      </c>
      <c r="AI2507" s="107">
        <v>1.0803989096431501</v>
      </c>
      <c r="AJ2507" s="107">
        <v>1.0763774062435401</v>
      </c>
      <c r="AK2507" s="107">
        <v>1.07226542343386</v>
      </c>
    </row>
    <row r="2508" spans="1:37" s="107" customFormat="1" hidden="1" x14ac:dyDescent="0.3">
      <c r="A2508" s="144" t="str">
        <f t="shared" si="55"/>
        <v>SDGbaseTRA_RurCUS_v6_3PQXcasug</v>
      </c>
      <c r="B2508" s="145" t="s">
        <v>220</v>
      </c>
      <c r="C2508" s="146" t="s">
        <v>298</v>
      </c>
      <c r="D2508" s="110" t="s">
        <v>120</v>
      </c>
      <c r="E2508" s="107" t="s">
        <v>130</v>
      </c>
      <c r="F2508" s="107">
        <v>1.17287139328654</v>
      </c>
      <c r="G2508" s="107">
        <v>1.1663497349190199</v>
      </c>
      <c r="H2508" s="107">
        <v>1.15022769744093</v>
      </c>
      <c r="I2508" s="107">
        <v>1.14679107883084</v>
      </c>
      <c r="J2508" s="107">
        <v>1.14121757154934</v>
      </c>
      <c r="K2508" s="107">
        <v>1.1323011074892699</v>
      </c>
      <c r="L2508" s="107">
        <v>1.12546781447515</v>
      </c>
      <c r="M2508" s="107">
        <v>1.12574424737437</v>
      </c>
      <c r="N2508" s="107">
        <v>1.1251162174791101</v>
      </c>
      <c r="O2508" s="107">
        <v>1.12479094477108</v>
      </c>
      <c r="P2508" s="107">
        <v>1.1241671871177299</v>
      </c>
      <c r="Q2508" s="107">
        <v>1.1224482036968899</v>
      </c>
      <c r="R2508" s="107">
        <v>1.11963437856055</v>
      </c>
      <c r="S2508" s="107">
        <v>1.1173251429029001</v>
      </c>
      <c r="T2508" s="107">
        <v>1.1149547033934999</v>
      </c>
      <c r="U2508" s="107">
        <v>1.11247157488844</v>
      </c>
      <c r="V2508" s="107">
        <v>1.10703089846434</v>
      </c>
      <c r="W2508" s="107">
        <v>1.10443368540231</v>
      </c>
      <c r="X2508" s="107">
        <v>1.10549069004047</v>
      </c>
      <c r="Y2508" s="107">
        <v>1.1019668144197401</v>
      </c>
      <c r="Z2508" s="107">
        <v>1.0984034187916301</v>
      </c>
      <c r="AA2508" s="107">
        <v>1.09631873122757</v>
      </c>
      <c r="AB2508" s="107">
        <v>1.0946651410052499</v>
      </c>
      <c r="AC2508" s="107">
        <v>1.0907651316551901</v>
      </c>
      <c r="AD2508" s="107">
        <v>1.08687984512736</v>
      </c>
      <c r="AE2508" s="107">
        <v>1.08278050020183</v>
      </c>
      <c r="AF2508" s="107">
        <v>1.07904875675002</v>
      </c>
      <c r="AG2508" s="107">
        <v>1.0768535817660301</v>
      </c>
      <c r="AH2508" s="107">
        <v>1.06931686185945</v>
      </c>
      <c r="AI2508" s="107">
        <v>1.06255625434142</v>
      </c>
      <c r="AJ2508" s="107">
        <v>1.0588155383659099</v>
      </c>
      <c r="AK2508" s="107">
        <v>1.05500160778633</v>
      </c>
    </row>
    <row r="2509" spans="1:37" s="107" customFormat="1" hidden="1" x14ac:dyDescent="0.3">
      <c r="A2509" s="144" t="str">
        <f t="shared" si="55"/>
        <v>SDGbaseTRA_RurCUS_v6_3PQXcaoth</v>
      </c>
      <c r="B2509" s="145" t="s">
        <v>220</v>
      </c>
      <c r="C2509" s="146" t="s">
        <v>298</v>
      </c>
      <c r="D2509" s="110" t="s">
        <v>120</v>
      </c>
      <c r="E2509" s="107" t="s">
        <v>131</v>
      </c>
      <c r="F2509" s="107">
        <v>1.1414377524414701</v>
      </c>
      <c r="G2509" s="107">
        <v>1.09170134062888</v>
      </c>
      <c r="H2509" s="107">
        <v>1.11328641566082</v>
      </c>
      <c r="I2509" s="107">
        <v>1.12026502006381</v>
      </c>
      <c r="J2509" s="107">
        <v>1.1388728497829499</v>
      </c>
      <c r="K2509" s="107">
        <v>1.1561952619951501</v>
      </c>
      <c r="L2509" s="107">
        <v>1.1752294066676401</v>
      </c>
      <c r="M2509" s="107">
        <v>1.1960582062993701</v>
      </c>
      <c r="N2509" s="107">
        <v>1.2153377700727299</v>
      </c>
      <c r="O2509" s="107">
        <v>1.2803016023645899</v>
      </c>
      <c r="P2509" s="107">
        <v>1.3036518134500199</v>
      </c>
      <c r="Q2509" s="107">
        <v>1.31500651700451</v>
      </c>
      <c r="R2509" s="107">
        <v>1.3358123829673101</v>
      </c>
      <c r="S2509" s="107">
        <v>1.3511478233629901</v>
      </c>
      <c r="T2509" s="107">
        <v>1.36893137210313</v>
      </c>
      <c r="U2509" s="107">
        <v>1.3908977629231201</v>
      </c>
      <c r="V2509" s="107">
        <v>1.4094263081691101</v>
      </c>
      <c r="W2509" s="107">
        <v>1.4320121561871899</v>
      </c>
      <c r="X2509" s="107">
        <v>1.460509525352</v>
      </c>
      <c r="Y2509" s="107">
        <v>1.4801599132719101</v>
      </c>
      <c r="Z2509" s="107">
        <v>1.4951635272161901</v>
      </c>
      <c r="AA2509" s="107">
        <v>1.5129376086119299</v>
      </c>
      <c r="AB2509" s="107">
        <v>1.5398348070522401</v>
      </c>
      <c r="AC2509" s="107">
        <v>1.55822989986858</v>
      </c>
      <c r="AD2509" s="107">
        <v>1.5759998212959601</v>
      </c>
      <c r="AE2509" s="107">
        <v>1.5944868639451499</v>
      </c>
      <c r="AF2509" s="107">
        <v>1.61587798385098</v>
      </c>
      <c r="AG2509" s="107">
        <v>1.63302403357597</v>
      </c>
      <c r="AH2509" s="107">
        <v>1.60362847800318</v>
      </c>
      <c r="AI2509" s="107">
        <v>1.56249890259528</v>
      </c>
      <c r="AJ2509" s="107">
        <v>1.52440116053312</v>
      </c>
      <c r="AK2509" s="107">
        <v>1.4855334966916101</v>
      </c>
    </row>
    <row r="2510" spans="1:37" s="107" customFormat="1" hidden="1" x14ac:dyDescent="0.3">
      <c r="A2510" s="144" t="str">
        <f t="shared" si="55"/>
        <v>SDGbaseTRA_RurCUS_v6_3PQXclani</v>
      </c>
      <c r="B2510" s="145" t="s">
        <v>220</v>
      </c>
      <c r="C2510" s="146" t="s">
        <v>298</v>
      </c>
      <c r="D2510" s="110" t="s">
        <v>120</v>
      </c>
      <c r="E2510" s="107" t="s">
        <v>132</v>
      </c>
      <c r="F2510" s="107">
        <v>1.2312886539708301</v>
      </c>
      <c r="G2510" s="107">
        <v>1.1234141754217</v>
      </c>
      <c r="H2510" s="107">
        <v>1.1607988949508801</v>
      </c>
      <c r="I2510" s="107">
        <v>1.15966916587363</v>
      </c>
      <c r="J2510" s="107">
        <v>1.1863254974706601</v>
      </c>
      <c r="K2510" s="107">
        <v>1.1951615456372799</v>
      </c>
      <c r="L2510" s="107">
        <v>1.19710984797558</v>
      </c>
      <c r="M2510" s="107">
        <v>1.19873623771357</v>
      </c>
      <c r="N2510" s="107">
        <v>1.20065277392849</v>
      </c>
      <c r="O2510" s="107">
        <v>1.21898965239596</v>
      </c>
      <c r="P2510" s="107">
        <v>1.2130968326266001</v>
      </c>
      <c r="Q2510" s="107">
        <v>1.20958388778535</v>
      </c>
      <c r="R2510" s="107">
        <v>1.22296012603481</v>
      </c>
      <c r="S2510" s="107">
        <v>1.2185139093338899</v>
      </c>
      <c r="T2510" s="107">
        <v>1.2172552238272401</v>
      </c>
      <c r="U2510" s="107">
        <v>1.2159771708471701</v>
      </c>
      <c r="V2510" s="107">
        <v>1.2163478620467501</v>
      </c>
      <c r="W2510" s="107">
        <v>1.2179735451315099</v>
      </c>
      <c r="X2510" s="107">
        <v>1.22195855433006</v>
      </c>
      <c r="Y2510" s="107">
        <v>1.22331311396419</v>
      </c>
      <c r="Z2510" s="107">
        <v>1.22395471822738</v>
      </c>
      <c r="AA2510" s="107">
        <v>1.2260805355948701</v>
      </c>
      <c r="AB2510" s="107">
        <v>1.23074579832977</v>
      </c>
      <c r="AC2510" s="107">
        <v>1.2295377332066499</v>
      </c>
      <c r="AD2510" s="107">
        <v>1.22804577507503</v>
      </c>
      <c r="AE2510" s="107">
        <v>1.22663882947938</v>
      </c>
      <c r="AF2510" s="107">
        <v>1.22576206181417</v>
      </c>
      <c r="AG2510" s="107">
        <v>1.2261735891827701</v>
      </c>
      <c r="AH2510" s="107">
        <v>1.2460155824619801</v>
      </c>
      <c r="AI2510" s="107">
        <v>1.2569900245127199</v>
      </c>
      <c r="AJ2510" s="107">
        <v>1.2621673970764999</v>
      </c>
      <c r="AK2510" s="107">
        <v>1.26562465856859</v>
      </c>
    </row>
    <row r="2511" spans="1:37" s="107" customFormat="1" hidden="1" x14ac:dyDescent="0.3">
      <c r="A2511" s="144" t="str">
        <f t="shared" si="55"/>
        <v>SDGbaseTRA_RurCUS_v6_3PQXcfore</v>
      </c>
      <c r="B2511" s="145" t="s">
        <v>220</v>
      </c>
      <c r="C2511" s="146" t="s">
        <v>298</v>
      </c>
      <c r="D2511" s="110" t="s">
        <v>120</v>
      </c>
      <c r="E2511" s="107" t="s">
        <v>133</v>
      </c>
      <c r="F2511" s="107">
        <v>1.1507943121006701</v>
      </c>
      <c r="G2511" s="107">
        <v>1.1468199419293099</v>
      </c>
      <c r="H2511" s="107">
        <v>1.1415051490758801</v>
      </c>
      <c r="I2511" s="107">
        <v>1.14799050447085</v>
      </c>
      <c r="J2511" s="107">
        <v>1.1473212113615301</v>
      </c>
      <c r="K2511" s="107">
        <v>1.1438796909360001</v>
      </c>
      <c r="L2511" s="107">
        <v>1.1414603506059</v>
      </c>
      <c r="M2511" s="107">
        <v>1.1424610083081099</v>
      </c>
      <c r="N2511" s="107">
        <v>1.14449411112692</v>
      </c>
      <c r="O2511" s="107">
        <v>1.1415261201597999</v>
      </c>
      <c r="P2511" s="107">
        <v>1.1423022900102799</v>
      </c>
      <c r="Q2511" s="107">
        <v>1.1421533574493401</v>
      </c>
      <c r="R2511" s="107">
        <v>1.13991033240555</v>
      </c>
      <c r="S2511" s="107">
        <v>1.1393987958554499</v>
      </c>
      <c r="T2511" s="107">
        <v>1.1404257507709099</v>
      </c>
      <c r="U2511" s="107">
        <v>1.14248096119603</v>
      </c>
      <c r="V2511" s="107">
        <v>1.14155259068902</v>
      </c>
      <c r="W2511" s="107">
        <v>1.1438625573157499</v>
      </c>
      <c r="X2511" s="107">
        <v>1.1501122705751201</v>
      </c>
      <c r="Y2511" s="107">
        <v>1.1548545537771999</v>
      </c>
      <c r="Z2511" s="107">
        <v>1.15773906817213</v>
      </c>
      <c r="AA2511" s="107">
        <v>1.16278496798558</v>
      </c>
      <c r="AB2511" s="107">
        <v>1.1610181726079101</v>
      </c>
      <c r="AC2511" s="107">
        <v>1.1565633499108099</v>
      </c>
      <c r="AD2511" s="107">
        <v>1.1506187181062</v>
      </c>
      <c r="AE2511" s="107">
        <v>1.1440198548131599</v>
      </c>
      <c r="AF2511" s="107">
        <v>1.13755293125904</v>
      </c>
      <c r="AG2511" s="107">
        <v>1.1394752849530601</v>
      </c>
      <c r="AH2511" s="107">
        <v>1.1416645421400999</v>
      </c>
      <c r="AI2511" s="107">
        <v>1.14562837535335</v>
      </c>
      <c r="AJ2511" s="107">
        <v>1.1514162824399401</v>
      </c>
      <c r="AK2511" s="107">
        <v>1.15699735905307</v>
      </c>
    </row>
    <row r="2512" spans="1:37" s="107" customFormat="1" hidden="1" x14ac:dyDescent="0.3">
      <c r="A2512" s="144" t="str">
        <f t="shared" si="55"/>
        <v>SDGbaseTRA_RurCUS_v6_3PQXcfish</v>
      </c>
      <c r="B2512" s="145" t="s">
        <v>220</v>
      </c>
      <c r="C2512" s="146" t="s">
        <v>298</v>
      </c>
      <c r="D2512" s="110" t="s">
        <v>120</v>
      </c>
      <c r="E2512" s="107" t="s">
        <v>134</v>
      </c>
      <c r="F2512" s="107">
        <v>1.2732382995285101</v>
      </c>
      <c r="G2512" s="107">
        <v>1.2006769129645001</v>
      </c>
      <c r="H2512" s="107">
        <v>1.20014300203876</v>
      </c>
      <c r="I2512" s="107">
        <v>1.1840735221116001</v>
      </c>
      <c r="J2512" s="107">
        <v>1.19091129946857</v>
      </c>
      <c r="K2512" s="107">
        <v>1.1926170874783</v>
      </c>
      <c r="L2512" s="107">
        <v>1.19208601366005</v>
      </c>
      <c r="M2512" s="107">
        <v>1.1919984249992901</v>
      </c>
      <c r="N2512" s="107">
        <v>1.19237568289787</v>
      </c>
      <c r="O2512" s="107">
        <v>1.2094191486581001</v>
      </c>
      <c r="P2512" s="107">
        <v>1.20617243241562</v>
      </c>
      <c r="Q2512" s="107">
        <v>1.2006876371183099</v>
      </c>
      <c r="R2512" s="107">
        <v>1.2060665679003399</v>
      </c>
      <c r="S2512" s="107">
        <v>1.20395921026454</v>
      </c>
      <c r="T2512" s="107">
        <v>1.2023488176084101</v>
      </c>
      <c r="U2512" s="107">
        <v>1.20056175923637</v>
      </c>
      <c r="V2512" s="107">
        <v>1.1991935491610799</v>
      </c>
      <c r="W2512" s="107">
        <v>1.1991951112188299</v>
      </c>
      <c r="X2512" s="107">
        <v>1.2010892089793399</v>
      </c>
      <c r="Y2512" s="107">
        <v>1.20141208189622</v>
      </c>
      <c r="Z2512" s="107">
        <v>1.20095208542247</v>
      </c>
      <c r="AA2512" s="107">
        <v>1.2018336437997901</v>
      </c>
      <c r="AB2512" s="107">
        <v>1.2055832105742701</v>
      </c>
      <c r="AC2512" s="107">
        <v>1.20583026380027</v>
      </c>
      <c r="AD2512" s="107">
        <v>1.2052413995118201</v>
      </c>
      <c r="AE2512" s="107">
        <v>1.2046351193070299</v>
      </c>
      <c r="AF2512" s="107">
        <v>1.2047899556286901</v>
      </c>
      <c r="AG2512" s="107">
        <v>1.2049957298275</v>
      </c>
      <c r="AH2512" s="107">
        <v>1.21557969749962</v>
      </c>
      <c r="AI2512" s="107">
        <v>1.22043029447505</v>
      </c>
      <c r="AJ2512" s="107">
        <v>1.2238765507090601</v>
      </c>
      <c r="AK2512" s="107">
        <v>1.2264974325118401</v>
      </c>
    </row>
    <row r="2513" spans="1:37" s="107" customFormat="1" hidden="1" x14ac:dyDescent="0.3">
      <c r="A2513" s="144" t="str">
        <f t="shared" si="55"/>
        <v>SDGbaseTRA_RurCUS_v6_3PQXccoal-low</v>
      </c>
      <c r="B2513" s="145" t="s">
        <v>220</v>
      </c>
      <c r="C2513" s="146" t="s">
        <v>298</v>
      </c>
      <c r="D2513" s="110" t="s">
        <v>120</v>
      </c>
      <c r="E2513" s="107" t="s">
        <v>135</v>
      </c>
      <c r="F2513" s="107">
        <v>2.0640989154356901E-2</v>
      </c>
      <c r="G2513" s="107">
        <v>2.11486877875742E-2</v>
      </c>
      <c r="H2513" s="107">
        <v>2.1428406460600399E-2</v>
      </c>
      <c r="I2513" s="107">
        <v>2.1400867113434901E-2</v>
      </c>
      <c r="J2513" s="107">
        <v>2.14506479490407E-2</v>
      </c>
      <c r="K2513" s="107">
        <v>2.15257149623275E-2</v>
      </c>
      <c r="L2513" s="107">
        <v>2.16143034307659E-2</v>
      </c>
      <c r="M2513" s="107">
        <v>2.1756362280090698E-2</v>
      </c>
      <c r="N2513" s="107">
        <v>2.18829430853676E-2</v>
      </c>
      <c r="O2513" s="107">
        <v>2.2623371048400301E-2</v>
      </c>
      <c r="P2513" s="107">
        <v>2.2821226047870301E-2</v>
      </c>
      <c r="Q2513" s="107">
        <v>2.2877477287837501E-2</v>
      </c>
      <c r="R2513" s="107">
        <v>2.2830472019941001E-2</v>
      </c>
      <c r="S2513" s="107">
        <v>2.2867373631741801E-2</v>
      </c>
      <c r="T2513" s="107">
        <v>2.2918719147080199E-2</v>
      </c>
      <c r="U2513" s="107">
        <v>2.2970907008072899E-2</v>
      </c>
      <c r="V2513" s="107">
        <v>2.29740050179644E-2</v>
      </c>
      <c r="W2513" s="107">
        <v>2.5618739900070801E-2</v>
      </c>
      <c r="X2513" s="107">
        <v>3.6387945763630698E-2</v>
      </c>
      <c r="Y2513" s="107">
        <v>5.0126717840484697E-2</v>
      </c>
      <c r="Z2513" s="107">
        <v>7.0868564527362302E-2</v>
      </c>
      <c r="AA2513" s="107">
        <v>0.103372866506854</v>
      </c>
      <c r="AB2513" s="107">
        <v>0.11832002415406299</v>
      </c>
      <c r="AC2513" s="107">
        <v>0.115974926640947</v>
      </c>
      <c r="AD2513" s="107">
        <v>0.10243336582743399</v>
      </c>
      <c r="AE2513" s="107">
        <v>7.9271638975299194E-2</v>
      </c>
      <c r="AF2513" s="107">
        <v>4.6362728091682001E-2</v>
      </c>
      <c r="AG2513" s="107">
        <v>2.3290650331175701E-2</v>
      </c>
      <c r="AH2513" s="107">
        <v>2.3208992463190799E-2</v>
      </c>
      <c r="AI2513" s="107">
        <v>2.3007193622325599E-2</v>
      </c>
      <c r="AJ2513" s="107">
        <v>2.28571236506027E-2</v>
      </c>
      <c r="AK2513" s="107">
        <v>2.2714752121863701E-2</v>
      </c>
    </row>
    <row r="2514" spans="1:37" s="107" customFormat="1" hidden="1" x14ac:dyDescent="0.3">
      <c r="A2514" s="144" t="str">
        <f t="shared" si="55"/>
        <v>SDGbaseTRA_RurCUS_v6_3PQXccoal-hgh</v>
      </c>
      <c r="B2514" s="145" t="s">
        <v>220</v>
      </c>
      <c r="C2514" s="146" t="s">
        <v>298</v>
      </c>
      <c r="D2514" s="110" t="s">
        <v>120</v>
      </c>
      <c r="E2514" s="107" t="s">
        <v>136</v>
      </c>
      <c r="F2514" s="107">
        <v>3.9678720270255097E-2</v>
      </c>
      <c r="G2514" s="107">
        <v>4.0654682802785599E-2</v>
      </c>
      <c r="H2514" s="107">
        <v>4.1192393418220397E-2</v>
      </c>
      <c r="I2514" s="107">
        <v>4.11394538015947E-2</v>
      </c>
      <c r="J2514" s="107">
        <v>4.1235148820668303E-2</v>
      </c>
      <c r="K2514" s="107">
        <v>4.1379452128976597E-2</v>
      </c>
      <c r="L2514" s="107">
        <v>4.1549748088731901E-2</v>
      </c>
      <c r="M2514" s="107">
        <v>4.1822831578196502E-2</v>
      </c>
      <c r="N2514" s="107">
        <v>4.20661612135452E-2</v>
      </c>
      <c r="O2514" s="107">
        <v>4.3489505502219902E-2</v>
      </c>
      <c r="P2514" s="107">
        <v>4.3869847409253898E-2</v>
      </c>
      <c r="Q2514" s="107">
        <v>4.3977980658044799E-2</v>
      </c>
      <c r="R2514" s="107">
        <v>4.3887621186308901E-2</v>
      </c>
      <c r="S2514" s="107">
        <v>4.3958558132266901E-2</v>
      </c>
      <c r="T2514" s="107">
        <v>4.4057260976641699E-2</v>
      </c>
      <c r="U2514" s="107">
        <v>4.4157583084383098E-2</v>
      </c>
      <c r="V2514" s="107">
        <v>4.41635384708697E-2</v>
      </c>
      <c r="W2514" s="107">
        <v>4.42301882513077E-2</v>
      </c>
      <c r="X2514" s="107">
        <v>4.43730829421074E-2</v>
      </c>
      <c r="Y2514" s="107">
        <v>4.4383315691746E-2</v>
      </c>
      <c r="Z2514" s="107">
        <v>4.4332437929856201E-2</v>
      </c>
      <c r="AA2514" s="107">
        <v>4.4394451053171802E-2</v>
      </c>
      <c r="AB2514" s="107">
        <v>4.4707581642534903E-2</v>
      </c>
      <c r="AC2514" s="107">
        <v>4.4853472140983702E-2</v>
      </c>
      <c r="AD2514" s="107">
        <v>4.4900026775838903E-2</v>
      </c>
      <c r="AE2514" s="107">
        <v>4.4882908088931701E-2</v>
      </c>
      <c r="AF2514" s="107">
        <v>4.4850764803954203E-2</v>
      </c>
      <c r="AG2514" s="107">
        <v>4.4772234144989001E-2</v>
      </c>
      <c r="AH2514" s="107">
        <v>4.4615261062090197E-2</v>
      </c>
      <c r="AI2514" s="107">
        <v>4.4227337804262197E-2</v>
      </c>
      <c r="AJ2514" s="107">
        <v>4.3938854321981899E-2</v>
      </c>
      <c r="AK2514" s="107">
        <v>4.3665169760595902E-2</v>
      </c>
    </row>
    <row r="2515" spans="1:37" s="107" customFormat="1" hidden="1" x14ac:dyDescent="0.3">
      <c r="A2515" s="144" t="str">
        <f t="shared" si="55"/>
        <v>SDGbaseTRA_RurCUS_v6_3PQXccoil</v>
      </c>
      <c r="B2515" s="145" t="s">
        <v>220</v>
      </c>
      <c r="C2515" s="146" t="s">
        <v>298</v>
      </c>
      <c r="D2515" s="110" t="s">
        <v>120</v>
      </c>
      <c r="E2515" s="107" t="s">
        <v>137</v>
      </c>
      <c r="F2515" s="107">
        <v>0.13479596314172901</v>
      </c>
      <c r="G2515" s="107">
        <v>0.13811148865935199</v>
      </c>
      <c r="H2515" s="107">
        <v>0.13993819122953099</v>
      </c>
      <c r="I2515" s="107">
        <v>0.139758345544922</v>
      </c>
      <c r="J2515" s="107">
        <v>0.140083439251978</v>
      </c>
      <c r="K2515" s="107">
        <v>0.14057366432212801</v>
      </c>
      <c r="L2515" s="107">
        <v>0.14115219124431699</v>
      </c>
      <c r="M2515" s="107">
        <v>0.14207990644597501</v>
      </c>
      <c r="N2515" s="107">
        <v>0.14290654229354799</v>
      </c>
      <c r="O2515" s="107">
        <v>0.14774190651314401</v>
      </c>
      <c r="P2515" s="107">
        <v>0.149033998428726</v>
      </c>
      <c r="Q2515" s="107">
        <v>0.149401347106282</v>
      </c>
      <c r="R2515" s="107">
        <v>0.149094379241929</v>
      </c>
      <c r="S2515" s="107">
        <v>0.149335365188241</v>
      </c>
      <c r="T2515" s="107">
        <v>0.149670677035037</v>
      </c>
      <c r="U2515" s="107">
        <v>0.150011489819454</v>
      </c>
      <c r="V2515" s="107">
        <v>0.150031721370569</v>
      </c>
      <c r="W2515" s="107">
        <v>0.15025814302142201</v>
      </c>
      <c r="X2515" s="107">
        <v>0.15074358275695299</v>
      </c>
      <c r="Y2515" s="107">
        <v>0.150778345303066</v>
      </c>
      <c r="Z2515" s="107">
        <v>0.150605504120949</v>
      </c>
      <c r="AA2515" s="107">
        <v>0.150816174188628</v>
      </c>
      <c r="AB2515" s="107">
        <v>0.15187993680735201</v>
      </c>
      <c r="AC2515" s="107">
        <v>0.152375553856433</v>
      </c>
      <c r="AD2515" s="107">
        <v>0.15253370857516599</v>
      </c>
      <c r="AE2515" s="107">
        <v>0.152475553224548</v>
      </c>
      <c r="AF2515" s="107">
        <v>0.15236635653101599</v>
      </c>
      <c r="AG2515" s="107">
        <v>0.15209957333490301</v>
      </c>
      <c r="AH2515" s="107">
        <v>0.151566306693425</v>
      </c>
      <c r="AI2515" s="107">
        <v>0.15024845952477001</v>
      </c>
      <c r="AJ2515" s="107">
        <v>0.14926842769462101</v>
      </c>
      <c r="AK2515" s="107">
        <v>0.14833867054021199</v>
      </c>
    </row>
    <row r="2516" spans="1:37" s="107" customFormat="1" hidden="1" x14ac:dyDescent="0.3">
      <c r="A2516" s="144" t="str">
        <f t="shared" si="55"/>
        <v>SDGbaseTRA_RurCUS_v6_3PQXcngas</v>
      </c>
      <c r="B2516" s="145" t="s">
        <v>220</v>
      </c>
      <c r="C2516" s="146" t="s">
        <v>298</v>
      </c>
      <c r="D2516" s="110" t="s">
        <v>120</v>
      </c>
      <c r="E2516" s="107" t="s">
        <v>138</v>
      </c>
      <c r="F2516" s="107">
        <v>3.8732999999997901E-2</v>
      </c>
      <c r="G2516" s="107">
        <v>3.9685701007366903E-2</v>
      </c>
      <c r="H2516" s="107">
        <v>4.0210595588789401E-2</v>
      </c>
      <c r="I2516" s="107">
        <v>4.0158917758540198E-2</v>
      </c>
      <c r="J2516" s="107">
        <v>4.0252331939955401E-2</v>
      </c>
      <c r="K2516" s="107">
        <v>4.0393195859019203E-2</v>
      </c>
      <c r="L2516" s="107">
        <v>4.0559432909112403E-2</v>
      </c>
      <c r="M2516" s="107">
        <v>4.0826007605206202E-2</v>
      </c>
      <c r="N2516" s="107">
        <v>4.1063537613779302E-2</v>
      </c>
      <c r="O2516" s="107">
        <v>4.2452957281493703E-2</v>
      </c>
      <c r="P2516" s="107">
        <v>4.2824233950318001E-2</v>
      </c>
      <c r="Q2516" s="107">
        <v>4.2929789903153402E-2</v>
      </c>
      <c r="R2516" s="107">
        <v>4.2841584100189602E-2</v>
      </c>
      <c r="S2516" s="107">
        <v>4.2910830302495297E-2</v>
      </c>
      <c r="T2516" s="107">
        <v>4.3007180619368597E-2</v>
      </c>
      <c r="U2516" s="107">
        <v>4.31051116053651E-2</v>
      </c>
      <c r="V2516" s="107">
        <v>4.31109250484734E-2</v>
      </c>
      <c r="W2516" s="107">
        <v>4.3175986268429299E-2</v>
      </c>
      <c r="X2516" s="107">
        <v>4.3315475143613898E-2</v>
      </c>
      <c r="Y2516" s="107">
        <v>4.3325464001170197E-2</v>
      </c>
      <c r="Z2516" s="107">
        <v>4.3275798882665903E-2</v>
      </c>
      <c r="AA2516" s="107">
        <v>4.3336333957614499E-2</v>
      </c>
      <c r="AB2516" s="107">
        <v>4.3642001253490999E-2</v>
      </c>
      <c r="AC2516" s="107">
        <v>4.3784414532070097E-2</v>
      </c>
      <c r="AD2516" s="107">
        <v>4.3829859563597903E-2</v>
      </c>
      <c r="AE2516" s="107">
        <v>4.38131488908493E-2</v>
      </c>
      <c r="AF2516" s="107">
        <v>4.3781771723511401E-2</v>
      </c>
      <c r="AG2516" s="107">
        <v>4.3705112799161103E-2</v>
      </c>
      <c r="AH2516" s="107">
        <v>4.3551881082524301E-2</v>
      </c>
      <c r="AI2516" s="107">
        <v>4.3173203760219797E-2</v>
      </c>
      <c r="AJ2516" s="107">
        <v>4.2891596121589902E-2</v>
      </c>
      <c r="AK2516" s="107">
        <v>4.2624434679621299E-2</v>
      </c>
    </row>
    <row r="2517" spans="1:37" s="107" customFormat="1" hidden="1" x14ac:dyDescent="0.3">
      <c r="A2517" s="144" t="str">
        <f t="shared" si="55"/>
        <v>SDGbaseTRA_RurCUS_v6_3PQXcpgm</v>
      </c>
      <c r="B2517" s="145" t="s">
        <v>220</v>
      </c>
      <c r="C2517" s="146" t="s">
        <v>298</v>
      </c>
      <c r="D2517" s="110" t="s">
        <v>120</v>
      </c>
      <c r="E2517" s="107" t="s">
        <v>139</v>
      </c>
      <c r="F2517" s="107">
        <v>1.00115078236768</v>
      </c>
      <c r="G2517" s="107">
        <v>-1.43721537323545</v>
      </c>
      <c r="H2517" s="107">
        <v>-0.65282884493606097</v>
      </c>
      <c r="I2517" s="107">
        <v>0.35236375581145202</v>
      </c>
      <c r="J2517" s="107">
        <v>0.95516059251808105</v>
      </c>
      <c r="K2517" s="107">
        <v>1.27411568151629</v>
      </c>
      <c r="L2517" s="107">
        <v>1.2924105636246901</v>
      </c>
      <c r="M2517" s="107">
        <v>0.40997323519853601</v>
      </c>
      <c r="N2517" s="107">
        <v>-4.1985733920770398E-3</v>
      </c>
      <c r="O2517" s="107">
        <v>-0.65642766815731501</v>
      </c>
      <c r="P2517" s="107">
        <v>-0.78457863645074499</v>
      </c>
      <c r="Q2517" s="107">
        <v>-0.77621181400354999</v>
      </c>
      <c r="R2517" s="107">
        <v>-0.56836068112418703</v>
      </c>
      <c r="S2517" s="107">
        <v>-0.382663392475595</v>
      </c>
      <c r="T2517" s="107">
        <v>-0.29124306108626302</v>
      </c>
      <c r="U2517" s="107">
        <v>-0.268606835707492</v>
      </c>
      <c r="V2517" s="107">
        <v>-0.159743827659242</v>
      </c>
      <c r="W2517" s="107">
        <v>-0.11079278253816099</v>
      </c>
      <c r="X2517" s="107">
        <v>-0.11338824855575801</v>
      </c>
      <c r="Y2517" s="107">
        <v>-3.8521612513652402E-2</v>
      </c>
      <c r="Z2517" s="107">
        <v>5.1736643815047903E-2</v>
      </c>
      <c r="AA2517" s="107">
        <v>0.12801983237183601</v>
      </c>
      <c r="AB2517" s="107">
        <v>3.28431403197711</v>
      </c>
      <c r="AC2517" s="107">
        <v>5.00720171741815</v>
      </c>
      <c r="AD2517" s="107">
        <v>5.0027203436614203</v>
      </c>
      <c r="AE2517" s="107">
        <v>4.6203669937734597</v>
      </c>
      <c r="AF2517" s="107">
        <v>4.1623041641002496</v>
      </c>
      <c r="AG2517" s="107">
        <v>3.9600469322965699</v>
      </c>
      <c r="AH2517" s="107">
        <v>7.6148368740944301</v>
      </c>
      <c r="AI2517" s="107">
        <v>11.2346924999264</v>
      </c>
      <c r="AJ2517" s="107">
        <v>12.919516997525999</v>
      </c>
      <c r="AK2517" s="107">
        <v>14.192045065333</v>
      </c>
    </row>
    <row r="2518" spans="1:37" s="107" customFormat="1" hidden="1" x14ac:dyDescent="0.3">
      <c r="A2518" s="144" t="str">
        <f t="shared" si="55"/>
        <v>SDGbaseTRA_RurCUS_v6_3PQXcmore</v>
      </c>
      <c r="B2518" s="145" t="s">
        <v>220</v>
      </c>
      <c r="C2518" s="146" t="s">
        <v>298</v>
      </c>
      <c r="D2518" s="110" t="s">
        <v>120</v>
      </c>
      <c r="E2518" s="107" t="s">
        <v>140</v>
      </c>
      <c r="F2518" s="107">
        <v>0.96699726989128798</v>
      </c>
      <c r="G2518" s="107">
        <v>0.99077913215106905</v>
      </c>
      <c r="H2518" s="107">
        <v>1.0038815487595401</v>
      </c>
      <c r="I2518" s="107">
        <v>1.00259215984176</v>
      </c>
      <c r="J2518" s="107">
        <v>1.00492400951478</v>
      </c>
      <c r="K2518" s="107">
        <v>1.0084404258903199</v>
      </c>
      <c r="L2518" s="107">
        <v>1.0125904320319501</v>
      </c>
      <c r="M2518" s="107">
        <v>1.01924548594333</v>
      </c>
      <c r="N2518" s="107">
        <v>1.02517561118295</v>
      </c>
      <c r="O2518" s="107">
        <v>1.05986215329405</v>
      </c>
      <c r="P2518" s="107">
        <v>1.0691314857629901</v>
      </c>
      <c r="Q2518" s="107">
        <v>1.07176716850145</v>
      </c>
      <c r="R2518" s="107">
        <v>1.06956494998022</v>
      </c>
      <c r="S2518" s="107">
        <v>1.0712940082290701</v>
      </c>
      <c r="T2518" s="107">
        <v>1.07369973361362</v>
      </c>
      <c r="U2518" s="107">
        <v>1.0761449445368001</v>
      </c>
      <c r="V2518" s="107">
        <v>1.0762904699761799</v>
      </c>
      <c r="W2518" s="107">
        <v>1.07791498348881</v>
      </c>
      <c r="X2518" s="107">
        <v>1.0813974360187899</v>
      </c>
      <c r="Y2518" s="107">
        <v>1.0816469848155099</v>
      </c>
      <c r="Z2518" s="107">
        <v>1.08040723448996</v>
      </c>
      <c r="AA2518" s="107">
        <v>1.0819185033271601</v>
      </c>
      <c r="AB2518" s="107">
        <v>1.08954930338795</v>
      </c>
      <c r="AC2518" s="107">
        <v>1.09310488743274</v>
      </c>
      <c r="AD2518" s="107">
        <v>1.09423991181208</v>
      </c>
      <c r="AE2518" s="107">
        <v>1.0938233141193601</v>
      </c>
      <c r="AF2518" s="107">
        <v>1.09304056175174</v>
      </c>
      <c r="AG2518" s="107">
        <v>1.09112727530627</v>
      </c>
      <c r="AH2518" s="107">
        <v>1.08730186986623</v>
      </c>
      <c r="AI2518" s="107">
        <v>1.0778481162192199</v>
      </c>
      <c r="AJ2518" s="107">
        <v>1.07081771455889</v>
      </c>
      <c r="AK2518" s="107">
        <v>1.0641479614312199</v>
      </c>
    </row>
    <row r="2519" spans="1:37" s="107" customFormat="1" hidden="1" x14ac:dyDescent="0.3">
      <c r="A2519" s="144" t="str">
        <f t="shared" si="55"/>
        <v>SDGbaseTRA_RurCUS_v6_3PQXcmine</v>
      </c>
      <c r="B2519" s="145" t="s">
        <v>220</v>
      </c>
      <c r="C2519" s="146" t="s">
        <v>298</v>
      </c>
      <c r="D2519" s="110" t="s">
        <v>120</v>
      </c>
      <c r="E2519" s="107" t="s">
        <v>141</v>
      </c>
      <c r="F2519" s="107">
        <v>1.0261587926798501</v>
      </c>
      <c r="G2519" s="107">
        <v>1.03000446164855</v>
      </c>
      <c r="H2519" s="107">
        <v>1.0296511509501001</v>
      </c>
      <c r="I2519" s="107">
        <v>1.0551360500738201</v>
      </c>
      <c r="J2519" s="107">
        <v>1.04762868336772</v>
      </c>
      <c r="K2519" s="107">
        <v>1.04177484705878</v>
      </c>
      <c r="L2519" s="107">
        <v>1.0374023759898501</v>
      </c>
      <c r="M2519" s="107">
        <v>1.0339645005799301</v>
      </c>
      <c r="N2519" s="107">
        <v>1.0260164551447299</v>
      </c>
      <c r="O2519" s="107">
        <v>0.99640790081846498</v>
      </c>
      <c r="P2519" s="107">
        <v>0.98457396084193005</v>
      </c>
      <c r="Q2519" s="107">
        <v>0.98273569558379203</v>
      </c>
      <c r="R2519" s="107">
        <v>0.96858262510322202</v>
      </c>
      <c r="S2519" s="107">
        <v>0.97540914757753305</v>
      </c>
      <c r="T2519" s="107">
        <v>0.98099099259321798</v>
      </c>
      <c r="U2519" s="107">
        <v>0.98395912865733803</v>
      </c>
      <c r="V2519" s="107">
        <v>0.98947174209722899</v>
      </c>
      <c r="W2519" s="107">
        <v>0.99738607164330795</v>
      </c>
      <c r="X2519" s="107">
        <v>1.0103114515929901</v>
      </c>
      <c r="Y2519" s="107">
        <v>1.01684131221188</v>
      </c>
      <c r="Z2519" s="107">
        <v>1.02444496329876</v>
      </c>
      <c r="AA2519" s="107">
        <v>1.0298462798972501</v>
      </c>
      <c r="AB2519" s="107">
        <v>1.02402148268777</v>
      </c>
      <c r="AC2519" s="107">
        <v>1.0200945149942999</v>
      </c>
      <c r="AD2519" s="107">
        <v>1.0211186335612501</v>
      </c>
      <c r="AE2519" s="107">
        <v>1.0247495575511301</v>
      </c>
      <c r="AF2519" s="107">
        <v>1.03174612321839</v>
      </c>
      <c r="AG2519" s="107">
        <v>1.04328177253147</v>
      </c>
      <c r="AH2519" s="107">
        <v>1.0507962920149601</v>
      </c>
      <c r="AI2519" s="107">
        <v>1.0608173863789701</v>
      </c>
      <c r="AJ2519" s="107">
        <v>1.07570069067611</v>
      </c>
      <c r="AK2519" s="107">
        <v>1.0971871952215799</v>
      </c>
    </row>
    <row r="2520" spans="1:37" s="107" customFormat="1" hidden="1" x14ac:dyDescent="0.3">
      <c r="A2520" s="144" t="str">
        <f t="shared" si="55"/>
        <v>SDGbaseTRA_RurCUS_v6_3PQXcmeat</v>
      </c>
      <c r="B2520" s="145" t="s">
        <v>220</v>
      </c>
      <c r="C2520" s="146" t="s">
        <v>298</v>
      </c>
      <c r="D2520" s="110" t="s">
        <v>120</v>
      </c>
      <c r="E2520" s="107" t="s">
        <v>142</v>
      </c>
      <c r="F2520" s="107">
        <v>1.2943882323024001</v>
      </c>
      <c r="G2520" s="107">
        <v>1.2512115376956501</v>
      </c>
      <c r="H2520" s="107">
        <v>1.25289495732872</v>
      </c>
      <c r="I2520" s="107">
        <v>1.2518499923464299</v>
      </c>
      <c r="J2520" s="107">
        <v>1.26026433836594</v>
      </c>
      <c r="K2520" s="107">
        <v>1.2637008114906501</v>
      </c>
      <c r="L2520" s="107">
        <v>1.26514118338934</v>
      </c>
      <c r="M2520" s="107">
        <v>1.2667747752145599</v>
      </c>
      <c r="N2520" s="107">
        <v>1.2678631865900101</v>
      </c>
      <c r="O2520" s="107">
        <v>1.2735857893393301</v>
      </c>
      <c r="P2520" s="107">
        <v>1.2747447895688</v>
      </c>
      <c r="Q2520" s="107">
        <v>1.2759966038720201</v>
      </c>
      <c r="R2520" s="107">
        <v>1.28443907670947</v>
      </c>
      <c r="S2520" s="107">
        <v>1.2857082239664399</v>
      </c>
      <c r="T2520" s="107">
        <v>1.2871786271232499</v>
      </c>
      <c r="U2520" s="107">
        <v>1.2879691101107</v>
      </c>
      <c r="V2520" s="107">
        <v>1.2898232730856301</v>
      </c>
      <c r="W2520" s="107">
        <v>1.29170127711333</v>
      </c>
      <c r="X2520" s="107">
        <v>1.29344437397269</v>
      </c>
      <c r="Y2520" s="107">
        <v>1.29316679570239</v>
      </c>
      <c r="Z2520" s="107">
        <v>1.29249974466493</v>
      </c>
      <c r="AA2520" s="107">
        <v>1.29254070646895</v>
      </c>
      <c r="AB2520" s="107">
        <v>1.29239652591043</v>
      </c>
      <c r="AC2520" s="107">
        <v>1.29289332348103</v>
      </c>
      <c r="AD2520" s="107">
        <v>1.2956999014439801</v>
      </c>
      <c r="AE2520" s="107">
        <v>1.2990163900873399</v>
      </c>
      <c r="AF2520" s="107">
        <v>1.30277000748855</v>
      </c>
      <c r="AG2520" s="107">
        <v>1.3060034106916101</v>
      </c>
      <c r="AH2520" s="107">
        <v>1.3130027767638199</v>
      </c>
      <c r="AI2520" s="107">
        <v>1.31860342985138</v>
      </c>
      <c r="AJ2520" s="107">
        <v>1.32382584080518</v>
      </c>
      <c r="AK2520" s="107">
        <v>1.3283327665012401</v>
      </c>
    </row>
    <row r="2521" spans="1:37" s="107" customFormat="1" hidden="1" x14ac:dyDescent="0.3">
      <c r="A2521" s="144" t="str">
        <f t="shared" si="55"/>
        <v>SDGbaseTRA_RurCUS_v6_3PQXcpfis</v>
      </c>
      <c r="B2521" s="145" t="s">
        <v>220</v>
      </c>
      <c r="C2521" s="146" t="s">
        <v>298</v>
      </c>
      <c r="D2521" s="110" t="s">
        <v>120</v>
      </c>
      <c r="E2521" s="107" t="s">
        <v>143</v>
      </c>
      <c r="F2521" s="107">
        <v>1.26664535676362</v>
      </c>
      <c r="G2521" s="107">
        <v>1.2556927979235399</v>
      </c>
      <c r="H2521" s="107">
        <v>1.24665226499341</v>
      </c>
      <c r="I2521" s="107">
        <v>1.23952095940542</v>
      </c>
      <c r="J2521" s="107">
        <v>1.2376376258828401</v>
      </c>
      <c r="K2521" s="107">
        <v>1.23592836014355</v>
      </c>
      <c r="L2521" s="107">
        <v>1.2348587935463</v>
      </c>
      <c r="M2521" s="107">
        <v>1.23471451582489</v>
      </c>
      <c r="N2521" s="107">
        <v>1.2345000340722401</v>
      </c>
      <c r="O2521" s="107">
        <v>1.23289732416541</v>
      </c>
      <c r="P2521" s="107">
        <v>1.23215654378074</v>
      </c>
      <c r="Q2521" s="107">
        <v>1.2318394015278999</v>
      </c>
      <c r="R2521" s="107">
        <v>1.2360546315679899</v>
      </c>
      <c r="S2521" s="107">
        <v>1.2376534701660999</v>
      </c>
      <c r="T2521" s="107">
        <v>1.2388440255317299</v>
      </c>
      <c r="U2521" s="107">
        <v>1.2400824231472301</v>
      </c>
      <c r="V2521" s="107">
        <v>1.2420819581534801</v>
      </c>
      <c r="W2521" s="107">
        <v>1.2437384386214101</v>
      </c>
      <c r="X2521" s="107">
        <v>1.24414704906717</v>
      </c>
      <c r="Y2521" s="107">
        <v>1.2433971211867301</v>
      </c>
      <c r="Z2521" s="107">
        <v>1.24232380316844</v>
      </c>
      <c r="AA2521" s="107">
        <v>1.2414331728467101</v>
      </c>
      <c r="AB2521" s="107">
        <v>1.23873845527482</v>
      </c>
      <c r="AC2521" s="107">
        <v>1.2382985815459799</v>
      </c>
      <c r="AD2521" s="107">
        <v>1.2401942553771199</v>
      </c>
      <c r="AE2521" s="107">
        <v>1.2429953871904</v>
      </c>
      <c r="AF2521" s="107">
        <v>1.2465905526716199</v>
      </c>
      <c r="AG2521" s="107">
        <v>1.2487707995408801</v>
      </c>
      <c r="AH2521" s="107">
        <v>1.2467223194561601</v>
      </c>
      <c r="AI2521" s="107">
        <v>1.2453513534831999</v>
      </c>
      <c r="AJ2521" s="107">
        <v>1.2464964182548299</v>
      </c>
      <c r="AK2521" s="107">
        <v>1.2481582647731699</v>
      </c>
    </row>
    <row r="2522" spans="1:37" s="107" customFormat="1" hidden="1" x14ac:dyDescent="0.3">
      <c r="A2522" s="144" t="str">
        <f t="shared" si="55"/>
        <v>SDGbaseTRA_RurCUS_v6_3PQXcvege</v>
      </c>
      <c r="B2522" s="145" t="s">
        <v>220</v>
      </c>
      <c r="C2522" s="146" t="s">
        <v>298</v>
      </c>
      <c r="D2522" s="110" t="s">
        <v>120</v>
      </c>
      <c r="E2522" s="107" t="s">
        <v>144</v>
      </c>
      <c r="F2522" s="107">
        <v>1.23717816411607</v>
      </c>
      <c r="G2522" s="107">
        <v>1.23335703665325</v>
      </c>
      <c r="H2522" s="107">
        <v>1.2291809366770701</v>
      </c>
      <c r="I2522" s="107">
        <v>1.22652111596586</v>
      </c>
      <c r="J2522" s="107">
        <v>1.2251848136374801</v>
      </c>
      <c r="K2522" s="107">
        <v>1.22371313739952</v>
      </c>
      <c r="L2522" s="107">
        <v>1.2228240155846299</v>
      </c>
      <c r="M2522" s="107">
        <v>1.2229446444307299</v>
      </c>
      <c r="N2522" s="107">
        <v>1.2225670723008699</v>
      </c>
      <c r="O2522" s="107">
        <v>1.2152408873054099</v>
      </c>
      <c r="P2522" s="107">
        <v>1.21427031421642</v>
      </c>
      <c r="Q2522" s="107">
        <v>1.21505936469651</v>
      </c>
      <c r="R2522" s="107">
        <v>1.21887518329193</v>
      </c>
      <c r="S2522" s="107">
        <v>1.2203322099732601</v>
      </c>
      <c r="T2522" s="107">
        <v>1.2217474272526201</v>
      </c>
      <c r="U2522" s="107">
        <v>1.22327878663212</v>
      </c>
      <c r="V2522" s="107">
        <v>1.2255302720036401</v>
      </c>
      <c r="W2522" s="107">
        <v>1.2269169178880699</v>
      </c>
      <c r="X2522" s="107">
        <v>1.22711016464695</v>
      </c>
      <c r="Y2522" s="107">
        <v>1.2264947044705901</v>
      </c>
      <c r="Z2522" s="107">
        <v>1.2259393247603501</v>
      </c>
      <c r="AA2522" s="107">
        <v>1.22529352654275</v>
      </c>
      <c r="AB2522" s="107">
        <v>1.2210627648885899</v>
      </c>
      <c r="AC2522" s="107">
        <v>1.2193430302778001</v>
      </c>
      <c r="AD2522" s="107">
        <v>1.22060627125989</v>
      </c>
      <c r="AE2522" s="107">
        <v>1.2228745903935501</v>
      </c>
      <c r="AF2522" s="107">
        <v>1.22558838837898</v>
      </c>
      <c r="AG2522" s="107">
        <v>1.22879188439431</v>
      </c>
      <c r="AH2522" s="107">
        <v>1.22637512135001</v>
      </c>
      <c r="AI2522" s="107">
        <v>1.22598372281936</v>
      </c>
      <c r="AJ2522" s="107">
        <v>1.22842042001993</v>
      </c>
      <c r="AK2522" s="107">
        <v>1.2317336272733801</v>
      </c>
    </row>
    <row r="2523" spans="1:37" s="107" customFormat="1" hidden="1" x14ac:dyDescent="0.3">
      <c r="A2523" s="144" t="str">
        <f t="shared" si="55"/>
        <v>SDGbaseTRA_RurCUS_v6_3PQXcfats</v>
      </c>
      <c r="B2523" s="145" t="s">
        <v>220</v>
      </c>
      <c r="C2523" s="146" t="s">
        <v>298</v>
      </c>
      <c r="D2523" s="110" t="s">
        <v>120</v>
      </c>
      <c r="E2523" s="107" t="s">
        <v>145</v>
      </c>
      <c r="F2523" s="107">
        <v>1.4010439092256299</v>
      </c>
      <c r="G2523" s="107">
        <v>1.4029414196379399</v>
      </c>
      <c r="H2523" s="107">
        <v>1.40467295534405</v>
      </c>
      <c r="I2523" s="107">
        <v>1.40483978578486</v>
      </c>
      <c r="J2523" s="107">
        <v>1.40413552376628</v>
      </c>
      <c r="K2523" s="107">
        <v>1.4030508210182899</v>
      </c>
      <c r="L2523" s="107">
        <v>1.4026664992834601</v>
      </c>
      <c r="M2523" s="107">
        <v>1.40508756908441</v>
      </c>
      <c r="N2523" s="107">
        <v>1.4073087270109399</v>
      </c>
      <c r="O2523" s="107">
        <v>1.42361969169074</v>
      </c>
      <c r="P2523" s="107">
        <v>1.426076309855</v>
      </c>
      <c r="Q2523" s="107">
        <v>1.4259628546444101</v>
      </c>
      <c r="R2523" s="107">
        <v>1.4221351519021801</v>
      </c>
      <c r="S2523" s="107">
        <v>1.42275335306005</v>
      </c>
      <c r="T2523" s="107">
        <v>1.42416220819149</v>
      </c>
      <c r="U2523" s="107">
        <v>1.4257454485414001</v>
      </c>
      <c r="V2523" s="107">
        <v>1.42655926114104</v>
      </c>
      <c r="W2523" s="107">
        <v>1.42787949540529</v>
      </c>
      <c r="X2523" s="107">
        <v>1.4300077131562201</v>
      </c>
      <c r="Y2523" s="107">
        <v>1.42930407644359</v>
      </c>
      <c r="Z2523" s="107">
        <v>1.42722356943659</v>
      </c>
      <c r="AA2523" s="107">
        <v>1.4264515133523601</v>
      </c>
      <c r="AB2523" s="107">
        <v>1.4265102495505699</v>
      </c>
      <c r="AC2523" s="107">
        <v>1.4259333860941299</v>
      </c>
      <c r="AD2523" s="107">
        <v>1.42610995848095</v>
      </c>
      <c r="AE2523" s="107">
        <v>1.4263435167282701</v>
      </c>
      <c r="AF2523" s="107">
        <v>1.4267843081646401</v>
      </c>
      <c r="AG2523" s="107">
        <v>1.42550060128725</v>
      </c>
      <c r="AH2523" s="107">
        <v>1.4213623705715701</v>
      </c>
      <c r="AI2523" s="107">
        <v>1.4140198381055</v>
      </c>
      <c r="AJ2523" s="107">
        <v>1.4098932762303999</v>
      </c>
      <c r="AK2523" s="107">
        <v>1.40636096731326</v>
      </c>
    </row>
    <row r="2524" spans="1:37" s="107" customFormat="1" hidden="1" x14ac:dyDescent="0.3">
      <c r="A2524" s="144" t="str">
        <f t="shared" si="55"/>
        <v>SDGbaseTRA_RurCUS_v6_3PQXcdair</v>
      </c>
      <c r="B2524" s="145" t="s">
        <v>220</v>
      </c>
      <c r="C2524" s="146" t="s">
        <v>298</v>
      </c>
      <c r="D2524" s="110" t="s">
        <v>120</v>
      </c>
      <c r="E2524" s="107" t="s">
        <v>146</v>
      </c>
      <c r="F2524" s="107">
        <v>1.54740058142779</v>
      </c>
      <c r="G2524" s="107">
        <v>1.5186488435029399</v>
      </c>
      <c r="H2524" s="107">
        <v>1.5194993333295399</v>
      </c>
      <c r="I2524" s="107">
        <v>1.52041002036387</v>
      </c>
      <c r="J2524" s="107">
        <v>1.5218393691144301</v>
      </c>
      <c r="K2524" s="107">
        <v>1.52148171947961</v>
      </c>
      <c r="L2524" s="107">
        <v>1.52098267134148</v>
      </c>
      <c r="M2524" s="107">
        <v>1.52161383849889</v>
      </c>
      <c r="N2524" s="107">
        <v>1.5217480364627201</v>
      </c>
      <c r="O2524" s="107">
        <v>1.5077479124233499</v>
      </c>
      <c r="P2524" s="107">
        <v>1.5074516066858099</v>
      </c>
      <c r="Q2524" s="107">
        <v>1.51061848159963</v>
      </c>
      <c r="R2524" s="107">
        <v>1.51787560278919</v>
      </c>
      <c r="S2524" s="107">
        <v>1.5211715170079501</v>
      </c>
      <c r="T2524" s="107">
        <v>1.5242086474717</v>
      </c>
      <c r="U2524" s="107">
        <v>1.5272517145325499</v>
      </c>
      <c r="V2524" s="107">
        <v>1.53171886108148</v>
      </c>
      <c r="W2524" s="107">
        <v>1.5345460794241199</v>
      </c>
      <c r="X2524" s="107">
        <v>1.53541371278871</v>
      </c>
      <c r="Y2524" s="107">
        <v>1.5351271546499801</v>
      </c>
      <c r="Z2524" s="107">
        <v>1.53437591036123</v>
      </c>
      <c r="AA2524" s="107">
        <v>1.53314552113561</v>
      </c>
      <c r="AB2524" s="107">
        <v>1.5260162404192401</v>
      </c>
      <c r="AC2524" s="107">
        <v>1.5232251148326199</v>
      </c>
      <c r="AD2524" s="107">
        <v>1.5250574002614301</v>
      </c>
      <c r="AE2524" s="107">
        <v>1.5283486301935201</v>
      </c>
      <c r="AF2524" s="107">
        <v>1.5321232942326</v>
      </c>
      <c r="AG2524" s="107">
        <v>1.53739845293743</v>
      </c>
      <c r="AH2524" s="107">
        <v>1.53732323494239</v>
      </c>
      <c r="AI2524" s="107">
        <v>1.53904112319988</v>
      </c>
      <c r="AJ2524" s="107">
        <v>1.5434119211150299</v>
      </c>
      <c r="AK2524" s="107">
        <v>1.5485210944485801</v>
      </c>
    </row>
    <row r="2525" spans="1:37" s="107" customFormat="1" hidden="1" x14ac:dyDescent="0.3">
      <c r="A2525" s="144" t="str">
        <f t="shared" si="55"/>
        <v>SDGbaseTRA_RurCUS_v6_3PQXcgrai</v>
      </c>
      <c r="B2525" s="145" t="s">
        <v>220</v>
      </c>
      <c r="C2525" s="146" t="s">
        <v>298</v>
      </c>
      <c r="D2525" s="110" t="s">
        <v>120</v>
      </c>
      <c r="E2525" s="107" t="s">
        <v>147</v>
      </c>
      <c r="F2525" s="107">
        <v>1.3669077801112099</v>
      </c>
      <c r="G2525" s="107">
        <v>1.3554211917845</v>
      </c>
      <c r="H2525" s="107">
        <v>1.3490155400249599</v>
      </c>
      <c r="I2525" s="107">
        <v>1.3542162307328101</v>
      </c>
      <c r="J2525" s="107">
        <v>1.3538219539159499</v>
      </c>
      <c r="K2525" s="107">
        <v>1.3488084914067699</v>
      </c>
      <c r="L2525" s="107">
        <v>1.34510437822754</v>
      </c>
      <c r="M2525" s="107">
        <v>1.3424180219491999</v>
      </c>
      <c r="N2525" s="107">
        <v>1.34061268512334</v>
      </c>
      <c r="O2525" s="107">
        <v>1.33454858189336</v>
      </c>
      <c r="P2525" s="107">
        <v>1.33347960065723</v>
      </c>
      <c r="Q2525" s="107">
        <v>1.33299811803262</v>
      </c>
      <c r="R2525" s="107">
        <v>1.33577588879965</v>
      </c>
      <c r="S2525" s="107">
        <v>1.33558350383038</v>
      </c>
      <c r="T2525" s="107">
        <v>1.3354483741304199</v>
      </c>
      <c r="U2525" s="107">
        <v>1.33634643374077</v>
      </c>
      <c r="V2525" s="107">
        <v>1.33590359645204</v>
      </c>
      <c r="W2525" s="107">
        <v>1.33429898198522</v>
      </c>
      <c r="X2525" s="107">
        <v>1.33297217446169</v>
      </c>
      <c r="Y2525" s="107">
        <v>1.3312273526585601</v>
      </c>
      <c r="Z2525" s="107">
        <v>1.3295381829297399</v>
      </c>
      <c r="AA2525" s="107">
        <v>1.3284145051985601</v>
      </c>
      <c r="AB2525" s="107">
        <v>1.32497154582139</v>
      </c>
      <c r="AC2525" s="107">
        <v>1.3233983333657</v>
      </c>
      <c r="AD2525" s="107">
        <v>1.32509705742678</v>
      </c>
      <c r="AE2525" s="107">
        <v>1.3272409832371199</v>
      </c>
      <c r="AF2525" s="107">
        <v>1.3287563280254</v>
      </c>
      <c r="AG2525" s="107">
        <v>1.3325972391974401</v>
      </c>
      <c r="AH2525" s="107">
        <v>1.3276034307873199</v>
      </c>
      <c r="AI2525" s="107">
        <v>1.3271540272359199</v>
      </c>
      <c r="AJ2525" s="107">
        <v>1.33207695639962</v>
      </c>
      <c r="AK2525" s="107">
        <v>1.33756337724329</v>
      </c>
    </row>
    <row r="2526" spans="1:37" s="107" customFormat="1" hidden="1" x14ac:dyDescent="0.3">
      <c r="A2526" s="144" t="str">
        <f t="shared" si="55"/>
        <v>SDGbaseTRA_RurCUS_v6_3PQXcstar</v>
      </c>
      <c r="B2526" s="145" t="s">
        <v>220</v>
      </c>
      <c r="C2526" s="146" t="s">
        <v>298</v>
      </c>
      <c r="D2526" s="110" t="s">
        <v>120</v>
      </c>
      <c r="E2526" s="107" t="s">
        <v>148</v>
      </c>
      <c r="F2526" s="107">
        <v>1.21874154373827</v>
      </c>
      <c r="G2526" s="107">
        <v>1.2051399722448399</v>
      </c>
      <c r="H2526" s="107">
        <v>1.1897289834593701</v>
      </c>
      <c r="I2526" s="107">
        <v>1.19317426356606</v>
      </c>
      <c r="J2526" s="107">
        <v>1.1914688721696001</v>
      </c>
      <c r="K2526" s="107">
        <v>1.1833453434330801</v>
      </c>
      <c r="L2526" s="107">
        <v>1.1762493065998001</v>
      </c>
      <c r="M2526" s="107">
        <v>1.1686152166777299</v>
      </c>
      <c r="N2526" s="107">
        <v>1.1627292270301299</v>
      </c>
      <c r="O2526" s="107">
        <v>1.1560672636813201</v>
      </c>
      <c r="P2526" s="107">
        <v>1.15110120364077</v>
      </c>
      <c r="Q2526" s="107">
        <v>1.14637347622545</v>
      </c>
      <c r="R2526" s="107">
        <v>1.14752204671729</v>
      </c>
      <c r="S2526" s="107">
        <v>1.14480370993379</v>
      </c>
      <c r="T2526" s="107">
        <v>1.1428304780874301</v>
      </c>
      <c r="U2526" s="107">
        <v>1.14209357319236</v>
      </c>
      <c r="V2526" s="107">
        <v>1.1399615732438</v>
      </c>
      <c r="W2526" s="107">
        <v>1.13705461840731</v>
      </c>
      <c r="X2526" s="107">
        <v>1.1353892029623101</v>
      </c>
      <c r="Y2526" s="107">
        <v>1.1347664073439701</v>
      </c>
      <c r="Z2526" s="107">
        <v>1.1351124443820799</v>
      </c>
      <c r="AA2526" s="107">
        <v>1.13657976521722</v>
      </c>
      <c r="AB2526" s="107">
        <v>1.1351632117720301</v>
      </c>
      <c r="AC2526" s="107">
        <v>1.1340482809657899</v>
      </c>
      <c r="AD2526" s="107">
        <v>1.13551003260428</v>
      </c>
      <c r="AE2526" s="107">
        <v>1.1369207217521999</v>
      </c>
      <c r="AF2526" s="107">
        <v>1.1371121739669201</v>
      </c>
      <c r="AG2526" s="107">
        <v>1.1544809054662899</v>
      </c>
      <c r="AH2526" s="107">
        <v>1.16814510787305</v>
      </c>
      <c r="AI2526" s="107">
        <v>1.19058088939482</v>
      </c>
      <c r="AJ2526" s="107">
        <v>1.2203299865907999</v>
      </c>
      <c r="AK2526" s="107">
        <v>1.2516167125795401</v>
      </c>
    </row>
    <row r="2527" spans="1:37" s="107" customFormat="1" hidden="1" x14ac:dyDescent="0.3">
      <c r="A2527" s="144" t="str">
        <f t="shared" si="55"/>
        <v>SDGbaseTRA_RurCUS_v6_3PQXcafee</v>
      </c>
      <c r="B2527" s="145" t="s">
        <v>220</v>
      </c>
      <c r="C2527" s="146" t="s">
        <v>298</v>
      </c>
      <c r="D2527" s="110" t="s">
        <v>120</v>
      </c>
      <c r="E2527" s="107" t="s">
        <v>149</v>
      </c>
      <c r="F2527" s="107">
        <v>2.1076591868732102</v>
      </c>
      <c r="G2527" s="107">
        <v>2.0191730960746099</v>
      </c>
      <c r="H2527" s="107">
        <v>2.0561179799261402</v>
      </c>
      <c r="I2527" s="107">
        <v>2.0411741558777101</v>
      </c>
      <c r="J2527" s="107">
        <v>2.0658207054381599</v>
      </c>
      <c r="K2527" s="107">
        <v>2.0733077931225798</v>
      </c>
      <c r="L2527" s="107">
        <v>2.07268242669904</v>
      </c>
      <c r="M2527" s="107">
        <v>2.07331246274491</v>
      </c>
      <c r="N2527" s="107">
        <v>2.0760848533325902</v>
      </c>
      <c r="O2527" s="107">
        <v>2.0684431370232002</v>
      </c>
      <c r="P2527" s="107">
        <v>2.07042459044174</v>
      </c>
      <c r="Q2527" s="107">
        <v>2.0764032259278902</v>
      </c>
      <c r="R2527" s="107">
        <v>2.0996031606011401</v>
      </c>
      <c r="S2527" s="107">
        <v>2.0943836324906</v>
      </c>
      <c r="T2527" s="107">
        <v>2.0963348712835601</v>
      </c>
      <c r="U2527" s="107">
        <v>2.0990440209596701</v>
      </c>
      <c r="V2527" s="107">
        <v>2.1056852564091799</v>
      </c>
      <c r="W2527" s="107">
        <v>2.10932973016283</v>
      </c>
      <c r="X2527" s="107">
        <v>2.1096836233943002</v>
      </c>
      <c r="Y2527" s="107">
        <v>2.10914135581534</v>
      </c>
      <c r="Z2527" s="107">
        <v>2.1070240288142998</v>
      </c>
      <c r="AA2527" s="107">
        <v>2.1027022395734001</v>
      </c>
      <c r="AB2527" s="107">
        <v>2.0960891911853801</v>
      </c>
      <c r="AC2527" s="107">
        <v>2.0937513083761301</v>
      </c>
      <c r="AD2527" s="107">
        <v>2.0941548047270899</v>
      </c>
      <c r="AE2527" s="107">
        <v>2.09789043907915</v>
      </c>
      <c r="AF2527" s="107">
        <v>2.1035696670488901</v>
      </c>
      <c r="AG2527" s="107">
        <v>2.10642314279221</v>
      </c>
      <c r="AH2527" s="107">
        <v>2.1175776139469198</v>
      </c>
      <c r="AI2527" s="107">
        <v>2.11986072062277</v>
      </c>
      <c r="AJ2527" s="107">
        <v>2.1154654665786099</v>
      </c>
      <c r="AK2527" s="107">
        <v>2.1111718992328301</v>
      </c>
    </row>
    <row r="2528" spans="1:37" s="107" customFormat="1" hidden="1" x14ac:dyDescent="0.3">
      <c r="A2528" s="144" t="str">
        <f t="shared" si="55"/>
        <v>SDGbaseTRA_RurCUS_v6_3PQXcbake</v>
      </c>
      <c r="B2528" s="145" t="s">
        <v>220</v>
      </c>
      <c r="C2528" s="146" t="s">
        <v>298</v>
      </c>
      <c r="D2528" s="110" t="s">
        <v>120</v>
      </c>
      <c r="E2528" s="107" t="s">
        <v>150</v>
      </c>
      <c r="F2528" s="107">
        <v>1.2067062846960701</v>
      </c>
      <c r="G2528" s="107">
        <v>1.2092399480993901</v>
      </c>
      <c r="H2528" s="107">
        <v>1.2056833490386301</v>
      </c>
      <c r="I2528" s="107">
        <v>1.20686860963678</v>
      </c>
      <c r="J2528" s="107">
        <v>1.2051083708546599</v>
      </c>
      <c r="K2528" s="107">
        <v>1.20312781114177</v>
      </c>
      <c r="L2528" s="107">
        <v>1.2021742537876701</v>
      </c>
      <c r="M2528" s="107">
        <v>1.2021158832899901</v>
      </c>
      <c r="N2528" s="107">
        <v>1.2017013316802501</v>
      </c>
      <c r="O2528" s="107">
        <v>1.1957331370083899</v>
      </c>
      <c r="P2528" s="107">
        <v>1.1963810228085201</v>
      </c>
      <c r="Q2528" s="107">
        <v>1.1978037877554599</v>
      </c>
      <c r="R2528" s="107">
        <v>1.2012753514708701</v>
      </c>
      <c r="S2528" s="107">
        <v>1.2032114734241499</v>
      </c>
      <c r="T2528" s="107">
        <v>1.20492143658921</v>
      </c>
      <c r="U2528" s="107">
        <v>1.2069149092155</v>
      </c>
      <c r="V2528" s="107">
        <v>1.2089515118982399</v>
      </c>
      <c r="W2528" s="107">
        <v>1.2102455868723101</v>
      </c>
      <c r="X2528" s="107">
        <v>1.2107984934740399</v>
      </c>
      <c r="Y2528" s="107">
        <v>1.2101880310612401</v>
      </c>
      <c r="Z2528" s="107">
        <v>1.20951834685022</v>
      </c>
      <c r="AA2528" s="107">
        <v>1.2088698937389599</v>
      </c>
      <c r="AB2528" s="107">
        <v>1.20521822950446</v>
      </c>
      <c r="AC2528" s="107">
        <v>1.20385879183214</v>
      </c>
      <c r="AD2528" s="107">
        <v>1.20530434062384</v>
      </c>
      <c r="AE2528" s="107">
        <v>1.2073238034009199</v>
      </c>
      <c r="AF2528" s="107">
        <v>1.2092932490193</v>
      </c>
      <c r="AG2528" s="107">
        <v>1.2155819425802801</v>
      </c>
      <c r="AH2528" s="107">
        <v>1.2140703097012</v>
      </c>
      <c r="AI2528" s="107">
        <v>1.21587045361582</v>
      </c>
      <c r="AJ2528" s="107">
        <v>1.22167486460023</v>
      </c>
      <c r="AK2528" s="107">
        <v>1.2283480592534799</v>
      </c>
    </row>
    <row r="2529" spans="1:37" s="107" customFormat="1" hidden="1" x14ac:dyDescent="0.3">
      <c r="A2529" s="144" t="str">
        <f t="shared" si="55"/>
        <v>SDGbaseTRA_RurCUS_v6_3PQXcsuga</v>
      </c>
      <c r="B2529" s="145" t="s">
        <v>220</v>
      </c>
      <c r="C2529" s="146" t="s">
        <v>298</v>
      </c>
      <c r="D2529" s="110" t="s">
        <v>120</v>
      </c>
      <c r="E2529" s="107" t="s">
        <v>151</v>
      </c>
      <c r="F2529" s="107">
        <v>1.4973235534731399</v>
      </c>
      <c r="G2529" s="107">
        <v>1.49839269353198</v>
      </c>
      <c r="H2529" s="107">
        <v>1.48605813430289</v>
      </c>
      <c r="I2529" s="107">
        <v>1.48803686221997</v>
      </c>
      <c r="J2529" s="107">
        <v>1.482337748835</v>
      </c>
      <c r="K2529" s="107">
        <v>1.4759094666561401</v>
      </c>
      <c r="L2529" s="107">
        <v>1.47178579454744</v>
      </c>
      <c r="M2529" s="107">
        <v>1.47116887128555</v>
      </c>
      <c r="N2529" s="107">
        <v>1.4703368655989699</v>
      </c>
      <c r="O2529" s="107">
        <v>1.45808655770296</v>
      </c>
      <c r="P2529" s="107">
        <v>1.45831068525699</v>
      </c>
      <c r="Q2529" s="107">
        <v>1.46089462043026</v>
      </c>
      <c r="R2529" s="107">
        <v>1.4630361116177799</v>
      </c>
      <c r="S2529" s="107">
        <v>1.4648880281471</v>
      </c>
      <c r="T2529" s="107">
        <v>1.46602303333748</v>
      </c>
      <c r="U2529" s="107">
        <v>1.4670543443528601</v>
      </c>
      <c r="V2529" s="107">
        <v>1.4676186396005899</v>
      </c>
      <c r="W2529" s="107">
        <v>1.4679274668419799</v>
      </c>
      <c r="X2529" s="107">
        <v>1.46771757051927</v>
      </c>
      <c r="Y2529" s="107">
        <v>1.4649670903249199</v>
      </c>
      <c r="Z2529" s="107">
        <v>1.4620099230841299</v>
      </c>
      <c r="AA2529" s="107">
        <v>1.45905881469155</v>
      </c>
      <c r="AB2529" s="107">
        <v>1.45163310125012</v>
      </c>
      <c r="AC2529" s="107">
        <v>1.4480533427034701</v>
      </c>
      <c r="AD2529" s="107">
        <v>1.44877133212723</v>
      </c>
      <c r="AE2529" s="107">
        <v>1.4506411049819601</v>
      </c>
      <c r="AF2529" s="107">
        <v>1.45302565734863</v>
      </c>
      <c r="AG2529" s="107">
        <v>1.4500463302411499</v>
      </c>
      <c r="AH2529" s="107">
        <v>1.4349035060870301</v>
      </c>
      <c r="AI2529" s="107">
        <v>1.42347335607468</v>
      </c>
      <c r="AJ2529" s="107">
        <v>1.4176227387893501</v>
      </c>
      <c r="AK2529" s="107">
        <v>1.4126954957692599</v>
      </c>
    </row>
    <row r="2530" spans="1:37" s="107" customFormat="1" hidden="1" x14ac:dyDescent="0.3">
      <c r="A2530" s="144" t="str">
        <f t="shared" si="55"/>
        <v>SDGbaseTRA_RurCUS_v6_3PQXcconf</v>
      </c>
      <c r="B2530" s="145" t="s">
        <v>220</v>
      </c>
      <c r="C2530" s="146" t="s">
        <v>298</v>
      </c>
      <c r="D2530" s="110" t="s">
        <v>120</v>
      </c>
      <c r="E2530" s="107" t="s">
        <v>152</v>
      </c>
      <c r="F2530" s="107">
        <v>1.3384186226572099</v>
      </c>
      <c r="G2530" s="107">
        <v>1.32069750870159</v>
      </c>
      <c r="H2530" s="107">
        <v>1.3253822297878799</v>
      </c>
      <c r="I2530" s="107">
        <v>1.3231041398123999</v>
      </c>
      <c r="J2530" s="107">
        <v>1.32488624416745</v>
      </c>
      <c r="K2530" s="107">
        <v>1.3258485087849801</v>
      </c>
      <c r="L2530" s="107">
        <v>1.3268906854559599</v>
      </c>
      <c r="M2530" s="107">
        <v>1.3292004011755201</v>
      </c>
      <c r="N2530" s="107">
        <v>1.33103835207632</v>
      </c>
      <c r="O2530" s="107">
        <v>1.32751455916627</v>
      </c>
      <c r="P2530" s="107">
        <v>1.32955973491463</v>
      </c>
      <c r="Q2530" s="107">
        <v>1.3331675480516001</v>
      </c>
      <c r="R2530" s="107">
        <v>1.34023926139564</v>
      </c>
      <c r="S2530" s="107">
        <v>1.3431276734189801</v>
      </c>
      <c r="T2530" s="107">
        <v>1.34586681608813</v>
      </c>
      <c r="U2530" s="107">
        <v>1.34854108733769</v>
      </c>
      <c r="V2530" s="107">
        <v>1.35159855450744</v>
      </c>
      <c r="W2530" s="107">
        <v>1.3534899268013201</v>
      </c>
      <c r="X2530" s="107">
        <v>1.35407823894852</v>
      </c>
      <c r="Y2530" s="107">
        <v>1.3532395964847099</v>
      </c>
      <c r="Z2530" s="107">
        <v>1.35213112249187</v>
      </c>
      <c r="AA2530" s="107">
        <v>1.3510272357656199</v>
      </c>
      <c r="AB2530" s="107">
        <v>1.3470291211424601</v>
      </c>
      <c r="AC2530" s="107">
        <v>1.3456308972265101</v>
      </c>
      <c r="AD2530" s="107">
        <v>1.3470668669686601</v>
      </c>
      <c r="AE2530" s="107">
        <v>1.34941834745987</v>
      </c>
      <c r="AF2530" s="107">
        <v>1.35211696648262</v>
      </c>
      <c r="AG2530" s="107">
        <v>1.35467475895874</v>
      </c>
      <c r="AH2530" s="107">
        <v>1.3512456541129201</v>
      </c>
      <c r="AI2530" s="107">
        <v>1.3473823516852801</v>
      </c>
      <c r="AJ2530" s="107">
        <v>1.3459514617238499</v>
      </c>
      <c r="AK2530" s="107">
        <v>1.3452786868063999</v>
      </c>
    </row>
    <row r="2531" spans="1:37" s="107" customFormat="1" hidden="1" x14ac:dyDescent="0.3">
      <c r="A2531" s="144" t="str">
        <f t="shared" ref="A2531:A2594" si="56">_xlfn.CONCAT(C2531,D2531,E2531)</f>
        <v>SDGbaseTRA_RurCUS_v6_3PQXcpast</v>
      </c>
      <c r="B2531" s="145" t="s">
        <v>220</v>
      </c>
      <c r="C2531" s="146" t="s">
        <v>298</v>
      </c>
      <c r="D2531" s="110" t="s">
        <v>120</v>
      </c>
      <c r="E2531" s="107" t="s">
        <v>153</v>
      </c>
      <c r="F2531" s="107">
        <v>1.43613676380422</v>
      </c>
      <c r="G2531" s="107">
        <v>1.3929461839661601</v>
      </c>
      <c r="H2531" s="107">
        <v>1.39067022872594</v>
      </c>
      <c r="I2531" s="107">
        <v>1.38137709795359</v>
      </c>
      <c r="J2531" s="107">
        <v>1.38661439779725</v>
      </c>
      <c r="K2531" s="107">
        <v>1.3897442206347801</v>
      </c>
      <c r="L2531" s="107">
        <v>1.3908937723716901</v>
      </c>
      <c r="M2531" s="107">
        <v>1.3928364307544101</v>
      </c>
      <c r="N2531" s="107">
        <v>1.3920416846611601</v>
      </c>
      <c r="O2531" s="107">
        <v>1.40319093903996</v>
      </c>
      <c r="P2531" s="107">
        <v>1.4017479819276899</v>
      </c>
      <c r="Q2531" s="107">
        <v>1.39876770997471</v>
      </c>
      <c r="R2531" s="107">
        <v>1.4046412038366001</v>
      </c>
      <c r="S2531" s="107">
        <v>1.40680846733813</v>
      </c>
      <c r="T2531" s="107">
        <v>1.40821559878728</v>
      </c>
      <c r="U2531" s="107">
        <v>1.4070536339971</v>
      </c>
      <c r="V2531" s="107">
        <v>1.4066123581496901</v>
      </c>
      <c r="W2531" s="107">
        <v>1.4084320944826501</v>
      </c>
      <c r="X2531" s="107">
        <v>1.40856440628332</v>
      </c>
      <c r="Y2531" s="107">
        <v>1.40428081115396</v>
      </c>
      <c r="Z2531" s="107">
        <v>1.39912947299125</v>
      </c>
      <c r="AA2531" s="107">
        <v>1.39655464687211</v>
      </c>
      <c r="AB2531" s="107">
        <v>1.39556367117264</v>
      </c>
      <c r="AC2531" s="107">
        <v>1.3943996566402399</v>
      </c>
      <c r="AD2531" s="107">
        <v>1.3945134026144901</v>
      </c>
      <c r="AE2531" s="107">
        <v>1.39581065335342</v>
      </c>
      <c r="AF2531" s="107">
        <v>1.3998163403552699</v>
      </c>
      <c r="AG2531" s="107">
        <v>1.4034156146849801</v>
      </c>
      <c r="AH2531" s="107">
        <v>1.4099490491884199</v>
      </c>
      <c r="AI2531" s="107">
        <v>1.41346481533968</v>
      </c>
      <c r="AJ2531" s="107">
        <v>1.41764398483222</v>
      </c>
      <c r="AK2531" s="107">
        <v>1.42164909662292</v>
      </c>
    </row>
    <row r="2532" spans="1:37" s="107" customFormat="1" hidden="1" x14ac:dyDescent="0.3">
      <c r="A2532" s="144" t="str">
        <f t="shared" si="56"/>
        <v>SDGbaseTRA_RurCUS_v6_3PQXcofoo</v>
      </c>
      <c r="B2532" s="145" t="s">
        <v>220</v>
      </c>
      <c r="C2532" s="146" t="s">
        <v>298</v>
      </c>
      <c r="D2532" s="110" t="s">
        <v>120</v>
      </c>
      <c r="E2532" s="107" t="s">
        <v>154</v>
      </c>
      <c r="F2532" s="107">
        <v>1.4927175915273401</v>
      </c>
      <c r="G2532" s="107">
        <v>1.4750619709948001</v>
      </c>
      <c r="H2532" s="107">
        <v>1.4736404480963901</v>
      </c>
      <c r="I2532" s="107">
        <v>1.4735392785855199</v>
      </c>
      <c r="J2532" s="107">
        <v>1.47295882199732</v>
      </c>
      <c r="K2532" s="107">
        <v>1.4719518750849701</v>
      </c>
      <c r="L2532" s="107">
        <v>1.4713822954975</v>
      </c>
      <c r="M2532" s="107">
        <v>1.4723761639319599</v>
      </c>
      <c r="N2532" s="107">
        <v>1.4725017917341701</v>
      </c>
      <c r="O2532" s="107">
        <v>1.4651121445905599</v>
      </c>
      <c r="P2532" s="107">
        <v>1.46496398071704</v>
      </c>
      <c r="Q2532" s="107">
        <v>1.46688183684093</v>
      </c>
      <c r="R2532" s="107">
        <v>1.47187320649474</v>
      </c>
      <c r="S2532" s="107">
        <v>1.4749958052669701</v>
      </c>
      <c r="T2532" s="107">
        <v>1.47764715195373</v>
      </c>
      <c r="U2532" s="107">
        <v>1.4802571247285099</v>
      </c>
      <c r="V2532" s="107">
        <v>1.48368538379934</v>
      </c>
      <c r="W2532" s="107">
        <v>1.48586712541865</v>
      </c>
      <c r="X2532" s="107">
        <v>1.48689395908907</v>
      </c>
      <c r="Y2532" s="107">
        <v>1.48558785995347</v>
      </c>
      <c r="Z2532" s="107">
        <v>1.4835470652548499</v>
      </c>
      <c r="AA2532" s="107">
        <v>1.4819522158787899</v>
      </c>
      <c r="AB2532" s="107">
        <v>1.4756755585797201</v>
      </c>
      <c r="AC2532" s="107">
        <v>1.47298835792787</v>
      </c>
      <c r="AD2532" s="107">
        <v>1.4746587751636799</v>
      </c>
      <c r="AE2532" s="107">
        <v>1.4777548040358099</v>
      </c>
      <c r="AF2532" s="107">
        <v>1.48159736056208</v>
      </c>
      <c r="AG2532" s="107">
        <v>1.48406133755031</v>
      </c>
      <c r="AH2532" s="107">
        <v>1.4792047226926801</v>
      </c>
      <c r="AI2532" s="107">
        <v>1.47523548606954</v>
      </c>
      <c r="AJ2532" s="107">
        <v>1.4748187727538999</v>
      </c>
      <c r="AK2532" s="107">
        <v>1.47521910412392</v>
      </c>
    </row>
    <row r="2533" spans="1:37" s="107" customFormat="1" hidden="1" x14ac:dyDescent="0.3">
      <c r="A2533" s="144" t="str">
        <f t="shared" si="56"/>
        <v>SDGbaseTRA_RurCUS_v6_3PQXcbevt</v>
      </c>
      <c r="B2533" s="145" t="s">
        <v>220</v>
      </c>
      <c r="C2533" s="146" t="s">
        <v>298</v>
      </c>
      <c r="D2533" s="110" t="s">
        <v>120</v>
      </c>
      <c r="E2533" s="107" t="s">
        <v>155</v>
      </c>
      <c r="F2533" s="107">
        <v>2.2017045343183002</v>
      </c>
      <c r="G2533" s="107">
        <v>2.1364727142941402</v>
      </c>
      <c r="H2533" s="107">
        <v>2.10299611851566</v>
      </c>
      <c r="I2533" s="107">
        <v>2.1083520606375301</v>
      </c>
      <c r="J2533" s="107">
        <v>2.10169435367632</v>
      </c>
      <c r="K2533" s="107">
        <v>2.0955365944043201</v>
      </c>
      <c r="L2533" s="107">
        <v>2.0920659272670799</v>
      </c>
      <c r="M2533" s="107">
        <v>2.0917681138967299</v>
      </c>
      <c r="N2533" s="107">
        <v>2.0924296631629802</v>
      </c>
      <c r="O2533" s="107">
        <v>2.0688057968987899</v>
      </c>
      <c r="P2533" s="107">
        <v>2.0677367071313602</v>
      </c>
      <c r="Q2533" s="107">
        <v>2.0731601453688402</v>
      </c>
      <c r="R2533" s="107">
        <v>2.0759516028673399</v>
      </c>
      <c r="S2533" s="107">
        <v>2.0829111672137</v>
      </c>
      <c r="T2533" s="107">
        <v>2.0900208925545001</v>
      </c>
      <c r="U2533" s="107">
        <v>2.0972641320577199</v>
      </c>
      <c r="V2533" s="107">
        <v>2.1065157240795598</v>
      </c>
      <c r="W2533" s="107">
        <v>2.1132988839875</v>
      </c>
      <c r="X2533" s="107">
        <v>2.11495220348327</v>
      </c>
      <c r="Y2533" s="107">
        <v>2.1152364543640298</v>
      </c>
      <c r="Z2533" s="107">
        <v>2.1156465863571201</v>
      </c>
      <c r="AA2533" s="107">
        <v>2.1130664429741999</v>
      </c>
      <c r="AB2533" s="107">
        <v>2.1009212594808901</v>
      </c>
      <c r="AC2533" s="107">
        <v>2.0991540712353398</v>
      </c>
      <c r="AD2533" s="107">
        <v>2.1063610451508898</v>
      </c>
      <c r="AE2533" s="107">
        <v>2.11798179064915</v>
      </c>
      <c r="AF2533" s="107">
        <v>2.1316528269562398</v>
      </c>
      <c r="AG2533" s="107">
        <v>2.1441910598465102</v>
      </c>
      <c r="AH2533" s="107">
        <v>2.1381006054046199</v>
      </c>
      <c r="AI2533" s="107">
        <v>2.13457659906015</v>
      </c>
      <c r="AJ2533" s="107">
        <v>2.1352471957594799</v>
      </c>
      <c r="AK2533" s="107">
        <v>2.1370811465576498</v>
      </c>
    </row>
    <row r="2534" spans="1:37" s="107" customFormat="1" hidden="1" x14ac:dyDescent="0.3">
      <c r="A2534" s="144" t="str">
        <f t="shared" si="56"/>
        <v>SDGbaseTRA_RurCUS_v6_3PQXctext</v>
      </c>
      <c r="B2534" s="145" t="s">
        <v>220</v>
      </c>
      <c r="C2534" s="146" t="s">
        <v>298</v>
      </c>
      <c r="D2534" s="110" t="s">
        <v>120</v>
      </c>
      <c r="E2534" s="107" t="s">
        <v>102</v>
      </c>
      <c r="F2534" s="107">
        <v>1.3704242950555101</v>
      </c>
      <c r="G2534" s="107">
        <v>1.3978676168076301</v>
      </c>
      <c r="H2534" s="107">
        <v>1.4103705956874</v>
      </c>
      <c r="I2534" s="107">
        <v>1.4162719109977699</v>
      </c>
      <c r="J2534" s="107">
        <v>1.41743464235691</v>
      </c>
      <c r="K2534" s="107">
        <v>1.41907353289442</v>
      </c>
      <c r="L2534" s="107">
        <v>1.42121894339743</v>
      </c>
      <c r="M2534" s="107">
        <v>1.4242924869120801</v>
      </c>
      <c r="N2534" s="107">
        <v>1.42694808898606</v>
      </c>
      <c r="O2534" s="107">
        <v>1.42955472663211</v>
      </c>
      <c r="P2534" s="107">
        <v>1.4341268286639901</v>
      </c>
      <c r="Q2534" s="107">
        <v>1.43846191754913</v>
      </c>
      <c r="R2534" s="107">
        <v>1.4413154234335499</v>
      </c>
      <c r="S2534" s="107">
        <v>1.4456536434740099</v>
      </c>
      <c r="T2534" s="107">
        <v>1.4500674418624799</v>
      </c>
      <c r="U2534" s="107">
        <v>1.45434899800024</v>
      </c>
      <c r="V2534" s="107">
        <v>1.45795855523482</v>
      </c>
      <c r="W2534" s="107">
        <v>1.4610797835656399</v>
      </c>
      <c r="X2534" s="107">
        <v>1.4640144887406901</v>
      </c>
      <c r="Y2534" s="107">
        <v>1.4662352701406101</v>
      </c>
      <c r="Z2534" s="107">
        <v>1.4675604187445499</v>
      </c>
      <c r="AA2534" s="107">
        <v>1.4696357682421199</v>
      </c>
      <c r="AB2534" s="107">
        <v>1.46952427247354</v>
      </c>
      <c r="AC2534" s="107">
        <v>1.4706693878113399</v>
      </c>
      <c r="AD2534" s="107">
        <v>1.4731399716497999</v>
      </c>
      <c r="AE2534" s="107">
        <v>1.4755645289727499</v>
      </c>
      <c r="AF2534" s="107">
        <v>1.47790808854504</v>
      </c>
      <c r="AG2534" s="107">
        <v>1.47702414601723</v>
      </c>
      <c r="AH2534" s="107">
        <v>1.4687374439190299</v>
      </c>
      <c r="AI2534" s="107">
        <v>1.4603953330897801</v>
      </c>
      <c r="AJ2534" s="107">
        <v>1.45567050986859</v>
      </c>
      <c r="AK2534" s="107">
        <v>1.4521579868744301</v>
      </c>
    </row>
    <row r="2535" spans="1:37" s="107" customFormat="1" hidden="1" x14ac:dyDescent="0.3">
      <c r="A2535" s="144" t="str">
        <f t="shared" si="56"/>
        <v>SDGbaseTRA_RurCUS_v6_3PQXcclth</v>
      </c>
      <c r="B2535" s="145" t="s">
        <v>220</v>
      </c>
      <c r="C2535" s="146" t="s">
        <v>298</v>
      </c>
      <c r="D2535" s="110" t="s">
        <v>120</v>
      </c>
      <c r="E2535" s="107" t="s">
        <v>156</v>
      </c>
      <c r="F2535" s="107">
        <v>1.33294388030283</v>
      </c>
      <c r="G2535" s="107">
        <v>1.36894249400462</v>
      </c>
      <c r="H2535" s="107">
        <v>1.37162050029601</v>
      </c>
      <c r="I2535" s="107">
        <v>1.3739932079574</v>
      </c>
      <c r="J2535" s="107">
        <v>1.37244288246376</v>
      </c>
      <c r="K2535" s="107">
        <v>1.3727654895589301</v>
      </c>
      <c r="L2535" s="107">
        <v>1.37442463236884</v>
      </c>
      <c r="M2535" s="107">
        <v>1.37800020711791</v>
      </c>
      <c r="N2535" s="107">
        <v>1.3812248131179901</v>
      </c>
      <c r="O2535" s="107">
        <v>1.3885242999529399</v>
      </c>
      <c r="P2535" s="107">
        <v>1.39386423660508</v>
      </c>
      <c r="Q2535" s="107">
        <v>1.3979130179831201</v>
      </c>
      <c r="R2535" s="107">
        <v>1.3984948010765701</v>
      </c>
      <c r="S2535" s="107">
        <v>1.4025546476497901</v>
      </c>
      <c r="T2535" s="107">
        <v>1.40656005504711</v>
      </c>
      <c r="U2535" s="107">
        <v>1.4106002381559199</v>
      </c>
      <c r="V2535" s="107">
        <v>1.4142026836342501</v>
      </c>
      <c r="W2535" s="107">
        <v>1.4172043983862901</v>
      </c>
      <c r="X2535" s="107">
        <v>1.4195031696517499</v>
      </c>
      <c r="Y2535" s="107">
        <v>1.42018223720077</v>
      </c>
      <c r="Z2535" s="107">
        <v>1.41991047001168</v>
      </c>
      <c r="AA2535" s="107">
        <v>1.4202001933611099</v>
      </c>
      <c r="AB2535" s="107">
        <v>1.4195416720513101</v>
      </c>
      <c r="AC2535" s="107">
        <v>1.4209334832404801</v>
      </c>
      <c r="AD2535" s="107">
        <v>1.4240394254856601</v>
      </c>
      <c r="AE2535" s="107">
        <v>1.4272453518889101</v>
      </c>
      <c r="AF2535" s="107">
        <v>1.4304562332681201</v>
      </c>
      <c r="AG2535" s="107">
        <v>1.4312314895011</v>
      </c>
      <c r="AH2535" s="107">
        <v>1.4239106898193601</v>
      </c>
      <c r="AI2535" s="107">
        <v>1.4156811431383101</v>
      </c>
      <c r="AJ2535" s="107">
        <v>1.4109874611408699</v>
      </c>
      <c r="AK2535" s="107">
        <v>1.4073876012097799</v>
      </c>
    </row>
    <row r="2536" spans="1:37" s="107" customFormat="1" hidden="1" x14ac:dyDescent="0.3">
      <c r="A2536" s="144" t="str">
        <f t="shared" si="56"/>
        <v>SDGbaseTRA_RurCUS_v6_3PQXcleat</v>
      </c>
      <c r="B2536" s="145" t="s">
        <v>220</v>
      </c>
      <c r="C2536" s="146" t="s">
        <v>298</v>
      </c>
      <c r="D2536" s="110" t="s">
        <v>120</v>
      </c>
      <c r="E2536" s="107" t="s">
        <v>103</v>
      </c>
      <c r="F2536" s="107">
        <v>1.16291522067194</v>
      </c>
      <c r="G2536" s="107">
        <v>1.1614604837632001</v>
      </c>
      <c r="H2536" s="107">
        <v>1.16636113584743</v>
      </c>
      <c r="I2536" s="107">
        <v>1.1613742627812</v>
      </c>
      <c r="J2536" s="107">
        <v>1.1634530793620099</v>
      </c>
      <c r="K2536" s="107">
        <v>1.1651960194435</v>
      </c>
      <c r="L2536" s="107">
        <v>1.16654257929631</v>
      </c>
      <c r="M2536" s="107">
        <v>1.1698087312944601</v>
      </c>
      <c r="N2536" s="107">
        <v>1.1717163903632399</v>
      </c>
      <c r="O2536" s="107">
        <v>1.1886499463376901</v>
      </c>
      <c r="P2536" s="107">
        <v>1.1870691814882599</v>
      </c>
      <c r="Q2536" s="107">
        <v>1.1825911593531</v>
      </c>
      <c r="R2536" s="107">
        <v>1.17862142785451</v>
      </c>
      <c r="S2536" s="107">
        <v>1.1777860997182401</v>
      </c>
      <c r="T2536" s="107">
        <v>1.1777100133084599</v>
      </c>
      <c r="U2536" s="107">
        <v>1.17770669010966</v>
      </c>
      <c r="V2536" s="107">
        <v>1.1782335954791601</v>
      </c>
      <c r="W2536" s="107">
        <v>1.17992758068584</v>
      </c>
      <c r="X2536" s="107">
        <v>1.1819215450842</v>
      </c>
      <c r="Y2536" s="107">
        <v>1.18039897770382</v>
      </c>
      <c r="Z2536" s="107">
        <v>1.1782236783980999</v>
      </c>
      <c r="AA2536" s="107">
        <v>1.1776363320119201</v>
      </c>
      <c r="AB2536" s="107">
        <v>1.17882725253234</v>
      </c>
      <c r="AC2536" s="107">
        <v>1.1788134107922199</v>
      </c>
      <c r="AD2536" s="107">
        <v>1.1795401252595401</v>
      </c>
      <c r="AE2536" s="107">
        <v>1.18032775282976</v>
      </c>
      <c r="AF2536" s="107">
        <v>1.1817501988339301</v>
      </c>
      <c r="AG2536" s="107">
        <v>1.18238783275746</v>
      </c>
      <c r="AH2536" s="107">
        <v>1.1831505729771801</v>
      </c>
      <c r="AI2536" s="107">
        <v>1.1803442113110501</v>
      </c>
      <c r="AJ2536" s="107">
        <v>1.1798141003659699</v>
      </c>
      <c r="AK2536" s="107">
        <v>1.17983229130825</v>
      </c>
    </row>
    <row r="2537" spans="1:37" s="107" customFormat="1" hidden="1" x14ac:dyDescent="0.3">
      <c r="A2537" s="144" t="str">
        <f t="shared" si="56"/>
        <v>SDGbaseTRA_RurCUS_v6_3PQXcfoot</v>
      </c>
      <c r="B2537" s="145" t="s">
        <v>220</v>
      </c>
      <c r="C2537" s="146" t="s">
        <v>298</v>
      </c>
      <c r="D2537" s="110" t="s">
        <v>120</v>
      </c>
      <c r="E2537" s="107" t="s">
        <v>157</v>
      </c>
      <c r="F2537" s="107">
        <v>1.2069019956189699</v>
      </c>
      <c r="G2537" s="107">
        <v>1.2240243076547199</v>
      </c>
      <c r="H2537" s="107">
        <v>1.2329051696770399</v>
      </c>
      <c r="I2537" s="107">
        <v>1.2331634647381899</v>
      </c>
      <c r="J2537" s="107">
        <v>1.234143248239</v>
      </c>
      <c r="K2537" s="107">
        <v>1.23629300101467</v>
      </c>
      <c r="L2537" s="107">
        <v>1.23935607674167</v>
      </c>
      <c r="M2537" s="107">
        <v>1.24488207678882</v>
      </c>
      <c r="N2537" s="107">
        <v>1.2498534187267201</v>
      </c>
      <c r="O2537" s="107">
        <v>1.27261566979909</v>
      </c>
      <c r="P2537" s="107">
        <v>1.28001374450274</v>
      </c>
      <c r="Q2537" s="107">
        <v>1.2831833940994299</v>
      </c>
      <c r="R2537" s="107">
        <v>1.2823133638350399</v>
      </c>
      <c r="S2537" s="107">
        <v>1.28496910590956</v>
      </c>
      <c r="T2537" s="107">
        <v>1.2880448319978199</v>
      </c>
      <c r="U2537" s="107">
        <v>1.29128445378847</v>
      </c>
      <c r="V2537" s="107">
        <v>1.29301577196356</v>
      </c>
      <c r="W2537" s="107">
        <v>1.2953861963672499</v>
      </c>
      <c r="X2537" s="107">
        <v>1.2986296249446101</v>
      </c>
      <c r="Y2537" s="107">
        <v>1.29910485232099</v>
      </c>
      <c r="Z2537" s="107">
        <v>1.2983013071463201</v>
      </c>
      <c r="AA2537" s="107">
        <v>1.2993199472024499</v>
      </c>
      <c r="AB2537" s="107">
        <v>1.30319438365963</v>
      </c>
      <c r="AC2537" s="107">
        <v>1.3056134403277899</v>
      </c>
      <c r="AD2537" s="107">
        <v>1.3076522446009999</v>
      </c>
      <c r="AE2537" s="107">
        <v>1.3089687904566201</v>
      </c>
      <c r="AF2537" s="107">
        <v>1.310112313454</v>
      </c>
      <c r="AG2537" s="107">
        <v>1.31039027508585</v>
      </c>
      <c r="AH2537" s="107">
        <v>1.30585784718723</v>
      </c>
      <c r="AI2537" s="107">
        <v>1.29734255110621</v>
      </c>
      <c r="AJ2537" s="107">
        <v>1.29172693720637</v>
      </c>
      <c r="AK2537" s="107">
        <v>1.2867300898728999</v>
      </c>
    </row>
    <row r="2538" spans="1:37" s="107" customFormat="1" hidden="1" x14ac:dyDescent="0.3">
      <c r="A2538" s="144" t="str">
        <f t="shared" si="56"/>
        <v>SDGbaseTRA_RurCUS_v6_3PQXcwood</v>
      </c>
      <c r="B2538" s="145" t="s">
        <v>220</v>
      </c>
      <c r="C2538" s="146" t="s">
        <v>298</v>
      </c>
      <c r="D2538" s="110" t="s">
        <v>120</v>
      </c>
      <c r="E2538" s="107" t="s">
        <v>158</v>
      </c>
      <c r="F2538" s="107">
        <v>1.21146402445734</v>
      </c>
      <c r="G2538" s="107">
        <v>1.2323806907190999</v>
      </c>
      <c r="H2538" s="107">
        <v>1.23192727497796</v>
      </c>
      <c r="I2538" s="107">
        <v>1.2416874400154601</v>
      </c>
      <c r="J2538" s="107">
        <v>1.2366920620898201</v>
      </c>
      <c r="K2538" s="107">
        <v>1.23429115779886</v>
      </c>
      <c r="L2538" s="107">
        <v>1.23275173783269</v>
      </c>
      <c r="M2538" s="107">
        <v>1.23236999681017</v>
      </c>
      <c r="N2538" s="107">
        <v>1.23133385937562</v>
      </c>
      <c r="O2538" s="107">
        <v>1.2204396332771701</v>
      </c>
      <c r="P2538" s="107">
        <v>1.21861138420181</v>
      </c>
      <c r="Q2538" s="107">
        <v>1.21924007923968</v>
      </c>
      <c r="R2538" s="107">
        <v>1.2145579576532799</v>
      </c>
      <c r="S2538" s="107">
        <v>1.2198052515200299</v>
      </c>
      <c r="T2538" s="107">
        <v>1.22406999737828</v>
      </c>
      <c r="U2538" s="107">
        <v>1.22773076759836</v>
      </c>
      <c r="V2538" s="107">
        <v>1.2311111159845201</v>
      </c>
      <c r="W2538" s="107">
        <v>1.2341262117838701</v>
      </c>
      <c r="X2538" s="107">
        <v>1.23736505897445</v>
      </c>
      <c r="Y2538" s="107">
        <v>1.23818688782327</v>
      </c>
      <c r="Z2538" s="107">
        <v>1.2383315446833201</v>
      </c>
      <c r="AA2538" s="107">
        <v>1.2381782264292001</v>
      </c>
      <c r="AB2538" s="107">
        <v>1.23243155890877</v>
      </c>
      <c r="AC2538" s="107">
        <v>1.2293728556682799</v>
      </c>
      <c r="AD2538" s="107">
        <v>1.2294724647025801</v>
      </c>
      <c r="AE2538" s="107">
        <v>1.2304549211233999</v>
      </c>
      <c r="AF2538" s="107">
        <v>1.2319036800774801</v>
      </c>
      <c r="AG2538" s="107">
        <v>1.23277053521219</v>
      </c>
      <c r="AH2538" s="107">
        <v>1.2281797729570401</v>
      </c>
      <c r="AI2538" s="107">
        <v>1.2255541657637901</v>
      </c>
      <c r="AJ2538" s="107">
        <v>1.22703280674419</v>
      </c>
      <c r="AK2538" s="107">
        <v>1.22991828704729</v>
      </c>
    </row>
    <row r="2539" spans="1:37" s="107" customFormat="1" hidden="1" x14ac:dyDescent="0.3">
      <c r="A2539" s="144" t="str">
        <f t="shared" si="56"/>
        <v>SDGbaseTRA_RurCUS_v6_3PQXcpapr</v>
      </c>
      <c r="B2539" s="145" t="s">
        <v>220</v>
      </c>
      <c r="C2539" s="146" t="s">
        <v>298</v>
      </c>
      <c r="D2539" s="110" t="s">
        <v>120</v>
      </c>
      <c r="E2539" s="107" t="s">
        <v>159</v>
      </c>
      <c r="F2539" s="107">
        <v>1.3183205317003801</v>
      </c>
      <c r="G2539" s="107">
        <v>1.31824121621658</v>
      </c>
      <c r="H2539" s="107">
        <v>1.3096267528657699</v>
      </c>
      <c r="I2539" s="107">
        <v>1.3062986100004601</v>
      </c>
      <c r="J2539" s="107">
        <v>1.30467417241913</v>
      </c>
      <c r="K2539" s="107">
        <v>1.29398084110056</v>
      </c>
      <c r="L2539" s="107">
        <v>1.29125194607333</v>
      </c>
      <c r="M2539" s="107">
        <v>1.3075693283507901</v>
      </c>
      <c r="N2539" s="107">
        <v>1.30831965723548</v>
      </c>
      <c r="O2539" s="107">
        <v>1.29849741867033</v>
      </c>
      <c r="P2539" s="107">
        <v>1.2998041176091799</v>
      </c>
      <c r="Q2539" s="107">
        <v>1.3029873302642301</v>
      </c>
      <c r="R2539" s="107">
        <v>1.2770687062355399</v>
      </c>
      <c r="S2539" s="107">
        <v>1.28013838546328</v>
      </c>
      <c r="T2539" s="107">
        <v>1.28297287775389</v>
      </c>
      <c r="U2539" s="107">
        <v>1.2860029811419</v>
      </c>
      <c r="V2539" s="107">
        <v>1.2892921059253299</v>
      </c>
      <c r="W2539" s="107">
        <v>1.2912269832851699</v>
      </c>
      <c r="X2539" s="107">
        <v>1.2923629091543301</v>
      </c>
      <c r="Y2539" s="107">
        <v>1.29253227819523</v>
      </c>
      <c r="Z2539" s="107">
        <v>1.29209234371839</v>
      </c>
      <c r="AA2539" s="107">
        <v>1.2919224412660599</v>
      </c>
      <c r="AB2539" s="107">
        <v>1.28616934982056</v>
      </c>
      <c r="AC2539" s="107">
        <v>1.28395078707971</v>
      </c>
      <c r="AD2539" s="107">
        <v>1.28485460310069</v>
      </c>
      <c r="AE2539" s="107">
        <v>1.2865518765764199</v>
      </c>
      <c r="AF2539" s="107">
        <v>1.28838927899911</v>
      </c>
      <c r="AG2539" s="107">
        <v>1.2882845492901001</v>
      </c>
      <c r="AH2539" s="107">
        <v>1.27932905612938</v>
      </c>
      <c r="AI2539" s="107">
        <v>1.2714123136744699</v>
      </c>
      <c r="AJ2539" s="107">
        <v>1.26717622647988</v>
      </c>
      <c r="AK2539" s="107">
        <v>1.2640350311677899</v>
      </c>
    </row>
    <row r="2540" spans="1:37" s="107" customFormat="1" hidden="1" x14ac:dyDescent="0.3">
      <c r="A2540" s="144" t="str">
        <f t="shared" si="56"/>
        <v>SDGbaseTRA_RurCUS_v6_3PQXcprnt</v>
      </c>
      <c r="B2540" s="145" t="s">
        <v>220</v>
      </c>
      <c r="C2540" s="146" t="s">
        <v>298</v>
      </c>
      <c r="D2540" s="110" t="s">
        <v>120</v>
      </c>
      <c r="E2540" s="107" t="s">
        <v>104</v>
      </c>
      <c r="F2540" s="107">
        <v>1.4229191260929199</v>
      </c>
      <c r="G2540" s="107">
        <v>1.4532525439723201</v>
      </c>
      <c r="H2540" s="107">
        <v>1.4537866698928199</v>
      </c>
      <c r="I2540" s="107">
        <v>1.45565122073211</v>
      </c>
      <c r="J2540" s="107">
        <v>1.45052688376534</v>
      </c>
      <c r="K2540" s="107">
        <v>1.4468930120211301</v>
      </c>
      <c r="L2540" s="107">
        <v>1.44688997082532</v>
      </c>
      <c r="M2540" s="107">
        <v>1.45257580454543</v>
      </c>
      <c r="N2540" s="107">
        <v>1.4540951180735</v>
      </c>
      <c r="O2540" s="107">
        <v>1.4424935942693999</v>
      </c>
      <c r="P2540" s="107">
        <v>1.4456399379426299</v>
      </c>
      <c r="Q2540" s="107">
        <v>1.45052948909312</v>
      </c>
      <c r="R2540" s="107">
        <v>1.4467564675617099</v>
      </c>
      <c r="S2540" s="107">
        <v>1.4516559125698201</v>
      </c>
      <c r="T2540" s="107">
        <v>1.4557002839870401</v>
      </c>
      <c r="U2540" s="107">
        <v>1.4601624749879101</v>
      </c>
      <c r="V2540" s="107">
        <v>1.46456899375576</v>
      </c>
      <c r="W2540" s="107">
        <v>1.4672359244900399</v>
      </c>
      <c r="X2540" s="107">
        <v>1.4683455998869701</v>
      </c>
      <c r="Y2540" s="107">
        <v>1.46765622199114</v>
      </c>
      <c r="Z2540" s="107">
        <v>1.46633678647043</v>
      </c>
      <c r="AA2540" s="107">
        <v>1.46481627466994</v>
      </c>
      <c r="AB2540" s="107">
        <v>1.4586781509231299</v>
      </c>
      <c r="AC2540" s="107">
        <v>1.45686337257443</v>
      </c>
      <c r="AD2540" s="107">
        <v>1.4586073763173699</v>
      </c>
      <c r="AE2540" s="107">
        <v>1.46116155700344</v>
      </c>
      <c r="AF2540" s="107">
        <v>1.46378637337705</v>
      </c>
      <c r="AG2540" s="107">
        <v>1.4644711124487599</v>
      </c>
      <c r="AH2540" s="107">
        <v>1.4509877247291201</v>
      </c>
      <c r="AI2540" s="107">
        <v>1.43960948159058</v>
      </c>
      <c r="AJ2540" s="107">
        <v>1.4332328864638899</v>
      </c>
      <c r="AK2540" s="107">
        <v>1.4287650024280301</v>
      </c>
    </row>
    <row r="2541" spans="1:37" s="107" customFormat="1" hidden="1" x14ac:dyDescent="0.3">
      <c r="A2541" s="144" t="str">
        <f t="shared" si="56"/>
        <v>SDGbaseTRA_RurCUS_v6_3PQXcpetr-p</v>
      </c>
      <c r="B2541" s="145" t="s">
        <v>220</v>
      </c>
      <c r="C2541" s="146" t="s">
        <v>298</v>
      </c>
      <c r="D2541" s="110" t="s">
        <v>120</v>
      </c>
      <c r="E2541" s="107" t="s">
        <v>160</v>
      </c>
      <c r="F2541" s="107">
        <v>0.49747391548150599</v>
      </c>
      <c r="G2541" s="107">
        <v>0.50685910741319695</v>
      </c>
      <c r="H2541" s="107">
        <v>0.51157730175481897</v>
      </c>
      <c r="I2541" s="107">
        <v>0.51133215271685895</v>
      </c>
      <c r="J2541" s="107">
        <v>0.51296213818128</v>
      </c>
      <c r="K2541" s="107">
        <v>0.51489619964287103</v>
      </c>
      <c r="L2541" s="107">
        <v>0.51726923878207298</v>
      </c>
      <c r="M2541" s="107">
        <v>0.52102857158266003</v>
      </c>
      <c r="N2541" s="107">
        <v>0.52470475897672397</v>
      </c>
      <c r="O2541" s="107">
        <v>0.54661925515269405</v>
      </c>
      <c r="P2541" s="107">
        <v>0.55221262169263796</v>
      </c>
      <c r="Q2541" s="107">
        <v>0.55370781109568501</v>
      </c>
      <c r="R2541" s="107">
        <v>0.55190541532078197</v>
      </c>
      <c r="S2541" s="107">
        <v>0.55281216480393702</v>
      </c>
      <c r="T2541" s="107">
        <v>0.55428667758502403</v>
      </c>
      <c r="U2541" s="107">
        <v>0.55586519449375504</v>
      </c>
      <c r="V2541" s="107">
        <v>0.55605264209636396</v>
      </c>
      <c r="W2541" s="107">
        <v>0.55713512325952996</v>
      </c>
      <c r="X2541" s="107">
        <v>0.55931946583404002</v>
      </c>
      <c r="Y2541" s="107">
        <v>0.55979924420671401</v>
      </c>
      <c r="Z2541" s="107">
        <v>0.55945146849693606</v>
      </c>
      <c r="AA2541" s="107">
        <v>0.56048579210579297</v>
      </c>
      <c r="AB2541" s="107">
        <v>0.56553711229882098</v>
      </c>
      <c r="AC2541" s="107">
        <v>0.56821839613412695</v>
      </c>
      <c r="AD2541" s="107">
        <v>0.56943636853191804</v>
      </c>
      <c r="AE2541" s="107">
        <v>0.56981428552732405</v>
      </c>
      <c r="AF2541" s="107">
        <v>0.56999140422151995</v>
      </c>
      <c r="AG2541" s="107">
        <v>0.56974897162235405</v>
      </c>
      <c r="AH2541" s="107">
        <v>0.56863167142913595</v>
      </c>
      <c r="AI2541" s="107">
        <v>0.56393651450614202</v>
      </c>
      <c r="AJ2541" s="107">
        <v>0.56025855116552903</v>
      </c>
      <c r="AK2541" s="107">
        <v>0.55667072219992897</v>
      </c>
    </row>
    <row r="2542" spans="1:37" s="107" customFormat="1" hidden="1" x14ac:dyDescent="0.3">
      <c r="A2542" s="144" t="str">
        <f t="shared" si="56"/>
        <v>SDGbaseTRA_RurCUS_v6_3PQXcpetr-d</v>
      </c>
      <c r="B2542" s="145" t="s">
        <v>220</v>
      </c>
      <c r="C2542" s="146" t="s">
        <v>298</v>
      </c>
      <c r="D2542" s="110" t="s">
        <v>120</v>
      </c>
      <c r="E2542" s="107" t="s">
        <v>161</v>
      </c>
      <c r="F2542" s="107">
        <v>0.41672301972307102</v>
      </c>
      <c r="G2542" s="107">
        <v>0.42278123756763503</v>
      </c>
      <c r="H2542" s="107">
        <v>0.42571971767721201</v>
      </c>
      <c r="I2542" s="107">
        <v>0.42623183563162698</v>
      </c>
      <c r="J2542" s="107">
        <v>0.42680993602168399</v>
      </c>
      <c r="K2542" s="107">
        <v>0.42781701467185701</v>
      </c>
      <c r="L2542" s="107">
        <v>0.42926273030183898</v>
      </c>
      <c r="M2542" s="107">
        <v>0.43182113106324099</v>
      </c>
      <c r="N2542" s="107">
        <v>0.43432518939805997</v>
      </c>
      <c r="O2542" s="107">
        <v>0.44692435757724702</v>
      </c>
      <c r="P2542" s="107">
        <v>0.45092246320838603</v>
      </c>
      <c r="Q2542" s="107">
        <v>0.452557705711569</v>
      </c>
      <c r="R2542" s="107">
        <v>0.451483421326</v>
      </c>
      <c r="S2542" s="107">
        <v>0.45257069089445001</v>
      </c>
      <c r="T2542" s="107">
        <v>0.45391756926690302</v>
      </c>
      <c r="U2542" s="107">
        <v>0.45529589372443102</v>
      </c>
      <c r="V2542" s="107">
        <v>0.45583314419630899</v>
      </c>
      <c r="W2542" s="107">
        <v>0.45673717590114399</v>
      </c>
      <c r="X2542" s="107">
        <v>0.45812504319068098</v>
      </c>
      <c r="Y2542" s="107">
        <v>0.45836312293134801</v>
      </c>
      <c r="Z2542" s="107">
        <v>0.45799674771689303</v>
      </c>
      <c r="AA2542" s="107">
        <v>0.45846234050867302</v>
      </c>
      <c r="AB2542" s="107">
        <v>0.46094520856646298</v>
      </c>
      <c r="AC2542" s="107">
        <v>0.462531790323852</v>
      </c>
      <c r="AD2542" s="107">
        <v>0.46358192085896599</v>
      </c>
      <c r="AE2542" s="107">
        <v>0.46418996108707</v>
      </c>
      <c r="AF2542" s="107">
        <v>0.46465426644931901</v>
      </c>
      <c r="AG2542" s="107">
        <v>0.46456239706573599</v>
      </c>
      <c r="AH2542" s="107">
        <v>0.46309583133599802</v>
      </c>
      <c r="AI2542" s="107">
        <v>0.45939579785520901</v>
      </c>
      <c r="AJ2542" s="107">
        <v>0.456655887944659</v>
      </c>
      <c r="AK2542" s="107">
        <v>0.45406125418781101</v>
      </c>
    </row>
    <row r="2543" spans="1:37" s="107" customFormat="1" hidden="1" x14ac:dyDescent="0.3">
      <c r="A2543" s="144" t="str">
        <f t="shared" si="56"/>
        <v>SDGbaseTRA_RurCUS_v6_3PQXcpetr-h</v>
      </c>
      <c r="B2543" s="145" t="s">
        <v>220</v>
      </c>
      <c r="C2543" s="146" t="s">
        <v>298</v>
      </c>
      <c r="D2543" s="110" t="s">
        <v>120</v>
      </c>
      <c r="E2543" s="107" t="s">
        <v>162</v>
      </c>
      <c r="F2543" s="107">
        <v>8.3408992767830703E-2</v>
      </c>
      <c r="G2543" s="107">
        <v>8.5460572336499799E-2</v>
      </c>
      <c r="H2543" s="107">
        <v>8.6590898630508895E-2</v>
      </c>
      <c r="I2543" s="107">
        <v>8.6479613788906604E-2</v>
      </c>
      <c r="J2543" s="107">
        <v>8.6680775144400299E-2</v>
      </c>
      <c r="K2543" s="107">
        <v>8.6984116419448601E-2</v>
      </c>
      <c r="L2543" s="107">
        <v>8.7342097079582598E-2</v>
      </c>
      <c r="M2543" s="107">
        <v>8.7916148325253796E-2</v>
      </c>
      <c r="N2543" s="107">
        <v>8.8427653728081104E-2</v>
      </c>
      <c r="O2543" s="107">
        <v>9.1419678487657793E-2</v>
      </c>
      <c r="P2543" s="107">
        <v>9.2219198612292899E-2</v>
      </c>
      <c r="Q2543" s="107">
        <v>9.2446506481724006E-2</v>
      </c>
      <c r="R2543" s="107">
        <v>9.2256561027927106E-2</v>
      </c>
      <c r="S2543" s="107">
        <v>9.2405678216544995E-2</v>
      </c>
      <c r="T2543" s="107">
        <v>9.2613162348523903E-2</v>
      </c>
      <c r="U2543" s="107">
        <v>9.2824050348496695E-2</v>
      </c>
      <c r="V2543" s="107">
        <v>9.2836569219654594E-2</v>
      </c>
      <c r="W2543" s="107">
        <v>9.2976674318321698E-2</v>
      </c>
      <c r="X2543" s="107">
        <v>9.3277054526541101E-2</v>
      </c>
      <c r="Y2543" s="107">
        <v>9.3298564881289806E-2</v>
      </c>
      <c r="Z2543" s="107">
        <v>9.3191614283039306E-2</v>
      </c>
      <c r="AA2543" s="107">
        <v>9.3321972624232405E-2</v>
      </c>
      <c r="AB2543" s="107">
        <v>9.3980207236789903E-2</v>
      </c>
      <c r="AC2543" s="107">
        <v>9.4286884958430406E-2</v>
      </c>
      <c r="AD2543" s="107">
        <v>9.4384747872748004E-2</v>
      </c>
      <c r="AE2543" s="107">
        <v>9.4348762527890304E-2</v>
      </c>
      <c r="AF2543" s="107">
        <v>9.4281193841051006E-2</v>
      </c>
      <c r="AG2543" s="107">
        <v>9.4116113840457899E-2</v>
      </c>
      <c r="AH2543" s="107">
        <v>9.3786139318923906E-2</v>
      </c>
      <c r="AI2543" s="107">
        <v>9.2970682369045904E-2</v>
      </c>
      <c r="AJ2543" s="107">
        <v>9.2364258660739093E-2</v>
      </c>
      <c r="AK2543" s="107">
        <v>9.1788943896406294E-2</v>
      </c>
    </row>
    <row r="2544" spans="1:37" s="107" customFormat="1" hidden="1" x14ac:dyDescent="0.3">
      <c r="A2544" s="144" t="str">
        <f t="shared" si="56"/>
        <v>SDGbaseTRA_RurCUS_v6_3PQXcpetr-k</v>
      </c>
      <c r="B2544" s="145" t="s">
        <v>220</v>
      </c>
      <c r="C2544" s="146" t="s">
        <v>298</v>
      </c>
      <c r="D2544" s="110" t="s">
        <v>120</v>
      </c>
      <c r="E2544" s="107" t="s">
        <v>163</v>
      </c>
      <c r="F2544" s="107">
        <v>0.25572651944824298</v>
      </c>
      <c r="G2544" s="107">
        <v>0.26327551869695398</v>
      </c>
      <c r="H2544" s="107">
        <v>0.26707096801735403</v>
      </c>
      <c r="I2544" s="107">
        <v>0.265614536602235</v>
      </c>
      <c r="J2544" s="107">
        <v>0.26822961531598299</v>
      </c>
      <c r="K2544" s="107">
        <v>0.27052954297649701</v>
      </c>
      <c r="L2544" s="107">
        <v>0.27294776569948298</v>
      </c>
      <c r="M2544" s="107">
        <v>0.27621176427765898</v>
      </c>
      <c r="N2544" s="107">
        <v>0.27950551406948299</v>
      </c>
      <c r="O2544" s="107">
        <v>0.30394320245616002</v>
      </c>
      <c r="P2544" s="107">
        <v>0.30851447454807401</v>
      </c>
      <c r="Q2544" s="107">
        <v>0.30857202132567102</v>
      </c>
      <c r="R2544" s="107">
        <v>0.30651498324019399</v>
      </c>
      <c r="S2544" s="107">
        <v>0.30633091753904501</v>
      </c>
      <c r="T2544" s="107">
        <v>0.30695601947818402</v>
      </c>
      <c r="U2544" s="107">
        <v>0.30777845275299598</v>
      </c>
      <c r="V2544" s="107">
        <v>0.307153024602422</v>
      </c>
      <c r="W2544" s="107">
        <v>0.30781003125677397</v>
      </c>
      <c r="X2544" s="107">
        <v>0.30997424774464</v>
      </c>
      <c r="Y2544" s="107">
        <v>0.310685732749723</v>
      </c>
      <c r="Z2544" s="107">
        <v>0.31076936170109898</v>
      </c>
      <c r="AA2544" s="107">
        <v>0.31220625304060901</v>
      </c>
      <c r="AB2544" s="107">
        <v>0.31874539219178499</v>
      </c>
      <c r="AC2544" s="107">
        <v>0.32177626958801397</v>
      </c>
      <c r="AD2544" s="107">
        <v>0.32259436396772401</v>
      </c>
      <c r="AE2544" s="107">
        <v>0.32244186875370101</v>
      </c>
      <c r="AF2544" s="107">
        <v>0.32213175171018898</v>
      </c>
      <c r="AG2544" s="107">
        <v>0.3220797677085</v>
      </c>
      <c r="AH2544" s="107">
        <v>0.32290663415798099</v>
      </c>
      <c r="AI2544" s="107">
        <v>0.32009143335714002</v>
      </c>
      <c r="AJ2544" s="107">
        <v>0.317491164316201</v>
      </c>
      <c r="AK2544" s="107">
        <v>0.31475862462113802</v>
      </c>
    </row>
    <row r="2545" spans="1:37" s="107" customFormat="1" hidden="1" x14ac:dyDescent="0.3">
      <c r="A2545" s="144" t="str">
        <f t="shared" si="56"/>
        <v>SDGbaseTRA_RurCUS_v6_3PQXcpetr-l</v>
      </c>
      <c r="B2545" s="145" t="s">
        <v>220</v>
      </c>
      <c r="C2545" s="146" t="s">
        <v>298</v>
      </c>
      <c r="D2545" s="110" t="s">
        <v>120</v>
      </c>
      <c r="E2545" s="107" t="s">
        <v>164</v>
      </c>
      <c r="F2545" s="107">
        <v>0.97343121913291497</v>
      </c>
      <c r="G2545" s="107">
        <v>0.98889373484163001</v>
      </c>
      <c r="H2545" s="107">
        <v>0.996412199800639</v>
      </c>
      <c r="I2545" s="107">
        <v>0.996915934691054</v>
      </c>
      <c r="J2545" s="107">
        <v>0.99922581829026902</v>
      </c>
      <c r="K2545" s="107">
        <v>1.0022796534421601</v>
      </c>
      <c r="L2545" s="107">
        <v>1.00630664621847</v>
      </c>
      <c r="M2545" s="107">
        <v>1.0130091273164501</v>
      </c>
      <c r="N2545" s="107">
        <v>1.0196339722655301</v>
      </c>
      <c r="O2545" s="107">
        <v>1.05639289001241</v>
      </c>
      <c r="P2545" s="107">
        <v>1.06668876255326</v>
      </c>
      <c r="Q2545" s="107">
        <v>1.0701091593190999</v>
      </c>
      <c r="R2545" s="107">
        <v>1.06695994474922</v>
      </c>
      <c r="S2545" s="107">
        <v>1.0691357095245499</v>
      </c>
      <c r="T2545" s="107">
        <v>1.07220982106694</v>
      </c>
      <c r="U2545" s="107">
        <v>1.0754388391771299</v>
      </c>
      <c r="V2545" s="107">
        <v>1.0762937535128401</v>
      </c>
      <c r="W2545" s="107">
        <v>1.0784643093550199</v>
      </c>
      <c r="X2545" s="107">
        <v>1.08228936140804</v>
      </c>
      <c r="Y2545" s="107">
        <v>1.0831087551974099</v>
      </c>
      <c r="Z2545" s="107">
        <v>1.08240318328707</v>
      </c>
      <c r="AA2545" s="107">
        <v>1.0839981633992799</v>
      </c>
      <c r="AB2545" s="107">
        <v>1.0920176469713001</v>
      </c>
      <c r="AC2545" s="107">
        <v>1.0966604136485401</v>
      </c>
      <c r="AD2545" s="107">
        <v>1.0992241909935601</v>
      </c>
      <c r="AE2545" s="107">
        <v>1.1004517433994701</v>
      </c>
      <c r="AF2545" s="107">
        <v>1.1013140677886599</v>
      </c>
      <c r="AG2545" s="107">
        <v>1.1011457872075101</v>
      </c>
      <c r="AH2545" s="107">
        <v>1.0985142886332699</v>
      </c>
      <c r="AI2545" s="107">
        <v>1.0896504754115699</v>
      </c>
      <c r="AJ2545" s="107">
        <v>1.0828543340836501</v>
      </c>
      <c r="AK2545" s="107">
        <v>1.0762972292147901</v>
      </c>
    </row>
    <row r="2546" spans="1:37" s="107" customFormat="1" hidden="1" x14ac:dyDescent="0.3">
      <c r="A2546" s="144" t="str">
        <f t="shared" si="56"/>
        <v>SDGbaseTRA_RurCUS_v6_3PQXchydr</v>
      </c>
      <c r="B2546" s="145" t="s">
        <v>220</v>
      </c>
      <c r="C2546" s="146" t="s">
        <v>298</v>
      </c>
      <c r="D2546" s="110" t="s">
        <v>120</v>
      </c>
      <c r="E2546" s="107" t="s">
        <v>165</v>
      </c>
      <c r="F2546" s="107">
        <v>0.90525772545483896</v>
      </c>
      <c r="G2546" s="107">
        <v>0.92752400864925899</v>
      </c>
      <c r="H2546" s="107">
        <v>0.939791709960341</v>
      </c>
      <c r="I2546" s="107">
        <v>0.938583908987765</v>
      </c>
      <c r="J2546" s="107">
        <v>0.940767161237684</v>
      </c>
      <c r="K2546" s="107">
        <v>0.94405939656596505</v>
      </c>
      <c r="L2546" s="107">
        <v>0.94794464619428598</v>
      </c>
      <c r="M2546" s="107">
        <v>0.954174961508093</v>
      </c>
      <c r="N2546" s="107">
        <v>0.95972645184677396</v>
      </c>
      <c r="O2546" s="107">
        <v>0.99219961137734203</v>
      </c>
      <c r="P2546" s="107">
        <v>1.00087699429977</v>
      </c>
      <c r="Q2546" s="107">
        <v>1.0033440209120099</v>
      </c>
      <c r="R2546" s="107">
        <v>1.0012824975236601</v>
      </c>
      <c r="S2546" s="107">
        <v>1.0029009019961701</v>
      </c>
      <c r="T2546" s="107">
        <v>1.00515277684964</v>
      </c>
      <c r="U2546" s="107">
        <v>1.00744159469579</v>
      </c>
      <c r="V2546" s="107">
        <v>1.0075774649957501</v>
      </c>
      <c r="W2546" s="107">
        <v>1.00909805911346</v>
      </c>
      <c r="X2546" s="107">
        <v>1.0123581569329101</v>
      </c>
      <c r="Y2546" s="107">
        <v>1.01259161428588</v>
      </c>
      <c r="Z2546" s="107">
        <v>1.0114308538516701</v>
      </c>
      <c r="AA2546" s="107">
        <v>1.0128456641082999</v>
      </c>
      <c r="AB2546" s="107">
        <v>1.0199896416306</v>
      </c>
      <c r="AC2546" s="107">
        <v>1.02331808818069</v>
      </c>
      <c r="AD2546" s="107">
        <v>1.0243802177871499</v>
      </c>
      <c r="AE2546" s="107">
        <v>1.02398966024222</v>
      </c>
      <c r="AF2546" s="107">
        <v>1.0232563211378101</v>
      </c>
      <c r="AG2546" s="107">
        <v>1.0214646684432001</v>
      </c>
      <c r="AH2546" s="107">
        <v>1.01788337613484</v>
      </c>
      <c r="AI2546" s="107">
        <v>1.0090330270461101</v>
      </c>
      <c r="AJ2546" s="107">
        <v>1.0024513656557199</v>
      </c>
      <c r="AK2546" s="107">
        <v>0.996207337072053</v>
      </c>
    </row>
    <row r="2547" spans="1:37" s="107" customFormat="1" hidden="1" x14ac:dyDescent="0.3">
      <c r="A2547" s="144" t="str">
        <f t="shared" si="56"/>
        <v>SDGbaseTRA_RurCUS_v6_3PQXcammo</v>
      </c>
      <c r="B2547" s="145" t="s">
        <v>220</v>
      </c>
      <c r="C2547" s="146" t="s">
        <v>298</v>
      </c>
      <c r="D2547" s="110" t="s">
        <v>120</v>
      </c>
      <c r="E2547" s="107" t="s">
        <v>166</v>
      </c>
      <c r="F2547" s="107">
        <v>1.19043107039864</v>
      </c>
      <c r="G2547" s="107">
        <v>0.78351472719769499</v>
      </c>
      <c r="H2547" s="107">
        <v>0.78428623661133001</v>
      </c>
      <c r="I2547" s="107">
        <v>0.78808818618478105</v>
      </c>
      <c r="J2547" s="107">
        <v>0.78344152624289898</v>
      </c>
      <c r="K2547" s="107">
        <v>0.78055951880738395</v>
      </c>
      <c r="L2547" s="107">
        <v>0.77862977133713596</v>
      </c>
      <c r="M2547" s="107">
        <v>0.77780379387281595</v>
      </c>
      <c r="N2547" s="107">
        <v>0.77700446600018003</v>
      </c>
      <c r="O2547" s="107">
        <v>0.76545591155926296</v>
      </c>
      <c r="P2547" s="107">
        <v>0.76396013903385496</v>
      </c>
      <c r="Q2547" s="107">
        <v>0.76438605829311801</v>
      </c>
      <c r="R2547" s="107">
        <v>0.76137056365083899</v>
      </c>
      <c r="S2547" s="107">
        <v>0.76148199733222399</v>
      </c>
      <c r="T2547" s="107">
        <v>0.76175317771413398</v>
      </c>
      <c r="U2547" s="107">
        <v>0.76189966132073095</v>
      </c>
      <c r="V2547" s="107">
        <v>0.76210088812258603</v>
      </c>
      <c r="W2547" s="107">
        <v>0.76120145266869699</v>
      </c>
      <c r="X2547" s="107">
        <v>0.75969592133778396</v>
      </c>
      <c r="Y2547" s="107">
        <v>0.88375528910208001</v>
      </c>
      <c r="Z2547" s="107">
        <v>1.0131086181904101</v>
      </c>
      <c r="AA2547" s="107">
        <v>1.1497984884156101</v>
      </c>
      <c r="AB2547" s="107">
        <v>1.1777026452280801</v>
      </c>
      <c r="AC2547" s="107">
        <v>1.2072953720569</v>
      </c>
      <c r="AD2547" s="107">
        <v>1.23812199636311</v>
      </c>
      <c r="AE2547" s="107">
        <v>1.2691942936687099</v>
      </c>
      <c r="AF2547" s="107">
        <v>1.2998138393329499</v>
      </c>
      <c r="AG2547" s="107">
        <v>1.3305541868881201</v>
      </c>
      <c r="AH2547" s="107">
        <v>1.3549672300572799</v>
      </c>
      <c r="AI2547" s="107">
        <v>1.37699673665775</v>
      </c>
      <c r="AJ2547" s="107">
        <v>1.4023236300823401</v>
      </c>
      <c r="AK2547" s="107">
        <v>1.42852308042113</v>
      </c>
    </row>
    <row r="2548" spans="1:37" s="107" customFormat="1" hidden="1" x14ac:dyDescent="0.3">
      <c r="A2548" s="144" t="str">
        <f t="shared" si="56"/>
        <v>SDGbaseTRA_RurCUS_v6_3PQXcbchm</v>
      </c>
      <c r="B2548" s="145" t="s">
        <v>220</v>
      </c>
      <c r="C2548" s="146" t="s">
        <v>298</v>
      </c>
      <c r="D2548" s="110" t="s">
        <v>120</v>
      </c>
      <c r="E2548" s="107" t="s">
        <v>167</v>
      </c>
      <c r="F2548" s="107">
        <v>1.1904310703991301</v>
      </c>
      <c r="G2548" s="107">
        <v>1.2192308032981201</v>
      </c>
      <c r="H2548" s="107">
        <v>1.23507244369386</v>
      </c>
      <c r="I2548" s="107">
        <v>1.2336497128674799</v>
      </c>
      <c r="J2548" s="107">
        <v>1.23637496589845</v>
      </c>
      <c r="K2548" s="107">
        <v>1.24058228512041</v>
      </c>
      <c r="L2548" s="107">
        <v>1.2455886593794701</v>
      </c>
      <c r="M2548" s="107">
        <v>1.2536727406602</v>
      </c>
      <c r="N2548" s="107">
        <v>1.26087924773986</v>
      </c>
      <c r="O2548" s="107">
        <v>1.30255446978001</v>
      </c>
      <c r="P2548" s="107">
        <v>1.3138575887672701</v>
      </c>
      <c r="Q2548" s="107">
        <v>1.3171876413463599</v>
      </c>
      <c r="R2548" s="107">
        <v>1.3145387935398201</v>
      </c>
      <c r="S2548" s="107">
        <v>1.3167361010537399</v>
      </c>
      <c r="T2548" s="107">
        <v>1.3197307540714101</v>
      </c>
      <c r="U2548" s="107">
        <v>1.32276591447161</v>
      </c>
      <c r="V2548" s="107">
        <v>1.32302840021102</v>
      </c>
      <c r="W2548" s="107">
        <v>1.32503788644756</v>
      </c>
      <c r="X2548" s="107">
        <v>1.3292498581780401</v>
      </c>
      <c r="Y2548" s="107">
        <v>1.32953772393153</v>
      </c>
      <c r="Z2548" s="107">
        <v>1.32800798988767</v>
      </c>
      <c r="AA2548" s="107">
        <v>1.3297962006630499</v>
      </c>
      <c r="AB2548" s="107">
        <v>1.33887556704036</v>
      </c>
      <c r="AC2548" s="107">
        <v>1.34315217028058</v>
      </c>
      <c r="AD2548" s="107">
        <v>1.34458241973672</v>
      </c>
      <c r="AE2548" s="107">
        <v>1.3441546895115</v>
      </c>
      <c r="AF2548" s="107">
        <v>1.34328048578728</v>
      </c>
      <c r="AG2548" s="107">
        <v>1.3409789370338601</v>
      </c>
      <c r="AH2548" s="107">
        <v>1.33619608754948</v>
      </c>
      <c r="AI2548" s="107">
        <v>1.32461295344635</v>
      </c>
      <c r="AJ2548" s="107">
        <v>1.3160256775985899</v>
      </c>
      <c r="AK2548" s="107">
        <v>1.3078927035832599</v>
      </c>
    </row>
    <row r="2549" spans="1:37" s="107" customFormat="1" hidden="1" x14ac:dyDescent="0.3">
      <c r="A2549" s="144" t="str">
        <f t="shared" si="56"/>
        <v>SDGbaseTRA_RurCUS_v6_3PQXcochm</v>
      </c>
      <c r="B2549" s="145" t="s">
        <v>220</v>
      </c>
      <c r="C2549" s="146" t="s">
        <v>298</v>
      </c>
      <c r="D2549" s="110" t="s">
        <v>120</v>
      </c>
      <c r="E2549" s="107" t="s">
        <v>168</v>
      </c>
      <c r="F2549" s="107">
        <v>1.3021397686218801</v>
      </c>
      <c r="G2549" s="107">
        <v>1.32953818605719</v>
      </c>
      <c r="H2549" s="107">
        <v>1.34416826329148</v>
      </c>
      <c r="I2549" s="107">
        <v>1.3436230961016999</v>
      </c>
      <c r="J2549" s="107">
        <v>1.3462870941687199</v>
      </c>
      <c r="K2549" s="107">
        <v>1.35045574460263</v>
      </c>
      <c r="L2549" s="107">
        <v>1.3556623978520801</v>
      </c>
      <c r="M2549" s="107">
        <v>1.3642797665895201</v>
      </c>
      <c r="N2549" s="107">
        <v>1.3722094736917601</v>
      </c>
      <c r="O2549" s="107">
        <v>1.41633083703485</v>
      </c>
      <c r="P2549" s="107">
        <v>1.42882409956407</v>
      </c>
      <c r="Q2549" s="107">
        <v>1.43292789106593</v>
      </c>
      <c r="R2549" s="107">
        <v>1.4298179410726399</v>
      </c>
      <c r="S2549" s="107">
        <v>1.43252572222145</v>
      </c>
      <c r="T2549" s="107">
        <v>1.4361107277329399</v>
      </c>
      <c r="U2549" s="107">
        <v>1.4397652042790201</v>
      </c>
      <c r="V2549" s="107">
        <v>1.4404871510277899</v>
      </c>
      <c r="W2549" s="107">
        <v>1.4429018998472101</v>
      </c>
      <c r="X2549" s="107">
        <v>1.4474690443315701</v>
      </c>
      <c r="Y2549" s="107">
        <v>1.4479517584529</v>
      </c>
      <c r="Z2549" s="107">
        <v>1.44646981614754</v>
      </c>
      <c r="AA2549" s="107">
        <v>1.4483015605935901</v>
      </c>
      <c r="AB2549" s="107">
        <v>1.4576969179761801</v>
      </c>
      <c r="AC2549" s="107">
        <v>1.4625526022864099</v>
      </c>
      <c r="AD2549" s="107">
        <v>1.46470494300258</v>
      </c>
      <c r="AE2549" s="107">
        <v>1.4650157685395</v>
      </c>
      <c r="AF2549" s="107">
        <v>1.46484734901754</v>
      </c>
      <c r="AG2549" s="107">
        <v>1.4630806877495199</v>
      </c>
      <c r="AH2549" s="107">
        <v>1.4581358445441099</v>
      </c>
      <c r="AI2549" s="107">
        <v>1.44581715573513</v>
      </c>
      <c r="AJ2549" s="107">
        <v>1.43666739975595</v>
      </c>
      <c r="AK2549" s="107">
        <v>1.4279914274928001</v>
      </c>
    </row>
    <row r="2550" spans="1:37" s="107" customFormat="1" hidden="1" x14ac:dyDescent="0.3">
      <c r="A2550" s="144" t="str">
        <f t="shared" si="56"/>
        <v>SDGbaseTRA_RurCUS_v6_3PQXcrubb</v>
      </c>
      <c r="B2550" s="145" t="s">
        <v>220</v>
      </c>
      <c r="C2550" s="146" t="s">
        <v>298</v>
      </c>
      <c r="D2550" s="110" t="s">
        <v>120</v>
      </c>
      <c r="E2550" s="107" t="s">
        <v>105</v>
      </c>
      <c r="F2550" s="107">
        <v>1.26969209312609</v>
      </c>
      <c r="G2550" s="107">
        <v>1.27810363292436</v>
      </c>
      <c r="H2550" s="107">
        <v>1.2857186141361301</v>
      </c>
      <c r="I2550" s="107">
        <v>1.28584475578733</v>
      </c>
      <c r="J2550" s="107">
        <v>1.2851427574151999</v>
      </c>
      <c r="K2550" s="107">
        <v>1.28679145671425</v>
      </c>
      <c r="L2550" s="107">
        <v>1.28953689764241</v>
      </c>
      <c r="M2550" s="107">
        <v>1.29445741331945</v>
      </c>
      <c r="N2550" s="107">
        <v>1.2988694480118601</v>
      </c>
      <c r="O2550" s="107">
        <v>1.31499469740245</v>
      </c>
      <c r="P2550" s="107">
        <v>1.32186642860218</v>
      </c>
      <c r="Q2550" s="107">
        <v>1.3255162635548701</v>
      </c>
      <c r="R2550" s="107">
        <v>1.32536926006554</v>
      </c>
      <c r="S2550" s="107">
        <v>1.32883552758288</v>
      </c>
      <c r="T2550" s="107">
        <v>1.3324139042852501</v>
      </c>
      <c r="U2550" s="107">
        <v>1.3363000048020099</v>
      </c>
      <c r="V2550" s="107">
        <v>1.3385223446331</v>
      </c>
      <c r="W2550" s="107">
        <v>1.34160964364248</v>
      </c>
      <c r="X2550" s="107">
        <v>1.3468047423565701</v>
      </c>
      <c r="Y2550" s="107">
        <v>1.3504504892178999</v>
      </c>
      <c r="Z2550" s="107">
        <v>1.3538179818553899</v>
      </c>
      <c r="AA2550" s="107">
        <v>1.3606669886457301</v>
      </c>
      <c r="AB2550" s="107">
        <v>1.3649180360783399</v>
      </c>
      <c r="AC2550" s="107">
        <v>1.36671811503818</v>
      </c>
      <c r="AD2550" s="107">
        <v>1.36759598891051</v>
      </c>
      <c r="AE2550" s="107">
        <v>1.3670745993978199</v>
      </c>
      <c r="AF2550" s="107">
        <v>1.3656217664301</v>
      </c>
      <c r="AG2550" s="107">
        <v>1.36338237434306</v>
      </c>
      <c r="AH2550" s="107">
        <v>1.35569832796486</v>
      </c>
      <c r="AI2550" s="107">
        <v>1.3452285056454401</v>
      </c>
      <c r="AJ2550" s="107">
        <v>1.3382802332672401</v>
      </c>
      <c r="AK2550" s="107">
        <v>1.3325345435087199</v>
      </c>
    </row>
    <row r="2551" spans="1:37" s="107" customFormat="1" hidden="1" x14ac:dyDescent="0.3">
      <c r="A2551" s="144" t="str">
        <f t="shared" si="56"/>
        <v>SDGbaseTRA_RurCUS_v6_3PQXcplas</v>
      </c>
      <c r="B2551" s="145" t="s">
        <v>220</v>
      </c>
      <c r="C2551" s="146" t="s">
        <v>298</v>
      </c>
      <c r="D2551" s="110" t="s">
        <v>120</v>
      </c>
      <c r="E2551" s="107" t="s">
        <v>106</v>
      </c>
      <c r="F2551" s="107">
        <v>1.4958932107925</v>
      </c>
      <c r="G2551" s="107">
        <v>1.5158195844267099</v>
      </c>
      <c r="H2551" s="107">
        <v>1.52217781255479</v>
      </c>
      <c r="I2551" s="107">
        <v>1.52420650629565</v>
      </c>
      <c r="J2551" s="107">
        <v>1.5194891224376299</v>
      </c>
      <c r="K2551" s="107">
        <v>1.51817301043185</v>
      </c>
      <c r="L2551" s="107">
        <v>1.5193316494212199</v>
      </c>
      <c r="M2551" s="107">
        <v>1.52424746907449</v>
      </c>
      <c r="N2551" s="107">
        <v>1.5271186500324101</v>
      </c>
      <c r="O2551" s="107">
        <v>1.52600858684914</v>
      </c>
      <c r="P2551" s="107">
        <v>1.53158516201901</v>
      </c>
      <c r="Q2551" s="107">
        <v>1.5369442920795799</v>
      </c>
      <c r="R2551" s="107">
        <v>1.5357581940345</v>
      </c>
      <c r="S2551" s="107">
        <v>1.54085359080624</v>
      </c>
      <c r="T2551" s="107">
        <v>1.54516601750157</v>
      </c>
      <c r="U2551" s="107">
        <v>1.5496468914255099</v>
      </c>
      <c r="V2551" s="107">
        <v>1.5530667228632</v>
      </c>
      <c r="W2551" s="107">
        <v>1.55579199142029</v>
      </c>
      <c r="X2551" s="107">
        <v>1.55833295768415</v>
      </c>
      <c r="Y2551" s="107">
        <v>1.56005040510497</v>
      </c>
      <c r="Z2551" s="107">
        <v>1.56089439649602</v>
      </c>
      <c r="AA2551" s="107">
        <v>1.5631821772191501</v>
      </c>
      <c r="AB2551" s="107">
        <v>1.5603429206958599</v>
      </c>
      <c r="AC2551" s="107">
        <v>1.5600024460172499</v>
      </c>
      <c r="AD2551" s="107">
        <v>1.56189845963064</v>
      </c>
      <c r="AE2551" s="107">
        <v>1.5638740120450501</v>
      </c>
      <c r="AF2551" s="107">
        <v>1.56566350853408</v>
      </c>
      <c r="AG2551" s="107">
        <v>1.5650179339769601</v>
      </c>
      <c r="AH2551" s="107">
        <v>1.5520651269944601</v>
      </c>
      <c r="AI2551" s="107">
        <v>1.5391500793265001</v>
      </c>
      <c r="AJ2551" s="107">
        <v>1.53134157834962</v>
      </c>
      <c r="AK2551" s="107">
        <v>1.5251409218961001</v>
      </c>
    </row>
    <row r="2552" spans="1:37" s="107" customFormat="1" hidden="1" x14ac:dyDescent="0.3">
      <c r="A2552" s="144" t="str">
        <f t="shared" si="56"/>
        <v>SDGbaseTRA_RurCUS_v6_3PQXcnmet</v>
      </c>
      <c r="B2552" s="145" t="s">
        <v>220</v>
      </c>
      <c r="C2552" s="146" t="s">
        <v>298</v>
      </c>
      <c r="D2552" s="110" t="s">
        <v>120</v>
      </c>
      <c r="E2552" s="107" t="s">
        <v>107</v>
      </c>
      <c r="F2552" s="107">
        <v>1.40438623929439</v>
      </c>
      <c r="G2552" s="107">
        <v>1.4287837296658901</v>
      </c>
      <c r="H2552" s="107">
        <v>1.4280976139718</v>
      </c>
      <c r="I2552" s="107">
        <v>1.4389693575403899</v>
      </c>
      <c r="J2552" s="107">
        <v>1.42948931627998</v>
      </c>
      <c r="K2552" s="107">
        <v>1.42400296375838</v>
      </c>
      <c r="L2552" s="107">
        <v>1.4206825512751</v>
      </c>
      <c r="M2552" s="107">
        <v>1.41969296550575</v>
      </c>
      <c r="N2552" s="107">
        <v>1.4169263363864</v>
      </c>
      <c r="O2552" s="107">
        <v>1.40293103292751</v>
      </c>
      <c r="P2552" s="107">
        <v>1.4007756774150899</v>
      </c>
      <c r="Q2552" s="107">
        <v>1.4019274235689301</v>
      </c>
      <c r="R2552" s="107">
        <v>1.39391381512103</v>
      </c>
      <c r="S2552" s="107">
        <v>1.40044653078033</v>
      </c>
      <c r="T2552" s="107">
        <v>1.4059682567093901</v>
      </c>
      <c r="U2552" s="107">
        <v>1.41046945656721</v>
      </c>
      <c r="V2552" s="107">
        <v>1.41539354027554</v>
      </c>
      <c r="W2552" s="107">
        <v>1.4196284719001799</v>
      </c>
      <c r="X2552" s="107">
        <v>1.4240106339743801</v>
      </c>
      <c r="Y2552" s="107">
        <v>1.42590163578234</v>
      </c>
      <c r="Z2552" s="107">
        <v>1.4275786407634801</v>
      </c>
      <c r="AA2552" s="107">
        <v>1.4288593022951199</v>
      </c>
      <c r="AB2552" s="107">
        <v>1.4230070383234701</v>
      </c>
      <c r="AC2552" s="107">
        <v>1.42045001401221</v>
      </c>
      <c r="AD2552" s="107">
        <v>1.4216055379443</v>
      </c>
      <c r="AE2552" s="107">
        <v>1.4237101673468699</v>
      </c>
      <c r="AF2552" s="107">
        <v>1.42642803364108</v>
      </c>
      <c r="AG2552" s="107">
        <v>1.43522157988485</v>
      </c>
      <c r="AH2552" s="107">
        <v>1.43470719213479</v>
      </c>
      <c r="AI2552" s="107">
        <v>1.4351671629007401</v>
      </c>
      <c r="AJ2552" s="107">
        <v>1.4404229113075899</v>
      </c>
      <c r="AK2552" s="107">
        <v>1.4481638385870701</v>
      </c>
    </row>
    <row r="2553" spans="1:37" s="107" customFormat="1" hidden="1" x14ac:dyDescent="0.3">
      <c r="A2553" s="144" t="str">
        <f t="shared" si="56"/>
        <v>SDGbaseTRA_RurCUS_v6_3PQXciron</v>
      </c>
      <c r="B2553" s="145" t="s">
        <v>220</v>
      </c>
      <c r="C2553" s="146" t="s">
        <v>298</v>
      </c>
      <c r="D2553" s="110" t="s">
        <v>120</v>
      </c>
      <c r="E2553" s="107" t="s">
        <v>169</v>
      </c>
      <c r="F2553" s="107">
        <v>1.2185849816788801</v>
      </c>
      <c r="G2553" s="107">
        <v>1.3447461996082499</v>
      </c>
      <c r="H2553" s="107">
        <v>1.36960823939356</v>
      </c>
      <c r="I2553" s="107">
        <v>1.39519099291077</v>
      </c>
      <c r="J2553" s="107">
        <v>1.3999899191866501</v>
      </c>
      <c r="K2553" s="107">
        <v>1.40158067929755</v>
      </c>
      <c r="L2553" s="107">
        <v>1.39259456991078</v>
      </c>
      <c r="M2553" s="107">
        <v>1.3800937061673999</v>
      </c>
      <c r="N2553" s="107">
        <v>1.3697721840807899</v>
      </c>
      <c r="O2553" s="107">
        <v>1.3342549610147301</v>
      </c>
      <c r="P2553" s="107">
        <v>1.3285669891835601</v>
      </c>
      <c r="Q2553" s="107">
        <v>1.3315317443429</v>
      </c>
      <c r="R2553" s="107">
        <v>1.3306673183067701</v>
      </c>
      <c r="S2553" s="107">
        <v>1.3343002764790199</v>
      </c>
      <c r="T2553" s="107">
        <v>1.3390838739834601</v>
      </c>
      <c r="U2553" s="107">
        <v>1.3404589075023099</v>
      </c>
      <c r="V2553" s="107">
        <v>1.2841223179511601</v>
      </c>
      <c r="W2553" s="107">
        <v>1.28419552265436</v>
      </c>
      <c r="X2553" s="107">
        <v>1.38465571264015</v>
      </c>
      <c r="Y2553" s="107">
        <v>1.3919304541688999</v>
      </c>
      <c r="Z2553" s="107">
        <v>1.4013456872269801</v>
      </c>
      <c r="AA2553" s="107">
        <v>1.4126507833887501</v>
      </c>
      <c r="AB2553" s="107">
        <v>1.42425469437928</v>
      </c>
      <c r="AC2553" s="107">
        <v>1.42624321209881</v>
      </c>
      <c r="AD2553" s="107">
        <v>1.4184230897880401</v>
      </c>
      <c r="AE2553" s="107">
        <v>1.40721812951875</v>
      </c>
      <c r="AF2553" s="107">
        <v>1.3933981382917699</v>
      </c>
      <c r="AG2553" s="107">
        <v>1.39256509623672</v>
      </c>
      <c r="AH2553" s="107">
        <v>1.4088569821238399</v>
      </c>
      <c r="AI2553" s="107">
        <v>1.42962712472731</v>
      </c>
      <c r="AJ2553" s="107">
        <v>1.4432686190390001</v>
      </c>
      <c r="AK2553" s="107">
        <v>1.45850303170926</v>
      </c>
    </row>
    <row r="2554" spans="1:37" s="107" customFormat="1" hidden="1" x14ac:dyDescent="0.3">
      <c r="A2554" s="144" t="str">
        <f t="shared" si="56"/>
        <v>SDGbaseTRA_RurCUS_v6_3PQXcnfrm</v>
      </c>
      <c r="B2554" s="145" t="s">
        <v>220</v>
      </c>
      <c r="C2554" s="146" t="s">
        <v>298</v>
      </c>
      <c r="D2554" s="110" t="s">
        <v>120</v>
      </c>
      <c r="E2554" s="107" t="s">
        <v>108</v>
      </c>
      <c r="F2554" s="107">
        <v>1.2468797409207899</v>
      </c>
      <c r="G2554" s="107">
        <v>1.29230459056493</v>
      </c>
      <c r="H2554" s="107">
        <v>1.35235927526472</v>
      </c>
      <c r="I2554" s="107">
        <v>1.41320384633457</v>
      </c>
      <c r="J2554" s="107">
        <v>1.44420023738362</v>
      </c>
      <c r="K2554" s="107">
        <v>1.4616471372233999</v>
      </c>
      <c r="L2554" s="107">
        <v>1.4615369342312201</v>
      </c>
      <c r="M2554" s="107">
        <v>1.4199464775342401</v>
      </c>
      <c r="N2554" s="107">
        <v>1.3942311078743499</v>
      </c>
      <c r="O2554" s="107">
        <v>1.33304604714175</v>
      </c>
      <c r="P2554" s="107">
        <v>1.3099602475061101</v>
      </c>
      <c r="Q2554" s="107">
        <v>1.3044902202253199</v>
      </c>
      <c r="R2554" s="107">
        <v>1.2992628605977701</v>
      </c>
      <c r="S2554" s="107">
        <v>1.3027381334855199</v>
      </c>
      <c r="T2554" s="107">
        <v>1.30597422971122</v>
      </c>
      <c r="U2554" s="107">
        <v>1.30395777024144</v>
      </c>
      <c r="V2554" s="107">
        <v>1.27543814323409</v>
      </c>
      <c r="W2554" s="107">
        <v>1.2601707244012099</v>
      </c>
      <c r="X2554" s="107">
        <v>1.2794676449287601</v>
      </c>
      <c r="Y2554" s="107">
        <v>1.2855684402560701</v>
      </c>
      <c r="Z2554" s="107">
        <v>1.29555341273818</v>
      </c>
      <c r="AA2554" s="107">
        <v>1.3051942325832799</v>
      </c>
      <c r="AB2554" s="107">
        <v>1.4299616988425301</v>
      </c>
      <c r="AC2554" s="107">
        <v>1.4962297310555299</v>
      </c>
      <c r="AD2554" s="107">
        <v>1.4975659668385799</v>
      </c>
      <c r="AE2554" s="107">
        <v>1.4827730007825799</v>
      </c>
      <c r="AF2554" s="107">
        <v>1.46270953057549</v>
      </c>
      <c r="AG2554" s="107">
        <v>1.4571049484584899</v>
      </c>
      <c r="AH2554" s="107">
        <v>1.5830782772896299</v>
      </c>
      <c r="AI2554" s="107">
        <v>1.70042849896866</v>
      </c>
      <c r="AJ2554" s="107">
        <v>1.75262568652755</v>
      </c>
      <c r="AK2554" s="107">
        <v>1.7913610364491801</v>
      </c>
    </row>
    <row r="2555" spans="1:37" s="107" customFormat="1" hidden="1" x14ac:dyDescent="0.3">
      <c r="A2555" s="144" t="str">
        <f t="shared" si="56"/>
        <v>SDGbaseTRA_RurCUS_v6_3PQXcmetp</v>
      </c>
      <c r="B2555" s="145" t="s">
        <v>220</v>
      </c>
      <c r="C2555" s="146" t="s">
        <v>298</v>
      </c>
      <c r="D2555" s="110" t="s">
        <v>120</v>
      </c>
      <c r="E2555" s="107" t="s">
        <v>109</v>
      </c>
      <c r="F2555" s="107">
        <v>1.26807825699027</v>
      </c>
      <c r="G2555" s="107">
        <v>1.3564981305470001</v>
      </c>
      <c r="H2555" s="107">
        <v>1.3687163026115801</v>
      </c>
      <c r="I2555" s="107">
        <v>1.3806474404226601</v>
      </c>
      <c r="J2555" s="107">
        <v>1.38039986833957</v>
      </c>
      <c r="K2555" s="107">
        <v>1.3816746845399299</v>
      </c>
      <c r="L2555" s="107">
        <v>1.38060687228192</v>
      </c>
      <c r="M2555" s="107">
        <v>1.3757264079811899</v>
      </c>
      <c r="N2555" s="107">
        <v>1.37226124596562</v>
      </c>
      <c r="O2555" s="107">
        <v>1.3551563094855601</v>
      </c>
      <c r="P2555" s="107">
        <v>1.35401990512097</v>
      </c>
      <c r="Q2555" s="107">
        <v>1.35677687132542</v>
      </c>
      <c r="R2555" s="107">
        <v>1.3570859931022501</v>
      </c>
      <c r="S2555" s="107">
        <v>1.3616280859555301</v>
      </c>
      <c r="T2555" s="107">
        <v>1.3657894767722201</v>
      </c>
      <c r="U2555" s="107">
        <v>1.36905850704931</v>
      </c>
      <c r="V2555" s="107">
        <v>1.35642919460699</v>
      </c>
      <c r="W2555" s="107">
        <v>1.3567650985066</v>
      </c>
      <c r="X2555" s="107">
        <v>1.3821075382839101</v>
      </c>
      <c r="Y2555" s="107">
        <v>1.38393085800362</v>
      </c>
      <c r="Z2555" s="107">
        <v>1.38622552830442</v>
      </c>
      <c r="AA2555" s="107">
        <v>1.3891885712882099</v>
      </c>
      <c r="AB2555" s="107">
        <v>1.4017127505465301</v>
      </c>
      <c r="AC2555" s="107">
        <v>1.40809062312126</v>
      </c>
      <c r="AD2555" s="107">
        <v>1.4075865100596501</v>
      </c>
      <c r="AE2555" s="107">
        <v>1.40492629823299</v>
      </c>
      <c r="AF2555" s="107">
        <v>1.4011265035690199</v>
      </c>
      <c r="AG2555" s="107">
        <v>1.4026428125461701</v>
      </c>
      <c r="AH2555" s="107">
        <v>1.4107408366341601</v>
      </c>
      <c r="AI2555" s="107">
        <v>1.4207296494014401</v>
      </c>
      <c r="AJ2555" s="107">
        <v>1.4265147391770401</v>
      </c>
      <c r="AK2555" s="107">
        <v>1.4325078190610401</v>
      </c>
    </row>
    <row r="2556" spans="1:37" s="107" customFormat="1" hidden="1" x14ac:dyDescent="0.3">
      <c r="A2556" s="144" t="str">
        <f t="shared" si="56"/>
        <v>SDGbaseTRA_RurCUS_v6_3PQXcmach</v>
      </c>
      <c r="B2556" s="145" t="s">
        <v>220</v>
      </c>
      <c r="C2556" s="146" t="s">
        <v>298</v>
      </c>
      <c r="D2556" s="110" t="s">
        <v>120</v>
      </c>
      <c r="E2556" s="107" t="s">
        <v>110</v>
      </c>
      <c r="F2556" s="107">
        <v>1.12927017964911</v>
      </c>
      <c r="G2556" s="107">
        <v>1.1735000169877901</v>
      </c>
      <c r="H2556" s="107">
        <v>1.1866628043340299</v>
      </c>
      <c r="I2556" s="107">
        <v>1.19731413368635</v>
      </c>
      <c r="J2556" s="107">
        <v>1.1986240014199401</v>
      </c>
      <c r="K2556" s="107">
        <v>1.20106234996997</v>
      </c>
      <c r="L2556" s="107">
        <v>1.2021685163751501</v>
      </c>
      <c r="M2556" s="107">
        <v>1.1992219600301399</v>
      </c>
      <c r="N2556" s="107">
        <v>1.19855639860404</v>
      </c>
      <c r="O2556" s="107">
        <v>1.20329492274453</v>
      </c>
      <c r="P2556" s="107">
        <v>1.20672834837244</v>
      </c>
      <c r="Q2556" s="107">
        <v>1.2093732654598099</v>
      </c>
      <c r="R2556" s="107">
        <v>1.2072033497443999</v>
      </c>
      <c r="S2556" s="107">
        <v>1.21219205100711</v>
      </c>
      <c r="T2556" s="107">
        <v>1.2164972025634799</v>
      </c>
      <c r="U2556" s="107">
        <v>1.22021313507513</v>
      </c>
      <c r="V2556" s="107">
        <v>1.2177764703462299</v>
      </c>
      <c r="W2556" s="107">
        <v>1.2199843381217399</v>
      </c>
      <c r="X2556" s="107">
        <v>1.23145204040689</v>
      </c>
      <c r="Y2556" s="107">
        <v>1.2328697575023899</v>
      </c>
      <c r="Z2556" s="107">
        <v>1.2336257070646</v>
      </c>
      <c r="AA2556" s="107">
        <v>1.2357876044448199</v>
      </c>
      <c r="AB2556" s="107">
        <v>1.2585375099532099</v>
      </c>
      <c r="AC2556" s="107">
        <v>1.27112622605831</v>
      </c>
      <c r="AD2556" s="107">
        <v>1.27231962981439</v>
      </c>
      <c r="AE2556" s="107">
        <v>1.27025817125152</v>
      </c>
      <c r="AF2556" s="107">
        <v>1.26715818456547</v>
      </c>
      <c r="AG2556" s="107">
        <v>1.2662544030029499</v>
      </c>
      <c r="AH2556" s="107">
        <v>1.2838394134629501</v>
      </c>
      <c r="AI2556" s="107">
        <v>1.2999812096133101</v>
      </c>
      <c r="AJ2556" s="107">
        <v>1.30691885407504</v>
      </c>
      <c r="AK2556" s="107">
        <v>1.3123836194890801</v>
      </c>
    </row>
    <row r="2557" spans="1:37" s="107" customFormat="1" hidden="1" x14ac:dyDescent="0.3">
      <c r="A2557" s="144" t="str">
        <f t="shared" si="56"/>
        <v>SDGbaseTRA_RurCUS_v6_3PQXcfcel</v>
      </c>
      <c r="B2557" s="145" t="s">
        <v>220</v>
      </c>
      <c r="C2557" s="146" t="s">
        <v>298</v>
      </c>
      <c r="D2557" s="110" t="s">
        <v>120</v>
      </c>
      <c r="E2557" s="107" t="s">
        <v>170</v>
      </c>
      <c r="F2557" s="107">
        <v>0.99999999999994504</v>
      </c>
      <c r="G2557" s="107">
        <v>1.02459662322482</v>
      </c>
      <c r="H2557" s="107">
        <v>1.0381482350654301</v>
      </c>
      <c r="I2557" s="107">
        <v>1.0368140283101499</v>
      </c>
      <c r="J2557" s="107">
        <v>1.03922577491946</v>
      </c>
      <c r="K2557" s="107">
        <v>1.0428625683272399</v>
      </c>
      <c r="L2557" s="107">
        <v>1.0471544396022101</v>
      </c>
      <c r="M2557" s="107">
        <v>1.0540368059589</v>
      </c>
      <c r="N2557" s="107">
        <v>1.0601693030175601</v>
      </c>
      <c r="O2557" s="107">
        <v>1.09604103171698</v>
      </c>
      <c r="P2557" s="107">
        <v>1.10562657037457</v>
      </c>
      <c r="Q2557" s="107">
        <v>1.1083517905443301</v>
      </c>
      <c r="R2557" s="107">
        <v>1.1060745126704301</v>
      </c>
      <c r="S2557" s="107">
        <v>1.1078622957812501</v>
      </c>
      <c r="T2557" s="107">
        <v>1.1103498468842701</v>
      </c>
      <c r="U2557" s="107">
        <v>1.112878207352</v>
      </c>
      <c r="V2557" s="107">
        <v>1.1130282975375201</v>
      </c>
      <c r="W2557" s="107">
        <v>1.1147080336777999</v>
      </c>
      <c r="X2557" s="107">
        <v>1.1183093265074699</v>
      </c>
      <c r="Y2557" s="107">
        <v>1.11856721662008</v>
      </c>
      <c r="Z2557" s="107">
        <v>1.1172849736056101</v>
      </c>
      <c r="AA2557" s="107">
        <v>1.1188478547392</v>
      </c>
      <c r="AB2557" s="107">
        <v>1.12673950515611</v>
      </c>
      <c r="AC2557" s="107">
        <v>1.1304162996055001</v>
      </c>
      <c r="AD2557" s="107">
        <v>1.13158958933204</v>
      </c>
      <c r="AE2557" s="107">
        <v>1.13115815689696</v>
      </c>
      <c r="AF2557" s="107">
        <v>1.1303480681451401</v>
      </c>
      <c r="AG2557" s="107">
        <v>1.1283689050463701</v>
      </c>
      <c r="AH2557" s="107">
        <v>1.1244128025856599</v>
      </c>
      <c r="AI2557" s="107">
        <v>1.1146361954978901</v>
      </c>
      <c r="AJ2557" s="107">
        <v>1.1073657119662801</v>
      </c>
      <c r="AK2557" s="107">
        <v>1.1004681971391399</v>
      </c>
    </row>
    <row r="2558" spans="1:37" s="107" customFormat="1" hidden="1" x14ac:dyDescent="0.3">
      <c r="A2558" s="144" t="str">
        <f t="shared" si="56"/>
        <v>SDGbaseTRA_RurCUS_v6_3PQXcelct</v>
      </c>
      <c r="B2558" s="145" t="s">
        <v>220</v>
      </c>
      <c r="C2558" s="146" t="s">
        <v>298</v>
      </c>
      <c r="D2558" s="110" t="s">
        <v>120</v>
      </c>
      <c r="E2558" s="107" t="s">
        <v>171</v>
      </c>
      <c r="F2558" s="107">
        <v>0.99999999999994504</v>
      </c>
      <c r="G2558" s="107">
        <v>1.02459662322482</v>
      </c>
      <c r="H2558" s="107">
        <v>1.0381482350654301</v>
      </c>
      <c r="I2558" s="107">
        <v>1.0368140283101499</v>
      </c>
      <c r="J2558" s="107">
        <v>1.03922577491946</v>
      </c>
      <c r="K2558" s="107">
        <v>1.0428625683272399</v>
      </c>
      <c r="L2558" s="107">
        <v>1.0471544396022101</v>
      </c>
      <c r="M2558" s="107">
        <v>1.0540368059589</v>
      </c>
      <c r="N2558" s="107">
        <v>1.0601693030175601</v>
      </c>
      <c r="O2558" s="107">
        <v>1.09604103171698</v>
      </c>
      <c r="P2558" s="107">
        <v>1.10562657037457</v>
      </c>
      <c r="Q2558" s="107">
        <v>1.1083517905443301</v>
      </c>
      <c r="R2558" s="107">
        <v>1.1060745126704301</v>
      </c>
      <c r="S2558" s="107">
        <v>1.1078622957812501</v>
      </c>
      <c r="T2558" s="107">
        <v>1.1103498468842701</v>
      </c>
      <c r="U2558" s="107">
        <v>1.112878207352</v>
      </c>
      <c r="V2558" s="107">
        <v>1.1130282975375201</v>
      </c>
      <c r="W2558" s="107">
        <v>1.1147080336777999</v>
      </c>
      <c r="X2558" s="107">
        <v>1.1183093265074699</v>
      </c>
      <c r="Y2558" s="107">
        <v>1.11856721662008</v>
      </c>
      <c r="Z2558" s="107">
        <v>1.1172849736056101</v>
      </c>
      <c r="AA2558" s="107">
        <v>1.1188478547392</v>
      </c>
      <c r="AB2558" s="107">
        <v>1.12673950515611</v>
      </c>
      <c r="AC2558" s="107">
        <v>1.1304162996055001</v>
      </c>
      <c r="AD2558" s="107">
        <v>1.13158958933204</v>
      </c>
      <c r="AE2558" s="107">
        <v>1.13115815689696</v>
      </c>
      <c r="AF2558" s="107">
        <v>1.1303480681451401</v>
      </c>
      <c r="AG2558" s="107">
        <v>1.1283689050463701</v>
      </c>
      <c r="AH2558" s="107">
        <v>1.1244128025856599</v>
      </c>
      <c r="AI2558" s="107">
        <v>1.1146361954978901</v>
      </c>
      <c r="AJ2558" s="107">
        <v>1.1073657119662801</v>
      </c>
      <c r="AK2558" s="107">
        <v>1.1004681971391399</v>
      </c>
    </row>
    <row r="2559" spans="1:37" s="107" customFormat="1" hidden="1" x14ac:dyDescent="0.3">
      <c r="A2559" s="144" t="str">
        <f t="shared" si="56"/>
        <v>SDGbaseTRA_RurCUS_v6_3PQXcemch</v>
      </c>
      <c r="B2559" s="145" t="s">
        <v>220</v>
      </c>
      <c r="C2559" s="146" t="s">
        <v>298</v>
      </c>
      <c r="D2559" s="110" t="s">
        <v>120</v>
      </c>
      <c r="E2559" s="107" t="s">
        <v>111</v>
      </c>
      <c r="F2559" s="107">
        <v>1.24867234600578</v>
      </c>
      <c r="G2559" s="107">
        <v>1.27748436012324</v>
      </c>
      <c r="H2559" s="107">
        <v>1.29476409907112</v>
      </c>
      <c r="I2559" s="107">
        <v>1.3066556934970499</v>
      </c>
      <c r="J2559" s="107">
        <v>1.3107264217303001</v>
      </c>
      <c r="K2559" s="107">
        <v>1.31460913674239</v>
      </c>
      <c r="L2559" s="107">
        <v>1.31646382781919</v>
      </c>
      <c r="M2559" s="107">
        <v>1.3126572656556099</v>
      </c>
      <c r="N2559" s="107">
        <v>1.3118758202773999</v>
      </c>
      <c r="O2559" s="107">
        <v>1.3147762228194899</v>
      </c>
      <c r="P2559" s="107">
        <v>1.3183536003808101</v>
      </c>
      <c r="Q2559" s="107">
        <v>1.3218238544234</v>
      </c>
      <c r="R2559" s="107">
        <v>1.3218868683264899</v>
      </c>
      <c r="S2559" s="107">
        <v>1.32641046538611</v>
      </c>
      <c r="T2559" s="107">
        <v>1.3304663971680799</v>
      </c>
      <c r="U2559" s="107">
        <v>1.33359761211656</v>
      </c>
      <c r="V2559" s="107">
        <v>1.3311367788024699</v>
      </c>
      <c r="W2559" s="107">
        <v>1.3320378776714901</v>
      </c>
      <c r="X2559" s="107">
        <v>1.34035188722081</v>
      </c>
      <c r="Y2559" s="107">
        <v>1.3417477714767301</v>
      </c>
      <c r="Z2559" s="107">
        <v>1.3425513279042001</v>
      </c>
      <c r="AA2559" s="107">
        <v>1.34461390758676</v>
      </c>
      <c r="AB2559" s="107">
        <v>1.3726054042709399</v>
      </c>
      <c r="AC2559" s="107">
        <v>1.3879574130950501</v>
      </c>
      <c r="AD2559" s="107">
        <v>1.3892092300982199</v>
      </c>
      <c r="AE2559" s="107">
        <v>1.38658834173618</v>
      </c>
      <c r="AF2559" s="107">
        <v>1.3827365931592199</v>
      </c>
      <c r="AG2559" s="107">
        <v>1.3785633094430401</v>
      </c>
      <c r="AH2559" s="107">
        <v>1.3986695940954299</v>
      </c>
      <c r="AI2559" s="107">
        <v>1.4153773045793301</v>
      </c>
      <c r="AJ2559" s="107">
        <v>1.4204545820280701</v>
      </c>
      <c r="AK2559" s="107">
        <v>1.42541826496701</v>
      </c>
    </row>
    <row r="2560" spans="1:37" s="107" customFormat="1" hidden="1" x14ac:dyDescent="0.3">
      <c r="A2560" s="144" t="str">
        <f t="shared" si="56"/>
        <v>SDGbaseTRA_RurCUS_v6_3PQXcsequ</v>
      </c>
      <c r="B2560" s="145" t="s">
        <v>220</v>
      </c>
      <c r="C2560" s="146" t="s">
        <v>298</v>
      </c>
      <c r="D2560" s="110" t="s">
        <v>120</v>
      </c>
      <c r="E2560" s="107" t="s">
        <v>112</v>
      </c>
      <c r="F2560" s="107">
        <v>1.1538066119605499</v>
      </c>
      <c r="G2560" s="107">
        <v>1.1669068237867399</v>
      </c>
      <c r="H2560" s="107">
        <v>1.1805560892637399</v>
      </c>
      <c r="I2560" s="107">
        <v>1.1869851128601501</v>
      </c>
      <c r="J2560" s="107">
        <v>1.1903637829418801</v>
      </c>
      <c r="K2560" s="107">
        <v>1.19416095397028</v>
      </c>
      <c r="L2560" s="107">
        <v>1.1973057404137299</v>
      </c>
      <c r="M2560" s="107">
        <v>1.1981442158967099</v>
      </c>
      <c r="N2560" s="107">
        <v>1.2005853701820399</v>
      </c>
      <c r="O2560" s="107">
        <v>1.2194903496320899</v>
      </c>
      <c r="P2560" s="107">
        <v>1.22634505752908</v>
      </c>
      <c r="Q2560" s="107">
        <v>1.2297284716041601</v>
      </c>
      <c r="R2560" s="107">
        <v>1.2290225176414</v>
      </c>
      <c r="S2560" s="107">
        <v>1.2330940945622899</v>
      </c>
      <c r="T2560" s="107">
        <v>1.2368868554731001</v>
      </c>
      <c r="U2560" s="107">
        <v>1.2403173776408301</v>
      </c>
      <c r="V2560" s="107">
        <v>1.24224920973332</v>
      </c>
      <c r="W2560" s="107">
        <v>1.2447345168208399</v>
      </c>
      <c r="X2560" s="107">
        <v>1.2485038410515501</v>
      </c>
      <c r="Y2560" s="107">
        <v>1.24922822117711</v>
      </c>
      <c r="Z2560" s="107">
        <v>1.2486932321312201</v>
      </c>
      <c r="AA2560" s="107">
        <v>1.2499255722359801</v>
      </c>
      <c r="AB2560" s="107">
        <v>1.27099902681336</v>
      </c>
      <c r="AC2560" s="107">
        <v>1.28311225530783</v>
      </c>
      <c r="AD2560" s="107">
        <v>1.2854147234590001</v>
      </c>
      <c r="AE2560" s="107">
        <v>1.2847139572681501</v>
      </c>
      <c r="AF2560" s="107">
        <v>1.28321013044954</v>
      </c>
      <c r="AG2560" s="107">
        <v>1.2814929510553801</v>
      </c>
      <c r="AH2560" s="107">
        <v>1.2955731122865499</v>
      </c>
      <c r="AI2560" s="107">
        <v>1.3051026802238499</v>
      </c>
      <c r="AJ2560" s="107">
        <v>1.3073284161657299</v>
      </c>
      <c r="AK2560" s="107">
        <v>1.30810239700178</v>
      </c>
    </row>
    <row r="2561" spans="1:37" s="107" customFormat="1" hidden="1" x14ac:dyDescent="0.3">
      <c r="A2561" s="144" t="str">
        <f t="shared" si="56"/>
        <v>SDGbaseTRA_RurCUS_v6_3PQXcvehi</v>
      </c>
      <c r="B2561" s="145" t="s">
        <v>220</v>
      </c>
      <c r="C2561" s="146" t="s">
        <v>298</v>
      </c>
      <c r="D2561" s="110" t="s">
        <v>120</v>
      </c>
      <c r="E2561" s="107" t="s">
        <v>113</v>
      </c>
      <c r="F2561" s="107">
        <v>1.2697466300101301</v>
      </c>
      <c r="G2561" s="107">
        <v>1.2917111519069</v>
      </c>
      <c r="H2561" s="107">
        <v>1.3084122833052501</v>
      </c>
      <c r="I2561" s="107">
        <v>1.3226358201563999</v>
      </c>
      <c r="J2561" s="107">
        <v>1.3273976061845301</v>
      </c>
      <c r="K2561" s="107">
        <v>1.3315839185602201</v>
      </c>
      <c r="L2561" s="107">
        <v>1.33313393066343</v>
      </c>
      <c r="M2561" s="107">
        <v>1.3266709108838</v>
      </c>
      <c r="N2561" s="107">
        <v>1.3245979886902</v>
      </c>
      <c r="O2561" s="107">
        <v>1.3226985584559201</v>
      </c>
      <c r="P2561" s="107">
        <v>1.3262284173105801</v>
      </c>
      <c r="Q2561" s="107">
        <v>1.3304255719649001</v>
      </c>
      <c r="R2561" s="107">
        <v>1.33202088942898</v>
      </c>
      <c r="S2561" s="107">
        <v>1.3378799313840399</v>
      </c>
      <c r="T2561" s="107">
        <v>1.34263412826593</v>
      </c>
      <c r="U2561" s="107">
        <v>1.3464398297532001</v>
      </c>
      <c r="V2561" s="107">
        <v>1.3457111391413701</v>
      </c>
      <c r="W2561" s="107">
        <v>1.34778006753085</v>
      </c>
      <c r="X2561" s="107">
        <v>1.3563100439607001</v>
      </c>
      <c r="Y2561" s="107">
        <v>1.38260178927029</v>
      </c>
      <c r="Z2561" s="107">
        <v>1.4101604432464601</v>
      </c>
      <c r="AA2561" s="107">
        <v>1.4378757373683899</v>
      </c>
      <c r="AB2561" s="107">
        <v>1.4781137795647299</v>
      </c>
      <c r="AC2561" s="107">
        <v>1.5032136949654999</v>
      </c>
      <c r="AD2561" s="107">
        <v>1.50943175163444</v>
      </c>
      <c r="AE2561" s="107">
        <v>1.5096130306887301</v>
      </c>
      <c r="AF2561" s="107">
        <v>1.50779381823213</v>
      </c>
      <c r="AG2561" s="107">
        <v>1.5027412139657199</v>
      </c>
      <c r="AH2561" s="107">
        <v>1.5308868700075899</v>
      </c>
      <c r="AI2561" s="107">
        <v>1.5606584900026601</v>
      </c>
      <c r="AJ2561" s="107">
        <v>1.5746126017337501</v>
      </c>
      <c r="AK2561" s="107">
        <v>1.5845607163442801</v>
      </c>
    </row>
    <row r="2562" spans="1:37" s="107" customFormat="1" hidden="1" x14ac:dyDescent="0.3">
      <c r="A2562" s="144" t="str">
        <f t="shared" si="56"/>
        <v>SDGbaseTRA_RurCUS_v6_3PQXctequ</v>
      </c>
      <c r="B2562" s="145" t="s">
        <v>220</v>
      </c>
      <c r="C2562" s="146" t="s">
        <v>298</v>
      </c>
      <c r="D2562" s="110" t="s">
        <v>120</v>
      </c>
      <c r="E2562" s="107" t="s">
        <v>114</v>
      </c>
      <c r="F2562" s="107">
        <v>1.08451739466165</v>
      </c>
      <c r="G2562" s="107">
        <v>1.1380086382966199</v>
      </c>
      <c r="H2562" s="107">
        <v>1.1494345493848099</v>
      </c>
      <c r="I2562" s="107">
        <v>1.1649659648581201</v>
      </c>
      <c r="J2562" s="107">
        <v>1.1673452429169999</v>
      </c>
      <c r="K2562" s="107">
        <v>1.1702614559314499</v>
      </c>
      <c r="L2562" s="107">
        <v>1.1705978262123899</v>
      </c>
      <c r="M2562" s="107">
        <v>1.16030855132328</v>
      </c>
      <c r="N2562" s="107">
        <v>1.15490945743368</v>
      </c>
      <c r="O2562" s="107">
        <v>1.1367874413644901</v>
      </c>
      <c r="P2562" s="107">
        <v>1.1341895714369401</v>
      </c>
      <c r="Q2562" s="107">
        <v>1.13533828751719</v>
      </c>
      <c r="R2562" s="107">
        <v>1.13682816679503</v>
      </c>
      <c r="S2562" s="107">
        <v>1.1432361550858201</v>
      </c>
      <c r="T2562" s="107">
        <v>1.1478909741767001</v>
      </c>
      <c r="U2562" s="107">
        <v>1.1520591864370699</v>
      </c>
      <c r="V2562" s="107">
        <v>1.1514307397990999</v>
      </c>
      <c r="W2562" s="107">
        <v>1.15417234936885</v>
      </c>
      <c r="X2562" s="107">
        <v>1.1651975188232699</v>
      </c>
      <c r="Y2562" s="107">
        <v>1.16957701352625</v>
      </c>
      <c r="Z2562" s="107">
        <v>1.1742326800857099</v>
      </c>
      <c r="AA2562" s="107">
        <v>1.1788838450877099</v>
      </c>
      <c r="AB2562" s="107">
        <v>1.2193515388182501</v>
      </c>
      <c r="AC2562" s="107">
        <v>1.2423050378127001</v>
      </c>
      <c r="AD2562" s="107">
        <v>1.2444457590076901</v>
      </c>
      <c r="AE2562" s="107">
        <v>1.24153892916149</v>
      </c>
      <c r="AF2562" s="107">
        <v>1.23713868985009</v>
      </c>
      <c r="AG2562" s="107">
        <v>1.2375804673938</v>
      </c>
      <c r="AH2562" s="107">
        <v>1.27434930436642</v>
      </c>
      <c r="AI2562" s="107">
        <v>1.31169982516837</v>
      </c>
      <c r="AJ2562" s="107">
        <v>1.3290611958670899</v>
      </c>
      <c r="AK2562" s="107">
        <v>1.342751118792</v>
      </c>
    </row>
    <row r="2563" spans="1:37" s="107" customFormat="1" hidden="1" x14ac:dyDescent="0.3">
      <c r="A2563" s="144" t="str">
        <f t="shared" si="56"/>
        <v>SDGbaseTRA_RurCUS_v6_3PQXcfurn</v>
      </c>
      <c r="B2563" s="145" t="s">
        <v>220</v>
      </c>
      <c r="C2563" s="146" t="s">
        <v>298</v>
      </c>
      <c r="D2563" s="110" t="s">
        <v>120</v>
      </c>
      <c r="E2563" s="107" t="s">
        <v>115</v>
      </c>
      <c r="F2563" s="107">
        <v>1.3153729048665299</v>
      </c>
      <c r="G2563" s="107">
        <v>1.36875079316564</v>
      </c>
      <c r="H2563" s="107">
        <v>1.36914915033999</v>
      </c>
      <c r="I2563" s="107">
        <v>1.3765127097180501</v>
      </c>
      <c r="J2563" s="107">
        <v>1.37128559357966</v>
      </c>
      <c r="K2563" s="107">
        <v>1.36943902115786</v>
      </c>
      <c r="L2563" s="107">
        <v>1.3689385446825999</v>
      </c>
      <c r="M2563" s="107">
        <v>1.3694927263525201</v>
      </c>
      <c r="N2563" s="107">
        <v>1.3699057332734601</v>
      </c>
      <c r="O2563" s="107">
        <v>1.3626269755785501</v>
      </c>
      <c r="P2563" s="107">
        <v>1.3640792914300099</v>
      </c>
      <c r="Q2563" s="107">
        <v>1.3669001235605001</v>
      </c>
      <c r="R2563" s="107">
        <v>1.36307867560685</v>
      </c>
      <c r="S2563" s="107">
        <v>1.3683686706204801</v>
      </c>
      <c r="T2563" s="107">
        <v>1.3729176346859899</v>
      </c>
      <c r="U2563" s="107">
        <v>1.3773018657123901</v>
      </c>
      <c r="V2563" s="107">
        <v>1.3790830924987101</v>
      </c>
      <c r="W2563" s="107">
        <v>1.38164498237318</v>
      </c>
      <c r="X2563" s="107">
        <v>1.38688231681912</v>
      </c>
      <c r="Y2563" s="107">
        <v>1.38756881593046</v>
      </c>
      <c r="Z2563" s="107">
        <v>1.38778712420916</v>
      </c>
      <c r="AA2563" s="107">
        <v>1.38788909439639</v>
      </c>
      <c r="AB2563" s="107">
        <v>1.3860473837346701</v>
      </c>
      <c r="AC2563" s="107">
        <v>1.3859427395716399</v>
      </c>
      <c r="AD2563" s="107">
        <v>1.3873217719091999</v>
      </c>
      <c r="AE2563" s="107">
        <v>1.38890620828429</v>
      </c>
      <c r="AF2563" s="107">
        <v>1.3903526525137999</v>
      </c>
      <c r="AG2563" s="107">
        <v>1.39205284730222</v>
      </c>
      <c r="AH2563" s="107">
        <v>1.3864210356034301</v>
      </c>
      <c r="AI2563" s="107">
        <v>1.38234894322366</v>
      </c>
      <c r="AJ2563" s="107">
        <v>1.3814354437049601</v>
      </c>
      <c r="AK2563" s="107">
        <v>1.3816773822902899</v>
      </c>
    </row>
    <row r="2564" spans="1:37" s="107" customFormat="1" hidden="1" x14ac:dyDescent="0.3">
      <c r="A2564" s="144" t="str">
        <f t="shared" si="56"/>
        <v>SDGbaseTRA_RurCUS_v6_3PQXcoman</v>
      </c>
      <c r="B2564" s="145" t="s">
        <v>220</v>
      </c>
      <c r="C2564" s="146" t="s">
        <v>298</v>
      </c>
      <c r="D2564" s="110" t="s">
        <v>120</v>
      </c>
      <c r="E2564" s="107" t="s">
        <v>116</v>
      </c>
      <c r="F2564" s="107">
        <v>1.20409156687984</v>
      </c>
      <c r="G2564" s="107">
        <v>1.25131979630479</v>
      </c>
      <c r="H2564" s="107">
        <v>1.2462953104527501</v>
      </c>
      <c r="I2564" s="107">
        <v>1.2432172137261599</v>
      </c>
      <c r="J2564" s="107">
        <v>1.2415876768938301</v>
      </c>
      <c r="K2564" s="107">
        <v>1.2402248591029501</v>
      </c>
      <c r="L2564" s="107">
        <v>1.23873972289898</v>
      </c>
      <c r="M2564" s="107">
        <v>1.2389457619189199</v>
      </c>
      <c r="N2564" s="107">
        <v>1.2369566574367199</v>
      </c>
      <c r="O2564" s="107">
        <v>1.25168245959363</v>
      </c>
      <c r="P2564" s="107">
        <v>1.24655614841615</v>
      </c>
      <c r="Q2564" s="107">
        <v>1.2395599688568</v>
      </c>
      <c r="R2564" s="107">
        <v>1.23133277362993</v>
      </c>
      <c r="S2564" s="107">
        <v>1.23022954467947</v>
      </c>
      <c r="T2564" s="107">
        <v>1.22989296819716</v>
      </c>
      <c r="U2564" s="107">
        <v>1.2287188681653201</v>
      </c>
      <c r="V2564" s="107">
        <v>1.2287903462024501</v>
      </c>
      <c r="W2564" s="107">
        <v>1.2302846535595</v>
      </c>
      <c r="X2564" s="107">
        <v>1.2322050505434901</v>
      </c>
      <c r="Y2564" s="107">
        <v>1.23181870099261</v>
      </c>
      <c r="Z2564" s="107">
        <v>1.2308251118859701</v>
      </c>
      <c r="AA2564" s="107">
        <v>1.23200557340598</v>
      </c>
      <c r="AB2564" s="107">
        <v>1.2354856388300699</v>
      </c>
      <c r="AC2564" s="107">
        <v>1.23963218446116</v>
      </c>
      <c r="AD2564" s="107">
        <v>1.2438073168470001</v>
      </c>
      <c r="AE2564" s="107">
        <v>1.24731492005748</v>
      </c>
      <c r="AF2564" s="107">
        <v>1.2511868488889899</v>
      </c>
      <c r="AG2564" s="107">
        <v>1.25397792737364</v>
      </c>
      <c r="AH2564" s="107">
        <v>1.2607874127393699</v>
      </c>
      <c r="AI2564" s="107">
        <v>1.2663922634310001</v>
      </c>
      <c r="AJ2564" s="107">
        <v>1.2732381482042401</v>
      </c>
      <c r="AK2564" s="107">
        <v>1.2807971107306899</v>
      </c>
    </row>
    <row r="2565" spans="1:37" s="107" customFormat="1" hidden="1" x14ac:dyDescent="0.3">
      <c r="A2565" s="144" t="str">
        <f t="shared" si="56"/>
        <v>SDGbaseTRA_RurCUS_v6_3PQXcelec</v>
      </c>
      <c r="B2565" s="145" t="s">
        <v>220</v>
      </c>
      <c r="C2565" s="146" t="s">
        <v>298</v>
      </c>
      <c r="D2565" s="110" t="s">
        <v>120</v>
      </c>
      <c r="E2565" s="107" t="s">
        <v>172</v>
      </c>
      <c r="F2565" s="107">
        <v>0.35515715847666401</v>
      </c>
      <c r="G2565" s="107">
        <v>0.36156187679484603</v>
      </c>
      <c r="H2565" s="107">
        <v>0.33267324188728198</v>
      </c>
      <c r="I2565" s="107">
        <v>0.33191775363776099</v>
      </c>
      <c r="J2565" s="107">
        <v>0.33755271760890199</v>
      </c>
      <c r="K2565" s="107">
        <v>0.34264855260282301</v>
      </c>
      <c r="L2565" s="107">
        <v>0.34580441133439999</v>
      </c>
      <c r="M2565" s="107">
        <v>0.34255810052064101</v>
      </c>
      <c r="N2565" s="107">
        <v>0.337150546743964</v>
      </c>
      <c r="O2565" s="107">
        <v>0.33688680756577899</v>
      </c>
      <c r="P2565" s="107">
        <v>0.33657064364674</v>
      </c>
      <c r="Q2565" s="107">
        <v>0.34026475201730699</v>
      </c>
      <c r="R2565" s="107">
        <v>0.345681533123252</v>
      </c>
      <c r="S2565" s="107">
        <v>0.34707485365957602</v>
      </c>
      <c r="T2565" s="107">
        <v>0.34979859406363101</v>
      </c>
      <c r="U2565" s="107">
        <v>0.35122016183204202</v>
      </c>
      <c r="V2565" s="107">
        <v>0.35159638417623701</v>
      </c>
      <c r="W2565" s="107">
        <v>0.35724136122097999</v>
      </c>
      <c r="X2565" s="107">
        <v>0.37162850872325298</v>
      </c>
      <c r="Y2565" s="107">
        <v>0.390935129464896</v>
      </c>
      <c r="Z2565" s="107">
        <v>0.41578464208367599</v>
      </c>
      <c r="AA2565" s="107">
        <v>0.448611168163283</v>
      </c>
      <c r="AB2565" s="107">
        <v>0.45751513618925799</v>
      </c>
      <c r="AC2565" s="107">
        <v>0.44938153422596999</v>
      </c>
      <c r="AD2565" s="107">
        <v>0.43241718680728303</v>
      </c>
      <c r="AE2565" s="107">
        <v>0.410318233588368</v>
      </c>
      <c r="AF2565" s="107">
        <v>0.38590449669753701</v>
      </c>
      <c r="AG2565" s="107">
        <v>0.39131482796664502</v>
      </c>
      <c r="AH2565" s="107">
        <v>0.40721862933549102</v>
      </c>
      <c r="AI2565" s="107">
        <v>0.43046822741690699</v>
      </c>
      <c r="AJ2565" s="107">
        <v>0.45161070285828397</v>
      </c>
      <c r="AK2565" s="107">
        <v>0.46948110520009201</v>
      </c>
    </row>
    <row r="2566" spans="1:37" s="107" customFormat="1" hidden="1" x14ac:dyDescent="0.3">
      <c r="A2566" s="144" t="str">
        <f t="shared" si="56"/>
        <v>SDGbaseTRA_RurCUS_v6_3PQXcwatr</v>
      </c>
      <c r="B2566" s="145" t="s">
        <v>220</v>
      </c>
      <c r="C2566" s="146" t="s">
        <v>298</v>
      </c>
      <c r="D2566" s="110" t="s">
        <v>120</v>
      </c>
      <c r="E2566" s="107" t="s">
        <v>173</v>
      </c>
      <c r="F2566" s="107">
        <v>1.0475553820608301</v>
      </c>
      <c r="G2566" s="107">
        <v>0.93920726697136203</v>
      </c>
      <c r="H2566" s="107">
        <v>0.954259984778143</v>
      </c>
      <c r="I2566" s="107">
        <v>0.95221450516362904</v>
      </c>
      <c r="J2566" s="107">
        <v>0.96568370608441101</v>
      </c>
      <c r="K2566" s="107">
        <v>0.97555253832233602</v>
      </c>
      <c r="L2566" s="107">
        <v>0.98077519466228502</v>
      </c>
      <c r="M2566" s="107">
        <v>0.98218943628301203</v>
      </c>
      <c r="N2566" s="107">
        <v>0.98077430824416301</v>
      </c>
      <c r="O2566" s="107">
        <v>0.97941231884101299</v>
      </c>
      <c r="P2566" s="107">
        <v>0.98159818841516699</v>
      </c>
      <c r="Q2566" s="107">
        <v>0.98534501617814096</v>
      </c>
      <c r="R2566" s="107">
        <v>0.999783998837668</v>
      </c>
      <c r="S2566" s="107">
        <v>1.0036506362789499</v>
      </c>
      <c r="T2566" s="107">
        <v>1.00573603338502</v>
      </c>
      <c r="U2566" s="107">
        <v>1.0046961097656799</v>
      </c>
      <c r="V2566" s="107">
        <v>1.0061261538119199</v>
      </c>
      <c r="W2566" s="107">
        <v>1.0077873953063901</v>
      </c>
      <c r="X2566" s="107">
        <v>1.00842583060834</v>
      </c>
      <c r="Y2566" s="107">
        <v>1.0064134755570899</v>
      </c>
      <c r="Z2566" s="107">
        <v>1.00530582966608</v>
      </c>
      <c r="AA2566" s="107">
        <v>1.00386625046367</v>
      </c>
      <c r="AB2566" s="107">
        <v>1.00810044347536</v>
      </c>
      <c r="AC2566" s="107">
        <v>1.01285293028784</v>
      </c>
      <c r="AD2566" s="107">
        <v>1.0183515931251901</v>
      </c>
      <c r="AE2566" s="107">
        <v>1.0232061487131101</v>
      </c>
      <c r="AF2566" s="107">
        <v>1.0285483317642501</v>
      </c>
      <c r="AG2566" s="107">
        <v>1.0315231283266399</v>
      </c>
      <c r="AH2566" s="107">
        <v>1.0452745836666799</v>
      </c>
      <c r="AI2566" s="107">
        <v>1.0564562814757901</v>
      </c>
      <c r="AJ2566" s="107">
        <v>1.0628420194822601</v>
      </c>
      <c r="AK2566" s="107">
        <v>1.06752203489674</v>
      </c>
    </row>
    <row r="2567" spans="1:37" s="107" customFormat="1" hidden="1" x14ac:dyDescent="0.3">
      <c r="A2567" s="144" t="str">
        <f t="shared" si="56"/>
        <v>SDGbaseTRA_RurCUS_v6_3PQXccons</v>
      </c>
      <c r="B2567" s="145" t="s">
        <v>220</v>
      </c>
      <c r="C2567" s="146" t="s">
        <v>298</v>
      </c>
      <c r="D2567" s="110" t="s">
        <v>120</v>
      </c>
      <c r="E2567" s="107" t="s">
        <v>117</v>
      </c>
      <c r="F2567" s="107">
        <v>1.0066853345789299</v>
      </c>
      <c r="G2567" s="107">
        <v>1.0668731328582901</v>
      </c>
      <c r="H2567" s="107">
        <v>1.0589251201471299</v>
      </c>
      <c r="I2567" s="107">
        <v>1.0759865333159599</v>
      </c>
      <c r="J2567" s="107">
        <v>1.0620746755942201</v>
      </c>
      <c r="K2567" s="107">
        <v>1.05574377541478</v>
      </c>
      <c r="L2567" s="107">
        <v>1.0521458908497101</v>
      </c>
      <c r="M2567" s="107">
        <v>1.05054927848795</v>
      </c>
      <c r="N2567" s="107">
        <v>1.0491589280897</v>
      </c>
      <c r="O2567" s="107">
        <v>1.0421289338435999</v>
      </c>
      <c r="P2567" s="107">
        <v>1.0420771261299899</v>
      </c>
      <c r="Q2567" s="107">
        <v>1.0435895232960499</v>
      </c>
      <c r="R2567" s="107">
        <v>1.0278872346219099</v>
      </c>
      <c r="S2567" s="107">
        <v>1.03769543258897</v>
      </c>
      <c r="T2567" s="107">
        <v>1.0448622005591199</v>
      </c>
      <c r="U2567" s="107">
        <v>1.0503729999776701</v>
      </c>
      <c r="V2567" s="107">
        <v>1.0526915458989099</v>
      </c>
      <c r="W2567" s="107">
        <v>1.0555885928297299</v>
      </c>
      <c r="X2567" s="107">
        <v>1.0616503885086399</v>
      </c>
      <c r="Y2567" s="107">
        <v>1.0625139950051099</v>
      </c>
      <c r="Z2567" s="107">
        <v>1.0635363437811101</v>
      </c>
      <c r="AA2567" s="107">
        <v>1.0634507901225401</v>
      </c>
      <c r="AB2567" s="107">
        <v>1.0611139140145101</v>
      </c>
      <c r="AC2567" s="107">
        <v>1.0609318776047201</v>
      </c>
      <c r="AD2567" s="107">
        <v>1.0625430535267799</v>
      </c>
      <c r="AE2567" s="107">
        <v>1.06433865795255</v>
      </c>
      <c r="AF2567" s="107">
        <v>1.06584833570599</v>
      </c>
      <c r="AG2567" s="107">
        <v>1.06764619721695</v>
      </c>
      <c r="AH2567" s="107">
        <v>1.0663750498790201</v>
      </c>
      <c r="AI2567" s="107">
        <v>1.0657952246348199</v>
      </c>
      <c r="AJ2567" s="107">
        <v>1.06690834829072</v>
      </c>
      <c r="AK2567" s="107">
        <v>1.06876287961659</v>
      </c>
    </row>
    <row r="2568" spans="1:37" s="107" customFormat="1" hidden="1" x14ac:dyDescent="0.3">
      <c r="A2568" s="144" t="str">
        <f t="shared" si="56"/>
        <v>SDGbaseTRA_RurCUS_v6_3PQXctrad</v>
      </c>
      <c r="B2568" s="145" t="s">
        <v>220</v>
      </c>
      <c r="C2568" s="146" t="s">
        <v>298</v>
      </c>
      <c r="D2568" s="110" t="s">
        <v>120</v>
      </c>
      <c r="E2568" s="107" t="s">
        <v>174</v>
      </c>
      <c r="F2568" s="107">
        <v>1.00131749317995</v>
      </c>
      <c r="G2568" s="107">
        <v>1.0100415941380601</v>
      </c>
      <c r="H2568" s="107">
        <v>1.01306200894388</v>
      </c>
      <c r="I2568" s="107">
        <v>1.0191657376496599</v>
      </c>
      <c r="J2568" s="107">
        <v>1.01342480033274</v>
      </c>
      <c r="K2568" s="107">
        <v>1.0112448548767701</v>
      </c>
      <c r="L2568" s="107">
        <v>1.01051838771321</v>
      </c>
      <c r="M2568" s="107">
        <v>1.01181049692123</v>
      </c>
      <c r="N2568" s="107">
        <v>1.01203144013015</v>
      </c>
      <c r="O2568" s="107">
        <v>0.985931697235364</v>
      </c>
      <c r="P2568" s="107">
        <v>0.98956673426916297</v>
      </c>
      <c r="Q2568" s="107">
        <v>0.99799851759218805</v>
      </c>
      <c r="R2568" s="107">
        <v>1.0025396132607201</v>
      </c>
      <c r="S2568" s="107">
        <v>1.0097271159572301</v>
      </c>
      <c r="T2568" s="107">
        <v>1.0146753646769899</v>
      </c>
      <c r="U2568" s="107">
        <v>1.0190236856859001</v>
      </c>
      <c r="V2568" s="107">
        <v>1.02457721343523</v>
      </c>
      <c r="W2568" s="107">
        <v>1.0277013039585701</v>
      </c>
      <c r="X2568" s="107">
        <v>1.02800981800318</v>
      </c>
      <c r="Y2568" s="107">
        <v>1.0270569366906199</v>
      </c>
      <c r="Z2568" s="107">
        <v>1.0255084924710101</v>
      </c>
      <c r="AA2568" s="107">
        <v>1.0237331250278601</v>
      </c>
      <c r="AB2568" s="107">
        <v>1.0136332737196501</v>
      </c>
      <c r="AC2568" s="107">
        <v>1.01111618734235</v>
      </c>
      <c r="AD2568" s="107">
        <v>1.0138512651240399</v>
      </c>
      <c r="AE2568" s="107">
        <v>1.0177638119907599</v>
      </c>
      <c r="AF2568" s="107">
        <v>1.02198010756404</v>
      </c>
      <c r="AG2568" s="107">
        <v>1.0223820585374299</v>
      </c>
      <c r="AH2568" s="107">
        <v>1.0121133173339301</v>
      </c>
      <c r="AI2568" s="107">
        <v>1.0039786631515299</v>
      </c>
      <c r="AJ2568" s="107">
        <v>0.99976852796961002</v>
      </c>
      <c r="AK2568" s="107">
        <v>0.99674078489317297</v>
      </c>
    </row>
    <row r="2569" spans="1:37" s="107" customFormat="1" hidden="1" x14ac:dyDescent="0.3">
      <c r="A2569" s="144" t="str">
        <f t="shared" si="56"/>
        <v>SDGbaseTRA_RurCUS_v6_3PQXchotl</v>
      </c>
      <c r="B2569" s="145" t="s">
        <v>220</v>
      </c>
      <c r="C2569" s="146" t="s">
        <v>298</v>
      </c>
      <c r="D2569" s="110" t="s">
        <v>120</v>
      </c>
      <c r="E2569" s="107" t="s">
        <v>175</v>
      </c>
      <c r="F2569" s="107">
        <v>1.07621407528443</v>
      </c>
      <c r="G2569" s="107">
        <v>1.0835097834232199</v>
      </c>
      <c r="H2569" s="107">
        <v>1.08103889873106</v>
      </c>
      <c r="I2569" s="107">
        <v>1.0719605651753601</v>
      </c>
      <c r="J2569" s="107">
        <v>1.07325732464537</v>
      </c>
      <c r="K2569" s="107">
        <v>1.0747404752148799</v>
      </c>
      <c r="L2569" s="107">
        <v>1.07587582557946</v>
      </c>
      <c r="M2569" s="107">
        <v>1.0775569611363001</v>
      </c>
      <c r="N2569" s="107">
        <v>1.07904463198776</v>
      </c>
      <c r="O2569" s="107">
        <v>1.08198537692956</v>
      </c>
      <c r="P2569" s="107">
        <v>1.0837609922140501</v>
      </c>
      <c r="Q2569" s="107">
        <v>1.0854761991199</v>
      </c>
      <c r="R2569" s="107">
        <v>1.0917073993481099</v>
      </c>
      <c r="S2569" s="107">
        <v>1.0934796882906499</v>
      </c>
      <c r="T2569" s="107">
        <v>1.09505539439898</v>
      </c>
      <c r="U2569" s="107">
        <v>1.09684072223896</v>
      </c>
      <c r="V2569" s="107">
        <v>1.0996554410135699</v>
      </c>
      <c r="W2569" s="107">
        <v>1.1021845009976301</v>
      </c>
      <c r="X2569" s="107">
        <v>1.1039031498113101</v>
      </c>
      <c r="Y2569" s="107">
        <v>1.1039434114222</v>
      </c>
      <c r="Z2569" s="107">
        <v>1.10366592352489</v>
      </c>
      <c r="AA2569" s="107">
        <v>1.10274644069835</v>
      </c>
      <c r="AB2569" s="107">
        <v>1.10108277332124</v>
      </c>
      <c r="AC2569" s="107">
        <v>1.1005614551649401</v>
      </c>
      <c r="AD2569" s="107">
        <v>1.10197245860939</v>
      </c>
      <c r="AE2569" s="107">
        <v>1.10439354745297</v>
      </c>
      <c r="AF2569" s="107">
        <v>1.1076665511039001</v>
      </c>
      <c r="AG2569" s="107">
        <v>1.1099149801752699</v>
      </c>
      <c r="AH2569" s="107">
        <v>1.10935881911733</v>
      </c>
      <c r="AI2569" s="107">
        <v>1.10662732569292</v>
      </c>
      <c r="AJ2569" s="107">
        <v>1.1042328768305001</v>
      </c>
      <c r="AK2569" s="107">
        <v>1.1019887776178401</v>
      </c>
    </row>
    <row r="2570" spans="1:37" s="107" customFormat="1" hidden="1" x14ac:dyDescent="0.3">
      <c r="A2570" s="144" t="str">
        <f t="shared" si="56"/>
        <v>SDGbaseTRA_RurCUS_v6_3PQXcptrp-l</v>
      </c>
      <c r="B2570" s="145" t="s">
        <v>220</v>
      </c>
      <c r="C2570" s="146" t="s">
        <v>298</v>
      </c>
      <c r="D2570" s="110" t="s">
        <v>120</v>
      </c>
      <c r="E2570" s="107" t="s">
        <v>176</v>
      </c>
      <c r="F2570" s="107">
        <v>0.94511785411850902</v>
      </c>
      <c r="G2570" s="107">
        <v>0.95255393862928806</v>
      </c>
      <c r="H2570" s="107">
        <v>0.95103668221541704</v>
      </c>
      <c r="I2570" s="107">
        <v>0.95018091873103505</v>
      </c>
      <c r="J2570" s="107">
        <v>0.95221360986363601</v>
      </c>
      <c r="K2570" s="107">
        <v>0.95410939490057101</v>
      </c>
      <c r="L2570" s="107">
        <v>0.95491508061154595</v>
      </c>
      <c r="M2570" s="107">
        <v>0.954446623602066</v>
      </c>
      <c r="N2570" s="107">
        <v>0.95150938656418305</v>
      </c>
      <c r="O2570" s="107">
        <v>0.95274107088153603</v>
      </c>
      <c r="P2570" s="107">
        <v>0.94824875173957901</v>
      </c>
      <c r="Q2570" s="107">
        <v>0.94173738835518805</v>
      </c>
      <c r="R2570" s="107">
        <v>0.93843983549521703</v>
      </c>
      <c r="S2570" s="107">
        <v>0.93150274575077696</v>
      </c>
      <c r="T2570" s="107">
        <v>0.92432538161177602</v>
      </c>
      <c r="U2570" s="107">
        <v>0.91597943638883605</v>
      </c>
      <c r="V2570" s="107">
        <v>0.90774680255142004</v>
      </c>
      <c r="W2570" s="107">
        <v>0.90023817688183805</v>
      </c>
      <c r="X2570" s="107">
        <v>0.89189113630087802</v>
      </c>
      <c r="Y2570" s="107">
        <v>0.88320466895279504</v>
      </c>
      <c r="Z2570" s="107">
        <v>0.87457086642733795</v>
      </c>
      <c r="AA2570" s="107">
        <v>0.86736304349468096</v>
      </c>
      <c r="AB2570" s="107">
        <v>0.86240258783147805</v>
      </c>
      <c r="AC2570" s="107">
        <v>0.856717421344663</v>
      </c>
      <c r="AD2570" s="107">
        <v>0.85156199372295005</v>
      </c>
      <c r="AE2570" s="107">
        <v>0.84680551936135795</v>
      </c>
      <c r="AF2570" s="107">
        <v>0.84224090215255398</v>
      </c>
      <c r="AG2570" s="107">
        <v>0.83756673952439498</v>
      </c>
      <c r="AH2570" s="107">
        <v>0.83766958950875503</v>
      </c>
      <c r="AI2570" s="107">
        <v>0.83940209561446699</v>
      </c>
      <c r="AJ2570" s="107">
        <v>0.84291035500575695</v>
      </c>
      <c r="AK2570" s="107">
        <v>0.84677582921846895</v>
      </c>
    </row>
    <row r="2571" spans="1:37" s="107" customFormat="1" hidden="1" x14ac:dyDescent="0.3">
      <c r="A2571" s="144" t="str">
        <f t="shared" si="56"/>
        <v>SDGbaseTRA_RurCUS_v6_3PQXcftrp-l</v>
      </c>
      <c r="B2571" s="145" t="s">
        <v>220</v>
      </c>
      <c r="C2571" s="146" t="s">
        <v>298</v>
      </c>
      <c r="D2571" s="110" t="s">
        <v>120</v>
      </c>
      <c r="E2571" s="107" t="s">
        <v>177</v>
      </c>
      <c r="F2571" s="107">
        <v>0.99797758367020195</v>
      </c>
      <c r="G2571" s="107">
        <v>0.97628454682116905</v>
      </c>
      <c r="H2571" s="107">
        <v>0.98045123748636298</v>
      </c>
      <c r="I2571" s="107">
        <v>0.98912261774540999</v>
      </c>
      <c r="J2571" s="107">
        <v>0.98119127721129096</v>
      </c>
      <c r="K2571" s="107">
        <v>0.97143801742054203</v>
      </c>
      <c r="L2571" s="107">
        <v>0.96246831447721903</v>
      </c>
      <c r="M2571" s="107">
        <v>0.95613055751885601</v>
      </c>
      <c r="N2571" s="107">
        <v>0.95408286250693397</v>
      </c>
      <c r="O2571" s="107">
        <v>0.94208584781539095</v>
      </c>
      <c r="P2571" s="107">
        <v>0.93170675864683705</v>
      </c>
      <c r="Q2571" s="107">
        <v>0.920985740531441</v>
      </c>
      <c r="R2571" s="107">
        <v>0.89919966993802403</v>
      </c>
      <c r="S2571" s="107">
        <v>0.88407633020403598</v>
      </c>
      <c r="T2571" s="107">
        <v>0.87443310493455395</v>
      </c>
      <c r="U2571" s="107">
        <v>0.86481075432680199</v>
      </c>
      <c r="V2571" s="107">
        <v>0.85427535273479605</v>
      </c>
      <c r="W2571" s="107">
        <v>0.84060973020347596</v>
      </c>
      <c r="X2571" s="107">
        <v>0.82556293358187804</v>
      </c>
      <c r="Y2571" s="107">
        <v>0.81881105738692705</v>
      </c>
      <c r="Z2571" s="107">
        <v>0.81127349495441103</v>
      </c>
      <c r="AA2571" s="107">
        <v>0.79956035326542996</v>
      </c>
      <c r="AB2571" s="107">
        <v>0.78639089059182299</v>
      </c>
      <c r="AC2571" s="107">
        <v>0.77659299891254296</v>
      </c>
      <c r="AD2571" s="107">
        <v>0.76573796067824196</v>
      </c>
      <c r="AE2571" s="107">
        <v>0.75545069881267202</v>
      </c>
      <c r="AF2571" s="107">
        <v>0.740519758718716</v>
      </c>
      <c r="AG2571" s="107">
        <v>0.727731314389374</v>
      </c>
      <c r="AH2571" s="107">
        <v>0.72734307546114896</v>
      </c>
      <c r="AI2571" s="107">
        <v>0.72822856164401994</v>
      </c>
      <c r="AJ2571" s="107">
        <v>0.72939087187201201</v>
      </c>
      <c r="AK2571" s="107">
        <v>0.73069101554171201</v>
      </c>
    </row>
    <row r="2572" spans="1:37" s="107" customFormat="1" hidden="1" x14ac:dyDescent="0.3">
      <c r="A2572" s="144" t="str">
        <f t="shared" si="56"/>
        <v>SDGbaseTRA_RurCUS_v6_3PQXcptrp-o</v>
      </c>
      <c r="B2572" s="145" t="s">
        <v>220</v>
      </c>
      <c r="C2572" s="146" t="s">
        <v>298</v>
      </c>
      <c r="D2572" s="110" t="s">
        <v>120</v>
      </c>
      <c r="E2572" s="107" t="s">
        <v>178</v>
      </c>
      <c r="F2572" s="107">
        <v>0.94683671611760301</v>
      </c>
      <c r="G2572" s="107">
        <v>0.93543205607731705</v>
      </c>
      <c r="H2572" s="107">
        <v>0.91403155676089798</v>
      </c>
      <c r="I2572" s="107">
        <v>0.89502096650236296</v>
      </c>
      <c r="J2572" s="107">
        <v>0.88385395088775998</v>
      </c>
      <c r="K2572" s="107">
        <v>0.87423026561783601</v>
      </c>
      <c r="L2572" s="107">
        <v>0.86681378460401104</v>
      </c>
      <c r="M2572" s="107">
        <v>0.862551836409996</v>
      </c>
      <c r="N2572" s="107">
        <v>0.86012858853423801</v>
      </c>
      <c r="O2572" s="107">
        <v>0.87541026479142203</v>
      </c>
      <c r="P2572" s="107">
        <v>0.88022364815591903</v>
      </c>
      <c r="Q2572" s="107">
        <v>0.881412460741958</v>
      </c>
      <c r="R2572" s="107">
        <v>0.88391981321727497</v>
      </c>
      <c r="S2572" s="107">
        <v>0.88442251950201201</v>
      </c>
      <c r="T2572" s="107">
        <v>0.88540625094391801</v>
      </c>
      <c r="U2572" s="107">
        <v>0.88618238857334597</v>
      </c>
      <c r="V2572" s="107">
        <v>0.88588692329393304</v>
      </c>
      <c r="W2572" s="107">
        <v>0.88674528231994798</v>
      </c>
      <c r="X2572" s="107">
        <v>0.88821707927064597</v>
      </c>
      <c r="Y2572" s="107">
        <v>0.88823232937067997</v>
      </c>
      <c r="Z2572" s="107">
        <v>0.88770014980382195</v>
      </c>
      <c r="AA2572" s="107">
        <v>0.88860835649063896</v>
      </c>
      <c r="AB2572" s="107">
        <v>0.89413041078243305</v>
      </c>
      <c r="AC2572" s="107">
        <v>0.89797731903552702</v>
      </c>
      <c r="AD2572" s="107">
        <v>0.90100167759012195</v>
      </c>
      <c r="AE2572" s="107">
        <v>0.90330301395071</v>
      </c>
      <c r="AF2572" s="107">
        <v>0.90509264480504403</v>
      </c>
      <c r="AG2572" s="107">
        <v>0.90597996187980301</v>
      </c>
      <c r="AH2572" s="107">
        <v>0.90732412947627195</v>
      </c>
      <c r="AI2572" s="107">
        <v>0.90727848071957395</v>
      </c>
      <c r="AJ2572" s="107">
        <v>0.90835603376024199</v>
      </c>
      <c r="AK2572" s="107">
        <v>0.90884733231778803</v>
      </c>
    </row>
    <row r="2573" spans="1:37" s="107" customFormat="1" hidden="1" x14ac:dyDescent="0.3">
      <c r="A2573" s="144" t="str">
        <f t="shared" si="56"/>
        <v>SDGbaseTRA_RurCUS_v6_3PQXcftrp-o</v>
      </c>
      <c r="B2573" s="145" t="s">
        <v>220</v>
      </c>
      <c r="C2573" s="146" t="s">
        <v>298</v>
      </c>
      <c r="D2573" s="110" t="s">
        <v>120</v>
      </c>
      <c r="E2573" s="107" t="s">
        <v>179</v>
      </c>
      <c r="F2573" s="107">
        <v>0.97479049187387701</v>
      </c>
      <c r="G2573" s="107">
        <v>0.94369661529199</v>
      </c>
      <c r="H2573" s="107">
        <v>0.916377751436248</v>
      </c>
      <c r="I2573" s="107">
        <v>0.90209280571602701</v>
      </c>
      <c r="J2573" s="107">
        <v>0.88857550387061501</v>
      </c>
      <c r="K2573" s="107">
        <v>0.87910157394062305</v>
      </c>
      <c r="L2573" s="107">
        <v>0.87298942152242098</v>
      </c>
      <c r="M2573" s="107">
        <v>0.87104182557723298</v>
      </c>
      <c r="N2573" s="107">
        <v>0.87320358020911404</v>
      </c>
      <c r="O2573" s="107">
        <v>0.89254693265021701</v>
      </c>
      <c r="P2573" s="107">
        <v>0.89908075874331195</v>
      </c>
      <c r="Q2573" s="107">
        <v>0.90212008907823704</v>
      </c>
      <c r="R2573" s="107">
        <v>0.89824696388449898</v>
      </c>
      <c r="S2573" s="107">
        <v>0.89773439565225599</v>
      </c>
      <c r="T2573" s="107">
        <v>0.89983213017164099</v>
      </c>
      <c r="U2573" s="107">
        <v>0.90305449721289499</v>
      </c>
      <c r="V2573" s="107">
        <v>0.90393326723011302</v>
      </c>
      <c r="W2573" s="107">
        <v>0.904119457021763</v>
      </c>
      <c r="X2573" s="107">
        <v>0.90593125709326106</v>
      </c>
      <c r="Y2573" s="107">
        <v>0.90917116957157795</v>
      </c>
      <c r="Z2573" s="107">
        <v>0.91141857792829095</v>
      </c>
      <c r="AA2573" s="107">
        <v>0.91330777398344898</v>
      </c>
      <c r="AB2573" s="107">
        <v>0.91907538870061301</v>
      </c>
      <c r="AC2573" s="107">
        <v>0.92306853919555598</v>
      </c>
      <c r="AD2573" s="107">
        <v>0.92501841786997097</v>
      </c>
      <c r="AE2573" s="107">
        <v>0.92599672899311103</v>
      </c>
      <c r="AF2573" s="107">
        <v>0.92476078753179303</v>
      </c>
      <c r="AG2573" s="107">
        <v>0.92321801781881896</v>
      </c>
      <c r="AH2573" s="107">
        <v>0.92461621174567499</v>
      </c>
      <c r="AI2573" s="107">
        <v>0.92319398468681402</v>
      </c>
      <c r="AJ2573" s="107">
        <v>0.92263775946412796</v>
      </c>
      <c r="AK2573" s="107">
        <v>0.92175691303840002</v>
      </c>
    </row>
    <row r="2574" spans="1:37" s="107" customFormat="1" hidden="1" x14ac:dyDescent="0.3">
      <c r="A2574" s="144" t="str">
        <f t="shared" si="56"/>
        <v>SDGbaseTRA_RurCUS_v6_3PQXcprtr</v>
      </c>
      <c r="B2574" s="145" t="s">
        <v>220</v>
      </c>
      <c r="C2574" s="146" t="s">
        <v>298</v>
      </c>
      <c r="D2574" s="110" t="s">
        <v>120</v>
      </c>
      <c r="E2574" s="107" t="s">
        <v>180</v>
      </c>
      <c r="F2574" s="107">
        <v>0.99999999999993905</v>
      </c>
      <c r="G2574" s="107">
        <v>1.0181341688916901</v>
      </c>
      <c r="H2574" s="107">
        <v>1.0237414786092101</v>
      </c>
      <c r="I2574" s="107">
        <v>1.0141118190992999</v>
      </c>
      <c r="J2574" s="107">
        <v>1.0074130503034699</v>
      </c>
      <c r="K2574" s="107">
        <v>0.99934720295341795</v>
      </c>
      <c r="L2574" s="107">
        <v>0.99204519918522305</v>
      </c>
      <c r="M2574" s="107">
        <v>0.98000088712934796</v>
      </c>
      <c r="N2574" s="107">
        <v>0.96629218344413104</v>
      </c>
      <c r="O2574" s="107">
        <v>0.98432662941279803</v>
      </c>
      <c r="P2574" s="107">
        <v>0.945645197945848</v>
      </c>
      <c r="Q2574" s="107">
        <v>0.89829162968908005</v>
      </c>
      <c r="R2574" s="107">
        <v>0.83683990186143997</v>
      </c>
      <c r="S2574" s="107">
        <v>0.784398199157611</v>
      </c>
      <c r="T2574" s="107">
        <v>0.73573375614592396</v>
      </c>
      <c r="U2574" s="107">
        <v>0.68998814765035299</v>
      </c>
      <c r="V2574" s="107">
        <v>0.64538485592934403</v>
      </c>
      <c r="W2574" s="107">
        <v>0.60494419445993397</v>
      </c>
      <c r="X2574" s="107">
        <v>0.56354038470163503</v>
      </c>
      <c r="Y2574" s="107">
        <v>0.51943305759775904</v>
      </c>
      <c r="Z2574" s="107">
        <v>0.478869157192433</v>
      </c>
      <c r="AA2574" s="107">
        <v>0.443904100351945</v>
      </c>
      <c r="AB2574" s="107">
        <v>0.42019768831737597</v>
      </c>
      <c r="AC2574" s="107">
        <v>0.39258293307042003</v>
      </c>
      <c r="AD2574" s="107">
        <v>0.36315291483481799</v>
      </c>
      <c r="AE2574" s="107">
        <v>0.332926867173301</v>
      </c>
      <c r="AF2574" s="107">
        <v>0.30275548993406898</v>
      </c>
      <c r="AG2574" s="107">
        <v>0.28101240388457399</v>
      </c>
      <c r="AH2574" s="107">
        <v>0.26278645472455597</v>
      </c>
      <c r="AI2574" s="107">
        <v>0.2469515043328</v>
      </c>
      <c r="AJ2574" s="107">
        <v>0.23224537904650899</v>
      </c>
      <c r="AK2574" s="107">
        <v>0.21794908555172601</v>
      </c>
    </row>
    <row r="2575" spans="1:37" s="107" customFormat="1" hidden="1" x14ac:dyDescent="0.3">
      <c r="A2575" s="144" t="str">
        <f t="shared" si="56"/>
        <v>SDGbaseTRA_RurCUS_v6_3PQXctrps</v>
      </c>
      <c r="B2575" s="145" t="s">
        <v>220</v>
      </c>
      <c r="C2575" s="146" t="s">
        <v>298</v>
      </c>
      <c r="D2575" s="110" t="s">
        <v>120</v>
      </c>
      <c r="E2575" s="107" t="s">
        <v>181</v>
      </c>
      <c r="F2575" s="107">
        <v>1.0049024468524299</v>
      </c>
      <c r="G2575" s="107">
        <v>0.99830347292246402</v>
      </c>
      <c r="H2575" s="107">
        <v>0.99768601130852097</v>
      </c>
      <c r="I2575" s="107">
        <v>0.99736665150910997</v>
      </c>
      <c r="J2575" s="107">
        <v>0.99482498229787797</v>
      </c>
      <c r="K2575" s="107">
        <v>0.99487469584609001</v>
      </c>
      <c r="L2575" s="107">
        <v>0.99442458910211196</v>
      </c>
      <c r="M2575" s="107">
        <v>0.99228374799094898</v>
      </c>
      <c r="N2575" s="107">
        <v>0.99101517701861597</v>
      </c>
      <c r="O2575" s="107">
        <v>0.98561198390215699</v>
      </c>
      <c r="P2575" s="107">
        <v>0.98379373957073002</v>
      </c>
      <c r="Q2575" s="107">
        <v>0.98177888401135704</v>
      </c>
      <c r="R2575" s="107">
        <v>0.981963971275574</v>
      </c>
      <c r="S2575" s="107">
        <v>0.98530742347386302</v>
      </c>
      <c r="T2575" s="107">
        <v>0.98737771498947502</v>
      </c>
      <c r="U2575" s="107">
        <v>0.98942075383191797</v>
      </c>
      <c r="V2575" s="107">
        <v>0.99102862004322201</v>
      </c>
      <c r="W2575" s="107">
        <v>0.99213405592228598</v>
      </c>
      <c r="X2575" s="107">
        <v>0.99035532366950296</v>
      </c>
      <c r="Y2575" s="107">
        <v>0.98984122888459702</v>
      </c>
      <c r="Z2575" s="107">
        <v>0.98890600551944896</v>
      </c>
      <c r="AA2575" s="107">
        <v>0.986760643072076</v>
      </c>
      <c r="AB2575" s="107">
        <v>0.99257350042973802</v>
      </c>
      <c r="AC2575" s="107">
        <v>0.99755916433127301</v>
      </c>
      <c r="AD2575" s="107">
        <v>1.0020545871120701</v>
      </c>
      <c r="AE2575" s="107">
        <v>1.0052413509810001</v>
      </c>
      <c r="AF2575" s="107">
        <v>1.00660042691934</v>
      </c>
      <c r="AG2575" s="107">
        <v>1.0031520788835699</v>
      </c>
      <c r="AH2575" s="107">
        <v>1.0038940743964799</v>
      </c>
      <c r="AI2575" s="107">
        <v>1.00476387595859</v>
      </c>
      <c r="AJ2575" s="107">
        <v>1.00549305695864</v>
      </c>
      <c r="AK2575" s="107">
        <v>1.0060951375307701</v>
      </c>
    </row>
    <row r="2576" spans="1:37" s="107" customFormat="1" hidden="1" x14ac:dyDescent="0.3">
      <c r="A2576" s="144" t="str">
        <f t="shared" si="56"/>
        <v>SDGbaseTRA_RurCUS_v6_3PQXccomm</v>
      </c>
      <c r="B2576" s="145" t="s">
        <v>220</v>
      </c>
      <c r="C2576" s="146" t="s">
        <v>298</v>
      </c>
      <c r="D2576" s="110" t="s">
        <v>120</v>
      </c>
      <c r="E2576" s="107" t="s">
        <v>182</v>
      </c>
      <c r="F2576" s="107">
        <v>1.0010985603248499</v>
      </c>
      <c r="G2576" s="107">
        <v>0.95535198437364499</v>
      </c>
      <c r="H2576" s="107">
        <v>0.97273466012154497</v>
      </c>
      <c r="I2576" s="107">
        <v>0.98019105345094604</v>
      </c>
      <c r="J2576" s="107">
        <v>0.98568554846614398</v>
      </c>
      <c r="K2576" s="107">
        <v>0.99016071979772502</v>
      </c>
      <c r="L2576" s="107">
        <v>0.99286945536095295</v>
      </c>
      <c r="M2576" s="107">
        <v>0.99518087200293004</v>
      </c>
      <c r="N2576" s="107">
        <v>0.99672586299715105</v>
      </c>
      <c r="O2576" s="107">
        <v>1.00010060509351</v>
      </c>
      <c r="P2576" s="107">
        <v>1.0033218158223001</v>
      </c>
      <c r="Q2576" s="107">
        <v>1.00623266411408</v>
      </c>
      <c r="R2576" s="107">
        <v>1.00952420161435</v>
      </c>
      <c r="S2576" s="107">
        <v>1.01270784591623</v>
      </c>
      <c r="T2576" s="107">
        <v>1.0152477092121499</v>
      </c>
      <c r="U2576" s="107">
        <v>1.01740466376203</v>
      </c>
      <c r="V2576" s="107">
        <v>1.0207051371796501</v>
      </c>
      <c r="W2576" s="107">
        <v>1.0232669923642601</v>
      </c>
      <c r="X2576" s="107">
        <v>1.02506203036275</v>
      </c>
      <c r="Y2576" s="107">
        <v>1.0252083681364601</v>
      </c>
      <c r="Z2576" s="107">
        <v>1.0247047489286401</v>
      </c>
      <c r="AA2576" s="107">
        <v>1.0238725771882</v>
      </c>
      <c r="AB2576" s="107">
        <v>1.0249683594174199</v>
      </c>
      <c r="AC2576" s="107">
        <v>1.0273346192822801</v>
      </c>
      <c r="AD2576" s="107">
        <v>1.02985706007733</v>
      </c>
      <c r="AE2576" s="107">
        <v>1.0320834707303299</v>
      </c>
      <c r="AF2576" s="107">
        <v>1.0343093830063199</v>
      </c>
      <c r="AG2576" s="107">
        <v>1.03458701826157</v>
      </c>
      <c r="AH2576" s="107">
        <v>1.0383478013193901</v>
      </c>
      <c r="AI2576" s="107">
        <v>1.0398678576145799</v>
      </c>
      <c r="AJ2576" s="107">
        <v>1.0395524226513799</v>
      </c>
      <c r="AK2576" s="107">
        <v>1.03891600784495</v>
      </c>
    </row>
    <row r="2577" spans="1:37" s="107" customFormat="1" hidden="1" x14ac:dyDescent="0.3">
      <c r="A2577" s="144" t="str">
        <f t="shared" si="56"/>
        <v>SDGbaseTRA_RurCUS_v6_3PQXcfsrv</v>
      </c>
      <c r="B2577" s="145" t="s">
        <v>220</v>
      </c>
      <c r="C2577" s="146" t="s">
        <v>298</v>
      </c>
      <c r="D2577" s="110" t="s">
        <v>120</v>
      </c>
      <c r="E2577" s="107" t="s">
        <v>183</v>
      </c>
      <c r="F2577" s="107">
        <v>1.03694361559526</v>
      </c>
      <c r="G2577" s="107">
        <v>1.00882630533936</v>
      </c>
      <c r="H2577" s="107">
        <v>1.01539430042853</v>
      </c>
      <c r="I2577" s="107">
        <v>1.0089067391686199</v>
      </c>
      <c r="J2577" s="107">
        <v>1.01022632932614</v>
      </c>
      <c r="K2577" s="107">
        <v>1.01399069225098</v>
      </c>
      <c r="L2577" s="107">
        <v>1.0179973194945899</v>
      </c>
      <c r="M2577" s="107">
        <v>1.0216815913348301</v>
      </c>
      <c r="N2577" s="107">
        <v>1.0242220082583899</v>
      </c>
      <c r="O2577" s="107">
        <v>1.0198949233269701</v>
      </c>
      <c r="P2577" s="107">
        <v>1.02316703476988</v>
      </c>
      <c r="Q2577" s="107">
        <v>1.0270979734680601</v>
      </c>
      <c r="R2577" s="107">
        <v>1.03885785851347</v>
      </c>
      <c r="S2577" s="107">
        <v>1.04276756296527</v>
      </c>
      <c r="T2577" s="107">
        <v>1.04560850837825</v>
      </c>
      <c r="U2577" s="107">
        <v>1.04912113533593</v>
      </c>
      <c r="V2577" s="107">
        <v>1.0538974204035401</v>
      </c>
      <c r="W2577" s="107">
        <v>1.0578435374095301</v>
      </c>
      <c r="X2577" s="107">
        <v>1.05988218925035</v>
      </c>
      <c r="Y2577" s="107">
        <v>1.0596298539046001</v>
      </c>
      <c r="Z2577" s="107">
        <v>1.0591345889721</v>
      </c>
      <c r="AA2577" s="107">
        <v>1.05733846253057</v>
      </c>
      <c r="AB2577" s="107">
        <v>1.0540946724182101</v>
      </c>
      <c r="AC2577" s="107">
        <v>1.0533209715141301</v>
      </c>
      <c r="AD2577" s="107">
        <v>1.0551793532857101</v>
      </c>
      <c r="AE2577" s="107">
        <v>1.05813505095973</v>
      </c>
      <c r="AF2577" s="107">
        <v>1.06223764394396</v>
      </c>
      <c r="AG2577" s="107">
        <v>1.0633598729351601</v>
      </c>
      <c r="AH2577" s="107">
        <v>1.0538942866847101</v>
      </c>
      <c r="AI2577" s="107">
        <v>1.04467867477846</v>
      </c>
      <c r="AJ2577" s="107">
        <v>1.03738272645917</v>
      </c>
      <c r="AK2577" s="107">
        <v>1.03101671480781</v>
      </c>
    </row>
    <row r="2578" spans="1:37" s="107" customFormat="1" hidden="1" x14ac:dyDescent="0.3">
      <c r="A2578" s="144" t="str">
        <f t="shared" si="56"/>
        <v>SDGbaseTRA_RurCUS_v6_3PQXcbsrv</v>
      </c>
      <c r="B2578" s="145" t="s">
        <v>220</v>
      </c>
      <c r="C2578" s="146" t="s">
        <v>298</v>
      </c>
      <c r="D2578" s="110" t="s">
        <v>120</v>
      </c>
      <c r="E2578" s="107" t="s">
        <v>118</v>
      </c>
      <c r="F2578" s="107">
        <v>1.0381864367859399</v>
      </c>
      <c r="G2578" s="107">
        <v>1.0077954302860499</v>
      </c>
      <c r="H2578" s="107">
        <v>1.0149588558804601</v>
      </c>
      <c r="I2578" s="107">
        <v>1.0198600501844699</v>
      </c>
      <c r="J2578" s="107">
        <v>1.0214230521676599</v>
      </c>
      <c r="K2578" s="107">
        <v>1.02343929868845</v>
      </c>
      <c r="L2578" s="107">
        <v>1.0248247469736</v>
      </c>
      <c r="M2578" s="107">
        <v>1.0261786931310899</v>
      </c>
      <c r="N2578" s="107">
        <v>1.0270514055504401</v>
      </c>
      <c r="O2578" s="107">
        <v>1.02459816916102</v>
      </c>
      <c r="P2578" s="107">
        <v>1.02659513985358</v>
      </c>
      <c r="Q2578" s="107">
        <v>1.0292040877964299</v>
      </c>
      <c r="R2578" s="107">
        <v>1.0313995293537901</v>
      </c>
      <c r="S2578" s="107">
        <v>1.0347910558323901</v>
      </c>
      <c r="T2578" s="107">
        <v>1.0372311104952401</v>
      </c>
      <c r="U2578" s="107">
        <v>1.0395634698526699</v>
      </c>
      <c r="V2578" s="107">
        <v>1.0426432423373599</v>
      </c>
      <c r="W2578" s="107">
        <v>1.0449089486196499</v>
      </c>
      <c r="X2578" s="107">
        <v>1.0465984427620401</v>
      </c>
      <c r="Y2578" s="107">
        <v>1.04676816720327</v>
      </c>
      <c r="Z2578" s="107">
        <v>1.04664101517679</v>
      </c>
      <c r="AA2578" s="107">
        <v>1.04564334010169</v>
      </c>
      <c r="AB2578" s="107">
        <v>1.0432358311481</v>
      </c>
      <c r="AC2578" s="107">
        <v>1.04295753280258</v>
      </c>
      <c r="AD2578" s="107">
        <v>1.0443986597378001</v>
      </c>
      <c r="AE2578" s="107">
        <v>1.04633024798122</v>
      </c>
      <c r="AF2578" s="107">
        <v>1.04850085527133</v>
      </c>
      <c r="AG2578" s="107">
        <v>1.0493491805333901</v>
      </c>
      <c r="AH2578" s="107">
        <v>1.04881411976648</v>
      </c>
      <c r="AI2578" s="107">
        <v>1.04731909002027</v>
      </c>
      <c r="AJ2578" s="107">
        <v>1.04590601867224</v>
      </c>
      <c r="AK2578" s="107">
        <v>1.0446563728284901</v>
      </c>
    </row>
    <row r="2579" spans="1:37" s="107" customFormat="1" hidden="1" x14ac:dyDescent="0.3">
      <c r="A2579" s="144" t="str">
        <f t="shared" si="56"/>
        <v>SDGbaseTRA_RurCUS_v6_3PQXcgsrv</v>
      </c>
      <c r="B2579" s="145" t="s">
        <v>220</v>
      </c>
      <c r="C2579" s="146" t="s">
        <v>298</v>
      </c>
      <c r="D2579" s="110" t="s">
        <v>120</v>
      </c>
      <c r="E2579" s="107" t="s">
        <v>184</v>
      </c>
      <c r="F2579" s="107">
        <v>1.0247663158727001</v>
      </c>
      <c r="G2579" s="107">
        <v>1.0326895336026101</v>
      </c>
      <c r="H2579" s="107">
        <v>1.03643603113089</v>
      </c>
      <c r="I2579" s="107">
        <v>1.0477724134358599</v>
      </c>
      <c r="J2579" s="107">
        <v>1.04008519637741</v>
      </c>
      <c r="K2579" s="107">
        <v>1.0380616633131801</v>
      </c>
      <c r="L2579" s="107">
        <v>1.0385628915313201</v>
      </c>
      <c r="M2579" s="107">
        <v>1.03979306326432</v>
      </c>
      <c r="N2579" s="107">
        <v>1.0404080294777001</v>
      </c>
      <c r="O2579" s="107">
        <v>1.03500813759613</v>
      </c>
      <c r="P2579" s="107">
        <v>1.03608923582416</v>
      </c>
      <c r="Q2579" s="107">
        <v>1.03742763771697</v>
      </c>
      <c r="R2579" s="107">
        <v>1.0407947180513899</v>
      </c>
      <c r="S2579" s="107">
        <v>1.0437438745590499</v>
      </c>
      <c r="T2579" s="107">
        <v>1.04594687199109</v>
      </c>
      <c r="U2579" s="107">
        <v>1.0493898498718801</v>
      </c>
      <c r="V2579" s="107">
        <v>1.05288587200118</v>
      </c>
      <c r="W2579" s="107">
        <v>1.05522717009661</v>
      </c>
      <c r="X2579" s="107">
        <v>1.05619924769246</v>
      </c>
      <c r="Y2579" s="107">
        <v>1.0554470685580599</v>
      </c>
      <c r="Z2579" s="107">
        <v>1.0546147694977499</v>
      </c>
      <c r="AA2579" s="107">
        <v>1.05347958003515</v>
      </c>
      <c r="AB2579" s="107">
        <v>1.0510950142022399</v>
      </c>
      <c r="AC2579" s="107">
        <v>1.05045474010247</v>
      </c>
      <c r="AD2579" s="107">
        <v>1.0520582893355499</v>
      </c>
      <c r="AE2579" s="107">
        <v>1.0542056136777</v>
      </c>
      <c r="AF2579" s="107">
        <v>1.0566751822092699</v>
      </c>
      <c r="AG2579" s="107">
        <v>1.0556468262727901</v>
      </c>
      <c r="AH2579" s="107">
        <v>1.0390062107686999</v>
      </c>
      <c r="AI2579" s="107">
        <v>1.0256284779306499</v>
      </c>
      <c r="AJ2579" s="107">
        <v>1.01691285921037</v>
      </c>
      <c r="AK2579" s="107">
        <v>1.00983144938834</v>
      </c>
    </row>
    <row r="2580" spans="1:37" s="107" customFormat="1" hidden="1" x14ac:dyDescent="0.3">
      <c r="A2580" s="144" t="str">
        <f t="shared" si="56"/>
        <v>SDGbaseTRA_RurCUS_v6_3PQXcosrv</v>
      </c>
      <c r="B2580" s="145" t="s">
        <v>220</v>
      </c>
      <c r="C2580" s="146" t="s">
        <v>298</v>
      </c>
      <c r="D2580" s="110" t="s">
        <v>120</v>
      </c>
      <c r="E2580" s="107" t="s">
        <v>185</v>
      </c>
      <c r="F2580" s="107">
        <v>1.06678017525817</v>
      </c>
      <c r="G2580" s="107">
        <v>1.1462843934651401</v>
      </c>
      <c r="H2580" s="107">
        <v>1.13378713328167</v>
      </c>
      <c r="I2580" s="107">
        <v>1.1210947033182701</v>
      </c>
      <c r="J2580" s="107">
        <v>1.1189027795636901</v>
      </c>
      <c r="K2580" s="107">
        <v>1.1182462942490801</v>
      </c>
      <c r="L2580" s="107">
        <v>1.11775050414216</v>
      </c>
      <c r="M2580" s="107">
        <v>1.1184738558469001</v>
      </c>
      <c r="N2580" s="107">
        <v>1.11946439963191</v>
      </c>
      <c r="O2580" s="107">
        <v>1.11790906860043</v>
      </c>
      <c r="P2580" s="107">
        <v>1.12076556881473</v>
      </c>
      <c r="Q2580" s="107">
        <v>1.1243499212394299</v>
      </c>
      <c r="R2580" s="107">
        <v>1.13138269675063</v>
      </c>
      <c r="S2580" s="107">
        <v>1.1348832573416501</v>
      </c>
      <c r="T2580" s="107">
        <v>1.1376138088738299</v>
      </c>
      <c r="U2580" s="107">
        <v>1.1401955432695099</v>
      </c>
      <c r="V2580" s="107">
        <v>1.1443587852366901</v>
      </c>
      <c r="W2580" s="107">
        <v>1.1478020354491101</v>
      </c>
      <c r="X2580" s="107">
        <v>1.1501791740562599</v>
      </c>
      <c r="Y2580" s="107">
        <v>1.1512227055569899</v>
      </c>
      <c r="Z2580" s="107">
        <v>1.15182460404384</v>
      </c>
      <c r="AA2580" s="107">
        <v>1.1511244415780699</v>
      </c>
      <c r="AB2580" s="107">
        <v>1.14858437020305</v>
      </c>
      <c r="AC2580" s="107">
        <v>1.1484605606463201</v>
      </c>
      <c r="AD2580" s="107">
        <v>1.1502315621819601</v>
      </c>
      <c r="AE2580" s="107">
        <v>1.1528712401477601</v>
      </c>
      <c r="AF2580" s="107">
        <v>1.1562872039621901</v>
      </c>
      <c r="AG2580" s="107">
        <v>1.1577626848050899</v>
      </c>
      <c r="AH2580" s="107">
        <v>1.1588010222188301</v>
      </c>
      <c r="AI2580" s="107">
        <v>1.1582981157679799</v>
      </c>
      <c r="AJ2580" s="107">
        <v>1.1568393534402801</v>
      </c>
      <c r="AK2580" s="107">
        <v>1.1552113460043401</v>
      </c>
    </row>
    <row r="2581" spans="1:37" s="107" customFormat="1" hidden="1" x14ac:dyDescent="0.3">
      <c r="A2581" s="144" t="str">
        <f t="shared" si="56"/>
        <v>SDGbaseTRA_RurCUS_v6_3PQXcimpt</v>
      </c>
      <c r="B2581" s="145" t="s">
        <v>220</v>
      </c>
      <c r="C2581" s="146" t="s">
        <v>298</v>
      </c>
      <c r="D2581" s="110" t="s">
        <v>120</v>
      </c>
      <c r="E2581" s="107" t="s">
        <v>119</v>
      </c>
      <c r="F2581" s="107">
        <v>1.01401053572661</v>
      </c>
      <c r="G2581" s="107">
        <v>1.0362194132976299</v>
      </c>
      <c r="H2581" s="107">
        <v>1.0483470080123101</v>
      </c>
      <c r="I2581" s="107">
        <v>1.04798595288629</v>
      </c>
      <c r="J2581" s="107">
        <v>1.0494783754373</v>
      </c>
      <c r="K2581" s="107">
        <v>1.0523928402850899</v>
      </c>
      <c r="L2581" s="107">
        <v>1.0560810222949799</v>
      </c>
      <c r="M2581" s="107">
        <v>1.0623491171012001</v>
      </c>
      <c r="N2581" s="107">
        <v>1.0679228751652901</v>
      </c>
      <c r="O2581" s="107">
        <v>1.0975558214383101</v>
      </c>
      <c r="P2581" s="107">
        <v>1.1065340666363801</v>
      </c>
      <c r="Q2581" s="107">
        <v>1.1098105326438401</v>
      </c>
      <c r="R2581" s="107">
        <v>1.10794681649042</v>
      </c>
      <c r="S2581" s="107">
        <v>1.11018216937999</v>
      </c>
      <c r="T2581" s="107">
        <v>1.11288688469752</v>
      </c>
      <c r="U2581" s="107">
        <v>1.11557541013684</v>
      </c>
      <c r="V2581" s="107">
        <v>1.11623251500708</v>
      </c>
      <c r="W2581" s="107">
        <v>1.1179727942014499</v>
      </c>
      <c r="X2581" s="107">
        <v>1.1211243655179299</v>
      </c>
      <c r="Y2581" s="107">
        <v>1.1212346774395101</v>
      </c>
      <c r="Z2581" s="107">
        <v>1.11988668133741</v>
      </c>
      <c r="AA2581" s="107">
        <v>1.1210025145470499</v>
      </c>
      <c r="AB2581" s="107">
        <v>1.12696425751837</v>
      </c>
      <c r="AC2581" s="107">
        <v>1.1299975241268601</v>
      </c>
      <c r="AD2581" s="107">
        <v>1.1313327838077201</v>
      </c>
      <c r="AE2581" s="107">
        <v>1.1313655763591901</v>
      </c>
      <c r="AF2581" s="107">
        <v>1.1310423787650501</v>
      </c>
      <c r="AG2581" s="107">
        <v>1.1293007682135601</v>
      </c>
      <c r="AH2581" s="107">
        <v>1.12476129748544</v>
      </c>
      <c r="AI2581" s="107">
        <v>1.1151723423464199</v>
      </c>
      <c r="AJ2581" s="107">
        <v>1.10822206461841</v>
      </c>
      <c r="AK2581" s="107">
        <v>1.1017221744868899</v>
      </c>
    </row>
    <row r="2582" spans="1:37" s="107" customFormat="1" hidden="1" x14ac:dyDescent="0.3">
      <c r="A2582" s="144" t="str">
        <f t="shared" si="56"/>
        <v>SDGbaseTRA_RurCUS_v6_3C_InvValctext</v>
      </c>
      <c r="B2582" s="145" t="s">
        <v>220</v>
      </c>
      <c r="C2582" s="146" t="s">
        <v>298</v>
      </c>
      <c r="D2582" s="110" t="s">
        <v>186</v>
      </c>
      <c r="E2582" s="107" t="s">
        <v>102</v>
      </c>
      <c r="F2582" s="107">
        <v>3.2468516958317102E-2</v>
      </c>
      <c r="G2582" s="107">
        <v>3.0183199423785001E-2</v>
      </c>
      <c r="H2582" s="107">
        <v>3.1346612265058298E-2</v>
      </c>
      <c r="I2582" s="107">
        <v>3.4185457068969798E-2</v>
      </c>
      <c r="J2582" s="107">
        <v>3.4829958736409802E-2</v>
      </c>
      <c r="K2582" s="107">
        <v>3.5574639053073898E-2</v>
      </c>
      <c r="L2582" s="107">
        <v>3.6476882655139799E-2</v>
      </c>
      <c r="M2582" s="107">
        <v>3.7515832462418901E-2</v>
      </c>
      <c r="N2582" s="107">
        <v>3.8599472376831798E-2</v>
      </c>
      <c r="O2582" s="107">
        <v>3.9936648460734699E-2</v>
      </c>
      <c r="P2582" s="107">
        <v>4.1242150894959702E-2</v>
      </c>
      <c r="Q2582" s="107">
        <v>4.2491454926570402E-2</v>
      </c>
      <c r="R2582" s="107">
        <v>4.1221902153683501E-2</v>
      </c>
      <c r="S2582" s="107">
        <v>4.2627269987108099E-2</v>
      </c>
      <c r="T2582" s="107">
        <v>4.4119515434953203E-2</v>
      </c>
      <c r="U2582" s="107">
        <v>4.58303615315677E-2</v>
      </c>
      <c r="V2582" s="107">
        <v>4.7587573971309201E-2</v>
      </c>
      <c r="W2582" s="107">
        <v>4.93133388677909E-2</v>
      </c>
      <c r="X2582" s="107">
        <v>5.0907685865201599E-2</v>
      </c>
      <c r="Y2582" s="107">
        <v>5.2512090704967297E-2</v>
      </c>
      <c r="Z2582" s="107">
        <v>5.4177783036085399E-2</v>
      </c>
      <c r="AA2582" s="107">
        <v>5.5827315034283502E-2</v>
      </c>
      <c r="AB2582" s="107">
        <v>5.7198041751229098E-2</v>
      </c>
      <c r="AC2582" s="107">
        <v>5.8640783548074997E-2</v>
      </c>
      <c r="AD2582" s="107">
        <v>6.0388145874036799E-2</v>
      </c>
      <c r="AE2582" s="107">
        <v>6.2279420042047902E-2</v>
      </c>
      <c r="AF2582" s="107">
        <v>6.4267898977655502E-2</v>
      </c>
      <c r="AG2582" s="107">
        <v>6.6083260724001905E-2</v>
      </c>
      <c r="AH2582" s="107">
        <v>6.5478087868992702E-2</v>
      </c>
      <c r="AI2582" s="107">
        <v>6.4633931006752104E-2</v>
      </c>
      <c r="AJ2582" s="107">
        <v>6.4169743223898401E-2</v>
      </c>
      <c r="AK2582" s="107">
        <v>6.3645733069810806E-2</v>
      </c>
    </row>
    <row r="2583" spans="1:37" s="107" customFormat="1" hidden="1" x14ac:dyDescent="0.3">
      <c r="A2583" s="144" t="str">
        <f t="shared" si="56"/>
        <v>SDGbaseTRA_RurCUS_v6_3C_InvValcleat</v>
      </c>
      <c r="B2583" s="145" t="s">
        <v>220</v>
      </c>
      <c r="C2583" s="146" t="s">
        <v>298</v>
      </c>
      <c r="D2583" s="110" t="s">
        <v>186</v>
      </c>
      <c r="E2583" s="107" t="s">
        <v>103</v>
      </c>
      <c r="F2583" s="111">
        <v>4.0175040329651301E-5</v>
      </c>
      <c r="G2583" s="111">
        <v>3.6568279802006901E-5</v>
      </c>
      <c r="H2583" s="111">
        <v>3.7799953972261397E-5</v>
      </c>
      <c r="I2583" s="111">
        <v>4.0875945387551403E-5</v>
      </c>
      <c r="J2583" s="111">
        <v>4.1686905167786401E-5</v>
      </c>
      <c r="K2583" s="111">
        <v>4.2592728142641202E-5</v>
      </c>
      <c r="L2583" s="111">
        <v>4.3657432141965298E-5</v>
      </c>
      <c r="M2583" s="111">
        <v>4.4929452524378398E-5</v>
      </c>
      <c r="N2583" s="111">
        <v>4.62164478384138E-5</v>
      </c>
      <c r="O2583" s="111">
        <v>4.84200984941745E-5</v>
      </c>
      <c r="P2583" s="111">
        <v>4.9777220256276598E-5</v>
      </c>
      <c r="Q2583" s="111">
        <v>5.0937628879566197E-5</v>
      </c>
      <c r="R2583" s="111">
        <v>4.9152339116304698E-5</v>
      </c>
      <c r="S2583" s="111">
        <v>5.0639633376351998E-5</v>
      </c>
      <c r="T2583" s="111">
        <v>5.2249454879322598E-5</v>
      </c>
      <c r="U2583" s="111">
        <v>5.4115621811212403E-5</v>
      </c>
      <c r="V2583" s="111">
        <v>5.6076468028927202E-5</v>
      </c>
      <c r="W2583" s="111">
        <v>5.8069313711101898E-5</v>
      </c>
      <c r="X2583" s="111">
        <v>5.9927683992523601E-5</v>
      </c>
      <c r="Y2583" s="111">
        <v>6.1643222743728497E-5</v>
      </c>
      <c r="Z2583" s="111">
        <v>6.3424032326392602E-5</v>
      </c>
      <c r="AA2583" s="111">
        <v>6.5230256707955495E-5</v>
      </c>
      <c r="AB2583" s="111">
        <v>6.6904515162402695E-5</v>
      </c>
      <c r="AC2583" s="111">
        <v>6.8537876366159096E-5</v>
      </c>
      <c r="AD2583" s="111">
        <v>7.0505218811525204E-5</v>
      </c>
      <c r="AE2583" s="111">
        <v>7.2642341670942705E-5</v>
      </c>
      <c r="AF2583" s="111">
        <v>7.4933017925029295E-5</v>
      </c>
      <c r="AG2583" s="111">
        <v>7.7137344647319205E-5</v>
      </c>
      <c r="AH2583" s="111">
        <v>7.6911751865526296E-5</v>
      </c>
      <c r="AI2583" s="111">
        <v>7.61727565449409E-5</v>
      </c>
      <c r="AJ2583" s="111">
        <v>7.5837090640930904E-5</v>
      </c>
      <c r="AK2583" s="111">
        <v>7.5400906538860096E-5</v>
      </c>
    </row>
    <row r="2584" spans="1:37" s="107" customFormat="1" hidden="1" x14ac:dyDescent="0.3">
      <c r="A2584" s="144" t="str">
        <f t="shared" si="56"/>
        <v>SDGbaseTRA_RurCUS_v6_3C_InvValcprnt</v>
      </c>
      <c r="B2584" s="145" t="s">
        <v>220</v>
      </c>
      <c r="C2584" s="146" t="s">
        <v>298</v>
      </c>
      <c r="D2584" s="110" t="s">
        <v>186</v>
      </c>
      <c r="E2584" s="107" t="s">
        <v>104</v>
      </c>
      <c r="F2584" s="107">
        <v>1.6898649277363E-3</v>
      </c>
      <c r="G2584" s="107">
        <v>1.57291297023159E-3</v>
      </c>
      <c r="H2584" s="107">
        <v>1.6196546498137101E-3</v>
      </c>
      <c r="I2584" s="107">
        <v>1.7612315257643999E-3</v>
      </c>
      <c r="J2584" s="107">
        <v>1.7866524208981799E-3</v>
      </c>
      <c r="K2584" s="107">
        <v>1.8181779815056799E-3</v>
      </c>
      <c r="L2584" s="107">
        <v>1.8614724265016501E-3</v>
      </c>
      <c r="M2584" s="107">
        <v>1.9178674256488E-3</v>
      </c>
      <c r="N2584" s="107">
        <v>1.9716525424108098E-3</v>
      </c>
      <c r="O2584" s="107">
        <v>2.01998942379301E-3</v>
      </c>
      <c r="P2584" s="107">
        <v>2.0839066327066401E-3</v>
      </c>
      <c r="Q2584" s="107">
        <v>2.14780163259338E-3</v>
      </c>
      <c r="R2584" s="107">
        <v>2.0740957388786798E-3</v>
      </c>
      <c r="S2584" s="107">
        <v>2.14561266751885E-3</v>
      </c>
      <c r="T2584" s="107">
        <v>2.2201323845811101E-3</v>
      </c>
      <c r="U2584" s="107">
        <v>2.3064827082370201E-3</v>
      </c>
      <c r="V2584" s="107">
        <v>2.3961974100244702E-3</v>
      </c>
      <c r="W2584" s="107">
        <v>2.4823030526911101E-3</v>
      </c>
      <c r="X2584" s="107">
        <v>2.5593556477789001E-3</v>
      </c>
      <c r="Y2584" s="107">
        <v>2.6347800116337198E-3</v>
      </c>
      <c r="Z2584" s="107">
        <v>2.71345949056883E-3</v>
      </c>
      <c r="AA2584" s="107">
        <v>2.78923147379304E-3</v>
      </c>
      <c r="AB2584" s="107">
        <v>2.8459564308556101E-3</v>
      </c>
      <c r="AC2584" s="107">
        <v>2.9118426937369702E-3</v>
      </c>
      <c r="AD2584" s="107">
        <v>2.9971636720783801E-3</v>
      </c>
      <c r="AE2584" s="107">
        <v>3.0913555863967602E-3</v>
      </c>
      <c r="AF2584" s="107">
        <v>3.1907203993005199E-3</v>
      </c>
      <c r="AG2584" s="107">
        <v>3.28434711952691E-3</v>
      </c>
      <c r="AH2584" s="107">
        <v>3.2424996100087998E-3</v>
      </c>
      <c r="AI2584" s="107">
        <v>3.1937374060752402E-3</v>
      </c>
      <c r="AJ2584" s="107">
        <v>3.16700212738962E-3</v>
      </c>
      <c r="AK2584" s="107">
        <v>3.13892256106848E-3</v>
      </c>
    </row>
    <row r="2585" spans="1:37" s="107" customFormat="1" hidden="1" x14ac:dyDescent="0.3">
      <c r="A2585" s="144" t="str">
        <f t="shared" si="56"/>
        <v>SDGbaseTRA_RurCUS_v6_3C_InvValcrubb</v>
      </c>
      <c r="B2585" s="145" t="s">
        <v>220</v>
      </c>
      <c r="C2585" s="146" t="s">
        <v>298</v>
      </c>
      <c r="D2585" s="110" t="s">
        <v>186</v>
      </c>
      <c r="E2585" s="107" t="s">
        <v>105</v>
      </c>
      <c r="F2585" s="107">
        <v>5.6662119632731201E-3</v>
      </c>
      <c r="G2585" s="107">
        <v>5.1981917680840699E-3</v>
      </c>
      <c r="H2585" s="107">
        <v>5.3825775706717698E-3</v>
      </c>
      <c r="I2585" s="107">
        <v>5.8461544629914604E-3</v>
      </c>
      <c r="J2585" s="107">
        <v>5.9482373404158096E-3</v>
      </c>
      <c r="K2585" s="107">
        <v>6.0761819446994696E-3</v>
      </c>
      <c r="L2585" s="107">
        <v>6.2341536289508004E-3</v>
      </c>
      <c r="M2585" s="107">
        <v>6.4222938120733503E-3</v>
      </c>
      <c r="N2585" s="107">
        <v>6.6179837172657104E-3</v>
      </c>
      <c r="O2585" s="107">
        <v>6.9196133837159599E-3</v>
      </c>
      <c r="P2585" s="107">
        <v>7.1602521811467796E-3</v>
      </c>
      <c r="Q2585" s="107">
        <v>7.3752253137640304E-3</v>
      </c>
      <c r="R2585" s="107">
        <v>7.1399124491330996E-3</v>
      </c>
      <c r="S2585" s="107">
        <v>7.3804270883145798E-3</v>
      </c>
      <c r="T2585" s="107">
        <v>7.6360486607329201E-3</v>
      </c>
      <c r="U2585" s="107">
        <v>7.9318705147173405E-3</v>
      </c>
      <c r="V2585" s="107">
        <v>8.2292642937734709E-3</v>
      </c>
      <c r="W2585" s="107">
        <v>8.5291086518520503E-3</v>
      </c>
      <c r="X2585" s="107">
        <v>8.8212395609312006E-3</v>
      </c>
      <c r="Y2585" s="107">
        <v>9.1100615800621693E-3</v>
      </c>
      <c r="Z2585" s="107">
        <v>9.4139636423252807E-3</v>
      </c>
      <c r="AA2585" s="107">
        <v>9.7358948592521297E-3</v>
      </c>
      <c r="AB2585" s="107">
        <v>1.00068633199254E-2</v>
      </c>
      <c r="AC2585" s="107">
        <v>1.02648040084779E-2</v>
      </c>
      <c r="AD2585" s="107">
        <v>1.05597223406596E-2</v>
      </c>
      <c r="AE2585" s="107">
        <v>1.08683987995808E-2</v>
      </c>
      <c r="AF2585" s="107">
        <v>1.1185724159564999E-2</v>
      </c>
      <c r="AG2585" s="107">
        <v>1.1489696128786701E-2</v>
      </c>
      <c r="AH2585" s="107">
        <v>1.1384183322271899E-2</v>
      </c>
      <c r="AI2585" s="107">
        <v>1.1214326447025301E-2</v>
      </c>
      <c r="AJ2585" s="107">
        <v>1.1112231483308E-2</v>
      </c>
      <c r="AK2585" s="107">
        <v>1.10007146643434E-2</v>
      </c>
    </row>
    <row r="2586" spans="1:37" s="107" customFormat="1" hidden="1" x14ac:dyDescent="0.3">
      <c r="A2586" s="144" t="str">
        <f t="shared" si="56"/>
        <v>SDGbaseTRA_RurCUS_v6_3C_InvValcplas</v>
      </c>
      <c r="B2586" s="145" t="s">
        <v>220</v>
      </c>
      <c r="C2586" s="146" t="s">
        <v>298</v>
      </c>
      <c r="D2586" s="110" t="s">
        <v>186</v>
      </c>
      <c r="E2586" s="107" t="s">
        <v>106</v>
      </c>
      <c r="F2586" s="107">
        <v>1.40737115558564E-2</v>
      </c>
      <c r="G2586" s="107">
        <v>1.2997127962715901E-2</v>
      </c>
      <c r="H2586" s="107">
        <v>1.34345587310851E-2</v>
      </c>
      <c r="I2586" s="107">
        <v>1.46096298254662E-2</v>
      </c>
      <c r="J2586" s="107">
        <v>1.4826825095478001E-2</v>
      </c>
      <c r="K2586" s="107">
        <v>1.51132379622658E-2</v>
      </c>
      <c r="L2586" s="107">
        <v>1.5484955624942001E-2</v>
      </c>
      <c r="M2586" s="107">
        <v>1.5943054794924399E-2</v>
      </c>
      <c r="N2586" s="107">
        <v>1.64038816370272E-2</v>
      </c>
      <c r="O2586" s="107">
        <v>1.69288890586928E-2</v>
      </c>
      <c r="P2586" s="107">
        <v>1.7490231129491E-2</v>
      </c>
      <c r="Q2586" s="107">
        <v>1.80286003394701E-2</v>
      </c>
      <c r="R2586" s="107">
        <v>1.7441847584740499E-2</v>
      </c>
      <c r="S2586" s="107">
        <v>1.8042025453725099E-2</v>
      </c>
      <c r="T2586" s="107">
        <v>1.8668882938095599E-2</v>
      </c>
      <c r="U2586" s="107">
        <v>1.9391796652818101E-2</v>
      </c>
      <c r="V2586" s="107">
        <v>2.01297857430764E-2</v>
      </c>
      <c r="W2586" s="107">
        <v>2.08517572423647E-2</v>
      </c>
      <c r="X2586" s="107">
        <v>2.1517850628250901E-2</v>
      </c>
      <c r="Y2586" s="107">
        <v>2.21868133478294E-2</v>
      </c>
      <c r="Z2586" s="107">
        <v>2.2882286190319501E-2</v>
      </c>
      <c r="AA2586" s="107">
        <v>2.3580188611352301E-2</v>
      </c>
      <c r="AB2586" s="107">
        <v>2.41171010650208E-2</v>
      </c>
      <c r="AC2586" s="107">
        <v>2.4700778610612401E-2</v>
      </c>
      <c r="AD2586" s="107">
        <v>2.5425009873016401E-2</v>
      </c>
      <c r="AE2586" s="107">
        <v>2.6211312457847399E-2</v>
      </c>
      <c r="AF2586" s="107">
        <v>2.7036206669509299E-2</v>
      </c>
      <c r="AG2586" s="107">
        <v>2.7805060183391302E-2</v>
      </c>
      <c r="AH2586" s="107">
        <v>2.74765634886774E-2</v>
      </c>
      <c r="AI2586" s="107">
        <v>2.7050279370622401E-2</v>
      </c>
      <c r="AJ2586" s="107">
        <v>2.6806489511876301E-2</v>
      </c>
      <c r="AK2586" s="107">
        <v>2.6543980589768E-2</v>
      </c>
    </row>
    <row r="2587" spans="1:37" s="107" customFormat="1" hidden="1" x14ac:dyDescent="0.3">
      <c r="A2587" s="144" t="str">
        <f t="shared" si="56"/>
        <v>SDGbaseTRA_RurCUS_v6_3C_InvValcnmet</v>
      </c>
      <c r="B2587" s="145" t="s">
        <v>220</v>
      </c>
      <c r="C2587" s="146" t="s">
        <v>298</v>
      </c>
      <c r="D2587" s="110" t="s">
        <v>186</v>
      </c>
      <c r="E2587" s="107" t="s">
        <v>107</v>
      </c>
      <c r="F2587" s="107">
        <v>2.9495101884183399E-2</v>
      </c>
      <c r="G2587" s="107">
        <v>2.7347753549200601E-2</v>
      </c>
      <c r="H2587" s="107">
        <v>2.81365725616235E-2</v>
      </c>
      <c r="I2587" s="107">
        <v>3.0789471002368701E-2</v>
      </c>
      <c r="J2587" s="107">
        <v>3.1137716730643299E-2</v>
      </c>
      <c r="K2587" s="107">
        <v>3.1644805290185603E-2</v>
      </c>
      <c r="L2587" s="107">
        <v>3.2322854511524897E-2</v>
      </c>
      <c r="M2587" s="107">
        <v>3.3148643967134898E-2</v>
      </c>
      <c r="N2587" s="107">
        <v>3.3976324751424501E-2</v>
      </c>
      <c r="O2587" s="107">
        <v>3.47426614205592E-2</v>
      </c>
      <c r="P2587" s="107">
        <v>3.5709047919125603E-2</v>
      </c>
      <c r="Q2587" s="107">
        <v>3.6710026388647198E-2</v>
      </c>
      <c r="R2587" s="107">
        <v>3.5339536477033202E-2</v>
      </c>
      <c r="S2587" s="107">
        <v>3.6605448221290297E-2</v>
      </c>
      <c r="T2587" s="107">
        <v>3.7920493470866901E-2</v>
      </c>
      <c r="U2587" s="107">
        <v>3.9400729749001197E-2</v>
      </c>
      <c r="V2587" s="107">
        <v>4.0952604559580399E-2</v>
      </c>
      <c r="W2587" s="107">
        <v>4.2473799252528102E-2</v>
      </c>
      <c r="X2587" s="107">
        <v>4.3894200757016201E-2</v>
      </c>
      <c r="Y2587" s="107">
        <v>4.5269025640965001E-2</v>
      </c>
      <c r="Z2587" s="107">
        <v>4.6717674187556402E-2</v>
      </c>
      <c r="AA2587" s="107">
        <v>4.8115214574839998E-2</v>
      </c>
      <c r="AB2587" s="107">
        <v>4.90984042293936E-2</v>
      </c>
      <c r="AC2587" s="107">
        <v>5.0207269119060302E-2</v>
      </c>
      <c r="AD2587" s="107">
        <v>5.16586105417721E-2</v>
      </c>
      <c r="AE2587" s="107">
        <v>5.3267691015241897E-2</v>
      </c>
      <c r="AF2587" s="107">
        <v>5.4986043861828898E-2</v>
      </c>
      <c r="AG2587" s="107">
        <v>5.6921817314217402E-2</v>
      </c>
      <c r="AH2587" s="107">
        <v>5.6698429479206398E-2</v>
      </c>
      <c r="AI2587" s="107">
        <v>5.6305206461255697E-2</v>
      </c>
      <c r="AJ2587" s="107">
        <v>5.62876569136685E-2</v>
      </c>
      <c r="AK2587" s="107">
        <v>5.6263799444393699E-2</v>
      </c>
    </row>
    <row r="2588" spans="1:37" s="107" customFormat="1" hidden="1" x14ac:dyDescent="0.3">
      <c r="A2588" s="144" t="str">
        <f t="shared" si="56"/>
        <v>SDGbaseTRA_RurCUS_v6_3C_InvValcnfrm</v>
      </c>
      <c r="B2588" s="145" t="s">
        <v>220</v>
      </c>
      <c r="C2588" s="146" t="s">
        <v>298</v>
      </c>
      <c r="D2588" s="110" t="s">
        <v>186</v>
      </c>
      <c r="E2588" s="107" t="s">
        <v>108</v>
      </c>
      <c r="F2588" s="107">
        <v>1.5791173492785699</v>
      </c>
      <c r="G2588" s="107">
        <v>1.4915799937741401</v>
      </c>
      <c r="H2588" s="107">
        <v>1.60668923772243</v>
      </c>
      <c r="I2588" s="107">
        <v>1.8234001800958901</v>
      </c>
      <c r="J2588" s="107">
        <v>1.8969669424250499</v>
      </c>
      <c r="K2588" s="107">
        <v>1.9586668635018101</v>
      </c>
      <c r="L2588" s="107">
        <v>2.0051596506751799</v>
      </c>
      <c r="M2588" s="107">
        <v>1.99926246541051</v>
      </c>
      <c r="N2588" s="107">
        <v>2.01599938834722</v>
      </c>
      <c r="O2588" s="107">
        <v>1.99066607196976</v>
      </c>
      <c r="P2588" s="107">
        <v>2.0136978048618999</v>
      </c>
      <c r="Q2588" s="107">
        <v>2.0598068313342899</v>
      </c>
      <c r="R2588" s="107">
        <v>1.9863165077176399</v>
      </c>
      <c r="S2588" s="107">
        <v>2.0533492503001098</v>
      </c>
      <c r="T2588" s="107">
        <v>2.1240247508501402</v>
      </c>
      <c r="U2588" s="107">
        <v>2.1964969637989999</v>
      </c>
      <c r="V2588" s="107">
        <v>2.2253084682270798</v>
      </c>
      <c r="W2588" s="107">
        <v>2.2735384133673202</v>
      </c>
      <c r="X2588" s="107">
        <v>2.3782073787762998</v>
      </c>
      <c r="Y2588" s="107">
        <v>2.4611227963247799</v>
      </c>
      <c r="Z2588" s="107">
        <v>2.5566012437151602</v>
      </c>
      <c r="AA2588" s="107">
        <v>2.6502973818487501</v>
      </c>
      <c r="AB2588" s="107">
        <v>2.97516622590001</v>
      </c>
      <c r="AC2588" s="107">
        <v>3.1890800867935201</v>
      </c>
      <c r="AD2588" s="107">
        <v>3.2815277197722899</v>
      </c>
      <c r="AE2588" s="107">
        <v>3.3453645927189499</v>
      </c>
      <c r="AF2588" s="107">
        <v>3.4000648537178102</v>
      </c>
      <c r="AG2588" s="107">
        <v>3.4847942027065302</v>
      </c>
      <c r="AH2588" s="107">
        <v>3.77256424753597</v>
      </c>
      <c r="AI2588" s="107">
        <v>4.02282316663279</v>
      </c>
      <c r="AJ2588" s="107">
        <v>4.1298932261143504</v>
      </c>
      <c r="AK2588" s="107">
        <v>4.1968261806133498</v>
      </c>
    </row>
    <row r="2589" spans="1:37" s="107" customFormat="1" hidden="1" x14ac:dyDescent="0.3">
      <c r="A2589" s="144" t="str">
        <f t="shared" si="56"/>
        <v>SDGbaseTRA_RurCUS_v6_3C_InvValcmetp</v>
      </c>
      <c r="B2589" s="145" t="s">
        <v>220</v>
      </c>
      <c r="C2589" s="146" t="s">
        <v>298</v>
      </c>
      <c r="D2589" s="110" t="s">
        <v>186</v>
      </c>
      <c r="E2589" s="107" t="s">
        <v>109</v>
      </c>
      <c r="F2589" s="107">
        <v>2.8443098004737801</v>
      </c>
      <c r="G2589" s="107">
        <v>2.7729489067086499</v>
      </c>
      <c r="H2589" s="107">
        <v>2.88001166001707</v>
      </c>
      <c r="I2589" s="107">
        <v>3.1550117428215998</v>
      </c>
      <c r="J2589" s="107">
        <v>3.2112806706121302</v>
      </c>
      <c r="K2589" s="107">
        <v>3.2791768661566301</v>
      </c>
      <c r="L2589" s="107">
        <v>3.3546730380419598</v>
      </c>
      <c r="M2589" s="107">
        <v>3.4306065865248798</v>
      </c>
      <c r="N2589" s="107">
        <v>3.5142562956628902</v>
      </c>
      <c r="O2589" s="107">
        <v>3.5841292276013199</v>
      </c>
      <c r="P2589" s="107">
        <v>3.6863981055789701</v>
      </c>
      <c r="Q2589" s="107">
        <v>3.79433003494356</v>
      </c>
      <c r="R2589" s="107">
        <v>3.6745131079431199</v>
      </c>
      <c r="S2589" s="107">
        <v>3.8010641949581401</v>
      </c>
      <c r="T2589" s="107">
        <v>3.9341393011825598</v>
      </c>
      <c r="U2589" s="107">
        <v>4.0844171793300701</v>
      </c>
      <c r="V2589" s="107">
        <v>4.1914950120621803</v>
      </c>
      <c r="W2589" s="107">
        <v>4.33529424119327</v>
      </c>
      <c r="X2589" s="107">
        <v>4.5499147060808403</v>
      </c>
      <c r="Y2589" s="107">
        <v>4.6923832864925199</v>
      </c>
      <c r="Z2589" s="107">
        <v>4.8448749376372202</v>
      </c>
      <c r="AA2589" s="107">
        <v>4.9959912443433696</v>
      </c>
      <c r="AB2589" s="107">
        <v>5.1651966338877999</v>
      </c>
      <c r="AC2589" s="107">
        <v>5.3154343335462704</v>
      </c>
      <c r="AD2589" s="107">
        <v>5.4626857366281998</v>
      </c>
      <c r="AE2589" s="107">
        <v>5.6138826976381999</v>
      </c>
      <c r="AF2589" s="107">
        <v>5.76829500779579</v>
      </c>
      <c r="AG2589" s="107">
        <v>5.9412030928565596</v>
      </c>
      <c r="AH2589" s="107">
        <v>5.95418738642981</v>
      </c>
      <c r="AI2589" s="107">
        <v>5.9528510597717696</v>
      </c>
      <c r="AJ2589" s="107">
        <v>5.9534254513603599</v>
      </c>
      <c r="AK2589" s="107">
        <v>5.9439598230331603</v>
      </c>
    </row>
    <row r="2590" spans="1:37" s="107" customFormat="1" hidden="1" x14ac:dyDescent="0.3">
      <c r="A2590" s="144" t="str">
        <f t="shared" si="56"/>
        <v>SDGbaseTRA_RurCUS_v6_3C_InvValcmach</v>
      </c>
      <c r="B2590" s="145" t="s">
        <v>220</v>
      </c>
      <c r="C2590" s="146" t="s">
        <v>298</v>
      </c>
      <c r="D2590" s="110" t="s">
        <v>186</v>
      </c>
      <c r="E2590" s="107" t="s">
        <v>110</v>
      </c>
      <c r="F2590" s="107">
        <v>159.35794887059299</v>
      </c>
      <c r="G2590" s="107">
        <v>150.74222448614699</v>
      </c>
      <c r="H2590" s="107">
        <v>156.96515077107901</v>
      </c>
      <c r="I2590" s="107">
        <v>172.174614438199</v>
      </c>
      <c r="J2590" s="107">
        <v>175.50569299813799</v>
      </c>
      <c r="K2590" s="107">
        <v>179.457092969315</v>
      </c>
      <c r="L2590" s="107">
        <v>183.94923777698401</v>
      </c>
      <c r="M2590" s="107">
        <v>188.371842239025</v>
      </c>
      <c r="N2590" s="107">
        <v>193.400560875445</v>
      </c>
      <c r="O2590" s="107">
        <v>200.59309993763301</v>
      </c>
      <c r="P2590" s="107">
        <v>207.14023767553499</v>
      </c>
      <c r="Q2590" s="107">
        <v>213.29473523057001</v>
      </c>
      <c r="R2590" s="107">
        <v>206.07563059674001</v>
      </c>
      <c r="S2590" s="107">
        <v>213.40451854226001</v>
      </c>
      <c r="T2590" s="107">
        <v>221.05163363755</v>
      </c>
      <c r="U2590" s="107">
        <v>229.72189011286301</v>
      </c>
      <c r="V2590" s="107">
        <v>237.53915669230599</v>
      </c>
      <c r="W2590" s="107">
        <v>246.14456441726099</v>
      </c>
      <c r="X2590" s="107">
        <v>256.04122361549702</v>
      </c>
      <c r="Y2590" s="107">
        <v>264.07779295420301</v>
      </c>
      <c r="Z2590" s="107">
        <v>272.44070102120202</v>
      </c>
      <c r="AA2590" s="107">
        <v>280.89216640914299</v>
      </c>
      <c r="AB2590" s="107">
        <v>293.16251143801998</v>
      </c>
      <c r="AC2590" s="107">
        <v>303.38061574231398</v>
      </c>
      <c r="AD2590" s="107">
        <v>312.25105839370201</v>
      </c>
      <c r="AE2590" s="107">
        <v>321.04510451991399</v>
      </c>
      <c r="AF2590" s="107">
        <v>330.02909340044999</v>
      </c>
      <c r="AG2590" s="107">
        <v>339.37521437703998</v>
      </c>
      <c r="AH2590" s="107">
        <v>342.852891663923</v>
      </c>
      <c r="AI2590" s="107">
        <v>344.62916813755498</v>
      </c>
      <c r="AJ2590" s="107">
        <v>345.08767368878</v>
      </c>
      <c r="AK2590" s="107">
        <v>344.51917515941602</v>
      </c>
    </row>
    <row r="2591" spans="1:37" s="107" customFormat="1" hidden="1" x14ac:dyDescent="0.3">
      <c r="A2591" s="144" t="str">
        <f t="shared" si="56"/>
        <v>SDGbaseTRA_RurCUS_v6_3C_InvValcemch</v>
      </c>
      <c r="B2591" s="145" t="s">
        <v>220</v>
      </c>
      <c r="C2591" s="146" t="s">
        <v>298</v>
      </c>
      <c r="D2591" s="110" t="s">
        <v>186</v>
      </c>
      <c r="E2591" s="107" t="s">
        <v>111</v>
      </c>
      <c r="F2591" s="107">
        <v>74.742496873506198</v>
      </c>
      <c r="G2591" s="107">
        <v>69.606636514532596</v>
      </c>
      <c r="H2591" s="107">
        <v>72.645680742745199</v>
      </c>
      <c r="I2591" s="107">
        <v>79.701301285733507</v>
      </c>
      <c r="J2591" s="107">
        <v>81.4073335407858</v>
      </c>
      <c r="K2591" s="107">
        <v>83.317256046408303</v>
      </c>
      <c r="L2591" s="107">
        <v>85.444637231316804</v>
      </c>
      <c r="M2591" s="107">
        <v>87.460306764315504</v>
      </c>
      <c r="N2591" s="107">
        <v>89.791498420272902</v>
      </c>
      <c r="O2591" s="107">
        <v>92.969176536507405</v>
      </c>
      <c r="P2591" s="107">
        <v>95.990908405708794</v>
      </c>
      <c r="Q2591" s="107">
        <v>98.886406322032997</v>
      </c>
      <c r="R2591" s="107">
        <v>95.715821479038297</v>
      </c>
      <c r="S2591" s="107">
        <v>99.049743648612605</v>
      </c>
      <c r="T2591" s="107">
        <v>102.54860611652499</v>
      </c>
      <c r="U2591" s="107">
        <v>106.496352029969</v>
      </c>
      <c r="V2591" s="107">
        <v>110.137078440396</v>
      </c>
      <c r="W2591" s="107">
        <v>113.99762568339</v>
      </c>
      <c r="X2591" s="107">
        <v>118.21006567182</v>
      </c>
      <c r="Y2591" s="107">
        <v>121.90704439028499</v>
      </c>
      <c r="Z2591" s="107">
        <v>125.76584518623299</v>
      </c>
      <c r="AA2591" s="107">
        <v>129.63928555482599</v>
      </c>
      <c r="AB2591" s="107">
        <v>135.622333061088</v>
      </c>
      <c r="AC2591" s="107">
        <v>140.51365384338101</v>
      </c>
      <c r="AD2591" s="107">
        <v>144.61674712090101</v>
      </c>
      <c r="AE2591" s="107">
        <v>148.649973494785</v>
      </c>
      <c r="AF2591" s="107">
        <v>152.758043277784</v>
      </c>
      <c r="AG2591" s="107">
        <v>156.72168970883499</v>
      </c>
      <c r="AH2591" s="107">
        <v>158.436588807102</v>
      </c>
      <c r="AI2591" s="107">
        <v>159.15871399658201</v>
      </c>
      <c r="AJ2591" s="107">
        <v>159.093125033608</v>
      </c>
      <c r="AK2591" s="107">
        <v>158.722375323015</v>
      </c>
    </row>
    <row r="2592" spans="1:37" s="107" customFormat="1" hidden="1" x14ac:dyDescent="0.3">
      <c r="A2592" s="144" t="str">
        <f t="shared" si="56"/>
        <v>SDGbaseTRA_RurCUS_v6_3C_InvValcsequ</v>
      </c>
      <c r="B2592" s="145" t="s">
        <v>220</v>
      </c>
      <c r="C2592" s="146" t="s">
        <v>298</v>
      </c>
      <c r="D2592" s="110" t="s">
        <v>186</v>
      </c>
      <c r="E2592" s="107" t="s">
        <v>112</v>
      </c>
      <c r="F2592" s="107">
        <v>34.736686859060299</v>
      </c>
      <c r="G2592" s="107">
        <v>32.0172019965595</v>
      </c>
      <c r="H2592" s="107">
        <v>33.342024024321098</v>
      </c>
      <c r="I2592" s="107">
        <v>36.407259433728001</v>
      </c>
      <c r="J2592" s="107">
        <v>37.168718642399298</v>
      </c>
      <c r="K2592" s="107">
        <v>38.040519248811201</v>
      </c>
      <c r="L2592" s="107">
        <v>39.048985977114597</v>
      </c>
      <c r="M2592" s="107">
        <v>40.102594161512499</v>
      </c>
      <c r="N2592" s="107">
        <v>41.268074738274301</v>
      </c>
      <c r="O2592" s="107">
        <v>43.290954848723203</v>
      </c>
      <c r="P2592" s="107">
        <v>44.814071117047</v>
      </c>
      <c r="Q2592" s="107">
        <v>46.159429092844498</v>
      </c>
      <c r="R2592" s="107">
        <v>44.665973239538197</v>
      </c>
      <c r="S2592" s="107">
        <v>46.202710017608197</v>
      </c>
      <c r="T2592" s="107">
        <v>47.821200461780599</v>
      </c>
      <c r="U2592" s="107">
        <v>49.666715764641197</v>
      </c>
      <c r="V2592" s="107">
        <v>51.523467460699798</v>
      </c>
      <c r="W2592" s="107">
        <v>53.384499693325701</v>
      </c>
      <c r="X2592" s="107">
        <v>55.166550766481798</v>
      </c>
      <c r="Y2592" s="107">
        <v>56.851954722705798</v>
      </c>
      <c r="Z2592" s="107">
        <v>58.577248076435097</v>
      </c>
      <c r="AA2592" s="107">
        <v>60.334976616979198</v>
      </c>
      <c r="AB2592" s="107">
        <v>62.8633588413607</v>
      </c>
      <c r="AC2592" s="107">
        <v>65.012569710622103</v>
      </c>
      <c r="AD2592" s="107">
        <v>66.957452101584394</v>
      </c>
      <c r="AE2592" s="107">
        <v>68.903417497867693</v>
      </c>
      <c r="AF2592" s="107">
        <v>70.907540755798394</v>
      </c>
      <c r="AG2592" s="107">
        <v>72.856458726857696</v>
      </c>
      <c r="AH2592" s="107">
        <v>73.394195634008796</v>
      </c>
      <c r="AI2592" s="107">
        <v>73.397756079746998</v>
      </c>
      <c r="AJ2592" s="107">
        <v>73.231829874604202</v>
      </c>
      <c r="AK2592" s="107">
        <v>72.8526131514555</v>
      </c>
    </row>
    <row r="2593" spans="1:37" s="107" customFormat="1" hidden="1" x14ac:dyDescent="0.3">
      <c r="A2593" s="144" t="str">
        <f t="shared" si="56"/>
        <v>SDGbaseTRA_RurCUS_v6_3C_InvValcvehi</v>
      </c>
      <c r="B2593" s="145" t="s">
        <v>220</v>
      </c>
      <c r="C2593" s="146" t="s">
        <v>298</v>
      </c>
      <c r="D2593" s="110" t="s">
        <v>186</v>
      </c>
      <c r="E2593" s="107" t="s">
        <v>113</v>
      </c>
      <c r="F2593" s="107">
        <v>115.652055349397</v>
      </c>
      <c r="G2593" s="107">
        <v>107.224374590461</v>
      </c>
      <c r="H2593" s="107">
        <v>111.79718371315199</v>
      </c>
      <c r="I2593" s="107">
        <v>122.733724330033</v>
      </c>
      <c r="J2593" s="107">
        <v>125.394887724276</v>
      </c>
      <c r="K2593" s="107">
        <v>128.33142817711999</v>
      </c>
      <c r="L2593" s="107">
        <v>131.54047152811401</v>
      </c>
      <c r="M2593" s="107">
        <v>134.34066529251999</v>
      </c>
      <c r="N2593" s="107">
        <v>137.748275018302</v>
      </c>
      <c r="O2593" s="107">
        <v>142.056330981983</v>
      </c>
      <c r="P2593" s="107">
        <v>146.62261457036601</v>
      </c>
      <c r="Q2593" s="107">
        <v>151.085470228757</v>
      </c>
      <c r="R2593" s="107">
        <v>146.456588440264</v>
      </c>
      <c r="S2593" s="107">
        <v>151.65938393048299</v>
      </c>
      <c r="T2593" s="107">
        <v>157.04680244602</v>
      </c>
      <c r="U2593" s="107">
        <v>163.11747160491799</v>
      </c>
      <c r="V2593" s="107">
        <v>168.860906827012</v>
      </c>
      <c r="W2593" s="107">
        <v>174.87929333868701</v>
      </c>
      <c r="X2593" s="107">
        <v>181.31170517827701</v>
      </c>
      <c r="Y2593" s="107">
        <v>190.36260778346701</v>
      </c>
      <c r="Z2593" s="107">
        <v>200.13481834761899</v>
      </c>
      <c r="AA2593" s="107">
        <v>209.984513867868</v>
      </c>
      <c r="AB2593" s="107">
        <v>221.17760241123401</v>
      </c>
      <c r="AC2593" s="107">
        <v>230.427506050972</v>
      </c>
      <c r="AD2593" s="107">
        <v>237.87568220675399</v>
      </c>
      <c r="AE2593" s="107">
        <v>244.95193390241599</v>
      </c>
      <c r="AF2593" s="107">
        <v>252.067885586139</v>
      </c>
      <c r="AG2593" s="107">
        <v>258.474051387744</v>
      </c>
      <c r="AH2593" s="107">
        <v>262.37581669142202</v>
      </c>
      <c r="AI2593" s="107">
        <v>265.53813265333702</v>
      </c>
      <c r="AJ2593" s="107">
        <v>266.851607998828</v>
      </c>
      <c r="AK2593" s="107">
        <v>266.98889247594002</v>
      </c>
    </row>
    <row r="2594" spans="1:37" s="107" customFormat="1" hidden="1" x14ac:dyDescent="0.3">
      <c r="A2594" s="144" t="str">
        <f t="shared" si="56"/>
        <v>SDGbaseTRA_RurCUS_v6_3C_InvValctequ</v>
      </c>
      <c r="B2594" s="145" t="s">
        <v>220</v>
      </c>
      <c r="C2594" s="146" t="s">
        <v>298</v>
      </c>
      <c r="D2594" s="110" t="s">
        <v>186</v>
      </c>
      <c r="E2594" s="107" t="s">
        <v>114</v>
      </c>
      <c r="F2594" s="107">
        <v>11.6792231841657</v>
      </c>
      <c r="G2594" s="107">
        <v>11.1690136185325</v>
      </c>
      <c r="H2594" s="107">
        <v>11.6121235162068</v>
      </c>
      <c r="I2594" s="107">
        <v>12.7813880117727</v>
      </c>
      <c r="J2594" s="107">
        <v>13.038248907691299</v>
      </c>
      <c r="K2594" s="107">
        <v>13.334862324100801</v>
      </c>
      <c r="L2594" s="107">
        <v>13.656344833747101</v>
      </c>
      <c r="M2594" s="107">
        <v>13.8918130453786</v>
      </c>
      <c r="N2594" s="107">
        <v>14.200092210542699</v>
      </c>
      <c r="O2594" s="107">
        <v>14.435111056357799</v>
      </c>
      <c r="P2594" s="107">
        <v>14.8255027252836</v>
      </c>
      <c r="Q2594" s="107">
        <v>15.243986301128601</v>
      </c>
      <c r="R2594" s="107">
        <v>14.7786189747591</v>
      </c>
      <c r="S2594" s="107">
        <v>15.3224865194936</v>
      </c>
      <c r="T2594" s="107">
        <v>15.8749807083557</v>
      </c>
      <c r="U2594" s="107">
        <v>16.501729780474701</v>
      </c>
      <c r="V2594" s="107">
        <v>17.082689166640499</v>
      </c>
      <c r="W2594" s="107">
        <v>17.706436861938599</v>
      </c>
      <c r="X2594" s="107">
        <v>18.4165198167291</v>
      </c>
      <c r="Y2594" s="107">
        <v>19.039454632736</v>
      </c>
      <c r="Z2594" s="107">
        <v>19.703774812579798</v>
      </c>
      <c r="AA2594" s="107">
        <v>20.355326696398102</v>
      </c>
      <c r="AB2594" s="107">
        <v>21.572643174014001</v>
      </c>
      <c r="AC2594" s="107">
        <v>22.515572341792101</v>
      </c>
      <c r="AD2594" s="107">
        <v>23.187487162307399</v>
      </c>
      <c r="AE2594" s="107">
        <v>23.818627216354798</v>
      </c>
      <c r="AF2594" s="107">
        <v>24.453166116133001</v>
      </c>
      <c r="AG2594" s="107">
        <v>25.167921344879399</v>
      </c>
      <c r="AH2594" s="107">
        <v>25.823216742668201</v>
      </c>
      <c r="AI2594" s="107">
        <v>26.387280109686799</v>
      </c>
      <c r="AJ2594" s="107">
        <v>26.630678317283401</v>
      </c>
      <c r="AK2594" s="107">
        <v>26.749827198312801</v>
      </c>
    </row>
    <row r="2595" spans="1:37" s="107" customFormat="1" hidden="1" x14ac:dyDescent="0.3">
      <c r="A2595" s="144" t="str">
        <f t="shared" ref="A2595:A2658" si="57">_xlfn.CONCAT(C2595,D2595,E2595)</f>
        <v>SDGbaseTRA_RurCUS_v6_3C_InvValcfurn</v>
      </c>
      <c r="B2595" s="145" t="s">
        <v>220</v>
      </c>
      <c r="C2595" s="146" t="s">
        <v>298</v>
      </c>
      <c r="D2595" s="110" t="s">
        <v>186</v>
      </c>
      <c r="E2595" s="107" t="s">
        <v>115</v>
      </c>
      <c r="F2595" s="107">
        <v>28.6353826209942</v>
      </c>
      <c r="G2595" s="107">
        <v>27.1562819363971</v>
      </c>
      <c r="H2595" s="107">
        <v>27.961136797694401</v>
      </c>
      <c r="I2595" s="107">
        <v>30.529639121097201</v>
      </c>
      <c r="J2595" s="107">
        <v>30.9616806259524</v>
      </c>
      <c r="K2595" s="107">
        <v>31.544597970230701</v>
      </c>
      <c r="L2595" s="107">
        <v>32.284002805565002</v>
      </c>
      <c r="M2595" s="107">
        <v>33.145290538571302</v>
      </c>
      <c r="N2595" s="107">
        <v>34.049487015491898</v>
      </c>
      <c r="O2595" s="107">
        <v>34.9779625077418</v>
      </c>
      <c r="P2595" s="107">
        <v>36.044587375693197</v>
      </c>
      <c r="Q2595" s="107">
        <v>37.1010936545456</v>
      </c>
      <c r="R2595" s="107">
        <v>35.820909925724301</v>
      </c>
      <c r="S2595" s="107">
        <v>37.074310492236897</v>
      </c>
      <c r="T2595" s="107">
        <v>38.382540053195697</v>
      </c>
      <c r="U2595" s="107">
        <v>39.880489369761897</v>
      </c>
      <c r="V2595" s="107">
        <v>41.360474859819597</v>
      </c>
      <c r="W2595" s="107">
        <v>42.848304028830398</v>
      </c>
      <c r="X2595" s="107">
        <v>44.312299504103798</v>
      </c>
      <c r="Y2595" s="107">
        <v>45.662204451477201</v>
      </c>
      <c r="Z2595" s="107">
        <v>47.075483521193199</v>
      </c>
      <c r="AA2595" s="107">
        <v>48.443831752989396</v>
      </c>
      <c r="AB2595" s="107">
        <v>49.571170060350902</v>
      </c>
      <c r="AC2595" s="107">
        <v>50.778129128193903</v>
      </c>
      <c r="AD2595" s="107">
        <v>52.255448510288701</v>
      </c>
      <c r="AE2595" s="107">
        <v>53.864913664855102</v>
      </c>
      <c r="AF2595" s="107">
        <v>55.554384719432498</v>
      </c>
      <c r="AG2595" s="107">
        <v>57.227699479659002</v>
      </c>
      <c r="AH2595" s="107">
        <v>56.792849137486598</v>
      </c>
      <c r="AI2595" s="107">
        <v>56.215297671119004</v>
      </c>
      <c r="AJ2595" s="107">
        <v>55.955722556386903</v>
      </c>
      <c r="AK2595" s="107">
        <v>55.642773547372997</v>
      </c>
    </row>
    <row r="2596" spans="1:37" s="107" customFormat="1" hidden="1" x14ac:dyDescent="0.3">
      <c r="A2596" s="144" t="str">
        <f t="shared" si="57"/>
        <v>SDGbaseTRA_RurCUS_v6_3C_InvValcoman</v>
      </c>
      <c r="B2596" s="145" t="s">
        <v>220</v>
      </c>
      <c r="C2596" s="146" t="s">
        <v>298</v>
      </c>
      <c r="D2596" s="110" t="s">
        <v>186</v>
      </c>
      <c r="E2596" s="107" t="s">
        <v>116</v>
      </c>
      <c r="F2596" s="107">
        <v>1.75164302777768</v>
      </c>
      <c r="G2596" s="107">
        <v>1.65899940997502</v>
      </c>
      <c r="H2596" s="107">
        <v>1.7008147562432401</v>
      </c>
      <c r="I2596" s="107">
        <v>1.8425549604378999</v>
      </c>
      <c r="J2596" s="107">
        <v>1.8732942400594901</v>
      </c>
      <c r="K2596" s="107">
        <v>1.90903865176417</v>
      </c>
      <c r="L2596" s="107">
        <v>1.9521603161372501</v>
      </c>
      <c r="M2596" s="107">
        <v>2.00376315192928</v>
      </c>
      <c r="N2596" s="107">
        <v>2.0545010313548699</v>
      </c>
      <c r="O2596" s="107">
        <v>2.1470575384721702</v>
      </c>
      <c r="P2596" s="107">
        <v>2.20112283264291</v>
      </c>
      <c r="Q2596" s="107">
        <v>2.2482751624328001</v>
      </c>
      <c r="R2596" s="107">
        <v>2.1623357084013199</v>
      </c>
      <c r="S2596" s="107">
        <v>2.2273481438552301</v>
      </c>
      <c r="T2596" s="107">
        <v>2.2976746782090598</v>
      </c>
      <c r="U2596" s="107">
        <v>2.3774744677748898</v>
      </c>
      <c r="V2596" s="107">
        <v>2.4626623123451101</v>
      </c>
      <c r="W2596" s="107">
        <v>2.5496159693020601</v>
      </c>
      <c r="X2596" s="107">
        <v>2.6308715981089801</v>
      </c>
      <c r="Y2596" s="107">
        <v>2.7088261144422598</v>
      </c>
      <c r="Z2596" s="107">
        <v>2.7899747653682399</v>
      </c>
      <c r="AA2596" s="107">
        <v>2.8736137143893399</v>
      </c>
      <c r="AB2596" s="107">
        <v>2.9527099351482402</v>
      </c>
      <c r="AC2596" s="107">
        <v>3.0349828580079601</v>
      </c>
      <c r="AD2596" s="107">
        <v>3.1306857484338999</v>
      </c>
      <c r="AE2596" s="107">
        <v>3.2325195300360301</v>
      </c>
      <c r="AF2596" s="107">
        <v>3.3407773643941598</v>
      </c>
      <c r="AG2596" s="107">
        <v>3.44486691255607</v>
      </c>
      <c r="AH2596" s="107">
        <v>3.4512178422439201</v>
      </c>
      <c r="AI2596" s="107">
        <v>3.44141517785937</v>
      </c>
      <c r="AJ2596" s="107">
        <v>3.4463195772420101</v>
      </c>
      <c r="AK2596" s="107">
        <v>3.44678704243662</v>
      </c>
    </row>
    <row r="2597" spans="1:37" s="107" customFormat="1" hidden="1" x14ac:dyDescent="0.3">
      <c r="A2597" s="144" t="str">
        <f t="shared" si="57"/>
        <v>SDGbaseTRA_RurCUS_v6_3C_InvValccons</v>
      </c>
      <c r="B2597" s="145" t="s">
        <v>220</v>
      </c>
      <c r="C2597" s="146" t="s">
        <v>298</v>
      </c>
      <c r="D2597" s="110" t="s">
        <v>186</v>
      </c>
      <c r="E2597" s="107" t="s">
        <v>117</v>
      </c>
      <c r="F2597" s="107">
        <v>407.96078927222601</v>
      </c>
      <c r="G2597" s="107">
        <v>394.02999767473301</v>
      </c>
      <c r="H2597" s="107">
        <v>402.56859937606703</v>
      </c>
      <c r="I2597" s="107">
        <v>444.24123066123099</v>
      </c>
      <c r="J2597" s="107">
        <v>446.39800939825898</v>
      </c>
      <c r="K2597" s="107">
        <v>452.70095472273402</v>
      </c>
      <c r="L2597" s="107">
        <v>461.90213594676402</v>
      </c>
      <c r="M2597" s="107">
        <v>473.31373981031498</v>
      </c>
      <c r="N2597" s="107">
        <v>485.435746162415</v>
      </c>
      <c r="O2597" s="107">
        <v>497.97731837787302</v>
      </c>
      <c r="P2597" s="107">
        <v>512.590895710582</v>
      </c>
      <c r="Q2597" s="107">
        <v>527.29083434072402</v>
      </c>
      <c r="R2597" s="107">
        <v>502.84223179663098</v>
      </c>
      <c r="S2597" s="107">
        <v>523.37195647450596</v>
      </c>
      <c r="T2597" s="107">
        <v>543.77448940084105</v>
      </c>
      <c r="U2597" s="107">
        <v>566.16820352376806</v>
      </c>
      <c r="V2597" s="107">
        <v>587.715033646655</v>
      </c>
      <c r="W2597" s="107">
        <v>609.39999143923205</v>
      </c>
      <c r="X2597" s="107">
        <v>631.44682285909198</v>
      </c>
      <c r="Y2597" s="107">
        <v>650.88997871250206</v>
      </c>
      <c r="Z2597" s="107">
        <v>671.57551495196606</v>
      </c>
      <c r="AA2597" s="107">
        <v>690.98990860428296</v>
      </c>
      <c r="AB2597" s="107">
        <v>706.45366827919599</v>
      </c>
      <c r="AC2597" s="107">
        <v>723.58489022334504</v>
      </c>
      <c r="AD2597" s="107">
        <v>745.02611623447501</v>
      </c>
      <c r="AE2597" s="107">
        <v>768.39312081880803</v>
      </c>
      <c r="AF2597" s="107">
        <v>792.79219584019199</v>
      </c>
      <c r="AG2597" s="107">
        <v>817.04975691725394</v>
      </c>
      <c r="AH2597" s="107">
        <v>813.16574484825105</v>
      </c>
      <c r="AI2597" s="107">
        <v>806.82841071085898</v>
      </c>
      <c r="AJ2597" s="107">
        <v>804.47325363927905</v>
      </c>
      <c r="AK2597" s="107">
        <v>801.224213175616</v>
      </c>
    </row>
    <row r="2598" spans="1:37" s="107" customFormat="1" hidden="1" x14ac:dyDescent="0.3">
      <c r="A2598" s="144" t="str">
        <f t="shared" si="57"/>
        <v>SDGbaseTRA_RurCUS_v6_3C_InvValcbsrv</v>
      </c>
      <c r="B2598" s="145" t="s">
        <v>220</v>
      </c>
      <c r="C2598" s="146" t="s">
        <v>298</v>
      </c>
      <c r="D2598" s="110" t="s">
        <v>186</v>
      </c>
      <c r="E2598" s="107" t="s">
        <v>118</v>
      </c>
      <c r="F2598" s="107">
        <v>64.137533812048304</v>
      </c>
      <c r="G2598" s="107">
        <v>56.7415397601631</v>
      </c>
      <c r="H2598" s="107">
        <v>58.821393288750897</v>
      </c>
      <c r="I2598" s="107">
        <v>64.189624036990296</v>
      </c>
      <c r="J2598" s="107">
        <v>65.446296442276306</v>
      </c>
      <c r="K2598" s="107">
        <v>66.900165856366698</v>
      </c>
      <c r="L2598" s="107">
        <v>68.586056903509402</v>
      </c>
      <c r="M2598" s="107">
        <v>70.480325364744303</v>
      </c>
      <c r="N2598" s="107">
        <v>72.442741672817405</v>
      </c>
      <c r="O2598" s="107">
        <v>74.636954164009396</v>
      </c>
      <c r="P2598" s="107">
        <v>76.980805899825498</v>
      </c>
      <c r="Q2598" s="107">
        <v>79.274632702245199</v>
      </c>
      <c r="R2598" s="107">
        <v>76.917547060554497</v>
      </c>
      <c r="S2598" s="107">
        <v>79.561952742349007</v>
      </c>
      <c r="T2598" s="107">
        <v>82.290096156109698</v>
      </c>
      <c r="U2598" s="107">
        <v>85.4211000814594</v>
      </c>
      <c r="V2598" s="107">
        <v>88.738814395241306</v>
      </c>
      <c r="W2598" s="107">
        <v>91.959886845745004</v>
      </c>
      <c r="X2598" s="107">
        <v>94.8959259809466</v>
      </c>
      <c r="Y2598" s="107">
        <v>97.754252089244304</v>
      </c>
      <c r="Z2598" s="107">
        <v>100.75172539072</v>
      </c>
      <c r="AA2598" s="107">
        <v>103.57384682307899</v>
      </c>
      <c r="AB2598" s="107">
        <v>105.880600209888</v>
      </c>
      <c r="AC2598" s="107">
        <v>108.43783549413</v>
      </c>
      <c r="AD2598" s="107">
        <v>111.635800416254</v>
      </c>
      <c r="AE2598" s="107">
        <v>115.155486990493</v>
      </c>
      <c r="AF2598" s="107">
        <v>118.889901797221</v>
      </c>
      <c r="AG2598" s="107">
        <v>122.420288778215</v>
      </c>
      <c r="AH2598" s="107">
        <v>121.921374439589</v>
      </c>
      <c r="AI2598" s="107">
        <v>120.86447127424201</v>
      </c>
      <c r="AJ2598" s="107">
        <v>120.223504306187</v>
      </c>
      <c r="AK2598" s="107">
        <v>119.387370271132</v>
      </c>
    </row>
    <row r="2599" spans="1:37" s="107" customFormat="1" hidden="1" x14ac:dyDescent="0.3">
      <c r="A2599" s="144" t="str">
        <f t="shared" si="57"/>
        <v>SDGbaseTRA_RurCUS_v6_3C_InvValcimpt</v>
      </c>
      <c r="B2599" s="145" t="s">
        <v>220</v>
      </c>
      <c r="C2599" s="146" t="s">
        <v>298</v>
      </c>
      <c r="D2599" s="110" t="s">
        <v>186</v>
      </c>
      <c r="E2599" s="107" t="s">
        <v>119</v>
      </c>
      <c r="F2599" s="107">
        <v>2.8575125020253598</v>
      </c>
      <c r="G2599" s="107">
        <v>2.9200977938731101</v>
      </c>
      <c r="H2599" s="107">
        <v>2.9542737242956201</v>
      </c>
      <c r="I2599" s="107">
        <v>2.9532562599792702</v>
      </c>
      <c r="J2599" s="107">
        <v>2.9574619520776699</v>
      </c>
      <c r="K2599" s="107">
        <v>2.96567500257947</v>
      </c>
      <c r="L2599" s="107">
        <v>2.97606841155471</v>
      </c>
      <c r="M2599" s="107">
        <v>2.9937320931848199</v>
      </c>
      <c r="N2599" s="107">
        <v>3.0094391127770499</v>
      </c>
      <c r="O2599" s="107">
        <v>3.09294565581936</v>
      </c>
      <c r="P2599" s="107">
        <v>3.11824662360601</v>
      </c>
      <c r="Q2599" s="107">
        <v>3.1274798043757501</v>
      </c>
      <c r="R2599" s="107">
        <v>3.1222277956233699</v>
      </c>
      <c r="S2599" s="107">
        <v>3.1285270879909901</v>
      </c>
      <c r="T2599" s="107">
        <v>3.1361490579429399</v>
      </c>
      <c r="U2599" s="107">
        <v>3.1437254043261298</v>
      </c>
      <c r="V2599" s="107">
        <v>3.1455771458176498</v>
      </c>
      <c r="W2599" s="107">
        <v>3.1504813054685701</v>
      </c>
      <c r="X2599" s="107">
        <v>3.1593625292040102</v>
      </c>
      <c r="Y2599" s="107">
        <v>3.15967339155103</v>
      </c>
      <c r="Z2599" s="107">
        <v>3.1558746975742702</v>
      </c>
      <c r="AA2599" s="107">
        <v>3.1590191494654301</v>
      </c>
      <c r="AB2599" s="107">
        <v>3.1758195223157801</v>
      </c>
      <c r="AC2599" s="107">
        <v>3.1843673597892299</v>
      </c>
      <c r="AD2599" s="107">
        <v>3.1881301621439002</v>
      </c>
      <c r="AE2599" s="107">
        <v>3.1882225725504099</v>
      </c>
      <c r="AF2599" s="107">
        <v>3.18731179190925</v>
      </c>
      <c r="AG2599" s="107">
        <v>3.1824038804535002</v>
      </c>
      <c r="AH2599" s="107">
        <v>3.1696115140024901</v>
      </c>
      <c r="AI2599" s="107">
        <v>3.1425895470448499</v>
      </c>
      <c r="AJ2599" s="107">
        <v>3.1230034532119002</v>
      </c>
      <c r="AK2599" s="107">
        <v>3.10468656531163</v>
      </c>
    </row>
    <row r="2600" spans="1:37" s="107" customFormat="1" hidden="1" x14ac:dyDescent="0.3">
      <c r="A2600" s="144" t="str">
        <f t="shared" si="57"/>
        <v>SDGbaseTRA_RurCUS_v6_3C_InvValtotal</v>
      </c>
      <c r="B2600" s="145" t="s">
        <v>220</v>
      </c>
      <c r="C2600" s="146" t="s">
        <v>298</v>
      </c>
      <c r="D2600" s="110" t="s">
        <v>186</v>
      </c>
      <c r="E2600" s="107" t="s">
        <v>1</v>
      </c>
      <c r="F2600" s="107">
        <v>906.01813310387604</v>
      </c>
      <c r="G2600" s="107">
        <v>857.60823243581103</v>
      </c>
      <c r="H2600" s="107">
        <v>884.93503938402603</v>
      </c>
      <c r="I2600" s="107">
        <v>972.62023728195004</v>
      </c>
      <c r="J2600" s="107">
        <v>985.34844316218096</v>
      </c>
      <c r="K2600" s="107">
        <v>1003.82970433405</v>
      </c>
      <c r="L2600" s="107">
        <v>1026.7923583958</v>
      </c>
      <c r="M2600" s="107">
        <v>1051.6289341353499</v>
      </c>
      <c r="N2600" s="107">
        <v>1079.0282874731799</v>
      </c>
      <c r="O2600" s="107">
        <v>1111.8523031265399</v>
      </c>
      <c r="P2600" s="107">
        <v>1146.1328242127099</v>
      </c>
      <c r="Q2600" s="107">
        <v>1179.6732837521599</v>
      </c>
      <c r="R2600" s="107">
        <v>1134.32198107968</v>
      </c>
      <c r="S2600" s="107">
        <v>1176.9642024677</v>
      </c>
      <c r="T2600" s="107">
        <v>1220.3929540909101</v>
      </c>
      <c r="U2600" s="107">
        <v>1268.89098163986</v>
      </c>
      <c r="V2600" s="107">
        <v>1315.10201592967</v>
      </c>
      <c r="W2600" s="107">
        <v>1362.7532406141199</v>
      </c>
      <c r="X2600" s="107">
        <v>1412.64722986526</v>
      </c>
      <c r="Y2600" s="107">
        <v>1459.6990697399399</v>
      </c>
      <c r="Z2600" s="107">
        <v>1509.5084055428199</v>
      </c>
      <c r="AA2600" s="107">
        <v>1558.03289089042</v>
      </c>
      <c r="AB2600" s="107">
        <v>1610.7161130637101</v>
      </c>
      <c r="AC2600" s="107">
        <v>1659.5214311887401</v>
      </c>
      <c r="AD2600" s="107">
        <v>1709.01992067077</v>
      </c>
      <c r="AE2600" s="107">
        <v>1760.3183583186801</v>
      </c>
      <c r="AF2600" s="107">
        <v>1813.3094020380499</v>
      </c>
      <c r="AG2600" s="107">
        <v>1865.5120101278701</v>
      </c>
      <c r="AH2600" s="107">
        <v>1871.2746156301801</v>
      </c>
      <c r="AI2600" s="107">
        <v>1869.74138323789</v>
      </c>
      <c r="AJ2600" s="107">
        <v>1868.36165608324</v>
      </c>
      <c r="AK2600" s="107">
        <v>1862.9401684648899</v>
      </c>
    </row>
    <row r="2601" spans="1:37" s="107" customFormat="1" hidden="1" x14ac:dyDescent="0.3">
      <c r="A2601" s="144" t="str">
        <f t="shared" si="57"/>
        <v>SDGbaseTRA_RurCUS_v6_3IADJXtotal</v>
      </c>
      <c r="B2601" s="145" t="s">
        <v>220</v>
      </c>
      <c r="C2601" s="146" t="s">
        <v>298</v>
      </c>
      <c r="D2601" s="110" t="s">
        <v>187</v>
      </c>
      <c r="E2601" s="107" t="s">
        <v>1</v>
      </c>
      <c r="F2601" s="107">
        <v>1</v>
      </c>
      <c r="G2601" s="107">
        <v>0.90820100000000004</v>
      </c>
      <c r="H2601" s="107">
        <v>0.93589299999999997</v>
      </c>
      <c r="I2601" s="107">
        <v>1.0194669999999999</v>
      </c>
      <c r="J2601" s="107">
        <v>1.038478</v>
      </c>
      <c r="K2601" s="107">
        <v>1.0601769999999999</v>
      </c>
      <c r="L2601" s="107">
        <v>1.086274</v>
      </c>
      <c r="M2601" s="107">
        <v>1.11574</v>
      </c>
      <c r="N2601" s="107">
        <v>1.1467940000000001</v>
      </c>
      <c r="O2601" s="107">
        <v>1.185527</v>
      </c>
      <c r="P2601" s="107">
        <v>1.221427</v>
      </c>
      <c r="Q2601" s="107">
        <v>1.2556039999999999</v>
      </c>
      <c r="R2601" s="107">
        <v>1.2145429999999999</v>
      </c>
      <c r="S2601" s="107">
        <v>1.253287</v>
      </c>
      <c r="T2601" s="107">
        <v>1.294349</v>
      </c>
      <c r="U2601" s="107">
        <v>1.3418570000000001</v>
      </c>
      <c r="V2601" s="107">
        <v>1.391133</v>
      </c>
      <c r="W2601" s="107">
        <v>1.4397180000000001</v>
      </c>
      <c r="X2601" s="107">
        <v>1.4843660000000001</v>
      </c>
      <c r="Y2601" s="107">
        <v>1.5298970000000001</v>
      </c>
      <c r="Z2601" s="107">
        <v>1.5780989999999999</v>
      </c>
      <c r="AA2601" s="107">
        <v>1.6248849999999999</v>
      </c>
      <c r="AB2601" s="107">
        <v>1.665786</v>
      </c>
      <c r="AC2601" s="107">
        <v>1.7073449999999999</v>
      </c>
      <c r="AD2601" s="107">
        <v>1.756273</v>
      </c>
      <c r="AE2601" s="107">
        <v>1.809358</v>
      </c>
      <c r="AF2601" s="107">
        <v>1.865248</v>
      </c>
      <c r="AG2601" s="107">
        <v>1.920113</v>
      </c>
      <c r="AH2601" s="107">
        <v>1.9131359999999999</v>
      </c>
      <c r="AI2601" s="107">
        <v>1.899</v>
      </c>
      <c r="AJ2601" s="107">
        <v>1.89134</v>
      </c>
      <c r="AK2601" s="107">
        <v>1.8802270000000001</v>
      </c>
    </row>
    <row r="2602" spans="1:37" s="107" customFormat="1" hidden="1" x14ac:dyDescent="0.3">
      <c r="A2602" s="144" t="str">
        <f t="shared" si="57"/>
        <v>SDGbaseTRA_RurCUS_v6_3C_QINV_IADJtotal</v>
      </c>
      <c r="B2602" s="145" t="s">
        <v>220</v>
      </c>
      <c r="C2602" s="146" t="s">
        <v>298</v>
      </c>
      <c r="D2602" s="110" t="s">
        <v>188</v>
      </c>
      <c r="E2602" s="107" t="s">
        <v>1</v>
      </c>
      <c r="F2602" s="107">
        <v>906.01813310387604</v>
      </c>
      <c r="G2602" s="107">
        <v>944.29342451264802</v>
      </c>
      <c r="H2602" s="107">
        <v>945.55151003803496</v>
      </c>
      <c r="I2602" s="107">
        <v>954.04778897399399</v>
      </c>
      <c r="J2602" s="107">
        <v>948.83901552289103</v>
      </c>
      <c r="K2602" s="107">
        <v>946.85104877209005</v>
      </c>
      <c r="L2602" s="107">
        <v>945.24250639875697</v>
      </c>
      <c r="M2602" s="107">
        <v>942.53942149187606</v>
      </c>
      <c r="N2602" s="107">
        <v>940.90855678803302</v>
      </c>
      <c r="O2602" s="107">
        <v>937.85489754897003</v>
      </c>
      <c r="P2602" s="107">
        <v>938.35556624563606</v>
      </c>
      <c r="Q2602" s="107">
        <v>939.52654161038402</v>
      </c>
      <c r="R2602" s="107">
        <v>933.94962638595598</v>
      </c>
      <c r="S2602" s="107">
        <v>939.10189961892604</v>
      </c>
      <c r="T2602" s="107">
        <v>942.86236099452799</v>
      </c>
      <c r="U2602" s="107">
        <v>945.62310413096395</v>
      </c>
      <c r="V2602" s="107">
        <v>945.34599921766505</v>
      </c>
      <c r="W2602" s="107">
        <v>946.54178152535496</v>
      </c>
      <c r="X2602" s="107">
        <v>951.68390401374097</v>
      </c>
      <c r="Y2602" s="107">
        <v>954.11591090115098</v>
      </c>
      <c r="Z2602" s="107">
        <v>956.53593693603602</v>
      </c>
      <c r="AA2602" s="107">
        <v>958.857328912767</v>
      </c>
      <c r="AB2602" s="107">
        <v>966.94059925087299</v>
      </c>
      <c r="AC2602" s="107">
        <v>971.98951072498198</v>
      </c>
      <c r="AD2602" s="107">
        <v>973.09468440883904</v>
      </c>
      <c r="AE2602" s="107">
        <v>972.89666186497095</v>
      </c>
      <c r="AF2602" s="107">
        <v>972.15458857913404</v>
      </c>
      <c r="AG2602" s="107">
        <v>971.56365803880897</v>
      </c>
      <c r="AH2602" s="107">
        <v>978.11897096191001</v>
      </c>
      <c r="AI2602" s="107">
        <v>984.59261887197795</v>
      </c>
      <c r="AJ2602" s="107">
        <v>987.85075982279</v>
      </c>
      <c r="AK2602" s="107">
        <v>990.80598697119603</v>
      </c>
    </row>
    <row r="2603" spans="1:37" s="107" customFormat="1" hidden="1" x14ac:dyDescent="0.3">
      <c r="A2603" s="144" t="str">
        <f t="shared" si="57"/>
        <v>SDGbaseTRA_RurCUS_v6_3trnsfrx_govent-n</v>
      </c>
      <c r="B2603" s="145" t="s">
        <v>220</v>
      </c>
      <c r="C2603" s="146" t="s">
        <v>298</v>
      </c>
      <c r="D2603" s="110" t="s">
        <v>193</v>
      </c>
      <c r="E2603" s="107" t="s">
        <v>82</v>
      </c>
      <c r="F2603" s="107">
        <v>182.306313741493</v>
      </c>
      <c r="G2603" s="107">
        <v>182.306313741493</v>
      </c>
      <c r="H2603" s="107">
        <v>182.306313741493</v>
      </c>
      <c r="I2603" s="107">
        <v>182.306313741493</v>
      </c>
      <c r="J2603" s="107">
        <v>182.306313741493</v>
      </c>
      <c r="K2603" s="107">
        <v>182.306313741493</v>
      </c>
      <c r="L2603" s="107">
        <v>182.306313741493</v>
      </c>
      <c r="M2603" s="107">
        <v>182.306313741493</v>
      </c>
      <c r="N2603" s="107">
        <v>182.306313741493</v>
      </c>
      <c r="O2603" s="107">
        <v>182.306313741493</v>
      </c>
      <c r="P2603" s="107">
        <v>182.306313741493</v>
      </c>
      <c r="Q2603" s="107">
        <v>182.306313741493</v>
      </c>
      <c r="R2603" s="107">
        <v>182.306313741493</v>
      </c>
      <c r="S2603" s="107">
        <v>182.306313741493</v>
      </c>
      <c r="T2603" s="107">
        <v>182.306313741493</v>
      </c>
      <c r="U2603" s="107">
        <v>182.306313741493</v>
      </c>
      <c r="V2603" s="107">
        <v>182.306313741493</v>
      </c>
      <c r="W2603" s="107">
        <v>182.306313741493</v>
      </c>
      <c r="X2603" s="107">
        <v>182.306313741493</v>
      </c>
      <c r="Y2603" s="107">
        <v>182.306313741493</v>
      </c>
      <c r="Z2603" s="107">
        <v>182.306313741493</v>
      </c>
      <c r="AA2603" s="107">
        <v>182.306313741493</v>
      </c>
      <c r="AB2603" s="107">
        <v>182.306313741493</v>
      </c>
      <c r="AC2603" s="107">
        <v>182.306313741493</v>
      </c>
      <c r="AD2603" s="107">
        <v>182.306313741493</v>
      </c>
      <c r="AE2603" s="107">
        <v>182.306313741493</v>
      </c>
      <c r="AF2603" s="107">
        <v>182.306313741493</v>
      </c>
      <c r="AG2603" s="107">
        <v>182.306313741493</v>
      </c>
      <c r="AH2603" s="107">
        <v>182.306313741493</v>
      </c>
      <c r="AI2603" s="107">
        <v>182.306313741493</v>
      </c>
      <c r="AJ2603" s="107">
        <v>182.306313741493</v>
      </c>
      <c r="AK2603" s="107">
        <v>182.306313741493</v>
      </c>
    </row>
    <row r="2604" spans="1:37" s="107" customFormat="1" hidden="1" x14ac:dyDescent="0.3">
      <c r="A2604" s="144" t="str">
        <f t="shared" si="57"/>
        <v>SDGbaseTRA_RurCUS_v6_3trnsfrx_govhhd-0</v>
      </c>
      <c r="B2604" s="145" t="s">
        <v>220</v>
      </c>
      <c r="C2604" s="146" t="s">
        <v>298</v>
      </c>
      <c r="D2604" s="110" t="s">
        <v>193</v>
      </c>
      <c r="E2604" s="107" t="s">
        <v>84</v>
      </c>
      <c r="F2604" s="107">
        <v>42.273558357640603</v>
      </c>
      <c r="G2604" s="107">
        <v>42.273558357640603</v>
      </c>
      <c r="H2604" s="107">
        <v>40.1277525354067</v>
      </c>
      <c r="I2604" s="107">
        <v>41.621146973764397</v>
      </c>
      <c r="J2604" s="107">
        <v>42.782668322361303</v>
      </c>
      <c r="K2604" s="107">
        <v>43.802906613844598</v>
      </c>
      <c r="L2604" s="107">
        <v>44.9841395965001</v>
      </c>
      <c r="M2604" s="107">
        <v>46.309372349013003</v>
      </c>
      <c r="N2604" s="107">
        <v>47.6714699179146</v>
      </c>
      <c r="O2604" s="107">
        <v>49.155530447929202</v>
      </c>
      <c r="P2604" s="107">
        <v>50.861473132124502</v>
      </c>
      <c r="Q2604" s="107">
        <v>52.671531237950603</v>
      </c>
      <c r="R2604" s="107">
        <v>54.472686920163497</v>
      </c>
      <c r="S2604" s="107">
        <v>56.5837759017545</v>
      </c>
      <c r="T2604" s="107">
        <v>58.747765827341198</v>
      </c>
      <c r="U2604" s="107">
        <v>61.029999034201701</v>
      </c>
      <c r="V2604" s="107">
        <v>63.615840093280902</v>
      </c>
      <c r="W2604" s="107">
        <v>66.164227031577596</v>
      </c>
      <c r="X2604" s="107">
        <v>68.819992940398095</v>
      </c>
      <c r="Y2604" s="107">
        <v>71.606996194505399</v>
      </c>
      <c r="Z2604" s="107">
        <v>74.276505012636505</v>
      </c>
      <c r="AA2604" s="107">
        <v>77.108668148768402</v>
      </c>
      <c r="AB2604" s="107">
        <v>79.901235674444195</v>
      </c>
      <c r="AC2604" s="107">
        <v>83.001084013669896</v>
      </c>
      <c r="AD2604" s="107">
        <v>85.949863525423595</v>
      </c>
      <c r="AE2604" s="107">
        <v>88.953123656728906</v>
      </c>
      <c r="AF2604" s="107">
        <v>92.076890500182301</v>
      </c>
      <c r="AG2604" s="107">
        <v>95.3289541957582</v>
      </c>
      <c r="AH2604" s="107">
        <v>98.585105284222706</v>
      </c>
      <c r="AI2604" s="107">
        <v>99.572730868960093</v>
      </c>
      <c r="AJ2604" s="107">
        <v>100.164192890322</v>
      </c>
      <c r="AK2604" s="107">
        <v>100.693560649747</v>
      </c>
    </row>
    <row r="2605" spans="1:37" s="107" customFormat="1" hidden="1" x14ac:dyDescent="0.3">
      <c r="A2605" s="144" t="str">
        <f t="shared" si="57"/>
        <v>SDGbaseTRA_RurCUS_v6_3trnsfrx_govhhd-1</v>
      </c>
      <c r="B2605" s="145" t="s">
        <v>220</v>
      </c>
      <c r="C2605" s="146" t="s">
        <v>298</v>
      </c>
      <c r="D2605" s="110" t="s">
        <v>193</v>
      </c>
      <c r="E2605" s="107" t="s">
        <v>85</v>
      </c>
      <c r="F2605" s="107">
        <v>53.474000035044902</v>
      </c>
      <c r="G2605" s="107">
        <v>53.474000035044902</v>
      </c>
      <c r="H2605" s="107">
        <v>50.759659793266003</v>
      </c>
      <c r="I2605" s="107">
        <v>52.648731292132197</v>
      </c>
      <c r="J2605" s="107">
        <v>54.117999436301702</v>
      </c>
      <c r="K2605" s="107">
        <v>55.4085513688592</v>
      </c>
      <c r="L2605" s="107">
        <v>56.902753773623203</v>
      </c>
      <c r="M2605" s="107">
        <v>58.5791088997942</v>
      </c>
      <c r="N2605" s="107">
        <v>60.3020962298638</v>
      </c>
      <c r="O2605" s="107">
        <v>62.179360787595698</v>
      </c>
      <c r="P2605" s="107">
        <v>64.337295503729194</v>
      </c>
      <c r="Q2605" s="107">
        <v>66.626931176115903</v>
      </c>
      <c r="R2605" s="107">
        <v>68.9053057146144</v>
      </c>
      <c r="S2605" s="107">
        <v>71.575730837584203</v>
      </c>
      <c r="T2605" s="107">
        <v>74.313073087736797</v>
      </c>
      <c r="U2605" s="107">
        <v>77.199987351049202</v>
      </c>
      <c r="V2605" s="107">
        <v>80.470950815113198</v>
      </c>
      <c r="W2605" s="107">
        <v>83.694536633815801</v>
      </c>
      <c r="X2605" s="107">
        <v>87.053951639760498</v>
      </c>
      <c r="Y2605" s="107">
        <v>90.579375519315903</v>
      </c>
      <c r="Z2605" s="107">
        <v>93.956174638676003</v>
      </c>
      <c r="AA2605" s="107">
        <v>97.538723577648696</v>
      </c>
      <c r="AB2605" s="107">
        <v>101.07118599073701</v>
      </c>
      <c r="AC2605" s="107">
        <v>104.99234372243301</v>
      </c>
      <c r="AD2605" s="107">
        <v>108.72240671786</v>
      </c>
      <c r="AE2605" s="107">
        <v>112.521385053396</v>
      </c>
      <c r="AF2605" s="107">
        <v>116.47279853231601</v>
      </c>
      <c r="AG2605" s="107">
        <v>120.586501303679</v>
      </c>
      <c r="AH2605" s="107">
        <v>124.70537442870901</v>
      </c>
      <c r="AI2605" s="107">
        <v>125.95467286973501</v>
      </c>
      <c r="AJ2605" s="107">
        <v>126.70284362658199</v>
      </c>
      <c r="AK2605" s="107">
        <v>127.372468155148</v>
      </c>
    </row>
    <row r="2606" spans="1:37" s="107" customFormat="1" hidden="1" x14ac:dyDescent="0.3">
      <c r="A2606" s="144" t="str">
        <f t="shared" si="57"/>
        <v>SDGbaseTRA_RurCUS_v6_3trnsfrx_govhhd-2</v>
      </c>
      <c r="B2606" s="145" t="s">
        <v>220</v>
      </c>
      <c r="C2606" s="146" t="s">
        <v>298</v>
      </c>
      <c r="D2606" s="110" t="s">
        <v>193</v>
      </c>
      <c r="E2606" s="107" t="s">
        <v>86</v>
      </c>
      <c r="F2606" s="107">
        <v>58.0983201113118</v>
      </c>
      <c r="G2606" s="107">
        <v>58.0983201113118</v>
      </c>
      <c r="H2606" s="107">
        <v>55.149249382461598</v>
      </c>
      <c r="I2606" s="107">
        <v>57.201683847479302</v>
      </c>
      <c r="J2606" s="107">
        <v>58.798011238610897</v>
      </c>
      <c r="K2606" s="107">
        <v>60.200167412618001</v>
      </c>
      <c r="L2606" s="107">
        <v>61.823585327234099</v>
      </c>
      <c r="M2606" s="107">
        <v>63.644908150974402</v>
      </c>
      <c r="N2606" s="107">
        <v>65.516895834419003</v>
      </c>
      <c r="O2606" s="107">
        <v>67.556502318640298</v>
      </c>
      <c r="P2606" s="107">
        <v>69.901050731608706</v>
      </c>
      <c r="Q2606" s="107">
        <v>72.388689325045206</v>
      </c>
      <c r="R2606" s="107">
        <v>74.864092945204405</v>
      </c>
      <c r="S2606" s="107">
        <v>77.765450867295897</v>
      </c>
      <c r="T2606" s="107">
        <v>80.739512770264696</v>
      </c>
      <c r="U2606" s="107">
        <v>83.876081362363905</v>
      </c>
      <c r="V2606" s="107">
        <v>87.429910929687296</v>
      </c>
      <c r="W2606" s="107">
        <v>90.932265731619694</v>
      </c>
      <c r="X2606" s="107">
        <v>94.582195945821098</v>
      </c>
      <c r="Y2606" s="107">
        <v>98.412491135039105</v>
      </c>
      <c r="Z2606" s="107">
        <v>102.081308804553</v>
      </c>
      <c r="AA2606" s="107">
        <v>105.973669109271</v>
      </c>
      <c r="AB2606" s="107">
        <v>109.811611509732</v>
      </c>
      <c r="AC2606" s="107">
        <v>114.071862789864</v>
      </c>
      <c r="AD2606" s="107">
        <v>118.12449385919901</v>
      </c>
      <c r="AE2606" s="107">
        <v>122.25199992362801</v>
      </c>
      <c r="AF2606" s="107">
        <v>126.545123404946</v>
      </c>
      <c r="AG2606" s="107">
        <v>131.01457061848501</v>
      </c>
      <c r="AH2606" s="107">
        <v>135.4896353071</v>
      </c>
      <c r="AI2606" s="107">
        <v>136.846970473607</v>
      </c>
      <c r="AJ2606" s="107">
        <v>137.65984147821999</v>
      </c>
      <c r="AK2606" s="107">
        <v>138.38737374043299</v>
      </c>
    </row>
    <row r="2607" spans="1:37" s="107" customFormat="1" hidden="1" x14ac:dyDescent="0.3">
      <c r="A2607" s="144" t="str">
        <f t="shared" si="57"/>
        <v>SDGbaseTRA_RurCUS_v6_3trnsfrx_govhhd-3</v>
      </c>
      <c r="B2607" s="145" t="s">
        <v>220</v>
      </c>
      <c r="C2607" s="146" t="s">
        <v>298</v>
      </c>
      <c r="D2607" s="110" t="s">
        <v>193</v>
      </c>
      <c r="E2607" s="107" t="s">
        <v>87</v>
      </c>
      <c r="F2607" s="107">
        <v>61.808786157081002</v>
      </c>
      <c r="G2607" s="107">
        <v>61.808786157081002</v>
      </c>
      <c r="H2607" s="107">
        <v>58.6713721717475</v>
      </c>
      <c r="I2607" s="107">
        <v>60.854885958491302</v>
      </c>
      <c r="J2607" s="107">
        <v>62.553163260934902</v>
      </c>
      <c r="K2607" s="107">
        <v>64.044868545218407</v>
      </c>
      <c r="L2607" s="107">
        <v>65.771966515277299</v>
      </c>
      <c r="M2607" s="107">
        <v>67.709608648817394</v>
      </c>
      <c r="N2607" s="107">
        <v>69.701151368005</v>
      </c>
      <c r="O2607" s="107">
        <v>71.871017911242404</v>
      </c>
      <c r="P2607" s="107">
        <v>74.365301587852102</v>
      </c>
      <c r="Q2607" s="107">
        <v>77.011813940760504</v>
      </c>
      <c r="R2607" s="107">
        <v>79.645309930278799</v>
      </c>
      <c r="S2607" s="107">
        <v>82.731963916626697</v>
      </c>
      <c r="T2607" s="107">
        <v>85.895965144654198</v>
      </c>
      <c r="U2607" s="107">
        <v>89.232851598593697</v>
      </c>
      <c r="V2607" s="107">
        <v>93.013647520826098</v>
      </c>
      <c r="W2607" s="107">
        <v>96.739681226862899</v>
      </c>
      <c r="X2607" s="107">
        <v>100.622715291628</v>
      </c>
      <c r="Y2607" s="107">
        <v>104.69763339279299</v>
      </c>
      <c r="Z2607" s="107">
        <v>108.600761165676</v>
      </c>
      <c r="AA2607" s="107">
        <v>112.74170818892399</v>
      </c>
      <c r="AB2607" s="107">
        <v>116.824761892694</v>
      </c>
      <c r="AC2607" s="107">
        <v>121.357095355083</v>
      </c>
      <c r="AD2607" s="107">
        <v>125.668548881763</v>
      </c>
      <c r="AE2607" s="107">
        <v>130.05965931678901</v>
      </c>
      <c r="AF2607" s="107">
        <v>134.62696437301699</v>
      </c>
      <c r="AG2607" s="107">
        <v>139.38185412770699</v>
      </c>
      <c r="AH2607" s="107">
        <v>144.14272011914801</v>
      </c>
      <c r="AI2607" s="107">
        <v>145.58674188930101</v>
      </c>
      <c r="AJ2607" s="107">
        <v>146.45152713612401</v>
      </c>
      <c r="AK2607" s="107">
        <v>147.22552345703801</v>
      </c>
    </row>
    <row r="2608" spans="1:37" s="107" customFormat="1" hidden="1" x14ac:dyDescent="0.3">
      <c r="A2608" s="144" t="str">
        <f t="shared" si="57"/>
        <v>SDGbaseTRA_RurCUS_v6_3trnsfrx_govhhd-4</v>
      </c>
      <c r="B2608" s="145" t="s">
        <v>220</v>
      </c>
      <c r="C2608" s="146" t="s">
        <v>298</v>
      </c>
      <c r="D2608" s="110" t="s">
        <v>193</v>
      </c>
      <c r="E2608" s="107" t="s">
        <v>88</v>
      </c>
      <c r="F2608" s="107">
        <v>54.277256646940998</v>
      </c>
      <c r="G2608" s="107">
        <v>54.277256646940998</v>
      </c>
      <c r="H2608" s="107">
        <v>51.522143099542198</v>
      </c>
      <c r="I2608" s="107">
        <v>53.439591177134801</v>
      </c>
      <c r="J2608" s="107">
        <v>54.930929848115099</v>
      </c>
      <c r="K2608" s="107">
        <v>56.2408677322031</v>
      </c>
      <c r="L2608" s="107">
        <v>57.757515212337402</v>
      </c>
      <c r="M2608" s="107">
        <v>59.459051610492899</v>
      </c>
      <c r="N2608" s="107">
        <v>61.2079206955123</v>
      </c>
      <c r="O2608" s="107">
        <v>63.113384474684302</v>
      </c>
      <c r="P2608" s="107">
        <v>65.303734482878198</v>
      </c>
      <c r="Q2608" s="107">
        <v>67.627763785654906</v>
      </c>
      <c r="R2608" s="107">
        <v>69.940362796069095</v>
      </c>
      <c r="S2608" s="107">
        <v>72.650901556230806</v>
      </c>
      <c r="T2608" s="107">
        <v>75.429362635347303</v>
      </c>
      <c r="U2608" s="107">
        <v>78.359642515005305</v>
      </c>
      <c r="V2608" s="107">
        <v>81.679740568366</v>
      </c>
      <c r="W2608" s="107">
        <v>84.951749295794201</v>
      </c>
      <c r="X2608" s="107">
        <v>88.361627560778103</v>
      </c>
      <c r="Y2608" s="107">
        <v>91.940008392106904</v>
      </c>
      <c r="Z2608" s="107">
        <v>95.367531904964693</v>
      </c>
      <c r="AA2608" s="107">
        <v>99.003895896501007</v>
      </c>
      <c r="AB2608" s="107">
        <v>102.589420990289</v>
      </c>
      <c r="AC2608" s="107">
        <v>106.569480167028</v>
      </c>
      <c r="AD2608" s="107">
        <v>110.355574088922</v>
      </c>
      <c r="AE2608" s="107">
        <v>114.211618558737</v>
      </c>
      <c r="AF2608" s="107">
        <v>118.22238796766401</v>
      </c>
      <c r="AG2608" s="107">
        <v>122.397884488294</v>
      </c>
      <c r="AH2608" s="107">
        <v>126.578629028761</v>
      </c>
      <c r="AI2608" s="107">
        <v>127.846693734371</v>
      </c>
      <c r="AJ2608" s="107">
        <v>128.606103095153</v>
      </c>
      <c r="AK2608" s="107">
        <v>129.28578635001099</v>
      </c>
    </row>
    <row r="2609" spans="1:37" s="107" customFormat="1" hidden="1" x14ac:dyDescent="0.3">
      <c r="A2609" s="144" t="str">
        <f t="shared" si="57"/>
        <v>SDGbaseTRA_RurCUS_v6_3trnsfrx_govhhd-5</v>
      </c>
      <c r="B2609" s="145" t="s">
        <v>220</v>
      </c>
      <c r="C2609" s="146" t="s">
        <v>298</v>
      </c>
      <c r="D2609" s="110" t="s">
        <v>193</v>
      </c>
      <c r="E2609" s="107" t="s">
        <v>89</v>
      </c>
      <c r="F2609" s="107">
        <v>51.448840412463099</v>
      </c>
      <c r="G2609" s="107">
        <v>51.448840412463099</v>
      </c>
      <c r="H2609" s="107">
        <v>48.837297273126502</v>
      </c>
      <c r="I2609" s="107">
        <v>50.654826128443197</v>
      </c>
      <c r="J2609" s="107">
        <v>52.068450361209599</v>
      </c>
      <c r="K2609" s="107">
        <v>53.310126696973398</v>
      </c>
      <c r="L2609" s="107">
        <v>54.747740883610703</v>
      </c>
      <c r="M2609" s="107">
        <v>56.360609330041797</v>
      </c>
      <c r="N2609" s="107">
        <v>58.018343932266397</v>
      </c>
      <c r="O2609" s="107">
        <v>59.824512997221703</v>
      </c>
      <c r="P2609" s="107">
        <v>61.900722720790299</v>
      </c>
      <c r="Q2609" s="107">
        <v>64.103645640977803</v>
      </c>
      <c r="R2609" s="107">
        <v>66.295733907316702</v>
      </c>
      <c r="S2609" s="107">
        <v>68.865025074894703</v>
      </c>
      <c r="T2609" s="107">
        <v>71.498699093859003</v>
      </c>
      <c r="U2609" s="107">
        <v>74.276280556257205</v>
      </c>
      <c r="V2609" s="107">
        <v>77.423366563425901</v>
      </c>
      <c r="W2609" s="107">
        <v>80.524869204590203</v>
      </c>
      <c r="X2609" s="107">
        <v>83.757056929593205</v>
      </c>
      <c r="Y2609" s="107">
        <v>87.148966464070895</v>
      </c>
      <c r="Z2609" s="107">
        <v>90.397879933851499</v>
      </c>
      <c r="AA2609" s="107">
        <v>93.844751095729293</v>
      </c>
      <c r="AB2609" s="107">
        <v>97.243432601412195</v>
      </c>
      <c r="AC2609" s="107">
        <v>101.016088812617</v>
      </c>
      <c r="AD2609" s="107">
        <v>104.60488739986199</v>
      </c>
      <c r="AE2609" s="107">
        <v>108.259991375388</v>
      </c>
      <c r="AF2609" s="107">
        <v>112.061757492518</v>
      </c>
      <c r="AG2609" s="107">
        <v>116.01966670539601</v>
      </c>
      <c r="AH2609" s="107">
        <v>119.982550461052</v>
      </c>
      <c r="AI2609" s="107">
        <v>121.184535651571</v>
      </c>
      <c r="AJ2609" s="107">
        <v>121.90437179334199</v>
      </c>
      <c r="AK2609" s="107">
        <v>122.548636398269</v>
      </c>
    </row>
    <row r="2610" spans="1:37" s="107" customFormat="1" hidden="1" x14ac:dyDescent="0.3">
      <c r="A2610" s="144" t="str">
        <f t="shared" si="57"/>
        <v>SDGbaseTRA_RurCUS_v6_3trnsfrx_govhhd-6</v>
      </c>
      <c r="B2610" s="145" t="s">
        <v>220</v>
      </c>
      <c r="C2610" s="146" t="s">
        <v>298</v>
      </c>
      <c r="D2610" s="110" t="s">
        <v>193</v>
      </c>
      <c r="E2610" s="107" t="s">
        <v>90</v>
      </c>
      <c r="F2610" s="107">
        <v>33.304564377838098</v>
      </c>
      <c r="G2610" s="107">
        <v>33.304564377838098</v>
      </c>
      <c r="H2610" s="107">
        <v>31.614024690019001</v>
      </c>
      <c r="I2610" s="107">
        <v>32.790572232882703</v>
      </c>
      <c r="J2610" s="107">
        <v>33.705658732185803</v>
      </c>
      <c r="K2610" s="107">
        <v>34.5094375759722</v>
      </c>
      <c r="L2610" s="107">
        <v>35.440053579083497</v>
      </c>
      <c r="M2610" s="107">
        <v>36.484117557523298</v>
      </c>
      <c r="N2610" s="107">
        <v>37.557224907242698</v>
      </c>
      <c r="O2610" s="107">
        <v>38.726418875830099</v>
      </c>
      <c r="P2610" s="107">
        <v>40.070419242915797</v>
      </c>
      <c r="Q2610" s="107">
        <v>41.496445322932601</v>
      </c>
      <c r="R2610" s="107">
        <v>42.915457767195598</v>
      </c>
      <c r="S2610" s="107">
        <v>44.578646332963302</v>
      </c>
      <c r="T2610" s="107">
        <v>46.283512083321199</v>
      </c>
      <c r="U2610" s="107">
        <v>48.081533960733999</v>
      </c>
      <c r="V2610" s="107">
        <v>50.118748554650303</v>
      </c>
      <c r="W2610" s="107">
        <v>52.126455503001097</v>
      </c>
      <c r="X2610" s="107">
        <v>54.218759300435998</v>
      </c>
      <c r="Y2610" s="107">
        <v>56.414456395825802</v>
      </c>
      <c r="Z2610" s="107">
        <v>58.517587330262202</v>
      </c>
      <c r="AA2610" s="107">
        <v>60.7488629351651</v>
      </c>
      <c r="AB2610" s="107">
        <v>62.948943755225002</v>
      </c>
      <c r="AC2610" s="107">
        <v>65.391110977152707</v>
      </c>
      <c r="AD2610" s="107">
        <v>67.714260976838005</v>
      </c>
      <c r="AE2610" s="107">
        <v>70.080332683890703</v>
      </c>
      <c r="AF2610" s="107">
        <v>72.541343726750895</v>
      </c>
      <c r="AG2610" s="107">
        <v>75.103431445835994</v>
      </c>
      <c r="AH2610" s="107">
        <v>77.668739353731496</v>
      </c>
      <c r="AI2610" s="107">
        <v>78.446824784577103</v>
      </c>
      <c r="AJ2610" s="107">
        <v>78.912798923797496</v>
      </c>
      <c r="AK2610" s="107">
        <v>79.329853066109806</v>
      </c>
    </row>
    <row r="2611" spans="1:37" s="107" customFormat="1" hidden="1" x14ac:dyDescent="0.3">
      <c r="A2611" s="144" t="str">
        <f t="shared" si="57"/>
        <v>SDGbaseTRA_RurCUS_v6_3trnsfrx_govhhd-7</v>
      </c>
      <c r="B2611" s="145" t="s">
        <v>220</v>
      </c>
      <c r="C2611" s="146" t="s">
        <v>298</v>
      </c>
      <c r="D2611" s="110" t="s">
        <v>193</v>
      </c>
      <c r="E2611" s="107" t="s">
        <v>91</v>
      </c>
      <c r="F2611" s="107">
        <v>17.1658864276604</v>
      </c>
      <c r="G2611" s="107">
        <v>17.1658864276604</v>
      </c>
      <c r="H2611" s="107">
        <v>16.2945460325924</v>
      </c>
      <c r="I2611" s="107">
        <v>16.900963857741299</v>
      </c>
      <c r="J2611" s="107">
        <v>17.372619056119301</v>
      </c>
      <c r="K2611" s="107">
        <v>17.786903902750598</v>
      </c>
      <c r="L2611" s="107">
        <v>18.266563340295999</v>
      </c>
      <c r="M2611" s="107">
        <v>18.804696296301199</v>
      </c>
      <c r="N2611" s="107">
        <v>19.357798828464301</v>
      </c>
      <c r="O2611" s="107">
        <v>19.960426463793201</v>
      </c>
      <c r="P2611" s="107">
        <v>20.653153064219101</v>
      </c>
      <c r="Q2611" s="107">
        <v>21.388157475468599</v>
      </c>
      <c r="R2611" s="107">
        <v>22.1195469084997</v>
      </c>
      <c r="S2611" s="107">
        <v>22.976789948938599</v>
      </c>
      <c r="T2611" s="107">
        <v>23.8555143037458</v>
      </c>
      <c r="U2611" s="107">
        <v>24.782253323417699</v>
      </c>
      <c r="V2611" s="107">
        <v>25.832277396730898</v>
      </c>
      <c r="W2611" s="107">
        <v>26.8670925969666</v>
      </c>
      <c r="X2611" s="107">
        <v>27.945510826716198</v>
      </c>
      <c r="Y2611" s="107">
        <v>29.077220178665701</v>
      </c>
      <c r="Z2611" s="107">
        <v>30.1612189469264</v>
      </c>
      <c r="AA2611" s="107">
        <v>31.311266225372702</v>
      </c>
      <c r="AB2611" s="107">
        <v>32.445235042990802</v>
      </c>
      <c r="AC2611" s="107">
        <v>33.703980381718701</v>
      </c>
      <c r="AD2611" s="107">
        <v>34.901381692740003</v>
      </c>
      <c r="AE2611" s="107">
        <v>36.120905771847703</v>
      </c>
      <c r="AF2611" s="107">
        <v>37.389363619837702</v>
      </c>
      <c r="AG2611" s="107">
        <v>38.709918553526798</v>
      </c>
      <c r="AH2611" s="107">
        <v>40.032133241559599</v>
      </c>
      <c r="AI2611" s="107">
        <v>40.433175152373501</v>
      </c>
      <c r="AJ2611" s="107">
        <v>40.673348212778599</v>
      </c>
      <c r="AK2611" s="107">
        <v>40.888306858083098</v>
      </c>
    </row>
    <row r="2612" spans="1:37" s="107" customFormat="1" hidden="1" x14ac:dyDescent="0.3">
      <c r="A2612" s="144" t="str">
        <f t="shared" si="57"/>
        <v>SDGbaseTRA_RurCUS_v6_3trnsfrx_govhhd-8</v>
      </c>
      <c r="B2612" s="145" t="s">
        <v>220</v>
      </c>
      <c r="C2612" s="146" t="s">
        <v>298</v>
      </c>
      <c r="D2612" s="110" t="s">
        <v>193</v>
      </c>
      <c r="E2612" s="107" t="s">
        <v>92</v>
      </c>
      <c r="F2612" s="107">
        <v>-31.5393310233951</v>
      </c>
      <c r="G2612" s="107">
        <v>-31.5393310233951</v>
      </c>
      <c r="H2612" s="107">
        <v>-29.9383945806475</v>
      </c>
      <c r="I2612" s="107">
        <v>-31.0525818733609</v>
      </c>
      <c r="J2612" s="107">
        <v>-31.9191662757008</v>
      </c>
      <c r="K2612" s="107">
        <v>-32.680342633877402</v>
      </c>
      <c r="L2612" s="107">
        <v>-33.561633433685202</v>
      </c>
      <c r="M2612" s="107">
        <v>-34.550359154641498</v>
      </c>
      <c r="N2612" s="107">
        <v>-35.566588868457004</v>
      </c>
      <c r="O2612" s="107">
        <v>-36.673812346520997</v>
      </c>
      <c r="P2612" s="107">
        <v>-37.946577004006997</v>
      </c>
      <c r="Q2612" s="107">
        <v>-39.297019786425601</v>
      </c>
      <c r="R2612" s="107">
        <v>-40.6408206750422</v>
      </c>
      <c r="S2612" s="107">
        <v>-42.215855680303399</v>
      </c>
      <c r="T2612" s="107">
        <v>-43.830358864940898</v>
      </c>
      <c r="U2612" s="107">
        <v>-45.533080646126201</v>
      </c>
      <c r="V2612" s="107">
        <v>-47.462317273102499</v>
      </c>
      <c r="W2612" s="107">
        <v>-49.3636102407458</v>
      </c>
      <c r="X2612" s="107">
        <v>-51.345016192198997</v>
      </c>
      <c r="Y2612" s="107">
        <v>-53.424335312934502</v>
      </c>
      <c r="Z2612" s="107">
        <v>-55.415994533400699</v>
      </c>
      <c r="AA2612" s="107">
        <v>-57.529006404959297</v>
      </c>
      <c r="AB2612" s="107">
        <v>-59.612476900921301</v>
      </c>
      <c r="AC2612" s="107">
        <v>-61.925202554769399</v>
      </c>
      <c r="AD2612" s="107">
        <v>-64.125219225932796</v>
      </c>
      <c r="AE2612" s="107">
        <v>-66.365882636125306</v>
      </c>
      <c r="AF2612" s="107">
        <v>-68.696453336658095</v>
      </c>
      <c r="AG2612" s="107">
        <v>-71.122743372055496</v>
      </c>
      <c r="AH2612" s="107">
        <v>-73.552082917414793</v>
      </c>
      <c r="AI2612" s="107">
        <v>-74.2889276840815</v>
      </c>
      <c r="AJ2612" s="107">
        <v>-74.730203914524907</v>
      </c>
      <c r="AK2612" s="107">
        <v>-75.125153042213199</v>
      </c>
    </row>
    <row r="2613" spans="1:37" s="107" customFormat="1" hidden="1" x14ac:dyDescent="0.3">
      <c r="A2613" s="144" t="str">
        <f t="shared" si="57"/>
        <v>SDGbaseTRA_RurCUS_v6_3trnsfrx_govhhd-9</v>
      </c>
      <c r="B2613" s="145" t="s">
        <v>220</v>
      </c>
      <c r="C2613" s="146" t="s">
        <v>298</v>
      </c>
      <c r="D2613" s="110" t="s">
        <v>193</v>
      </c>
      <c r="E2613" s="107" t="s">
        <v>93</v>
      </c>
      <c r="F2613" s="107">
        <v>-164.453474595279</v>
      </c>
      <c r="G2613" s="107">
        <v>-164.453474595279</v>
      </c>
      <c r="H2613" s="107">
        <v>-156.105816224823</v>
      </c>
      <c r="I2613" s="107">
        <v>-161.915450281446</v>
      </c>
      <c r="J2613" s="107">
        <v>-166.43402475245</v>
      </c>
      <c r="K2613" s="107">
        <v>-170.402976940722</v>
      </c>
      <c r="L2613" s="107">
        <v>-174.99823401988201</v>
      </c>
      <c r="M2613" s="107">
        <v>-180.15368199410801</v>
      </c>
      <c r="N2613" s="107">
        <v>-185.452542242601</v>
      </c>
      <c r="O2613" s="107">
        <v>-191.22586533515499</v>
      </c>
      <c r="P2613" s="107">
        <v>-197.86235899161201</v>
      </c>
      <c r="Q2613" s="107">
        <v>-204.90388462340499</v>
      </c>
      <c r="R2613" s="107">
        <v>-211.91077786198699</v>
      </c>
      <c r="S2613" s="107">
        <v>-220.123380058028</v>
      </c>
      <c r="T2613" s="107">
        <v>-228.54177860496799</v>
      </c>
      <c r="U2613" s="107">
        <v>-237.42016962021299</v>
      </c>
      <c r="V2613" s="107">
        <v>-247.47966220702199</v>
      </c>
      <c r="W2613" s="107">
        <v>-257.39344999537298</v>
      </c>
      <c r="X2613" s="107">
        <v>-267.72496568473701</v>
      </c>
      <c r="Y2613" s="107">
        <v>-278.56702362007201</v>
      </c>
      <c r="Z2613" s="107">
        <v>-288.95200226062798</v>
      </c>
      <c r="AA2613" s="107">
        <v>-299.969742106826</v>
      </c>
      <c r="AB2613" s="107">
        <v>-310.83344628696699</v>
      </c>
      <c r="AC2613" s="107">
        <v>-322.89254066911599</v>
      </c>
      <c r="AD2613" s="107">
        <v>-334.36394396146801</v>
      </c>
      <c r="AE2613" s="107">
        <v>-346.04728889136902</v>
      </c>
      <c r="AF2613" s="107">
        <v>-358.19943153536798</v>
      </c>
      <c r="AG2613" s="107">
        <v>-370.85067725776503</v>
      </c>
      <c r="AH2613" s="107">
        <v>-383.51782384085902</v>
      </c>
      <c r="AI2613" s="107">
        <v>-387.35990540009601</v>
      </c>
      <c r="AJ2613" s="107">
        <v>-389.66082323817301</v>
      </c>
      <c r="AK2613" s="107">
        <v>-391.720180688987</v>
      </c>
    </row>
    <row r="2614" spans="1:37" s="107" customFormat="1" hidden="1" x14ac:dyDescent="0.3">
      <c r="A2614" s="144" t="str">
        <f t="shared" si="57"/>
        <v>SDGbaseTRA_RurCUS_v6_3trnsfrx_rowent-e</v>
      </c>
      <c r="B2614" s="145" t="s">
        <v>220</v>
      </c>
      <c r="C2614" s="146" t="s">
        <v>298</v>
      </c>
      <c r="D2614" s="110" t="s">
        <v>194</v>
      </c>
      <c r="E2614" s="107" t="s">
        <v>83</v>
      </c>
      <c r="F2614" s="107">
        <v>-32.416327613782698</v>
      </c>
      <c r="G2614" s="107">
        <v>-32.416327613782698</v>
      </c>
      <c r="H2614" s="107">
        <v>-32.416327613782698</v>
      </c>
      <c r="I2614" s="107">
        <v>-32.416327613782698</v>
      </c>
      <c r="J2614" s="107">
        <v>-32.416327613782698</v>
      </c>
      <c r="K2614" s="107">
        <v>-32.416327613782698</v>
      </c>
      <c r="L2614" s="107">
        <v>-32.416327613782698</v>
      </c>
      <c r="M2614" s="107">
        <v>-32.416327613782698</v>
      </c>
      <c r="N2614" s="107">
        <v>-32.416327613782698</v>
      </c>
      <c r="O2614" s="107">
        <v>-32.416327613782698</v>
      </c>
      <c r="P2614" s="107">
        <v>-32.416327613782698</v>
      </c>
      <c r="Q2614" s="107">
        <v>-32.416327613782698</v>
      </c>
      <c r="R2614" s="107">
        <v>-32.416327613782698</v>
      </c>
      <c r="S2614" s="107">
        <v>-32.416327613782698</v>
      </c>
      <c r="T2614" s="107">
        <v>-32.416327613782698</v>
      </c>
      <c r="U2614" s="107">
        <v>-32.416327613782698</v>
      </c>
      <c r="V2614" s="107">
        <v>-32.416327613782698</v>
      </c>
      <c r="W2614" s="107">
        <v>-32.416327613782698</v>
      </c>
      <c r="X2614" s="107">
        <v>-32.416327613782698</v>
      </c>
      <c r="Y2614" s="107">
        <v>-32.416327613782698</v>
      </c>
      <c r="Z2614" s="107">
        <v>-32.416327613782698</v>
      </c>
      <c r="AA2614" s="107">
        <v>-32.416327613782698</v>
      </c>
      <c r="AB2614" s="107">
        <v>-32.416327613782698</v>
      </c>
      <c r="AC2614" s="107">
        <v>-32.416327613782698</v>
      </c>
      <c r="AD2614" s="107">
        <v>-32.416327613782698</v>
      </c>
      <c r="AE2614" s="107">
        <v>-32.416327613782698</v>
      </c>
      <c r="AF2614" s="107">
        <v>-32.416327613782698</v>
      </c>
      <c r="AG2614" s="107">
        <v>-32.416327613782698</v>
      </c>
      <c r="AH2614" s="107">
        <v>-32.416327613782698</v>
      </c>
      <c r="AI2614" s="107">
        <v>-32.416327613782698</v>
      </c>
      <c r="AJ2614" s="107">
        <v>-32.416327613782698</v>
      </c>
      <c r="AK2614" s="107">
        <v>-32.416327613782698</v>
      </c>
    </row>
    <row r="2615" spans="1:37" s="107" customFormat="1" hidden="1" x14ac:dyDescent="0.3">
      <c r="A2615" s="144" t="str">
        <f t="shared" si="57"/>
        <v>SDGbaseTRA_RurCUS_v6_3trnsfrx_rowhhd-0</v>
      </c>
      <c r="B2615" s="145" t="s">
        <v>220</v>
      </c>
      <c r="C2615" s="146" t="s">
        <v>298</v>
      </c>
      <c r="D2615" s="110" t="s">
        <v>194</v>
      </c>
      <c r="E2615" s="107" t="s">
        <v>84</v>
      </c>
      <c r="F2615" s="107">
        <v>2.9558537024277999E-2</v>
      </c>
      <c r="G2615" s="107">
        <v>2.9558537024277999E-2</v>
      </c>
      <c r="H2615" s="107">
        <v>2.9558537024277999E-2</v>
      </c>
      <c r="I2615" s="107">
        <v>2.9558537024277999E-2</v>
      </c>
      <c r="J2615" s="107">
        <v>2.9558537024277999E-2</v>
      </c>
      <c r="K2615" s="107">
        <v>2.9558537024277999E-2</v>
      </c>
      <c r="L2615" s="107">
        <v>2.9558537024277999E-2</v>
      </c>
      <c r="M2615" s="107">
        <v>2.9558537024277999E-2</v>
      </c>
      <c r="N2615" s="107">
        <v>2.9558537024277999E-2</v>
      </c>
      <c r="O2615" s="107">
        <v>2.9558537024277999E-2</v>
      </c>
      <c r="P2615" s="107">
        <v>2.9558537024277999E-2</v>
      </c>
      <c r="Q2615" s="107">
        <v>2.9558537024277999E-2</v>
      </c>
      <c r="R2615" s="107">
        <v>2.9558537024277999E-2</v>
      </c>
      <c r="S2615" s="107">
        <v>2.9558537024277999E-2</v>
      </c>
      <c r="T2615" s="107">
        <v>2.9558537024277999E-2</v>
      </c>
      <c r="U2615" s="107">
        <v>2.9558537024277999E-2</v>
      </c>
      <c r="V2615" s="107">
        <v>2.9558537024277999E-2</v>
      </c>
      <c r="W2615" s="107">
        <v>2.9558537024277999E-2</v>
      </c>
      <c r="X2615" s="107">
        <v>2.9558537024277999E-2</v>
      </c>
      <c r="Y2615" s="107">
        <v>2.9558537024277999E-2</v>
      </c>
      <c r="Z2615" s="107">
        <v>2.9558537024277999E-2</v>
      </c>
      <c r="AA2615" s="107">
        <v>2.9558537024277999E-2</v>
      </c>
      <c r="AB2615" s="107">
        <v>2.9558537024277999E-2</v>
      </c>
      <c r="AC2615" s="107">
        <v>2.9558537024277999E-2</v>
      </c>
      <c r="AD2615" s="107">
        <v>2.9558537024277999E-2</v>
      </c>
      <c r="AE2615" s="107">
        <v>2.9558537024277999E-2</v>
      </c>
      <c r="AF2615" s="107">
        <v>2.9558537024277999E-2</v>
      </c>
      <c r="AG2615" s="107">
        <v>2.9558537024277999E-2</v>
      </c>
      <c r="AH2615" s="107">
        <v>2.9558537024277999E-2</v>
      </c>
      <c r="AI2615" s="107">
        <v>2.9558537024277999E-2</v>
      </c>
      <c r="AJ2615" s="107">
        <v>2.9558537024277999E-2</v>
      </c>
      <c r="AK2615" s="107">
        <v>2.9558537024277999E-2</v>
      </c>
    </row>
    <row r="2616" spans="1:37" s="107" customFormat="1" hidden="1" x14ac:dyDescent="0.3">
      <c r="A2616" s="144" t="str">
        <f t="shared" si="57"/>
        <v>SDGbaseTRA_RurCUS_v6_3trnsfrx_rowhhd-1</v>
      </c>
      <c r="B2616" s="145" t="s">
        <v>220</v>
      </c>
      <c r="C2616" s="146" t="s">
        <v>298</v>
      </c>
      <c r="D2616" s="110" t="s">
        <v>194</v>
      </c>
      <c r="E2616" s="107" t="s">
        <v>85</v>
      </c>
      <c r="F2616" s="107">
        <v>6.0737858203831901E-2</v>
      </c>
      <c r="G2616" s="107">
        <v>6.0737858203831901E-2</v>
      </c>
      <c r="H2616" s="107">
        <v>6.0737858203831901E-2</v>
      </c>
      <c r="I2616" s="107">
        <v>6.0737858203831901E-2</v>
      </c>
      <c r="J2616" s="107">
        <v>6.0737858203831901E-2</v>
      </c>
      <c r="K2616" s="107">
        <v>6.0737858203831901E-2</v>
      </c>
      <c r="L2616" s="107">
        <v>6.0737858203831901E-2</v>
      </c>
      <c r="M2616" s="107">
        <v>6.0737858203831901E-2</v>
      </c>
      <c r="N2616" s="107">
        <v>6.0737858203831901E-2</v>
      </c>
      <c r="O2616" s="107">
        <v>6.0737858203831901E-2</v>
      </c>
      <c r="P2616" s="107">
        <v>6.0737858203831901E-2</v>
      </c>
      <c r="Q2616" s="107">
        <v>6.0737858203831901E-2</v>
      </c>
      <c r="R2616" s="107">
        <v>6.0737858203831901E-2</v>
      </c>
      <c r="S2616" s="107">
        <v>6.0737858203831901E-2</v>
      </c>
      <c r="T2616" s="107">
        <v>6.0737858203831901E-2</v>
      </c>
      <c r="U2616" s="107">
        <v>6.0737858203831901E-2</v>
      </c>
      <c r="V2616" s="107">
        <v>6.0737858203831901E-2</v>
      </c>
      <c r="W2616" s="107">
        <v>6.0737858203831901E-2</v>
      </c>
      <c r="X2616" s="107">
        <v>6.0737858203831901E-2</v>
      </c>
      <c r="Y2616" s="107">
        <v>6.0737858203831901E-2</v>
      </c>
      <c r="Z2616" s="107">
        <v>6.0737858203831901E-2</v>
      </c>
      <c r="AA2616" s="107">
        <v>6.0737858203831901E-2</v>
      </c>
      <c r="AB2616" s="107">
        <v>6.0737858203831901E-2</v>
      </c>
      <c r="AC2616" s="107">
        <v>6.0737858203831901E-2</v>
      </c>
      <c r="AD2616" s="107">
        <v>6.0737858203831901E-2</v>
      </c>
      <c r="AE2616" s="107">
        <v>6.0737858203831901E-2</v>
      </c>
      <c r="AF2616" s="107">
        <v>6.0737858203831901E-2</v>
      </c>
      <c r="AG2616" s="107">
        <v>6.0737858203831901E-2</v>
      </c>
      <c r="AH2616" s="107">
        <v>6.0737858203831901E-2</v>
      </c>
      <c r="AI2616" s="107">
        <v>6.0737858203831901E-2</v>
      </c>
      <c r="AJ2616" s="107">
        <v>6.0737858203831901E-2</v>
      </c>
      <c r="AK2616" s="107">
        <v>6.0737858203831901E-2</v>
      </c>
    </row>
    <row r="2617" spans="1:37" s="107" customFormat="1" hidden="1" x14ac:dyDescent="0.3">
      <c r="A2617" s="144" t="str">
        <f t="shared" si="57"/>
        <v>SDGbaseTRA_RurCUS_v6_3trnsfrx_rowhhd-2</v>
      </c>
      <c r="B2617" s="145" t="s">
        <v>220</v>
      </c>
      <c r="C2617" s="146" t="s">
        <v>298</v>
      </c>
      <c r="D2617" s="110" t="s">
        <v>194</v>
      </c>
      <c r="E2617" s="107" t="s">
        <v>86</v>
      </c>
      <c r="F2617" s="107">
        <v>0.132672966576039</v>
      </c>
      <c r="G2617" s="107">
        <v>0.132672966576039</v>
      </c>
      <c r="H2617" s="107">
        <v>0.132672966576039</v>
      </c>
      <c r="I2617" s="107">
        <v>0.132672966576039</v>
      </c>
      <c r="J2617" s="107">
        <v>0.132672966576039</v>
      </c>
      <c r="K2617" s="107">
        <v>0.132672966576039</v>
      </c>
      <c r="L2617" s="107">
        <v>0.132672966576039</v>
      </c>
      <c r="M2617" s="107">
        <v>0.132672966576039</v>
      </c>
      <c r="N2617" s="107">
        <v>0.132672966576039</v>
      </c>
      <c r="O2617" s="107">
        <v>0.132672966576039</v>
      </c>
      <c r="P2617" s="107">
        <v>0.132672966576039</v>
      </c>
      <c r="Q2617" s="107">
        <v>0.132672966576039</v>
      </c>
      <c r="R2617" s="107">
        <v>0.132672966576039</v>
      </c>
      <c r="S2617" s="107">
        <v>0.132672966576039</v>
      </c>
      <c r="T2617" s="107">
        <v>0.132672966576039</v>
      </c>
      <c r="U2617" s="107">
        <v>0.132672966576039</v>
      </c>
      <c r="V2617" s="107">
        <v>0.132672966576039</v>
      </c>
      <c r="W2617" s="107">
        <v>0.132672966576039</v>
      </c>
      <c r="X2617" s="107">
        <v>0.132672966576039</v>
      </c>
      <c r="Y2617" s="107">
        <v>0.132672966576039</v>
      </c>
      <c r="Z2617" s="107">
        <v>0.132672966576039</v>
      </c>
      <c r="AA2617" s="107">
        <v>0.132672966576039</v>
      </c>
      <c r="AB2617" s="107">
        <v>0.132672966576039</v>
      </c>
      <c r="AC2617" s="107">
        <v>0.132672966576039</v>
      </c>
      <c r="AD2617" s="107">
        <v>0.132672966576039</v>
      </c>
      <c r="AE2617" s="107">
        <v>0.132672966576039</v>
      </c>
      <c r="AF2617" s="107">
        <v>0.132672966576039</v>
      </c>
      <c r="AG2617" s="107">
        <v>0.132672966576039</v>
      </c>
      <c r="AH2617" s="107">
        <v>0.132672966576039</v>
      </c>
      <c r="AI2617" s="107">
        <v>0.132672966576039</v>
      </c>
      <c r="AJ2617" s="107">
        <v>0.132672966576039</v>
      </c>
      <c r="AK2617" s="107">
        <v>0.132672966576039</v>
      </c>
    </row>
    <row r="2618" spans="1:37" s="107" customFormat="1" hidden="1" x14ac:dyDescent="0.3">
      <c r="A2618" s="144" t="str">
        <f t="shared" si="57"/>
        <v>SDGbaseTRA_RurCUS_v6_3trnsfrx_rowhhd-3</v>
      </c>
      <c r="B2618" s="145" t="s">
        <v>220</v>
      </c>
      <c r="C2618" s="146" t="s">
        <v>298</v>
      </c>
      <c r="D2618" s="110" t="s">
        <v>194</v>
      </c>
      <c r="E2618" s="107" t="s">
        <v>87</v>
      </c>
      <c r="F2618" s="107">
        <v>0.206152741521125</v>
      </c>
      <c r="G2618" s="107">
        <v>0.206152741521125</v>
      </c>
      <c r="H2618" s="107">
        <v>0.206152741521125</v>
      </c>
      <c r="I2618" s="107">
        <v>0.206152741521125</v>
      </c>
      <c r="J2618" s="107">
        <v>0.206152741521125</v>
      </c>
      <c r="K2618" s="107">
        <v>0.206152741521125</v>
      </c>
      <c r="L2618" s="107">
        <v>0.206152741521125</v>
      </c>
      <c r="M2618" s="107">
        <v>0.206152741521125</v>
      </c>
      <c r="N2618" s="107">
        <v>0.206152741521125</v>
      </c>
      <c r="O2618" s="107">
        <v>0.206152741521125</v>
      </c>
      <c r="P2618" s="107">
        <v>0.206152741521125</v>
      </c>
      <c r="Q2618" s="107">
        <v>0.206152741521125</v>
      </c>
      <c r="R2618" s="107">
        <v>0.206152741521125</v>
      </c>
      <c r="S2618" s="107">
        <v>0.206152741521125</v>
      </c>
      <c r="T2618" s="107">
        <v>0.206152741521125</v>
      </c>
      <c r="U2618" s="107">
        <v>0.206152741521125</v>
      </c>
      <c r="V2618" s="107">
        <v>0.206152741521125</v>
      </c>
      <c r="W2618" s="107">
        <v>0.206152741521125</v>
      </c>
      <c r="X2618" s="107">
        <v>0.206152741521125</v>
      </c>
      <c r="Y2618" s="107">
        <v>0.206152741521125</v>
      </c>
      <c r="Z2618" s="107">
        <v>0.206152741521125</v>
      </c>
      <c r="AA2618" s="107">
        <v>0.206152741521125</v>
      </c>
      <c r="AB2618" s="107">
        <v>0.206152741521125</v>
      </c>
      <c r="AC2618" s="107">
        <v>0.206152741521125</v>
      </c>
      <c r="AD2618" s="107">
        <v>0.206152741521125</v>
      </c>
      <c r="AE2618" s="107">
        <v>0.206152741521125</v>
      </c>
      <c r="AF2618" s="107">
        <v>0.206152741521125</v>
      </c>
      <c r="AG2618" s="107">
        <v>0.206152741521125</v>
      </c>
      <c r="AH2618" s="107">
        <v>0.206152741521125</v>
      </c>
      <c r="AI2618" s="107">
        <v>0.206152741521125</v>
      </c>
      <c r="AJ2618" s="107">
        <v>0.206152741521125</v>
      </c>
      <c r="AK2618" s="107">
        <v>0.206152741521125</v>
      </c>
    </row>
    <row r="2619" spans="1:37" s="107" customFormat="1" hidden="1" x14ac:dyDescent="0.3">
      <c r="A2619" s="144" t="str">
        <f t="shared" si="57"/>
        <v>SDGbaseTRA_RurCUS_v6_3trnsfrx_rowhhd-4</v>
      </c>
      <c r="B2619" s="145" t="s">
        <v>220</v>
      </c>
      <c r="C2619" s="146" t="s">
        <v>298</v>
      </c>
      <c r="D2619" s="110" t="s">
        <v>194</v>
      </c>
      <c r="E2619" s="107" t="s">
        <v>88</v>
      </c>
      <c r="F2619" s="107">
        <v>0.20943764483930299</v>
      </c>
      <c r="G2619" s="107">
        <v>0.20943764483930299</v>
      </c>
      <c r="H2619" s="107">
        <v>0.20943764483930299</v>
      </c>
      <c r="I2619" s="107">
        <v>0.20943764483930299</v>
      </c>
      <c r="J2619" s="107">
        <v>0.20943764483930299</v>
      </c>
      <c r="K2619" s="107">
        <v>0.20943764483930299</v>
      </c>
      <c r="L2619" s="107">
        <v>0.20943764483930299</v>
      </c>
      <c r="M2619" s="107">
        <v>0.20943764483930299</v>
      </c>
      <c r="N2619" s="107">
        <v>0.20943764483930299</v>
      </c>
      <c r="O2619" s="107">
        <v>0.20943764483930299</v>
      </c>
      <c r="P2619" s="107">
        <v>0.20943764483930299</v>
      </c>
      <c r="Q2619" s="107">
        <v>0.20943764483930299</v>
      </c>
      <c r="R2619" s="107">
        <v>0.20943764483930299</v>
      </c>
      <c r="S2619" s="107">
        <v>0.20943764483930299</v>
      </c>
      <c r="T2619" s="107">
        <v>0.20943764483930299</v>
      </c>
      <c r="U2619" s="107">
        <v>0.20943764483930299</v>
      </c>
      <c r="V2619" s="107">
        <v>0.20943764483930299</v>
      </c>
      <c r="W2619" s="107">
        <v>0.20943764483930299</v>
      </c>
      <c r="X2619" s="107">
        <v>0.20943764483930299</v>
      </c>
      <c r="Y2619" s="107">
        <v>0.20943764483930299</v>
      </c>
      <c r="Z2619" s="107">
        <v>0.20943764483930299</v>
      </c>
      <c r="AA2619" s="107">
        <v>0.20943764483930299</v>
      </c>
      <c r="AB2619" s="107">
        <v>0.20943764483930299</v>
      </c>
      <c r="AC2619" s="107">
        <v>0.20943764483930299</v>
      </c>
      <c r="AD2619" s="107">
        <v>0.20943764483930299</v>
      </c>
      <c r="AE2619" s="107">
        <v>0.20943764483930299</v>
      </c>
      <c r="AF2619" s="107">
        <v>0.20943764483930299</v>
      </c>
      <c r="AG2619" s="107">
        <v>0.20943764483930299</v>
      </c>
      <c r="AH2619" s="107">
        <v>0.20943764483930299</v>
      </c>
      <c r="AI2619" s="107">
        <v>0.20943764483930299</v>
      </c>
      <c r="AJ2619" s="107">
        <v>0.20943764483930299</v>
      </c>
      <c r="AK2619" s="107">
        <v>0.20943764483930299</v>
      </c>
    </row>
    <row r="2620" spans="1:37" s="107" customFormat="1" hidden="1" x14ac:dyDescent="0.3">
      <c r="A2620" s="144" t="str">
        <f t="shared" si="57"/>
        <v>SDGbaseTRA_RurCUS_v6_3trnsfrx_rowhhd-5</v>
      </c>
      <c r="B2620" s="145" t="s">
        <v>220</v>
      </c>
      <c r="C2620" s="146" t="s">
        <v>298</v>
      </c>
      <c r="D2620" s="110" t="s">
        <v>194</v>
      </c>
      <c r="E2620" s="107" t="s">
        <v>89</v>
      </c>
      <c r="F2620" s="107">
        <v>0.29828284698503399</v>
      </c>
      <c r="G2620" s="107">
        <v>0.29828284698503399</v>
      </c>
      <c r="H2620" s="107">
        <v>0.29828284698503399</v>
      </c>
      <c r="I2620" s="107">
        <v>0.29828284698503399</v>
      </c>
      <c r="J2620" s="107">
        <v>0.29828284698503399</v>
      </c>
      <c r="K2620" s="107">
        <v>0.29828284698503399</v>
      </c>
      <c r="L2620" s="107">
        <v>0.29828284698503399</v>
      </c>
      <c r="M2620" s="107">
        <v>0.29828284698503399</v>
      </c>
      <c r="N2620" s="107">
        <v>0.29828284698503399</v>
      </c>
      <c r="O2620" s="107">
        <v>0.29828284698503399</v>
      </c>
      <c r="P2620" s="107">
        <v>0.29828284698503399</v>
      </c>
      <c r="Q2620" s="107">
        <v>0.29828284698503399</v>
      </c>
      <c r="R2620" s="107">
        <v>0.29828284698503399</v>
      </c>
      <c r="S2620" s="107">
        <v>0.29828284698503399</v>
      </c>
      <c r="T2620" s="107">
        <v>0.29828284698503399</v>
      </c>
      <c r="U2620" s="107">
        <v>0.29828284698503399</v>
      </c>
      <c r="V2620" s="107">
        <v>0.29828284698503399</v>
      </c>
      <c r="W2620" s="107">
        <v>0.29828284698503399</v>
      </c>
      <c r="X2620" s="107">
        <v>0.29828284698503399</v>
      </c>
      <c r="Y2620" s="107">
        <v>0.29828284698503399</v>
      </c>
      <c r="Z2620" s="107">
        <v>0.29828284698503399</v>
      </c>
      <c r="AA2620" s="107">
        <v>0.29828284698503399</v>
      </c>
      <c r="AB2620" s="107">
        <v>0.29828284698503399</v>
      </c>
      <c r="AC2620" s="107">
        <v>0.29828284698503399</v>
      </c>
      <c r="AD2620" s="107">
        <v>0.29828284698503399</v>
      </c>
      <c r="AE2620" s="107">
        <v>0.29828284698503399</v>
      </c>
      <c r="AF2620" s="107">
        <v>0.29828284698503399</v>
      </c>
      <c r="AG2620" s="107">
        <v>0.29828284698503399</v>
      </c>
      <c r="AH2620" s="107">
        <v>0.29828284698503399</v>
      </c>
      <c r="AI2620" s="107">
        <v>0.29828284698503399</v>
      </c>
      <c r="AJ2620" s="107">
        <v>0.29828284698503399</v>
      </c>
      <c r="AK2620" s="107">
        <v>0.29828284698503399</v>
      </c>
    </row>
    <row r="2621" spans="1:37" s="107" customFormat="1" hidden="1" x14ac:dyDescent="0.3">
      <c r="A2621" s="144" t="str">
        <f t="shared" si="57"/>
        <v>SDGbaseTRA_RurCUS_v6_3trnsfrx_rowhhd-6</v>
      </c>
      <c r="B2621" s="145" t="s">
        <v>220</v>
      </c>
      <c r="C2621" s="146" t="s">
        <v>298</v>
      </c>
      <c r="D2621" s="110" t="s">
        <v>194</v>
      </c>
      <c r="E2621" s="107" t="s">
        <v>90</v>
      </c>
      <c r="F2621" s="107">
        <v>0.55915071720831799</v>
      </c>
      <c r="G2621" s="107">
        <v>0.55915071720831799</v>
      </c>
      <c r="H2621" s="107">
        <v>0.55915071720831799</v>
      </c>
      <c r="I2621" s="107">
        <v>0.55915071720831799</v>
      </c>
      <c r="J2621" s="107">
        <v>0.55915071720831799</v>
      </c>
      <c r="K2621" s="107">
        <v>0.55915071720831799</v>
      </c>
      <c r="L2621" s="107">
        <v>0.55915071720831799</v>
      </c>
      <c r="M2621" s="107">
        <v>0.55915071720831799</v>
      </c>
      <c r="N2621" s="107">
        <v>0.55915071720831799</v>
      </c>
      <c r="O2621" s="107">
        <v>0.55915071720831799</v>
      </c>
      <c r="P2621" s="107">
        <v>0.55915071720831799</v>
      </c>
      <c r="Q2621" s="107">
        <v>0.55915071720831799</v>
      </c>
      <c r="R2621" s="107">
        <v>0.55915071720831799</v>
      </c>
      <c r="S2621" s="107">
        <v>0.55915071720831799</v>
      </c>
      <c r="T2621" s="107">
        <v>0.55915071720831799</v>
      </c>
      <c r="U2621" s="107">
        <v>0.55915071720831799</v>
      </c>
      <c r="V2621" s="107">
        <v>0.55915071720831799</v>
      </c>
      <c r="W2621" s="107">
        <v>0.55915071720831799</v>
      </c>
      <c r="X2621" s="107">
        <v>0.55915071720831799</v>
      </c>
      <c r="Y2621" s="107">
        <v>0.55915071720831799</v>
      </c>
      <c r="Z2621" s="107">
        <v>0.55915071720831799</v>
      </c>
      <c r="AA2621" s="107">
        <v>0.55915071720831799</v>
      </c>
      <c r="AB2621" s="107">
        <v>0.55915071720831799</v>
      </c>
      <c r="AC2621" s="107">
        <v>0.55915071720831799</v>
      </c>
      <c r="AD2621" s="107">
        <v>0.55915071720831799</v>
      </c>
      <c r="AE2621" s="107">
        <v>0.55915071720831799</v>
      </c>
      <c r="AF2621" s="107">
        <v>0.55915071720831799</v>
      </c>
      <c r="AG2621" s="107">
        <v>0.55915071720831799</v>
      </c>
      <c r="AH2621" s="107">
        <v>0.55915071720831799</v>
      </c>
      <c r="AI2621" s="107">
        <v>0.55915071720831799</v>
      </c>
      <c r="AJ2621" s="107">
        <v>0.55915071720831799</v>
      </c>
      <c r="AK2621" s="107">
        <v>0.55915071720831799</v>
      </c>
    </row>
    <row r="2622" spans="1:37" s="107" customFormat="1" hidden="1" x14ac:dyDescent="0.3">
      <c r="A2622" s="144" t="str">
        <f t="shared" si="57"/>
        <v>SDGbaseTRA_RurCUS_v6_3trnsfrx_rowhhd-7</v>
      </c>
      <c r="B2622" s="145" t="s">
        <v>220</v>
      </c>
      <c r="C2622" s="146" t="s">
        <v>298</v>
      </c>
      <c r="D2622" s="110" t="s">
        <v>194</v>
      </c>
      <c r="E2622" s="107" t="s">
        <v>91</v>
      </c>
      <c r="F2622" s="107">
        <v>0.68306578145445995</v>
      </c>
      <c r="G2622" s="107">
        <v>0.68306578145445995</v>
      </c>
      <c r="H2622" s="107">
        <v>0.68306578145445995</v>
      </c>
      <c r="I2622" s="107">
        <v>0.68306578145445995</v>
      </c>
      <c r="J2622" s="107">
        <v>0.68306578145445995</v>
      </c>
      <c r="K2622" s="107">
        <v>0.68306578145445995</v>
      </c>
      <c r="L2622" s="107">
        <v>0.68306578145445995</v>
      </c>
      <c r="M2622" s="107">
        <v>0.68306578145445995</v>
      </c>
      <c r="N2622" s="107">
        <v>0.68306578145445995</v>
      </c>
      <c r="O2622" s="107">
        <v>0.68306578145445995</v>
      </c>
      <c r="P2622" s="107">
        <v>0.68306578145445995</v>
      </c>
      <c r="Q2622" s="107">
        <v>0.68306578145445995</v>
      </c>
      <c r="R2622" s="107">
        <v>0.68306578145445995</v>
      </c>
      <c r="S2622" s="107">
        <v>0.68306578145445995</v>
      </c>
      <c r="T2622" s="107">
        <v>0.68306578145445995</v>
      </c>
      <c r="U2622" s="107">
        <v>0.68306578145445995</v>
      </c>
      <c r="V2622" s="107">
        <v>0.68306578145445995</v>
      </c>
      <c r="W2622" s="107">
        <v>0.68306578145445995</v>
      </c>
      <c r="X2622" s="107">
        <v>0.68306578145445995</v>
      </c>
      <c r="Y2622" s="107">
        <v>0.68306578145445995</v>
      </c>
      <c r="Z2622" s="107">
        <v>0.68306578145445995</v>
      </c>
      <c r="AA2622" s="107">
        <v>0.68306578145445995</v>
      </c>
      <c r="AB2622" s="107">
        <v>0.68306578145445995</v>
      </c>
      <c r="AC2622" s="107">
        <v>0.68306578145445995</v>
      </c>
      <c r="AD2622" s="107">
        <v>0.68306578145445995</v>
      </c>
      <c r="AE2622" s="107">
        <v>0.68306578145445995</v>
      </c>
      <c r="AF2622" s="107">
        <v>0.68306578145445995</v>
      </c>
      <c r="AG2622" s="107">
        <v>0.68306578145445995</v>
      </c>
      <c r="AH2622" s="107">
        <v>0.68306578145445995</v>
      </c>
      <c r="AI2622" s="107">
        <v>0.68306578145445995</v>
      </c>
      <c r="AJ2622" s="107">
        <v>0.68306578145445995</v>
      </c>
      <c r="AK2622" s="107">
        <v>0.68306578145445995</v>
      </c>
    </row>
    <row r="2623" spans="1:37" s="107" customFormat="1" hidden="1" x14ac:dyDescent="0.3">
      <c r="A2623" s="144" t="str">
        <f t="shared" si="57"/>
        <v>SDGbaseTRA_RurCUS_v6_3trnsfrx_rowhhd-8</v>
      </c>
      <c r="B2623" s="145" t="s">
        <v>220</v>
      </c>
      <c r="C2623" s="146" t="s">
        <v>298</v>
      </c>
      <c r="D2623" s="110" t="s">
        <v>194</v>
      </c>
      <c r="E2623" s="107" t="s">
        <v>92</v>
      </c>
      <c r="F2623" s="107">
        <v>2.3350091454819899</v>
      </c>
      <c r="G2623" s="107">
        <v>2.3350091454819899</v>
      </c>
      <c r="H2623" s="107">
        <v>2.3350091454819899</v>
      </c>
      <c r="I2623" s="107">
        <v>2.3350091454819899</v>
      </c>
      <c r="J2623" s="107">
        <v>2.3350091454819899</v>
      </c>
      <c r="K2623" s="107">
        <v>2.3350091454819899</v>
      </c>
      <c r="L2623" s="107">
        <v>2.3350091454819899</v>
      </c>
      <c r="M2623" s="107">
        <v>2.3350091454819899</v>
      </c>
      <c r="N2623" s="107">
        <v>2.3350091454819899</v>
      </c>
      <c r="O2623" s="107">
        <v>2.3350091454819899</v>
      </c>
      <c r="P2623" s="107">
        <v>2.3350091454819899</v>
      </c>
      <c r="Q2623" s="107">
        <v>2.3350091454819899</v>
      </c>
      <c r="R2623" s="107">
        <v>2.3350091454819899</v>
      </c>
      <c r="S2623" s="107">
        <v>2.3350091454819899</v>
      </c>
      <c r="T2623" s="107">
        <v>2.3350091454819899</v>
      </c>
      <c r="U2623" s="107">
        <v>2.3350091454819899</v>
      </c>
      <c r="V2623" s="107">
        <v>2.3350091454819899</v>
      </c>
      <c r="W2623" s="107">
        <v>2.3350091454819899</v>
      </c>
      <c r="X2623" s="107">
        <v>2.3350091454819899</v>
      </c>
      <c r="Y2623" s="107">
        <v>2.3350091454819899</v>
      </c>
      <c r="Z2623" s="107">
        <v>2.3350091454819899</v>
      </c>
      <c r="AA2623" s="107">
        <v>2.3350091454819899</v>
      </c>
      <c r="AB2623" s="107">
        <v>2.3350091454819899</v>
      </c>
      <c r="AC2623" s="107">
        <v>2.3350091454819899</v>
      </c>
      <c r="AD2623" s="107">
        <v>2.3350091454819899</v>
      </c>
      <c r="AE2623" s="107">
        <v>2.3350091454819899</v>
      </c>
      <c r="AF2623" s="107">
        <v>2.3350091454819899</v>
      </c>
      <c r="AG2623" s="107">
        <v>2.3350091454819899</v>
      </c>
      <c r="AH2623" s="107">
        <v>2.3350091454819899</v>
      </c>
      <c r="AI2623" s="107">
        <v>2.3350091454819899</v>
      </c>
      <c r="AJ2623" s="107">
        <v>2.3350091454819899</v>
      </c>
      <c r="AK2623" s="107">
        <v>2.3350091454819899</v>
      </c>
    </row>
    <row r="2624" spans="1:37" s="107" customFormat="1" hidden="1" x14ac:dyDescent="0.3">
      <c r="A2624" s="144" t="str">
        <f t="shared" si="57"/>
        <v>SDGbaseTRA_RurCUS_v6_3trnsfrx_rowhhd-9</v>
      </c>
      <c r="B2624" s="145" t="s">
        <v>220</v>
      </c>
      <c r="C2624" s="146" t="s">
        <v>298</v>
      </c>
      <c r="D2624" s="110" t="s">
        <v>194</v>
      </c>
      <c r="E2624" s="107" t="s">
        <v>93</v>
      </c>
      <c r="F2624" s="107">
        <v>8.8179239513541408</v>
      </c>
      <c r="G2624" s="107">
        <v>8.8179239513541408</v>
      </c>
      <c r="H2624" s="107">
        <v>8.8179239513541408</v>
      </c>
      <c r="I2624" s="107">
        <v>8.8179239513541408</v>
      </c>
      <c r="J2624" s="107">
        <v>8.8179239513541408</v>
      </c>
      <c r="K2624" s="107">
        <v>8.8179239513541408</v>
      </c>
      <c r="L2624" s="107">
        <v>8.8179239513541408</v>
      </c>
      <c r="M2624" s="107">
        <v>8.8179239513541408</v>
      </c>
      <c r="N2624" s="107">
        <v>8.8179239513541408</v>
      </c>
      <c r="O2624" s="107">
        <v>8.8179239513541408</v>
      </c>
      <c r="P2624" s="107">
        <v>8.8179239513541408</v>
      </c>
      <c r="Q2624" s="107">
        <v>8.8179239513541408</v>
      </c>
      <c r="R2624" s="107">
        <v>8.8179239513541408</v>
      </c>
      <c r="S2624" s="107">
        <v>8.8179239513541408</v>
      </c>
      <c r="T2624" s="107">
        <v>8.8179239513541408</v>
      </c>
      <c r="U2624" s="107">
        <v>8.8179239513541408</v>
      </c>
      <c r="V2624" s="107">
        <v>8.8179239513541408</v>
      </c>
      <c r="W2624" s="107">
        <v>8.8179239513541408</v>
      </c>
      <c r="X2624" s="107">
        <v>8.8179239513541408</v>
      </c>
      <c r="Y2624" s="107">
        <v>8.8179239513541408</v>
      </c>
      <c r="Z2624" s="107">
        <v>8.8179239513541408</v>
      </c>
      <c r="AA2624" s="107">
        <v>8.8179239513541408</v>
      </c>
      <c r="AB2624" s="107">
        <v>8.8179239513541408</v>
      </c>
      <c r="AC2624" s="107">
        <v>8.8179239513541408</v>
      </c>
      <c r="AD2624" s="107">
        <v>8.8179239513541408</v>
      </c>
      <c r="AE2624" s="107">
        <v>8.8179239513541408</v>
      </c>
      <c r="AF2624" s="107">
        <v>8.8179239513541408</v>
      </c>
      <c r="AG2624" s="107">
        <v>8.8179239513541408</v>
      </c>
      <c r="AH2624" s="107">
        <v>8.8179239513541408</v>
      </c>
      <c r="AI2624" s="107">
        <v>8.8179239513541408</v>
      </c>
      <c r="AJ2624" s="107">
        <v>8.8179239513541408</v>
      </c>
      <c r="AK2624" s="107">
        <v>8.8179239513541408</v>
      </c>
    </row>
    <row r="2625" spans="1:37" s="107" customFormat="1" hidden="1" x14ac:dyDescent="0.3">
      <c r="A2625" s="144" t="str">
        <f t="shared" si="57"/>
        <v>SDGbaseTRA_RurCUS_v6_3trnsfrx_rowgov</v>
      </c>
      <c r="B2625" s="145" t="s">
        <v>220</v>
      </c>
      <c r="C2625" s="146" t="s">
        <v>298</v>
      </c>
      <c r="D2625" s="110" t="s">
        <v>194</v>
      </c>
      <c r="E2625" s="107" t="s">
        <v>195</v>
      </c>
      <c r="F2625" s="107">
        <v>-48.311760195367</v>
      </c>
      <c r="G2625" s="107">
        <v>-48.311760195367</v>
      </c>
      <c r="H2625" s="107">
        <v>-48.311760195367</v>
      </c>
      <c r="I2625" s="107">
        <v>-48.311760195367</v>
      </c>
      <c r="J2625" s="107">
        <v>-48.311760195367</v>
      </c>
      <c r="K2625" s="107">
        <v>-48.311760195367</v>
      </c>
      <c r="L2625" s="107">
        <v>-48.311760195367</v>
      </c>
      <c r="M2625" s="107">
        <v>-48.311760195367</v>
      </c>
      <c r="N2625" s="107">
        <v>-48.311760195367</v>
      </c>
      <c r="O2625" s="107">
        <v>-48.311760195367</v>
      </c>
      <c r="P2625" s="107">
        <v>-48.311760195367</v>
      </c>
      <c r="Q2625" s="107">
        <v>-48.311760195367</v>
      </c>
      <c r="R2625" s="107">
        <v>-48.311760195367</v>
      </c>
      <c r="S2625" s="107">
        <v>-48.311760195367</v>
      </c>
      <c r="T2625" s="107">
        <v>-48.311760195367</v>
      </c>
      <c r="U2625" s="107">
        <v>-48.311760195367</v>
      </c>
      <c r="V2625" s="107">
        <v>-48.311760195367</v>
      </c>
      <c r="W2625" s="107">
        <v>-48.311760195367</v>
      </c>
      <c r="X2625" s="107">
        <v>-48.311760195367</v>
      </c>
      <c r="Y2625" s="107">
        <v>-48.311760195367</v>
      </c>
      <c r="Z2625" s="107">
        <v>-48.311760195367</v>
      </c>
      <c r="AA2625" s="107">
        <v>-48.311760195367</v>
      </c>
      <c r="AB2625" s="107">
        <v>-48.311760195367</v>
      </c>
      <c r="AC2625" s="107">
        <v>-48.311760195367</v>
      </c>
      <c r="AD2625" s="107">
        <v>-48.311760195367</v>
      </c>
      <c r="AE2625" s="107">
        <v>-48.311760195367</v>
      </c>
      <c r="AF2625" s="107">
        <v>-48.311760195367</v>
      </c>
      <c r="AG2625" s="107">
        <v>-48.311760195367</v>
      </c>
      <c r="AH2625" s="107">
        <v>-48.311760195367</v>
      </c>
      <c r="AI2625" s="107">
        <v>-48.311760195367</v>
      </c>
      <c r="AJ2625" s="107">
        <v>-48.311760195367</v>
      </c>
      <c r="AK2625" s="107">
        <v>-48.311760195367</v>
      </c>
    </row>
    <row r="2626" spans="1:37" s="107" customFormat="1" hidden="1" x14ac:dyDescent="0.3">
      <c r="A2626" s="144" t="str">
        <f t="shared" si="57"/>
        <v>SDGbaseTRA_RurCUS_v6_3C_NetTrnsGov2Instotal</v>
      </c>
      <c r="B2626" s="145" t="s">
        <v>220</v>
      </c>
      <c r="C2626" s="146" t="s">
        <v>298</v>
      </c>
      <c r="D2626" s="110" t="s">
        <v>196</v>
      </c>
      <c r="E2626" s="107" t="s">
        <v>1</v>
      </c>
      <c r="F2626" s="107">
        <v>406.47648084416699</v>
      </c>
      <c r="G2626" s="107">
        <v>406.47648084416699</v>
      </c>
      <c r="H2626" s="107">
        <v>397.54990810955201</v>
      </c>
      <c r="I2626" s="107">
        <v>403.762443250123</v>
      </c>
      <c r="J2626" s="107">
        <v>408.59438316454799</v>
      </c>
      <c r="K2626" s="107">
        <v>412.83858421069999</v>
      </c>
      <c r="L2626" s="107">
        <v>417.75252471125498</v>
      </c>
      <c r="M2626" s="107">
        <v>423.265505631069</v>
      </c>
      <c r="N2626" s="107">
        <v>428.93184453949101</v>
      </c>
      <c r="O2626" s="107">
        <v>435.10555053212101</v>
      </c>
      <c r="P2626" s="107">
        <v>442.20228840736002</v>
      </c>
      <c r="Q2626" s="107">
        <v>449.73214743193603</v>
      </c>
      <c r="R2626" s="107">
        <v>457.22497228917302</v>
      </c>
      <c r="S2626" s="107">
        <v>466.00712263481699</v>
      </c>
      <c r="T2626" s="107">
        <v>475.00934141322199</v>
      </c>
      <c r="U2626" s="107">
        <v>484.50345337214401</v>
      </c>
      <c r="V2626" s="107">
        <v>495.260576898816</v>
      </c>
      <c r="W2626" s="107">
        <v>505.86189092496898</v>
      </c>
      <c r="X2626" s="107">
        <v>516.90990249505501</v>
      </c>
      <c r="Y2626" s="107">
        <v>528.50386267617603</v>
      </c>
      <c r="Z2626" s="107">
        <v>539.60904488037795</v>
      </c>
      <c r="AA2626" s="107">
        <v>551.39087060245402</v>
      </c>
      <c r="AB2626" s="107">
        <v>563.00797820649598</v>
      </c>
      <c r="AC2626" s="107">
        <v>575.90337693254003</v>
      </c>
      <c r="AD2626" s="107">
        <v>588.17032789206803</v>
      </c>
      <c r="AE2626" s="107">
        <v>600.66391874977103</v>
      </c>
      <c r="AF2626" s="107">
        <v>613.658818682066</v>
      </c>
      <c r="AG2626" s="107">
        <v>627.18743474572204</v>
      </c>
      <c r="AH2626" s="107">
        <v>640.73305440287004</v>
      </c>
      <c r="AI2626" s="107">
        <v>644.84158627717898</v>
      </c>
      <c r="AJ2626" s="107">
        <v>647.30207394048</v>
      </c>
      <c r="AK2626" s="107">
        <v>649.50424888049895</v>
      </c>
    </row>
    <row r="2627" spans="1:37" s="107" customFormat="1" hidden="1" x14ac:dyDescent="0.3">
      <c r="A2627" s="144" t="str">
        <f t="shared" si="57"/>
        <v>SDGbaseTRA_RurCUS_v6_3QFSXflab-p</v>
      </c>
      <c r="B2627" s="145" t="s">
        <v>220</v>
      </c>
      <c r="C2627" s="146" t="s">
        <v>298</v>
      </c>
      <c r="D2627" s="110" t="s">
        <v>198</v>
      </c>
      <c r="E2627" s="107" t="s">
        <v>199</v>
      </c>
      <c r="F2627" s="107">
        <v>3154.5511147246002</v>
      </c>
      <c r="G2627" s="107">
        <v>2922.62294347548</v>
      </c>
      <c r="H2627" s="107">
        <v>3032.6382511370398</v>
      </c>
      <c r="I2627" s="107">
        <v>3159.21125072005</v>
      </c>
      <c r="J2627" s="107">
        <v>3263.5823436842202</v>
      </c>
      <c r="K2627" s="107">
        <v>3359.0208454965</v>
      </c>
      <c r="L2627" s="107">
        <v>3453.02455806529</v>
      </c>
      <c r="M2627" s="107">
        <v>3547.5519273919599</v>
      </c>
      <c r="N2627" s="107">
        <v>3644.7194369475601</v>
      </c>
      <c r="O2627" s="107">
        <v>3748.0790607550198</v>
      </c>
      <c r="P2627" s="107">
        <v>3858.9460821565599</v>
      </c>
      <c r="Q2627" s="107">
        <v>3973.3310388970499</v>
      </c>
      <c r="R2627" s="107">
        <v>4094.5928038243401</v>
      </c>
      <c r="S2627" s="107">
        <v>4221.4071006267604</v>
      </c>
      <c r="T2627" s="107">
        <v>4352.9226763563202</v>
      </c>
      <c r="U2627" s="107">
        <v>4493.6737340596401</v>
      </c>
      <c r="V2627" s="107">
        <v>4639.3902133866204</v>
      </c>
      <c r="W2627" s="107">
        <v>4788.52393502635</v>
      </c>
      <c r="X2627" s="107">
        <v>4941.0807875561304</v>
      </c>
      <c r="Y2627" s="107">
        <v>5092.1876910511901</v>
      </c>
      <c r="Z2627" s="107">
        <v>5241.9692126299396</v>
      </c>
      <c r="AA2627" s="107">
        <v>5389.8873299525303</v>
      </c>
      <c r="AB2627" s="107">
        <v>5548.5867831832302</v>
      </c>
      <c r="AC2627" s="107">
        <v>5711.4511779692202</v>
      </c>
      <c r="AD2627" s="107">
        <v>5879.6043292248196</v>
      </c>
      <c r="AE2627" s="107">
        <v>6054.2664490450798</v>
      </c>
      <c r="AF2627" s="107">
        <v>6236.3882611283798</v>
      </c>
      <c r="AG2627" s="107">
        <v>6416.3675195055303</v>
      </c>
      <c r="AH2627" s="107">
        <v>6536.7830725239501</v>
      </c>
      <c r="AI2627" s="107">
        <v>6612.2156219758699</v>
      </c>
      <c r="AJ2627" s="107">
        <v>6662.8286876311804</v>
      </c>
      <c r="AK2627" s="107">
        <v>6695.5220132116001</v>
      </c>
    </row>
    <row r="2628" spans="1:37" s="107" customFormat="1" hidden="1" x14ac:dyDescent="0.3">
      <c r="A2628" s="144" t="str">
        <f t="shared" si="57"/>
        <v>SDGbaseTRA_RurCUS_v6_3QFSXflab-m</v>
      </c>
      <c r="B2628" s="145" t="s">
        <v>220</v>
      </c>
      <c r="C2628" s="146" t="s">
        <v>298</v>
      </c>
      <c r="D2628" s="110" t="s">
        <v>198</v>
      </c>
      <c r="E2628" s="107" t="s">
        <v>200</v>
      </c>
      <c r="F2628" s="107">
        <v>5235.9946818431899</v>
      </c>
      <c r="G2628" s="107">
        <v>4887.4476275667103</v>
      </c>
      <c r="H2628" s="107">
        <v>5090.9266751892601</v>
      </c>
      <c r="I2628" s="107">
        <v>5287.4885527678398</v>
      </c>
      <c r="J2628" s="107">
        <v>5450.3900164986499</v>
      </c>
      <c r="K2628" s="107">
        <v>5602.0863887303603</v>
      </c>
      <c r="L2628" s="107">
        <v>5754.8909017163796</v>
      </c>
      <c r="M2628" s="107">
        <v>5912.4696226947799</v>
      </c>
      <c r="N2628" s="107">
        <v>6076.3111990013103</v>
      </c>
      <c r="O2628" s="107">
        <v>6244.6175062607599</v>
      </c>
      <c r="P2628" s="107">
        <v>6426.9943085498599</v>
      </c>
      <c r="Q2628" s="107">
        <v>6615.7636047412898</v>
      </c>
      <c r="R2628" s="107">
        <v>6809.3747758051404</v>
      </c>
      <c r="S2628" s="107">
        <v>7017.05147651072</v>
      </c>
      <c r="T2628" s="107">
        <v>7235.5897186012999</v>
      </c>
      <c r="U2628" s="107">
        <v>7472.5574893642697</v>
      </c>
      <c r="V2628" s="107">
        <v>7722.9140190930402</v>
      </c>
      <c r="W2628" s="107">
        <v>7980.4252767342596</v>
      </c>
      <c r="X2628" s="107">
        <v>8240.6927714798403</v>
      </c>
      <c r="Y2628" s="107">
        <v>8493.3320439122999</v>
      </c>
      <c r="Z2628" s="107">
        <v>8739.7185359509695</v>
      </c>
      <c r="AA2628" s="107">
        <v>8981.2380712149406</v>
      </c>
      <c r="AB2628" s="107">
        <v>9231.1190023715699</v>
      </c>
      <c r="AC2628" s="107">
        <v>9486.9016721663593</v>
      </c>
      <c r="AD2628" s="107">
        <v>9755.5860729730794</v>
      </c>
      <c r="AE2628" s="107">
        <v>10039.186823099</v>
      </c>
      <c r="AF2628" s="107">
        <v>10339.099626858901</v>
      </c>
      <c r="AG2628" s="107">
        <v>10633.2138456149</v>
      </c>
      <c r="AH2628" s="107">
        <v>10805.0831742806</v>
      </c>
      <c r="AI2628" s="107">
        <v>10887.533761066001</v>
      </c>
      <c r="AJ2628" s="107">
        <v>10921.8019671159</v>
      </c>
      <c r="AK2628" s="107">
        <v>10922.362697930799</v>
      </c>
    </row>
    <row r="2629" spans="1:37" s="107" customFormat="1" hidden="1" x14ac:dyDescent="0.3">
      <c r="A2629" s="144" t="str">
        <f t="shared" si="57"/>
        <v>SDGbaseTRA_RurCUS_v6_3QFSXflab-s</v>
      </c>
      <c r="B2629" s="145" t="s">
        <v>220</v>
      </c>
      <c r="C2629" s="146" t="s">
        <v>298</v>
      </c>
      <c r="D2629" s="110" t="s">
        <v>198</v>
      </c>
      <c r="E2629" s="107" t="s">
        <v>201</v>
      </c>
      <c r="F2629" s="107">
        <v>4708.9378060375002</v>
      </c>
      <c r="G2629" s="107">
        <v>4347.6121759324997</v>
      </c>
      <c r="H2629" s="107">
        <v>4509.76765106529</v>
      </c>
      <c r="I2629" s="107">
        <v>4687.6927838013698</v>
      </c>
      <c r="J2629" s="107">
        <v>4844.0919583266996</v>
      </c>
      <c r="K2629" s="107">
        <v>4991.9259304018597</v>
      </c>
      <c r="L2629" s="107">
        <v>5138.4263258421697</v>
      </c>
      <c r="M2629" s="107">
        <v>5287.1009448175</v>
      </c>
      <c r="N2629" s="107">
        <v>5438.6915168584501</v>
      </c>
      <c r="O2629" s="107">
        <v>5582.4776620820103</v>
      </c>
      <c r="P2629" s="107">
        <v>5739.8207196220501</v>
      </c>
      <c r="Q2629" s="107">
        <v>5905.1730680485998</v>
      </c>
      <c r="R2629" s="107">
        <v>6078.20811196462</v>
      </c>
      <c r="S2629" s="107">
        <v>6260.2435417220504</v>
      </c>
      <c r="T2629" s="107">
        <v>6450.2098100344501</v>
      </c>
      <c r="U2629" s="107">
        <v>6653.2131166352601</v>
      </c>
      <c r="V2629" s="107">
        <v>6867.5394012953102</v>
      </c>
      <c r="W2629" s="107">
        <v>7089.3309651419304</v>
      </c>
      <c r="X2629" s="107">
        <v>7315.43006226131</v>
      </c>
      <c r="Y2629" s="107">
        <v>7538.2606907834897</v>
      </c>
      <c r="Z2629" s="107">
        <v>7757.2730217019298</v>
      </c>
      <c r="AA2629" s="107">
        <v>7973.9769536008598</v>
      </c>
      <c r="AB2629" s="107">
        <v>8188.6279248076098</v>
      </c>
      <c r="AC2629" s="107">
        <v>8406.5049962809007</v>
      </c>
      <c r="AD2629" s="107">
        <v>8635.3395126339001</v>
      </c>
      <c r="AE2629" s="107">
        <v>8877.1695192093193</v>
      </c>
      <c r="AF2629" s="107">
        <v>9132.9649960608403</v>
      </c>
      <c r="AG2629" s="107">
        <v>9388.5094589548098</v>
      </c>
      <c r="AH2629" s="107">
        <v>9565.8950201114403</v>
      </c>
      <c r="AI2629" s="107">
        <v>9680.9403327804794</v>
      </c>
      <c r="AJ2629" s="107">
        <v>9757.3163925756307</v>
      </c>
      <c r="AK2629" s="107">
        <v>9804.3783306066598</v>
      </c>
    </row>
    <row r="2630" spans="1:37" s="107" customFormat="1" hidden="1" x14ac:dyDescent="0.3">
      <c r="A2630" s="144" t="str">
        <f t="shared" si="57"/>
        <v>SDGbaseTRA_RurCUS_v6_3QFSXflab-t</v>
      </c>
      <c r="B2630" s="145" t="s">
        <v>220</v>
      </c>
      <c r="C2630" s="146" t="s">
        <v>298</v>
      </c>
      <c r="D2630" s="110" t="s">
        <v>198</v>
      </c>
      <c r="E2630" s="107" t="s">
        <v>202</v>
      </c>
      <c r="F2630" s="107">
        <v>3319.0950973737399</v>
      </c>
      <c r="G2630" s="107">
        <v>3025.15637016238</v>
      </c>
      <c r="H2630" s="107">
        <v>3112.0834947950302</v>
      </c>
      <c r="I2630" s="107">
        <v>3217.8999106962301</v>
      </c>
      <c r="J2630" s="107">
        <v>3314.2980234720299</v>
      </c>
      <c r="K2630" s="107">
        <v>3408.3839036065701</v>
      </c>
      <c r="L2630" s="107">
        <v>3503.7176709341002</v>
      </c>
      <c r="M2630" s="107">
        <v>3601.72369052463</v>
      </c>
      <c r="N2630" s="107">
        <v>3702.23670792956</v>
      </c>
      <c r="O2630" s="107">
        <v>3795.30295267667</v>
      </c>
      <c r="P2630" s="107">
        <v>3898.47682605098</v>
      </c>
      <c r="Q2630" s="107">
        <v>4008.7136670693499</v>
      </c>
      <c r="R2630" s="107">
        <v>4130.8268141868803</v>
      </c>
      <c r="S2630" s="107">
        <v>4258.2709840684602</v>
      </c>
      <c r="T2630" s="107">
        <v>4390.3825747891196</v>
      </c>
      <c r="U2630" s="107">
        <v>4530.3992777375897</v>
      </c>
      <c r="V2630" s="107">
        <v>4676.4285168819897</v>
      </c>
      <c r="W2630" s="107">
        <v>4827.5531051931903</v>
      </c>
      <c r="X2630" s="107">
        <v>4984.6804791867498</v>
      </c>
      <c r="Y2630" s="107">
        <v>5139.8475865341998</v>
      </c>
      <c r="Z2630" s="107">
        <v>5293.6199363067599</v>
      </c>
      <c r="AA2630" s="107">
        <v>5446.5209561776501</v>
      </c>
      <c r="AB2630" s="107">
        <v>5598.2870431512501</v>
      </c>
      <c r="AC2630" s="107">
        <v>5750.746424514</v>
      </c>
      <c r="AD2630" s="107">
        <v>5908.4317081080499</v>
      </c>
      <c r="AE2630" s="107">
        <v>6073.0371190026999</v>
      </c>
      <c r="AF2630" s="107">
        <v>6246.0186008486198</v>
      </c>
      <c r="AG2630" s="107">
        <v>6420.0210784300098</v>
      </c>
      <c r="AH2630" s="107">
        <v>6545.3679523074097</v>
      </c>
      <c r="AI2630" s="107">
        <v>6630.7753514173201</v>
      </c>
      <c r="AJ2630" s="107">
        <v>6690.8219718236496</v>
      </c>
      <c r="AK2630" s="107">
        <v>6731.6493628381204</v>
      </c>
    </row>
    <row r="2631" spans="1:37" s="107" customFormat="1" hidden="1" x14ac:dyDescent="0.3">
      <c r="A2631" s="144" t="str">
        <f t="shared" si="57"/>
        <v>SDGbaseTRA_RurCUS_v6_3QFSXfcap</v>
      </c>
      <c r="B2631" s="145" t="s">
        <v>220</v>
      </c>
      <c r="C2631" s="146" t="s">
        <v>298</v>
      </c>
      <c r="D2631" s="110" t="s">
        <v>198</v>
      </c>
      <c r="E2631" s="107" t="s">
        <v>203</v>
      </c>
      <c r="F2631" s="107">
        <v>3799.0893858038498</v>
      </c>
      <c r="G2631" s="107">
        <v>3955.0310944371899</v>
      </c>
      <c r="H2631" s="107">
        <v>4074.8564053412802</v>
      </c>
      <c r="I2631" s="107">
        <v>4153.6464646836102</v>
      </c>
      <c r="J2631" s="107">
        <v>4251.5880531861203</v>
      </c>
      <c r="K2631" s="107">
        <v>4368.1409103052201</v>
      </c>
      <c r="L2631" s="107">
        <v>4504.6821541596701</v>
      </c>
      <c r="M2631" s="107">
        <v>4641.3129951848496</v>
      </c>
      <c r="N2631" s="107">
        <v>4775.1734272341901</v>
      </c>
      <c r="O2631" s="107">
        <v>4885.4130357382601</v>
      </c>
      <c r="P2631" s="107">
        <v>4997.0772663709004</v>
      </c>
      <c r="Q2631" s="107">
        <v>5107.5462750750603</v>
      </c>
      <c r="R2631" s="107">
        <v>5267.9273312333598</v>
      </c>
      <c r="S2631" s="107">
        <v>5402.1200067703503</v>
      </c>
      <c r="T2631" s="107">
        <v>5546.0633866666803</v>
      </c>
      <c r="U2631" s="107">
        <v>5722.8488040387601</v>
      </c>
      <c r="V2631" s="107">
        <v>5885.6715908446204</v>
      </c>
      <c r="W2631" s="107">
        <v>6061.2209337962604</v>
      </c>
      <c r="X2631" s="107">
        <v>6249.8597912379701</v>
      </c>
      <c r="Y2631" s="107">
        <v>6424.7712554474801</v>
      </c>
      <c r="Z2631" s="107">
        <v>6601.6894422675696</v>
      </c>
      <c r="AA2631" s="107">
        <v>6784.5135817294904</v>
      </c>
      <c r="AB2631" s="107">
        <v>6972.8249341573201</v>
      </c>
      <c r="AC2631" s="107">
        <v>7149.5701097937399</v>
      </c>
      <c r="AD2631" s="107">
        <v>7333.4289023537904</v>
      </c>
      <c r="AE2631" s="107">
        <v>7526.1467223325499</v>
      </c>
      <c r="AF2631" s="107">
        <v>7728.6059233045798</v>
      </c>
      <c r="AG2631" s="107">
        <v>7918.0512202095897</v>
      </c>
      <c r="AH2631" s="107">
        <v>7772.8382101942798</v>
      </c>
      <c r="AI2631" s="107">
        <v>7639.60232062058</v>
      </c>
      <c r="AJ2631" s="107">
        <v>7539.6891234005698</v>
      </c>
      <c r="AK2631" s="107">
        <v>7443.37277286883</v>
      </c>
    </row>
    <row r="2632" spans="1:37" s="107" customFormat="1" hidden="1" x14ac:dyDescent="0.3">
      <c r="A2632" s="144" t="str">
        <f t="shared" si="57"/>
        <v>SDGbaseTRA_RurCUS_v6_3QFSXfegy</v>
      </c>
      <c r="B2632" s="145" t="s">
        <v>220</v>
      </c>
      <c r="C2632" s="146" t="s">
        <v>298</v>
      </c>
      <c r="D2632" s="110" t="s">
        <v>198</v>
      </c>
      <c r="E2632" s="107" t="s">
        <v>204</v>
      </c>
      <c r="F2632" s="107">
        <v>200.18165765045001</v>
      </c>
      <c r="G2632" s="107">
        <v>215.86420678374199</v>
      </c>
      <c r="H2632" s="107">
        <v>219.02407371728799</v>
      </c>
      <c r="I2632" s="107">
        <v>223.271576206871</v>
      </c>
      <c r="J2632" s="107">
        <v>229.15542176222201</v>
      </c>
      <c r="K2632" s="107">
        <v>239.87683769073999</v>
      </c>
      <c r="L2632" s="107">
        <v>251.28728173380901</v>
      </c>
      <c r="M2632" s="107">
        <v>253.75974961671599</v>
      </c>
      <c r="N2632" s="107">
        <v>250.96350110851699</v>
      </c>
      <c r="O2632" s="107">
        <v>253.37472829027001</v>
      </c>
      <c r="P2632" s="107">
        <v>261.06233105493698</v>
      </c>
      <c r="Q2632" s="107">
        <v>269.79544186540801</v>
      </c>
      <c r="R2632" s="107">
        <v>286.058031347461</v>
      </c>
      <c r="S2632" s="107">
        <v>296.10148497458101</v>
      </c>
      <c r="T2632" s="107">
        <v>307.37005370762603</v>
      </c>
      <c r="U2632" s="107">
        <v>317.764171289876</v>
      </c>
      <c r="V2632" s="107">
        <v>317.84201013259297</v>
      </c>
      <c r="W2632" s="107">
        <v>324.85688021760501</v>
      </c>
      <c r="X2632" s="107">
        <v>344.051193427508</v>
      </c>
      <c r="Y2632" s="107">
        <v>364.84020925205698</v>
      </c>
      <c r="Z2632" s="107">
        <v>385.58596664133597</v>
      </c>
      <c r="AA2632" s="107">
        <v>405.66491989770799</v>
      </c>
      <c r="AB2632" s="107">
        <v>427.01115717953098</v>
      </c>
      <c r="AC2632" s="107">
        <v>448.48234209915501</v>
      </c>
      <c r="AD2632" s="107">
        <v>470.08626480408401</v>
      </c>
      <c r="AE2632" s="107">
        <v>491.84695648456301</v>
      </c>
      <c r="AF2632" s="107">
        <v>513.76294647779798</v>
      </c>
      <c r="AG2632" s="107">
        <v>595.11742622866495</v>
      </c>
      <c r="AH2632" s="107">
        <v>667.16371158505899</v>
      </c>
      <c r="AI2632" s="107">
        <v>736.63671875397699</v>
      </c>
      <c r="AJ2632" s="107">
        <v>807.11010958718202</v>
      </c>
      <c r="AK2632" s="107">
        <v>874.53211578353398</v>
      </c>
    </row>
    <row r="2633" spans="1:37" s="107" customFormat="1" hidden="1" x14ac:dyDescent="0.3">
      <c r="A2633" s="144" t="str">
        <f t="shared" si="57"/>
        <v>SDGbaseTRA_RurCUS_v6_3QFSXfland</v>
      </c>
      <c r="B2633" s="145" t="s">
        <v>220</v>
      </c>
      <c r="C2633" s="146" t="s">
        <v>298</v>
      </c>
      <c r="D2633" s="110" t="s">
        <v>198</v>
      </c>
      <c r="E2633" s="107" t="s">
        <v>205</v>
      </c>
      <c r="F2633" s="107">
        <v>17.027338782018301</v>
      </c>
      <c r="G2633" s="107">
        <v>17.1976121698385</v>
      </c>
      <c r="H2633" s="107">
        <v>17.3695882915369</v>
      </c>
      <c r="I2633" s="107">
        <v>17.5432841744523</v>
      </c>
      <c r="J2633" s="107">
        <v>17.718717016196798</v>
      </c>
      <c r="K2633" s="107">
        <v>17.895904186358798</v>
      </c>
      <c r="L2633" s="107">
        <v>18.074863228222402</v>
      </c>
      <c r="M2633" s="107">
        <v>18.255611860504601</v>
      </c>
      <c r="N2633" s="107">
        <v>18.4381679791096</v>
      </c>
      <c r="O2633" s="107">
        <v>18.622549658900699</v>
      </c>
      <c r="P2633" s="107">
        <v>18.808775155489698</v>
      </c>
      <c r="Q2633" s="107">
        <v>18.996862907044601</v>
      </c>
      <c r="R2633" s="107">
        <v>19.186831536115101</v>
      </c>
      <c r="S2633" s="107">
        <v>19.378699851476199</v>
      </c>
      <c r="T2633" s="107">
        <v>19.572486849991002</v>
      </c>
      <c r="U2633" s="107">
        <v>19.7682117184909</v>
      </c>
      <c r="V2633" s="107">
        <v>19.9658938356758</v>
      </c>
      <c r="W2633" s="107">
        <v>20.165552774032601</v>
      </c>
      <c r="X2633" s="107">
        <v>20.367208301772902</v>
      </c>
      <c r="Y2633" s="107">
        <v>20.570880384790598</v>
      </c>
      <c r="Z2633" s="107">
        <v>20.7765891886385</v>
      </c>
      <c r="AA2633" s="107">
        <v>20.9843550805249</v>
      </c>
      <c r="AB2633" s="107">
        <v>21.194198631330199</v>
      </c>
      <c r="AC2633" s="107">
        <v>21.406140617643501</v>
      </c>
      <c r="AD2633" s="107">
        <v>21.6202020238199</v>
      </c>
      <c r="AE2633" s="107">
        <v>21.836404044058099</v>
      </c>
      <c r="AF2633" s="107">
        <v>22.054768084498701</v>
      </c>
      <c r="AG2633" s="107">
        <v>22.275315765343699</v>
      </c>
      <c r="AH2633" s="107">
        <v>22.498068922997099</v>
      </c>
      <c r="AI2633" s="107">
        <v>22.723049612227101</v>
      </c>
      <c r="AJ2633" s="107">
        <v>22.9502801083493</v>
      </c>
      <c r="AK2633" s="107">
        <v>23.179782909432799</v>
      </c>
    </row>
    <row r="2634" spans="1:37" s="107" customFormat="1" hidden="1" x14ac:dyDescent="0.3">
      <c r="A2634" s="144" t="str">
        <f t="shared" si="57"/>
        <v>SDGbaseTRA_RurCUS_v6_3P_ActivePoptotal</v>
      </c>
      <c r="B2634" s="145" t="s">
        <v>220</v>
      </c>
      <c r="C2634" s="146" t="s">
        <v>298</v>
      </c>
      <c r="D2634" s="110" t="s">
        <v>207</v>
      </c>
      <c r="E2634" s="107" t="s">
        <v>1</v>
      </c>
      <c r="G2634" s="107">
        <v>24292.9</v>
      </c>
      <c r="H2634" s="107">
        <v>24642.6</v>
      </c>
      <c r="I2634" s="107">
        <v>24992.2</v>
      </c>
      <c r="J2634" s="107">
        <v>25341.9</v>
      </c>
      <c r="K2634" s="107">
        <v>25691.599999999999</v>
      </c>
      <c r="L2634" s="107">
        <v>26041.200000000001</v>
      </c>
      <c r="M2634" s="107">
        <v>26390.6</v>
      </c>
      <c r="N2634" s="107">
        <v>26740</v>
      </c>
      <c r="O2634" s="107">
        <v>27089.3</v>
      </c>
      <c r="P2634" s="107">
        <v>27438.7</v>
      </c>
      <c r="Q2634" s="107">
        <v>27788.1</v>
      </c>
      <c r="R2634" s="107">
        <v>28086.2</v>
      </c>
      <c r="S2634" s="107">
        <v>28384.400000000001</v>
      </c>
      <c r="T2634" s="107">
        <v>28682.5</v>
      </c>
      <c r="U2634" s="107">
        <v>28980.7</v>
      </c>
      <c r="V2634" s="107">
        <v>29278.799999999999</v>
      </c>
      <c r="W2634" s="107">
        <v>29514.3</v>
      </c>
      <c r="X2634" s="107">
        <v>29749.7</v>
      </c>
      <c r="Y2634" s="107">
        <v>29985.200000000001</v>
      </c>
      <c r="Z2634" s="107">
        <v>30220.7</v>
      </c>
      <c r="AA2634" s="107">
        <v>30456.1</v>
      </c>
      <c r="AB2634" s="107">
        <v>30638.2</v>
      </c>
      <c r="AC2634" s="107">
        <v>30820.3</v>
      </c>
      <c r="AD2634" s="107">
        <v>31002.3</v>
      </c>
      <c r="AE2634" s="107">
        <v>31184.400000000001</v>
      </c>
      <c r="AF2634" s="107">
        <v>31366.5</v>
      </c>
      <c r="AG2634" s="107">
        <v>31469.200000000001</v>
      </c>
      <c r="AH2634" s="107">
        <v>31571.9</v>
      </c>
      <c r="AI2634" s="107">
        <v>31674.6</v>
      </c>
      <c r="AJ2634" s="107">
        <v>31777.4</v>
      </c>
      <c r="AK2634" s="107">
        <v>31880.1</v>
      </c>
    </row>
    <row r="2635" spans="1:37" s="107" customFormat="1" hidden="1" x14ac:dyDescent="0.3">
      <c r="A2635" s="144" t="str">
        <f t="shared" si="57"/>
        <v>SDGbaseTRA_RurCUS_v6_3P_WAgePoptotal</v>
      </c>
      <c r="B2635" s="145" t="s">
        <v>220</v>
      </c>
      <c r="C2635" s="146" t="s">
        <v>298</v>
      </c>
      <c r="D2635" s="110" t="s">
        <v>208</v>
      </c>
      <c r="E2635" s="107" t="s">
        <v>1</v>
      </c>
      <c r="G2635" s="107">
        <v>38959.5</v>
      </c>
      <c r="H2635" s="107">
        <v>39520.300000000003</v>
      </c>
      <c r="I2635" s="107">
        <v>40081.1</v>
      </c>
      <c r="J2635" s="107">
        <v>40641.9</v>
      </c>
      <c r="K2635" s="107">
        <v>41202.699999999997</v>
      </c>
      <c r="L2635" s="107">
        <v>41763.4</v>
      </c>
      <c r="M2635" s="107">
        <v>42323.7</v>
      </c>
      <c r="N2635" s="107">
        <v>42884</v>
      </c>
      <c r="O2635" s="107">
        <v>43444.3</v>
      </c>
      <c r="P2635" s="107">
        <v>44004.6</v>
      </c>
      <c r="Q2635" s="107">
        <v>44564.9</v>
      </c>
      <c r="R2635" s="107">
        <v>45043.1</v>
      </c>
      <c r="S2635" s="107">
        <v>45521.2</v>
      </c>
      <c r="T2635" s="107">
        <v>45999.4</v>
      </c>
      <c r="U2635" s="107">
        <v>46477.5</v>
      </c>
      <c r="V2635" s="107">
        <v>46955.7</v>
      </c>
      <c r="W2635" s="107">
        <v>47333.3</v>
      </c>
      <c r="X2635" s="107">
        <v>47710.9</v>
      </c>
      <c r="Y2635" s="107">
        <v>48088.6</v>
      </c>
      <c r="Z2635" s="107">
        <v>48466.2</v>
      </c>
      <c r="AA2635" s="107">
        <v>48843.8</v>
      </c>
      <c r="AB2635" s="107">
        <v>49135.8</v>
      </c>
      <c r="AC2635" s="107">
        <v>49427.8</v>
      </c>
      <c r="AD2635" s="107">
        <v>49719.8</v>
      </c>
      <c r="AE2635" s="107">
        <v>50011.8</v>
      </c>
      <c r="AF2635" s="107">
        <v>50303.8</v>
      </c>
      <c r="AG2635" s="107">
        <v>50468.5</v>
      </c>
      <c r="AH2635" s="107">
        <v>50633.3</v>
      </c>
      <c r="AI2635" s="107">
        <v>50798</v>
      </c>
      <c r="AJ2635" s="107">
        <v>50962.7</v>
      </c>
      <c r="AK2635" s="107">
        <v>51127.5</v>
      </c>
    </row>
    <row r="2636" spans="1:37" s="107" customFormat="1" hidden="1" x14ac:dyDescent="0.3">
      <c r="A2636" s="144" t="str">
        <f t="shared" si="57"/>
        <v>SDGbaseTRA_RurCUS_v6_3C_BroadUnEmpRatetotal</v>
      </c>
      <c r="B2636" s="145" t="s">
        <v>220</v>
      </c>
      <c r="C2636" s="146" t="s">
        <v>298</v>
      </c>
      <c r="D2636" s="110" t="s">
        <v>209</v>
      </c>
      <c r="E2636" s="107" t="s">
        <v>1</v>
      </c>
      <c r="G2636" s="107">
        <v>0.37500919539713001</v>
      </c>
      <c r="H2636" s="107">
        <v>0.36104891236368603</v>
      </c>
      <c r="I2636" s="107">
        <v>0.345704159778431</v>
      </c>
      <c r="J2636" s="107">
        <v>0.33421083888810199</v>
      </c>
      <c r="K2636" s="107">
        <v>0.324237608080646</v>
      </c>
      <c r="L2636" s="107">
        <v>0.31454543352234399</v>
      </c>
      <c r="M2636" s="107">
        <v>0.304720385840835</v>
      </c>
      <c r="N2636" s="107">
        <v>0.29461634776600998</v>
      </c>
      <c r="O2636" s="107">
        <v>0.28493991421799503</v>
      </c>
      <c r="P2636" s="107">
        <v>0.27386363288423099</v>
      </c>
      <c r="Q2636" s="107">
        <v>0.26216684916362398</v>
      </c>
      <c r="R2636" s="107">
        <v>0.248278424785803</v>
      </c>
      <c r="S2636" s="107">
        <v>0.23348835617705599</v>
      </c>
      <c r="T2636" s="107">
        <v>0.218021275001092</v>
      </c>
      <c r="U2636" s="107">
        <v>0.201197913860025</v>
      </c>
      <c r="V2636" s="107">
        <v>0.183495493303791</v>
      </c>
      <c r="W2636" s="107">
        <v>0.16359753468333199</v>
      </c>
      <c r="X2636" s="107">
        <v>0.143457443252065</v>
      </c>
      <c r="Y2636" s="107">
        <v>0.124113628980925</v>
      </c>
      <c r="Z2636" s="107">
        <v>0.105494554838584</v>
      </c>
      <c r="AA2636" s="107">
        <v>8.7485813648301297E-2</v>
      </c>
      <c r="AB2636" s="107">
        <v>6.7614260840595505E-2</v>
      </c>
      <c r="AC2636" s="107">
        <v>4.7523733677787901E-2</v>
      </c>
      <c r="AD2636" s="107">
        <v>2.6557332103107199E-2</v>
      </c>
      <c r="AE2636" s="107">
        <v>4.5131568875421699E-3</v>
      </c>
      <c r="AF2636" s="107">
        <v>-1.8745205390999099E-2</v>
      </c>
      <c r="AG2636" s="107">
        <v>-4.4135596154501598E-2</v>
      </c>
      <c r="AH2636" s="107">
        <v>-5.9585556118680702E-2</v>
      </c>
      <c r="AI2636" s="107">
        <v>-6.7463048222856606E-2</v>
      </c>
      <c r="AJ2636" s="107">
        <v>-7.0973994698948106E-2</v>
      </c>
      <c r="AK2636" s="107">
        <v>-7.1323879303614598E-2</v>
      </c>
    </row>
    <row r="2637" spans="1:37" s="107" customFormat="1" hidden="1" x14ac:dyDescent="0.3">
      <c r="A2637" s="144" t="str">
        <f t="shared" si="57"/>
        <v>SDGbaseTRA_RurCUS_v6_3C_LabForceParttotal</v>
      </c>
      <c r="B2637" s="145" t="s">
        <v>220</v>
      </c>
      <c r="C2637" s="146" t="s">
        <v>298</v>
      </c>
      <c r="D2637" s="110" t="s">
        <v>210</v>
      </c>
      <c r="E2637" s="107" t="s">
        <v>1</v>
      </c>
      <c r="G2637" s="107">
        <v>0.38970826414961901</v>
      </c>
      <c r="H2637" s="107">
        <v>0.39841337419469502</v>
      </c>
      <c r="I2637" s="107">
        <v>0.40798013273052602</v>
      </c>
      <c r="J2637" s="107">
        <v>0.415146987271304</v>
      </c>
      <c r="K2637" s="107">
        <v>0.421366004369502</v>
      </c>
      <c r="L2637" s="107">
        <v>0.42740915386577599</v>
      </c>
      <c r="M2637" s="107">
        <v>0.43353596650172099</v>
      </c>
      <c r="N2637" s="107">
        <v>0.43983674239196202</v>
      </c>
      <c r="O2637" s="107">
        <v>0.44586924364702502</v>
      </c>
      <c r="P2637" s="107">
        <v>0.45277625376391201</v>
      </c>
      <c r="Q2637" s="107">
        <v>0.46007017582797899</v>
      </c>
      <c r="R2637" s="107">
        <v>0.46872889534203899</v>
      </c>
      <c r="S2637" s="107">
        <v>0.47795253866172199</v>
      </c>
      <c r="T2637" s="107">
        <v>0.48759559428560301</v>
      </c>
      <c r="U2637" s="107">
        <v>0.49808710919900501</v>
      </c>
      <c r="V2637" s="107">
        <v>0.50912396472967003</v>
      </c>
      <c r="W2637" s="107">
        <v>0.52153205633445698</v>
      </c>
      <c r="X2637" s="107">
        <v>0.534089361141459</v>
      </c>
      <c r="Y2637" s="107">
        <v>0.54615081354585404</v>
      </c>
      <c r="Z2637" s="107">
        <v>0.55776150609269104</v>
      </c>
      <c r="AA2637" s="107">
        <v>0.56898978603110295</v>
      </c>
      <c r="AB2637" s="107">
        <v>0.58138100434944895</v>
      </c>
      <c r="AC2637" s="107">
        <v>0.59390877746795301</v>
      </c>
      <c r="AD2637" s="107">
        <v>0.60698075259634698</v>
      </c>
      <c r="AE2637" s="107">
        <v>0.62072670670434005</v>
      </c>
      <c r="AF2637" s="107">
        <v>0.63522977359358102</v>
      </c>
      <c r="AG2637" s="107">
        <v>0.65106178908636603</v>
      </c>
      <c r="AH2637" s="107">
        <v>0.660694231251437</v>
      </c>
      <c r="AI2637" s="107">
        <v>0.66560622597818198</v>
      </c>
      <c r="AJ2637" s="107">
        <v>0.66779760529066101</v>
      </c>
      <c r="AK2637" s="107">
        <v>0.66801452065106204</v>
      </c>
    </row>
    <row r="2638" spans="1:37" s="107" customFormat="1" hidden="1" x14ac:dyDescent="0.3">
      <c r="A2638" s="144" t="str">
        <f t="shared" si="57"/>
        <v>SDGbaseTRA_RurCUS_v6_3QVAXaawhe</v>
      </c>
      <c r="B2638" s="145" t="s">
        <v>220</v>
      </c>
      <c r="C2638" s="146" t="s">
        <v>298</v>
      </c>
      <c r="D2638" s="110" t="s">
        <v>211</v>
      </c>
      <c r="E2638" s="107" t="s">
        <v>4</v>
      </c>
      <c r="F2638" s="107">
        <v>2.6605426949921398</v>
      </c>
      <c r="G2638" s="107">
        <v>2.64427286958687</v>
      </c>
      <c r="H2638" s="107">
        <v>2.6994743133518901</v>
      </c>
      <c r="I2638" s="107">
        <v>2.7328669770933001</v>
      </c>
      <c r="J2638" s="107">
        <v>2.7814039785666802</v>
      </c>
      <c r="K2638" s="107">
        <v>2.8251656345167002</v>
      </c>
      <c r="L2638" s="107">
        <v>2.8723343081759398</v>
      </c>
      <c r="M2638" s="107">
        <v>2.9163166945122501</v>
      </c>
      <c r="N2638" s="107">
        <v>2.9624971216695899</v>
      </c>
      <c r="O2638" s="107">
        <v>3.039144487932</v>
      </c>
      <c r="P2638" s="107">
        <v>3.0983808453200501</v>
      </c>
      <c r="Q2638" s="107">
        <v>3.1487725613336099</v>
      </c>
      <c r="R2638" s="107">
        <v>3.2156241846293399</v>
      </c>
      <c r="S2638" s="107">
        <v>3.2646989288018</v>
      </c>
      <c r="T2638" s="107">
        <v>3.3141675517577598</v>
      </c>
      <c r="U2638" s="107">
        <v>3.3677599104406002</v>
      </c>
      <c r="V2638" s="107">
        <v>3.4126287993797599</v>
      </c>
      <c r="W2638" s="107">
        <v>3.45671643249824</v>
      </c>
      <c r="X2638" s="107">
        <v>3.50147728670883</v>
      </c>
      <c r="Y2638" s="107">
        <v>3.5424628318064002</v>
      </c>
      <c r="Z2638" s="107">
        <v>3.5825225632365201</v>
      </c>
      <c r="AA2638" s="107">
        <v>3.6232262058610298</v>
      </c>
      <c r="AB2638" s="107">
        <v>3.6759118650607499</v>
      </c>
      <c r="AC2638" s="107">
        <v>3.7231133280994699</v>
      </c>
      <c r="AD2638" s="107">
        <v>3.7715283714244698</v>
      </c>
      <c r="AE2638" s="107">
        <v>3.8219078225660601</v>
      </c>
      <c r="AF2638" s="107">
        <v>3.87480205655626</v>
      </c>
      <c r="AG2638" s="107">
        <v>3.9214746879988498</v>
      </c>
      <c r="AH2638" s="107">
        <v>3.9180570521677902</v>
      </c>
      <c r="AI2638" s="107">
        <v>3.9095086789318301</v>
      </c>
      <c r="AJ2638" s="107">
        <v>3.9038638579956002</v>
      </c>
      <c r="AK2638" s="107">
        <v>3.89491541051235</v>
      </c>
    </row>
    <row r="2639" spans="1:37" s="107" customFormat="1" hidden="1" x14ac:dyDescent="0.3">
      <c r="A2639" s="144" t="str">
        <f t="shared" si="57"/>
        <v>SDGbaseTRA_RurCUS_v6_3QVAXaamai</v>
      </c>
      <c r="B2639" s="145" t="s">
        <v>220</v>
      </c>
      <c r="C2639" s="146" t="s">
        <v>298</v>
      </c>
      <c r="D2639" s="110" t="s">
        <v>211</v>
      </c>
      <c r="E2639" s="107" t="s">
        <v>5</v>
      </c>
      <c r="F2639" s="107">
        <v>11.9253026570291</v>
      </c>
      <c r="G2639" s="107">
        <v>11.797625633378599</v>
      </c>
      <c r="H2639" s="107">
        <v>12.0816263675071</v>
      </c>
      <c r="I2639" s="107">
        <v>12.279296435597701</v>
      </c>
      <c r="J2639" s="107">
        <v>12.553375911648599</v>
      </c>
      <c r="K2639" s="107">
        <v>12.779679611340701</v>
      </c>
      <c r="L2639" s="107">
        <v>13.0163211074565</v>
      </c>
      <c r="M2639" s="107">
        <v>13.2283566363182</v>
      </c>
      <c r="N2639" s="107">
        <v>13.4568009825571</v>
      </c>
      <c r="O2639" s="107">
        <v>13.8993245744034</v>
      </c>
      <c r="P2639" s="107">
        <v>14.200374288680599</v>
      </c>
      <c r="Q2639" s="107">
        <v>14.4419887212223</v>
      </c>
      <c r="R2639" s="107">
        <v>14.7568680043988</v>
      </c>
      <c r="S2639" s="107">
        <v>14.973408854897199</v>
      </c>
      <c r="T2639" s="107">
        <v>15.1898396047704</v>
      </c>
      <c r="U2639" s="107">
        <v>15.4278314342868</v>
      </c>
      <c r="V2639" s="107">
        <v>15.6112207540175</v>
      </c>
      <c r="W2639" s="107">
        <v>15.7835298209862</v>
      </c>
      <c r="X2639" s="107">
        <v>15.962622181822001</v>
      </c>
      <c r="Y2639" s="107">
        <v>16.127719306277299</v>
      </c>
      <c r="Z2639" s="107">
        <v>16.2843796096621</v>
      </c>
      <c r="AA2639" s="107">
        <v>16.450356534716398</v>
      </c>
      <c r="AB2639" s="107">
        <v>16.6980510122089</v>
      </c>
      <c r="AC2639" s="107">
        <v>16.912010138045201</v>
      </c>
      <c r="AD2639" s="107">
        <v>17.126542795602699</v>
      </c>
      <c r="AE2639" s="107">
        <v>17.346153088567199</v>
      </c>
      <c r="AF2639" s="107">
        <v>17.571467361309399</v>
      </c>
      <c r="AG2639" s="107">
        <v>17.725215166942199</v>
      </c>
      <c r="AH2639" s="107">
        <v>17.660336050003799</v>
      </c>
      <c r="AI2639" s="107">
        <v>17.5595087404634</v>
      </c>
      <c r="AJ2639" s="107">
        <v>17.4692602543672</v>
      </c>
      <c r="AK2639" s="107">
        <v>17.357336951939001</v>
      </c>
    </row>
    <row r="2640" spans="1:37" s="107" customFormat="1" hidden="1" x14ac:dyDescent="0.3">
      <c r="A2640" s="144" t="str">
        <f t="shared" si="57"/>
        <v>SDGbaseTRA_RurCUS_v6_3QVAXaaoce</v>
      </c>
      <c r="B2640" s="145" t="s">
        <v>220</v>
      </c>
      <c r="C2640" s="146" t="s">
        <v>298</v>
      </c>
      <c r="D2640" s="110" t="s">
        <v>211</v>
      </c>
      <c r="E2640" s="107" t="s">
        <v>6</v>
      </c>
      <c r="F2640" s="107">
        <v>0.81587985557138398</v>
      </c>
      <c r="G2640" s="107">
        <v>0.81297078616281104</v>
      </c>
      <c r="H2640" s="107">
        <v>0.82930858178431099</v>
      </c>
      <c r="I2640" s="107">
        <v>0.839274558902811</v>
      </c>
      <c r="J2640" s="107">
        <v>0.853825574586346</v>
      </c>
      <c r="K2640" s="107">
        <v>0.86745010598026495</v>
      </c>
      <c r="L2640" s="107">
        <v>0.88237039179841403</v>
      </c>
      <c r="M2640" s="107">
        <v>0.89711372111652898</v>
      </c>
      <c r="N2640" s="107">
        <v>0.91288346969826895</v>
      </c>
      <c r="O2640" s="107">
        <v>0.93772382248430197</v>
      </c>
      <c r="P2640" s="107">
        <v>0.95873331251703897</v>
      </c>
      <c r="Q2640" s="107">
        <v>0.97722425082787101</v>
      </c>
      <c r="R2640" s="107">
        <v>0.99945688855741899</v>
      </c>
      <c r="S2640" s="107">
        <v>1.0169835050489999</v>
      </c>
      <c r="T2640" s="107">
        <v>1.03456578996004</v>
      </c>
      <c r="U2640" s="107">
        <v>1.05332866144932</v>
      </c>
      <c r="V2640" s="107">
        <v>1.0689750481960101</v>
      </c>
      <c r="W2640" s="107">
        <v>1.0843604914567699</v>
      </c>
      <c r="X2640" s="107">
        <v>1.1002537266653001</v>
      </c>
      <c r="Y2640" s="107">
        <v>1.11497006297823</v>
      </c>
      <c r="Z2640" s="107">
        <v>1.12947210228253</v>
      </c>
      <c r="AA2640" s="107">
        <v>1.1443897220722401</v>
      </c>
      <c r="AB2640" s="107">
        <v>1.16317513594612</v>
      </c>
      <c r="AC2640" s="107">
        <v>1.1802944546718499</v>
      </c>
      <c r="AD2640" s="107">
        <v>1.1972656112426401</v>
      </c>
      <c r="AE2640" s="107">
        <v>1.21442563356541</v>
      </c>
      <c r="AF2640" s="107">
        <v>1.2319599235868599</v>
      </c>
      <c r="AG2640" s="107">
        <v>1.2477074114125699</v>
      </c>
      <c r="AH2640" s="107">
        <v>1.24953963376833</v>
      </c>
      <c r="AI2640" s="107">
        <v>1.24950208711057</v>
      </c>
      <c r="AJ2640" s="107">
        <v>1.2499443251151201</v>
      </c>
      <c r="AK2640" s="107">
        <v>1.2492633533834501</v>
      </c>
    </row>
    <row r="2641" spans="1:37" s="107" customFormat="1" hidden="1" x14ac:dyDescent="0.3">
      <c r="A2641" s="144" t="str">
        <f t="shared" si="57"/>
        <v>SDGbaseTRA_RurCUS_v6_3QVAXaaveg</v>
      </c>
      <c r="B2641" s="145" t="s">
        <v>220</v>
      </c>
      <c r="C2641" s="146" t="s">
        <v>298</v>
      </c>
      <c r="D2641" s="110" t="s">
        <v>211</v>
      </c>
      <c r="E2641" s="107" t="s">
        <v>7</v>
      </c>
      <c r="F2641" s="107">
        <v>6.7349634382759103</v>
      </c>
      <c r="G2641" s="107">
        <v>6.4286567727221602</v>
      </c>
      <c r="H2641" s="107">
        <v>6.5352502417974403</v>
      </c>
      <c r="I2641" s="107">
        <v>6.6312492811985804</v>
      </c>
      <c r="J2641" s="107">
        <v>6.7775488238554003</v>
      </c>
      <c r="K2641" s="107">
        <v>6.8743691418456896</v>
      </c>
      <c r="L2641" s="107">
        <v>6.9724548570301303</v>
      </c>
      <c r="M2641" s="107">
        <v>7.0487513923984197</v>
      </c>
      <c r="N2641" s="107">
        <v>7.13651427759907</v>
      </c>
      <c r="O2641" s="107">
        <v>7.3025117456878696</v>
      </c>
      <c r="P2641" s="107">
        <v>7.4098722145837002</v>
      </c>
      <c r="Q2641" s="107">
        <v>7.4993956233521697</v>
      </c>
      <c r="R2641" s="107">
        <v>7.6844403912727897</v>
      </c>
      <c r="S2641" s="107">
        <v>7.7868676815765596</v>
      </c>
      <c r="T2641" s="107">
        <v>7.8889675808763204</v>
      </c>
      <c r="U2641" s="107">
        <v>8.0040794322530004</v>
      </c>
      <c r="V2641" s="107">
        <v>8.1059125652540907</v>
      </c>
      <c r="W2641" s="107">
        <v>8.1979617858440896</v>
      </c>
      <c r="X2641" s="107">
        <v>8.2821692154599003</v>
      </c>
      <c r="Y2641" s="107">
        <v>8.3622076053476899</v>
      </c>
      <c r="Z2641" s="107">
        <v>8.44271562810993</v>
      </c>
      <c r="AA2641" s="107">
        <v>8.51587728686793</v>
      </c>
      <c r="AB2641" s="107">
        <v>8.6395193346696004</v>
      </c>
      <c r="AC2641" s="107">
        <v>8.7590628474217702</v>
      </c>
      <c r="AD2641" s="107">
        <v>8.90334704166888</v>
      </c>
      <c r="AE2641" s="107">
        <v>9.0628938412828699</v>
      </c>
      <c r="AF2641" s="107">
        <v>9.2368458479673503</v>
      </c>
      <c r="AG2641" s="107">
        <v>9.3693444729878301</v>
      </c>
      <c r="AH2641" s="107">
        <v>9.3554903081209808</v>
      </c>
      <c r="AI2641" s="107">
        <v>9.3333983736735906</v>
      </c>
      <c r="AJ2641" s="107">
        <v>9.3185029041173806</v>
      </c>
      <c r="AK2641" s="107">
        <v>9.2884454316941092</v>
      </c>
    </row>
    <row r="2642" spans="1:37" s="107" customFormat="1" hidden="1" x14ac:dyDescent="0.3">
      <c r="A2642" s="144" t="str">
        <f t="shared" si="57"/>
        <v>SDGbaseTRA_RurCUS_v6_3QVAXaaofr</v>
      </c>
      <c r="B2642" s="145" t="s">
        <v>220</v>
      </c>
      <c r="C2642" s="146" t="s">
        <v>298</v>
      </c>
      <c r="D2642" s="110" t="s">
        <v>211</v>
      </c>
      <c r="E2642" s="107" t="s">
        <v>8</v>
      </c>
      <c r="F2642" s="107">
        <v>12.999968868332401</v>
      </c>
      <c r="G2642" s="107">
        <v>12.572931894228899</v>
      </c>
      <c r="H2642" s="107">
        <v>12.9565041481956</v>
      </c>
      <c r="I2642" s="107">
        <v>13.1614195841165</v>
      </c>
      <c r="J2642" s="107">
        <v>13.511782693260299</v>
      </c>
      <c r="K2642" s="107">
        <v>13.803438764429201</v>
      </c>
      <c r="L2642" s="107">
        <v>14.104420500839099</v>
      </c>
      <c r="M2642" s="107">
        <v>14.3654415090994</v>
      </c>
      <c r="N2642" s="107">
        <v>14.6445873371832</v>
      </c>
      <c r="O2642" s="107">
        <v>15.460402018647899</v>
      </c>
      <c r="P2642" s="107">
        <v>15.8673334299258</v>
      </c>
      <c r="Q2642" s="107">
        <v>16.152202871851401</v>
      </c>
      <c r="R2642" s="107">
        <v>16.582238255547502</v>
      </c>
      <c r="S2642" s="107">
        <v>16.885821837019201</v>
      </c>
      <c r="T2642" s="107">
        <v>17.202406129424698</v>
      </c>
      <c r="U2642" s="107">
        <v>17.551096319545699</v>
      </c>
      <c r="V2642" s="107">
        <v>17.8673022412531</v>
      </c>
      <c r="W2642" s="107">
        <v>18.1661202734008</v>
      </c>
      <c r="X2642" s="107">
        <v>18.4332998059174</v>
      </c>
      <c r="Y2642" s="107">
        <v>18.6824157711408</v>
      </c>
      <c r="Z2642" s="107">
        <v>18.905187670330701</v>
      </c>
      <c r="AA2642" s="107">
        <v>19.144973312022501</v>
      </c>
      <c r="AB2642" s="107">
        <v>19.594024695545599</v>
      </c>
      <c r="AC2642" s="107">
        <v>19.991005837115299</v>
      </c>
      <c r="AD2642" s="107">
        <v>20.4042039064291</v>
      </c>
      <c r="AE2642" s="107">
        <v>20.8320952073454</v>
      </c>
      <c r="AF2642" s="107">
        <v>21.2920028542955</v>
      </c>
      <c r="AG2642" s="107">
        <v>21.638878913617202</v>
      </c>
      <c r="AH2642" s="107">
        <v>21.6211354659862</v>
      </c>
      <c r="AI2642" s="107">
        <v>21.444845532095901</v>
      </c>
      <c r="AJ2642" s="107">
        <v>21.294294541050999</v>
      </c>
      <c r="AK2642" s="107">
        <v>21.106046746013199</v>
      </c>
    </row>
    <row r="2643" spans="1:37" s="107" customFormat="1" hidden="1" x14ac:dyDescent="0.3">
      <c r="A2643" s="144" t="str">
        <f t="shared" si="57"/>
        <v>SDGbaseTRA_RurCUS_v6_3QVAXaagra</v>
      </c>
      <c r="B2643" s="145" t="s">
        <v>220</v>
      </c>
      <c r="C2643" s="146" t="s">
        <v>298</v>
      </c>
      <c r="D2643" s="110" t="s">
        <v>211</v>
      </c>
      <c r="E2643" s="107" t="s">
        <v>9</v>
      </c>
      <c r="F2643" s="107">
        <v>6.1969723289684602</v>
      </c>
      <c r="G2643" s="107">
        <v>6.0245744226366602</v>
      </c>
      <c r="H2643" s="107">
        <v>6.2708999497555604</v>
      </c>
      <c r="I2643" s="107">
        <v>6.3294706830459901</v>
      </c>
      <c r="J2643" s="107">
        <v>6.5035946908175397</v>
      </c>
      <c r="K2643" s="107">
        <v>6.6759043627406998</v>
      </c>
      <c r="L2643" s="107">
        <v>6.8593751973000598</v>
      </c>
      <c r="M2643" s="107">
        <v>7.0509406880488399</v>
      </c>
      <c r="N2643" s="107">
        <v>7.2568681246088103</v>
      </c>
      <c r="O2643" s="107">
        <v>7.8061296413317196</v>
      </c>
      <c r="P2643" s="107">
        <v>8.1057894720937096</v>
      </c>
      <c r="Q2643" s="107">
        <v>8.3246233069625504</v>
      </c>
      <c r="R2643" s="107">
        <v>8.6194617686286605</v>
      </c>
      <c r="S2643" s="107">
        <v>8.8516207098302893</v>
      </c>
      <c r="T2643" s="107">
        <v>9.1002273895847896</v>
      </c>
      <c r="U2643" s="107">
        <v>9.3694185964029195</v>
      </c>
      <c r="V2643" s="107">
        <v>9.6027924937142402</v>
      </c>
      <c r="W2643" s="107">
        <v>9.85170275899182</v>
      </c>
      <c r="X2643" s="107">
        <v>10.113024441461199</v>
      </c>
      <c r="Y2643" s="107">
        <v>10.3412116647501</v>
      </c>
      <c r="Z2643" s="107">
        <v>10.548916191678099</v>
      </c>
      <c r="AA2643" s="107">
        <v>10.7786857525717</v>
      </c>
      <c r="AB2643" s="107">
        <v>11.189706336189801</v>
      </c>
      <c r="AC2643" s="107">
        <v>11.528775057150501</v>
      </c>
      <c r="AD2643" s="107">
        <v>11.820935946291501</v>
      </c>
      <c r="AE2643" s="107">
        <v>12.0967171252495</v>
      </c>
      <c r="AF2643" s="107">
        <v>12.3776823174223</v>
      </c>
      <c r="AG2643" s="107">
        <v>12.5926073527308</v>
      </c>
      <c r="AH2643" s="107">
        <v>12.630401022859999</v>
      </c>
      <c r="AI2643" s="107">
        <v>12.5358053788415</v>
      </c>
      <c r="AJ2643" s="107">
        <v>12.431708052834299</v>
      </c>
      <c r="AK2643" s="107">
        <v>12.3023493860965</v>
      </c>
    </row>
    <row r="2644" spans="1:37" s="107" customFormat="1" hidden="1" x14ac:dyDescent="0.3">
      <c r="A2644" s="144" t="str">
        <f t="shared" si="57"/>
        <v>SDGbaseTRA_RurCUS_v6_3QVAXaaoil</v>
      </c>
      <c r="B2644" s="145" t="s">
        <v>220</v>
      </c>
      <c r="C2644" s="146" t="s">
        <v>298</v>
      </c>
      <c r="D2644" s="110" t="s">
        <v>211</v>
      </c>
      <c r="E2644" s="107" t="s">
        <v>10</v>
      </c>
      <c r="F2644" s="107">
        <v>5.4472049614464702</v>
      </c>
      <c r="G2644" s="107">
        <v>5.34772734428714</v>
      </c>
      <c r="H2644" s="107">
        <v>5.4496482814549498</v>
      </c>
      <c r="I2644" s="107">
        <v>5.5222427664407903</v>
      </c>
      <c r="J2644" s="107">
        <v>5.6310155263261201</v>
      </c>
      <c r="K2644" s="107">
        <v>5.7236636494594402</v>
      </c>
      <c r="L2644" s="107">
        <v>5.8233356148536304</v>
      </c>
      <c r="M2644" s="107">
        <v>5.9143415104675503</v>
      </c>
      <c r="N2644" s="107">
        <v>6.0117631645462701</v>
      </c>
      <c r="O2644" s="107">
        <v>6.1568789073585304</v>
      </c>
      <c r="P2644" s="107">
        <v>6.27875148157894</v>
      </c>
      <c r="Q2644" s="107">
        <v>6.3896574449658301</v>
      </c>
      <c r="R2644" s="107">
        <v>6.5541003035749696</v>
      </c>
      <c r="S2644" s="107">
        <v>6.6713626615064801</v>
      </c>
      <c r="T2644" s="107">
        <v>6.7900436360679004</v>
      </c>
      <c r="U2644" s="107">
        <v>6.9179438127369899</v>
      </c>
      <c r="V2644" s="107">
        <v>7.0280743402527799</v>
      </c>
      <c r="W2644" s="107">
        <v>7.1381735264074697</v>
      </c>
      <c r="X2644" s="107">
        <v>7.2523930155542704</v>
      </c>
      <c r="Y2644" s="107">
        <v>7.3591951965914797</v>
      </c>
      <c r="Z2644" s="107">
        <v>7.4673517274621597</v>
      </c>
      <c r="AA2644" s="107">
        <v>7.5753669413879203</v>
      </c>
      <c r="AB2644" s="107">
        <v>7.7063934559663698</v>
      </c>
      <c r="AC2644" s="107">
        <v>7.8253408308608297</v>
      </c>
      <c r="AD2644" s="107">
        <v>7.9492268396265304</v>
      </c>
      <c r="AE2644" s="107">
        <v>8.0783771366587196</v>
      </c>
      <c r="AF2644" s="107">
        <v>8.2136895745864695</v>
      </c>
      <c r="AG2644" s="107">
        <v>8.3393510390870809</v>
      </c>
      <c r="AH2644" s="107">
        <v>8.3546682582357708</v>
      </c>
      <c r="AI2644" s="107">
        <v>8.3655160263362394</v>
      </c>
      <c r="AJ2644" s="107">
        <v>8.3803059060647094</v>
      </c>
      <c r="AK2644" s="107">
        <v>8.3854540105689903</v>
      </c>
    </row>
    <row r="2645" spans="1:37" s="107" customFormat="1" hidden="1" x14ac:dyDescent="0.3">
      <c r="A2645" s="144" t="str">
        <f t="shared" si="57"/>
        <v>SDGbaseTRA_RurCUS_v6_3QVAXaatub</v>
      </c>
      <c r="B2645" s="145" t="s">
        <v>220</v>
      </c>
      <c r="C2645" s="146" t="s">
        <v>298</v>
      </c>
      <c r="D2645" s="110" t="s">
        <v>211</v>
      </c>
      <c r="E2645" s="107" t="s">
        <v>11</v>
      </c>
      <c r="F2645" s="107">
        <v>2.9478456812017</v>
      </c>
      <c r="G2645" s="107">
        <v>2.8203792778127701</v>
      </c>
      <c r="H2645" s="107">
        <v>2.8712598905662401</v>
      </c>
      <c r="I2645" s="107">
        <v>2.9143840831785202</v>
      </c>
      <c r="J2645" s="107">
        <v>2.9801538834838901</v>
      </c>
      <c r="K2645" s="107">
        <v>3.0257495035201698</v>
      </c>
      <c r="L2645" s="107">
        <v>3.07317389214343</v>
      </c>
      <c r="M2645" s="107">
        <v>3.1130645244181299</v>
      </c>
      <c r="N2645" s="107">
        <v>3.1584570076220699</v>
      </c>
      <c r="O2645" s="107">
        <v>3.2401058784768102</v>
      </c>
      <c r="P2645" s="107">
        <v>3.2948572304629802</v>
      </c>
      <c r="Q2645" s="107">
        <v>3.3407197940028799</v>
      </c>
      <c r="R2645" s="107">
        <v>3.4272632411833701</v>
      </c>
      <c r="S2645" s="107">
        <v>3.4775754049600902</v>
      </c>
      <c r="T2645" s="107">
        <v>3.5277182981723301</v>
      </c>
      <c r="U2645" s="107">
        <v>3.5842242847341801</v>
      </c>
      <c r="V2645" s="107">
        <v>3.6328075528318999</v>
      </c>
      <c r="W2645" s="107">
        <v>3.67634582074052</v>
      </c>
      <c r="X2645" s="107">
        <v>3.7159154086459201</v>
      </c>
      <c r="Y2645" s="107">
        <v>3.75222244674528</v>
      </c>
      <c r="Z2645" s="107">
        <v>3.7881248787781301</v>
      </c>
      <c r="AA2645" s="107">
        <v>3.8208720250083599</v>
      </c>
      <c r="AB2645" s="107">
        <v>3.8782443282802799</v>
      </c>
      <c r="AC2645" s="107">
        <v>3.9337673592863398</v>
      </c>
      <c r="AD2645" s="107">
        <v>4.0005202656438197</v>
      </c>
      <c r="AE2645" s="107">
        <v>4.0745936710791701</v>
      </c>
      <c r="AF2645" s="107">
        <v>4.1555479556967203</v>
      </c>
      <c r="AG2645" s="107">
        <v>4.2059538384017099</v>
      </c>
      <c r="AH2645" s="107">
        <v>4.1791852314870503</v>
      </c>
      <c r="AI2645" s="107">
        <v>4.1470875911566498</v>
      </c>
      <c r="AJ2645" s="107">
        <v>4.1195461020874804</v>
      </c>
      <c r="AK2645" s="107">
        <v>4.0858915055351499</v>
      </c>
    </row>
    <row r="2646" spans="1:37" s="107" customFormat="1" hidden="1" x14ac:dyDescent="0.3">
      <c r="A2646" s="144" t="str">
        <f t="shared" si="57"/>
        <v>SDGbaseTRA_RurCUS_v6_3QVAXaapul</v>
      </c>
      <c r="B2646" s="145" t="s">
        <v>220</v>
      </c>
      <c r="C2646" s="146" t="s">
        <v>298</v>
      </c>
      <c r="D2646" s="110" t="s">
        <v>211</v>
      </c>
      <c r="E2646" s="107" t="s">
        <v>12</v>
      </c>
      <c r="F2646" s="107">
        <v>0.52449157567985805</v>
      </c>
      <c r="G2646" s="107">
        <v>0.51545197279167998</v>
      </c>
      <c r="H2646" s="107">
        <v>0.52490665577070905</v>
      </c>
      <c r="I2646" s="107">
        <v>0.53226857412233997</v>
      </c>
      <c r="J2646" s="107">
        <v>0.54248981003094598</v>
      </c>
      <c r="K2646" s="107">
        <v>0.55065470525627702</v>
      </c>
      <c r="L2646" s="107">
        <v>0.559178043194828</v>
      </c>
      <c r="M2646" s="107">
        <v>0.56587538315208497</v>
      </c>
      <c r="N2646" s="107">
        <v>0.57287206999359996</v>
      </c>
      <c r="O2646" s="107">
        <v>0.58305733158779405</v>
      </c>
      <c r="P2646" s="107">
        <v>0.59108154228557797</v>
      </c>
      <c r="Q2646" s="107">
        <v>0.59825030777476296</v>
      </c>
      <c r="R2646" s="107">
        <v>0.61098716446320001</v>
      </c>
      <c r="S2646" s="107">
        <v>0.61906249921031997</v>
      </c>
      <c r="T2646" s="107">
        <v>0.62716841980827298</v>
      </c>
      <c r="U2646" s="107">
        <v>0.63616206304742196</v>
      </c>
      <c r="V2646" s="107">
        <v>0.64387883766666798</v>
      </c>
      <c r="W2646" s="107">
        <v>0.65121891560558198</v>
      </c>
      <c r="X2646" s="107">
        <v>0.65849002378571797</v>
      </c>
      <c r="Y2646" s="107">
        <v>0.66543293919581104</v>
      </c>
      <c r="Z2646" s="107">
        <v>0.67264756238549905</v>
      </c>
      <c r="AA2646" s="107">
        <v>0.67962891373268597</v>
      </c>
      <c r="AB2646" s="107">
        <v>0.68811694959093395</v>
      </c>
      <c r="AC2646" s="107">
        <v>0.69591363246534099</v>
      </c>
      <c r="AD2646" s="107">
        <v>0.70487406111012996</v>
      </c>
      <c r="AE2646" s="107">
        <v>0.71472324478086502</v>
      </c>
      <c r="AF2646" s="107">
        <v>0.72539456237307498</v>
      </c>
      <c r="AG2646" s="107">
        <v>0.73555608171425102</v>
      </c>
      <c r="AH2646" s="107">
        <v>0.735305255350308</v>
      </c>
      <c r="AI2646" s="107">
        <v>0.73542780992452805</v>
      </c>
      <c r="AJ2646" s="107">
        <v>0.73638950396623803</v>
      </c>
      <c r="AK2646" s="107">
        <v>0.736735268284745</v>
      </c>
    </row>
    <row r="2647" spans="1:37" s="107" customFormat="1" hidden="1" x14ac:dyDescent="0.3">
      <c r="A2647" s="144" t="str">
        <f t="shared" si="57"/>
        <v>SDGbaseTRA_RurCUS_v6_3QVAXaasug</v>
      </c>
      <c r="B2647" s="145" t="s">
        <v>220</v>
      </c>
      <c r="C2647" s="146" t="s">
        <v>298</v>
      </c>
      <c r="D2647" s="110" t="s">
        <v>211</v>
      </c>
      <c r="E2647" s="107" t="s">
        <v>13</v>
      </c>
      <c r="F2647" s="107">
        <v>3.8233471543033799</v>
      </c>
      <c r="G2647" s="107">
        <v>3.7357351704224202</v>
      </c>
      <c r="H2647" s="107">
        <v>3.8019977066521999</v>
      </c>
      <c r="I2647" s="107">
        <v>3.8553905830912001</v>
      </c>
      <c r="J2647" s="107">
        <v>3.9331785386968998</v>
      </c>
      <c r="K2647" s="107">
        <v>3.9902258239592898</v>
      </c>
      <c r="L2647" s="107">
        <v>4.0483211780404096</v>
      </c>
      <c r="M2647" s="107">
        <v>4.0980230593507603</v>
      </c>
      <c r="N2647" s="107">
        <v>4.1477909199623504</v>
      </c>
      <c r="O2647" s="107">
        <v>4.2712140194581103</v>
      </c>
      <c r="P2647" s="107">
        <v>4.3342099643067904</v>
      </c>
      <c r="Q2647" s="107">
        <v>4.3775701394145496</v>
      </c>
      <c r="R2647" s="107">
        <v>4.4605545499732502</v>
      </c>
      <c r="S2647" s="107">
        <v>4.5131670876700101</v>
      </c>
      <c r="T2647" s="107">
        <v>4.5665681854610796</v>
      </c>
      <c r="U2647" s="107">
        <v>4.6231894882679798</v>
      </c>
      <c r="V2647" s="107">
        <v>4.6634054140335497</v>
      </c>
      <c r="W2647" s="107">
        <v>4.7108558307276196</v>
      </c>
      <c r="X2647" s="107">
        <v>4.7693755146921699</v>
      </c>
      <c r="Y2647" s="107">
        <v>4.8159498444855604</v>
      </c>
      <c r="Z2647" s="107">
        <v>4.8597905464041196</v>
      </c>
      <c r="AA2647" s="107">
        <v>4.90898539883732</v>
      </c>
      <c r="AB2647" s="107">
        <v>4.9817360604484797</v>
      </c>
      <c r="AC2647" s="107">
        <v>5.0340111507870802</v>
      </c>
      <c r="AD2647" s="107">
        <v>5.0811847531937699</v>
      </c>
      <c r="AE2647" s="107">
        <v>5.1275305800294104</v>
      </c>
      <c r="AF2647" s="107">
        <v>5.17869407445533</v>
      </c>
      <c r="AG2647" s="107">
        <v>5.2358947548888901</v>
      </c>
      <c r="AH2647" s="107">
        <v>5.2349621969482802</v>
      </c>
      <c r="AI2647" s="107">
        <v>5.2256849075330498</v>
      </c>
      <c r="AJ2647" s="107">
        <v>5.2228174200901902</v>
      </c>
      <c r="AK2647" s="107">
        <v>5.2124697995606297</v>
      </c>
    </row>
    <row r="2648" spans="1:37" s="107" customFormat="1" hidden="1" x14ac:dyDescent="0.3">
      <c r="A2648" s="144" t="str">
        <f t="shared" si="57"/>
        <v>SDGbaseTRA_RurCUS_v6_3QVAXaaoth</v>
      </c>
      <c r="B2648" s="145" t="s">
        <v>220</v>
      </c>
      <c r="C2648" s="146" t="s">
        <v>298</v>
      </c>
      <c r="D2648" s="110" t="s">
        <v>211</v>
      </c>
      <c r="E2648" s="107" t="s">
        <v>14</v>
      </c>
      <c r="F2648" s="107">
        <v>7.2867372761350104</v>
      </c>
      <c r="G2648" s="107">
        <v>7.3012632648317899</v>
      </c>
      <c r="H2648" s="107">
        <v>7.4096164847777697</v>
      </c>
      <c r="I2648" s="107">
        <v>7.4626913206645202</v>
      </c>
      <c r="J2648" s="107">
        <v>7.5368467838729298</v>
      </c>
      <c r="K2648" s="107">
        <v>7.6151227856310797</v>
      </c>
      <c r="L2648" s="107">
        <v>7.7071284525081101</v>
      </c>
      <c r="M2648" s="107">
        <v>7.8136517676808497</v>
      </c>
      <c r="N2648" s="107">
        <v>7.93504965372576</v>
      </c>
      <c r="O2648" s="107">
        <v>8.1041437167962407</v>
      </c>
      <c r="P2648" s="107">
        <v>8.2722299344939394</v>
      </c>
      <c r="Q2648" s="107">
        <v>8.4307100411976101</v>
      </c>
      <c r="R2648" s="107">
        <v>8.5941244447340903</v>
      </c>
      <c r="S2648" s="107">
        <v>8.7421311450084591</v>
      </c>
      <c r="T2648" s="107">
        <v>8.8935392473918107</v>
      </c>
      <c r="U2648" s="107">
        <v>9.0548993703256304</v>
      </c>
      <c r="V2648" s="107">
        <v>9.2015767198542608</v>
      </c>
      <c r="W2648" s="107">
        <v>9.3522180146641496</v>
      </c>
      <c r="X2648" s="107">
        <v>9.5100435346921799</v>
      </c>
      <c r="Y2648" s="107">
        <v>9.6623177091902601</v>
      </c>
      <c r="Z2648" s="107">
        <v>9.8135059851691597</v>
      </c>
      <c r="AA2648" s="107">
        <v>9.9665155848062899</v>
      </c>
      <c r="AB2648" s="107">
        <v>10.130985041100899</v>
      </c>
      <c r="AC2648" s="107">
        <v>10.2874197113862</v>
      </c>
      <c r="AD2648" s="107">
        <v>10.4426863092594</v>
      </c>
      <c r="AE2648" s="107">
        <v>10.5993985264651</v>
      </c>
      <c r="AF2648" s="107">
        <v>10.759597853259599</v>
      </c>
      <c r="AG2648" s="107">
        <v>10.9187584267824</v>
      </c>
      <c r="AH2648" s="107">
        <v>10.988352768688401</v>
      </c>
      <c r="AI2648" s="107">
        <v>11.046028529726399</v>
      </c>
      <c r="AJ2648" s="107">
        <v>11.104754564656</v>
      </c>
      <c r="AK2648" s="107">
        <v>11.1578832505582</v>
      </c>
    </row>
    <row r="2649" spans="1:37" s="107" customFormat="1" hidden="1" x14ac:dyDescent="0.3">
      <c r="A2649" s="144" t="str">
        <f t="shared" si="57"/>
        <v>SDGbaseTRA_RurCUS_v6_3QVAXalani</v>
      </c>
      <c r="B2649" s="145" t="s">
        <v>220</v>
      </c>
      <c r="C2649" s="146" t="s">
        <v>298</v>
      </c>
      <c r="D2649" s="110" t="s">
        <v>211</v>
      </c>
      <c r="E2649" s="107" t="s">
        <v>15</v>
      </c>
      <c r="F2649" s="107">
        <v>27.548737505234399</v>
      </c>
      <c r="G2649" s="107">
        <v>27.710598770362601</v>
      </c>
      <c r="H2649" s="107">
        <v>28.2280416386584</v>
      </c>
      <c r="I2649" s="107">
        <v>28.402550798357499</v>
      </c>
      <c r="J2649" s="107">
        <v>28.852350092058298</v>
      </c>
      <c r="K2649" s="107">
        <v>29.4776964064135</v>
      </c>
      <c r="L2649" s="107">
        <v>30.2761031998681</v>
      </c>
      <c r="M2649" s="107">
        <v>31.1315574747033</v>
      </c>
      <c r="N2649" s="107">
        <v>32.053358290492703</v>
      </c>
      <c r="O2649" s="107">
        <v>33.404108713410402</v>
      </c>
      <c r="P2649" s="107">
        <v>34.730714220373599</v>
      </c>
      <c r="Q2649" s="107">
        <v>35.8878871408305</v>
      </c>
      <c r="R2649" s="107">
        <v>37.3740131580454</v>
      </c>
      <c r="S2649" s="107">
        <v>38.609751245967203</v>
      </c>
      <c r="T2649" s="107">
        <v>39.861170598807</v>
      </c>
      <c r="U2649" s="107">
        <v>41.271890513507998</v>
      </c>
      <c r="V2649" s="107">
        <v>42.514617391822199</v>
      </c>
      <c r="W2649" s="107">
        <v>43.791043055505902</v>
      </c>
      <c r="X2649" s="107">
        <v>45.149898500491602</v>
      </c>
      <c r="Y2649" s="107">
        <v>46.388563531024403</v>
      </c>
      <c r="Z2649" s="107">
        <v>47.606720345576498</v>
      </c>
      <c r="AA2649" s="107">
        <v>48.823570578137002</v>
      </c>
      <c r="AB2649" s="107">
        <v>50.2873006102094</v>
      </c>
      <c r="AC2649" s="107">
        <v>51.6622320130421</v>
      </c>
      <c r="AD2649" s="107">
        <v>53.0409034663694</v>
      </c>
      <c r="AE2649" s="107">
        <v>54.452166102089002</v>
      </c>
      <c r="AF2649" s="107">
        <v>55.9230280391386</v>
      </c>
      <c r="AG2649" s="107">
        <v>57.322963225656899</v>
      </c>
      <c r="AH2649" s="107">
        <v>56.780027641674998</v>
      </c>
      <c r="AI2649" s="107">
        <v>56.1212771621272</v>
      </c>
      <c r="AJ2649" s="107">
        <v>55.603951780322802</v>
      </c>
      <c r="AK2649" s="107">
        <v>55.032916794648102</v>
      </c>
    </row>
    <row r="2650" spans="1:37" s="107" customFormat="1" hidden="1" x14ac:dyDescent="0.3">
      <c r="A2650" s="144" t="str">
        <f t="shared" si="57"/>
        <v>SDGbaseTRA_RurCUS_v6_3QVAXafore</v>
      </c>
      <c r="B2650" s="145" t="s">
        <v>220</v>
      </c>
      <c r="C2650" s="146" t="s">
        <v>298</v>
      </c>
      <c r="D2650" s="110" t="s">
        <v>211</v>
      </c>
      <c r="E2650" s="107" t="s">
        <v>16</v>
      </c>
      <c r="F2650" s="107">
        <v>6.4911530358491802</v>
      </c>
      <c r="G2650" s="107">
        <v>6.1550073944935999</v>
      </c>
      <c r="H2650" s="107">
        <v>6.3205149066502697</v>
      </c>
      <c r="I2650" s="107">
        <v>6.4636680358024501</v>
      </c>
      <c r="J2650" s="107">
        <v>6.6072501282993104</v>
      </c>
      <c r="K2650" s="107">
        <v>6.72153090109635</v>
      </c>
      <c r="L2650" s="107">
        <v>6.8400268671676203</v>
      </c>
      <c r="M2650" s="107">
        <v>6.9398740250827098</v>
      </c>
      <c r="N2650" s="107">
        <v>7.09298872778714</v>
      </c>
      <c r="O2650" s="107">
        <v>7.3475088458456597</v>
      </c>
      <c r="P2650" s="107">
        <v>7.5102641396167504</v>
      </c>
      <c r="Q2650" s="107">
        <v>7.6087197547500498</v>
      </c>
      <c r="R2650" s="107">
        <v>7.7783245007854998</v>
      </c>
      <c r="S2650" s="107">
        <v>7.8949620890216998</v>
      </c>
      <c r="T2650" s="107">
        <v>8.0329660490574692</v>
      </c>
      <c r="U2650" s="107">
        <v>8.2182823055435108</v>
      </c>
      <c r="V2650" s="107">
        <v>8.3862076044705507</v>
      </c>
      <c r="W2650" s="107">
        <v>8.5776201839369204</v>
      </c>
      <c r="X2650" s="107">
        <v>8.7818368353753709</v>
      </c>
      <c r="Y2650" s="107">
        <v>8.9966285958646797</v>
      </c>
      <c r="Z2650" s="107">
        <v>9.15984434830197</v>
      </c>
      <c r="AA2650" s="107">
        <v>9.3285715055842395</v>
      </c>
      <c r="AB2650" s="107">
        <v>9.5398493352193299</v>
      </c>
      <c r="AC2650" s="107">
        <v>9.7249156966930492</v>
      </c>
      <c r="AD2650" s="107">
        <v>9.8946233292489492</v>
      </c>
      <c r="AE2650" s="107">
        <v>10.069099816711301</v>
      </c>
      <c r="AF2650" s="107">
        <v>10.2695341268173</v>
      </c>
      <c r="AG2650" s="107">
        <v>10.4386918383638</v>
      </c>
      <c r="AH2650" s="107">
        <v>10.397633099004601</v>
      </c>
      <c r="AI2650" s="107">
        <v>10.308456272118701</v>
      </c>
      <c r="AJ2650" s="107">
        <v>10.2317983477393</v>
      </c>
      <c r="AK2650" s="107">
        <v>10.1414079388943</v>
      </c>
    </row>
    <row r="2651" spans="1:37" s="107" customFormat="1" hidden="1" x14ac:dyDescent="0.3">
      <c r="A2651" s="144" t="str">
        <f t="shared" si="57"/>
        <v>SDGbaseTRA_RurCUS_v6_3QVAXafish</v>
      </c>
      <c r="B2651" s="145" t="s">
        <v>220</v>
      </c>
      <c r="C2651" s="146" t="s">
        <v>298</v>
      </c>
      <c r="D2651" s="110" t="s">
        <v>211</v>
      </c>
      <c r="E2651" s="107" t="s">
        <v>17</v>
      </c>
      <c r="F2651" s="107">
        <v>7.3673079317888401</v>
      </c>
      <c r="G2651" s="107">
        <v>7.4111551469976602</v>
      </c>
      <c r="H2651" s="107">
        <v>7.6956423406380896</v>
      </c>
      <c r="I2651" s="107">
        <v>7.8134637675846399</v>
      </c>
      <c r="J2651" s="107">
        <v>7.9978402807232198</v>
      </c>
      <c r="K2651" s="107">
        <v>8.1982307204980103</v>
      </c>
      <c r="L2651" s="107">
        <v>8.4348365294687806</v>
      </c>
      <c r="M2651" s="107">
        <v>8.6851815320021899</v>
      </c>
      <c r="N2651" s="107">
        <v>8.9550383800413798</v>
      </c>
      <c r="O2651" s="107">
        <v>9.3810810541930305</v>
      </c>
      <c r="P2651" s="107">
        <v>9.76329115618387</v>
      </c>
      <c r="Q2651" s="107">
        <v>10.105865870831799</v>
      </c>
      <c r="R2651" s="107">
        <v>10.5438666271826</v>
      </c>
      <c r="S2651" s="107">
        <v>10.8927086250416</v>
      </c>
      <c r="T2651" s="107">
        <v>11.256507045989199</v>
      </c>
      <c r="U2651" s="107">
        <v>11.669394922214</v>
      </c>
      <c r="V2651" s="107">
        <v>12.033585497982999</v>
      </c>
      <c r="W2651" s="107">
        <v>12.4110993253722</v>
      </c>
      <c r="X2651" s="107">
        <v>12.8196966034469</v>
      </c>
      <c r="Y2651" s="107">
        <v>13.196609639048001</v>
      </c>
      <c r="Z2651" s="107">
        <v>13.5714971791678</v>
      </c>
      <c r="AA2651" s="107">
        <v>13.959974125912201</v>
      </c>
      <c r="AB2651" s="107">
        <v>14.4400175434613</v>
      </c>
      <c r="AC2651" s="107">
        <v>14.881086589816301</v>
      </c>
      <c r="AD2651" s="107">
        <v>15.3105166775069</v>
      </c>
      <c r="AE2651" s="107">
        <v>15.7400979910672</v>
      </c>
      <c r="AF2651" s="107">
        <v>16.1783485181872</v>
      </c>
      <c r="AG2651" s="107">
        <v>16.6035660036924</v>
      </c>
      <c r="AH2651" s="107">
        <v>16.496634061406802</v>
      </c>
      <c r="AI2651" s="107">
        <v>16.320525443374802</v>
      </c>
      <c r="AJ2651" s="107">
        <v>16.1668994759642</v>
      </c>
      <c r="AK2651" s="107">
        <v>15.9940924066159</v>
      </c>
    </row>
    <row r="2652" spans="1:37" s="107" customFormat="1" hidden="1" x14ac:dyDescent="0.3">
      <c r="A2652" s="144" t="str">
        <f t="shared" si="57"/>
        <v>SDGbaseTRA_RurCUS_v6_3QVAXacoal</v>
      </c>
      <c r="B2652" s="145" t="s">
        <v>220</v>
      </c>
      <c r="C2652" s="146" t="s">
        <v>298</v>
      </c>
      <c r="D2652" s="110" t="s">
        <v>211</v>
      </c>
      <c r="E2652" s="107" t="s">
        <v>18</v>
      </c>
      <c r="F2652" s="107">
        <v>112.985261334472</v>
      </c>
      <c r="G2652" s="107">
        <v>109.357624323195</v>
      </c>
      <c r="H2652" s="107">
        <v>107.44752648884</v>
      </c>
      <c r="I2652" s="107">
        <v>105.712239746862</v>
      </c>
      <c r="J2652" s="107">
        <v>102.513608106199</v>
      </c>
      <c r="K2652" s="107">
        <v>101.157488240521</v>
      </c>
      <c r="L2652" s="107">
        <v>99.164528176351496</v>
      </c>
      <c r="M2652" s="107">
        <v>97.188953361051603</v>
      </c>
      <c r="N2652" s="107">
        <v>96.026107538754005</v>
      </c>
      <c r="O2652" s="107">
        <v>94.604660627552505</v>
      </c>
      <c r="P2652" s="107">
        <v>91.704210585681807</v>
      </c>
      <c r="Q2652" s="107">
        <v>86.856296307090403</v>
      </c>
      <c r="R2652" s="107">
        <v>83.655719739355405</v>
      </c>
      <c r="S2652" s="107">
        <v>83.619976616809794</v>
      </c>
      <c r="T2652" s="107">
        <v>82.730190064727296</v>
      </c>
      <c r="U2652" s="107">
        <v>82.300925412095097</v>
      </c>
      <c r="V2652" s="107">
        <v>81.420276867576504</v>
      </c>
      <c r="W2652" s="107">
        <v>81.152590185445604</v>
      </c>
      <c r="X2652" s="107">
        <v>79.057632223507497</v>
      </c>
      <c r="Y2652" s="107">
        <v>77.136673942793394</v>
      </c>
      <c r="Z2652" s="107">
        <v>75.215715662079305</v>
      </c>
      <c r="AA2652" s="107">
        <v>73.294757381365301</v>
      </c>
      <c r="AB2652" s="107">
        <v>69.072068763981804</v>
      </c>
      <c r="AC2652" s="107">
        <v>64.849380146598307</v>
      </c>
      <c r="AD2652" s="107">
        <v>60.626691529214803</v>
      </c>
      <c r="AE2652" s="107">
        <v>56.404002911831398</v>
      </c>
      <c r="AF2652" s="107">
        <v>52.181314294447901</v>
      </c>
      <c r="AG2652" s="107">
        <v>44.465949689988101</v>
      </c>
      <c r="AH2652" s="107">
        <v>36.7505850855283</v>
      </c>
      <c r="AI2652" s="107">
        <v>29.0352204810685</v>
      </c>
      <c r="AJ2652" s="107">
        <v>21.319855876608699</v>
      </c>
      <c r="AK2652" s="107">
        <v>13.604491272148801</v>
      </c>
    </row>
    <row r="2653" spans="1:37" s="107" customFormat="1" hidden="1" x14ac:dyDescent="0.3">
      <c r="A2653" s="144" t="str">
        <f t="shared" si="57"/>
        <v>SDGbaseTRA_RurCUS_v6_3QVAXagold</v>
      </c>
      <c r="B2653" s="145" t="s">
        <v>220</v>
      </c>
      <c r="C2653" s="146" t="s">
        <v>298</v>
      </c>
      <c r="D2653" s="110" t="s">
        <v>211</v>
      </c>
      <c r="E2653" s="107" t="s">
        <v>19</v>
      </c>
      <c r="F2653" s="107">
        <v>61.1402858389852</v>
      </c>
      <c r="G2653" s="107">
        <v>61.079145553133401</v>
      </c>
      <c r="H2653" s="107">
        <v>60.9517610673498</v>
      </c>
      <c r="I2653" s="107">
        <v>60.890809306282399</v>
      </c>
      <c r="J2653" s="107">
        <v>60.829918496976099</v>
      </c>
      <c r="K2653" s="107">
        <v>60.769088578479099</v>
      </c>
      <c r="L2653" s="107">
        <v>60.708319489900703</v>
      </c>
      <c r="M2653" s="107">
        <v>60.646189249140001</v>
      </c>
      <c r="N2653" s="107">
        <v>60.5675262760682</v>
      </c>
      <c r="O2653" s="107">
        <v>60.503908019129803</v>
      </c>
      <c r="P2653" s="107">
        <v>60.4431717966782</v>
      </c>
      <c r="Q2653" s="107">
        <v>60.382728624881501</v>
      </c>
      <c r="R2653" s="107">
        <v>60.3219295167195</v>
      </c>
      <c r="S2653" s="107">
        <v>60.253620174501698</v>
      </c>
      <c r="T2653" s="107">
        <v>60.193366554327199</v>
      </c>
      <c r="U2653" s="107">
        <v>60.133173187772897</v>
      </c>
      <c r="V2653" s="107">
        <v>60.073040014585096</v>
      </c>
      <c r="W2653" s="107">
        <v>60.012966974570503</v>
      </c>
      <c r="X2653" s="107">
        <v>59.952954007595899</v>
      </c>
      <c r="Y2653" s="107">
        <v>59.8930010535883</v>
      </c>
      <c r="Z2653" s="107">
        <v>59.833108052534698</v>
      </c>
      <c r="AA2653" s="107">
        <v>59.773274944482203</v>
      </c>
      <c r="AB2653" s="107">
        <v>59.713501669537699</v>
      </c>
      <c r="AC2653" s="107">
        <v>59.6537881678682</v>
      </c>
      <c r="AD2653" s="107">
        <v>59.5941343797003</v>
      </c>
      <c r="AE2653" s="107">
        <v>59.534540245320599</v>
      </c>
      <c r="AF2653" s="107">
        <v>59.475005705075297</v>
      </c>
      <c r="AG2653" s="107">
        <v>59.415530699370201</v>
      </c>
      <c r="AH2653" s="107">
        <v>59.356115168670897</v>
      </c>
      <c r="AI2653" s="107">
        <v>59.2967590535022</v>
      </c>
      <c r="AJ2653" s="107">
        <v>59.237462294448697</v>
      </c>
      <c r="AK2653" s="107">
        <v>59.1782248321542</v>
      </c>
    </row>
    <row r="2654" spans="1:37" s="107" customFormat="1" hidden="1" x14ac:dyDescent="0.3">
      <c r="A2654" s="144" t="str">
        <f t="shared" si="57"/>
        <v>SDGbaseTRA_RurCUS_v6_3QVAXangas</v>
      </c>
      <c r="B2654" s="145" t="s">
        <v>220</v>
      </c>
      <c r="C2654" s="146" t="s">
        <v>298</v>
      </c>
      <c r="D2654" s="110" t="s">
        <v>211</v>
      </c>
      <c r="E2654" s="107" t="s">
        <v>20</v>
      </c>
      <c r="F2654" s="107">
        <v>0.94356488111431702</v>
      </c>
      <c r="G2654" s="107">
        <v>0.79731728701236604</v>
      </c>
      <c r="H2654" s="107">
        <v>0.76173889560776697</v>
      </c>
      <c r="I2654" s="107">
        <v>0.71966881974860597</v>
      </c>
      <c r="J2654" s="107">
        <v>0.68516028900327897</v>
      </c>
      <c r="K2654" s="107">
        <v>0.65037094761178205</v>
      </c>
      <c r="L2654" s="107">
        <v>0.61715021514608204</v>
      </c>
      <c r="M2654" s="107">
        <v>0.58816584705207897</v>
      </c>
      <c r="N2654" s="107">
        <v>0.56121468802641505</v>
      </c>
      <c r="O2654" s="107">
        <v>0.55360735647431702</v>
      </c>
      <c r="P2654" s="107">
        <v>0.53194851551842304</v>
      </c>
      <c r="Q2654" s="107">
        <v>0.50815215421104498</v>
      </c>
      <c r="R2654" s="107">
        <v>0.48191847811150601</v>
      </c>
      <c r="S2654" s="107">
        <v>0.45892780330444599</v>
      </c>
      <c r="T2654" s="107">
        <v>0.43722332685210902</v>
      </c>
      <c r="U2654" s="107">
        <v>0.41617166054458898</v>
      </c>
      <c r="V2654" s="107">
        <v>0.39544291463071901</v>
      </c>
      <c r="W2654" s="107">
        <v>0.37630469668774702</v>
      </c>
      <c r="X2654" s="107">
        <v>0.358561581302763</v>
      </c>
      <c r="Y2654" s="107">
        <v>0.34124927367679098</v>
      </c>
      <c r="Z2654" s="107">
        <v>0.32424913057857302</v>
      </c>
      <c r="AA2654" s="107">
        <v>0.30886854744097803</v>
      </c>
      <c r="AB2654" s="107">
        <v>0.29621818176793302</v>
      </c>
      <c r="AC2654" s="107">
        <v>0.28315295450099298</v>
      </c>
      <c r="AD2654" s="107">
        <v>0.26991520521754497</v>
      </c>
      <c r="AE2654" s="107">
        <v>0.25692465521493801</v>
      </c>
      <c r="AF2654" s="107">
        <v>0.24452285771312099</v>
      </c>
      <c r="AG2654" s="107">
        <v>0.23276624912861299</v>
      </c>
      <c r="AH2654" s="107">
        <v>0.22403759316591501</v>
      </c>
      <c r="AI2654" s="107">
        <v>0.21393259858989999</v>
      </c>
      <c r="AJ2654" s="107">
        <v>0.20388347543664001</v>
      </c>
      <c r="AK2654" s="107">
        <v>0.19350322530484901</v>
      </c>
    </row>
    <row r="2655" spans="1:37" s="107" customFormat="1" hidden="1" x14ac:dyDescent="0.3">
      <c r="A2655" s="144" t="str">
        <f t="shared" si="57"/>
        <v>SDGbaseTRA_RurCUS_v6_3QVAXapgm</v>
      </c>
      <c r="B2655" s="145" t="s">
        <v>220</v>
      </c>
      <c r="C2655" s="146" t="s">
        <v>298</v>
      </c>
      <c r="D2655" s="110" t="s">
        <v>211</v>
      </c>
      <c r="E2655" s="107" t="s">
        <v>21</v>
      </c>
      <c r="F2655" s="107">
        <v>97.820469381023102</v>
      </c>
      <c r="G2655" s="107">
        <v>74.043973660661706</v>
      </c>
      <c r="H2655" s="107">
        <v>78.073537783027305</v>
      </c>
      <c r="I2655" s="107">
        <v>82.077020826726397</v>
      </c>
      <c r="J2655" s="107">
        <v>86.110684030089203</v>
      </c>
      <c r="K2655" s="107">
        <v>90.179477068453593</v>
      </c>
      <c r="L2655" s="107">
        <v>94.297761457888299</v>
      </c>
      <c r="M2655" s="107">
        <v>94.900654017053398</v>
      </c>
      <c r="N2655" s="107">
        <v>95.485690009792606</v>
      </c>
      <c r="O2655" s="107">
        <v>96.360059551866598</v>
      </c>
      <c r="P2655" s="107">
        <v>97.024911185216496</v>
      </c>
      <c r="Q2655" s="107">
        <v>97.594248222927703</v>
      </c>
      <c r="R2655" s="107">
        <v>99.585840265509702</v>
      </c>
      <c r="S2655" s="107">
        <v>101.64711652129</v>
      </c>
      <c r="T2655" s="107">
        <v>103.728297698524</v>
      </c>
      <c r="U2655" s="107">
        <v>105.86285384189701</v>
      </c>
      <c r="V2655" s="107">
        <v>108.114627228419</v>
      </c>
      <c r="W2655" s="107">
        <v>110.325368865242</v>
      </c>
      <c r="X2655" s="107">
        <v>112.39399979330599</v>
      </c>
      <c r="Y2655" s="107">
        <v>114.475388190819</v>
      </c>
      <c r="Z2655" s="107">
        <v>116.51179308630201</v>
      </c>
      <c r="AA2655" s="107">
        <v>118.582647370709</v>
      </c>
      <c r="AB2655" s="107">
        <v>141.30642286438101</v>
      </c>
      <c r="AC2655" s="107">
        <v>164.34968174987301</v>
      </c>
      <c r="AD2655" s="107">
        <v>187.65959023590301</v>
      </c>
      <c r="AE2655" s="107">
        <v>211.053189907622</v>
      </c>
      <c r="AF2655" s="107">
        <v>234.48960601450699</v>
      </c>
      <c r="AG2655" s="107">
        <v>257.85885172519102</v>
      </c>
      <c r="AH2655" s="107">
        <v>280.41475974759101</v>
      </c>
      <c r="AI2655" s="107">
        <v>303.08461784442397</v>
      </c>
      <c r="AJ2655" s="107">
        <v>325.95921748203</v>
      </c>
      <c r="AK2655" s="107">
        <v>348.87079666967799</v>
      </c>
    </row>
    <row r="2656" spans="1:37" s="107" customFormat="1" hidden="1" x14ac:dyDescent="0.3">
      <c r="A2656" s="144" t="str">
        <f t="shared" si="57"/>
        <v>SDGbaseTRA_RurCUS_v6_3QVAXamore</v>
      </c>
      <c r="B2656" s="145" t="s">
        <v>220</v>
      </c>
      <c r="C2656" s="146" t="s">
        <v>298</v>
      </c>
      <c r="D2656" s="110" t="s">
        <v>211</v>
      </c>
      <c r="E2656" s="107" t="s">
        <v>22</v>
      </c>
      <c r="F2656" s="107">
        <v>78.234984296268294</v>
      </c>
      <c r="G2656" s="107">
        <v>72.515871899823793</v>
      </c>
      <c r="H2656" s="107">
        <v>75.842500835577397</v>
      </c>
      <c r="I2656" s="107">
        <v>78.074051152958006</v>
      </c>
      <c r="J2656" s="107">
        <v>80.608578329393495</v>
      </c>
      <c r="K2656" s="107">
        <v>83.104971507849299</v>
      </c>
      <c r="L2656" s="107">
        <v>85.8666007325278</v>
      </c>
      <c r="M2656" s="107">
        <v>88.995794179622493</v>
      </c>
      <c r="N2656" s="107">
        <v>92.261696947646499</v>
      </c>
      <c r="O2656" s="107">
        <v>98.6799913212554</v>
      </c>
      <c r="P2656" s="107">
        <v>103.361495880767</v>
      </c>
      <c r="Q2656" s="107">
        <v>107.250896615339</v>
      </c>
      <c r="R2656" s="107">
        <v>110.84752517599</v>
      </c>
      <c r="S2656" s="107">
        <v>114.090326173403</v>
      </c>
      <c r="T2656" s="107">
        <v>117.389406105867</v>
      </c>
      <c r="U2656" s="107">
        <v>120.94321479457</v>
      </c>
      <c r="V2656" s="107">
        <v>123.93006471590699</v>
      </c>
      <c r="W2656" s="107">
        <v>127.068875898031</v>
      </c>
      <c r="X2656" s="107">
        <v>130.490946841046</v>
      </c>
      <c r="Y2656" s="107">
        <v>133.220747869413</v>
      </c>
      <c r="Z2656" s="107">
        <v>135.48822720269101</v>
      </c>
      <c r="AA2656" s="107">
        <v>137.76118266440801</v>
      </c>
      <c r="AB2656" s="107">
        <v>140.990409276523</v>
      </c>
      <c r="AC2656" s="107">
        <v>143.65218781304199</v>
      </c>
      <c r="AD2656" s="107">
        <v>146.08492192522601</v>
      </c>
      <c r="AE2656" s="107">
        <v>148.45587742214701</v>
      </c>
      <c r="AF2656" s="107">
        <v>150.94732585855999</v>
      </c>
      <c r="AG2656" s="107">
        <v>152.81190292377201</v>
      </c>
      <c r="AH2656" s="107">
        <v>151.40602788509</v>
      </c>
      <c r="AI2656" s="107">
        <v>148.170262654563</v>
      </c>
      <c r="AJ2656" s="107">
        <v>144.90300662934601</v>
      </c>
      <c r="AK2656" s="107">
        <v>140.896573808982</v>
      </c>
    </row>
    <row r="2657" spans="1:37" s="107" customFormat="1" hidden="1" x14ac:dyDescent="0.3">
      <c r="A2657" s="144" t="str">
        <f t="shared" si="57"/>
        <v>SDGbaseTRA_RurCUS_v6_3QVAXamine</v>
      </c>
      <c r="B2657" s="145" t="s">
        <v>220</v>
      </c>
      <c r="C2657" s="146" t="s">
        <v>298</v>
      </c>
      <c r="D2657" s="110" t="s">
        <v>211</v>
      </c>
      <c r="E2657" s="107" t="s">
        <v>23</v>
      </c>
      <c r="F2657" s="107">
        <v>57.005130412218101</v>
      </c>
      <c r="G2657" s="107">
        <v>52.938237796433903</v>
      </c>
      <c r="H2657" s="107">
        <v>54.8534357227608</v>
      </c>
      <c r="I2657" s="107">
        <v>56.740230735961497</v>
      </c>
      <c r="J2657" s="107">
        <v>58.392577301057898</v>
      </c>
      <c r="K2657" s="107">
        <v>60.044995596028997</v>
      </c>
      <c r="L2657" s="107">
        <v>61.906277064074203</v>
      </c>
      <c r="M2657" s="107">
        <v>63.949084989387401</v>
      </c>
      <c r="N2657" s="107">
        <v>65.9712176655691</v>
      </c>
      <c r="O2657" s="107">
        <v>68.989063064958103</v>
      </c>
      <c r="P2657" s="107">
        <v>71.332175292462196</v>
      </c>
      <c r="Q2657" s="107">
        <v>73.443858299004404</v>
      </c>
      <c r="R2657" s="107">
        <v>75.154220209035998</v>
      </c>
      <c r="S2657" s="107">
        <v>77.059738663809696</v>
      </c>
      <c r="T2657" s="107">
        <v>79.104069614287994</v>
      </c>
      <c r="U2657" s="107">
        <v>81.377225050498794</v>
      </c>
      <c r="V2657" s="107">
        <v>83.448309398848707</v>
      </c>
      <c r="W2657" s="107">
        <v>85.790656456510504</v>
      </c>
      <c r="X2657" s="107">
        <v>88.627069315809393</v>
      </c>
      <c r="Y2657" s="107">
        <v>91.173175990073005</v>
      </c>
      <c r="Z2657" s="107">
        <v>93.720912600897506</v>
      </c>
      <c r="AA2657" s="107">
        <v>96.362113911176294</v>
      </c>
      <c r="AB2657" s="107">
        <v>99.1695899858518</v>
      </c>
      <c r="AC2657" s="107">
        <v>101.513006220319</v>
      </c>
      <c r="AD2657" s="107">
        <v>103.770353942146</v>
      </c>
      <c r="AE2657" s="107">
        <v>106.063815617158</v>
      </c>
      <c r="AF2657" s="107">
        <v>108.577125103987</v>
      </c>
      <c r="AG2657" s="107">
        <v>111.21571664492301</v>
      </c>
      <c r="AH2657" s="107">
        <v>110.80314177626001</v>
      </c>
      <c r="AI2657" s="107">
        <v>109.655558812889</v>
      </c>
      <c r="AJ2657" s="107">
        <v>108.76641278300799</v>
      </c>
      <c r="AK2657" s="107">
        <v>107.707348364452</v>
      </c>
    </row>
    <row r="2658" spans="1:37" s="107" customFormat="1" hidden="1" x14ac:dyDescent="0.3">
      <c r="A2658" s="144" t="str">
        <f t="shared" si="57"/>
        <v>SDGbaseTRA_RurCUS_v6_3QVAXameat</v>
      </c>
      <c r="B2658" s="145" t="s">
        <v>220</v>
      </c>
      <c r="C2658" s="146" t="s">
        <v>298</v>
      </c>
      <c r="D2658" s="110" t="s">
        <v>211</v>
      </c>
      <c r="E2658" s="107" t="s">
        <v>24</v>
      </c>
      <c r="F2658" s="107">
        <v>14.298644361090499</v>
      </c>
      <c r="G2658" s="107">
        <v>14.319530203031499</v>
      </c>
      <c r="H2658" s="107">
        <v>14.6482182964606</v>
      </c>
      <c r="I2658" s="107">
        <v>14.807472345364999</v>
      </c>
      <c r="J2658" s="107">
        <v>15.0771432617021</v>
      </c>
      <c r="K2658" s="107">
        <v>15.386884600768999</v>
      </c>
      <c r="L2658" s="107">
        <v>15.765441197968199</v>
      </c>
      <c r="M2658" s="107">
        <v>16.161722944488101</v>
      </c>
      <c r="N2658" s="107">
        <v>16.5735765381086</v>
      </c>
      <c r="O2658" s="107">
        <v>17.1300603002461</v>
      </c>
      <c r="P2658" s="107">
        <v>17.6587903981065</v>
      </c>
      <c r="Q2658" s="107">
        <v>18.132787703110399</v>
      </c>
      <c r="R2658" s="107">
        <v>18.804970360232499</v>
      </c>
      <c r="S2658" s="107">
        <v>19.345335138760099</v>
      </c>
      <c r="T2658" s="107">
        <v>19.900804178838399</v>
      </c>
      <c r="U2658" s="107">
        <v>20.5139531680421</v>
      </c>
      <c r="V2658" s="107">
        <v>21.0390096345497</v>
      </c>
      <c r="W2658" s="107">
        <v>21.574457683915899</v>
      </c>
      <c r="X2658" s="107">
        <v>22.130171282968401</v>
      </c>
      <c r="Y2658" s="107">
        <v>22.6128392662362</v>
      </c>
      <c r="Z2658" s="107">
        <v>23.080989172114599</v>
      </c>
      <c r="AA2658" s="107">
        <v>23.554769499948701</v>
      </c>
      <c r="AB2658" s="107">
        <v>24.1155745259234</v>
      </c>
      <c r="AC2658" s="107">
        <v>24.610487630099499</v>
      </c>
      <c r="AD2658" s="107">
        <v>25.107823845136299</v>
      </c>
      <c r="AE2658" s="107">
        <v>25.622311123889599</v>
      </c>
      <c r="AF2658" s="107">
        <v>26.166438820439598</v>
      </c>
      <c r="AG2658" s="107">
        <v>26.691374434941501</v>
      </c>
      <c r="AH2658" s="107">
        <v>26.461053796585201</v>
      </c>
      <c r="AI2658" s="107">
        <v>26.242138689448399</v>
      </c>
      <c r="AJ2658" s="107">
        <v>26.084855771051899</v>
      </c>
      <c r="AK2658" s="107">
        <v>25.9042597028775</v>
      </c>
    </row>
    <row r="2659" spans="1:37" s="107" customFormat="1" hidden="1" x14ac:dyDescent="0.3">
      <c r="A2659" s="144" t="str">
        <f t="shared" ref="A2659:A2722" si="58">_xlfn.CONCAT(C2659,D2659,E2659)</f>
        <v>SDGbaseTRA_RurCUS_v6_3QVAXapfis</v>
      </c>
      <c r="B2659" s="145" t="s">
        <v>220</v>
      </c>
      <c r="C2659" s="146" t="s">
        <v>298</v>
      </c>
      <c r="D2659" s="110" t="s">
        <v>211</v>
      </c>
      <c r="E2659" s="107" t="s">
        <v>25</v>
      </c>
      <c r="F2659" s="107">
        <v>6.3223518718131899</v>
      </c>
      <c r="G2659" s="107">
        <v>6.2408728086296597</v>
      </c>
      <c r="H2659" s="107">
        <v>6.4451245653878697</v>
      </c>
      <c r="I2659" s="107">
        <v>6.5221840009799497</v>
      </c>
      <c r="J2659" s="107">
        <v>6.6832295884774098</v>
      </c>
      <c r="K2659" s="107">
        <v>6.8405911971611397</v>
      </c>
      <c r="L2659" s="107">
        <v>7.0185032419124598</v>
      </c>
      <c r="M2659" s="107">
        <v>7.2021349422241396</v>
      </c>
      <c r="N2659" s="107">
        <v>7.3973522181907398</v>
      </c>
      <c r="O2659" s="107">
        <v>7.7730453062816904</v>
      </c>
      <c r="P2659" s="107">
        <v>8.0417006064315402</v>
      </c>
      <c r="Q2659" s="107">
        <v>8.2641833222218093</v>
      </c>
      <c r="R2659" s="107">
        <v>8.5799385451755992</v>
      </c>
      <c r="S2659" s="107">
        <v>8.8220090422769406</v>
      </c>
      <c r="T2659" s="107">
        <v>9.0740317893566793</v>
      </c>
      <c r="U2659" s="107">
        <v>9.3553711294053095</v>
      </c>
      <c r="V2659" s="107">
        <v>9.5916771627960191</v>
      </c>
      <c r="W2659" s="107">
        <v>9.8493890704825802</v>
      </c>
      <c r="X2659" s="107">
        <v>10.1321284222002</v>
      </c>
      <c r="Y2659" s="107">
        <v>10.3823203686468</v>
      </c>
      <c r="Z2659" s="107">
        <v>10.625053859956299</v>
      </c>
      <c r="AA2659" s="107">
        <v>10.8873911488615</v>
      </c>
      <c r="AB2659" s="107">
        <v>11.2431434852079</v>
      </c>
      <c r="AC2659" s="107">
        <v>11.5434517488913</v>
      </c>
      <c r="AD2659" s="107">
        <v>11.8101001731455</v>
      </c>
      <c r="AE2659" s="107">
        <v>12.0675143554474</v>
      </c>
      <c r="AF2659" s="107">
        <v>12.3330552646008</v>
      </c>
      <c r="AG2659" s="107">
        <v>12.5933936684781</v>
      </c>
      <c r="AH2659" s="107">
        <v>12.556260922228899</v>
      </c>
      <c r="AI2659" s="107">
        <v>12.4639803296905</v>
      </c>
      <c r="AJ2659" s="107">
        <v>12.3795163639021</v>
      </c>
      <c r="AK2659" s="107">
        <v>12.271779260509801</v>
      </c>
    </row>
    <row r="2660" spans="1:37" s="107" customFormat="1" hidden="1" x14ac:dyDescent="0.3">
      <c r="A2660" s="144" t="str">
        <f t="shared" si="58"/>
        <v>SDGbaseTRA_RurCUS_v6_3QVAXavege</v>
      </c>
      <c r="B2660" s="145" t="s">
        <v>220</v>
      </c>
      <c r="C2660" s="146" t="s">
        <v>298</v>
      </c>
      <c r="D2660" s="110" t="s">
        <v>211</v>
      </c>
      <c r="E2660" s="107" t="s">
        <v>26</v>
      </c>
      <c r="F2660" s="107">
        <v>10.973283463865499</v>
      </c>
      <c r="G2660" s="107">
        <v>10.632307867436699</v>
      </c>
      <c r="H2660" s="107">
        <v>11.006515589449901</v>
      </c>
      <c r="I2660" s="107">
        <v>11.09609698119</v>
      </c>
      <c r="J2660" s="107">
        <v>11.4157160115621</v>
      </c>
      <c r="K2660" s="107">
        <v>11.712586302392801</v>
      </c>
      <c r="L2660" s="107">
        <v>12.0338014591725</v>
      </c>
      <c r="M2660" s="107">
        <v>12.363133944555001</v>
      </c>
      <c r="N2660" s="107">
        <v>12.719164048434299</v>
      </c>
      <c r="O2660" s="107">
        <v>13.467338929857799</v>
      </c>
      <c r="P2660" s="107">
        <v>13.957367021622799</v>
      </c>
      <c r="Q2660" s="107">
        <v>14.358706913643299</v>
      </c>
      <c r="R2660" s="107">
        <v>14.975357670538701</v>
      </c>
      <c r="S2660" s="107">
        <v>15.405349641964801</v>
      </c>
      <c r="T2660" s="107">
        <v>15.8597774992325</v>
      </c>
      <c r="U2660" s="107">
        <v>16.3637756466685</v>
      </c>
      <c r="V2660" s="107">
        <v>16.7925267724309</v>
      </c>
      <c r="W2660" s="107">
        <v>17.252444435173999</v>
      </c>
      <c r="X2660" s="107">
        <v>17.768701647630099</v>
      </c>
      <c r="Y2660" s="107">
        <v>18.222757132030999</v>
      </c>
      <c r="Z2660" s="107">
        <v>18.663577042929099</v>
      </c>
      <c r="AA2660" s="107">
        <v>19.137223979929601</v>
      </c>
      <c r="AB2660" s="107">
        <v>19.8180209716935</v>
      </c>
      <c r="AC2660" s="107">
        <v>20.375727680906198</v>
      </c>
      <c r="AD2660" s="107">
        <v>20.871725521303802</v>
      </c>
      <c r="AE2660" s="107">
        <v>21.352309616065</v>
      </c>
      <c r="AF2660" s="107">
        <v>21.844949817301199</v>
      </c>
      <c r="AG2660" s="107">
        <v>22.295058790979901</v>
      </c>
      <c r="AH2660" s="107">
        <v>22.343355767709799</v>
      </c>
      <c r="AI2660" s="107">
        <v>22.234252321470201</v>
      </c>
      <c r="AJ2660" s="107">
        <v>22.0873061748282</v>
      </c>
      <c r="AK2660" s="107">
        <v>21.8843135937414</v>
      </c>
    </row>
    <row r="2661" spans="1:37" s="107" customFormat="1" hidden="1" x14ac:dyDescent="0.3">
      <c r="A2661" s="144" t="str">
        <f t="shared" si="58"/>
        <v>SDGbaseTRA_RurCUS_v6_3QVAXafats</v>
      </c>
      <c r="B2661" s="145" t="s">
        <v>220</v>
      </c>
      <c r="C2661" s="146" t="s">
        <v>298</v>
      </c>
      <c r="D2661" s="110" t="s">
        <v>211</v>
      </c>
      <c r="E2661" s="107" t="s">
        <v>27</v>
      </c>
      <c r="F2661" s="107">
        <v>3.4845797675243699</v>
      </c>
      <c r="G2661" s="107">
        <v>3.5582309556301199</v>
      </c>
      <c r="H2661" s="107">
        <v>3.6999345346764598</v>
      </c>
      <c r="I2661" s="107">
        <v>3.7652380941896602</v>
      </c>
      <c r="J2661" s="107">
        <v>3.86133754747858</v>
      </c>
      <c r="K2661" s="107">
        <v>3.9644255641044399</v>
      </c>
      <c r="L2661" s="107">
        <v>4.08183418673819</v>
      </c>
      <c r="M2661" s="107">
        <v>4.2023566407605797</v>
      </c>
      <c r="N2661" s="107">
        <v>4.3269626419123401</v>
      </c>
      <c r="O2661" s="107">
        <v>4.5695500121010202</v>
      </c>
      <c r="P2661" s="107">
        <v>4.7837669769696198</v>
      </c>
      <c r="Q2661" s="107">
        <v>4.9583578873013003</v>
      </c>
      <c r="R2661" s="107">
        <v>5.1519109376173402</v>
      </c>
      <c r="S2661" s="107">
        <v>5.2931995859168897</v>
      </c>
      <c r="T2661" s="107">
        <v>5.4304363421895703</v>
      </c>
      <c r="U2661" s="107">
        <v>5.5799300025934304</v>
      </c>
      <c r="V2661" s="107">
        <v>5.6935667939325203</v>
      </c>
      <c r="W2661" s="107">
        <v>5.8076839435336902</v>
      </c>
      <c r="X2661" s="107">
        <v>5.9394966117542403</v>
      </c>
      <c r="Y2661" s="107">
        <v>6.0562284638408501</v>
      </c>
      <c r="Z2661" s="107">
        <v>6.1695712256187099</v>
      </c>
      <c r="AA2661" s="107">
        <v>6.2900842954435996</v>
      </c>
      <c r="AB2661" s="107">
        <v>6.4626258559620604</v>
      </c>
      <c r="AC2661" s="107">
        <v>6.6110257900515101</v>
      </c>
      <c r="AD2661" s="107">
        <v>6.7386856737706502</v>
      </c>
      <c r="AE2661" s="107">
        <v>6.84848007396642</v>
      </c>
      <c r="AF2661" s="107">
        <v>6.9450211746690904</v>
      </c>
      <c r="AG2661" s="107">
        <v>7.03018741612075</v>
      </c>
      <c r="AH2661" s="107">
        <v>6.9414661905139203</v>
      </c>
      <c r="AI2661" s="107">
        <v>6.8252428866436796</v>
      </c>
      <c r="AJ2661" s="107">
        <v>6.7185438018615597</v>
      </c>
      <c r="AK2661" s="107">
        <v>6.6054377001061502</v>
      </c>
    </row>
    <row r="2662" spans="1:37" s="107" customFormat="1" hidden="1" x14ac:dyDescent="0.3">
      <c r="A2662" s="144" t="str">
        <f t="shared" si="58"/>
        <v>SDGbaseTRA_RurCUS_v6_3QVAXadair</v>
      </c>
      <c r="B2662" s="145" t="s">
        <v>220</v>
      </c>
      <c r="C2662" s="146" t="s">
        <v>298</v>
      </c>
      <c r="D2662" s="110" t="s">
        <v>211</v>
      </c>
      <c r="E2662" s="107" t="s">
        <v>28</v>
      </c>
      <c r="F2662" s="107">
        <v>10.5583071480065</v>
      </c>
      <c r="G2662" s="107">
        <v>10.3281004214764</v>
      </c>
      <c r="H2662" s="107">
        <v>10.5800067452258</v>
      </c>
      <c r="I2662" s="107">
        <v>10.627583238816801</v>
      </c>
      <c r="J2662" s="107">
        <v>10.8949326590356</v>
      </c>
      <c r="K2662" s="107">
        <v>11.1509079040421</v>
      </c>
      <c r="L2662" s="107">
        <v>11.433733426369701</v>
      </c>
      <c r="M2662" s="107">
        <v>11.7199493154772</v>
      </c>
      <c r="N2662" s="107">
        <v>12.027188895315</v>
      </c>
      <c r="O2662" s="107">
        <v>12.6127462689875</v>
      </c>
      <c r="P2662" s="107">
        <v>13.0117997192608</v>
      </c>
      <c r="Q2662" s="107">
        <v>13.335606018533401</v>
      </c>
      <c r="R2662" s="107">
        <v>13.876621234502799</v>
      </c>
      <c r="S2662" s="107">
        <v>14.2390657007708</v>
      </c>
      <c r="T2662" s="107">
        <v>14.621153926309001</v>
      </c>
      <c r="U2662" s="107">
        <v>15.0499969943188</v>
      </c>
      <c r="V2662" s="107">
        <v>15.426167764260599</v>
      </c>
      <c r="W2662" s="107">
        <v>15.8358244948351</v>
      </c>
      <c r="X2662" s="107">
        <v>16.287736625029201</v>
      </c>
      <c r="Y2662" s="107">
        <v>16.687023842679899</v>
      </c>
      <c r="Z2662" s="107">
        <v>17.074193696319799</v>
      </c>
      <c r="AA2662" s="107">
        <v>17.472016924338799</v>
      </c>
      <c r="AB2662" s="107">
        <v>18.017861317656301</v>
      </c>
      <c r="AC2662" s="107">
        <v>18.4673954496341</v>
      </c>
      <c r="AD2662" s="107">
        <v>18.879663775284701</v>
      </c>
      <c r="AE2662" s="107">
        <v>19.2912804509719</v>
      </c>
      <c r="AF2662" s="107">
        <v>19.726249171306499</v>
      </c>
      <c r="AG2662" s="107">
        <v>20.118212200334</v>
      </c>
      <c r="AH2662" s="107">
        <v>20.115096878268801</v>
      </c>
      <c r="AI2662" s="107">
        <v>20.042682558270101</v>
      </c>
      <c r="AJ2662" s="107">
        <v>19.9466088939093</v>
      </c>
      <c r="AK2662" s="107">
        <v>19.805768190169601</v>
      </c>
    </row>
    <row r="2663" spans="1:37" s="107" customFormat="1" hidden="1" x14ac:dyDescent="0.3">
      <c r="A2663" s="144" t="str">
        <f t="shared" si="58"/>
        <v>SDGbaseTRA_RurCUS_v6_3QVAXagrai</v>
      </c>
      <c r="B2663" s="145" t="s">
        <v>220</v>
      </c>
      <c r="C2663" s="146" t="s">
        <v>298</v>
      </c>
      <c r="D2663" s="110" t="s">
        <v>211</v>
      </c>
      <c r="E2663" s="107" t="s">
        <v>29</v>
      </c>
      <c r="F2663" s="107">
        <v>8.5642621157198207</v>
      </c>
      <c r="G2663" s="107">
        <v>8.4025900585302207</v>
      </c>
      <c r="H2663" s="107">
        <v>8.5281647678346797</v>
      </c>
      <c r="I2663" s="107">
        <v>8.6665199874238308</v>
      </c>
      <c r="J2663" s="107">
        <v>8.8422689272571802</v>
      </c>
      <c r="K2663" s="107">
        <v>8.9437216220070095</v>
      </c>
      <c r="L2663" s="107">
        <v>9.0450894000579396</v>
      </c>
      <c r="M2663" s="107">
        <v>9.1224513515183396</v>
      </c>
      <c r="N2663" s="107">
        <v>9.2164369091010307</v>
      </c>
      <c r="O2663" s="107">
        <v>9.4314888484921795</v>
      </c>
      <c r="P2663" s="107">
        <v>9.5456682185533399</v>
      </c>
      <c r="Q2663" s="107">
        <v>9.6243727328876201</v>
      </c>
      <c r="R2663" s="107">
        <v>9.7749231686006208</v>
      </c>
      <c r="S2663" s="107">
        <v>9.8337051875621793</v>
      </c>
      <c r="T2663" s="107">
        <v>9.8954061238712203</v>
      </c>
      <c r="U2663" s="107">
        <v>9.9764706172853792</v>
      </c>
      <c r="V2663" s="107">
        <v>10.0146268622061</v>
      </c>
      <c r="W2663" s="107">
        <v>10.0423577374019</v>
      </c>
      <c r="X2663" s="107">
        <v>10.083709633335401</v>
      </c>
      <c r="Y2663" s="107">
        <v>10.1266560163257</v>
      </c>
      <c r="Z2663" s="107">
        <v>10.1679814564254</v>
      </c>
      <c r="AA2663" s="107">
        <v>10.219578266032199</v>
      </c>
      <c r="AB2663" s="107">
        <v>10.3237448261161</v>
      </c>
      <c r="AC2663" s="107">
        <v>10.3991153494265</v>
      </c>
      <c r="AD2663" s="107">
        <v>10.477451280723701</v>
      </c>
      <c r="AE2663" s="107">
        <v>10.5571936923954</v>
      </c>
      <c r="AF2663" s="107">
        <v>10.631842673883501</v>
      </c>
      <c r="AG2663" s="107">
        <v>10.6534198437705</v>
      </c>
      <c r="AH2663" s="107">
        <v>10.5672771657821</v>
      </c>
      <c r="AI2663" s="107">
        <v>10.495299351424199</v>
      </c>
      <c r="AJ2663" s="107">
        <v>10.4420456664031</v>
      </c>
      <c r="AK2663" s="107">
        <v>10.3726533512371</v>
      </c>
    </row>
    <row r="2664" spans="1:37" s="107" customFormat="1" hidden="1" x14ac:dyDescent="0.3">
      <c r="A2664" s="144" t="str">
        <f t="shared" si="58"/>
        <v>SDGbaseTRA_RurCUS_v6_3QVAXastar</v>
      </c>
      <c r="B2664" s="145" t="s">
        <v>220</v>
      </c>
      <c r="C2664" s="146" t="s">
        <v>298</v>
      </c>
      <c r="D2664" s="110" t="s">
        <v>211</v>
      </c>
      <c r="E2664" s="107" t="s">
        <v>30</v>
      </c>
      <c r="F2664" s="107">
        <v>7.2534655204628002</v>
      </c>
      <c r="G2664" s="107">
        <v>7.1616283000446801</v>
      </c>
      <c r="H2664" s="107">
        <v>7.32499113132556</v>
      </c>
      <c r="I2664" s="107">
        <v>7.4529945065240497</v>
      </c>
      <c r="J2664" s="107">
        <v>7.6088024191459303</v>
      </c>
      <c r="K2664" s="107">
        <v>7.7145560963309796</v>
      </c>
      <c r="L2664" s="107">
        <v>7.8203404691326703</v>
      </c>
      <c r="M2664" s="107">
        <v>7.9149928470365003</v>
      </c>
      <c r="N2664" s="107">
        <v>8.0184889828618608</v>
      </c>
      <c r="O2664" s="107">
        <v>8.2105194272105901</v>
      </c>
      <c r="P2664" s="107">
        <v>8.3283509108340397</v>
      </c>
      <c r="Q2664" s="107">
        <v>8.4170063215936004</v>
      </c>
      <c r="R2664" s="107">
        <v>8.5335356742430104</v>
      </c>
      <c r="S2664" s="107">
        <v>8.5857871508852597</v>
      </c>
      <c r="T2664" s="107">
        <v>8.6341006790995394</v>
      </c>
      <c r="U2664" s="107">
        <v>8.6958172795610995</v>
      </c>
      <c r="V2664" s="107">
        <v>8.7202737781462201</v>
      </c>
      <c r="W2664" s="107">
        <v>8.7303745878363497</v>
      </c>
      <c r="X2664" s="107">
        <v>8.7434446247382098</v>
      </c>
      <c r="Y2664" s="107">
        <v>8.7483842469462907</v>
      </c>
      <c r="Z2664" s="107">
        <v>8.7434706233668091</v>
      </c>
      <c r="AA2664" s="107">
        <v>8.7409796526626096</v>
      </c>
      <c r="AB2664" s="107">
        <v>8.7861204611234296</v>
      </c>
      <c r="AC2664" s="107">
        <v>8.8183472345320393</v>
      </c>
      <c r="AD2664" s="107">
        <v>8.8566216487441292</v>
      </c>
      <c r="AE2664" s="107">
        <v>8.9004069048045995</v>
      </c>
      <c r="AF2664" s="107">
        <v>8.9445754405887392</v>
      </c>
      <c r="AG2664" s="107">
        <v>8.7994056427814602</v>
      </c>
      <c r="AH2664" s="107">
        <v>8.5516120652014607</v>
      </c>
      <c r="AI2664" s="107">
        <v>8.2871306992502909</v>
      </c>
      <c r="AJ2664" s="107">
        <v>8.0344615468918796</v>
      </c>
      <c r="AK2664" s="107">
        <v>7.7785089975859103</v>
      </c>
    </row>
    <row r="2665" spans="1:37" s="107" customFormat="1" hidden="1" x14ac:dyDescent="0.3">
      <c r="A2665" s="144" t="str">
        <f t="shared" si="58"/>
        <v>SDGbaseTRA_RurCUS_v6_3QVAXafeed</v>
      </c>
      <c r="B2665" s="145" t="s">
        <v>220</v>
      </c>
      <c r="C2665" s="146" t="s">
        <v>298</v>
      </c>
      <c r="D2665" s="110" t="s">
        <v>211</v>
      </c>
      <c r="E2665" s="107" t="s">
        <v>31</v>
      </c>
      <c r="F2665" s="107">
        <v>6.5455554813719203</v>
      </c>
      <c r="G2665" s="107">
        <v>6.5142344298274697</v>
      </c>
      <c r="H2665" s="107">
        <v>6.6407058617003196</v>
      </c>
      <c r="I2665" s="107">
        <v>6.6363554517061996</v>
      </c>
      <c r="J2665" s="107">
        <v>6.7392365506571998</v>
      </c>
      <c r="K2665" s="107">
        <v>6.8958667154827298</v>
      </c>
      <c r="L2665" s="107">
        <v>7.0955385215481099</v>
      </c>
      <c r="M2665" s="107">
        <v>7.3066474341096903</v>
      </c>
      <c r="N2665" s="107">
        <v>7.5358532437348398</v>
      </c>
      <c r="O2665" s="107">
        <v>7.8579566477771703</v>
      </c>
      <c r="P2665" s="107">
        <v>8.1697641620180708</v>
      </c>
      <c r="Q2665" s="107">
        <v>8.4574318688562897</v>
      </c>
      <c r="R2665" s="107">
        <v>8.8686825532324196</v>
      </c>
      <c r="S2665" s="107">
        <v>9.2096351292527494</v>
      </c>
      <c r="T2665" s="107">
        <v>9.5475964672566693</v>
      </c>
      <c r="U2665" s="107">
        <v>9.9286040510785192</v>
      </c>
      <c r="V2665" s="107">
        <v>10.2769563620824</v>
      </c>
      <c r="W2665" s="107">
        <v>10.642569482251799</v>
      </c>
      <c r="X2665" s="107">
        <v>11.0346435727482</v>
      </c>
      <c r="Y2665" s="107">
        <v>11.406335784357999</v>
      </c>
      <c r="Z2665" s="107">
        <v>11.7878785807974</v>
      </c>
      <c r="AA2665" s="107">
        <v>12.174921762999899</v>
      </c>
      <c r="AB2665" s="107">
        <v>12.6247433544196</v>
      </c>
      <c r="AC2665" s="107">
        <v>13.044798825178001</v>
      </c>
      <c r="AD2665" s="107">
        <v>13.450301830484999</v>
      </c>
      <c r="AE2665" s="107">
        <v>13.8538092945341</v>
      </c>
      <c r="AF2665" s="107">
        <v>14.2706234389805</v>
      </c>
      <c r="AG2665" s="107">
        <v>14.687383554499499</v>
      </c>
      <c r="AH2665" s="107">
        <v>14.6309731704086</v>
      </c>
      <c r="AI2665" s="107">
        <v>14.545993408824501</v>
      </c>
      <c r="AJ2665" s="107">
        <v>14.482934938423901</v>
      </c>
      <c r="AK2665" s="107">
        <v>14.3961197924607</v>
      </c>
    </row>
    <row r="2666" spans="1:37" s="107" customFormat="1" hidden="1" x14ac:dyDescent="0.3">
      <c r="A2666" s="144" t="str">
        <f t="shared" si="58"/>
        <v>SDGbaseTRA_RurCUS_v6_3QVAXabake</v>
      </c>
      <c r="B2666" s="145" t="s">
        <v>220</v>
      </c>
      <c r="C2666" s="146" t="s">
        <v>298</v>
      </c>
      <c r="D2666" s="110" t="s">
        <v>211</v>
      </c>
      <c r="E2666" s="107" t="s">
        <v>32</v>
      </c>
      <c r="F2666" s="107">
        <v>22.283856021251001</v>
      </c>
      <c r="G2666" s="107">
        <v>21.347593412696</v>
      </c>
      <c r="H2666" s="107">
        <v>21.7778041103902</v>
      </c>
      <c r="I2666" s="107">
        <v>22.1137502867339</v>
      </c>
      <c r="J2666" s="107">
        <v>22.666236541270798</v>
      </c>
      <c r="K2666" s="107">
        <v>23.113013090401299</v>
      </c>
      <c r="L2666" s="107">
        <v>23.584581023550701</v>
      </c>
      <c r="M2666" s="107">
        <v>24.0378393565965</v>
      </c>
      <c r="N2666" s="107">
        <v>24.517766687163999</v>
      </c>
      <c r="O2666" s="107">
        <v>25.2490872220895</v>
      </c>
      <c r="P2666" s="107">
        <v>25.818518903634299</v>
      </c>
      <c r="Q2666" s="107">
        <v>26.313378339323599</v>
      </c>
      <c r="R2666" s="107">
        <v>27.155025608850799</v>
      </c>
      <c r="S2666" s="107">
        <v>27.672772018412498</v>
      </c>
      <c r="T2666" s="107">
        <v>28.206902843086201</v>
      </c>
      <c r="U2666" s="107">
        <v>28.8002794833378</v>
      </c>
      <c r="V2666" s="107">
        <v>29.319852493396301</v>
      </c>
      <c r="W2666" s="107">
        <v>29.8806943952358</v>
      </c>
      <c r="X2666" s="107">
        <v>30.4815129400682</v>
      </c>
      <c r="Y2666" s="107">
        <v>31.003905828851899</v>
      </c>
      <c r="Z2666" s="107">
        <v>31.5053717953583</v>
      </c>
      <c r="AA2666" s="107">
        <v>32.002195602181096</v>
      </c>
      <c r="AB2666" s="107">
        <v>32.662293496790397</v>
      </c>
      <c r="AC2666" s="107">
        <v>33.229222273411999</v>
      </c>
      <c r="AD2666" s="107">
        <v>33.799251418872501</v>
      </c>
      <c r="AE2666" s="107">
        <v>34.391815059001203</v>
      </c>
      <c r="AF2666" s="107">
        <v>35.015676012006203</v>
      </c>
      <c r="AG2666" s="107">
        <v>35.4918792093139</v>
      </c>
      <c r="AH2666" s="107">
        <v>35.402824039924297</v>
      </c>
      <c r="AI2666" s="107">
        <v>35.30204835104</v>
      </c>
      <c r="AJ2666" s="107">
        <v>35.202769283164201</v>
      </c>
      <c r="AK2666" s="107">
        <v>35.03309589629</v>
      </c>
    </row>
    <row r="2667" spans="1:37" s="107" customFormat="1" hidden="1" x14ac:dyDescent="0.3">
      <c r="A2667" s="144" t="str">
        <f t="shared" si="58"/>
        <v>SDGbaseTRA_RurCUS_v6_3QVAXasuga</v>
      </c>
      <c r="B2667" s="145" t="s">
        <v>220</v>
      </c>
      <c r="C2667" s="146" t="s">
        <v>298</v>
      </c>
      <c r="D2667" s="110" t="s">
        <v>211</v>
      </c>
      <c r="E2667" s="107" t="s">
        <v>33</v>
      </c>
      <c r="F2667" s="107">
        <v>8.5226770749711793</v>
      </c>
      <c r="G2667" s="107">
        <v>8.2920055170650304</v>
      </c>
      <c r="H2667" s="107">
        <v>8.4747706347145098</v>
      </c>
      <c r="I2667" s="107">
        <v>8.6130397522751991</v>
      </c>
      <c r="J2667" s="107">
        <v>8.8321811119734601</v>
      </c>
      <c r="K2667" s="107">
        <v>8.9901448239231296</v>
      </c>
      <c r="L2667" s="107">
        <v>9.1497673830069903</v>
      </c>
      <c r="M2667" s="107">
        <v>9.2838704173082593</v>
      </c>
      <c r="N2667" s="107">
        <v>9.4175199982321605</v>
      </c>
      <c r="O2667" s="107">
        <v>9.7610538799713993</v>
      </c>
      <c r="P2667" s="107">
        <v>9.93062699498177</v>
      </c>
      <c r="Q2667" s="107">
        <v>10.0440478512264</v>
      </c>
      <c r="R2667" s="107">
        <v>10.2846036116548</v>
      </c>
      <c r="S2667" s="107">
        <v>10.423924833593199</v>
      </c>
      <c r="T2667" s="107">
        <v>10.564742651394999</v>
      </c>
      <c r="U2667" s="107">
        <v>10.7128592666211</v>
      </c>
      <c r="V2667" s="107">
        <v>10.813532004142001</v>
      </c>
      <c r="W2667" s="107">
        <v>10.9349699522772</v>
      </c>
      <c r="X2667" s="107">
        <v>11.0886623508448</v>
      </c>
      <c r="Y2667" s="107">
        <v>11.2081107652276</v>
      </c>
      <c r="Z2667" s="107">
        <v>11.319200184392599</v>
      </c>
      <c r="AA2667" s="107">
        <v>11.4459097447986</v>
      </c>
      <c r="AB2667" s="107">
        <v>11.641161879612699</v>
      </c>
      <c r="AC2667" s="107">
        <v>11.777810633145201</v>
      </c>
      <c r="AD2667" s="107">
        <v>11.898439737417601</v>
      </c>
      <c r="AE2667" s="107">
        <v>12.0157309771744</v>
      </c>
      <c r="AF2667" s="107">
        <v>12.1461154167652</v>
      </c>
      <c r="AG2667" s="107">
        <v>12.294373068549699</v>
      </c>
      <c r="AH2667" s="107">
        <v>12.2932649338267</v>
      </c>
      <c r="AI2667" s="107">
        <v>12.270938441247701</v>
      </c>
      <c r="AJ2667" s="107">
        <v>12.2661162313214</v>
      </c>
      <c r="AK2667" s="107">
        <v>12.240676272448001</v>
      </c>
    </row>
    <row r="2668" spans="1:37" s="107" customFormat="1" hidden="1" x14ac:dyDescent="0.3">
      <c r="A2668" s="144" t="str">
        <f t="shared" si="58"/>
        <v>SDGbaseTRA_RurCUS_v6_3QVAXaconf</v>
      </c>
      <c r="B2668" s="145" t="s">
        <v>220</v>
      </c>
      <c r="C2668" s="146" t="s">
        <v>298</v>
      </c>
      <c r="D2668" s="110" t="s">
        <v>211</v>
      </c>
      <c r="E2668" s="107" t="s">
        <v>34</v>
      </c>
      <c r="F2668" s="107">
        <v>2.4874381194491502</v>
      </c>
      <c r="G2668" s="107">
        <v>2.3972115813986901</v>
      </c>
      <c r="H2668" s="107">
        <v>2.4818587842855999</v>
      </c>
      <c r="I2668" s="107">
        <v>2.47128320872006</v>
      </c>
      <c r="J2668" s="107">
        <v>2.5423847022200601</v>
      </c>
      <c r="K2668" s="107">
        <v>2.61630421575724</v>
      </c>
      <c r="L2668" s="107">
        <v>2.6982625402806999</v>
      </c>
      <c r="M2668" s="107">
        <v>2.7829585544111901</v>
      </c>
      <c r="N2668" s="107">
        <v>2.8762366845882901</v>
      </c>
      <c r="O2668" s="107">
        <v>3.0337383617873099</v>
      </c>
      <c r="P2668" s="107">
        <v>3.1580238477214202</v>
      </c>
      <c r="Q2668" s="107">
        <v>3.2761811171089099</v>
      </c>
      <c r="R2668" s="107">
        <v>3.4696574745145901</v>
      </c>
      <c r="S2668" s="107">
        <v>3.6063688695641898</v>
      </c>
      <c r="T2668" s="107">
        <v>3.7516231408567502</v>
      </c>
      <c r="U2668" s="107">
        <v>3.9101380997947999</v>
      </c>
      <c r="V2668" s="107">
        <v>4.0524322273053102</v>
      </c>
      <c r="W2668" s="107">
        <v>4.2018910634909696</v>
      </c>
      <c r="X2668" s="107">
        <v>4.3606407777353899</v>
      </c>
      <c r="Y2668" s="107">
        <v>4.5109544981768996</v>
      </c>
      <c r="Z2668" s="107">
        <v>4.66817242305736</v>
      </c>
      <c r="AA2668" s="107">
        <v>4.8323453302830099</v>
      </c>
      <c r="AB2668" s="107">
        <v>5.0397600334124704</v>
      </c>
      <c r="AC2668" s="107">
        <v>5.2245666451221098</v>
      </c>
      <c r="AD2668" s="107">
        <v>5.3937337934321103</v>
      </c>
      <c r="AE2668" s="107">
        <v>5.5634643262124204</v>
      </c>
      <c r="AF2668" s="107">
        <v>5.7405276480577196</v>
      </c>
      <c r="AG2668" s="107">
        <v>5.9121756637268703</v>
      </c>
      <c r="AH2668" s="107">
        <v>5.9500083464818303</v>
      </c>
      <c r="AI2668" s="107">
        <v>5.94421581783</v>
      </c>
      <c r="AJ2668" s="107">
        <v>5.9221909952442404</v>
      </c>
      <c r="AK2668" s="107">
        <v>5.8844990125998597</v>
      </c>
    </row>
    <row r="2669" spans="1:37" s="107" customFormat="1" hidden="1" x14ac:dyDescent="0.3">
      <c r="A2669" s="144" t="str">
        <f t="shared" si="58"/>
        <v>SDGbaseTRA_RurCUS_v6_3QVAXapast</v>
      </c>
      <c r="B2669" s="145" t="s">
        <v>220</v>
      </c>
      <c r="C2669" s="146" t="s">
        <v>298</v>
      </c>
      <c r="D2669" s="110" t="s">
        <v>211</v>
      </c>
      <c r="E2669" s="107" t="s">
        <v>35</v>
      </c>
      <c r="F2669" s="107">
        <v>0.64754535166901095</v>
      </c>
      <c r="G2669" s="107">
        <v>0.66073373741267905</v>
      </c>
      <c r="H2669" s="107">
        <v>0.68497966582677206</v>
      </c>
      <c r="I2669" s="107">
        <v>0.69568833889144199</v>
      </c>
      <c r="J2669" s="107">
        <v>0.71124971547493199</v>
      </c>
      <c r="K2669" s="107">
        <v>0.73034550272959198</v>
      </c>
      <c r="L2669" s="107">
        <v>0.75410286901062196</v>
      </c>
      <c r="M2669" s="107">
        <v>0.77992943711053497</v>
      </c>
      <c r="N2669" s="107">
        <v>0.80712589482210995</v>
      </c>
      <c r="O2669" s="107">
        <v>0.84551440403473799</v>
      </c>
      <c r="P2669" s="107">
        <v>0.88254044281718902</v>
      </c>
      <c r="Q2669" s="107">
        <v>0.91590264051937198</v>
      </c>
      <c r="R2669" s="107">
        <v>0.958138571800911</v>
      </c>
      <c r="S2669" s="107">
        <v>0.994613358898083</v>
      </c>
      <c r="T2669" s="107">
        <v>1.0327778993424499</v>
      </c>
      <c r="U2669" s="107">
        <v>1.0755304417995399</v>
      </c>
      <c r="V2669" s="107">
        <v>1.1131077231550499</v>
      </c>
      <c r="W2669" s="107">
        <v>1.15200776250338</v>
      </c>
      <c r="X2669" s="107">
        <v>1.1935516836793401</v>
      </c>
      <c r="Y2669" s="107">
        <v>1.2308457563642301</v>
      </c>
      <c r="Z2669" s="107">
        <v>1.2666292972204301</v>
      </c>
      <c r="AA2669" s="107">
        <v>1.30258100169901</v>
      </c>
      <c r="AB2669" s="107">
        <v>1.34493823910529</v>
      </c>
      <c r="AC2669" s="107">
        <v>1.38349692008362</v>
      </c>
      <c r="AD2669" s="107">
        <v>1.4205136619965</v>
      </c>
      <c r="AE2669" s="107">
        <v>1.4567767650771899</v>
      </c>
      <c r="AF2669" s="107">
        <v>1.4939340509583099</v>
      </c>
      <c r="AG2669" s="107">
        <v>1.5290636421336901</v>
      </c>
      <c r="AH2669" s="107">
        <v>1.5119216248683101</v>
      </c>
      <c r="AI2669" s="107">
        <v>1.4908960922054</v>
      </c>
      <c r="AJ2669" s="107">
        <v>1.47298360192799</v>
      </c>
      <c r="AK2669" s="107">
        <v>1.4535458552718801</v>
      </c>
    </row>
    <row r="2670" spans="1:37" s="107" customFormat="1" hidden="1" x14ac:dyDescent="0.3">
      <c r="A2670" s="144" t="str">
        <f t="shared" si="58"/>
        <v>SDGbaseTRA_RurCUS_v6_3QVAXaofoo</v>
      </c>
      <c r="B2670" s="145" t="s">
        <v>220</v>
      </c>
      <c r="C2670" s="146" t="s">
        <v>298</v>
      </c>
      <c r="D2670" s="110" t="s">
        <v>211</v>
      </c>
      <c r="E2670" s="107" t="s">
        <v>36</v>
      </c>
      <c r="F2670" s="107">
        <v>12.412272377584999</v>
      </c>
      <c r="G2670" s="107">
        <v>12.1222696181775</v>
      </c>
      <c r="H2670" s="107">
        <v>12.487984559738599</v>
      </c>
      <c r="I2670" s="107">
        <v>12.604718009113499</v>
      </c>
      <c r="J2670" s="107">
        <v>12.9441397902222</v>
      </c>
      <c r="K2670" s="107">
        <v>13.268094107451599</v>
      </c>
      <c r="L2670" s="107">
        <v>13.6250834026138</v>
      </c>
      <c r="M2670" s="107">
        <v>13.993217159217</v>
      </c>
      <c r="N2670" s="107">
        <v>14.3814929699228</v>
      </c>
      <c r="O2670" s="107">
        <v>15.171125993208401</v>
      </c>
      <c r="P2670" s="107">
        <v>15.6901092571529</v>
      </c>
      <c r="Q2670" s="107">
        <v>16.110265825790599</v>
      </c>
      <c r="R2670" s="107">
        <v>16.742982059851499</v>
      </c>
      <c r="S2670" s="107">
        <v>17.199602871916198</v>
      </c>
      <c r="T2670" s="107">
        <v>17.680184330950901</v>
      </c>
      <c r="U2670" s="107">
        <v>18.213909934064201</v>
      </c>
      <c r="V2670" s="107">
        <v>18.669162177214801</v>
      </c>
      <c r="W2670" s="107">
        <v>19.157372772127001</v>
      </c>
      <c r="X2670" s="107">
        <v>19.721065435488601</v>
      </c>
      <c r="Y2670" s="107">
        <v>20.209993307050301</v>
      </c>
      <c r="Z2670" s="107">
        <v>20.679077329553401</v>
      </c>
      <c r="AA2670" s="107">
        <v>21.183626073424701</v>
      </c>
      <c r="AB2670" s="107">
        <v>21.853341836974199</v>
      </c>
      <c r="AC2670" s="107">
        <v>22.392139428963901</v>
      </c>
      <c r="AD2670" s="107">
        <v>22.8791832610192</v>
      </c>
      <c r="AE2670" s="107">
        <v>23.355792864232299</v>
      </c>
      <c r="AF2670" s="107">
        <v>23.850957747520901</v>
      </c>
      <c r="AG2670" s="107">
        <v>24.338857405872101</v>
      </c>
      <c r="AH2670" s="107">
        <v>24.351502213147601</v>
      </c>
      <c r="AI2670" s="107">
        <v>24.227968564028199</v>
      </c>
      <c r="AJ2670" s="107">
        <v>24.0863436010927</v>
      </c>
      <c r="AK2670" s="107">
        <v>23.895684186563201</v>
      </c>
    </row>
    <row r="2671" spans="1:37" s="107" customFormat="1" hidden="1" x14ac:dyDescent="0.3">
      <c r="A2671" s="144" t="str">
        <f t="shared" si="58"/>
        <v>SDGbaseTRA_RurCUS_v6_3QVAXabevt</v>
      </c>
      <c r="B2671" s="145" t="s">
        <v>220</v>
      </c>
      <c r="C2671" s="146" t="s">
        <v>298</v>
      </c>
      <c r="D2671" s="110" t="s">
        <v>211</v>
      </c>
      <c r="E2671" s="107" t="s">
        <v>37</v>
      </c>
      <c r="F2671" s="107">
        <v>40.844922309108298</v>
      </c>
      <c r="G2671" s="107">
        <v>40.229907770720303</v>
      </c>
      <c r="H2671" s="107">
        <v>42.253728983164599</v>
      </c>
      <c r="I2671" s="107">
        <v>42.5079714390696</v>
      </c>
      <c r="J2671" s="107">
        <v>43.959027282255001</v>
      </c>
      <c r="K2671" s="107">
        <v>45.448356759571197</v>
      </c>
      <c r="L2671" s="107">
        <v>47.040760518673203</v>
      </c>
      <c r="M2671" s="107">
        <v>48.704439271057304</v>
      </c>
      <c r="N2671" s="107">
        <v>50.416039525981198</v>
      </c>
      <c r="O2671" s="107">
        <v>54.609694647707798</v>
      </c>
      <c r="P2671" s="107">
        <v>57.088509213895499</v>
      </c>
      <c r="Q2671" s="107">
        <v>58.992227037924302</v>
      </c>
      <c r="R2671" s="107">
        <v>61.826238534138703</v>
      </c>
      <c r="S2671" s="107">
        <v>63.863607644302199</v>
      </c>
      <c r="T2671" s="107">
        <v>66.030926086074899</v>
      </c>
      <c r="U2671" s="107">
        <v>68.353166871148105</v>
      </c>
      <c r="V2671" s="107">
        <v>70.273481244341795</v>
      </c>
      <c r="W2671" s="107">
        <v>72.470233603240004</v>
      </c>
      <c r="X2671" s="107">
        <v>74.975420359401795</v>
      </c>
      <c r="Y2671" s="107">
        <v>77.106798640969501</v>
      </c>
      <c r="Z2671" s="107">
        <v>79.158186721031797</v>
      </c>
      <c r="AA2671" s="107">
        <v>81.470020104485002</v>
      </c>
      <c r="AB2671" s="107">
        <v>85.097647322231097</v>
      </c>
      <c r="AC2671" s="107">
        <v>87.8862291296726</v>
      </c>
      <c r="AD2671" s="107">
        <v>90.093377479501797</v>
      </c>
      <c r="AE2671" s="107">
        <v>92.0620717619027</v>
      </c>
      <c r="AF2671" s="107">
        <v>94.021909896316103</v>
      </c>
      <c r="AG2671" s="107">
        <v>95.938016273599402</v>
      </c>
      <c r="AH2671" s="107">
        <v>96.462962476023407</v>
      </c>
      <c r="AI2671" s="107">
        <v>96.137841508645394</v>
      </c>
      <c r="AJ2671" s="107">
        <v>95.675942936618796</v>
      </c>
      <c r="AK2671" s="107">
        <v>94.972179949349993</v>
      </c>
    </row>
    <row r="2672" spans="1:37" s="107" customFormat="1" hidden="1" x14ac:dyDescent="0.3">
      <c r="A2672" s="144" t="str">
        <f t="shared" si="58"/>
        <v>SDGbaseTRA_RurCUS_v6_3QVAXatext</v>
      </c>
      <c r="B2672" s="145" t="s">
        <v>220</v>
      </c>
      <c r="C2672" s="146" t="s">
        <v>298</v>
      </c>
      <c r="D2672" s="110" t="s">
        <v>211</v>
      </c>
      <c r="E2672" s="107" t="s">
        <v>38</v>
      </c>
      <c r="F2672" s="107">
        <v>6.5666925740870496</v>
      </c>
      <c r="G2672" s="107">
        <v>6.0727248570271399</v>
      </c>
      <c r="H2672" s="107">
        <v>6.2426030016410303</v>
      </c>
      <c r="I2672" s="107">
        <v>6.2901022624077596</v>
      </c>
      <c r="J2672" s="107">
        <v>6.4640743036200696</v>
      </c>
      <c r="K2672" s="107">
        <v>6.6397676499732103</v>
      </c>
      <c r="L2672" s="107">
        <v>6.8343018726705296</v>
      </c>
      <c r="M2672" s="107">
        <v>7.0466505990694799</v>
      </c>
      <c r="N2672" s="107">
        <v>7.2686784708164103</v>
      </c>
      <c r="O2672" s="107">
        <v>7.6957784785065302</v>
      </c>
      <c r="P2672" s="107">
        <v>7.9767285126446401</v>
      </c>
      <c r="Q2672" s="107">
        <v>8.2040427943904497</v>
      </c>
      <c r="R2672" s="107">
        <v>8.5178095852289708</v>
      </c>
      <c r="S2672" s="107">
        <v>8.7595721649115106</v>
      </c>
      <c r="T2672" s="107">
        <v>9.0135175361445103</v>
      </c>
      <c r="U2672" s="107">
        <v>9.3023450261803298</v>
      </c>
      <c r="V2672" s="107">
        <v>9.5786762534452308</v>
      </c>
      <c r="W2672" s="107">
        <v>9.8911179823323696</v>
      </c>
      <c r="X2672" s="107">
        <v>10.2318107710216</v>
      </c>
      <c r="Y2672" s="107">
        <v>10.5166690266032</v>
      </c>
      <c r="Z2672" s="107">
        <v>10.7927299528133</v>
      </c>
      <c r="AA2672" s="107">
        <v>11.0613149027212</v>
      </c>
      <c r="AB2672" s="107">
        <v>11.4230996011815</v>
      </c>
      <c r="AC2672" s="107">
        <v>11.7258909868362</v>
      </c>
      <c r="AD2672" s="107">
        <v>12.025365369854001</v>
      </c>
      <c r="AE2672" s="107">
        <v>12.335446361528099</v>
      </c>
      <c r="AF2672" s="107">
        <v>12.673120498846901</v>
      </c>
      <c r="AG2672" s="107">
        <v>13.0288362644768</v>
      </c>
      <c r="AH2672" s="107">
        <v>13.1134503561115</v>
      </c>
      <c r="AI2672" s="107">
        <v>13.099085826438399</v>
      </c>
      <c r="AJ2672" s="107">
        <v>13.0637987475041</v>
      </c>
      <c r="AK2672" s="107">
        <v>12.9956290389998</v>
      </c>
    </row>
    <row r="2673" spans="1:37" s="107" customFormat="1" hidden="1" x14ac:dyDescent="0.3">
      <c r="A2673" s="144" t="str">
        <f t="shared" si="58"/>
        <v>SDGbaseTRA_RurCUS_v6_3QVAXaclth</v>
      </c>
      <c r="B2673" s="145" t="s">
        <v>220</v>
      </c>
      <c r="C2673" s="146" t="s">
        <v>298</v>
      </c>
      <c r="D2673" s="110" t="s">
        <v>211</v>
      </c>
      <c r="E2673" s="107" t="s">
        <v>39</v>
      </c>
      <c r="F2673" s="107">
        <v>6.7607644976156296</v>
      </c>
      <c r="G2673" s="107">
        <v>6.1992673512807102</v>
      </c>
      <c r="H2673" s="107">
        <v>6.3770876489845696</v>
      </c>
      <c r="I2673" s="107">
        <v>6.4259132844347802</v>
      </c>
      <c r="J2673" s="107">
        <v>6.6140611516358403</v>
      </c>
      <c r="K2673" s="107">
        <v>6.7764265501401901</v>
      </c>
      <c r="L2673" s="107">
        <v>6.9484317027588398</v>
      </c>
      <c r="M2673" s="107">
        <v>7.1238741987068801</v>
      </c>
      <c r="N2673" s="107">
        <v>7.31693392795537</v>
      </c>
      <c r="O2673" s="107">
        <v>7.6588742896169402</v>
      </c>
      <c r="P2673" s="107">
        <v>7.8973136212906798</v>
      </c>
      <c r="Q2673" s="107">
        <v>8.0962561177441099</v>
      </c>
      <c r="R2673" s="107">
        <v>8.4397611302595106</v>
      </c>
      <c r="S2673" s="107">
        <v>8.6531937869626994</v>
      </c>
      <c r="T2673" s="107">
        <v>8.8841157171369201</v>
      </c>
      <c r="U2673" s="107">
        <v>9.1458393325165606</v>
      </c>
      <c r="V2673" s="107">
        <v>9.3764046604962701</v>
      </c>
      <c r="W2673" s="107">
        <v>9.6310009673335699</v>
      </c>
      <c r="X2673" s="107">
        <v>9.9084318887348797</v>
      </c>
      <c r="Y2673" s="107">
        <v>10.155324716205801</v>
      </c>
      <c r="Z2673" s="107">
        <v>10.3930609154778</v>
      </c>
      <c r="AA2673" s="107">
        <v>10.6352403329001</v>
      </c>
      <c r="AB2673" s="107">
        <v>10.968308693885801</v>
      </c>
      <c r="AC2673" s="107">
        <v>11.236345020905199</v>
      </c>
      <c r="AD2673" s="107">
        <v>11.4832392098802</v>
      </c>
      <c r="AE2673" s="107">
        <v>11.732931270057501</v>
      </c>
      <c r="AF2673" s="107">
        <v>11.9989585687811</v>
      </c>
      <c r="AG2673" s="107">
        <v>12.277764995598799</v>
      </c>
      <c r="AH2673" s="107">
        <v>12.3650877126111</v>
      </c>
      <c r="AI2673" s="107">
        <v>12.4034648127633</v>
      </c>
      <c r="AJ2673" s="107">
        <v>12.4163994788499</v>
      </c>
      <c r="AK2673" s="107">
        <v>12.3935411574915</v>
      </c>
    </row>
    <row r="2674" spans="1:37" s="107" customFormat="1" hidden="1" x14ac:dyDescent="0.3">
      <c r="A2674" s="144" t="str">
        <f t="shared" si="58"/>
        <v>SDGbaseTRA_RurCUS_v6_3QVAXaleat</v>
      </c>
      <c r="B2674" s="145" t="s">
        <v>220</v>
      </c>
      <c r="C2674" s="146" t="s">
        <v>298</v>
      </c>
      <c r="D2674" s="110" t="s">
        <v>211</v>
      </c>
      <c r="E2674" s="107" t="s">
        <v>40</v>
      </c>
      <c r="F2674" s="107">
        <v>2.4496072471007602</v>
      </c>
      <c r="G2674" s="107">
        <v>2.4356662893720098</v>
      </c>
      <c r="H2674" s="107">
        <v>2.5589144623028601</v>
      </c>
      <c r="I2674" s="107">
        <v>2.6227738796042499</v>
      </c>
      <c r="J2674" s="107">
        <v>2.6887882654655901</v>
      </c>
      <c r="K2674" s="107">
        <v>2.7689454652537</v>
      </c>
      <c r="L2674" s="107">
        <v>2.8693124621414201</v>
      </c>
      <c r="M2674" s="107">
        <v>2.9879927726392701</v>
      </c>
      <c r="N2674" s="107">
        <v>3.1166235017881898</v>
      </c>
      <c r="O2674" s="107">
        <v>3.3881151794604598</v>
      </c>
      <c r="P2674" s="107">
        <v>3.6165214328052699</v>
      </c>
      <c r="Q2674" s="107">
        <v>3.8086980681174198</v>
      </c>
      <c r="R2674" s="107">
        <v>3.98083650281042</v>
      </c>
      <c r="S2674" s="107">
        <v>4.1383974298875597</v>
      </c>
      <c r="T2674" s="107">
        <v>4.30109978092662</v>
      </c>
      <c r="U2674" s="107">
        <v>4.4840121066960004</v>
      </c>
      <c r="V2674" s="107">
        <v>4.6391662735142702</v>
      </c>
      <c r="W2674" s="107">
        <v>4.8072681567729196</v>
      </c>
      <c r="X2674" s="107">
        <v>4.9919454234224503</v>
      </c>
      <c r="Y2674" s="107">
        <v>5.1436903164554897</v>
      </c>
      <c r="Z2674" s="107">
        <v>5.2811483067762</v>
      </c>
      <c r="AA2674" s="107">
        <v>5.4246402008377004</v>
      </c>
      <c r="AB2674" s="107">
        <v>5.6341259574121896</v>
      </c>
      <c r="AC2674" s="107">
        <v>5.8223371666367996</v>
      </c>
      <c r="AD2674" s="107">
        <v>5.9972574199078803</v>
      </c>
      <c r="AE2674" s="107">
        <v>6.1641719026526003</v>
      </c>
      <c r="AF2674" s="107">
        <v>6.3311747466608796</v>
      </c>
      <c r="AG2674" s="107">
        <v>6.4862532229720804</v>
      </c>
      <c r="AH2674" s="107">
        <v>6.3769574126010804</v>
      </c>
      <c r="AI2674" s="107">
        <v>6.2091187679452897</v>
      </c>
      <c r="AJ2674" s="107">
        <v>6.06721477063354</v>
      </c>
      <c r="AK2674" s="107">
        <v>5.9199027471402301</v>
      </c>
    </row>
    <row r="2675" spans="1:37" s="107" customFormat="1" hidden="1" x14ac:dyDescent="0.3">
      <c r="A2675" s="144" t="str">
        <f t="shared" si="58"/>
        <v>SDGbaseTRA_RurCUS_v6_3QVAXafoot</v>
      </c>
      <c r="B2675" s="145" t="s">
        <v>220</v>
      </c>
      <c r="C2675" s="146" t="s">
        <v>298</v>
      </c>
      <c r="D2675" s="110" t="s">
        <v>211</v>
      </c>
      <c r="E2675" s="107" t="s">
        <v>41</v>
      </c>
      <c r="F2675" s="107">
        <v>1.91455609444022</v>
      </c>
      <c r="G2675" s="107">
        <v>1.8192280113247301</v>
      </c>
      <c r="H2675" s="107">
        <v>1.8701531487471399</v>
      </c>
      <c r="I2675" s="107">
        <v>1.8962826027019</v>
      </c>
      <c r="J2675" s="107">
        <v>1.9492427419346301</v>
      </c>
      <c r="K2675" s="107">
        <v>1.9984803694797899</v>
      </c>
      <c r="L2675" s="107">
        <v>2.0520150821870802</v>
      </c>
      <c r="M2675" s="107">
        <v>2.1061236477076202</v>
      </c>
      <c r="N2675" s="107">
        <v>2.1638769124600801</v>
      </c>
      <c r="O2675" s="107">
        <v>2.2746740122037599</v>
      </c>
      <c r="P2675" s="107">
        <v>2.3527384553543</v>
      </c>
      <c r="Q2675" s="107">
        <v>2.4150075419368999</v>
      </c>
      <c r="R2675" s="107">
        <v>2.5031735317213801</v>
      </c>
      <c r="S2675" s="107">
        <v>2.56720541220986</v>
      </c>
      <c r="T2675" s="107">
        <v>2.63427648065062</v>
      </c>
      <c r="U2675" s="107">
        <v>2.70866428754087</v>
      </c>
      <c r="V2675" s="107">
        <v>2.7761718230227599</v>
      </c>
      <c r="W2675" s="107">
        <v>2.8518754934379</v>
      </c>
      <c r="X2675" s="107">
        <v>2.9348143564266098</v>
      </c>
      <c r="Y2675" s="107">
        <v>3.0078541783010002</v>
      </c>
      <c r="Z2675" s="107">
        <v>3.0766635139647698</v>
      </c>
      <c r="AA2675" s="107">
        <v>3.1449475602122199</v>
      </c>
      <c r="AB2675" s="107">
        <v>3.25021048651625</v>
      </c>
      <c r="AC2675" s="107">
        <v>3.3388886553830699</v>
      </c>
      <c r="AD2675" s="107">
        <v>3.4218753553346102</v>
      </c>
      <c r="AE2675" s="107">
        <v>3.5044019148842702</v>
      </c>
      <c r="AF2675" s="107">
        <v>3.5918478099633999</v>
      </c>
      <c r="AG2675" s="107">
        <v>3.6704143451064999</v>
      </c>
      <c r="AH2675" s="107">
        <v>3.69008352971403</v>
      </c>
      <c r="AI2675" s="107">
        <v>3.6955196903507699</v>
      </c>
      <c r="AJ2675" s="107">
        <v>3.6956945841632098</v>
      </c>
      <c r="AK2675" s="107">
        <v>3.6863627275970199</v>
      </c>
    </row>
    <row r="2676" spans="1:37" s="107" customFormat="1" hidden="1" x14ac:dyDescent="0.3">
      <c r="A2676" s="144" t="str">
        <f t="shared" si="58"/>
        <v>SDGbaseTRA_RurCUS_v6_3QVAXawood</v>
      </c>
      <c r="B2676" s="145" t="s">
        <v>220</v>
      </c>
      <c r="C2676" s="146" t="s">
        <v>298</v>
      </c>
      <c r="D2676" s="110" t="s">
        <v>211</v>
      </c>
      <c r="E2676" s="107" t="s">
        <v>42</v>
      </c>
      <c r="F2676" s="107">
        <v>23.692612523457498</v>
      </c>
      <c r="G2676" s="107">
        <v>22.014406097366599</v>
      </c>
      <c r="H2676" s="107">
        <v>22.742156832259301</v>
      </c>
      <c r="I2676" s="107">
        <v>23.399350449988599</v>
      </c>
      <c r="J2676" s="107">
        <v>23.967867415947001</v>
      </c>
      <c r="K2676" s="107">
        <v>24.550283066663301</v>
      </c>
      <c r="L2676" s="107">
        <v>25.1984522602087</v>
      </c>
      <c r="M2676" s="107">
        <v>25.895779409180602</v>
      </c>
      <c r="N2676" s="107">
        <v>26.624182069652399</v>
      </c>
      <c r="O2676" s="107">
        <v>27.714195274602002</v>
      </c>
      <c r="P2676" s="107">
        <v>28.555326923082799</v>
      </c>
      <c r="Q2676" s="107">
        <v>29.325650048551399</v>
      </c>
      <c r="R2676" s="107">
        <v>30.018211571428498</v>
      </c>
      <c r="S2676" s="107">
        <v>30.825228772967801</v>
      </c>
      <c r="T2676" s="107">
        <v>31.691063384907999</v>
      </c>
      <c r="U2676" s="107">
        <v>32.672437671077901</v>
      </c>
      <c r="V2676" s="107">
        <v>33.601557314878796</v>
      </c>
      <c r="W2676" s="107">
        <v>34.600657711807798</v>
      </c>
      <c r="X2676" s="107">
        <v>35.695236892715499</v>
      </c>
      <c r="Y2676" s="107">
        <v>36.688803540701002</v>
      </c>
      <c r="Z2676" s="107">
        <v>37.663655336067798</v>
      </c>
      <c r="AA2676" s="107">
        <v>38.651682080082203</v>
      </c>
      <c r="AB2676" s="107">
        <v>39.734020642981399</v>
      </c>
      <c r="AC2676" s="107">
        <v>40.671274685910603</v>
      </c>
      <c r="AD2676" s="107">
        <v>41.613207695446</v>
      </c>
      <c r="AE2676" s="107">
        <v>42.589826631376397</v>
      </c>
      <c r="AF2676" s="107">
        <v>43.633861405749798</v>
      </c>
      <c r="AG2676" s="107">
        <v>44.654096734176498</v>
      </c>
      <c r="AH2676" s="107">
        <v>44.614435501758997</v>
      </c>
      <c r="AI2676" s="107">
        <v>44.288155223530197</v>
      </c>
      <c r="AJ2676" s="107">
        <v>43.994403235295501</v>
      </c>
      <c r="AK2676" s="107">
        <v>43.638159394082798</v>
      </c>
    </row>
    <row r="2677" spans="1:37" s="107" customFormat="1" hidden="1" x14ac:dyDescent="0.3">
      <c r="A2677" s="144" t="str">
        <f t="shared" si="58"/>
        <v>SDGbaseTRA_RurCUS_v6_3QVAXapapr</v>
      </c>
      <c r="B2677" s="145" t="s">
        <v>220</v>
      </c>
      <c r="C2677" s="146" t="s">
        <v>298</v>
      </c>
      <c r="D2677" s="110" t="s">
        <v>211</v>
      </c>
      <c r="E2677" s="107" t="s">
        <v>43</v>
      </c>
      <c r="F2677" s="107">
        <v>24.019985549556601</v>
      </c>
      <c r="G2677" s="107">
        <v>22.719452816091799</v>
      </c>
      <c r="H2677" s="107">
        <v>23.572283300406401</v>
      </c>
      <c r="I2677" s="107">
        <v>24.098724927675899</v>
      </c>
      <c r="J2677" s="107">
        <v>24.682341471532499</v>
      </c>
      <c r="K2677" s="107">
        <v>25.384707339660199</v>
      </c>
      <c r="L2677" s="107">
        <v>26.077551111941201</v>
      </c>
      <c r="M2677" s="107">
        <v>26.625121589220001</v>
      </c>
      <c r="N2677" s="107">
        <v>27.4029440647714</v>
      </c>
      <c r="O2677" s="107">
        <v>28.612021653557399</v>
      </c>
      <c r="P2677" s="107">
        <v>29.510265143975399</v>
      </c>
      <c r="Q2677" s="107">
        <v>30.336867274210601</v>
      </c>
      <c r="R2677" s="107">
        <v>31.7407787852644</v>
      </c>
      <c r="S2677" s="107">
        <v>32.615688425994598</v>
      </c>
      <c r="T2677" s="107">
        <v>33.567305608268597</v>
      </c>
      <c r="U2677" s="107">
        <v>34.636940684643001</v>
      </c>
      <c r="V2677" s="107">
        <v>35.613433482918502</v>
      </c>
      <c r="W2677" s="107">
        <v>36.671927274647601</v>
      </c>
      <c r="X2677" s="107">
        <v>37.8294075457082</v>
      </c>
      <c r="Y2677" s="107">
        <v>38.877984767380099</v>
      </c>
      <c r="Z2677" s="107">
        <v>39.902665569873399</v>
      </c>
      <c r="AA2677" s="107">
        <v>40.960513416978699</v>
      </c>
      <c r="AB2677" s="107">
        <v>42.143958119482903</v>
      </c>
      <c r="AC2677" s="107">
        <v>43.142107210501202</v>
      </c>
      <c r="AD2677" s="107">
        <v>44.099380871451402</v>
      </c>
      <c r="AE2677" s="107">
        <v>45.0753923222438</v>
      </c>
      <c r="AF2677" s="107">
        <v>46.102897171761398</v>
      </c>
      <c r="AG2677" s="107">
        <v>47.117812820161603</v>
      </c>
      <c r="AH2677" s="107">
        <v>47.1021404981663</v>
      </c>
      <c r="AI2677" s="107">
        <v>46.797267677684403</v>
      </c>
      <c r="AJ2677" s="107">
        <v>46.4930641299675</v>
      </c>
      <c r="AK2677" s="107">
        <v>46.119690263046799</v>
      </c>
    </row>
    <row r="2678" spans="1:37" s="107" customFormat="1" hidden="1" x14ac:dyDescent="0.3">
      <c r="A2678" s="144" t="str">
        <f t="shared" si="58"/>
        <v>SDGbaseTRA_RurCUS_v6_3QVAXaprnt</v>
      </c>
      <c r="B2678" s="145" t="s">
        <v>220</v>
      </c>
      <c r="C2678" s="146" t="s">
        <v>298</v>
      </c>
      <c r="D2678" s="110" t="s">
        <v>211</v>
      </c>
      <c r="E2678" s="107" t="s">
        <v>44</v>
      </c>
      <c r="F2678" s="107">
        <v>16.778093477192201</v>
      </c>
      <c r="G2678" s="107">
        <v>15.5833539946212</v>
      </c>
      <c r="H2678" s="107">
        <v>16.101990615498099</v>
      </c>
      <c r="I2678" s="107">
        <v>16.443320379808799</v>
      </c>
      <c r="J2678" s="107">
        <v>16.842268598982798</v>
      </c>
      <c r="K2678" s="107">
        <v>17.263119384459898</v>
      </c>
      <c r="L2678" s="107">
        <v>17.731244341850701</v>
      </c>
      <c r="M2678" s="107">
        <v>18.237593513255799</v>
      </c>
      <c r="N2678" s="107">
        <v>18.788004700556801</v>
      </c>
      <c r="O2678" s="107">
        <v>19.2954213352381</v>
      </c>
      <c r="P2678" s="107">
        <v>19.881818281088702</v>
      </c>
      <c r="Q2678" s="107">
        <v>20.496253870136002</v>
      </c>
      <c r="R2678" s="107">
        <v>21.293051745875498</v>
      </c>
      <c r="S2678" s="107">
        <v>21.950345034515198</v>
      </c>
      <c r="T2678" s="107">
        <v>22.655467036726399</v>
      </c>
      <c r="U2678" s="107">
        <v>23.453085358013499</v>
      </c>
      <c r="V2678" s="107">
        <v>24.234419936217801</v>
      </c>
      <c r="W2678" s="107">
        <v>25.063562378592302</v>
      </c>
      <c r="X2678" s="107">
        <v>25.935072927602899</v>
      </c>
      <c r="Y2678" s="107">
        <v>26.762384431136599</v>
      </c>
      <c r="Z2678" s="107">
        <v>27.5920914086343</v>
      </c>
      <c r="AA2678" s="107">
        <v>28.4188009066538</v>
      </c>
      <c r="AB2678" s="107">
        <v>29.204337011739501</v>
      </c>
      <c r="AC2678" s="107">
        <v>29.9492460188081</v>
      </c>
      <c r="AD2678" s="107">
        <v>30.730511928071699</v>
      </c>
      <c r="AE2678" s="107">
        <v>31.555736539573601</v>
      </c>
      <c r="AF2678" s="107">
        <v>32.436960518399403</v>
      </c>
      <c r="AG2678" s="107">
        <v>33.315596622847501</v>
      </c>
      <c r="AH2678" s="107">
        <v>33.342282159084803</v>
      </c>
      <c r="AI2678" s="107">
        <v>33.231801423801102</v>
      </c>
      <c r="AJ2678" s="107">
        <v>33.122852024023203</v>
      </c>
      <c r="AK2678" s="107">
        <v>32.966293111713497</v>
      </c>
    </row>
    <row r="2679" spans="1:37" s="107" customFormat="1" hidden="1" x14ac:dyDescent="0.3">
      <c r="A2679" s="144" t="str">
        <f t="shared" si="58"/>
        <v>SDGbaseTRA_RurCUS_v6_3QVAXapetr</v>
      </c>
      <c r="B2679" s="145" t="s">
        <v>220</v>
      </c>
      <c r="C2679" s="146" t="s">
        <v>298</v>
      </c>
      <c r="D2679" s="110" t="s">
        <v>211</v>
      </c>
      <c r="E2679" s="107" t="s">
        <v>45</v>
      </c>
      <c r="F2679" s="107">
        <v>46.318025213526298</v>
      </c>
      <c r="G2679" s="107">
        <v>28.848450924973299</v>
      </c>
      <c r="H2679" s="107">
        <v>33.275968265627696</v>
      </c>
      <c r="I2679" s="107">
        <v>38.351556836782699</v>
      </c>
      <c r="J2679" s="107">
        <v>38.351556836782699</v>
      </c>
      <c r="K2679" s="107">
        <v>38.351556836782699</v>
      </c>
      <c r="L2679" s="107">
        <v>38.351556836782699</v>
      </c>
      <c r="M2679" s="107">
        <v>38.350657660485702</v>
      </c>
      <c r="N2679" s="107">
        <v>38.291166196255901</v>
      </c>
      <c r="O2679" s="107">
        <v>16.656327022522799</v>
      </c>
      <c r="P2679" s="107">
        <v>10.649254807351401</v>
      </c>
      <c r="Q2679" s="107">
        <v>10.5610505796146</v>
      </c>
      <c r="R2679" s="107">
        <v>10.5609776811673</v>
      </c>
      <c r="S2679" s="107">
        <v>10.559577869734399</v>
      </c>
      <c r="T2679" s="107">
        <v>10.559577869734399</v>
      </c>
      <c r="U2679" s="107">
        <v>10.559577869734399</v>
      </c>
      <c r="V2679" s="107">
        <v>10.514588689047001</v>
      </c>
      <c r="W2679" s="107">
        <v>10.514588689047001</v>
      </c>
      <c r="X2679" s="107">
        <v>10.562441424444801</v>
      </c>
      <c r="Y2679" s="107">
        <v>10.4953862314914</v>
      </c>
      <c r="Z2679" s="107">
        <v>10.428331038537999</v>
      </c>
      <c r="AA2679" s="107">
        <v>10.361275845584499</v>
      </c>
      <c r="AB2679" s="107">
        <v>9.4436393104720207</v>
      </c>
      <c r="AC2679" s="107">
        <v>8.5260027753594692</v>
      </c>
      <c r="AD2679" s="107">
        <v>7.6083662402469301</v>
      </c>
      <c r="AE2679" s="107">
        <v>6.6907297051344097</v>
      </c>
      <c r="AF2679" s="107">
        <v>5.7730931700218697</v>
      </c>
      <c r="AG2679" s="107">
        <v>4.8158001511999</v>
      </c>
      <c r="AH2679" s="107">
        <v>3.8585071323779201</v>
      </c>
      <c r="AI2679" s="107">
        <v>2.9012141135559499</v>
      </c>
      <c r="AJ2679" s="107">
        <v>1.94392109473397</v>
      </c>
      <c r="AK2679" s="107">
        <v>0.98662807591199597</v>
      </c>
    </row>
    <row r="2680" spans="1:37" s="107" customFormat="1" hidden="1" x14ac:dyDescent="0.3">
      <c r="A2680" s="144" t="str">
        <f t="shared" si="58"/>
        <v>SDGbaseTRA_RurCUS_v6_3QVAXahydr</v>
      </c>
      <c r="B2680" s="145" t="s">
        <v>220</v>
      </c>
      <c r="C2680" s="146" t="s">
        <v>298</v>
      </c>
      <c r="D2680" s="110" t="s">
        <v>211</v>
      </c>
      <c r="E2680" s="107" t="s">
        <v>46</v>
      </c>
      <c r="F2680" s="107">
        <v>0.12086732559633399</v>
      </c>
      <c r="G2680" s="107">
        <v>0.12737916629064</v>
      </c>
      <c r="H2680" s="107">
        <v>0.308611869520447</v>
      </c>
      <c r="I2680" s="107">
        <v>0.70962535536780103</v>
      </c>
      <c r="J2680" s="107">
        <v>0.70962535536780103</v>
      </c>
      <c r="K2680" s="107">
        <v>0.70962535536780103</v>
      </c>
      <c r="L2680" s="107">
        <v>0.70962535536780103</v>
      </c>
      <c r="M2680" s="107">
        <v>0.7096087177564</v>
      </c>
      <c r="N2680" s="107">
        <v>0.70939769601390501</v>
      </c>
      <c r="O2680" s="107">
        <v>0.70936192853611801</v>
      </c>
      <c r="P2680" s="107">
        <v>0.70935920210109604</v>
      </c>
      <c r="Q2680" s="107">
        <v>0.70935920210109604</v>
      </c>
      <c r="R2680" s="107">
        <v>0.70935430569576197</v>
      </c>
      <c r="S2680" s="107">
        <v>0.70926028388290596</v>
      </c>
      <c r="T2680" s="107">
        <v>0.70926028388290596</v>
      </c>
      <c r="U2680" s="107">
        <v>0.70926028388290596</v>
      </c>
      <c r="V2680" s="107">
        <v>0.70926028388290596</v>
      </c>
      <c r="W2680" s="107">
        <v>0.70926028388290496</v>
      </c>
      <c r="X2680" s="107">
        <v>2.3672550692003602</v>
      </c>
      <c r="Y2680" s="107">
        <v>3.5699094769238302</v>
      </c>
      <c r="Z2680" s="107">
        <v>4.77256388464731</v>
      </c>
      <c r="AA2680" s="107">
        <v>5.9752182923707799</v>
      </c>
      <c r="AB2680" s="107">
        <v>6.4639574737824503</v>
      </c>
      <c r="AC2680" s="107">
        <v>6.9526966551941101</v>
      </c>
      <c r="AD2680" s="107">
        <v>7.4414358366057796</v>
      </c>
      <c r="AE2680" s="107">
        <v>7.9301750180174402</v>
      </c>
      <c r="AF2680" s="107">
        <v>8.4189141994290999</v>
      </c>
      <c r="AG2680" s="107">
        <v>9.4863735894551393</v>
      </c>
      <c r="AH2680" s="107">
        <v>10.5538329794812</v>
      </c>
      <c r="AI2680" s="107">
        <v>11.6212923695072</v>
      </c>
      <c r="AJ2680" s="107">
        <v>12.6887517595333</v>
      </c>
      <c r="AK2680" s="107">
        <v>13.7562111495593</v>
      </c>
    </row>
    <row r="2681" spans="1:37" s="107" customFormat="1" hidden="1" x14ac:dyDescent="0.3">
      <c r="A2681" s="144" t="str">
        <f t="shared" si="58"/>
        <v>SDGbaseTRA_RurCUS_v6_3QVAXaammo</v>
      </c>
      <c r="B2681" s="145" t="s">
        <v>220</v>
      </c>
      <c r="C2681" s="146" t="s">
        <v>298</v>
      </c>
      <c r="D2681" s="110" t="s">
        <v>211</v>
      </c>
      <c r="E2681" s="107" t="s">
        <v>47</v>
      </c>
      <c r="F2681" s="107">
        <v>2.4857265311443801</v>
      </c>
      <c r="G2681" s="107">
        <v>2.3435473120329098</v>
      </c>
      <c r="H2681" s="107">
        <v>2.3471509783778002</v>
      </c>
      <c r="I2681" s="107">
        <v>2.38352876629382</v>
      </c>
      <c r="J2681" s="107">
        <v>2.4128733742424102</v>
      </c>
      <c r="K2681" s="107">
        <v>2.4414235249927598</v>
      </c>
      <c r="L2681" s="107">
        <v>2.47496380464109</v>
      </c>
      <c r="M2681" s="107">
        <v>2.51746248332686</v>
      </c>
      <c r="N2681" s="107">
        <v>2.55669536856978</v>
      </c>
      <c r="O2681" s="107">
        <v>2.5505031115074299</v>
      </c>
      <c r="P2681" s="107">
        <v>2.57317632339453</v>
      </c>
      <c r="Q2681" s="107">
        <v>2.6101485287821502</v>
      </c>
      <c r="R2681" s="107">
        <v>2.6550777871075302</v>
      </c>
      <c r="S2681" s="107">
        <v>2.69981493243945</v>
      </c>
      <c r="T2681" s="107">
        <v>2.7479058504192699</v>
      </c>
      <c r="U2681" s="107">
        <v>2.80383748927281</v>
      </c>
      <c r="V2681" s="107">
        <v>2.8630635582092299</v>
      </c>
      <c r="W2681" s="107">
        <v>2.92641085662145</v>
      </c>
      <c r="X2681" s="107">
        <v>2.9889943225267701</v>
      </c>
      <c r="Y2681" s="107">
        <v>3.0414673305479898</v>
      </c>
      <c r="Z2681" s="107">
        <v>3.08588379665543</v>
      </c>
      <c r="AA2681" s="107">
        <v>3.1106431187221801</v>
      </c>
      <c r="AB2681" s="107">
        <v>3.0193689748217301</v>
      </c>
      <c r="AC2681" s="107">
        <v>2.9368283708148799</v>
      </c>
      <c r="AD2681" s="107">
        <v>2.8796721315317</v>
      </c>
      <c r="AE2681" s="107">
        <v>2.84074147784575</v>
      </c>
      <c r="AF2681" s="107">
        <v>2.8158522826177301</v>
      </c>
      <c r="AG2681" s="107">
        <v>2.78728442935265</v>
      </c>
      <c r="AH2681" s="107">
        <v>2.67638108170082</v>
      </c>
      <c r="AI2681" s="107">
        <v>2.5602489155369299</v>
      </c>
      <c r="AJ2681" s="107">
        <v>2.4561834322409499</v>
      </c>
      <c r="AK2681" s="107">
        <v>2.3607139453572699</v>
      </c>
    </row>
    <row r="2682" spans="1:37" s="107" customFormat="1" hidden="1" x14ac:dyDescent="0.3">
      <c r="A2682" s="144" t="str">
        <f t="shared" si="58"/>
        <v>SDGbaseTRA_RurCUS_v6_3QVAXabchm</v>
      </c>
      <c r="B2682" s="145" t="s">
        <v>220</v>
      </c>
      <c r="C2682" s="146" t="s">
        <v>298</v>
      </c>
      <c r="D2682" s="110" t="s">
        <v>211</v>
      </c>
      <c r="E2682" s="107" t="s">
        <v>48</v>
      </c>
      <c r="F2682" s="107">
        <v>22.3715387803204</v>
      </c>
      <c r="G2682" s="107">
        <v>22.371538780281199</v>
      </c>
      <c r="H2682" s="107">
        <v>21.767721837615401</v>
      </c>
      <c r="I2682" s="107">
        <v>21.797831443105</v>
      </c>
      <c r="J2682" s="107">
        <v>21.930467488463801</v>
      </c>
      <c r="K2682" s="107">
        <v>22.004413979883399</v>
      </c>
      <c r="L2682" s="107">
        <v>22.076566883886599</v>
      </c>
      <c r="M2682" s="107">
        <v>22.160494932890799</v>
      </c>
      <c r="N2682" s="107">
        <v>22.182889921552</v>
      </c>
      <c r="O2682" s="107">
        <v>22.356805219795501</v>
      </c>
      <c r="P2682" s="107">
        <v>22.336923771745901</v>
      </c>
      <c r="Q2682" s="107">
        <v>22.313458195160401</v>
      </c>
      <c r="R2682" s="107">
        <v>22.403977134450699</v>
      </c>
      <c r="S2682" s="107">
        <v>22.5073630610088</v>
      </c>
      <c r="T2682" s="107">
        <v>22.614115335624302</v>
      </c>
      <c r="U2682" s="107">
        <v>22.727273307310298</v>
      </c>
      <c r="V2682" s="107">
        <v>22.782816055409601</v>
      </c>
      <c r="W2682" s="107">
        <v>22.920963534062999</v>
      </c>
      <c r="X2682" s="107">
        <v>23.146276483937601</v>
      </c>
      <c r="Y2682" s="107">
        <v>23.299969275194702</v>
      </c>
      <c r="Z2682" s="107">
        <v>23.406135568801901</v>
      </c>
      <c r="AA2682" s="107">
        <v>23.136272805050702</v>
      </c>
      <c r="AB2682" s="107">
        <v>21.661096973372899</v>
      </c>
      <c r="AC2682" s="107">
        <v>19.9950742432673</v>
      </c>
      <c r="AD2682" s="107">
        <v>18.442564594535501</v>
      </c>
      <c r="AE2682" s="107">
        <v>17.0536950241985</v>
      </c>
      <c r="AF2682" s="107">
        <v>15.806298358478699</v>
      </c>
      <c r="AG2682" s="107">
        <v>14.6275184962363</v>
      </c>
      <c r="AH2682" s="107">
        <v>13.5153268108748</v>
      </c>
      <c r="AI2682" s="107">
        <v>12.1757773443404</v>
      </c>
      <c r="AJ2682" s="107">
        <v>10.9074568227245</v>
      </c>
      <c r="AK2682" s="107">
        <v>9.7695570496226996</v>
      </c>
    </row>
    <row r="2683" spans="1:37" s="107" customFormat="1" hidden="1" x14ac:dyDescent="0.3">
      <c r="A2683" s="144" t="str">
        <f t="shared" si="58"/>
        <v>SDGbaseTRA_RurCUS_v6_3QVAXaochm</v>
      </c>
      <c r="B2683" s="145" t="s">
        <v>220</v>
      </c>
      <c r="C2683" s="146" t="s">
        <v>298</v>
      </c>
      <c r="D2683" s="110" t="s">
        <v>211</v>
      </c>
      <c r="E2683" s="107" t="s">
        <v>49</v>
      </c>
      <c r="F2683" s="107">
        <v>34.2354180457884</v>
      </c>
      <c r="G2683" s="107">
        <v>34.235418045756802</v>
      </c>
      <c r="H2683" s="107">
        <v>33.311390170057201</v>
      </c>
      <c r="I2683" s="107">
        <v>33.357467238838801</v>
      </c>
      <c r="J2683" s="107">
        <v>33.5604416745891</v>
      </c>
      <c r="K2683" s="107">
        <v>33.673602824190702</v>
      </c>
      <c r="L2683" s="107">
        <v>33.784019226746899</v>
      </c>
      <c r="M2683" s="107">
        <v>33.912455266468697</v>
      </c>
      <c r="N2683" s="107">
        <v>33.946726570131602</v>
      </c>
      <c r="O2683" s="107">
        <v>34.212871112015698</v>
      </c>
      <c r="P2683" s="107">
        <v>34.182446307892199</v>
      </c>
      <c r="Q2683" s="107">
        <v>34.146536671457199</v>
      </c>
      <c r="R2683" s="107">
        <v>34.285058824899501</v>
      </c>
      <c r="S2683" s="107">
        <v>34.443271474039399</v>
      </c>
      <c r="T2683" s="107">
        <v>34.606635683568797</v>
      </c>
      <c r="U2683" s="107">
        <v>34.779802603552596</v>
      </c>
      <c r="V2683" s="107">
        <v>34.864800297241302</v>
      </c>
      <c r="W2683" s="107">
        <v>35.076208941506401</v>
      </c>
      <c r="X2683" s="107">
        <v>35.421007889215801</v>
      </c>
      <c r="Y2683" s="107">
        <v>35.656205700639703</v>
      </c>
      <c r="Z2683" s="107">
        <v>35.818673176824802</v>
      </c>
      <c r="AA2683" s="107">
        <v>35.405699146618701</v>
      </c>
      <c r="AB2683" s="107">
        <v>33.148220938056703</v>
      </c>
      <c r="AC2683" s="107">
        <v>30.598687568936398</v>
      </c>
      <c r="AD2683" s="107">
        <v>28.222864548159301</v>
      </c>
      <c r="AE2683" s="107">
        <v>26.0974617844733</v>
      </c>
      <c r="AF2683" s="107">
        <v>24.188556601900899</v>
      </c>
      <c r="AG2683" s="107">
        <v>22.384656487378798</v>
      </c>
      <c r="AH2683" s="107">
        <v>20.6826570107525</v>
      </c>
      <c r="AI2683" s="107">
        <v>18.632729358024498</v>
      </c>
      <c r="AJ2683" s="107">
        <v>16.691804162847401</v>
      </c>
      <c r="AK2683" s="107">
        <v>14.950463309680501</v>
      </c>
    </row>
    <row r="2684" spans="1:37" s="107" customFormat="1" hidden="1" x14ac:dyDescent="0.3">
      <c r="A2684" s="144" t="str">
        <f t="shared" si="58"/>
        <v>SDGbaseTRA_RurCUS_v6_3QVAXarubb</v>
      </c>
      <c r="B2684" s="145" t="s">
        <v>220</v>
      </c>
      <c r="C2684" s="146" t="s">
        <v>298</v>
      </c>
      <c r="D2684" s="110" t="s">
        <v>211</v>
      </c>
      <c r="E2684" s="107" t="s">
        <v>50</v>
      </c>
      <c r="F2684" s="107">
        <v>6.7712521152150096</v>
      </c>
      <c r="G2684" s="107">
        <v>6.4019120775933098</v>
      </c>
      <c r="H2684" s="107">
        <v>6.6601194584677597</v>
      </c>
      <c r="I2684" s="107">
        <v>6.7406698555415803</v>
      </c>
      <c r="J2684" s="107">
        <v>6.9437669599266698</v>
      </c>
      <c r="K2684" s="107">
        <v>7.1465279906310402</v>
      </c>
      <c r="L2684" s="107">
        <v>7.3670684221472502</v>
      </c>
      <c r="M2684" s="107">
        <v>7.5970025317644803</v>
      </c>
      <c r="N2684" s="107">
        <v>7.8485027648116503</v>
      </c>
      <c r="O2684" s="107">
        <v>8.3249608896405896</v>
      </c>
      <c r="P2684" s="107">
        <v>8.6533914259581692</v>
      </c>
      <c r="Q2684" s="107">
        <v>8.93782568800059</v>
      </c>
      <c r="R2684" s="107">
        <v>9.3090419291236106</v>
      </c>
      <c r="S2684" s="107">
        <v>9.5982784581279503</v>
      </c>
      <c r="T2684" s="107">
        <v>9.9103108127216206</v>
      </c>
      <c r="U2684" s="107">
        <v>10.2662845532136</v>
      </c>
      <c r="V2684" s="107">
        <v>10.6065784854685</v>
      </c>
      <c r="W2684" s="107">
        <v>10.9550670742102</v>
      </c>
      <c r="X2684" s="107">
        <v>11.299165607267801</v>
      </c>
      <c r="Y2684" s="107">
        <v>11.592538339986699</v>
      </c>
      <c r="Z2684" s="107">
        <v>11.865090305399701</v>
      </c>
      <c r="AA2684" s="107">
        <v>12.100803125014499</v>
      </c>
      <c r="AB2684" s="107">
        <v>12.5771085517234</v>
      </c>
      <c r="AC2684" s="107">
        <v>13.0406435285543</v>
      </c>
      <c r="AD2684" s="107">
        <v>13.517195794969201</v>
      </c>
      <c r="AE2684" s="107">
        <v>14.0196115053658</v>
      </c>
      <c r="AF2684" s="107">
        <v>14.5534305830005</v>
      </c>
      <c r="AG2684" s="107">
        <v>15.055864076721701</v>
      </c>
      <c r="AH2684" s="107">
        <v>15.2289996700149</v>
      </c>
      <c r="AI2684" s="107">
        <v>15.281709327082501</v>
      </c>
      <c r="AJ2684" s="107">
        <v>15.311885499190099</v>
      </c>
      <c r="AK2684" s="107">
        <v>15.300481095396901</v>
      </c>
    </row>
    <row r="2685" spans="1:37" s="107" customFormat="1" hidden="1" x14ac:dyDescent="0.3">
      <c r="A2685" s="144" t="str">
        <f t="shared" si="58"/>
        <v>SDGbaseTRA_RurCUS_v6_3QVAXaplas</v>
      </c>
      <c r="B2685" s="145" t="s">
        <v>220</v>
      </c>
      <c r="C2685" s="146" t="s">
        <v>298</v>
      </c>
      <c r="D2685" s="110" t="s">
        <v>211</v>
      </c>
      <c r="E2685" s="107" t="s">
        <v>51</v>
      </c>
      <c r="F2685" s="107">
        <v>15.426438760270701</v>
      </c>
      <c r="G2685" s="107">
        <v>14.475008879710501</v>
      </c>
      <c r="H2685" s="107">
        <v>14.9028041320824</v>
      </c>
      <c r="I2685" s="107">
        <v>15.267071783932799</v>
      </c>
      <c r="J2685" s="107">
        <v>15.6336720623343</v>
      </c>
      <c r="K2685" s="107">
        <v>16.0012163904712</v>
      </c>
      <c r="L2685" s="107">
        <v>16.408135821393</v>
      </c>
      <c r="M2685" s="107">
        <v>16.8500336237928</v>
      </c>
      <c r="N2685" s="107">
        <v>17.316078017596901</v>
      </c>
      <c r="O2685" s="107">
        <v>18.045155135760499</v>
      </c>
      <c r="P2685" s="107">
        <v>18.588074168955799</v>
      </c>
      <c r="Q2685" s="107">
        <v>19.077484346238599</v>
      </c>
      <c r="R2685" s="107">
        <v>19.543143953597099</v>
      </c>
      <c r="S2685" s="107">
        <v>20.0766552743709</v>
      </c>
      <c r="T2685" s="107">
        <v>20.649165205279999</v>
      </c>
      <c r="U2685" s="107">
        <v>21.293542478469099</v>
      </c>
      <c r="V2685" s="107">
        <v>21.9107251327972</v>
      </c>
      <c r="W2685" s="107">
        <v>22.573683490389001</v>
      </c>
      <c r="X2685" s="107">
        <v>23.2991954431028</v>
      </c>
      <c r="Y2685" s="107">
        <v>23.9538897642684</v>
      </c>
      <c r="Z2685" s="107">
        <v>24.5782146528854</v>
      </c>
      <c r="AA2685" s="107">
        <v>25.212165416983598</v>
      </c>
      <c r="AB2685" s="107">
        <v>25.820215987655999</v>
      </c>
      <c r="AC2685" s="107">
        <v>26.3643318934174</v>
      </c>
      <c r="AD2685" s="107">
        <v>26.922023224756799</v>
      </c>
      <c r="AE2685" s="107">
        <v>27.5226093848357</v>
      </c>
      <c r="AF2685" s="107">
        <v>28.176816069930901</v>
      </c>
      <c r="AG2685" s="107">
        <v>28.795575038905302</v>
      </c>
      <c r="AH2685" s="107">
        <v>28.7139063540635</v>
      </c>
      <c r="AI2685" s="107">
        <v>28.536972141839701</v>
      </c>
      <c r="AJ2685" s="107">
        <v>28.316144570692</v>
      </c>
      <c r="AK2685" s="107">
        <v>28.054396382049202</v>
      </c>
    </row>
    <row r="2686" spans="1:37" s="107" customFormat="1" hidden="1" x14ac:dyDescent="0.3">
      <c r="A2686" s="144" t="str">
        <f t="shared" si="58"/>
        <v>SDGbaseTRA_RurCUS_v6_3QVAXanmet</v>
      </c>
      <c r="B2686" s="145" t="s">
        <v>220</v>
      </c>
      <c r="C2686" s="146" t="s">
        <v>298</v>
      </c>
      <c r="D2686" s="110" t="s">
        <v>211</v>
      </c>
      <c r="E2686" s="107" t="s">
        <v>52</v>
      </c>
      <c r="F2686" s="107">
        <v>17.626887984271502</v>
      </c>
      <c r="G2686" s="107">
        <v>16.2992162040605</v>
      </c>
      <c r="H2686" s="107">
        <v>16.851249703322999</v>
      </c>
      <c r="I2686" s="107">
        <v>17.6300398695812</v>
      </c>
      <c r="J2686" s="107">
        <v>18.0627659727189</v>
      </c>
      <c r="K2686" s="107">
        <v>18.518748496198899</v>
      </c>
      <c r="L2686" s="107">
        <v>19.035658823354002</v>
      </c>
      <c r="M2686" s="107">
        <v>19.604144087609399</v>
      </c>
      <c r="N2686" s="107">
        <v>20.2087913064939</v>
      </c>
      <c r="O2686" s="107">
        <v>21.132684116231498</v>
      </c>
      <c r="P2686" s="107">
        <v>21.862653954245499</v>
      </c>
      <c r="Q2686" s="107">
        <v>22.516670646252798</v>
      </c>
      <c r="R2686" s="107">
        <v>22.7163911490623</v>
      </c>
      <c r="S2686" s="107">
        <v>23.401539013086399</v>
      </c>
      <c r="T2686" s="107">
        <v>24.135092171141899</v>
      </c>
      <c r="U2686" s="107">
        <v>24.981419709520701</v>
      </c>
      <c r="V2686" s="107">
        <v>25.818078020448301</v>
      </c>
      <c r="W2686" s="107">
        <v>26.6916472624752</v>
      </c>
      <c r="X2686" s="107">
        <v>27.5713450196092</v>
      </c>
      <c r="Y2686" s="107">
        <v>28.415588196367601</v>
      </c>
      <c r="Z2686" s="107">
        <v>29.271973296623901</v>
      </c>
      <c r="AA2686" s="107">
        <v>30.123812116708599</v>
      </c>
      <c r="AB2686" s="107">
        <v>31.039563724056499</v>
      </c>
      <c r="AC2686" s="107">
        <v>31.8875531348293</v>
      </c>
      <c r="AD2686" s="107">
        <v>32.773639696608598</v>
      </c>
      <c r="AE2686" s="107">
        <v>33.701070463014901</v>
      </c>
      <c r="AF2686" s="107">
        <v>34.678976364633399</v>
      </c>
      <c r="AG2686" s="107">
        <v>35.5799443661193</v>
      </c>
      <c r="AH2686" s="107">
        <v>35.530839465184599</v>
      </c>
      <c r="AI2686" s="107">
        <v>35.298758374209399</v>
      </c>
      <c r="AJ2686" s="107">
        <v>35.0962561116649</v>
      </c>
      <c r="AK2686" s="107">
        <v>34.823600438965698</v>
      </c>
    </row>
    <row r="2687" spans="1:37" s="107" customFormat="1" hidden="1" x14ac:dyDescent="0.3">
      <c r="A2687" s="144" t="str">
        <f t="shared" si="58"/>
        <v>SDGbaseTRA_RurCUS_v6_3QVAXairon</v>
      </c>
      <c r="B2687" s="145" t="s">
        <v>220</v>
      </c>
      <c r="C2687" s="146" t="s">
        <v>298</v>
      </c>
      <c r="D2687" s="110" t="s">
        <v>211</v>
      </c>
      <c r="E2687" s="107" t="s">
        <v>53</v>
      </c>
      <c r="F2687" s="107">
        <v>20.838620435938999</v>
      </c>
      <c r="G2687" s="107">
        <v>19.587325428920799</v>
      </c>
      <c r="H2687" s="107">
        <v>19.859817250228001</v>
      </c>
      <c r="I2687" s="107">
        <v>20.226636632640599</v>
      </c>
      <c r="J2687" s="107">
        <v>20.446545778043301</v>
      </c>
      <c r="K2687" s="107">
        <v>20.7283002081044</v>
      </c>
      <c r="L2687" s="107">
        <v>21.105008841763201</v>
      </c>
      <c r="M2687" s="107">
        <v>21.650077621958602</v>
      </c>
      <c r="N2687" s="107">
        <v>22.1796722382071</v>
      </c>
      <c r="O2687" s="107">
        <v>23.2201785244607</v>
      </c>
      <c r="P2687" s="107">
        <v>23.894266745750699</v>
      </c>
      <c r="Q2687" s="107">
        <v>24.412059287267901</v>
      </c>
      <c r="R2687" s="107">
        <v>24.579391163520199</v>
      </c>
      <c r="S2687" s="107">
        <v>25.088676817010601</v>
      </c>
      <c r="T2687" s="107">
        <v>25.640964293651599</v>
      </c>
      <c r="U2687" s="107">
        <v>26.305184127641301</v>
      </c>
      <c r="V2687" s="107">
        <v>27.1458602951008</v>
      </c>
      <c r="W2687" s="107">
        <v>27.917813559636102</v>
      </c>
      <c r="X2687" s="107">
        <v>28.533684291717101</v>
      </c>
      <c r="Y2687" s="107">
        <v>29.2256466539936</v>
      </c>
      <c r="Z2687" s="107">
        <v>29.8337808311556</v>
      </c>
      <c r="AA2687" s="107">
        <v>30.522778016864802</v>
      </c>
      <c r="AB2687" s="107">
        <v>30.434058226455701</v>
      </c>
      <c r="AC2687" s="107">
        <v>30.766824684878401</v>
      </c>
      <c r="AD2687" s="107">
        <v>31.480497723536502</v>
      </c>
      <c r="AE2687" s="107">
        <v>32.348879524735501</v>
      </c>
      <c r="AF2687" s="107">
        <v>33.2970866661462</v>
      </c>
      <c r="AG2687" s="107">
        <v>34.108069606735299</v>
      </c>
      <c r="AH2687" s="107">
        <v>33.4311447706175</v>
      </c>
      <c r="AI2687" s="107">
        <v>32.988825751840601</v>
      </c>
      <c r="AJ2687" s="107">
        <v>32.711262886450697</v>
      </c>
      <c r="AK2687" s="107">
        <v>32.463637485324497</v>
      </c>
    </row>
    <row r="2688" spans="1:37" s="107" customFormat="1" hidden="1" x14ac:dyDescent="0.3">
      <c r="A2688" s="144" t="str">
        <f t="shared" si="58"/>
        <v>SDGbaseTRA_RurCUS_v6_3QVAXanfrm</v>
      </c>
      <c r="B2688" s="145" t="s">
        <v>220</v>
      </c>
      <c r="C2688" s="146" t="s">
        <v>298</v>
      </c>
      <c r="D2688" s="110" t="s">
        <v>211</v>
      </c>
      <c r="E2688" s="107" t="s">
        <v>54</v>
      </c>
      <c r="F2688" s="107">
        <v>13.0736512510274</v>
      </c>
      <c r="G2688" s="107">
        <v>11.734410339876099</v>
      </c>
      <c r="H2688" s="107">
        <v>11.3410309731988</v>
      </c>
      <c r="I2688" s="107">
        <v>10.820098157451801</v>
      </c>
      <c r="J2688" s="107">
        <v>10.667970252521901</v>
      </c>
      <c r="K2688" s="107">
        <v>10.7346284403939</v>
      </c>
      <c r="L2688" s="107">
        <v>11.069217706562</v>
      </c>
      <c r="M2688" s="107">
        <v>12.085427695253999</v>
      </c>
      <c r="N2688" s="107">
        <v>12.9634627344638</v>
      </c>
      <c r="O2688" s="107">
        <v>15.582788202800501</v>
      </c>
      <c r="P2688" s="107">
        <v>16.956609795229099</v>
      </c>
      <c r="Q2688" s="107">
        <v>17.678190812099501</v>
      </c>
      <c r="R2688" s="107">
        <v>17.990574301803001</v>
      </c>
      <c r="S2688" s="107">
        <v>18.461483484052099</v>
      </c>
      <c r="T2688" s="107">
        <v>18.996492098363898</v>
      </c>
      <c r="U2688" s="107">
        <v>19.7864644120672</v>
      </c>
      <c r="V2688" s="107">
        <v>21.505053545192499</v>
      </c>
      <c r="W2688" s="107">
        <v>22.892068700786101</v>
      </c>
      <c r="X2688" s="107">
        <v>23.165810774396</v>
      </c>
      <c r="Y2688" s="107">
        <v>23.858688466257501</v>
      </c>
      <c r="Z2688" s="107">
        <v>24.1971950188817</v>
      </c>
      <c r="AA2688" s="107">
        <v>24.793708821957999</v>
      </c>
      <c r="AB2688" s="107">
        <v>21.265422211619398</v>
      </c>
      <c r="AC2688" s="107">
        <v>20.132740164784401</v>
      </c>
      <c r="AD2688" s="107">
        <v>20.694440255722199</v>
      </c>
      <c r="AE2688" s="107">
        <v>21.741188788349501</v>
      </c>
      <c r="AF2688" s="107">
        <v>23.013131095135101</v>
      </c>
      <c r="AG2688" s="107">
        <v>23.7597254721748</v>
      </c>
      <c r="AH2688" s="107">
        <v>20.287981734671298</v>
      </c>
      <c r="AI2688" s="107">
        <v>18.0512884565984</v>
      </c>
      <c r="AJ2688" s="107">
        <v>17.016063881679202</v>
      </c>
      <c r="AK2688" s="107">
        <v>16.258476904079199</v>
      </c>
    </row>
    <row r="2689" spans="1:37" s="107" customFormat="1" hidden="1" x14ac:dyDescent="0.3">
      <c r="A2689" s="144" t="str">
        <f t="shared" si="58"/>
        <v>SDGbaseTRA_RurCUS_v6_3QVAXametp</v>
      </c>
      <c r="B2689" s="145" t="s">
        <v>220</v>
      </c>
      <c r="C2689" s="146" t="s">
        <v>298</v>
      </c>
      <c r="D2689" s="110" t="s">
        <v>211</v>
      </c>
      <c r="E2689" s="107" t="s">
        <v>55</v>
      </c>
      <c r="F2689" s="107">
        <v>33.254980135401603</v>
      </c>
      <c r="G2689" s="107">
        <v>29.9596238893829</v>
      </c>
      <c r="H2689" s="107">
        <v>30.907494145553901</v>
      </c>
      <c r="I2689" s="107">
        <v>32.128548412044204</v>
      </c>
      <c r="J2689" s="107">
        <v>32.853470490205403</v>
      </c>
      <c r="K2689" s="107">
        <v>33.640585430428501</v>
      </c>
      <c r="L2689" s="107">
        <v>34.577339653767801</v>
      </c>
      <c r="M2689" s="107">
        <v>35.660994431212202</v>
      </c>
      <c r="N2689" s="107">
        <v>36.767327976977199</v>
      </c>
      <c r="O2689" s="107">
        <v>38.758381336172299</v>
      </c>
      <c r="P2689" s="107">
        <v>40.089854103463097</v>
      </c>
      <c r="Q2689" s="107">
        <v>41.205517657332798</v>
      </c>
      <c r="R2689" s="107">
        <v>41.631109796878199</v>
      </c>
      <c r="S2689" s="107">
        <v>42.836866830586402</v>
      </c>
      <c r="T2689" s="107">
        <v>44.125957849989298</v>
      </c>
      <c r="U2689" s="107">
        <v>45.6033482834818</v>
      </c>
      <c r="V2689" s="107">
        <v>47.289476644771298</v>
      </c>
      <c r="W2689" s="107">
        <v>48.83143259037</v>
      </c>
      <c r="X2689" s="107">
        <v>50.050896313449897</v>
      </c>
      <c r="Y2689" s="107">
        <v>51.546037380366499</v>
      </c>
      <c r="Z2689" s="107">
        <v>52.9876204732372</v>
      </c>
      <c r="AA2689" s="107">
        <v>54.498452378836802</v>
      </c>
      <c r="AB2689" s="107">
        <v>55.932549502610598</v>
      </c>
      <c r="AC2689" s="107">
        <v>57.442903328305498</v>
      </c>
      <c r="AD2689" s="107">
        <v>59.231232737472801</v>
      </c>
      <c r="AE2689" s="107">
        <v>61.171702908434703</v>
      </c>
      <c r="AF2689" s="107">
        <v>63.240985118567401</v>
      </c>
      <c r="AG2689" s="107">
        <v>65.098841470677101</v>
      </c>
      <c r="AH2689" s="107">
        <v>64.877214194157403</v>
      </c>
      <c r="AI2689" s="107">
        <v>64.422496138285595</v>
      </c>
      <c r="AJ2689" s="107">
        <v>64.1440643642254</v>
      </c>
      <c r="AK2689" s="107">
        <v>63.802312910870597</v>
      </c>
    </row>
    <row r="2690" spans="1:37" s="107" customFormat="1" hidden="1" x14ac:dyDescent="0.3">
      <c r="A2690" s="144" t="str">
        <f t="shared" si="58"/>
        <v>SDGbaseTRA_RurCUS_v6_3QVAXamach</v>
      </c>
      <c r="B2690" s="145" t="s">
        <v>220</v>
      </c>
      <c r="C2690" s="146" t="s">
        <v>298</v>
      </c>
      <c r="D2690" s="110" t="s">
        <v>211</v>
      </c>
      <c r="E2690" s="107" t="s">
        <v>56</v>
      </c>
      <c r="F2690" s="107">
        <v>38.665956251697601</v>
      </c>
      <c r="G2690" s="107">
        <v>34.777894488840197</v>
      </c>
      <c r="H2690" s="107">
        <v>35.865867250527103</v>
      </c>
      <c r="I2690" s="107">
        <v>37.895340405004902</v>
      </c>
      <c r="J2690" s="107">
        <v>38.683985974718503</v>
      </c>
      <c r="K2690" s="107">
        <v>39.570403962503597</v>
      </c>
      <c r="L2690" s="107">
        <v>40.664971163676803</v>
      </c>
      <c r="M2690" s="107">
        <v>42.052802515715896</v>
      </c>
      <c r="N2690" s="107">
        <v>43.4188739697641</v>
      </c>
      <c r="O2690" s="107">
        <v>45.9068057577255</v>
      </c>
      <c r="P2690" s="107">
        <v>47.515255562752998</v>
      </c>
      <c r="Q2690" s="107">
        <v>48.8411056706775</v>
      </c>
      <c r="R2690" s="107">
        <v>48.368289520590203</v>
      </c>
      <c r="S2690" s="107">
        <v>49.736091569417802</v>
      </c>
      <c r="T2690" s="107">
        <v>51.2308442229508</v>
      </c>
      <c r="U2690" s="107">
        <v>52.970497476188697</v>
      </c>
      <c r="V2690" s="107">
        <v>54.895030270671803</v>
      </c>
      <c r="W2690" s="107">
        <v>56.687070085120602</v>
      </c>
      <c r="X2690" s="107">
        <v>58.201126923235996</v>
      </c>
      <c r="Y2690" s="107">
        <v>60.0317838715996</v>
      </c>
      <c r="Z2690" s="107">
        <v>61.8148916303454</v>
      </c>
      <c r="AA2690" s="107">
        <v>63.701696838844299</v>
      </c>
      <c r="AB2690" s="107">
        <v>64.793032533656699</v>
      </c>
      <c r="AC2690" s="107">
        <v>66.230254225075001</v>
      </c>
      <c r="AD2690" s="107">
        <v>68.309375097329607</v>
      </c>
      <c r="AE2690" s="107">
        <v>70.654243321031203</v>
      </c>
      <c r="AF2690" s="107">
        <v>73.149283768627001</v>
      </c>
      <c r="AG2690" s="107">
        <v>75.345253521918295</v>
      </c>
      <c r="AH2690" s="107">
        <v>74.268350495459003</v>
      </c>
      <c r="AI2690" s="107">
        <v>73.101024839084005</v>
      </c>
      <c r="AJ2690" s="107">
        <v>72.448394390785197</v>
      </c>
      <c r="AK2690" s="107">
        <v>71.791979314019201</v>
      </c>
    </row>
    <row r="2691" spans="1:37" s="107" customFormat="1" hidden="1" x14ac:dyDescent="0.3">
      <c r="A2691" s="144" t="str">
        <f t="shared" si="58"/>
        <v>SDGbaseTRA_RurCUS_v6_3QVAXafcel</v>
      </c>
      <c r="B2691" s="145" t="s">
        <v>220</v>
      </c>
      <c r="C2691" s="146" t="s">
        <v>298</v>
      </c>
      <c r="D2691" s="110" t="s">
        <v>211</v>
      </c>
      <c r="E2691" s="107" t="s">
        <v>57</v>
      </c>
      <c r="F2691" s="107">
        <v>0.28999999999999998</v>
      </c>
      <c r="G2691" s="107">
        <v>0.28999999999999998</v>
      </c>
      <c r="H2691" s="107">
        <v>0.28968487122259201</v>
      </c>
      <c r="I2691" s="107">
        <v>0.28968487122259201</v>
      </c>
      <c r="J2691" s="107">
        <v>0.28968487122259201</v>
      </c>
      <c r="K2691" s="107">
        <v>0.28968487122259201</v>
      </c>
      <c r="L2691" s="107">
        <v>0.28968487122259201</v>
      </c>
      <c r="M2691" s="107">
        <v>0.28967807937915002</v>
      </c>
      <c r="N2691" s="107">
        <v>0.28959193560506202</v>
      </c>
      <c r="O2691" s="107">
        <v>0.28957733452419798</v>
      </c>
      <c r="P2691" s="107">
        <v>0.28957622153271301</v>
      </c>
      <c r="Q2691" s="107">
        <v>0.28957622153271301</v>
      </c>
      <c r="R2691" s="107">
        <v>0.28957422271102701</v>
      </c>
      <c r="S2691" s="107">
        <v>0.28953584091344498</v>
      </c>
      <c r="T2691" s="107">
        <v>0.28953584091344498</v>
      </c>
      <c r="U2691" s="107">
        <v>0.28953584091344498</v>
      </c>
      <c r="V2691" s="107">
        <v>0.28953584091344498</v>
      </c>
      <c r="W2691" s="107">
        <v>0.28953584091344498</v>
      </c>
      <c r="X2691" s="107">
        <v>0.28953584091344498</v>
      </c>
      <c r="Y2691" s="107">
        <v>4.2184859843336904</v>
      </c>
      <c r="Z2691" s="107">
        <v>8.4369719686673701</v>
      </c>
      <c r="AA2691" s="107">
        <v>12.6554579530011</v>
      </c>
      <c r="AB2691" s="107">
        <v>13.6463560908954</v>
      </c>
      <c r="AC2691" s="107">
        <v>14.6372542287898</v>
      </c>
      <c r="AD2691" s="107">
        <v>15.628152366684199</v>
      </c>
      <c r="AE2691" s="107">
        <v>16.619050504578599</v>
      </c>
      <c r="AF2691" s="107">
        <v>17.609948642473</v>
      </c>
      <c r="AG2691" s="107">
        <v>17.5646401817644</v>
      </c>
      <c r="AH2691" s="107">
        <v>17.519331721055799</v>
      </c>
      <c r="AI2691" s="107">
        <v>17.474023260347199</v>
      </c>
      <c r="AJ2691" s="107">
        <v>17.428714799638598</v>
      </c>
      <c r="AK2691" s="107">
        <v>17.383406338930001</v>
      </c>
    </row>
    <row r="2692" spans="1:37" s="107" customFormat="1" hidden="1" x14ac:dyDescent="0.3">
      <c r="A2692" s="144" t="str">
        <f t="shared" si="58"/>
        <v>SDGbaseTRA_RurCUS_v6_3QVAXaelct</v>
      </c>
      <c r="B2692" s="145" t="s">
        <v>220</v>
      </c>
      <c r="C2692" s="146" t="s">
        <v>298</v>
      </c>
      <c r="D2692" s="110" t="s">
        <v>211</v>
      </c>
      <c r="E2692" s="107" t="s">
        <v>58</v>
      </c>
      <c r="F2692" s="107">
        <v>7.8476290328821793E-2</v>
      </c>
      <c r="G2692" s="107">
        <v>7.8476290328821793E-2</v>
      </c>
      <c r="H2692" s="107">
        <v>7.8391013992867103E-2</v>
      </c>
      <c r="I2692" s="107">
        <v>7.8391013992867201E-2</v>
      </c>
      <c r="J2692" s="107">
        <v>7.8391013992867103E-2</v>
      </c>
      <c r="K2692" s="107">
        <v>7.8391013992867103E-2</v>
      </c>
      <c r="L2692" s="107">
        <v>7.8391013992867103E-2</v>
      </c>
      <c r="M2692" s="107">
        <v>7.8389176066391897E-2</v>
      </c>
      <c r="N2692" s="107">
        <v>7.8365864880787298E-2</v>
      </c>
      <c r="O2692" s="107">
        <v>7.83619137129907E-2</v>
      </c>
      <c r="P2692" s="107">
        <v>7.8361612528704799E-2</v>
      </c>
      <c r="Q2692" s="107">
        <v>7.8361612528704799E-2</v>
      </c>
      <c r="R2692" s="107">
        <v>7.8361071631770696E-2</v>
      </c>
      <c r="S2692" s="107">
        <v>7.8350685214217494E-2</v>
      </c>
      <c r="T2692" s="107">
        <v>7.8350685214217494E-2</v>
      </c>
      <c r="U2692" s="107">
        <v>7.8350685214217494E-2</v>
      </c>
      <c r="V2692" s="107">
        <v>7.8350685214217494E-2</v>
      </c>
      <c r="W2692" s="107">
        <v>7.8350685214217397E-2</v>
      </c>
      <c r="X2692" s="107">
        <v>3.1935093670491002</v>
      </c>
      <c r="Y2692" s="107">
        <v>3.1935093670491002</v>
      </c>
      <c r="Z2692" s="107">
        <v>1.75742134508534</v>
      </c>
      <c r="AA2692" s="107">
        <v>1.75742134508534</v>
      </c>
      <c r="AB2692" s="107">
        <v>1.75742134508534</v>
      </c>
      <c r="AC2692" s="107">
        <v>1.75742134508534</v>
      </c>
      <c r="AD2692" s="107">
        <v>0.99202817258474796</v>
      </c>
      <c r="AE2692" s="107">
        <v>0.99202817258474796</v>
      </c>
      <c r="AF2692" s="107">
        <v>0.99202817258474696</v>
      </c>
      <c r="AG2692" s="107">
        <v>0.99202817258474696</v>
      </c>
      <c r="AH2692" s="107">
        <v>0.99202817258474696</v>
      </c>
      <c r="AI2692" s="107">
        <v>7.45975326945912</v>
      </c>
      <c r="AJ2692" s="107">
        <v>7.4597532694591298</v>
      </c>
      <c r="AK2692" s="107">
        <v>7.4597532694591298</v>
      </c>
    </row>
    <row r="2693" spans="1:37" s="107" customFormat="1" hidden="1" x14ac:dyDescent="0.3">
      <c r="A2693" s="144" t="str">
        <f t="shared" si="58"/>
        <v>SDGbaseTRA_RurCUS_v6_3QVAXaemch</v>
      </c>
      <c r="B2693" s="145" t="s">
        <v>220</v>
      </c>
      <c r="C2693" s="146" t="s">
        <v>298</v>
      </c>
      <c r="D2693" s="110" t="s">
        <v>211</v>
      </c>
      <c r="E2693" s="107" t="s">
        <v>59</v>
      </c>
      <c r="F2693" s="107">
        <v>8.9889127758870302</v>
      </c>
      <c r="G2693" s="107">
        <v>8.2218221416424004</v>
      </c>
      <c r="H2693" s="107">
        <v>8.4343574503471093</v>
      </c>
      <c r="I2693" s="107">
        <v>8.8091734635364798</v>
      </c>
      <c r="J2693" s="107">
        <v>8.9486433605899496</v>
      </c>
      <c r="K2693" s="107">
        <v>9.1339658686640792</v>
      </c>
      <c r="L2693" s="107">
        <v>9.3852544707867605</v>
      </c>
      <c r="M2693" s="107">
        <v>9.7584260813026003</v>
      </c>
      <c r="N2693" s="107">
        <v>10.1065991363128</v>
      </c>
      <c r="O2693" s="107">
        <v>10.789822288286899</v>
      </c>
      <c r="P2693" s="107">
        <v>11.197474950509999</v>
      </c>
      <c r="Q2693" s="107">
        <v>11.5132936783987</v>
      </c>
      <c r="R2693" s="107">
        <v>11.441078439904601</v>
      </c>
      <c r="S2693" s="107">
        <v>11.7746917919683</v>
      </c>
      <c r="T2693" s="107">
        <v>12.1353299747664</v>
      </c>
      <c r="U2693" s="107">
        <v>12.559614773427301</v>
      </c>
      <c r="V2693" s="107">
        <v>13.0305880221481</v>
      </c>
      <c r="W2693" s="107">
        <v>13.4835985210347</v>
      </c>
      <c r="X2693" s="107">
        <v>13.8817466599629</v>
      </c>
      <c r="Y2693" s="107">
        <v>14.324789541852599</v>
      </c>
      <c r="Z2693" s="107">
        <v>14.752916184928299</v>
      </c>
      <c r="AA2693" s="107">
        <v>15.207148977238299</v>
      </c>
      <c r="AB2693" s="107">
        <v>15.229364265668501</v>
      </c>
      <c r="AC2693" s="107">
        <v>15.427802748851599</v>
      </c>
      <c r="AD2693" s="107">
        <v>15.884895575276699</v>
      </c>
      <c r="AE2693" s="107">
        <v>16.4269489092928</v>
      </c>
      <c r="AF2693" s="107">
        <v>17.017973419697</v>
      </c>
      <c r="AG2693" s="107">
        <v>17.581168563066399</v>
      </c>
      <c r="AH2693" s="107">
        <v>17.101324398930799</v>
      </c>
      <c r="AI2693" s="107">
        <v>16.611268102230401</v>
      </c>
      <c r="AJ2693" s="107">
        <v>16.386549792781299</v>
      </c>
      <c r="AK2693" s="107">
        <v>16.155620685001001</v>
      </c>
    </row>
    <row r="2694" spans="1:37" s="107" customFormat="1" hidden="1" x14ac:dyDescent="0.3">
      <c r="A2694" s="144" t="str">
        <f t="shared" si="58"/>
        <v>SDGbaseTRA_RurCUS_v6_3QVAXasequ</v>
      </c>
      <c r="B2694" s="145" t="s">
        <v>220</v>
      </c>
      <c r="C2694" s="146" t="s">
        <v>298</v>
      </c>
      <c r="D2694" s="110" t="s">
        <v>211</v>
      </c>
      <c r="E2694" s="107" t="s">
        <v>60</v>
      </c>
      <c r="F2694" s="107">
        <v>8.7771319246617594</v>
      </c>
      <c r="G2694" s="107">
        <v>8.3346763294268698</v>
      </c>
      <c r="H2694" s="107">
        <v>8.5760611699129807</v>
      </c>
      <c r="I2694" s="107">
        <v>8.7933596194967496</v>
      </c>
      <c r="J2694" s="107">
        <v>8.9741615712945695</v>
      </c>
      <c r="K2694" s="107">
        <v>9.1878579385462498</v>
      </c>
      <c r="L2694" s="107">
        <v>9.4614687909009501</v>
      </c>
      <c r="M2694" s="107">
        <v>9.86266331587432</v>
      </c>
      <c r="N2694" s="107">
        <v>10.241376279608399</v>
      </c>
      <c r="O2694" s="107">
        <v>10.929321852880401</v>
      </c>
      <c r="P2694" s="107">
        <v>11.3612072593489</v>
      </c>
      <c r="Q2694" s="107">
        <v>11.719584733033299</v>
      </c>
      <c r="R2694" s="107">
        <v>11.955332030377701</v>
      </c>
      <c r="S2694" s="107">
        <v>12.3026193446006</v>
      </c>
      <c r="T2694" s="107">
        <v>12.692218467532401</v>
      </c>
      <c r="U2694" s="107">
        <v>13.1433970270076</v>
      </c>
      <c r="V2694" s="107">
        <v>13.575952773025101</v>
      </c>
      <c r="W2694" s="107">
        <v>14.038580732995699</v>
      </c>
      <c r="X2694" s="107">
        <v>14.5459033323918</v>
      </c>
      <c r="Y2694" s="107">
        <v>15.0403431540859</v>
      </c>
      <c r="Z2694" s="107">
        <v>15.5224421445276</v>
      </c>
      <c r="AA2694" s="107">
        <v>16.041272799483298</v>
      </c>
      <c r="AB2694" s="107">
        <v>16.068932881648099</v>
      </c>
      <c r="AC2694" s="107">
        <v>16.257655660750501</v>
      </c>
      <c r="AD2694" s="107">
        <v>16.710878565824</v>
      </c>
      <c r="AE2694" s="107">
        <v>17.250214642192699</v>
      </c>
      <c r="AF2694" s="107">
        <v>17.8364155674521</v>
      </c>
      <c r="AG2694" s="107">
        <v>18.369936167189699</v>
      </c>
      <c r="AH2694" s="107">
        <v>17.788623390575601</v>
      </c>
      <c r="AI2694" s="107">
        <v>17.199760853403902</v>
      </c>
      <c r="AJ2694" s="107">
        <v>16.891040685030699</v>
      </c>
      <c r="AK2694" s="107">
        <v>16.621270552411801</v>
      </c>
    </row>
    <row r="2695" spans="1:37" s="107" customFormat="1" hidden="1" x14ac:dyDescent="0.3">
      <c r="A2695" s="144" t="str">
        <f t="shared" si="58"/>
        <v>SDGbaseTRA_RurCUS_v6_3QVAXavehi</v>
      </c>
      <c r="B2695" s="145" t="s">
        <v>220</v>
      </c>
      <c r="C2695" s="146" t="s">
        <v>298</v>
      </c>
      <c r="D2695" s="110" t="s">
        <v>211</v>
      </c>
      <c r="E2695" s="107" t="s">
        <v>61</v>
      </c>
      <c r="F2695" s="107">
        <v>39.567910300526599</v>
      </c>
      <c r="G2695" s="107">
        <v>36.275198782490001</v>
      </c>
      <c r="H2695" s="107">
        <v>37.441334326274301</v>
      </c>
      <c r="I2695" s="107">
        <v>37.878432729962398</v>
      </c>
      <c r="J2695" s="107">
        <v>38.791659495491402</v>
      </c>
      <c r="K2695" s="107">
        <v>39.828873638236999</v>
      </c>
      <c r="L2695" s="107">
        <v>41.089253334881199</v>
      </c>
      <c r="M2695" s="107">
        <v>42.742020225680399</v>
      </c>
      <c r="N2695" s="107">
        <v>44.405538675006397</v>
      </c>
      <c r="O2695" s="107">
        <v>46.837366086047098</v>
      </c>
      <c r="P2695" s="107">
        <v>48.752111809791302</v>
      </c>
      <c r="Q2695" s="107">
        <v>50.5229967166945</v>
      </c>
      <c r="R2695" s="107">
        <v>52.431585301772699</v>
      </c>
      <c r="S2695" s="107">
        <v>54.284620794165001</v>
      </c>
      <c r="T2695" s="107">
        <v>56.295868308995502</v>
      </c>
      <c r="U2695" s="107">
        <v>58.6480223617014</v>
      </c>
      <c r="V2695" s="107">
        <v>61.168929650155</v>
      </c>
      <c r="W2695" s="107">
        <v>63.668295089866</v>
      </c>
      <c r="X2695" s="107">
        <v>65.961199866073699</v>
      </c>
      <c r="Y2695" s="107">
        <v>67.1981679523184</v>
      </c>
      <c r="Z2695" s="107">
        <v>68.395819402507499</v>
      </c>
      <c r="AA2695" s="107">
        <v>69.575138448427197</v>
      </c>
      <c r="AB2695" s="107">
        <v>70.371315646929901</v>
      </c>
      <c r="AC2695" s="107">
        <v>71.710226254613204</v>
      </c>
      <c r="AD2695" s="107">
        <v>73.920273269134995</v>
      </c>
      <c r="AE2695" s="107">
        <v>76.503813827791902</v>
      </c>
      <c r="AF2695" s="107">
        <v>79.328251231024893</v>
      </c>
      <c r="AG2695" s="107">
        <v>82.258627545047304</v>
      </c>
      <c r="AH2695" s="107">
        <v>81.114325953294895</v>
      </c>
      <c r="AI2695" s="107">
        <v>79.356589004979099</v>
      </c>
      <c r="AJ2695" s="107">
        <v>78.361196117803701</v>
      </c>
      <c r="AK2695" s="107">
        <v>77.437130236547702</v>
      </c>
    </row>
    <row r="2696" spans="1:37" s="107" customFormat="1" hidden="1" x14ac:dyDescent="0.3">
      <c r="A2696" s="144" t="str">
        <f t="shared" si="58"/>
        <v>SDGbaseTRA_RurCUS_v6_3QVAXatequ</v>
      </c>
      <c r="B2696" s="145" t="s">
        <v>220</v>
      </c>
      <c r="C2696" s="146" t="s">
        <v>298</v>
      </c>
      <c r="D2696" s="110" t="s">
        <v>211</v>
      </c>
      <c r="E2696" s="107" t="s">
        <v>62</v>
      </c>
      <c r="F2696" s="107">
        <v>7.0941028714772303</v>
      </c>
      <c r="G2696" s="107">
        <v>6.1361405283592099</v>
      </c>
      <c r="H2696" s="107">
        <v>6.3483675799343899</v>
      </c>
      <c r="I2696" s="107">
        <v>6.5182828811665603</v>
      </c>
      <c r="J2696" s="107">
        <v>6.6527785452036001</v>
      </c>
      <c r="K2696" s="107">
        <v>6.8114800958392099</v>
      </c>
      <c r="L2696" s="107">
        <v>7.0361635763570201</v>
      </c>
      <c r="M2696" s="107">
        <v>7.4608008292538397</v>
      </c>
      <c r="N2696" s="107">
        <v>7.8467912207607204</v>
      </c>
      <c r="O2696" s="107">
        <v>9.0424917949254997</v>
      </c>
      <c r="P2696" s="107">
        <v>9.5934837121290499</v>
      </c>
      <c r="Q2696" s="107">
        <v>9.9275146324667691</v>
      </c>
      <c r="R2696" s="107">
        <v>9.8631564083673808</v>
      </c>
      <c r="S2696" s="107">
        <v>10.079897911527601</v>
      </c>
      <c r="T2696" s="107">
        <v>10.3659100876088</v>
      </c>
      <c r="U2696" s="107">
        <v>10.711339333339399</v>
      </c>
      <c r="V2696" s="107">
        <v>11.1319335738413</v>
      </c>
      <c r="W2696" s="107">
        <v>11.500264329694099</v>
      </c>
      <c r="X2696" s="107">
        <v>11.7320628488543</v>
      </c>
      <c r="Y2696" s="107">
        <v>12.0753191886963</v>
      </c>
      <c r="Z2696" s="107">
        <v>12.3599054468137</v>
      </c>
      <c r="AA2696" s="107">
        <v>12.7274882059391</v>
      </c>
      <c r="AB2696" s="107">
        <v>12.2624528454147</v>
      </c>
      <c r="AC2696" s="107">
        <v>12.1895311596566</v>
      </c>
      <c r="AD2696" s="107">
        <v>12.549064491848201</v>
      </c>
      <c r="AE2696" s="107">
        <v>13.028957688996099</v>
      </c>
      <c r="AF2696" s="107">
        <v>13.5619384908798</v>
      </c>
      <c r="AG2696" s="107">
        <v>13.9235727343354</v>
      </c>
      <c r="AH2696" s="107">
        <v>13.0129601777255</v>
      </c>
      <c r="AI2696" s="107">
        <v>12.1920243922024</v>
      </c>
      <c r="AJ2696" s="107">
        <v>11.7764336736853</v>
      </c>
      <c r="AK2696" s="107">
        <v>11.436312869696399</v>
      </c>
    </row>
    <row r="2697" spans="1:37" s="107" customFormat="1" hidden="1" x14ac:dyDescent="0.3">
      <c r="A2697" s="144" t="str">
        <f t="shared" si="58"/>
        <v>SDGbaseTRA_RurCUS_v6_3QVAXafurn</v>
      </c>
      <c r="B2697" s="145" t="s">
        <v>220</v>
      </c>
      <c r="C2697" s="146" t="s">
        <v>298</v>
      </c>
      <c r="D2697" s="110" t="s">
        <v>211</v>
      </c>
      <c r="E2697" s="107" t="s">
        <v>63</v>
      </c>
      <c r="F2697" s="107">
        <v>6.0912402558293097</v>
      </c>
      <c r="G2697" s="107">
        <v>5.45142532510914</v>
      </c>
      <c r="H2697" s="107">
        <v>5.6644570382421104</v>
      </c>
      <c r="I2697" s="107">
        <v>5.9951195437337796</v>
      </c>
      <c r="J2697" s="107">
        <v>6.1599282043780299</v>
      </c>
      <c r="K2697" s="107">
        <v>6.3317298468778702</v>
      </c>
      <c r="L2697" s="107">
        <v>6.5279151130543802</v>
      </c>
      <c r="M2697" s="107">
        <v>6.7500056072984398</v>
      </c>
      <c r="N2697" s="107">
        <v>6.97828939635734</v>
      </c>
      <c r="O2697" s="107">
        <v>7.3869899840764104</v>
      </c>
      <c r="P2697" s="107">
        <v>7.6670892331755702</v>
      </c>
      <c r="Q2697" s="107">
        <v>7.9024390257907404</v>
      </c>
      <c r="R2697" s="107">
        <v>7.8885873750700704</v>
      </c>
      <c r="S2697" s="107">
        <v>8.1361545904534491</v>
      </c>
      <c r="T2697" s="107">
        <v>8.4008670847426092</v>
      </c>
      <c r="U2697" s="107">
        <v>8.70393401297029</v>
      </c>
      <c r="V2697" s="107">
        <v>9.0209036755473608</v>
      </c>
      <c r="W2697" s="107">
        <v>9.3497576630327703</v>
      </c>
      <c r="X2697" s="107">
        <v>9.6652432989914292</v>
      </c>
      <c r="Y2697" s="107">
        <v>9.9766465983989399</v>
      </c>
      <c r="Z2697" s="107">
        <v>10.2889425307759</v>
      </c>
      <c r="AA2697" s="107">
        <v>10.6028164541971</v>
      </c>
      <c r="AB2697" s="107">
        <v>10.943052322870599</v>
      </c>
      <c r="AC2697" s="107">
        <v>11.2480240116169</v>
      </c>
      <c r="AD2697" s="107">
        <v>11.574684867842</v>
      </c>
      <c r="AE2697" s="107">
        <v>11.916721302988201</v>
      </c>
      <c r="AF2697" s="107">
        <v>12.284110530097999</v>
      </c>
      <c r="AG2697" s="107">
        <v>12.6326325945761</v>
      </c>
      <c r="AH2697" s="107">
        <v>12.6304478308498</v>
      </c>
      <c r="AI2697" s="107">
        <v>12.532307279126501</v>
      </c>
      <c r="AJ2697" s="107">
        <v>12.4494527297426</v>
      </c>
      <c r="AK2697" s="107">
        <v>12.338234680198701</v>
      </c>
    </row>
    <row r="2698" spans="1:37" s="107" customFormat="1" hidden="1" x14ac:dyDescent="0.3">
      <c r="A2698" s="144" t="str">
        <f t="shared" si="58"/>
        <v>SDGbaseTRA_RurCUS_v6_3QVAXaoman</v>
      </c>
      <c r="B2698" s="145" t="s">
        <v>220</v>
      </c>
      <c r="C2698" s="146" t="s">
        <v>298</v>
      </c>
      <c r="D2698" s="110" t="s">
        <v>211</v>
      </c>
      <c r="E2698" s="107" t="s">
        <v>64</v>
      </c>
      <c r="F2698" s="107">
        <v>25.455948437612001</v>
      </c>
      <c r="G2698" s="107">
        <v>23.2902281776094</v>
      </c>
      <c r="H2698" s="107">
        <v>24.380599460466001</v>
      </c>
      <c r="I2698" s="107">
        <v>24.920711421808001</v>
      </c>
      <c r="J2698" s="107">
        <v>25.617266565854901</v>
      </c>
      <c r="K2698" s="107">
        <v>26.3612292493243</v>
      </c>
      <c r="L2698" s="107">
        <v>27.2286894729267</v>
      </c>
      <c r="M2698" s="107">
        <v>28.2097993107013</v>
      </c>
      <c r="N2698" s="107">
        <v>29.253763571203201</v>
      </c>
      <c r="O2698" s="107">
        <v>31.024256847860901</v>
      </c>
      <c r="P2698" s="107">
        <v>32.597817196911897</v>
      </c>
      <c r="Q2698" s="107">
        <v>33.974176258533603</v>
      </c>
      <c r="R2698" s="107">
        <v>35.538866122757497</v>
      </c>
      <c r="S2698" s="107">
        <v>36.779389645674001</v>
      </c>
      <c r="T2698" s="107">
        <v>38.046859112635303</v>
      </c>
      <c r="U2698" s="107">
        <v>39.449855176485897</v>
      </c>
      <c r="V2698" s="107">
        <v>40.677959101194404</v>
      </c>
      <c r="W2698" s="107">
        <v>41.946128974144997</v>
      </c>
      <c r="X2698" s="107">
        <v>43.264759630217902</v>
      </c>
      <c r="Y2698" s="107">
        <v>44.442209441527297</v>
      </c>
      <c r="Z2698" s="107">
        <v>45.569446921443699</v>
      </c>
      <c r="AA2698" s="107">
        <v>46.742482908470798</v>
      </c>
      <c r="AB2698" s="107">
        <v>47.9450811758472</v>
      </c>
      <c r="AC2698" s="107">
        <v>48.982498725051698</v>
      </c>
      <c r="AD2698" s="107">
        <v>50.057696666717298</v>
      </c>
      <c r="AE2698" s="107">
        <v>51.181085461496203</v>
      </c>
      <c r="AF2698" s="107">
        <v>52.378628691165197</v>
      </c>
      <c r="AG2698" s="107">
        <v>53.491236146604699</v>
      </c>
      <c r="AH2698" s="107">
        <v>52.634102468230601</v>
      </c>
      <c r="AI2698" s="107">
        <v>51.491306536851098</v>
      </c>
      <c r="AJ2698" s="107">
        <v>50.512659263146901</v>
      </c>
      <c r="AK2698" s="107">
        <v>49.486027975035597</v>
      </c>
    </row>
    <row r="2699" spans="1:37" s="107" customFormat="1" hidden="1" x14ac:dyDescent="0.3">
      <c r="A2699" s="144" t="str">
        <f t="shared" si="58"/>
        <v>SDGbaseTRA_RurCUS_v6_3QVAXaelec</v>
      </c>
      <c r="B2699" s="145" t="s">
        <v>220</v>
      </c>
      <c r="C2699" s="146" t="s">
        <v>298</v>
      </c>
      <c r="D2699" s="110" t="s">
        <v>211</v>
      </c>
      <c r="E2699" s="107" t="s">
        <v>65</v>
      </c>
      <c r="F2699" s="107">
        <v>142.20363281736601</v>
      </c>
      <c r="G2699" s="107">
        <v>136.753321414863</v>
      </c>
      <c r="H2699" s="107">
        <v>141.67580848332599</v>
      </c>
      <c r="I2699" s="107">
        <v>141.150180900896</v>
      </c>
      <c r="J2699" s="107">
        <v>138.46525138937699</v>
      </c>
      <c r="K2699" s="107">
        <v>138.85674778996199</v>
      </c>
      <c r="L2699" s="107">
        <v>140.03967706221201</v>
      </c>
      <c r="M2699" s="107">
        <v>141.446512184401</v>
      </c>
      <c r="N2699" s="107">
        <v>143.29751865752499</v>
      </c>
      <c r="O2699" s="107">
        <v>144.358877764064</v>
      </c>
      <c r="P2699" s="107">
        <v>146.53442464326</v>
      </c>
      <c r="Q2699" s="107">
        <v>148.13510574920301</v>
      </c>
      <c r="R2699" s="107">
        <v>152.15405459782099</v>
      </c>
      <c r="S2699" s="107">
        <v>156.48582225867301</v>
      </c>
      <c r="T2699" s="107">
        <v>159.87341898034899</v>
      </c>
      <c r="U2699" s="107">
        <v>164.21767292819601</v>
      </c>
      <c r="V2699" s="107">
        <v>164.95540583710601</v>
      </c>
      <c r="W2699" s="107">
        <v>167.87409324632</v>
      </c>
      <c r="X2699" s="107">
        <v>177.36205425499099</v>
      </c>
      <c r="Y2699" s="107">
        <v>183.823152685466</v>
      </c>
      <c r="Z2699" s="107">
        <v>190.272925186046</v>
      </c>
      <c r="AA2699" s="107">
        <v>196.40911109707301</v>
      </c>
      <c r="AB2699" s="107">
        <v>202.72449974412501</v>
      </c>
      <c r="AC2699" s="107">
        <v>209.07496347881099</v>
      </c>
      <c r="AD2699" s="107">
        <v>215.46412181375001</v>
      </c>
      <c r="AE2699" s="107">
        <v>221.902689565815</v>
      </c>
      <c r="AF2699" s="107">
        <v>228.38942869557599</v>
      </c>
      <c r="AG2699" s="107">
        <v>239.29081660875801</v>
      </c>
      <c r="AH2699" s="107">
        <v>247.69046238822901</v>
      </c>
      <c r="AI2699" s="107">
        <v>256.24018737946398</v>
      </c>
      <c r="AJ2699" s="107">
        <v>265.92234711009098</v>
      </c>
      <c r="AK2699" s="107">
        <v>275.183848906798</v>
      </c>
    </row>
    <row r="2700" spans="1:37" s="107" customFormat="1" hidden="1" x14ac:dyDescent="0.3">
      <c r="A2700" s="144" t="str">
        <f t="shared" si="58"/>
        <v>SDGbaseTRA_RurCUS_v6_3QVAXawatr</v>
      </c>
      <c r="B2700" s="145" t="s">
        <v>220</v>
      </c>
      <c r="C2700" s="146" t="s">
        <v>298</v>
      </c>
      <c r="D2700" s="110" t="s">
        <v>211</v>
      </c>
      <c r="E2700" s="107" t="s">
        <v>66</v>
      </c>
      <c r="F2700" s="107">
        <v>38.118236024161902</v>
      </c>
      <c r="G2700" s="107">
        <v>37.616353740059502</v>
      </c>
      <c r="H2700" s="107">
        <v>38.602205145481598</v>
      </c>
      <c r="I2700" s="107">
        <v>38.920699742036</v>
      </c>
      <c r="J2700" s="107">
        <v>39.754327654486502</v>
      </c>
      <c r="K2700" s="107">
        <v>40.7488060572826</v>
      </c>
      <c r="L2700" s="107">
        <v>41.970552927369802</v>
      </c>
      <c r="M2700" s="107">
        <v>43.274169607045799</v>
      </c>
      <c r="N2700" s="107">
        <v>44.630398754574898</v>
      </c>
      <c r="O2700" s="107">
        <v>46.322976538166301</v>
      </c>
      <c r="P2700" s="107">
        <v>47.902674275493403</v>
      </c>
      <c r="Q2700" s="107">
        <v>49.442048298745</v>
      </c>
      <c r="R2700" s="107">
        <v>51.643711548740797</v>
      </c>
      <c r="S2700" s="107">
        <v>53.486932594659997</v>
      </c>
      <c r="T2700" s="107">
        <v>55.428650520247601</v>
      </c>
      <c r="U2700" s="107">
        <v>57.593337518142697</v>
      </c>
      <c r="V2700" s="107">
        <v>59.607162896045402</v>
      </c>
      <c r="W2700" s="107">
        <v>61.717962502987</v>
      </c>
      <c r="X2700" s="107">
        <v>63.935554253910702</v>
      </c>
      <c r="Y2700" s="107">
        <v>65.971183019996403</v>
      </c>
      <c r="Z2700" s="107">
        <v>68.023131580717802</v>
      </c>
      <c r="AA2700" s="107">
        <v>70.104435771506303</v>
      </c>
      <c r="AB2700" s="107">
        <v>72.606729853781005</v>
      </c>
      <c r="AC2700" s="107">
        <v>74.990106396595706</v>
      </c>
      <c r="AD2700" s="107">
        <v>77.450434040615093</v>
      </c>
      <c r="AE2700" s="107">
        <v>80.035602968132494</v>
      </c>
      <c r="AF2700" s="107">
        <v>82.804903855572704</v>
      </c>
      <c r="AG2700" s="107">
        <v>85.628629943983995</v>
      </c>
      <c r="AH2700" s="107">
        <v>85.754771002086201</v>
      </c>
      <c r="AI2700" s="107">
        <v>85.706850878462106</v>
      </c>
      <c r="AJ2700" s="107">
        <v>85.818957371120803</v>
      </c>
      <c r="AK2700" s="107">
        <v>85.862481487267999</v>
      </c>
    </row>
    <row r="2701" spans="1:37" s="107" customFormat="1" hidden="1" x14ac:dyDescent="0.3">
      <c r="A2701" s="144" t="str">
        <f t="shared" si="58"/>
        <v>SDGbaseTRA_RurCUS_v6_3QVAXacons</v>
      </c>
      <c r="B2701" s="145" t="s">
        <v>220</v>
      </c>
      <c r="C2701" s="146" t="s">
        <v>298</v>
      </c>
      <c r="D2701" s="110" t="s">
        <v>211</v>
      </c>
      <c r="E2701" s="107" t="s">
        <v>67</v>
      </c>
      <c r="F2701" s="107">
        <v>140.64979180275</v>
      </c>
      <c r="G2701" s="107">
        <v>129.35254238586299</v>
      </c>
      <c r="H2701" s="107">
        <v>133.285901283275</v>
      </c>
      <c r="I2701" s="107">
        <v>142.16854672277401</v>
      </c>
      <c r="J2701" s="107">
        <v>145.046547059196</v>
      </c>
      <c r="K2701" s="107">
        <v>148.23123821375299</v>
      </c>
      <c r="L2701" s="107">
        <v>151.98176630693899</v>
      </c>
      <c r="M2701" s="107">
        <v>156.15847492699999</v>
      </c>
      <c r="N2701" s="107">
        <v>160.57528501924901</v>
      </c>
      <c r="O2701" s="107">
        <v>166.10833143454801</v>
      </c>
      <c r="P2701" s="107">
        <v>171.22617753538501</v>
      </c>
      <c r="Q2701" s="107">
        <v>176.13690281530401</v>
      </c>
      <c r="R2701" s="107">
        <v>174.059318577651</v>
      </c>
      <c r="S2701" s="107">
        <v>179.53665104550299</v>
      </c>
      <c r="T2701" s="107">
        <v>185.36447355455701</v>
      </c>
      <c r="U2701" s="107">
        <v>192.06737402335301</v>
      </c>
      <c r="V2701" s="107">
        <v>198.903141791558</v>
      </c>
      <c r="W2701" s="107">
        <v>205.7907099281</v>
      </c>
      <c r="X2701" s="107">
        <v>212.39705767013601</v>
      </c>
      <c r="Y2701" s="107">
        <v>219.00559224263401</v>
      </c>
      <c r="Z2701" s="107">
        <v>225.91323121862899</v>
      </c>
      <c r="AA2701" s="107">
        <v>232.69166195879299</v>
      </c>
      <c r="AB2701" s="107">
        <v>239.07220700072901</v>
      </c>
      <c r="AC2701" s="107">
        <v>245.32071924019999</v>
      </c>
      <c r="AD2701" s="107">
        <v>252.31369694417199</v>
      </c>
      <c r="AE2701" s="107">
        <v>259.80586957884901</v>
      </c>
      <c r="AF2701" s="107">
        <v>267.721367114251</v>
      </c>
      <c r="AG2701" s="107">
        <v>275.55482698131902</v>
      </c>
      <c r="AH2701" s="107">
        <v>275.14548506626801</v>
      </c>
      <c r="AI2701" s="107">
        <v>273.64807616798998</v>
      </c>
      <c r="AJ2701" s="107">
        <v>272.75291270611501</v>
      </c>
      <c r="AK2701" s="107">
        <v>271.37953286753498</v>
      </c>
    </row>
    <row r="2702" spans="1:37" s="107" customFormat="1" hidden="1" x14ac:dyDescent="0.3">
      <c r="A2702" s="144" t="str">
        <f t="shared" si="58"/>
        <v>SDGbaseTRA_RurCUS_v6_3QVAXatrad</v>
      </c>
      <c r="B2702" s="145" t="s">
        <v>220</v>
      </c>
      <c r="C2702" s="146" t="s">
        <v>298</v>
      </c>
      <c r="D2702" s="110" t="s">
        <v>211</v>
      </c>
      <c r="E2702" s="107" t="s">
        <v>68</v>
      </c>
      <c r="F2702" s="107">
        <v>482.47489737631798</v>
      </c>
      <c r="G2702" s="107">
        <v>441.09896142654202</v>
      </c>
      <c r="H2702" s="107">
        <v>454.75306603041599</v>
      </c>
      <c r="I2702" s="107">
        <v>467.53338535712402</v>
      </c>
      <c r="J2702" s="107">
        <v>476.43942375589802</v>
      </c>
      <c r="K2702" s="107">
        <v>485.74421262568399</v>
      </c>
      <c r="L2702" s="107">
        <v>496.46524259993299</v>
      </c>
      <c r="M2702" s="107">
        <v>508.712228432958</v>
      </c>
      <c r="N2702" s="107">
        <v>521.56573592959796</v>
      </c>
      <c r="O2702" s="107">
        <v>518.46061812039898</v>
      </c>
      <c r="P2702" s="107">
        <v>528.17023551378998</v>
      </c>
      <c r="Q2702" s="107">
        <v>541.90615415875004</v>
      </c>
      <c r="R2702" s="107">
        <v>555.90787618361696</v>
      </c>
      <c r="S2702" s="107">
        <v>570.63754369119397</v>
      </c>
      <c r="T2702" s="107">
        <v>586.35697207211399</v>
      </c>
      <c r="U2702" s="107">
        <v>604.25998186615902</v>
      </c>
      <c r="V2702" s="107">
        <v>622.30741449861603</v>
      </c>
      <c r="W2702" s="107">
        <v>640.89799045772804</v>
      </c>
      <c r="X2702" s="107">
        <v>659.389048824219</v>
      </c>
      <c r="Y2702" s="107">
        <v>676.07779831334403</v>
      </c>
      <c r="Z2702" s="107">
        <v>691.95324219771499</v>
      </c>
      <c r="AA2702" s="107">
        <v>707.93637060586695</v>
      </c>
      <c r="AB2702" s="107">
        <v>717.25001302556802</v>
      </c>
      <c r="AC2702" s="107">
        <v>727.62757424527604</v>
      </c>
      <c r="AD2702" s="107">
        <v>740.80843660549203</v>
      </c>
      <c r="AE2702" s="107">
        <v>755.61597900793504</v>
      </c>
      <c r="AF2702" s="107">
        <v>772.00491758822795</v>
      </c>
      <c r="AG2702" s="107">
        <v>787.39906694220304</v>
      </c>
      <c r="AH2702" s="107">
        <v>778.98346612692001</v>
      </c>
      <c r="AI2702" s="107">
        <v>768.49408979569296</v>
      </c>
      <c r="AJ2702" s="107">
        <v>759.93832571615599</v>
      </c>
      <c r="AK2702" s="107">
        <v>750.91013172629596</v>
      </c>
    </row>
    <row r="2703" spans="1:37" s="107" customFormat="1" hidden="1" x14ac:dyDescent="0.3">
      <c r="A2703" s="144" t="str">
        <f t="shared" si="58"/>
        <v>SDGbaseTRA_RurCUS_v6_3QVAXahotl</v>
      </c>
      <c r="B2703" s="145" t="s">
        <v>220</v>
      </c>
      <c r="C2703" s="146" t="s">
        <v>298</v>
      </c>
      <c r="D2703" s="110" t="s">
        <v>211</v>
      </c>
      <c r="E2703" s="107" t="s">
        <v>69</v>
      </c>
      <c r="F2703" s="107">
        <v>37.6854993584083</v>
      </c>
      <c r="G2703" s="107">
        <v>35.229948557343199</v>
      </c>
      <c r="H2703" s="107">
        <v>36.815588974205298</v>
      </c>
      <c r="I2703" s="107">
        <v>37.124010423740799</v>
      </c>
      <c r="J2703" s="107">
        <v>38.215346200650998</v>
      </c>
      <c r="K2703" s="107">
        <v>39.381686963548098</v>
      </c>
      <c r="L2703" s="107">
        <v>40.701530994838201</v>
      </c>
      <c r="M2703" s="107">
        <v>42.121786811308397</v>
      </c>
      <c r="N2703" s="107">
        <v>43.634335356993397</v>
      </c>
      <c r="O2703" s="107">
        <v>45.875448403944503</v>
      </c>
      <c r="P2703" s="107">
        <v>47.795603603002498</v>
      </c>
      <c r="Q2703" s="107">
        <v>49.595200580820602</v>
      </c>
      <c r="R2703" s="107">
        <v>52.215034595191497</v>
      </c>
      <c r="S2703" s="107">
        <v>54.226334322400298</v>
      </c>
      <c r="T2703" s="107">
        <v>56.346452831806801</v>
      </c>
      <c r="U2703" s="107">
        <v>58.708719367379402</v>
      </c>
      <c r="V2703" s="107">
        <v>60.909253961461999</v>
      </c>
      <c r="W2703" s="107">
        <v>63.277623022265203</v>
      </c>
      <c r="X2703" s="107">
        <v>65.872873551675198</v>
      </c>
      <c r="Y2703" s="107">
        <v>68.309202329151006</v>
      </c>
      <c r="Z2703" s="107">
        <v>70.775422270123599</v>
      </c>
      <c r="AA2703" s="107">
        <v>73.314186154806606</v>
      </c>
      <c r="AB2703" s="107">
        <v>76.329029749054101</v>
      </c>
      <c r="AC2703" s="107">
        <v>79.008696920911106</v>
      </c>
      <c r="AD2703" s="107">
        <v>81.571389742204602</v>
      </c>
      <c r="AE2703" s="107">
        <v>84.149277390397401</v>
      </c>
      <c r="AF2703" s="107">
        <v>86.834716772797705</v>
      </c>
      <c r="AG2703" s="107">
        <v>89.560624000609295</v>
      </c>
      <c r="AH2703" s="107">
        <v>89.966545656887504</v>
      </c>
      <c r="AI2703" s="107">
        <v>89.807411942260998</v>
      </c>
      <c r="AJ2703" s="107">
        <v>89.563547320861304</v>
      </c>
      <c r="AK2703" s="107">
        <v>89.146596903577503</v>
      </c>
    </row>
    <row r="2704" spans="1:37" s="107" customFormat="1" hidden="1" x14ac:dyDescent="0.3">
      <c r="A2704" s="144" t="str">
        <f t="shared" si="58"/>
        <v>SDGbaseTRA_RurCUS_v6_3QVAXaltrp-p</v>
      </c>
      <c r="B2704" s="145" t="s">
        <v>220</v>
      </c>
      <c r="C2704" s="146" t="s">
        <v>298</v>
      </c>
      <c r="D2704" s="110" t="s">
        <v>211</v>
      </c>
      <c r="E2704" s="107" t="s">
        <v>70</v>
      </c>
      <c r="F2704" s="107">
        <v>60.675714154097598</v>
      </c>
      <c r="G2704" s="107">
        <v>58.244947114789802</v>
      </c>
      <c r="H2704" s="107">
        <v>59.721822201709898</v>
      </c>
      <c r="I2704" s="107">
        <v>60.508722648927801</v>
      </c>
      <c r="J2704" s="107">
        <v>61.624424365082497</v>
      </c>
      <c r="K2704" s="107">
        <v>62.837043878081602</v>
      </c>
      <c r="L2704" s="107">
        <v>64.271766948616403</v>
      </c>
      <c r="M2704" s="107">
        <v>65.888768740612804</v>
      </c>
      <c r="N2704" s="107">
        <v>67.762715819338197</v>
      </c>
      <c r="O2704" s="107">
        <v>70.366001292213696</v>
      </c>
      <c r="P2704" s="107">
        <v>72.863865032667505</v>
      </c>
      <c r="Q2704" s="107">
        <v>75.241290653793598</v>
      </c>
      <c r="R2704" s="107">
        <v>78.432704819103904</v>
      </c>
      <c r="S2704" s="107">
        <v>81.142714679330695</v>
      </c>
      <c r="T2704" s="107">
        <v>84.024343552837905</v>
      </c>
      <c r="U2704" s="107">
        <v>87.331187655403497</v>
      </c>
      <c r="V2704" s="107">
        <v>90.337831666771393</v>
      </c>
      <c r="W2704" s="107">
        <v>93.4739421771298</v>
      </c>
      <c r="X2704" s="107">
        <v>96.742708000248498</v>
      </c>
      <c r="Y2704" s="107">
        <v>99.700734306944099</v>
      </c>
      <c r="Z2704" s="107">
        <v>102.539025310705</v>
      </c>
      <c r="AA2704" s="107">
        <v>105.34315373288899</v>
      </c>
      <c r="AB2704" s="107">
        <v>108.533597193102</v>
      </c>
      <c r="AC2704" s="107">
        <v>111.30681667686</v>
      </c>
      <c r="AD2704" s="107">
        <v>113.962878304527</v>
      </c>
      <c r="AE2704" s="107">
        <v>116.623349179545</v>
      </c>
      <c r="AF2704" s="107">
        <v>119.33086953674599</v>
      </c>
      <c r="AG2704" s="107">
        <v>121.858123340292</v>
      </c>
      <c r="AH2704" s="107">
        <v>120.83332358558501</v>
      </c>
      <c r="AI2704" s="107">
        <v>119.57705231772999</v>
      </c>
      <c r="AJ2704" s="107">
        <v>118.668000290807</v>
      </c>
      <c r="AK2704" s="107">
        <v>117.53084703136</v>
      </c>
    </row>
    <row r="2705" spans="1:37" s="107" customFormat="1" hidden="1" x14ac:dyDescent="0.3">
      <c r="A2705" s="144" t="str">
        <f t="shared" si="58"/>
        <v>SDGbaseTRA_RurCUS_v6_3QVAXaltrp-f</v>
      </c>
      <c r="B2705" s="145" t="s">
        <v>220</v>
      </c>
      <c r="C2705" s="146" t="s">
        <v>298</v>
      </c>
      <c r="D2705" s="110" t="s">
        <v>211</v>
      </c>
      <c r="E2705" s="107" t="s">
        <v>71</v>
      </c>
      <c r="F2705" s="107">
        <v>247.42936538347399</v>
      </c>
      <c r="G2705" s="107">
        <v>233.99598737350399</v>
      </c>
      <c r="H2705" s="107">
        <v>239.62712704611999</v>
      </c>
      <c r="I2705" s="107">
        <v>245.086578783335</v>
      </c>
      <c r="J2705" s="107">
        <v>250.34105371372999</v>
      </c>
      <c r="K2705" s="107">
        <v>255.39671984358</v>
      </c>
      <c r="L2705" s="107">
        <v>260.91860016983497</v>
      </c>
      <c r="M2705" s="107">
        <v>266.80434099028798</v>
      </c>
      <c r="N2705" s="107">
        <v>274.70119374764403</v>
      </c>
      <c r="O2705" s="107">
        <v>283.84389214728299</v>
      </c>
      <c r="P2705" s="107">
        <v>293.89321975662699</v>
      </c>
      <c r="Q2705" s="107">
        <v>304.66006625596202</v>
      </c>
      <c r="R2705" s="107">
        <v>315.18137556842402</v>
      </c>
      <c r="S2705" s="107">
        <v>323.73002093238301</v>
      </c>
      <c r="T2705" s="107">
        <v>333.61607066196098</v>
      </c>
      <c r="U2705" s="107">
        <v>346.18371823308399</v>
      </c>
      <c r="V2705" s="107">
        <v>357.72531280747199</v>
      </c>
      <c r="W2705" s="107">
        <v>368.617567692607</v>
      </c>
      <c r="X2705" s="107">
        <v>380.26477021827799</v>
      </c>
      <c r="Y2705" s="107">
        <v>392.96943541362401</v>
      </c>
      <c r="Z2705" s="107">
        <v>406.62761573847303</v>
      </c>
      <c r="AA2705" s="107">
        <v>420.162640761592</v>
      </c>
      <c r="AB2705" s="107">
        <v>434.69766006164298</v>
      </c>
      <c r="AC2705" s="107">
        <v>448.39577617056398</v>
      </c>
      <c r="AD2705" s="107">
        <v>461.68847595953201</v>
      </c>
      <c r="AE2705" s="107">
        <v>475.24419429787702</v>
      </c>
      <c r="AF2705" s="107">
        <v>487.565345062929</v>
      </c>
      <c r="AG2705" s="107">
        <v>498.72626111361802</v>
      </c>
      <c r="AH2705" s="107">
        <v>496.07275020697801</v>
      </c>
      <c r="AI2705" s="107">
        <v>492.50935158531502</v>
      </c>
      <c r="AJ2705" s="107">
        <v>490.28866054581698</v>
      </c>
      <c r="AK2705" s="107">
        <v>487.70948479584899</v>
      </c>
    </row>
    <row r="2706" spans="1:37" s="107" customFormat="1" hidden="1" x14ac:dyDescent="0.3">
      <c r="A2706" s="144" t="str">
        <f t="shared" si="58"/>
        <v>SDGbaseTRA_RurCUS_v6_3QVAXaotrp-p</v>
      </c>
      <c r="B2706" s="145" t="s">
        <v>220</v>
      </c>
      <c r="C2706" s="146" t="s">
        <v>298</v>
      </c>
      <c r="D2706" s="110" t="s">
        <v>211</v>
      </c>
      <c r="E2706" s="107" t="s">
        <v>72</v>
      </c>
      <c r="F2706" s="107">
        <v>8.1002002972729006</v>
      </c>
      <c r="G2706" s="107">
        <v>7.9756856443663002</v>
      </c>
      <c r="H2706" s="107">
        <v>8.4162076790460603</v>
      </c>
      <c r="I2706" s="107">
        <v>8.7674601226773206</v>
      </c>
      <c r="J2706" s="107">
        <v>9.1551428842142109</v>
      </c>
      <c r="K2706" s="107">
        <v>9.5132331883107</v>
      </c>
      <c r="L2706" s="107">
        <v>9.86769912400481</v>
      </c>
      <c r="M2706" s="107">
        <v>10.1921493440025</v>
      </c>
      <c r="N2706" s="107">
        <v>10.4986087841183</v>
      </c>
      <c r="O2706" s="107">
        <v>10.662108772522</v>
      </c>
      <c r="P2706" s="107">
        <v>10.907499363917999</v>
      </c>
      <c r="Q2706" s="107">
        <v>11.161607302563</v>
      </c>
      <c r="R2706" s="107">
        <v>11.566938132706801</v>
      </c>
      <c r="S2706" s="107">
        <v>11.85870793832</v>
      </c>
      <c r="T2706" s="107">
        <v>12.1585655265618</v>
      </c>
      <c r="U2706" s="107">
        <v>12.4860550053029</v>
      </c>
      <c r="V2706" s="107">
        <v>12.7829097289494</v>
      </c>
      <c r="W2706" s="107">
        <v>13.0763510035917</v>
      </c>
      <c r="X2706" s="107">
        <v>13.3355369706779</v>
      </c>
      <c r="Y2706" s="107">
        <v>13.5534256827295</v>
      </c>
      <c r="Z2706" s="107">
        <v>13.750314563633401</v>
      </c>
      <c r="AA2706" s="107">
        <v>13.9220672537858</v>
      </c>
      <c r="AB2706" s="107">
        <v>14.0619166548172</v>
      </c>
      <c r="AC2706" s="107">
        <v>14.1970671265387</v>
      </c>
      <c r="AD2706" s="107">
        <v>14.371181857422499</v>
      </c>
      <c r="AE2706" s="107">
        <v>14.582082654605699</v>
      </c>
      <c r="AF2706" s="107">
        <v>14.8178026953296</v>
      </c>
      <c r="AG2706" s="107">
        <v>15.051421781377799</v>
      </c>
      <c r="AH2706" s="107">
        <v>14.9245984611208</v>
      </c>
      <c r="AI2706" s="107">
        <v>14.839395514822</v>
      </c>
      <c r="AJ2706" s="107">
        <v>14.801767937107799</v>
      </c>
      <c r="AK2706" s="107">
        <v>14.7585786949228</v>
      </c>
    </row>
    <row r="2707" spans="1:37" s="107" customFormat="1" hidden="1" x14ac:dyDescent="0.3">
      <c r="A2707" s="144" t="str">
        <f t="shared" si="58"/>
        <v>SDGbaseTRA_RurCUS_v6_3QVAXaotrp-f</v>
      </c>
      <c r="B2707" s="145" t="s">
        <v>220</v>
      </c>
      <c r="C2707" s="146" t="s">
        <v>298</v>
      </c>
      <c r="D2707" s="110" t="s">
        <v>211</v>
      </c>
      <c r="E2707" s="107" t="s">
        <v>73</v>
      </c>
      <c r="F2707" s="107">
        <v>7.2942674736103603</v>
      </c>
      <c r="G2707" s="107">
        <v>6.9547247684434499</v>
      </c>
      <c r="H2707" s="107">
        <v>7.2316754227967603</v>
      </c>
      <c r="I2707" s="107">
        <v>7.4728433886335202</v>
      </c>
      <c r="J2707" s="107">
        <v>7.6719539577058598</v>
      </c>
      <c r="K2707" s="107">
        <v>7.8523421948648497</v>
      </c>
      <c r="L2707" s="107">
        <v>8.0400618709879499</v>
      </c>
      <c r="M2707" s="107">
        <v>8.2354835132881092</v>
      </c>
      <c r="N2707" s="107">
        <v>8.4808932745168395</v>
      </c>
      <c r="O2707" s="107">
        <v>8.6989271499444598</v>
      </c>
      <c r="P2707" s="107">
        <v>8.9667160626508196</v>
      </c>
      <c r="Q2707" s="107">
        <v>9.2542172271553707</v>
      </c>
      <c r="R2707" s="107">
        <v>9.5378208623397196</v>
      </c>
      <c r="S2707" s="107">
        <v>9.7612254226090496</v>
      </c>
      <c r="T2707" s="107">
        <v>10.023861048990501</v>
      </c>
      <c r="U2707" s="107">
        <v>10.349786207641699</v>
      </c>
      <c r="V2707" s="107">
        <v>10.648395110074199</v>
      </c>
      <c r="W2707" s="107">
        <v>10.923319459694</v>
      </c>
      <c r="X2707" s="107">
        <v>11.193286151048699</v>
      </c>
      <c r="Y2707" s="107">
        <v>11.499548587414999</v>
      </c>
      <c r="Z2707" s="107">
        <v>11.821501409777801</v>
      </c>
      <c r="AA2707" s="107">
        <v>12.126700621927201</v>
      </c>
      <c r="AB2707" s="107">
        <v>12.4306674846829</v>
      </c>
      <c r="AC2707" s="107">
        <v>12.721954355346501</v>
      </c>
      <c r="AD2707" s="107">
        <v>13.0135967115552</v>
      </c>
      <c r="AE2707" s="107">
        <v>13.317228175714799</v>
      </c>
      <c r="AF2707" s="107">
        <v>13.5827978030323</v>
      </c>
      <c r="AG2707" s="107">
        <v>13.8270407650973</v>
      </c>
      <c r="AH2707" s="107">
        <v>13.7544833006774</v>
      </c>
      <c r="AI2707" s="107">
        <v>13.671513745374099</v>
      </c>
      <c r="AJ2707" s="107">
        <v>13.6197871652085</v>
      </c>
      <c r="AK2707" s="107">
        <v>13.558644026378699</v>
      </c>
    </row>
    <row r="2708" spans="1:37" s="107" customFormat="1" hidden="1" x14ac:dyDescent="0.3">
      <c r="A2708" s="144" t="str">
        <f t="shared" si="58"/>
        <v>SDGbaseTRA_RurCUS_v6_3QVAXaprtr</v>
      </c>
      <c r="B2708" s="145" t="s">
        <v>220</v>
      </c>
      <c r="C2708" s="146" t="s">
        <v>298</v>
      </c>
      <c r="D2708" s="110" t="s">
        <v>211</v>
      </c>
      <c r="E2708" s="107" t="s">
        <v>74</v>
      </c>
      <c r="F2708" s="111">
        <v>5.0000000000000003E-10</v>
      </c>
      <c r="G2708" s="111">
        <v>4.6307945149705903E-10</v>
      </c>
      <c r="H2708" s="111">
        <v>4.7629310169580305E-10</v>
      </c>
      <c r="I2708" s="111">
        <v>4.7800796386985096E-10</v>
      </c>
      <c r="J2708" s="111">
        <v>4.8362931700644896E-10</v>
      </c>
      <c r="K2708" s="111">
        <v>4.9740465905754095E-10</v>
      </c>
      <c r="L2708" s="111">
        <v>5.1215091354487999E-10</v>
      </c>
      <c r="M2708" s="111">
        <v>5.2616359801090999E-10</v>
      </c>
      <c r="N2708" s="111">
        <v>5.4120069921016501E-10</v>
      </c>
      <c r="O2708" s="111">
        <v>5.4141013052697397E-10</v>
      </c>
      <c r="P2708" s="111">
        <v>5.5798939579873196E-10</v>
      </c>
      <c r="Q2708" s="111">
        <v>5.7810389626910804E-10</v>
      </c>
      <c r="R2708" s="111">
        <v>6.1671686331387505E-10</v>
      </c>
      <c r="S2708" s="111">
        <v>6.3950941284003504E-10</v>
      </c>
      <c r="T2708" s="111">
        <v>6.6265037395097502E-10</v>
      </c>
      <c r="U2708" s="111">
        <v>6.8953952806690802E-10</v>
      </c>
      <c r="V2708" s="111">
        <v>7.1742662677677996E-10</v>
      </c>
      <c r="W2708" s="111">
        <v>7.4158787277451995E-10</v>
      </c>
      <c r="X2708" s="111">
        <v>7.6434372536248597E-10</v>
      </c>
      <c r="Y2708" s="111">
        <v>7.85322348710009E-10</v>
      </c>
      <c r="Z2708" s="111">
        <v>8.0505654861622697E-10</v>
      </c>
      <c r="AA2708" s="111">
        <v>8.1780057575105196E-10</v>
      </c>
      <c r="AB2708" s="111">
        <v>8.3605437294589203E-10</v>
      </c>
      <c r="AC2708" s="111">
        <v>8.6002257952978102E-10</v>
      </c>
      <c r="AD2708" s="111">
        <v>8.9355641093733005E-10</v>
      </c>
      <c r="AE2708" s="111">
        <v>9.3457151001750099E-10</v>
      </c>
      <c r="AF2708" s="111">
        <v>9.8169025380032191E-10</v>
      </c>
      <c r="AG2708" s="111">
        <v>1.00520338510964E-9</v>
      </c>
      <c r="AH2708" s="111">
        <v>9.960706324106059E-10</v>
      </c>
      <c r="AI2708" s="111">
        <v>9.7873280524845091E-10</v>
      </c>
      <c r="AJ2708" s="111">
        <v>9.5820480590760207E-10</v>
      </c>
      <c r="AK2708" s="111">
        <v>9.3718078600207901E-10</v>
      </c>
    </row>
    <row r="2709" spans="1:37" s="107" customFormat="1" hidden="1" x14ac:dyDescent="0.3">
      <c r="A2709" s="144" t="str">
        <f t="shared" si="58"/>
        <v>SDGbaseTRA_RurCUS_v6_3QVAXatrps</v>
      </c>
      <c r="B2709" s="145" t="s">
        <v>220</v>
      </c>
      <c r="C2709" s="146" t="s">
        <v>298</v>
      </c>
      <c r="D2709" s="110" t="s">
        <v>211</v>
      </c>
      <c r="E2709" s="107" t="s">
        <v>75</v>
      </c>
      <c r="F2709" s="107">
        <v>54.9415640789937</v>
      </c>
      <c r="G2709" s="107">
        <v>50.449105812551998</v>
      </c>
      <c r="H2709" s="107">
        <v>51.683263936800799</v>
      </c>
      <c r="I2709" s="107">
        <v>52.260168456326298</v>
      </c>
      <c r="J2709" s="107">
        <v>53.228234207195896</v>
      </c>
      <c r="K2709" s="107">
        <v>54.2926102963632</v>
      </c>
      <c r="L2709" s="107">
        <v>55.452527443055402</v>
      </c>
      <c r="M2709" s="107">
        <v>56.498947930163602</v>
      </c>
      <c r="N2709" s="107">
        <v>57.614598776126101</v>
      </c>
      <c r="O2709" s="107">
        <v>59.165921062377599</v>
      </c>
      <c r="P2709" s="107">
        <v>60.435067192467002</v>
      </c>
      <c r="Q2709" s="107">
        <v>61.5116208207521</v>
      </c>
      <c r="R2709" s="107">
        <v>63.153121152153801</v>
      </c>
      <c r="S2709" s="107">
        <v>64.728068784055097</v>
      </c>
      <c r="T2709" s="107">
        <v>66.365780954947198</v>
      </c>
      <c r="U2709" s="107">
        <v>68.262236107697504</v>
      </c>
      <c r="V2709" s="107">
        <v>70.011353745107201</v>
      </c>
      <c r="W2709" s="107">
        <v>71.9630992720233</v>
      </c>
      <c r="X2709" s="107">
        <v>73.894010869899105</v>
      </c>
      <c r="Y2709" s="107">
        <v>75.763820941439604</v>
      </c>
      <c r="Z2709" s="107">
        <v>77.634916447939901</v>
      </c>
      <c r="AA2709" s="107">
        <v>79.515352387449099</v>
      </c>
      <c r="AB2709" s="107">
        <v>82.777527711033301</v>
      </c>
      <c r="AC2709" s="107">
        <v>85.957491070127602</v>
      </c>
      <c r="AD2709" s="107">
        <v>89.257077565214004</v>
      </c>
      <c r="AE2709" s="107">
        <v>92.692955546934698</v>
      </c>
      <c r="AF2709" s="107">
        <v>96.290978981845697</v>
      </c>
      <c r="AG2709" s="107">
        <v>99.630534236454693</v>
      </c>
      <c r="AH2709" s="107">
        <v>100.84720271081</v>
      </c>
      <c r="AI2709" s="107">
        <v>101.705129189598</v>
      </c>
      <c r="AJ2709" s="107">
        <v>102.53978427504001</v>
      </c>
      <c r="AK2709" s="107">
        <v>103.228753471614</v>
      </c>
    </row>
    <row r="2710" spans="1:37" s="107" customFormat="1" hidden="1" x14ac:dyDescent="0.3">
      <c r="A2710" s="144" t="str">
        <f t="shared" si="58"/>
        <v>SDGbaseTRA_RurCUS_v6_3QVAXacomm</v>
      </c>
      <c r="B2710" s="145" t="s">
        <v>220</v>
      </c>
      <c r="C2710" s="146" t="s">
        <v>298</v>
      </c>
      <c r="D2710" s="110" t="s">
        <v>211</v>
      </c>
      <c r="E2710" s="107" t="s">
        <v>76</v>
      </c>
      <c r="F2710" s="107">
        <v>84.0521074298928</v>
      </c>
      <c r="G2710" s="107">
        <v>79.660514443359602</v>
      </c>
      <c r="H2710" s="107">
        <v>82.131824756636902</v>
      </c>
      <c r="I2710" s="107">
        <v>83.462457729075297</v>
      </c>
      <c r="J2710" s="107">
        <v>85.526832464469905</v>
      </c>
      <c r="K2710" s="107">
        <v>87.719146496721393</v>
      </c>
      <c r="L2710" s="107">
        <v>90.220894434675699</v>
      </c>
      <c r="M2710" s="107">
        <v>92.994226722978595</v>
      </c>
      <c r="N2710" s="107">
        <v>95.931423301397899</v>
      </c>
      <c r="O2710" s="107">
        <v>99.657971695795595</v>
      </c>
      <c r="P2710" s="107">
        <v>103.06337608386799</v>
      </c>
      <c r="Q2710" s="107">
        <v>106.381096727063</v>
      </c>
      <c r="R2710" s="107">
        <v>110.642118800525</v>
      </c>
      <c r="S2710" s="107">
        <v>114.25369595503901</v>
      </c>
      <c r="T2710" s="107">
        <v>118.118994372667</v>
      </c>
      <c r="U2710" s="107">
        <v>122.488741250969</v>
      </c>
      <c r="V2710" s="107">
        <v>126.723957758987</v>
      </c>
      <c r="W2710" s="107">
        <v>131.223608228014</v>
      </c>
      <c r="X2710" s="107">
        <v>136.02390857856199</v>
      </c>
      <c r="Y2710" s="107">
        <v>140.601515314202</v>
      </c>
      <c r="Z2710" s="107">
        <v>145.23964535580001</v>
      </c>
      <c r="AA2710" s="107">
        <v>149.917287015043</v>
      </c>
      <c r="AB2710" s="107">
        <v>154.56037531361801</v>
      </c>
      <c r="AC2710" s="107">
        <v>158.921266323401</v>
      </c>
      <c r="AD2710" s="107">
        <v>163.49344920386201</v>
      </c>
      <c r="AE2710" s="107">
        <v>168.30517464203501</v>
      </c>
      <c r="AF2710" s="107">
        <v>173.43637962870901</v>
      </c>
      <c r="AG2710" s="107">
        <v>178.602335050378</v>
      </c>
      <c r="AH2710" s="107">
        <v>178.81617754109399</v>
      </c>
      <c r="AI2710" s="107">
        <v>178.30196353231801</v>
      </c>
      <c r="AJ2710" s="107">
        <v>177.86150145075899</v>
      </c>
      <c r="AK2710" s="107">
        <v>177.17496525631</v>
      </c>
    </row>
    <row r="2711" spans="1:37" s="107" customFormat="1" hidden="1" x14ac:dyDescent="0.3">
      <c r="A2711" s="144" t="str">
        <f t="shared" si="58"/>
        <v>SDGbaseTRA_RurCUS_v6_3QVAXafsrv</v>
      </c>
      <c r="B2711" s="145" t="s">
        <v>220</v>
      </c>
      <c r="C2711" s="146" t="s">
        <v>298</v>
      </c>
      <c r="D2711" s="110" t="s">
        <v>211</v>
      </c>
      <c r="E2711" s="107" t="s">
        <v>77</v>
      </c>
      <c r="F2711" s="107">
        <v>413.43609675688703</v>
      </c>
      <c r="G2711" s="107">
        <v>391.22932054851202</v>
      </c>
      <c r="H2711" s="107">
        <v>404.873520229588</v>
      </c>
      <c r="I2711" s="107">
        <v>408.60129131335998</v>
      </c>
      <c r="J2711" s="107">
        <v>419.79507376947203</v>
      </c>
      <c r="K2711" s="107">
        <v>431.330523973195</v>
      </c>
      <c r="L2711" s="107">
        <v>444.18775437521703</v>
      </c>
      <c r="M2711" s="107">
        <v>457.96022507371799</v>
      </c>
      <c r="N2711" s="107">
        <v>472.90921031426097</v>
      </c>
      <c r="O2711" s="107">
        <v>492.76606103310502</v>
      </c>
      <c r="P2711" s="107">
        <v>510.62973895661997</v>
      </c>
      <c r="Q2711" s="107">
        <v>528.072978513527</v>
      </c>
      <c r="R2711" s="107">
        <v>552.85174494061096</v>
      </c>
      <c r="S2711" s="107">
        <v>572.45229030183805</v>
      </c>
      <c r="T2711" s="107">
        <v>593.32178658551402</v>
      </c>
      <c r="U2711" s="107">
        <v>616.62410645274701</v>
      </c>
      <c r="V2711" s="107">
        <v>639.12729301964703</v>
      </c>
      <c r="W2711" s="107">
        <v>663.54035096373502</v>
      </c>
      <c r="X2711" s="107">
        <v>690.09196333268596</v>
      </c>
      <c r="Y2711" s="107">
        <v>715.75631752092897</v>
      </c>
      <c r="Z2711" s="107">
        <v>741.97626973408001</v>
      </c>
      <c r="AA2711" s="107">
        <v>768.40137996602402</v>
      </c>
      <c r="AB2711" s="107">
        <v>798.60407803833198</v>
      </c>
      <c r="AC2711" s="107">
        <v>826.36459996382996</v>
      </c>
      <c r="AD2711" s="107">
        <v>853.120125841495</v>
      </c>
      <c r="AE2711" s="107">
        <v>880.41254928481703</v>
      </c>
      <c r="AF2711" s="107">
        <v>909.14435544962305</v>
      </c>
      <c r="AG2711" s="107">
        <v>939.16467719773402</v>
      </c>
      <c r="AH2711" s="107">
        <v>949.31313772843805</v>
      </c>
      <c r="AI2711" s="107">
        <v>953.84905386832702</v>
      </c>
      <c r="AJ2711" s="107">
        <v>956.09769880835904</v>
      </c>
      <c r="AK2711" s="107">
        <v>956.16681237516104</v>
      </c>
    </row>
    <row r="2712" spans="1:37" s="107" customFormat="1" hidden="1" x14ac:dyDescent="0.3">
      <c r="A2712" s="144" t="str">
        <f t="shared" si="58"/>
        <v>SDGbaseTRA_RurCUS_v6_3QVAXabsrv</v>
      </c>
      <c r="B2712" s="145" t="s">
        <v>220</v>
      </c>
      <c r="C2712" s="146" t="s">
        <v>298</v>
      </c>
      <c r="D2712" s="110" t="s">
        <v>211</v>
      </c>
      <c r="E2712" s="107" t="s">
        <v>78</v>
      </c>
      <c r="F2712" s="107">
        <v>367.47747877214698</v>
      </c>
      <c r="G2712" s="107">
        <v>348.348195949608</v>
      </c>
      <c r="H2712" s="107">
        <v>359.29000079189001</v>
      </c>
      <c r="I2712" s="107">
        <v>364.90296099834501</v>
      </c>
      <c r="J2712" s="107">
        <v>374.12788235604802</v>
      </c>
      <c r="K2712" s="107">
        <v>383.84531297428498</v>
      </c>
      <c r="L2712" s="107">
        <v>394.83252698233599</v>
      </c>
      <c r="M2712" s="107">
        <v>406.71863437260401</v>
      </c>
      <c r="N2712" s="107">
        <v>419.44471879999099</v>
      </c>
      <c r="O2712" s="107">
        <v>435.22527317404001</v>
      </c>
      <c r="P2712" s="107">
        <v>450.07849796748297</v>
      </c>
      <c r="Q2712" s="107">
        <v>464.69549309249902</v>
      </c>
      <c r="R2712" s="107">
        <v>484.17082293370402</v>
      </c>
      <c r="S2712" s="107">
        <v>500.19066012264</v>
      </c>
      <c r="T2712" s="107">
        <v>517.28968124582104</v>
      </c>
      <c r="U2712" s="107">
        <v>536.58033217261402</v>
      </c>
      <c r="V2712" s="107">
        <v>555.310698687892</v>
      </c>
      <c r="W2712" s="107">
        <v>575.19581569528896</v>
      </c>
      <c r="X2712" s="107">
        <v>596.33290723831794</v>
      </c>
      <c r="Y2712" s="107">
        <v>616.50514383470397</v>
      </c>
      <c r="Z2712" s="107">
        <v>637.03668484303398</v>
      </c>
      <c r="AA2712" s="107">
        <v>657.64388252362096</v>
      </c>
      <c r="AB2712" s="107">
        <v>679.64155636617602</v>
      </c>
      <c r="AC2712" s="107">
        <v>699.84796232193503</v>
      </c>
      <c r="AD2712" s="107">
        <v>720.24000194342602</v>
      </c>
      <c r="AE2712" s="107">
        <v>741.49016684884396</v>
      </c>
      <c r="AF2712" s="107">
        <v>764.10060357160796</v>
      </c>
      <c r="AG2712" s="107">
        <v>787.03520362207303</v>
      </c>
      <c r="AH2712" s="107">
        <v>789.98406569467102</v>
      </c>
      <c r="AI2712" s="107">
        <v>789.473429793474</v>
      </c>
      <c r="AJ2712" s="107">
        <v>788.46970958630504</v>
      </c>
      <c r="AK2712" s="107">
        <v>786.17912148475705</v>
      </c>
    </row>
    <row r="2713" spans="1:37" s="107" customFormat="1" hidden="1" x14ac:dyDescent="0.3">
      <c r="A2713" s="144" t="str">
        <f t="shared" si="58"/>
        <v>SDGbaseTRA_RurCUS_v6_3QVAXagsrv</v>
      </c>
      <c r="B2713" s="145" t="s">
        <v>220</v>
      </c>
      <c r="C2713" s="146" t="s">
        <v>298</v>
      </c>
      <c r="D2713" s="110" t="s">
        <v>211</v>
      </c>
      <c r="E2713" s="107" t="s">
        <v>79</v>
      </c>
      <c r="F2713" s="107">
        <v>789.43519992013898</v>
      </c>
      <c r="G2713" s="107">
        <v>739.19506617937395</v>
      </c>
      <c r="H2713" s="107">
        <v>760.63767534159103</v>
      </c>
      <c r="I2713" s="107">
        <v>841.88755707772305</v>
      </c>
      <c r="J2713" s="107">
        <v>862.43891683376103</v>
      </c>
      <c r="K2713" s="107">
        <v>883.426177665654</v>
      </c>
      <c r="L2713" s="107">
        <v>904.95171746061499</v>
      </c>
      <c r="M2713" s="107">
        <v>927.01816285023301</v>
      </c>
      <c r="N2713" s="107">
        <v>949.62429144271005</v>
      </c>
      <c r="O2713" s="107">
        <v>973.20496347114602</v>
      </c>
      <c r="P2713" s="107">
        <v>997.20059223403098</v>
      </c>
      <c r="Q2713" s="107">
        <v>1021.71697960264</v>
      </c>
      <c r="R2713" s="107">
        <v>1047.9578602499801</v>
      </c>
      <c r="S2713" s="107">
        <v>1073.63965095354</v>
      </c>
      <c r="T2713" s="107">
        <v>1099.9534171043099</v>
      </c>
      <c r="U2713" s="107">
        <v>1127.00774336371</v>
      </c>
      <c r="V2713" s="107">
        <v>1154.6737811576099</v>
      </c>
      <c r="W2713" s="107">
        <v>1183.22632470381</v>
      </c>
      <c r="X2713" s="107">
        <v>1212.6248985864099</v>
      </c>
      <c r="Y2713" s="107">
        <v>1242.4611786219</v>
      </c>
      <c r="Z2713" s="107">
        <v>1273.03869933192</v>
      </c>
      <c r="AA2713" s="107">
        <v>1304.17582902247</v>
      </c>
      <c r="AB2713" s="107">
        <v>1336.35099879158</v>
      </c>
      <c r="AC2713" s="107">
        <v>1368.9571949839301</v>
      </c>
      <c r="AD2713" s="107">
        <v>1402.1704253094099</v>
      </c>
      <c r="AE2713" s="107">
        <v>1436.1949706484199</v>
      </c>
      <c r="AF2713" s="107">
        <v>1471.2235317164</v>
      </c>
      <c r="AG2713" s="107">
        <v>1507.2644023098001</v>
      </c>
      <c r="AH2713" s="107">
        <v>1542.51264329383</v>
      </c>
      <c r="AI2713" s="107">
        <v>1577.7569954164501</v>
      </c>
      <c r="AJ2713" s="107">
        <v>1613.2174522207199</v>
      </c>
      <c r="AK2713" s="107">
        <v>1649.1767312996999</v>
      </c>
    </row>
    <row r="2714" spans="1:37" s="107" customFormat="1" hidden="1" x14ac:dyDescent="0.3">
      <c r="A2714" s="144" t="str">
        <f t="shared" si="58"/>
        <v>SDGbaseTRA_RurCUS_v6_3QVAXaosrv</v>
      </c>
      <c r="B2714" s="145" t="s">
        <v>220</v>
      </c>
      <c r="C2714" s="146" t="s">
        <v>298</v>
      </c>
      <c r="D2714" s="110" t="s">
        <v>211</v>
      </c>
      <c r="E2714" s="107" t="s">
        <v>80</v>
      </c>
      <c r="F2714" s="107">
        <v>475.07820917543302</v>
      </c>
      <c r="G2714" s="107">
        <v>430.10015340316602</v>
      </c>
      <c r="H2714" s="107">
        <v>447.51610426427499</v>
      </c>
      <c r="I2714" s="107">
        <v>455.07312365678001</v>
      </c>
      <c r="J2714" s="107">
        <v>467.61270391139999</v>
      </c>
      <c r="K2714" s="107">
        <v>480.45603295237203</v>
      </c>
      <c r="L2714" s="107">
        <v>494.80238487812198</v>
      </c>
      <c r="M2714" s="107">
        <v>510.07807012183798</v>
      </c>
      <c r="N2714" s="107">
        <v>526.48284563710502</v>
      </c>
      <c r="O2714" s="107">
        <v>546.53714040626005</v>
      </c>
      <c r="P2714" s="107">
        <v>565.68957957724399</v>
      </c>
      <c r="Q2714" s="107">
        <v>584.48948256617405</v>
      </c>
      <c r="R2714" s="107">
        <v>609.78369662432203</v>
      </c>
      <c r="S2714" s="107">
        <v>630.34644299466595</v>
      </c>
      <c r="T2714" s="107">
        <v>652.31674006215906</v>
      </c>
      <c r="U2714" s="107">
        <v>677.220288537898</v>
      </c>
      <c r="V2714" s="107">
        <v>701.11696490603299</v>
      </c>
      <c r="W2714" s="107">
        <v>726.60542620333194</v>
      </c>
      <c r="X2714" s="107">
        <v>753.88874590119599</v>
      </c>
      <c r="Y2714" s="107">
        <v>779.92859509361404</v>
      </c>
      <c r="Z2714" s="107">
        <v>806.37931967858106</v>
      </c>
      <c r="AA2714" s="107">
        <v>833.05016622150299</v>
      </c>
      <c r="AB2714" s="107">
        <v>861.87894348816496</v>
      </c>
      <c r="AC2714" s="107">
        <v>888.39297058430202</v>
      </c>
      <c r="AD2714" s="107">
        <v>914.620147286465</v>
      </c>
      <c r="AE2714" s="107">
        <v>941.63705676191205</v>
      </c>
      <c r="AF2714" s="107">
        <v>970.08358438346795</v>
      </c>
      <c r="AG2714" s="107">
        <v>998.99365250692301</v>
      </c>
      <c r="AH2714" s="107">
        <v>1001.04160124985</v>
      </c>
      <c r="AI2714" s="107">
        <v>998.94133873967098</v>
      </c>
      <c r="AJ2714" s="107">
        <v>996.39652262079198</v>
      </c>
      <c r="AK2714" s="107">
        <v>992.223463796175</v>
      </c>
    </row>
    <row r="2715" spans="1:37" s="107" customFormat="1" hidden="1" x14ac:dyDescent="0.3">
      <c r="A2715" s="144" t="str">
        <f t="shared" si="58"/>
        <v>SDGbaseTRA_RurCUS_v6_3PVAXaawhe</v>
      </c>
      <c r="B2715" s="145" t="s">
        <v>220</v>
      </c>
      <c r="C2715" s="146" t="s">
        <v>298</v>
      </c>
      <c r="D2715" s="110" t="s">
        <v>212</v>
      </c>
      <c r="E2715" s="107" t="s">
        <v>4</v>
      </c>
      <c r="F2715" s="107">
        <v>0.99999999999979905</v>
      </c>
      <c r="G2715" s="107">
        <v>0.94047541992588002</v>
      </c>
      <c r="H2715" s="107">
        <v>0.94695702854525299</v>
      </c>
      <c r="I2715" s="107">
        <v>0.95590484301227496</v>
      </c>
      <c r="J2715" s="107">
        <v>0.97652209172926296</v>
      </c>
      <c r="K2715" s="107">
        <v>0.98370904865018804</v>
      </c>
      <c r="L2715" s="107">
        <v>0.98859495536482</v>
      </c>
      <c r="M2715" s="107">
        <v>0.98432124774843499</v>
      </c>
      <c r="N2715" s="107">
        <v>0.98146214598571602</v>
      </c>
      <c r="O2715" s="107">
        <v>1.0118979882472201</v>
      </c>
      <c r="P2715" s="107">
        <v>1.00848707292083</v>
      </c>
      <c r="Q2715" s="107">
        <v>1.0006551501735199</v>
      </c>
      <c r="R2715" s="107">
        <v>1.01764161698052</v>
      </c>
      <c r="S2715" s="107">
        <v>1.0166333177767699</v>
      </c>
      <c r="T2715" s="107">
        <v>1.0160432573123901</v>
      </c>
      <c r="U2715" s="107">
        <v>1.01744725179183</v>
      </c>
      <c r="V2715" s="107">
        <v>1.01847852129035</v>
      </c>
      <c r="W2715" s="107">
        <v>1.01800123798597</v>
      </c>
      <c r="X2715" s="107">
        <v>1.01665261489409</v>
      </c>
      <c r="Y2715" s="107">
        <v>1.01491188892432</v>
      </c>
      <c r="Z2715" s="107">
        <v>1.0131544560683099</v>
      </c>
      <c r="AA2715" s="107">
        <v>1.01249999519968</v>
      </c>
      <c r="AB2715" s="107">
        <v>1.02177471089829</v>
      </c>
      <c r="AC2715" s="107">
        <v>1.02791374221804</v>
      </c>
      <c r="AD2715" s="107">
        <v>1.0376729888198299</v>
      </c>
      <c r="AE2715" s="107">
        <v>1.0478459329080101</v>
      </c>
      <c r="AF2715" s="107">
        <v>1.0584750609392399</v>
      </c>
      <c r="AG2715" s="107">
        <v>1.05641779711132</v>
      </c>
      <c r="AH2715" s="107">
        <v>1.04034203089938</v>
      </c>
      <c r="AI2715" s="107">
        <v>1.0253164593067901</v>
      </c>
      <c r="AJ2715" s="107">
        <v>1.0153704555406999</v>
      </c>
      <c r="AK2715" s="107">
        <v>1.0037071117859799</v>
      </c>
    </row>
    <row r="2716" spans="1:37" s="107" customFormat="1" hidden="1" x14ac:dyDescent="0.3">
      <c r="A2716" s="144" t="str">
        <f t="shared" si="58"/>
        <v>SDGbaseTRA_RurCUS_v6_3PVAXaamai</v>
      </c>
      <c r="B2716" s="145" t="s">
        <v>220</v>
      </c>
      <c r="C2716" s="146" t="s">
        <v>298</v>
      </c>
      <c r="D2716" s="110" t="s">
        <v>212</v>
      </c>
      <c r="E2716" s="107" t="s">
        <v>5</v>
      </c>
      <c r="F2716" s="107">
        <v>0.99999999999973399</v>
      </c>
      <c r="G2716" s="107">
        <v>0.95361084816223696</v>
      </c>
      <c r="H2716" s="107">
        <v>0.97052928233865099</v>
      </c>
      <c r="I2716" s="107">
        <v>0.98748940310237798</v>
      </c>
      <c r="J2716" s="107">
        <v>1.0144137666683699</v>
      </c>
      <c r="K2716" s="107">
        <v>1.0222532462403799</v>
      </c>
      <c r="L2716" s="107">
        <v>1.0282780221625201</v>
      </c>
      <c r="M2716" s="107">
        <v>1.0243778338291101</v>
      </c>
      <c r="N2716" s="107">
        <v>1.02388216635051</v>
      </c>
      <c r="O2716" s="107">
        <v>1.07235898010969</v>
      </c>
      <c r="P2716" s="107">
        <v>1.06926634721347</v>
      </c>
      <c r="Q2716" s="107">
        <v>1.05766141267101</v>
      </c>
      <c r="R2716" s="107">
        <v>1.0694831934279401</v>
      </c>
      <c r="S2716" s="107">
        <v>1.06361533769832</v>
      </c>
      <c r="T2716" s="107">
        <v>1.05951626458638</v>
      </c>
      <c r="U2716" s="107">
        <v>1.06010680513417</v>
      </c>
      <c r="V2716" s="107">
        <v>1.0565014824810901</v>
      </c>
      <c r="W2716" s="107">
        <v>1.05104318888946</v>
      </c>
      <c r="X2716" s="107">
        <v>1.0470593606070899</v>
      </c>
      <c r="Y2716" s="107">
        <v>1.0430686907194799</v>
      </c>
      <c r="Z2716" s="107">
        <v>1.0383812297964801</v>
      </c>
      <c r="AA2716" s="107">
        <v>1.0366663813080399</v>
      </c>
      <c r="AB2716" s="107">
        <v>1.0495425550808</v>
      </c>
      <c r="AC2716" s="107">
        <v>1.0561351537610899</v>
      </c>
      <c r="AD2716" s="107">
        <v>1.0648334742260499</v>
      </c>
      <c r="AE2716" s="107">
        <v>1.07340668918869</v>
      </c>
      <c r="AF2716" s="107">
        <v>1.08160880291937</v>
      </c>
      <c r="AG2716" s="107">
        <v>1.0688470442181599</v>
      </c>
      <c r="AH2716" s="107">
        <v>1.0359792434987101</v>
      </c>
      <c r="AI2716" s="107">
        <v>1.00426833998702</v>
      </c>
      <c r="AJ2716" s="107">
        <v>0.98100610109792696</v>
      </c>
      <c r="AK2716" s="107">
        <v>0.95730661875408896</v>
      </c>
    </row>
    <row r="2717" spans="1:37" s="107" customFormat="1" hidden="1" x14ac:dyDescent="0.3">
      <c r="A2717" s="144" t="str">
        <f t="shared" si="58"/>
        <v>SDGbaseTRA_RurCUS_v6_3PVAXaaoce</v>
      </c>
      <c r="B2717" s="145" t="s">
        <v>220</v>
      </c>
      <c r="C2717" s="146" t="s">
        <v>298</v>
      </c>
      <c r="D2717" s="110" t="s">
        <v>212</v>
      </c>
      <c r="E2717" s="107" t="s">
        <v>6</v>
      </c>
      <c r="F2717" s="107">
        <v>0.99999999999970401</v>
      </c>
      <c r="G2717" s="107">
        <v>0.92768120814175203</v>
      </c>
      <c r="H2717" s="107">
        <v>0.95538176202930503</v>
      </c>
      <c r="I2717" s="107">
        <v>0.97557328209708305</v>
      </c>
      <c r="J2717" s="107">
        <v>1.0137655721338501</v>
      </c>
      <c r="K2717" s="107">
        <v>1.0311900962168401</v>
      </c>
      <c r="L2717" s="107">
        <v>1.04587391829794</v>
      </c>
      <c r="M2717" s="107">
        <v>1.0491466354561001</v>
      </c>
      <c r="N2717" s="107">
        <v>1.0542309481434899</v>
      </c>
      <c r="O2717" s="107">
        <v>1.1145395418845301</v>
      </c>
      <c r="P2717" s="107">
        <v>1.12070365711832</v>
      </c>
      <c r="Q2717" s="107">
        <v>1.1162603987117601</v>
      </c>
      <c r="R2717" s="107">
        <v>1.1447592058598599</v>
      </c>
      <c r="S2717" s="107">
        <v>1.1459770793172499</v>
      </c>
      <c r="T2717" s="107">
        <v>1.14876417750571</v>
      </c>
      <c r="U2717" s="107">
        <v>1.1553409018352001</v>
      </c>
      <c r="V2717" s="107">
        <v>1.15570093064069</v>
      </c>
      <c r="W2717" s="107">
        <v>1.1559050248995799</v>
      </c>
      <c r="X2717" s="107">
        <v>1.1591669769445101</v>
      </c>
      <c r="Y2717" s="107">
        <v>1.1598247998251601</v>
      </c>
      <c r="Z2717" s="107">
        <v>1.1604775793695801</v>
      </c>
      <c r="AA2717" s="107">
        <v>1.1645058532373</v>
      </c>
      <c r="AB2717" s="107">
        <v>1.1891993348346701</v>
      </c>
      <c r="AC2717" s="107">
        <v>1.2027440257508699</v>
      </c>
      <c r="AD2717" s="107">
        <v>1.2162520708539999</v>
      </c>
      <c r="AE2717" s="107">
        <v>1.2288608972842101</v>
      </c>
      <c r="AF2717" s="107">
        <v>1.24161917647245</v>
      </c>
      <c r="AG2717" s="107">
        <v>1.23704441406043</v>
      </c>
      <c r="AH2717" s="107">
        <v>1.20777534503634</v>
      </c>
      <c r="AI2717" s="107">
        <v>1.17596115898147</v>
      </c>
      <c r="AJ2717" s="107">
        <v>1.1504727890662501</v>
      </c>
      <c r="AK2717" s="107">
        <v>1.1224931761322801</v>
      </c>
    </row>
    <row r="2718" spans="1:37" s="107" customFormat="1" hidden="1" x14ac:dyDescent="0.3">
      <c r="A2718" s="144" t="str">
        <f t="shared" si="58"/>
        <v>SDGbaseTRA_RurCUS_v6_3PVAXaaveg</v>
      </c>
      <c r="B2718" s="145" t="s">
        <v>220</v>
      </c>
      <c r="C2718" s="146" t="s">
        <v>298</v>
      </c>
      <c r="D2718" s="110" t="s">
        <v>212</v>
      </c>
      <c r="E2718" s="107" t="s">
        <v>7</v>
      </c>
      <c r="F2718" s="107">
        <v>1</v>
      </c>
      <c r="G2718" s="107">
        <v>1.0041904685218399</v>
      </c>
      <c r="H2718" s="107">
        <v>0.99292295464888902</v>
      </c>
      <c r="I2718" s="107">
        <v>0.98741200449808297</v>
      </c>
      <c r="J2718" s="107">
        <v>0.98482707280770898</v>
      </c>
      <c r="K2718" s="107">
        <v>0.98212598902493797</v>
      </c>
      <c r="L2718" s="107">
        <v>0.981345083671886</v>
      </c>
      <c r="M2718" s="107">
        <v>0.979117584617472</v>
      </c>
      <c r="N2718" s="107">
        <v>0.97744375584201804</v>
      </c>
      <c r="O2718" s="107">
        <v>0.97688217406875799</v>
      </c>
      <c r="P2718" s="107">
        <v>0.97540163846696504</v>
      </c>
      <c r="Q2718" s="107">
        <v>0.97372317994052104</v>
      </c>
      <c r="R2718" s="107">
        <v>0.98231904858887398</v>
      </c>
      <c r="S2718" s="107">
        <v>0.98418189851687299</v>
      </c>
      <c r="T2718" s="107">
        <v>0.98500186058983297</v>
      </c>
      <c r="U2718" s="107">
        <v>0.98741072207902802</v>
      </c>
      <c r="V2718" s="107">
        <v>0.990620447720166</v>
      </c>
      <c r="W2718" s="107">
        <v>0.99149040643343</v>
      </c>
      <c r="X2718" s="107">
        <v>0.98983025180399697</v>
      </c>
      <c r="Y2718" s="107">
        <v>0.98748352510685899</v>
      </c>
      <c r="Z2718" s="107">
        <v>0.98571736838907098</v>
      </c>
      <c r="AA2718" s="107">
        <v>0.98337431258829899</v>
      </c>
      <c r="AB2718" s="107">
        <v>0.98267263708496999</v>
      </c>
      <c r="AC2718" s="107">
        <v>0.98413344396657398</v>
      </c>
      <c r="AD2718" s="107">
        <v>0.99042080856294701</v>
      </c>
      <c r="AE2718" s="107">
        <v>0.99759693887303102</v>
      </c>
      <c r="AF2718" s="107">
        <v>1.0051157931744701</v>
      </c>
      <c r="AG2718" s="107">
        <v>1.0043788767511601</v>
      </c>
      <c r="AH2718" s="107">
        <v>0.98612887245728198</v>
      </c>
      <c r="AI2718" s="107">
        <v>0.97280177005504198</v>
      </c>
      <c r="AJ2718" s="107">
        <v>0.96585677885674204</v>
      </c>
      <c r="AK2718" s="107">
        <v>0.95992072496313297</v>
      </c>
    </row>
    <row r="2719" spans="1:37" s="107" customFormat="1" hidden="1" x14ac:dyDescent="0.3">
      <c r="A2719" s="144" t="str">
        <f t="shared" si="58"/>
        <v>SDGbaseTRA_RurCUS_v6_3PVAXaaofr</v>
      </c>
      <c r="B2719" s="145" t="s">
        <v>220</v>
      </c>
      <c r="C2719" s="146" t="s">
        <v>298</v>
      </c>
      <c r="D2719" s="110" t="s">
        <v>212</v>
      </c>
      <c r="E2719" s="107" t="s">
        <v>8</v>
      </c>
      <c r="F2719" s="107">
        <v>1</v>
      </c>
      <c r="G2719" s="107">
        <v>1.00765726312334</v>
      </c>
      <c r="H2719" s="107">
        <v>1.00273525413147</v>
      </c>
      <c r="I2719" s="107">
        <v>0.99372682949882396</v>
      </c>
      <c r="J2719" s="107">
        <v>0.99141824912694398</v>
      </c>
      <c r="K2719" s="107">
        <v>0.99015304757405298</v>
      </c>
      <c r="L2719" s="107">
        <v>0.99005699139356496</v>
      </c>
      <c r="M2719" s="107">
        <v>0.98818309918417602</v>
      </c>
      <c r="N2719" s="107">
        <v>0.986593288558412</v>
      </c>
      <c r="O2719" s="107">
        <v>1.0062811946605099</v>
      </c>
      <c r="P2719" s="107">
        <v>1.00320924111465</v>
      </c>
      <c r="Q2719" s="107">
        <v>0.99653110982163995</v>
      </c>
      <c r="R2719" s="107">
        <v>0.99829372257311599</v>
      </c>
      <c r="S2719" s="107">
        <v>0.99795830083873605</v>
      </c>
      <c r="T2719" s="107">
        <v>0.99763677413860596</v>
      </c>
      <c r="U2719" s="107">
        <v>0.99882799904773401</v>
      </c>
      <c r="V2719" s="107">
        <v>1.0013774991164699</v>
      </c>
      <c r="W2719" s="107">
        <v>1.0017321551157801</v>
      </c>
      <c r="X2719" s="107">
        <v>0.99885398146582405</v>
      </c>
      <c r="Y2719" s="107">
        <v>0.99572216075053299</v>
      </c>
      <c r="Z2719" s="107">
        <v>0.99232373128545304</v>
      </c>
      <c r="AA2719" s="107">
        <v>0.99016470410549096</v>
      </c>
      <c r="AB2719" s="107">
        <v>0.99368240834784705</v>
      </c>
      <c r="AC2719" s="107">
        <v>0.99677521195345997</v>
      </c>
      <c r="AD2719" s="107">
        <v>1.00283956062368</v>
      </c>
      <c r="AE2719" s="107">
        <v>1.0089865416391599</v>
      </c>
      <c r="AF2719" s="107">
        <v>1.01558266144149</v>
      </c>
      <c r="AG2719" s="107">
        <v>1.0131271314927399</v>
      </c>
      <c r="AH2719" s="107">
        <v>0.99658035883371199</v>
      </c>
      <c r="AI2719" s="107">
        <v>0.97978861682464702</v>
      </c>
      <c r="AJ2719" s="107">
        <v>0.96996731335430597</v>
      </c>
      <c r="AK2719" s="107">
        <v>0.96141864858241899</v>
      </c>
    </row>
    <row r="2720" spans="1:37" s="107" customFormat="1" hidden="1" x14ac:dyDescent="0.3">
      <c r="A2720" s="144" t="str">
        <f t="shared" si="58"/>
        <v>SDGbaseTRA_RurCUS_v6_3PVAXaagra</v>
      </c>
      <c r="B2720" s="145" t="s">
        <v>220</v>
      </c>
      <c r="C2720" s="146" t="s">
        <v>298</v>
      </c>
      <c r="D2720" s="110" t="s">
        <v>212</v>
      </c>
      <c r="E2720" s="107" t="s">
        <v>9</v>
      </c>
      <c r="F2720" s="107">
        <v>1</v>
      </c>
      <c r="G2720" s="107">
        <v>1.02944531932192</v>
      </c>
      <c r="H2720" s="107">
        <v>1.03040556781068</v>
      </c>
      <c r="I2720" s="107">
        <v>1.01517969704442</v>
      </c>
      <c r="J2720" s="107">
        <v>1.0109022291970799</v>
      </c>
      <c r="K2720" s="107">
        <v>1.0123186217729201</v>
      </c>
      <c r="L2720" s="107">
        <v>1.01573605554233</v>
      </c>
      <c r="M2720" s="107">
        <v>1.01968929379519</v>
      </c>
      <c r="N2720" s="107">
        <v>1.0226514667289801</v>
      </c>
      <c r="O2720" s="107">
        <v>1.04557752419704</v>
      </c>
      <c r="P2720" s="107">
        <v>1.0465528103963799</v>
      </c>
      <c r="Q2720" s="107">
        <v>1.04219511446547</v>
      </c>
      <c r="R2720" s="107">
        <v>1.04483432461196</v>
      </c>
      <c r="S2720" s="107">
        <v>1.0458736441387499</v>
      </c>
      <c r="T2720" s="107">
        <v>1.04715800878925</v>
      </c>
      <c r="U2720" s="107">
        <v>1.0500616094429001</v>
      </c>
      <c r="V2720" s="107">
        <v>1.0524370622108801</v>
      </c>
      <c r="W2720" s="107">
        <v>1.05447311164522</v>
      </c>
      <c r="X2720" s="107">
        <v>1.0549997034429801</v>
      </c>
      <c r="Y2720" s="107">
        <v>1.05249903693196</v>
      </c>
      <c r="Z2720" s="107">
        <v>1.0493026982761</v>
      </c>
      <c r="AA2720" s="107">
        <v>1.04776093924758</v>
      </c>
      <c r="AB2720" s="107">
        <v>1.0535208885914999</v>
      </c>
      <c r="AC2720" s="107">
        <v>1.05589906903675</v>
      </c>
      <c r="AD2720" s="107">
        <v>1.05825834798312</v>
      </c>
      <c r="AE2720" s="107">
        <v>1.06033150227747</v>
      </c>
      <c r="AF2720" s="107">
        <v>1.0631401463132</v>
      </c>
      <c r="AG2720" s="107">
        <v>1.0585811077199201</v>
      </c>
      <c r="AH2720" s="107">
        <v>1.03725524272567</v>
      </c>
      <c r="AI2720" s="107">
        <v>1.01518969848193</v>
      </c>
      <c r="AJ2720" s="107">
        <v>0.99975808474771299</v>
      </c>
      <c r="AK2720" s="107">
        <v>0.98618265674080496</v>
      </c>
    </row>
    <row r="2721" spans="1:37" s="107" customFormat="1" hidden="1" x14ac:dyDescent="0.3">
      <c r="A2721" s="144" t="str">
        <f t="shared" si="58"/>
        <v>SDGbaseTRA_RurCUS_v6_3PVAXaaoil</v>
      </c>
      <c r="B2721" s="145" t="s">
        <v>220</v>
      </c>
      <c r="C2721" s="146" t="s">
        <v>298</v>
      </c>
      <c r="D2721" s="110" t="s">
        <v>212</v>
      </c>
      <c r="E2721" s="107" t="s">
        <v>10</v>
      </c>
      <c r="F2721" s="107">
        <v>0.99999999999977995</v>
      </c>
      <c r="G2721" s="107">
        <v>0.92212634183873499</v>
      </c>
      <c r="H2721" s="107">
        <v>0.935723879657688</v>
      </c>
      <c r="I2721" s="107">
        <v>0.95392851458447403</v>
      </c>
      <c r="J2721" s="107">
        <v>0.98461484780632302</v>
      </c>
      <c r="K2721" s="107">
        <v>0.99868015263582599</v>
      </c>
      <c r="L2721" s="107">
        <v>1.0106563308772201</v>
      </c>
      <c r="M2721" s="107">
        <v>1.0108565633811699</v>
      </c>
      <c r="N2721" s="107">
        <v>1.0118695886065401</v>
      </c>
      <c r="O2721" s="107">
        <v>1.0319698207672501</v>
      </c>
      <c r="P2721" s="107">
        <v>1.0347278492872301</v>
      </c>
      <c r="Q2721" s="107">
        <v>1.0349131730479499</v>
      </c>
      <c r="R2721" s="107">
        <v>1.07103794017653</v>
      </c>
      <c r="S2721" s="107">
        <v>1.0764669564931699</v>
      </c>
      <c r="T2721" s="107">
        <v>1.0813077327355101</v>
      </c>
      <c r="U2721" s="107">
        <v>1.0886149274452801</v>
      </c>
      <c r="V2721" s="107">
        <v>1.0939697901021099</v>
      </c>
      <c r="W2721" s="107">
        <v>1.09822918262352</v>
      </c>
      <c r="X2721" s="107">
        <v>1.1026143315021999</v>
      </c>
      <c r="Y2721" s="107">
        <v>1.1049044666286101</v>
      </c>
      <c r="Z2721" s="107">
        <v>1.10863727717739</v>
      </c>
      <c r="AA2721" s="107">
        <v>1.1115596403883401</v>
      </c>
      <c r="AB2721" s="107">
        <v>1.1228795497998101</v>
      </c>
      <c r="AC2721" s="107">
        <v>1.13100321513608</v>
      </c>
      <c r="AD2721" s="107">
        <v>1.14491539528688</v>
      </c>
      <c r="AE2721" s="107">
        <v>1.16017512142137</v>
      </c>
      <c r="AF2721" s="107">
        <v>1.17648185575458</v>
      </c>
      <c r="AG2721" s="107">
        <v>1.18123678069965</v>
      </c>
      <c r="AH2721" s="107">
        <v>1.1560542365619699</v>
      </c>
      <c r="AI2721" s="107">
        <v>1.13674468954242</v>
      </c>
      <c r="AJ2721" s="107">
        <v>1.12299031050815</v>
      </c>
      <c r="AK2721" s="107">
        <v>1.10661137440658</v>
      </c>
    </row>
    <row r="2722" spans="1:37" s="107" customFormat="1" hidden="1" x14ac:dyDescent="0.3">
      <c r="A2722" s="144" t="str">
        <f t="shared" si="58"/>
        <v>SDGbaseTRA_RurCUS_v6_3PVAXaatub</v>
      </c>
      <c r="B2722" s="145" t="s">
        <v>220</v>
      </c>
      <c r="C2722" s="146" t="s">
        <v>298</v>
      </c>
      <c r="D2722" s="110" t="s">
        <v>212</v>
      </c>
      <c r="E2722" s="107" t="s">
        <v>11</v>
      </c>
      <c r="F2722" s="107">
        <v>0.99999999999988898</v>
      </c>
      <c r="G2722" s="107">
        <v>0.98425878847112902</v>
      </c>
      <c r="H2722" s="107">
        <v>0.973276588814735</v>
      </c>
      <c r="I2722" s="107">
        <v>0.97023956855532201</v>
      </c>
      <c r="J2722" s="107">
        <v>0.97094858061501699</v>
      </c>
      <c r="K2722" s="107">
        <v>0.96873796327008499</v>
      </c>
      <c r="L2722" s="107">
        <v>0.96785898198466203</v>
      </c>
      <c r="M2722" s="107">
        <v>0.96516953275586104</v>
      </c>
      <c r="N2722" s="107">
        <v>0.96355356795080305</v>
      </c>
      <c r="O2722" s="107">
        <v>0.96546258502992599</v>
      </c>
      <c r="P2722" s="107">
        <v>0.96379213187721002</v>
      </c>
      <c r="Q2722" s="107">
        <v>0.96175209325363198</v>
      </c>
      <c r="R2722" s="107">
        <v>0.97153059506779704</v>
      </c>
      <c r="S2722" s="107">
        <v>0.97288589623015298</v>
      </c>
      <c r="T2722" s="107">
        <v>0.97314904021073101</v>
      </c>
      <c r="U2722" s="107">
        <v>0.97488034517919697</v>
      </c>
      <c r="V2722" s="107">
        <v>0.97749687766526505</v>
      </c>
      <c r="W2722" s="107">
        <v>0.97740170073760302</v>
      </c>
      <c r="X2722" s="107">
        <v>0.97459890757274203</v>
      </c>
      <c r="Y2722" s="107">
        <v>0.97168154508839699</v>
      </c>
      <c r="Z2722" s="107">
        <v>0.96951135743589401</v>
      </c>
      <c r="AA2722" s="107">
        <v>0.966767884619541</v>
      </c>
      <c r="AB2722" s="107">
        <v>0.96744372385079402</v>
      </c>
      <c r="AC2722" s="107">
        <v>0.97043131376953196</v>
      </c>
      <c r="AD2722" s="107">
        <v>0.97862503263811595</v>
      </c>
      <c r="AE2722" s="107">
        <v>0.98760208627600898</v>
      </c>
      <c r="AF2722" s="107">
        <v>0.99671157559337897</v>
      </c>
      <c r="AG2722" s="107">
        <v>0.99329061299712995</v>
      </c>
      <c r="AH2722" s="107">
        <v>0.97443262261632002</v>
      </c>
      <c r="AI2722" s="107">
        <v>0.96043377963403997</v>
      </c>
      <c r="AJ2722" s="107">
        <v>0.952957662041369</v>
      </c>
      <c r="AK2722" s="107">
        <v>0.94642219840099895</v>
      </c>
    </row>
    <row r="2723" spans="1:37" s="107" customFormat="1" hidden="1" x14ac:dyDescent="0.3">
      <c r="A2723" s="144" t="str">
        <f t="shared" ref="A2723:A2786" si="59">_xlfn.CONCAT(C2723,D2723,E2723)</f>
        <v>SDGbaseTRA_RurCUS_v6_3PVAXaapul</v>
      </c>
      <c r="B2723" s="145" t="s">
        <v>220</v>
      </c>
      <c r="C2723" s="146" t="s">
        <v>298</v>
      </c>
      <c r="D2723" s="110" t="s">
        <v>212</v>
      </c>
      <c r="E2723" s="107" t="s">
        <v>12</v>
      </c>
      <c r="F2723" s="107">
        <v>0.999999999999862</v>
      </c>
      <c r="G2723" s="107">
        <v>0.94538523603955504</v>
      </c>
      <c r="H2723" s="107">
        <v>0.93865847337934805</v>
      </c>
      <c r="I2723" s="107">
        <v>0.94802164848230197</v>
      </c>
      <c r="J2723" s="107">
        <v>0.96181495789807803</v>
      </c>
      <c r="K2723" s="107">
        <v>0.96360001716159205</v>
      </c>
      <c r="L2723" s="107">
        <v>0.96398098821357703</v>
      </c>
      <c r="M2723" s="107">
        <v>0.95427045492894602</v>
      </c>
      <c r="N2723" s="107">
        <v>0.94676060241143001</v>
      </c>
      <c r="O2723" s="107">
        <v>0.94541400049464197</v>
      </c>
      <c r="P2723" s="107">
        <v>0.93954468912280398</v>
      </c>
      <c r="Q2723" s="107">
        <v>0.935264063143737</v>
      </c>
      <c r="R2723" s="107">
        <v>0.95572590410037594</v>
      </c>
      <c r="S2723" s="107">
        <v>0.95706446579225601</v>
      </c>
      <c r="T2723" s="107">
        <v>0.95708333461801898</v>
      </c>
      <c r="U2723" s="107">
        <v>0.95857472988499604</v>
      </c>
      <c r="V2723" s="107">
        <v>0.96137087226139795</v>
      </c>
      <c r="W2723" s="107">
        <v>0.96101654702844397</v>
      </c>
      <c r="X2723" s="107">
        <v>0.958458473936736</v>
      </c>
      <c r="Y2723" s="107">
        <v>0.95718798152243301</v>
      </c>
      <c r="Z2723" s="107">
        <v>0.95756188876236303</v>
      </c>
      <c r="AA2723" s="107">
        <v>0.95633026671941201</v>
      </c>
      <c r="AB2723" s="107">
        <v>0.95678098908528297</v>
      </c>
      <c r="AC2723" s="107">
        <v>0.95946336091168405</v>
      </c>
      <c r="AD2723" s="107">
        <v>0.96945816826002296</v>
      </c>
      <c r="AE2723" s="107">
        <v>0.98097764657765296</v>
      </c>
      <c r="AF2723" s="107">
        <v>0.99289569529839505</v>
      </c>
      <c r="AG2723" s="107">
        <v>0.99732190996935799</v>
      </c>
      <c r="AH2723" s="107">
        <v>0.98688836370648203</v>
      </c>
      <c r="AI2723" s="107">
        <v>0.98387122416545003</v>
      </c>
      <c r="AJ2723" s="107">
        <v>0.98548044999602602</v>
      </c>
      <c r="AK2723" s="107">
        <v>0.98545897944754102</v>
      </c>
    </row>
    <row r="2724" spans="1:37" s="107" customFormat="1" hidden="1" x14ac:dyDescent="0.3">
      <c r="A2724" s="144" t="str">
        <f t="shared" si="59"/>
        <v>SDGbaseTRA_RurCUS_v6_3PVAXaasug</v>
      </c>
      <c r="B2724" s="145" t="s">
        <v>220</v>
      </c>
      <c r="C2724" s="146" t="s">
        <v>298</v>
      </c>
      <c r="D2724" s="110" t="s">
        <v>212</v>
      </c>
      <c r="E2724" s="107" t="s">
        <v>13</v>
      </c>
      <c r="F2724" s="107">
        <v>1</v>
      </c>
      <c r="G2724" s="107">
        <v>0.98050370519610097</v>
      </c>
      <c r="H2724" s="107">
        <v>0.968181883682116</v>
      </c>
      <c r="I2724" s="107">
        <v>0.96783429285329803</v>
      </c>
      <c r="J2724" s="107">
        <v>0.97288936541516202</v>
      </c>
      <c r="K2724" s="107">
        <v>0.97207181495620099</v>
      </c>
      <c r="L2724" s="107">
        <v>0.97156303410989697</v>
      </c>
      <c r="M2724" s="107">
        <v>0.96764669505401901</v>
      </c>
      <c r="N2724" s="107">
        <v>0.96286690223417504</v>
      </c>
      <c r="O2724" s="107">
        <v>0.97934722104491001</v>
      </c>
      <c r="P2724" s="107">
        <v>0.97250874350995598</v>
      </c>
      <c r="Q2724" s="107">
        <v>0.96269562748090298</v>
      </c>
      <c r="R2724" s="107">
        <v>0.97017594001373497</v>
      </c>
      <c r="S2724" s="107">
        <v>0.97008649500516597</v>
      </c>
      <c r="T2724" s="107">
        <v>0.96952205889086895</v>
      </c>
      <c r="U2724" s="107">
        <v>0.96961929235280597</v>
      </c>
      <c r="V2724" s="107">
        <v>0.96836604407507998</v>
      </c>
      <c r="W2724" s="107">
        <v>0.96923659765926895</v>
      </c>
      <c r="X2724" s="107">
        <v>0.971808609082908</v>
      </c>
      <c r="Y2724" s="107">
        <v>0.96975573749710298</v>
      </c>
      <c r="Z2724" s="107">
        <v>0.96731393636983698</v>
      </c>
      <c r="AA2724" s="107">
        <v>0.96682444627744901</v>
      </c>
      <c r="AB2724" s="107">
        <v>0.97045213175797596</v>
      </c>
      <c r="AC2724" s="107">
        <v>0.96989370312283796</v>
      </c>
      <c r="AD2724" s="107">
        <v>0.97111881658972998</v>
      </c>
      <c r="AE2724" s="107">
        <v>0.97284550845964501</v>
      </c>
      <c r="AF2724" s="107">
        <v>0.976438337970854</v>
      </c>
      <c r="AG2724" s="107">
        <v>0.97834211720196296</v>
      </c>
      <c r="AH2724" s="107">
        <v>0.96572513302392404</v>
      </c>
      <c r="AI2724" s="107">
        <v>0.95579324070252003</v>
      </c>
      <c r="AJ2724" s="107">
        <v>0.95225091950509899</v>
      </c>
      <c r="AK2724" s="107">
        <v>0.94799068401194497</v>
      </c>
    </row>
    <row r="2725" spans="1:37" s="107" customFormat="1" hidden="1" x14ac:dyDescent="0.3">
      <c r="A2725" s="144" t="str">
        <f t="shared" si="59"/>
        <v>SDGbaseTRA_RurCUS_v6_3PVAXaaoth</v>
      </c>
      <c r="B2725" s="145" t="s">
        <v>220</v>
      </c>
      <c r="C2725" s="146" t="s">
        <v>298</v>
      </c>
      <c r="D2725" s="110" t="s">
        <v>212</v>
      </c>
      <c r="E2725" s="107" t="s">
        <v>14</v>
      </c>
      <c r="F2725" s="107">
        <v>0.99999999999990696</v>
      </c>
      <c r="G2725" s="107">
        <v>0.92702986941483201</v>
      </c>
      <c r="H2725" s="107">
        <v>0.95926290696053695</v>
      </c>
      <c r="I2725" s="107">
        <v>0.96742834654254195</v>
      </c>
      <c r="J2725" s="107">
        <v>0.995191746515243</v>
      </c>
      <c r="K2725" s="107">
        <v>1.0215773928524701</v>
      </c>
      <c r="L2725" s="107">
        <v>1.04949200481145</v>
      </c>
      <c r="M2725" s="107">
        <v>1.0766742485849801</v>
      </c>
      <c r="N2725" s="107">
        <v>1.10228466220272</v>
      </c>
      <c r="O2725" s="107">
        <v>1.1931295670495701</v>
      </c>
      <c r="P2725" s="107">
        <v>1.2234067533628501</v>
      </c>
      <c r="Q2725" s="107">
        <v>1.23717663339341</v>
      </c>
      <c r="R2725" s="107">
        <v>1.27026237479271</v>
      </c>
      <c r="S2725" s="107">
        <v>1.29244252799085</v>
      </c>
      <c r="T2725" s="107">
        <v>1.31796580870244</v>
      </c>
      <c r="U2725" s="107">
        <v>1.35000585988494</v>
      </c>
      <c r="V2725" s="107">
        <v>1.3787140877328301</v>
      </c>
      <c r="W2725" s="107">
        <v>1.4125866016886199</v>
      </c>
      <c r="X2725" s="107">
        <v>1.4538751077663701</v>
      </c>
      <c r="Y2725" s="107">
        <v>1.4836544939965699</v>
      </c>
      <c r="Z2725" s="107">
        <v>1.5067381701959299</v>
      </c>
      <c r="AA2725" s="107">
        <v>1.5331414474737499</v>
      </c>
      <c r="AB2725" s="107">
        <v>1.5745132947368401</v>
      </c>
      <c r="AC2725" s="107">
        <v>1.6036802415387701</v>
      </c>
      <c r="AD2725" s="107">
        <v>1.632599312128</v>
      </c>
      <c r="AE2725" s="107">
        <v>1.66337386430838</v>
      </c>
      <c r="AF2725" s="107">
        <v>1.69938219743567</v>
      </c>
      <c r="AG2725" s="107">
        <v>1.72661304151707</v>
      </c>
      <c r="AH2725" s="107">
        <v>1.68155472610132</v>
      </c>
      <c r="AI2725" s="107">
        <v>1.62020663774411</v>
      </c>
      <c r="AJ2725" s="107">
        <v>1.56270910397096</v>
      </c>
      <c r="AK2725" s="107">
        <v>1.50429179096244</v>
      </c>
    </row>
    <row r="2726" spans="1:37" s="107" customFormat="1" hidden="1" x14ac:dyDescent="0.3">
      <c r="A2726" s="144" t="str">
        <f t="shared" si="59"/>
        <v>SDGbaseTRA_RurCUS_v6_3PVAXalani</v>
      </c>
      <c r="B2726" s="145" t="s">
        <v>220</v>
      </c>
      <c r="C2726" s="146" t="s">
        <v>298</v>
      </c>
      <c r="D2726" s="110" t="s">
        <v>212</v>
      </c>
      <c r="E2726" s="107" t="s">
        <v>15</v>
      </c>
      <c r="F2726" s="107">
        <v>0.99999999999979805</v>
      </c>
      <c r="G2726" s="107">
        <v>0.79563024397750404</v>
      </c>
      <c r="H2726" s="107">
        <v>0.85583525833575902</v>
      </c>
      <c r="I2726" s="107">
        <v>0.84777323762711698</v>
      </c>
      <c r="J2726" s="107">
        <v>0.89159159404918698</v>
      </c>
      <c r="K2726" s="107">
        <v>0.90662806001391805</v>
      </c>
      <c r="L2726" s="107">
        <v>0.90975521132050996</v>
      </c>
      <c r="M2726" s="107">
        <v>0.91014753671482496</v>
      </c>
      <c r="N2726" s="107">
        <v>0.91368552358446697</v>
      </c>
      <c r="O2726" s="107">
        <v>0.96847764975614403</v>
      </c>
      <c r="P2726" s="107">
        <v>0.95479171065362101</v>
      </c>
      <c r="Q2726" s="107">
        <v>0.94064452356555095</v>
      </c>
      <c r="R2726" s="107">
        <v>0.95905371718437504</v>
      </c>
      <c r="S2726" s="107">
        <v>0.94944938180659399</v>
      </c>
      <c r="T2726" s="107">
        <v>0.94426203698961397</v>
      </c>
      <c r="U2726" s="107">
        <v>0.93959902329476197</v>
      </c>
      <c r="V2726" s="107">
        <v>0.938929386303479</v>
      </c>
      <c r="W2726" s="107">
        <v>0.93927973511931195</v>
      </c>
      <c r="X2726" s="107">
        <v>0.94129482600922698</v>
      </c>
      <c r="Y2726" s="107">
        <v>0.93975550232235405</v>
      </c>
      <c r="Z2726" s="107">
        <v>0.93567367352623299</v>
      </c>
      <c r="AA2726" s="107">
        <v>0.93301975153914596</v>
      </c>
      <c r="AB2726" s="107">
        <v>0.94916946596876695</v>
      </c>
      <c r="AC2726" s="107">
        <v>0.95373788192912601</v>
      </c>
      <c r="AD2726" s="107">
        <v>0.95693658144168803</v>
      </c>
      <c r="AE2726" s="107">
        <v>0.96024317934483405</v>
      </c>
      <c r="AF2726" s="107">
        <v>0.96502821458689902</v>
      </c>
      <c r="AG2726" s="107">
        <v>0.96092680245846496</v>
      </c>
      <c r="AH2726" s="107">
        <v>0.99260621203375599</v>
      </c>
      <c r="AI2726" s="107">
        <v>1.0058895447404801</v>
      </c>
      <c r="AJ2726" s="107">
        <v>1.0083580730188899</v>
      </c>
      <c r="AK2726" s="107">
        <v>1.0078371772299</v>
      </c>
    </row>
    <row r="2727" spans="1:37" s="107" customFormat="1" hidden="1" x14ac:dyDescent="0.3">
      <c r="A2727" s="144" t="str">
        <f t="shared" si="59"/>
        <v>SDGbaseTRA_RurCUS_v6_3PVAXafore</v>
      </c>
      <c r="B2727" s="145" t="s">
        <v>220</v>
      </c>
      <c r="C2727" s="146" t="s">
        <v>298</v>
      </c>
      <c r="D2727" s="110" t="s">
        <v>212</v>
      </c>
      <c r="E2727" s="107" t="s">
        <v>16</v>
      </c>
      <c r="F2727" s="107">
        <v>1</v>
      </c>
      <c r="G2727" s="107">
        <v>0.95741745211728901</v>
      </c>
      <c r="H2727" s="107">
        <v>0.95346785344988005</v>
      </c>
      <c r="I2727" s="107">
        <v>0.95946659800171796</v>
      </c>
      <c r="J2727" s="107">
        <v>0.95775733856858902</v>
      </c>
      <c r="K2727" s="107">
        <v>0.95464849695564902</v>
      </c>
      <c r="L2727" s="107">
        <v>0.95203155102551495</v>
      </c>
      <c r="M2727" s="107">
        <v>0.94738278164338596</v>
      </c>
      <c r="N2727" s="107">
        <v>0.95115203982344798</v>
      </c>
      <c r="O2727" s="107">
        <v>0.95999339706718101</v>
      </c>
      <c r="P2727" s="107">
        <v>0.95672136091511994</v>
      </c>
      <c r="Q2727" s="107">
        <v>0.94755403513833203</v>
      </c>
      <c r="R2727" s="107">
        <v>0.94832689876466503</v>
      </c>
      <c r="S2727" s="107">
        <v>0.94900673880394804</v>
      </c>
      <c r="T2727" s="107">
        <v>0.95144931898880103</v>
      </c>
      <c r="U2727" s="107">
        <v>0.957972416531919</v>
      </c>
      <c r="V2727" s="107">
        <v>0.96403723551119003</v>
      </c>
      <c r="W2727" s="107">
        <v>0.97006184790412797</v>
      </c>
      <c r="X2727" s="107">
        <v>0.97321418830544804</v>
      </c>
      <c r="Y2727" s="107">
        <v>0.97755662166576796</v>
      </c>
      <c r="Z2727" s="107">
        <v>0.97376945063348797</v>
      </c>
      <c r="AA2727" s="107">
        <v>0.97146859916641903</v>
      </c>
      <c r="AB2727" s="107">
        <v>0.970239952343252</v>
      </c>
      <c r="AC2727" s="107">
        <v>0.97027088722111199</v>
      </c>
      <c r="AD2727" s="107">
        <v>0.971752702228317</v>
      </c>
      <c r="AE2727" s="107">
        <v>0.97437971070714202</v>
      </c>
      <c r="AF2727" s="107">
        <v>0.97972937816043304</v>
      </c>
      <c r="AG2727" s="107">
        <v>0.97760966972392604</v>
      </c>
      <c r="AH2727" s="107">
        <v>0.96780762775896101</v>
      </c>
      <c r="AI2727" s="107">
        <v>0.95905705405740505</v>
      </c>
      <c r="AJ2727" s="107">
        <v>0.95615691732647101</v>
      </c>
      <c r="AK2727" s="107">
        <v>0.95402457960813003</v>
      </c>
    </row>
    <row r="2728" spans="1:37" s="107" customFormat="1" hidden="1" x14ac:dyDescent="0.3">
      <c r="A2728" s="144" t="str">
        <f t="shared" si="59"/>
        <v>SDGbaseTRA_RurCUS_v6_3PVAXafish</v>
      </c>
      <c r="B2728" s="145" t="s">
        <v>220</v>
      </c>
      <c r="C2728" s="146" t="s">
        <v>298</v>
      </c>
      <c r="D2728" s="110" t="s">
        <v>212</v>
      </c>
      <c r="E2728" s="107" t="s">
        <v>17</v>
      </c>
      <c r="F2728" s="107">
        <v>0.99999999999986899</v>
      </c>
      <c r="G2728" s="107">
        <v>0.93275222061267604</v>
      </c>
      <c r="H2728" s="107">
        <v>0.93764829824198603</v>
      </c>
      <c r="I2728" s="107">
        <v>0.91869064876779405</v>
      </c>
      <c r="J2728" s="107">
        <v>0.92821874969205698</v>
      </c>
      <c r="K2728" s="107">
        <v>0.93253789669107301</v>
      </c>
      <c r="L2728" s="107">
        <v>0.93409905493523204</v>
      </c>
      <c r="M2728" s="107">
        <v>0.93515674937932702</v>
      </c>
      <c r="N2728" s="107">
        <v>0.93722072390562805</v>
      </c>
      <c r="O2728" s="107">
        <v>0.97695531888742304</v>
      </c>
      <c r="P2728" s="107">
        <v>0.97557167283780799</v>
      </c>
      <c r="Q2728" s="107">
        <v>0.96771085219030095</v>
      </c>
      <c r="R2728" s="107">
        <v>0.97103695893269004</v>
      </c>
      <c r="S2728" s="107">
        <v>0.96782236439785896</v>
      </c>
      <c r="T2728" s="107">
        <v>0.96569081435104598</v>
      </c>
      <c r="U2728" s="107">
        <v>0.96363417385110295</v>
      </c>
      <c r="V2728" s="107">
        <v>0.96136968865027395</v>
      </c>
      <c r="W2728" s="107">
        <v>0.96104966176385398</v>
      </c>
      <c r="X2728" s="107">
        <v>0.96305473986062895</v>
      </c>
      <c r="Y2728" s="107">
        <v>0.963074934393927</v>
      </c>
      <c r="Z2728" s="107">
        <v>0.96161900460626804</v>
      </c>
      <c r="AA2728" s="107">
        <v>0.962529608863396</v>
      </c>
      <c r="AB2728" s="107">
        <v>0.97314240698190901</v>
      </c>
      <c r="AC2728" s="107">
        <v>0.97697876420580498</v>
      </c>
      <c r="AD2728" s="107">
        <v>0.97779672288124198</v>
      </c>
      <c r="AE2728" s="107">
        <v>0.97776479357077595</v>
      </c>
      <c r="AF2728" s="107">
        <v>0.97848145776037898</v>
      </c>
      <c r="AG2728" s="107">
        <v>0.97709259688348504</v>
      </c>
      <c r="AH2728" s="107">
        <v>0.98798935762172801</v>
      </c>
      <c r="AI2728" s="107">
        <v>0.99020118176157601</v>
      </c>
      <c r="AJ2728" s="107">
        <v>0.99091150432763098</v>
      </c>
      <c r="AK2728" s="107">
        <v>0.99070810045935498</v>
      </c>
    </row>
    <row r="2729" spans="1:37" s="107" customFormat="1" hidden="1" x14ac:dyDescent="0.3">
      <c r="A2729" s="144" t="str">
        <f t="shared" si="59"/>
        <v>SDGbaseTRA_RurCUS_v6_3PVAXacoal</v>
      </c>
      <c r="B2729" s="145" t="s">
        <v>220</v>
      </c>
      <c r="C2729" s="146" t="s">
        <v>298</v>
      </c>
      <c r="D2729" s="110" t="s">
        <v>212</v>
      </c>
      <c r="E2729" s="107" t="s">
        <v>18</v>
      </c>
      <c r="F2729" s="107">
        <v>0.99999999999974898</v>
      </c>
      <c r="G2729" s="107">
        <v>1.0328654045771299</v>
      </c>
      <c r="H2729" s="107">
        <v>1.0513073912791699</v>
      </c>
      <c r="I2729" s="107">
        <v>1.0471928193892599</v>
      </c>
      <c r="J2729" s="107">
        <v>1.0543563776385101</v>
      </c>
      <c r="K2729" s="107">
        <v>1.05404544902385</v>
      </c>
      <c r="L2729" s="107">
        <v>1.05825970916484</v>
      </c>
      <c r="M2729" s="107">
        <v>1.0729842422115501</v>
      </c>
      <c r="N2729" s="107">
        <v>1.07846097954608</v>
      </c>
      <c r="O2729" s="107">
        <v>1.12894662755463</v>
      </c>
      <c r="P2729" s="107">
        <v>1.14504913530393</v>
      </c>
      <c r="Q2729" s="107">
        <v>1.15818732888496</v>
      </c>
      <c r="R2729" s="107">
        <v>1.1576187867561201</v>
      </c>
      <c r="S2729" s="107">
        <v>1.1631198486207199</v>
      </c>
      <c r="T2729" s="107">
        <v>1.1737175330019201</v>
      </c>
      <c r="U2729" s="107">
        <v>1.1826358588071499</v>
      </c>
      <c r="V2729" s="107">
        <v>1.1798711910495301</v>
      </c>
      <c r="W2729" s="107">
        <v>1.2609351658173999</v>
      </c>
      <c r="X2729" s="107">
        <v>1.5665181663746801</v>
      </c>
      <c r="Y2729" s="107">
        <v>1.94482245050979</v>
      </c>
      <c r="Z2729" s="107">
        <v>2.4929343115806901</v>
      </c>
      <c r="AA2729" s="107">
        <v>3.3251698807994199</v>
      </c>
      <c r="AB2729" s="107">
        <v>3.6793643578555599</v>
      </c>
      <c r="AC2729" s="107">
        <v>3.5765392609484001</v>
      </c>
      <c r="AD2729" s="107">
        <v>3.1993459608361201</v>
      </c>
      <c r="AE2729" s="107">
        <v>2.6128218710876001</v>
      </c>
      <c r="AF2729" s="107">
        <v>1.84812643611611</v>
      </c>
      <c r="AG2729" s="107">
        <v>1.3689712311075</v>
      </c>
      <c r="AH2729" s="107">
        <v>1.40607430880228</v>
      </c>
      <c r="AI2729" s="107">
        <v>1.45165596489204</v>
      </c>
      <c r="AJ2729" s="107">
        <v>1.54083560983695</v>
      </c>
      <c r="AK2729" s="107">
        <v>1.71203538394471</v>
      </c>
    </row>
    <row r="2730" spans="1:37" s="107" customFormat="1" hidden="1" x14ac:dyDescent="0.3">
      <c r="A2730" s="144" t="str">
        <f t="shared" si="59"/>
        <v>SDGbaseTRA_RurCUS_v6_3PVAXagold</v>
      </c>
      <c r="B2730" s="145" t="s">
        <v>220</v>
      </c>
      <c r="C2730" s="146" t="s">
        <v>298</v>
      </c>
      <c r="D2730" s="110" t="s">
        <v>212</v>
      </c>
      <c r="E2730" s="107" t="s">
        <v>19</v>
      </c>
      <c r="F2730" s="107">
        <v>1.0000000000000999</v>
      </c>
      <c r="G2730" s="107">
        <v>0.98085713042825795</v>
      </c>
      <c r="H2730" s="107">
        <v>1.0046138963015001</v>
      </c>
      <c r="I2730" s="107">
        <v>1.0087167159560499</v>
      </c>
      <c r="J2730" s="107">
        <v>1.0180655110547101</v>
      </c>
      <c r="K2730" s="107">
        <v>1.03161514201408</v>
      </c>
      <c r="L2730" s="107">
        <v>1.04988523253599</v>
      </c>
      <c r="M2730" s="107">
        <v>1.07776263191356</v>
      </c>
      <c r="N2730" s="107">
        <v>1.1056396282679299</v>
      </c>
      <c r="O2730" s="107">
        <v>1.1891524458922</v>
      </c>
      <c r="P2730" s="107">
        <v>1.22276474439924</v>
      </c>
      <c r="Q2730" s="107">
        <v>1.23930493855046</v>
      </c>
      <c r="R2730" s="107">
        <v>1.2446583316275499</v>
      </c>
      <c r="S2730" s="107">
        <v>1.2597452330432399</v>
      </c>
      <c r="T2730" s="107">
        <v>1.27380267189381</v>
      </c>
      <c r="U2730" s="107">
        <v>1.2910779028767501</v>
      </c>
      <c r="V2730" s="107">
        <v>1.3036748953261199</v>
      </c>
      <c r="W2730" s="107">
        <v>1.3163501620720801</v>
      </c>
      <c r="X2730" s="107">
        <v>1.32859504131345</v>
      </c>
      <c r="Y2730" s="107">
        <v>1.3292795162231601</v>
      </c>
      <c r="Z2730" s="107">
        <v>1.3215562993758101</v>
      </c>
      <c r="AA2730" s="107">
        <v>1.3150924397566699</v>
      </c>
      <c r="AB2730" s="107">
        <v>1.3367508953690399</v>
      </c>
      <c r="AC2730" s="107">
        <v>1.3580207481673601</v>
      </c>
      <c r="AD2730" s="107">
        <v>1.3789877874574601</v>
      </c>
      <c r="AE2730" s="107">
        <v>1.39994158798318</v>
      </c>
      <c r="AF2730" s="107">
        <v>1.4223522811560501</v>
      </c>
      <c r="AG2730" s="107">
        <v>1.39237455730023</v>
      </c>
      <c r="AH2730" s="107">
        <v>1.3351481663426901</v>
      </c>
      <c r="AI2730" s="107">
        <v>1.25243120085452</v>
      </c>
      <c r="AJ2730" s="107">
        <v>1.17344876247624</v>
      </c>
      <c r="AK2730" s="107">
        <v>1.08925848196075</v>
      </c>
    </row>
    <row r="2731" spans="1:37" s="107" customFormat="1" hidden="1" x14ac:dyDescent="0.3">
      <c r="A2731" s="144" t="str">
        <f t="shared" si="59"/>
        <v>SDGbaseTRA_RurCUS_v6_3PVAXangas</v>
      </c>
      <c r="B2731" s="145" t="s">
        <v>220</v>
      </c>
      <c r="C2731" s="146" t="s">
        <v>298</v>
      </c>
      <c r="D2731" s="110" t="s">
        <v>212</v>
      </c>
      <c r="E2731" s="107" t="s">
        <v>20</v>
      </c>
      <c r="F2731" s="107">
        <v>1.00000000000004</v>
      </c>
      <c r="G2731" s="107">
        <v>1.04617452890914</v>
      </c>
      <c r="H2731" s="107">
        <v>1.06453716734577</v>
      </c>
      <c r="I2731" s="107">
        <v>1.05943287858423</v>
      </c>
      <c r="J2731" s="107">
        <v>1.0653587005188001</v>
      </c>
      <c r="K2731" s="107">
        <v>1.07353502608259</v>
      </c>
      <c r="L2731" s="107">
        <v>1.08351552254799</v>
      </c>
      <c r="M2731" s="107">
        <v>1.0991621997075101</v>
      </c>
      <c r="N2731" s="107">
        <v>1.11248756059751</v>
      </c>
      <c r="O2731" s="107">
        <v>1.1857631673146001</v>
      </c>
      <c r="P2731" s="107">
        <v>1.2056505064505501</v>
      </c>
      <c r="Q2731" s="107">
        <v>1.21152594684551</v>
      </c>
      <c r="R2731" s="107">
        <v>1.20957704741509</v>
      </c>
      <c r="S2731" s="107">
        <v>1.21462091308069</v>
      </c>
      <c r="T2731" s="107">
        <v>1.21946513526824</v>
      </c>
      <c r="U2731" s="107">
        <v>1.22520511697368</v>
      </c>
      <c r="V2731" s="107">
        <v>1.2283480724167499</v>
      </c>
      <c r="W2731" s="107">
        <v>1.23326155066332</v>
      </c>
      <c r="X2731" s="107">
        <v>1.23900999695429</v>
      </c>
      <c r="Y2731" s="107">
        <v>1.2383869087503301</v>
      </c>
      <c r="Z2731" s="107">
        <v>1.2339770571345801</v>
      </c>
      <c r="AA2731" s="107">
        <v>1.23532715612315</v>
      </c>
      <c r="AB2731" s="107">
        <v>1.2505034439483</v>
      </c>
      <c r="AC2731" s="107">
        <v>1.2595491085977399</v>
      </c>
      <c r="AD2731" s="107">
        <v>1.2660782446625201</v>
      </c>
      <c r="AE2731" s="107">
        <v>1.2702940202145001</v>
      </c>
      <c r="AF2731" s="107">
        <v>1.2750755032590999</v>
      </c>
      <c r="AG2731" s="107">
        <v>1.27463071823513</v>
      </c>
      <c r="AH2731" s="107">
        <v>1.2644885665032699</v>
      </c>
      <c r="AI2731" s="107">
        <v>1.2407499382824001</v>
      </c>
      <c r="AJ2731" s="107">
        <v>1.2224096186519899</v>
      </c>
      <c r="AK2731" s="107">
        <v>1.1975965719820101</v>
      </c>
    </row>
    <row r="2732" spans="1:37" s="107" customFormat="1" hidden="1" x14ac:dyDescent="0.3">
      <c r="A2732" s="144" t="str">
        <f t="shared" si="59"/>
        <v>SDGbaseTRA_RurCUS_v6_3PVAXapgm</v>
      </c>
      <c r="B2732" s="145" t="s">
        <v>220</v>
      </c>
      <c r="C2732" s="146" t="s">
        <v>298</v>
      </c>
      <c r="D2732" s="110" t="s">
        <v>212</v>
      </c>
      <c r="E2732" s="107" t="s">
        <v>21</v>
      </c>
      <c r="F2732" s="107">
        <v>1.00000000000004</v>
      </c>
      <c r="G2732" s="107">
        <v>0.68957517462913598</v>
      </c>
      <c r="H2732" s="107">
        <v>0.82726003547421001</v>
      </c>
      <c r="I2732" s="107">
        <v>0.94983948505062099</v>
      </c>
      <c r="J2732" s="107">
        <v>1.02721010864754</v>
      </c>
      <c r="K2732" s="107">
        <v>1.0675282853842001</v>
      </c>
      <c r="L2732" s="107">
        <v>1.07543793276152</v>
      </c>
      <c r="M2732" s="107">
        <v>0.99660318508134804</v>
      </c>
      <c r="N2732" s="107">
        <v>0.96152882051918098</v>
      </c>
      <c r="O2732" s="107">
        <v>0.93796996034519897</v>
      </c>
      <c r="P2732" s="107">
        <v>0.929331776295101</v>
      </c>
      <c r="Q2732" s="107">
        <v>0.92692246813048196</v>
      </c>
      <c r="R2732" s="107">
        <v>0.948298685003377</v>
      </c>
      <c r="S2732" s="107">
        <v>0.97177368235579997</v>
      </c>
      <c r="T2732" s="107">
        <v>0.98367347507886804</v>
      </c>
      <c r="U2732" s="107">
        <v>0.98632667635336402</v>
      </c>
      <c r="V2732" s="107">
        <v>0.99758325022581495</v>
      </c>
      <c r="W2732" s="107">
        <v>1.00147704044102</v>
      </c>
      <c r="X2732" s="107">
        <v>0.99775898703713495</v>
      </c>
      <c r="Y2732" s="107">
        <v>0.99941894305288204</v>
      </c>
      <c r="Z2732" s="107">
        <v>0.99953040003072302</v>
      </c>
      <c r="AA2732" s="107">
        <v>0.99951812230790704</v>
      </c>
      <c r="AB2732" s="107">
        <v>1.3945299727627001</v>
      </c>
      <c r="AC2732" s="107">
        <v>1.53317871193498</v>
      </c>
      <c r="AD2732" s="107">
        <v>1.4998543939525499</v>
      </c>
      <c r="AE2732" s="107">
        <v>1.44737959785436</v>
      </c>
      <c r="AF2732" s="107">
        <v>1.4010982536622101</v>
      </c>
      <c r="AG2732" s="107">
        <v>1.3662602381395099</v>
      </c>
      <c r="AH2732" s="107">
        <v>1.5528297062241001</v>
      </c>
      <c r="AI2732" s="107">
        <v>1.67674886652769</v>
      </c>
      <c r="AJ2732" s="107">
        <v>1.6868911560620801</v>
      </c>
      <c r="AK2732" s="107">
        <v>1.67459660812379</v>
      </c>
    </row>
    <row r="2733" spans="1:37" s="107" customFormat="1" hidden="1" x14ac:dyDescent="0.3">
      <c r="A2733" s="144" t="str">
        <f t="shared" si="59"/>
        <v>SDGbaseTRA_RurCUS_v6_3PVAXamore</v>
      </c>
      <c r="B2733" s="145" t="s">
        <v>220</v>
      </c>
      <c r="C2733" s="146" t="s">
        <v>298</v>
      </c>
      <c r="D2733" s="110" t="s">
        <v>212</v>
      </c>
      <c r="E2733" s="107" t="s">
        <v>22</v>
      </c>
      <c r="F2733" s="107">
        <v>1.0000000000001299</v>
      </c>
      <c r="G2733" s="107">
        <v>1.05987800134218</v>
      </c>
      <c r="H2733" s="107">
        <v>1.0652592512527901</v>
      </c>
      <c r="I2733" s="107">
        <v>1.0643485689229399</v>
      </c>
      <c r="J2733" s="107">
        <v>1.0594772907379399</v>
      </c>
      <c r="K2733" s="107">
        <v>1.0570354205791499</v>
      </c>
      <c r="L2733" s="107">
        <v>1.05612535434003</v>
      </c>
      <c r="M2733" s="107">
        <v>1.06012364944597</v>
      </c>
      <c r="N2733" s="107">
        <v>1.06143722056941</v>
      </c>
      <c r="O2733" s="107">
        <v>1.0927223788798099</v>
      </c>
      <c r="P2733" s="107">
        <v>1.0924482382957199</v>
      </c>
      <c r="Q2733" s="107">
        <v>1.08427677504666</v>
      </c>
      <c r="R2733" s="107">
        <v>1.0679021008346501</v>
      </c>
      <c r="S2733" s="107">
        <v>1.06414033028154</v>
      </c>
      <c r="T2733" s="107">
        <v>1.060493374722</v>
      </c>
      <c r="U2733" s="107">
        <v>1.0575937146437699</v>
      </c>
      <c r="V2733" s="107">
        <v>1.0551995909373399</v>
      </c>
      <c r="W2733" s="107">
        <v>1.05394485658307</v>
      </c>
      <c r="X2733" s="107">
        <v>1.0530034942287201</v>
      </c>
      <c r="Y2733" s="107">
        <v>1.0468387111898201</v>
      </c>
      <c r="Z2733" s="107">
        <v>1.0384200494546201</v>
      </c>
      <c r="AA2733" s="107">
        <v>1.0326246594125399</v>
      </c>
      <c r="AB2733" s="107">
        <v>1.0323036790408899</v>
      </c>
      <c r="AC2733" s="107">
        <v>1.0317119974019</v>
      </c>
      <c r="AD2733" s="107">
        <v>1.03301769086831</v>
      </c>
      <c r="AE2733" s="107">
        <v>1.0346462497744999</v>
      </c>
      <c r="AF2733" s="107">
        <v>1.0376409707027201</v>
      </c>
      <c r="AG2733" s="107">
        <v>1.0320687438905101</v>
      </c>
      <c r="AH2733" s="107">
        <v>1.01623369956682</v>
      </c>
      <c r="AI2733" s="107">
        <v>0.99242695413315896</v>
      </c>
      <c r="AJ2733" s="107">
        <v>0.97521363320834298</v>
      </c>
      <c r="AK2733" s="107">
        <v>0.95615228372309202</v>
      </c>
    </row>
    <row r="2734" spans="1:37" s="107" customFormat="1" hidden="1" x14ac:dyDescent="0.3">
      <c r="A2734" s="144" t="str">
        <f t="shared" si="59"/>
        <v>SDGbaseTRA_RurCUS_v6_3PVAXamine</v>
      </c>
      <c r="B2734" s="145" t="s">
        <v>220</v>
      </c>
      <c r="C2734" s="146" t="s">
        <v>298</v>
      </c>
      <c r="D2734" s="110" t="s">
        <v>212</v>
      </c>
      <c r="E2734" s="107" t="s">
        <v>23</v>
      </c>
      <c r="F2734" s="107">
        <v>1.00000000000025</v>
      </c>
      <c r="G2734" s="107">
        <v>1.0288207967652501</v>
      </c>
      <c r="H2734" s="107">
        <v>1.0328368481874399</v>
      </c>
      <c r="I2734" s="107">
        <v>1.0544507235368901</v>
      </c>
      <c r="J2734" s="107">
        <v>1.04683349561785</v>
      </c>
      <c r="K2734" s="107">
        <v>1.0416597805010901</v>
      </c>
      <c r="L2734" s="107">
        <v>1.0387948633719899</v>
      </c>
      <c r="M2734" s="107">
        <v>1.0406703304724301</v>
      </c>
      <c r="N2734" s="107">
        <v>1.0373738638015599</v>
      </c>
      <c r="O2734" s="107">
        <v>1.04807029874317</v>
      </c>
      <c r="P2734" s="107">
        <v>1.04317100724783</v>
      </c>
      <c r="Q2734" s="107">
        <v>1.03883297901572</v>
      </c>
      <c r="R2734" s="107">
        <v>1.0182611344138</v>
      </c>
      <c r="S2734" s="107">
        <v>1.0233816311239601</v>
      </c>
      <c r="T2734" s="107">
        <v>1.0272992250769599</v>
      </c>
      <c r="U2734" s="107">
        <v>1.0293159229086</v>
      </c>
      <c r="V2734" s="107">
        <v>1.03302064572295</v>
      </c>
      <c r="W2734" s="107">
        <v>1.03946331582131</v>
      </c>
      <c r="X2734" s="107">
        <v>1.0496451838768299</v>
      </c>
      <c r="Y2734" s="107">
        <v>1.05118381544824</v>
      </c>
      <c r="Z2734" s="107">
        <v>1.0511923730403201</v>
      </c>
      <c r="AA2734" s="107">
        <v>1.0514642867141699</v>
      </c>
      <c r="AB2734" s="107">
        <v>1.04734305398989</v>
      </c>
      <c r="AC2734" s="107">
        <v>1.0429066664212301</v>
      </c>
      <c r="AD2734" s="107">
        <v>1.04252811795786</v>
      </c>
      <c r="AE2734" s="107">
        <v>1.0441513300426799</v>
      </c>
      <c r="AF2734" s="107">
        <v>1.0495445199150399</v>
      </c>
      <c r="AG2734" s="107">
        <v>1.0531592556025799</v>
      </c>
      <c r="AH2734" s="107">
        <v>1.04848376004119</v>
      </c>
      <c r="AI2734" s="107">
        <v>1.0376215311452599</v>
      </c>
      <c r="AJ2734" s="107">
        <v>1.0336065209166301</v>
      </c>
      <c r="AK2734" s="107">
        <v>1.0296783446515301</v>
      </c>
    </row>
    <row r="2735" spans="1:37" s="107" customFormat="1" hidden="1" x14ac:dyDescent="0.3">
      <c r="A2735" s="144" t="str">
        <f t="shared" si="59"/>
        <v>SDGbaseTRA_RurCUS_v6_3PVAXameat</v>
      </c>
      <c r="B2735" s="145" t="s">
        <v>220</v>
      </c>
      <c r="C2735" s="146" t="s">
        <v>298</v>
      </c>
      <c r="D2735" s="110" t="s">
        <v>212</v>
      </c>
      <c r="E2735" s="107" t="s">
        <v>24</v>
      </c>
      <c r="F2735" s="107">
        <v>1</v>
      </c>
      <c r="G2735" s="107">
        <v>0.96113451121773297</v>
      </c>
      <c r="H2735" s="107">
        <v>0.93156674198044298</v>
      </c>
      <c r="I2735" s="107">
        <v>0.92221394711178595</v>
      </c>
      <c r="J2735" s="107">
        <v>0.92376580040407497</v>
      </c>
      <c r="K2735" s="107">
        <v>0.92908575340689203</v>
      </c>
      <c r="L2735" s="107">
        <v>0.93377129627436095</v>
      </c>
      <c r="M2735" s="107">
        <v>0.93552512833986901</v>
      </c>
      <c r="N2735" s="107">
        <v>0.93451946147896203</v>
      </c>
      <c r="O2735" s="107">
        <v>0.93703303520289305</v>
      </c>
      <c r="P2735" s="107">
        <v>0.944161610389608</v>
      </c>
      <c r="Q2735" s="107">
        <v>0.94557158637003802</v>
      </c>
      <c r="R2735" s="107">
        <v>0.96045362517780397</v>
      </c>
      <c r="S2735" s="107">
        <v>0.96341557100097797</v>
      </c>
      <c r="T2735" s="107">
        <v>0.96319640554296904</v>
      </c>
      <c r="U2735" s="107">
        <v>0.961088237363524</v>
      </c>
      <c r="V2735" s="107">
        <v>0.95942620120645705</v>
      </c>
      <c r="W2735" s="107">
        <v>0.95822378142751197</v>
      </c>
      <c r="X2735" s="107">
        <v>0.95585978585821796</v>
      </c>
      <c r="Y2735" s="107">
        <v>0.95130528371708201</v>
      </c>
      <c r="Z2735" s="107">
        <v>0.94748145554183605</v>
      </c>
      <c r="AA2735" s="107">
        <v>0.94534721291199997</v>
      </c>
      <c r="AB2735" s="107">
        <v>0.94543114205226797</v>
      </c>
      <c r="AC2735" s="107">
        <v>0.94738665196461103</v>
      </c>
      <c r="AD2735" s="107">
        <v>0.95257886321666396</v>
      </c>
      <c r="AE2735" s="107">
        <v>0.957960732525583</v>
      </c>
      <c r="AF2735" s="107">
        <v>0.96390814065181096</v>
      </c>
      <c r="AG2735" s="107">
        <v>0.96453241944647705</v>
      </c>
      <c r="AH2735" s="107">
        <v>0.96127760885260405</v>
      </c>
      <c r="AI2735" s="107">
        <v>0.96623064727077501</v>
      </c>
      <c r="AJ2735" s="107">
        <v>0.97435661147892705</v>
      </c>
      <c r="AK2735" s="107">
        <v>0.98088011099990102</v>
      </c>
    </row>
    <row r="2736" spans="1:37" s="107" customFormat="1" hidden="1" x14ac:dyDescent="0.3">
      <c r="A2736" s="144" t="str">
        <f t="shared" si="59"/>
        <v>SDGbaseTRA_RurCUS_v6_3PVAXapfis</v>
      </c>
      <c r="B2736" s="145" t="s">
        <v>220</v>
      </c>
      <c r="C2736" s="146" t="s">
        <v>298</v>
      </c>
      <c r="D2736" s="110" t="s">
        <v>212</v>
      </c>
      <c r="E2736" s="107" t="s">
        <v>25</v>
      </c>
      <c r="F2736" s="107">
        <v>0.99999999999995004</v>
      </c>
      <c r="G2736" s="107">
        <v>1.0013465621306801</v>
      </c>
      <c r="H2736" s="107">
        <v>0.99635401567498605</v>
      </c>
      <c r="I2736" s="107">
        <v>0.98191172713109198</v>
      </c>
      <c r="J2736" s="107">
        <v>0.978734693386757</v>
      </c>
      <c r="K2736" s="107">
        <v>0.97808194740242205</v>
      </c>
      <c r="L2736" s="107">
        <v>0.97890453916890297</v>
      </c>
      <c r="M2736" s="107">
        <v>0.97976666579913296</v>
      </c>
      <c r="N2736" s="107">
        <v>0.97976937084640803</v>
      </c>
      <c r="O2736" s="107">
        <v>0.99327015531693397</v>
      </c>
      <c r="P2736" s="107">
        <v>0.99410867096363498</v>
      </c>
      <c r="Q2736" s="107">
        <v>0.990957288400378</v>
      </c>
      <c r="R2736" s="107">
        <v>0.998042321809822</v>
      </c>
      <c r="S2736" s="107">
        <v>0.99860126214368905</v>
      </c>
      <c r="T2736" s="107">
        <v>0.99855664482128303</v>
      </c>
      <c r="U2736" s="107">
        <v>0.99955185971823901</v>
      </c>
      <c r="V2736" s="107">
        <v>0.99946391978325699</v>
      </c>
      <c r="W2736" s="107">
        <v>1.0006798302986599</v>
      </c>
      <c r="X2736" s="107">
        <v>1.00138563302441</v>
      </c>
      <c r="Y2736" s="107">
        <v>0.99861551230914902</v>
      </c>
      <c r="Z2736" s="107">
        <v>0.99551553565734896</v>
      </c>
      <c r="AA2736" s="107">
        <v>0.994647950915303</v>
      </c>
      <c r="AB2736" s="107">
        <v>0.99811733723036</v>
      </c>
      <c r="AC2736" s="107">
        <v>0.99908142008975498</v>
      </c>
      <c r="AD2736" s="107">
        <v>0.99981463520687697</v>
      </c>
      <c r="AE2736" s="107">
        <v>1.00055810488034</v>
      </c>
      <c r="AF2736" s="107">
        <v>1.00263345701722</v>
      </c>
      <c r="AG2736" s="107">
        <v>1.00099953237644</v>
      </c>
      <c r="AH2736" s="107">
        <v>0.98726101801069799</v>
      </c>
      <c r="AI2736" s="107">
        <v>0.97484826197628904</v>
      </c>
      <c r="AJ2736" s="107">
        <v>0.967722776149055</v>
      </c>
      <c r="AK2736" s="107">
        <v>0.96147907640868002</v>
      </c>
    </row>
    <row r="2737" spans="1:37" s="107" customFormat="1" hidden="1" x14ac:dyDescent="0.3">
      <c r="A2737" s="144" t="str">
        <f t="shared" si="59"/>
        <v>SDGbaseTRA_RurCUS_v6_3PVAXavege</v>
      </c>
      <c r="B2737" s="145" t="s">
        <v>220</v>
      </c>
      <c r="C2737" s="146" t="s">
        <v>298</v>
      </c>
      <c r="D2737" s="110" t="s">
        <v>212</v>
      </c>
      <c r="E2737" s="107" t="s">
        <v>26</v>
      </c>
      <c r="F2737" s="107">
        <v>0.99999999999991596</v>
      </c>
      <c r="G2737" s="107">
        <v>0.98376862738428605</v>
      </c>
      <c r="H2737" s="107">
        <v>0.98880738616529396</v>
      </c>
      <c r="I2737" s="107">
        <v>0.97379328434519197</v>
      </c>
      <c r="J2737" s="107">
        <v>0.97788351869421697</v>
      </c>
      <c r="K2737" s="107">
        <v>0.98052903678289804</v>
      </c>
      <c r="L2737" s="107">
        <v>0.98245981761073697</v>
      </c>
      <c r="M2737" s="107">
        <v>0.98384624301870205</v>
      </c>
      <c r="N2737" s="107">
        <v>0.98468745056732598</v>
      </c>
      <c r="O2737" s="107">
        <v>1.00452655714106</v>
      </c>
      <c r="P2737" s="107">
        <v>1.00360280084604</v>
      </c>
      <c r="Q2737" s="107">
        <v>0.99877319869291403</v>
      </c>
      <c r="R2737" s="107">
        <v>1.0082151380761</v>
      </c>
      <c r="S2737" s="107">
        <v>1.0061924237995501</v>
      </c>
      <c r="T2737" s="107">
        <v>1.0049324223521301</v>
      </c>
      <c r="U2737" s="107">
        <v>1.0049575211833699</v>
      </c>
      <c r="V2737" s="107">
        <v>1.0045455984712199</v>
      </c>
      <c r="W2737" s="107">
        <v>1.0050559547317599</v>
      </c>
      <c r="X2737" s="107">
        <v>1.0059826542127801</v>
      </c>
      <c r="Y2737" s="107">
        <v>1.0030397456586799</v>
      </c>
      <c r="Z2737" s="107">
        <v>0.99979270749500904</v>
      </c>
      <c r="AA2737" s="107">
        <v>0.99864265826014298</v>
      </c>
      <c r="AB2737" s="107">
        <v>1.00398013671257</v>
      </c>
      <c r="AC2737" s="107">
        <v>1.0047748508036101</v>
      </c>
      <c r="AD2737" s="107">
        <v>1.0052981148628299</v>
      </c>
      <c r="AE2737" s="107">
        <v>1.0059217082545899</v>
      </c>
      <c r="AF2737" s="107">
        <v>1.0077378790748399</v>
      </c>
      <c r="AG2737" s="107">
        <v>1.0042677030153699</v>
      </c>
      <c r="AH2737" s="107">
        <v>0.99506053430960995</v>
      </c>
      <c r="AI2737" s="107">
        <v>0.98373074253180304</v>
      </c>
      <c r="AJ2737" s="107">
        <v>0.97497640738521096</v>
      </c>
      <c r="AK2737" s="107">
        <v>0.96670671713864398</v>
      </c>
    </row>
    <row r="2738" spans="1:37" s="107" customFormat="1" hidden="1" x14ac:dyDescent="0.3">
      <c r="A2738" s="144" t="str">
        <f t="shared" si="59"/>
        <v>SDGbaseTRA_RurCUS_v6_3PVAXafats</v>
      </c>
      <c r="B2738" s="145" t="s">
        <v>220</v>
      </c>
      <c r="C2738" s="146" t="s">
        <v>298</v>
      </c>
      <c r="D2738" s="110" t="s">
        <v>212</v>
      </c>
      <c r="E2738" s="107" t="s">
        <v>27</v>
      </c>
      <c r="F2738" s="107">
        <v>0.999999999999866</v>
      </c>
      <c r="G2738" s="107">
        <v>0.96927674789293905</v>
      </c>
      <c r="H2738" s="107">
        <v>0.95876213351152695</v>
      </c>
      <c r="I2738" s="107">
        <v>0.93266603277186</v>
      </c>
      <c r="J2738" s="107">
        <v>0.94285326114493595</v>
      </c>
      <c r="K2738" s="107">
        <v>0.94166566725368905</v>
      </c>
      <c r="L2738" s="107">
        <v>0.93683833735265398</v>
      </c>
      <c r="M2738" s="107">
        <v>0.93308586564585105</v>
      </c>
      <c r="N2738" s="107">
        <v>0.92969270730056497</v>
      </c>
      <c r="O2738" s="107">
        <v>1.0190384300456401</v>
      </c>
      <c r="P2738" s="107">
        <v>1.0045583429592</v>
      </c>
      <c r="Q2738" s="107">
        <v>0.97591241001113804</v>
      </c>
      <c r="R2738" s="107">
        <v>0.95831006717114497</v>
      </c>
      <c r="S2738" s="107">
        <v>0.941695110900718</v>
      </c>
      <c r="T2738" s="107">
        <v>0.93119766572187601</v>
      </c>
      <c r="U2738" s="107">
        <v>0.92291100317993802</v>
      </c>
      <c r="V2738" s="107">
        <v>0.91187209715594297</v>
      </c>
      <c r="W2738" s="107">
        <v>0.90933279506977505</v>
      </c>
      <c r="X2738" s="107">
        <v>0.91651090301593896</v>
      </c>
      <c r="Y2738" s="107">
        <v>0.91638574389721295</v>
      </c>
      <c r="Z2738" s="107">
        <v>0.914237825353165</v>
      </c>
      <c r="AA2738" s="107">
        <v>0.917493755749343</v>
      </c>
      <c r="AB2738" s="107">
        <v>0.94085720713279097</v>
      </c>
      <c r="AC2738" s="107">
        <v>0.94256727939779394</v>
      </c>
      <c r="AD2738" s="107">
        <v>0.93428029029928295</v>
      </c>
      <c r="AE2738" s="107">
        <v>0.92374584836321105</v>
      </c>
      <c r="AF2738" s="107">
        <v>0.91517531809798203</v>
      </c>
      <c r="AG2738" s="107">
        <v>0.90994483270733995</v>
      </c>
      <c r="AH2738" s="107">
        <v>0.92374231344573599</v>
      </c>
      <c r="AI2738" s="107">
        <v>0.92463355577319895</v>
      </c>
      <c r="AJ2738" s="107">
        <v>0.92468954889115995</v>
      </c>
      <c r="AK2738" s="107">
        <v>0.92374465515405102</v>
      </c>
    </row>
    <row r="2739" spans="1:37" s="107" customFormat="1" hidden="1" x14ac:dyDescent="0.3">
      <c r="A2739" s="144" t="str">
        <f t="shared" si="59"/>
        <v>SDGbaseTRA_RurCUS_v6_3PVAXadair</v>
      </c>
      <c r="B2739" s="145" t="s">
        <v>220</v>
      </c>
      <c r="C2739" s="146" t="s">
        <v>298</v>
      </c>
      <c r="D2739" s="110" t="s">
        <v>212</v>
      </c>
      <c r="E2739" s="107" t="s">
        <v>28</v>
      </c>
      <c r="F2739" s="107">
        <v>0.99999999999992595</v>
      </c>
      <c r="G2739" s="107">
        <v>0.99408001980219396</v>
      </c>
      <c r="H2739" s="107">
        <v>0.98421539581638395</v>
      </c>
      <c r="I2739" s="107">
        <v>0.96716088856289895</v>
      </c>
      <c r="J2739" s="107">
        <v>0.969799644127743</v>
      </c>
      <c r="K2739" s="107">
        <v>0.97280899565101098</v>
      </c>
      <c r="L2739" s="107">
        <v>0.97560284502563199</v>
      </c>
      <c r="M2739" s="107">
        <v>0.97723487565623701</v>
      </c>
      <c r="N2739" s="107">
        <v>0.97794219327790999</v>
      </c>
      <c r="O2739" s="107">
        <v>0.98991680875426502</v>
      </c>
      <c r="P2739" s="107">
        <v>0.98947497090417103</v>
      </c>
      <c r="Q2739" s="107">
        <v>0.98571712798334199</v>
      </c>
      <c r="R2739" s="107">
        <v>0.99761037334784697</v>
      </c>
      <c r="S2739" s="107">
        <v>0.996748072456766</v>
      </c>
      <c r="T2739" s="107">
        <v>0.99617766590616297</v>
      </c>
      <c r="U2739" s="107">
        <v>0.99703926314956304</v>
      </c>
      <c r="V2739" s="107">
        <v>0.99829139290566904</v>
      </c>
      <c r="W2739" s="107">
        <v>1.0002420810305399</v>
      </c>
      <c r="X2739" s="107">
        <v>1.0015292120449799</v>
      </c>
      <c r="Y2739" s="107">
        <v>0.99911920963830003</v>
      </c>
      <c r="Z2739" s="107">
        <v>0.99626664517726304</v>
      </c>
      <c r="AA2739" s="107">
        <v>0.99423931913400299</v>
      </c>
      <c r="AB2739" s="107">
        <v>0.996666242792419</v>
      </c>
      <c r="AC2739" s="107">
        <v>0.99667697330871496</v>
      </c>
      <c r="AD2739" s="107">
        <v>0.99790956365055505</v>
      </c>
      <c r="AE2739" s="107">
        <v>0.99982571037186996</v>
      </c>
      <c r="AF2739" s="107">
        <v>1.0032162453179601</v>
      </c>
      <c r="AG2739" s="107">
        <v>1.0005538243804599</v>
      </c>
      <c r="AH2739" s="107">
        <v>0.98937098231463405</v>
      </c>
      <c r="AI2739" s="107">
        <v>0.98022381945340598</v>
      </c>
      <c r="AJ2739" s="107">
        <v>0.973980524210596</v>
      </c>
      <c r="AK2739" s="107">
        <v>0.96812993481978704</v>
      </c>
    </row>
    <row r="2740" spans="1:37" s="107" customFormat="1" hidden="1" x14ac:dyDescent="0.3">
      <c r="A2740" s="144" t="str">
        <f t="shared" si="59"/>
        <v>SDGbaseTRA_RurCUS_v6_3PVAXagrai</v>
      </c>
      <c r="B2740" s="145" t="s">
        <v>220</v>
      </c>
      <c r="C2740" s="146" t="s">
        <v>298</v>
      </c>
      <c r="D2740" s="110" t="s">
        <v>212</v>
      </c>
      <c r="E2740" s="107" t="s">
        <v>29</v>
      </c>
      <c r="F2740" s="107">
        <v>0.99999999999993205</v>
      </c>
      <c r="G2740" s="107">
        <v>0.99858987966669999</v>
      </c>
      <c r="H2740" s="107">
        <v>0.97794076636520899</v>
      </c>
      <c r="I2740" s="107">
        <v>0.97503095456296696</v>
      </c>
      <c r="J2740" s="107">
        <v>0.97034690359745401</v>
      </c>
      <c r="K2740" s="107">
        <v>0.96155807896723</v>
      </c>
      <c r="L2740" s="107">
        <v>0.95506044227968701</v>
      </c>
      <c r="M2740" s="107">
        <v>0.94838828750339699</v>
      </c>
      <c r="N2740" s="107">
        <v>0.94411592229811903</v>
      </c>
      <c r="O2740" s="107">
        <v>0.943379951523586</v>
      </c>
      <c r="P2740" s="107">
        <v>0.93998473569945995</v>
      </c>
      <c r="Q2740" s="107">
        <v>0.93653308159551496</v>
      </c>
      <c r="R2740" s="107">
        <v>0.94143077119405905</v>
      </c>
      <c r="S2740" s="107">
        <v>0.93973432721097805</v>
      </c>
      <c r="T2740" s="107">
        <v>0.93828322270928499</v>
      </c>
      <c r="U2740" s="107">
        <v>0.93899645868746695</v>
      </c>
      <c r="V2740" s="107">
        <v>0.93916090373914796</v>
      </c>
      <c r="W2740" s="107">
        <v>0.937852971818251</v>
      </c>
      <c r="X2740" s="107">
        <v>0.93650085812700801</v>
      </c>
      <c r="Y2740" s="107">
        <v>0.93543552321652101</v>
      </c>
      <c r="Z2740" s="107">
        <v>0.93452584905409597</v>
      </c>
      <c r="AA2740" s="107">
        <v>0.93458611056806495</v>
      </c>
      <c r="AB2740" s="107">
        <v>0.93587075316583201</v>
      </c>
      <c r="AC2740" s="107">
        <v>0.93782553641671895</v>
      </c>
      <c r="AD2740" s="107">
        <v>0.94311130910700003</v>
      </c>
      <c r="AE2740" s="107">
        <v>0.94843215799119596</v>
      </c>
      <c r="AF2740" s="107">
        <v>0.95293319141753097</v>
      </c>
      <c r="AG2740" s="107">
        <v>0.94875218340906597</v>
      </c>
      <c r="AH2740" s="107">
        <v>0.93664702869100103</v>
      </c>
      <c r="AI2740" s="107">
        <v>0.93119813309338395</v>
      </c>
      <c r="AJ2740" s="107">
        <v>0.93205464241374403</v>
      </c>
      <c r="AK2740" s="107">
        <v>0.933070151428814</v>
      </c>
    </row>
    <row r="2741" spans="1:37" s="107" customFormat="1" hidden="1" x14ac:dyDescent="0.3">
      <c r="A2741" s="144" t="str">
        <f t="shared" si="59"/>
        <v>SDGbaseTRA_RurCUS_v6_3PVAXastar</v>
      </c>
      <c r="B2741" s="145" t="s">
        <v>220</v>
      </c>
      <c r="C2741" s="146" t="s">
        <v>298</v>
      </c>
      <c r="D2741" s="110" t="s">
        <v>212</v>
      </c>
      <c r="E2741" s="107" t="s">
        <v>30</v>
      </c>
      <c r="F2741" s="107">
        <v>0.99999999999996103</v>
      </c>
      <c r="G2741" s="107">
        <v>0.99226628200155098</v>
      </c>
      <c r="H2741" s="107">
        <v>0.97547822295627196</v>
      </c>
      <c r="I2741" s="107">
        <v>0.97194080297271901</v>
      </c>
      <c r="J2741" s="107">
        <v>0.96620290250061303</v>
      </c>
      <c r="K2741" s="107">
        <v>0.956442462378429</v>
      </c>
      <c r="L2741" s="107">
        <v>0.94855737321363898</v>
      </c>
      <c r="M2741" s="107">
        <v>0.94186604229905602</v>
      </c>
      <c r="N2741" s="107">
        <v>0.93714963726948097</v>
      </c>
      <c r="O2741" s="107">
        <v>0.93577513601988405</v>
      </c>
      <c r="P2741" s="107">
        <v>0.93208695743004299</v>
      </c>
      <c r="Q2741" s="107">
        <v>0.92860111898319198</v>
      </c>
      <c r="R2741" s="107">
        <v>0.92918006583073598</v>
      </c>
      <c r="S2741" s="107">
        <v>0.92609874859232</v>
      </c>
      <c r="T2741" s="107">
        <v>0.92292901721557097</v>
      </c>
      <c r="U2741" s="107">
        <v>0.92188718766126199</v>
      </c>
      <c r="V2741" s="107">
        <v>0.92079135249796196</v>
      </c>
      <c r="W2741" s="107">
        <v>0.91784702285812703</v>
      </c>
      <c r="X2741" s="107">
        <v>0.91456625497523003</v>
      </c>
      <c r="Y2741" s="107">
        <v>0.91154406841370905</v>
      </c>
      <c r="Z2741" s="107">
        <v>0.90832730660619498</v>
      </c>
      <c r="AA2741" s="107">
        <v>0.90625632415532897</v>
      </c>
      <c r="AB2741" s="107">
        <v>0.90728140753206299</v>
      </c>
      <c r="AC2741" s="107">
        <v>0.91041963679062299</v>
      </c>
      <c r="AD2741" s="107">
        <v>0.91709774144132605</v>
      </c>
      <c r="AE2741" s="107">
        <v>0.92394712970705095</v>
      </c>
      <c r="AF2741" s="107">
        <v>0.92996185563885103</v>
      </c>
      <c r="AG2741" s="107">
        <v>0.90766084298441196</v>
      </c>
      <c r="AH2741" s="107">
        <v>0.88095788767583005</v>
      </c>
      <c r="AI2741" s="107">
        <v>0.85900599101210595</v>
      </c>
      <c r="AJ2741" s="107">
        <v>0.84497343580561501</v>
      </c>
      <c r="AK2741" s="107">
        <v>0.83340539304225603</v>
      </c>
    </row>
    <row r="2742" spans="1:37" s="107" customFormat="1" hidden="1" x14ac:dyDescent="0.3">
      <c r="A2742" s="144" t="str">
        <f t="shared" si="59"/>
        <v>SDGbaseTRA_RurCUS_v6_3PVAXafeed</v>
      </c>
      <c r="B2742" s="145" t="s">
        <v>220</v>
      </c>
      <c r="C2742" s="146" t="s">
        <v>298</v>
      </c>
      <c r="D2742" s="110" t="s">
        <v>212</v>
      </c>
      <c r="E2742" s="107" t="s">
        <v>31</v>
      </c>
      <c r="F2742" s="107">
        <v>0.99999999999984401</v>
      </c>
      <c r="G2742" s="107">
        <v>0.777568565933206</v>
      </c>
      <c r="H2742" s="107">
        <v>0.86682849061282696</v>
      </c>
      <c r="I2742" s="107">
        <v>0.81795400494047099</v>
      </c>
      <c r="J2742" s="107">
        <v>0.89454681370942701</v>
      </c>
      <c r="K2742" s="107">
        <v>0.92158038588442603</v>
      </c>
      <c r="L2742" s="107">
        <v>0.92414127607385899</v>
      </c>
      <c r="M2742" s="107">
        <v>0.92275918913584398</v>
      </c>
      <c r="N2742" s="107">
        <v>0.92799555807294698</v>
      </c>
      <c r="O2742" s="107">
        <v>0.96645442371947199</v>
      </c>
      <c r="P2742" s="107">
        <v>0.96265063409458296</v>
      </c>
      <c r="Q2742" s="107">
        <v>0.95868270730313099</v>
      </c>
      <c r="R2742" s="107">
        <v>1.0066110358336899</v>
      </c>
      <c r="S2742" s="107">
        <v>0.97806341213259995</v>
      </c>
      <c r="T2742" s="107">
        <v>0.97110798281697397</v>
      </c>
      <c r="U2742" s="107">
        <v>0.967246699727347</v>
      </c>
      <c r="V2742" s="107">
        <v>0.970550618228608</v>
      </c>
      <c r="W2742" s="107">
        <v>0.97316567993111203</v>
      </c>
      <c r="X2742" s="107">
        <v>0.97530910122182302</v>
      </c>
      <c r="Y2742" s="107">
        <v>0.97802736102058796</v>
      </c>
      <c r="Z2742" s="107">
        <v>0.97914032778196203</v>
      </c>
      <c r="AA2742" s="107">
        <v>0.97563475238606401</v>
      </c>
      <c r="AB2742" s="107">
        <v>0.98713518305683701</v>
      </c>
      <c r="AC2742" s="107">
        <v>0.98891942545864497</v>
      </c>
      <c r="AD2742" s="107">
        <v>0.98327962144868097</v>
      </c>
      <c r="AE2742" s="107">
        <v>0.98236846228705299</v>
      </c>
      <c r="AF2742" s="107">
        <v>0.98612012538309401</v>
      </c>
      <c r="AG2742" s="107">
        <v>0.99017944583610096</v>
      </c>
      <c r="AH2742" s="107">
        <v>1.04229533993204</v>
      </c>
      <c r="AI2742" s="107">
        <v>1.0678247185040299</v>
      </c>
      <c r="AJ2742" s="107">
        <v>1.0642761252458901</v>
      </c>
      <c r="AK2742" s="107">
        <v>1.05752085408819</v>
      </c>
    </row>
    <row r="2743" spans="1:37" s="107" customFormat="1" hidden="1" x14ac:dyDescent="0.3">
      <c r="A2743" s="144" t="str">
        <f t="shared" si="59"/>
        <v>SDGbaseTRA_RurCUS_v6_3PVAXabake</v>
      </c>
      <c r="B2743" s="145" t="s">
        <v>220</v>
      </c>
      <c r="C2743" s="146" t="s">
        <v>298</v>
      </c>
      <c r="D2743" s="110" t="s">
        <v>212</v>
      </c>
      <c r="E2743" s="107" t="s">
        <v>32</v>
      </c>
      <c r="F2743" s="107">
        <v>0.99999999999997502</v>
      </c>
      <c r="G2743" s="107">
        <v>1.01061346779671</v>
      </c>
      <c r="H2743" s="107">
        <v>1.00505816733515</v>
      </c>
      <c r="I2743" s="107">
        <v>1.00022839560724</v>
      </c>
      <c r="J2743" s="107">
        <v>0.99686841108684299</v>
      </c>
      <c r="K2743" s="107">
        <v>0.99550878682683497</v>
      </c>
      <c r="L2743" s="107">
        <v>0.99594731183006002</v>
      </c>
      <c r="M2743" s="107">
        <v>0.99626356334815902</v>
      </c>
      <c r="N2743" s="107">
        <v>0.99569709916209004</v>
      </c>
      <c r="O2743" s="107">
        <v>0.99165552082693198</v>
      </c>
      <c r="P2743" s="107">
        <v>0.99202102000126302</v>
      </c>
      <c r="Q2743" s="107">
        <v>0.99200396507654898</v>
      </c>
      <c r="R2743" s="107">
        <v>1.00104458565648</v>
      </c>
      <c r="S2743" s="107">
        <v>1.0024836088788001</v>
      </c>
      <c r="T2743" s="107">
        <v>1.0031834516452001</v>
      </c>
      <c r="U2743" s="107">
        <v>1.00543327803743</v>
      </c>
      <c r="V2743" s="107">
        <v>1.0081436704137501</v>
      </c>
      <c r="W2743" s="107">
        <v>1.0101867614712501</v>
      </c>
      <c r="X2743" s="107">
        <v>1.01047020439641</v>
      </c>
      <c r="Y2743" s="107">
        <v>1.0079698099207199</v>
      </c>
      <c r="Z2743" s="107">
        <v>1.0053962446631799</v>
      </c>
      <c r="AA2743" s="107">
        <v>1.0029402545145201</v>
      </c>
      <c r="AB2743" s="107">
        <v>1.00056236724551</v>
      </c>
      <c r="AC2743" s="107">
        <v>0.99988404806606301</v>
      </c>
      <c r="AD2743" s="107">
        <v>1.00279538624181</v>
      </c>
      <c r="AE2743" s="107">
        <v>1.0065709468102799</v>
      </c>
      <c r="AF2743" s="107">
        <v>1.0109474945586101</v>
      </c>
      <c r="AG2743" s="107">
        <v>1.00830278869506</v>
      </c>
      <c r="AH2743" s="107">
        <v>0.98822431764077201</v>
      </c>
      <c r="AI2743" s="107">
        <v>0.97360835929587497</v>
      </c>
      <c r="AJ2743" s="107">
        <v>0.96519997784479705</v>
      </c>
      <c r="AK2743" s="107">
        <v>0.95814947328912003</v>
      </c>
    </row>
    <row r="2744" spans="1:37" s="107" customFormat="1" hidden="1" x14ac:dyDescent="0.3">
      <c r="A2744" s="144" t="str">
        <f t="shared" si="59"/>
        <v>SDGbaseTRA_RurCUS_v6_3PVAXasuga</v>
      </c>
      <c r="B2744" s="145" t="s">
        <v>220</v>
      </c>
      <c r="C2744" s="146" t="s">
        <v>298</v>
      </c>
      <c r="D2744" s="110" t="s">
        <v>212</v>
      </c>
      <c r="E2744" s="107" t="s">
        <v>33</v>
      </c>
      <c r="F2744" s="107">
        <v>0.99999999999997202</v>
      </c>
      <c r="G2744" s="107">
        <v>1.00797424259142</v>
      </c>
      <c r="H2744" s="107">
        <v>0.99894086297819695</v>
      </c>
      <c r="I2744" s="107">
        <v>0.99348294129123105</v>
      </c>
      <c r="J2744" s="107">
        <v>0.99042345345383598</v>
      </c>
      <c r="K2744" s="107">
        <v>0.98622297797313097</v>
      </c>
      <c r="L2744" s="107">
        <v>0.98347970886753799</v>
      </c>
      <c r="M2744" s="107">
        <v>0.97984110436365901</v>
      </c>
      <c r="N2744" s="107">
        <v>0.97582527390090901</v>
      </c>
      <c r="O2744" s="107">
        <v>0.97941195147312499</v>
      </c>
      <c r="P2744" s="107">
        <v>0.97567731091649601</v>
      </c>
      <c r="Q2744" s="107">
        <v>0.97080395185048496</v>
      </c>
      <c r="R2744" s="107">
        <v>0.97744846196532698</v>
      </c>
      <c r="S2744" s="107">
        <v>0.97769798370608596</v>
      </c>
      <c r="T2744" s="107">
        <v>0.977331183218069</v>
      </c>
      <c r="U2744" s="107">
        <v>0.97777576778664999</v>
      </c>
      <c r="V2744" s="107">
        <v>0.97796443823811796</v>
      </c>
      <c r="W2744" s="107">
        <v>0.97892949216306202</v>
      </c>
      <c r="X2744" s="107">
        <v>0.97993105598583796</v>
      </c>
      <c r="Y2744" s="107">
        <v>0.97760380667678204</v>
      </c>
      <c r="Z2744" s="107">
        <v>0.97520113150196097</v>
      </c>
      <c r="AA2744" s="107">
        <v>0.97411869235541104</v>
      </c>
      <c r="AB2744" s="107">
        <v>0.97413611016549995</v>
      </c>
      <c r="AC2744" s="107">
        <v>0.97359919894795699</v>
      </c>
      <c r="AD2744" s="107">
        <v>0.97569951001770205</v>
      </c>
      <c r="AE2744" s="107">
        <v>0.97837534803642501</v>
      </c>
      <c r="AF2744" s="107">
        <v>0.98228812448042901</v>
      </c>
      <c r="AG2744" s="107">
        <v>0.98323553000504404</v>
      </c>
      <c r="AH2744" s="107">
        <v>0.970272875337853</v>
      </c>
      <c r="AI2744" s="107">
        <v>0.96113769873259203</v>
      </c>
      <c r="AJ2744" s="107">
        <v>0.95834155442366897</v>
      </c>
      <c r="AK2744" s="107">
        <v>0.95627015255990699</v>
      </c>
    </row>
    <row r="2745" spans="1:37" s="107" customFormat="1" hidden="1" x14ac:dyDescent="0.3">
      <c r="A2745" s="144" t="str">
        <f t="shared" si="59"/>
        <v>SDGbaseTRA_RurCUS_v6_3PVAXaconf</v>
      </c>
      <c r="B2745" s="145" t="s">
        <v>220</v>
      </c>
      <c r="C2745" s="146" t="s">
        <v>298</v>
      </c>
      <c r="D2745" s="110" t="s">
        <v>212</v>
      </c>
      <c r="E2745" s="107" t="s">
        <v>34</v>
      </c>
      <c r="F2745" s="107">
        <v>1</v>
      </c>
      <c r="G2745" s="107">
        <v>1.0046750530174899</v>
      </c>
      <c r="H2745" s="107">
        <v>1.00778200759875</v>
      </c>
      <c r="I2745" s="107">
        <v>0.985980206018919</v>
      </c>
      <c r="J2745" s="107">
        <v>0.98795363929459801</v>
      </c>
      <c r="K2745" s="107">
        <v>0.99344132588878897</v>
      </c>
      <c r="L2745" s="107">
        <v>0.99922787828523296</v>
      </c>
      <c r="M2745" s="107">
        <v>1.0038214848964</v>
      </c>
      <c r="N2745" s="107">
        <v>1.00720630091064</v>
      </c>
      <c r="O2745" s="107">
        <v>1.0143910454907199</v>
      </c>
      <c r="P2745" s="107">
        <v>1.01803637270883</v>
      </c>
      <c r="Q2745" s="107">
        <v>1.0205413602648501</v>
      </c>
      <c r="R2745" s="107">
        <v>1.03765478568313</v>
      </c>
      <c r="S2745" s="107">
        <v>1.03969259603042</v>
      </c>
      <c r="T2745" s="107">
        <v>1.04104741036788</v>
      </c>
      <c r="U2745" s="107">
        <v>1.0428771992761099</v>
      </c>
      <c r="V2745" s="107">
        <v>1.0440631510637901</v>
      </c>
      <c r="W2745" s="107">
        <v>1.0446860467827199</v>
      </c>
      <c r="X2745" s="107">
        <v>1.0437925712136</v>
      </c>
      <c r="Y2745" s="107">
        <v>1.0408557060622201</v>
      </c>
      <c r="Z2745" s="107">
        <v>1.0390312033717</v>
      </c>
      <c r="AA2745" s="107">
        <v>1.03766956513016</v>
      </c>
      <c r="AB2745" s="107">
        <v>1.0382702750559101</v>
      </c>
      <c r="AC2745" s="107">
        <v>1.03815355400058</v>
      </c>
      <c r="AD2745" s="107">
        <v>1.03867756587111</v>
      </c>
      <c r="AE2745" s="107">
        <v>1.0399041672</v>
      </c>
      <c r="AF2745" s="107">
        <v>1.04232199056064</v>
      </c>
      <c r="AG2745" s="107">
        <v>1.0398720662934</v>
      </c>
      <c r="AH2745" s="107">
        <v>1.02339879730096</v>
      </c>
      <c r="AI2745" s="107">
        <v>1.00712472368779</v>
      </c>
      <c r="AJ2745" s="107">
        <v>0.99445954807950998</v>
      </c>
      <c r="AK2745" s="107">
        <v>0.98323322570121197</v>
      </c>
    </row>
    <row r="2746" spans="1:37" s="107" customFormat="1" hidden="1" x14ac:dyDescent="0.3">
      <c r="A2746" s="144" t="str">
        <f t="shared" si="59"/>
        <v>SDGbaseTRA_RurCUS_v6_3PVAXapast</v>
      </c>
      <c r="B2746" s="145" t="s">
        <v>220</v>
      </c>
      <c r="C2746" s="146" t="s">
        <v>298</v>
      </c>
      <c r="D2746" s="110" t="s">
        <v>212</v>
      </c>
      <c r="E2746" s="107" t="s">
        <v>35</v>
      </c>
      <c r="F2746" s="107">
        <v>0.99999999999979095</v>
      </c>
      <c r="G2746" s="107">
        <v>0.93249986018829401</v>
      </c>
      <c r="H2746" s="107">
        <v>0.93837380594317898</v>
      </c>
      <c r="I2746" s="107">
        <v>0.90867301958775204</v>
      </c>
      <c r="J2746" s="107">
        <v>0.92537353032539404</v>
      </c>
      <c r="K2746" s="107">
        <v>0.93755919079202399</v>
      </c>
      <c r="L2746" s="107">
        <v>0.94322927820248303</v>
      </c>
      <c r="M2746" s="107">
        <v>0.94698659521888795</v>
      </c>
      <c r="N2746" s="107">
        <v>0.94519211521653301</v>
      </c>
      <c r="O2746" s="107">
        <v>0.98929460285662296</v>
      </c>
      <c r="P2746" s="107">
        <v>0.98431167891726601</v>
      </c>
      <c r="Q2746" s="107">
        <v>0.97259027861744396</v>
      </c>
      <c r="R2746" s="107">
        <v>0.98551087522432002</v>
      </c>
      <c r="S2746" s="107">
        <v>0.98433860379690297</v>
      </c>
      <c r="T2746" s="107">
        <v>0.98238003758617898</v>
      </c>
      <c r="U2746" s="107">
        <v>0.97584379055125603</v>
      </c>
      <c r="V2746" s="107">
        <v>0.97004562431115504</v>
      </c>
      <c r="W2746" s="107">
        <v>0.97162762580970696</v>
      </c>
      <c r="X2746" s="107">
        <v>0.97300813385052198</v>
      </c>
      <c r="Y2746" s="107">
        <v>0.96549966408313703</v>
      </c>
      <c r="Z2746" s="107">
        <v>0.95687774416433502</v>
      </c>
      <c r="AA2746" s="107">
        <v>0.95478970716876799</v>
      </c>
      <c r="AB2746" s="107">
        <v>0.96495646414814396</v>
      </c>
      <c r="AC2746" s="107">
        <v>0.96586612385669202</v>
      </c>
      <c r="AD2746" s="107">
        <v>0.962989582370955</v>
      </c>
      <c r="AE2746" s="107">
        <v>0.96046134156283203</v>
      </c>
      <c r="AF2746" s="107">
        <v>0.96338371632700903</v>
      </c>
      <c r="AG2746" s="107">
        <v>0.959848412308833</v>
      </c>
      <c r="AH2746" s="107">
        <v>0.97133122513183201</v>
      </c>
      <c r="AI2746" s="107">
        <v>0.97389403873314895</v>
      </c>
      <c r="AJ2746" s="107">
        <v>0.97343399531136399</v>
      </c>
      <c r="AK2746" s="107">
        <v>0.97161519539879804</v>
      </c>
    </row>
    <row r="2747" spans="1:37" s="107" customFormat="1" hidden="1" x14ac:dyDescent="0.3">
      <c r="A2747" s="144" t="str">
        <f t="shared" si="59"/>
        <v>SDGbaseTRA_RurCUS_v6_3PVAXaofoo</v>
      </c>
      <c r="B2747" s="145" t="s">
        <v>220</v>
      </c>
      <c r="C2747" s="146" t="s">
        <v>298</v>
      </c>
      <c r="D2747" s="110" t="s">
        <v>212</v>
      </c>
      <c r="E2747" s="107" t="s">
        <v>36</v>
      </c>
      <c r="F2747" s="107">
        <v>1.0000000000001401</v>
      </c>
      <c r="G2747" s="107">
        <v>0.96428726702299905</v>
      </c>
      <c r="H2747" s="107">
        <v>0.96485521025328003</v>
      </c>
      <c r="I2747" s="107">
        <v>0.95150460045943797</v>
      </c>
      <c r="J2747" s="107">
        <v>0.95993028144760095</v>
      </c>
      <c r="K2747" s="107">
        <v>0.963957779562991</v>
      </c>
      <c r="L2747" s="107">
        <v>0.96585087784719204</v>
      </c>
      <c r="M2747" s="107">
        <v>0.96683085161508397</v>
      </c>
      <c r="N2747" s="107">
        <v>0.96663041383469095</v>
      </c>
      <c r="O2747" s="107">
        <v>0.99230102677582399</v>
      </c>
      <c r="P2747" s="107">
        <v>0.98795352000974601</v>
      </c>
      <c r="Q2747" s="107">
        <v>0.979867155654358</v>
      </c>
      <c r="R2747" s="107">
        <v>0.988469695996953</v>
      </c>
      <c r="S2747" s="107">
        <v>0.98586316882446701</v>
      </c>
      <c r="T2747" s="107">
        <v>0.98434757347005897</v>
      </c>
      <c r="U2747" s="107">
        <v>0.983589380810998</v>
      </c>
      <c r="V2747" s="107">
        <v>0.98284095334041999</v>
      </c>
      <c r="W2747" s="107">
        <v>0.98369770406193702</v>
      </c>
      <c r="X2747" s="107">
        <v>0.98669657358433505</v>
      </c>
      <c r="Y2747" s="107">
        <v>0.98423814227542905</v>
      </c>
      <c r="Z2747" s="107">
        <v>0.98082738144731696</v>
      </c>
      <c r="AA2747" s="107">
        <v>0.98033601950634697</v>
      </c>
      <c r="AB2747" s="107">
        <v>0.98524149402858197</v>
      </c>
      <c r="AC2747" s="107">
        <v>0.98463750438409103</v>
      </c>
      <c r="AD2747" s="107">
        <v>0.98436856779111204</v>
      </c>
      <c r="AE2747" s="107">
        <v>0.98473200788596704</v>
      </c>
      <c r="AF2747" s="107">
        <v>0.98693938963487704</v>
      </c>
      <c r="AG2747" s="107">
        <v>0.98594998530887001</v>
      </c>
      <c r="AH2747" s="107">
        <v>0.98457774421078403</v>
      </c>
      <c r="AI2747" s="107">
        <v>0.97989362873047103</v>
      </c>
      <c r="AJ2747" s="107">
        <v>0.97622500636588905</v>
      </c>
      <c r="AK2747" s="107">
        <v>0.97225038283598697</v>
      </c>
    </row>
    <row r="2748" spans="1:37" s="107" customFormat="1" hidden="1" x14ac:dyDescent="0.3">
      <c r="A2748" s="144" t="str">
        <f t="shared" si="59"/>
        <v>SDGbaseTRA_RurCUS_v6_3PVAXabevt</v>
      </c>
      <c r="B2748" s="145" t="s">
        <v>220</v>
      </c>
      <c r="C2748" s="146" t="s">
        <v>298</v>
      </c>
      <c r="D2748" s="110" t="s">
        <v>212</v>
      </c>
      <c r="E2748" s="107" t="s">
        <v>37</v>
      </c>
      <c r="F2748" s="107">
        <v>0.99999999999986</v>
      </c>
      <c r="G2748" s="107">
        <v>0.99952162944814604</v>
      </c>
      <c r="H2748" s="107">
        <v>1.0151210945270599</v>
      </c>
      <c r="I2748" s="107">
        <v>0.98881344217824796</v>
      </c>
      <c r="J2748" s="107">
        <v>0.99410074914195901</v>
      </c>
      <c r="K2748" s="107">
        <v>0.99968243666237699</v>
      </c>
      <c r="L2748" s="107">
        <v>1.00267236559341</v>
      </c>
      <c r="M2748" s="107">
        <v>1.0051088117070399</v>
      </c>
      <c r="N2748" s="107">
        <v>1.0049313598369001</v>
      </c>
      <c r="O2748" s="107">
        <v>1.04370649495067</v>
      </c>
      <c r="P2748" s="107">
        <v>1.0377037749924001</v>
      </c>
      <c r="Q2748" s="107">
        <v>1.02539895606678</v>
      </c>
      <c r="R2748" s="107">
        <v>1.03064839928721</v>
      </c>
      <c r="S2748" s="107">
        <v>1.02517262739105</v>
      </c>
      <c r="T2748" s="107">
        <v>1.0219546715736101</v>
      </c>
      <c r="U2748" s="107">
        <v>1.0192832986996301</v>
      </c>
      <c r="V2748" s="107">
        <v>1.01584670614283</v>
      </c>
      <c r="W2748" s="107">
        <v>1.01667733619853</v>
      </c>
      <c r="X2748" s="107">
        <v>1.01867704200104</v>
      </c>
      <c r="Y2748" s="107">
        <v>1.01460644583347</v>
      </c>
      <c r="Z2748" s="107">
        <v>1.01017522564313</v>
      </c>
      <c r="AA2748" s="107">
        <v>1.0098136436976</v>
      </c>
      <c r="AB2748" s="107">
        <v>1.02126938411588</v>
      </c>
      <c r="AC2748" s="107">
        <v>1.02138080948906</v>
      </c>
      <c r="AD2748" s="107">
        <v>1.0172116630400301</v>
      </c>
      <c r="AE2748" s="107">
        <v>1.0127413157365099</v>
      </c>
      <c r="AF2748" s="107">
        <v>1.0106729454090899</v>
      </c>
      <c r="AG2748" s="107">
        <v>1.0064131443380899</v>
      </c>
      <c r="AH2748" s="107">
        <v>1.00118621232682</v>
      </c>
      <c r="AI2748" s="107">
        <v>0.99117964107530898</v>
      </c>
      <c r="AJ2748" s="107">
        <v>0.98362444112805902</v>
      </c>
      <c r="AK2748" s="107">
        <v>0.97635113796108597</v>
      </c>
    </row>
    <row r="2749" spans="1:37" s="107" customFormat="1" hidden="1" x14ac:dyDescent="0.3">
      <c r="A2749" s="144" t="str">
        <f t="shared" si="59"/>
        <v>SDGbaseTRA_RurCUS_v6_3PVAXatext</v>
      </c>
      <c r="B2749" s="145" t="s">
        <v>220</v>
      </c>
      <c r="C2749" s="146" t="s">
        <v>298</v>
      </c>
      <c r="D2749" s="110" t="s">
        <v>212</v>
      </c>
      <c r="E2749" s="107" t="s">
        <v>38</v>
      </c>
      <c r="F2749" s="107">
        <v>1.00000000000002</v>
      </c>
      <c r="G2749" s="107">
        <v>1.09649566118175</v>
      </c>
      <c r="H2749" s="107">
        <v>1.08973647612631</v>
      </c>
      <c r="I2749" s="107">
        <v>1.0795364375307499</v>
      </c>
      <c r="J2749" s="107">
        <v>1.0707208566843001</v>
      </c>
      <c r="K2749" s="107">
        <v>1.0702324920936299</v>
      </c>
      <c r="L2749" s="107">
        <v>1.0737438776147701</v>
      </c>
      <c r="M2749" s="107">
        <v>1.0783321204116201</v>
      </c>
      <c r="N2749" s="107">
        <v>1.0811864563416</v>
      </c>
      <c r="O2749" s="107">
        <v>1.07997922536562</v>
      </c>
      <c r="P2749" s="107">
        <v>1.0813800953838599</v>
      </c>
      <c r="Q2749" s="107">
        <v>1.0814026434374</v>
      </c>
      <c r="R2749" s="107">
        <v>1.0850607864820501</v>
      </c>
      <c r="S2749" s="107">
        <v>1.08831658729886</v>
      </c>
      <c r="T2749" s="107">
        <v>1.09056236404695</v>
      </c>
      <c r="U2749" s="107">
        <v>1.0951645239816199</v>
      </c>
      <c r="V2749" s="107">
        <v>1.0993683140747701</v>
      </c>
      <c r="W2749" s="107">
        <v>1.1021010206376001</v>
      </c>
      <c r="X2749" s="107">
        <v>1.10264478455086</v>
      </c>
      <c r="Y2749" s="107">
        <v>1.0999595545163801</v>
      </c>
      <c r="Z2749" s="107">
        <v>1.0973204692582501</v>
      </c>
      <c r="AA2749" s="107">
        <v>1.09469173982693</v>
      </c>
      <c r="AB2749" s="107">
        <v>1.09048821983462</v>
      </c>
      <c r="AC2749" s="107">
        <v>1.0877428264565401</v>
      </c>
      <c r="AD2749" s="107">
        <v>1.08874524150623</v>
      </c>
      <c r="AE2749" s="107">
        <v>1.09065926642315</v>
      </c>
      <c r="AF2749" s="107">
        <v>1.0933171047080099</v>
      </c>
      <c r="AG2749" s="107">
        <v>1.09116930932289</v>
      </c>
      <c r="AH2749" s="107">
        <v>1.0608253722805301</v>
      </c>
      <c r="AI2749" s="107">
        <v>1.03584327589477</v>
      </c>
      <c r="AJ2749" s="107">
        <v>1.0195036858451101</v>
      </c>
      <c r="AK2749" s="107">
        <v>1.00580458100897</v>
      </c>
    </row>
    <row r="2750" spans="1:37" s="107" customFormat="1" hidden="1" x14ac:dyDescent="0.3">
      <c r="A2750" s="144" t="str">
        <f t="shared" si="59"/>
        <v>SDGbaseTRA_RurCUS_v6_3PVAXaclth</v>
      </c>
      <c r="B2750" s="145" t="s">
        <v>220</v>
      </c>
      <c r="C2750" s="146" t="s">
        <v>298</v>
      </c>
      <c r="D2750" s="110" t="s">
        <v>212</v>
      </c>
      <c r="E2750" s="107" t="s">
        <v>39</v>
      </c>
      <c r="F2750" s="107">
        <v>1.00000000000002</v>
      </c>
      <c r="G2750" s="107">
        <v>1.10318108559021</v>
      </c>
      <c r="H2750" s="107">
        <v>1.1036759251219399</v>
      </c>
      <c r="I2750" s="107">
        <v>1.09720820401474</v>
      </c>
      <c r="J2750" s="107">
        <v>1.08939750302871</v>
      </c>
      <c r="K2750" s="107">
        <v>1.0895323729745201</v>
      </c>
      <c r="L2750" s="107">
        <v>1.09365143122427</v>
      </c>
      <c r="M2750" s="107">
        <v>1.09845487181777</v>
      </c>
      <c r="N2750" s="107">
        <v>1.10151768951262</v>
      </c>
      <c r="O2750" s="107">
        <v>1.09693664291974</v>
      </c>
      <c r="P2750" s="107">
        <v>1.0987827979192499</v>
      </c>
      <c r="Q2750" s="107">
        <v>1.0999377840497999</v>
      </c>
      <c r="R2750" s="107">
        <v>1.1057525455836801</v>
      </c>
      <c r="S2750" s="107">
        <v>1.10921585167271</v>
      </c>
      <c r="T2750" s="107">
        <v>1.1117220838111399</v>
      </c>
      <c r="U2750" s="107">
        <v>1.1167675699267601</v>
      </c>
      <c r="V2750" s="107">
        <v>1.1210519338684499</v>
      </c>
      <c r="W2750" s="107">
        <v>1.12374546471286</v>
      </c>
      <c r="X2750" s="107">
        <v>1.12427715922338</v>
      </c>
      <c r="Y2750" s="107">
        <v>1.1216744231009801</v>
      </c>
      <c r="Z2750" s="107">
        <v>1.1191334030993201</v>
      </c>
      <c r="AA2750" s="107">
        <v>1.1166505105761599</v>
      </c>
      <c r="AB2750" s="107">
        <v>1.1120542268788101</v>
      </c>
      <c r="AC2750" s="107">
        <v>1.10905299902112</v>
      </c>
      <c r="AD2750" s="107">
        <v>1.1097508489260399</v>
      </c>
      <c r="AE2750" s="107">
        <v>1.11141869007344</v>
      </c>
      <c r="AF2750" s="107">
        <v>1.1138482413703099</v>
      </c>
      <c r="AG2750" s="107">
        <v>1.1112820078894901</v>
      </c>
      <c r="AH2750" s="107">
        <v>1.0777803641365999</v>
      </c>
      <c r="AI2750" s="107">
        <v>1.0502796957974201</v>
      </c>
      <c r="AJ2750" s="107">
        <v>1.0317884715755099</v>
      </c>
      <c r="AK2750" s="107">
        <v>1.0161864123008599</v>
      </c>
    </row>
    <row r="2751" spans="1:37" s="107" customFormat="1" hidden="1" x14ac:dyDescent="0.3">
      <c r="A2751" s="144" t="str">
        <f t="shared" si="59"/>
        <v>SDGbaseTRA_RurCUS_v6_3PVAXaleat</v>
      </c>
      <c r="B2751" s="145" t="s">
        <v>220</v>
      </c>
      <c r="C2751" s="146" t="s">
        <v>298</v>
      </c>
      <c r="D2751" s="110" t="s">
        <v>212</v>
      </c>
      <c r="E2751" s="107" t="s">
        <v>40</v>
      </c>
      <c r="F2751" s="107">
        <v>0.99999999999987299</v>
      </c>
      <c r="G2751" s="107">
        <v>1.08522087037408</v>
      </c>
      <c r="H2751" s="107">
        <v>1.0549617910717799</v>
      </c>
      <c r="I2751" s="107">
        <v>1.02716525289607</v>
      </c>
      <c r="J2751" s="107">
        <v>1.0026962949012901</v>
      </c>
      <c r="K2751" s="107">
        <v>1.00225549848874</v>
      </c>
      <c r="L2751" s="107">
        <v>1.0094764814066799</v>
      </c>
      <c r="M2751" s="107">
        <v>1.0236245191448099</v>
      </c>
      <c r="N2751" s="107">
        <v>1.03135078936498</v>
      </c>
      <c r="O2751" s="107">
        <v>1.1245871575606401</v>
      </c>
      <c r="P2751" s="107">
        <v>1.126951634883</v>
      </c>
      <c r="Q2751" s="107">
        <v>1.1028954886911799</v>
      </c>
      <c r="R2751" s="107">
        <v>1.0541679389804499</v>
      </c>
      <c r="S2751" s="107">
        <v>1.04869605337536</v>
      </c>
      <c r="T2751" s="107">
        <v>1.0439251987696201</v>
      </c>
      <c r="U2751" s="107">
        <v>1.04109598706005</v>
      </c>
      <c r="V2751" s="107">
        <v>1.0339613460032</v>
      </c>
      <c r="W2751" s="107">
        <v>1.0341081334898601</v>
      </c>
      <c r="X2751" s="107">
        <v>1.03613340882474</v>
      </c>
      <c r="Y2751" s="107">
        <v>1.02565018155397</v>
      </c>
      <c r="Z2751" s="107">
        <v>1.0136378412076199</v>
      </c>
      <c r="AA2751" s="107">
        <v>1.00943322829918</v>
      </c>
      <c r="AB2751" s="107">
        <v>1.02619182694841</v>
      </c>
      <c r="AC2751" s="107">
        <v>1.0322202025518901</v>
      </c>
      <c r="AD2751" s="107">
        <v>1.0323072214100999</v>
      </c>
      <c r="AE2751" s="107">
        <v>1.02933816326976</v>
      </c>
      <c r="AF2751" s="107">
        <v>1.0276184664112999</v>
      </c>
      <c r="AG2751" s="107">
        <v>1.02146003338685</v>
      </c>
      <c r="AH2751" s="107">
        <v>0.99077908241075296</v>
      </c>
      <c r="AI2751" s="107">
        <v>0.95304481638629002</v>
      </c>
      <c r="AJ2751" s="107">
        <v>0.93353029670071297</v>
      </c>
      <c r="AK2751" s="107">
        <v>0.91856194004303804</v>
      </c>
    </row>
    <row r="2752" spans="1:37" s="107" customFormat="1" hidden="1" x14ac:dyDescent="0.3">
      <c r="A2752" s="144" t="str">
        <f t="shared" si="59"/>
        <v>SDGbaseTRA_RurCUS_v6_3PVAXafoot</v>
      </c>
      <c r="B2752" s="145" t="s">
        <v>220</v>
      </c>
      <c r="C2752" s="146" t="s">
        <v>298</v>
      </c>
      <c r="D2752" s="110" t="s">
        <v>212</v>
      </c>
      <c r="E2752" s="107" t="s">
        <v>41</v>
      </c>
      <c r="F2752" s="107">
        <v>0.99999999999997402</v>
      </c>
      <c r="G2752" s="107">
        <v>1.09178989538005</v>
      </c>
      <c r="H2752" s="107">
        <v>1.0913493863310599</v>
      </c>
      <c r="I2752" s="107">
        <v>1.0832053821348699</v>
      </c>
      <c r="J2752" s="107">
        <v>1.0759863235465601</v>
      </c>
      <c r="K2752" s="107">
        <v>1.0754052427096701</v>
      </c>
      <c r="L2752" s="107">
        <v>1.07820169021829</v>
      </c>
      <c r="M2752" s="107">
        <v>1.08148695449897</v>
      </c>
      <c r="N2752" s="107">
        <v>1.0833220184152701</v>
      </c>
      <c r="O2752" s="107">
        <v>1.0818390048697999</v>
      </c>
      <c r="P2752" s="107">
        <v>1.0836289612058401</v>
      </c>
      <c r="Q2752" s="107">
        <v>1.0838709837626499</v>
      </c>
      <c r="R2752" s="107">
        <v>1.0900975439851199</v>
      </c>
      <c r="S2752" s="107">
        <v>1.09240288596046</v>
      </c>
      <c r="T2752" s="107">
        <v>1.0939834425310999</v>
      </c>
      <c r="U2752" s="107">
        <v>1.0978851527318201</v>
      </c>
      <c r="V2752" s="107">
        <v>1.1014981631591101</v>
      </c>
      <c r="W2752" s="107">
        <v>1.10422107921583</v>
      </c>
      <c r="X2752" s="107">
        <v>1.10510551978764</v>
      </c>
      <c r="Y2752" s="107">
        <v>1.10253046909411</v>
      </c>
      <c r="Z2752" s="107">
        <v>1.0997245907297599</v>
      </c>
      <c r="AA2752" s="107">
        <v>1.0969195741916999</v>
      </c>
      <c r="AB2752" s="107">
        <v>1.0942938375690401</v>
      </c>
      <c r="AC2752" s="107">
        <v>1.0924560679852999</v>
      </c>
      <c r="AD2752" s="107">
        <v>1.0937938607704001</v>
      </c>
      <c r="AE2752" s="107">
        <v>1.0959569227541901</v>
      </c>
      <c r="AF2752" s="107">
        <v>1.09904922611615</v>
      </c>
      <c r="AG2752" s="107">
        <v>1.09672379460512</v>
      </c>
      <c r="AH2752" s="107">
        <v>1.0681160241363099</v>
      </c>
      <c r="AI2752" s="107">
        <v>1.0443404500678599</v>
      </c>
      <c r="AJ2752" s="107">
        <v>1.0282438046792399</v>
      </c>
      <c r="AK2752" s="107">
        <v>1.01450630400135</v>
      </c>
    </row>
    <row r="2753" spans="1:37" s="107" customFormat="1" hidden="1" x14ac:dyDescent="0.3">
      <c r="A2753" s="144" t="str">
        <f t="shared" si="59"/>
        <v>SDGbaseTRA_RurCUS_v6_3PVAXawood</v>
      </c>
      <c r="B2753" s="145" t="s">
        <v>220</v>
      </c>
      <c r="C2753" s="146" t="s">
        <v>298</v>
      </c>
      <c r="D2753" s="110" t="s">
        <v>212</v>
      </c>
      <c r="E2753" s="107" t="s">
        <v>42</v>
      </c>
      <c r="F2753" s="107">
        <v>1.0000000000000899</v>
      </c>
      <c r="G2753" s="107">
        <v>1.01591458127603</v>
      </c>
      <c r="H2753" s="107">
        <v>1.01177769093336</v>
      </c>
      <c r="I2753" s="107">
        <v>1.01911013215145</v>
      </c>
      <c r="J2753" s="107">
        <v>1.0120430682492201</v>
      </c>
      <c r="K2753" s="107">
        <v>1.01081186166016</v>
      </c>
      <c r="L2753" s="107">
        <v>1.01108919972945</v>
      </c>
      <c r="M2753" s="107">
        <v>1.0131593330462501</v>
      </c>
      <c r="N2753" s="107">
        <v>1.01361607723369</v>
      </c>
      <c r="O2753" s="107">
        <v>1.01879986138941</v>
      </c>
      <c r="P2753" s="107">
        <v>1.0172715735250799</v>
      </c>
      <c r="Q2753" s="107">
        <v>1.0157941157347601</v>
      </c>
      <c r="R2753" s="107">
        <v>1.0066681388738501</v>
      </c>
      <c r="S2753" s="107">
        <v>1.0140249628654801</v>
      </c>
      <c r="T2753" s="107">
        <v>1.01936151156427</v>
      </c>
      <c r="U2753" s="107">
        <v>1.0243229882590099</v>
      </c>
      <c r="V2753" s="107">
        <v>1.03006502152637</v>
      </c>
      <c r="W2753" s="107">
        <v>1.03453122916767</v>
      </c>
      <c r="X2753" s="107">
        <v>1.0374274133235599</v>
      </c>
      <c r="Y2753" s="107">
        <v>1.0368036665364999</v>
      </c>
      <c r="Z2753" s="107">
        <v>1.0353126418640799</v>
      </c>
      <c r="AA2753" s="107">
        <v>1.03381339214707</v>
      </c>
      <c r="AB2753" s="107">
        <v>1.0299256634417699</v>
      </c>
      <c r="AC2753" s="107">
        <v>1.02745496941905</v>
      </c>
      <c r="AD2753" s="107">
        <v>1.02930356380016</v>
      </c>
      <c r="AE2753" s="107">
        <v>1.03242293159693</v>
      </c>
      <c r="AF2753" s="107">
        <v>1.03679970259336</v>
      </c>
      <c r="AG2753" s="107">
        <v>1.03643898275776</v>
      </c>
      <c r="AH2753" s="107">
        <v>1.02611789440667</v>
      </c>
      <c r="AI2753" s="107">
        <v>1.0147169080246501</v>
      </c>
      <c r="AJ2753" s="107">
        <v>1.00890811847128</v>
      </c>
      <c r="AK2753" s="107">
        <v>1.00429314911885</v>
      </c>
    </row>
    <row r="2754" spans="1:37" s="107" customFormat="1" hidden="1" x14ac:dyDescent="0.3">
      <c r="A2754" s="144" t="str">
        <f t="shared" si="59"/>
        <v>SDGbaseTRA_RurCUS_v6_3PVAXapapr</v>
      </c>
      <c r="B2754" s="145" t="s">
        <v>220</v>
      </c>
      <c r="C2754" s="146" t="s">
        <v>298</v>
      </c>
      <c r="D2754" s="110" t="s">
        <v>212</v>
      </c>
      <c r="E2754" s="107" t="s">
        <v>43</v>
      </c>
      <c r="F2754" s="107">
        <v>1.0000000000000699</v>
      </c>
      <c r="G2754" s="107">
        <v>1.0414465904471499</v>
      </c>
      <c r="H2754" s="107">
        <v>1.0431210323365101</v>
      </c>
      <c r="I2754" s="107">
        <v>1.0382197476753501</v>
      </c>
      <c r="J2754" s="107">
        <v>1.0290403878877601</v>
      </c>
      <c r="K2754" s="107">
        <v>1.0299048195423799</v>
      </c>
      <c r="L2754" s="107">
        <v>1.0289127779163401</v>
      </c>
      <c r="M2754" s="107">
        <v>1.0232247228964699</v>
      </c>
      <c r="N2754" s="107">
        <v>1.0253078873295101</v>
      </c>
      <c r="O2754" s="107">
        <v>1.0283994617043499</v>
      </c>
      <c r="P2754" s="107">
        <v>1.0286519170717101</v>
      </c>
      <c r="Q2754" s="107">
        <v>1.02881016200816</v>
      </c>
      <c r="R2754" s="107">
        <v>1.04440742791912</v>
      </c>
      <c r="S2754" s="107">
        <v>1.0435268412899801</v>
      </c>
      <c r="T2754" s="107">
        <v>1.0436771288598701</v>
      </c>
      <c r="U2754" s="107">
        <v>1.0454426385664699</v>
      </c>
      <c r="V2754" s="107">
        <v>1.04802381806156</v>
      </c>
      <c r="W2754" s="107">
        <v>1.0505231057362101</v>
      </c>
      <c r="X2754" s="107">
        <v>1.05169955703927</v>
      </c>
      <c r="Y2754" s="107">
        <v>1.04939716861378</v>
      </c>
      <c r="Z2754" s="107">
        <v>1.04654135065512</v>
      </c>
      <c r="AA2754" s="107">
        <v>1.0444558425486901</v>
      </c>
      <c r="AB2754" s="107">
        <v>1.0407530772042899</v>
      </c>
      <c r="AC2754" s="107">
        <v>1.03823751311877</v>
      </c>
      <c r="AD2754" s="107">
        <v>1.03921726250637</v>
      </c>
      <c r="AE2754" s="107">
        <v>1.0414682185803299</v>
      </c>
      <c r="AF2754" s="107">
        <v>1.04496089181796</v>
      </c>
      <c r="AG2754" s="107">
        <v>1.0439532563512599</v>
      </c>
      <c r="AH2754" s="107">
        <v>1.02772317461324</v>
      </c>
      <c r="AI2754" s="107">
        <v>1.0119885247913201</v>
      </c>
      <c r="AJ2754" s="107">
        <v>1.00202360440709</v>
      </c>
      <c r="AK2754" s="107">
        <v>0.993928037058326</v>
      </c>
    </row>
    <row r="2755" spans="1:37" s="107" customFormat="1" hidden="1" x14ac:dyDescent="0.3">
      <c r="A2755" s="144" t="str">
        <f t="shared" si="59"/>
        <v>SDGbaseTRA_RurCUS_v6_3PVAXaprnt</v>
      </c>
      <c r="B2755" s="145" t="s">
        <v>220</v>
      </c>
      <c r="C2755" s="146" t="s">
        <v>298</v>
      </c>
      <c r="D2755" s="110" t="s">
        <v>212</v>
      </c>
      <c r="E2755" s="107" t="s">
        <v>44</v>
      </c>
      <c r="F2755" s="107">
        <v>1.00000000000004</v>
      </c>
      <c r="G2755" s="107">
        <v>1.09938626130642</v>
      </c>
      <c r="H2755" s="107">
        <v>1.10161769927197</v>
      </c>
      <c r="I2755" s="107">
        <v>1.0957560632952701</v>
      </c>
      <c r="J2755" s="107">
        <v>1.0869899678008501</v>
      </c>
      <c r="K2755" s="107">
        <v>1.0863533418945699</v>
      </c>
      <c r="L2755" s="107">
        <v>1.0898530669945801</v>
      </c>
      <c r="M2755" s="107">
        <v>1.09421431128949</v>
      </c>
      <c r="N2755" s="107">
        <v>1.0968851740421099</v>
      </c>
      <c r="O2755" s="107">
        <v>1.09062601991744</v>
      </c>
      <c r="P2755" s="107">
        <v>1.09249378910746</v>
      </c>
      <c r="Q2755" s="107">
        <v>1.0940080067965501</v>
      </c>
      <c r="R2755" s="107">
        <v>1.1001294728423301</v>
      </c>
      <c r="S2755" s="107">
        <v>1.1037596302761301</v>
      </c>
      <c r="T2755" s="107">
        <v>1.10644645135345</v>
      </c>
      <c r="U2755" s="107">
        <v>1.11174404014867</v>
      </c>
      <c r="V2755" s="107">
        <v>1.11642850737532</v>
      </c>
      <c r="W2755" s="107">
        <v>1.1193573363509399</v>
      </c>
      <c r="X2755" s="107">
        <v>1.1199217459929101</v>
      </c>
      <c r="Y2755" s="107">
        <v>1.1172546712857201</v>
      </c>
      <c r="Z2755" s="107">
        <v>1.11454439051711</v>
      </c>
      <c r="AA2755" s="107">
        <v>1.1118704220900499</v>
      </c>
      <c r="AB2755" s="107">
        <v>1.1066987852938499</v>
      </c>
      <c r="AC2755" s="107">
        <v>1.1037183343483901</v>
      </c>
      <c r="AD2755" s="107">
        <v>1.1047133447707</v>
      </c>
      <c r="AE2755" s="107">
        <v>1.1067288579871699</v>
      </c>
      <c r="AF2755" s="107">
        <v>1.1095005269912599</v>
      </c>
      <c r="AG2755" s="107">
        <v>1.1069831951059601</v>
      </c>
      <c r="AH2755" s="107">
        <v>1.0724515298742301</v>
      </c>
      <c r="AI2755" s="107">
        <v>1.0437654164722501</v>
      </c>
      <c r="AJ2755" s="107">
        <v>1.0241888009733899</v>
      </c>
      <c r="AK2755" s="107">
        <v>1.0076518775122201</v>
      </c>
    </row>
    <row r="2756" spans="1:37" s="107" customFormat="1" hidden="1" x14ac:dyDescent="0.3">
      <c r="A2756" s="144" t="str">
        <f t="shared" si="59"/>
        <v>SDGbaseTRA_RurCUS_v6_3PVAXapetr</v>
      </c>
      <c r="B2756" s="145" t="s">
        <v>220</v>
      </c>
      <c r="C2756" s="146" t="s">
        <v>298</v>
      </c>
      <c r="D2756" s="110" t="s">
        <v>212</v>
      </c>
      <c r="E2756" s="107" t="s">
        <v>45</v>
      </c>
      <c r="F2756" s="107">
        <v>1.00000000000082</v>
      </c>
      <c r="G2756" s="107">
        <v>1.1644751807078</v>
      </c>
      <c r="H2756" s="107">
        <v>0.84571686401267998</v>
      </c>
      <c r="I2756" s="107">
        <v>0.66061355113288101</v>
      </c>
      <c r="J2756" s="107">
        <v>0.633832300060856</v>
      </c>
      <c r="K2756" s="107">
        <v>0.62056216158658595</v>
      </c>
      <c r="L2756" s="107">
        <v>0.61684186241630601</v>
      </c>
      <c r="M2756" s="107">
        <v>0.63599655812296396</v>
      </c>
      <c r="N2756" s="107">
        <v>0.65641356838495202</v>
      </c>
      <c r="O2756" s="107">
        <v>1.20574769227319</v>
      </c>
      <c r="P2756" s="107">
        <v>1.58783864719709</v>
      </c>
      <c r="Q2756" s="107">
        <v>1.5322814145324299</v>
      </c>
      <c r="R2756" s="107">
        <v>1.4864640600260799</v>
      </c>
      <c r="S2756" s="107">
        <v>1.4721895468211601</v>
      </c>
      <c r="T2756" s="107">
        <v>1.4610262640362299</v>
      </c>
      <c r="U2756" s="107">
        <v>1.4586519981797701</v>
      </c>
      <c r="V2756" s="107">
        <v>1.4429983860369699</v>
      </c>
      <c r="W2756" s="107">
        <v>1.2217178282572601</v>
      </c>
      <c r="X2756" s="107">
        <v>0.36469089764449403</v>
      </c>
      <c r="Y2756" s="107">
        <v>-0.76820000802243504</v>
      </c>
      <c r="Z2756" s="107">
        <v>-2.4674546856159898</v>
      </c>
      <c r="AA2756" s="107">
        <v>-5.0696819381909499</v>
      </c>
      <c r="AB2756" s="107">
        <v>-6.07998558466163</v>
      </c>
      <c r="AC2756" s="107">
        <v>-5.7455028861344299</v>
      </c>
      <c r="AD2756" s="107">
        <v>-4.5742610829159904</v>
      </c>
      <c r="AE2756" s="107">
        <v>-2.7209281226562401</v>
      </c>
      <c r="AF2756" s="107">
        <v>-0.23734583774114201</v>
      </c>
      <c r="AG2756" s="107">
        <v>1.30510257246422</v>
      </c>
      <c r="AH2756" s="107">
        <v>1.2049156954397</v>
      </c>
      <c r="AI2756" s="107">
        <v>1.0247437929072101</v>
      </c>
      <c r="AJ2756" s="107">
        <v>0.83535819143309398</v>
      </c>
      <c r="AK2756" s="107">
        <v>0.56158452168836903</v>
      </c>
    </row>
    <row r="2757" spans="1:37" s="107" customFormat="1" hidden="1" x14ac:dyDescent="0.3">
      <c r="A2757" s="144" t="str">
        <f t="shared" si="59"/>
        <v>SDGbaseTRA_RurCUS_v6_3PVAXahydr</v>
      </c>
      <c r="B2757" s="145" t="s">
        <v>220</v>
      </c>
      <c r="C2757" s="146" t="s">
        <v>298</v>
      </c>
      <c r="D2757" s="110" t="s">
        <v>212</v>
      </c>
      <c r="E2757" s="107" t="s">
        <v>46</v>
      </c>
      <c r="F2757" s="107">
        <v>1.0000000000004201</v>
      </c>
      <c r="G2757" s="107">
        <v>2.5992570260888401</v>
      </c>
      <c r="H2757" s="107">
        <v>2.7128630646530598</v>
      </c>
      <c r="I2757" s="107">
        <v>2.6949615813886498</v>
      </c>
      <c r="J2757" s="107">
        <v>2.71743227912448</v>
      </c>
      <c r="K2757" s="107">
        <v>2.7452710335142698</v>
      </c>
      <c r="L2757" s="107">
        <v>2.7765839187091101</v>
      </c>
      <c r="M2757" s="107">
        <v>2.82484007229783</v>
      </c>
      <c r="N2757" s="107">
        <v>2.86806562697562</v>
      </c>
      <c r="O2757" s="107">
        <v>3.0826482405224098</v>
      </c>
      <c r="P2757" s="107">
        <v>3.1474044060089299</v>
      </c>
      <c r="Q2757" s="107">
        <v>3.51591378766943</v>
      </c>
      <c r="R2757" s="107">
        <v>3.5311159258028399</v>
      </c>
      <c r="S2757" s="107">
        <v>3.5510170202204399</v>
      </c>
      <c r="T2757" s="107">
        <v>3.5697523634961201</v>
      </c>
      <c r="U2757" s="107">
        <v>3.5900507326281801</v>
      </c>
      <c r="V2757" s="107">
        <v>3.6002805768249901</v>
      </c>
      <c r="W2757" s="107">
        <v>3.6194250812927802</v>
      </c>
      <c r="X2757" s="107">
        <v>-1.2043061389319201</v>
      </c>
      <c r="Y2757" s="107">
        <v>-1.2283892816478801</v>
      </c>
      <c r="Z2757" s="107">
        <v>1.1600491382926099</v>
      </c>
      <c r="AA2757" s="107">
        <v>0.85635061331407203</v>
      </c>
      <c r="AB2757" s="107">
        <v>0.82690495305487999</v>
      </c>
      <c r="AC2757" s="107">
        <v>0.96775876622566503</v>
      </c>
      <c r="AD2757" s="107">
        <v>1.19678370104436</v>
      </c>
      <c r="AE2757" s="107">
        <v>1.4732790525324</v>
      </c>
      <c r="AF2757" s="107">
        <v>1.7773202852974299</v>
      </c>
      <c r="AG2757" s="107">
        <v>1.7438071585828301</v>
      </c>
      <c r="AH2757" s="107">
        <v>1.5482250278277401</v>
      </c>
      <c r="AI2757" s="107">
        <v>1.2179357042505199</v>
      </c>
      <c r="AJ2757" s="107">
        <v>0.92994912248918105</v>
      </c>
      <c r="AK2757" s="107">
        <v>0.67891361026240404</v>
      </c>
    </row>
    <row r="2758" spans="1:37" s="107" customFormat="1" hidden="1" x14ac:dyDescent="0.3">
      <c r="A2758" s="144" t="str">
        <f t="shared" si="59"/>
        <v>SDGbaseTRA_RurCUS_v6_3PVAXaammo</v>
      </c>
      <c r="B2758" s="145" t="s">
        <v>220</v>
      </c>
      <c r="C2758" s="146" t="s">
        <v>298</v>
      </c>
      <c r="D2758" s="110" t="s">
        <v>212</v>
      </c>
      <c r="E2758" s="107" t="s">
        <v>47</v>
      </c>
      <c r="F2758" s="107">
        <v>1.00000000000032</v>
      </c>
      <c r="G2758" s="107">
        <v>1.0325010962993799</v>
      </c>
      <c r="H2758" s="107">
        <v>1.0247307991937</v>
      </c>
      <c r="I2758" s="107">
        <v>1.0218373500895499</v>
      </c>
      <c r="J2758" s="107">
        <v>1.0142841972811401</v>
      </c>
      <c r="K2758" s="107">
        <v>1.01345556380888</v>
      </c>
      <c r="L2758" s="107">
        <v>1.0157266548582999</v>
      </c>
      <c r="M2758" s="107">
        <v>1.0194877326937299</v>
      </c>
      <c r="N2758" s="107">
        <v>1.02063306820783</v>
      </c>
      <c r="O2758" s="107">
        <v>1.00667415462659</v>
      </c>
      <c r="P2758" s="107">
        <v>1.0066635679545699</v>
      </c>
      <c r="Q2758" s="107">
        <v>1.00923792979611</v>
      </c>
      <c r="R2758" s="107">
        <v>1.01562651979229</v>
      </c>
      <c r="S2758" s="107">
        <v>1.02065162945067</v>
      </c>
      <c r="T2758" s="107">
        <v>1.0244672693601</v>
      </c>
      <c r="U2758" s="107">
        <v>1.0300079365877299</v>
      </c>
      <c r="V2758" s="107">
        <v>1.03611196808682</v>
      </c>
      <c r="W2758" s="107">
        <v>1.04057953572791</v>
      </c>
      <c r="X2758" s="107">
        <v>1.0421092057347501</v>
      </c>
      <c r="Y2758" s="107">
        <v>1.0400961922322201</v>
      </c>
      <c r="Z2758" s="107">
        <v>1.03730433072863</v>
      </c>
      <c r="AA2758" s="107">
        <v>1.03253902658179</v>
      </c>
      <c r="AB2758" s="107">
        <v>1.0130895608544599</v>
      </c>
      <c r="AC2758" s="107">
        <v>1.00074951371437</v>
      </c>
      <c r="AD2758" s="107">
        <v>0.99684367720532696</v>
      </c>
      <c r="AE2758" s="107">
        <v>0.99683594480294702</v>
      </c>
      <c r="AF2758" s="107">
        <v>0.99947669820377305</v>
      </c>
      <c r="AG2758" s="107">
        <v>0.99741468190299698</v>
      </c>
      <c r="AH2758" s="107">
        <v>0.96424789643779996</v>
      </c>
      <c r="AI2758" s="107">
        <v>0.93646264995708695</v>
      </c>
      <c r="AJ2758" s="107">
        <v>0.91809742820825702</v>
      </c>
      <c r="AK2758" s="107">
        <v>0.90354798474954001</v>
      </c>
    </row>
    <row r="2759" spans="1:37" s="107" customFormat="1" hidden="1" x14ac:dyDescent="0.3">
      <c r="A2759" s="144" t="str">
        <f t="shared" si="59"/>
        <v>SDGbaseTRA_RurCUS_v6_3PVAXabchm</v>
      </c>
      <c r="B2759" s="145" t="s">
        <v>220</v>
      </c>
      <c r="C2759" s="146" t="s">
        <v>298</v>
      </c>
      <c r="D2759" s="110" t="s">
        <v>212</v>
      </c>
      <c r="E2759" s="107" t="s">
        <v>48</v>
      </c>
      <c r="F2759" s="107">
        <v>1.0000000000006499</v>
      </c>
      <c r="G2759" s="107">
        <v>1.2654217550646301</v>
      </c>
      <c r="H2759" s="107">
        <v>1.37223396701346</v>
      </c>
      <c r="I2759" s="107">
        <v>1.3621174896768999</v>
      </c>
      <c r="J2759" s="107">
        <v>1.4135258569969</v>
      </c>
      <c r="K2759" s="107">
        <v>1.46497410331906</v>
      </c>
      <c r="L2759" s="107">
        <v>1.51662100789386</v>
      </c>
      <c r="M2759" s="107">
        <v>1.58083330001293</v>
      </c>
      <c r="N2759" s="107">
        <v>1.6389358839616399</v>
      </c>
      <c r="O2759" s="107">
        <v>1.92335961055963</v>
      </c>
      <c r="P2759" s="107">
        <v>2.0005527396612699</v>
      </c>
      <c r="Q2759" s="107">
        <v>2.0243993519709602</v>
      </c>
      <c r="R2759" s="107">
        <v>2.0346919101387901</v>
      </c>
      <c r="S2759" s="107">
        <v>2.04257183783665</v>
      </c>
      <c r="T2759" s="107">
        <v>2.05407077536676</v>
      </c>
      <c r="U2759" s="107">
        <v>2.0697372416134501</v>
      </c>
      <c r="V2759" s="107">
        <v>2.0700760804241201</v>
      </c>
      <c r="W2759" s="107">
        <v>2.0779285227388802</v>
      </c>
      <c r="X2759" s="107">
        <v>2.08768652496423</v>
      </c>
      <c r="Y2759" s="107">
        <v>2.0484161947687798</v>
      </c>
      <c r="Z2759" s="107">
        <v>1.9922676785418401</v>
      </c>
      <c r="AA2759" s="107">
        <v>1.92247358980539</v>
      </c>
      <c r="AB2759" s="107">
        <v>1.9817725642239099</v>
      </c>
      <c r="AC2759" s="107">
        <v>2.0282156584942701</v>
      </c>
      <c r="AD2759" s="107">
        <v>2.0693956824300002</v>
      </c>
      <c r="AE2759" s="107">
        <v>2.10918562805429</v>
      </c>
      <c r="AF2759" s="107">
        <v>2.15664805156324</v>
      </c>
      <c r="AG2759" s="107">
        <v>2.1330993418431601</v>
      </c>
      <c r="AH2759" s="107">
        <v>2.0684354322404701</v>
      </c>
      <c r="AI2759" s="107">
        <v>1.95752868310585</v>
      </c>
      <c r="AJ2759" s="107">
        <v>1.8529442221600001</v>
      </c>
      <c r="AK2759" s="107">
        <v>1.7433908574927801</v>
      </c>
    </row>
    <row r="2760" spans="1:37" s="107" customFormat="1" hidden="1" x14ac:dyDescent="0.3">
      <c r="A2760" s="144" t="str">
        <f t="shared" si="59"/>
        <v>SDGbaseTRA_RurCUS_v6_3PVAXaochm</v>
      </c>
      <c r="B2760" s="145" t="s">
        <v>220</v>
      </c>
      <c r="C2760" s="146" t="s">
        <v>298</v>
      </c>
      <c r="D2760" s="110" t="s">
        <v>212</v>
      </c>
      <c r="E2760" s="107" t="s">
        <v>49</v>
      </c>
      <c r="F2760" s="107">
        <v>1.0000000000001099</v>
      </c>
      <c r="G2760" s="107">
        <v>1.18753955387392</v>
      </c>
      <c r="H2760" s="107">
        <v>1.26642348801001</v>
      </c>
      <c r="I2760" s="107">
        <v>1.2492293329614399</v>
      </c>
      <c r="J2760" s="107">
        <v>1.2836936064197799</v>
      </c>
      <c r="K2760" s="107">
        <v>1.31831394243046</v>
      </c>
      <c r="L2760" s="107">
        <v>1.3521086415022501</v>
      </c>
      <c r="M2760" s="107">
        <v>1.39330942093905</v>
      </c>
      <c r="N2760" s="107">
        <v>1.4326650750409899</v>
      </c>
      <c r="O2760" s="107">
        <v>1.6791748878420001</v>
      </c>
      <c r="P2760" s="107">
        <v>1.73192488680853</v>
      </c>
      <c r="Q2760" s="107">
        <v>1.7380379218073401</v>
      </c>
      <c r="R2760" s="107">
        <v>1.7333202289118701</v>
      </c>
      <c r="S2760" s="107">
        <v>1.73109827667389</v>
      </c>
      <c r="T2760" s="107">
        <v>1.7348653448409801</v>
      </c>
      <c r="U2760" s="107">
        <v>1.7409167102046501</v>
      </c>
      <c r="V2760" s="107">
        <v>1.73269195710649</v>
      </c>
      <c r="W2760" s="107">
        <v>1.7359885565383999</v>
      </c>
      <c r="X2760" s="107">
        <v>1.7506952842685899</v>
      </c>
      <c r="Y2760" s="107">
        <v>1.73532915619859</v>
      </c>
      <c r="Z2760" s="107">
        <v>1.71108144498199</v>
      </c>
      <c r="AA2760" s="107">
        <v>1.6936121756526299</v>
      </c>
      <c r="AB2760" s="107">
        <v>1.75368550963428</v>
      </c>
      <c r="AC2760" s="107">
        <v>1.7827765524535799</v>
      </c>
      <c r="AD2760" s="107">
        <v>1.7931912260477101</v>
      </c>
      <c r="AE2760" s="107">
        <v>1.79537302408349</v>
      </c>
      <c r="AF2760" s="107">
        <v>1.79838917694329</v>
      </c>
      <c r="AG2760" s="107">
        <v>1.77439340838653</v>
      </c>
      <c r="AH2760" s="107">
        <v>1.7463264972772701</v>
      </c>
      <c r="AI2760" s="107">
        <v>1.6816297216443901</v>
      </c>
      <c r="AJ2760" s="107">
        <v>1.62123993215689</v>
      </c>
      <c r="AK2760" s="107">
        <v>1.5588902130978</v>
      </c>
    </row>
    <row r="2761" spans="1:37" s="107" customFormat="1" hidden="1" x14ac:dyDescent="0.3">
      <c r="A2761" s="144" t="str">
        <f t="shared" si="59"/>
        <v>SDGbaseTRA_RurCUS_v6_3PVAXarubb</v>
      </c>
      <c r="B2761" s="145" t="s">
        <v>220</v>
      </c>
      <c r="C2761" s="146" t="s">
        <v>298</v>
      </c>
      <c r="D2761" s="110" t="s">
        <v>212</v>
      </c>
      <c r="E2761" s="107" t="s">
        <v>50</v>
      </c>
      <c r="F2761" s="107">
        <v>1.00000000000001</v>
      </c>
      <c r="G2761" s="107">
        <v>1.01170563001087</v>
      </c>
      <c r="H2761" s="107">
        <v>1.0121638774034201</v>
      </c>
      <c r="I2761" s="107">
        <v>1.0010936639165999</v>
      </c>
      <c r="J2761" s="107">
        <v>0.99892270680852802</v>
      </c>
      <c r="K2761" s="107">
        <v>1.0014870836874099</v>
      </c>
      <c r="L2761" s="107">
        <v>1.0053677604833799</v>
      </c>
      <c r="M2761" s="107">
        <v>1.0092535912170599</v>
      </c>
      <c r="N2761" s="107">
        <v>1.0120786629470999</v>
      </c>
      <c r="O2761" s="107">
        <v>1.02204717666349</v>
      </c>
      <c r="P2761" s="107">
        <v>1.0229825019801899</v>
      </c>
      <c r="Q2761" s="107">
        <v>1.0214731223770801</v>
      </c>
      <c r="R2761" s="107">
        <v>1.02451570996964</v>
      </c>
      <c r="S2761" s="107">
        <v>1.0258361614628499</v>
      </c>
      <c r="T2761" s="107">
        <v>1.0270224551971801</v>
      </c>
      <c r="U2761" s="107">
        <v>1.03008573181231</v>
      </c>
      <c r="V2761" s="107">
        <v>1.0338531190915601</v>
      </c>
      <c r="W2761" s="107">
        <v>1.0354732896174701</v>
      </c>
      <c r="X2761" s="107">
        <v>1.03367260829036</v>
      </c>
      <c r="Y2761" s="107">
        <v>1.0289385286495001</v>
      </c>
      <c r="Z2761" s="107">
        <v>1.0240424755986799</v>
      </c>
      <c r="AA2761" s="107">
        <v>1.0180376016633499</v>
      </c>
      <c r="AB2761" s="107">
        <v>1.0218684844980801</v>
      </c>
      <c r="AC2761" s="107">
        <v>1.0264256032377801</v>
      </c>
      <c r="AD2761" s="107">
        <v>1.03314118131974</v>
      </c>
      <c r="AE2761" s="107">
        <v>1.0396844073128899</v>
      </c>
      <c r="AF2761" s="107">
        <v>1.04595188470028</v>
      </c>
      <c r="AG2761" s="107">
        <v>1.0451330970299699</v>
      </c>
      <c r="AH2761" s="107">
        <v>1.02943322951514</v>
      </c>
      <c r="AI2761" s="107">
        <v>1.01459742339046</v>
      </c>
      <c r="AJ2761" s="107">
        <v>1.00489203939759</v>
      </c>
      <c r="AK2761" s="107">
        <v>0.996360181394775</v>
      </c>
    </row>
    <row r="2762" spans="1:37" s="107" customFormat="1" hidden="1" x14ac:dyDescent="0.3">
      <c r="A2762" s="144" t="str">
        <f t="shared" si="59"/>
        <v>SDGbaseTRA_RurCUS_v6_3PVAXaplas</v>
      </c>
      <c r="B2762" s="145" t="s">
        <v>220</v>
      </c>
      <c r="C2762" s="146" t="s">
        <v>298</v>
      </c>
      <c r="D2762" s="110" t="s">
        <v>212</v>
      </c>
      <c r="E2762" s="107" t="s">
        <v>51</v>
      </c>
      <c r="F2762" s="107">
        <v>1.00000000000004</v>
      </c>
      <c r="G2762" s="107">
        <v>1.0560374102129799</v>
      </c>
      <c r="H2762" s="107">
        <v>1.0559944814531701</v>
      </c>
      <c r="I2762" s="107">
        <v>1.05065026199082</v>
      </c>
      <c r="J2762" s="107">
        <v>1.0422736894916</v>
      </c>
      <c r="K2762" s="107">
        <v>1.04157991625791</v>
      </c>
      <c r="L2762" s="107">
        <v>1.0446779663713801</v>
      </c>
      <c r="M2762" s="107">
        <v>1.0486854957540901</v>
      </c>
      <c r="N2762" s="107">
        <v>1.05105099691134</v>
      </c>
      <c r="O2762" s="107">
        <v>1.0466256976722501</v>
      </c>
      <c r="P2762" s="107">
        <v>1.0481191415264901</v>
      </c>
      <c r="Q2762" s="107">
        <v>1.0490717292784899</v>
      </c>
      <c r="R2762" s="107">
        <v>1.0531517144594</v>
      </c>
      <c r="S2762" s="107">
        <v>1.05680429383718</v>
      </c>
      <c r="T2762" s="107">
        <v>1.0595169922193399</v>
      </c>
      <c r="U2762" s="107">
        <v>1.0645100120608399</v>
      </c>
      <c r="V2762" s="107">
        <v>1.06902678705285</v>
      </c>
      <c r="W2762" s="107">
        <v>1.0719141482205501</v>
      </c>
      <c r="X2762" s="107">
        <v>1.07265999400488</v>
      </c>
      <c r="Y2762" s="107">
        <v>1.0702843303863401</v>
      </c>
      <c r="Z2762" s="107">
        <v>1.0677440576039701</v>
      </c>
      <c r="AA2762" s="107">
        <v>1.0652984132973</v>
      </c>
      <c r="AB2762" s="107">
        <v>1.0601464731396999</v>
      </c>
      <c r="AC2762" s="107">
        <v>1.0571569336648099</v>
      </c>
      <c r="AD2762" s="107">
        <v>1.0580591022885899</v>
      </c>
      <c r="AE2762" s="107">
        <v>1.0600614927488099</v>
      </c>
      <c r="AF2762" s="107">
        <v>1.0628702835136199</v>
      </c>
      <c r="AG2762" s="107">
        <v>1.0605699203879899</v>
      </c>
      <c r="AH2762" s="107">
        <v>1.0291067970619201</v>
      </c>
      <c r="AI2762" s="107">
        <v>1.0032507755008799</v>
      </c>
      <c r="AJ2762" s="107">
        <v>0.98577219702621899</v>
      </c>
      <c r="AK2762" s="107">
        <v>0.97111655621599702</v>
      </c>
    </row>
    <row r="2763" spans="1:37" s="107" customFormat="1" hidden="1" x14ac:dyDescent="0.3">
      <c r="A2763" s="144" t="str">
        <f t="shared" si="59"/>
        <v>SDGbaseTRA_RurCUS_v6_3PVAXanmet</v>
      </c>
      <c r="B2763" s="145" t="s">
        <v>220</v>
      </c>
      <c r="C2763" s="146" t="s">
        <v>298</v>
      </c>
      <c r="D2763" s="110" t="s">
        <v>212</v>
      </c>
      <c r="E2763" s="107" t="s">
        <v>52</v>
      </c>
      <c r="F2763" s="107">
        <v>1</v>
      </c>
      <c r="G2763" s="107">
        <v>1.0799828485924601</v>
      </c>
      <c r="H2763" s="107">
        <v>1.07038761691861</v>
      </c>
      <c r="I2763" s="107">
        <v>1.0797892232353099</v>
      </c>
      <c r="J2763" s="107">
        <v>1.06444416504393</v>
      </c>
      <c r="K2763" s="107">
        <v>1.0588227257892899</v>
      </c>
      <c r="L2763" s="107">
        <v>1.05757933274287</v>
      </c>
      <c r="M2763" s="107">
        <v>1.0591633928361299</v>
      </c>
      <c r="N2763" s="107">
        <v>1.05989696659359</v>
      </c>
      <c r="O2763" s="107">
        <v>1.0618299272970799</v>
      </c>
      <c r="P2763" s="107">
        <v>1.0624249404170201</v>
      </c>
      <c r="Q2763" s="107">
        <v>1.06162475639072</v>
      </c>
      <c r="R2763" s="107">
        <v>1.0447507246452299</v>
      </c>
      <c r="S2763" s="107">
        <v>1.05381143048185</v>
      </c>
      <c r="T2763" s="107">
        <v>1.0605941403369801</v>
      </c>
      <c r="U2763" s="107">
        <v>1.06824121829207</v>
      </c>
      <c r="V2763" s="107">
        <v>1.07611736263119</v>
      </c>
      <c r="W2763" s="107">
        <v>1.08104323863778</v>
      </c>
      <c r="X2763" s="107">
        <v>1.08172637888636</v>
      </c>
      <c r="Y2763" s="107">
        <v>1.0806540098105699</v>
      </c>
      <c r="Z2763" s="107">
        <v>1.0795428194574701</v>
      </c>
      <c r="AA2763" s="107">
        <v>1.07773247289299</v>
      </c>
      <c r="AB2763" s="107">
        <v>1.07305122107057</v>
      </c>
      <c r="AC2763" s="107">
        <v>1.0713387180052101</v>
      </c>
      <c r="AD2763" s="107">
        <v>1.07428972786759</v>
      </c>
      <c r="AE2763" s="107">
        <v>1.0781920392111199</v>
      </c>
      <c r="AF2763" s="107">
        <v>1.0825807575078099</v>
      </c>
      <c r="AG2763" s="107">
        <v>1.0803704274700601</v>
      </c>
      <c r="AH2763" s="107">
        <v>1.05810996411137</v>
      </c>
      <c r="AI2763" s="107">
        <v>1.03910634824083</v>
      </c>
      <c r="AJ2763" s="107">
        <v>1.02764399358234</v>
      </c>
      <c r="AK2763" s="107">
        <v>1.01794614662437</v>
      </c>
    </row>
    <row r="2764" spans="1:37" s="107" customFormat="1" hidden="1" x14ac:dyDescent="0.3">
      <c r="A2764" s="144" t="str">
        <f t="shared" si="59"/>
        <v>SDGbaseTRA_RurCUS_v6_3PVAXairon</v>
      </c>
      <c r="B2764" s="145" t="s">
        <v>220</v>
      </c>
      <c r="C2764" s="146" t="s">
        <v>298</v>
      </c>
      <c r="D2764" s="110" t="s">
        <v>212</v>
      </c>
      <c r="E2764" s="107" t="s">
        <v>53</v>
      </c>
      <c r="F2764" s="107">
        <v>1.00000000000005</v>
      </c>
      <c r="G2764" s="107">
        <v>1.2022869916024801</v>
      </c>
      <c r="H2764" s="107">
        <v>1.17498537786594</v>
      </c>
      <c r="I2764" s="107">
        <v>1.15980075147437</v>
      </c>
      <c r="J2764" s="107">
        <v>1.1405804718630901</v>
      </c>
      <c r="K2764" s="107">
        <v>1.13361235199676</v>
      </c>
      <c r="L2764" s="107">
        <v>1.132911452119</v>
      </c>
      <c r="M2764" s="107">
        <v>1.1368014411690901</v>
      </c>
      <c r="N2764" s="107">
        <v>1.1383049589145999</v>
      </c>
      <c r="O2764" s="107">
        <v>1.1400326549233299</v>
      </c>
      <c r="P2764" s="107">
        <v>1.1405388677523101</v>
      </c>
      <c r="Q2764" s="107">
        <v>1.13886072635927</v>
      </c>
      <c r="R2764" s="107">
        <v>1.1329721162489399</v>
      </c>
      <c r="S2764" s="107">
        <v>1.1372298630307001</v>
      </c>
      <c r="T2764" s="107">
        <v>1.1405538087827101</v>
      </c>
      <c r="U2764" s="107">
        <v>1.1464172771874299</v>
      </c>
      <c r="V2764" s="107">
        <v>1.1551043856535299</v>
      </c>
      <c r="W2764" s="107">
        <v>1.1593886129174</v>
      </c>
      <c r="X2764" s="107">
        <v>1.1581615718079701</v>
      </c>
      <c r="Y2764" s="107">
        <v>1.1566569650375</v>
      </c>
      <c r="Z2764" s="107">
        <v>1.15399192589689</v>
      </c>
      <c r="AA2764" s="107">
        <v>1.15248801571576</v>
      </c>
      <c r="AB2764" s="107">
        <v>1.1375522937547899</v>
      </c>
      <c r="AC2764" s="107">
        <v>1.13373807057584</v>
      </c>
      <c r="AD2764" s="107">
        <v>1.1390752529763799</v>
      </c>
      <c r="AE2764" s="107">
        <v>1.14619991522247</v>
      </c>
      <c r="AF2764" s="107">
        <v>1.1534372129403201</v>
      </c>
      <c r="AG2764" s="107">
        <v>1.15292852670528</v>
      </c>
      <c r="AH2764" s="107">
        <v>1.11682130619932</v>
      </c>
      <c r="AI2764" s="107">
        <v>1.0911994361666399</v>
      </c>
      <c r="AJ2764" s="107">
        <v>1.0763789968789399</v>
      </c>
      <c r="AK2764" s="107">
        <v>1.0650289383893199</v>
      </c>
    </row>
    <row r="2765" spans="1:37" s="107" customFormat="1" hidden="1" x14ac:dyDescent="0.3">
      <c r="A2765" s="144" t="str">
        <f t="shared" si="59"/>
        <v>SDGbaseTRA_RurCUS_v6_3PVAXanfrm</v>
      </c>
      <c r="B2765" s="145" t="s">
        <v>220</v>
      </c>
      <c r="C2765" s="146" t="s">
        <v>298</v>
      </c>
      <c r="D2765" s="110" t="s">
        <v>212</v>
      </c>
      <c r="E2765" s="107" t="s">
        <v>54</v>
      </c>
      <c r="F2765" s="107">
        <v>0.99999999999998002</v>
      </c>
      <c r="G2765" s="107">
        <v>1.1652294357325299</v>
      </c>
      <c r="H2765" s="107">
        <v>1.1074943061948099</v>
      </c>
      <c r="I2765" s="107">
        <v>1.0657243699491501</v>
      </c>
      <c r="J2765" s="107">
        <v>1.0489996296764901</v>
      </c>
      <c r="K2765" s="107">
        <v>1.0539504577049801</v>
      </c>
      <c r="L2765" s="107">
        <v>1.0745363732569599</v>
      </c>
      <c r="M2765" s="107">
        <v>1.1272587017497899</v>
      </c>
      <c r="N2765" s="107">
        <v>1.15426397383859</v>
      </c>
      <c r="O2765" s="107">
        <v>1.24561665817038</v>
      </c>
      <c r="P2765" s="107">
        <v>1.24303681769638</v>
      </c>
      <c r="Q2765" s="107">
        <v>1.21296379678278</v>
      </c>
      <c r="R2765" s="107">
        <v>1.1738540471896799</v>
      </c>
      <c r="S2765" s="107">
        <v>1.16211081211682</v>
      </c>
      <c r="T2765" s="107">
        <v>1.1552684934120001</v>
      </c>
      <c r="U2765" s="107">
        <v>1.15900908788681</v>
      </c>
      <c r="V2765" s="107">
        <v>1.19501784987352</v>
      </c>
      <c r="W2765" s="107">
        <v>1.20460331320618</v>
      </c>
      <c r="X2765" s="107">
        <v>1.1728816433250899</v>
      </c>
      <c r="Y2765" s="107">
        <v>1.1639021583645399</v>
      </c>
      <c r="Z2765" s="107">
        <v>1.1471626105913999</v>
      </c>
      <c r="AA2765" s="107">
        <v>1.14185500857008</v>
      </c>
      <c r="AB2765" s="107">
        <v>1.02667565385356</v>
      </c>
      <c r="AC2765" s="107">
        <v>1.00424665163541</v>
      </c>
      <c r="AD2765" s="107">
        <v>1.0346386653830599</v>
      </c>
      <c r="AE2765" s="107">
        <v>1.0744330771925601</v>
      </c>
      <c r="AF2765" s="107">
        <v>1.11322822368325</v>
      </c>
      <c r="AG2765" s="107">
        <v>1.1239542065482</v>
      </c>
      <c r="AH2765" s="107">
        <v>1.0081068877934301</v>
      </c>
      <c r="AI2765" s="107">
        <v>0.94033774460994701</v>
      </c>
      <c r="AJ2765" s="107">
        <v>0.916294960961762</v>
      </c>
      <c r="AK2765" s="107">
        <v>0.90285632931031901</v>
      </c>
    </row>
    <row r="2766" spans="1:37" s="107" customFormat="1" hidden="1" x14ac:dyDescent="0.3">
      <c r="A2766" s="144" t="str">
        <f t="shared" si="59"/>
        <v>SDGbaseTRA_RurCUS_v6_3PVAXametp</v>
      </c>
      <c r="B2766" s="145" t="s">
        <v>220</v>
      </c>
      <c r="C2766" s="146" t="s">
        <v>298</v>
      </c>
      <c r="D2766" s="110" t="s">
        <v>212</v>
      </c>
      <c r="E2766" s="107" t="s">
        <v>55</v>
      </c>
      <c r="F2766" s="107">
        <v>1.00000000000003</v>
      </c>
      <c r="G2766" s="107">
        <v>1.1935480277491499</v>
      </c>
      <c r="H2766" s="107">
        <v>1.1877878160289399</v>
      </c>
      <c r="I2766" s="107">
        <v>1.1802353770654701</v>
      </c>
      <c r="J2766" s="107">
        <v>1.1687837435120201</v>
      </c>
      <c r="K2766" s="107">
        <v>1.16701843571055</v>
      </c>
      <c r="L2766" s="107">
        <v>1.1701459103173999</v>
      </c>
      <c r="M2766" s="107">
        <v>1.1747180027709501</v>
      </c>
      <c r="N2766" s="107">
        <v>1.1775067949089</v>
      </c>
      <c r="O2766" s="107">
        <v>1.1743571894757801</v>
      </c>
      <c r="P2766" s="107">
        <v>1.17571063283217</v>
      </c>
      <c r="Q2766" s="107">
        <v>1.17605254276691</v>
      </c>
      <c r="R2766" s="107">
        <v>1.1777128363238301</v>
      </c>
      <c r="S2766" s="107">
        <v>1.18197123215696</v>
      </c>
      <c r="T2766" s="107">
        <v>1.1851057403401599</v>
      </c>
      <c r="U2766" s="107">
        <v>1.19082243238894</v>
      </c>
      <c r="V2766" s="107">
        <v>1.1964003049113701</v>
      </c>
      <c r="W2766" s="107">
        <v>1.19938224755997</v>
      </c>
      <c r="X2766" s="107">
        <v>1.1990769254368301</v>
      </c>
      <c r="Y2766" s="107">
        <v>1.19674315428533</v>
      </c>
      <c r="Z2766" s="107">
        <v>1.19436058682803</v>
      </c>
      <c r="AA2766" s="107">
        <v>1.19210075909436</v>
      </c>
      <c r="AB2766" s="107">
        <v>1.1867444443953299</v>
      </c>
      <c r="AC2766" s="107">
        <v>1.18377878392425</v>
      </c>
      <c r="AD2766" s="107">
        <v>1.1852925561477801</v>
      </c>
      <c r="AE2766" s="107">
        <v>1.1878297976841199</v>
      </c>
      <c r="AF2766" s="107">
        <v>1.1909762069293099</v>
      </c>
      <c r="AG2766" s="107">
        <v>1.18825282256836</v>
      </c>
      <c r="AH2766" s="107">
        <v>1.1527372386335599</v>
      </c>
      <c r="AI2766" s="107">
        <v>1.12385495269015</v>
      </c>
      <c r="AJ2766" s="107">
        <v>1.10500325180378</v>
      </c>
      <c r="AK2766" s="107">
        <v>1.08927155010017</v>
      </c>
    </row>
    <row r="2767" spans="1:37" s="107" customFormat="1" hidden="1" x14ac:dyDescent="0.3">
      <c r="A2767" s="144" t="str">
        <f t="shared" si="59"/>
        <v>SDGbaseTRA_RurCUS_v6_3PVAXamach</v>
      </c>
      <c r="B2767" s="145" t="s">
        <v>220</v>
      </c>
      <c r="C2767" s="146" t="s">
        <v>298</v>
      </c>
      <c r="D2767" s="110" t="s">
        <v>212</v>
      </c>
      <c r="E2767" s="107" t="s">
        <v>56</v>
      </c>
      <c r="F2767" s="107">
        <v>1.00000000000004</v>
      </c>
      <c r="G2767" s="107">
        <v>1.17651031877711</v>
      </c>
      <c r="H2767" s="107">
        <v>1.1653120012979701</v>
      </c>
      <c r="I2767" s="107">
        <v>1.1694687276340701</v>
      </c>
      <c r="J2767" s="107">
        <v>1.15124137822159</v>
      </c>
      <c r="K2767" s="107">
        <v>1.1445050019071701</v>
      </c>
      <c r="L2767" s="107">
        <v>1.1439356787964901</v>
      </c>
      <c r="M2767" s="107">
        <v>1.14765751520629</v>
      </c>
      <c r="N2767" s="107">
        <v>1.1487005170087701</v>
      </c>
      <c r="O2767" s="107">
        <v>1.15040796147284</v>
      </c>
      <c r="P2767" s="107">
        <v>1.14992132235773</v>
      </c>
      <c r="Q2767" s="107">
        <v>1.1477965656170599</v>
      </c>
      <c r="R2767" s="107">
        <v>1.13160419539163</v>
      </c>
      <c r="S2767" s="107">
        <v>1.1384957422648501</v>
      </c>
      <c r="T2767" s="107">
        <v>1.1440241241244899</v>
      </c>
      <c r="U2767" s="107">
        <v>1.15148860830132</v>
      </c>
      <c r="V2767" s="107">
        <v>1.1603377383031599</v>
      </c>
      <c r="W2767" s="107">
        <v>1.16449854780596</v>
      </c>
      <c r="X2767" s="107">
        <v>1.16297937912611</v>
      </c>
      <c r="Y2767" s="107">
        <v>1.1624316539758199</v>
      </c>
      <c r="Z2767" s="107">
        <v>1.16101473064172</v>
      </c>
      <c r="AA2767" s="107">
        <v>1.15992899999363</v>
      </c>
      <c r="AB2767" s="107">
        <v>1.1494897661041801</v>
      </c>
      <c r="AC2767" s="107">
        <v>1.1465240747090699</v>
      </c>
      <c r="AD2767" s="107">
        <v>1.15197415766188</v>
      </c>
      <c r="AE2767" s="107">
        <v>1.1587652328696501</v>
      </c>
      <c r="AF2767" s="107">
        <v>1.1655042472252799</v>
      </c>
      <c r="AG2767" s="107">
        <v>1.1642170389068001</v>
      </c>
      <c r="AH2767" s="107">
        <v>1.1283081399433399</v>
      </c>
      <c r="AI2767" s="107">
        <v>1.09980678601584</v>
      </c>
      <c r="AJ2767" s="107">
        <v>1.08333346768771</v>
      </c>
      <c r="AK2767" s="107">
        <v>1.07028848791153</v>
      </c>
    </row>
    <row r="2768" spans="1:37" s="107" customFormat="1" hidden="1" x14ac:dyDescent="0.3">
      <c r="A2768" s="144" t="str">
        <f t="shared" si="59"/>
        <v>SDGbaseTRA_RurCUS_v6_3PVAXafcel</v>
      </c>
      <c r="B2768" s="145" t="s">
        <v>220</v>
      </c>
      <c r="C2768" s="146" t="s">
        <v>298</v>
      </c>
      <c r="D2768" s="110" t="s">
        <v>212</v>
      </c>
      <c r="E2768" s="107" t="s">
        <v>57</v>
      </c>
      <c r="F2768" s="107">
        <v>0.99999999999979095</v>
      </c>
      <c r="G2768" s="107">
        <v>1.00237249385205</v>
      </c>
      <c r="H2768" s="107">
        <v>1.0083443873559801</v>
      </c>
      <c r="I2768" s="107">
        <v>0.96734222248894197</v>
      </c>
      <c r="J2768" s="107">
        <v>0.96156966613956496</v>
      </c>
      <c r="K2768" s="107">
        <v>0.96455343663404502</v>
      </c>
      <c r="L2768" s="107">
        <v>0.97934838424526305</v>
      </c>
      <c r="M2768" s="107">
        <v>1.0217776120264199</v>
      </c>
      <c r="N2768" s="107">
        <v>1.0534666621330799</v>
      </c>
      <c r="O2768" s="107">
        <v>1.1976650454328299</v>
      </c>
      <c r="P2768" s="107">
        <v>1.2350711787901401</v>
      </c>
      <c r="Q2768" s="107">
        <v>1.2421380502111501</v>
      </c>
      <c r="R2768" s="107">
        <v>1.23789547512749</v>
      </c>
      <c r="S2768" s="107">
        <v>1.2373105702485201</v>
      </c>
      <c r="T2768" s="107">
        <v>1.2391149026471</v>
      </c>
      <c r="U2768" s="107">
        <v>1.24423490934637</v>
      </c>
      <c r="V2768" s="107">
        <v>1.2677641720033701</v>
      </c>
      <c r="W2768" s="107">
        <v>1.2768155755799</v>
      </c>
      <c r="X2768" s="107">
        <v>1.25204969281978</v>
      </c>
      <c r="Y2768" s="107">
        <v>1.24482195151088</v>
      </c>
      <c r="Z2768" s="107">
        <v>1.23110583494243</v>
      </c>
      <c r="AA2768" s="107">
        <v>1.2254936843252999</v>
      </c>
      <c r="AB2768" s="107">
        <v>1.1840637679650501</v>
      </c>
      <c r="AC2768" s="107">
        <v>1.1607948850265399</v>
      </c>
      <c r="AD2768" s="107">
        <v>1.16491396417632</v>
      </c>
      <c r="AE2768" s="107">
        <v>1.17330613230227</v>
      </c>
      <c r="AF2768" s="107">
        <v>1.1842474116667501</v>
      </c>
      <c r="AG2768" s="107">
        <v>1.18143476477878</v>
      </c>
      <c r="AH2768" s="107">
        <v>1.1046369778896701</v>
      </c>
      <c r="AI2768" s="107">
        <v>1.01261191508271</v>
      </c>
      <c r="AJ2768" s="107">
        <v>0.96168687067083203</v>
      </c>
      <c r="AK2768" s="107">
        <v>0.917719762393998</v>
      </c>
    </row>
    <row r="2769" spans="1:37" s="107" customFormat="1" hidden="1" x14ac:dyDescent="0.3">
      <c r="A2769" s="144" t="str">
        <f t="shared" si="59"/>
        <v>SDGbaseTRA_RurCUS_v6_3PVAXaelct</v>
      </c>
      <c r="B2769" s="145" t="s">
        <v>220</v>
      </c>
      <c r="C2769" s="146" t="s">
        <v>298</v>
      </c>
      <c r="D2769" s="110" t="s">
        <v>212</v>
      </c>
      <c r="E2769" s="107" t="s">
        <v>58</v>
      </c>
      <c r="F2769" s="107">
        <v>0.999999999999857</v>
      </c>
      <c r="G2769" s="107">
        <v>1.00439195131436</v>
      </c>
      <c r="H2769" s="107">
        <v>1.01105259705243</v>
      </c>
      <c r="I2769" s="107">
        <v>0.97365497176846905</v>
      </c>
      <c r="J2769" s="107">
        <v>0.96862610492011003</v>
      </c>
      <c r="K2769" s="107">
        <v>0.97166921416182095</v>
      </c>
      <c r="L2769" s="107">
        <v>0.98550977046579402</v>
      </c>
      <c r="M2769" s="107">
        <v>1.0247089336013799</v>
      </c>
      <c r="N2769" s="107">
        <v>1.05407571627978</v>
      </c>
      <c r="O2769" s="107">
        <v>1.1884306961628699</v>
      </c>
      <c r="P2769" s="107">
        <v>1.2233088336365201</v>
      </c>
      <c r="Q2769" s="107">
        <v>1.22998118881479</v>
      </c>
      <c r="R2769" s="107">
        <v>1.2259171959401201</v>
      </c>
      <c r="S2769" s="107">
        <v>1.22554789196889</v>
      </c>
      <c r="T2769" s="107">
        <v>1.2274143069394401</v>
      </c>
      <c r="U2769" s="107">
        <v>1.2322988164799999</v>
      </c>
      <c r="V2769" s="107">
        <v>1.2537036654639899</v>
      </c>
      <c r="W2769" s="107">
        <v>1.2620852219313601</v>
      </c>
      <c r="X2769" s="107">
        <v>1.23989700165101</v>
      </c>
      <c r="Y2769" s="107">
        <v>1.2333494631064501</v>
      </c>
      <c r="Z2769" s="107">
        <v>1.2207631851162699</v>
      </c>
      <c r="AA2769" s="107">
        <v>1.21580301375864</v>
      </c>
      <c r="AB2769" s="107">
        <v>1.1788548390410201</v>
      </c>
      <c r="AC2769" s="107">
        <v>1.1580344501859201</v>
      </c>
      <c r="AD2769" s="107">
        <v>1.16188585196875</v>
      </c>
      <c r="AE2769" s="107">
        <v>1.1694762390350799</v>
      </c>
      <c r="AF2769" s="107">
        <v>1.17934969758027</v>
      </c>
      <c r="AG2769" s="107">
        <v>1.1766127875200401</v>
      </c>
      <c r="AH2769" s="107">
        <v>1.1064339633232001</v>
      </c>
      <c r="AI2769" s="107">
        <v>1.0218826357019899</v>
      </c>
      <c r="AJ2769" s="107">
        <v>0.97492438464588105</v>
      </c>
      <c r="AK2769" s="107">
        <v>0.93432570830450301</v>
      </c>
    </row>
    <row r="2770" spans="1:37" s="107" customFormat="1" hidden="1" x14ac:dyDescent="0.3">
      <c r="A2770" s="144" t="str">
        <f t="shared" si="59"/>
        <v>SDGbaseTRA_RurCUS_v6_3PVAXaemch</v>
      </c>
      <c r="B2770" s="145" t="s">
        <v>220</v>
      </c>
      <c r="C2770" s="146" t="s">
        <v>298</v>
      </c>
      <c r="D2770" s="110" t="s">
        <v>212</v>
      </c>
      <c r="E2770" s="107" t="s">
        <v>59</v>
      </c>
      <c r="F2770" s="107">
        <v>1.00000000000003</v>
      </c>
      <c r="G2770" s="107">
        <v>1.1864482643363601</v>
      </c>
      <c r="H2770" s="107">
        <v>1.1903920537935599</v>
      </c>
      <c r="I2770" s="107">
        <v>1.18526014234252</v>
      </c>
      <c r="J2770" s="107">
        <v>1.17578012283752</v>
      </c>
      <c r="K2770" s="107">
        <v>1.17507143569614</v>
      </c>
      <c r="L2770" s="107">
        <v>1.1789256605545</v>
      </c>
      <c r="M2770" s="107">
        <v>1.1839579849170101</v>
      </c>
      <c r="N2770" s="107">
        <v>1.1868895168873199</v>
      </c>
      <c r="O2770" s="107">
        <v>1.1811709913871</v>
      </c>
      <c r="P2770" s="107">
        <v>1.1831699555940101</v>
      </c>
      <c r="Q2770" s="107">
        <v>1.18451616049978</v>
      </c>
      <c r="R2770" s="107">
        <v>1.19004563138122</v>
      </c>
      <c r="S2770" s="107">
        <v>1.19386844856248</v>
      </c>
      <c r="T2770" s="107">
        <v>1.1967190350882</v>
      </c>
      <c r="U2770" s="107">
        <v>1.2024780775912201</v>
      </c>
      <c r="V2770" s="107">
        <v>1.20769802069295</v>
      </c>
      <c r="W2770" s="107">
        <v>1.21096979302927</v>
      </c>
      <c r="X2770" s="107">
        <v>1.21155166874959</v>
      </c>
      <c r="Y2770" s="107">
        <v>1.2086842693056801</v>
      </c>
      <c r="Z2770" s="107">
        <v>1.2057052560610599</v>
      </c>
      <c r="AA2770" s="107">
        <v>1.2028080023774901</v>
      </c>
      <c r="AB2770" s="107">
        <v>1.19652458798436</v>
      </c>
      <c r="AC2770" s="107">
        <v>1.1931072018383799</v>
      </c>
      <c r="AD2770" s="107">
        <v>1.19448049281067</v>
      </c>
      <c r="AE2770" s="107">
        <v>1.1970442441594999</v>
      </c>
      <c r="AF2770" s="107">
        <v>1.2004412508254101</v>
      </c>
      <c r="AG2770" s="107">
        <v>1.19801577401269</v>
      </c>
      <c r="AH2770" s="107">
        <v>1.1596463749529899</v>
      </c>
      <c r="AI2770" s="107">
        <v>1.12762497555235</v>
      </c>
      <c r="AJ2770" s="107">
        <v>1.1058839113010299</v>
      </c>
      <c r="AK2770" s="107">
        <v>1.0874710064159701</v>
      </c>
    </row>
    <row r="2771" spans="1:37" s="107" customFormat="1" hidden="1" x14ac:dyDescent="0.3">
      <c r="A2771" s="144" t="str">
        <f t="shared" si="59"/>
        <v>SDGbaseTRA_RurCUS_v6_3PVAXasequ</v>
      </c>
      <c r="B2771" s="145" t="s">
        <v>220</v>
      </c>
      <c r="C2771" s="146" t="s">
        <v>298</v>
      </c>
      <c r="D2771" s="110" t="s">
        <v>212</v>
      </c>
      <c r="E2771" s="107" t="s">
        <v>60</v>
      </c>
      <c r="F2771" s="107">
        <v>1</v>
      </c>
      <c r="G2771" s="107">
        <v>1.19867470949897</v>
      </c>
      <c r="H2771" s="107">
        <v>1.17092902761655</v>
      </c>
      <c r="I2771" s="107">
        <v>1.1562771146134601</v>
      </c>
      <c r="J2771" s="107">
        <v>1.1345324693024399</v>
      </c>
      <c r="K2771" s="107">
        <v>1.12609416071986</v>
      </c>
      <c r="L2771" s="107">
        <v>1.12517642917715</v>
      </c>
      <c r="M2771" s="107">
        <v>1.1339345570003301</v>
      </c>
      <c r="N2771" s="107">
        <v>1.13613024358479</v>
      </c>
      <c r="O2771" s="107">
        <v>1.1449703278222501</v>
      </c>
      <c r="P2771" s="107">
        <v>1.14274248225957</v>
      </c>
      <c r="Q2771" s="107">
        <v>1.1383659067717999</v>
      </c>
      <c r="R2771" s="107">
        <v>1.12769464307575</v>
      </c>
      <c r="S2771" s="107">
        <v>1.1306405674643301</v>
      </c>
      <c r="T2771" s="107">
        <v>1.1339075971258099</v>
      </c>
      <c r="U2771" s="107">
        <v>1.1393886779857301</v>
      </c>
      <c r="V2771" s="107">
        <v>1.14523181528431</v>
      </c>
      <c r="W2771" s="107">
        <v>1.14923266329672</v>
      </c>
      <c r="X2771" s="107">
        <v>1.1510363544127</v>
      </c>
      <c r="Y2771" s="107">
        <v>1.15026652496661</v>
      </c>
      <c r="Z2771" s="107">
        <v>1.1480805324036101</v>
      </c>
      <c r="AA2771" s="107">
        <v>1.14708764408413</v>
      </c>
      <c r="AB2771" s="107">
        <v>1.12060599510335</v>
      </c>
      <c r="AC2771" s="107">
        <v>1.11266741348173</v>
      </c>
      <c r="AD2771" s="107">
        <v>1.12162142818263</v>
      </c>
      <c r="AE2771" s="107">
        <v>1.1327581147593599</v>
      </c>
      <c r="AF2771" s="107">
        <v>1.1434136126286201</v>
      </c>
      <c r="AG2771" s="107">
        <v>1.1446355128671899</v>
      </c>
      <c r="AH2771" s="107">
        <v>1.09717198754266</v>
      </c>
      <c r="AI2771" s="107">
        <v>1.0592548706050999</v>
      </c>
      <c r="AJ2771" s="107">
        <v>1.0414636043773</v>
      </c>
      <c r="AK2771" s="107">
        <v>1.02892530182884</v>
      </c>
    </row>
    <row r="2772" spans="1:37" s="107" customFormat="1" hidden="1" x14ac:dyDescent="0.3">
      <c r="A2772" s="144" t="str">
        <f t="shared" si="59"/>
        <v>SDGbaseTRA_RurCUS_v6_3PVAXavehi</v>
      </c>
      <c r="B2772" s="145" t="s">
        <v>220</v>
      </c>
      <c r="C2772" s="146" t="s">
        <v>298</v>
      </c>
      <c r="D2772" s="110" t="s">
        <v>212</v>
      </c>
      <c r="E2772" s="107" t="s">
        <v>61</v>
      </c>
      <c r="F2772" s="107">
        <v>1.00000000000003</v>
      </c>
      <c r="G2772" s="107">
        <v>1.1848900940187499</v>
      </c>
      <c r="H2772" s="107">
        <v>1.1781665924884399</v>
      </c>
      <c r="I2772" s="107">
        <v>1.16515424987984</v>
      </c>
      <c r="J2772" s="107">
        <v>1.1537028179842499</v>
      </c>
      <c r="K2772" s="107">
        <v>1.1517518622590199</v>
      </c>
      <c r="L2772" s="107">
        <v>1.15462876131019</v>
      </c>
      <c r="M2772" s="107">
        <v>1.1607049326732599</v>
      </c>
      <c r="N2772" s="107">
        <v>1.1638921952871599</v>
      </c>
      <c r="O2772" s="107">
        <v>1.16141288062152</v>
      </c>
      <c r="P2772" s="107">
        <v>1.1632295217422</v>
      </c>
      <c r="Q2772" s="107">
        <v>1.1641888666117</v>
      </c>
      <c r="R2772" s="107">
        <v>1.16812788044349</v>
      </c>
      <c r="S2772" s="107">
        <v>1.1718738613414701</v>
      </c>
      <c r="T2772" s="107">
        <v>1.17479637037433</v>
      </c>
      <c r="U2772" s="107">
        <v>1.180434642996</v>
      </c>
      <c r="V2772" s="107">
        <v>1.1869496697491</v>
      </c>
      <c r="W2772" s="107">
        <v>1.1904023163708599</v>
      </c>
      <c r="X2772" s="107">
        <v>1.18952498319541</v>
      </c>
      <c r="Y2772" s="107">
        <v>1.18168052727017</v>
      </c>
      <c r="Z2772" s="107">
        <v>1.1750880204120999</v>
      </c>
      <c r="AA2772" s="107">
        <v>1.16945616544085</v>
      </c>
      <c r="AB2772" s="107">
        <v>1.1598599729535699</v>
      </c>
      <c r="AC2772" s="107">
        <v>1.15687388375876</v>
      </c>
      <c r="AD2772" s="107">
        <v>1.16171839634379</v>
      </c>
      <c r="AE2772" s="107">
        <v>1.16809382123457</v>
      </c>
      <c r="AF2772" s="107">
        <v>1.1748713140351901</v>
      </c>
      <c r="AG2772" s="107">
        <v>1.1757406583268399</v>
      </c>
      <c r="AH2772" s="107">
        <v>1.13932608570647</v>
      </c>
      <c r="AI2772" s="107">
        <v>1.10803094161314</v>
      </c>
      <c r="AJ2772" s="107">
        <v>1.0889828873338201</v>
      </c>
      <c r="AK2772" s="107">
        <v>1.0737103540325299</v>
      </c>
    </row>
    <row r="2773" spans="1:37" s="107" customFormat="1" hidden="1" x14ac:dyDescent="0.3">
      <c r="A2773" s="144" t="str">
        <f t="shared" si="59"/>
        <v>SDGbaseTRA_RurCUS_v6_3PVAXatequ</v>
      </c>
      <c r="B2773" s="145" t="s">
        <v>220</v>
      </c>
      <c r="C2773" s="146" t="s">
        <v>298</v>
      </c>
      <c r="D2773" s="110" t="s">
        <v>212</v>
      </c>
      <c r="E2773" s="107" t="s">
        <v>62</v>
      </c>
      <c r="F2773" s="107">
        <v>1</v>
      </c>
      <c r="G2773" s="107">
        <v>1.1796246704775399</v>
      </c>
      <c r="H2773" s="107">
        <v>1.17471118409805</v>
      </c>
      <c r="I2773" s="107">
        <v>1.16638371034429</v>
      </c>
      <c r="J2773" s="107">
        <v>1.15369293242921</v>
      </c>
      <c r="K2773" s="107">
        <v>1.15108955695828</v>
      </c>
      <c r="L2773" s="107">
        <v>1.15434458029428</v>
      </c>
      <c r="M2773" s="107">
        <v>1.16285672955013</v>
      </c>
      <c r="N2773" s="107">
        <v>1.16730353479588</v>
      </c>
      <c r="O2773" s="107">
        <v>1.17722632931807</v>
      </c>
      <c r="P2773" s="107">
        <v>1.1778649119334601</v>
      </c>
      <c r="Q2773" s="107">
        <v>1.1746064904546301</v>
      </c>
      <c r="R2773" s="107">
        <v>1.16774082421749</v>
      </c>
      <c r="S2773" s="107">
        <v>1.16924856720717</v>
      </c>
      <c r="T2773" s="107">
        <v>1.1710962118153401</v>
      </c>
      <c r="U2773" s="107">
        <v>1.17604148918378</v>
      </c>
      <c r="V2773" s="107">
        <v>1.18200720286431</v>
      </c>
      <c r="W2773" s="107">
        <v>1.1845136474509801</v>
      </c>
      <c r="X2773" s="107">
        <v>1.1822306941617899</v>
      </c>
      <c r="Y2773" s="107">
        <v>1.1795121965956901</v>
      </c>
      <c r="Z2773" s="107">
        <v>1.17598977567328</v>
      </c>
      <c r="AA2773" s="107">
        <v>1.17380151566071</v>
      </c>
      <c r="AB2773" s="107">
        <v>1.1578052271517101</v>
      </c>
      <c r="AC2773" s="107">
        <v>1.1520987937049001</v>
      </c>
      <c r="AD2773" s="107">
        <v>1.15673559362263</v>
      </c>
      <c r="AE2773" s="107">
        <v>1.1630849659998801</v>
      </c>
      <c r="AF2773" s="107">
        <v>1.1696450877700799</v>
      </c>
      <c r="AG2773" s="107">
        <v>1.1677003050014201</v>
      </c>
      <c r="AH2773" s="107">
        <v>1.12251078619071</v>
      </c>
      <c r="AI2773" s="107">
        <v>1.0861078329228699</v>
      </c>
      <c r="AJ2773" s="107">
        <v>1.0648315001572599</v>
      </c>
      <c r="AK2773" s="107">
        <v>1.0478878311214599</v>
      </c>
    </row>
    <row r="2774" spans="1:37" s="107" customFormat="1" hidden="1" x14ac:dyDescent="0.3">
      <c r="A2774" s="144" t="str">
        <f t="shared" si="59"/>
        <v>SDGbaseTRA_RurCUS_v6_3PVAXafurn</v>
      </c>
      <c r="B2774" s="145" t="s">
        <v>220</v>
      </c>
      <c r="C2774" s="146" t="s">
        <v>298</v>
      </c>
      <c r="D2774" s="110" t="s">
        <v>212</v>
      </c>
      <c r="E2774" s="107" t="s">
        <v>63</v>
      </c>
      <c r="F2774" s="107">
        <v>1.0000000000001099</v>
      </c>
      <c r="G2774" s="107">
        <v>1.1890294962689001</v>
      </c>
      <c r="H2774" s="107">
        <v>1.1742798736257301</v>
      </c>
      <c r="I2774" s="107">
        <v>1.17406457644022</v>
      </c>
      <c r="J2774" s="107">
        <v>1.1581755851577</v>
      </c>
      <c r="K2774" s="107">
        <v>1.15305424672749</v>
      </c>
      <c r="L2774" s="107">
        <v>1.1532717036506199</v>
      </c>
      <c r="M2774" s="107">
        <v>1.1562698729991201</v>
      </c>
      <c r="N2774" s="107">
        <v>1.15773110346252</v>
      </c>
      <c r="O2774" s="107">
        <v>1.1608127560721899</v>
      </c>
      <c r="P2774" s="107">
        <v>1.1606439468348799</v>
      </c>
      <c r="Q2774" s="107">
        <v>1.1585083880142</v>
      </c>
      <c r="R2774" s="107">
        <v>1.14481792285276</v>
      </c>
      <c r="S2774" s="107">
        <v>1.1514403625429199</v>
      </c>
      <c r="T2774" s="107">
        <v>1.1564354328289601</v>
      </c>
      <c r="U2774" s="107">
        <v>1.1631982085839101</v>
      </c>
      <c r="V2774" s="107">
        <v>1.17030588896388</v>
      </c>
      <c r="W2774" s="107">
        <v>1.17467426426237</v>
      </c>
      <c r="X2774" s="107">
        <v>1.1750095191833501</v>
      </c>
      <c r="Y2774" s="107">
        <v>1.1736029421855401</v>
      </c>
      <c r="Z2774" s="107">
        <v>1.17218209632759</v>
      </c>
      <c r="AA2774" s="107">
        <v>1.1704865574209</v>
      </c>
      <c r="AB2774" s="107">
        <v>1.1658964809969099</v>
      </c>
      <c r="AC2774" s="107">
        <v>1.1628884177388701</v>
      </c>
      <c r="AD2774" s="107">
        <v>1.1645238031453999</v>
      </c>
      <c r="AE2774" s="107">
        <v>1.1671377226479001</v>
      </c>
      <c r="AF2774" s="107">
        <v>1.17050662900242</v>
      </c>
      <c r="AG2774" s="107">
        <v>1.1681440834428301</v>
      </c>
      <c r="AH2774" s="107">
        <v>1.13881642553412</v>
      </c>
      <c r="AI2774" s="107">
        <v>1.11416469306916</v>
      </c>
      <c r="AJ2774" s="107">
        <v>1.09892262440566</v>
      </c>
      <c r="AK2774" s="107">
        <v>1.08608238766869</v>
      </c>
    </row>
    <row r="2775" spans="1:37" s="107" customFormat="1" hidden="1" x14ac:dyDescent="0.3">
      <c r="A2775" s="144" t="str">
        <f t="shared" si="59"/>
        <v>SDGbaseTRA_RurCUS_v6_3PVAXaoman</v>
      </c>
      <c r="B2775" s="145" t="s">
        <v>220</v>
      </c>
      <c r="C2775" s="146" t="s">
        <v>298</v>
      </c>
      <c r="D2775" s="110" t="s">
        <v>212</v>
      </c>
      <c r="E2775" s="107" t="s">
        <v>64</v>
      </c>
      <c r="F2775" s="107">
        <v>0.99999999999983402</v>
      </c>
      <c r="G2775" s="107">
        <v>1.1202168716190899</v>
      </c>
      <c r="H2775" s="107">
        <v>1.10229013662132</v>
      </c>
      <c r="I2775" s="107">
        <v>1.07301729214341</v>
      </c>
      <c r="J2775" s="107">
        <v>1.06974583164431</v>
      </c>
      <c r="K2775" s="107">
        <v>1.0682606786202</v>
      </c>
      <c r="L2775" s="107">
        <v>1.0680078405098601</v>
      </c>
      <c r="M2775" s="107">
        <v>1.0776882492520801</v>
      </c>
      <c r="N2775" s="107">
        <v>1.0802806945260901</v>
      </c>
      <c r="O2775" s="107">
        <v>1.1507132527955499</v>
      </c>
      <c r="P2775" s="107">
        <v>1.1445472373249701</v>
      </c>
      <c r="Q2775" s="107">
        <v>1.12536461401805</v>
      </c>
      <c r="R2775" s="107">
        <v>1.1081363798688899</v>
      </c>
      <c r="S2775" s="107">
        <v>1.0977577367440701</v>
      </c>
      <c r="T2775" s="107">
        <v>1.09102018680888</v>
      </c>
      <c r="U2775" s="107">
        <v>1.0845335313237101</v>
      </c>
      <c r="V2775" s="107">
        <v>1.08050255618182</v>
      </c>
      <c r="W2775" s="107">
        <v>1.07943205129612</v>
      </c>
      <c r="X2775" s="107">
        <v>1.0764695337846999</v>
      </c>
      <c r="Y2775" s="107">
        <v>1.0720077087447</v>
      </c>
      <c r="Z2775" s="107">
        <v>1.06575830460211</v>
      </c>
      <c r="AA2775" s="107">
        <v>1.06586385379193</v>
      </c>
      <c r="AB2775" s="107">
        <v>1.0555371046218001</v>
      </c>
      <c r="AC2775" s="107">
        <v>1.05261954499828</v>
      </c>
      <c r="AD2775" s="107">
        <v>1.0593656777013101</v>
      </c>
      <c r="AE2775" s="107">
        <v>1.0661718674593601</v>
      </c>
      <c r="AF2775" s="107">
        <v>1.0736449562677099</v>
      </c>
      <c r="AG2775" s="107">
        <v>1.07103229371266</v>
      </c>
      <c r="AH2775" s="107">
        <v>1.0501823871338101</v>
      </c>
      <c r="AI2775" s="107">
        <v>1.0241483570524601</v>
      </c>
      <c r="AJ2775" s="107">
        <v>1.0142251335903001</v>
      </c>
      <c r="AK2775" s="107">
        <v>1.00668696882913</v>
      </c>
    </row>
    <row r="2776" spans="1:37" s="107" customFormat="1" hidden="1" x14ac:dyDescent="0.3">
      <c r="A2776" s="144" t="str">
        <f t="shared" si="59"/>
        <v>SDGbaseTRA_RurCUS_v6_3PVAXaelec</v>
      </c>
      <c r="B2776" s="145" t="s">
        <v>220</v>
      </c>
      <c r="C2776" s="146" t="s">
        <v>298</v>
      </c>
      <c r="D2776" s="110" t="s">
        <v>212</v>
      </c>
      <c r="E2776" s="107" t="s">
        <v>65</v>
      </c>
      <c r="F2776" s="107">
        <v>1</v>
      </c>
      <c r="G2776" s="107">
        <v>1.11797619213525</v>
      </c>
      <c r="H2776" s="107">
        <v>1.0032204451319899</v>
      </c>
      <c r="I2776" s="107">
        <v>1.0078827048529599</v>
      </c>
      <c r="J2776" s="107">
        <v>1.05140583362566</v>
      </c>
      <c r="K2776" s="107">
        <v>1.07711067259266</v>
      </c>
      <c r="L2776" s="107">
        <v>1.0975749146093601</v>
      </c>
      <c r="M2776" s="107">
        <v>1.0869453440308501</v>
      </c>
      <c r="N2776" s="107">
        <v>1.0605888881889001</v>
      </c>
      <c r="O2776" s="107">
        <v>1.0547306673932</v>
      </c>
      <c r="P2776" s="107">
        <v>1.06716974446593</v>
      </c>
      <c r="Q2776" s="107">
        <v>1.09994279124776</v>
      </c>
      <c r="R2776" s="107">
        <v>1.14744323394053</v>
      </c>
      <c r="S2776" s="107">
        <v>1.16183187004625</v>
      </c>
      <c r="T2776" s="107">
        <v>1.1842571402845301</v>
      </c>
      <c r="U2776" s="107">
        <v>1.1983793014704001</v>
      </c>
      <c r="V2776" s="107">
        <v>1.19931765961207</v>
      </c>
      <c r="W2776" s="107">
        <v>1.2103809823815701</v>
      </c>
      <c r="X2776" s="107">
        <v>1.2131822742277001</v>
      </c>
      <c r="Y2776" s="107">
        <v>1.2383842328314301</v>
      </c>
      <c r="Z2776" s="107">
        <v>1.2635960671534601</v>
      </c>
      <c r="AA2776" s="107">
        <v>1.2859041561781299</v>
      </c>
      <c r="AB2776" s="107">
        <v>1.3069637701488299</v>
      </c>
      <c r="AC2776" s="107">
        <v>1.3385610645036601</v>
      </c>
      <c r="AD2776" s="107">
        <v>1.3696111667056801</v>
      </c>
      <c r="AE2776" s="107">
        <v>1.3970053091989301</v>
      </c>
      <c r="AF2776" s="107">
        <v>1.4234814115930401</v>
      </c>
      <c r="AG2776" s="107">
        <v>1.5448272451948</v>
      </c>
      <c r="AH2776" s="107">
        <v>1.6374200972259401</v>
      </c>
      <c r="AI2776" s="107">
        <v>1.76294820613129</v>
      </c>
      <c r="AJ2776" s="107">
        <v>1.8770948352296499</v>
      </c>
      <c r="AK2776" s="107">
        <v>1.9727950548048601</v>
      </c>
    </row>
    <row r="2777" spans="1:37" s="107" customFormat="1" hidden="1" x14ac:dyDescent="0.3">
      <c r="A2777" s="144" t="str">
        <f t="shared" si="59"/>
        <v>SDGbaseTRA_RurCUS_v6_3PVAXawatr</v>
      </c>
      <c r="B2777" s="145" t="s">
        <v>220</v>
      </c>
      <c r="C2777" s="146" t="s">
        <v>298</v>
      </c>
      <c r="D2777" s="110" t="s">
        <v>212</v>
      </c>
      <c r="E2777" s="107" t="s">
        <v>66</v>
      </c>
      <c r="F2777" s="107">
        <v>1</v>
      </c>
      <c r="G2777" s="107">
        <v>0.85341584387208602</v>
      </c>
      <c r="H2777" s="107">
        <v>0.88798830853376698</v>
      </c>
      <c r="I2777" s="107">
        <v>0.88637769816553003</v>
      </c>
      <c r="J2777" s="107">
        <v>0.91041097527638004</v>
      </c>
      <c r="K2777" s="107">
        <v>0.92733892398399198</v>
      </c>
      <c r="L2777" s="107">
        <v>0.93696799858440305</v>
      </c>
      <c r="M2777" s="107">
        <v>0.94092876021653304</v>
      </c>
      <c r="N2777" s="107">
        <v>0.94018839922160602</v>
      </c>
      <c r="O2777" s="107">
        <v>0.94089969156366104</v>
      </c>
      <c r="P2777" s="107">
        <v>0.944684857064373</v>
      </c>
      <c r="Q2777" s="107">
        <v>0.950111189208107</v>
      </c>
      <c r="R2777" s="107">
        <v>0.97308910527199899</v>
      </c>
      <c r="S2777" s="107">
        <v>0.97654876539524205</v>
      </c>
      <c r="T2777" s="107">
        <v>0.97740346640210596</v>
      </c>
      <c r="U2777" s="107">
        <v>0.97506590069867105</v>
      </c>
      <c r="V2777" s="107">
        <v>0.97778372534325997</v>
      </c>
      <c r="W2777" s="107">
        <v>0.97978756720234395</v>
      </c>
      <c r="X2777" s="107">
        <v>0.978763577118405</v>
      </c>
      <c r="Y2777" s="107">
        <v>0.97569733884530596</v>
      </c>
      <c r="Z2777" s="107">
        <v>0.97385880507967304</v>
      </c>
      <c r="AA2777" s="107">
        <v>0.971905960648349</v>
      </c>
      <c r="AB2777" s="107">
        <v>0.97779258622982002</v>
      </c>
      <c r="AC2777" s="107">
        <v>0.98427860458266103</v>
      </c>
      <c r="AD2777" s="107">
        <v>0.99201163010008997</v>
      </c>
      <c r="AE2777" s="107">
        <v>0.99888780702638502</v>
      </c>
      <c r="AF2777" s="107">
        <v>1.0066173424063101</v>
      </c>
      <c r="AG2777" s="107">
        <v>1.0104918305204</v>
      </c>
      <c r="AH2777" s="107">
        <v>1.0288649364322999</v>
      </c>
      <c r="AI2777" s="107">
        <v>1.04373803181314</v>
      </c>
      <c r="AJ2777" s="107">
        <v>1.0523389304915201</v>
      </c>
      <c r="AK2777" s="107">
        <v>1.05851443359729</v>
      </c>
    </row>
    <row r="2778" spans="1:37" s="107" customFormat="1" hidden="1" x14ac:dyDescent="0.3">
      <c r="A2778" s="144" t="str">
        <f t="shared" si="59"/>
        <v>SDGbaseTRA_RurCUS_v6_3PVAXacons</v>
      </c>
      <c r="B2778" s="145" t="s">
        <v>220</v>
      </c>
      <c r="C2778" s="146" t="s">
        <v>298</v>
      </c>
      <c r="D2778" s="110" t="s">
        <v>212</v>
      </c>
      <c r="E2778" s="107" t="s">
        <v>67</v>
      </c>
      <c r="F2778" s="107">
        <v>1</v>
      </c>
      <c r="G2778" s="107">
        <v>1.1570551916238301</v>
      </c>
      <c r="H2778" s="107">
        <v>1.1196232513733799</v>
      </c>
      <c r="I2778" s="107">
        <v>1.1705631016521201</v>
      </c>
      <c r="J2778" s="107">
        <v>1.1230652382595401</v>
      </c>
      <c r="K2778" s="107">
        <v>1.10193950488453</v>
      </c>
      <c r="L2778" s="107">
        <v>1.0922959227645099</v>
      </c>
      <c r="M2778" s="107">
        <v>1.0903009334098099</v>
      </c>
      <c r="N2778" s="107">
        <v>1.0887644038464299</v>
      </c>
      <c r="O2778" s="107">
        <v>1.0844213589585601</v>
      </c>
      <c r="P2778" s="107">
        <v>1.08610685939065</v>
      </c>
      <c r="Q2778" s="107">
        <v>1.0884054790647399</v>
      </c>
      <c r="R2778" s="107">
        <v>1.0327046260280399</v>
      </c>
      <c r="S2778" s="107">
        <v>1.06310311927414</v>
      </c>
      <c r="T2778" s="107">
        <v>1.08376849964258</v>
      </c>
      <c r="U2778" s="107">
        <v>1.09973549370957</v>
      </c>
      <c r="V2778" s="107">
        <v>1.11521356770515</v>
      </c>
      <c r="W2778" s="107">
        <v>1.1226039729030499</v>
      </c>
      <c r="X2778" s="107">
        <v>1.1210589096303001</v>
      </c>
      <c r="Y2778" s="107">
        <v>1.1213614563058001</v>
      </c>
      <c r="Z2778" s="107">
        <v>1.1224738152943701</v>
      </c>
      <c r="AA2778" s="107">
        <v>1.12076685940243</v>
      </c>
      <c r="AB2778" s="107">
        <v>1.1104610501454499</v>
      </c>
      <c r="AC2778" s="107">
        <v>1.10882628137144</v>
      </c>
      <c r="AD2778" s="107">
        <v>1.11552649232204</v>
      </c>
      <c r="AE2778" s="107">
        <v>1.12314091626854</v>
      </c>
      <c r="AF2778" s="107">
        <v>1.1302626075412501</v>
      </c>
      <c r="AG2778" s="107">
        <v>1.13125784741102</v>
      </c>
      <c r="AH2778" s="107">
        <v>1.1175154501201601</v>
      </c>
      <c r="AI2778" s="107">
        <v>1.1056443338798201</v>
      </c>
      <c r="AJ2778" s="107">
        <v>1.10096947496317</v>
      </c>
      <c r="AK2778" s="107">
        <v>1.09664752505427</v>
      </c>
    </row>
    <row r="2779" spans="1:37" s="107" customFormat="1" hidden="1" x14ac:dyDescent="0.3">
      <c r="A2779" s="144" t="str">
        <f t="shared" si="59"/>
        <v>SDGbaseTRA_RurCUS_v6_3PVAXatrad</v>
      </c>
      <c r="B2779" s="145" t="s">
        <v>220</v>
      </c>
      <c r="C2779" s="146" t="s">
        <v>298</v>
      </c>
      <c r="D2779" s="110" t="s">
        <v>212</v>
      </c>
      <c r="E2779" s="107" t="s">
        <v>68</v>
      </c>
      <c r="F2779" s="107">
        <v>1.0000000000001401</v>
      </c>
      <c r="G2779" s="107">
        <v>1.00994118320222</v>
      </c>
      <c r="H2779" s="107">
        <v>1.0174164255489699</v>
      </c>
      <c r="I2779" s="107">
        <v>1.0302869496051701</v>
      </c>
      <c r="J2779" s="107">
        <v>1.0197765230278899</v>
      </c>
      <c r="K2779" s="107">
        <v>1.01643686479775</v>
      </c>
      <c r="L2779" s="107">
        <v>1.0158282588595</v>
      </c>
      <c r="M2779" s="107">
        <v>1.0186856971710101</v>
      </c>
      <c r="N2779" s="107">
        <v>1.0194755247535101</v>
      </c>
      <c r="O2779" s="107">
        <v>0.97256755749665402</v>
      </c>
      <c r="P2779" s="107">
        <v>0.97998890764242796</v>
      </c>
      <c r="Q2779" s="107">
        <v>0.996065859405729</v>
      </c>
      <c r="R2779" s="107">
        <v>1.0053839752206899</v>
      </c>
      <c r="S2779" s="107">
        <v>1.0185203941661201</v>
      </c>
      <c r="T2779" s="107">
        <v>1.0275083952534401</v>
      </c>
      <c r="U2779" s="107">
        <v>1.03514841814239</v>
      </c>
      <c r="V2779" s="107">
        <v>1.04488922863808</v>
      </c>
      <c r="W2779" s="107">
        <v>1.0504193437288201</v>
      </c>
      <c r="X2779" s="107">
        <v>1.0503252038717701</v>
      </c>
      <c r="Y2779" s="107">
        <v>1.0475504017901101</v>
      </c>
      <c r="Z2779" s="107">
        <v>1.04374919573059</v>
      </c>
      <c r="AA2779" s="107">
        <v>1.0406774617436201</v>
      </c>
      <c r="AB2779" s="107">
        <v>1.02199012996704</v>
      </c>
      <c r="AC2779" s="107">
        <v>1.0172761963363</v>
      </c>
      <c r="AD2779" s="107">
        <v>1.0226653803272101</v>
      </c>
      <c r="AE2779" s="107">
        <v>1.03010705118213</v>
      </c>
      <c r="AF2779" s="107">
        <v>1.0383498209330899</v>
      </c>
      <c r="AG2779" s="107">
        <v>1.0394474744283999</v>
      </c>
      <c r="AH2779" s="107">
        <v>1.0184111732491301</v>
      </c>
      <c r="AI2779" s="107">
        <v>1.00176110413008</v>
      </c>
      <c r="AJ2779" s="107">
        <v>0.99366562006287096</v>
      </c>
      <c r="AK2779" s="107">
        <v>0.98795631811132301</v>
      </c>
    </row>
    <row r="2780" spans="1:37" s="107" customFormat="1" hidden="1" x14ac:dyDescent="0.3">
      <c r="A2780" s="144" t="str">
        <f t="shared" si="59"/>
        <v>SDGbaseTRA_RurCUS_v6_3PVAXahotl</v>
      </c>
      <c r="B2780" s="145" t="s">
        <v>220</v>
      </c>
      <c r="C2780" s="146" t="s">
        <v>298</v>
      </c>
      <c r="D2780" s="110" t="s">
        <v>212</v>
      </c>
      <c r="E2780" s="107" t="s">
        <v>69</v>
      </c>
      <c r="F2780" s="107">
        <v>1</v>
      </c>
      <c r="G2780" s="107">
        <v>1.0203057677608101</v>
      </c>
      <c r="H2780" s="107">
        <v>1.0354658954157201</v>
      </c>
      <c r="I2780" s="107">
        <v>1.0076958487282901</v>
      </c>
      <c r="J2780" s="107">
        <v>1.01562229549168</v>
      </c>
      <c r="K2780" s="107">
        <v>1.02363197969641</v>
      </c>
      <c r="L2780" s="107">
        <v>1.02902271658398</v>
      </c>
      <c r="M2780" s="107">
        <v>1.0340587571950901</v>
      </c>
      <c r="N2780" s="107">
        <v>1.03674838682591</v>
      </c>
      <c r="O2780" s="107">
        <v>1.04994695198613</v>
      </c>
      <c r="P2780" s="107">
        <v>1.05231368001993</v>
      </c>
      <c r="Q2780" s="107">
        <v>1.0525024453841101</v>
      </c>
      <c r="R2780" s="107">
        <v>1.06881574724488</v>
      </c>
      <c r="S2780" s="107">
        <v>1.0684851065547301</v>
      </c>
      <c r="T2780" s="107">
        <v>1.06805282280995</v>
      </c>
      <c r="U2780" s="107">
        <v>1.0677783636359099</v>
      </c>
      <c r="V2780" s="107">
        <v>1.0693808420786599</v>
      </c>
      <c r="W2780" s="107">
        <v>1.0719449883935399</v>
      </c>
      <c r="X2780" s="107">
        <v>1.07415266100756</v>
      </c>
      <c r="Y2780" s="107">
        <v>1.0729905518704601</v>
      </c>
      <c r="Z2780" s="107">
        <v>1.07144381524851</v>
      </c>
      <c r="AA2780" s="107">
        <v>1.0700884588346899</v>
      </c>
      <c r="AB2780" s="107">
        <v>1.0714648892809999</v>
      </c>
      <c r="AC2780" s="107">
        <v>1.0702437207848701</v>
      </c>
      <c r="AD2780" s="107">
        <v>1.06982660103717</v>
      </c>
      <c r="AE2780" s="107">
        <v>1.0702125083479701</v>
      </c>
      <c r="AF2780" s="107">
        <v>1.0723403684177699</v>
      </c>
      <c r="AG2780" s="107">
        <v>1.07189222128824</v>
      </c>
      <c r="AH2780" s="107">
        <v>1.0715352692928699</v>
      </c>
      <c r="AI2780" s="107">
        <v>1.0660760258825901</v>
      </c>
      <c r="AJ2780" s="107">
        <v>1.0601402310142101</v>
      </c>
      <c r="AK2780" s="107">
        <v>1.0543410419402099</v>
      </c>
    </row>
    <row r="2781" spans="1:37" s="144" customFormat="1" hidden="1" x14ac:dyDescent="0.3">
      <c r="A2781" s="144" t="str">
        <f t="shared" si="59"/>
        <v>SDGbaseTRA_RurCUS_v6_3PVAXaltrp-p</v>
      </c>
      <c r="B2781" s="145" t="s">
        <v>220</v>
      </c>
      <c r="C2781" s="146" t="s">
        <v>298</v>
      </c>
      <c r="D2781" s="147" t="s">
        <v>212</v>
      </c>
      <c r="E2781" s="147" t="s">
        <v>70</v>
      </c>
      <c r="F2781" s="144">
        <v>0.99999999999987499</v>
      </c>
      <c r="G2781" s="144">
        <v>0.98305514283809203</v>
      </c>
      <c r="H2781" s="144">
        <v>0.95941114210529599</v>
      </c>
      <c r="I2781" s="144">
        <v>0.95663354289936497</v>
      </c>
      <c r="J2781" s="144">
        <v>0.95836845747183297</v>
      </c>
      <c r="K2781" s="144">
        <v>0.96061279062520699</v>
      </c>
      <c r="L2781" s="144">
        <v>0.96119055319005098</v>
      </c>
      <c r="M2781" s="144">
        <v>0.96620640138042801</v>
      </c>
      <c r="N2781" s="144">
        <v>0.97444641852356995</v>
      </c>
      <c r="O2781" s="144">
        <v>0.98904415561040904</v>
      </c>
      <c r="P2781" s="144">
        <v>0.99899456947464105</v>
      </c>
      <c r="Q2781" s="144">
        <v>1.0038748598110501</v>
      </c>
      <c r="R2781" s="144">
        <v>1.01899156788574</v>
      </c>
      <c r="S2781" s="144">
        <v>1.0238112689477099</v>
      </c>
      <c r="T2781" s="144">
        <v>1.02631609368164</v>
      </c>
      <c r="U2781" s="144">
        <v>1.0280043148363101</v>
      </c>
      <c r="V2781" s="144">
        <v>1.0292412854008299</v>
      </c>
      <c r="W2781" s="144">
        <v>1.0303139474760501</v>
      </c>
      <c r="X2781" s="144">
        <v>1.0281726963225</v>
      </c>
      <c r="Y2781" s="144">
        <v>1.02371172727204</v>
      </c>
      <c r="Z2781" s="144">
        <v>1.0171461221157501</v>
      </c>
      <c r="AA2781" s="144">
        <v>1.01169839973077</v>
      </c>
      <c r="AB2781" s="144">
        <v>1.01017793085115</v>
      </c>
      <c r="AC2781" s="144">
        <v>1.0082014888592401</v>
      </c>
      <c r="AD2781" s="144">
        <v>1.0081276604709</v>
      </c>
      <c r="AE2781" s="144">
        <v>1.00923330082233</v>
      </c>
      <c r="AF2781" s="144">
        <v>1.0110792482098201</v>
      </c>
      <c r="AG2781" s="144">
        <v>1.00765906934642</v>
      </c>
      <c r="AH2781" s="144">
        <v>1.00942499554489</v>
      </c>
      <c r="AI2781" s="144">
        <v>1.0124358036407499</v>
      </c>
      <c r="AJ2781" s="144">
        <v>1.02013862956711</v>
      </c>
      <c r="AK2781" s="144">
        <v>1.0223043547623001</v>
      </c>
    </row>
    <row r="2782" spans="1:37" s="144" customFormat="1" hidden="1" x14ac:dyDescent="0.3">
      <c r="A2782" s="144" t="str">
        <f t="shared" si="59"/>
        <v>SDGbaseTRA_RurCUS_v6_3PVAXaltrp-f</v>
      </c>
      <c r="B2782" s="145" t="s">
        <v>220</v>
      </c>
      <c r="C2782" s="146" t="s">
        <v>298</v>
      </c>
      <c r="D2782" s="147" t="s">
        <v>212</v>
      </c>
      <c r="E2782" s="144" t="s">
        <v>71</v>
      </c>
      <c r="F2782" s="144">
        <v>1.00000000000025</v>
      </c>
      <c r="G2782" s="144">
        <v>0.93605883924037403</v>
      </c>
      <c r="H2782" s="144">
        <v>0.94104133445882399</v>
      </c>
      <c r="I2782" s="144">
        <v>0.97720341018315104</v>
      </c>
      <c r="J2782" s="144">
        <v>0.97429727436788705</v>
      </c>
      <c r="K2782" s="144">
        <v>0.96692814735570898</v>
      </c>
      <c r="L2782" s="144">
        <v>0.95903039288018299</v>
      </c>
      <c r="M2782" s="144">
        <v>0.95751707729347202</v>
      </c>
      <c r="N2782" s="144">
        <v>0.97469050863584294</v>
      </c>
      <c r="O2782" s="144">
        <v>0.97361816246769906</v>
      </c>
      <c r="P2782" s="144">
        <v>0.99329007154928695</v>
      </c>
      <c r="Q2782" s="144">
        <v>1.0140014435314</v>
      </c>
      <c r="R2782" s="144">
        <v>0.99735154263382098</v>
      </c>
      <c r="S2782" s="144">
        <v>0.99369544534826204</v>
      </c>
      <c r="T2782" s="144">
        <v>1.0011261381012699</v>
      </c>
      <c r="U2782" s="144">
        <v>1.0154972460935101</v>
      </c>
      <c r="V2782" s="144">
        <v>1.0217773914036801</v>
      </c>
      <c r="W2782" s="144">
        <v>1.0145072658605701</v>
      </c>
      <c r="X2782" s="144">
        <v>1.0127995513324399</v>
      </c>
      <c r="Y2782" s="144">
        <v>1.0272680735686599</v>
      </c>
      <c r="Z2782" s="144">
        <v>1.0376106323276799</v>
      </c>
      <c r="AA2782" s="144">
        <v>1.03630226637847</v>
      </c>
      <c r="AB2782" s="144">
        <v>1.0306422254198699</v>
      </c>
      <c r="AC2782" s="144">
        <v>1.03329821253983</v>
      </c>
      <c r="AD2782" s="144">
        <v>1.0342156182537301</v>
      </c>
      <c r="AE2782" s="144">
        <v>1.0364516979904499</v>
      </c>
      <c r="AF2782" s="144">
        <v>1.0281080568340599</v>
      </c>
      <c r="AG2782" s="144">
        <v>1.0185031905905899</v>
      </c>
      <c r="AH2782" s="144">
        <v>1.02779736945283</v>
      </c>
      <c r="AI2782" s="144">
        <v>1.0367996813906799</v>
      </c>
      <c r="AJ2782" s="144">
        <v>1.0474443339128301</v>
      </c>
      <c r="AK2782" s="144">
        <v>1.0555620141948101</v>
      </c>
    </row>
    <row r="2783" spans="1:37" s="144" customFormat="1" hidden="1" x14ac:dyDescent="0.3">
      <c r="A2783" s="144" t="str">
        <f t="shared" si="59"/>
        <v>SDGbaseTRA_RurCUS_v6_3PVAXaotrp-p</v>
      </c>
      <c r="B2783" s="145" t="s">
        <v>220</v>
      </c>
      <c r="C2783" s="146" t="s">
        <v>298</v>
      </c>
      <c r="D2783" s="146" t="s">
        <v>212</v>
      </c>
      <c r="E2783" s="147" t="s">
        <v>72</v>
      </c>
      <c r="F2783" s="144">
        <v>0.99999999999994704</v>
      </c>
      <c r="G2783" s="144">
        <v>1.0774888506042599</v>
      </c>
      <c r="H2783" s="144">
        <v>1.07618054924398</v>
      </c>
      <c r="I2783" s="144">
        <v>1.08390478236431</v>
      </c>
      <c r="J2783" s="144">
        <v>1.0784758330370401</v>
      </c>
      <c r="K2783" s="144">
        <v>1.0626297767141899</v>
      </c>
      <c r="L2783" s="144">
        <v>1.04410331636414</v>
      </c>
      <c r="M2783" s="144">
        <v>1.0273069105631401</v>
      </c>
      <c r="N2783" s="144">
        <v>1.01266070500255</v>
      </c>
      <c r="O2783" s="144">
        <v>0.962425904192036</v>
      </c>
      <c r="P2783" s="144">
        <v>0.96475188404953705</v>
      </c>
      <c r="Q2783" s="144">
        <v>0.97231293718679601</v>
      </c>
      <c r="R2783" s="144">
        <v>0.99520627509931903</v>
      </c>
      <c r="S2783" s="144">
        <v>0.99807091134205195</v>
      </c>
      <c r="T2783" s="144">
        <v>0.99837576092189595</v>
      </c>
      <c r="U2783" s="144">
        <v>0.996699299035254</v>
      </c>
      <c r="V2783" s="144">
        <v>0.99906433466646005</v>
      </c>
      <c r="W2783" s="144">
        <v>0.99822784425826006</v>
      </c>
      <c r="X2783" s="144">
        <v>0.98903688731504102</v>
      </c>
      <c r="Y2783" s="144">
        <v>0.98180391000934397</v>
      </c>
      <c r="Z2783" s="144">
        <v>0.97512729907780205</v>
      </c>
      <c r="AA2783" s="144">
        <v>0.96760451646308798</v>
      </c>
      <c r="AB2783" s="144">
        <v>0.95316215169240304</v>
      </c>
      <c r="AC2783" s="144">
        <v>0.95201870180834203</v>
      </c>
      <c r="AD2783" s="144">
        <v>0.96111813687357595</v>
      </c>
      <c r="AE2783" s="144">
        <v>0.97291075369154101</v>
      </c>
      <c r="AF2783" s="144">
        <v>0.98384865886112505</v>
      </c>
      <c r="AG2783" s="144">
        <v>0.98849188550865197</v>
      </c>
      <c r="AH2783" s="144">
        <v>0.98603567155651495</v>
      </c>
      <c r="AI2783" s="144">
        <v>0.99618966818069499</v>
      </c>
      <c r="AJ2783" s="144">
        <v>1.01185373832662</v>
      </c>
      <c r="AK2783" s="144">
        <v>1.0259597612140501</v>
      </c>
    </row>
    <row r="2784" spans="1:37" s="144" customFormat="1" hidden="1" x14ac:dyDescent="0.3">
      <c r="A2784" s="144" t="str">
        <f t="shared" si="59"/>
        <v>SDGbaseTRA_RurCUS_v6_3PVAXaotrp-f</v>
      </c>
      <c r="B2784" s="145" t="s">
        <v>220</v>
      </c>
      <c r="C2784" s="146" t="s">
        <v>298</v>
      </c>
      <c r="D2784" s="146" t="s">
        <v>212</v>
      </c>
      <c r="E2784" s="147" t="s">
        <v>73</v>
      </c>
      <c r="F2784" s="144">
        <v>1.0000000000000799</v>
      </c>
      <c r="G2784" s="144">
        <v>1.00947830041478</v>
      </c>
      <c r="H2784" s="144">
        <v>1.0163021933455401</v>
      </c>
      <c r="I2784" s="144">
        <v>1.0358698685852501</v>
      </c>
      <c r="J2784" s="144">
        <v>1.0201986877450899</v>
      </c>
      <c r="K2784" s="144">
        <v>1.0061794695555499</v>
      </c>
      <c r="L2784" s="144">
        <v>0.99471641821810297</v>
      </c>
      <c r="M2784" s="144">
        <v>0.98972057988760698</v>
      </c>
      <c r="N2784" s="144">
        <v>0.99592951517927897</v>
      </c>
      <c r="O2784" s="144">
        <v>0.97655712997218802</v>
      </c>
      <c r="P2784" s="144">
        <v>0.98781501275889705</v>
      </c>
      <c r="Q2784" s="144">
        <v>1.00234037378765</v>
      </c>
      <c r="R2784" s="144">
        <v>0.99876059584957699</v>
      </c>
      <c r="S2784" s="144">
        <v>0.99707305367316101</v>
      </c>
      <c r="T2784" s="144">
        <v>1.00186512809136</v>
      </c>
      <c r="U2784" s="144">
        <v>1.0103491909337801</v>
      </c>
      <c r="V2784" s="144">
        <v>1.0167782263417999</v>
      </c>
      <c r="W2784" s="144">
        <v>1.0134788396272001</v>
      </c>
      <c r="X2784" s="144">
        <v>1.0071653810450201</v>
      </c>
      <c r="Y2784" s="144">
        <v>1.0138393706706901</v>
      </c>
      <c r="Z2784" s="144">
        <v>1.01922253229911</v>
      </c>
      <c r="AA2784" s="144">
        <v>1.0175216133987599</v>
      </c>
      <c r="AB2784" s="144">
        <v>1.00856867872544</v>
      </c>
      <c r="AC2784" s="144">
        <v>1.0094296774790601</v>
      </c>
      <c r="AD2784" s="144">
        <v>1.01368976567983</v>
      </c>
      <c r="AE2784" s="144">
        <v>1.01883456105446</v>
      </c>
      <c r="AF2784" s="144">
        <v>1.0161443970078301</v>
      </c>
      <c r="AG2784" s="144">
        <v>1.0106822168256799</v>
      </c>
      <c r="AH2784" s="144">
        <v>1.0096523944757301</v>
      </c>
      <c r="AI2784" s="144">
        <v>1.0135865666202299</v>
      </c>
      <c r="AJ2784" s="144">
        <v>1.0216796305522799</v>
      </c>
      <c r="AK2784" s="144">
        <v>1.0290909303388101</v>
      </c>
    </row>
    <row r="2785" spans="1:37" s="144" customFormat="1" hidden="1" x14ac:dyDescent="0.3">
      <c r="A2785" s="144" t="str">
        <f t="shared" si="59"/>
        <v>SDGbaseTRA_RurCUS_v6_3PVAXaprtr</v>
      </c>
      <c r="B2785" s="145" t="s">
        <v>220</v>
      </c>
      <c r="C2785" s="146" t="s">
        <v>298</v>
      </c>
      <c r="D2785" s="146" t="s">
        <v>212</v>
      </c>
      <c r="E2785" s="147" t="s">
        <v>74</v>
      </c>
      <c r="F2785" s="148">
        <v>1.00000000000004</v>
      </c>
      <c r="G2785" s="148">
        <v>1.021934951779</v>
      </c>
      <c r="H2785" s="148">
        <v>1.01637702788433</v>
      </c>
      <c r="I2785" s="148">
        <v>0.99628780082531898</v>
      </c>
      <c r="J2785" s="148">
        <v>0.98110288173056004</v>
      </c>
      <c r="K2785" s="148">
        <v>0.97928551293291699</v>
      </c>
      <c r="L2785" s="148">
        <v>0.98069062936296902</v>
      </c>
      <c r="M2785" s="148">
        <v>0.98419721853478903</v>
      </c>
      <c r="N2785" s="144">
        <v>0.988340772290765</v>
      </c>
      <c r="O2785" s="148">
        <v>0.98005383838117199</v>
      </c>
      <c r="P2785" s="148">
        <v>0.98958130571436598</v>
      </c>
      <c r="Q2785" s="148">
        <v>0.99978470712080703</v>
      </c>
      <c r="R2785" s="148">
        <v>1.0170736804463201</v>
      </c>
      <c r="S2785" s="148">
        <v>1.02440462063735</v>
      </c>
      <c r="T2785" s="148">
        <v>1.02992022266109</v>
      </c>
      <c r="U2785" s="148">
        <v>1.03748608300016</v>
      </c>
      <c r="V2785" s="148">
        <v>1.04410578781826</v>
      </c>
      <c r="W2785" s="148">
        <v>1.03942337934397</v>
      </c>
      <c r="X2785" s="148">
        <v>1.0408470792615401</v>
      </c>
      <c r="Y2785" s="148">
        <v>1.03989460076788</v>
      </c>
      <c r="Z2785" s="148">
        <v>1.03374181644569</v>
      </c>
      <c r="AA2785" s="148">
        <v>1.0347158798315099</v>
      </c>
      <c r="AB2785" s="148">
        <v>1.0308805541541499</v>
      </c>
      <c r="AC2785" s="148">
        <v>1.031747778945</v>
      </c>
      <c r="AD2785" s="148">
        <v>1.0353284526641999</v>
      </c>
      <c r="AE2785" s="148">
        <v>1.0449811004365499</v>
      </c>
      <c r="AF2785" s="148">
        <v>1.0543508735053</v>
      </c>
      <c r="AG2785" s="148">
        <v>1.05058229870991</v>
      </c>
      <c r="AH2785" s="148">
        <v>1.0219425857112301</v>
      </c>
      <c r="AI2785" s="148">
        <v>0.99708214517659199</v>
      </c>
      <c r="AJ2785" s="148">
        <v>0.97868354979888394</v>
      </c>
      <c r="AK2785" s="148">
        <v>0.96398359741870498</v>
      </c>
    </row>
    <row r="2786" spans="1:37" s="144" customFormat="1" hidden="1" x14ac:dyDescent="0.3">
      <c r="A2786" s="144" t="str">
        <f t="shared" si="59"/>
        <v>SDGbaseTRA_RurCUS_v6_3PVAXatrps</v>
      </c>
      <c r="B2786" s="145" t="s">
        <v>220</v>
      </c>
      <c r="C2786" s="146" t="s">
        <v>298</v>
      </c>
      <c r="D2786" s="146" t="s">
        <v>212</v>
      </c>
      <c r="E2786" s="147" t="s">
        <v>75</v>
      </c>
      <c r="F2786" s="144">
        <v>1.00000000000004</v>
      </c>
      <c r="G2786" s="144">
        <v>0.99815684527526105</v>
      </c>
      <c r="H2786" s="144">
        <v>0.99578040582369098</v>
      </c>
      <c r="I2786" s="144">
        <v>0.99107087993186704</v>
      </c>
      <c r="J2786" s="144">
        <v>0.98953737185685098</v>
      </c>
      <c r="K2786" s="144">
        <v>0.99328749718468801</v>
      </c>
      <c r="L2786" s="144">
        <v>0.99574583170451103</v>
      </c>
      <c r="M2786" s="144">
        <v>0.99429550445840797</v>
      </c>
      <c r="N2786" s="144">
        <v>0.99278801484178203</v>
      </c>
      <c r="O2786" s="144">
        <v>0.98900770794663795</v>
      </c>
      <c r="P2786" s="144">
        <v>0.98873736599241802</v>
      </c>
      <c r="Q2786" s="144">
        <v>0.98764294072566705</v>
      </c>
      <c r="R2786" s="144">
        <v>0.99516339974396095</v>
      </c>
      <c r="S2786" s="144">
        <v>1.0055114664507301</v>
      </c>
      <c r="T2786" s="144">
        <v>1.01179185623095</v>
      </c>
      <c r="U2786" s="144">
        <v>1.0179977207162501</v>
      </c>
      <c r="V2786" s="144">
        <v>1.02406938799528</v>
      </c>
      <c r="W2786" s="144">
        <v>1.03003716732714</v>
      </c>
      <c r="X2786" s="144">
        <v>1.03009805908329</v>
      </c>
      <c r="Y2786" s="144">
        <v>1.0300202533210201</v>
      </c>
      <c r="Z2786" s="144">
        <v>1.0294138260813499</v>
      </c>
      <c r="AA2786" s="144">
        <v>1.02825682806942</v>
      </c>
      <c r="AB2786" s="144">
        <v>1.043550819902</v>
      </c>
      <c r="AC2786" s="144">
        <v>1.05597301046864</v>
      </c>
      <c r="AD2786" s="144">
        <v>1.06809651621117</v>
      </c>
      <c r="AE2786" s="144">
        <v>1.07747491756781</v>
      </c>
      <c r="AF2786" s="144">
        <v>1.0849150415105</v>
      </c>
      <c r="AG2786" s="144">
        <v>1.08232160799421</v>
      </c>
      <c r="AH2786" s="144">
        <v>1.08333277486271</v>
      </c>
      <c r="AI2786" s="144">
        <v>1.08425163226858</v>
      </c>
      <c r="AJ2786" s="144">
        <v>1.0853308176278</v>
      </c>
      <c r="AK2786" s="144">
        <v>1.0860823118983201</v>
      </c>
    </row>
    <row r="2787" spans="1:37" s="144" customFormat="1" hidden="1" x14ac:dyDescent="0.3">
      <c r="A2787" s="144" t="str">
        <f t="shared" ref="A2787:A2791" si="60">_xlfn.CONCAT(C2787,D2787,E2787)</f>
        <v>SDGbaseTRA_RurCUS_v6_3PVAXacomm</v>
      </c>
      <c r="B2787" s="145" t="s">
        <v>220</v>
      </c>
      <c r="C2787" s="146" t="s">
        <v>298</v>
      </c>
      <c r="D2787" s="146" t="s">
        <v>212</v>
      </c>
      <c r="E2787" s="147" t="s">
        <v>76</v>
      </c>
      <c r="F2787" s="144">
        <v>1.00000000000003</v>
      </c>
      <c r="G2787" s="144">
        <v>0.880663512485233</v>
      </c>
      <c r="H2787" s="144">
        <v>0.91604355626188705</v>
      </c>
      <c r="I2787" s="144">
        <v>0.92872760716590297</v>
      </c>
      <c r="J2787" s="144">
        <v>0.941742622336741</v>
      </c>
      <c r="K2787" s="144">
        <v>0.95112664063746499</v>
      </c>
      <c r="L2787" s="144">
        <v>0.95631630347975904</v>
      </c>
      <c r="M2787" s="144">
        <v>0.96213487950200605</v>
      </c>
      <c r="N2787" s="144">
        <v>0.96445754325272304</v>
      </c>
      <c r="O2787" s="144">
        <v>0.96397002460710002</v>
      </c>
      <c r="P2787" s="144">
        <v>0.96734249112351001</v>
      </c>
      <c r="Q2787" s="144">
        <v>0.97171237532188204</v>
      </c>
      <c r="R2787" s="144">
        <v>0.98107375381890305</v>
      </c>
      <c r="S2787" s="144">
        <v>0.98516409345843103</v>
      </c>
      <c r="T2787" s="144">
        <v>0.98818471161051502</v>
      </c>
      <c r="U2787" s="144">
        <v>0.99034571942909899</v>
      </c>
      <c r="V2787" s="144">
        <v>0.99645563505873302</v>
      </c>
      <c r="W2787" s="144">
        <v>1.0008368837105399</v>
      </c>
      <c r="X2787" s="144">
        <v>1.0023478262880301</v>
      </c>
      <c r="Y2787" s="144">
        <v>1.0022613529997799</v>
      </c>
      <c r="Z2787" s="144">
        <v>1.00150488416508</v>
      </c>
      <c r="AA2787" s="144">
        <v>0.99956977361657195</v>
      </c>
      <c r="AB2787" s="144">
        <v>0.98989360123181502</v>
      </c>
      <c r="AC2787" s="144">
        <v>0.98856856551134797</v>
      </c>
      <c r="AD2787" s="144">
        <v>0.99365586074293</v>
      </c>
      <c r="AE2787" s="144">
        <v>0.99965282608111705</v>
      </c>
      <c r="AF2787" s="144">
        <v>1.00632902857665</v>
      </c>
      <c r="AG2787" s="144">
        <v>1.0083064022406401</v>
      </c>
      <c r="AH2787" s="144">
        <v>1.0090929053116999</v>
      </c>
      <c r="AI2787" s="144">
        <v>1.0074354248078601</v>
      </c>
      <c r="AJ2787" s="144">
        <v>1.0059292205269901</v>
      </c>
      <c r="AK2787" s="144">
        <v>1.00444500845069</v>
      </c>
    </row>
    <row r="2788" spans="1:37" s="144" customFormat="1" hidden="1" x14ac:dyDescent="0.3">
      <c r="A2788" s="144" t="str">
        <f t="shared" si="60"/>
        <v>SDGbaseTRA_RurCUS_v6_3PVAXafsrv</v>
      </c>
      <c r="B2788" s="145" t="s">
        <v>220</v>
      </c>
      <c r="C2788" s="146" t="s">
        <v>298</v>
      </c>
      <c r="D2788" s="146" t="s">
        <v>212</v>
      </c>
      <c r="E2788" s="147" t="s">
        <v>77</v>
      </c>
      <c r="F2788" s="144">
        <v>1</v>
      </c>
      <c r="G2788" s="144">
        <v>0.960198491500034</v>
      </c>
      <c r="H2788" s="144">
        <v>0.97321018109262303</v>
      </c>
      <c r="I2788" s="144">
        <v>0.96619180491470402</v>
      </c>
      <c r="J2788" s="144">
        <v>0.96845741610740099</v>
      </c>
      <c r="K2788" s="144">
        <v>0.97360894961603806</v>
      </c>
      <c r="L2788" s="144">
        <v>0.97896148906747604</v>
      </c>
      <c r="M2788" s="144">
        <v>0.98387088037550297</v>
      </c>
      <c r="N2788" s="144">
        <v>0.98701778815151697</v>
      </c>
      <c r="O2788" s="144">
        <v>0.98521457529916101</v>
      </c>
      <c r="P2788" s="144">
        <v>0.98901040756599701</v>
      </c>
      <c r="Q2788" s="144">
        <v>0.99281098756234398</v>
      </c>
      <c r="R2788" s="144">
        <v>1.0058066203123199</v>
      </c>
      <c r="S2788" s="144">
        <v>1.00955926579815</v>
      </c>
      <c r="T2788" s="144">
        <v>1.0122588005512201</v>
      </c>
      <c r="U2788" s="144">
        <v>1.01572558586678</v>
      </c>
      <c r="V2788" s="144">
        <v>1.02017080031348</v>
      </c>
      <c r="W2788" s="144">
        <v>1.0240911785768301</v>
      </c>
      <c r="X2788" s="144">
        <v>1.0262251232065001</v>
      </c>
      <c r="Y2788" s="144">
        <v>1.02555424156599</v>
      </c>
      <c r="Z2788" s="144">
        <v>1.0245856259764701</v>
      </c>
      <c r="AA2788" s="144">
        <v>1.0228199755538201</v>
      </c>
      <c r="AB2788" s="144">
        <v>1.02040578421007</v>
      </c>
      <c r="AC2788" s="144">
        <v>1.0195828336439099</v>
      </c>
      <c r="AD2788" s="144">
        <v>1.0210174403424599</v>
      </c>
      <c r="AE2788" s="144">
        <v>1.0233273781637999</v>
      </c>
      <c r="AF2788" s="144">
        <v>1.02685298942535</v>
      </c>
      <c r="AG2788" s="144">
        <v>1.02708273068296</v>
      </c>
      <c r="AH2788" s="144">
        <v>1.0149862927962501</v>
      </c>
      <c r="AI2788" s="144">
        <v>1.0032024737021601</v>
      </c>
      <c r="AJ2788" s="144">
        <v>0.99417436428607697</v>
      </c>
      <c r="AK2788" s="144">
        <v>0.98633602443495805</v>
      </c>
    </row>
    <row r="2789" spans="1:37" s="144" customFormat="1" hidden="1" x14ac:dyDescent="0.3">
      <c r="A2789" s="144" t="str">
        <f t="shared" si="60"/>
        <v>SDGbaseTRA_RurCUS_v6_3PVAXabsrv</v>
      </c>
      <c r="B2789" s="145" t="s">
        <v>220</v>
      </c>
      <c r="C2789" s="146" t="s">
        <v>298</v>
      </c>
      <c r="D2789" s="146" t="s">
        <v>212</v>
      </c>
      <c r="E2789" s="147" t="s">
        <v>78</v>
      </c>
      <c r="F2789" s="144">
        <v>1.00000000000004</v>
      </c>
      <c r="G2789" s="144">
        <v>0.88875291512841204</v>
      </c>
      <c r="H2789" s="144">
        <v>0.91331721034305702</v>
      </c>
      <c r="I2789" s="144">
        <v>0.92026754195124405</v>
      </c>
      <c r="J2789" s="144">
        <v>0.931134572806668</v>
      </c>
      <c r="K2789" s="144">
        <v>0.94067057616525596</v>
      </c>
      <c r="L2789" s="144">
        <v>0.94698942629432903</v>
      </c>
      <c r="M2789" s="144">
        <v>0.95236201824419697</v>
      </c>
      <c r="N2789" s="144">
        <v>0.95531636897262096</v>
      </c>
      <c r="O2789" s="144">
        <v>0.95380202843737405</v>
      </c>
      <c r="P2789" s="144">
        <v>0.95801652054138198</v>
      </c>
      <c r="Q2789" s="144">
        <v>0.96298065136739697</v>
      </c>
      <c r="R2789" s="144">
        <v>0.974813250424716</v>
      </c>
      <c r="S2789" s="144">
        <v>0.978838054273095</v>
      </c>
      <c r="T2789" s="144">
        <v>0.98173476226282097</v>
      </c>
      <c r="U2789" s="144">
        <v>0.98424008492584503</v>
      </c>
      <c r="V2789" s="144">
        <v>0.98977106582511798</v>
      </c>
      <c r="W2789" s="144">
        <v>0.99386698528196704</v>
      </c>
      <c r="X2789" s="144">
        <v>0.99526722835405201</v>
      </c>
      <c r="Y2789" s="144">
        <v>0.99497369120754897</v>
      </c>
      <c r="Z2789" s="144">
        <v>0.99448368995230296</v>
      </c>
      <c r="AA2789" s="144">
        <v>0.992642818877991</v>
      </c>
      <c r="AB2789" s="144">
        <v>0.987692470485242</v>
      </c>
      <c r="AC2789" s="144">
        <v>0.98637833157305499</v>
      </c>
      <c r="AD2789" s="144">
        <v>0.98908620824729698</v>
      </c>
      <c r="AE2789" s="144">
        <v>0.99315200647413204</v>
      </c>
      <c r="AF2789" s="144">
        <v>0.99852359318987205</v>
      </c>
      <c r="AG2789" s="144">
        <v>1.0001784801238101</v>
      </c>
      <c r="AH2789" s="144">
        <v>0.99968207935215603</v>
      </c>
      <c r="AI2789" s="144">
        <v>0.99755065881472305</v>
      </c>
      <c r="AJ2789" s="144">
        <v>0.99534766171687294</v>
      </c>
      <c r="AK2789" s="144">
        <v>0.99328316868391198</v>
      </c>
    </row>
    <row r="2790" spans="1:37" s="144" customFormat="1" hidden="1" x14ac:dyDescent="0.3">
      <c r="A2790" s="144" t="str">
        <f t="shared" si="60"/>
        <v>SDGbaseTRA_RurCUS_v6_3PVAXagsrv</v>
      </c>
      <c r="B2790" s="145" t="s">
        <v>220</v>
      </c>
      <c r="C2790" s="146" t="s">
        <v>298</v>
      </c>
      <c r="D2790" s="146" t="s">
        <v>212</v>
      </c>
      <c r="E2790" s="147" t="s">
        <v>79</v>
      </c>
      <c r="F2790" s="144">
        <v>1.00000000000004</v>
      </c>
      <c r="G2790" s="144">
        <v>1.0130810056927499</v>
      </c>
      <c r="H2790" s="144">
        <v>1.01816758618407</v>
      </c>
      <c r="I2790" s="144">
        <v>1.0318490706633601</v>
      </c>
      <c r="J2790" s="144">
        <v>1.0216533570669</v>
      </c>
      <c r="K2790" s="144">
        <v>1.01908303922289</v>
      </c>
      <c r="L2790" s="144">
        <v>1.0199313515147299</v>
      </c>
      <c r="M2790" s="144">
        <v>1.02188172204622</v>
      </c>
      <c r="N2790" s="144">
        <v>1.02259187787066</v>
      </c>
      <c r="O2790" s="144">
        <v>1.0155240094815501</v>
      </c>
      <c r="P2790" s="144">
        <v>1.0165162822942599</v>
      </c>
      <c r="Q2790" s="144">
        <v>1.0178012721027101</v>
      </c>
      <c r="R2790" s="144">
        <v>1.02294464941337</v>
      </c>
      <c r="S2790" s="144">
        <v>1.0262891560965</v>
      </c>
      <c r="T2790" s="144">
        <v>1.0286242952493301</v>
      </c>
      <c r="U2790" s="144">
        <v>1.0326688217815001</v>
      </c>
      <c r="V2790" s="144">
        <v>1.03703850599721</v>
      </c>
      <c r="W2790" s="144">
        <v>1.0398867008644801</v>
      </c>
      <c r="X2790" s="144">
        <v>1.040551186107</v>
      </c>
      <c r="Y2790" s="144">
        <v>1.03871336586708</v>
      </c>
      <c r="Z2790" s="144">
        <v>1.0368711719752599</v>
      </c>
      <c r="AA2790" s="144">
        <v>1.03493664727598</v>
      </c>
      <c r="AB2790" s="144">
        <v>1.0306966397214801</v>
      </c>
      <c r="AC2790" s="144">
        <v>1.0288934575263999</v>
      </c>
      <c r="AD2790" s="144">
        <v>1.0306215959420999</v>
      </c>
      <c r="AE2790" s="144">
        <v>1.03319414976733</v>
      </c>
      <c r="AF2790" s="144">
        <v>1.03638769832529</v>
      </c>
      <c r="AG2790" s="144">
        <v>1.03497319499393</v>
      </c>
      <c r="AH2790" s="144">
        <v>1.0112140143481201</v>
      </c>
      <c r="AI2790" s="144">
        <v>0.99218947275032399</v>
      </c>
      <c r="AJ2790" s="144">
        <v>0.98008785064124804</v>
      </c>
      <c r="AK2790" s="144">
        <v>0.970272407432763</v>
      </c>
    </row>
    <row r="2791" spans="1:37" s="144" customFormat="1" hidden="1" x14ac:dyDescent="0.3">
      <c r="A2791" s="144" t="str">
        <f t="shared" si="60"/>
        <v>SDGbaseTRA_RurCUS_v6_3PVAXaosrv</v>
      </c>
      <c r="B2791" s="145" t="s">
        <v>220</v>
      </c>
      <c r="C2791" s="146" t="s">
        <v>298</v>
      </c>
      <c r="D2791" s="147" t="s">
        <v>212</v>
      </c>
      <c r="E2791" s="144" t="s">
        <v>80</v>
      </c>
      <c r="F2791" s="144">
        <v>1</v>
      </c>
      <c r="G2791" s="144">
        <v>1.13999631304969</v>
      </c>
      <c r="H2791" s="144">
        <v>1.1200549289194099</v>
      </c>
      <c r="I2791" s="144">
        <v>1.09499908404538</v>
      </c>
      <c r="J2791" s="144">
        <v>1.0917208351238501</v>
      </c>
      <c r="K2791" s="144">
        <v>1.09096265569647</v>
      </c>
      <c r="L2791" s="144">
        <v>1.0903144317139</v>
      </c>
      <c r="M2791" s="144">
        <v>1.0917807801253701</v>
      </c>
      <c r="N2791" s="144">
        <v>1.09319100626733</v>
      </c>
      <c r="O2791" s="144">
        <v>1.0919609690182801</v>
      </c>
      <c r="P2791" s="144">
        <v>1.0957781398214499</v>
      </c>
      <c r="Q2791" s="144">
        <v>1.10033488031264</v>
      </c>
      <c r="R2791" s="144">
        <v>1.1125613550478901</v>
      </c>
      <c r="S2791" s="144">
        <v>1.1164698201527199</v>
      </c>
      <c r="T2791" s="144">
        <v>1.1193710713481499</v>
      </c>
      <c r="U2791" s="144">
        <v>1.121923376464</v>
      </c>
      <c r="V2791" s="144">
        <v>1.12753623160432</v>
      </c>
      <c r="W2791" s="144">
        <v>1.1319562089587201</v>
      </c>
      <c r="X2791" s="144">
        <v>1.1338244819621699</v>
      </c>
      <c r="Y2791" s="144">
        <v>1.1341115149437</v>
      </c>
      <c r="Z2791" s="144">
        <v>1.1338189166310799</v>
      </c>
      <c r="AA2791" s="144">
        <v>1.1319347869093099</v>
      </c>
      <c r="AB2791" s="144">
        <v>1.1269770379367301</v>
      </c>
      <c r="AC2791" s="144">
        <v>1.12554261652473</v>
      </c>
      <c r="AD2791" s="144">
        <v>1.12722740915369</v>
      </c>
      <c r="AE2791" s="144">
        <v>1.1302572331527301</v>
      </c>
      <c r="AF2791" s="144">
        <v>1.1346371912686</v>
      </c>
      <c r="AG2791" s="144">
        <v>1.1358547237852701</v>
      </c>
      <c r="AH2791" s="144">
        <v>1.1365116477837101</v>
      </c>
      <c r="AI2791" s="144">
        <v>1.1351510052709299</v>
      </c>
      <c r="AJ2791" s="144">
        <v>1.1326276739515</v>
      </c>
      <c r="AK2791" s="144">
        <v>1.1297147332572599</v>
      </c>
    </row>
    <row r="2792" spans="1:37" s="144" customFormat="1" hidden="1" x14ac:dyDescent="0.3">
      <c r="A2792" s="144" t="str">
        <f t="shared" ref="A2792:A2799" si="61">_xlfn.CONCAT(C2792,D2792,E2792)</f>
        <v>SDGbaseTRA_RurCUS_v6_3utaxbase</v>
      </c>
      <c r="B2792" s="145" t="s">
        <v>220</v>
      </c>
      <c r="C2792" s="146" t="s">
        <v>298</v>
      </c>
      <c r="D2792" s="146" t="s">
        <v>224</v>
      </c>
      <c r="E2792" s="147" t="s">
        <v>218</v>
      </c>
      <c r="F2792" s="144">
        <v>58.648751329495703</v>
      </c>
      <c r="G2792" s="144">
        <v>55.583243315480502</v>
      </c>
      <c r="H2792" s="144">
        <v>57.228719535001403</v>
      </c>
      <c r="I2792" s="144">
        <v>57.215734663473803</v>
      </c>
      <c r="J2792" s="144">
        <v>54.449539091859201</v>
      </c>
      <c r="K2792" s="144">
        <v>56.009071383684699</v>
      </c>
      <c r="L2792" s="144">
        <v>57.565706465069198</v>
      </c>
      <c r="M2792" s="144">
        <v>58.967003976221598</v>
      </c>
      <c r="N2792" s="144">
        <v>59.305243740792001</v>
      </c>
      <c r="O2792" s="144">
        <v>59.734309358445302</v>
      </c>
      <c r="P2792" s="144">
        <v>60.866388648333697</v>
      </c>
      <c r="Q2792" s="144">
        <v>61.9846838961912</v>
      </c>
      <c r="R2792" s="144">
        <v>65.361268991649496</v>
      </c>
      <c r="S2792" s="144">
        <v>67.932447547116297</v>
      </c>
      <c r="T2792" s="144">
        <v>69.630020292981598</v>
      </c>
      <c r="U2792" s="144">
        <v>71.804655290623501</v>
      </c>
      <c r="V2792" s="144">
        <v>74.011463313775394</v>
      </c>
      <c r="W2792" s="144">
        <v>76.176526537655604</v>
      </c>
      <c r="X2792" s="144">
        <v>79.463820894508103</v>
      </c>
      <c r="Y2792" s="144">
        <v>84.480369359423307</v>
      </c>
      <c r="Z2792" s="144">
        <v>90.835545418385195</v>
      </c>
      <c r="AA2792" s="144">
        <v>98.600886674286002</v>
      </c>
      <c r="AB2792" s="144">
        <v>108.22325654731</v>
      </c>
      <c r="AC2792" s="144">
        <v>111.761898990806</v>
      </c>
      <c r="AD2792" s="144">
        <v>111.120996476326</v>
      </c>
      <c r="AE2792" s="144">
        <v>108.272070590648</v>
      </c>
      <c r="AF2792" s="144">
        <v>104.218580594259</v>
      </c>
      <c r="AG2792" s="144">
        <v>98.802865119304101</v>
      </c>
      <c r="AH2792" s="144">
        <v>98.710055239858505</v>
      </c>
      <c r="AI2792" s="144">
        <v>101.077532752294</v>
      </c>
      <c r="AJ2792" s="144">
        <v>105.111695807356</v>
      </c>
      <c r="AK2792" s="144">
        <v>108.26933183368</v>
      </c>
    </row>
    <row r="2793" spans="1:37" s="144" customFormat="1" hidden="1" x14ac:dyDescent="0.3">
      <c r="A2793" s="144" t="str">
        <f t="shared" si="61"/>
        <v>SDGbaseTRA_RurCUS_v6_3imptaxbase</v>
      </c>
      <c r="B2793" s="145" t="s">
        <v>220</v>
      </c>
      <c r="C2793" s="146" t="s">
        <v>298</v>
      </c>
      <c r="D2793" s="146" t="s">
        <v>219</v>
      </c>
      <c r="E2793" s="147" t="s">
        <v>218</v>
      </c>
      <c r="F2793" s="144">
        <v>53.826071644541003</v>
      </c>
      <c r="G2793" s="144">
        <v>51.0837549263521</v>
      </c>
      <c r="H2793" s="144">
        <v>53.156780295626199</v>
      </c>
      <c r="I2793" s="144">
        <v>54.236181362291099</v>
      </c>
      <c r="J2793" s="144">
        <v>55.7066016299379</v>
      </c>
      <c r="K2793" s="144">
        <v>57.256569480203801</v>
      </c>
      <c r="L2793" s="144">
        <v>58.999269769675898</v>
      </c>
      <c r="M2793" s="144">
        <v>60.951118837541301</v>
      </c>
      <c r="N2793" s="144">
        <v>62.975600246107</v>
      </c>
      <c r="O2793" s="144">
        <v>66.627031417504</v>
      </c>
      <c r="P2793" s="144">
        <v>69.166535822594597</v>
      </c>
      <c r="Q2793" s="144">
        <v>71.378553136379594</v>
      </c>
      <c r="R2793" s="144">
        <v>73.750341844155699</v>
      </c>
      <c r="S2793" s="144">
        <v>76.216553805915098</v>
      </c>
      <c r="T2793" s="144">
        <v>78.850396464295699</v>
      </c>
      <c r="U2793" s="144">
        <v>81.827713305332395</v>
      </c>
      <c r="V2793" s="144">
        <v>84.659009195276894</v>
      </c>
      <c r="W2793" s="144">
        <v>87.6983276760552</v>
      </c>
      <c r="X2793" s="144">
        <v>90.972196031489901</v>
      </c>
      <c r="Y2793" s="144">
        <v>93.697306593372801</v>
      </c>
      <c r="Z2793" s="144">
        <v>96.333934189469801</v>
      </c>
      <c r="AA2793" s="144">
        <v>99.106196765264897</v>
      </c>
      <c r="AB2793" s="144">
        <v>102.38351192096999</v>
      </c>
      <c r="AC2793" s="144">
        <v>105.32681497968601</v>
      </c>
      <c r="AD2793" s="144">
        <v>108.37179607468001</v>
      </c>
      <c r="AE2793" s="144">
        <v>111.54322870245799</v>
      </c>
      <c r="AF2793" s="144">
        <v>114.922287865079</v>
      </c>
      <c r="AG2793" s="144">
        <v>118.242614871675</v>
      </c>
      <c r="AH2793" s="144">
        <v>118.138006263253</v>
      </c>
      <c r="AI2793" s="144">
        <v>117.282427346617</v>
      </c>
      <c r="AJ2793" s="144">
        <v>116.624403989561</v>
      </c>
      <c r="AK2793" s="144">
        <v>115.837423964094</v>
      </c>
    </row>
    <row r="2794" spans="1:37" s="144" customFormat="1" hidden="1" x14ac:dyDescent="0.3">
      <c r="A2794" s="144" t="str">
        <f t="shared" si="61"/>
        <v>SDGbaseTRA_RurCUS_v6_3vataxbase</v>
      </c>
      <c r="B2794" s="145" t="s">
        <v>220</v>
      </c>
      <c r="C2794" s="146" t="s">
        <v>298</v>
      </c>
      <c r="D2794" s="146" t="s">
        <v>225</v>
      </c>
      <c r="E2794" s="147" t="s">
        <v>218</v>
      </c>
      <c r="F2794" s="148">
        <v>2.2587798931727801E-11</v>
      </c>
      <c r="G2794" s="148">
        <v>5.1841197749358903E-11</v>
      </c>
      <c r="H2794" s="148">
        <v>9.4627203032227805E-11</v>
      </c>
      <c r="I2794" s="148">
        <v>5.3432813944010602E-12</v>
      </c>
      <c r="J2794" s="148">
        <v>7.7648112232030902E-11</v>
      </c>
      <c r="K2794" s="148">
        <v>4.87148136947014E-11</v>
      </c>
      <c r="L2794" s="148">
        <v>-2.2737369021405998E-12</v>
      </c>
      <c r="M2794" s="148">
        <v>6.8780534763438298E-12</v>
      </c>
      <c r="N2794" s="148">
        <v>-2.5000768507034898E-12</v>
      </c>
      <c r="O2794" s="148">
        <v>-5.9685589574876801E-12</v>
      </c>
      <c r="P2794" s="148">
        <v>-1.5912268719181501E-12</v>
      </c>
      <c r="Q2794" s="148">
        <v>9.4360075315691599E-12</v>
      </c>
      <c r="R2794" s="148">
        <v>2.7280959227023299E-12</v>
      </c>
      <c r="S2794" s="148">
        <v>1.8189745726042401E-12</v>
      </c>
      <c r="T2794" s="148">
        <v>4.4904304104464196E-12</v>
      </c>
      <c r="U2794" s="148">
        <v>1.3414311451436699E-11</v>
      </c>
      <c r="V2794" s="148">
        <v>2.9558392635174399E-12</v>
      </c>
      <c r="W2794" s="148">
        <v>-1.20508047986734E-11</v>
      </c>
      <c r="X2794" s="148">
        <v>-2.5920599000989101E-11</v>
      </c>
      <c r="Y2794" s="148">
        <v>4.3769432621492403E-12</v>
      </c>
      <c r="Z2794" s="148">
        <v>2.97859514480863E-11</v>
      </c>
      <c r="AA2794" s="148">
        <v>-8.9812601731055792E-12</v>
      </c>
      <c r="AB2794" s="148">
        <v>-2.2509993893286901E-11</v>
      </c>
      <c r="AC2794" s="148">
        <v>-1.1596057425335299E-11</v>
      </c>
      <c r="AD2794" s="148">
        <v>1.17096620594189E-11</v>
      </c>
      <c r="AE2794" s="148">
        <v>-2.23962116288788E-11</v>
      </c>
      <c r="AF2794" s="148">
        <v>-1.7848833538498999E-11</v>
      </c>
      <c r="AG2794" s="148">
        <v>4.3200996342667698E-12</v>
      </c>
      <c r="AH2794" s="148">
        <v>1.59161625555272E-12</v>
      </c>
      <c r="AI2794" s="148">
        <v>-2.7607721299879001E-12</v>
      </c>
      <c r="AJ2794" s="148">
        <v>1.59161573036202E-12</v>
      </c>
      <c r="AK2794" s="148">
        <v>-1.3415046841827801E-11</v>
      </c>
    </row>
    <row r="2795" spans="1:37" s="144" customFormat="1" hidden="1" x14ac:dyDescent="0.3">
      <c r="A2795" s="144" t="str">
        <f t="shared" si="61"/>
        <v>SDGbaseTRA_RurCUS_v6_3acttaxbase</v>
      </c>
      <c r="B2795" s="145" t="s">
        <v>220</v>
      </c>
      <c r="C2795" s="146" t="s">
        <v>298</v>
      </c>
      <c r="D2795" s="146" t="s">
        <v>217</v>
      </c>
      <c r="E2795" s="147" t="s">
        <v>218</v>
      </c>
      <c r="F2795" s="144">
        <v>94.683488898731298</v>
      </c>
      <c r="G2795" s="144">
        <v>83.997983384561707</v>
      </c>
      <c r="H2795" s="144">
        <v>84.410977747354593</v>
      </c>
      <c r="I2795" s="144">
        <v>88.145322145204602</v>
      </c>
      <c r="J2795" s="144">
        <v>89.942113639828307</v>
      </c>
      <c r="K2795" s="144">
        <v>91.799878033269906</v>
      </c>
      <c r="L2795" s="144">
        <v>94.088841431667703</v>
      </c>
      <c r="M2795" s="144">
        <v>96.640928139450395</v>
      </c>
      <c r="N2795" s="144">
        <v>99.684955648373304</v>
      </c>
      <c r="O2795" s="144">
        <v>101.8056126315</v>
      </c>
      <c r="P2795" s="144">
        <v>105.34130120372799</v>
      </c>
      <c r="Q2795" s="144">
        <v>109.196145273751</v>
      </c>
      <c r="R2795" s="144">
        <v>112.808149384171</v>
      </c>
      <c r="S2795" s="144">
        <v>116.902892159299</v>
      </c>
      <c r="T2795" s="144">
        <v>121.241000805683</v>
      </c>
      <c r="U2795" s="144">
        <v>126.134839617254</v>
      </c>
      <c r="V2795" s="144">
        <v>131.00938024789301</v>
      </c>
      <c r="W2795" s="144">
        <v>135.93586678973199</v>
      </c>
      <c r="X2795" s="144">
        <v>140.88011795646099</v>
      </c>
      <c r="Y2795" s="144">
        <v>145.69366831647901</v>
      </c>
      <c r="Z2795" s="144">
        <v>150.58465566264101</v>
      </c>
      <c r="AA2795" s="144">
        <v>155.16692267927701</v>
      </c>
      <c r="AB2795" s="144">
        <v>159.551782836656</v>
      </c>
      <c r="AC2795" s="144">
        <v>164.509666219076</v>
      </c>
      <c r="AD2795" s="144">
        <v>170.10640694952201</v>
      </c>
      <c r="AE2795" s="144">
        <v>176.206103060071</v>
      </c>
      <c r="AF2795" s="144">
        <v>182.642695213433</v>
      </c>
      <c r="AG2795" s="144">
        <v>189.00159238152301</v>
      </c>
      <c r="AH2795" s="144">
        <v>190.23183010993</v>
      </c>
      <c r="AI2795" s="144">
        <v>190.61861168739</v>
      </c>
      <c r="AJ2795" s="144">
        <v>190.705692086044</v>
      </c>
      <c r="AK2795" s="144">
        <v>190.51343642185799</v>
      </c>
    </row>
    <row r="2796" spans="1:37" s="144" customFormat="1" hidden="1" x14ac:dyDescent="0.3">
      <c r="A2796" s="144" t="str">
        <f t="shared" si="61"/>
        <v>SDGbaseTRA_RurCUS_v6_3comtaxbase</v>
      </c>
      <c r="B2796" s="145" t="s">
        <v>220</v>
      </c>
      <c r="C2796" s="146" t="s">
        <v>298</v>
      </c>
      <c r="D2796" s="146" t="s">
        <v>226</v>
      </c>
      <c r="E2796" s="147" t="s">
        <v>218</v>
      </c>
      <c r="F2796" s="144">
        <v>497.90817031404998</v>
      </c>
      <c r="G2796" s="144">
        <v>448.29761945596999</v>
      </c>
      <c r="H2796" s="144">
        <v>447.50594913257697</v>
      </c>
      <c r="I2796" s="144">
        <v>461.214787593349</v>
      </c>
      <c r="J2796" s="144">
        <v>470.736414719854</v>
      </c>
      <c r="K2796" s="144">
        <v>480.14842621159499</v>
      </c>
      <c r="L2796" s="144">
        <v>491.80570977590298</v>
      </c>
      <c r="M2796" s="144">
        <v>504.704773742344</v>
      </c>
      <c r="N2796" s="144">
        <v>519.51998457097295</v>
      </c>
      <c r="O2796" s="144">
        <v>535.46588359660404</v>
      </c>
      <c r="P2796" s="144">
        <v>552.79982428668802</v>
      </c>
      <c r="Q2796" s="144">
        <v>570.17724405689398</v>
      </c>
      <c r="R2796" s="144">
        <v>588.86788878972004</v>
      </c>
      <c r="S2796" s="144">
        <v>607.43197609652498</v>
      </c>
      <c r="T2796" s="144">
        <v>627.35001308535402</v>
      </c>
      <c r="U2796" s="144">
        <v>649.55068317848202</v>
      </c>
      <c r="V2796" s="144">
        <v>671.04080130748196</v>
      </c>
      <c r="W2796" s="144">
        <v>693.00780678478804</v>
      </c>
      <c r="X2796" s="144">
        <v>714.62065297498805</v>
      </c>
      <c r="Y2796" s="144">
        <v>733.84150695041296</v>
      </c>
      <c r="Z2796" s="144">
        <v>753.25352763203398</v>
      </c>
      <c r="AA2796" s="144">
        <v>770.64081469941004</v>
      </c>
      <c r="AB2796" s="144">
        <v>789.91626657743302</v>
      </c>
      <c r="AC2796" s="144">
        <v>812.16342639112497</v>
      </c>
      <c r="AD2796" s="144">
        <v>837.83960693426798</v>
      </c>
      <c r="AE2796" s="144">
        <v>866.14193394006804</v>
      </c>
      <c r="AF2796" s="144">
        <v>896.394657706261</v>
      </c>
      <c r="AG2796" s="144">
        <v>926.83778927859396</v>
      </c>
      <c r="AH2796" s="144">
        <v>931.15638206404105</v>
      </c>
      <c r="AI2796" s="144">
        <v>931.86020933672603</v>
      </c>
      <c r="AJ2796" s="144">
        <v>931.37590991406501</v>
      </c>
      <c r="AK2796" s="144">
        <v>930.192045881029</v>
      </c>
    </row>
    <row r="2797" spans="1:37" s="144" customFormat="1" hidden="1" x14ac:dyDescent="0.3">
      <c r="A2797" s="144" t="str">
        <f t="shared" si="61"/>
        <v>SDGbaseTRA_RurCUS_v6_3DIRTAXbase</v>
      </c>
      <c r="B2797" s="145" t="s">
        <v>220</v>
      </c>
      <c r="C2797" s="146" t="s">
        <v>298</v>
      </c>
      <c r="D2797" s="146" t="s">
        <v>227</v>
      </c>
      <c r="E2797" s="147" t="s">
        <v>218</v>
      </c>
      <c r="F2797" s="144">
        <v>784.14526173304796</v>
      </c>
      <c r="G2797" s="144">
        <v>771.78829722593002</v>
      </c>
      <c r="H2797" s="144">
        <v>771.36618036704203</v>
      </c>
      <c r="I2797" s="144">
        <v>982.962027706306</v>
      </c>
      <c r="J2797" s="144">
        <v>979.79440487224394</v>
      </c>
      <c r="K2797" s="144">
        <v>984.120479183719</v>
      </c>
      <c r="L2797" s="144">
        <v>992.77912120880501</v>
      </c>
      <c r="M2797" s="144">
        <v>1003.99685472905</v>
      </c>
      <c r="N2797" s="144">
        <v>1013.51953426786</v>
      </c>
      <c r="O2797" s="144">
        <v>1014.42515051947</v>
      </c>
      <c r="P2797" s="144">
        <v>1022.18069414252</v>
      </c>
      <c r="Q2797" s="144">
        <v>1030.94362699769</v>
      </c>
      <c r="R2797" s="144">
        <v>928.950293343515</v>
      </c>
      <c r="S2797" s="144">
        <v>945.46936980529597</v>
      </c>
      <c r="T2797" s="144">
        <v>958.91373270741997</v>
      </c>
      <c r="U2797" s="144">
        <v>970.31790426836005</v>
      </c>
      <c r="V2797" s="144">
        <v>985.17256852939204</v>
      </c>
      <c r="W2797" s="144">
        <v>997.91845370283397</v>
      </c>
      <c r="X2797" s="144">
        <v>1008.13111877224</v>
      </c>
      <c r="Y2797" s="144">
        <v>1016.28533330867</v>
      </c>
      <c r="Z2797" s="144">
        <v>1022.4433838463</v>
      </c>
      <c r="AA2797" s="144">
        <v>1030.9609401681</v>
      </c>
      <c r="AB2797" s="144">
        <v>1029.9637461029299</v>
      </c>
      <c r="AC2797" s="144">
        <v>1043.3700971916001</v>
      </c>
      <c r="AD2797" s="144">
        <v>1064.55312835564</v>
      </c>
      <c r="AE2797" s="144">
        <v>1088.1456752275501</v>
      </c>
      <c r="AF2797" s="144">
        <v>1112.8050429641901</v>
      </c>
      <c r="AG2797" s="144">
        <v>1135.48171772506</v>
      </c>
      <c r="AH2797" s="144">
        <v>1162.6222211079601</v>
      </c>
      <c r="AI2797" s="144">
        <v>1187.5119934243901</v>
      </c>
      <c r="AJ2797" s="144">
        <v>1221.86571065917</v>
      </c>
      <c r="AK2797" s="144">
        <v>1262.6481274192499</v>
      </c>
    </row>
    <row r="2798" spans="1:37" s="144" customFormat="1" hidden="1" x14ac:dyDescent="0.3">
      <c r="A2798" s="144" t="str">
        <f t="shared" si="61"/>
        <v>SDGbaseTRA_RurCUS_v6_3FACINCbase</v>
      </c>
      <c r="B2798" s="145" t="s">
        <v>220</v>
      </c>
      <c r="C2798" s="146" t="s">
        <v>298</v>
      </c>
      <c r="D2798" s="146" t="s">
        <v>228</v>
      </c>
      <c r="E2798" s="147" t="s">
        <v>218</v>
      </c>
      <c r="F2798" s="144">
        <v>108.72526139301399</v>
      </c>
      <c r="G2798" s="144">
        <v>98.129396972178498</v>
      </c>
      <c r="H2798" s="144">
        <v>101.96872974434601</v>
      </c>
      <c r="I2798" s="144">
        <v>105.560289564249</v>
      </c>
      <c r="J2798" s="144">
        <v>108.283278039677</v>
      </c>
      <c r="K2798" s="144">
        <v>111.177812822015</v>
      </c>
      <c r="L2798" s="144">
        <v>114.223219874226</v>
      </c>
      <c r="M2798" s="144">
        <v>117.417665745844</v>
      </c>
      <c r="N2798" s="144">
        <v>121.151961328966</v>
      </c>
      <c r="O2798" s="144">
        <v>125.89153151254899</v>
      </c>
      <c r="P2798" s="144">
        <v>130.39441103279</v>
      </c>
      <c r="Q2798" s="144">
        <v>134.78583752069099</v>
      </c>
      <c r="R2798" s="144">
        <v>139.48003729512999</v>
      </c>
      <c r="S2798" s="144">
        <v>144.358603005616</v>
      </c>
      <c r="T2798" s="144">
        <v>149.457246844016</v>
      </c>
      <c r="U2798" s="144">
        <v>155.180578337334</v>
      </c>
      <c r="V2798" s="144">
        <v>160.86274887693301</v>
      </c>
      <c r="W2798" s="144">
        <v>166.67019911915199</v>
      </c>
      <c r="X2798" s="144">
        <v>172.70180809711599</v>
      </c>
      <c r="Y2798" s="144">
        <v>178.88081897831401</v>
      </c>
      <c r="Z2798" s="144">
        <v>185.806276717521</v>
      </c>
      <c r="AA2798" s="144">
        <v>192.460128675329</v>
      </c>
      <c r="AB2798" s="144">
        <v>200.448687704214</v>
      </c>
      <c r="AC2798" s="144">
        <v>206.85650401585301</v>
      </c>
      <c r="AD2798" s="144">
        <v>212.34208309872199</v>
      </c>
      <c r="AE2798" s="144">
        <v>217.743248625527</v>
      </c>
      <c r="AF2798" s="144">
        <v>223.12805353895899</v>
      </c>
      <c r="AG2798" s="144">
        <v>227.577937510476</v>
      </c>
      <c r="AH2798" s="144">
        <v>230.182600792806</v>
      </c>
      <c r="AI2798" s="144">
        <v>231.21001706178899</v>
      </c>
      <c r="AJ2798" s="144">
        <v>231.12891719614899</v>
      </c>
      <c r="AK2798" s="144">
        <v>230.368551388806</v>
      </c>
    </row>
    <row r="2799" spans="1:37" s="144" customFormat="1" hidden="1" x14ac:dyDescent="0.3">
      <c r="A2799" s="144" t="str">
        <f t="shared" si="61"/>
        <v>SDGbaseTRA_RurCUS_v6_3TRNSFRbase</v>
      </c>
      <c r="B2799" s="145" t="s">
        <v>220</v>
      </c>
      <c r="C2799" s="146" t="s">
        <v>298</v>
      </c>
      <c r="D2799" s="146" t="s">
        <v>229</v>
      </c>
      <c r="E2799" s="147" t="s">
        <v>218</v>
      </c>
      <c r="F2799" s="144">
        <v>-48.3117601953644</v>
      </c>
      <c r="G2799" s="144">
        <v>-49.500066358220302</v>
      </c>
      <c r="H2799" s="144">
        <v>-50.154768579724703</v>
      </c>
      <c r="I2799" s="144">
        <v>-50.090310702912298</v>
      </c>
      <c r="J2799" s="144">
        <v>-50.206826426753402</v>
      </c>
      <c r="K2799" s="144">
        <v>-50.382526317750397</v>
      </c>
      <c r="L2799" s="144">
        <v>-50.589874173576</v>
      </c>
      <c r="M2799" s="144">
        <v>-50.922373406577101</v>
      </c>
      <c r="N2799" s="144">
        <v>-51.218645133873899</v>
      </c>
      <c r="O2799" s="144">
        <v>-52.951671488593398</v>
      </c>
      <c r="P2799" s="144">
        <v>-53.414765733562099</v>
      </c>
      <c r="Q2799" s="144">
        <v>-53.546425916883202</v>
      </c>
      <c r="R2799" s="144">
        <v>-53.436406614341401</v>
      </c>
      <c r="S2799" s="144">
        <v>-53.522777563272598</v>
      </c>
      <c r="T2799" s="144">
        <v>-53.642955535635501</v>
      </c>
      <c r="U2799" s="144">
        <v>-53.765105080239898</v>
      </c>
      <c r="V2799" s="144">
        <v>-53.772356201290499</v>
      </c>
      <c r="W2799" s="144">
        <v>-53.853507210891102</v>
      </c>
      <c r="X2799" s="144">
        <v>-54.027492006471398</v>
      </c>
      <c r="Y2799" s="144">
        <v>-54.039951131748403</v>
      </c>
      <c r="Z2799" s="144">
        <v>-53.978003714720998</v>
      </c>
      <c r="AA2799" s="144">
        <v>-54.053509253261097</v>
      </c>
      <c r="AB2799" s="144">
        <v>-54.434768775748402</v>
      </c>
      <c r="AC2799" s="144">
        <v>-54.612401187475299</v>
      </c>
      <c r="AD2799" s="144">
        <v>-54.669084879383298</v>
      </c>
      <c r="AE2799" s="144">
        <v>-54.648241619039098</v>
      </c>
      <c r="AF2799" s="144">
        <v>-54.609104805524296</v>
      </c>
      <c r="AG2799" s="144">
        <v>-54.513487952509102</v>
      </c>
      <c r="AH2799" s="144">
        <v>-54.322361679119197</v>
      </c>
      <c r="AI2799" s="144">
        <v>-53.850036581970301</v>
      </c>
      <c r="AJ2799" s="144">
        <v>-53.498786725086703</v>
      </c>
      <c r="AK2799" s="144">
        <v>-53.165555642813999</v>
      </c>
    </row>
    <row r="2800" spans="1:37" s="144" customFormat="1" hidden="1" x14ac:dyDescent="0.3">
      <c r="A2800" s="144" t="str">
        <f t="shared" ref="A2800:A2801" si="62">_xlfn.CONCAT(C2800,D2800,E2800)</f>
        <v>SDGbaseTRA_RurCUS_v6_3EXRXbase</v>
      </c>
      <c r="B2800" s="145" t="s">
        <v>220</v>
      </c>
      <c r="C2800" s="146" t="s">
        <v>298</v>
      </c>
      <c r="D2800" s="147" t="s">
        <v>248</v>
      </c>
      <c r="E2800" s="147" t="s">
        <v>218</v>
      </c>
      <c r="F2800" s="144">
        <v>0.99999999999994504</v>
      </c>
      <c r="G2800" s="144">
        <v>1.02459662322482</v>
      </c>
      <c r="H2800" s="144">
        <v>1.0381482350654301</v>
      </c>
      <c r="I2800" s="144">
        <v>1.0368140283101499</v>
      </c>
      <c r="J2800" s="144">
        <v>1.03922577491946</v>
      </c>
      <c r="K2800" s="144">
        <v>1.0428625683272399</v>
      </c>
      <c r="L2800" s="144">
        <v>1.0471544396022101</v>
      </c>
      <c r="M2800" s="144">
        <v>1.0540368059589</v>
      </c>
      <c r="N2800" s="144">
        <v>1.0601693030175601</v>
      </c>
      <c r="O2800" s="144">
        <v>1.09604103171698</v>
      </c>
      <c r="P2800" s="144">
        <v>1.10562657037457</v>
      </c>
      <c r="Q2800" s="144">
        <v>1.1083517905443301</v>
      </c>
      <c r="R2800" s="144">
        <v>1.1060745126704301</v>
      </c>
      <c r="S2800" s="144">
        <v>1.1078622957812501</v>
      </c>
      <c r="T2800" s="144">
        <v>1.1103498468842701</v>
      </c>
      <c r="U2800" s="144">
        <v>1.112878207352</v>
      </c>
      <c r="V2800" s="144">
        <v>1.1130282975375201</v>
      </c>
      <c r="W2800" s="144">
        <v>1.1147080336777999</v>
      </c>
      <c r="X2800" s="144">
        <v>1.1183093265074699</v>
      </c>
      <c r="Y2800" s="144">
        <v>1.11856721662008</v>
      </c>
      <c r="Z2800" s="144">
        <v>1.1172849736056101</v>
      </c>
      <c r="AA2800" s="144">
        <v>1.1188478547392</v>
      </c>
      <c r="AB2800" s="144">
        <v>1.12673950515611</v>
      </c>
      <c r="AC2800" s="144">
        <v>1.1304162996055001</v>
      </c>
      <c r="AD2800" s="144">
        <v>1.13158958933204</v>
      </c>
      <c r="AE2800" s="144">
        <v>1.13115815689696</v>
      </c>
      <c r="AF2800" s="144">
        <v>1.1303480681451401</v>
      </c>
      <c r="AG2800" s="144">
        <v>1.1283689050463701</v>
      </c>
      <c r="AH2800" s="144">
        <v>1.1244128025856599</v>
      </c>
      <c r="AI2800" s="144">
        <v>1.1146361954978901</v>
      </c>
      <c r="AJ2800" s="144">
        <v>1.1073657119662801</v>
      </c>
      <c r="AK2800" s="144">
        <v>1.1004681971391399</v>
      </c>
    </row>
    <row r="2801" spans="1:37" s="144" customFormat="1" hidden="1" x14ac:dyDescent="0.3">
      <c r="A2801" s="144" t="str">
        <f t="shared" si="62"/>
        <v>SDGbaseTRA_RurCUS_v6_3GDP_RUNbase</v>
      </c>
      <c r="B2801" s="145" t="s">
        <v>220</v>
      </c>
      <c r="C2801" s="146" t="s">
        <v>298</v>
      </c>
      <c r="D2801" s="147" t="s">
        <v>265</v>
      </c>
      <c r="E2801" s="147" t="s">
        <v>218</v>
      </c>
      <c r="F2801" s="144">
        <v>4436.7667702664303</v>
      </c>
      <c r="G2801" s="144">
        <v>4128.5306735708</v>
      </c>
      <c r="H2801" s="144">
        <v>4254.5632323938298</v>
      </c>
      <c r="I2801" s="144">
        <v>4405.6557189659397</v>
      </c>
      <c r="J2801" s="144">
        <v>4498.24734081321</v>
      </c>
      <c r="K2801" s="144">
        <v>4598.85565027139</v>
      </c>
      <c r="L2801" s="144">
        <v>4710.4461233884904</v>
      </c>
      <c r="M2801" s="144">
        <v>4827.8490873795399</v>
      </c>
      <c r="N2801" s="144">
        <v>4954.3284372113203</v>
      </c>
      <c r="O2801" s="144">
        <v>5081.4140393245598</v>
      </c>
      <c r="P2801" s="144">
        <v>5218.6682021323504</v>
      </c>
      <c r="Q2801" s="144">
        <v>5357.3789865742501</v>
      </c>
      <c r="R2801" s="144">
        <v>5518.6748756999204</v>
      </c>
      <c r="S2801" s="144">
        <v>5673.7966291610101</v>
      </c>
      <c r="T2801" s="144">
        <v>5836.4776231823598</v>
      </c>
      <c r="U2801" s="144">
        <v>6019.9819600049104</v>
      </c>
      <c r="V2801" s="144">
        <v>6195.0084015898101</v>
      </c>
      <c r="W2801" s="144">
        <v>6380.0039707199003</v>
      </c>
      <c r="X2801" s="144">
        <v>6581.5542134686802</v>
      </c>
      <c r="Y2801" s="144">
        <v>6773.4438085005604</v>
      </c>
      <c r="Z2801" s="144">
        <v>6964.9139004076596</v>
      </c>
      <c r="AA2801" s="144">
        <v>7158.8585323505404</v>
      </c>
      <c r="AB2801" s="144">
        <v>7365.8303753696</v>
      </c>
      <c r="AC2801" s="144">
        <v>7566.0630976230696</v>
      </c>
      <c r="AD2801" s="144">
        <v>7772.7169166719104</v>
      </c>
      <c r="AE2801" s="144">
        <v>7988.4133880673298</v>
      </c>
      <c r="AF2801" s="144">
        <v>8213.4396913781493</v>
      </c>
      <c r="AG2801" s="144">
        <v>8436.41520039838</v>
      </c>
      <c r="AH2801" s="144">
        <v>8484.4348134279608</v>
      </c>
      <c r="AI2801" s="144">
        <v>8513.5657806016097</v>
      </c>
      <c r="AJ2801" s="144">
        <v>8543.4331188505403</v>
      </c>
      <c r="AK2801" s="144">
        <v>8564.6818767252098</v>
      </c>
    </row>
    <row r="2802" spans="1:37" s="112" customFormat="1" hidden="1" x14ac:dyDescent="0.3">
      <c r="B2802" s="113"/>
      <c r="C2802" s="114"/>
      <c r="D2802" s="115"/>
      <c r="F2802" s="112">
        <v>2019</v>
      </c>
      <c r="G2802" s="112">
        <v>2020</v>
      </c>
      <c r="H2802" s="112">
        <v>2021</v>
      </c>
      <c r="I2802" s="112">
        <v>2022</v>
      </c>
      <c r="J2802" s="112">
        <v>2023</v>
      </c>
      <c r="K2802" s="112">
        <v>2024</v>
      </c>
      <c r="L2802" s="112">
        <v>2025</v>
      </c>
      <c r="M2802" s="112">
        <v>2026</v>
      </c>
      <c r="N2802" s="112">
        <v>2027</v>
      </c>
      <c r="O2802" s="112">
        <v>2028</v>
      </c>
      <c r="P2802" s="112">
        <v>2029</v>
      </c>
      <c r="Q2802" s="112">
        <v>2030</v>
      </c>
      <c r="R2802" s="112">
        <v>2031</v>
      </c>
      <c r="S2802" s="112">
        <v>2032</v>
      </c>
      <c r="T2802" s="112">
        <v>2033</v>
      </c>
      <c r="U2802" s="112">
        <v>2034</v>
      </c>
      <c r="V2802" s="112">
        <v>2035</v>
      </c>
      <c r="W2802" s="112">
        <v>2036</v>
      </c>
      <c r="X2802" s="112">
        <v>2037</v>
      </c>
      <c r="Y2802" s="112">
        <v>2038</v>
      </c>
      <c r="Z2802" s="112">
        <v>2039</v>
      </c>
      <c r="AA2802" s="112">
        <v>2040</v>
      </c>
      <c r="AB2802" s="112">
        <v>2041</v>
      </c>
      <c r="AC2802" s="112">
        <v>2042</v>
      </c>
      <c r="AD2802" s="112">
        <v>2043</v>
      </c>
      <c r="AE2802" s="112">
        <v>2044</v>
      </c>
      <c r="AF2802" s="112">
        <v>2045</v>
      </c>
      <c r="AG2802" s="112">
        <v>2046</v>
      </c>
      <c r="AH2802" s="112">
        <v>2047</v>
      </c>
      <c r="AI2802" s="112">
        <v>2048</v>
      </c>
      <c r="AJ2802" s="112">
        <v>2049</v>
      </c>
      <c r="AK2802" s="112">
        <v>2050</v>
      </c>
    </row>
    <row r="2803" spans="1:37" s="112" customFormat="1" hidden="1" x14ac:dyDescent="0.3">
      <c r="A2803" s="115" t="str">
        <f t="shared" ref="A2803" si="63">_xlfn.CONCAT(C2803,D2803,E2803)</f>
        <v>SDGbaseTRA_RurCRG_v6_3PalmaRatiototal</v>
      </c>
      <c r="B2803" s="115" t="s">
        <v>220</v>
      </c>
      <c r="C2803" s="115" t="s">
        <v>299</v>
      </c>
      <c r="D2803" s="115" t="s">
        <v>0</v>
      </c>
      <c r="E2803" s="112" t="s">
        <v>1</v>
      </c>
      <c r="F2803" s="112">
        <v>3.6916692176509098</v>
      </c>
      <c r="G2803" s="112">
        <v>3.4837326600739802</v>
      </c>
      <c r="H2803" s="112">
        <v>3.7031047220524198</v>
      </c>
      <c r="I2803" s="112">
        <v>3.6632348216908701</v>
      </c>
      <c r="J2803" s="112">
        <v>3.6587455244498401</v>
      </c>
      <c r="K2803" s="112">
        <v>3.6679027381111</v>
      </c>
      <c r="L2803" s="112">
        <v>3.6731546455873398</v>
      </c>
      <c r="M2803" s="112">
        <v>3.6740494845137599</v>
      </c>
      <c r="N2803" s="112">
        <v>3.67915967597839</v>
      </c>
      <c r="O2803" s="112">
        <v>3.6782021805571601</v>
      </c>
      <c r="P2803" s="112">
        <v>3.6805420527403698</v>
      </c>
      <c r="Q2803" s="112">
        <v>3.6800067266424898</v>
      </c>
      <c r="R2803" s="112">
        <v>3.72213331136521</v>
      </c>
      <c r="S2803" s="112">
        <v>3.7120958578411498</v>
      </c>
      <c r="T2803" s="112">
        <v>3.7036773213924601</v>
      </c>
      <c r="U2803" s="112">
        <v>3.7010821069416302</v>
      </c>
      <c r="V2803" s="112">
        <v>3.6857938463744899</v>
      </c>
      <c r="W2803" s="112">
        <v>3.6756593388908301</v>
      </c>
      <c r="X2803" s="112">
        <v>3.6657810865509299</v>
      </c>
      <c r="Y2803" s="112">
        <v>3.6493258777881601</v>
      </c>
      <c r="Z2803" s="112">
        <v>3.6430343191142001</v>
      </c>
      <c r="AA2803" s="112">
        <v>3.6300568935628399</v>
      </c>
      <c r="AB2803" s="112">
        <v>3.6249060094391599</v>
      </c>
      <c r="AC2803" s="112">
        <v>3.60080044217082</v>
      </c>
      <c r="AD2803" s="112">
        <v>3.5796828716519502</v>
      </c>
      <c r="AE2803" s="112">
        <v>3.5593483471727501</v>
      </c>
      <c r="AF2803" s="112">
        <v>3.5389392121472998</v>
      </c>
      <c r="AG2803" s="112">
        <v>3.5067715347423598</v>
      </c>
      <c r="AH2803" s="112">
        <v>3.4185371373856199</v>
      </c>
      <c r="AI2803" s="112">
        <v>3.3753085893004902</v>
      </c>
      <c r="AJ2803" s="112">
        <v>3.3530370023260199</v>
      </c>
      <c r="AK2803" s="112">
        <v>3.3277948222076099</v>
      </c>
    </row>
    <row r="2804" spans="1:37" s="112" customFormat="1" hidden="1" x14ac:dyDescent="0.3">
      <c r="A2804" s="115" t="str">
        <f t="shared" ref="A2804:A2867" si="64">_xlfn.CONCAT(C2804,D2804,E2804)</f>
        <v>SDGbaseTRA_RurCRG_v6_320-20Ratiototal</v>
      </c>
      <c r="B2804" s="115" t="s">
        <v>220</v>
      </c>
      <c r="C2804" s="115" t="s">
        <v>299</v>
      </c>
      <c r="D2804" s="115" t="s">
        <v>2</v>
      </c>
      <c r="E2804" s="112" t="s">
        <v>1</v>
      </c>
      <c r="F2804" s="112">
        <v>13.172548992504</v>
      </c>
      <c r="G2804" s="112">
        <v>12.4160744898762</v>
      </c>
      <c r="H2804" s="112">
        <v>13.237572350066101</v>
      </c>
      <c r="I2804" s="112">
        <v>13.1001249835164</v>
      </c>
      <c r="J2804" s="112">
        <v>13.0755213375216</v>
      </c>
      <c r="K2804" s="112">
        <v>13.1062013467236</v>
      </c>
      <c r="L2804" s="112">
        <v>13.1242608168956</v>
      </c>
      <c r="M2804" s="112">
        <v>13.127229393892801</v>
      </c>
      <c r="N2804" s="112">
        <v>13.1456396725599</v>
      </c>
      <c r="O2804" s="112">
        <v>13.1389667731549</v>
      </c>
      <c r="P2804" s="112">
        <v>13.145548342245799</v>
      </c>
      <c r="Q2804" s="112">
        <v>13.140166452074901</v>
      </c>
      <c r="R2804" s="112">
        <v>13.278895406588999</v>
      </c>
      <c r="S2804" s="112">
        <v>13.2400165199032</v>
      </c>
      <c r="T2804" s="112">
        <v>13.2068705780682</v>
      </c>
      <c r="U2804" s="112">
        <v>13.196350172856199</v>
      </c>
      <c r="V2804" s="112">
        <v>13.139352461634701</v>
      </c>
      <c r="W2804" s="112">
        <v>13.0996543434714</v>
      </c>
      <c r="X2804" s="112">
        <v>13.0574874765045</v>
      </c>
      <c r="Y2804" s="112">
        <v>12.990174933495499</v>
      </c>
      <c r="Z2804" s="112">
        <v>12.959868869944399</v>
      </c>
      <c r="AA2804" s="112">
        <v>12.9053545538638</v>
      </c>
      <c r="AB2804" s="112">
        <v>12.879180830764801</v>
      </c>
      <c r="AC2804" s="112">
        <v>12.7864531322526</v>
      </c>
      <c r="AD2804" s="112">
        <v>12.7085881903041</v>
      </c>
      <c r="AE2804" s="112">
        <v>12.6347427129328</v>
      </c>
      <c r="AF2804" s="112">
        <v>12.5610654256665</v>
      </c>
      <c r="AG2804" s="112">
        <v>12.4428627289694</v>
      </c>
      <c r="AH2804" s="112">
        <v>12.110411740107001</v>
      </c>
      <c r="AI2804" s="112">
        <v>11.9448497569935</v>
      </c>
      <c r="AJ2804" s="112">
        <v>11.8582821690709</v>
      </c>
      <c r="AK2804" s="112">
        <v>11.762055205105799</v>
      </c>
    </row>
    <row r="2805" spans="1:37" s="112" customFormat="1" hidden="1" x14ac:dyDescent="0.3">
      <c r="A2805" s="115" t="str">
        <f t="shared" si="64"/>
        <v>SDGbaseTRA_RurCRG_v6_3C_GVAaawhe</v>
      </c>
      <c r="B2805" s="115" t="s">
        <v>220</v>
      </c>
      <c r="C2805" s="115" t="s">
        <v>299</v>
      </c>
      <c r="D2805" s="115" t="s">
        <v>3</v>
      </c>
      <c r="E2805" s="112" t="s">
        <v>4</v>
      </c>
      <c r="F2805" s="112">
        <v>2.6605426949915998</v>
      </c>
      <c r="G2805" s="112">
        <v>2.48687363742332</v>
      </c>
      <c r="H2805" s="112">
        <v>2.5562861744059502</v>
      </c>
      <c r="I2805" s="112">
        <v>2.6129009566730099</v>
      </c>
      <c r="J2805" s="112">
        <v>2.71872426675858</v>
      </c>
      <c r="K2805" s="112">
        <v>2.7839744304135499</v>
      </c>
      <c r="L2805" s="112">
        <v>2.84669789368421</v>
      </c>
      <c r="M2805" s="112">
        <v>2.8795113620166202</v>
      </c>
      <c r="N2805" s="112">
        <v>2.9189525485874102</v>
      </c>
      <c r="O2805" s="112">
        <v>3.0884082735173002</v>
      </c>
      <c r="P2805" s="112">
        <v>3.13892019830184</v>
      </c>
      <c r="Q2805" s="112">
        <v>3.16704421151212</v>
      </c>
      <c r="R2805" s="112">
        <v>3.2872365720930601</v>
      </c>
      <c r="S2805" s="112">
        <v>3.32711119299042</v>
      </c>
      <c r="T2805" s="112">
        <v>3.3691202846836301</v>
      </c>
      <c r="U2805" s="112">
        <v>3.42319062748152</v>
      </c>
      <c r="V2805" s="112">
        <v>3.4661418546391398</v>
      </c>
      <c r="W2805" s="112">
        <v>3.5016228147402102</v>
      </c>
      <c r="X2805" s="112">
        <v>3.5309333458095802</v>
      </c>
      <c r="Y2805" s="112">
        <v>3.55500350399041</v>
      </c>
      <c r="Z2805" s="112">
        <v>3.5774902849658501</v>
      </c>
      <c r="AA2805" s="112">
        <v>3.6018748885409901</v>
      </c>
      <c r="AB2805" s="112">
        <v>3.6764464703303101</v>
      </c>
      <c r="AC2805" s="112">
        <v>3.7438702999022402</v>
      </c>
      <c r="AD2805" s="112">
        <v>3.8329189666086401</v>
      </c>
      <c r="AE2805" s="112">
        <v>3.92462637231377</v>
      </c>
      <c r="AF2805" s="112">
        <v>4.0234811032118998</v>
      </c>
      <c r="AG2805" s="112">
        <v>4.0902319719843296</v>
      </c>
      <c r="AH2805" s="112">
        <v>4.1036512199801596</v>
      </c>
      <c r="AI2805" s="112">
        <v>4.0428464089748903</v>
      </c>
      <c r="AJ2805" s="112">
        <v>4.01244369479243</v>
      </c>
      <c r="AK2805" s="112">
        <v>3.9588531258035702</v>
      </c>
    </row>
    <row r="2806" spans="1:37" s="112" customFormat="1" hidden="1" x14ac:dyDescent="0.3">
      <c r="A2806" s="115" t="str">
        <f t="shared" si="64"/>
        <v>SDGbaseTRA_RurCRG_v6_3C_GVAaamai</v>
      </c>
      <c r="B2806" s="115" t="s">
        <v>220</v>
      </c>
      <c r="C2806" s="115" t="s">
        <v>299</v>
      </c>
      <c r="D2806" s="115" t="s">
        <v>3</v>
      </c>
      <c r="E2806" s="112" t="s">
        <v>5</v>
      </c>
      <c r="F2806" s="112">
        <v>11.925302657025901</v>
      </c>
      <c r="G2806" s="112">
        <v>11.250343786546701</v>
      </c>
      <c r="H2806" s="112">
        <v>11.725572167940401</v>
      </c>
      <c r="I2806" s="112">
        <v>12.136094318309</v>
      </c>
      <c r="J2806" s="112">
        <v>12.759824064933101</v>
      </c>
      <c r="K2806" s="112">
        <v>13.1045664921071</v>
      </c>
      <c r="L2806" s="112">
        <v>13.439375982476299</v>
      </c>
      <c r="M2806" s="112">
        <v>13.6197965342557</v>
      </c>
      <c r="N2806" s="112">
        <v>13.862254146286199</v>
      </c>
      <c r="O2806" s="112">
        <v>14.9994093632078</v>
      </c>
      <c r="P2806" s="112">
        <v>15.28452735638</v>
      </c>
      <c r="Q2806" s="112">
        <v>15.388871439848399</v>
      </c>
      <c r="R2806" s="112">
        <v>15.8762253986513</v>
      </c>
      <c r="S2806" s="112">
        <v>15.978095812111301</v>
      </c>
      <c r="T2806" s="112">
        <v>16.114045437960598</v>
      </c>
      <c r="U2806" s="112">
        <v>16.3417521738122</v>
      </c>
      <c r="V2806" s="112">
        <v>16.4379602800459</v>
      </c>
      <c r="W2806" s="112">
        <v>16.487519928039099</v>
      </c>
      <c r="X2806" s="112">
        <v>16.551432675687899</v>
      </c>
      <c r="Y2806" s="112">
        <v>16.594673900754</v>
      </c>
      <c r="Z2806" s="112">
        <v>16.616823661534699</v>
      </c>
      <c r="AA2806" s="112">
        <v>16.681282097142098</v>
      </c>
      <c r="AB2806" s="112">
        <v>17.073573208970199</v>
      </c>
      <c r="AC2806" s="112">
        <v>17.384540896431901</v>
      </c>
      <c r="AD2806" s="112">
        <v>17.7692514149328</v>
      </c>
      <c r="AE2806" s="112">
        <v>18.155255556711701</v>
      </c>
      <c r="AF2806" s="112">
        <v>18.5556566380187</v>
      </c>
      <c r="AG2806" s="112">
        <v>18.6019086684115</v>
      </c>
      <c r="AH2806" s="112">
        <v>18.392931810616599</v>
      </c>
      <c r="AI2806" s="112">
        <v>17.765362357051998</v>
      </c>
      <c r="AJ2806" s="112">
        <v>17.3453202859396</v>
      </c>
      <c r="AK2806" s="112">
        <v>16.832854107415699</v>
      </c>
    </row>
    <row r="2807" spans="1:37" s="112" customFormat="1" hidden="1" x14ac:dyDescent="0.3">
      <c r="A2807" s="115" t="str">
        <f t="shared" si="64"/>
        <v>SDGbaseTRA_RurCRG_v6_3C_GVAaaoce</v>
      </c>
      <c r="B2807" s="115" t="s">
        <v>220</v>
      </c>
      <c r="C2807" s="115" t="s">
        <v>299</v>
      </c>
      <c r="D2807" s="115" t="s">
        <v>3</v>
      </c>
      <c r="E2807" s="112" t="s">
        <v>6</v>
      </c>
      <c r="F2807" s="112">
        <v>0.81587985557114195</v>
      </c>
      <c r="G2807" s="112">
        <v>0.75417772109146697</v>
      </c>
      <c r="H2807" s="112">
        <v>0.79230629413111897</v>
      </c>
      <c r="I2807" s="112">
        <v>0.81939089137907195</v>
      </c>
      <c r="J2807" s="112">
        <v>0.86747548318374201</v>
      </c>
      <c r="K2807" s="112">
        <v>0.89773871408565398</v>
      </c>
      <c r="L2807" s="112">
        <v>0.92746048353207799</v>
      </c>
      <c r="M2807" s="112">
        <v>0.94706846800287803</v>
      </c>
      <c r="N2807" s="112">
        <v>0.96975434138049199</v>
      </c>
      <c r="O2807" s="112">
        <v>1.0540931895485599</v>
      </c>
      <c r="P2807" s="112">
        <v>1.08484026456299</v>
      </c>
      <c r="Q2807" s="112">
        <v>1.10312257460184</v>
      </c>
      <c r="R2807" s="112">
        <v>1.1565791963300001</v>
      </c>
      <c r="S2807" s="112">
        <v>1.1761657306611499</v>
      </c>
      <c r="T2807" s="112">
        <v>1.1978174104427399</v>
      </c>
      <c r="U2807" s="112">
        <v>1.22498132825105</v>
      </c>
      <c r="V2807" s="112">
        <v>1.2414872303575699</v>
      </c>
      <c r="W2807" s="112">
        <v>1.25740462895925</v>
      </c>
      <c r="X2807" s="112">
        <v>1.2763271723934699</v>
      </c>
      <c r="Y2807" s="112">
        <v>1.29103002207321</v>
      </c>
      <c r="Z2807" s="112">
        <v>1.3054994251710399</v>
      </c>
      <c r="AA2807" s="112">
        <v>1.3234951775869099</v>
      </c>
      <c r="AB2807" s="112">
        <v>1.37024236847976</v>
      </c>
      <c r="AC2807" s="112">
        <v>1.4061915856787199</v>
      </c>
      <c r="AD2807" s="112">
        <v>1.4448183886388899</v>
      </c>
      <c r="AE2807" s="112">
        <v>1.4818082669319199</v>
      </c>
      <c r="AF2807" s="112">
        <v>1.5203531773981001</v>
      </c>
      <c r="AG2807" s="112">
        <v>1.5405396855450399</v>
      </c>
      <c r="AH2807" s="112">
        <v>1.52914025033893</v>
      </c>
      <c r="AI2807" s="112">
        <v>1.48855966171039</v>
      </c>
      <c r="AJ2807" s="112">
        <v>1.4630398943337</v>
      </c>
      <c r="AK2807" s="112">
        <v>1.4275423782049399</v>
      </c>
    </row>
    <row r="2808" spans="1:37" s="112" customFormat="1" hidden="1" x14ac:dyDescent="0.3">
      <c r="A2808" s="115" t="str">
        <f t="shared" si="64"/>
        <v>SDGbaseTRA_RurCRG_v6_3C_GVAaaveg</v>
      </c>
      <c r="B2808" s="115" t="s">
        <v>220</v>
      </c>
      <c r="C2808" s="115" t="s">
        <v>299</v>
      </c>
      <c r="D2808" s="115" t="s">
        <v>3</v>
      </c>
      <c r="E2808" s="112" t="s">
        <v>7</v>
      </c>
      <c r="F2808" s="112">
        <v>6.7349634382759103</v>
      </c>
      <c r="G2808" s="112">
        <v>6.4555958565659299</v>
      </c>
      <c r="H2808" s="112">
        <v>6.4889999794553797</v>
      </c>
      <c r="I2808" s="112">
        <v>6.5484893932892696</v>
      </c>
      <c r="J2808" s="112">
        <v>6.6780606889966299</v>
      </c>
      <c r="K2808" s="112">
        <v>6.7577345774107602</v>
      </c>
      <c r="L2808" s="112">
        <v>6.85158662580863</v>
      </c>
      <c r="M2808" s="112">
        <v>6.9121856740388203</v>
      </c>
      <c r="N2808" s="112">
        <v>6.9896438101366103</v>
      </c>
      <c r="O2808" s="112">
        <v>7.1492594434960699</v>
      </c>
      <c r="P2808" s="112">
        <v>7.2420034609679202</v>
      </c>
      <c r="Q2808" s="112">
        <v>7.3152726957477601</v>
      </c>
      <c r="R2808" s="112">
        <v>7.5524095682208898</v>
      </c>
      <c r="S2808" s="112">
        <v>7.6447860495072204</v>
      </c>
      <c r="T2808" s="112">
        <v>7.7310635328011204</v>
      </c>
      <c r="U2808" s="112">
        <v>7.8480020357900004</v>
      </c>
      <c r="V2808" s="112">
        <v>7.9546116855209101</v>
      </c>
      <c r="W2808" s="112">
        <v>8.0287032133807301</v>
      </c>
      <c r="X2808" s="112">
        <v>8.0645506090374202</v>
      </c>
      <c r="Y2808" s="112">
        <v>8.0913609270838496</v>
      </c>
      <c r="Z2808" s="112">
        <v>8.1212292201226397</v>
      </c>
      <c r="AA2808" s="112">
        <v>8.1339633244965803</v>
      </c>
      <c r="AB2808" s="112">
        <v>8.2226214478200408</v>
      </c>
      <c r="AC2808" s="112">
        <v>8.3443924083933094</v>
      </c>
      <c r="AD2808" s="112">
        <v>8.5433394543861194</v>
      </c>
      <c r="AE2808" s="112">
        <v>8.7656654226414794</v>
      </c>
      <c r="AF2808" s="112">
        <v>9.0119626708392708</v>
      </c>
      <c r="AG2808" s="112">
        <v>9.24164071176763</v>
      </c>
      <c r="AH2808" s="112">
        <v>9.3118869580880794</v>
      </c>
      <c r="AI2808" s="112">
        <v>9.1715232755848</v>
      </c>
      <c r="AJ2808" s="112">
        <v>9.1098646929360907</v>
      </c>
      <c r="AK2808" s="112">
        <v>9.0220774221170608</v>
      </c>
    </row>
    <row r="2809" spans="1:37" s="112" customFormat="1" hidden="1" x14ac:dyDescent="0.3">
      <c r="A2809" s="115" t="str">
        <f t="shared" si="64"/>
        <v>SDGbaseTRA_RurCRG_v6_3C_GVAaaofr</v>
      </c>
      <c r="B2809" s="115" t="s">
        <v>220</v>
      </c>
      <c r="C2809" s="115" t="s">
        <v>299</v>
      </c>
      <c r="D2809" s="115" t="s">
        <v>3</v>
      </c>
      <c r="E2809" s="112" t="s">
        <v>8</v>
      </c>
      <c r="F2809" s="112">
        <v>12.999968868332401</v>
      </c>
      <c r="G2809" s="112">
        <v>12.669206141974801</v>
      </c>
      <c r="H2809" s="112">
        <v>12.991943479696401</v>
      </c>
      <c r="I2809" s="112">
        <v>13.0885054976041</v>
      </c>
      <c r="J2809" s="112">
        <v>13.4185049628864</v>
      </c>
      <c r="K2809" s="112">
        <v>13.7041063948902</v>
      </c>
      <c r="L2809" s="112">
        <v>14.0152260449971</v>
      </c>
      <c r="M2809" s="112">
        <v>14.2584651612498</v>
      </c>
      <c r="N2809" s="112">
        <v>14.526490021920599</v>
      </c>
      <c r="O2809" s="112">
        <v>15.649997959144599</v>
      </c>
      <c r="P2809" s="112">
        <v>16.016949721807599</v>
      </c>
      <c r="Q2809" s="112">
        <v>16.201920771056901</v>
      </c>
      <c r="R2809" s="112">
        <v>16.641864925419899</v>
      </c>
      <c r="S2809" s="112">
        <v>16.895668002299999</v>
      </c>
      <c r="T2809" s="112">
        <v>17.167475594642799</v>
      </c>
      <c r="U2809" s="112">
        <v>17.505014510309699</v>
      </c>
      <c r="V2809" s="112">
        <v>17.821252626379199</v>
      </c>
      <c r="W2809" s="112">
        <v>18.0740047832026</v>
      </c>
      <c r="X2809" s="112">
        <v>18.2110327054233</v>
      </c>
      <c r="Y2809" s="112">
        <v>18.3271430823606</v>
      </c>
      <c r="Z2809" s="112">
        <v>18.4059545061879</v>
      </c>
      <c r="AA2809" s="112">
        <v>18.509905264640398</v>
      </c>
      <c r="AB2809" s="112">
        <v>18.9307194140947</v>
      </c>
      <c r="AC2809" s="112">
        <v>19.348995321839499</v>
      </c>
      <c r="AD2809" s="112">
        <v>19.880677489571401</v>
      </c>
      <c r="AE2809" s="112">
        <v>20.4381512717476</v>
      </c>
      <c r="AF2809" s="112">
        <v>21.053889880488001</v>
      </c>
      <c r="AG2809" s="112">
        <v>21.6204404305706</v>
      </c>
      <c r="AH2809" s="112">
        <v>21.865791706091599</v>
      </c>
      <c r="AI2809" s="112">
        <v>21.2937439630869</v>
      </c>
      <c r="AJ2809" s="112">
        <v>20.968269457253701</v>
      </c>
      <c r="AK2809" s="112">
        <v>20.600529302673301</v>
      </c>
    </row>
    <row r="2810" spans="1:37" s="112" customFormat="1" hidden="1" x14ac:dyDescent="0.3">
      <c r="A2810" s="115" t="str">
        <f t="shared" si="64"/>
        <v>SDGbaseTRA_RurCRG_v6_3C_GVAaagra</v>
      </c>
      <c r="B2810" s="115" t="s">
        <v>220</v>
      </c>
      <c r="C2810" s="115" t="s">
        <v>299</v>
      </c>
      <c r="D2810" s="115" t="s">
        <v>3</v>
      </c>
      <c r="E2810" s="112" t="s">
        <v>9</v>
      </c>
      <c r="F2810" s="112">
        <v>6.1969723289684602</v>
      </c>
      <c r="G2810" s="112">
        <v>6.2019699402898496</v>
      </c>
      <c r="H2810" s="112">
        <v>6.4615702234118704</v>
      </c>
      <c r="I2810" s="112">
        <v>6.4320015782492304</v>
      </c>
      <c r="J2810" s="112">
        <v>6.5913942845402698</v>
      </c>
      <c r="K2810" s="112">
        <v>6.7866009607663198</v>
      </c>
      <c r="L2810" s="112">
        <v>7.0084886776193702</v>
      </c>
      <c r="M2810" s="112">
        <v>7.24246061549408</v>
      </c>
      <c r="N2810" s="112">
        <v>7.4883101150628804</v>
      </c>
      <c r="O2810" s="112">
        <v>8.2462070140130397</v>
      </c>
      <c r="P2810" s="112">
        <v>8.5811238343654406</v>
      </c>
      <c r="Q2810" s="112">
        <v>8.7902447164984299</v>
      </c>
      <c r="R2810" s="112">
        <v>9.1253809990939896</v>
      </c>
      <c r="S2810" s="112">
        <v>9.3730402954077903</v>
      </c>
      <c r="T2810" s="112">
        <v>9.6435942359185702</v>
      </c>
      <c r="U2810" s="112">
        <v>9.9526214674004798</v>
      </c>
      <c r="V2810" s="112">
        <v>10.2121333648094</v>
      </c>
      <c r="W2810" s="112">
        <v>10.4844149607632</v>
      </c>
      <c r="X2810" s="112">
        <v>10.750044634077399</v>
      </c>
      <c r="Y2810" s="112">
        <v>10.9524871963925</v>
      </c>
      <c r="Z2810" s="112">
        <v>11.1260656201214</v>
      </c>
      <c r="AA2810" s="112">
        <v>11.337921602463201</v>
      </c>
      <c r="AB2810" s="112">
        <v>11.8158881410654</v>
      </c>
      <c r="AC2810" s="112">
        <v>12.198385087228401</v>
      </c>
      <c r="AD2810" s="112">
        <v>12.545728120167</v>
      </c>
      <c r="AE2810" s="112">
        <v>12.8726258301526</v>
      </c>
      <c r="AF2810" s="112">
        <v>13.2165670122709</v>
      </c>
      <c r="AG2810" s="112">
        <v>13.5082730565486</v>
      </c>
      <c r="AH2810" s="112">
        <v>13.5079928941002</v>
      </c>
      <c r="AI2810" s="112">
        <v>13.0045371747886</v>
      </c>
      <c r="AJ2810" s="112">
        <v>12.702746535767799</v>
      </c>
      <c r="AK2810" s="112">
        <v>12.391163694449901</v>
      </c>
    </row>
    <row r="2811" spans="1:37" s="112" customFormat="1" hidden="1" x14ac:dyDescent="0.3">
      <c r="A2811" s="115" t="str">
        <f t="shared" si="64"/>
        <v>SDGbaseTRA_RurCRG_v6_3C_GVAaaoil</v>
      </c>
      <c r="B2811" s="115" t="s">
        <v>220</v>
      </c>
      <c r="C2811" s="115" t="s">
        <v>299</v>
      </c>
      <c r="D2811" s="115" t="s">
        <v>3</v>
      </c>
      <c r="E2811" s="112" t="s">
        <v>10</v>
      </c>
      <c r="F2811" s="112">
        <v>5.4472049614452702</v>
      </c>
      <c r="G2811" s="112">
        <v>4.9312802531384703</v>
      </c>
      <c r="H2811" s="112">
        <v>5.0993660326928802</v>
      </c>
      <c r="I2811" s="112">
        <v>5.2673105436919299</v>
      </c>
      <c r="J2811" s="112">
        <v>5.5485183480570104</v>
      </c>
      <c r="K2811" s="112">
        <v>5.7253301415457303</v>
      </c>
      <c r="L2811" s="112">
        <v>5.9000479019148697</v>
      </c>
      <c r="M2811" s="112">
        <v>5.9965716779229599</v>
      </c>
      <c r="N2811" s="112">
        <v>6.1071064708601002</v>
      </c>
      <c r="O2811" s="112">
        <v>6.3829872502637999</v>
      </c>
      <c r="P2811" s="112">
        <v>6.5306408323701701</v>
      </c>
      <c r="Q2811" s="112">
        <v>6.65287824466703</v>
      </c>
      <c r="R2811" s="112">
        <v>7.06192900084688</v>
      </c>
      <c r="S2811" s="112">
        <v>7.2104760131320003</v>
      </c>
      <c r="T2811" s="112">
        <v>7.3566638301070499</v>
      </c>
      <c r="U2811" s="112">
        <v>7.53553719364161</v>
      </c>
      <c r="V2811" s="112">
        <v>7.6822086390404003</v>
      </c>
      <c r="W2811" s="112">
        <v>7.8180628246899699</v>
      </c>
      <c r="X2811" s="112">
        <v>7.9513349401437798</v>
      </c>
      <c r="Y2811" s="112">
        <v>8.0628159924971996</v>
      </c>
      <c r="Z2811" s="112">
        <v>8.1862921041337593</v>
      </c>
      <c r="AA2811" s="112">
        <v>8.2983403901613606</v>
      </c>
      <c r="AB2811" s="112">
        <v>8.5078000991493301</v>
      </c>
      <c r="AC2811" s="112">
        <v>8.7008113120769508</v>
      </c>
      <c r="AD2811" s="112">
        <v>8.9601360390253397</v>
      </c>
      <c r="AE2811" s="112">
        <v>9.2316632732996293</v>
      </c>
      <c r="AF2811" s="112">
        <v>9.5261913473341409</v>
      </c>
      <c r="AG2811" s="112">
        <v>9.7624827749049192</v>
      </c>
      <c r="AH2811" s="112">
        <v>9.7345302007205792</v>
      </c>
      <c r="AI2811" s="112">
        <v>9.6113642095101106</v>
      </c>
      <c r="AJ2811" s="112">
        <v>9.5515196676233103</v>
      </c>
      <c r="AK2811" s="112">
        <v>9.4202363487493006</v>
      </c>
    </row>
    <row r="2812" spans="1:37" s="112" customFormat="1" hidden="1" x14ac:dyDescent="0.3">
      <c r="A2812" s="115" t="str">
        <f t="shared" si="64"/>
        <v>SDGbaseTRA_RurCRG_v6_3C_GVAaatub</v>
      </c>
      <c r="B2812" s="115" t="s">
        <v>220</v>
      </c>
      <c r="C2812" s="115" t="s">
        <v>299</v>
      </c>
      <c r="D2812" s="115" t="s">
        <v>3</v>
      </c>
      <c r="E2812" s="112" t="s">
        <v>11</v>
      </c>
      <c r="F2812" s="112">
        <v>2.94784568120137</v>
      </c>
      <c r="G2812" s="112">
        <v>2.7759830910090701</v>
      </c>
      <c r="H2812" s="112">
        <v>2.7945300318908801</v>
      </c>
      <c r="I2812" s="112">
        <v>2.8281567650979902</v>
      </c>
      <c r="J2812" s="112">
        <v>2.89547231505429</v>
      </c>
      <c r="K2812" s="112">
        <v>2.9345552718996801</v>
      </c>
      <c r="L2812" s="112">
        <v>2.9793234944235798</v>
      </c>
      <c r="M2812" s="112">
        <v>3.01045996726458</v>
      </c>
      <c r="N2812" s="112">
        <v>3.0510037896779201</v>
      </c>
      <c r="O2812" s="112">
        <v>3.1364086540442502</v>
      </c>
      <c r="P2812" s="112">
        <v>3.1829355581633898</v>
      </c>
      <c r="Q2812" s="112">
        <v>3.2194987858026902</v>
      </c>
      <c r="R2812" s="112">
        <v>3.33094892300441</v>
      </c>
      <c r="S2812" s="112">
        <v>3.3722852695048702</v>
      </c>
      <c r="T2812" s="112">
        <v>3.4112798799023398</v>
      </c>
      <c r="U2812" s="112">
        <v>3.46413620091143</v>
      </c>
      <c r="V2812" s="112">
        <v>3.51042181175937</v>
      </c>
      <c r="W2812" s="112">
        <v>3.5399471258564699</v>
      </c>
      <c r="X2812" s="112">
        <v>3.5509340314267699</v>
      </c>
      <c r="Y2812" s="112">
        <v>3.5587146658024098</v>
      </c>
      <c r="Z2812" s="112">
        <v>3.5679781625638101</v>
      </c>
      <c r="AA2812" s="112">
        <v>3.5695859425142298</v>
      </c>
      <c r="AB2812" s="112">
        <v>3.6143167642028899</v>
      </c>
      <c r="AC2812" s="112">
        <v>3.6759003149174601</v>
      </c>
      <c r="AD2812" s="112">
        <v>3.7741971312492799</v>
      </c>
      <c r="AE2812" s="112">
        <v>3.8832737537385902</v>
      </c>
      <c r="AF2812" s="112">
        <v>4.0031093126575596</v>
      </c>
      <c r="AG2812" s="112">
        <v>4.0917402066881801</v>
      </c>
      <c r="AH2812" s="112">
        <v>4.1286188737836698</v>
      </c>
      <c r="AI2812" s="112">
        <v>4.0405402952057701</v>
      </c>
      <c r="AJ2812" s="112">
        <v>3.9904474231265699</v>
      </c>
      <c r="AK2812" s="112">
        <v>3.92802528543523</v>
      </c>
    </row>
    <row r="2813" spans="1:37" s="112" customFormat="1" hidden="1" x14ac:dyDescent="0.3">
      <c r="A2813" s="115" t="str">
        <f t="shared" si="64"/>
        <v>SDGbaseTRA_RurCRG_v6_3C_GVAaapul</v>
      </c>
      <c r="B2813" s="115" t="s">
        <v>220</v>
      </c>
      <c r="C2813" s="115" t="s">
        <v>299</v>
      </c>
      <c r="D2813" s="115" t="s">
        <v>3</v>
      </c>
      <c r="E2813" s="112" t="s">
        <v>12</v>
      </c>
      <c r="F2813" s="112">
        <v>0.52449157567978599</v>
      </c>
      <c r="G2813" s="112">
        <v>0.48730068496471701</v>
      </c>
      <c r="H2813" s="112">
        <v>0.49270808017239298</v>
      </c>
      <c r="I2813" s="112">
        <v>0.504441040704525</v>
      </c>
      <c r="J2813" s="112">
        <v>0.52172333446224095</v>
      </c>
      <c r="K2813" s="112">
        <v>0.53070417955029403</v>
      </c>
      <c r="L2813" s="112">
        <v>0.53928924291492497</v>
      </c>
      <c r="M2813" s="112">
        <v>0.54028921713974698</v>
      </c>
      <c r="N2813" s="112">
        <v>0.54286313420451804</v>
      </c>
      <c r="O2813" s="112">
        <v>0.55186512058786996</v>
      </c>
      <c r="P2813" s="112">
        <v>0.55599518843426199</v>
      </c>
      <c r="Q2813" s="112">
        <v>0.56018168267496904</v>
      </c>
      <c r="R2813" s="112">
        <v>0.58430089033273402</v>
      </c>
      <c r="S2813" s="112">
        <v>0.59142886954107599</v>
      </c>
      <c r="T2813" s="112">
        <v>0.59781762549130202</v>
      </c>
      <c r="U2813" s="112">
        <v>0.60639962382248502</v>
      </c>
      <c r="V2813" s="112">
        <v>0.61448211060609204</v>
      </c>
      <c r="W2813" s="112">
        <v>0.619880217163569</v>
      </c>
      <c r="X2813" s="112">
        <v>0.62302164600244203</v>
      </c>
      <c r="Y2813" s="112">
        <v>0.62671889924760105</v>
      </c>
      <c r="Z2813" s="112">
        <v>0.63162153561226198</v>
      </c>
      <c r="AA2813" s="112">
        <v>0.63477963295611395</v>
      </c>
      <c r="AB2813" s="112">
        <v>0.64140032205448105</v>
      </c>
      <c r="AC2813" s="112">
        <v>0.65035163044986999</v>
      </c>
      <c r="AD2813" s="112">
        <v>0.66639442888522105</v>
      </c>
      <c r="AE2813" s="112">
        <v>0.68403953278341001</v>
      </c>
      <c r="AF2813" s="112">
        <v>0.70329071849438796</v>
      </c>
      <c r="AG2813" s="112">
        <v>0.72188040354107197</v>
      </c>
      <c r="AH2813" s="112">
        <v>0.72815543471508903</v>
      </c>
      <c r="AI2813" s="112">
        <v>0.72882892273349797</v>
      </c>
      <c r="AJ2813" s="112">
        <v>0.73349230728279302</v>
      </c>
      <c r="AK2813" s="112">
        <v>0.73391895028564702</v>
      </c>
    </row>
    <row r="2814" spans="1:37" s="112" customFormat="1" hidden="1" x14ac:dyDescent="0.3">
      <c r="A2814" s="115" t="str">
        <f t="shared" si="64"/>
        <v>SDGbaseTRA_RurCRG_v6_3C_GVAaasug</v>
      </c>
      <c r="B2814" s="115" t="s">
        <v>220</v>
      </c>
      <c r="C2814" s="115" t="s">
        <v>299</v>
      </c>
      <c r="D2814" s="115" t="s">
        <v>3</v>
      </c>
      <c r="E2814" s="112" t="s">
        <v>13</v>
      </c>
      <c r="F2814" s="112">
        <v>3.8233471543033799</v>
      </c>
      <c r="G2814" s="112">
        <v>3.66290217623057</v>
      </c>
      <c r="H2814" s="112">
        <v>3.6810253013816201</v>
      </c>
      <c r="I2814" s="112">
        <v>3.7313281973531498</v>
      </c>
      <c r="J2814" s="112">
        <v>3.8276168109730699</v>
      </c>
      <c r="K2814" s="112">
        <v>3.8814064210390899</v>
      </c>
      <c r="L2814" s="112">
        <v>3.9376860404701199</v>
      </c>
      <c r="M2814" s="112">
        <v>3.97085671654304</v>
      </c>
      <c r="N2814" s="112">
        <v>4.0013268107719</v>
      </c>
      <c r="O2814" s="112">
        <v>4.1923012008922296</v>
      </c>
      <c r="P2814" s="112">
        <v>4.22590691448878</v>
      </c>
      <c r="Q2814" s="112">
        <v>4.22984870639129</v>
      </c>
      <c r="R2814" s="112">
        <v>4.3460005583679502</v>
      </c>
      <c r="S2814" s="112">
        <v>4.3946276037501502</v>
      </c>
      <c r="T2814" s="112">
        <v>4.4409168019718397</v>
      </c>
      <c r="U2814" s="112">
        <v>4.4949477088747303</v>
      </c>
      <c r="V2814" s="112">
        <v>4.5275148097450701</v>
      </c>
      <c r="W2814" s="112">
        <v>4.5750417017510596</v>
      </c>
      <c r="X2814" s="112">
        <v>4.6380926639501903</v>
      </c>
      <c r="Y2814" s="112">
        <v>4.6687089844366598</v>
      </c>
      <c r="Z2814" s="112">
        <v>4.6962919480688399</v>
      </c>
      <c r="AA2814" s="112">
        <v>4.73584257280966</v>
      </c>
      <c r="AB2814" s="112">
        <v>4.8173378184118603</v>
      </c>
      <c r="AC2814" s="112">
        <v>4.8663331163377697</v>
      </c>
      <c r="AD2814" s="112">
        <v>4.9227578978593503</v>
      </c>
      <c r="AE2814" s="112">
        <v>4.9777590413527797</v>
      </c>
      <c r="AF2814" s="112">
        <v>5.0473787804572003</v>
      </c>
      <c r="AG2814" s="112">
        <v>5.1235274084406903</v>
      </c>
      <c r="AH2814" s="112">
        <v>5.0849489016985299</v>
      </c>
      <c r="AI2814" s="112">
        <v>5.01619350855026</v>
      </c>
      <c r="AJ2814" s="112">
        <v>5.0136544200125996</v>
      </c>
      <c r="AK2814" s="112">
        <v>4.9842463600740796</v>
      </c>
    </row>
    <row r="2815" spans="1:37" s="112" customFormat="1" hidden="1" x14ac:dyDescent="0.3">
      <c r="A2815" s="115" t="str">
        <f t="shared" si="64"/>
        <v>SDGbaseTRA_RurCRG_v6_3C_GVAaaoth</v>
      </c>
      <c r="B2815" s="115" t="s">
        <v>220</v>
      </c>
      <c r="C2815" s="115" t="s">
        <v>299</v>
      </c>
      <c r="D2815" s="115" t="s">
        <v>3</v>
      </c>
      <c r="E2815" s="112" t="s">
        <v>14</v>
      </c>
      <c r="F2815" s="112">
        <v>7.2867372761343301</v>
      </c>
      <c r="G2815" s="112">
        <v>6.7684891309603197</v>
      </c>
      <c r="H2815" s="112">
        <v>7.10777024865064</v>
      </c>
      <c r="I2815" s="112">
        <v>7.2272237796602097</v>
      </c>
      <c r="J2815" s="112">
        <v>7.5207426590479596</v>
      </c>
      <c r="K2815" s="112">
        <v>7.8137845021177101</v>
      </c>
      <c r="L2815" s="112">
        <v>8.1389889109748896</v>
      </c>
      <c r="M2815" s="112">
        <v>8.47883103997194</v>
      </c>
      <c r="N2815" s="112">
        <v>8.8319226683984606</v>
      </c>
      <c r="O2815" s="112">
        <v>9.7775048023456907</v>
      </c>
      <c r="P2815" s="112">
        <v>10.2501529448677</v>
      </c>
      <c r="Q2815" s="112">
        <v>10.584566312183901</v>
      </c>
      <c r="R2815" s="112">
        <v>11.086761195622</v>
      </c>
      <c r="S2815" s="112">
        <v>11.4735922732257</v>
      </c>
      <c r="T2815" s="112">
        <v>11.9004199032595</v>
      </c>
      <c r="U2815" s="112">
        <v>12.408999615056899</v>
      </c>
      <c r="V2815" s="112">
        <v>12.8677193825482</v>
      </c>
      <c r="W2815" s="112">
        <v>13.3866988700245</v>
      </c>
      <c r="X2815" s="112">
        <v>13.986902758501399</v>
      </c>
      <c r="Y2815" s="112">
        <v>14.476332459541</v>
      </c>
      <c r="Z2815" s="112">
        <v>14.9025904398029</v>
      </c>
      <c r="AA2815" s="112">
        <v>15.3607661097991</v>
      </c>
      <c r="AB2815" s="112">
        <v>15.9919831386024</v>
      </c>
      <c r="AC2815" s="112">
        <v>16.521092189744699</v>
      </c>
      <c r="AD2815" s="112">
        <v>17.076750257817899</v>
      </c>
      <c r="AE2815" s="112">
        <v>17.662326711371399</v>
      </c>
      <c r="AF2815" s="112">
        <v>18.323906527060299</v>
      </c>
      <c r="AG2815" s="112">
        <v>18.993610677172502</v>
      </c>
      <c r="AH2815" s="112">
        <v>18.879742418762898</v>
      </c>
      <c r="AI2815" s="112">
        <v>18.245506178531599</v>
      </c>
      <c r="AJ2815" s="112">
        <v>17.7267180607938</v>
      </c>
      <c r="AK2815" s="112">
        <v>17.157113637217101</v>
      </c>
    </row>
    <row r="2816" spans="1:37" s="112" customFormat="1" hidden="1" x14ac:dyDescent="0.3">
      <c r="A2816" s="115" t="str">
        <f t="shared" si="64"/>
        <v>SDGbaseTRA_RurCRG_v6_3C_GVAalani</v>
      </c>
      <c r="B2816" s="115" t="s">
        <v>220</v>
      </c>
      <c r="C2816" s="115" t="s">
        <v>299</v>
      </c>
      <c r="D2816" s="115" t="s">
        <v>3</v>
      </c>
      <c r="E2816" s="112" t="s">
        <v>15</v>
      </c>
      <c r="F2816" s="112">
        <v>27.5487375052288</v>
      </c>
      <c r="G2816" s="112">
        <v>22.0473904604263</v>
      </c>
      <c r="H2816" s="112">
        <v>24.158553308133801</v>
      </c>
      <c r="I2816" s="112">
        <v>24.096797457152501</v>
      </c>
      <c r="J2816" s="112">
        <v>25.811312544118199</v>
      </c>
      <c r="K2816" s="112">
        <v>26.876279455883299</v>
      </c>
      <c r="L2816" s="112">
        <v>27.757360681687199</v>
      </c>
      <c r="M2816" s="112">
        <v>28.6079916039761</v>
      </c>
      <c r="N2816" s="112">
        <v>29.627380269391701</v>
      </c>
      <c r="O2816" s="112">
        <v>32.7561755982303</v>
      </c>
      <c r="P2816" s="112">
        <v>33.621723691121701</v>
      </c>
      <c r="Q2816" s="112">
        <v>34.301983584850198</v>
      </c>
      <c r="R2816" s="112">
        <v>36.414824036512698</v>
      </c>
      <c r="S2816" s="112">
        <v>37.169869641918297</v>
      </c>
      <c r="T2816" s="112">
        <v>38.105513805074096</v>
      </c>
      <c r="U2816" s="112">
        <v>39.229008541193799</v>
      </c>
      <c r="V2816" s="112">
        <v>40.276849030216702</v>
      </c>
      <c r="W2816" s="112">
        <v>41.437977277628903</v>
      </c>
      <c r="X2816" s="112">
        <v>42.682765151043299</v>
      </c>
      <c r="Y2816" s="112">
        <v>43.660840269885597</v>
      </c>
      <c r="Z2816" s="112">
        <v>44.4906386374833</v>
      </c>
      <c r="AA2816" s="112">
        <v>45.3439110842492</v>
      </c>
      <c r="AB2816" s="112">
        <v>47.3523642280269</v>
      </c>
      <c r="AC2816" s="112">
        <v>48.894351930963701</v>
      </c>
      <c r="AD2816" s="112">
        <v>50.444954530609699</v>
      </c>
      <c r="AE2816" s="112">
        <v>52.004181534737299</v>
      </c>
      <c r="AF2816" s="112">
        <v>53.736947861100397</v>
      </c>
      <c r="AG2816" s="112">
        <v>55.3766794501174</v>
      </c>
      <c r="AH2816" s="112">
        <v>58.032348467050802</v>
      </c>
      <c r="AI2816" s="112">
        <v>57.993346685527897</v>
      </c>
      <c r="AJ2816" s="112">
        <v>57.558884888987201</v>
      </c>
      <c r="AK2816" s="112">
        <v>56.883375743327903</v>
      </c>
    </row>
    <row r="2817" spans="1:37" s="112" customFormat="1" hidden="1" x14ac:dyDescent="0.3">
      <c r="A2817" s="115" t="str">
        <f t="shared" si="64"/>
        <v>SDGbaseTRA_RurCRG_v6_3C_GVAafore</v>
      </c>
      <c r="B2817" s="115" t="s">
        <v>220</v>
      </c>
      <c r="C2817" s="115" t="s">
        <v>299</v>
      </c>
      <c r="D2817" s="115" t="s">
        <v>3</v>
      </c>
      <c r="E2817" s="112" t="s">
        <v>16</v>
      </c>
      <c r="F2817" s="112">
        <v>6.4911530358491802</v>
      </c>
      <c r="G2817" s="112">
        <v>5.8929114973991403</v>
      </c>
      <c r="H2817" s="112">
        <v>6.0264077807418097</v>
      </c>
      <c r="I2817" s="112">
        <v>6.20694544918722</v>
      </c>
      <c r="J2817" s="112">
        <v>6.33672623404156</v>
      </c>
      <c r="K2817" s="112">
        <v>6.42940496147666</v>
      </c>
      <c r="L2817" s="112">
        <v>6.5294131049970199</v>
      </c>
      <c r="M2817" s="112">
        <v>6.6008951594348604</v>
      </c>
      <c r="N2817" s="112">
        <v>6.7794029226232997</v>
      </c>
      <c r="O2817" s="112">
        <v>7.0924575793303504</v>
      </c>
      <c r="P2817" s="112">
        <v>7.2188514434158204</v>
      </c>
      <c r="Q2817" s="112">
        <v>7.24926976550302</v>
      </c>
      <c r="R2817" s="112">
        <v>7.4151970483415104</v>
      </c>
      <c r="S2817" s="112">
        <v>7.5200414256372801</v>
      </c>
      <c r="T2817" s="112">
        <v>7.6751353138288598</v>
      </c>
      <c r="U2817" s="112">
        <v>7.8962741715670299</v>
      </c>
      <c r="V2817" s="112">
        <v>8.1057906353407994</v>
      </c>
      <c r="W2817" s="112">
        <v>8.3269184329517802</v>
      </c>
      <c r="X2817" s="112">
        <v>8.5421749087171204</v>
      </c>
      <c r="Y2817" s="112">
        <v>8.7637900838419096</v>
      </c>
      <c r="Z2817" s="112">
        <v>8.8735516853334602</v>
      </c>
      <c r="AA2817" s="112">
        <v>8.9970020546993297</v>
      </c>
      <c r="AB2817" s="112">
        <v>9.1783820800416294</v>
      </c>
      <c r="AC2817" s="112">
        <v>9.3547113318955404</v>
      </c>
      <c r="AD2817" s="112">
        <v>9.5336717845286501</v>
      </c>
      <c r="AE2817" s="112">
        <v>9.7384077644117095</v>
      </c>
      <c r="AF2817" s="112">
        <v>9.9974023626915294</v>
      </c>
      <c r="AG2817" s="112">
        <v>10.226949687699801</v>
      </c>
      <c r="AH2817" s="112">
        <v>10.2761731825591</v>
      </c>
      <c r="AI2817" s="112">
        <v>10.0541518461589</v>
      </c>
      <c r="AJ2817" s="112">
        <v>9.9541947561788398</v>
      </c>
      <c r="AK2817" s="112">
        <v>9.8406551339567994</v>
      </c>
    </row>
    <row r="2818" spans="1:37" s="112" customFormat="1" hidden="1" x14ac:dyDescent="0.3">
      <c r="A2818" s="115" t="str">
        <f t="shared" si="64"/>
        <v>SDGbaseTRA_RurCRG_v6_3C_GVAafish</v>
      </c>
      <c r="B2818" s="115" t="s">
        <v>220</v>
      </c>
      <c r="C2818" s="115" t="s">
        <v>299</v>
      </c>
      <c r="D2818" s="115" t="s">
        <v>3</v>
      </c>
      <c r="E2818" s="112" t="s">
        <v>17</v>
      </c>
      <c r="F2818" s="112">
        <v>7.3673079317878702</v>
      </c>
      <c r="G2818" s="112">
        <v>6.9127714206671298</v>
      </c>
      <c r="H2818" s="112">
        <v>7.2158059445782801</v>
      </c>
      <c r="I2818" s="112">
        <v>7.1864396998787203</v>
      </c>
      <c r="J2818" s="112">
        <v>7.4477901212433997</v>
      </c>
      <c r="K2818" s="112">
        <v>7.68623122869261</v>
      </c>
      <c r="L2818" s="112">
        <v>7.9383041772433902</v>
      </c>
      <c r="M2818" s="112">
        <v>8.19997161429038</v>
      </c>
      <c r="N2818" s="112">
        <v>8.4911687334390606</v>
      </c>
      <c r="O2818" s="112">
        <v>9.2852751049141595</v>
      </c>
      <c r="P2818" s="112">
        <v>9.6680182664689607</v>
      </c>
      <c r="Q2818" s="112">
        <v>9.9513338765278707</v>
      </c>
      <c r="R2818" s="112">
        <v>10.427572361372899</v>
      </c>
      <c r="S2818" s="112">
        <v>10.740274061845801</v>
      </c>
      <c r="T2818" s="112">
        <v>11.077201317711101</v>
      </c>
      <c r="U2818" s="112">
        <v>11.4605382371217</v>
      </c>
      <c r="V2818" s="112">
        <v>11.783294626803499</v>
      </c>
      <c r="W2818" s="112">
        <v>12.1461831326845</v>
      </c>
      <c r="X2818" s="112">
        <v>12.5633683448482</v>
      </c>
      <c r="Y2818" s="112">
        <v>12.923610916245901</v>
      </c>
      <c r="Z2818" s="112">
        <v>13.2614992185341</v>
      </c>
      <c r="AA2818" s="112">
        <v>13.640399281857899</v>
      </c>
      <c r="AB2818" s="112">
        <v>14.2350445421235</v>
      </c>
      <c r="AC2818" s="112">
        <v>14.7191957637268</v>
      </c>
      <c r="AD2818" s="112">
        <v>15.1604948916307</v>
      </c>
      <c r="AE2818" s="112">
        <v>15.5884576956252</v>
      </c>
      <c r="AF2818" s="112">
        <v>16.0401067181018</v>
      </c>
      <c r="AG2818" s="112">
        <v>16.478867436124499</v>
      </c>
      <c r="AH2818" s="112">
        <v>16.641598193965098</v>
      </c>
      <c r="AI2818" s="112">
        <v>16.473947905969499</v>
      </c>
      <c r="AJ2818" s="112">
        <v>16.339780869638702</v>
      </c>
      <c r="AK2818" s="112">
        <v>16.172698573184299</v>
      </c>
    </row>
    <row r="2819" spans="1:37" s="112" customFormat="1" hidden="1" x14ac:dyDescent="0.3">
      <c r="A2819" s="115" t="str">
        <f t="shared" si="64"/>
        <v>SDGbaseTRA_RurCRG_v6_3C_GVAacoal</v>
      </c>
      <c r="B2819" s="115" t="s">
        <v>220</v>
      </c>
      <c r="C2819" s="115" t="s">
        <v>299</v>
      </c>
      <c r="D2819" s="115" t="s">
        <v>3</v>
      </c>
      <c r="E2819" s="112" t="s">
        <v>18</v>
      </c>
      <c r="F2819" s="112">
        <v>112.985261334444</v>
      </c>
      <c r="G2819" s="112">
        <v>112.951706890171</v>
      </c>
      <c r="H2819" s="112">
        <v>112.960378772382</v>
      </c>
      <c r="I2819" s="112">
        <v>110.791919796443</v>
      </c>
      <c r="J2819" s="112">
        <v>108.243220815268</v>
      </c>
      <c r="K2819" s="112">
        <v>106.847437621334</v>
      </c>
      <c r="L2819" s="112">
        <v>105.22565858271599</v>
      </c>
      <c r="M2819" s="112">
        <v>104.598786079519</v>
      </c>
      <c r="N2819" s="112">
        <v>103.92496288611299</v>
      </c>
      <c r="O2819" s="112">
        <v>108.709434399605</v>
      </c>
      <c r="P2819" s="112">
        <v>110.409690852854</v>
      </c>
      <c r="Q2819" s="112">
        <v>110.898903232111</v>
      </c>
      <c r="R2819" s="112">
        <v>115.641280192332</v>
      </c>
      <c r="S2819" s="112">
        <v>129.37627600634301</v>
      </c>
      <c r="T2819" s="112">
        <v>141.46594706384701</v>
      </c>
      <c r="U2819" s="112">
        <v>153.89941444194599</v>
      </c>
      <c r="V2819" s="112">
        <v>165.76919249529499</v>
      </c>
      <c r="W2819" s="112">
        <v>189.86151677970099</v>
      </c>
      <c r="X2819" s="112">
        <v>237.63403840935501</v>
      </c>
      <c r="Y2819" s="112">
        <v>293.24369305881402</v>
      </c>
      <c r="Z2819" s="112">
        <v>365.36786931411598</v>
      </c>
      <c r="AA2819" s="112">
        <v>462.98113013473801</v>
      </c>
      <c r="AB2819" s="112">
        <v>496.80548869670997</v>
      </c>
      <c r="AC2819" s="112">
        <v>487.99022042914601</v>
      </c>
      <c r="AD2819" s="112">
        <v>455.475969569646</v>
      </c>
      <c r="AE2819" s="112">
        <v>407.29003806717498</v>
      </c>
      <c r="AF2819" s="112">
        <v>349.31710986365198</v>
      </c>
      <c r="AG2819" s="112">
        <v>245.60820657172599</v>
      </c>
      <c r="AH2819" s="112">
        <v>58.266683853580503</v>
      </c>
      <c r="AI2819" s="112">
        <v>42.375545473871099</v>
      </c>
      <c r="AJ2819" s="112">
        <v>33.0281542613127</v>
      </c>
      <c r="AK2819" s="112">
        <v>23.418336263024099</v>
      </c>
    </row>
    <row r="2820" spans="1:37" s="112" customFormat="1" hidden="1" x14ac:dyDescent="0.3">
      <c r="A2820" s="115" t="str">
        <f t="shared" si="64"/>
        <v>SDGbaseTRA_RurCRG_v6_3C_GVAagold</v>
      </c>
      <c r="B2820" s="115" t="s">
        <v>220</v>
      </c>
      <c r="C2820" s="115" t="s">
        <v>299</v>
      </c>
      <c r="D2820" s="115" t="s">
        <v>3</v>
      </c>
      <c r="E2820" s="112" t="s">
        <v>19</v>
      </c>
      <c r="F2820" s="112">
        <v>61.140285838991502</v>
      </c>
      <c r="G2820" s="112">
        <v>59.909915436256298</v>
      </c>
      <c r="H2820" s="112">
        <v>61.232986172308401</v>
      </c>
      <c r="I2820" s="112">
        <v>61.495657065755204</v>
      </c>
      <c r="J2820" s="112">
        <v>62.064390890527697</v>
      </c>
      <c r="K2820" s="112">
        <v>62.891462471068202</v>
      </c>
      <c r="L2820" s="112">
        <v>64.005234947883295</v>
      </c>
      <c r="M2820" s="112">
        <v>65.687276320918102</v>
      </c>
      <c r="N2820" s="112">
        <v>67.355313598585795</v>
      </c>
      <c r="O2820" s="112">
        <v>72.308104444682499</v>
      </c>
      <c r="P2820" s="112">
        <v>74.1827494751807</v>
      </c>
      <c r="Q2820" s="112">
        <v>74.997901917015994</v>
      </c>
      <c r="R2820" s="112">
        <v>74.951253713602895</v>
      </c>
      <c r="S2820" s="112">
        <v>75.358349214201695</v>
      </c>
      <c r="T2820" s="112">
        <v>75.787312297460701</v>
      </c>
      <c r="U2820" s="112">
        <v>76.441155271811695</v>
      </c>
      <c r="V2820" s="112">
        <v>76.700046919224704</v>
      </c>
      <c r="W2820" s="112">
        <v>76.916729365587102</v>
      </c>
      <c r="X2820" s="112">
        <v>77.048121766738006</v>
      </c>
      <c r="Y2820" s="112">
        <v>76.452088780811593</v>
      </c>
      <c r="Z2820" s="112">
        <v>75.301222270072898</v>
      </c>
      <c r="AA2820" s="112">
        <v>74.187999014026005</v>
      </c>
      <c r="AB2820" s="112">
        <v>74.916230405646601</v>
      </c>
      <c r="AC2820" s="112">
        <v>75.869108893018193</v>
      </c>
      <c r="AD2820" s="112">
        <v>77.000601863204395</v>
      </c>
      <c r="AE2820" s="112">
        <v>78.257706216158596</v>
      </c>
      <c r="AF2820" s="112">
        <v>79.687901316704199</v>
      </c>
      <c r="AG2820" s="112">
        <v>79.184112196729799</v>
      </c>
      <c r="AH2820" s="112">
        <v>79.791706176315202</v>
      </c>
      <c r="AI2820" s="112">
        <v>74.501300575946601</v>
      </c>
      <c r="AJ2820" s="112">
        <v>69.780003438176095</v>
      </c>
      <c r="AK2820" s="112">
        <v>64.701489873527706</v>
      </c>
    </row>
    <row r="2821" spans="1:37" s="112" customFormat="1" hidden="1" x14ac:dyDescent="0.3">
      <c r="A2821" s="115" t="str">
        <f t="shared" si="64"/>
        <v>SDGbaseTRA_RurCRG_v6_3C_GVAangas</v>
      </c>
      <c r="B2821" s="115" t="s">
        <v>220</v>
      </c>
      <c r="C2821" s="115" t="s">
        <v>299</v>
      </c>
      <c r="D2821" s="115" t="s">
        <v>3</v>
      </c>
      <c r="E2821" s="112" t="s">
        <v>20</v>
      </c>
      <c r="F2821" s="112">
        <v>0.94356488111435299</v>
      </c>
      <c r="G2821" s="112">
        <v>0.83413303713127795</v>
      </c>
      <c r="H2821" s="112">
        <v>0.81089936618739</v>
      </c>
      <c r="I2821" s="112">
        <v>0.76447574347209202</v>
      </c>
      <c r="J2821" s="112">
        <v>0.73367398593520705</v>
      </c>
      <c r="K2821" s="112">
        <v>0.703457598068011</v>
      </c>
      <c r="L2821" s="112">
        <v>0.67532451185811104</v>
      </c>
      <c r="M2821" s="112">
        <v>0.65425376924408396</v>
      </c>
      <c r="N2821" s="112">
        <v>0.63321576509960298</v>
      </c>
      <c r="O2821" s="112">
        <v>0.66609551589468896</v>
      </c>
      <c r="P2821" s="112">
        <v>0.65157962366092403</v>
      </c>
      <c r="Q2821" s="112">
        <v>0.626559256836973</v>
      </c>
      <c r="R2821" s="112">
        <v>0.59289102313087505</v>
      </c>
      <c r="S2821" s="112">
        <v>0.56649277047823599</v>
      </c>
      <c r="T2821" s="112">
        <v>0.54148559238337401</v>
      </c>
      <c r="U2821" s="112">
        <v>0.51766562987345799</v>
      </c>
      <c r="V2821" s="112">
        <v>0.49242817594910898</v>
      </c>
      <c r="W2821" s="112">
        <v>0.46999940081336</v>
      </c>
      <c r="X2821" s="112">
        <v>0.44919041274471899</v>
      </c>
      <c r="Y2821" s="112">
        <v>0.426635502168489</v>
      </c>
      <c r="Z2821" s="112">
        <v>0.40325553347961701</v>
      </c>
      <c r="AA2821" s="112">
        <v>0.38377145194506901</v>
      </c>
      <c r="AB2821" s="112">
        <v>0.37128685370772502</v>
      </c>
      <c r="AC2821" s="112">
        <v>0.357050563287727</v>
      </c>
      <c r="AD2821" s="112">
        <v>0.34222663990500701</v>
      </c>
      <c r="AE2821" s="112">
        <v>0.32707838754511198</v>
      </c>
      <c r="AF2821" s="112">
        <v>0.31278997872491998</v>
      </c>
      <c r="AG2821" s="112">
        <v>0.29921409476806199</v>
      </c>
      <c r="AH2821" s="112">
        <v>0.28948853284799198</v>
      </c>
      <c r="AI2821" s="112">
        <v>0.27042973214551402</v>
      </c>
      <c r="AJ2821" s="112">
        <v>0.25404560816805599</v>
      </c>
      <c r="AK2821" s="112">
        <v>0.23631598319998101</v>
      </c>
    </row>
    <row r="2822" spans="1:37" s="112" customFormat="1" hidden="1" x14ac:dyDescent="0.3">
      <c r="A2822" s="115" t="str">
        <f t="shared" si="64"/>
        <v>SDGbaseTRA_RurCRG_v6_3C_GVAapgm</v>
      </c>
      <c r="B2822" s="115" t="s">
        <v>220</v>
      </c>
      <c r="C2822" s="115" t="s">
        <v>299</v>
      </c>
      <c r="D2822" s="115" t="s">
        <v>3</v>
      </c>
      <c r="E2822" s="112" t="s">
        <v>21</v>
      </c>
      <c r="F2822" s="112">
        <v>97.820469381027095</v>
      </c>
      <c r="G2822" s="112">
        <v>51.058886067285897</v>
      </c>
      <c r="H2822" s="112">
        <v>64.5871176359842</v>
      </c>
      <c r="I2822" s="112">
        <v>77.820305448643396</v>
      </c>
      <c r="J2822" s="112">
        <v>88.160038413480194</v>
      </c>
      <c r="K2822" s="112">
        <v>95.886931924520695</v>
      </c>
      <c r="L2822" s="112">
        <v>100.999904193221</v>
      </c>
      <c r="M2822" s="112">
        <v>94.231320405769907</v>
      </c>
      <c r="N2822" s="112">
        <v>91.452462458075203</v>
      </c>
      <c r="O2822" s="112">
        <v>90.009118374484899</v>
      </c>
      <c r="P2822" s="112">
        <v>89.739031357902306</v>
      </c>
      <c r="Q2822" s="112">
        <v>89.977900839865697</v>
      </c>
      <c r="R2822" s="112">
        <v>94.030689317841194</v>
      </c>
      <c r="S2822" s="112">
        <v>98.354215904080903</v>
      </c>
      <c r="T2822" s="112">
        <v>101.62415027238499</v>
      </c>
      <c r="U2822" s="112">
        <v>104.01416610215701</v>
      </c>
      <c r="V2822" s="112">
        <v>107.39760360807701</v>
      </c>
      <c r="W2822" s="112">
        <v>109.947460226602</v>
      </c>
      <c r="X2822" s="112">
        <v>111.48631339014401</v>
      </c>
      <c r="Y2822" s="112">
        <v>113.615123105908</v>
      </c>
      <c r="Z2822" s="112">
        <v>115.515983530811</v>
      </c>
      <c r="AA2822" s="112">
        <v>117.40911256091</v>
      </c>
      <c r="AB2822" s="112">
        <v>195.44866353439201</v>
      </c>
      <c r="AC2822" s="112">
        <v>249.71759514447001</v>
      </c>
      <c r="AD2822" s="112">
        <v>278.60044438877998</v>
      </c>
      <c r="AE2822" s="112">
        <v>302.28837434138899</v>
      </c>
      <c r="AF2822" s="112">
        <v>325.123664413244</v>
      </c>
      <c r="AG2822" s="112">
        <v>350.05915807661597</v>
      </c>
      <c r="AH2822" s="112">
        <v>435.943899344974</v>
      </c>
      <c r="AI2822" s="112">
        <v>506.80307302500501</v>
      </c>
      <c r="AJ2822" s="112">
        <v>548.98498051236504</v>
      </c>
      <c r="AK2822" s="112">
        <v>583.83703250656094</v>
      </c>
    </row>
    <row r="2823" spans="1:37" s="112" customFormat="1" hidden="1" x14ac:dyDescent="0.3">
      <c r="A2823" s="115" t="str">
        <f t="shared" si="64"/>
        <v>SDGbaseTRA_RurCRG_v6_3C_GVAamore</v>
      </c>
      <c r="B2823" s="115" t="s">
        <v>220</v>
      </c>
      <c r="C2823" s="115" t="s">
        <v>299</v>
      </c>
      <c r="D2823" s="115" t="s">
        <v>3</v>
      </c>
      <c r="E2823" s="112" t="s">
        <v>22</v>
      </c>
      <c r="F2823" s="112">
        <v>78.234984296278597</v>
      </c>
      <c r="G2823" s="112">
        <v>76.857977374770698</v>
      </c>
      <c r="H2823" s="112">
        <v>80.791925653246594</v>
      </c>
      <c r="I2823" s="112">
        <v>83.251998014191003</v>
      </c>
      <c r="J2823" s="112">
        <v>85.702707808628503</v>
      </c>
      <c r="K2823" s="112">
        <v>88.305024983524405</v>
      </c>
      <c r="L2823" s="112">
        <v>91.3210421072272</v>
      </c>
      <c r="M2823" s="112">
        <v>95.153994363449598</v>
      </c>
      <c r="N2823" s="112">
        <v>98.9354228803236</v>
      </c>
      <c r="O2823" s="112">
        <v>109.00211642334</v>
      </c>
      <c r="P2823" s="112">
        <v>114.217390493869</v>
      </c>
      <c r="Q2823" s="112">
        <v>117.701228022199</v>
      </c>
      <c r="R2823" s="112">
        <v>119.629157095385</v>
      </c>
      <c r="S2823" s="112">
        <v>122.412022336371</v>
      </c>
      <c r="T2823" s="112">
        <v>125.25317218634299</v>
      </c>
      <c r="U2823" s="112">
        <v>128.44714362998999</v>
      </c>
      <c r="V2823" s="112">
        <v>130.95360922934501</v>
      </c>
      <c r="W2823" s="112">
        <v>133.69500482120799</v>
      </c>
      <c r="X2823" s="112">
        <v>136.63646691097</v>
      </c>
      <c r="Y2823" s="112">
        <v>138.11460909706901</v>
      </c>
      <c r="Z2823" s="112">
        <v>138.69643574163899</v>
      </c>
      <c r="AA2823" s="112">
        <v>139.53275109734901</v>
      </c>
      <c r="AB2823" s="112">
        <v>142.00154506182</v>
      </c>
      <c r="AC2823" s="112">
        <v>144.17020517104001</v>
      </c>
      <c r="AD2823" s="112">
        <v>146.644454872766</v>
      </c>
      <c r="AE2823" s="112">
        <v>149.24874469148301</v>
      </c>
      <c r="AF2823" s="112">
        <v>152.29228240180501</v>
      </c>
      <c r="AG2823" s="112">
        <v>154.72344489111899</v>
      </c>
      <c r="AH2823" s="112">
        <v>155.084315834591</v>
      </c>
      <c r="AI2823" s="112">
        <v>147.86496558401399</v>
      </c>
      <c r="AJ2823" s="112">
        <v>142.25012297587699</v>
      </c>
      <c r="AK2823" s="112">
        <v>135.69056687576199</v>
      </c>
    </row>
    <row r="2824" spans="1:37" s="112" customFormat="1" hidden="1" x14ac:dyDescent="0.3">
      <c r="A2824" s="115" t="str">
        <f t="shared" si="64"/>
        <v>SDGbaseTRA_RurCRG_v6_3C_GVAamine</v>
      </c>
      <c r="B2824" s="115" t="s">
        <v>220</v>
      </c>
      <c r="C2824" s="115" t="s">
        <v>299</v>
      </c>
      <c r="D2824" s="115" t="s">
        <v>3</v>
      </c>
      <c r="E2824" s="112" t="s">
        <v>23</v>
      </c>
      <c r="F2824" s="112">
        <v>57.005130412232297</v>
      </c>
      <c r="G2824" s="112">
        <v>54.463959989075398</v>
      </c>
      <c r="H2824" s="112">
        <v>56.654649664148899</v>
      </c>
      <c r="I2824" s="112">
        <v>59.956611729378402</v>
      </c>
      <c r="J2824" s="112">
        <v>61.317711002519303</v>
      </c>
      <c r="K2824" s="112">
        <v>62.808259668846802</v>
      </c>
      <c r="L2824" s="112">
        <v>64.648308672080702</v>
      </c>
      <c r="M2824" s="112">
        <v>66.949971585355598</v>
      </c>
      <c r="N2824" s="112">
        <v>68.922749184878597</v>
      </c>
      <c r="O2824" s="112">
        <v>72.880815225145199</v>
      </c>
      <c r="P2824" s="112">
        <v>75.070997150692094</v>
      </c>
      <c r="Q2824" s="112">
        <v>77.039989349991004</v>
      </c>
      <c r="R2824" s="112">
        <v>77.224653763410501</v>
      </c>
      <c r="S2824" s="112">
        <v>79.528429302639594</v>
      </c>
      <c r="T2824" s="112">
        <v>81.873403945625</v>
      </c>
      <c r="U2824" s="112">
        <v>84.389935280516596</v>
      </c>
      <c r="V2824" s="112">
        <v>86.817121310932507</v>
      </c>
      <c r="W2824" s="112">
        <v>89.769639370643304</v>
      </c>
      <c r="X2824" s="112">
        <v>93.5121858471107</v>
      </c>
      <c r="Y2824" s="112">
        <v>96.259184144293101</v>
      </c>
      <c r="Z2824" s="112">
        <v>98.852481457284398</v>
      </c>
      <c r="AA2824" s="112">
        <v>101.55030503702901</v>
      </c>
      <c r="AB2824" s="112">
        <v>103.91747972881601</v>
      </c>
      <c r="AC2824" s="112">
        <v>105.897691503072</v>
      </c>
      <c r="AD2824" s="112">
        <v>108.284106990617</v>
      </c>
      <c r="AE2824" s="112">
        <v>110.949237561083</v>
      </c>
      <c r="AF2824" s="112">
        <v>114.270779666587</v>
      </c>
      <c r="AG2824" s="112">
        <v>118.03570378868601</v>
      </c>
      <c r="AH2824" s="112">
        <v>118.36068299017499</v>
      </c>
      <c r="AI2824" s="112">
        <v>115.504347124552</v>
      </c>
      <c r="AJ2824" s="112">
        <v>114.141535403981</v>
      </c>
      <c r="AK2824" s="112">
        <v>112.563897717857</v>
      </c>
    </row>
    <row r="2825" spans="1:37" s="112" customFormat="1" hidden="1" x14ac:dyDescent="0.3">
      <c r="A2825" s="115" t="str">
        <f t="shared" si="64"/>
        <v>SDGbaseTRA_RurCRG_v6_3C_GVAameat</v>
      </c>
      <c r="B2825" s="115" t="s">
        <v>220</v>
      </c>
      <c r="C2825" s="115" t="s">
        <v>299</v>
      </c>
      <c r="D2825" s="115" t="s">
        <v>3</v>
      </c>
      <c r="E2825" s="112" t="s">
        <v>24</v>
      </c>
      <c r="F2825" s="112">
        <v>14.298644361090499</v>
      </c>
      <c r="G2825" s="112">
        <v>13.762994662558199</v>
      </c>
      <c r="H2825" s="112">
        <v>13.645792994252099</v>
      </c>
      <c r="I2825" s="112">
        <v>13.659790235509499</v>
      </c>
      <c r="J2825" s="112">
        <v>13.9469644962976</v>
      </c>
      <c r="K2825" s="112">
        <v>14.334048855701299</v>
      </c>
      <c r="L2825" s="112">
        <v>14.7819332380929</v>
      </c>
      <c r="M2825" s="112">
        <v>15.1959121557662</v>
      </c>
      <c r="N2825" s="112">
        <v>15.588779704055501</v>
      </c>
      <c r="O2825" s="112">
        <v>16.174210487998</v>
      </c>
      <c r="P2825" s="112">
        <v>16.813145467753301</v>
      </c>
      <c r="Q2825" s="112">
        <v>17.316617276011002</v>
      </c>
      <c r="R2825" s="112">
        <v>18.251893214281001</v>
      </c>
      <c r="S2825" s="112">
        <v>18.816432868854399</v>
      </c>
      <c r="T2825" s="112">
        <v>19.320232313269202</v>
      </c>
      <c r="U2825" s="112">
        <v>19.849337746348802</v>
      </c>
      <c r="V2825" s="112">
        <v>20.289400428005301</v>
      </c>
      <c r="W2825" s="112">
        <v>20.743576996693399</v>
      </c>
      <c r="X2825" s="112">
        <v>21.178322456794501</v>
      </c>
      <c r="Y2825" s="112">
        <v>21.4930949383184</v>
      </c>
      <c r="Z2825" s="112">
        <v>21.8115686374876</v>
      </c>
      <c r="AA2825" s="112">
        <v>22.156829310634201</v>
      </c>
      <c r="AB2825" s="112">
        <v>22.630430467535898</v>
      </c>
      <c r="AC2825" s="112">
        <v>23.1256431768082</v>
      </c>
      <c r="AD2825" s="112">
        <v>23.736261641275799</v>
      </c>
      <c r="AE2825" s="112">
        <v>24.361911835113599</v>
      </c>
      <c r="AF2825" s="112">
        <v>25.043030071388799</v>
      </c>
      <c r="AG2825" s="112">
        <v>25.662137496869398</v>
      </c>
      <c r="AH2825" s="112">
        <v>25.601018287166799</v>
      </c>
      <c r="AI2825" s="112">
        <v>25.528847964662699</v>
      </c>
      <c r="AJ2825" s="112">
        <v>25.7096857857873</v>
      </c>
      <c r="AK2825" s="112">
        <v>25.730894936496298</v>
      </c>
    </row>
    <row r="2826" spans="1:37" s="112" customFormat="1" hidden="1" x14ac:dyDescent="0.3">
      <c r="A2826" s="115" t="str">
        <f t="shared" si="64"/>
        <v>SDGbaseTRA_RurCRG_v6_3C_GVAapfis</v>
      </c>
      <c r="B2826" s="115" t="s">
        <v>220</v>
      </c>
      <c r="C2826" s="115" t="s">
        <v>299</v>
      </c>
      <c r="D2826" s="115" t="s">
        <v>3</v>
      </c>
      <c r="E2826" s="112" t="s">
        <v>25</v>
      </c>
      <c r="F2826" s="112">
        <v>6.3223518718128702</v>
      </c>
      <c r="G2826" s="112">
        <v>6.2492765316161698</v>
      </c>
      <c r="H2826" s="112">
        <v>6.4216257422496996</v>
      </c>
      <c r="I2826" s="112">
        <v>6.4093825425998903</v>
      </c>
      <c r="J2826" s="112">
        <v>6.5560497167972303</v>
      </c>
      <c r="K2826" s="112">
        <v>6.71654275796178</v>
      </c>
      <c r="L2826" s="112">
        <v>6.9083652894858103</v>
      </c>
      <c r="M2826" s="112">
        <v>7.1050351977942903</v>
      </c>
      <c r="N2826" s="112">
        <v>7.3096255290305798</v>
      </c>
      <c r="O2826" s="112">
        <v>7.7971066802631803</v>
      </c>
      <c r="P2826" s="112">
        <v>8.0844210334212292</v>
      </c>
      <c r="Q2826" s="112">
        <v>8.2993091795531804</v>
      </c>
      <c r="R2826" s="112">
        <v>8.6863129351849793</v>
      </c>
      <c r="S2826" s="112">
        <v>8.9379872540353507</v>
      </c>
      <c r="T2826" s="112">
        <v>9.1926810218617394</v>
      </c>
      <c r="U2826" s="112">
        <v>9.4856224812420304</v>
      </c>
      <c r="V2826" s="112">
        <v>9.7222538317712797</v>
      </c>
      <c r="W2826" s="112">
        <v>9.9903035849278403</v>
      </c>
      <c r="X2826" s="112">
        <v>10.278493176346499</v>
      </c>
      <c r="Y2826" s="112">
        <v>10.4976103771093</v>
      </c>
      <c r="Z2826" s="112">
        <v>10.7066565705057</v>
      </c>
      <c r="AA2826" s="112">
        <v>10.954676418725599</v>
      </c>
      <c r="AB2826" s="112">
        <v>11.3368533147821</v>
      </c>
      <c r="AC2826" s="112">
        <v>11.6442209213029</v>
      </c>
      <c r="AD2826" s="112">
        <v>11.9210444103549</v>
      </c>
      <c r="AE2826" s="112">
        <v>12.1900635446101</v>
      </c>
      <c r="AF2826" s="112">
        <v>12.485716568471901</v>
      </c>
      <c r="AG2826" s="112">
        <v>12.740923799654601</v>
      </c>
      <c r="AH2826" s="112">
        <v>12.5789465217987</v>
      </c>
      <c r="AI2826" s="112">
        <v>12.295500622046299</v>
      </c>
      <c r="AJ2826" s="112">
        <v>12.144747698426</v>
      </c>
      <c r="AK2826" s="112">
        <v>11.967961832092501</v>
      </c>
    </row>
    <row r="2827" spans="1:37" s="112" customFormat="1" hidden="1" x14ac:dyDescent="0.3">
      <c r="A2827" s="115" t="str">
        <f t="shared" si="64"/>
        <v>SDGbaseTRA_RurCRG_v6_3C_GVAavege</v>
      </c>
      <c r="B2827" s="115" t="s">
        <v>220</v>
      </c>
      <c r="C2827" s="115" t="s">
        <v>299</v>
      </c>
      <c r="D2827" s="115" t="s">
        <v>3</v>
      </c>
      <c r="E2827" s="112" t="s">
        <v>26</v>
      </c>
      <c r="F2827" s="112">
        <v>10.9732834638646</v>
      </c>
      <c r="G2827" s="112">
        <v>10.459730916675399</v>
      </c>
      <c r="H2827" s="112">
        <v>10.8833239107915</v>
      </c>
      <c r="I2827" s="112">
        <v>10.813602548120301</v>
      </c>
      <c r="J2827" s="112">
        <v>11.192627624831999</v>
      </c>
      <c r="K2827" s="112">
        <v>11.535912796802901</v>
      </c>
      <c r="L2827" s="112">
        <v>11.897292073685399</v>
      </c>
      <c r="M2827" s="112">
        <v>12.2589448390453</v>
      </c>
      <c r="N2827" s="112">
        <v>12.6452502984913</v>
      </c>
      <c r="O2827" s="112">
        <v>13.678087569661001</v>
      </c>
      <c r="P2827" s="112">
        <v>14.184567828297901</v>
      </c>
      <c r="Q2827" s="112">
        <v>14.555191413423699</v>
      </c>
      <c r="R2827" s="112">
        <v>15.335500681885399</v>
      </c>
      <c r="S2827" s="112">
        <v>15.7414254818515</v>
      </c>
      <c r="T2827" s="112">
        <v>16.180341631795802</v>
      </c>
      <c r="U2827" s="112">
        <v>16.692104138285099</v>
      </c>
      <c r="V2827" s="112">
        <v>17.104417324672699</v>
      </c>
      <c r="W2827" s="112">
        <v>17.572861579432399</v>
      </c>
      <c r="X2827" s="112">
        <v>18.098946606198599</v>
      </c>
      <c r="Y2827" s="112">
        <v>18.492162915534699</v>
      </c>
      <c r="Z2827" s="112">
        <v>18.865859088610001</v>
      </c>
      <c r="AA2827" s="112">
        <v>19.302251347313199</v>
      </c>
      <c r="AB2827" s="112">
        <v>20.053844419302798</v>
      </c>
      <c r="AC2827" s="112">
        <v>20.627548473322399</v>
      </c>
      <c r="AD2827" s="112">
        <v>21.1514214299876</v>
      </c>
      <c r="AE2827" s="112">
        <v>21.655966667185101</v>
      </c>
      <c r="AF2827" s="112">
        <v>22.201897283608101</v>
      </c>
      <c r="AG2827" s="112">
        <v>22.600235808850002</v>
      </c>
      <c r="AH2827" s="112">
        <v>22.605590125662101</v>
      </c>
      <c r="AI2827" s="112">
        <v>22.169519114490701</v>
      </c>
      <c r="AJ2827" s="112">
        <v>21.862892673757401</v>
      </c>
      <c r="AK2827" s="112">
        <v>21.489526728964599</v>
      </c>
    </row>
    <row r="2828" spans="1:37" s="112" customFormat="1" hidden="1" x14ac:dyDescent="0.3">
      <c r="A2828" s="115" t="str">
        <f t="shared" si="64"/>
        <v>SDGbaseTRA_RurCRG_v6_3C_GVAafats</v>
      </c>
      <c r="B2828" s="115" t="s">
        <v>220</v>
      </c>
      <c r="C2828" s="115" t="s">
        <v>299</v>
      </c>
      <c r="D2828" s="115" t="s">
        <v>3</v>
      </c>
      <c r="E2828" s="112" t="s">
        <v>27</v>
      </c>
      <c r="F2828" s="112">
        <v>3.4845797675239001</v>
      </c>
      <c r="G2828" s="112">
        <v>3.44891052892515</v>
      </c>
      <c r="H2828" s="112">
        <v>3.5473571283193799</v>
      </c>
      <c r="I2828" s="112">
        <v>3.51740264781052</v>
      </c>
      <c r="J2828" s="112">
        <v>3.6543874563102898</v>
      </c>
      <c r="K2828" s="112">
        <v>3.7549142187400801</v>
      </c>
      <c r="L2828" s="112">
        <v>3.85401374770617</v>
      </c>
      <c r="M2828" s="112">
        <v>3.9593788329536799</v>
      </c>
      <c r="N2828" s="112">
        <v>4.0698186628060098</v>
      </c>
      <c r="O2828" s="112">
        <v>4.7142997204920896</v>
      </c>
      <c r="P2828" s="112">
        <v>4.8750590486353502</v>
      </c>
      <c r="Q2828" s="112">
        <v>4.9230074916416502</v>
      </c>
      <c r="R2828" s="112">
        <v>5.0287123212935603</v>
      </c>
      <c r="S2828" s="112">
        <v>5.0838161845855803</v>
      </c>
      <c r="T2828" s="112">
        <v>5.1632100009320503</v>
      </c>
      <c r="U2828" s="112">
        <v>5.2649421751611998</v>
      </c>
      <c r="V2828" s="112">
        <v>5.3088643252937402</v>
      </c>
      <c r="W2828" s="112">
        <v>5.4069255358897204</v>
      </c>
      <c r="X2828" s="112">
        <v>5.5765528319437001</v>
      </c>
      <c r="Y2828" s="112">
        <v>5.6906907387075396</v>
      </c>
      <c r="Z2828" s="112">
        <v>5.7896594545973299</v>
      </c>
      <c r="AA2828" s="112">
        <v>5.92929596474176</v>
      </c>
      <c r="AB2828" s="112">
        <v>6.2322333378089603</v>
      </c>
      <c r="AC2828" s="112">
        <v>6.38614972127918</v>
      </c>
      <c r="AD2828" s="112">
        <v>6.45933688684676</v>
      </c>
      <c r="AE2828" s="112">
        <v>6.4962749646541296</v>
      </c>
      <c r="AF2828" s="112">
        <v>6.5312601086250597</v>
      </c>
      <c r="AG2828" s="112">
        <v>6.5544798519718199</v>
      </c>
      <c r="AH2828" s="112">
        <v>6.5225139222068798</v>
      </c>
      <c r="AI2828" s="112">
        <v>6.3974244648438798</v>
      </c>
      <c r="AJ2828" s="112">
        <v>6.3096288298865701</v>
      </c>
      <c r="AK2828" s="112">
        <v>6.2005862942442498</v>
      </c>
    </row>
    <row r="2829" spans="1:37" s="112" customFormat="1" hidden="1" x14ac:dyDescent="0.3">
      <c r="A2829" s="115" t="str">
        <f t="shared" si="64"/>
        <v>SDGbaseTRA_RurCRG_v6_3C_GVAadair</v>
      </c>
      <c r="B2829" s="115" t="s">
        <v>220</v>
      </c>
      <c r="C2829" s="115" t="s">
        <v>299</v>
      </c>
      <c r="D2829" s="115" t="s">
        <v>3</v>
      </c>
      <c r="E2829" s="112" t="s">
        <v>28</v>
      </c>
      <c r="F2829" s="112">
        <v>10.558307148005699</v>
      </c>
      <c r="G2829" s="112">
        <v>10.2669582715003</v>
      </c>
      <c r="H2829" s="112">
        <v>10.4130055264924</v>
      </c>
      <c r="I2829" s="112">
        <v>10.282489581448299</v>
      </c>
      <c r="J2829" s="112">
        <v>10.585468353428</v>
      </c>
      <c r="K2829" s="112">
        <v>10.8836368192447</v>
      </c>
      <c r="L2829" s="112">
        <v>11.2081519445994</v>
      </c>
      <c r="M2829" s="112">
        <v>11.520293519200001</v>
      </c>
      <c r="N2829" s="112">
        <v>11.8479093259281</v>
      </c>
      <c r="O2829" s="112">
        <v>12.591177588487099</v>
      </c>
      <c r="P2829" s="112">
        <v>12.996098448495401</v>
      </c>
      <c r="Q2829" s="112">
        <v>13.290276416558701</v>
      </c>
      <c r="R2829" s="112">
        <v>14.0058393619898</v>
      </c>
      <c r="S2829" s="112">
        <v>14.3487654611964</v>
      </c>
      <c r="T2829" s="112">
        <v>14.709321887872999</v>
      </c>
      <c r="U2829" s="112">
        <v>15.1446978749478</v>
      </c>
      <c r="V2829" s="112">
        <v>15.523088676720301</v>
      </c>
      <c r="W2829" s="112">
        <v>15.9487161992362</v>
      </c>
      <c r="X2829" s="112">
        <v>16.397954793774801</v>
      </c>
      <c r="Y2829" s="112">
        <v>16.732817081156199</v>
      </c>
      <c r="Z2829" s="112">
        <v>17.048362129468298</v>
      </c>
      <c r="AA2829" s="112">
        <v>17.3785084392565</v>
      </c>
      <c r="AB2829" s="112">
        <v>17.923244965010099</v>
      </c>
      <c r="AC2829" s="112">
        <v>18.359171233867499</v>
      </c>
      <c r="AD2829" s="112">
        <v>18.7982481843373</v>
      </c>
      <c r="AE2829" s="112">
        <v>19.249128657485901</v>
      </c>
      <c r="AF2829" s="112">
        <v>19.7572841837497</v>
      </c>
      <c r="AG2829" s="112">
        <v>20.133422020286499</v>
      </c>
      <c r="AH2829" s="112">
        <v>20.0881457004091</v>
      </c>
      <c r="AI2829" s="112">
        <v>19.825046193333701</v>
      </c>
      <c r="AJ2829" s="112">
        <v>19.654887674570901</v>
      </c>
      <c r="AK2829" s="112">
        <v>19.412981228087801</v>
      </c>
    </row>
    <row r="2830" spans="1:37" s="112" customFormat="1" hidden="1" x14ac:dyDescent="0.3">
      <c r="A2830" s="115" t="str">
        <f t="shared" si="64"/>
        <v>SDGbaseTRA_RurCRG_v6_3C_GVAagrai</v>
      </c>
      <c r="B2830" s="115" t="s">
        <v>220</v>
      </c>
      <c r="C2830" s="115" t="s">
        <v>299</v>
      </c>
      <c r="D2830" s="115" t="s">
        <v>3</v>
      </c>
      <c r="E2830" s="112" t="s">
        <v>29</v>
      </c>
      <c r="F2830" s="112">
        <v>8.5642621157192398</v>
      </c>
      <c r="G2830" s="112">
        <v>8.3907413954363008</v>
      </c>
      <c r="H2830" s="112">
        <v>8.3400399887450192</v>
      </c>
      <c r="I2830" s="112">
        <v>8.4522708154932893</v>
      </c>
      <c r="J2830" s="112">
        <v>8.5848504070828309</v>
      </c>
      <c r="K2830" s="112">
        <v>8.6077349923468294</v>
      </c>
      <c r="L2830" s="112">
        <v>8.64958309632277</v>
      </c>
      <c r="M2830" s="112">
        <v>8.6668628227680298</v>
      </c>
      <c r="N2830" s="112">
        <v>8.7207162145428097</v>
      </c>
      <c r="O2830" s="112">
        <v>8.9189494771166302</v>
      </c>
      <c r="P2830" s="112">
        <v>8.9949604388943101</v>
      </c>
      <c r="Q2830" s="112">
        <v>9.0406949971738992</v>
      </c>
      <c r="R2830" s="112">
        <v>9.2233536350579595</v>
      </c>
      <c r="S2830" s="112">
        <v>9.2479850487009099</v>
      </c>
      <c r="T2830" s="112">
        <v>9.2842751011281095</v>
      </c>
      <c r="U2830" s="112">
        <v>9.3586174164704392</v>
      </c>
      <c r="V2830" s="112">
        <v>9.3847862203283992</v>
      </c>
      <c r="W2830" s="112">
        <v>9.3851018863040601</v>
      </c>
      <c r="X2830" s="112">
        <v>9.3948805719022399</v>
      </c>
      <c r="Y2830" s="112">
        <v>9.4056448372758599</v>
      </c>
      <c r="Z2830" s="112">
        <v>9.4184516279912902</v>
      </c>
      <c r="AA2830" s="112">
        <v>9.4450147496633097</v>
      </c>
      <c r="AB2830" s="112">
        <v>9.5380712173774693</v>
      </c>
      <c r="AC2830" s="112">
        <v>9.6273712000217095</v>
      </c>
      <c r="AD2830" s="112">
        <v>9.7614501845211006</v>
      </c>
      <c r="AE2830" s="112">
        <v>9.8930030057283709</v>
      </c>
      <c r="AF2830" s="112">
        <v>10.0147897987774</v>
      </c>
      <c r="AG2830" s="112">
        <v>10.016223377528499</v>
      </c>
      <c r="AH2830" s="112">
        <v>9.9362999607755391</v>
      </c>
      <c r="AI2830" s="112">
        <v>9.8107354273141407</v>
      </c>
      <c r="AJ2830" s="112">
        <v>9.8023051546851292</v>
      </c>
      <c r="AK2830" s="112">
        <v>9.7488494610547196</v>
      </c>
    </row>
    <row r="2831" spans="1:37" s="112" customFormat="1" hidden="1" x14ac:dyDescent="0.3">
      <c r="A2831" s="115" t="str">
        <f t="shared" si="64"/>
        <v>SDGbaseTRA_RurCRG_v6_3C_GVAastar</v>
      </c>
      <c r="B2831" s="115" t="s">
        <v>220</v>
      </c>
      <c r="C2831" s="115" t="s">
        <v>299</v>
      </c>
      <c r="D2831" s="115" t="s">
        <v>3</v>
      </c>
      <c r="E2831" s="112" t="s">
        <v>30</v>
      </c>
      <c r="F2831" s="112">
        <v>7.2534655204625196</v>
      </c>
      <c r="G2831" s="112">
        <v>7.1062422863624297</v>
      </c>
      <c r="H2831" s="112">
        <v>7.1453693319559104</v>
      </c>
      <c r="I2831" s="112">
        <v>7.2470834920587901</v>
      </c>
      <c r="J2831" s="112">
        <v>7.35790232169495</v>
      </c>
      <c r="K2831" s="112">
        <v>7.3880443171621701</v>
      </c>
      <c r="L2831" s="112">
        <v>7.4307416092266996</v>
      </c>
      <c r="M2831" s="112">
        <v>7.4718379075131303</v>
      </c>
      <c r="N2831" s="112">
        <v>7.5354740214865297</v>
      </c>
      <c r="O2831" s="112">
        <v>7.7046048853341702</v>
      </c>
      <c r="P2831" s="112">
        <v>7.7814327919873199</v>
      </c>
      <c r="Q2831" s="112">
        <v>7.8349358395842001</v>
      </c>
      <c r="R2831" s="112">
        <v>7.93323151182181</v>
      </c>
      <c r="S2831" s="112">
        <v>7.9313200136359798</v>
      </c>
      <c r="T2831" s="112">
        <v>7.9329889960662596</v>
      </c>
      <c r="U2831" s="112">
        <v>7.9647064162689896</v>
      </c>
      <c r="V2831" s="112">
        <v>7.9563276312677704</v>
      </c>
      <c r="W2831" s="112">
        <v>7.9163810966831196</v>
      </c>
      <c r="X2831" s="112">
        <v>7.8733576159942302</v>
      </c>
      <c r="Y2831" s="112">
        <v>7.8218572413018403</v>
      </c>
      <c r="Z2831" s="112">
        <v>7.7607584430561101</v>
      </c>
      <c r="AA2831" s="112">
        <v>7.70703849735881</v>
      </c>
      <c r="AB2831" s="112">
        <v>7.7344371310580096</v>
      </c>
      <c r="AC2831" s="112">
        <v>7.7856454225095</v>
      </c>
      <c r="AD2831" s="112">
        <v>7.8825281515752499</v>
      </c>
      <c r="AE2831" s="112">
        <v>7.9863171784517402</v>
      </c>
      <c r="AF2831" s="112">
        <v>8.0878632947283702</v>
      </c>
      <c r="AG2831" s="112">
        <v>7.7795102090480999</v>
      </c>
      <c r="AH2831" s="112">
        <v>7.5973813382416697</v>
      </c>
      <c r="AI2831" s="112">
        <v>7.1650162042712999</v>
      </c>
      <c r="AJ2831" s="112">
        <v>6.8551441317673802</v>
      </c>
      <c r="AK2831" s="112">
        <v>6.5447038280421204</v>
      </c>
    </row>
    <row r="2832" spans="1:37" s="112" customFormat="1" hidden="1" x14ac:dyDescent="0.3">
      <c r="A2832" s="115" t="str">
        <f t="shared" si="64"/>
        <v>SDGbaseTRA_RurCRG_v6_3C_GVAafeed</v>
      </c>
      <c r="B2832" s="115" t="s">
        <v>220</v>
      </c>
      <c r="C2832" s="115" t="s">
        <v>299</v>
      </c>
      <c r="D2832" s="115" t="s">
        <v>3</v>
      </c>
      <c r="E2832" s="112" t="s">
        <v>31</v>
      </c>
      <c r="F2832" s="112">
        <v>6.5455554813708998</v>
      </c>
      <c r="G2832" s="112">
        <v>5.0652639237536601</v>
      </c>
      <c r="H2832" s="112">
        <v>5.7563530387014401</v>
      </c>
      <c r="I2832" s="112">
        <v>5.4269882172018802</v>
      </c>
      <c r="J2832" s="112">
        <v>6.0524524012169998</v>
      </c>
      <c r="K2832" s="112">
        <v>6.3978576665751401</v>
      </c>
      <c r="L2832" s="112">
        <v>6.6163787812007504</v>
      </c>
      <c r="M2832" s="112">
        <v>6.8171337030854904</v>
      </c>
      <c r="N2832" s="112">
        <v>7.0861394015115504</v>
      </c>
      <c r="O2832" s="112">
        <v>7.7068195991879298</v>
      </c>
      <c r="P2832" s="112">
        <v>7.9986571331354002</v>
      </c>
      <c r="Q2832" s="112">
        <v>8.26850433203224</v>
      </c>
      <c r="R2832" s="112">
        <v>9.1095486608458902</v>
      </c>
      <c r="S2832" s="112">
        <v>9.1764287048194308</v>
      </c>
      <c r="T2832" s="112">
        <v>9.4314901524650292</v>
      </c>
      <c r="U2832" s="112">
        <v>9.7598568414804507</v>
      </c>
      <c r="V2832" s="112">
        <v>10.1175710901435</v>
      </c>
      <c r="W2832" s="112">
        <v>10.496608809817401</v>
      </c>
      <c r="X2832" s="112">
        <v>10.8884902112048</v>
      </c>
      <c r="Y2832" s="112">
        <v>11.264936181527499</v>
      </c>
      <c r="Z2832" s="112">
        <v>11.632269217610199</v>
      </c>
      <c r="AA2832" s="112">
        <v>11.941576071559499</v>
      </c>
      <c r="AB2832" s="112">
        <v>12.4817364828726</v>
      </c>
      <c r="AC2832" s="112">
        <v>12.906715814129701</v>
      </c>
      <c r="AD2832" s="112">
        <v>13.214482467172701</v>
      </c>
      <c r="AE2832" s="112">
        <v>13.616896607557701</v>
      </c>
      <c r="AF2832" s="112">
        <v>14.0913516708322</v>
      </c>
      <c r="AG2832" s="112">
        <v>14.6049329106329</v>
      </c>
      <c r="AH2832" s="112">
        <v>15.470434165719601</v>
      </c>
      <c r="AI2832" s="112">
        <v>15.8427578718372</v>
      </c>
      <c r="AJ2832" s="112">
        <v>15.742618859091399</v>
      </c>
      <c r="AK2832" s="112">
        <v>15.576461289578299</v>
      </c>
    </row>
    <row r="2833" spans="1:37" s="112" customFormat="1" hidden="1" x14ac:dyDescent="0.3">
      <c r="A2833" s="115" t="str">
        <f t="shared" si="64"/>
        <v>SDGbaseTRA_RurCRG_v6_3C_GVAabake</v>
      </c>
      <c r="B2833" s="115" t="s">
        <v>220</v>
      </c>
      <c r="C2833" s="115" t="s">
        <v>299</v>
      </c>
      <c r="D2833" s="115" t="s">
        <v>3</v>
      </c>
      <c r="E2833" s="112" t="s">
        <v>32</v>
      </c>
      <c r="F2833" s="112">
        <v>22.283856021250401</v>
      </c>
      <c r="G2833" s="112">
        <v>21.574165407918901</v>
      </c>
      <c r="H2833" s="112">
        <v>21.887959887772698</v>
      </c>
      <c r="I2833" s="112">
        <v>22.1237155871599</v>
      </c>
      <c r="J2833" s="112">
        <v>22.6177182285595</v>
      </c>
      <c r="K2833" s="112">
        <v>23.049708499761</v>
      </c>
      <c r="L2833" s="112">
        <v>23.548647737146201</v>
      </c>
      <c r="M2833" s="112">
        <v>24.019416126525101</v>
      </c>
      <c r="N2833" s="112">
        <v>24.5044675723159</v>
      </c>
      <c r="O2833" s="112">
        <v>25.148641883017099</v>
      </c>
      <c r="P2833" s="112">
        <v>25.7327241459123</v>
      </c>
      <c r="Q2833" s="112">
        <v>26.242333068174801</v>
      </c>
      <c r="R2833" s="112">
        <v>27.324521251143199</v>
      </c>
      <c r="S2833" s="112">
        <v>27.849549088516898</v>
      </c>
      <c r="T2833" s="112">
        <v>28.3669984264051</v>
      </c>
      <c r="U2833" s="112">
        <v>29.0045304595895</v>
      </c>
      <c r="V2833" s="112">
        <v>29.5829343037184</v>
      </c>
      <c r="W2833" s="112">
        <v>30.168841422851902</v>
      </c>
      <c r="X2833" s="112">
        <v>30.7253399768496</v>
      </c>
      <c r="Y2833" s="112">
        <v>31.1168050063972</v>
      </c>
      <c r="Z2833" s="112">
        <v>31.485432022180898</v>
      </c>
      <c r="AA2833" s="112">
        <v>31.837745633873499</v>
      </c>
      <c r="AB2833" s="112">
        <v>32.375160234221703</v>
      </c>
      <c r="AC2833" s="112">
        <v>32.9036662850488</v>
      </c>
      <c r="AD2833" s="112">
        <v>33.577471404481003</v>
      </c>
      <c r="AE2833" s="112">
        <v>34.301060202428502</v>
      </c>
      <c r="AF2833" s="112">
        <v>35.088811584229902</v>
      </c>
      <c r="AG2833" s="112">
        <v>35.575072042121597</v>
      </c>
      <c r="AH2833" s="112">
        <v>35.217908597731601</v>
      </c>
      <c r="AI2833" s="112">
        <v>34.5816214284417</v>
      </c>
      <c r="AJ2833" s="112">
        <v>34.2612305692722</v>
      </c>
      <c r="AK2833" s="112">
        <v>33.846257028127702</v>
      </c>
    </row>
    <row r="2834" spans="1:37" s="112" customFormat="1" hidden="1" x14ac:dyDescent="0.3">
      <c r="A2834" s="115" t="str">
        <f t="shared" si="64"/>
        <v>SDGbaseTRA_RurCRG_v6_3C_GVAasuga</v>
      </c>
      <c r="B2834" s="115" t="s">
        <v>220</v>
      </c>
      <c r="C2834" s="115" t="s">
        <v>299</v>
      </c>
      <c r="D2834" s="115" t="s">
        <v>3</v>
      </c>
      <c r="E2834" s="112" t="s">
        <v>33</v>
      </c>
      <c r="F2834" s="112">
        <v>8.5226770749709395</v>
      </c>
      <c r="G2834" s="112">
        <v>8.3581279806274793</v>
      </c>
      <c r="H2834" s="112">
        <v>8.4657946913839908</v>
      </c>
      <c r="I2834" s="112">
        <v>8.5611169300400096</v>
      </c>
      <c r="J2834" s="112">
        <v>8.7591479493108295</v>
      </c>
      <c r="K2834" s="112">
        <v>8.8852282967338407</v>
      </c>
      <c r="L2834" s="112">
        <v>9.0250292883709893</v>
      </c>
      <c r="M2834" s="112">
        <v>9.1279361466601294</v>
      </c>
      <c r="N2834" s="112">
        <v>9.2286504128097597</v>
      </c>
      <c r="O2834" s="112">
        <v>9.6061994966520601</v>
      </c>
      <c r="P2834" s="112">
        <v>9.7412083340805005</v>
      </c>
      <c r="Q2834" s="112">
        <v>9.8149928763987795</v>
      </c>
      <c r="R2834" s="112">
        <v>10.1208741978535</v>
      </c>
      <c r="S2834" s="112">
        <v>10.2528540570025</v>
      </c>
      <c r="T2834" s="112">
        <v>10.3788008976053</v>
      </c>
      <c r="U2834" s="112">
        <v>10.5245690135923</v>
      </c>
      <c r="V2834" s="112">
        <v>10.6224451144951</v>
      </c>
      <c r="W2834" s="112">
        <v>10.7457776262646</v>
      </c>
      <c r="X2834" s="112">
        <v>10.894486464025899</v>
      </c>
      <c r="Y2834" s="112">
        <v>10.974999234836201</v>
      </c>
      <c r="Z2834" s="112">
        <v>11.0492832462294</v>
      </c>
      <c r="AA2834" s="112">
        <v>11.1484144669062</v>
      </c>
      <c r="AB2834" s="112">
        <v>11.3264871756224</v>
      </c>
      <c r="AC2834" s="112">
        <v>11.4560028243117</v>
      </c>
      <c r="AD2834" s="112">
        <v>11.6071827317912</v>
      </c>
      <c r="AE2834" s="112">
        <v>11.756972866764</v>
      </c>
      <c r="AF2834" s="112">
        <v>11.935598631671301</v>
      </c>
      <c r="AG2834" s="112">
        <v>12.1222068040982</v>
      </c>
      <c r="AH2834" s="112">
        <v>12.0342427919371</v>
      </c>
      <c r="AI2834" s="112">
        <v>11.874822347638901</v>
      </c>
      <c r="AJ2834" s="112">
        <v>11.8686661644421</v>
      </c>
      <c r="AK2834" s="112">
        <v>11.8224291788133</v>
      </c>
    </row>
    <row r="2835" spans="1:37" s="112" customFormat="1" hidden="1" x14ac:dyDescent="0.3">
      <c r="A2835" s="115" t="str">
        <f t="shared" si="64"/>
        <v>SDGbaseTRA_RurCRG_v6_3C_GVAaconf</v>
      </c>
      <c r="B2835" s="115" t="s">
        <v>220</v>
      </c>
      <c r="C2835" s="115" t="s">
        <v>299</v>
      </c>
      <c r="D2835" s="115" t="s">
        <v>3</v>
      </c>
      <c r="E2835" s="112" t="s">
        <v>34</v>
      </c>
      <c r="F2835" s="112">
        <v>2.4874381194491502</v>
      </c>
      <c r="G2835" s="112">
        <v>2.4084186726358601</v>
      </c>
      <c r="H2835" s="112">
        <v>2.5011726282039399</v>
      </c>
      <c r="I2835" s="112">
        <v>2.4378680010067399</v>
      </c>
      <c r="J2835" s="112">
        <v>2.51841526730805</v>
      </c>
      <c r="K2835" s="112">
        <v>2.61165969149507</v>
      </c>
      <c r="L2835" s="112">
        <v>2.7149680986374798</v>
      </c>
      <c r="M2835" s="112">
        <v>2.8178617054926098</v>
      </c>
      <c r="N2835" s="112">
        <v>2.9281208063708402</v>
      </c>
      <c r="O2835" s="112">
        <v>3.1162023344923502</v>
      </c>
      <c r="P2835" s="112">
        <v>3.2623304697965398</v>
      </c>
      <c r="Q2835" s="112">
        <v>3.4015211439441702</v>
      </c>
      <c r="R2835" s="112">
        <v>3.66665308601933</v>
      </c>
      <c r="S2835" s="112">
        <v>3.8177830530460399</v>
      </c>
      <c r="T2835" s="112">
        <v>3.9744218896497099</v>
      </c>
      <c r="U2835" s="112">
        <v>4.1461983098910098</v>
      </c>
      <c r="V2835" s="112">
        <v>4.2977268191457103</v>
      </c>
      <c r="W2835" s="112">
        <v>4.4549669889066097</v>
      </c>
      <c r="X2835" s="112">
        <v>4.6149355830954502</v>
      </c>
      <c r="Y2835" s="112">
        <v>4.7567394472610598</v>
      </c>
      <c r="Z2835" s="112">
        <v>4.90988629321392</v>
      </c>
      <c r="AA2835" s="112">
        <v>5.0695804585604902</v>
      </c>
      <c r="AB2835" s="112">
        <v>5.2806232242495099</v>
      </c>
      <c r="AC2835" s="112">
        <v>5.4697786404607402</v>
      </c>
      <c r="AD2835" s="112">
        <v>5.6470778294572703</v>
      </c>
      <c r="AE2835" s="112">
        <v>5.8314705813019598</v>
      </c>
      <c r="AF2835" s="112">
        <v>6.0316983454377802</v>
      </c>
      <c r="AG2835" s="112">
        <v>6.2093575389756896</v>
      </c>
      <c r="AH2835" s="112">
        <v>6.1921126928605998</v>
      </c>
      <c r="AI2835" s="112">
        <v>6.07623352162644</v>
      </c>
      <c r="AJ2835" s="112">
        <v>5.9827749925590199</v>
      </c>
      <c r="AK2835" s="112">
        <v>5.8838115017243702</v>
      </c>
    </row>
    <row r="2836" spans="1:37" s="112" customFormat="1" hidden="1" x14ac:dyDescent="0.3">
      <c r="A2836" s="115" t="str">
        <f t="shared" si="64"/>
        <v>SDGbaseTRA_RurCRG_v6_3C_GVAapast</v>
      </c>
      <c r="B2836" s="115" t="s">
        <v>220</v>
      </c>
      <c r="C2836" s="115" t="s">
        <v>299</v>
      </c>
      <c r="D2836" s="115" t="s">
        <v>3</v>
      </c>
      <c r="E2836" s="112" t="s">
        <v>35</v>
      </c>
      <c r="F2836" s="112">
        <v>0.64754535166887595</v>
      </c>
      <c r="G2836" s="112">
        <v>0.61613411775901195</v>
      </c>
      <c r="H2836" s="112">
        <v>0.64276697601555499</v>
      </c>
      <c r="I2836" s="112">
        <v>0.63283402124787302</v>
      </c>
      <c r="J2836" s="112">
        <v>0.66047172631694195</v>
      </c>
      <c r="K2836" s="112">
        <v>0.68869206445077003</v>
      </c>
      <c r="L2836" s="112">
        <v>0.71698068173692098</v>
      </c>
      <c r="M2836" s="112">
        <v>0.74552484344070202</v>
      </c>
      <c r="N2836" s="112">
        <v>0.771631563909423</v>
      </c>
      <c r="O2836" s="112">
        <v>0.847109965002944</v>
      </c>
      <c r="P2836" s="112">
        <v>0.88113405741505202</v>
      </c>
      <c r="Q2836" s="112">
        <v>0.90635217121850697</v>
      </c>
      <c r="R2836" s="112">
        <v>0.96239846063565204</v>
      </c>
      <c r="S2836" s="112">
        <v>0.99786214584836497</v>
      </c>
      <c r="T2836" s="112">
        <v>1.0329138077517399</v>
      </c>
      <c r="U2836" s="112">
        <v>1.0680822745438601</v>
      </c>
      <c r="V2836" s="112">
        <v>1.0977484958934201</v>
      </c>
      <c r="W2836" s="112">
        <v>1.13702913480823</v>
      </c>
      <c r="X2836" s="112">
        <v>1.17808396249214</v>
      </c>
      <c r="Y2836" s="112">
        <v>1.2046424402627001</v>
      </c>
      <c r="Z2836" s="112">
        <v>1.22837189374147</v>
      </c>
      <c r="AA2836" s="112">
        <v>1.25947680667971</v>
      </c>
      <c r="AB2836" s="112">
        <v>1.3104770955559599</v>
      </c>
      <c r="AC2836" s="112">
        <v>1.34854086370388</v>
      </c>
      <c r="AD2836" s="112">
        <v>1.3811423138785099</v>
      </c>
      <c r="AE2836" s="112">
        <v>1.41278890372623</v>
      </c>
      <c r="AF2836" s="112">
        <v>1.45321628871</v>
      </c>
      <c r="AG2836" s="112">
        <v>1.4807787532185801</v>
      </c>
      <c r="AH2836" s="112">
        <v>1.48642137833328</v>
      </c>
      <c r="AI2836" s="112">
        <v>1.46722610632647</v>
      </c>
      <c r="AJ2836" s="112">
        <v>1.4522213315207</v>
      </c>
      <c r="AK2836" s="112">
        <v>1.4318699899990399</v>
      </c>
    </row>
    <row r="2837" spans="1:37" s="112" customFormat="1" hidden="1" x14ac:dyDescent="0.3">
      <c r="A2837" s="115" t="str">
        <f t="shared" si="64"/>
        <v>SDGbaseTRA_RurCRG_v6_3C_GVAaofoo</v>
      </c>
      <c r="B2837" s="115" t="s">
        <v>220</v>
      </c>
      <c r="C2837" s="115" t="s">
        <v>299</v>
      </c>
      <c r="D2837" s="115" t="s">
        <v>3</v>
      </c>
      <c r="E2837" s="112" t="s">
        <v>36</v>
      </c>
      <c r="F2837" s="112">
        <v>12.412272377586699</v>
      </c>
      <c r="G2837" s="112">
        <v>11.6893502402283</v>
      </c>
      <c r="H2837" s="112">
        <v>12.0490969680263</v>
      </c>
      <c r="I2837" s="112">
        <v>12.002473400796999</v>
      </c>
      <c r="J2837" s="112">
        <v>12.4570951652149</v>
      </c>
      <c r="K2837" s="112">
        <v>12.8443972291862</v>
      </c>
      <c r="L2837" s="112">
        <v>13.238156704694999</v>
      </c>
      <c r="M2837" s="112">
        <v>13.627314253682201</v>
      </c>
      <c r="N2837" s="112">
        <v>14.0253435523761</v>
      </c>
      <c r="O2837" s="112">
        <v>15.2071481105048</v>
      </c>
      <c r="P2837" s="112">
        <v>15.6792256865171</v>
      </c>
      <c r="Q2837" s="112">
        <v>16.006909318796101</v>
      </c>
      <c r="R2837" s="112">
        <v>16.794769057014101</v>
      </c>
      <c r="S2837" s="112">
        <v>17.203734932365499</v>
      </c>
      <c r="T2837" s="112">
        <v>17.6455995538503</v>
      </c>
      <c r="U2837" s="112">
        <v>18.162028205379301</v>
      </c>
      <c r="V2837" s="112">
        <v>18.576270129655899</v>
      </c>
      <c r="W2837" s="112">
        <v>19.070814281354501</v>
      </c>
      <c r="X2837" s="112">
        <v>19.671143805858598</v>
      </c>
      <c r="Y2837" s="112">
        <v>20.091612432134198</v>
      </c>
      <c r="Z2837" s="112">
        <v>20.478307122958199</v>
      </c>
      <c r="AA2837" s="112">
        <v>20.947585645307498</v>
      </c>
      <c r="AB2837" s="112">
        <v>21.663187549217401</v>
      </c>
      <c r="AC2837" s="112">
        <v>22.1809566641118</v>
      </c>
      <c r="AD2837" s="112">
        <v>22.672104873868701</v>
      </c>
      <c r="AE2837" s="112">
        <v>23.154933250424499</v>
      </c>
      <c r="AF2837" s="112">
        <v>23.702643722277401</v>
      </c>
      <c r="AG2837" s="112">
        <v>24.1731873670204</v>
      </c>
      <c r="AH2837" s="112">
        <v>24.257005096818901</v>
      </c>
      <c r="AI2837" s="112">
        <v>24.0040253928887</v>
      </c>
      <c r="AJ2837" s="112">
        <v>23.8284292556772</v>
      </c>
      <c r="AK2837" s="112">
        <v>23.565948786823601</v>
      </c>
    </row>
    <row r="2838" spans="1:37" s="112" customFormat="1" hidden="1" x14ac:dyDescent="0.3">
      <c r="A2838" s="115" t="str">
        <f t="shared" si="64"/>
        <v>SDGbaseTRA_RurCRG_v6_3C_GVAabevt</v>
      </c>
      <c r="B2838" s="115" t="s">
        <v>220</v>
      </c>
      <c r="C2838" s="115" t="s">
        <v>299</v>
      </c>
      <c r="D2838" s="115" t="s">
        <v>3</v>
      </c>
      <c r="E2838" s="112" t="s">
        <v>37</v>
      </c>
      <c r="F2838" s="112">
        <v>40.8449223091026</v>
      </c>
      <c r="G2838" s="112">
        <v>40.210662967539001</v>
      </c>
      <c r="H2838" s="112">
        <v>42.8926516132397</v>
      </c>
      <c r="I2838" s="112">
        <v>42.082590906096598</v>
      </c>
      <c r="J2838" s="112">
        <v>43.8683567484767</v>
      </c>
      <c r="K2838" s="112">
        <v>45.723933346311398</v>
      </c>
      <c r="L2838" s="112">
        <v>47.583013671090498</v>
      </c>
      <c r="M2838" s="112">
        <v>49.4786224197682</v>
      </c>
      <c r="N2838" s="112">
        <v>51.325134378315902</v>
      </c>
      <c r="O2838" s="112">
        <v>57.848444383232803</v>
      </c>
      <c r="P2838" s="112">
        <v>60.2683202236489</v>
      </c>
      <c r="Q2838" s="112">
        <v>61.744236589938197</v>
      </c>
      <c r="R2838" s="112">
        <v>65.148045288474705</v>
      </c>
      <c r="S2838" s="112">
        <v>67.012474055324503</v>
      </c>
      <c r="T2838" s="112">
        <v>69.127859220047</v>
      </c>
      <c r="U2838" s="112">
        <v>71.423431111016498</v>
      </c>
      <c r="V2838" s="112">
        <v>73.195965649856305</v>
      </c>
      <c r="W2838" s="112">
        <v>75.594267138529801</v>
      </c>
      <c r="X2838" s="112">
        <v>78.400682249614704</v>
      </c>
      <c r="Y2838" s="112">
        <v>80.398758022283303</v>
      </c>
      <c r="Z2838" s="112">
        <v>82.287069816677004</v>
      </c>
      <c r="AA2838" s="112">
        <v>84.754103451830105</v>
      </c>
      <c r="AB2838" s="112">
        <v>89.447343118977201</v>
      </c>
      <c r="AC2838" s="112">
        <v>92.402726302180099</v>
      </c>
      <c r="AD2838" s="112">
        <v>94.425430498524307</v>
      </c>
      <c r="AE2838" s="112">
        <v>96.069862864471105</v>
      </c>
      <c r="AF2838" s="112">
        <v>97.885446223965303</v>
      </c>
      <c r="AG2838" s="112">
        <v>99.3872593155495</v>
      </c>
      <c r="AH2838" s="112">
        <v>98.913119339615605</v>
      </c>
      <c r="AI2838" s="112">
        <v>96.338175879821804</v>
      </c>
      <c r="AJ2838" s="112">
        <v>95.373867053639103</v>
      </c>
      <c r="AK2838" s="112">
        <v>94.067827749431402</v>
      </c>
    </row>
    <row r="2839" spans="1:37" s="112" customFormat="1" hidden="1" x14ac:dyDescent="0.3">
      <c r="A2839" s="115" t="str">
        <f t="shared" si="64"/>
        <v>SDGbaseTRA_RurCRG_v6_3C_GVAatext</v>
      </c>
      <c r="B2839" s="115" t="s">
        <v>220</v>
      </c>
      <c r="C2839" s="115" t="s">
        <v>299</v>
      </c>
      <c r="D2839" s="115" t="s">
        <v>3</v>
      </c>
      <c r="E2839" s="112" t="s">
        <v>38</v>
      </c>
      <c r="F2839" s="112">
        <v>6.56669257408715</v>
      </c>
      <c r="G2839" s="112">
        <v>6.6587164572808302</v>
      </c>
      <c r="H2839" s="112">
        <v>6.8027921968638303</v>
      </c>
      <c r="I2839" s="112">
        <v>6.7959396795161897</v>
      </c>
      <c r="J2839" s="112">
        <v>6.9355576250389896</v>
      </c>
      <c r="K2839" s="112">
        <v>7.1299877573615298</v>
      </c>
      <c r="L2839" s="112">
        <v>7.3725350508867402</v>
      </c>
      <c r="M2839" s="112">
        <v>7.6408515886548702</v>
      </c>
      <c r="N2839" s="112">
        <v>7.91234321586224</v>
      </c>
      <c r="O2839" s="112">
        <v>8.3763526524577205</v>
      </c>
      <c r="P2839" s="112">
        <v>8.7008787846373394</v>
      </c>
      <c r="Q2839" s="112">
        <v>8.9566197359565702</v>
      </c>
      <c r="R2839" s="112">
        <v>9.3327255155888906</v>
      </c>
      <c r="S2839" s="112">
        <v>9.6207769796338898</v>
      </c>
      <c r="T2839" s="112">
        <v>9.9131045751640308</v>
      </c>
      <c r="U2839" s="112">
        <v>10.272108668402099</v>
      </c>
      <c r="V2839" s="112">
        <v>10.6113430217925</v>
      </c>
      <c r="W2839" s="112">
        <v>10.9771078613688</v>
      </c>
      <c r="X2839" s="112">
        <v>11.3463297848787</v>
      </c>
      <c r="Y2839" s="112">
        <v>11.619857433326899</v>
      </c>
      <c r="Z2839" s="112">
        <v>11.8803899436511</v>
      </c>
      <c r="AA2839" s="112">
        <v>12.129309234286801</v>
      </c>
      <c r="AB2839" s="112">
        <v>12.459613420237799</v>
      </c>
      <c r="AC2839" s="112">
        <v>12.750701866809999</v>
      </c>
      <c r="AD2839" s="112">
        <v>13.0908159372689</v>
      </c>
      <c r="AE2839" s="112">
        <v>13.4553803937537</v>
      </c>
      <c r="AF2839" s="112">
        <v>13.862504194162399</v>
      </c>
      <c r="AG2839" s="112">
        <v>14.261889884925999</v>
      </c>
      <c r="AH2839" s="112">
        <v>14.1094541843919</v>
      </c>
      <c r="AI2839" s="112">
        <v>13.720680365648001</v>
      </c>
      <c r="AJ2839" s="112">
        <v>13.4722658274609</v>
      </c>
      <c r="AK2839" s="112">
        <v>13.2217864031412</v>
      </c>
    </row>
    <row r="2840" spans="1:37" s="112" customFormat="1" hidden="1" x14ac:dyDescent="0.3">
      <c r="A2840" s="115" t="str">
        <f t="shared" si="64"/>
        <v>SDGbaseTRA_RurCRG_v6_3C_GVAaclth</v>
      </c>
      <c r="B2840" s="115" t="s">
        <v>220</v>
      </c>
      <c r="C2840" s="115" t="s">
        <v>299</v>
      </c>
      <c r="D2840" s="115" t="s">
        <v>3</v>
      </c>
      <c r="E2840" s="112" t="s">
        <v>39</v>
      </c>
      <c r="F2840" s="112">
        <v>6.7607644976157797</v>
      </c>
      <c r="G2840" s="112">
        <v>6.8389144864498101</v>
      </c>
      <c r="H2840" s="112">
        <v>7.0382381105767502</v>
      </c>
      <c r="I2840" s="112">
        <v>7.0537291027022198</v>
      </c>
      <c r="J2840" s="112">
        <v>7.2166622750618901</v>
      </c>
      <c r="K2840" s="112">
        <v>7.4031217839949797</v>
      </c>
      <c r="L2840" s="112">
        <v>7.62843184045835</v>
      </c>
      <c r="M2840" s="112">
        <v>7.8617601815396903</v>
      </c>
      <c r="N2840" s="112">
        <v>8.1063390424343904</v>
      </c>
      <c r="O2840" s="112">
        <v>8.4582503164083107</v>
      </c>
      <c r="P2840" s="112">
        <v>8.7429288866647799</v>
      </c>
      <c r="Q2840" s="112">
        <v>8.9825494595840798</v>
      </c>
      <c r="R2840" s="112">
        <v>9.4169141246853698</v>
      </c>
      <c r="S2840" s="112">
        <v>9.6805846484835492</v>
      </c>
      <c r="T2840" s="112">
        <v>9.95691244066448</v>
      </c>
      <c r="U2840" s="112">
        <v>10.2926957725723</v>
      </c>
      <c r="V2840" s="112">
        <v>10.585830013161999</v>
      </c>
      <c r="W2840" s="112">
        <v>10.8917035677615</v>
      </c>
      <c r="X2840" s="112">
        <v>11.201038157992199</v>
      </c>
      <c r="Y2840" s="112">
        <v>11.443040035817299</v>
      </c>
      <c r="Z2840" s="112">
        <v>11.675241867122599</v>
      </c>
      <c r="AA2840" s="112">
        <v>11.9091923469229</v>
      </c>
      <c r="AB2840" s="112">
        <v>12.219162325029901</v>
      </c>
      <c r="AC2840" s="112">
        <v>12.4810582626063</v>
      </c>
      <c r="AD2840" s="112">
        <v>12.7667358992851</v>
      </c>
      <c r="AE2840" s="112">
        <v>13.066413250449299</v>
      </c>
      <c r="AF2840" s="112">
        <v>13.395293084030699</v>
      </c>
      <c r="AG2840" s="112">
        <v>13.703857988026799</v>
      </c>
      <c r="AH2840" s="112">
        <v>13.489003141581501</v>
      </c>
      <c r="AI2840" s="112">
        <v>13.142610522564199</v>
      </c>
      <c r="AJ2840" s="112">
        <v>12.9381724154461</v>
      </c>
      <c r="AK2840" s="112">
        <v>12.7188017418196</v>
      </c>
    </row>
    <row r="2841" spans="1:37" s="112" customFormat="1" hidden="1" x14ac:dyDescent="0.3">
      <c r="A2841" s="115" t="str">
        <f t="shared" si="64"/>
        <v>SDGbaseTRA_RurCRG_v6_3C_GVAaleat</v>
      </c>
      <c r="B2841" s="115" t="s">
        <v>220</v>
      </c>
      <c r="C2841" s="115" t="s">
        <v>299</v>
      </c>
      <c r="D2841" s="115" t="s">
        <v>3</v>
      </c>
      <c r="E2841" s="112" t="s">
        <v>40</v>
      </c>
      <c r="F2841" s="112">
        <v>2.4496072471004502</v>
      </c>
      <c r="G2841" s="112">
        <v>2.6432358904930999</v>
      </c>
      <c r="H2841" s="112">
        <v>2.6995569843505001</v>
      </c>
      <c r="I2841" s="112">
        <v>2.70256526291934</v>
      </c>
      <c r="J2841" s="112">
        <v>2.7104824255244</v>
      </c>
      <c r="K2841" s="112">
        <v>2.7972109678417501</v>
      </c>
      <c r="L2841" s="112">
        <v>2.92742590675127</v>
      </c>
      <c r="M2841" s="112">
        <v>3.0989109578941298</v>
      </c>
      <c r="N2841" s="112">
        <v>3.26512943699211</v>
      </c>
      <c r="O2841" s="112">
        <v>3.8747227896511598</v>
      </c>
      <c r="P2841" s="112">
        <v>4.1532427093077002</v>
      </c>
      <c r="Q2841" s="112">
        <v>4.2890582704241398</v>
      </c>
      <c r="R2841" s="112">
        <v>4.2876575595037902</v>
      </c>
      <c r="S2841" s="112">
        <v>4.4404788216019204</v>
      </c>
      <c r="T2841" s="112">
        <v>4.5987427024416796</v>
      </c>
      <c r="U2841" s="112">
        <v>4.7831574711512896</v>
      </c>
      <c r="V2841" s="112">
        <v>4.9167672914104301</v>
      </c>
      <c r="W2841" s="112">
        <v>5.0928134619319696</v>
      </c>
      <c r="X2841" s="112">
        <v>5.2944193632556704</v>
      </c>
      <c r="Y2841" s="112">
        <v>5.3961958309950004</v>
      </c>
      <c r="Z2841" s="112">
        <v>5.4678542035156896</v>
      </c>
      <c r="AA2841" s="112">
        <v>5.5861042066914601</v>
      </c>
      <c r="AB2841" s="112">
        <v>5.8739232583085697</v>
      </c>
      <c r="AC2841" s="112">
        <v>6.0857294339413404</v>
      </c>
      <c r="AD2841" s="112">
        <v>6.2653443248475202</v>
      </c>
      <c r="AE2841" s="112">
        <v>6.4250009480605099</v>
      </c>
      <c r="AF2841" s="112">
        <v>6.5939882992142902</v>
      </c>
      <c r="AG2841" s="112">
        <v>6.7315893135665501</v>
      </c>
      <c r="AH2841" s="112">
        <v>6.4318189928572904</v>
      </c>
      <c r="AI2841" s="112">
        <v>5.9928825923989297</v>
      </c>
      <c r="AJ2841" s="112">
        <v>5.7473932485651504</v>
      </c>
      <c r="AK2841" s="112">
        <v>5.5277531996457201</v>
      </c>
    </row>
    <row r="2842" spans="1:37" s="112" customFormat="1" hidden="1" x14ac:dyDescent="0.3">
      <c r="A2842" s="115" t="str">
        <f t="shared" si="64"/>
        <v>SDGbaseTRA_RurCRG_v6_3C_GVAafoot</v>
      </c>
      <c r="B2842" s="115" t="s">
        <v>220</v>
      </c>
      <c r="C2842" s="115" t="s">
        <v>299</v>
      </c>
      <c r="D2842" s="115" t="s">
        <v>3</v>
      </c>
      <c r="E2842" s="112" t="s">
        <v>41</v>
      </c>
      <c r="F2842" s="112">
        <v>1.9145560944401701</v>
      </c>
      <c r="G2842" s="112">
        <v>1.98621476015667</v>
      </c>
      <c r="H2842" s="112">
        <v>2.0409904912302901</v>
      </c>
      <c r="I2842" s="112">
        <v>2.0553707759374902</v>
      </c>
      <c r="J2842" s="112">
        <v>2.1011166330776399</v>
      </c>
      <c r="K2842" s="112">
        <v>2.1555979836411399</v>
      </c>
      <c r="L2842" s="112">
        <v>2.2218217059451</v>
      </c>
      <c r="M2842" s="112">
        <v>2.2893444590147101</v>
      </c>
      <c r="N2842" s="112">
        <v>2.3589757145777699</v>
      </c>
      <c r="O2842" s="112">
        <v>2.4789097604444499</v>
      </c>
      <c r="P2842" s="112">
        <v>2.5702779700618201</v>
      </c>
      <c r="Q2842" s="112">
        <v>2.64141961434912</v>
      </c>
      <c r="R2842" s="112">
        <v>2.7545953027911199</v>
      </c>
      <c r="S2842" s="112">
        <v>2.8295958097861198</v>
      </c>
      <c r="T2842" s="112">
        <v>2.9058011376559101</v>
      </c>
      <c r="U2842" s="112">
        <v>2.9977684645331801</v>
      </c>
      <c r="V2842" s="112">
        <v>3.0806351101729099</v>
      </c>
      <c r="W2842" s="112">
        <v>3.1700806212313601</v>
      </c>
      <c r="X2842" s="112">
        <v>3.2607623067252698</v>
      </c>
      <c r="Y2842" s="112">
        <v>3.3298714645078902</v>
      </c>
      <c r="Z2842" s="112">
        <v>3.39294345084094</v>
      </c>
      <c r="AA2842" s="112">
        <v>3.4541197373455099</v>
      </c>
      <c r="AB2842" s="112">
        <v>3.5559049583539202</v>
      </c>
      <c r="AC2842" s="112">
        <v>3.64432453552199</v>
      </c>
      <c r="AD2842" s="112">
        <v>3.7395109906957802</v>
      </c>
      <c r="AE2842" s="112">
        <v>3.83765574187876</v>
      </c>
      <c r="AF2842" s="112">
        <v>3.9454559637544699</v>
      </c>
      <c r="AG2842" s="112">
        <v>4.03392347437679</v>
      </c>
      <c r="AH2842" s="112">
        <v>3.98201921876981</v>
      </c>
      <c r="AI2842" s="112">
        <v>3.8893816637152701</v>
      </c>
      <c r="AJ2842" s="112">
        <v>3.8345364568177298</v>
      </c>
      <c r="AK2842" s="112">
        <v>3.7744287868759101</v>
      </c>
    </row>
    <row r="2843" spans="1:37" s="112" customFormat="1" hidden="1" x14ac:dyDescent="0.3">
      <c r="A2843" s="115" t="str">
        <f t="shared" si="64"/>
        <v>SDGbaseTRA_RurCRG_v6_3C_GVAawood</v>
      </c>
      <c r="B2843" s="115" t="s">
        <v>220</v>
      </c>
      <c r="C2843" s="115" t="s">
        <v>299</v>
      </c>
      <c r="D2843" s="115" t="s">
        <v>3</v>
      </c>
      <c r="E2843" s="112" t="s">
        <v>42</v>
      </c>
      <c r="F2843" s="112">
        <v>23.692612523459701</v>
      </c>
      <c r="G2843" s="112">
        <v>22.364756152446699</v>
      </c>
      <c r="H2843" s="112">
        <v>23.010006926587799</v>
      </c>
      <c r="I2843" s="112">
        <v>23.882341130974702</v>
      </c>
      <c r="J2843" s="112">
        <v>24.3114844590472</v>
      </c>
      <c r="K2843" s="112">
        <v>24.894006990435599</v>
      </c>
      <c r="L2843" s="112">
        <v>25.583146470358901</v>
      </c>
      <c r="M2843" s="112">
        <v>26.3655591159241</v>
      </c>
      <c r="N2843" s="112">
        <v>27.148256383326899</v>
      </c>
      <c r="O2843" s="112">
        <v>28.432921238922098</v>
      </c>
      <c r="P2843" s="112">
        <v>29.277667903321699</v>
      </c>
      <c r="Q2843" s="112">
        <v>30.055693287811302</v>
      </c>
      <c r="R2843" s="112">
        <v>30.475233158211399</v>
      </c>
      <c r="S2843" s="112">
        <v>31.5117234639179</v>
      </c>
      <c r="T2843" s="112">
        <v>32.5551645901608</v>
      </c>
      <c r="U2843" s="112">
        <v>33.724148019759497</v>
      </c>
      <c r="V2843" s="112">
        <v>34.8546852231446</v>
      </c>
      <c r="W2843" s="112">
        <v>36.024757728175899</v>
      </c>
      <c r="X2843" s="112">
        <v>37.223608646240699</v>
      </c>
      <c r="Y2843" s="112">
        <v>38.197319538812899</v>
      </c>
      <c r="Z2843" s="112">
        <v>39.111906640526797</v>
      </c>
      <c r="AA2843" s="112">
        <v>40.026372265408497</v>
      </c>
      <c r="AB2843" s="112">
        <v>40.927357371798699</v>
      </c>
      <c r="AC2843" s="112">
        <v>41.777137678135297</v>
      </c>
      <c r="AD2843" s="112">
        <v>42.829359374921502</v>
      </c>
      <c r="AE2843" s="112">
        <v>43.976514108621899</v>
      </c>
      <c r="AF2843" s="112">
        <v>45.259174729766301</v>
      </c>
      <c r="AG2843" s="112">
        <v>46.4787746469665</v>
      </c>
      <c r="AH2843" s="112">
        <v>46.460494164673399</v>
      </c>
      <c r="AI2843" s="112">
        <v>45.417091251614799</v>
      </c>
      <c r="AJ2843" s="112">
        <v>44.884339489365601</v>
      </c>
      <c r="AK2843" s="112">
        <v>44.3237386701988</v>
      </c>
    </row>
    <row r="2844" spans="1:37" s="112" customFormat="1" hidden="1" x14ac:dyDescent="0.3">
      <c r="A2844" s="115" t="str">
        <f t="shared" si="64"/>
        <v>SDGbaseTRA_RurCRG_v6_3C_GVAapapr</v>
      </c>
      <c r="B2844" s="115" t="s">
        <v>220</v>
      </c>
      <c r="C2844" s="115" t="s">
        <v>299</v>
      </c>
      <c r="D2844" s="115" t="s">
        <v>3</v>
      </c>
      <c r="E2844" s="112" t="s">
        <v>43</v>
      </c>
      <c r="F2844" s="112">
        <v>24.0199855495582</v>
      </c>
      <c r="G2844" s="112">
        <v>23.661096672143699</v>
      </c>
      <c r="H2844" s="112">
        <v>24.588744490848502</v>
      </c>
      <c r="I2844" s="112">
        <v>25.0455897619387</v>
      </c>
      <c r="J2844" s="112">
        <v>25.458298331864398</v>
      </c>
      <c r="K2844" s="112">
        <v>26.2398411188118</v>
      </c>
      <c r="L2844" s="112">
        <v>26.9660960992918</v>
      </c>
      <c r="M2844" s="112">
        <v>27.408434083587</v>
      </c>
      <c r="N2844" s="112">
        <v>28.304669100888201</v>
      </c>
      <c r="O2844" s="112">
        <v>29.680422982667299</v>
      </c>
      <c r="P2844" s="112">
        <v>30.6561287373722</v>
      </c>
      <c r="Q2844" s="112">
        <v>31.561295315700999</v>
      </c>
      <c r="R2844" s="112">
        <v>33.529996557736503</v>
      </c>
      <c r="S2844" s="112">
        <v>34.406577043759903</v>
      </c>
      <c r="T2844" s="112">
        <v>35.3999251564167</v>
      </c>
      <c r="U2844" s="112">
        <v>36.576166227471603</v>
      </c>
      <c r="V2844" s="112">
        <v>37.668601094623597</v>
      </c>
      <c r="W2844" s="112">
        <v>38.854016399444397</v>
      </c>
      <c r="X2844" s="112">
        <v>40.081706049256297</v>
      </c>
      <c r="Y2844" s="112">
        <v>41.059377466115301</v>
      </c>
      <c r="Z2844" s="112">
        <v>41.979126011043</v>
      </c>
      <c r="AA2844" s="112">
        <v>42.947375630953303</v>
      </c>
      <c r="AB2844" s="112">
        <v>43.969522799405503</v>
      </c>
      <c r="AC2844" s="112">
        <v>44.885838026123103</v>
      </c>
      <c r="AD2844" s="112">
        <v>45.929861285377797</v>
      </c>
      <c r="AE2844" s="112">
        <v>47.057792232285898</v>
      </c>
      <c r="AF2844" s="112">
        <v>48.308111404844503</v>
      </c>
      <c r="AG2844" s="112">
        <v>49.538383439691202</v>
      </c>
      <c r="AH2844" s="112">
        <v>49.195166077203602</v>
      </c>
      <c r="AI2844" s="112">
        <v>47.991968300467299</v>
      </c>
      <c r="AJ2844" s="112">
        <v>47.245888954705201</v>
      </c>
      <c r="AK2844" s="112">
        <v>46.5009816931138</v>
      </c>
    </row>
    <row r="2845" spans="1:37" s="112" customFormat="1" hidden="1" x14ac:dyDescent="0.3">
      <c r="A2845" s="115" t="str">
        <f t="shared" si="64"/>
        <v>SDGbaseTRA_RurCRG_v6_3C_GVAaprnt</v>
      </c>
      <c r="B2845" s="115" t="s">
        <v>220</v>
      </c>
      <c r="C2845" s="115" t="s">
        <v>299</v>
      </c>
      <c r="D2845" s="115" t="s">
        <v>3</v>
      </c>
      <c r="E2845" s="112" t="s">
        <v>44</v>
      </c>
      <c r="F2845" s="112">
        <v>16.778093477192801</v>
      </c>
      <c r="G2845" s="112">
        <v>17.132125286761099</v>
      </c>
      <c r="H2845" s="112">
        <v>17.7382378555439</v>
      </c>
      <c r="I2845" s="112">
        <v>18.0294033940643</v>
      </c>
      <c r="J2845" s="112">
        <v>18.3371030203892</v>
      </c>
      <c r="K2845" s="112">
        <v>18.803348038804302</v>
      </c>
      <c r="L2845" s="112">
        <v>19.395299160805301</v>
      </c>
      <c r="M2845" s="112">
        <v>20.042036428033001</v>
      </c>
      <c r="N2845" s="112">
        <v>20.7179224033287</v>
      </c>
      <c r="O2845" s="112">
        <v>21.1800688806055</v>
      </c>
      <c r="P2845" s="112">
        <v>21.880236966254699</v>
      </c>
      <c r="Q2845" s="112">
        <v>22.6061788311622</v>
      </c>
      <c r="R2845" s="112">
        <v>23.6192576500992</v>
      </c>
      <c r="S2845" s="112">
        <v>24.416280074975401</v>
      </c>
      <c r="T2845" s="112">
        <v>25.250141971945201</v>
      </c>
      <c r="U2845" s="112">
        <v>26.257902136389902</v>
      </c>
      <c r="V2845" s="112">
        <v>27.233309827719101</v>
      </c>
      <c r="W2845" s="112">
        <v>28.223080587853399</v>
      </c>
      <c r="X2845" s="112">
        <v>29.195173101553401</v>
      </c>
      <c r="Y2845" s="112">
        <v>30.0312325188622</v>
      </c>
      <c r="Z2845" s="112">
        <v>30.861253548781502</v>
      </c>
      <c r="AA2845" s="112">
        <v>31.680347678651199</v>
      </c>
      <c r="AB2845" s="112">
        <v>32.396778847070898</v>
      </c>
      <c r="AC2845" s="112">
        <v>33.135142005725797</v>
      </c>
      <c r="AD2845" s="112">
        <v>34.030412123837202</v>
      </c>
      <c r="AE2845" s="112">
        <v>35.014912295446798</v>
      </c>
      <c r="AF2845" s="112">
        <v>36.092344287435502</v>
      </c>
      <c r="AG2845" s="112">
        <v>37.129049547305399</v>
      </c>
      <c r="AH2845" s="112">
        <v>36.310413318308598</v>
      </c>
      <c r="AI2845" s="112">
        <v>35.109570907189202</v>
      </c>
      <c r="AJ2845" s="112">
        <v>34.328521476854</v>
      </c>
      <c r="AK2845" s="112">
        <v>33.607914364332302</v>
      </c>
    </row>
    <row r="2846" spans="1:37" s="112" customFormat="1" hidden="1" x14ac:dyDescent="0.3">
      <c r="A2846" s="115" t="str">
        <f t="shared" si="64"/>
        <v>SDGbaseTRA_RurCRG_v6_3C_GVAapetr</v>
      </c>
      <c r="B2846" s="115" t="s">
        <v>220</v>
      </c>
      <c r="C2846" s="115" t="s">
        <v>299</v>
      </c>
      <c r="D2846" s="115" t="s">
        <v>3</v>
      </c>
      <c r="E2846" s="112" t="s">
        <v>45</v>
      </c>
      <c r="F2846" s="112">
        <v>46.318025213564297</v>
      </c>
      <c r="G2846" s="112">
        <v>33.593305103998297</v>
      </c>
      <c r="H2846" s="112">
        <v>28.142047528592101</v>
      </c>
      <c r="I2846" s="112">
        <v>25.420745314903598</v>
      </c>
      <c r="J2846" s="112">
        <v>24.478380629451699</v>
      </c>
      <c r="K2846" s="112">
        <v>24.047488283486299</v>
      </c>
      <c r="L2846" s="112">
        <v>23.975546316749998</v>
      </c>
      <c r="M2846" s="112">
        <v>24.773226152362199</v>
      </c>
      <c r="N2846" s="112">
        <v>25.572252764912601</v>
      </c>
      <c r="O2846" s="112">
        <v>19.7192378065638</v>
      </c>
      <c r="P2846" s="112">
        <v>15.244215925971099</v>
      </c>
      <c r="Q2846" s="112">
        <v>12.638750218961</v>
      </c>
      <c r="R2846" s="112">
        <v>8.8022252459758796</v>
      </c>
      <c r="S2846" s="112">
        <v>3.5802645776663899</v>
      </c>
      <c r="T2846" s="112">
        <v>-1.4810991817901999</v>
      </c>
      <c r="U2846" s="112">
        <v>-6.43488115007092</v>
      </c>
      <c r="V2846" s="112">
        <v>-11.622106656981099</v>
      </c>
      <c r="W2846" s="112">
        <v>-21.220812308684199</v>
      </c>
      <c r="X2846" s="112">
        <v>-41.376015918893799</v>
      </c>
      <c r="Y2846" s="112">
        <v>-66.718594881097204</v>
      </c>
      <c r="Z2846" s="112">
        <v>-100.94583857174101</v>
      </c>
      <c r="AA2846" s="112">
        <v>-148.51829760684501</v>
      </c>
      <c r="AB2846" s="112">
        <v>-160.97380478098199</v>
      </c>
      <c r="AC2846" s="112">
        <v>-154.968868260036</v>
      </c>
      <c r="AD2846" s="112">
        <v>-139.13263836874401</v>
      </c>
      <c r="AE2846" s="112">
        <v>-117.334232632801</v>
      </c>
      <c r="AF2846" s="112">
        <v>-92.444558298157801</v>
      </c>
      <c r="AG2846" s="112">
        <v>-59.286528898250999</v>
      </c>
      <c r="AH2846" s="112">
        <v>2.5793427492993102</v>
      </c>
      <c r="AI2846" s="112">
        <v>2.9837273620551898</v>
      </c>
      <c r="AJ2846" s="112">
        <v>1.6388250212120099</v>
      </c>
      <c r="AK2846" s="112">
        <v>0.56679293672797504</v>
      </c>
    </row>
    <row r="2847" spans="1:37" s="112" customFormat="1" hidden="1" x14ac:dyDescent="0.3">
      <c r="A2847" s="115" t="str">
        <f t="shared" si="64"/>
        <v>SDGbaseTRA_RurCRG_v6_3C_GVAahydr</v>
      </c>
      <c r="B2847" s="115" t="s">
        <v>220</v>
      </c>
      <c r="C2847" s="115" t="s">
        <v>299</v>
      </c>
      <c r="D2847" s="115" t="s">
        <v>3</v>
      </c>
      <c r="E2847" s="112" t="s">
        <v>46</v>
      </c>
      <c r="F2847" s="112">
        <v>0.12086732559638499</v>
      </c>
      <c r="G2847" s="112">
        <v>0.33109119295828399</v>
      </c>
      <c r="H2847" s="112">
        <v>0.83722174213554801</v>
      </c>
      <c r="I2847" s="112">
        <v>1.91066305131698</v>
      </c>
      <c r="J2847" s="112">
        <v>1.9283130705560101</v>
      </c>
      <c r="K2847" s="112">
        <v>1.94970103336058</v>
      </c>
      <c r="L2847" s="112">
        <v>1.97344763710946</v>
      </c>
      <c r="M2847" s="112">
        <v>2.0083066254886499</v>
      </c>
      <c r="N2847" s="112">
        <v>2.0396324053674602</v>
      </c>
      <c r="O2847" s="112">
        <v>2.1902780705563498</v>
      </c>
      <c r="P2847" s="112">
        <v>2.2344408933467701</v>
      </c>
      <c r="Q2847" s="112">
        <v>2.5024410054919399</v>
      </c>
      <c r="R2847" s="112">
        <v>2.5142341546391198</v>
      </c>
      <c r="S2847" s="112">
        <v>2.5290273538613701</v>
      </c>
      <c r="T2847" s="112">
        <v>2.5428088281207302</v>
      </c>
      <c r="U2847" s="112">
        <v>2.55867716110538</v>
      </c>
      <c r="V2847" s="112">
        <v>2.5652523339415199</v>
      </c>
      <c r="W2847" s="112">
        <v>2.5798712065593299</v>
      </c>
      <c r="X2847" s="112">
        <v>-5.4469138760729603</v>
      </c>
      <c r="Y2847" s="112">
        <v>-8.8082976795661292</v>
      </c>
      <c r="Z2847" s="112">
        <v>-1.1209167021929101</v>
      </c>
      <c r="AA2847" s="112">
        <v>-4.3798259655407303</v>
      </c>
      <c r="AB2847" s="112">
        <v>-5.86013454150382</v>
      </c>
      <c r="AC2847" s="112">
        <v>-5.8114378733450902</v>
      </c>
      <c r="AD2847" s="112">
        <v>-4.6374161183416698</v>
      </c>
      <c r="AE2847" s="112">
        <v>-2.5555230870121801</v>
      </c>
      <c r="AF2847" s="112">
        <v>0.27757468631082199</v>
      </c>
      <c r="AG2847" s="112">
        <v>5.5549376962823702</v>
      </c>
      <c r="AH2847" s="112">
        <v>16.2267954599515</v>
      </c>
      <c r="AI2847" s="112">
        <v>13.835111792386201</v>
      </c>
      <c r="AJ2847" s="112">
        <v>11.539437873926</v>
      </c>
      <c r="AK2847" s="112">
        <v>9.0089456869181195</v>
      </c>
    </row>
    <row r="2848" spans="1:37" s="112" customFormat="1" hidden="1" x14ac:dyDescent="0.3">
      <c r="A2848" s="115" t="str">
        <f t="shared" si="64"/>
        <v>SDGbaseTRA_RurCRG_v6_3C_GVAaammo</v>
      </c>
      <c r="B2848" s="115" t="s">
        <v>220</v>
      </c>
      <c r="C2848" s="115" t="s">
        <v>299</v>
      </c>
      <c r="D2848" s="115" t="s">
        <v>3</v>
      </c>
      <c r="E2848" s="112" t="s">
        <v>47</v>
      </c>
      <c r="F2848" s="112">
        <v>2.4857265311451702</v>
      </c>
      <c r="G2848" s="112">
        <v>2.41971516890345</v>
      </c>
      <c r="H2848" s="112">
        <v>2.4051978979013602</v>
      </c>
      <c r="I2848" s="112">
        <v>2.4360272626567401</v>
      </c>
      <c r="J2848" s="112">
        <v>2.44847194055769</v>
      </c>
      <c r="K2848" s="112">
        <v>2.4762802620639399</v>
      </c>
      <c r="L2848" s="112">
        <v>2.51690492388349</v>
      </c>
      <c r="M2848" s="112">
        <v>2.5696761660149798</v>
      </c>
      <c r="N2848" s="112">
        <v>2.6137985592156401</v>
      </c>
      <c r="O2848" s="112">
        <v>2.5737911203397799</v>
      </c>
      <c r="P2848" s="112">
        <v>2.59733330571903</v>
      </c>
      <c r="Q2848" s="112">
        <v>2.6417017393417099</v>
      </c>
      <c r="R2848" s="112">
        <v>2.70267901580416</v>
      </c>
      <c r="S2848" s="112">
        <v>2.75827572426951</v>
      </c>
      <c r="T2848" s="112">
        <v>2.8147194149772798</v>
      </c>
      <c r="U2848" s="112">
        <v>2.88493030207376</v>
      </c>
      <c r="V2848" s="112">
        <v>2.9598110596655198</v>
      </c>
      <c r="W2848" s="112">
        <v>3.0340113014278098</v>
      </c>
      <c r="X2848" s="112">
        <v>3.09846262580961</v>
      </c>
      <c r="Y2848" s="112">
        <v>3.1410315441750098</v>
      </c>
      <c r="Z2848" s="112">
        <v>3.1726119720967398</v>
      </c>
      <c r="AA2848" s="112">
        <v>3.17688302745607</v>
      </c>
      <c r="AB2848" s="112">
        <v>3.0284245874737201</v>
      </c>
      <c r="AC2848" s="112">
        <v>2.91175365483396</v>
      </c>
      <c r="AD2848" s="112">
        <v>2.84322337448683</v>
      </c>
      <c r="AE2848" s="112">
        <v>2.8036890061940598</v>
      </c>
      <c r="AF2848" s="112">
        <v>2.78551847366733</v>
      </c>
      <c r="AG2848" s="112">
        <v>2.7698435347359198</v>
      </c>
      <c r="AH2848" s="112">
        <v>2.61565324530457</v>
      </c>
      <c r="AI2848" s="112">
        <v>2.4284927376382202</v>
      </c>
      <c r="AJ2848" s="112">
        <v>2.2859042315771299</v>
      </c>
      <c r="AK2848" s="112">
        <v>2.1626378549077199</v>
      </c>
    </row>
    <row r="2849" spans="1:37" s="112" customFormat="1" hidden="1" x14ac:dyDescent="0.3">
      <c r="A2849" s="115" t="str">
        <f t="shared" si="64"/>
        <v>SDGbaseTRA_RurCRG_v6_3C_GVAabchm</v>
      </c>
      <c r="B2849" s="115" t="s">
        <v>220</v>
      </c>
      <c r="C2849" s="115" t="s">
        <v>299</v>
      </c>
      <c r="D2849" s="115" t="s">
        <v>3</v>
      </c>
      <c r="E2849" s="112" t="s">
        <v>48</v>
      </c>
      <c r="F2849" s="112">
        <v>22.371538780334799</v>
      </c>
      <c r="G2849" s="112">
        <v>28.309431866839901</v>
      </c>
      <c r="H2849" s="112">
        <v>29.870407290076599</v>
      </c>
      <c r="I2849" s="112">
        <v>29.751948145480899</v>
      </c>
      <c r="J2849" s="112">
        <v>31.130911453817799</v>
      </c>
      <c r="K2849" s="112">
        <v>32.4366299643766</v>
      </c>
      <c r="L2849" s="112">
        <v>33.748776912412602</v>
      </c>
      <c r="M2849" s="112">
        <v>35.346863819211997</v>
      </c>
      <c r="N2849" s="112">
        <v>36.729935289855398</v>
      </c>
      <c r="O2849" s="112">
        <v>43.349177555873403</v>
      </c>
      <c r="P2849" s="112">
        <v>45.002478470901004</v>
      </c>
      <c r="Q2849" s="112">
        <v>45.466377298657797</v>
      </c>
      <c r="R2849" s="112">
        <v>45.7417250862987</v>
      </c>
      <c r="S2849" s="112">
        <v>45.862973185597902</v>
      </c>
      <c r="T2849" s="112">
        <v>46.080844798252897</v>
      </c>
      <c r="U2849" s="112">
        <v>46.453031456843497</v>
      </c>
      <c r="V2849" s="112">
        <v>46.211257141370297</v>
      </c>
      <c r="W2849" s="112">
        <v>46.245286231489402</v>
      </c>
      <c r="X2849" s="112">
        <v>46.355000267091498</v>
      </c>
      <c r="Y2849" s="112">
        <v>45.165641521098102</v>
      </c>
      <c r="Z2849" s="112">
        <v>43.403660804734699</v>
      </c>
      <c r="AA2849" s="112">
        <v>40.294986794670699</v>
      </c>
      <c r="AB2849" s="112">
        <v>38.3866906960018</v>
      </c>
      <c r="AC2849" s="112">
        <v>36.049114009199997</v>
      </c>
      <c r="AD2849" s="112">
        <v>33.886282428878197</v>
      </c>
      <c r="AE2849" s="112">
        <v>32.002069165774699</v>
      </c>
      <c r="AF2849" s="112">
        <v>30.457386245074101</v>
      </c>
      <c r="AG2849" s="112">
        <v>28.843933445333001</v>
      </c>
      <c r="AH2849" s="112">
        <v>28.185863161771401</v>
      </c>
      <c r="AI2849" s="112">
        <v>24.154357581746801</v>
      </c>
      <c r="AJ2849" s="112">
        <v>20.543930548441502</v>
      </c>
      <c r="AK2849" s="112">
        <v>17.346861884085602</v>
      </c>
    </row>
    <row r="2850" spans="1:37" s="112" customFormat="1" hidden="1" x14ac:dyDescent="0.3">
      <c r="A2850" s="115" t="str">
        <f t="shared" si="64"/>
        <v>SDGbaseTRA_RurCRG_v6_3C_GVAaochm</v>
      </c>
      <c r="B2850" s="115" t="s">
        <v>220</v>
      </c>
      <c r="C2850" s="115" t="s">
        <v>299</v>
      </c>
      <c r="D2850" s="115" t="s">
        <v>3</v>
      </c>
      <c r="E2850" s="112" t="s">
        <v>49</v>
      </c>
      <c r="F2850" s="112">
        <v>34.235418045792301</v>
      </c>
      <c r="G2850" s="112">
        <v>40.6559130727452</v>
      </c>
      <c r="H2850" s="112">
        <v>42.186326929626198</v>
      </c>
      <c r="I2850" s="112">
        <v>41.759846338045698</v>
      </c>
      <c r="J2850" s="112">
        <v>43.268931173614902</v>
      </c>
      <c r="K2850" s="112">
        <v>44.677967389634603</v>
      </c>
      <c r="L2850" s="112">
        <v>46.060790255496201</v>
      </c>
      <c r="M2850" s="112">
        <v>47.712615452713898</v>
      </c>
      <c r="N2850" s="112">
        <v>49.179689381311597</v>
      </c>
      <c r="O2850" s="112">
        <v>57.998193731030597</v>
      </c>
      <c r="P2850" s="112">
        <v>59.791210251088103</v>
      </c>
      <c r="Q2850" s="112">
        <v>60.011384136559201</v>
      </c>
      <c r="R2850" s="112">
        <v>60.077271090078099</v>
      </c>
      <c r="S2850" s="112">
        <v>60.227044636448703</v>
      </c>
      <c r="T2850" s="112">
        <v>60.594168804938398</v>
      </c>
      <c r="U2850" s="112">
        <v>61.071357096580599</v>
      </c>
      <c r="V2850" s="112">
        <v>60.797740141208898</v>
      </c>
      <c r="W2850" s="112">
        <v>61.168659115342301</v>
      </c>
      <c r="X2850" s="112">
        <v>62.110069863591598</v>
      </c>
      <c r="Y2850" s="112">
        <v>61.807096431599902</v>
      </c>
      <c r="Z2850" s="112">
        <v>61.0335034267626</v>
      </c>
      <c r="AA2850" s="112">
        <v>59.384612070156699</v>
      </c>
      <c r="AB2850" s="112">
        <v>57.241431693849599</v>
      </c>
      <c r="AC2850" s="112">
        <v>53.602066387140098</v>
      </c>
      <c r="AD2850" s="112">
        <v>49.7318408345268</v>
      </c>
      <c r="AE2850" s="112">
        <v>46.070611385151899</v>
      </c>
      <c r="AF2850" s="112">
        <v>42.8136995608129</v>
      </c>
      <c r="AG2850" s="112">
        <v>39.429387686655701</v>
      </c>
      <c r="AH2850" s="112">
        <v>36.661919649688102</v>
      </c>
      <c r="AI2850" s="112">
        <v>31.875694319850101</v>
      </c>
      <c r="AJ2850" s="112">
        <v>27.6094121876719</v>
      </c>
      <c r="AK2850" s="112">
        <v>23.822690512879198</v>
      </c>
    </row>
    <row r="2851" spans="1:37" s="112" customFormat="1" hidden="1" x14ac:dyDescent="0.3">
      <c r="A2851" s="115" t="str">
        <f t="shared" si="64"/>
        <v>SDGbaseTRA_RurCRG_v6_3C_GVAarubb</v>
      </c>
      <c r="B2851" s="115" t="s">
        <v>220</v>
      </c>
      <c r="C2851" s="115" t="s">
        <v>299</v>
      </c>
      <c r="D2851" s="115" t="s">
        <v>3</v>
      </c>
      <c r="E2851" s="112" t="s">
        <v>50</v>
      </c>
      <c r="F2851" s="112">
        <v>6.77125211521507</v>
      </c>
      <c r="G2851" s="112">
        <v>6.4768504917357399</v>
      </c>
      <c r="H2851" s="112">
        <v>6.7411323350526704</v>
      </c>
      <c r="I2851" s="112">
        <v>6.7545563331967298</v>
      </c>
      <c r="J2851" s="112">
        <v>6.9542868098499104</v>
      </c>
      <c r="K2851" s="112">
        <v>7.1873019778055003</v>
      </c>
      <c r="L2851" s="112">
        <v>7.4496440213249704</v>
      </c>
      <c r="M2851" s="112">
        <v>7.72244767170739</v>
      </c>
      <c r="N2851" s="112">
        <v>8.0130457356908593</v>
      </c>
      <c r="O2851" s="112">
        <v>8.5917912468796391</v>
      </c>
      <c r="P2851" s="112">
        <v>8.9469634243058902</v>
      </c>
      <c r="Q2851" s="112">
        <v>9.2337980847930705</v>
      </c>
      <c r="R2851" s="112">
        <v>9.6374117144905505</v>
      </c>
      <c r="S2851" s="112">
        <v>9.9279138739379391</v>
      </c>
      <c r="T2851" s="112">
        <v>10.2423191162174</v>
      </c>
      <c r="U2851" s="112">
        <v>10.624109671442</v>
      </c>
      <c r="V2851" s="112">
        <v>10.9856763145545</v>
      </c>
      <c r="W2851" s="112">
        <v>11.3222247745191</v>
      </c>
      <c r="X2851" s="112">
        <v>11.6003502650979</v>
      </c>
      <c r="Y2851" s="112">
        <v>11.7862327674002</v>
      </c>
      <c r="Z2851" s="112">
        <v>11.934702760089699</v>
      </c>
      <c r="AA2851" s="112">
        <v>11.997898300229</v>
      </c>
      <c r="AB2851" s="112">
        <v>12.4569138014438</v>
      </c>
      <c r="AC2851" s="112">
        <v>12.9388829561374</v>
      </c>
      <c r="AD2851" s="112">
        <v>13.4854856174028</v>
      </c>
      <c r="AE2851" s="112">
        <v>14.0774452678101</v>
      </c>
      <c r="AF2851" s="112">
        <v>14.712340294823999</v>
      </c>
      <c r="AG2851" s="112">
        <v>15.468658428248</v>
      </c>
      <c r="AH2851" s="112">
        <v>16.035596286392199</v>
      </c>
      <c r="AI2851" s="112">
        <v>15.8268568411027</v>
      </c>
      <c r="AJ2851" s="112">
        <v>15.6927201693877</v>
      </c>
      <c r="AK2851" s="112">
        <v>15.5391112186022</v>
      </c>
    </row>
    <row r="2852" spans="1:37" s="112" customFormat="1" hidden="1" x14ac:dyDescent="0.3">
      <c r="A2852" s="115" t="str">
        <f t="shared" si="64"/>
        <v>SDGbaseTRA_RurCRG_v6_3C_GVAaplas</v>
      </c>
      <c r="B2852" s="115" t="s">
        <v>220</v>
      </c>
      <c r="C2852" s="115" t="s">
        <v>299</v>
      </c>
      <c r="D2852" s="115" t="s">
        <v>3</v>
      </c>
      <c r="E2852" s="112" t="s">
        <v>51</v>
      </c>
      <c r="F2852" s="112">
        <v>15.426438760271299</v>
      </c>
      <c r="G2852" s="112">
        <v>15.2861508901394</v>
      </c>
      <c r="H2852" s="112">
        <v>15.7372789216566</v>
      </c>
      <c r="I2852" s="112">
        <v>16.056844559582402</v>
      </c>
      <c r="J2852" s="112">
        <v>16.325098964441001</v>
      </c>
      <c r="K2852" s="112">
        <v>16.712402532556101</v>
      </c>
      <c r="L2852" s="112">
        <v>17.2035738719844</v>
      </c>
      <c r="M2852" s="112">
        <v>17.744152705672999</v>
      </c>
      <c r="N2852" s="112">
        <v>18.291717006911099</v>
      </c>
      <c r="O2852" s="112">
        <v>18.997281121071101</v>
      </c>
      <c r="P2852" s="112">
        <v>19.609421234486302</v>
      </c>
      <c r="Q2852" s="112">
        <v>20.159908224983202</v>
      </c>
      <c r="R2852" s="112">
        <v>20.727269752724101</v>
      </c>
      <c r="S2852" s="112">
        <v>21.3555406005033</v>
      </c>
      <c r="T2852" s="112">
        <v>22.0098288780427</v>
      </c>
      <c r="U2852" s="112">
        <v>22.7967330775591</v>
      </c>
      <c r="V2852" s="112">
        <v>23.545790088502301</v>
      </c>
      <c r="W2852" s="112">
        <v>24.3077493469046</v>
      </c>
      <c r="X2852" s="112">
        <v>25.081841321917601</v>
      </c>
      <c r="Y2852" s="112">
        <v>25.706095170657001</v>
      </c>
      <c r="Z2852" s="112">
        <v>26.289724978076102</v>
      </c>
      <c r="AA2852" s="112">
        <v>26.876281771014899</v>
      </c>
      <c r="AB2852" s="112">
        <v>27.372847233788001</v>
      </c>
      <c r="AC2852" s="112">
        <v>27.867394756292299</v>
      </c>
      <c r="AD2852" s="112">
        <v>28.480771816357802</v>
      </c>
      <c r="AE2852" s="112">
        <v>29.178371513712602</v>
      </c>
      <c r="AF2852" s="112">
        <v>29.960511069886401</v>
      </c>
      <c r="AG2852" s="112">
        <v>30.674272230718898</v>
      </c>
      <c r="AH2852" s="112">
        <v>29.951993796411401</v>
      </c>
      <c r="AI2852" s="112">
        <v>28.923707231122801</v>
      </c>
      <c r="AJ2852" s="112">
        <v>28.200924354423702</v>
      </c>
      <c r="AK2852" s="112">
        <v>27.520949869102701</v>
      </c>
    </row>
    <row r="2853" spans="1:37" s="112" customFormat="1" hidden="1" x14ac:dyDescent="0.3">
      <c r="A2853" s="115" t="str">
        <f t="shared" si="64"/>
        <v>SDGbaseTRA_RurCRG_v6_3C_GVAanmet</v>
      </c>
      <c r="B2853" s="115" t="s">
        <v>220</v>
      </c>
      <c r="C2853" s="115" t="s">
        <v>299</v>
      </c>
      <c r="D2853" s="115" t="s">
        <v>3</v>
      </c>
      <c r="E2853" s="112" t="s">
        <v>52</v>
      </c>
      <c r="F2853" s="112">
        <v>17.626887984271502</v>
      </c>
      <c r="G2853" s="112">
        <v>17.602873945885701</v>
      </c>
      <c r="H2853" s="112">
        <v>18.037369012040301</v>
      </c>
      <c r="I2853" s="112">
        <v>19.077214366325499</v>
      </c>
      <c r="J2853" s="112">
        <v>19.270699098829201</v>
      </c>
      <c r="K2853" s="112">
        <v>19.659252787357602</v>
      </c>
      <c r="L2853" s="112">
        <v>20.193187703529599</v>
      </c>
      <c r="M2853" s="112">
        <v>20.834329098039099</v>
      </c>
      <c r="N2853" s="112">
        <v>21.503973400607499</v>
      </c>
      <c r="O2853" s="112">
        <v>22.538754842393399</v>
      </c>
      <c r="P2853" s="112">
        <v>23.338455243845001</v>
      </c>
      <c r="Q2853" s="112">
        <v>24.027639812238601</v>
      </c>
      <c r="R2853" s="112">
        <v>23.823807278738101</v>
      </c>
      <c r="S2853" s="112">
        <v>24.748194173248098</v>
      </c>
      <c r="T2853" s="112">
        <v>25.683676872580701</v>
      </c>
      <c r="U2853" s="112">
        <v>26.776677106558498</v>
      </c>
      <c r="V2853" s="112">
        <v>27.863874114170901</v>
      </c>
      <c r="W2853" s="112">
        <v>28.9242286601621</v>
      </c>
      <c r="X2853" s="112">
        <v>29.8701307915032</v>
      </c>
      <c r="Y2853" s="112">
        <v>30.726121985649701</v>
      </c>
      <c r="Z2853" s="112">
        <v>31.5866572957462</v>
      </c>
      <c r="AA2853" s="112">
        <v>32.413386383393899</v>
      </c>
      <c r="AB2853" s="112">
        <v>33.222982006366202</v>
      </c>
      <c r="AC2853" s="112">
        <v>34.064548423523902</v>
      </c>
      <c r="AD2853" s="112">
        <v>35.103312131577802</v>
      </c>
      <c r="AE2853" s="112">
        <v>36.232899089041197</v>
      </c>
      <c r="AF2853" s="112">
        <v>37.4453682697009</v>
      </c>
      <c r="AG2853" s="112">
        <v>38.502660898990399</v>
      </c>
      <c r="AH2853" s="112">
        <v>37.994841848489301</v>
      </c>
      <c r="AI2853" s="112">
        <v>36.932230453312897</v>
      </c>
      <c r="AJ2853" s="112">
        <v>36.309861950118403</v>
      </c>
      <c r="AK2853" s="112">
        <v>35.6852090021208</v>
      </c>
    </row>
    <row r="2854" spans="1:37" s="112" customFormat="1" hidden="1" x14ac:dyDescent="0.3">
      <c r="A2854" s="115" t="str">
        <f t="shared" si="64"/>
        <v>SDGbaseTRA_RurCRG_v6_3C_GVAairon</v>
      </c>
      <c r="B2854" s="115" t="s">
        <v>220</v>
      </c>
      <c r="C2854" s="115" t="s">
        <v>299</v>
      </c>
      <c r="D2854" s="115" t="s">
        <v>3</v>
      </c>
      <c r="E2854" s="112" t="s">
        <v>53</v>
      </c>
      <c r="F2854" s="112">
        <v>20.838620435940101</v>
      </c>
      <c r="G2854" s="112">
        <v>23.549586563476002</v>
      </c>
      <c r="H2854" s="112">
        <v>23.334994876107501</v>
      </c>
      <c r="I2854" s="112">
        <v>23.486973847432299</v>
      </c>
      <c r="J2854" s="112">
        <v>23.353858440796799</v>
      </c>
      <c r="K2854" s="112">
        <v>23.5370183847707</v>
      </c>
      <c r="L2854" s="112">
        <v>23.9568466470316</v>
      </c>
      <c r="M2854" s="112">
        <v>24.663954391635901</v>
      </c>
      <c r="N2854" s="112">
        <v>25.311618986912801</v>
      </c>
      <c r="O2854" s="112">
        <v>26.547036054740101</v>
      </c>
      <c r="P2854" s="112">
        <v>27.324041873659301</v>
      </c>
      <c r="Q2854" s="112">
        <v>27.865779185287501</v>
      </c>
      <c r="R2854" s="112">
        <v>27.8551010630569</v>
      </c>
      <c r="S2854" s="112">
        <v>28.4814329005847</v>
      </c>
      <c r="T2854" s="112">
        <v>29.150309068262601</v>
      </c>
      <c r="U2854" s="112">
        <v>30.023464163014602</v>
      </c>
      <c r="V2854" s="112">
        <v>31.178590388714799</v>
      </c>
      <c r="W2854" s="112">
        <v>32.129118065974801</v>
      </c>
      <c r="X2854" s="112">
        <v>32.741948401574</v>
      </c>
      <c r="Y2854" s="112">
        <v>33.4226462848696</v>
      </c>
      <c r="Z2854" s="112">
        <v>33.970197336241199</v>
      </c>
      <c r="AA2854" s="112">
        <v>34.6348451271054</v>
      </c>
      <c r="AB2854" s="112">
        <v>34.1451324689193</v>
      </c>
      <c r="AC2854" s="112">
        <v>34.4311437968829</v>
      </c>
      <c r="AD2854" s="112">
        <v>35.3837829610247</v>
      </c>
      <c r="AE2854" s="112">
        <v>36.576553734013899</v>
      </c>
      <c r="AF2854" s="112">
        <v>37.881606633335501</v>
      </c>
      <c r="AG2854" s="112">
        <v>39.112922565048201</v>
      </c>
      <c r="AH2854" s="112">
        <v>37.837331284963398</v>
      </c>
      <c r="AI2854" s="112">
        <v>36.311144976515898</v>
      </c>
      <c r="AJ2854" s="112">
        <v>35.486263197167098</v>
      </c>
      <c r="AK2854" s="112">
        <v>34.823354925666898</v>
      </c>
    </row>
    <row r="2855" spans="1:37" s="112" customFormat="1" hidden="1" x14ac:dyDescent="0.3">
      <c r="A2855" s="115" t="str">
        <f t="shared" si="64"/>
        <v>SDGbaseTRA_RurCRG_v6_3C_GVAanfrm</v>
      </c>
      <c r="B2855" s="115" t="s">
        <v>220</v>
      </c>
      <c r="C2855" s="115" t="s">
        <v>299</v>
      </c>
      <c r="D2855" s="115" t="s">
        <v>3</v>
      </c>
      <c r="E2855" s="112" t="s">
        <v>54</v>
      </c>
      <c r="F2855" s="112">
        <v>13.073651251027099</v>
      </c>
      <c r="G2855" s="112">
        <v>13.6732803389878</v>
      </c>
      <c r="H2855" s="112">
        <v>12.5601272291967</v>
      </c>
      <c r="I2855" s="112">
        <v>11.579003108677799</v>
      </c>
      <c r="J2855" s="112">
        <v>11.267257847974101</v>
      </c>
      <c r="K2855" s="112">
        <v>11.414910096409599</v>
      </c>
      <c r="L2855" s="112">
        <v>12.021203605854399</v>
      </c>
      <c r="M2855" s="112">
        <v>13.786941583601701</v>
      </c>
      <c r="N2855" s="112">
        <v>15.1710571751657</v>
      </c>
      <c r="O2855" s="112">
        <v>19.666239007454099</v>
      </c>
      <c r="P2855" s="112">
        <v>21.2867922445948</v>
      </c>
      <c r="Q2855" s="112">
        <v>21.566532233436899</v>
      </c>
      <c r="R2855" s="112">
        <v>21.002084336298001</v>
      </c>
      <c r="S2855" s="112">
        <v>21.038532469908901</v>
      </c>
      <c r="T2855" s="112">
        <v>21.296980571196801</v>
      </c>
      <c r="U2855" s="112">
        <v>22.065340500075301</v>
      </c>
      <c r="V2855" s="112">
        <v>24.575211593734899</v>
      </c>
      <c r="W2855" s="112">
        <v>26.1538298509691</v>
      </c>
      <c r="X2855" s="112">
        <v>25.546221389378999</v>
      </c>
      <c r="Y2855" s="112">
        <v>25.832631946119601</v>
      </c>
      <c r="Z2855" s="112">
        <v>25.555886973815099</v>
      </c>
      <c r="AA2855" s="112">
        <v>25.818709703581099</v>
      </c>
      <c r="AB2855" s="112">
        <v>20.214847725021102</v>
      </c>
      <c r="AC2855" s="112">
        <v>18.8559249991985</v>
      </c>
      <c r="AD2855" s="112">
        <v>19.9253339406275</v>
      </c>
      <c r="AE2855" s="112">
        <v>21.679984720982301</v>
      </c>
      <c r="AF2855" s="112">
        <v>23.7408346791849</v>
      </c>
      <c r="AG2855" s="112">
        <v>25.7830135086631</v>
      </c>
      <c r="AH2855" s="112">
        <v>21.624220747066602</v>
      </c>
      <c r="AI2855" s="112">
        <v>17.851591316691799</v>
      </c>
      <c r="AJ2855" s="112">
        <v>16.342130710427998</v>
      </c>
      <c r="AK2855" s="112">
        <v>15.337162315562701</v>
      </c>
    </row>
    <row r="2856" spans="1:37" s="112" customFormat="1" hidden="1" x14ac:dyDescent="0.3">
      <c r="A2856" s="115" t="str">
        <f t="shared" si="64"/>
        <v>SDGbaseTRA_RurCRG_v6_3C_GVAametp</v>
      </c>
      <c r="B2856" s="115" t="s">
        <v>220</v>
      </c>
      <c r="C2856" s="115" t="s">
        <v>299</v>
      </c>
      <c r="D2856" s="115" t="s">
        <v>3</v>
      </c>
      <c r="E2856" s="112" t="s">
        <v>55</v>
      </c>
      <c r="F2856" s="112">
        <v>33.254980135402498</v>
      </c>
      <c r="G2856" s="112">
        <v>35.758250005279201</v>
      </c>
      <c r="H2856" s="112">
        <v>36.711544970074598</v>
      </c>
      <c r="I2856" s="112">
        <v>37.978572826503999</v>
      </c>
      <c r="J2856" s="112">
        <v>38.481831390423501</v>
      </c>
      <c r="K2856" s="112">
        <v>39.368229602695898</v>
      </c>
      <c r="L2856" s="112">
        <v>40.596875736373697</v>
      </c>
      <c r="M2856" s="112">
        <v>42.0448219896357</v>
      </c>
      <c r="N2856" s="112">
        <v>43.476505340712201</v>
      </c>
      <c r="O2856" s="112">
        <v>45.721611746871403</v>
      </c>
      <c r="P2856" s="112">
        <v>47.350254517871498</v>
      </c>
      <c r="Q2856" s="112">
        <v>48.689687557637299</v>
      </c>
      <c r="R2856" s="112">
        <v>49.190346032616802</v>
      </c>
      <c r="S2856" s="112">
        <v>50.732201264346699</v>
      </c>
      <c r="T2856" s="112">
        <v>52.3438071916068</v>
      </c>
      <c r="U2856" s="112">
        <v>54.316561987143601</v>
      </c>
      <c r="V2856" s="112">
        <v>56.550896441456899</v>
      </c>
      <c r="W2856" s="112">
        <v>58.4767692584999</v>
      </c>
      <c r="X2856" s="112">
        <v>59.833728423086598</v>
      </c>
      <c r="Y2856" s="112">
        <v>61.412452075966499</v>
      </c>
      <c r="Z2856" s="112">
        <v>62.910533639385399</v>
      </c>
      <c r="AA2856" s="112">
        <v>64.475837920501306</v>
      </c>
      <c r="AB2856" s="112">
        <v>65.785581169417995</v>
      </c>
      <c r="AC2856" s="112">
        <v>67.3705078319515</v>
      </c>
      <c r="AD2856" s="112">
        <v>69.554946139602706</v>
      </c>
      <c r="AE2856" s="112">
        <v>72.007665056644797</v>
      </c>
      <c r="AF2856" s="112">
        <v>74.674980778353401</v>
      </c>
      <c r="AG2856" s="112">
        <v>77.168753697850406</v>
      </c>
      <c r="AH2856" s="112">
        <v>75.621726989094199</v>
      </c>
      <c r="AI2856" s="112">
        <v>72.908183981421104</v>
      </c>
      <c r="AJ2856" s="112">
        <v>71.349232050676605</v>
      </c>
      <c r="AK2856" s="112">
        <v>69.934938804003806</v>
      </c>
    </row>
    <row r="2857" spans="1:37" s="112" customFormat="1" hidden="1" x14ac:dyDescent="0.3">
      <c r="A2857" s="115" t="str">
        <f t="shared" si="64"/>
        <v>SDGbaseTRA_RurCRG_v6_3C_GVAamach</v>
      </c>
      <c r="B2857" s="115" t="s">
        <v>220</v>
      </c>
      <c r="C2857" s="115" t="s">
        <v>299</v>
      </c>
      <c r="D2857" s="115" t="s">
        <v>3</v>
      </c>
      <c r="E2857" s="112" t="s">
        <v>56</v>
      </c>
      <c r="F2857" s="112">
        <v>38.6659562516991</v>
      </c>
      <c r="G2857" s="112">
        <v>40.916551731462</v>
      </c>
      <c r="H2857" s="112">
        <v>41.794925543999</v>
      </c>
      <c r="I2857" s="112">
        <v>44.436050934867801</v>
      </c>
      <c r="J2857" s="112">
        <v>44.661727001859802</v>
      </c>
      <c r="K2857" s="112">
        <v>45.427492792507998</v>
      </c>
      <c r="L2857" s="112">
        <v>46.670870194030201</v>
      </c>
      <c r="M2857" s="112">
        <v>48.421636178925603</v>
      </c>
      <c r="N2857" s="112">
        <v>50.052713204570701</v>
      </c>
      <c r="O2857" s="112">
        <v>52.995305612311903</v>
      </c>
      <c r="P2857" s="112">
        <v>54.8179395875948</v>
      </c>
      <c r="Q2857" s="112">
        <v>56.238505714941702</v>
      </c>
      <c r="R2857" s="112">
        <v>54.761245544344099</v>
      </c>
      <c r="S2857" s="112">
        <v>56.5917616630325</v>
      </c>
      <c r="T2857" s="112">
        <v>58.532512255996998</v>
      </c>
      <c r="U2857" s="112">
        <v>60.883830239757302</v>
      </c>
      <c r="V2857" s="112">
        <v>63.549498318225702</v>
      </c>
      <c r="W2857" s="112">
        <v>65.798949238264399</v>
      </c>
      <c r="X2857" s="112">
        <v>67.375920472354494</v>
      </c>
      <c r="Y2857" s="112">
        <v>69.371502491655903</v>
      </c>
      <c r="Z2857" s="112">
        <v>71.245657935056599</v>
      </c>
      <c r="AA2857" s="112">
        <v>73.2361713315602</v>
      </c>
      <c r="AB2857" s="112">
        <v>73.6856669945454</v>
      </c>
      <c r="AC2857" s="112">
        <v>75.089130902606897</v>
      </c>
      <c r="AD2857" s="112">
        <v>77.8126834750461</v>
      </c>
      <c r="AE2857" s="112">
        <v>80.976026168503694</v>
      </c>
      <c r="AF2857" s="112">
        <v>84.359634460408998</v>
      </c>
      <c r="AG2857" s="112">
        <v>87.355353536059596</v>
      </c>
      <c r="AH2857" s="112">
        <v>84.635023818871005</v>
      </c>
      <c r="AI2857" s="112">
        <v>80.876806943807196</v>
      </c>
      <c r="AJ2857" s="112">
        <v>78.905318691280499</v>
      </c>
      <c r="AK2857" s="112">
        <v>77.209506066402298</v>
      </c>
    </row>
    <row r="2858" spans="1:37" s="112" customFormat="1" hidden="1" x14ac:dyDescent="0.3">
      <c r="A2858" s="115" t="str">
        <f t="shared" si="64"/>
        <v>SDGbaseTRA_RurCRG_v6_3C_GVAafcel</v>
      </c>
      <c r="B2858" s="115" t="s">
        <v>220</v>
      </c>
      <c r="C2858" s="115" t="s">
        <v>299</v>
      </c>
      <c r="D2858" s="115" t="s">
        <v>3</v>
      </c>
      <c r="E2858" s="112" t="s">
        <v>57</v>
      </c>
      <c r="F2858" s="112">
        <v>0.28999999999993897</v>
      </c>
      <c r="G2858" s="112">
        <v>0.29068802321709403</v>
      </c>
      <c r="H2858" s="112">
        <v>0.29210211399924002</v>
      </c>
      <c r="I2858" s="112">
        <v>0.28078917673402598</v>
      </c>
      <c r="J2858" s="112">
        <v>0.27967789286218298</v>
      </c>
      <c r="K2858" s="112">
        <v>0.28105219697440598</v>
      </c>
      <c r="L2858" s="112">
        <v>0.28579177821498097</v>
      </c>
      <c r="M2858" s="112">
        <v>0.29836486282376301</v>
      </c>
      <c r="N2858" s="112">
        <v>0.307810348327478</v>
      </c>
      <c r="O2858" s="112">
        <v>0.34932950467837498</v>
      </c>
      <c r="P2858" s="112">
        <v>0.36004102756388801</v>
      </c>
      <c r="Q2858" s="112">
        <v>0.362045464352307</v>
      </c>
      <c r="R2858" s="112">
        <v>0.36010842750815503</v>
      </c>
      <c r="S2858" s="112">
        <v>0.35895148773373198</v>
      </c>
      <c r="T2858" s="112">
        <v>0.35870816632382901</v>
      </c>
      <c r="U2858" s="112">
        <v>0.35952853174025901</v>
      </c>
      <c r="V2858" s="112">
        <v>0.36602298750941997</v>
      </c>
      <c r="W2858" s="112">
        <v>0.36800846497378298</v>
      </c>
      <c r="X2858" s="112">
        <v>0.359741381351871</v>
      </c>
      <c r="Y2858" s="112">
        <v>5.1966400719755104</v>
      </c>
      <c r="Z2858" s="112">
        <v>10.2441949016133</v>
      </c>
      <c r="AA2858" s="112">
        <v>15.2430051842762</v>
      </c>
      <c r="AB2858" s="112">
        <v>15.780144764079401</v>
      </c>
      <c r="AC2858" s="112">
        <v>16.549068113747001</v>
      </c>
      <c r="AD2858" s="112">
        <v>17.729334538921499</v>
      </c>
      <c r="AE2858" s="112">
        <v>19.002389525208201</v>
      </c>
      <c r="AF2858" s="112">
        <v>20.351345082857101</v>
      </c>
      <c r="AG2858" s="112">
        <v>20.524404913170802</v>
      </c>
      <c r="AH2858" s="112">
        <v>19.644911679341</v>
      </c>
      <c r="AI2858" s="112">
        <v>17.932401276253401</v>
      </c>
      <c r="AJ2858" s="112">
        <v>17.006949581342401</v>
      </c>
      <c r="AK2858" s="112">
        <v>16.201561904010799</v>
      </c>
    </row>
    <row r="2859" spans="1:37" s="112" customFormat="1" hidden="1" x14ac:dyDescent="0.3">
      <c r="A2859" s="115" t="str">
        <f t="shared" si="64"/>
        <v>SDGbaseTRA_RurCRG_v6_3C_GVAaelct</v>
      </c>
      <c r="B2859" s="115" t="s">
        <v>220</v>
      </c>
      <c r="C2859" s="115" t="s">
        <v>299</v>
      </c>
      <c r="D2859" s="115" t="s">
        <v>3</v>
      </c>
      <c r="E2859" s="112" t="s">
        <v>58</v>
      </c>
      <c r="F2859" s="112">
        <v>7.8476290328810594E-2</v>
      </c>
      <c r="G2859" s="112">
        <v>7.8820954375277905E-2</v>
      </c>
      <c r="H2859" s="112">
        <v>7.9257438283061601E-2</v>
      </c>
      <c r="I2859" s="112">
        <v>7.6468484870128403E-2</v>
      </c>
      <c r="J2859" s="112">
        <v>7.6215300398009694E-2</v>
      </c>
      <c r="K2859" s="112">
        <v>7.6582451952604894E-2</v>
      </c>
      <c r="L2859" s="112">
        <v>7.7782206131358E-2</v>
      </c>
      <c r="M2859" s="112">
        <v>8.09256953019592E-2</v>
      </c>
      <c r="N2859" s="112">
        <v>8.3293388899545698E-2</v>
      </c>
      <c r="O2859" s="112">
        <v>9.3763304041515297E-2</v>
      </c>
      <c r="P2859" s="112">
        <v>9.6469088746803794E-2</v>
      </c>
      <c r="Q2859" s="112">
        <v>9.6985154334776502E-2</v>
      </c>
      <c r="R2859" s="112">
        <v>9.6493590472520999E-2</v>
      </c>
      <c r="S2859" s="112">
        <v>9.6224753109434E-2</v>
      </c>
      <c r="T2859" s="112">
        <v>9.6186539669558799E-2</v>
      </c>
      <c r="U2859" s="112">
        <v>9.6409516604693601E-2</v>
      </c>
      <c r="V2859" s="112">
        <v>9.8009557452886406E-2</v>
      </c>
      <c r="W2859" s="112">
        <v>9.8512786789673207E-2</v>
      </c>
      <c r="X2859" s="112">
        <v>3.93416375471794</v>
      </c>
      <c r="Y2859" s="112">
        <v>3.9029959991799701</v>
      </c>
      <c r="Z2859" s="112">
        <v>2.1194821811423599</v>
      </c>
      <c r="AA2859" s="112">
        <v>2.1042211912331399</v>
      </c>
      <c r="AB2859" s="112">
        <v>2.0285458488802699</v>
      </c>
      <c r="AC2859" s="112">
        <v>1.9879667983328</v>
      </c>
      <c r="AD2859" s="112">
        <v>1.1257541562040201</v>
      </c>
      <c r="AE2859" s="112">
        <v>1.13382174141222</v>
      </c>
      <c r="AF2859" s="112">
        <v>1.14483170456589</v>
      </c>
      <c r="AG2859" s="112">
        <v>1.15629110690179</v>
      </c>
      <c r="AH2859" s="112">
        <v>1.1133476956236401</v>
      </c>
      <c r="AI2859" s="112">
        <v>7.7185588285627098</v>
      </c>
      <c r="AJ2859" s="112">
        <v>7.37151371805869</v>
      </c>
      <c r="AK2859" s="112">
        <v>7.06984398826018</v>
      </c>
    </row>
    <row r="2860" spans="1:37" s="112" customFormat="1" hidden="1" x14ac:dyDescent="0.3">
      <c r="A2860" s="115" t="str">
        <f t="shared" si="64"/>
        <v>SDGbaseTRA_RurCRG_v6_3C_GVAaemch</v>
      </c>
      <c r="B2860" s="115" t="s">
        <v>220</v>
      </c>
      <c r="C2860" s="115" t="s">
        <v>299</v>
      </c>
      <c r="D2860" s="115" t="s">
        <v>3</v>
      </c>
      <c r="E2860" s="112" t="s">
        <v>59</v>
      </c>
      <c r="F2860" s="112">
        <v>8.9889127758873393</v>
      </c>
      <c r="G2860" s="112">
        <v>9.7547666096338492</v>
      </c>
      <c r="H2860" s="112">
        <v>10.0401920877477</v>
      </c>
      <c r="I2860" s="112">
        <v>10.4639061174161</v>
      </c>
      <c r="J2860" s="112">
        <v>10.551894606545</v>
      </c>
      <c r="K2860" s="112">
        <v>10.7706162843235</v>
      </c>
      <c r="L2860" s="112">
        <v>11.1090653766242</v>
      </c>
      <c r="M2860" s="112">
        <v>11.6010031387271</v>
      </c>
      <c r="N2860" s="112">
        <v>12.0495591595969</v>
      </c>
      <c r="O2860" s="112">
        <v>12.801267375240499</v>
      </c>
      <c r="P2860" s="112">
        <v>13.3041495223057</v>
      </c>
      <c r="Q2860" s="112">
        <v>13.6933441292541</v>
      </c>
      <c r="R2860" s="112">
        <v>13.6392902141043</v>
      </c>
      <c r="S2860" s="112">
        <v>14.0587424400156</v>
      </c>
      <c r="T2860" s="112">
        <v>14.5057413330193</v>
      </c>
      <c r="U2860" s="112">
        <v>15.071647530689299</v>
      </c>
      <c r="V2860" s="112">
        <v>15.691646895107899</v>
      </c>
      <c r="W2860" s="112">
        <v>16.262986596021801</v>
      </c>
      <c r="X2860" s="112">
        <v>16.7234955083544</v>
      </c>
      <c r="Y2860" s="112">
        <v>17.190106068876201</v>
      </c>
      <c r="Z2860" s="112">
        <v>17.632132497166602</v>
      </c>
      <c r="AA2860" s="112">
        <v>18.1002678468694</v>
      </c>
      <c r="AB2860" s="112">
        <v>17.9989316279954</v>
      </c>
      <c r="AC2860" s="112">
        <v>18.1726809185121</v>
      </c>
      <c r="AD2860" s="112">
        <v>18.729742472647398</v>
      </c>
      <c r="AE2860" s="112">
        <v>19.412938870644499</v>
      </c>
      <c r="AF2860" s="112">
        <v>20.175786109834501</v>
      </c>
      <c r="AG2860" s="112">
        <v>20.968937380822499</v>
      </c>
      <c r="AH2860" s="112">
        <v>20.086303925632699</v>
      </c>
      <c r="AI2860" s="112">
        <v>18.866250721469999</v>
      </c>
      <c r="AJ2860" s="112">
        <v>18.245649627619201</v>
      </c>
      <c r="AK2860" s="112">
        <v>17.680969204449401</v>
      </c>
    </row>
    <row r="2861" spans="1:37" s="112" customFormat="1" hidden="1" x14ac:dyDescent="0.3">
      <c r="A2861" s="115" t="str">
        <f t="shared" si="64"/>
        <v>SDGbaseTRA_RurCRG_v6_3C_GVAasequ</v>
      </c>
      <c r="B2861" s="115" t="s">
        <v>220</v>
      </c>
      <c r="C2861" s="115" t="s">
        <v>299</v>
      </c>
      <c r="D2861" s="115" t="s">
        <v>3</v>
      </c>
      <c r="E2861" s="112" t="s">
        <v>60</v>
      </c>
      <c r="F2861" s="112">
        <v>8.7771319246617594</v>
      </c>
      <c r="G2861" s="112">
        <v>9.9905657279437108</v>
      </c>
      <c r="H2861" s="112">
        <v>10.0419589664663</v>
      </c>
      <c r="I2861" s="112">
        <v>10.1893149950173</v>
      </c>
      <c r="J2861" s="112">
        <v>10.216807902652</v>
      </c>
      <c r="K2861" s="112">
        <v>10.3952347890499</v>
      </c>
      <c r="L2861" s="112">
        <v>10.7083091143249</v>
      </c>
      <c r="M2861" s="112">
        <v>11.2566252645774</v>
      </c>
      <c r="N2861" s="112">
        <v>11.723640942364399</v>
      </c>
      <c r="O2861" s="112">
        <v>12.613964023621399</v>
      </c>
      <c r="P2861" s="112">
        <v>13.096061638535801</v>
      </c>
      <c r="Q2861" s="112">
        <v>13.4694971552087</v>
      </c>
      <c r="R2861" s="112">
        <v>13.5999273091651</v>
      </c>
      <c r="S2861" s="112">
        <v>14.023436967696901</v>
      </c>
      <c r="T2861" s="112">
        <v>14.502547378960401</v>
      </c>
      <c r="U2861" s="112">
        <v>15.0872581652956</v>
      </c>
      <c r="V2861" s="112">
        <v>15.6537666106271</v>
      </c>
      <c r="W2861" s="112">
        <v>16.234435406344101</v>
      </c>
      <c r="X2861" s="112">
        <v>16.8283554748683</v>
      </c>
      <c r="Y2861" s="112">
        <v>17.370190846967802</v>
      </c>
      <c r="Z2861" s="112">
        <v>17.871503283069199</v>
      </c>
      <c r="AA2861" s="112">
        <v>18.427374337811901</v>
      </c>
      <c r="AB2861" s="112">
        <v>17.971899888134999</v>
      </c>
      <c r="AC2861" s="112">
        <v>18.031969597756301</v>
      </c>
      <c r="AD2861" s="112">
        <v>18.680256922569001</v>
      </c>
      <c r="AE2861" s="112">
        <v>19.475439369771699</v>
      </c>
      <c r="AF2861" s="112">
        <v>20.3336411020158</v>
      </c>
      <c r="AG2861" s="112">
        <v>21.108096299916301</v>
      </c>
      <c r="AH2861" s="112">
        <v>19.8988927189761</v>
      </c>
      <c r="AI2861" s="112">
        <v>18.523932288853</v>
      </c>
      <c r="AJ2861" s="112">
        <v>17.8777345159052</v>
      </c>
      <c r="AK2861" s="112">
        <v>17.3727784659809</v>
      </c>
    </row>
    <row r="2862" spans="1:37" s="112" customFormat="1" hidden="1" x14ac:dyDescent="0.3">
      <c r="A2862" s="115" t="str">
        <f t="shared" si="64"/>
        <v>SDGbaseTRA_RurCRG_v6_3C_GVAavehi</v>
      </c>
      <c r="B2862" s="115" t="s">
        <v>220</v>
      </c>
      <c r="C2862" s="115" t="s">
        <v>299</v>
      </c>
      <c r="D2862" s="115" t="s">
        <v>3</v>
      </c>
      <c r="E2862" s="112" t="s">
        <v>61</v>
      </c>
      <c r="F2862" s="112">
        <v>39.567910300527899</v>
      </c>
      <c r="G2862" s="112">
        <v>42.982123695933403</v>
      </c>
      <c r="H2862" s="112">
        <v>44.1121292814071</v>
      </c>
      <c r="I2862" s="112">
        <v>44.190244269440299</v>
      </c>
      <c r="J2862" s="112">
        <v>44.875743958210101</v>
      </c>
      <c r="K2862" s="112">
        <v>46.0626148849515</v>
      </c>
      <c r="L2862" s="112">
        <v>47.7032275353369</v>
      </c>
      <c r="M2862" s="112">
        <v>49.9290984626099</v>
      </c>
      <c r="N2862" s="112">
        <v>52.081758151501703</v>
      </c>
      <c r="O2862" s="112">
        <v>54.874575720520397</v>
      </c>
      <c r="P2862" s="112">
        <v>57.263668179240902</v>
      </c>
      <c r="Q2862" s="112">
        <v>59.448786214659997</v>
      </c>
      <c r="R2862" s="112">
        <v>61.882959581164499</v>
      </c>
      <c r="S2862" s="112">
        <v>64.209813084004395</v>
      </c>
      <c r="T2862" s="112">
        <v>66.694949582781305</v>
      </c>
      <c r="U2862" s="112">
        <v>69.771526996559999</v>
      </c>
      <c r="V2862" s="112">
        <v>73.121023637645195</v>
      </c>
      <c r="W2862" s="112">
        <v>76.253587039346897</v>
      </c>
      <c r="X2862" s="112">
        <v>78.818696535648797</v>
      </c>
      <c r="Y2862" s="112">
        <v>79.662345110931199</v>
      </c>
      <c r="Z2862" s="112">
        <v>80.503198878872297</v>
      </c>
      <c r="AA2862" s="112">
        <v>81.356818067567303</v>
      </c>
      <c r="AB2862" s="112">
        <v>81.450087988383601</v>
      </c>
      <c r="AC2862" s="112">
        <v>82.716064249199306</v>
      </c>
      <c r="AD2862" s="112">
        <v>85.565111724681401</v>
      </c>
      <c r="AE2862" s="112">
        <v>89.029659948420004</v>
      </c>
      <c r="AF2862" s="112">
        <v>92.864779312869203</v>
      </c>
      <c r="AG2862" s="112">
        <v>96.971622868611206</v>
      </c>
      <c r="AH2862" s="112">
        <v>94.123324353292205</v>
      </c>
      <c r="AI2862" s="112">
        <v>89.395768740202797</v>
      </c>
      <c r="AJ2862" s="112">
        <v>86.690210966745994</v>
      </c>
      <c r="AK2862" s="112">
        <v>84.454634260081306</v>
      </c>
    </row>
    <row r="2863" spans="1:37" s="112" customFormat="1" hidden="1" x14ac:dyDescent="0.3">
      <c r="A2863" s="115" t="str">
        <f t="shared" si="64"/>
        <v>SDGbaseTRA_RurCRG_v6_3C_GVAatequ</v>
      </c>
      <c r="B2863" s="115" t="s">
        <v>220</v>
      </c>
      <c r="C2863" s="115" t="s">
        <v>299</v>
      </c>
      <c r="D2863" s="115" t="s">
        <v>3</v>
      </c>
      <c r="E2863" s="112" t="s">
        <v>62</v>
      </c>
      <c r="F2863" s="112">
        <v>7.0941028714772303</v>
      </c>
      <c r="G2863" s="112">
        <v>7.2383427487696004</v>
      </c>
      <c r="H2863" s="112">
        <v>7.4574983969143798</v>
      </c>
      <c r="I2863" s="112">
        <v>7.6279290505046404</v>
      </c>
      <c r="J2863" s="112">
        <v>7.7155624098129501</v>
      </c>
      <c r="K2863" s="112">
        <v>7.89570683656929</v>
      </c>
      <c r="L2863" s="112">
        <v>8.1925609974404292</v>
      </c>
      <c r="M2863" s="112">
        <v>8.76480212095057</v>
      </c>
      <c r="N2863" s="112">
        <v>9.2702332732840507</v>
      </c>
      <c r="O2863" s="112">
        <v>10.7979750783963</v>
      </c>
      <c r="P2863" s="112">
        <v>11.477257884933101</v>
      </c>
      <c r="Q2863" s="112">
        <v>11.8587870032358</v>
      </c>
      <c r="R2863" s="112">
        <v>11.678791365170801</v>
      </c>
      <c r="S2863" s="112">
        <v>11.923268032871</v>
      </c>
      <c r="T2863" s="112">
        <v>12.2616591906268</v>
      </c>
      <c r="U2863" s="112">
        <v>12.705238671912401</v>
      </c>
      <c r="V2863" s="112">
        <v>13.2620531466033</v>
      </c>
      <c r="W2863" s="112">
        <v>13.705421431674701</v>
      </c>
      <c r="X2863" s="112">
        <v>13.914088265530101</v>
      </c>
      <c r="Y2863" s="112">
        <v>14.2519820397322</v>
      </c>
      <c r="Z2863" s="112">
        <v>14.504204671249401</v>
      </c>
      <c r="AA2863" s="112">
        <v>14.862990675454199</v>
      </c>
      <c r="AB2863" s="112">
        <v>14.0329388176024</v>
      </c>
      <c r="AC2863" s="112">
        <v>13.850206479912</v>
      </c>
      <c r="AD2863" s="112">
        <v>14.3085961013306</v>
      </c>
      <c r="AE2863" s="112">
        <v>14.9364642208091</v>
      </c>
      <c r="AF2863" s="112">
        <v>15.6432854336555</v>
      </c>
      <c r="AG2863" s="112">
        <v>16.1951602638126</v>
      </c>
      <c r="AH2863" s="112">
        <v>14.913121509743499</v>
      </c>
      <c r="AI2863" s="112">
        <v>13.4625085306762</v>
      </c>
      <c r="AJ2863" s="112">
        <v>12.732914939427401</v>
      </c>
      <c r="AK2863" s="112">
        <v>12.156382564733899</v>
      </c>
    </row>
    <row r="2864" spans="1:37" s="112" customFormat="1" hidden="1" x14ac:dyDescent="0.3">
      <c r="A2864" s="115" t="str">
        <f t="shared" si="64"/>
        <v>SDGbaseTRA_RurCRG_v6_3C_GVAafurn</v>
      </c>
      <c r="B2864" s="115" t="s">
        <v>220</v>
      </c>
      <c r="C2864" s="115" t="s">
        <v>299</v>
      </c>
      <c r="D2864" s="115" t="s">
        <v>3</v>
      </c>
      <c r="E2864" s="112" t="s">
        <v>63</v>
      </c>
      <c r="F2864" s="112">
        <v>6.0912402558299803</v>
      </c>
      <c r="G2864" s="112">
        <v>6.4819055082620398</v>
      </c>
      <c r="H2864" s="112">
        <v>6.65165789502535</v>
      </c>
      <c r="I2864" s="112">
        <v>7.05673201500682</v>
      </c>
      <c r="J2864" s="112">
        <v>7.1547711226362098</v>
      </c>
      <c r="K2864" s="112">
        <v>7.3245067146841798</v>
      </c>
      <c r="L2864" s="112">
        <v>7.5559240935489704</v>
      </c>
      <c r="M2864" s="112">
        <v>7.8344604092563701</v>
      </c>
      <c r="N2864" s="112">
        <v>8.1130340695841401</v>
      </c>
      <c r="O2864" s="112">
        <v>8.6129022979605203</v>
      </c>
      <c r="P2864" s="112">
        <v>8.9390236780928607</v>
      </c>
      <c r="Q2864" s="112">
        <v>9.1975467875443702</v>
      </c>
      <c r="R2864" s="112">
        <v>9.0564056272778508</v>
      </c>
      <c r="S2864" s="112">
        <v>9.3900469218796694</v>
      </c>
      <c r="T2864" s="112">
        <v>9.7325413642164698</v>
      </c>
      <c r="U2864" s="112">
        <v>10.143413162882601</v>
      </c>
      <c r="V2864" s="112">
        <v>10.5729238979472</v>
      </c>
      <c r="W2864" s="112">
        <v>10.9958576142109</v>
      </c>
      <c r="X2864" s="112">
        <v>11.3589679314527</v>
      </c>
      <c r="Y2864" s="112">
        <v>11.7013366842744</v>
      </c>
      <c r="Z2864" s="112">
        <v>12.0418621199969</v>
      </c>
      <c r="AA2864" s="112">
        <v>12.3787905187612</v>
      </c>
      <c r="AB2864" s="112">
        <v>12.7111317225582</v>
      </c>
      <c r="AC2864" s="112">
        <v>13.0287037088803</v>
      </c>
      <c r="AD2864" s="112">
        <v>13.4294125738594</v>
      </c>
      <c r="AE2864" s="112">
        <v>13.861919499909</v>
      </c>
      <c r="AF2864" s="112">
        <v>14.336245080445099</v>
      </c>
      <c r="AG2864" s="112">
        <v>14.7597093789438</v>
      </c>
      <c r="AH2864" s="112">
        <v>14.507626574133999</v>
      </c>
      <c r="AI2864" s="112">
        <v>14.0345886716088</v>
      </c>
      <c r="AJ2864" s="112">
        <v>13.749332515068801</v>
      </c>
      <c r="AK2864" s="112">
        <v>13.464909488700499</v>
      </c>
    </row>
    <row r="2865" spans="1:37" s="112" customFormat="1" hidden="1" x14ac:dyDescent="0.3">
      <c r="A2865" s="115" t="str">
        <f t="shared" si="64"/>
        <v>SDGbaseTRA_RurCRG_v6_3C_GVAaoman</v>
      </c>
      <c r="B2865" s="115" t="s">
        <v>220</v>
      </c>
      <c r="C2865" s="115" t="s">
        <v>299</v>
      </c>
      <c r="D2865" s="115" t="s">
        <v>3</v>
      </c>
      <c r="E2865" s="112" t="s">
        <v>64</v>
      </c>
      <c r="F2865" s="112">
        <v>25.455948437607798</v>
      </c>
      <c r="G2865" s="112">
        <v>26.090106548416401</v>
      </c>
      <c r="H2865" s="112">
        <v>26.874494310186801</v>
      </c>
      <c r="I2865" s="112">
        <v>26.7900948167756</v>
      </c>
      <c r="J2865" s="112">
        <v>27.517498652267399</v>
      </c>
      <c r="K2865" s="112">
        <v>28.339068528273</v>
      </c>
      <c r="L2865" s="112">
        <v>29.326323914762199</v>
      </c>
      <c r="M2865" s="112">
        <v>30.710925182321301</v>
      </c>
      <c r="N2865" s="112">
        <v>31.9871568843704</v>
      </c>
      <c r="O2865" s="112">
        <v>36.164561587712598</v>
      </c>
      <c r="P2865" s="112">
        <v>37.856998102798997</v>
      </c>
      <c r="Q2865" s="112">
        <v>38.876284131241803</v>
      </c>
      <c r="R2865" s="112">
        <v>40.053500932942796</v>
      </c>
      <c r="S2865" s="112">
        <v>41.048684099959999</v>
      </c>
      <c r="T2865" s="112">
        <v>42.180262007216797</v>
      </c>
      <c r="U2865" s="112">
        <v>43.458381887519003</v>
      </c>
      <c r="V2865" s="112">
        <v>44.6081191636273</v>
      </c>
      <c r="W2865" s="112">
        <v>45.920986263478</v>
      </c>
      <c r="X2865" s="112">
        <v>47.176169610837398</v>
      </c>
      <c r="Y2865" s="112">
        <v>48.204301039403497</v>
      </c>
      <c r="Z2865" s="112">
        <v>49.078854297180101</v>
      </c>
      <c r="AA2865" s="112">
        <v>50.270701450361301</v>
      </c>
      <c r="AB2865" s="112">
        <v>50.893422897464298</v>
      </c>
      <c r="AC2865" s="112">
        <v>51.772316965059296</v>
      </c>
      <c r="AD2865" s="112">
        <v>53.239295896593902</v>
      </c>
      <c r="AE2865" s="112">
        <v>54.788561527248902</v>
      </c>
      <c r="AF2865" s="112">
        <v>56.4842147729263</v>
      </c>
      <c r="AG2865" s="112">
        <v>57.7403576062121</v>
      </c>
      <c r="AH2865" s="112">
        <v>56.336649874920603</v>
      </c>
      <c r="AI2865" s="112">
        <v>53.648964505384697</v>
      </c>
      <c r="AJ2865" s="112">
        <v>52.173965934636399</v>
      </c>
      <c r="AK2865" s="112">
        <v>50.753795833028597</v>
      </c>
    </row>
    <row r="2866" spans="1:37" s="112" customFormat="1" hidden="1" x14ac:dyDescent="0.3">
      <c r="A2866" s="115" t="str">
        <f t="shared" si="64"/>
        <v>SDGbaseTRA_RurCRG_v6_3C_GVAaelec</v>
      </c>
      <c r="B2866" s="115" t="s">
        <v>220</v>
      </c>
      <c r="C2866" s="115" t="s">
        <v>299</v>
      </c>
      <c r="D2866" s="115" t="s">
        <v>3</v>
      </c>
      <c r="E2866" s="112" t="s">
        <v>65</v>
      </c>
      <c r="F2866" s="112">
        <v>142.20363281736601</v>
      </c>
      <c r="G2866" s="112">
        <v>152.88695753723599</v>
      </c>
      <c r="H2866" s="112">
        <v>142.132067651076</v>
      </c>
      <c r="I2866" s="112">
        <v>142.39363842713999</v>
      </c>
      <c r="J2866" s="112">
        <v>145.996279467965</v>
      </c>
      <c r="K2866" s="112">
        <v>150.28087653764399</v>
      </c>
      <c r="L2866" s="112">
        <v>154.75631745802301</v>
      </c>
      <c r="M2866" s="112">
        <v>155.09198756850401</v>
      </c>
      <c r="N2866" s="112">
        <v>153.671013319964</v>
      </c>
      <c r="O2866" s="112">
        <v>154.11374474694901</v>
      </c>
      <c r="P2866" s="112">
        <v>158.38261805217499</v>
      </c>
      <c r="Q2866" s="112">
        <v>165.23764613133</v>
      </c>
      <c r="R2866" s="112">
        <v>176.82541621630301</v>
      </c>
      <c r="S2866" s="112">
        <v>183.51906216839899</v>
      </c>
      <c r="T2866" s="112">
        <v>191.223428173076</v>
      </c>
      <c r="U2866" s="112">
        <v>198.74011530785</v>
      </c>
      <c r="V2866" s="112">
        <v>199.356467270563</v>
      </c>
      <c r="W2866" s="112">
        <v>204.49688499952001</v>
      </c>
      <c r="X2866" s="112">
        <v>216.35417771338101</v>
      </c>
      <c r="Y2866" s="112">
        <v>228.669026191309</v>
      </c>
      <c r="Z2866" s="112">
        <v>241.22724763731901</v>
      </c>
      <c r="AA2866" s="112">
        <v>253.060274810583</v>
      </c>
      <c r="AB2866" s="112">
        <v>265.115742218386</v>
      </c>
      <c r="AC2866" s="112">
        <v>279.83634005131</v>
      </c>
      <c r="AD2866" s="112">
        <v>294.89232280422698</v>
      </c>
      <c r="AE2866" s="112">
        <v>309.68046845263802</v>
      </c>
      <c r="AF2866" s="112">
        <v>324.75678804259297</v>
      </c>
      <c r="AG2866" s="112">
        <v>379.89394022913098</v>
      </c>
      <c r="AH2866" s="112">
        <v>433.71172316543101</v>
      </c>
      <c r="AI2866" s="112">
        <v>463.15644279143697</v>
      </c>
      <c r="AJ2866" s="112">
        <v>511.022891570865</v>
      </c>
      <c r="AK2866" s="112">
        <v>555.82070464206902</v>
      </c>
    </row>
    <row r="2867" spans="1:37" s="112" customFormat="1" hidden="1" x14ac:dyDescent="0.3">
      <c r="A2867" s="115" t="str">
        <f t="shared" si="64"/>
        <v>SDGbaseTRA_RurCRG_v6_3C_GVAawatr</v>
      </c>
      <c r="B2867" s="115" t="s">
        <v>220</v>
      </c>
      <c r="C2867" s="115" t="s">
        <v>299</v>
      </c>
      <c r="D2867" s="115" t="s">
        <v>3</v>
      </c>
      <c r="E2867" s="112" t="s">
        <v>66</v>
      </c>
      <c r="F2867" s="112">
        <v>38.118236024161902</v>
      </c>
      <c r="G2867" s="112">
        <v>32.102392270463803</v>
      </c>
      <c r="H2867" s="112">
        <v>34.2783068528096</v>
      </c>
      <c r="I2867" s="112">
        <v>34.5120792512541</v>
      </c>
      <c r="J2867" s="112">
        <v>36.2812089247901</v>
      </c>
      <c r="K2867" s="112">
        <v>37.952372617765199</v>
      </c>
      <c r="L2867" s="112">
        <v>39.568726970140197</v>
      </c>
      <c r="M2867" s="112">
        <v>41.0190943651547</v>
      </c>
      <c r="N2867" s="112">
        <v>42.346595701717199</v>
      </c>
      <c r="O2867" s="112">
        <v>44.057387168301403</v>
      </c>
      <c r="P2867" s="112">
        <v>45.820452173451699</v>
      </c>
      <c r="Q2867" s="112">
        <v>47.653505526598202</v>
      </c>
      <c r="R2867" s="112">
        <v>51.020518154819399</v>
      </c>
      <c r="S2867" s="112">
        <v>52.977573457121203</v>
      </c>
      <c r="T2867" s="112">
        <v>54.8552749839575</v>
      </c>
      <c r="U2867" s="112">
        <v>56.828857725588698</v>
      </c>
      <c r="V2867" s="112">
        <v>58.888885550247302</v>
      </c>
      <c r="W2867" s="112">
        <v>61.044070648934898</v>
      </c>
      <c r="X2867" s="112">
        <v>63.054195243486703</v>
      </c>
      <c r="Y2867" s="112">
        <v>64.772094867233207</v>
      </c>
      <c r="Z2867" s="112">
        <v>66.566523892799296</v>
      </c>
      <c r="AA2867" s="112">
        <v>68.342594712051707</v>
      </c>
      <c r="AB2867" s="112">
        <v>71.059690070044496</v>
      </c>
      <c r="AC2867" s="112">
        <v>73.832601125595005</v>
      </c>
      <c r="AD2867" s="112">
        <v>76.804487434521405</v>
      </c>
      <c r="AE2867" s="112">
        <v>79.900477859980995</v>
      </c>
      <c r="AF2867" s="112">
        <v>83.2995329215602</v>
      </c>
      <c r="AG2867" s="112">
        <v>86.7686170735644</v>
      </c>
      <c r="AH2867" s="112">
        <v>89.262273383600203</v>
      </c>
      <c r="AI2867" s="112">
        <v>90.550203808168106</v>
      </c>
      <c r="AJ2867" s="112">
        <v>91.524008525564099</v>
      </c>
      <c r="AK2867" s="112">
        <v>92.156026008065098</v>
      </c>
    </row>
    <row r="2868" spans="1:37" s="112" customFormat="1" hidden="1" x14ac:dyDescent="0.3">
      <c r="A2868" s="115" t="str">
        <f t="shared" ref="A2868:A2931" si="65">_xlfn.CONCAT(C2868,D2868,E2868)</f>
        <v>SDGbaseTRA_RurCRG_v6_3C_GVAacons</v>
      </c>
      <c r="B2868" s="115" t="s">
        <v>220</v>
      </c>
      <c r="C2868" s="115" t="s">
        <v>299</v>
      </c>
      <c r="D2868" s="115" t="s">
        <v>3</v>
      </c>
      <c r="E2868" s="112" t="s">
        <v>67</v>
      </c>
      <c r="F2868" s="112">
        <v>140.64979180275</v>
      </c>
      <c r="G2868" s="112">
        <v>149.66803071730399</v>
      </c>
      <c r="H2868" s="112">
        <v>149.22999415701099</v>
      </c>
      <c r="I2868" s="112">
        <v>167.043501480938</v>
      </c>
      <c r="J2868" s="112">
        <v>163.231561024787</v>
      </c>
      <c r="K2868" s="112">
        <v>163.549474149312</v>
      </c>
      <c r="L2868" s="112">
        <v>166.16774974963101</v>
      </c>
      <c r="M2868" s="112">
        <v>170.406062390937</v>
      </c>
      <c r="N2868" s="112">
        <v>174.987987241908</v>
      </c>
      <c r="O2868" s="112">
        <v>180.31471886350599</v>
      </c>
      <c r="P2868" s="112">
        <v>186.15077009714901</v>
      </c>
      <c r="Q2868" s="112">
        <v>191.89796192173799</v>
      </c>
      <c r="R2868" s="112">
        <v>179.382186330049</v>
      </c>
      <c r="S2868" s="112">
        <v>190.59620060479401</v>
      </c>
      <c r="T2868" s="112">
        <v>200.716047682057</v>
      </c>
      <c r="U2868" s="112">
        <v>211.14657985772001</v>
      </c>
      <c r="V2868" s="112">
        <v>221.704805871329</v>
      </c>
      <c r="W2868" s="112">
        <v>230.84039094822799</v>
      </c>
      <c r="X2868" s="112">
        <v>237.75633506804101</v>
      </c>
      <c r="Y2868" s="112">
        <v>245.044456031045</v>
      </c>
      <c r="Z2868" s="112">
        <v>252.80725986642699</v>
      </c>
      <c r="AA2868" s="112">
        <v>259.72599243598199</v>
      </c>
      <c r="AB2868" s="112">
        <v>264.22741757277902</v>
      </c>
      <c r="AC2868" s="112">
        <v>270.66246095429</v>
      </c>
      <c r="AD2868" s="112">
        <v>279.96564969791802</v>
      </c>
      <c r="AE2868" s="112">
        <v>290.20936344921103</v>
      </c>
      <c r="AF2868" s="112">
        <v>300.94052681441502</v>
      </c>
      <c r="AG2868" s="112">
        <v>311.027705793167</v>
      </c>
      <c r="AH2868" s="112">
        <v>308.94656188610901</v>
      </c>
      <c r="AI2868" s="112">
        <v>302.99357150458002</v>
      </c>
      <c r="AJ2868" s="112">
        <v>300.73967325349997</v>
      </c>
      <c r="AK2868" s="112">
        <v>298.126441030205</v>
      </c>
    </row>
    <row r="2869" spans="1:37" s="112" customFormat="1" hidden="1" x14ac:dyDescent="0.3">
      <c r="A2869" s="115" t="str">
        <f t="shared" si="65"/>
        <v>SDGbaseTRA_RurCRG_v6_3C_GVAatrad</v>
      </c>
      <c r="B2869" s="115" t="s">
        <v>220</v>
      </c>
      <c r="C2869" s="115" t="s">
        <v>299</v>
      </c>
      <c r="D2869" s="115" t="s">
        <v>3</v>
      </c>
      <c r="E2869" s="112" t="s">
        <v>68</v>
      </c>
      <c r="F2869" s="112">
        <v>482.47489737638699</v>
      </c>
      <c r="G2869" s="112">
        <v>445.48400701239098</v>
      </c>
      <c r="H2869" s="112">
        <v>462.67323894810102</v>
      </c>
      <c r="I2869" s="112">
        <v>482.157111250225</v>
      </c>
      <c r="J2869" s="112">
        <v>486.65980581191701</v>
      </c>
      <c r="K2869" s="112">
        <v>494.94511364239003</v>
      </c>
      <c r="L2869" s="112">
        <v>506.03633125610003</v>
      </c>
      <c r="M2869" s="112">
        <v>520.35970198954499</v>
      </c>
      <c r="N2869" s="112">
        <v>534.49478297285998</v>
      </c>
      <c r="O2869" s="112">
        <v>507.74857215808402</v>
      </c>
      <c r="P2869" s="112">
        <v>521.66942010030004</v>
      </c>
      <c r="Q2869" s="112">
        <v>544.46373673631501</v>
      </c>
      <c r="R2869" s="112">
        <v>563.47129003016403</v>
      </c>
      <c r="S2869" s="112">
        <v>585.39372517355901</v>
      </c>
      <c r="T2869" s="112">
        <v>606.35361615427303</v>
      </c>
      <c r="U2869" s="112">
        <v>629.222385691775</v>
      </c>
      <c r="V2869" s="112">
        <v>653.54691181168505</v>
      </c>
      <c r="W2869" s="112">
        <v>675.91459557483597</v>
      </c>
      <c r="X2869" s="112">
        <v>694.402508042926</v>
      </c>
      <c r="Y2869" s="112">
        <v>709.08649051590203</v>
      </c>
      <c r="Z2869" s="112">
        <v>722.10154877478203</v>
      </c>
      <c r="AA2869" s="112">
        <v>735.42121112571601</v>
      </c>
      <c r="AB2869" s="112">
        <v>732.10937526521195</v>
      </c>
      <c r="AC2869" s="112">
        <v>739.48483665168601</v>
      </c>
      <c r="AD2869" s="112">
        <v>756.59616594603801</v>
      </c>
      <c r="AE2869" s="112">
        <v>777.10698255924297</v>
      </c>
      <c r="AF2869" s="112">
        <v>800.21043832871499</v>
      </c>
      <c r="AG2869" s="112">
        <v>821.62567404418303</v>
      </c>
      <c r="AH2869" s="112">
        <v>807.47431376657096</v>
      </c>
      <c r="AI2869" s="112">
        <v>780.99225331709204</v>
      </c>
      <c r="AJ2869" s="112">
        <v>766.23028901893099</v>
      </c>
      <c r="AK2869" s="112">
        <v>752.72591696026996</v>
      </c>
    </row>
    <row r="2870" spans="1:37" s="112" customFormat="1" hidden="1" x14ac:dyDescent="0.3">
      <c r="A2870" s="115" t="str">
        <f t="shared" si="65"/>
        <v>SDGbaseTRA_RurCRG_v6_3C_GVAahotl</v>
      </c>
      <c r="B2870" s="115" t="s">
        <v>220</v>
      </c>
      <c r="C2870" s="115" t="s">
        <v>299</v>
      </c>
      <c r="D2870" s="115" t="s">
        <v>3</v>
      </c>
      <c r="E2870" s="112" t="s">
        <v>69</v>
      </c>
      <c r="F2870" s="112">
        <v>37.6854993584083</v>
      </c>
      <c r="G2870" s="112">
        <v>35.945319710973699</v>
      </c>
      <c r="H2870" s="112">
        <v>38.1212868024326</v>
      </c>
      <c r="I2870" s="112">
        <v>37.438878841700301</v>
      </c>
      <c r="J2870" s="112">
        <v>38.937755355344997</v>
      </c>
      <c r="K2870" s="112">
        <v>40.539513242526503</v>
      </c>
      <c r="L2870" s="112">
        <v>42.217596817237997</v>
      </c>
      <c r="M2870" s="112">
        <v>43.9884821039415</v>
      </c>
      <c r="N2870" s="112">
        <v>45.788047432771499</v>
      </c>
      <c r="O2870" s="112">
        <v>48.846801881681799</v>
      </c>
      <c r="P2870" s="112">
        <v>51.116536315682502</v>
      </c>
      <c r="Q2870" s="112">
        <v>53.182375747091797</v>
      </c>
      <c r="R2870" s="112">
        <v>56.934863789265698</v>
      </c>
      <c r="S2870" s="112">
        <v>59.1241102581387</v>
      </c>
      <c r="T2870" s="112">
        <v>61.417191160722503</v>
      </c>
      <c r="U2870" s="112">
        <v>63.998936729921198</v>
      </c>
      <c r="V2870" s="112">
        <v>66.464468238829994</v>
      </c>
      <c r="W2870" s="112">
        <v>69.221008107531006</v>
      </c>
      <c r="X2870" s="112">
        <v>72.180513768006193</v>
      </c>
      <c r="Y2870" s="112">
        <v>74.759703927278593</v>
      </c>
      <c r="Z2870" s="112">
        <v>77.334617722541296</v>
      </c>
      <c r="AA2870" s="112">
        <v>79.982797046553699</v>
      </c>
      <c r="AB2870" s="112">
        <v>83.298234480222604</v>
      </c>
      <c r="AC2870" s="112">
        <v>86.120638635561306</v>
      </c>
      <c r="AD2870" s="112">
        <v>88.897284709805206</v>
      </c>
      <c r="AE2870" s="112">
        <v>91.719328629804806</v>
      </c>
      <c r="AF2870" s="112">
        <v>94.809040552244994</v>
      </c>
      <c r="AG2870" s="112">
        <v>97.939147944811396</v>
      </c>
      <c r="AH2870" s="112">
        <v>98.619424701795893</v>
      </c>
      <c r="AI2870" s="112">
        <v>97.340791134197403</v>
      </c>
      <c r="AJ2870" s="112">
        <v>96.584866336284506</v>
      </c>
      <c r="AK2870" s="112">
        <v>95.711134259494202</v>
      </c>
    </row>
    <row r="2871" spans="1:37" s="112" customFormat="1" hidden="1" x14ac:dyDescent="0.3">
      <c r="A2871" s="115" t="str">
        <f t="shared" si="65"/>
        <v>SDGbaseTRA_RurCRG_v6_3C_GVAaltrp-p</v>
      </c>
      <c r="B2871" s="115" t="s">
        <v>220</v>
      </c>
      <c r="C2871" s="115" t="s">
        <v>299</v>
      </c>
      <c r="D2871" s="115" t="s">
        <v>3</v>
      </c>
      <c r="E2871" s="112" t="s">
        <v>70</v>
      </c>
      <c r="F2871" s="112">
        <v>60.675714154090002</v>
      </c>
      <c r="G2871" s="112">
        <v>57.257994805526799</v>
      </c>
      <c r="H2871" s="112">
        <v>57.297781647151901</v>
      </c>
      <c r="I2871" s="112">
        <v>57.9100536770936</v>
      </c>
      <c r="J2871" s="112">
        <v>59.146251772003701</v>
      </c>
      <c r="K2871" s="112">
        <v>60.514111549050199</v>
      </c>
      <c r="L2871" s="112">
        <v>61.999480607145799</v>
      </c>
      <c r="M2871" s="112">
        <v>63.943712935924196</v>
      </c>
      <c r="N2871" s="112">
        <v>66.397045961582194</v>
      </c>
      <c r="O2871" s="112">
        <v>70.042598326900205</v>
      </c>
      <c r="P2871" s="112">
        <v>73.304335317698701</v>
      </c>
      <c r="Q2871" s="112">
        <v>76.161997430447798</v>
      </c>
      <c r="R2871" s="112">
        <v>80.594804706705801</v>
      </c>
      <c r="S2871" s="112">
        <v>83.710567878191497</v>
      </c>
      <c r="T2871" s="112">
        <v>86.843409143634602</v>
      </c>
      <c r="U2871" s="112">
        <v>90.3087306549548</v>
      </c>
      <c r="V2871" s="112">
        <v>93.483485166943595</v>
      </c>
      <c r="W2871" s="112">
        <v>96.666888075779497</v>
      </c>
      <c r="X2871" s="112">
        <v>99.6454945283364</v>
      </c>
      <c r="Y2871" s="112">
        <v>102.017241694641</v>
      </c>
      <c r="Z2871" s="112">
        <v>104.010386901264</v>
      </c>
      <c r="AA2871" s="112">
        <v>105.970499825777</v>
      </c>
      <c r="AB2871" s="112">
        <v>108.824532124527</v>
      </c>
      <c r="AC2871" s="112">
        <v>111.268557824472</v>
      </c>
      <c r="AD2871" s="112">
        <v>113.99584773829901</v>
      </c>
      <c r="AE2871" s="112">
        <v>116.74923287012101</v>
      </c>
      <c r="AF2871" s="112">
        <v>119.676306008547</v>
      </c>
      <c r="AG2871" s="112">
        <v>122.82718271464201</v>
      </c>
      <c r="AH2871" s="112">
        <v>123.81540285275101</v>
      </c>
      <c r="AI2871" s="112">
        <v>121.978760748536</v>
      </c>
      <c r="AJ2871" s="112">
        <v>122.29657821979499</v>
      </c>
      <c r="AK2871" s="112">
        <v>121.39248840352801</v>
      </c>
    </row>
    <row r="2872" spans="1:37" s="112" customFormat="1" hidden="1" x14ac:dyDescent="0.3">
      <c r="A2872" s="115" t="str">
        <f t="shared" si="65"/>
        <v>SDGbaseTRA_RurCRG_v6_3C_GVAaltrp-f</v>
      </c>
      <c r="B2872" s="115" t="s">
        <v>220</v>
      </c>
      <c r="C2872" s="115" t="s">
        <v>299</v>
      </c>
      <c r="D2872" s="115" t="s">
        <v>3</v>
      </c>
      <c r="E2872" s="112" t="s">
        <v>71</v>
      </c>
      <c r="F2872" s="112">
        <v>247.42936538353601</v>
      </c>
      <c r="G2872" s="112">
        <v>219.034012327748</v>
      </c>
      <c r="H2872" s="112">
        <v>225.49903140801499</v>
      </c>
      <c r="I2872" s="112">
        <v>239.653205800845</v>
      </c>
      <c r="J2872" s="112">
        <v>244.16355237627599</v>
      </c>
      <c r="K2872" s="112">
        <v>247.37195305543699</v>
      </c>
      <c r="L2872" s="112">
        <v>250.8665050148</v>
      </c>
      <c r="M2872" s="112">
        <v>256.76005844127599</v>
      </c>
      <c r="N2872" s="112">
        <v>269.35314983263601</v>
      </c>
      <c r="O2872" s="112">
        <v>278.32671067098403</v>
      </c>
      <c r="P2872" s="112">
        <v>294.40579148074698</v>
      </c>
      <c r="Q2872" s="112">
        <v>311.28723069498</v>
      </c>
      <c r="R2872" s="112">
        <v>315.626432931154</v>
      </c>
      <c r="S2872" s="112">
        <v>322.79141097657902</v>
      </c>
      <c r="T2872" s="112">
        <v>335.83799586667402</v>
      </c>
      <c r="U2872" s="112">
        <v>352.31782251013499</v>
      </c>
      <c r="V2872" s="112">
        <v>366.6423054393</v>
      </c>
      <c r="W2872" s="112">
        <v>373.81001942024199</v>
      </c>
      <c r="X2872" s="112">
        <v>384.77785675258599</v>
      </c>
      <c r="Y2872" s="112">
        <v>402.07656723882297</v>
      </c>
      <c r="Z2872" s="112">
        <v>418.36442690518601</v>
      </c>
      <c r="AA2872" s="112">
        <v>429.98413158826799</v>
      </c>
      <c r="AB2872" s="112">
        <v>442.61618256196499</v>
      </c>
      <c r="AC2872" s="112">
        <v>456.337378989461</v>
      </c>
      <c r="AD2872" s="112">
        <v>470.02366511887499</v>
      </c>
      <c r="AE2872" s="112">
        <v>484.94942204064301</v>
      </c>
      <c r="AF2872" s="112">
        <v>493.96057256254801</v>
      </c>
      <c r="AG2872" s="112">
        <v>506.075611148213</v>
      </c>
      <c r="AH2872" s="112">
        <v>519.80204386631897</v>
      </c>
      <c r="AI2872" s="112">
        <v>519.57500177655504</v>
      </c>
      <c r="AJ2872" s="112">
        <v>522.78115246603602</v>
      </c>
      <c r="AK2872" s="112">
        <v>523.34679936826706</v>
      </c>
    </row>
    <row r="2873" spans="1:37" s="112" customFormat="1" hidden="1" x14ac:dyDescent="0.3">
      <c r="A2873" s="115" t="str">
        <f t="shared" si="65"/>
        <v>SDGbaseTRA_RurCRG_v6_3C_GVAaotrp-p</v>
      </c>
      <c r="B2873" s="115" t="s">
        <v>220</v>
      </c>
      <c r="C2873" s="115" t="s">
        <v>299</v>
      </c>
      <c r="D2873" s="115" t="s">
        <v>3</v>
      </c>
      <c r="E2873" s="112" t="s">
        <v>72</v>
      </c>
      <c r="F2873" s="112">
        <v>8.1002002972724707</v>
      </c>
      <c r="G2873" s="112">
        <v>8.5937123577291405</v>
      </c>
      <c r="H2873" s="112">
        <v>9.0573590025872193</v>
      </c>
      <c r="I2873" s="112">
        <v>9.49919236194199</v>
      </c>
      <c r="J2873" s="112">
        <v>9.8745425036341405</v>
      </c>
      <c r="K2873" s="112">
        <v>10.1154585914721</v>
      </c>
      <c r="L2873" s="112">
        <v>10.3159697096409</v>
      </c>
      <c r="M2873" s="112">
        <v>10.4867509674626</v>
      </c>
      <c r="N2873" s="112">
        <v>10.6558078470854</v>
      </c>
      <c r="O2873" s="112">
        <v>10.295987682409899</v>
      </c>
      <c r="P2873" s="112">
        <v>10.557283573587601</v>
      </c>
      <c r="Q2873" s="112">
        <v>10.892356928843</v>
      </c>
      <c r="R2873" s="112">
        <v>11.5509178443236</v>
      </c>
      <c r="S2873" s="112">
        <v>11.852409910276601</v>
      </c>
      <c r="T2873" s="112">
        <v>12.130264543384</v>
      </c>
      <c r="U2873" s="112">
        <v>12.4083765635906</v>
      </c>
      <c r="V2873" s="112">
        <v>12.727263881264401</v>
      </c>
      <c r="W2873" s="112">
        <v>12.9704894589847</v>
      </c>
      <c r="X2873" s="112">
        <v>13.0717667094437</v>
      </c>
      <c r="Y2873" s="112">
        <v>13.1515460557821</v>
      </c>
      <c r="Z2873" s="112">
        <v>13.220114930396701</v>
      </c>
      <c r="AA2873" s="112">
        <v>13.242986299640901</v>
      </c>
      <c r="AB2873" s="112">
        <v>13.175615430603999</v>
      </c>
      <c r="AC2873" s="112">
        <v>13.2851723453432</v>
      </c>
      <c r="AD2873" s="112">
        <v>13.598350894967201</v>
      </c>
      <c r="AE2873" s="112">
        <v>13.9606471512407</v>
      </c>
      <c r="AF2873" s="112">
        <v>14.343817499811699</v>
      </c>
      <c r="AG2873" s="112">
        <v>14.732279921246899</v>
      </c>
      <c r="AH2873" s="112">
        <v>14.806625470170699</v>
      </c>
      <c r="AI2873" s="112">
        <v>14.870017365021599</v>
      </c>
      <c r="AJ2873" s="112">
        <v>15.1238610351693</v>
      </c>
      <c r="AK2873" s="112">
        <v>15.2843677779084</v>
      </c>
    </row>
    <row r="2874" spans="1:37" s="112" customFormat="1" hidden="1" x14ac:dyDescent="0.3">
      <c r="A2874" s="115" t="str">
        <f t="shared" si="65"/>
        <v>SDGbaseTRA_RurCRG_v6_3C_GVAaotrp-f</v>
      </c>
      <c r="B2874" s="115" t="s">
        <v>220</v>
      </c>
      <c r="C2874" s="115" t="s">
        <v>299</v>
      </c>
      <c r="D2874" s="115" t="s">
        <v>3</v>
      </c>
      <c r="E2874" s="112" t="s">
        <v>73</v>
      </c>
      <c r="F2874" s="112">
        <v>7.2942674736109696</v>
      </c>
      <c r="G2874" s="112">
        <v>7.0206437391008301</v>
      </c>
      <c r="H2874" s="112">
        <v>7.34956759375138</v>
      </c>
      <c r="I2874" s="112">
        <v>7.7449931845650397</v>
      </c>
      <c r="J2874" s="112">
        <v>7.83482432576979</v>
      </c>
      <c r="K2874" s="112">
        <v>7.91404252223768</v>
      </c>
      <c r="L2874" s="112">
        <v>8.0173506297511494</v>
      </c>
      <c r="M2874" s="112">
        <v>8.18663204691887</v>
      </c>
      <c r="N2874" s="112">
        <v>8.4916589470975801</v>
      </c>
      <c r="O2874" s="112">
        <v>8.5509336575836397</v>
      </c>
      <c r="P2874" s="112">
        <v>8.9259422516465996</v>
      </c>
      <c r="Q2874" s="112">
        <v>9.3426470051350705</v>
      </c>
      <c r="R2874" s="112">
        <v>9.5710015409219196</v>
      </c>
      <c r="S2874" s="112">
        <v>9.7738864368411704</v>
      </c>
      <c r="T2874" s="112">
        <v>10.101538089667599</v>
      </c>
      <c r="U2874" s="112">
        <v>10.4959371301315</v>
      </c>
      <c r="V2874" s="112">
        <v>10.8745424731233</v>
      </c>
      <c r="W2874" s="112">
        <v>11.0950360646899</v>
      </c>
      <c r="X2874" s="112">
        <v>11.2991119042011</v>
      </c>
      <c r="Y2874" s="112">
        <v>11.6652135229834</v>
      </c>
      <c r="Z2874" s="112">
        <v>12.0225858346693</v>
      </c>
      <c r="AA2874" s="112">
        <v>12.284430742105201</v>
      </c>
      <c r="AB2874" s="112">
        <v>12.4957118355943</v>
      </c>
      <c r="AC2874" s="112">
        <v>12.775589287260599</v>
      </c>
      <c r="AD2874" s="112">
        <v>13.1223766590483</v>
      </c>
      <c r="AE2874" s="112">
        <v>13.491079046276299</v>
      </c>
      <c r="AF2874" s="112">
        <v>13.7279490605336</v>
      </c>
      <c r="AG2874" s="112">
        <v>13.981852590326501</v>
      </c>
      <c r="AH2874" s="112">
        <v>14.075645339711301</v>
      </c>
      <c r="AI2874" s="112">
        <v>13.997076274157401</v>
      </c>
      <c r="AJ2874" s="112">
        <v>14.0762431882758</v>
      </c>
      <c r="AK2874" s="112">
        <v>14.109457277194</v>
      </c>
    </row>
    <row r="2875" spans="1:37" s="112" customFormat="1" hidden="1" x14ac:dyDescent="0.3">
      <c r="A2875" s="115" t="str">
        <f t="shared" si="65"/>
        <v>SDGbaseTRA_RurCRG_v6_3C_GVAaprtr</v>
      </c>
      <c r="B2875" s="115" t="s">
        <v>220</v>
      </c>
      <c r="C2875" s="115" t="s">
        <v>299</v>
      </c>
      <c r="D2875" s="115" t="s">
        <v>3</v>
      </c>
      <c r="E2875" s="112" t="s">
        <v>74</v>
      </c>
      <c r="F2875" s="116">
        <v>5.0000000000001895E-10</v>
      </c>
      <c r="G2875" s="116">
        <v>4.7323707693549097E-10</v>
      </c>
      <c r="H2875" s="116">
        <v>4.8409336710338798E-10</v>
      </c>
      <c r="I2875" s="116">
        <v>4.7678157946492404E-10</v>
      </c>
      <c r="J2875" s="116">
        <v>4.7621827313987905E-10</v>
      </c>
      <c r="K2875" s="116">
        <v>4.9015707565731503E-10</v>
      </c>
      <c r="L2875" s="116">
        <v>5.0659129559076204E-10</v>
      </c>
      <c r="M2875" s="116">
        <v>5.2324093765130398E-10</v>
      </c>
      <c r="N2875" s="116">
        <v>5.4171734141877502E-10</v>
      </c>
      <c r="O2875" s="116">
        <v>5.3891996915726902E-10</v>
      </c>
      <c r="P2875" s="116">
        <v>5.5714297101756305E-10</v>
      </c>
      <c r="Q2875" s="116">
        <v>5.8126914440354799E-10</v>
      </c>
      <c r="R2875" s="116">
        <v>6.3273766842255095E-10</v>
      </c>
      <c r="S2875" s="116">
        <v>6.6563889976710301E-10</v>
      </c>
      <c r="T2875" s="116">
        <v>6.9300606535065201E-10</v>
      </c>
      <c r="U2875" s="116">
        <v>7.2617677288426904E-10</v>
      </c>
      <c r="V2875" s="116">
        <v>7.5690857562460396E-10</v>
      </c>
      <c r="W2875" s="116">
        <v>7.8238622107146198E-10</v>
      </c>
      <c r="X2875" s="116">
        <v>8.0253325859142098E-10</v>
      </c>
      <c r="Y2875" s="116">
        <v>8.1828335650948896E-10</v>
      </c>
      <c r="Z2875" s="116">
        <v>8.3143004036122405E-10</v>
      </c>
      <c r="AA2875" s="116">
        <v>8.3029414469167803E-10</v>
      </c>
      <c r="AB2875" s="116">
        <v>8.4056107948609398E-10</v>
      </c>
      <c r="AC2875" s="116">
        <v>8.6340867564675299E-10</v>
      </c>
      <c r="AD2875" s="116">
        <v>9.0181279113443099E-10</v>
      </c>
      <c r="AE2875" s="116">
        <v>9.5169451404862194E-10</v>
      </c>
      <c r="AF2875" s="116">
        <v>1.0084113405073E-9</v>
      </c>
      <c r="AG2875" s="116">
        <v>1.09239191708971E-9</v>
      </c>
      <c r="AH2875" s="116">
        <v>1.19408979719123E-9</v>
      </c>
      <c r="AI2875" s="116">
        <v>1.12535848798559E-9</v>
      </c>
      <c r="AJ2875" s="116">
        <v>1.0794849328709E-9</v>
      </c>
      <c r="AK2875" s="116">
        <v>1.0356852914039901E-9</v>
      </c>
    </row>
    <row r="2876" spans="1:37" s="112" customFormat="1" hidden="1" x14ac:dyDescent="0.3">
      <c r="A2876" s="115" t="str">
        <f t="shared" si="65"/>
        <v>SDGbaseTRA_RurCRG_v6_3C_GVAatrps</v>
      </c>
      <c r="B2876" s="115" t="s">
        <v>220</v>
      </c>
      <c r="C2876" s="115" t="s">
        <v>299</v>
      </c>
      <c r="D2876" s="115" t="s">
        <v>3</v>
      </c>
      <c r="E2876" s="112" t="s">
        <v>75</v>
      </c>
      <c r="F2876" s="112">
        <v>54.941564078995697</v>
      </c>
      <c r="G2876" s="112">
        <v>50.356120304814802</v>
      </c>
      <c r="H2876" s="112">
        <v>51.4651815372805</v>
      </c>
      <c r="I2876" s="112">
        <v>51.805941940519098</v>
      </c>
      <c r="J2876" s="112">
        <v>52.720725186545103</v>
      </c>
      <c r="K2876" s="112">
        <v>54.022034864508903</v>
      </c>
      <c r="L2876" s="112">
        <v>55.362552674722203</v>
      </c>
      <c r="M2876" s="112">
        <v>56.365107702151299</v>
      </c>
      <c r="N2876" s="112">
        <v>57.452589425541497</v>
      </c>
      <c r="O2876" s="112">
        <v>58.839401997280298</v>
      </c>
      <c r="P2876" s="112">
        <v>60.142455040740202</v>
      </c>
      <c r="Q2876" s="112">
        <v>61.206216800098503</v>
      </c>
      <c r="R2876" s="112">
        <v>63.3483099895235</v>
      </c>
      <c r="S2876" s="112">
        <v>65.565767796916703</v>
      </c>
      <c r="T2876" s="112">
        <v>67.601539920188301</v>
      </c>
      <c r="U2876" s="112">
        <v>69.951717572646899</v>
      </c>
      <c r="V2876" s="112">
        <v>72.096636206452999</v>
      </c>
      <c r="W2876" s="112">
        <v>74.488843664628305</v>
      </c>
      <c r="X2876" s="112">
        <v>76.3971917542532</v>
      </c>
      <c r="Y2876" s="112">
        <v>78.226416304496198</v>
      </c>
      <c r="Z2876" s="112">
        <v>79.997426896626095</v>
      </c>
      <c r="AA2876" s="112">
        <v>81.708088717911494</v>
      </c>
      <c r="AB2876" s="112">
        <v>86.184074649997299</v>
      </c>
      <c r="AC2876" s="112">
        <v>90.5071294428367</v>
      </c>
      <c r="AD2876" s="112">
        <v>95.0284365330957</v>
      </c>
      <c r="AE2876" s="112">
        <v>99.537495493291104</v>
      </c>
      <c r="AF2876" s="112">
        <v>104.122575945036</v>
      </c>
      <c r="AG2876" s="112">
        <v>107.920985478247</v>
      </c>
      <c r="AH2876" s="112">
        <v>110.41521471724801</v>
      </c>
      <c r="AI2876" s="112">
        <v>111.26851122292101</v>
      </c>
      <c r="AJ2876" s="112">
        <v>112.290213736505</v>
      </c>
      <c r="AK2876" s="112">
        <v>113.135913363177</v>
      </c>
    </row>
    <row r="2877" spans="1:37" s="112" customFormat="1" hidden="1" x14ac:dyDescent="0.3">
      <c r="A2877" s="115" t="str">
        <f t="shared" si="65"/>
        <v>SDGbaseTRA_RurCRG_v6_3C_GVAacomm</v>
      </c>
      <c r="B2877" s="115" t="s">
        <v>220</v>
      </c>
      <c r="C2877" s="115" t="s">
        <v>299</v>
      </c>
      <c r="D2877" s="115" t="s">
        <v>3</v>
      </c>
      <c r="E2877" s="112" t="s">
        <v>76</v>
      </c>
      <c r="F2877" s="112">
        <v>84.052107429895301</v>
      </c>
      <c r="G2877" s="112">
        <v>70.154108456069693</v>
      </c>
      <c r="H2877" s="112">
        <v>75.236328832347795</v>
      </c>
      <c r="I2877" s="112">
        <v>77.5777327912582</v>
      </c>
      <c r="J2877" s="112">
        <v>80.744963737327694</v>
      </c>
      <c r="K2877" s="112">
        <v>83.770773864456501</v>
      </c>
      <c r="L2877" s="112">
        <v>86.762220543324005</v>
      </c>
      <c r="M2877" s="112">
        <v>90.081544978668504</v>
      </c>
      <c r="N2877" s="112">
        <v>93.294396950475999</v>
      </c>
      <c r="O2877" s="112">
        <v>97.004545162274098</v>
      </c>
      <c r="P2877" s="112">
        <v>100.805608774737</v>
      </c>
      <c r="Q2877" s="112">
        <v>104.669381061623</v>
      </c>
      <c r="R2877" s="112">
        <v>109.946747592205</v>
      </c>
      <c r="S2877" s="112">
        <v>113.91952933504</v>
      </c>
      <c r="T2877" s="112">
        <v>118.037595015118</v>
      </c>
      <c r="U2877" s="112">
        <v>122.64464452100199</v>
      </c>
      <c r="V2877" s="112">
        <v>127.533875054825</v>
      </c>
      <c r="W2877" s="112">
        <v>132.55111508561799</v>
      </c>
      <c r="X2877" s="112">
        <v>137.41214633129701</v>
      </c>
      <c r="Y2877" s="112">
        <v>141.845489571223</v>
      </c>
      <c r="Z2877" s="112">
        <v>146.207569131556</v>
      </c>
      <c r="AA2877" s="112">
        <v>150.374159317563</v>
      </c>
      <c r="AB2877" s="112">
        <v>153.25802668663101</v>
      </c>
      <c r="AC2877" s="112">
        <v>157.30256798396999</v>
      </c>
      <c r="AD2877" s="112">
        <v>162.61549094667899</v>
      </c>
      <c r="AE2877" s="112">
        <v>168.40634382031601</v>
      </c>
      <c r="AF2877" s="112">
        <v>174.721447106901</v>
      </c>
      <c r="AG2877" s="112">
        <v>181.141546016966</v>
      </c>
      <c r="AH2877" s="112">
        <v>183.493487176374</v>
      </c>
      <c r="AI2877" s="112">
        <v>182.38445505013101</v>
      </c>
      <c r="AJ2877" s="112">
        <v>181.71933564427999</v>
      </c>
      <c r="AK2877" s="112">
        <v>180.82556793542099</v>
      </c>
    </row>
    <row r="2878" spans="1:37" s="112" customFormat="1" hidden="1" x14ac:dyDescent="0.3">
      <c r="A2878" s="115" t="str">
        <f t="shared" si="65"/>
        <v>SDGbaseTRA_RurCRG_v6_3C_GVAafsrv</v>
      </c>
      <c r="B2878" s="115" t="s">
        <v>220</v>
      </c>
      <c r="C2878" s="115" t="s">
        <v>299</v>
      </c>
      <c r="D2878" s="115" t="s">
        <v>3</v>
      </c>
      <c r="E2878" s="112" t="s">
        <v>77</v>
      </c>
      <c r="F2878" s="112">
        <v>413.43609675688703</v>
      </c>
      <c r="G2878" s="112">
        <v>375.65780342126499</v>
      </c>
      <c r="H2878" s="112">
        <v>394.027031942245</v>
      </c>
      <c r="I2878" s="112">
        <v>395.042442035693</v>
      </c>
      <c r="J2878" s="112">
        <v>407.54677903122001</v>
      </c>
      <c r="K2878" s="112">
        <v>421.73929876653102</v>
      </c>
      <c r="L2878" s="112">
        <v>437.49946588686299</v>
      </c>
      <c r="M2878" s="112">
        <v>454.00116825564697</v>
      </c>
      <c r="N2878" s="112">
        <v>471.164867764782</v>
      </c>
      <c r="O2878" s="112">
        <v>490.93128203387198</v>
      </c>
      <c r="P2878" s="112">
        <v>511.59381971427598</v>
      </c>
      <c r="Q2878" s="112">
        <v>532.048276011741</v>
      </c>
      <c r="R2878" s="112">
        <v>564.85042612348195</v>
      </c>
      <c r="S2878" s="112">
        <v>587.04017087400905</v>
      </c>
      <c r="T2878" s="112">
        <v>609.91054722094498</v>
      </c>
      <c r="U2878" s="112">
        <v>636.03836552663802</v>
      </c>
      <c r="V2878" s="112">
        <v>661.890822529248</v>
      </c>
      <c r="W2878" s="112">
        <v>689.57643369801497</v>
      </c>
      <c r="X2878" s="112">
        <v>718.13479888744996</v>
      </c>
      <c r="Y2878" s="112">
        <v>743.86434190029001</v>
      </c>
      <c r="Z2878" s="112">
        <v>769.77870492428997</v>
      </c>
      <c r="AA2878" s="112">
        <v>795.10223557157497</v>
      </c>
      <c r="AB2878" s="112">
        <v>823.68901086970698</v>
      </c>
      <c r="AC2878" s="112">
        <v>851.181834169289</v>
      </c>
      <c r="AD2878" s="112">
        <v>879.35695328491897</v>
      </c>
      <c r="AE2878" s="112">
        <v>909.36739501861098</v>
      </c>
      <c r="AF2878" s="112">
        <v>942.16849433642506</v>
      </c>
      <c r="AG2878" s="112">
        <v>975.879466395794</v>
      </c>
      <c r="AH2878" s="112">
        <v>980.40585059369903</v>
      </c>
      <c r="AI2878" s="112">
        <v>972.07386124979996</v>
      </c>
      <c r="AJ2878" s="112">
        <v>965.75079702553103</v>
      </c>
      <c r="AK2878" s="112">
        <v>958.68060890607899</v>
      </c>
    </row>
    <row r="2879" spans="1:37" s="112" customFormat="1" hidden="1" x14ac:dyDescent="0.3">
      <c r="A2879" s="115" t="str">
        <f t="shared" si="65"/>
        <v>SDGbaseTRA_RurCRG_v6_3C_GVAabsrv</v>
      </c>
      <c r="B2879" s="115" t="s">
        <v>220</v>
      </c>
      <c r="C2879" s="115" t="s">
        <v>299</v>
      </c>
      <c r="D2879" s="115" t="s">
        <v>3</v>
      </c>
      <c r="E2879" s="112" t="s">
        <v>78</v>
      </c>
      <c r="F2879" s="112">
        <v>367.47747877216102</v>
      </c>
      <c r="G2879" s="112">
        <v>309.59547462993697</v>
      </c>
      <c r="H2879" s="112">
        <v>328.14574122740402</v>
      </c>
      <c r="I2879" s="112">
        <v>336.025600023761</v>
      </c>
      <c r="J2879" s="112">
        <v>349.142696519916</v>
      </c>
      <c r="K2879" s="112">
        <v>362.44088744200201</v>
      </c>
      <c r="L2879" s="112">
        <v>375.89946794513497</v>
      </c>
      <c r="M2879" s="112">
        <v>389.88676402645501</v>
      </c>
      <c r="N2879" s="112">
        <v>403.96145316195702</v>
      </c>
      <c r="O2879" s="112">
        <v>419.114525661963</v>
      </c>
      <c r="P2879" s="112">
        <v>435.93324696305899</v>
      </c>
      <c r="Q2879" s="112">
        <v>453.07278818859601</v>
      </c>
      <c r="R2879" s="112">
        <v>478.11709486605599</v>
      </c>
      <c r="S2879" s="112">
        <v>495.64275563073898</v>
      </c>
      <c r="T2879" s="112">
        <v>513.70876021472395</v>
      </c>
      <c r="U2879" s="112">
        <v>534.09782573395898</v>
      </c>
      <c r="V2879" s="112">
        <v>555.30367454144402</v>
      </c>
      <c r="W2879" s="112">
        <v>577.16510156704896</v>
      </c>
      <c r="X2879" s="112">
        <v>598.41729589073202</v>
      </c>
      <c r="Y2879" s="112">
        <v>617.72866262644402</v>
      </c>
      <c r="Z2879" s="112">
        <v>637.1231393882</v>
      </c>
      <c r="AA2879" s="112">
        <v>655.46814640248397</v>
      </c>
      <c r="AB2879" s="112">
        <v>673.02521355631802</v>
      </c>
      <c r="AC2879" s="112">
        <v>691.78003331327602</v>
      </c>
      <c r="AD2879" s="112">
        <v>713.60121138588102</v>
      </c>
      <c r="AE2879" s="112">
        <v>737.60811481291205</v>
      </c>
      <c r="AF2879" s="112">
        <v>764.25087708988599</v>
      </c>
      <c r="AG2879" s="112">
        <v>791.76949006084396</v>
      </c>
      <c r="AH2879" s="112">
        <v>801.946016117211</v>
      </c>
      <c r="AI2879" s="112">
        <v>798.47320743981902</v>
      </c>
      <c r="AJ2879" s="112">
        <v>796.06444081376901</v>
      </c>
      <c r="AK2879" s="112">
        <v>792.563371931034</v>
      </c>
    </row>
    <row r="2880" spans="1:37" s="112" customFormat="1" hidden="1" x14ac:dyDescent="0.3">
      <c r="A2880" s="115" t="str">
        <f t="shared" si="65"/>
        <v>SDGbaseTRA_RurCRG_v6_3C_GVAagsrv</v>
      </c>
      <c r="B2880" s="115" t="s">
        <v>220</v>
      </c>
      <c r="C2880" s="115" t="s">
        <v>299</v>
      </c>
      <c r="D2880" s="115" t="s">
        <v>3</v>
      </c>
      <c r="E2880" s="112" t="s">
        <v>79</v>
      </c>
      <c r="F2880" s="112">
        <v>789.43519992016695</v>
      </c>
      <c r="G2880" s="112">
        <v>748.86448104811802</v>
      </c>
      <c r="H2880" s="112">
        <v>774.45662586320702</v>
      </c>
      <c r="I2880" s="112">
        <v>868.34957529742303</v>
      </c>
      <c r="J2880" s="112">
        <v>880.46838380992403</v>
      </c>
      <c r="K2880" s="112">
        <v>899.36922386189894</v>
      </c>
      <c r="L2880" s="112">
        <v>921.80302162427597</v>
      </c>
      <c r="M2880" s="112">
        <v>945.66182828251306</v>
      </c>
      <c r="N2880" s="112">
        <v>969.14936732207298</v>
      </c>
      <c r="O2880" s="112">
        <v>986.14205213073296</v>
      </c>
      <c r="P2880" s="112">
        <v>1011.00945107097</v>
      </c>
      <c r="Q2880" s="112">
        <v>1036.7486570598501</v>
      </c>
      <c r="R2880" s="112">
        <v>1068.68278601779</v>
      </c>
      <c r="S2880" s="112">
        <v>1097.9010388623401</v>
      </c>
      <c r="T2880" s="112">
        <v>1126.9964107667599</v>
      </c>
      <c r="U2880" s="112">
        <v>1159.1612269300499</v>
      </c>
      <c r="V2880" s="112">
        <v>1192.2303062481401</v>
      </c>
      <c r="W2880" s="112">
        <v>1224.65633596729</v>
      </c>
      <c r="X2880" s="112">
        <v>1255.1832715062101</v>
      </c>
      <c r="Y2880" s="112">
        <v>1283.18508238959</v>
      </c>
      <c r="Z2880" s="112">
        <v>1311.78675708838</v>
      </c>
      <c r="AA2880" s="112">
        <v>1340.58761685637</v>
      </c>
      <c r="AB2880" s="112">
        <v>1367.9969113027</v>
      </c>
      <c r="AC2880" s="112">
        <v>1399.18915640931</v>
      </c>
      <c r="AD2880" s="112">
        <v>1435.6262743953901</v>
      </c>
      <c r="AE2880" s="112">
        <v>1474.43072863558</v>
      </c>
      <c r="AF2880" s="112">
        <v>1515.39322735569</v>
      </c>
      <c r="AG2880" s="112">
        <v>1555.3514900914199</v>
      </c>
      <c r="AH2880" s="112">
        <v>1565.23980191953</v>
      </c>
      <c r="AI2880" s="112">
        <v>1564.63363318133</v>
      </c>
      <c r="AJ2880" s="112">
        <v>1579.32818399601</v>
      </c>
      <c r="AK2880" s="112">
        <v>1597.7208223986199</v>
      </c>
    </row>
    <row r="2881" spans="1:37" s="112" customFormat="1" hidden="1" x14ac:dyDescent="0.3">
      <c r="A2881" s="115" t="str">
        <f t="shared" si="65"/>
        <v>SDGbaseTRA_RurCRG_v6_3C_GVAaosrv</v>
      </c>
      <c r="B2881" s="115" t="s">
        <v>220</v>
      </c>
      <c r="C2881" s="115" t="s">
        <v>299</v>
      </c>
      <c r="D2881" s="115" t="s">
        <v>3</v>
      </c>
      <c r="E2881" s="112" t="s">
        <v>80</v>
      </c>
      <c r="F2881" s="112">
        <v>475.07820917543302</v>
      </c>
      <c r="G2881" s="112">
        <v>490.31258912171501</v>
      </c>
      <c r="H2881" s="112">
        <v>501.24261835201401</v>
      </c>
      <c r="I2881" s="112">
        <v>498.71856074112799</v>
      </c>
      <c r="J2881" s="112">
        <v>511.792196095289</v>
      </c>
      <c r="K2881" s="112">
        <v>526.36615974747497</v>
      </c>
      <c r="L2881" s="112">
        <v>542.67061324846702</v>
      </c>
      <c r="M2881" s="112">
        <v>560.96957935794603</v>
      </c>
      <c r="N2881" s="112">
        <v>580.72445973112406</v>
      </c>
      <c r="O2881" s="112">
        <v>603.14356501892803</v>
      </c>
      <c r="P2881" s="112">
        <v>627.45408671233395</v>
      </c>
      <c r="Q2881" s="112">
        <v>652.024135354127</v>
      </c>
      <c r="R2881" s="112">
        <v>688.18657025386403</v>
      </c>
      <c r="S2881" s="112">
        <v>713.62761995336905</v>
      </c>
      <c r="T2881" s="112">
        <v>740.04405571186999</v>
      </c>
      <c r="U2881" s="112">
        <v>769.84276367385598</v>
      </c>
      <c r="V2881" s="112">
        <v>800.56342397736205</v>
      </c>
      <c r="W2881" s="112">
        <v>832.39605916362495</v>
      </c>
      <c r="X2881" s="112">
        <v>864.16092593409405</v>
      </c>
      <c r="Y2881" s="112">
        <v>893.31022908026</v>
      </c>
      <c r="Z2881" s="112">
        <v>922.26772614235495</v>
      </c>
      <c r="AA2881" s="112">
        <v>949.89341568285704</v>
      </c>
      <c r="AB2881" s="112">
        <v>977.36596982502999</v>
      </c>
      <c r="AC2881" s="112">
        <v>1005.47661785516</v>
      </c>
      <c r="AD2881" s="112">
        <v>1035.9549929209099</v>
      </c>
      <c r="AE2881" s="112">
        <v>1069.2512017532699</v>
      </c>
      <c r="AF2881" s="112">
        <v>1105.7880213665601</v>
      </c>
      <c r="AG2881" s="112">
        <v>1143.40446934294</v>
      </c>
      <c r="AH2881" s="112">
        <v>1154.8083258751701</v>
      </c>
      <c r="AI2881" s="112">
        <v>1150.02957455858</v>
      </c>
      <c r="AJ2881" s="112">
        <v>1145.3536022855101</v>
      </c>
      <c r="AK2881" s="112">
        <v>1138.4644847772399</v>
      </c>
    </row>
    <row r="2882" spans="1:37" s="112" customFormat="1" hidden="1" x14ac:dyDescent="0.3">
      <c r="A2882" s="115" t="str">
        <f t="shared" si="65"/>
        <v>SDGbaseTRA_RurCRG_v6_3C_GVAtotal</v>
      </c>
      <c r="B2882" s="115" t="s">
        <v>220</v>
      </c>
      <c r="C2882" s="115" t="s">
        <v>299</v>
      </c>
      <c r="D2882" s="115" t="s">
        <v>3</v>
      </c>
      <c r="E2882" s="112" t="s">
        <v>1</v>
      </c>
      <c r="F2882" s="112">
        <v>4444.8669705644197</v>
      </c>
      <c r="G2882" s="112">
        <v>4194.6797798524703</v>
      </c>
      <c r="H2882" s="112">
        <v>4327.2617063780999</v>
      </c>
      <c r="I2882" s="112">
        <v>4505.1779735214704</v>
      </c>
      <c r="J2882" s="112">
        <v>4601.5477072782496</v>
      </c>
      <c r="K2882" s="112">
        <v>4717.1317704416097</v>
      </c>
      <c r="L2882" s="112">
        <v>4847.2227574521503</v>
      </c>
      <c r="M2882" s="112">
        <v>4981.3735810093503</v>
      </c>
      <c r="N2882" s="112">
        <v>5126.3180523804604</v>
      </c>
      <c r="O2882" s="112">
        <v>5285.14854970953</v>
      </c>
      <c r="P2882" s="112">
        <v>5461.3577094302</v>
      </c>
      <c r="Q2882" s="112">
        <v>5638.6309104665797</v>
      </c>
      <c r="R2882" s="112">
        <v>5836.6974330621597</v>
      </c>
      <c r="S2882" s="112">
        <v>6032.1658424952502</v>
      </c>
      <c r="T2882" s="112">
        <v>6234.5756106359504</v>
      </c>
      <c r="U2882" s="112">
        <v>6461.7710772218597</v>
      </c>
      <c r="V2882" s="112">
        <v>6682.2057728862301</v>
      </c>
      <c r="W2882" s="112">
        <v>6907.8634151758797</v>
      </c>
      <c r="X2882" s="112">
        <v>7140.6159525645699</v>
      </c>
      <c r="Y2882" s="112">
        <v>7364.4108492137402</v>
      </c>
      <c r="Z2882" s="112">
        <v>7598.5892762428302</v>
      </c>
      <c r="AA2882" s="112">
        <v>7827.08329634847</v>
      </c>
      <c r="AB2882" s="112">
        <v>8085.6405980982599</v>
      </c>
      <c r="AC2882" s="112">
        <v>8322.3451177010102</v>
      </c>
      <c r="AD2882" s="112">
        <v>8557.1157411558597</v>
      </c>
      <c r="AE2882" s="112">
        <v>8798.3047770785797</v>
      </c>
      <c r="AF2882" s="112">
        <v>9047.7008919355703</v>
      </c>
      <c r="AG2882" s="112">
        <v>9299.3470547751695</v>
      </c>
      <c r="AH2882" s="112">
        <v>9345.8509944638699</v>
      </c>
      <c r="AI2882" s="112">
        <v>9317.6994925761792</v>
      </c>
      <c r="AJ2882" s="112">
        <v>9340.8478071010704</v>
      </c>
      <c r="AK2882" s="112">
        <v>9348.9435858012803</v>
      </c>
    </row>
    <row r="2883" spans="1:37" s="112" customFormat="1" hidden="1" x14ac:dyDescent="0.3">
      <c r="A2883" s="115" t="str">
        <f t="shared" si="65"/>
        <v>SDGbaseTRA_RurCRG_v6_3GOVSHRXtotal</v>
      </c>
      <c r="B2883" s="115" t="s">
        <v>220</v>
      </c>
      <c r="C2883" s="115" t="s">
        <v>299</v>
      </c>
      <c r="D2883" s="115" t="s">
        <v>191</v>
      </c>
      <c r="E2883" s="112" t="s">
        <v>1</v>
      </c>
      <c r="F2883" s="112">
        <v>0.21230066660829899</v>
      </c>
      <c r="G2883" s="112">
        <v>0.212300713346463</v>
      </c>
      <c r="H2883" s="112">
        <v>0.212300593039078</v>
      </c>
      <c r="I2883" s="112">
        <v>0.22924334134648</v>
      </c>
      <c r="J2883" s="112">
        <v>0.22789587856346799</v>
      </c>
      <c r="K2883" s="112">
        <v>0.22697038005007</v>
      </c>
      <c r="L2883" s="112">
        <v>0.22606375703432499</v>
      </c>
      <c r="M2883" s="112">
        <v>0.22527597752186801</v>
      </c>
      <c r="N2883" s="112">
        <v>0.22407833667510099</v>
      </c>
      <c r="O2883" s="112">
        <v>0.221181806582705</v>
      </c>
      <c r="P2883" s="112">
        <v>0.21917913784659199</v>
      </c>
      <c r="Q2883" s="112">
        <v>0.21743870987661901</v>
      </c>
      <c r="R2883" s="112">
        <v>0.21560622942376101</v>
      </c>
      <c r="S2883" s="112">
        <v>0.21398977793374799</v>
      </c>
      <c r="T2883" s="112">
        <v>0.21225282887459501</v>
      </c>
      <c r="U2883" s="112">
        <v>0.21022462044083901</v>
      </c>
      <c r="V2883" s="112">
        <v>0.20866123933646599</v>
      </c>
      <c r="W2883" s="112">
        <v>0.20694461816253501</v>
      </c>
      <c r="X2883" s="112">
        <v>0.204965002802213</v>
      </c>
      <c r="Y2883" s="112">
        <v>0.20314488681585399</v>
      </c>
      <c r="Z2883" s="112">
        <v>0.20123604132075701</v>
      </c>
      <c r="AA2883" s="112">
        <v>0.19960626196834699</v>
      </c>
      <c r="AB2883" s="112">
        <v>0.19728048861136699</v>
      </c>
      <c r="AC2883" s="112">
        <v>0.19604544716262501</v>
      </c>
      <c r="AD2883" s="112">
        <v>0.19542905832361401</v>
      </c>
      <c r="AE2883" s="112">
        <v>0.194949664613317</v>
      </c>
      <c r="AF2883" s="112">
        <v>0.19450870794039901</v>
      </c>
      <c r="AG2883" s="112">
        <v>0.193968123731528</v>
      </c>
      <c r="AH2883" s="112">
        <v>0.195369826755555</v>
      </c>
      <c r="AI2883" s="112">
        <v>0.197398624991729</v>
      </c>
      <c r="AJ2883" s="112">
        <v>0.19967460974229601</v>
      </c>
      <c r="AK2883" s="112">
        <v>0.202647935758863</v>
      </c>
    </row>
    <row r="2884" spans="1:37" s="112" customFormat="1" hidden="1" x14ac:dyDescent="0.3">
      <c r="A2884" s="115" t="str">
        <f t="shared" si="65"/>
        <v>SDGbaseTRA_RurCRG_v6_3INVSHRXtotal</v>
      </c>
      <c r="B2884" s="115" t="s">
        <v>220</v>
      </c>
      <c r="C2884" s="115" t="s">
        <v>299</v>
      </c>
      <c r="D2884" s="115" t="s">
        <v>189</v>
      </c>
      <c r="E2884" s="112" t="s">
        <v>1</v>
      </c>
      <c r="F2884" s="112">
        <v>0.18000953521871799</v>
      </c>
      <c r="G2884" s="112">
        <v>0.18000951608096999</v>
      </c>
      <c r="H2884" s="112">
        <v>0.18000947353926899</v>
      </c>
      <c r="I2884" s="112">
        <v>0.19044418426887899</v>
      </c>
      <c r="J2884" s="112">
        <v>0.18877252588816701</v>
      </c>
      <c r="K2884" s="112">
        <v>0.18746816241067399</v>
      </c>
      <c r="L2884" s="112">
        <v>0.18645473766868501</v>
      </c>
      <c r="M2884" s="112">
        <v>0.18558411556931401</v>
      </c>
      <c r="N2884" s="112">
        <v>0.18485250371553899</v>
      </c>
      <c r="O2884" s="112">
        <v>0.18449233254949801</v>
      </c>
      <c r="P2884" s="112">
        <v>0.18392245921748901</v>
      </c>
      <c r="Q2884" s="112">
        <v>0.18327021919515199</v>
      </c>
      <c r="R2884" s="112">
        <v>0.16983528588459701</v>
      </c>
      <c r="S2884" s="112">
        <v>0.170523088320717</v>
      </c>
      <c r="T2884" s="112">
        <v>0.17108380282587299</v>
      </c>
      <c r="U2884" s="112">
        <v>0.171618782624055</v>
      </c>
      <c r="V2884" s="112">
        <v>0.17195816976536399</v>
      </c>
      <c r="W2884" s="112">
        <v>0.17235195487635999</v>
      </c>
      <c r="X2884" s="112">
        <v>0.172815567265588</v>
      </c>
      <c r="Y2884" s="112">
        <v>0.17313720241378699</v>
      </c>
      <c r="Z2884" s="112">
        <v>0.173525604193601</v>
      </c>
      <c r="AA2884" s="112">
        <v>0.173867566573979</v>
      </c>
      <c r="AB2884" s="112">
        <v>0.17424725853505099</v>
      </c>
      <c r="AC2884" s="112">
        <v>0.17450880416511799</v>
      </c>
      <c r="AD2884" s="112">
        <v>0.17472353447363401</v>
      </c>
      <c r="AE2884" s="112">
        <v>0.17495173651479901</v>
      </c>
      <c r="AF2884" s="112">
        <v>0.17515464542400599</v>
      </c>
      <c r="AG2884" s="112">
        <v>0.175197630296588</v>
      </c>
      <c r="AH2884" s="112">
        <v>0.174694992749133</v>
      </c>
      <c r="AI2884" s="112">
        <v>0.17487381351241399</v>
      </c>
      <c r="AJ2884" s="112">
        <v>0.17431458309313599</v>
      </c>
      <c r="AK2884" s="112">
        <v>0.17366769203277299</v>
      </c>
    </row>
    <row r="2885" spans="1:37" s="112" customFormat="1" hidden="1" x14ac:dyDescent="0.3">
      <c r="A2885" s="115" t="str">
        <f t="shared" si="65"/>
        <v>SDGbaseTRA_RurCRG_v6_3C_QFSlabtotal</v>
      </c>
      <c r="B2885" s="115" t="s">
        <v>220</v>
      </c>
      <c r="C2885" s="115" t="s">
        <v>299</v>
      </c>
      <c r="D2885" s="115" t="s">
        <v>206</v>
      </c>
      <c r="E2885" s="112" t="s">
        <v>1</v>
      </c>
      <c r="F2885" s="112">
        <v>16418.578699979</v>
      </c>
      <c r="G2885" s="112">
        <v>15182.8391171371</v>
      </c>
      <c r="H2885" s="112">
        <v>15745.416072186599</v>
      </c>
      <c r="I2885" s="112">
        <v>16355.5028892875</v>
      </c>
      <c r="J2885" s="112">
        <v>16880.926341861901</v>
      </c>
      <c r="K2885" s="112">
        <v>17377.450446559102</v>
      </c>
      <c r="L2885" s="112">
        <v>17875.519645754401</v>
      </c>
      <c r="M2885" s="112">
        <v>18384.471466160699</v>
      </c>
      <c r="N2885" s="112">
        <v>18909.605880411498</v>
      </c>
      <c r="O2885" s="112">
        <v>19431.7947786898</v>
      </c>
      <c r="P2885" s="112">
        <v>19999.579911466601</v>
      </c>
      <c r="Q2885" s="112">
        <v>20592.7706057379</v>
      </c>
      <c r="R2885" s="112">
        <v>21212.7624687227</v>
      </c>
      <c r="S2885" s="112">
        <v>21861.152139624599</v>
      </c>
      <c r="T2885" s="112">
        <v>22534.861973307401</v>
      </c>
      <c r="U2885" s="112">
        <v>23255.548970666801</v>
      </c>
      <c r="V2885" s="112">
        <v>24008.999699637399</v>
      </c>
      <c r="W2885" s="112">
        <v>24782.024660530398</v>
      </c>
      <c r="X2885" s="112">
        <v>25566.99550307</v>
      </c>
      <c r="Y2885" s="112">
        <v>26333.517592645101</v>
      </c>
      <c r="Z2885" s="112">
        <v>27083.111536099201</v>
      </c>
      <c r="AA2885" s="112">
        <v>27818.220920207699</v>
      </c>
      <c r="AB2885" s="112">
        <v>28571.359770179301</v>
      </c>
      <c r="AC2885" s="112">
        <v>29341.937291929102</v>
      </c>
      <c r="AD2885" s="112">
        <v>30149.675341540998</v>
      </c>
      <c r="AE2885" s="112">
        <v>31002.674842803299</v>
      </c>
      <c r="AF2885" s="112">
        <v>31905.7299169217</v>
      </c>
      <c r="AG2885" s="112">
        <v>32846.470073220902</v>
      </c>
      <c r="AH2885" s="112">
        <v>33563.436168177097</v>
      </c>
      <c r="AI2885" s="112">
        <v>33971.277606433403</v>
      </c>
      <c r="AJ2885" s="112">
        <v>34228.209968830997</v>
      </c>
      <c r="AK2885" s="112">
        <v>34374.016190011796</v>
      </c>
    </row>
    <row r="2886" spans="1:37" s="112" customFormat="1" hidden="1" x14ac:dyDescent="0.3">
      <c r="A2886" s="115" t="str">
        <f t="shared" si="65"/>
        <v>SDGbaseTRA_RurCRG_v6_3C_PubDeftotal</v>
      </c>
      <c r="B2886" s="115" t="s">
        <v>220</v>
      </c>
      <c r="C2886" s="115" t="s">
        <v>299</v>
      </c>
      <c r="D2886" s="115" t="s">
        <v>99</v>
      </c>
      <c r="E2886" s="112" t="s">
        <v>1</v>
      </c>
      <c r="F2886" s="112">
        <v>-2.69193962733548E-3</v>
      </c>
      <c r="G2886" s="112">
        <v>-2.91961162141623E-3</v>
      </c>
      <c r="H2886" s="112">
        <v>-2.8976876097679002E-3</v>
      </c>
      <c r="I2886" s="112">
        <v>2.0251357975934099E-2</v>
      </c>
      <c r="J2886" s="112">
        <v>1.6729564430357401E-2</v>
      </c>
      <c r="K2886" s="112">
        <v>1.41585549110447E-2</v>
      </c>
      <c r="L2886" s="112">
        <v>1.20822318329975E-2</v>
      </c>
      <c r="M2886" s="112">
        <v>1.02961378410287E-2</v>
      </c>
      <c r="N2886" s="112">
        <v>8.5465132898099403E-3</v>
      </c>
      <c r="O2886" s="112">
        <v>6.7749607276314204E-3</v>
      </c>
      <c r="P2886" s="112">
        <v>4.9887280572258096E-3</v>
      </c>
      <c r="Q2886" s="112">
        <v>3.1454976522902302E-3</v>
      </c>
      <c r="R2886" s="112">
        <v>-1.7978918690414899E-2</v>
      </c>
      <c r="S2886" s="112">
        <v>-1.7726381632781198E-2</v>
      </c>
      <c r="T2886" s="112">
        <v>-1.7896699985000999E-2</v>
      </c>
      <c r="U2886" s="112">
        <v>-1.8122484703481101E-2</v>
      </c>
      <c r="V2886" s="112">
        <v>-1.83944983268607E-2</v>
      </c>
      <c r="W2886" s="112">
        <v>-1.8721368240071201E-2</v>
      </c>
      <c r="X2886" s="112">
        <v>-1.9151764850386398E-2</v>
      </c>
      <c r="Y2886" s="112">
        <v>-1.9865810052107E-2</v>
      </c>
      <c r="Z2886" s="112">
        <v>-2.0491829234494299E-2</v>
      </c>
      <c r="AA2886" s="112">
        <v>-2.11078797640121E-2</v>
      </c>
      <c r="AB2886" s="112">
        <v>-2.1854043839826899E-2</v>
      </c>
      <c r="AC2886" s="112">
        <v>-2.1975186883621999E-2</v>
      </c>
      <c r="AD2886" s="112">
        <v>-2.1749677742370001E-2</v>
      </c>
      <c r="AE2886" s="112">
        <v>-2.1342332659268399E-2</v>
      </c>
      <c r="AF2886" s="112">
        <v>-2.0926166388088498E-2</v>
      </c>
      <c r="AG2886" s="112">
        <v>-2.08116121380236E-2</v>
      </c>
      <c r="AH2886" s="112">
        <v>-2.0452560595080299E-2</v>
      </c>
      <c r="AI2886" s="112">
        <v>-1.8304845952525899E-2</v>
      </c>
      <c r="AJ2886" s="112">
        <v>-1.8138655122153801E-2</v>
      </c>
      <c r="AK2886" s="112">
        <v>-1.79303230013956E-2</v>
      </c>
    </row>
    <row r="2887" spans="1:37" s="112" customFormat="1" hidden="1" x14ac:dyDescent="0.3">
      <c r="A2887" s="115" t="str">
        <f t="shared" si="65"/>
        <v>SDGbaseTRA_RurCRG_v6_3YIXent-n</v>
      </c>
      <c r="B2887" s="115" t="s">
        <v>220</v>
      </c>
      <c r="C2887" s="115" t="s">
        <v>299</v>
      </c>
      <c r="D2887" s="115" t="s">
        <v>95</v>
      </c>
      <c r="E2887" s="112" t="s">
        <v>82</v>
      </c>
      <c r="F2887" s="112">
        <v>1681.67535303255</v>
      </c>
      <c r="G2887" s="112">
        <v>1548.8683023082899</v>
      </c>
      <c r="H2887" s="112">
        <v>1605.7594323103599</v>
      </c>
      <c r="I2887" s="112">
        <v>1630.0862869856801</v>
      </c>
      <c r="J2887" s="112">
        <v>1669.4604407168699</v>
      </c>
      <c r="K2887" s="112">
        <v>1712.1361170478799</v>
      </c>
      <c r="L2887" s="112">
        <v>1757.41435611976</v>
      </c>
      <c r="M2887" s="112">
        <v>1804.2831434244499</v>
      </c>
      <c r="N2887" s="112">
        <v>1858.08196769142</v>
      </c>
      <c r="O2887" s="112">
        <v>1924.69358302565</v>
      </c>
      <c r="P2887" s="112">
        <v>1991.0099950614001</v>
      </c>
      <c r="Q2887" s="112">
        <v>2056.6547219102099</v>
      </c>
      <c r="R2887" s="112">
        <v>2145.5068164415102</v>
      </c>
      <c r="S2887" s="112">
        <v>2216.8949542916998</v>
      </c>
      <c r="T2887" s="112">
        <v>2291.4474963316502</v>
      </c>
      <c r="U2887" s="112">
        <v>2374.8553861314199</v>
      </c>
      <c r="V2887" s="112">
        <v>2456.5528803051202</v>
      </c>
      <c r="W2887" s="112">
        <v>2541.02938112844</v>
      </c>
      <c r="X2887" s="112">
        <v>2629.54783012499</v>
      </c>
      <c r="Y2887" s="112">
        <v>2718.73932198788</v>
      </c>
      <c r="Z2887" s="112">
        <v>2817.2018703461999</v>
      </c>
      <c r="AA2887" s="112">
        <v>2912.2036098222502</v>
      </c>
      <c r="AB2887" s="112">
        <v>3024.5444526170099</v>
      </c>
      <c r="AC2887" s="112">
        <v>3114.5287000749399</v>
      </c>
      <c r="AD2887" s="112">
        <v>3193.3343902607298</v>
      </c>
      <c r="AE2887" s="112">
        <v>3270.5531597752201</v>
      </c>
      <c r="AF2887" s="112">
        <v>3347.5684319359002</v>
      </c>
      <c r="AG2887" s="112">
        <v>3404.5170554746101</v>
      </c>
      <c r="AH2887" s="112">
        <v>3395.2533039618702</v>
      </c>
      <c r="AI2887" s="112">
        <v>3387.0096193159602</v>
      </c>
      <c r="AJ2887" s="112">
        <v>3385.3418069490899</v>
      </c>
      <c r="AK2887" s="112">
        <v>3373.0843436998598</v>
      </c>
    </row>
    <row r="2888" spans="1:37" s="112" customFormat="1" hidden="1" x14ac:dyDescent="0.3">
      <c r="A2888" s="115" t="str">
        <f t="shared" si="65"/>
        <v>SDGbaseTRA_RurCRG_v6_3YIXent-e</v>
      </c>
      <c r="B2888" s="115" t="s">
        <v>220</v>
      </c>
      <c r="C2888" s="115" t="s">
        <v>299</v>
      </c>
      <c r="D2888" s="115" t="s">
        <v>95</v>
      </c>
      <c r="E2888" s="112" t="s">
        <v>83</v>
      </c>
      <c r="F2888" s="112">
        <v>67.674501211460495</v>
      </c>
      <c r="G2888" s="112">
        <v>74.718443581212796</v>
      </c>
      <c r="H2888" s="112">
        <v>62.139529693624198</v>
      </c>
      <c r="I2888" s="112">
        <v>63.129269693668903</v>
      </c>
      <c r="J2888" s="112">
        <v>67.488585769389303</v>
      </c>
      <c r="K2888" s="112">
        <v>72.212366500782096</v>
      </c>
      <c r="L2888" s="112">
        <v>76.926234607523895</v>
      </c>
      <c r="M2888" s="112">
        <v>77.289261524999603</v>
      </c>
      <c r="N2888" s="112">
        <v>76.022606983202806</v>
      </c>
      <c r="O2888" s="112">
        <v>75.505639455612098</v>
      </c>
      <c r="P2888" s="112">
        <v>78.214024635080094</v>
      </c>
      <c r="Q2888" s="112">
        <v>83.197328958004107</v>
      </c>
      <c r="R2888" s="112">
        <v>91.818124033677407</v>
      </c>
      <c r="S2888" s="112">
        <v>96.607639789443795</v>
      </c>
      <c r="T2888" s="112">
        <v>102.56664552746101</v>
      </c>
      <c r="U2888" s="112">
        <v>108.293558927194</v>
      </c>
      <c r="V2888" s="112">
        <v>108.829305486726</v>
      </c>
      <c r="W2888" s="112">
        <v>112.962431583681</v>
      </c>
      <c r="X2888" s="112">
        <v>122.172907874866</v>
      </c>
      <c r="Y2888" s="112">
        <v>131.779251758985</v>
      </c>
      <c r="Z2888" s="112">
        <v>141.69370405662599</v>
      </c>
      <c r="AA2888" s="112">
        <v>150.91516554336499</v>
      </c>
      <c r="AB2888" s="112">
        <v>160.11080702566699</v>
      </c>
      <c r="AC2888" s="112">
        <v>171.989454230321</v>
      </c>
      <c r="AD2888" s="112">
        <v>184.027712253468</v>
      </c>
      <c r="AE2888" s="112">
        <v>195.734473484592</v>
      </c>
      <c r="AF2888" s="112">
        <v>207.64016917974701</v>
      </c>
      <c r="AG2888" s="112">
        <v>255.98570484733801</v>
      </c>
      <c r="AH2888" s="112">
        <v>305.50361877538302</v>
      </c>
      <c r="AI2888" s="112">
        <v>339.17515352773501</v>
      </c>
      <c r="AJ2888" s="112">
        <v>385.32678156246197</v>
      </c>
      <c r="AK2888" s="112">
        <v>428.50415871484103</v>
      </c>
    </row>
    <row r="2889" spans="1:37" s="112" customFormat="1" hidden="1" x14ac:dyDescent="0.3">
      <c r="A2889" s="115" t="str">
        <f t="shared" si="65"/>
        <v>SDGbaseTRA_RurCRG_v6_3YIXhhd-0</v>
      </c>
      <c r="B2889" s="115" t="s">
        <v>220</v>
      </c>
      <c r="C2889" s="115" t="s">
        <v>299</v>
      </c>
      <c r="D2889" s="115" t="s">
        <v>95</v>
      </c>
      <c r="E2889" s="112" t="s">
        <v>84</v>
      </c>
      <c r="F2889" s="112">
        <v>80.825437201427704</v>
      </c>
      <c r="G2889" s="112">
        <v>80.204003199548893</v>
      </c>
      <c r="H2889" s="112">
        <v>78.556643840957904</v>
      </c>
      <c r="I2889" s="112">
        <v>81.602741852876093</v>
      </c>
      <c r="J2889" s="112">
        <v>83.542107267964894</v>
      </c>
      <c r="K2889" s="112">
        <v>85.505192689717504</v>
      </c>
      <c r="L2889" s="112">
        <v>87.802820831684599</v>
      </c>
      <c r="M2889" s="112">
        <v>90.322832365018996</v>
      </c>
      <c r="N2889" s="112">
        <v>92.964119508832098</v>
      </c>
      <c r="O2889" s="112">
        <v>95.886023532731102</v>
      </c>
      <c r="P2889" s="112">
        <v>99.120472555524302</v>
      </c>
      <c r="Q2889" s="112">
        <v>102.44887977693899</v>
      </c>
      <c r="R2889" s="112">
        <v>105.869658595918</v>
      </c>
      <c r="S2889" s="112">
        <v>109.69530403953701</v>
      </c>
      <c r="T2889" s="112">
        <v>113.621385881059</v>
      </c>
      <c r="U2889" s="112">
        <v>117.877917186586</v>
      </c>
      <c r="V2889" s="112">
        <v>122.464067131894</v>
      </c>
      <c r="W2889" s="112">
        <v>126.98622543004601</v>
      </c>
      <c r="X2889" s="112">
        <v>131.61662498786001</v>
      </c>
      <c r="Y2889" s="112">
        <v>136.29703291432301</v>
      </c>
      <c r="Z2889" s="112">
        <v>140.831624961263</v>
      </c>
      <c r="AA2889" s="112">
        <v>145.519708348178</v>
      </c>
      <c r="AB2889" s="112">
        <v>150.49100180480701</v>
      </c>
      <c r="AC2889" s="112">
        <v>155.74687510669401</v>
      </c>
      <c r="AD2889" s="112">
        <v>160.91016892805601</v>
      </c>
      <c r="AE2889" s="112">
        <v>166.23545460266899</v>
      </c>
      <c r="AF2889" s="112">
        <v>171.799320838808</v>
      </c>
      <c r="AG2889" s="112">
        <v>177.50354361196901</v>
      </c>
      <c r="AH2889" s="112">
        <v>181.66138279050401</v>
      </c>
      <c r="AI2889" s="112">
        <v>182.21752921747199</v>
      </c>
      <c r="AJ2889" s="112">
        <v>182.762718769163</v>
      </c>
      <c r="AK2889" s="112">
        <v>183.18438280019501</v>
      </c>
    </row>
    <row r="2890" spans="1:37" s="112" customFormat="1" hidden="1" x14ac:dyDescent="0.3">
      <c r="A2890" s="115" t="str">
        <f t="shared" si="65"/>
        <v>SDGbaseTRA_RurCRG_v6_3YIXhhd-1</v>
      </c>
      <c r="B2890" s="115" t="s">
        <v>220</v>
      </c>
      <c r="C2890" s="115" t="s">
        <v>299</v>
      </c>
      <c r="D2890" s="115" t="s">
        <v>95</v>
      </c>
      <c r="E2890" s="112" t="s">
        <v>85</v>
      </c>
      <c r="F2890" s="112">
        <v>111.120030553734</v>
      </c>
      <c r="G2890" s="112">
        <v>109.87326901123799</v>
      </c>
      <c r="H2890" s="112">
        <v>108.074360360786</v>
      </c>
      <c r="I2890" s="112">
        <v>112.230405875356</v>
      </c>
      <c r="J2890" s="112">
        <v>114.86499832713599</v>
      </c>
      <c r="K2890" s="112">
        <v>117.57341206631899</v>
      </c>
      <c r="L2890" s="112">
        <v>120.738558924961</v>
      </c>
      <c r="M2890" s="112">
        <v>124.203001564915</v>
      </c>
      <c r="N2890" s="112">
        <v>127.846453083331</v>
      </c>
      <c r="O2890" s="112">
        <v>131.86705436380501</v>
      </c>
      <c r="P2890" s="112">
        <v>136.316618973901</v>
      </c>
      <c r="Q2890" s="112">
        <v>140.88123185866201</v>
      </c>
      <c r="R2890" s="112">
        <v>145.615556286122</v>
      </c>
      <c r="S2890" s="112">
        <v>150.84672864179001</v>
      </c>
      <c r="T2890" s="112">
        <v>156.21758044426301</v>
      </c>
      <c r="U2890" s="112">
        <v>162.06104419486499</v>
      </c>
      <c r="V2890" s="112">
        <v>168.32014032998401</v>
      </c>
      <c r="W2890" s="112">
        <v>174.496230257718</v>
      </c>
      <c r="X2890" s="112">
        <v>180.80451212516999</v>
      </c>
      <c r="Y2890" s="112">
        <v>187.15593521238</v>
      </c>
      <c r="Z2890" s="112">
        <v>193.33815698065499</v>
      </c>
      <c r="AA2890" s="112">
        <v>199.70429916666799</v>
      </c>
      <c r="AB2890" s="112">
        <v>206.49213616630601</v>
      </c>
      <c r="AC2890" s="112">
        <v>213.600182450049</v>
      </c>
      <c r="AD2890" s="112">
        <v>220.59745057873701</v>
      </c>
      <c r="AE2890" s="112">
        <v>227.81742033379399</v>
      </c>
      <c r="AF2890" s="112">
        <v>235.35790421031899</v>
      </c>
      <c r="AG2890" s="112">
        <v>243.01610493225101</v>
      </c>
      <c r="AH2890" s="112">
        <v>248.26117343117599</v>
      </c>
      <c r="AI2890" s="112">
        <v>248.802133602335</v>
      </c>
      <c r="AJ2890" s="112">
        <v>249.42578451040399</v>
      </c>
      <c r="AK2890" s="112">
        <v>249.86959358548799</v>
      </c>
    </row>
    <row r="2891" spans="1:37" s="112" customFormat="1" hidden="1" x14ac:dyDescent="0.3">
      <c r="A2891" s="115" t="str">
        <f t="shared" si="65"/>
        <v>SDGbaseTRA_RurCRG_v6_3YIXhhd-2</v>
      </c>
      <c r="B2891" s="115" t="s">
        <v>220</v>
      </c>
      <c r="C2891" s="115" t="s">
        <v>299</v>
      </c>
      <c r="D2891" s="115" t="s">
        <v>95</v>
      </c>
      <c r="E2891" s="112" t="s">
        <v>86</v>
      </c>
      <c r="F2891" s="112">
        <v>130.16702572780201</v>
      </c>
      <c r="G2891" s="112">
        <v>128.18227404973399</v>
      </c>
      <c r="H2891" s="112">
        <v>126.53836773934199</v>
      </c>
      <c r="I2891" s="112">
        <v>131.196537105326</v>
      </c>
      <c r="J2891" s="112">
        <v>134.26368894194999</v>
      </c>
      <c r="K2891" s="112">
        <v>137.4518207509</v>
      </c>
      <c r="L2891" s="112">
        <v>141.16812979090099</v>
      </c>
      <c r="M2891" s="112">
        <v>145.231922361686</v>
      </c>
      <c r="N2891" s="112">
        <v>149.51809337169701</v>
      </c>
      <c r="O2891" s="112">
        <v>154.21920844629</v>
      </c>
      <c r="P2891" s="112">
        <v>159.43977214762799</v>
      </c>
      <c r="Q2891" s="112">
        <v>164.78143960161</v>
      </c>
      <c r="R2891" s="112">
        <v>170.39937269780799</v>
      </c>
      <c r="S2891" s="112">
        <v>176.50457619625101</v>
      </c>
      <c r="T2891" s="112">
        <v>182.77583784360399</v>
      </c>
      <c r="U2891" s="112">
        <v>189.62187012092599</v>
      </c>
      <c r="V2891" s="112">
        <v>196.926484760428</v>
      </c>
      <c r="W2891" s="112">
        <v>204.13716503773099</v>
      </c>
      <c r="X2891" s="112">
        <v>211.47748850346699</v>
      </c>
      <c r="Y2891" s="112">
        <v>218.84522183138799</v>
      </c>
      <c r="Z2891" s="112">
        <v>226.05257695600901</v>
      </c>
      <c r="AA2891" s="112">
        <v>233.45086965956301</v>
      </c>
      <c r="AB2891" s="112">
        <v>241.34510433660299</v>
      </c>
      <c r="AC2891" s="112">
        <v>249.540770760768</v>
      </c>
      <c r="AD2891" s="112">
        <v>257.61971388222997</v>
      </c>
      <c r="AE2891" s="112">
        <v>265.95529089183401</v>
      </c>
      <c r="AF2891" s="112">
        <v>274.65628348250902</v>
      </c>
      <c r="AG2891" s="112">
        <v>283.37898859536898</v>
      </c>
      <c r="AH2891" s="112">
        <v>288.936803486852</v>
      </c>
      <c r="AI2891" s="112">
        <v>289.30648749493298</v>
      </c>
      <c r="AJ2891" s="112">
        <v>289.847388720548</v>
      </c>
      <c r="AK2891" s="112">
        <v>290.16117671549699</v>
      </c>
    </row>
    <row r="2892" spans="1:37" s="112" customFormat="1" hidden="1" x14ac:dyDescent="0.3">
      <c r="A2892" s="115" t="str">
        <f t="shared" si="65"/>
        <v>SDGbaseTRA_RurCRG_v6_3YIXhhd-3</v>
      </c>
      <c r="B2892" s="115" t="s">
        <v>220</v>
      </c>
      <c r="C2892" s="115" t="s">
        <v>299</v>
      </c>
      <c r="D2892" s="115" t="s">
        <v>95</v>
      </c>
      <c r="E2892" s="112" t="s">
        <v>87</v>
      </c>
      <c r="F2892" s="112">
        <v>160.163764869359</v>
      </c>
      <c r="G2892" s="112">
        <v>157.05824884289399</v>
      </c>
      <c r="H2892" s="112">
        <v>155.98786349807</v>
      </c>
      <c r="I2892" s="112">
        <v>161.64141450055999</v>
      </c>
      <c r="J2892" s="112">
        <v>165.33895461610899</v>
      </c>
      <c r="K2892" s="112">
        <v>169.277029238724</v>
      </c>
      <c r="L2892" s="112">
        <v>173.86279613427499</v>
      </c>
      <c r="M2892" s="112">
        <v>178.86142992553999</v>
      </c>
      <c r="N2892" s="112">
        <v>184.15786982685199</v>
      </c>
      <c r="O2892" s="112">
        <v>189.957795744485</v>
      </c>
      <c r="P2892" s="112">
        <v>196.383917865846</v>
      </c>
      <c r="Q2892" s="112">
        <v>202.92606942632401</v>
      </c>
      <c r="R2892" s="112">
        <v>209.900869505103</v>
      </c>
      <c r="S2892" s="112">
        <v>217.347432143427</v>
      </c>
      <c r="T2892" s="112">
        <v>225.00151682223401</v>
      </c>
      <c r="U2892" s="112">
        <v>233.402188650483</v>
      </c>
      <c r="V2892" s="112">
        <v>242.28592432327699</v>
      </c>
      <c r="W2892" s="112">
        <v>251.061174566902</v>
      </c>
      <c r="X2892" s="112">
        <v>259.95815840981402</v>
      </c>
      <c r="Y2892" s="112">
        <v>268.83075935020702</v>
      </c>
      <c r="Z2892" s="112">
        <v>277.561518044254</v>
      </c>
      <c r="AA2892" s="112">
        <v>286.47062416175902</v>
      </c>
      <c r="AB2892" s="112">
        <v>296.07315352309598</v>
      </c>
      <c r="AC2892" s="112">
        <v>305.90851570764602</v>
      </c>
      <c r="AD2892" s="112">
        <v>315.64571772387598</v>
      </c>
      <c r="AE2892" s="112">
        <v>325.704040762087</v>
      </c>
      <c r="AF2892" s="112">
        <v>336.20086378858201</v>
      </c>
      <c r="AG2892" s="112">
        <v>346.59665510806201</v>
      </c>
      <c r="AH2892" s="112">
        <v>352.49297282723001</v>
      </c>
      <c r="AI2892" s="112">
        <v>352.45935686435399</v>
      </c>
      <c r="AJ2892" s="112">
        <v>352.862575622078</v>
      </c>
      <c r="AK2892" s="112">
        <v>352.96916740730001</v>
      </c>
    </row>
    <row r="2893" spans="1:37" s="112" customFormat="1" hidden="1" x14ac:dyDescent="0.3">
      <c r="A2893" s="115" t="str">
        <f t="shared" si="65"/>
        <v>SDGbaseTRA_RurCRG_v6_3YIXhhd-4</v>
      </c>
      <c r="B2893" s="115" t="s">
        <v>220</v>
      </c>
      <c r="C2893" s="115" t="s">
        <v>299</v>
      </c>
      <c r="D2893" s="115" t="s">
        <v>95</v>
      </c>
      <c r="E2893" s="112" t="s">
        <v>88</v>
      </c>
      <c r="F2893" s="112">
        <v>173.02105662451601</v>
      </c>
      <c r="G2893" s="112">
        <v>168.80336812659499</v>
      </c>
      <c r="H2893" s="112">
        <v>168.87784807382701</v>
      </c>
      <c r="I2893" s="112">
        <v>174.91538228029501</v>
      </c>
      <c r="J2893" s="112">
        <v>178.816895488564</v>
      </c>
      <c r="K2893" s="112">
        <v>183.09634490165499</v>
      </c>
      <c r="L2893" s="112">
        <v>188.072542460059</v>
      </c>
      <c r="M2893" s="112">
        <v>193.475734679368</v>
      </c>
      <c r="N2893" s="112">
        <v>199.22987590876599</v>
      </c>
      <c r="O2893" s="112">
        <v>205.50469436582199</v>
      </c>
      <c r="P2893" s="112">
        <v>212.45042613094</v>
      </c>
      <c r="Q2893" s="112">
        <v>219.481085390327</v>
      </c>
      <c r="R2893" s="112">
        <v>227.07437591107799</v>
      </c>
      <c r="S2893" s="112">
        <v>235.04108552607801</v>
      </c>
      <c r="T2893" s="112">
        <v>243.23382409026499</v>
      </c>
      <c r="U2893" s="112">
        <v>252.28362425897399</v>
      </c>
      <c r="V2893" s="112">
        <v>261.75158617517502</v>
      </c>
      <c r="W2893" s="112">
        <v>271.11291446014502</v>
      </c>
      <c r="X2893" s="112">
        <v>280.55867068315501</v>
      </c>
      <c r="Y2893" s="112">
        <v>289.89808175368302</v>
      </c>
      <c r="Z2893" s="112">
        <v>299.15521097221398</v>
      </c>
      <c r="AA2893" s="112">
        <v>308.532119561412</v>
      </c>
      <c r="AB2893" s="112">
        <v>318.75784090877301</v>
      </c>
      <c r="AC2893" s="112">
        <v>329.05968975636301</v>
      </c>
      <c r="AD2893" s="112">
        <v>339.31662858419298</v>
      </c>
      <c r="AE2893" s="112">
        <v>349.929276842256</v>
      </c>
      <c r="AF2893" s="112">
        <v>361.00434626615203</v>
      </c>
      <c r="AG2893" s="112">
        <v>371.801362239691</v>
      </c>
      <c r="AH2893" s="112">
        <v>376.95207358280499</v>
      </c>
      <c r="AI2893" s="112">
        <v>376.28925372407502</v>
      </c>
      <c r="AJ2893" s="112">
        <v>376.37876990443198</v>
      </c>
      <c r="AK2893" s="112">
        <v>376.12804479970498</v>
      </c>
    </row>
    <row r="2894" spans="1:37" s="112" customFormat="1" hidden="1" x14ac:dyDescent="0.3">
      <c r="A2894" s="115" t="str">
        <f t="shared" si="65"/>
        <v>SDGbaseTRA_RurCRG_v6_3YIXhhd-5</v>
      </c>
      <c r="B2894" s="115" t="s">
        <v>220</v>
      </c>
      <c r="C2894" s="115" t="s">
        <v>299</v>
      </c>
      <c r="D2894" s="115" t="s">
        <v>95</v>
      </c>
      <c r="E2894" s="112" t="s">
        <v>89</v>
      </c>
      <c r="F2894" s="112">
        <v>238.851551034008</v>
      </c>
      <c r="G2894" s="112">
        <v>231.63090329346699</v>
      </c>
      <c r="H2894" s="112">
        <v>234.05602423504001</v>
      </c>
      <c r="I2894" s="112">
        <v>242.479206014997</v>
      </c>
      <c r="J2894" s="112">
        <v>247.64675827697499</v>
      </c>
      <c r="K2894" s="112">
        <v>253.57973822146599</v>
      </c>
      <c r="L2894" s="112">
        <v>260.48294301999499</v>
      </c>
      <c r="M2894" s="112">
        <v>267.94353638384302</v>
      </c>
      <c r="N2894" s="112">
        <v>275.92572219597798</v>
      </c>
      <c r="O2894" s="112">
        <v>284.51850865958698</v>
      </c>
      <c r="P2894" s="112">
        <v>294.07746708305399</v>
      </c>
      <c r="Q2894" s="112">
        <v>303.68770030939299</v>
      </c>
      <c r="R2894" s="112">
        <v>314.26045654148999</v>
      </c>
      <c r="S2894" s="112">
        <v>325.07358769591599</v>
      </c>
      <c r="T2894" s="112">
        <v>336.19860615309699</v>
      </c>
      <c r="U2894" s="112">
        <v>348.60224346641297</v>
      </c>
      <c r="V2894" s="112">
        <v>361.38311655347201</v>
      </c>
      <c r="W2894" s="112">
        <v>374.02960012472801</v>
      </c>
      <c r="X2894" s="112">
        <v>386.69365949832599</v>
      </c>
      <c r="Y2894" s="112">
        <v>399.03394252962499</v>
      </c>
      <c r="Z2894" s="112">
        <v>411.357923120056</v>
      </c>
      <c r="AA2894" s="112">
        <v>423.71724932148402</v>
      </c>
      <c r="AB2894" s="112">
        <v>437.391103973241</v>
      </c>
      <c r="AC2894" s="112">
        <v>450.93083740166401</v>
      </c>
      <c r="AD2894" s="112">
        <v>464.59492305630101</v>
      </c>
      <c r="AE2894" s="112">
        <v>478.793406405106</v>
      </c>
      <c r="AF2894" s="112">
        <v>493.62829342062997</v>
      </c>
      <c r="AG2894" s="112">
        <v>507.86462639387202</v>
      </c>
      <c r="AH2894" s="112">
        <v>512.77869604099499</v>
      </c>
      <c r="AI2894" s="112">
        <v>510.59847498714402</v>
      </c>
      <c r="AJ2894" s="112">
        <v>510.078915149137</v>
      </c>
      <c r="AK2894" s="112">
        <v>509.093181684662</v>
      </c>
    </row>
    <row r="2895" spans="1:37" s="112" customFormat="1" hidden="1" x14ac:dyDescent="0.3">
      <c r="A2895" s="115" t="str">
        <f t="shared" si="65"/>
        <v>SDGbaseTRA_RurCRG_v6_3YIXhhd-6</v>
      </c>
      <c r="B2895" s="115" t="s">
        <v>220</v>
      </c>
      <c r="C2895" s="115" t="s">
        <v>299</v>
      </c>
      <c r="D2895" s="115" t="s">
        <v>95</v>
      </c>
      <c r="E2895" s="112" t="s">
        <v>90</v>
      </c>
      <c r="F2895" s="112">
        <v>288.750817049847</v>
      </c>
      <c r="G2895" s="112">
        <v>276.86058889357798</v>
      </c>
      <c r="H2895" s="112">
        <v>282.86857972666002</v>
      </c>
      <c r="I2895" s="112">
        <v>292.77218372700202</v>
      </c>
      <c r="J2895" s="112">
        <v>298.87904274544098</v>
      </c>
      <c r="K2895" s="112">
        <v>306.135185298289</v>
      </c>
      <c r="L2895" s="112">
        <v>314.51984193463102</v>
      </c>
      <c r="M2895" s="112">
        <v>323.53397481135602</v>
      </c>
      <c r="N2895" s="112">
        <v>333.25401148508303</v>
      </c>
      <c r="O2895" s="112">
        <v>343.59532412944401</v>
      </c>
      <c r="P2895" s="112">
        <v>355.17191591248201</v>
      </c>
      <c r="Q2895" s="112">
        <v>366.75214855309002</v>
      </c>
      <c r="R2895" s="112">
        <v>380.05105685558999</v>
      </c>
      <c r="S2895" s="112">
        <v>392.93707934418501</v>
      </c>
      <c r="T2895" s="112">
        <v>406.21900336982202</v>
      </c>
      <c r="U2895" s="112">
        <v>421.157402085748</v>
      </c>
      <c r="V2895" s="112">
        <v>436.30467919263702</v>
      </c>
      <c r="W2895" s="112">
        <v>451.35066953897399</v>
      </c>
      <c r="X2895" s="112">
        <v>466.35370635199303</v>
      </c>
      <c r="Y2895" s="112">
        <v>480.81574991750603</v>
      </c>
      <c r="Z2895" s="112">
        <v>495.48784319821601</v>
      </c>
      <c r="AA2895" s="112">
        <v>510.03112880272499</v>
      </c>
      <c r="AB2895" s="112">
        <v>526.28804899715101</v>
      </c>
      <c r="AC2895" s="112">
        <v>541.90498315706702</v>
      </c>
      <c r="AD2895" s="112">
        <v>557.74163294754703</v>
      </c>
      <c r="AE2895" s="112">
        <v>574.20566180974902</v>
      </c>
      <c r="AF2895" s="112">
        <v>591.37786755825505</v>
      </c>
      <c r="AG2895" s="112">
        <v>607.32955343822903</v>
      </c>
      <c r="AH2895" s="112">
        <v>610.21569176883099</v>
      </c>
      <c r="AI2895" s="112">
        <v>606.19995183261801</v>
      </c>
      <c r="AJ2895" s="112">
        <v>604.81995027393702</v>
      </c>
      <c r="AK2895" s="112">
        <v>602.80325485920002</v>
      </c>
    </row>
    <row r="2896" spans="1:37" s="112" customFormat="1" hidden="1" x14ac:dyDescent="0.3">
      <c r="A2896" s="115" t="str">
        <f t="shared" si="65"/>
        <v>SDGbaseTRA_RurCRG_v6_3YIXhhd-7</v>
      </c>
      <c r="B2896" s="115" t="s">
        <v>220</v>
      </c>
      <c r="C2896" s="115" t="s">
        <v>299</v>
      </c>
      <c r="D2896" s="115" t="s">
        <v>95</v>
      </c>
      <c r="E2896" s="112" t="s">
        <v>91</v>
      </c>
      <c r="F2896" s="112">
        <v>412.50994654849802</v>
      </c>
      <c r="G2896" s="112">
        <v>392.61309882713101</v>
      </c>
      <c r="H2896" s="112">
        <v>404.51726744861998</v>
      </c>
      <c r="I2896" s="112">
        <v>418.00159101295299</v>
      </c>
      <c r="J2896" s="112">
        <v>426.66595368843599</v>
      </c>
      <c r="K2896" s="112">
        <v>437.19333487198202</v>
      </c>
      <c r="L2896" s="112">
        <v>449.27793319421698</v>
      </c>
      <c r="M2896" s="112">
        <v>462.18379387646502</v>
      </c>
      <c r="N2896" s="112">
        <v>476.15884305741201</v>
      </c>
      <c r="O2896" s="112">
        <v>490.85998110137501</v>
      </c>
      <c r="P2896" s="112">
        <v>507.43251785102802</v>
      </c>
      <c r="Q2896" s="112">
        <v>523.96826888281601</v>
      </c>
      <c r="R2896" s="112">
        <v>543.89153683524296</v>
      </c>
      <c r="S2896" s="112">
        <v>562.12462317341397</v>
      </c>
      <c r="T2896" s="112">
        <v>580.93807575825804</v>
      </c>
      <c r="U2896" s="112">
        <v>602.239471264705</v>
      </c>
      <c r="V2896" s="112">
        <v>623.52940511404097</v>
      </c>
      <c r="W2896" s="112">
        <v>644.78154065808599</v>
      </c>
      <c r="X2896" s="112">
        <v>665.97567627313595</v>
      </c>
      <c r="Y2896" s="112">
        <v>686.17443491920403</v>
      </c>
      <c r="Z2896" s="112">
        <v>706.89484354109095</v>
      </c>
      <c r="AA2896" s="112">
        <v>727.23336873018297</v>
      </c>
      <c r="AB2896" s="112">
        <v>750.20651294126401</v>
      </c>
      <c r="AC2896" s="112">
        <v>771.72252944325305</v>
      </c>
      <c r="AD2896" s="112">
        <v>793.63054904487205</v>
      </c>
      <c r="AE2896" s="112">
        <v>816.43410513569995</v>
      </c>
      <c r="AF2896" s="112">
        <v>840.224859515905</v>
      </c>
      <c r="AG2896" s="112">
        <v>861.91362423352598</v>
      </c>
      <c r="AH2896" s="112">
        <v>862.97515689475199</v>
      </c>
      <c r="AI2896" s="112">
        <v>855.67725524084096</v>
      </c>
      <c r="AJ2896" s="112">
        <v>852.88853177412705</v>
      </c>
      <c r="AK2896" s="112">
        <v>849.10984105676698</v>
      </c>
    </row>
    <row r="2897" spans="1:37" s="112" customFormat="1" hidden="1" x14ac:dyDescent="0.3">
      <c r="A2897" s="115" t="str">
        <f t="shared" si="65"/>
        <v>SDGbaseTRA_RurCRG_v6_3YIXhhd-8</v>
      </c>
      <c r="B2897" s="115" t="s">
        <v>220</v>
      </c>
      <c r="C2897" s="115" t="s">
        <v>299</v>
      </c>
      <c r="D2897" s="115" t="s">
        <v>95</v>
      </c>
      <c r="E2897" s="112" t="s">
        <v>92</v>
      </c>
      <c r="F2897" s="112">
        <v>748.00666053083205</v>
      </c>
      <c r="G2897" s="112">
        <v>704.13344388547898</v>
      </c>
      <c r="H2897" s="112">
        <v>733.20304694626896</v>
      </c>
      <c r="I2897" s="112">
        <v>756.44794339692498</v>
      </c>
      <c r="J2897" s="112">
        <v>772.18540187813301</v>
      </c>
      <c r="K2897" s="112">
        <v>791.66492397325601</v>
      </c>
      <c r="L2897" s="112">
        <v>813.78941212541895</v>
      </c>
      <c r="M2897" s="112">
        <v>837.21628944400402</v>
      </c>
      <c r="N2897" s="112">
        <v>862.65171983407197</v>
      </c>
      <c r="O2897" s="112">
        <v>888.76564790655505</v>
      </c>
      <c r="P2897" s="112">
        <v>918.78949765302104</v>
      </c>
      <c r="Q2897" s="112">
        <v>948.77561542034005</v>
      </c>
      <c r="R2897" s="112">
        <v>987.85616927016599</v>
      </c>
      <c r="S2897" s="112">
        <v>1020.40740775992</v>
      </c>
      <c r="T2897" s="112">
        <v>1054.0561045178799</v>
      </c>
      <c r="U2897" s="112">
        <v>1092.4487056859</v>
      </c>
      <c r="V2897" s="112">
        <v>1130.09915498081</v>
      </c>
      <c r="W2897" s="112">
        <v>1168.01512835481</v>
      </c>
      <c r="X2897" s="112">
        <v>1205.9877118003899</v>
      </c>
      <c r="Y2897" s="112">
        <v>1241.6367737903199</v>
      </c>
      <c r="Z2897" s="112">
        <v>1278.7211385642599</v>
      </c>
      <c r="AA2897" s="112">
        <v>1314.7108264245701</v>
      </c>
      <c r="AB2897" s="112">
        <v>1355.5293928659401</v>
      </c>
      <c r="AC2897" s="112">
        <v>1392.6317565009299</v>
      </c>
      <c r="AD2897" s="112">
        <v>1430.6384903913499</v>
      </c>
      <c r="AE2897" s="112">
        <v>1470.2635767982299</v>
      </c>
      <c r="AF2897" s="112">
        <v>1511.63756164137</v>
      </c>
      <c r="AG2897" s="112">
        <v>1548.62127343525</v>
      </c>
      <c r="AH2897" s="112">
        <v>1544.0814362056301</v>
      </c>
      <c r="AI2897" s="112">
        <v>1527.4829778339099</v>
      </c>
      <c r="AJ2897" s="112">
        <v>1520.83888643676</v>
      </c>
      <c r="AK2897" s="112">
        <v>1512.28416750985</v>
      </c>
    </row>
    <row r="2898" spans="1:37" s="112" customFormat="1" hidden="1" x14ac:dyDescent="0.3">
      <c r="A2898" s="115" t="str">
        <f t="shared" si="65"/>
        <v>SDGbaseTRA_RurCRG_v6_3YIXhhd-9</v>
      </c>
      <c r="B2898" s="115" t="s">
        <v>220</v>
      </c>
      <c r="C2898" s="115" t="s">
        <v>299</v>
      </c>
      <c r="D2898" s="115" t="s">
        <v>95</v>
      </c>
      <c r="E2898" s="112" t="s">
        <v>93</v>
      </c>
      <c r="F2898" s="112">
        <v>1780.40441736312</v>
      </c>
      <c r="G2898" s="112">
        <v>1655.88012671612</v>
      </c>
      <c r="H2898" s="112">
        <v>1737.3383739398</v>
      </c>
      <c r="I2898" s="112">
        <v>1782.7905177913101</v>
      </c>
      <c r="J2898" s="112">
        <v>1822.09094084651</v>
      </c>
      <c r="K2898" s="112">
        <v>1869.92415917106</v>
      </c>
      <c r="L2898" s="112">
        <v>1923.16204691606</v>
      </c>
      <c r="M2898" s="112">
        <v>1978.9135434703801</v>
      </c>
      <c r="N2898" s="112">
        <v>2040.04450335414</v>
      </c>
      <c r="O2898" s="112">
        <v>2103.67447505978</v>
      </c>
      <c r="P2898" s="112">
        <v>2176.16017060478</v>
      </c>
      <c r="Q2898" s="112">
        <v>2248.6225542734401</v>
      </c>
      <c r="R2898" s="112">
        <v>2351.5896954519899</v>
      </c>
      <c r="S2898" s="112">
        <v>2429.1734090700002</v>
      </c>
      <c r="T2898" s="112">
        <v>2509.67220066035</v>
      </c>
      <c r="U2898" s="112">
        <v>2601.7238557293999</v>
      </c>
      <c r="V2898" s="112">
        <v>2690.6170371379098</v>
      </c>
      <c r="W2898" s="112">
        <v>2781.3008317758299</v>
      </c>
      <c r="X2898" s="112">
        <v>2873.4473734482899</v>
      </c>
      <c r="Y2898" s="112">
        <v>2960.07386493389</v>
      </c>
      <c r="Z2898" s="112">
        <v>3052.0754157009201</v>
      </c>
      <c r="AA2898" s="112">
        <v>3140.52739106024</v>
      </c>
      <c r="AB2898" s="112">
        <v>3242.1209945978799</v>
      </c>
      <c r="AC2898" s="112">
        <v>3330.0070844837401</v>
      </c>
      <c r="AD2898" s="112">
        <v>3417.7847373837199</v>
      </c>
      <c r="AE2898" s="112">
        <v>3508.4931133154901</v>
      </c>
      <c r="AF2898" s="112">
        <v>3602.6909807335401</v>
      </c>
      <c r="AG2898" s="112">
        <v>3683.84698823492</v>
      </c>
      <c r="AH2898" s="112">
        <v>3662.45773599821</v>
      </c>
      <c r="AI2898" s="112">
        <v>3620.98213685868</v>
      </c>
      <c r="AJ2898" s="112">
        <v>3604.1743356807501</v>
      </c>
      <c r="AK2898" s="112">
        <v>3581.3206095291398</v>
      </c>
    </row>
    <row r="2899" spans="1:37" s="112" customFormat="1" hidden="1" x14ac:dyDescent="0.3">
      <c r="A2899" s="115" t="str">
        <f t="shared" si="65"/>
        <v>SDGbaseTRA_RurCRG_v6_3C_YIXtotal</v>
      </c>
      <c r="B2899" s="115" t="s">
        <v>220</v>
      </c>
      <c r="C2899" s="115" t="s">
        <v>299</v>
      </c>
      <c r="D2899" s="115" t="s">
        <v>222</v>
      </c>
      <c r="E2899" s="112" t="s">
        <v>1</v>
      </c>
      <c r="F2899" s="112">
        <v>5873.1705617471598</v>
      </c>
      <c r="G2899" s="112">
        <v>5528.8260707352902</v>
      </c>
      <c r="H2899" s="112">
        <v>5697.9173378133601</v>
      </c>
      <c r="I2899" s="112">
        <v>5847.29348023695</v>
      </c>
      <c r="J2899" s="112">
        <v>5981.2437685634804</v>
      </c>
      <c r="K2899" s="112">
        <v>6135.7496247320296</v>
      </c>
      <c r="L2899" s="112">
        <v>6307.21761605949</v>
      </c>
      <c r="M2899" s="112">
        <v>6483.4584638320302</v>
      </c>
      <c r="N2899" s="112">
        <v>6675.85578630079</v>
      </c>
      <c r="O2899" s="112">
        <v>6889.0479357911399</v>
      </c>
      <c r="P2899" s="112">
        <v>7124.5667964746799</v>
      </c>
      <c r="Q2899" s="112">
        <v>7362.1770443611504</v>
      </c>
      <c r="R2899" s="112">
        <v>7673.8336884256996</v>
      </c>
      <c r="S2899" s="112">
        <v>7932.6538276716701</v>
      </c>
      <c r="T2899" s="112">
        <v>8201.9482773999407</v>
      </c>
      <c r="U2899" s="112">
        <v>8504.5672677026105</v>
      </c>
      <c r="V2899" s="112">
        <v>8799.0637814914699</v>
      </c>
      <c r="W2899" s="112">
        <v>9101.2632929170995</v>
      </c>
      <c r="X2899" s="112">
        <v>9414.59432008146</v>
      </c>
      <c r="Y2899" s="112">
        <v>9719.2803708993906</v>
      </c>
      <c r="Z2899" s="112">
        <v>10040.3718264418</v>
      </c>
      <c r="AA2899" s="112">
        <v>10353.0163606024</v>
      </c>
      <c r="AB2899" s="112">
        <v>10709.350549757701</v>
      </c>
      <c r="AC2899" s="112">
        <v>11027.571379073401</v>
      </c>
      <c r="AD2899" s="112">
        <v>11335.842115035101</v>
      </c>
      <c r="AE2899" s="112">
        <v>11650.1189801567</v>
      </c>
      <c r="AF2899" s="112">
        <v>11973.7868825717</v>
      </c>
      <c r="AG2899" s="112">
        <v>12292.375480545101</v>
      </c>
      <c r="AH2899" s="112">
        <v>12341.5700457642</v>
      </c>
      <c r="AI2899" s="112">
        <v>12296.2003305001</v>
      </c>
      <c r="AJ2899" s="112">
        <v>12314.746445352899</v>
      </c>
      <c r="AK2899" s="112">
        <v>12308.511922362501</v>
      </c>
    </row>
    <row r="2900" spans="1:37" s="112" customFormat="1" hidden="1" x14ac:dyDescent="0.3">
      <c r="A2900" s="115" t="str">
        <f t="shared" si="65"/>
        <v>SDGbaseTRA_RurCRG_v6_3TINSXent-n</v>
      </c>
      <c r="B2900" s="115" t="s">
        <v>220</v>
      </c>
      <c r="C2900" s="115" t="s">
        <v>299</v>
      </c>
      <c r="D2900" s="115" t="s">
        <v>94</v>
      </c>
      <c r="E2900" s="112" t="s">
        <v>82</v>
      </c>
      <c r="F2900" s="112">
        <v>0.142864130737414</v>
      </c>
      <c r="G2900" s="112">
        <v>0.15072710391247801</v>
      </c>
      <c r="H2900" s="112">
        <v>0.14482377165093799</v>
      </c>
      <c r="I2900" s="112">
        <v>0.18079278370214</v>
      </c>
      <c r="J2900" s="112">
        <v>0.175576145479339</v>
      </c>
      <c r="K2900" s="112">
        <v>0.171248224410952</v>
      </c>
      <c r="L2900" s="112">
        <v>0.16742248390851</v>
      </c>
      <c r="M2900" s="112">
        <v>0.1641009482013</v>
      </c>
      <c r="N2900" s="112">
        <v>0.16019839110916401</v>
      </c>
      <c r="O2900" s="112">
        <v>0.154710875854638</v>
      </c>
      <c r="P2900" s="112">
        <v>0.14995385611543499</v>
      </c>
      <c r="Q2900" s="112">
        <v>0.14551949612331999</v>
      </c>
      <c r="R2900" s="112">
        <v>0.123809873307633</v>
      </c>
      <c r="S2900" s="112">
        <v>0.121480561671862</v>
      </c>
      <c r="T2900" s="112">
        <v>0.118678750734916</v>
      </c>
      <c r="U2900" s="112">
        <v>0.115384692250739</v>
      </c>
      <c r="V2900" s="112">
        <v>0.112848870075877</v>
      </c>
      <c r="W2900" s="112">
        <v>0.11006645335087099</v>
      </c>
      <c r="X2900" s="112">
        <v>0.10695528600725999</v>
      </c>
      <c r="Y2900" s="112">
        <v>0.103897362576281</v>
      </c>
      <c r="Z2900" s="112">
        <v>0.100578848650019</v>
      </c>
      <c r="AA2900" s="112">
        <v>9.7789594646444697E-2</v>
      </c>
      <c r="AB2900" s="112">
        <v>9.3918740938798304E-2</v>
      </c>
      <c r="AC2900" s="112">
        <v>9.22482258871926E-2</v>
      </c>
      <c r="AD2900" s="112">
        <v>9.1571984983939606E-2</v>
      </c>
      <c r="AE2900" s="112">
        <v>9.1223926988528603E-2</v>
      </c>
      <c r="AF2900" s="112">
        <v>9.0972171727124698E-2</v>
      </c>
      <c r="AG2900" s="112">
        <v>9.0621303146481799E-2</v>
      </c>
      <c r="AH2900" s="112">
        <v>9.3917438583499296E-2</v>
      </c>
      <c r="AI2900" s="112">
        <v>9.8478379586938503E-2</v>
      </c>
      <c r="AJ2900" s="112">
        <v>0.101126697141001</v>
      </c>
      <c r="AK2900" s="112">
        <v>0.104724718835757</v>
      </c>
    </row>
    <row r="2901" spans="1:37" s="112" customFormat="1" hidden="1" x14ac:dyDescent="0.3">
      <c r="A2901" s="115" t="str">
        <f t="shared" si="65"/>
        <v>SDGbaseTRA_RurCRG_v6_3TINSXent-e</v>
      </c>
      <c r="B2901" s="115" t="s">
        <v>220</v>
      </c>
      <c r="C2901" s="115" t="s">
        <v>299</v>
      </c>
      <c r="D2901" s="115" t="s">
        <v>94</v>
      </c>
      <c r="E2901" s="112" t="s">
        <v>83</v>
      </c>
      <c r="F2901" s="112">
        <v>0.11192563891369001</v>
      </c>
      <c r="G2901" s="112">
        <v>0.117320315725447</v>
      </c>
      <c r="H2901" s="112">
        <v>0.121101213556704</v>
      </c>
      <c r="I2901" s="112">
        <v>0.119752694687679</v>
      </c>
      <c r="J2901" s="112">
        <v>0.12004003443751</v>
      </c>
      <c r="K2901" s="112">
        <v>0.120554802928577</v>
      </c>
      <c r="L2901" s="112">
        <v>0.120825053199537</v>
      </c>
      <c r="M2901" s="112">
        <v>0.12097422456399599</v>
      </c>
      <c r="N2901" s="112">
        <v>0.120715167439093</v>
      </c>
      <c r="O2901" s="112">
        <v>0.12086238077557</v>
      </c>
      <c r="P2901" s="112">
        <v>0.12047515889442301</v>
      </c>
      <c r="Q2901" s="112">
        <v>0.120056804481391</v>
      </c>
      <c r="R2901" s="112">
        <v>0.12070342954400901</v>
      </c>
      <c r="S2901" s="112">
        <v>0.120568736482544</v>
      </c>
      <c r="T2901" s="112">
        <v>0.120423176499441</v>
      </c>
      <c r="U2901" s="112">
        <v>0.12018478409985001</v>
      </c>
      <c r="V2901" s="112">
        <v>0.119884949232993</v>
      </c>
      <c r="W2901" s="112">
        <v>0.11984987514228999</v>
      </c>
      <c r="X2901" s="112">
        <v>0.12009046574557</v>
      </c>
      <c r="Y2901" s="112">
        <v>0.12018938685885699</v>
      </c>
      <c r="Z2901" s="112">
        <v>0.120329475313637</v>
      </c>
      <c r="AA2901" s="112">
        <v>0.120842730605537</v>
      </c>
      <c r="AB2901" s="112">
        <v>0.121459224819864</v>
      </c>
      <c r="AC2901" s="112">
        <v>0.12123471171751</v>
      </c>
      <c r="AD2901" s="112">
        <v>0.120488322800441</v>
      </c>
      <c r="AE2901" s="112">
        <v>0.119441931536237</v>
      </c>
      <c r="AF2901" s="112">
        <v>0.118324203660993</v>
      </c>
      <c r="AG2901" s="112">
        <v>0.11706955526299199</v>
      </c>
      <c r="AH2901" s="112">
        <v>0.115196980581873</v>
      </c>
      <c r="AI2901" s="112">
        <v>0.11283380044838801</v>
      </c>
      <c r="AJ2901" s="112">
        <v>0.112649580840308</v>
      </c>
      <c r="AK2901" s="112">
        <v>0.112483205502223</v>
      </c>
    </row>
    <row r="2902" spans="1:37" s="112" customFormat="1" hidden="1" x14ac:dyDescent="0.3">
      <c r="A2902" s="115" t="str">
        <f t="shared" si="65"/>
        <v>SDGbaseTRA_RurCRG_v6_3TINSXhhd-0</v>
      </c>
      <c r="B2902" s="115" t="s">
        <v>220</v>
      </c>
      <c r="C2902" s="115" t="s">
        <v>299</v>
      </c>
      <c r="D2902" s="115" t="s">
        <v>94</v>
      </c>
      <c r="E2902" s="112" t="s">
        <v>84</v>
      </c>
      <c r="F2902" s="112">
        <v>6.0836643334161297E-4</v>
      </c>
      <c r="G2902" s="112">
        <v>6.4184977795374602E-4</v>
      </c>
      <c r="H2902" s="112">
        <v>6.1671128359079997E-4</v>
      </c>
      <c r="I2902" s="112">
        <v>7.6988016811936795E-4</v>
      </c>
      <c r="J2902" s="112">
        <v>7.47665861639692E-4</v>
      </c>
      <c r="K2902" s="112">
        <v>7.2923603058686005E-4</v>
      </c>
      <c r="L2902" s="112">
        <v>7.1294466118628701E-4</v>
      </c>
      <c r="M2902" s="112">
        <v>6.9880037802247201E-4</v>
      </c>
      <c r="N2902" s="112">
        <v>6.8218189762145299E-4</v>
      </c>
      <c r="O2902" s="112">
        <v>6.5881410017856799E-4</v>
      </c>
      <c r="P2902" s="112">
        <v>6.3855701315360298E-4</v>
      </c>
      <c r="Q2902" s="112">
        <v>6.1967392634762605E-4</v>
      </c>
      <c r="R2902" s="112">
        <v>5.2722660783212805E-4</v>
      </c>
      <c r="S2902" s="112">
        <v>5.1730756798947604E-4</v>
      </c>
      <c r="T2902" s="112">
        <v>5.0537645743084698E-4</v>
      </c>
      <c r="U2902" s="112">
        <v>4.9134918137721205E-4</v>
      </c>
      <c r="V2902" s="112">
        <v>4.8055074596225301E-4</v>
      </c>
      <c r="W2902" s="112">
        <v>4.68702222941025E-4</v>
      </c>
      <c r="X2902" s="112">
        <v>4.5545376253368602E-4</v>
      </c>
      <c r="Y2902" s="112">
        <v>4.4243203369752902E-4</v>
      </c>
      <c r="Z2902" s="112">
        <v>4.2830061756510398E-4</v>
      </c>
      <c r="AA2902" s="112">
        <v>4.16422978994847E-4</v>
      </c>
      <c r="AB2902" s="112">
        <v>3.9993950302942799E-4</v>
      </c>
      <c r="AC2902" s="112">
        <v>3.92825855060295E-4</v>
      </c>
      <c r="AD2902" s="112">
        <v>3.8994617932357098E-4</v>
      </c>
      <c r="AE2902" s="112">
        <v>3.8846402374144901E-4</v>
      </c>
      <c r="AF2902" s="112">
        <v>3.87391960191428E-4</v>
      </c>
      <c r="AG2902" s="112">
        <v>3.85897839088293E-4</v>
      </c>
      <c r="AH2902" s="112">
        <v>3.9993395713702501E-4</v>
      </c>
      <c r="AI2902" s="112">
        <v>4.1935608536936399E-4</v>
      </c>
      <c r="AJ2902" s="112">
        <v>4.3063355198327802E-4</v>
      </c>
      <c r="AK2902" s="112">
        <v>4.4595521604812697E-4</v>
      </c>
    </row>
    <row r="2903" spans="1:37" s="112" customFormat="1" hidden="1" x14ac:dyDescent="0.3">
      <c r="A2903" s="115" t="str">
        <f t="shared" si="65"/>
        <v>SDGbaseTRA_RurCRG_v6_3TINSXhhd-1</v>
      </c>
      <c r="B2903" s="115" t="s">
        <v>220</v>
      </c>
      <c r="C2903" s="115" t="s">
        <v>299</v>
      </c>
      <c r="D2903" s="115" t="s">
        <v>94</v>
      </c>
      <c r="E2903" s="112" t="s">
        <v>85</v>
      </c>
      <c r="F2903" s="112">
        <v>2.9886761076487302E-3</v>
      </c>
      <c r="G2903" s="112">
        <v>3.1531672218258998E-3</v>
      </c>
      <c r="H2903" s="112">
        <v>3.0296712264911798E-3</v>
      </c>
      <c r="I2903" s="112">
        <v>3.78213250794997E-3</v>
      </c>
      <c r="J2903" s="112">
        <v>3.6730019519845502E-3</v>
      </c>
      <c r="K2903" s="112">
        <v>3.5824631013691602E-3</v>
      </c>
      <c r="L2903" s="112">
        <v>3.5024297201206398E-3</v>
      </c>
      <c r="M2903" s="112">
        <v>3.4329441588959301E-3</v>
      </c>
      <c r="N2903" s="112">
        <v>3.35130379825235E-3</v>
      </c>
      <c r="O2903" s="112">
        <v>3.2365065738454101E-3</v>
      </c>
      <c r="P2903" s="112">
        <v>3.13699110272207E-3</v>
      </c>
      <c r="Q2903" s="112">
        <v>3.0442255799539701E-3</v>
      </c>
      <c r="R2903" s="112">
        <v>2.5900665781050602E-3</v>
      </c>
      <c r="S2903" s="112">
        <v>2.5413380555283499E-3</v>
      </c>
      <c r="T2903" s="112">
        <v>2.4827249846945702E-3</v>
      </c>
      <c r="U2903" s="112">
        <v>2.4138142383118202E-3</v>
      </c>
      <c r="V2903" s="112">
        <v>2.3607655751793802E-3</v>
      </c>
      <c r="W2903" s="112">
        <v>2.3025582256716E-3</v>
      </c>
      <c r="X2903" s="112">
        <v>2.2374735087596102E-3</v>
      </c>
      <c r="Y2903" s="112">
        <v>2.1735026390286198E-3</v>
      </c>
      <c r="Z2903" s="112">
        <v>2.1040802918377999E-3</v>
      </c>
      <c r="AA2903" s="112">
        <v>2.0457299084675699E-3</v>
      </c>
      <c r="AB2903" s="112">
        <v>1.9647527735130498E-3</v>
      </c>
      <c r="AC2903" s="112">
        <v>1.92980608485118E-3</v>
      </c>
      <c r="AD2903" s="112">
        <v>1.91565932106542E-3</v>
      </c>
      <c r="AE2903" s="112">
        <v>1.9083780482547E-3</v>
      </c>
      <c r="AF2903" s="112">
        <v>1.90311140171392E-3</v>
      </c>
      <c r="AG2903" s="112">
        <v>1.8957713351229E-3</v>
      </c>
      <c r="AH2903" s="112">
        <v>1.9647255286426701E-3</v>
      </c>
      <c r="AI2903" s="112">
        <v>2.06013910429124E-3</v>
      </c>
      <c r="AJ2903" s="112">
        <v>2.1155411232251001E-3</v>
      </c>
      <c r="AK2903" s="112">
        <v>2.1908106982890399E-3</v>
      </c>
    </row>
    <row r="2904" spans="1:37" s="112" customFormat="1" hidden="1" x14ac:dyDescent="0.3">
      <c r="A2904" s="115" t="str">
        <f t="shared" si="65"/>
        <v>SDGbaseTRA_RurCRG_v6_3TINSXhhd-2</v>
      </c>
      <c r="B2904" s="115" t="s">
        <v>220</v>
      </c>
      <c r="C2904" s="115" t="s">
        <v>299</v>
      </c>
      <c r="D2904" s="115" t="s">
        <v>94</v>
      </c>
      <c r="E2904" s="112" t="s">
        <v>86</v>
      </c>
      <c r="F2904" s="112">
        <v>6.7879160890469302E-3</v>
      </c>
      <c r="G2904" s="112">
        <v>7.1615102293813397E-3</v>
      </c>
      <c r="H2904" s="112">
        <v>6.8810246814934202E-3</v>
      </c>
      <c r="I2904" s="112">
        <v>8.5900235345231397E-3</v>
      </c>
      <c r="J2904" s="112">
        <v>8.3421649409175392E-3</v>
      </c>
      <c r="K2904" s="112">
        <v>8.1365320445316008E-3</v>
      </c>
      <c r="L2904" s="112">
        <v>7.9547592964645496E-3</v>
      </c>
      <c r="M2904" s="112">
        <v>7.7969428769397199E-3</v>
      </c>
      <c r="N2904" s="112">
        <v>7.6115203363377104E-3</v>
      </c>
      <c r="O2904" s="112">
        <v>7.3507915386088101E-3</v>
      </c>
      <c r="P2904" s="112">
        <v>7.1247708384613896E-3</v>
      </c>
      <c r="Q2904" s="112">
        <v>6.91408069957341E-3</v>
      </c>
      <c r="R2904" s="112">
        <v>5.8825894691119504E-3</v>
      </c>
      <c r="S2904" s="112">
        <v>5.7719166793188999E-3</v>
      </c>
      <c r="T2904" s="112">
        <v>5.6387939882907899E-3</v>
      </c>
      <c r="U2904" s="112">
        <v>5.48228309594323E-3</v>
      </c>
      <c r="V2904" s="112">
        <v>5.3617983525228799E-3</v>
      </c>
      <c r="W2904" s="112">
        <v>5.2295971403589301E-3</v>
      </c>
      <c r="X2904" s="112">
        <v>5.0817759709866099E-3</v>
      </c>
      <c r="Y2904" s="112">
        <v>4.9364845843549504E-3</v>
      </c>
      <c r="Z2904" s="112">
        <v>4.7788117384337803E-3</v>
      </c>
      <c r="AA2904" s="112">
        <v>4.6462856660788301E-3</v>
      </c>
      <c r="AB2904" s="112">
        <v>4.4623694512412899E-3</v>
      </c>
      <c r="AC2904" s="112">
        <v>4.3829981226403596E-3</v>
      </c>
      <c r="AD2904" s="112">
        <v>4.3508678279779297E-3</v>
      </c>
      <c r="AE2904" s="112">
        <v>4.33433051772483E-3</v>
      </c>
      <c r="AF2904" s="112">
        <v>4.3223688474866703E-3</v>
      </c>
      <c r="AG2904" s="112">
        <v>4.3056980006312097E-3</v>
      </c>
      <c r="AH2904" s="112">
        <v>4.4623075723442098E-3</v>
      </c>
      <c r="AI2904" s="112">
        <v>4.6790119791431601E-3</v>
      </c>
      <c r="AJ2904" s="112">
        <v>4.8048417124436204E-3</v>
      </c>
      <c r="AK2904" s="112">
        <v>4.97579484530158E-3</v>
      </c>
    </row>
    <row r="2905" spans="1:37" s="112" customFormat="1" hidden="1" x14ac:dyDescent="0.3">
      <c r="A2905" s="115" t="str">
        <f t="shared" si="65"/>
        <v>SDGbaseTRA_RurCRG_v6_3TINSXhhd-3</v>
      </c>
      <c r="B2905" s="115" t="s">
        <v>220</v>
      </c>
      <c r="C2905" s="115" t="s">
        <v>299</v>
      </c>
      <c r="D2905" s="115" t="s">
        <v>94</v>
      </c>
      <c r="E2905" s="112" t="s">
        <v>87</v>
      </c>
      <c r="F2905" s="112">
        <v>9.7949774025556605E-3</v>
      </c>
      <c r="G2905" s="112">
        <v>1.0334074544398501E-2</v>
      </c>
      <c r="H2905" s="112">
        <v>9.9293333000355297E-3</v>
      </c>
      <c r="I2905" s="112">
        <v>1.2395422292254101E-2</v>
      </c>
      <c r="J2905" s="112">
        <v>1.20377618127189E-2</v>
      </c>
      <c r="K2905" s="112">
        <v>1.1741033104163299E-2</v>
      </c>
      <c r="L2905" s="112">
        <v>1.1478734641301501E-2</v>
      </c>
      <c r="M2905" s="112">
        <v>1.1251005210841301E-2</v>
      </c>
      <c r="N2905" s="112">
        <v>1.0983440089077401E-2</v>
      </c>
      <c r="O2905" s="112">
        <v>1.06072078764169E-2</v>
      </c>
      <c r="P2905" s="112">
        <v>1.02810595248603E-2</v>
      </c>
      <c r="Q2905" s="112">
        <v>9.9770332048308395E-3</v>
      </c>
      <c r="R2905" s="112">
        <v>8.4885891579547304E-3</v>
      </c>
      <c r="S2905" s="112">
        <v>8.3288880860788398E-3</v>
      </c>
      <c r="T2905" s="112">
        <v>8.1367917588427898E-3</v>
      </c>
      <c r="U2905" s="112">
        <v>7.9109462071627005E-3</v>
      </c>
      <c r="V2905" s="112">
        <v>7.7370864652667997E-3</v>
      </c>
      <c r="W2905" s="112">
        <v>7.5463198339975196E-3</v>
      </c>
      <c r="X2905" s="112">
        <v>7.3330135711321904E-3</v>
      </c>
      <c r="Y2905" s="112">
        <v>7.1233577901512104E-3</v>
      </c>
      <c r="Z2905" s="112">
        <v>6.8958355370029303E-3</v>
      </c>
      <c r="AA2905" s="112">
        <v>6.7046001317691197E-3</v>
      </c>
      <c r="AB2905" s="112">
        <v>6.4392086412570796E-3</v>
      </c>
      <c r="AC2905" s="112">
        <v>6.3246756441867197E-3</v>
      </c>
      <c r="AD2905" s="112">
        <v>6.2783115608590102E-3</v>
      </c>
      <c r="AE2905" s="112">
        <v>6.2544481869010599E-3</v>
      </c>
      <c r="AF2905" s="112">
        <v>6.2371874712688902E-3</v>
      </c>
      <c r="AG2905" s="112">
        <v>6.21313140214868E-3</v>
      </c>
      <c r="AH2905" s="112">
        <v>6.4391193498876901E-3</v>
      </c>
      <c r="AI2905" s="112">
        <v>6.7518242713751498E-3</v>
      </c>
      <c r="AJ2905" s="112">
        <v>6.9333968450054698E-3</v>
      </c>
      <c r="AK2905" s="112">
        <v>7.1800825792334103E-3</v>
      </c>
    </row>
    <row r="2906" spans="1:37" s="112" customFormat="1" hidden="1" x14ac:dyDescent="0.3">
      <c r="A2906" s="115" t="str">
        <f t="shared" si="65"/>
        <v>SDGbaseTRA_RurCRG_v6_3TINSXhhd-4</v>
      </c>
      <c r="B2906" s="115" t="s">
        <v>220</v>
      </c>
      <c r="C2906" s="115" t="s">
        <v>299</v>
      </c>
      <c r="D2906" s="115" t="s">
        <v>94</v>
      </c>
      <c r="E2906" s="112" t="s">
        <v>88</v>
      </c>
      <c r="F2906" s="112">
        <v>1.9419697097842002E-2</v>
      </c>
      <c r="G2906" s="112">
        <v>2.0488520717513701E-2</v>
      </c>
      <c r="H2906" s="112">
        <v>1.9686073499011299E-2</v>
      </c>
      <c r="I2906" s="112">
        <v>2.4575385569829699E-2</v>
      </c>
      <c r="J2906" s="112">
        <v>2.38662815166867E-2</v>
      </c>
      <c r="K2906" s="112">
        <v>2.3277981880230701E-2</v>
      </c>
      <c r="L2906" s="112">
        <v>2.27579442651356E-2</v>
      </c>
      <c r="M2906" s="112">
        <v>2.2306443829450101E-2</v>
      </c>
      <c r="N2906" s="112">
        <v>2.1775964441450701E-2</v>
      </c>
      <c r="O2906" s="112">
        <v>2.1030039739677101E-2</v>
      </c>
      <c r="P2906" s="112">
        <v>2.03834121930037E-2</v>
      </c>
      <c r="Q2906" s="112">
        <v>1.9780644182283601E-2</v>
      </c>
      <c r="R2906" s="112">
        <v>1.68296284372993E-2</v>
      </c>
      <c r="S2906" s="112">
        <v>1.6513002240421699E-2</v>
      </c>
      <c r="T2906" s="112">
        <v>1.6132148631986101E-2</v>
      </c>
      <c r="U2906" s="112">
        <v>1.5684383208514299E-2</v>
      </c>
      <c r="V2906" s="112">
        <v>1.53396857797682E-2</v>
      </c>
      <c r="W2906" s="112">
        <v>1.49614684502954E-2</v>
      </c>
      <c r="X2906" s="112">
        <v>1.45385636447272E-2</v>
      </c>
      <c r="Y2906" s="112">
        <v>1.41228963497255E-2</v>
      </c>
      <c r="Z2906" s="112">
        <v>1.36718066679953E-2</v>
      </c>
      <c r="AA2906" s="112">
        <v>1.32926599388712E-2</v>
      </c>
      <c r="AB2906" s="112">
        <v>1.2766490030953301E-2</v>
      </c>
      <c r="AC2906" s="112">
        <v>1.25394148651405E-2</v>
      </c>
      <c r="AD2906" s="112">
        <v>1.2447492606187599E-2</v>
      </c>
      <c r="AE2906" s="112">
        <v>1.2400180654805399E-2</v>
      </c>
      <c r="AF2906" s="112">
        <v>1.23659592520204E-2</v>
      </c>
      <c r="AG2906" s="112">
        <v>1.23182652576496E-2</v>
      </c>
      <c r="AH2906" s="112">
        <v>1.2766313000251399E-2</v>
      </c>
      <c r="AI2906" s="112">
        <v>1.33862873485549E-2</v>
      </c>
      <c r="AJ2906" s="112">
        <v>1.37462763877785E-2</v>
      </c>
      <c r="AK2906" s="112">
        <v>1.4235359903945701E-2</v>
      </c>
    </row>
    <row r="2907" spans="1:37" s="112" customFormat="1" hidden="1" x14ac:dyDescent="0.3">
      <c r="A2907" s="115" t="str">
        <f t="shared" si="65"/>
        <v>SDGbaseTRA_RurCRG_v6_3TINSXhhd-5</v>
      </c>
      <c r="B2907" s="115" t="s">
        <v>220</v>
      </c>
      <c r="C2907" s="115" t="s">
        <v>299</v>
      </c>
      <c r="D2907" s="115" t="s">
        <v>94</v>
      </c>
      <c r="E2907" s="112" t="s">
        <v>89</v>
      </c>
      <c r="F2907" s="112">
        <v>3.8796839737101602E-2</v>
      </c>
      <c r="G2907" s="112">
        <v>4.0932144859174298E-2</v>
      </c>
      <c r="H2907" s="112">
        <v>3.9329008827255103E-2</v>
      </c>
      <c r="I2907" s="112">
        <v>4.9096919000669502E-2</v>
      </c>
      <c r="J2907" s="112">
        <v>4.7680264756872599E-2</v>
      </c>
      <c r="K2907" s="112">
        <v>4.6504954626969998E-2</v>
      </c>
      <c r="L2907" s="112">
        <v>4.5466018958212902E-2</v>
      </c>
      <c r="M2907" s="112">
        <v>4.4564007460858403E-2</v>
      </c>
      <c r="N2907" s="112">
        <v>4.3504211126508797E-2</v>
      </c>
      <c r="O2907" s="112">
        <v>4.2013996271366497E-2</v>
      </c>
      <c r="P2907" s="112">
        <v>4.0722158134747402E-2</v>
      </c>
      <c r="Q2907" s="112">
        <v>3.9517942961447297E-2</v>
      </c>
      <c r="R2907" s="112">
        <v>3.3622378043855899E-2</v>
      </c>
      <c r="S2907" s="112">
        <v>3.2989819474125798E-2</v>
      </c>
      <c r="T2907" s="112">
        <v>3.2228946823188498E-2</v>
      </c>
      <c r="U2907" s="112">
        <v>3.1334397166455398E-2</v>
      </c>
      <c r="V2907" s="112">
        <v>3.06457576457696E-2</v>
      </c>
      <c r="W2907" s="112">
        <v>2.9890151775974899E-2</v>
      </c>
      <c r="X2907" s="112">
        <v>2.9045268877789399E-2</v>
      </c>
      <c r="Y2907" s="112">
        <v>2.8214845141154701E-2</v>
      </c>
      <c r="Z2907" s="112">
        <v>2.7313654252296999E-2</v>
      </c>
      <c r="AA2907" s="112">
        <v>2.6556191619768601E-2</v>
      </c>
      <c r="AB2907" s="112">
        <v>2.5505004802145799E-2</v>
      </c>
      <c r="AC2907" s="112">
        <v>2.5051352060494698E-2</v>
      </c>
      <c r="AD2907" s="112">
        <v>2.4867708972803399E-2</v>
      </c>
      <c r="AE2907" s="112">
        <v>2.4773188744718299E-2</v>
      </c>
      <c r="AF2907" s="112">
        <v>2.47048209289225E-2</v>
      </c>
      <c r="AG2907" s="112">
        <v>2.4609537448612499E-2</v>
      </c>
      <c r="AH2907" s="112">
        <v>2.5504651128604599E-2</v>
      </c>
      <c r="AI2907" s="112">
        <v>2.6743241244372801E-2</v>
      </c>
      <c r="AJ2907" s="112">
        <v>2.7462430505878301E-2</v>
      </c>
      <c r="AK2907" s="112">
        <v>2.8439525807957999E-2</v>
      </c>
    </row>
    <row r="2908" spans="1:37" s="112" customFormat="1" hidden="1" x14ac:dyDescent="0.3">
      <c r="A2908" s="115" t="str">
        <f t="shared" si="65"/>
        <v>SDGbaseTRA_RurCRG_v6_3TINSXhhd-6</v>
      </c>
      <c r="B2908" s="115" t="s">
        <v>220</v>
      </c>
      <c r="C2908" s="115" t="s">
        <v>299</v>
      </c>
      <c r="D2908" s="115" t="s">
        <v>94</v>
      </c>
      <c r="E2908" s="112" t="s">
        <v>90</v>
      </c>
      <c r="F2908" s="112">
        <v>5.1928687272677798E-2</v>
      </c>
      <c r="G2908" s="112">
        <v>5.4786744595632902E-2</v>
      </c>
      <c r="H2908" s="112">
        <v>5.2640983491751198E-2</v>
      </c>
      <c r="I2908" s="112">
        <v>6.5715109016983103E-2</v>
      </c>
      <c r="J2908" s="112">
        <v>6.3818949543724704E-2</v>
      </c>
      <c r="K2908" s="112">
        <v>6.2245823675632701E-2</v>
      </c>
      <c r="L2908" s="112">
        <v>6.0855231921579898E-2</v>
      </c>
      <c r="M2908" s="112">
        <v>5.9647910054891499E-2</v>
      </c>
      <c r="N2908" s="112">
        <v>5.8229396774089399E-2</v>
      </c>
      <c r="O2908" s="112">
        <v>5.6234778096290398E-2</v>
      </c>
      <c r="P2908" s="112">
        <v>5.45056821425896E-2</v>
      </c>
      <c r="Q2908" s="112">
        <v>5.2893867531766899E-2</v>
      </c>
      <c r="R2908" s="112">
        <v>4.5002788026911801E-2</v>
      </c>
      <c r="S2908" s="112">
        <v>4.4156122773467699E-2</v>
      </c>
      <c r="T2908" s="112">
        <v>4.3137712041718602E-2</v>
      </c>
      <c r="U2908" s="112">
        <v>4.1940377679234697E-2</v>
      </c>
      <c r="V2908" s="112">
        <v>4.1018649348844298E-2</v>
      </c>
      <c r="W2908" s="112">
        <v>4.0007288083916702E-2</v>
      </c>
      <c r="X2908" s="112">
        <v>3.8876431547676199E-2</v>
      </c>
      <c r="Y2908" s="112">
        <v>3.7764928270198901E-2</v>
      </c>
      <c r="Z2908" s="112">
        <v>3.6558704769586899E-2</v>
      </c>
      <c r="AA2908" s="112">
        <v>3.5544858269920203E-2</v>
      </c>
      <c r="AB2908" s="112">
        <v>3.4137868631411501E-2</v>
      </c>
      <c r="AC2908" s="112">
        <v>3.3530664756991402E-2</v>
      </c>
      <c r="AD2908" s="112">
        <v>3.3284862663740297E-2</v>
      </c>
      <c r="AE2908" s="112">
        <v>3.3158349488981997E-2</v>
      </c>
      <c r="AF2908" s="112">
        <v>3.3066840723076502E-2</v>
      </c>
      <c r="AG2908" s="112">
        <v>3.2939305948334101E-2</v>
      </c>
      <c r="AH2908" s="112">
        <v>3.41373952474417E-2</v>
      </c>
      <c r="AI2908" s="112">
        <v>3.5795219926747703E-2</v>
      </c>
      <c r="AJ2908" s="112">
        <v>3.6757838399931297E-2</v>
      </c>
      <c r="AK2908" s="112">
        <v>3.8065658230670998E-2</v>
      </c>
    </row>
    <row r="2909" spans="1:37" s="112" customFormat="1" hidden="1" x14ac:dyDescent="0.3">
      <c r="A2909" s="115" t="str">
        <f t="shared" si="65"/>
        <v>SDGbaseTRA_RurCRG_v6_3TINSXhhd-7</v>
      </c>
      <c r="B2909" s="115" t="s">
        <v>220</v>
      </c>
      <c r="C2909" s="115" t="s">
        <v>299</v>
      </c>
      <c r="D2909" s="115" t="s">
        <v>94</v>
      </c>
      <c r="E2909" s="112" t="s">
        <v>91</v>
      </c>
      <c r="F2909" s="112">
        <v>8.3778850459242493E-2</v>
      </c>
      <c r="G2909" s="112">
        <v>8.8389880886544606E-2</v>
      </c>
      <c r="H2909" s="112">
        <v>8.4928029488297793E-2</v>
      </c>
      <c r="I2909" s="112">
        <v>0.10602109509021899</v>
      </c>
      <c r="J2909" s="112">
        <v>0.102961937055101</v>
      </c>
      <c r="K2909" s="112">
        <v>0.100423943436901</v>
      </c>
      <c r="L2909" s="112">
        <v>9.8180440188086998E-2</v>
      </c>
      <c r="M2909" s="112">
        <v>9.6232614363154306E-2</v>
      </c>
      <c r="N2909" s="112">
        <v>9.3944064078740994E-2</v>
      </c>
      <c r="O2909" s="112">
        <v>9.0726057448764594E-2</v>
      </c>
      <c r="P2909" s="112">
        <v>8.79364303862427E-2</v>
      </c>
      <c r="Q2909" s="112">
        <v>8.5336018507165198E-2</v>
      </c>
      <c r="R2909" s="112">
        <v>7.2604990543445005E-2</v>
      </c>
      <c r="S2909" s="112">
        <v>7.1239028001485405E-2</v>
      </c>
      <c r="T2909" s="112">
        <v>6.9595980875024999E-2</v>
      </c>
      <c r="U2909" s="112">
        <v>6.76642683328849E-2</v>
      </c>
      <c r="V2909" s="112">
        <v>6.6177203205472698E-2</v>
      </c>
      <c r="W2909" s="112">
        <v>6.4545529296016396E-2</v>
      </c>
      <c r="X2909" s="112">
        <v>6.2721068374384903E-2</v>
      </c>
      <c r="Y2909" s="112">
        <v>6.0927830922020899E-2</v>
      </c>
      <c r="Z2909" s="112">
        <v>5.8981777139713802E-2</v>
      </c>
      <c r="AA2909" s="112">
        <v>5.7346093691022802E-2</v>
      </c>
      <c r="AB2909" s="112">
        <v>5.5076135008959103E-2</v>
      </c>
      <c r="AC2909" s="112">
        <v>5.4096506113027201E-2</v>
      </c>
      <c r="AD2909" s="112">
        <v>5.36999427121247E-2</v>
      </c>
      <c r="AE2909" s="112">
        <v>5.3495833405306399E-2</v>
      </c>
      <c r="AF2909" s="112">
        <v>5.3348198261803301E-2</v>
      </c>
      <c r="AG2909" s="112">
        <v>5.3142440763451003E-2</v>
      </c>
      <c r="AH2909" s="112">
        <v>5.50753712775802E-2</v>
      </c>
      <c r="AI2909" s="112">
        <v>5.77500132139619E-2</v>
      </c>
      <c r="AJ2909" s="112">
        <v>5.9303048242524602E-2</v>
      </c>
      <c r="AK2909" s="112">
        <v>6.14130118830691E-2</v>
      </c>
    </row>
    <row r="2910" spans="1:37" s="112" customFormat="1" hidden="1" x14ac:dyDescent="0.3">
      <c r="A2910" s="115" t="str">
        <f t="shared" si="65"/>
        <v>SDGbaseTRA_RurCRG_v6_3TINSXhhd-8</v>
      </c>
      <c r="B2910" s="115" t="s">
        <v>220</v>
      </c>
      <c r="C2910" s="115" t="s">
        <v>299</v>
      </c>
      <c r="D2910" s="115" t="s">
        <v>94</v>
      </c>
      <c r="E2910" s="112" t="s">
        <v>92</v>
      </c>
      <c r="F2910" s="112">
        <v>0.15143222811367199</v>
      </c>
      <c r="G2910" s="112">
        <v>0.15976677326059699</v>
      </c>
      <c r="H2910" s="112">
        <v>0.153509396037287</v>
      </c>
      <c r="I2910" s="112">
        <v>0.19163560455359799</v>
      </c>
      <c r="J2910" s="112">
        <v>0.18610610498510499</v>
      </c>
      <c r="K2910" s="112">
        <v>0.181518622268588</v>
      </c>
      <c r="L2910" s="112">
        <v>0.17746343776965101</v>
      </c>
      <c r="M2910" s="112">
        <v>0.17394269711666199</v>
      </c>
      <c r="N2910" s="112">
        <v>0.16980608904893399</v>
      </c>
      <c r="O2910" s="112">
        <v>0.16398946693727801</v>
      </c>
      <c r="P2910" s="112">
        <v>0.15894715089497</v>
      </c>
      <c r="Q2910" s="112">
        <v>0.154246845714262</v>
      </c>
      <c r="R2910" s="112">
        <v>0.13123521545026301</v>
      </c>
      <c r="S2910" s="112">
        <v>0.12876620626544499</v>
      </c>
      <c r="T2910" s="112">
        <v>0.12579636022549101</v>
      </c>
      <c r="U2910" s="112">
        <v>0.122304744707794</v>
      </c>
      <c r="V2910" s="112">
        <v>0.11961683977283</v>
      </c>
      <c r="W2910" s="112">
        <v>0.11666755108829301</v>
      </c>
      <c r="X2910" s="112">
        <v>0.113369795378407</v>
      </c>
      <c r="Y2910" s="112">
        <v>0.110128476818156</v>
      </c>
      <c r="Z2910" s="112">
        <v>0.106610939173912</v>
      </c>
      <c r="AA2910" s="112">
        <v>0.103654403153596</v>
      </c>
      <c r="AB2910" s="112">
        <v>9.9551399841104504E-2</v>
      </c>
      <c r="AC2910" s="112">
        <v>9.7780697741115905E-2</v>
      </c>
      <c r="AD2910" s="112">
        <v>9.7063900135898704E-2</v>
      </c>
      <c r="AE2910" s="112">
        <v>9.6694967797848405E-2</v>
      </c>
      <c r="AF2910" s="112">
        <v>9.6428113830047901E-2</v>
      </c>
      <c r="AG2910" s="112">
        <v>9.6056202346765596E-2</v>
      </c>
      <c r="AH2910" s="112">
        <v>9.9550019378703697E-2</v>
      </c>
      <c r="AI2910" s="112">
        <v>0.10438449709683401</v>
      </c>
      <c r="AJ2910" s="112">
        <v>0.107191644192363</v>
      </c>
      <c r="AK2910" s="112">
        <v>0.111005452736838</v>
      </c>
    </row>
    <row r="2911" spans="1:37" s="112" customFormat="1" hidden="1" x14ac:dyDescent="0.3">
      <c r="A2911" s="115" t="str">
        <f t="shared" si="65"/>
        <v>SDGbaseTRA_RurCRG_v6_3TINSXhhd-9</v>
      </c>
      <c r="B2911" s="115" t="s">
        <v>220</v>
      </c>
      <c r="C2911" s="115" t="s">
        <v>299</v>
      </c>
      <c r="D2911" s="115" t="s">
        <v>94</v>
      </c>
      <c r="E2911" s="112" t="s">
        <v>93</v>
      </c>
      <c r="F2911" s="112">
        <v>0.20109641679363599</v>
      </c>
      <c r="G2911" s="112">
        <v>0.21216438551810199</v>
      </c>
      <c r="H2911" s="112">
        <v>0.20385481922731799</v>
      </c>
      <c r="I2911" s="112">
        <v>0.25448501871663998</v>
      </c>
      <c r="J2911" s="112">
        <v>0.247142047119085</v>
      </c>
      <c r="K2911" s="112">
        <v>0.241050039177511</v>
      </c>
      <c r="L2911" s="112">
        <v>0.23566490364592399</v>
      </c>
      <c r="M2911" s="112">
        <v>0.230989489841743</v>
      </c>
      <c r="N2911" s="112">
        <v>0.22549622681266601</v>
      </c>
      <c r="O2911" s="112">
        <v>0.21777196706258201</v>
      </c>
      <c r="P2911" s="112">
        <v>0.211075957229795</v>
      </c>
      <c r="Q2911" s="112">
        <v>0.204834125213707</v>
      </c>
      <c r="R2911" s="112">
        <v>0.17427552848518299</v>
      </c>
      <c r="S2911" s="112">
        <v>0.17099677530108001</v>
      </c>
      <c r="T2911" s="112">
        <v>0.16705292923527701</v>
      </c>
      <c r="U2911" s="112">
        <v>0.16241619253686801</v>
      </c>
      <c r="V2911" s="112">
        <v>0.15884675386560301</v>
      </c>
      <c r="W2911" s="112">
        <v>0.15493020721014</v>
      </c>
      <c r="X2911" s="112">
        <v>0.15055090919029299</v>
      </c>
      <c r="Y2911" s="112">
        <v>0.146246557624752</v>
      </c>
      <c r="Z2911" s="112">
        <v>0.141575397297758</v>
      </c>
      <c r="AA2911" s="112">
        <v>0.13764922644751801</v>
      </c>
      <c r="AB2911" s="112">
        <v>0.13220058929470599</v>
      </c>
      <c r="AC2911" s="112">
        <v>0.12984916217760001</v>
      </c>
      <c r="AD2911" s="112">
        <v>0.12889728138126899</v>
      </c>
      <c r="AE2911" s="112">
        <v>0.12840735283620799</v>
      </c>
      <c r="AF2911" s="112">
        <v>0.128052980603543</v>
      </c>
      <c r="AG2911" s="112">
        <v>0.127559095861666</v>
      </c>
      <c r="AH2911" s="112">
        <v>0.13219875609148901</v>
      </c>
      <c r="AI2911" s="112">
        <v>0.13861876430674</v>
      </c>
      <c r="AJ2911" s="112">
        <v>0.14234655215597</v>
      </c>
      <c r="AK2911" s="112">
        <v>0.147411149312907</v>
      </c>
    </row>
    <row r="2912" spans="1:37" s="112" customFormat="1" hidden="1" x14ac:dyDescent="0.3">
      <c r="A2912" s="115" t="str">
        <f t="shared" si="65"/>
        <v>SDGbaseTRA_RurCRG_v6_3MPSXent-n</v>
      </c>
      <c r="B2912" s="115" t="s">
        <v>220</v>
      </c>
      <c r="C2912" s="115" t="s">
        <v>299</v>
      </c>
      <c r="D2912" s="115" t="s">
        <v>81</v>
      </c>
      <c r="E2912" s="112" t="s">
        <v>82</v>
      </c>
      <c r="F2912" s="112">
        <v>0.44004459069582003</v>
      </c>
      <c r="G2912" s="112">
        <v>0.44004459069582003</v>
      </c>
      <c r="H2912" s="112">
        <v>0.44004459069582003</v>
      </c>
      <c r="I2912" s="112">
        <v>0.44004459069582003</v>
      </c>
      <c r="J2912" s="112">
        <v>0.44004459069582003</v>
      </c>
      <c r="K2912" s="112">
        <v>0.44004459069582003</v>
      </c>
      <c r="L2912" s="112">
        <v>0.44004459069582003</v>
      </c>
      <c r="M2912" s="112">
        <v>0.44004459069582003</v>
      </c>
      <c r="N2912" s="112">
        <v>0.44004459069582003</v>
      </c>
      <c r="O2912" s="112">
        <v>0.44004459069582003</v>
      </c>
      <c r="P2912" s="112">
        <v>0.44004459069582003</v>
      </c>
      <c r="Q2912" s="112">
        <v>0.44004459069582003</v>
      </c>
      <c r="R2912" s="112">
        <v>0.44004459069582003</v>
      </c>
      <c r="S2912" s="112">
        <v>0.44004459069582003</v>
      </c>
      <c r="T2912" s="112">
        <v>0.44004459069582003</v>
      </c>
      <c r="U2912" s="112">
        <v>0.44004459069582003</v>
      </c>
      <c r="V2912" s="112">
        <v>0.44004459069582003</v>
      </c>
      <c r="W2912" s="112">
        <v>0.44004459069582003</v>
      </c>
      <c r="X2912" s="112">
        <v>0.44004459069582003</v>
      </c>
      <c r="Y2912" s="112">
        <v>0.44004459069582003</v>
      </c>
      <c r="Z2912" s="112">
        <v>0.44004459069582003</v>
      </c>
      <c r="AA2912" s="112">
        <v>0.44004459069582003</v>
      </c>
      <c r="AB2912" s="112">
        <v>0.44004459069582003</v>
      </c>
      <c r="AC2912" s="112">
        <v>0.44004459069582003</v>
      </c>
      <c r="AD2912" s="112">
        <v>0.44004459069582003</v>
      </c>
      <c r="AE2912" s="112">
        <v>0.44004459069582003</v>
      </c>
      <c r="AF2912" s="112">
        <v>0.44004459069582003</v>
      </c>
      <c r="AG2912" s="112">
        <v>0.44004459069582003</v>
      </c>
      <c r="AH2912" s="112">
        <v>0.44004459069582003</v>
      </c>
      <c r="AI2912" s="112">
        <v>0.44004459069582003</v>
      </c>
      <c r="AJ2912" s="112">
        <v>0.44004459069582003</v>
      </c>
      <c r="AK2912" s="112">
        <v>0.44004459069582003</v>
      </c>
    </row>
    <row r="2913" spans="1:37" s="112" customFormat="1" hidden="1" x14ac:dyDescent="0.3">
      <c r="A2913" s="115" t="str">
        <f t="shared" si="65"/>
        <v>SDGbaseTRA_RurCRG_v6_3MPSXent-e</v>
      </c>
      <c r="B2913" s="115" t="s">
        <v>220</v>
      </c>
      <c r="C2913" s="115" t="s">
        <v>299</v>
      </c>
      <c r="D2913" s="115" t="s">
        <v>81</v>
      </c>
      <c r="E2913" s="112" t="s">
        <v>83</v>
      </c>
      <c r="F2913" s="112">
        <v>1</v>
      </c>
      <c r="G2913" s="112">
        <v>1</v>
      </c>
      <c r="H2913" s="112">
        <v>1</v>
      </c>
      <c r="I2913" s="112">
        <v>1</v>
      </c>
      <c r="J2913" s="112">
        <v>1</v>
      </c>
      <c r="K2913" s="112">
        <v>1</v>
      </c>
      <c r="L2913" s="112">
        <v>1</v>
      </c>
      <c r="M2913" s="112">
        <v>1</v>
      </c>
      <c r="N2913" s="112">
        <v>1</v>
      </c>
      <c r="O2913" s="112">
        <v>1</v>
      </c>
      <c r="P2913" s="112">
        <v>1</v>
      </c>
      <c r="Q2913" s="112">
        <v>1</v>
      </c>
      <c r="R2913" s="112">
        <v>1</v>
      </c>
      <c r="S2913" s="112">
        <v>1</v>
      </c>
      <c r="T2913" s="112">
        <v>1</v>
      </c>
      <c r="U2913" s="112">
        <v>1</v>
      </c>
      <c r="V2913" s="112">
        <v>1</v>
      </c>
      <c r="W2913" s="112">
        <v>1</v>
      </c>
      <c r="X2913" s="112">
        <v>1</v>
      </c>
      <c r="Y2913" s="112">
        <v>1</v>
      </c>
      <c r="Z2913" s="112">
        <v>1</v>
      </c>
      <c r="AA2913" s="112">
        <v>1</v>
      </c>
      <c r="AB2913" s="112">
        <v>1</v>
      </c>
      <c r="AC2913" s="112">
        <v>1</v>
      </c>
      <c r="AD2913" s="112">
        <v>1</v>
      </c>
      <c r="AE2913" s="112">
        <v>1</v>
      </c>
      <c r="AF2913" s="112">
        <v>1</v>
      </c>
      <c r="AG2913" s="112">
        <v>1</v>
      </c>
      <c r="AH2913" s="112">
        <v>1</v>
      </c>
      <c r="AI2913" s="112">
        <v>1</v>
      </c>
      <c r="AJ2913" s="112">
        <v>1</v>
      </c>
      <c r="AK2913" s="112">
        <v>1</v>
      </c>
    </row>
    <row r="2914" spans="1:37" s="112" customFormat="1" hidden="1" x14ac:dyDescent="0.3">
      <c r="A2914" s="115" t="str">
        <f t="shared" si="65"/>
        <v>SDGbaseTRA_RurCRG_v6_3MPSXhhd-0</v>
      </c>
      <c r="B2914" s="115" t="s">
        <v>220</v>
      </c>
      <c r="C2914" s="115" t="s">
        <v>299</v>
      </c>
      <c r="D2914" s="115" t="s">
        <v>81</v>
      </c>
      <c r="E2914" s="112" t="s">
        <v>84</v>
      </c>
      <c r="F2914" s="112">
        <v>6.9894215266289896E-4</v>
      </c>
      <c r="G2914" s="116">
        <v>-5.3057847337101299E-5</v>
      </c>
      <c r="H2914" s="112">
        <v>1.4599421526629E-3</v>
      </c>
      <c r="I2914" s="112">
        <v>2.1929421526628999E-3</v>
      </c>
      <c r="J2914" s="112">
        <v>2.0399421526629E-3</v>
      </c>
      <c r="K2914" s="112">
        <v>1.9299421526628999E-3</v>
      </c>
      <c r="L2914" s="112">
        <v>2.1659421526628998E-3</v>
      </c>
      <c r="M2914" s="112">
        <v>3.2289421526629E-3</v>
      </c>
      <c r="N2914" s="112">
        <v>4.4689421526628997E-3</v>
      </c>
      <c r="O2914" s="112">
        <v>3.8649421526628998E-3</v>
      </c>
      <c r="P2914" s="112">
        <v>4.3729421526629E-3</v>
      </c>
      <c r="Q2914" s="112">
        <v>4.8089421526628998E-3</v>
      </c>
      <c r="R2914" s="112">
        <v>5.0979421526629E-3</v>
      </c>
      <c r="S2914" s="112">
        <v>5.6819421526629003E-3</v>
      </c>
      <c r="T2914" s="112">
        <v>6.2349421526628999E-3</v>
      </c>
      <c r="U2914" s="112">
        <v>6.9499421526629003E-3</v>
      </c>
      <c r="V2914" s="112">
        <v>8.3699421526628997E-3</v>
      </c>
      <c r="W2914" s="112">
        <v>9.1649421526629003E-3</v>
      </c>
      <c r="X2914" s="112">
        <v>9.2299421526628993E-3</v>
      </c>
      <c r="Y2914" s="112">
        <v>9.2039421526628994E-3</v>
      </c>
      <c r="Z2914" s="112">
        <v>8.8829421526628993E-3</v>
      </c>
      <c r="AA2914" s="112">
        <v>8.6979421526628999E-3</v>
      </c>
      <c r="AB2914" s="112">
        <v>8.1809421526628998E-3</v>
      </c>
      <c r="AC2914" s="112">
        <v>7.7619421526628997E-3</v>
      </c>
      <c r="AD2914" s="112">
        <v>7.7059421526629E-3</v>
      </c>
      <c r="AE2914" s="112">
        <v>7.8459421526628995E-3</v>
      </c>
      <c r="AF2914" s="112">
        <v>8.1369421526629009E-3</v>
      </c>
      <c r="AG2914" s="112">
        <v>5.6219421526629001E-3</v>
      </c>
      <c r="AH2914" s="112">
        <v>1.1259421526628999E-3</v>
      </c>
      <c r="AI2914" s="112">
        <v>-4.3780578473371001E-3</v>
      </c>
      <c r="AJ2914" s="112">
        <v>-9.5490578473370995E-3</v>
      </c>
      <c r="AK2914" s="112">
        <v>-1.4308057847337101E-2</v>
      </c>
    </row>
    <row r="2915" spans="1:37" s="112" customFormat="1" hidden="1" x14ac:dyDescent="0.3">
      <c r="A2915" s="115" t="str">
        <f t="shared" si="65"/>
        <v>SDGbaseTRA_RurCRG_v6_3MPSXhhd-1</v>
      </c>
      <c r="B2915" s="115" t="s">
        <v>220</v>
      </c>
      <c r="C2915" s="115" t="s">
        <v>299</v>
      </c>
      <c r="D2915" s="115" t="s">
        <v>81</v>
      </c>
      <c r="E2915" s="112" t="s">
        <v>85</v>
      </c>
      <c r="F2915" s="112">
        <v>8.0498864401150902E-4</v>
      </c>
      <c r="G2915" s="116">
        <v>5.2988644011509101E-5</v>
      </c>
      <c r="H2915" s="112">
        <v>1.5659886440115101E-3</v>
      </c>
      <c r="I2915" s="112">
        <v>2.29898864401151E-3</v>
      </c>
      <c r="J2915" s="112">
        <v>2.1459886440115101E-3</v>
      </c>
      <c r="K2915" s="112">
        <v>2.0359886440115102E-3</v>
      </c>
      <c r="L2915" s="112">
        <v>2.2719886440115099E-3</v>
      </c>
      <c r="M2915" s="112">
        <v>3.33498864401151E-3</v>
      </c>
      <c r="N2915" s="112">
        <v>4.5749886440115102E-3</v>
      </c>
      <c r="O2915" s="112">
        <v>3.9709886440115099E-3</v>
      </c>
      <c r="P2915" s="112">
        <v>4.4789886440115096E-3</v>
      </c>
      <c r="Q2915" s="112">
        <v>4.9149886440115103E-3</v>
      </c>
      <c r="R2915" s="112">
        <v>5.2039886440115096E-3</v>
      </c>
      <c r="S2915" s="112">
        <v>5.7879886440115099E-3</v>
      </c>
      <c r="T2915" s="112">
        <v>6.3409886440115096E-3</v>
      </c>
      <c r="U2915" s="112">
        <v>7.0559886440115099E-3</v>
      </c>
      <c r="V2915" s="112">
        <v>8.4759886440115093E-3</v>
      </c>
      <c r="W2915" s="112">
        <v>9.2709886440115099E-3</v>
      </c>
      <c r="X2915" s="112">
        <v>9.3359886440115107E-3</v>
      </c>
      <c r="Y2915" s="112">
        <v>9.3099886440115107E-3</v>
      </c>
      <c r="Z2915" s="112">
        <v>8.9889886440115106E-3</v>
      </c>
      <c r="AA2915" s="112">
        <v>8.8039886440115095E-3</v>
      </c>
      <c r="AB2915" s="112">
        <v>8.2869886440115094E-3</v>
      </c>
      <c r="AC2915" s="112">
        <v>7.8679886440115102E-3</v>
      </c>
      <c r="AD2915" s="112">
        <v>7.8119886440115097E-3</v>
      </c>
      <c r="AE2915" s="112">
        <v>7.9519886440115092E-3</v>
      </c>
      <c r="AF2915" s="112">
        <v>8.2429886440115105E-3</v>
      </c>
      <c r="AG2915" s="112">
        <v>5.7279886440115097E-3</v>
      </c>
      <c r="AH2915" s="112">
        <v>1.23198864401151E-3</v>
      </c>
      <c r="AI2915" s="112">
        <v>-4.2720113559884896E-3</v>
      </c>
      <c r="AJ2915" s="112">
        <v>-9.4430113559884898E-3</v>
      </c>
      <c r="AK2915" s="112">
        <v>-1.42020113559885E-2</v>
      </c>
    </row>
    <row r="2916" spans="1:37" s="112" customFormat="1" hidden="1" x14ac:dyDescent="0.3">
      <c r="A2916" s="115" t="str">
        <f t="shared" si="65"/>
        <v>SDGbaseTRA_RurCRG_v6_3MPSXhhd-2</v>
      </c>
      <c r="B2916" s="115" t="s">
        <v>220</v>
      </c>
      <c r="C2916" s="115" t="s">
        <v>299</v>
      </c>
      <c r="D2916" s="115" t="s">
        <v>81</v>
      </c>
      <c r="E2916" s="112" t="s">
        <v>86</v>
      </c>
      <c r="F2916" s="112">
        <v>1.1656083306156001E-3</v>
      </c>
      <c r="G2916" s="112">
        <v>4.1360833061559901E-4</v>
      </c>
      <c r="H2916" s="112">
        <v>1.9266083306156E-3</v>
      </c>
      <c r="I2916" s="112">
        <v>2.6596083306155999E-3</v>
      </c>
      <c r="J2916" s="112">
        <v>2.5066083306156E-3</v>
      </c>
      <c r="K2916" s="112">
        <v>2.3966083306156002E-3</v>
      </c>
      <c r="L2916" s="112">
        <v>2.6326083306155998E-3</v>
      </c>
      <c r="M2916" s="112">
        <v>3.6956083306156E-3</v>
      </c>
      <c r="N2916" s="112">
        <v>4.9356083306156002E-3</v>
      </c>
      <c r="O2916" s="112">
        <v>4.3316083306155998E-3</v>
      </c>
      <c r="P2916" s="112">
        <v>4.8396083306155996E-3</v>
      </c>
      <c r="Q2916" s="112">
        <v>5.2756083306156002E-3</v>
      </c>
      <c r="R2916" s="112">
        <v>5.5646083306156004E-3</v>
      </c>
      <c r="S2916" s="112">
        <v>6.1486083306155999E-3</v>
      </c>
      <c r="T2916" s="112">
        <v>6.7016083306156004E-3</v>
      </c>
      <c r="U2916" s="112">
        <v>7.4166083306155999E-3</v>
      </c>
      <c r="V2916" s="112">
        <v>8.8366083306156001E-3</v>
      </c>
      <c r="W2916" s="112">
        <v>9.6316083306156007E-3</v>
      </c>
      <c r="X2916" s="112">
        <v>9.6966083306155998E-3</v>
      </c>
      <c r="Y2916" s="112">
        <v>9.6706083306155998E-3</v>
      </c>
      <c r="Z2916" s="112">
        <v>9.3496083306155997E-3</v>
      </c>
      <c r="AA2916" s="112">
        <v>9.1646083306156003E-3</v>
      </c>
      <c r="AB2916" s="112">
        <v>8.6476083306156002E-3</v>
      </c>
      <c r="AC2916" s="112">
        <v>8.2286083306155992E-3</v>
      </c>
      <c r="AD2916" s="112">
        <v>8.1726083306156005E-3</v>
      </c>
      <c r="AE2916" s="112">
        <v>8.3126083306156E-3</v>
      </c>
      <c r="AF2916" s="112">
        <v>8.6036083306155996E-3</v>
      </c>
      <c r="AG2916" s="112">
        <v>6.0886083306155997E-3</v>
      </c>
      <c r="AH2916" s="112">
        <v>1.5926083306155999E-3</v>
      </c>
      <c r="AI2916" s="112">
        <v>-3.9113916693843996E-3</v>
      </c>
      <c r="AJ2916" s="112">
        <v>-9.0823916693844008E-3</v>
      </c>
      <c r="AK2916" s="112">
        <v>-1.38413916693844E-2</v>
      </c>
    </row>
    <row r="2917" spans="1:37" s="112" customFormat="1" hidden="1" x14ac:dyDescent="0.3">
      <c r="A2917" s="115" t="str">
        <f t="shared" si="65"/>
        <v>SDGbaseTRA_RurCRG_v6_3MPSXhhd-3</v>
      </c>
      <c r="B2917" s="115" t="s">
        <v>220</v>
      </c>
      <c r="C2917" s="115" t="s">
        <v>299</v>
      </c>
      <c r="D2917" s="115" t="s">
        <v>81</v>
      </c>
      <c r="E2917" s="112" t="s">
        <v>87</v>
      </c>
      <c r="F2917" s="112">
        <v>1.88977787526476E-3</v>
      </c>
      <c r="G2917" s="112">
        <v>1.1377778752647599E-3</v>
      </c>
      <c r="H2917" s="112">
        <v>2.65077787526476E-3</v>
      </c>
      <c r="I2917" s="112">
        <v>3.3837778752647601E-3</v>
      </c>
      <c r="J2917" s="112">
        <v>3.2307778752647602E-3</v>
      </c>
      <c r="K2917" s="112">
        <v>3.1207778752647599E-3</v>
      </c>
      <c r="L2917" s="112">
        <v>3.35677787526476E-3</v>
      </c>
      <c r="M2917" s="112">
        <v>4.4197778752647597E-3</v>
      </c>
      <c r="N2917" s="112">
        <v>5.6597778752647604E-3</v>
      </c>
      <c r="O2917" s="112">
        <v>5.05577787526476E-3</v>
      </c>
      <c r="P2917" s="112">
        <v>5.5637778752647598E-3</v>
      </c>
      <c r="Q2917" s="112">
        <v>5.9997778752647604E-3</v>
      </c>
      <c r="R2917" s="112">
        <v>6.2887778752647597E-3</v>
      </c>
      <c r="S2917" s="112">
        <v>6.87277787526476E-3</v>
      </c>
      <c r="T2917" s="112">
        <v>7.4257778752647597E-3</v>
      </c>
      <c r="U2917" s="112">
        <v>8.1407778752647601E-3</v>
      </c>
      <c r="V2917" s="112">
        <v>9.5607778752647594E-3</v>
      </c>
      <c r="W2917" s="112">
        <v>1.03557778752648E-2</v>
      </c>
      <c r="X2917" s="112">
        <v>1.0420777875264801E-2</v>
      </c>
      <c r="Y2917" s="112">
        <v>1.0394777875264801E-2</v>
      </c>
      <c r="Z2917" s="112">
        <v>1.0073777875264801E-2</v>
      </c>
      <c r="AA2917" s="112">
        <v>9.8887778752647596E-3</v>
      </c>
      <c r="AB2917" s="112">
        <v>9.3717778752647595E-3</v>
      </c>
      <c r="AC2917" s="112">
        <v>8.9527778752647603E-3</v>
      </c>
      <c r="AD2917" s="112">
        <v>8.8967778752647598E-3</v>
      </c>
      <c r="AE2917" s="112">
        <v>9.0367778752647593E-3</v>
      </c>
      <c r="AF2917" s="112">
        <v>9.3277778752647606E-3</v>
      </c>
      <c r="AG2917" s="112">
        <v>6.8127778752647599E-3</v>
      </c>
      <c r="AH2917" s="112">
        <v>2.3167778752647599E-3</v>
      </c>
      <c r="AI2917" s="112">
        <v>-3.1872221247352399E-3</v>
      </c>
      <c r="AJ2917" s="112">
        <v>-8.3582221247352397E-3</v>
      </c>
      <c r="AK2917" s="112">
        <v>-1.3117222124735199E-2</v>
      </c>
    </row>
    <row r="2918" spans="1:37" s="112" customFormat="1" hidden="1" x14ac:dyDescent="0.3">
      <c r="A2918" s="115" t="str">
        <f t="shared" si="65"/>
        <v>SDGbaseTRA_RurCRG_v6_3MPSXhhd-4</v>
      </c>
      <c r="B2918" s="115" t="s">
        <v>220</v>
      </c>
      <c r="C2918" s="115" t="s">
        <v>299</v>
      </c>
      <c r="D2918" s="115" t="s">
        <v>81</v>
      </c>
      <c r="E2918" s="112" t="s">
        <v>88</v>
      </c>
      <c r="F2918" s="112">
        <v>2.53191070802098E-3</v>
      </c>
      <c r="G2918" s="112">
        <v>1.77991070802098E-3</v>
      </c>
      <c r="H2918" s="112">
        <v>3.29291070802098E-3</v>
      </c>
      <c r="I2918" s="112">
        <v>4.0259107080209801E-3</v>
      </c>
      <c r="J2918" s="112">
        <v>3.8729107080209802E-3</v>
      </c>
      <c r="K2918" s="112">
        <v>3.7629107080209799E-3</v>
      </c>
      <c r="L2918" s="112">
        <v>3.99891070802098E-3</v>
      </c>
      <c r="M2918" s="112">
        <v>5.0619107080209797E-3</v>
      </c>
      <c r="N2918" s="112">
        <v>6.3019107080209804E-3</v>
      </c>
      <c r="O2918" s="112">
        <v>5.69791070802098E-3</v>
      </c>
      <c r="P2918" s="112">
        <v>6.2059107080209798E-3</v>
      </c>
      <c r="Q2918" s="112">
        <v>6.6419107080209804E-3</v>
      </c>
      <c r="R2918" s="112">
        <v>6.9309107080209797E-3</v>
      </c>
      <c r="S2918" s="112">
        <v>7.51491070802098E-3</v>
      </c>
      <c r="T2918" s="112">
        <v>8.0679107080209797E-3</v>
      </c>
      <c r="U2918" s="112">
        <v>8.7829107080209801E-3</v>
      </c>
      <c r="V2918" s="112">
        <v>1.0202910708021E-2</v>
      </c>
      <c r="W2918" s="112">
        <v>1.0997910708021001E-2</v>
      </c>
      <c r="X2918" s="112">
        <v>1.1062910708021E-2</v>
      </c>
      <c r="Y2918" s="112">
        <v>1.1036910708021E-2</v>
      </c>
      <c r="Z2918" s="112">
        <v>1.0715910708021E-2</v>
      </c>
      <c r="AA2918" s="112">
        <v>1.0530910708021E-2</v>
      </c>
      <c r="AB2918" s="112">
        <v>1.0013910708021E-2</v>
      </c>
      <c r="AC2918" s="112">
        <v>9.5949107080209803E-3</v>
      </c>
      <c r="AD2918" s="112">
        <v>9.5389107080209798E-3</v>
      </c>
      <c r="AE2918" s="112">
        <v>9.6789107080209793E-3</v>
      </c>
      <c r="AF2918" s="112">
        <v>9.9699107080209806E-3</v>
      </c>
      <c r="AG2918" s="112">
        <v>7.4549107080209799E-3</v>
      </c>
      <c r="AH2918" s="112">
        <v>2.9589107080209799E-3</v>
      </c>
      <c r="AI2918" s="112">
        <v>-2.5450892919790199E-3</v>
      </c>
      <c r="AJ2918" s="112">
        <v>-7.7160892919790197E-3</v>
      </c>
      <c r="AK2918" s="112">
        <v>-1.2475089291979E-2</v>
      </c>
    </row>
    <row r="2919" spans="1:37" s="112" customFormat="1" hidden="1" x14ac:dyDescent="0.3">
      <c r="A2919" s="115" t="str">
        <f t="shared" si="65"/>
        <v>SDGbaseTRA_RurCRG_v6_3MPSXhhd-5</v>
      </c>
      <c r="B2919" s="115" t="s">
        <v>220</v>
      </c>
      <c r="C2919" s="115" t="s">
        <v>299</v>
      </c>
      <c r="D2919" s="115" t="s">
        <v>81</v>
      </c>
      <c r="E2919" s="112" t="s">
        <v>89</v>
      </c>
      <c r="F2919" s="112">
        <v>2.8866718719526602E-3</v>
      </c>
      <c r="G2919" s="112">
        <v>2.1346718719526601E-3</v>
      </c>
      <c r="H2919" s="112">
        <v>3.6476718719526601E-3</v>
      </c>
      <c r="I2919" s="112">
        <v>4.3806718719526603E-3</v>
      </c>
      <c r="J2919" s="112">
        <v>4.2276718719526599E-3</v>
      </c>
      <c r="K2919" s="112">
        <v>4.1176718719526601E-3</v>
      </c>
      <c r="L2919" s="112">
        <v>4.3536718719526602E-3</v>
      </c>
      <c r="M2919" s="112">
        <v>5.4166718719526599E-3</v>
      </c>
      <c r="N2919" s="112">
        <v>6.6566718719526597E-3</v>
      </c>
      <c r="O2919" s="112">
        <v>6.0526718719526602E-3</v>
      </c>
      <c r="P2919" s="112">
        <v>6.5606718719526599E-3</v>
      </c>
      <c r="Q2919" s="112">
        <v>6.9966718719526597E-3</v>
      </c>
      <c r="R2919" s="112">
        <v>7.2856718719526599E-3</v>
      </c>
      <c r="S2919" s="112">
        <v>7.8696718719526593E-3</v>
      </c>
      <c r="T2919" s="112">
        <v>8.4226718719526607E-3</v>
      </c>
      <c r="U2919" s="112">
        <v>9.1376718719526594E-3</v>
      </c>
      <c r="V2919" s="112">
        <v>1.05576718719527E-2</v>
      </c>
      <c r="W2919" s="112">
        <v>1.1352671871952699E-2</v>
      </c>
      <c r="X2919" s="112">
        <v>1.14176718719527E-2</v>
      </c>
      <c r="Y2919" s="112">
        <v>1.13916718719527E-2</v>
      </c>
      <c r="Z2919" s="112">
        <v>1.10706718719527E-2</v>
      </c>
      <c r="AA2919" s="112">
        <v>1.0885671871952701E-2</v>
      </c>
      <c r="AB2919" s="112">
        <v>1.03686718719527E-2</v>
      </c>
      <c r="AC2919" s="112">
        <v>9.9496718719526596E-3</v>
      </c>
      <c r="AD2919" s="112">
        <v>9.8936718719526608E-3</v>
      </c>
      <c r="AE2919" s="112">
        <v>1.00336718719527E-2</v>
      </c>
      <c r="AF2919" s="112">
        <v>1.03246718719527E-2</v>
      </c>
      <c r="AG2919" s="112">
        <v>7.80967187195266E-3</v>
      </c>
      <c r="AH2919" s="112">
        <v>3.3136718719526601E-3</v>
      </c>
      <c r="AI2919" s="112">
        <v>-2.1903281280473402E-3</v>
      </c>
      <c r="AJ2919" s="112">
        <v>-7.3613281280473404E-3</v>
      </c>
      <c r="AK2919" s="112">
        <v>-1.21203281280473E-2</v>
      </c>
    </row>
    <row r="2920" spans="1:37" s="112" customFormat="1" hidden="1" x14ac:dyDescent="0.3">
      <c r="A2920" s="115" t="str">
        <f t="shared" si="65"/>
        <v>SDGbaseTRA_RurCRG_v6_3MPSXhhd-6</v>
      </c>
      <c r="B2920" s="115" t="s">
        <v>220</v>
      </c>
      <c r="C2920" s="115" t="s">
        <v>299</v>
      </c>
      <c r="D2920" s="115" t="s">
        <v>81</v>
      </c>
      <c r="E2920" s="112" t="s">
        <v>90</v>
      </c>
      <c r="F2920" s="112">
        <v>3.3037895410356799E-3</v>
      </c>
      <c r="G2920" s="112">
        <v>2.5517895410356799E-3</v>
      </c>
      <c r="H2920" s="112">
        <v>4.0647895410356799E-3</v>
      </c>
      <c r="I2920" s="112">
        <v>4.79778954103568E-3</v>
      </c>
      <c r="J2920" s="112">
        <v>4.6447895410356797E-3</v>
      </c>
      <c r="K2920" s="112">
        <v>4.5347895410356798E-3</v>
      </c>
      <c r="L2920" s="112">
        <v>4.7707895410356799E-3</v>
      </c>
      <c r="M2920" s="112">
        <v>5.8337895410356796E-3</v>
      </c>
      <c r="N2920" s="112">
        <v>7.0737895410356803E-3</v>
      </c>
      <c r="O2920" s="112">
        <v>6.4697895410356799E-3</v>
      </c>
      <c r="P2920" s="112">
        <v>6.9777895410356797E-3</v>
      </c>
      <c r="Q2920" s="112">
        <v>7.4137895410356803E-3</v>
      </c>
      <c r="R2920" s="112">
        <v>7.7027895410356796E-3</v>
      </c>
      <c r="S2920" s="112">
        <v>8.2867895410356808E-3</v>
      </c>
      <c r="T2920" s="112">
        <v>8.8397895410356805E-3</v>
      </c>
      <c r="U2920" s="112">
        <v>9.5547895410356808E-3</v>
      </c>
      <c r="V2920" s="112">
        <v>1.0974789541035699E-2</v>
      </c>
      <c r="W2920" s="112">
        <v>1.17697895410357E-2</v>
      </c>
      <c r="X2920" s="112">
        <v>1.1834789541035701E-2</v>
      </c>
      <c r="Y2920" s="112">
        <v>1.1808789541035701E-2</v>
      </c>
      <c r="Z2920" s="112">
        <v>1.1487789541035701E-2</v>
      </c>
      <c r="AA2920" s="112">
        <v>1.1302789541035699E-2</v>
      </c>
      <c r="AB2920" s="112">
        <v>1.0785789541035699E-2</v>
      </c>
      <c r="AC2920" s="112">
        <v>1.03667895410357E-2</v>
      </c>
      <c r="AD2920" s="112">
        <v>1.03107895410357E-2</v>
      </c>
      <c r="AE2920" s="112">
        <v>1.0450789541035699E-2</v>
      </c>
      <c r="AF2920" s="112">
        <v>1.07417895410357E-2</v>
      </c>
      <c r="AG2920" s="112">
        <v>8.2267895410356798E-3</v>
      </c>
      <c r="AH2920" s="112">
        <v>3.7307895410356802E-3</v>
      </c>
      <c r="AI2920" s="112">
        <v>-1.77321045896432E-3</v>
      </c>
      <c r="AJ2920" s="112">
        <v>-6.9442104589643198E-3</v>
      </c>
      <c r="AK2920" s="112">
        <v>-1.1703210458964299E-2</v>
      </c>
    </row>
    <row r="2921" spans="1:37" s="112" customFormat="1" hidden="1" x14ac:dyDescent="0.3">
      <c r="A2921" s="115" t="str">
        <f t="shared" si="65"/>
        <v>SDGbaseTRA_RurCRG_v6_3MPSXhhd-7</v>
      </c>
      <c r="B2921" s="115" t="s">
        <v>220</v>
      </c>
      <c r="C2921" s="115" t="s">
        <v>299</v>
      </c>
      <c r="D2921" s="115" t="s">
        <v>81</v>
      </c>
      <c r="E2921" s="112" t="s">
        <v>91</v>
      </c>
      <c r="F2921" s="112">
        <v>4.3306609416268096E-3</v>
      </c>
      <c r="G2921" s="112">
        <v>3.5786609416268099E-3</v>
      </c>
      <c r="H2921" s="112">
        <v>5.09166094162681E-3</v>
      </c>
      <c r="I2921" s="112">
        <v>5.8246609416268101E-3</v>
      </c>
      <c r="J2921" s="112">
        <v>5.6716609416268098E-3</v>
      </c>
      <c r="K2921" s="112">
        <v>5.5616609416268099E-3</v>
      </c>
      <c r="L2921" s="112">
        <v>5.79766094162681E-3</v>
      </c>
      <c r="M2921" s="112">
        <v>6.8606609416268097E-3</v>
      </c>
      <c r="N2921" s="112">
        <v>8.1006609416268104E-3</v>
      </c>
      <c r="O2921" s="112">
        <v>7.49666094162681E-3</v>
      </c>
      <c r="P2921" s="112">
        <v>8.0046609416268098E-3</v>
      </c>
      <c r="Q2921" s="112">
        <v>8.4406609416268104E-3</v>
      </c>
      <c r="R2921" s="112">
        <v>8.7296609416268097E-3</v>
      </c>
      <c r="S2921" s="112">
        <v>9.3136609416268092E-3</v>
      </c>
      <c r="T2921" s="112">
        <v>9.8666609416268106E-3</v>
      </c>
      <c r="U2921" s="112">
        <v>1.0581660941626801E-2</v>
      </c>
      <c r="V2921" s="112">
        <v>1.20016609416268E-2</v>
      </c>
      <c r="W2921" s="112">
        <v>1.27966609416268E-2</v>
      </c>
      <c r="X2921" s="112">
        <v>1.28616609416268E-2</v>
      </c>
      <c r="Y2921" s="112">
        <v>1.28356609416268E-2</v>
      </c>
      <c r="Z2921" s="112">
        <v>1.2514660941626799E-2</v>
      </c>
      <c r="AA2921" s="112">
        <v>1.23296609416268E-2</v>
      </c>
      <c r="AB2921" s="112">
        <v>1.18126609416268E-2</v>
      </c>
      <c r="AC2921" s="112">
        <v>1.1393660941626801E-2</v>
      </c>
      <c r="AD2921" s="112">
        <v>1.13376609416268E-2</v>
      </c>
      <c r="AE2921" s="112">
        <v>1.14776609416268E-2</v>
      </c>
      <c r="AF2921" s="112">
        <v>1.1768660941626799E-2</v>
      </c>
      <c r="AG2921" s="112">
        <v>9.2536609416268099E-3</v>
      </c>
      <c r="AH2921" s="112">
        <v>4.7576609416268099E-3</v>
      </c>
      <c r="AI2921" s="112">
        <v>-7.4633905837318698E-4</v>
      </c>
      <c r="AJ2921" s="112">
        <v>-5.9173390583731897E-3</v>
      </c>
      <c r="AK2921" s="112">
        <v>-1.06763390583732E-2</v>
      </c>
    </row>
    <row r="2922" spans="1:37" s="112" customFormat="1" hidden="1" x14ac:dyDescent="0.3">
      <c r="A2922" s="115" t="str">
        <f t="shared" si="65"/>
        <v>SDGbaseTRA_RurCRG_v6_3MPSXhhd-8</v>
      </c>
      <c r="B2922" s="115" t="s">
        <v>220</v>
      </c>
      <c r="C2922" s="115" t="s">
        <v>299</v>
      </c>
      <c r="D2922" s="115" t="s">
        <v>81</v>
      </c>
      <c r="E2922" s="112" t="s">
        <v>92</v>
      </c>
      <c r="F2922" s="112">
        <v>5.9559431619537204E-3</v>
      </c>
      <c r="G2922" s="112">
        <v>5.2039431619537203E-3</v>
      </c>
      <c r="H2922" s="112">
        <v>6.7169431619537199E-3</v>
      </c>
      <c r="I2922" s="112">
        <v>7.4499431619537201E-3</v>
      </c>
      <c r="J2922" s="112">
        <v>7.2969431619537197E-3</v>
      </c>
      <c r="K2922" s="112">
        <v>7.1869431619537199E-3</v>
      </c>
      <c r="L2922" s="112">
        <v>7.42294316195372E-3</v>
      </c>
      <c r="M2922" s="112">
        <v>8.4859431619537205E-3</v>
      </c>
      <c r="N2922" s="112">
        <v>9.7259431619537203E-3</v>
      </c>
      <c r="O2922" s="112">
        <v>9.1219431619537199E-3</v>
      </c>
      <c r="P2922" s="112">
        <v>9.6299431619537197E-3</v>
      </c>
      <c r="Q2922" s="112">
        <v>1.00659431619537E-2</v>
      </c>
      <c r="R2922" s="112">
        <v>1.0354943161953701E-2</v>
      </c>
      <c r="S2922" s="112">
        <v>1.09389431619537E-2</v>
      </c>
      <c r="T2922" s="112">
        <v>1.14919431619537E-2</v>
      </c>
      <c r="U2922" s="112">
        <v>1.22069431619537E-2</v>
      </c>
      <c r="V2922" s="112">
        <v>1.3626943161953699E-2</v>
      </c>
      <c r="W2922" s="112">
        <v>1.44219431619537E-2</v>
      </c>
      <c r="X2922" s="112">
        <v>1.4486943161953701E-2</v>
      </c>
      <c r="Y2922" s="112">
        <v>1.4460943161953701E-2</v>
      </c>
      <c r="Z2922" s="112">
        <v>1.4139943161953701E-2</v>
      </c>
      <c r="AA2922" s="112">
        <v>1.39549431619537E-2</v>
      </c>
      <c r="AB2922" s="112">
        <v>1.34379431619537E-2</v>
      </c>
      <c r="AC2922" s="112">
        <v>1.30189431619537E-2</v>
      </c>
      <c r="AD2922" s="112">
        <v>1.29629431619537E-2</v>
      </c>
      <c r="AE2922" s="112">
        <v>1.3102943161953699E-2</v>
      </c>
      <c r="AF2922" s="112">
        <v>1.3393943161953701E-2</v>
      </c>
      <c r="AG2922" s="112">
        <v>1.0878943161953701E-2</v>
      </c>
      <c r="AH2922" s="112">
        <v>6.3829431619537198E-3</v>
      </c>
      <c r="AI2922" s="112">
        <v>8.7894316195372395E-4</v>
      </c>
      <c r="AJ2922" s="112">
        <v>-4.2920568380462798E-3</v>
      </c>
      <c r="AK2922" s="112">
        <v>-9.05105683804628E-3</v>
      </c>
    </row>
    <row r="2923" spans="1:37" s="112" customFormat="1" hidden="1" x14ac:dyDescent="0.3">
      <c r="A2923" s="115" t="str">
        <f t="shared" si="65"/>
        <v>SDGbaseTRA_RurCRG_v6_3MPSXhhd-9</v>
      </c>
      <c r="B2923" s="115" t="s">
        <v>220</v>
      </c>
      <c r="C2923" s="115" t="s">
        <v>299</v>
      </c>
      <c r="D2923" s="115" t="s">
        <v>81</v>
      </c>
      <c r="E2923" s="112" t="s">
        <v>93</v>
      </c>
      <c r="F2923" s="112">
        <v>4.3467195644003899E-2</v>
      </c>
      <c r="G2923" s="112">
        <v>4.2715195644003903E-2</v>
      </c>
      <c r="H2923" s="112">
        <v>4.4228195644003897E-2</v>
      </c>
      <c r="I2923" s="112">
        <v>4.4961195644003901E-2</v>
      </c>
      <c r="J2923" s="112">
        <v>4.4808195644003901E-2</v>
      </c>
      <c r="K2923" s="112">
        <v>4.4698195644003902E-2</v>
      </c>
      <c r="L2923" s="112">
        <v>4.4934195644003902E-2</v>
      </c>
      <c r="M2923" s="112">
        <v>4.5997195644003903E-2</v>
      </c>
      <c r="N2923" s="112">
        <v>4.7237195644003901E-2</v>
      </c>
      <c r="O2923" s="112">
        <v>4.6633195644003901E-2</v>
      </c>
      <c r="P2923" s="112">
        <v>4.7141195644003903E-2</v>
      </c>
      <c r="Q2923" s="112">
        <v>4.7577195644003901E-2</v>
      </c>
      <c r="R2923" s="112">
        <v>4.7866195644003899E-2</v>
      </c>
      <c r="S2923" s="112">
        <v>4.84501956440039E-2</v>
      </c>
      <c r="T2923" s="112">
        <v>4.9003195644003898E-2</v>
      </c>
      <c r="U2923" s="112">
        <v>4.9718195644003899E-2</v>
      </c>
      <c r="V2923" s="112">
        <v>5.1138195644003903E-2</v>
      </c>
      <c r="W2923" s="112">
        <v>5.19331956440039E-2</v>
      </c>
      <c r="X2923" s="112">
        <v>5.1998195644003903E-2</v>
      </c>
      <c r="Y2923" s="112">
        <v>5.1972195644003898E-2</v>
      </c>
      <c r="Z2923" s="112">
        <v>5.1651195644003903E-2</v>
      </c>
      <c r="AA2923" s="112">
        <v>5.1466195644003898E-2</v>
      </c>
      <c r="AB2923" s="112">
        <v>5.0949195644003901E-2</v>
      </c>
      <c r="AC2923" s="112">
        <v>5.0530195644003899E-2</v>
      </c>
      <c r="AD2923" s="112">
        <v>5.0474195644003898E-2</v>
      </c>
      <c r="AE2923" s="112">
        <v>5.06141956440039E-2</v>
      </c>
      <c r="AF2923" s="112">
        <v>5.0905195644003899E-2</v>
      </c>
      <c r="AG2923" s="112">
        <v>4.8390195644003903E-2</v>
      </c>
      <c r="AH2923" s="112">
        <v>4.3894195644003903E-2</v>
      </c>
      <c r="AI2923" s="112">
        <v>3.8390195644003901E-2</v>
      </c>
      <c r="AJ2923" s="112">
        <v>3.3219195644003899E-2</v>
      </c>
      <c r="AK2923" s="112">
        <v>2.8460195644003899E-2</v>
      </c>
    </row>
    <row r="2924" spans="1:37" s="112" customFormat="1" hidden="1" x14ac:dyDescent="0.3">
      <c r="A2924" s="115" t="str">
        <f t="shared" si="65"/>
        <v>SDGbaseTRA_RurCRG_v6_3C_SavingsINSent-n</v>
      </c>
      <c r="B2924" s="115" t="s">
        <v>220</v>
      </c>
      <c r="C2924" s="115" t="s">
        <v>299</v>
      </c>
      <c r="D2924" s="115" t="s">
        <v>96</v>
      </c>
      <c r="E2924" s="112" t="s">
        <v>82</v>
      </c>
      <c r="F2924" s="112">
        <v>634.29095094814102</v>
      </c>
      <c r="G2924" s="112">
        <v>578.83987738470898</v>
      </c>
      <c r="H2924" s="112">
        <v>604.27244205079296</v>
      </c>
      <c r="I2924" s="112">
        <v>587.62606322846102</v>
      </c>
      <c r="J2924" s="112">
        <v>605.65229715501903</v>
      </c>
      <c r="K2924" s="112">
        <v>624.39504404031402</v>
      </c>
      <c r="L2924" s="112">
        <v>643.86606329752999</v>
      </c>
      <c r="M2924" s="112">
        <v>663.674621880161</v>
      </c>
      <c r="N2924" s="112">
        <v>686.65447962770202</v>
      </c>
      <c r="O2924" s="112">
        <v>715.91846894802597</v>
      </c>
      <c r="P2924" s="112">
        <v>744.75362978411499</v>
      </c>
      <c r="Q2924" s="112">
        <v>773.32176216629898</v>
      </c>
      <c r="R2924" s="112">
        <v>827.22745609517597</v>
      </c>
      <c r="S2924" s="112">
        <v>857.02438061794999</v>
      </c>
      <c r="T2924" s="112">
        <v>888.67065381193902</v>
      </c>
      <c r="U2924" s="112">
        <v>924.46038605992703</v>
      </c>
      <c r="V2924" s="112">
        <v>959.00398993613896</v>
      </c>
      <c r="W2924" s="112">
        <v>995.09364233552299</v>
      </c>
      <c r="X2924" s="112">
        <v>1033.3583800490401</v>
      </c>
      <c r="Y2924" s="112">
        <v>1072.0672047875801</v>
      </c>
      <c r="Z2924" s="112">
        <v>1115.00740409428</v>
      </c>
      <c r="AA2924" s="112">
        <v>1156.1821341913401</v>
      </c>
      <c r="AB2924" s="112">
        <v>1205.93474015996</v>
      </c>
      <c r="AC2924" s="112">
        <v>1244.1024069883999</v>
      </c>
      <c r="AD2924" s="112">
        <v>1276.53169922048</v>
      </c>
      <c r="AE2924" s="112">
        <v>1307.90073361745</v>
      </c>
      <c r="AF2924" s="112">
        <v>1339.0701500908201</v>
      </c>
      <c r="AG2924" s="112">
        <v>1362.3759772460901</v>
      </c>
      <c r="AH2924" s="112">
        <v>1353.74429445346</v>
      </c>
      <c r="AI2924" s="112">
        <v>1343.65961217165</v>
      </c>
      <c r="AJ2924" s="112">
        <v>1339.0527725721499</v>
      </c>
      <c r="AK2924" s="112">
        <v>1328.8638317703001</v>
      </c>
    </row>
    <row r="2925" spans="1:37" s="112" customFormat="1" hidden="1" x14ac:dyDescent="0.3">
      <c r="A2925" s="115" t="str">
        <f t="shared" si="65"/>
        <v>SDGbaseTRA_RurCRG_v6_3C_SavingsINSent-e</v>
      </c>
      <c r="B2925" s="115" t="s">
        <v>220</v>
      </c>
      <c r="C2925" s="115" t="s">
        <v>299</v>
      </c>
      <c r="D2925" s="115" t="s">
        <v>96</v>
      </c>
      <c r="E2925" s="112" t="s">
        <v>83</v>
      </c>
      <c r="F2925" s="112">
        <v>60.099989425202502</v>
      </c>
      <c r="G2925" s="112">
        <v>65.9524521897509</v>
      </c>
      <c r="H2925" s="112">
        <v>54.614357237883503</v>
      </c>
      <c r="I2925" s="112">
        <v>55.569369534186798</v>
      </c>
      <c r="J2925" s="112">
        <v>59.387253609493001</v>
      </c>
      <c r="K2925" s="112">
        <v>63.506818888274204</v>
      </c>
      <c r="L2925" s="112">
        <v>67.631618218629797</v>
      </c>
      <c r="M2925" s="112">
        <v>67.9392530448889</v>
      </c>
      <c r="N2925" s="112">
        <v>66.845525252069095</v>
      </c>
      <c r="O2925" s="112">
        <v>66.379848109025005</v>
      </c>
      <c r="P2925" s="112">
        <v>68.791177589396497</v>
      </c>
      <c r="Q2925" s="112">
        <v>73.208923501919102</v>
      </c>
      <c r="R2925" s="112">
        <v>80.735361568515401</v>
      </c>
      <c r="S2925" s="112">
        <v>84.959778725469803</v>
      </c>
      <c r="T2925" s="112">
        <v>90.215244270151999</v>
      </c>
      <c r="U2925" s="112">
        <v>95.278320928125197</v>
      </c>
      <c r="V2925" s="112">
        <v>95.782309723387996</v>
      </c>
      <c r="W2925" s="112">
        <v>99.423898262607395</v>
      </c>
      <c r="X2925" s="112">
        <v>107.501106466683</v>
      </c>
      <c r="Y2925" s="112">
        <v>115.940784289353</v>
      </c>
      <c r="Z2925" s="112">
        <v>124.643774992247</v>
      </c>
      <c r="AA2925" s="112">
        <v>132.67816484931799</v>
      </c>
      <c r="AB2925" s="112">
        <v>140.663872519047</v>
      </c>
      <c r="AC2925" s="112">
        <v>151.13836232825599</v>
      </c>
      <c r="AD2925" s="112">
        <v>161.854521855245</v>
      </c>
      <c r="AE2925" s="112">
        <v>172.355569903364</v>
      </c>
      <c r="AF2925" s="112">
        <v>183.07131151351899</v>
      </c>
      <c r="AG2925" s="112">
        <v>226.017572227176</v>
      </c>
      <c r="AH2925" s="112">
        <v>270.31052433562297</v>
      </c>
      <c r="AI2925" s="112">
        <v>300.90473193753598</v>
      </c>
      <c r="AJ2925" s="112">
        <v>341.91988113290603</v>
      </c>
      <c r="AK2925" s="112">
        <v>380.30463737156299</v>
      </c>
    </row>
    <row r="2926" spans="1:37" s="112" customFormat="1" hidden="1" x14ac:dyDescent="0.3">
      <c r="A2926" s="115" t="str">
        <f t="shared" si="65"/>
        <v>SDGbaseTRA_RurCRG_v6_3C_SavingsINShhd-0</v>
      </c>
      <c r="B2926" s="115" t="s">
        <v>220</v>
      </c>
      <c r="C2926" s="115" t="s">
        <v>299</v>
      </c>
      <c r="D2926" s="115" t="s">
        <v>96</v>
      </c>
      <c r="E2926" s="112" t="s">
        <v>84</v>
      </c>
      <c r="F2926" s="112">
        <v>5.6457937045340599E-2</v>
      </c>
      <c r="G2926" s="112">
        <v>-4.2527203968203498E-3</v>
      </c>
      <c r="H2926" s="112">
        <v>0.114617426235417</v>
      </c>
      <c r="I2926" s="112">
        <v>0.17881232225483301</v>
      </c>
      <c r="J2926" s="112">
        <v>0.17029364812495101</v>
      </c>
      <c r="K2926" s="112">
        <v>0.16489973705852001</v>
      </c>
      <c r="L2926" s="112">
        <v>0.19004024591882501</v>
      </c>
      <c r="M2926" s="112">
        <v>0.29144339759716598</v>
      </c>
      <c r="N2926" s="112">
        <v>0.415167859020865</v>
      </c>
      <c r="O2926" s="112">
        <v>0.37034978169358601</v>
      </c>
      <c r="P2926" s="112">
        <v>0.43317131131053099</v>
      </c>
      <c r="Q2926" s="112">
        <v>0.49236544124276299</v>
      </c>
      <c r="R2926" s="112">
        <v>0.53943284187267704</v>
      </c>
      <c r="S2926" s="112">
        <v>0.62295994328340099</v>
      </c>
      <c r="T2926" s="112">
        <v>0.70806474808480002</v>
      </c>
      <c r="U2926" s="112">
        <v>0.81884217030775497</v>
      </c>
      <c r="V2926" s="112">
        <v>1.0245245849140401</v>
      </c>
      <c r="W2926" s="112">
        <v>1.1632759245692901</v>
      </c>
      <c r="X2926" s="112">
        <v>1.21426054343476</v>
      </c>
      <c r="Y2926" s="112">
        <v>1.25391498880682</v>
      </c>
      <c r="Z2926" s="112">
        <v>1.2504633740759901</v>
      </c>
      <c r="AA2926" s="112">
        <v>1.2651949295567999</v>
      </c>
      <c r="AB2926" s="112">
        <v>1.23066579147065</v>
      </c>
      <c r="AC2926" s="112">
        <v>1.20842334855331</v>
      </c>
      <c r="AD2926" s="112">
        <v>1.2394809341336599</v>
      </c>
      <c r="AE2926" s="112">
        <v>1.30376709710108</v>
      </c>
      <c r="AF2926" s="112">
        <v>1.3973795921232699</v>
      </c>
      <c r="AG2926" s="112">
        <v>0.997529560970563</v>
      </c>
      <c r="AH2926" s="112">
        <v>0.204458405819922</v>
      </c>
      <c r="AI2926" s="112">
        <v>-0.79742433867038798</v>
      </c>
      <c r="AJ2926" s="112">
        <v>-1.7444602271181999</v>
      </c>
      <c r="AK2926" s="112">
        <v>-2.6198438915286002</v>
      </c>
    </row>
    <row r="2927" spans="1:37" s="112" customFormat="1" hidden="1" x14ac:dyDescent="0.3">
      <c r="A2927" s="115" t="str">
        <f t="shared" si="65"/>
        <v>SDGbaseTRA_RurCRG_v6_3C_SavingsINShhd-1</v>
      </c>
      <c r="B2927" s="115" t="s">
        <v>220</v>
      </c>
      <c r="C2927" s="115" t="s">
        <v>299</v>
      </c>
      <c r="D2927" s="115" t="s">
        <v>96</v>
      </c>
      <c r="E2927" s="112" t="s">
        <v>85</v>
      </c>
      <c r="F2927" s="112">
        <v>8.9183024556091894E-2</v>
      </c>
      <c r="G2927" s="112">
        <v>5.80367768639449E-3</v>
      </c>
      <c r="H2927" s="112">
        <v>0.16873046971675301</v>
      </c>
      <c r="I2927" s="112">
        <v>0.257040576297976</v>
      </c>
      <c r="J2927" s="112">
        <v>0.24559359076237</v>
      </c>
      <c r="K2927" s="112">
        <v>0.238520568480247</v>
      </c>
      <c r="L2927" s="112">
        <v>0.27335586003747703</v>
      </c>
      <c r="M2927" s="112">
        <v>0.41279362074737702</v>
      </c>
      <c r="N2927" s="112">
        <v>0.582935906608953</v>
      </c>
      <c r="O2927" s="112">
        <v>0.52194780276029695</v>
      </c>
      <c r="P2927" s="112">
        <v>0.60864526524074403</v>
      </c>
      <c r="Q2927" s="112">
        <v>0.69032174267240098</v>
      </c>
      <c r="R2927" s="112">
        <v>0.75581899624634996</v>
      </c>
      <c r="S2927" s="112">
        <v>0.87088031226281304</v>
      </c>
      <c r="T2927" s="112">
        <v>0.98811458101239102</v>
      </c>
      <c r="U2927" s="112">
        <v>1.14074068875191</v>
      </c>
      <c r="V2927" s="112">
        <v>1.42331154191361</v>
      </c>
      <c r="W2927" s="112">
        <v>1.61402759965694</v>
      </c>
      <c r="X2927" s="112">
        <v>1.6842120416024799</v>
      </c>
      <c r="Y2927" s="112">
        <v>1.7386324778192801</v>
      </c>
      <c r="Z2927" s="112">
        <v>1.7342577859100201</v>
      </c>
      <c r="AA2927" s="112">
        <v>1.75459759119141</v>
      </c>
      <c r="AB2927" s="112">
        <v>1.7078359064959101</v>
      </c>
      <c r="AC2927" s="112">
        <v>1.6773605704172501</v>
      </c>
      <c r="AD2927" s="112">
        <v>1.7200035139564001</v>
      </c>
      <c r="AE2927" s="112">
        <v>1.80814431879235</v>
      </c>
      <c r="AF2927" s="112">
        <v>1.93636039559103</v>
      </c>
      <c r="AG2927" s="112">
        <v>1.38935458800803</v>
      </c>
      <c r="AH2927" s="112">
        <v>0.30525402539489499</v>
      </c>
      <c r="AI2927" s="112">
        <v>-1.0606958480787101</v>
      </c>
      <c r="AJ2927" s="112">
        <v>-2.3503477170435301</v>
      </c>
      <c r="AK2927" s="112">
        <v>-3.5408763834679</v>
      </c>
    </row>
    <row r="2928" spans="1:37" s="112" customFormat="1" hidden="1" x14ac:dyDescent="0.3">
      <c r="A2928" s="115" t="str">
        <f t="shared" si="65"/>
        <v>SDGbaseTRA_RurCRG_v6_3C_SavingsINShhd-2</v>
      </c>
      <c r="B2928" s="115" t="s">
        <v>220</v>
      </c>
      <c r="C2928" s="115" t="s">
        <v>299</v>
      </c>
      <c r="D2928" s="115" t="s">
        <v>96</v>
      </c>
      <c r="E2928" s="112" t="s">
        <v>86</v>
      </c>
      <c r="F2928" s="112">
        <v>0.15069388134329501</v>
      </c>
      <c r="G2928" s="112">
        <v>5.2637572760292503E-2</v>
      </c>
      <c r="H2928" s="112">
        <v>0.242112349292953</v>
      </c>
      <c r="I2928" s="112">
        <v>0.34593407406925297</v>
      </c>
      <c r="J2928" s="112">
        <v>0.33373895494460898</v>
      </c>
      <c r="K2928" s="112">
        <v>0.326737857103091</v>
      </c>
      <c r="L2928" s="112">
        <v>0.36868408462182101</v>
      </c>
      <c r="M2928" s="112">
        <v>0.53253552461440001</v>
      </c>
      <c r="N2928" s="112">
        <v>0.73234572876516002</v>
      </c>
      <c r="O2928" s="112">
        <v>0.66310675280633802</v>
      </c>
      <c r="P2928" s="112">
        <v>0.766128390741318</v>
      </c>
      <c r="Q2928" s="112">
        <v>0.86331177071154297</v>
      </c>
      <c r="R2928" s="112">
        <v>0.94262786357553097</v>
      </c>
      <c r="S2928" s="112">
        <v>1.07899349168262</v>
      </c>
      <c r="T2928" s="112">
        <v>1.2179851634448799</v>
      </c>
      <c r="U2928" s="112">
        <v>1.3986411265151799</v>
      </c>
      <c r="V2928" s="112">
        <v>1.7308318168512999</v>
      </c>
      <c r="W2928" s="112">
        <v>1.9558869464385999</v>
      </c>
      <c r="X2928" s="112">
        <v>2.0401936138947998</v>
      </c>
      <c r="Y2928" s="112">
        <v>2.10591901512442</v>
      </c>
      <c r="Z2928" s="112">
        <v>2.1034030234486201</v>
      </c>
      <c r="AA2928" s="112">
        <v>2.1295451227364599</v>
      </c>
      <c r="AB2928" s="112">
        <v>2.0777447112432101</v>
      </c>
      <c r="AC2928" s="112">
        <v>2.04437333394424</v>
      </c>
      <c r="AD2928" s="112">
        <v>2.0962645938218301</v>
      </c>
      <c r="AE2928" s="112">
        <v>2.2011999060258498</v>
      </c>
      <c r="AF2928" s="112">
        <v>2.3528211793734402</v>
      </c>
      <c r="AG2928" s="112">
        <v>1.7179546896619999</v>
      </c>
      <c r="AH2928" s="112">
        <v>0.45810977070008502</v>
      </c>
      <c r="AI2928" s="112">
        <v>-1.12629625731183</v>
      </c>
      <c r="AJ2928" s="112">
        <v>-2.61985872682216</v>
      </c>
      <c r="AK2928" s="112">
        <v>-3.9962505352750499</v>
      </c>
    </row>
    <row r="2929" spans="1:37" s="112" customFormat="1" hidden="1" x14ac:dyDescent="0.3">
      <c r="A2929" s="115" t="str">
        <f t="shared" si="65"/>
        <v>SDGbaseTRA_RurCRG_v6_3C_SavingsINShhd-3</v>
      </c>
      <c r="B2929" s="115" t="s">
        <v>220</v>
      </c>
      <c r="C2929" s="115" t="s">
        <v>299</v>
      </c>
      <c r="D2929" s="115" t="s">
        <v>96</v>
      </c>
      <c r="E2929" s="112" t="s">
        <v>87</v>
      </c>
      <c r="F2929" s="112">
        <v>0.29970925487373701</v>
      </c>
      <c r="G2929" s="112">
        <v>0.17685072840194899</v>
      </c>
      <c r="H2929" s="112">
        <v>0.40938350551243602</v>
      </c>
      <c r="I2929" s="112">
        <v>0.54017885876810101</v>
      </c>
      <c r="J2929" s="112">
        <v>0.52774318389794295</v>
      </c>
      <c r="K2929" s="112">
        <v>0.52207350154493504</v>
      </c>
      <c r="L2929" s="112">
        <v>0.57691958220301598</v>
      </c>
      <c r="M2929" s="112">
        <v>0.78163355843038096</v>
      </c>
      <c r="N2929" s="112">
        <v>1.03084467846591</v>
      </c>
      <c r="O2929" s="112">
        <v>0.950197423764646</v>
      </c>
      <c r="P2929" s="112">
        <v>1.08140303641224</v>
      </c>
      <c r="Q2929" s="112">
        <v>1.2053641905755199</v>
      </c>
      <c r="R2929" s="112">
        <v>1.3088148371563899</v>
      </c>
      <c r="S2929" s="112">
        <v>1.4813390912478299</v>
      </c>
      <c r="T2929" s="112">
        <v>1.65721624202096</v>
      </c>
      <c r="U2929" s="112">
        <v>1.8850439793356699</v>
      </c>
      <c r="V2929" s="112">
        <v>2.2985193934491801</v>
      </c>
      <c r="W2929" s="112">
        <v>2.5803138252409901</v>
      </c>
      <c r="X2929" s="112">
        <v>2.6891013395551302</v>
      </c>
      <c r="Y2929" s="112">
        <v>2.7745302618244501</v>
      </c>
      <c r="Z2929" s="112">
        <v>2.7768116814767301</v>
      </c>
      <c r="AA2929" s="112">
        <v>2.8138512813868699</v>
      </c>
      <c r="AB2929" s="112">
        <v>2.7568647524729801</v>
      </c>
      <c r="AC2929" s="112">
        <v>2.7214094060859502</v>
      </c>
      <c r="AD2929" s="112">
        <v>2.7905988960112098</v>
      </c>
      <c r="AE2929" s="112">
        <v>2.9249062578435998</v>
      </c>
      <c r="AF2929" s="112">
        <v>3.1164471154534801</v>
      </c>
      <c r="AG2929" s="112">
        <v>2.34661504321853</v>
      </c>
      <c r="AH2929" s="112">
        <v>0.81138942720464102</v>
      </c>
      <c r="AI2929" s="112">
        <v>-1.1157814886863</v>
      </c>
      <c r="AJ2929" s="112">
        <v>-2.9288550929868502</v>
      </c>
      <c r="AK2929" s="112">
        <v>-4.5967313694251999</v>
      </c>
    </row>
    <row r="2930" spans="1:37" s="112" customFormat="1" hidden="1" x14ac:dyDescent="0.3">
      <c r="A2930" s="115" t="str">
        <f t="shared" si="65"/>
        <v>SDGbaseTRA_RurCRG_v6_3C_SavingsINShhd-4</v>
      </c>
      <c r="B2930" s="115" t="s">
        <v>220</v>
      </c>
      <c r="C2930" s="115" t="s">
        <v>299</v>
      </c>
      <c r="D2930" s="115" t="s">
        <v>96</v>
      </c>
      <c r="E2930" s="112" t="s">
        <v>88</v>
      </c>
      <c r="F2930" s="112">
        <v>0.42956660419689002</v>
      </c>
      <c r="G2930" s="112">
        <v>0.29429904557465297</v>
      </c>
      <c r="H2930" s="112">
        <v>0.54515225520939103</v>
      </c>
      <c r="I2930" s="112">
        <v>0.68688787856795097</v>
      </c>
      <c r="J2930" s="112">
        <v>0.67601347009761903</v>
      </c>
      <c r="K2930" s="112">
        <v>0.67293724468220495</v>
      </c>
      <c r="L2930" s="112">
        <v>0.73496938849883198</v>
      </c>
      <c r="M2930" s="112">
        <v>0.95751092359044698</v>
      </c>
      <c r="N2930" s="112">
        <v>1.2281885359192799</v>
      </c>
      <c r="O2930" s="112">
        <v>1.14632232825048</v>
      </c>
      <c r="P2930" s="112">
        <v>1.29157389777802</v>
      </c>
      <c r="Q2930" s="112">
        <v>1.42893806699448</v>
      </c>
      <c r="R2930" s="112">
        <v>1.5473452119747899</v>
      </c>
      <c r="S2930" s="112">
        <v>1.7371456437091599</v>
      </c>
      <c r="T2930" s="112">
        <v>1.93073122655595</v>
      </c>
      <c r="U2930" s="112">
        <v>2.1810313310517802</v>
      </c>
      <c r="V2930" s="112">
        <v>2.6296614661312301</v>
      </c>
      <c r="W2930" s="112">
        <v>2.93706537923119</v>
      </c>
      <c r="X2930" s="112">
        <v>3.0586707933901098</v>
      </c>
      <c r="Y2930" s="112">
        <v>3.15439191673399</v>
      </c>
      <c r="Z2930" s="112">
        <v>3.1618925373185398</v>
      </c>
      <c r="AA2930" s="112">
        <v>3.2059346985458901</v>
      </c>
      <c r="AB2930" s="112">
        <v>3.1512617598627899</v>
      </c>
      <c r="AC2930" s="112">
        <v>3.1177076670727999</v>
      </c>
      <c r="AD2930" s="112">
        <v>3.1964220852989702</v>
      </c>
      <c r="AE2930" s="112">
        <v>3.3449356284265899</v>
      </c>
      <c r="AF2930" s="112">
        <v>3.5546737706889302</v>
      </c>
      <c r="AG2930" s="112">
        <v>2.7376028546970299</v>
      </c>
      <c r="AH2930" s="112">
        <v>1.1011283959757101</v>
      </c>
      <c r="AI2930" s="112">
        <v>-0.94486984015110398</v>
      </c>
      <c r="AJ2930" s="112">
        <v>-2.8642506425013301</v>
      </c>
      <c r="AK2930" s="112">
        <v>-4.6254353478521901</v>
      </c>
    </row>
    <row r="2931" spans="1:37" s="112" customFormat="1" hidden="1" x14ac:dyDescent="0.3">
      <c r="A2931" s="115" t="str">
        <f t="shared" si="65"/>
        <v>SDGbaseTRA_RurCRG_v6_3C_SavingsINShhd-5</v>
      </c>
      <c r="B2931" s="115" t="s">
        <v>220</v>
      </c>
      <c r="C2931" s="115" t="s">
        <v>299</v>
      </c>
      <c r="D2931" s="115" t="s">
        <v>96</v>
      </c>
      <c r="E2931" s="112" t="s">
        <v>89</v>
      </c>
      <c r="F2931" s="112">
        <v>0.66273617400637597</v>
      </c>
      <c r="G2931" s="112">
        <v>0.47421683038393803</v>
      </c>
      <c r="H2931" s="112">
        <v>0.82018205815988099</v>
      </c>
      <c r="I2931" s="112">
        <v>1.01007001781551</v>
      </c>
      <c r="J2931" s="112">
        <v>0.99704946387135995</v>
      </c>
      <c r="K2931" s="112">
        <v>0.99559962773271105</v>
      </c>
      <c r="L2931" s="112">
        <v>1.08249619316901</v>
      </c>
      <c r="M2931" s="112">
        <v>1.3866837001439201</v>
      </c>
      <c r="N2931" s="112">
        <v>1.75684076469071</v>
      </c>
      <c r="O2931" s="112">
        <v>1.64974499014905</v>
      </c>
      <c r="P2931" s="112">
        <v>1.85077864306821</v>
      </c>
      <c r="Q2931" s="112">
        <v>2.04083533932178</v>
      </c>
      <c r="R2931" s="112">
        <v>2.21261682004612</v>
      </c>
      <c r="S2931" s="112">
        <v>2.4738271719649498</v>
      </c>
      <c r="T2931" s="112">
        <v>2.7404281394912799</v>
      </c>
      <c r="U2931" s="112">
        <v>3.0855999212167</v>
      </c>
      <c r="V2931" s="112">
        <v>3.6984396329862701</v>
      </c>
      <c r="W2931" s="112">
        <v>4.1193147024040497</v>
      </c>
      <c r="X2931" s="112">
        <v>4.2869023523693004</v>
      </c>
      <c r="Y2931" s="112">
        <v>4.4174085406075099</v>
      </c>
      <c r="Z2931" s="112">
        <v>4.4296219727338704</v>
      </c>
      <c r="AA2931" s="112">
        <v>4.48995791775633</v>
      </c>
      <c r="AB2931" s="112">
        <v>4.4194954358683196</v>
      </c>
      <c r="AC2931" s="112">
        <v>4.3742181254972898</v>
      </c>
      <c r="AD2931" s="112">
        <v>4.4822440613260799</v>
      </c>
      <c r="AE2931" s="112">
        <v>4.68504414992214</v>
      </c>
      <c r="AF2931" s="112">
        <v>4.97064079731381</v>
      </c>
      <c r="AG2931" s="112">
        <v>3.8686483597916599</v>
      </c>
      <c r="AH2931" s="112">
        <v>1.6558433397903201</v>
      </c>
      <c r="AI2931" s="112">
        <v>-1.08846914384649</v>
      </c>
      <c r="AJ2931" s="112">
        <v>-3.6517407314324402</v>
      </c>
      <c r="AK2931" s="112">
        <v>-5.9948938306192598</v>
      </c>
    </row>
    <row r="2932" spans="1:37" s="112" customFormat="1" hidden="1" x14ac:dyDescent="0.3">
      <c r="A2932" s="115" t="str">
        <f t="shared" ref="A2932:A2995" si="66">_xlfn.CONCAT(C2932,D2932,E2932)</f>
        <v>SDGbaseTRA_RurCRG_v6_3C_SavingsINShhd-6</v>
      </c>
      <c r="B2932" s="115" t="s">
        <v>220</v>
      </c>
      <c r="C2932" s="115" t="s">
        <v>299</v>
      </c>
      <c r="D2932" s="115" t="s">
        <v>96</v>
      </c>
      <c r="E2932" s="112" t="s">
        <v>90</v>
      </c>
      <c r="F2932" s="112">
        <v>0.90443341934945398</v>
      </c>
      <c r="G2932" s="112">
        <v>0.66778367033616104</v>
      </c>
      <c r="H2932" s="112">
        <v>1.0892745760373701</v>
      </c>
      <c r="I2932" s="112">
        <v>1.3123519805809001</v>
      </c>
      <c r="J2932" s="112">
        <v>1.29963485538544</v>
      </c>
      <c r="K2932" s="112">
        <v>1.3018453341340801</v>
      </c>
      <c r="L2932" s="112">
        <v>1.4091942116923999</v>
      </c>
      <c r="M2932" s="112">
        <v>1.7748479161334401</v>
      </c>
      <c r="N2932" s="112">
        <v>2.2201005811916699</v>
      </c>
      <c r="O2932" s="112">
        <v>2.0979801168474799</v>
      </c>
      <c r="P2932" s="112">
        <v>2.34323263701845</v>
      </c>
      <c r="Q2932" s="112">
        <v>2.5752035878591801</v>
      </c>
      <c r="R2932" s="112">
        <v>2.79570974522689</v>
      </c>
      <c r="S2932" s="112">
        <v>3.1124062917746</v>
      </c>
      <c r="T2932" s="112">
        <v>3.43598769711009</v>
      </c>
      <c r="U2932" s="112">
        <v>3.8552993106869802</v>
      </c>
      <c r="V2932" s="112">
        <v>4.5919402970346503</v>
      </c>
      <c r="W2932" s="112">
        <v>5.0997715775864902</v>
      </c>
      <c r="X2932" s="112">
        <v>5.3046312444206096</v>
      </c>
      <c r="Y2932" s="112">
        <v>5.4634283253279197</v>
      </c>
      <c r="Z2932" s="112">
        <v>5.4839657194360303</v>
      </c>
      <c r="AA2932" s="112">
        <v>5.5598664153808297</v>
      </c>
      <c r="AB2932" s="112">
        <v>5.4826508399447196</v>
      </c>
      <c r="AC2932" s="112">
        <v>5.4294458431591703</v>
      </c>
      <c r="AD2932" s="112">
        <v>5.5593434520987302</v>
      </c>
      <c r="AE2932" s="112">
        <v>5.8019225016766702</v>
      </c>
      <c r="AF2932" s="112">
        <v>6.1424009221915599</v>
      </c>
      <c r="AG2932" s="112">
        <v>4.8317953784729903</v>
      </c>
      <c r="AH2932" s="112">
        <v>2.1988695935848401</v>
      </c>
      <c r="AI2932" s="112">
        <v>-1.0364430936157401</v>
      </c>
      <c r="AJ2932" s="112">
        <v>-4.0456142125764298</v>
      </c>
      <c r="AK2932" s="112">
        <v>-6.7861902880911504</v>
      </c>
    </row>
    <row r="2933" spans="1:37" s="112" customFormat="1" hidden="1" x14ac:dyDescent="0.3">
      <c r="A2933" s="115" t="str">
        <f t="shared" si="66"/>
        <v>SDGbaseTRA_RurCRG_v6_3C_SavingsINShhd-7</v>
      </c>
      <c r="B2933" s="115" t="s">
        <v>220</v>
      </c>
      <c r="C2933" s="115" t="s">
        <v>299</v>
      </c>
      <c r="D2933" s="115" t="s">
        <v>96</v>
      </c>
      <c r="E2933" s="112" t="s">
        <v>91</v>
      </c>
      <c r="F2933" s="112">
        <v>1.6367747641553201</v>
      </c>
      <c r="G2933" s="112">
        <v>1.2808388016773999</v>
      </c>
      <c r="H2933" s="112">
        <v>1.88474150048429</v>
      </c>
      <c r="I2933" s="112">
        <v>2.1765861208094699</v>
      </c>
      <c r="J2933" s="112">
        <v>2.1707465570134099</v>
      </c>
      <c r="K2933" s="112">
        <v>2.18733815763767</v>
      </c>
      <c r="L2933" s="112">
        <v>2.3490245313565201</v>
      </c>
      <c r="M2933" s="112">
        <v>2.8657436237631599</v>
      </c>
      <c r="N2933" s="112">
        <v>3.4948401719311901</v>
      </c>
      <c r="O2933" s="112">
        <v>3.3459561177222898</v>
      </c>
      <c r="P2933" s="112">
        <v>3.7046428422746498</v>
      </c>
      <c r="Q2933" s="112">
        <v>4.0452281407699502</v>
      </c>
      <c r="R2933" s="112">
        <v>4.4032610305221098</v>
      </c>
      <c r="S2933" s="112">
        <v>4.8624706224101297</v>
      </c>
      <c r="T2933" s="112">
        <v>5.33300049498422</v>
      </c>
      <c r="U2933" s="112">
        <v>5.9414902211716498</v>
      </c>
      <c r="V2933" s="112">
        <v>6.9881587853990403</v>
      </c>
      <c r="W2933" s="112">
        <v>7.7184823188481504</v>
      </c>
      <c r="X2933" s="112">
        <v>8.0283126866675794</v>
      </c>
      <c r="Y2933" s="112">
        <v>8.2708803767627508</v>
      </c>
      <c r="Z2933" s="112">
        <v>8.3247640897230202</v>
      </c>
      <c r="AA2933" s="112">
        <v>8.4523447695304608</v>
      </c>
      <c r="AB2933" s="112">
        <v>8.3738540355148405</v>
      </c>
      <c r="AC2933" s="112">
        <v>8.3170880664230307</v>
      </c>
      <c r="AD2933" s="112">
        <v>8.5147266074713208</v>
      </c>
      <c r="AE2933" s="112">
        <v>8.8694575536251392</v>
      </c>
      <c r="AF2933" s="112">
        <v>9.3607973512374603</v>
      </c>
      <c r="AG2933" s="112">
        <v>7.5519999612451896</v>
      </c>
      <c r="AH2933" s="112">
        <v>3.8796178665768299</v>
      </c>
      <c r="AI2933" s="112">
        <v>-0.60174473414529595</v>
      </c>
      <c r="AJ2933" s="112">
        <v>-4.7475381816865996</v>
      </c>
      <c r="AK2933" s="112">
        <v>-8.5086519911588301</v>
      </c>
    </row>
    <row r="2934" spans="1:37" s="112" customFormat="1" hidden="1" x14ac:dyDescent="0.3">
      <c r="A2934" s="115" t="str">
        <f t="shared" si="66"/>
        <v>SDGbaseTRA_RurCRG_v6_3C_SavingsINShhd-8</v>
      </c>
      <c r="B2934" s="115" t="s">
        <v>220</v>
      </c>
      <c r="C2934" s="115" t="s">
        <v>299</v>
      </c>
      <c r="D2934" s="115" t="s">
        <v>96</v>
      </c>
      <c r="E2934" s="112" t="s">
        <v>92</v>
      </c>
      <c r="F2934" s="112">
        <v>3.7804416834441499</v>
      </c>
      <c r="G2934" s="112">
        <v>3.0788417589874801</v>
      </c>
      <c r="H2934" s="112">
        <v>4.1688673480730696</v>
      </c>
      <c r="I2934" s="112">
        <v>4.5555328485119899</v>
      </c>
      <c r="J2934" s="112">
        <v>4.5859608338229698</v>
      </c>
      <c r="K2934" s="112">
        <v>4.6568732353412798</v>
      </c>
      <c r="L2934" s="112">
        <v>4.9687069359493297</v>
      </c>
      <c r="M2934" s="112">
        <v>5.8687818055325396</v>
      </c>
      <c r="N2934" s="112">
        <v>6.9654112569842397</v>
      </c>
      <c r="O2934" s="112">
        <v>6.77776288406299</v>
      </c>
      <c r="P2934" s="112">
        <v>7.4415436315087602</v>
      </c>
      <c r="Q2934" s="112">
        <v>8.0772144639434806</v>
      </c>
      <c r="R2934" s="112">
        <v>8.88676394285919</v>
      </c>
      <c r="S2934" s="112">
        <v>9.7248672389688906</v>
      </c>
      <c r="T2934" s="112">
        <v>10.589362304172001</v>
      </c>
      <c r="U2934" s="112">
        <v>11.7044693175886</v>
      </c>
      <c r="V2934" s="112">
        <v>13.5577219077185</v>
      </c>
      <c r="W2934" s="112">
        <v>14.879777319409801</v>
      </c>
      <c r="X2934" s="112">
        <v>15.490383187775301</v>
      </c>
      <c r="Y2934" s="112">
        <v>15.977855712128299</v>
      </c>
      <c r="Z2934" s="112">
        <v>16.153407113824102</v>
      </c>
      <c r="AA2934" s="112">
        <v>16.444997078812001</v>
      </c>
      <c r="AB2934" s="112">
        <v>16.4021457303989</v>
      </c>
      <c r="AC2934" s="112">
        <v>16.3577715825921</v>
      </c>
      <c r="AD2934" s="112">
        <v>16.7452077026708</v>
      </c>
      <c r="AE2934" s="112">
        <v>17.4019727904215</v>
      </c>
      <c r="AF2934" s="112">
        <v>18.2944280444394</v>
      </c>
      <c r="AG2934" s="112">
        <v>15.2290691217105</v>
      </c>
      <c r="AH2934" s="112">
        <v>8.8746405520833491</v>
      </c>
      <c r="AI2934" s="112">
        <v>1.2024271491140599</v>
      </c>
      <c r="AJ2934" s="112">
        <v>-5.8278305966642003</v>
      </c>
      <c r="AK2934" s="112">
        <v>-12.1683528545513</v>
      </c>
    </row>
    <row r="2935" spans="1:37" s="112" customFormat="1" hidden="1" x14ac:dyDescent="0.3">
      <c r="A2935" s="115" t="str">
        <f t="shared" si="66"/>
        <v>SDGbaseTRA_RurCRG_v6_3C_SavingsINShhd-9</v>
      </c>
      <c r="B2935" s="115" t="s">
        <v>220</v>
      </c>
      <c r="C2935" s="115" t="s">
        <v>299</v>
      </c>
      <c r="D2935" s="115" t="s">
        <v>96</v>
      </c>
      <c r="E2935" s="112" t="s">
        <v>93</v>
      </c>
      <c r="F2935" s="112">
        <v>61.826498903556796</v>
      </c>
      <c r="G2935" s="112">
        <v>55.724592745528099</v>
      </c>
      <c r="H2935" s="112">
        <v>61.175271430918102</v>
      </c>
      <c r="I2935" s="112">
        <v>59.757792022976297</v>
      </c>
      <c r="J2935" s="112">
        <v>61.466791959775001</v>
      </c>
      <c r="K2935" s="112">
        <v>63.4347346663736</v>
      </c>
      <c r="L2935" s="112">
        <v>66.050582708133106</v>
      </c>
      <c r="M2935" s="112">
        <v>69.998776742813106</v>
      </c>
      <c r="N2935" s="112">
        <v>74.635816144982499</v>
      </c>
      <c r="O2935" s="112">
        <v>76.737401826449698</v>
      </c>
      <c r="P2935" s="112">
        <v>80.933186959667296</v>
      </c>
      <c r="Q2935" s="112">
        <v>85.069354187383496</v>
      </c>
      <c r="R2935" s="112">
        <v>92.944910971317498</v>
      </c>
      <c r="S2935" s="112">
        <v>97.568644946359001</v>
      </c>
      <c r="T2935" s="112">
        <v>102.437461549132</v>
      </c>
      <c r="U2935" s="112">
        <v>108.34399137240899</v>
      </c>
      <c r="V2935" s="112">
        <v>115.73705131839</v>
      </c>
      <c r="W2935" s="112">
        <v>122.06343600302399</v>
      </c>
      <c r="X2935" s="112">
        <v>126.919653303603</v>
      </c>
      <c r="Y2935" s="112">
        <v>131.34274267260199</v>
      </c>
      <c r="Z2935" s="112">
        <v>135.32492529949201</v>
      </c>
      <c r="AA2935" s="112">
        <v>139.38261540827</v>
      </c>
      <c r="AB2935" s="112">
        <v>143.34610651729301</v>
      </c>
      <c r="AC2935" s="112">
        <v>146.416722106517</v>
      </c>
      <c r="AD2935" s="112">
        <v>150.273873806099</v>
      </c>
      <c r="AE2935" s="112">
        <v>154.777036039671</v>
      </c>
      <c r="AF2935" s="112">
        <v>159.91132458477901</v>
      </c>
      <c r="AG2935" s="112">
        <v>155.52312718063399</v>
      </c>
      <c r="AH2935" s="112">
        <v>139.50828024100699</v>
      </c>
      <c r="AI2935" s="112">
        <v>119.740788752855</v>
      </c>
      <c r="AJ2935" s="112">
        <v>102.68493679475</v>
      </c>
      <c r="AK2935" s="112">
        <v>86.900191256317996</v>
      </c>
    </row>
    <row r="2936" spans="1:37" s="112" customFormat="1" hidden="1" x14ac:dyDescent="0.3">
      <c r="A2936" s="115" t="str">
        <f t="shared" si="66"/>
        <v>SDGbaseTRA_RurCRG_v6_3C_SavingsINStotal</v>
      </c>
      <c r="B2936" s="115" t="s">
        <v>220</v>
      </c>
      <c r="C2936" s="115" t="s">
        <v>299</v>
      </c>
      <c r="D2936" s="115" t="s">
        <v>96</v>
      </c>
      <c r="E2936" s="112" t="s">
        <v>1</v>
      </c>
      <c r="F2936" s="112">
        <v>764.22743601987099</v>
      </c>
      <c r="G2936" s="112">
        <v>706.54394168539898</v>
      </c>
      <c r="H2936" s="112">
        <v>729.50513220831601</v>
      </c>
      <c r="I2936" s="112">
        <v>714.0166194633</v>
      </c>
      <c r="J2936" s="112">
        <v>737.51311728220799</v>
      </c>
      <c r="K2936" s="112">
        <v>762.40342285867598</v>
      </c>
      <c r="L2936" s="112">
        <v>789.50165525774003</v>
      </c>
      <c r="M2936" s="112">
        <v>816.48462573841596</v>
      </c>
      <c r="N2936" s="112">
        <v>846.56249650833104</v>
      </c>
      <c r="O2936" s="112">
        <v>876.55908708155698</v>
      </c>
      <c r="P2936" s="112">
        <v>913.99911398853203</v>
      </c>
      <c r="Q2936" s="112">
        <v>953.01882259969204</v>
      </c>
      <c r="R2936" s="112">
        <v>1024.30011992449</v>
      </c>
      <c r="S2936" s="112">
        <v>1065.51769409708</v>
      </c>
      <c r="T2936" s="112">
        <v>1109.9242502280999</v>
      </c>
      <c r="U2936" s="112">
        <v>1160.09385642709</v>
      </c>
      <c r="V2936" s="112">
        <v>1208.4664604043101</v>
      </c>
      <c r="W2936" s="112">
        <v>1258.6488921945399</v>
      </c>
      <c r="X2936" s="112">
        <v>1311.5758076224299</v>
      </c>
      <c r="Y2936" s="112">
        <v>1364.5076933646701</v>
      </c>
      <c r="Z2936" s="112">
        <v>1420.39469168397</v>
      </c>
      <c r="AA2936" s="112">
        <v>1474.3592042538201</v>
      </c>
      <c r="AB2936" s="112">
        <v>1535.54723815957</v>
      </c>
      <c r="AC2936" s="112">
        <v>1586.90528936692</v>
      </c>
      <c r="AD2936" s="112">
        <v>1635.0043867286099</v>
      </c>
      <c r="AE2936" s="112">
        <v>1683.37468976432</v>
      </c>
      <c r="AF2936" s="112">
        <v>1733.1787353575301</v>
      </c>
      <c r="AG2936" s="112">
        <v>1784.5872462116799</v>
      </c>
      <c r="AH2936" s="112">
        <v>1783.0524104072199</v>
      </c>
      <c r="AI2936" s="112">
        <v>1757.7358352666499</v>
      </c>
      <c r="AJ2936" s="112">
        <v>1752.8770943709801</v>
      </c>
      <c r="AK2936" s="112">
        <v>1743.23143390621</v>
      </c>
    </row>
    <row r="2937" spans="1:37" s="112" customFormat="1" hidden="1" x14ac:dyDescent="0.3">
      <c r="A2937" s="115" t="str">
        <f t="shared" si="66"/>
        <v>SDGbaseTRA_RurCRG_v6_3YGXtotal</v>
      </c>
      <c r="B2937" s="115" t="s">
        <v>220</v>
      </c>
      <c r="C2937" s="115" t="s">
        <v>299</v>
      </c>
      <c r="D2937" s="115" t="s">
        <v>223</v>
      </c>
      <c r="E2937" s="112" t="s">
        <v>1</v>
      </c>
      <c r="F2937" s="112">
        <v>1490.97649378807</v>
      </c>
      <c r="G2937" s="112">
        <v>1430.4505946130701</v>
      </c>
      <c r="H2937" s="112">
        <v>1452.4945195742901</v>
      </c>
      <c r="I2937" s="112">
        <v>1695.0398435889001</v>
      </c>
      <c r="J2937" s="112">
        <v>1705.37827163006</v>
      </c>
      <c r="K2937" s="112">
        <v>1726.0679709430799</v>
      </c>
      <c r="L2937" s="112">
        <v>1753.14944438618</v>
      </c>
      <c r="M2937" s="112">
        <v>1783.3646136601899</v>
      </c>
      <c r="N2937" s="112">
        <v>1813.6910830261099</v>
      </c>
      <c r="O2937" s="112">
        <v>1837.07938951759</v>
      </c>
      <c r="P2937" s="112">
        <v>1869.7909946591601</v>
      </c>
      <c r="Q2937" s="112">
        <v>1903.1917049943199</v>
      </c>
      <c r="R2937" s="112">
        <v>1827.16061499996</v>
      </c>
      <c r="S2937" s="112">
        <v>1873.39969211019</v>
      </c>
      <c r="T2937" s="112">
        <v>1917.34978871095</v>
      </c>
      <c r="U2937" s="112">
        <v>1964.0095788916601</v>
      </c>
      <c r="V2937" s="112">
        <v>2012.7620159661999</v>
      </c>
      <c r="W2937" s="112">
        <v>2059.98328813751</v>
      </c>
      <c r="X2937" s="112">
        <v>2105.3467361429398</v>
      </c>
      <c r="Y2937" s="112">
        <v>2147.4214536591098</v>
      </c>
      <c r="Z2937" s="112">
        <v>2189.7180337099699</v>
      </c>
      <c r="AA2937" s="112">
        <v>2232.95365187876</v>
      </c>
      <c r="AB2937" s="112">
        <v>2273.5501637039201</v>
      </c>
      <c r="AC2937" s="112">
        <v>2325.14501858319</v>
      </c>
      <c r="AD2937" s="112">
        <v>2383.9450947013602</v>
      </c>
      <c r="AE2937" s="112">
        <v>2447.0604676915</v>
      </c>
      <c r="AF2937" s="112">
        <v>2512.8413549525599</v>
      </c>
      <c r="AG2937" s="112">
        <v>2575.7828656565698</v>
      </c>
      <c r="AH2937" s="112">
        <v>2620.5264641060999</v>
      </c>
      <c r="AI2937" s="112">
        <v>2662.2816139003899</v>
      </c>
      <c r="AJ2937" s="112">
        <v>2697.0144365974502</v>
      </c>
      <c r="AK2937" s="112">
        <v>2736.33963986054</v>
      </c>
    </row>
    <row r="2938" spans="1:37" s="112" customFormat="1" hidden="1" x14ac:dyDescent="0.3">
      <c r="A2938" s="115" t="str">
        <f t="shared" si="66"/>
        <v>SDGbaseTRA_RurCRG_v6_3EGXtotal</v>
      </c>
      <c r="B2938" s="115" t="s">
        <v>220</v>
      </c>
      <c r="C2938" s="115" t="s">
        <v>299</v>
      </c>
      <c r="D2938" s="115" t="s">
        <v>197</v>
      </c>
      <c r="E2938" s="112" t="s">
        <v>1</v>
      </c>
      <c r="F2938" s="112">
        <v>1502.9418073243701</v>
      </c>
      <c r="G2938" s="112">
        <v>1442.69743044645</v>
      </c>
      <c r="H2938" s="112">
        <v>1465.03357220508</v>
      </c>
      <c r="I2938" s="112">
        <v>1603.8038717018201</v>
      </c>
      <c r="J2938" s="112">
        <v>1628.3963827817799</v>
      </c>
      <c r="K2938" s="112">
        <v>1659.2802017486499</v>
      </c>
      <c r="L2938" s="112">
        <v>1694.5841752844599</v>
      </c>
      <c r="M2938" s="112">
        <v>1732.07570463246</v>
      </c>
      <c r="N2938" s="112">
        <v>1769.87893766365</v>
      </c>
      <c r="O2938" s="112">
        <v>1801.27271565361</v>
      </c>
      <c r="P2938" s="112">
        <v>1842.5457662235799</v>
      </c>
      <c r="Q2938" s="112">
        <v>1885.45540470331</v>
      </c>
      <c r="R2938" s="112">
        <v>1932.0981235695299</v>
      </c>
      <c r="S2938" s="112">
        <v>1980.3281659064901</v>
      </c>
      <c r="T2938" s="112">
        <v>2028.92811794831</v>
      </c>
      <c r="U2938" s="112">
        <v>2081.1129263960102</v>
      </c>
      <c r="V2938" s="112">
        <v>2135.6778388753</v>
      </c>
      <c r="W2938" s="112">
        <v>2189.3079428851302</v>
      </c>
      <c r="X2938" s="112">
        <v>2242.1021337533698</v>
      </c>
      <c r="Y2938" s="112">
        <v>2293.7214407352599</v>
      </c>
      <c r="Z2938" s="112">
        <v>2345.4270275817998</v>
      </c>
      <c r="AA2938" s="112">
        <v>2398.1667850009899</v>
      </c>
      <c r="AB2938" s="112">
        <v>2450.2541078078498</v>
      </c>
      <c r="AC2938" s="112">
        <v>2508.03010785467</v>
      </c>
      <c r="AD2938" s="112">
        <v>2570.0596044756599</v>
      </c>
      <c r="AE2938" s="112">
        <v>2634.83681508154</v>
      </c>
      <c r="AF2938" s="112">
        <v>2702.17504924686</v>
      </c>
      <c r="AG2938" s="112">
        <v>2769.3172696974202</v>
      </c>
      <c r="AH2938" s="112">
        <v>2811.67304788297</v>
      </c>
      <c r="AI2938" s="112">
        <v>2832.8406677439202</v>
      </c>
      <c r="AJ2938" s="112">
        <v>2866.4448535189799</v>
      </c>
      <c r="AK2938" s="112">
        <v>2903.9692180757902</v>
      </c>
    </row>
    <row r="2939" spans="1:37" s="112" customFormat="1" hidden="1" x14ac:dyDescent="0.3">
      <c r="A2939" s="115" t="str">
        <f t="shared" si="66"/>
        <v>SDGbaseTRA_RurCRG_v6_3GADJXtotal</v>
      </c>
      <c r="B2939" s="115" t="s">
        <v>220</v>
      </c>
      <c r="C2939" s="115" t="s">
        <v>299</v>
      </c>
      <c r="D2939" s="115" t="s">
        <v>190</v>
      </c>
      <c r="E2939" s="112" t="s">
        <v>1</v>
      </c>
      <c r="F2939" s="112">
        <v>1</v>
      </c>
      <c r="G2939" s="112">
        <v>0.93699600000000005</v>
      </c>
      <c r="H2939" s="112">
        <v>0.96368600000000004</v>
      </c>
      <c r="I2939" s="112">
        <v>1.0725750000000001</v>
      </c>
      <c r="J2939" s="112">
        <v>1.098109</v>
      </c>
      <c r="K2939" s="112">
        <v>1.12425</v>
      </c>
      <c r="L2939" s="112">
        <v>1.151014</v>
      </c>
      <c r="M2939" s="112">
        <v>1.178415</v>
      </c>
      <c r="N2939" s="112">
        <v>1.2064699999999999</v>
      </c>
      <c r="O2939" s="112">
        <v>1.2351970000000001</v>
      </c>
      <c r="P2939" s="112">
        <v>1.2646109999999999</v>
      </c>
      <c r="Q2939" s="112">
        <v>1.294727</v>
      </c>
      <c r="R2939" s="112">
        <v>1.3253200000000001</v>
      </c>
      <c r="S2939" s="112">
        <v>1.356636</v>
      </c>
      <c r="T2939" s="112">
        <v>1.388692</v>
      </c>
      <c r="U2939" s="112">
        <v>1.421505</v>
      </c>
      <c r="V2939" s="112">
        <v>1.4550940000000001</v>
      </c>
      <c r="W2939" s="112">
        <v>1.489476</v>
      </c>
      <c r="X2939" s="112">
        <v>1.5246710000000001</v>
      </c>
      <c r="Y2939" s="112">
        <v>1.560697</v>
      </c>
      <c r="Z2939" s="112">
        <v>1.597575</v>
      </c>
      <c r="AA2939" s="112">
        <v>1.635324</v>
      </c>
      <c r="AB2939" s="112">
        <v>1.6739649999999999</v>
      </c>
      <c r="AC2939" s="112">
        <v>1.713519</v>
      </c>
      <c r="AD2939" s="112">
        <v>1.7540070000000001</v>
      </c>
      <c r="AE2939" s="112">
        <v>1.795453</v>
      </c>
      <c r="AF2939" s="112">
        <v>1.837877</v>
      </c>
      <c r="AG2939" s="112">
        <v>1.8813040000000001</v>
      </c>
      <c r="AH2939" s="112">
        <v>1.9257580000000001</v>
      </c>
      <c r="AI2939" s="112">
        <v>1.9712609999999999</v>
      </c>
      <c r="AJ2939" s="112">
        <v>2.0178400000000001</v>
      </c>
      <c r="AK2939" s="112">
        <v>2.0655190000000001</v>
      </c>
    </row>
    <row r="2940" spans="1:37" s="112" customFormat="1" hidden="1" x14ac:dyDescent="0.3">
      <c r="A2940" s="115" t="str">
        <f t="shared" si="66"/>
        <v>SDGbaseTRA_RurCRG_v6_3GOVGRtotal</v>
      </c>
      <c r="B2940" s="115" t="s">
        <v>220</v>
      </c>
      <c r="C2940" s="115" t="s">
        <v>299</v>
      </c>
      <c r="D2940" s="115" t="s">
        <v>192</v>
      </c>
      <c r="E2940" s="112" t="s">
        <v>1</v>
      </c>
      <c r="G2940" s="112">
        <v>2.3628947497707602E-2</v>
      </c>
      <c r="H2940" s="112">
        <v>2.3628947497707602E-2</v>
      </c>
      <c r="I2940" s="112">
        <v>2.3628947497707602E-2</v>
      </c>
      <c r="J2940" s="112">
        <v>2.3628947497707602E-2</v>
      </c>
      <c r="K2940" s="112">
        <v>2.3628947497707602E-2</v>
      </c>
      <c r="L2940" s="112">
        <v>2.3628947497707602E-2</v>
      </c>
      <c r="M2940" s="112">
        <v>2.3628947497707602E-2</v>
      </c>
      <c r="N2940" s="112">
        <v>2.3628947497707602E-2</v>
      </c>
      <c r="O2940" s="112">
        <v>2.3628947497707602E-2</v>
      </c>
      <c r="P2940" s="112">
        <v>2.3628947497707602E-2</v>
      </c>
      <c r="Q2940" s="112">
        <v>2.3628947497707602E-2</v>
      </c>
      <c r="R2940" s="112">
        <v>2.3628947497707602E-2</v>
      </c>
      <c r="S2940" s="112">
        <v>2.3628947497707602E-2</v>
      </c>
      <c r="T2940" s="112">
        <v>2.3628947497707602E-2</v>
      </c>
      <c r="U2940" s="112">
        <v>2.3628947497707602E-2</v>
      </c>
      <c r="V2940" s="112">
        <v>2.3628947497707602E-2</v>
      </c>
      <c r="W2940" s="112">
        <v>2.3628947497707602E-2</v>
      </c>
      <c r="X2940" s="112">
        <v>2.3628947497707602E-2</v>
      </c>
      <c r="Y2940" s="112">
        <v>2.3628947497707602E-2</v>
      </c>
      <c r="Z2940" s="112">
        <v>2.3628947497707602E-2</v>
      </c>
      <c r="AA2940" s="112">
        <v>2.3628947497707602E-2</v>
      </c>
      <c r="AB2940" s="112">
        <v>2.3628947497707602E-2</v>
      </c>
      <c r="AC2940" s="112">
        <v>2.3628947497707602E-2</v>
      </c>
      <c r="AD2940" s="112">
        <v>2.3628947497707602E-2</v>
      </c>
      <c r="AE2940" s="112">
        <v>2.3628947497707602E-2</v>
      </c>
      <c r="AF2940" s="112">
        <v>2.3628947497707602E-2</v>
      </c>
      <c r="AG2940" s="112">
        <v>2.3628947497707602E-2</v>
      </c>
      <c r="AH2940" s="112">
        <v>2.3628947497707602E-2</v>
      </c>
      <c r="AI2940" s="112">
        <v>2.3628947497707602E-2</v>
      </c>
      <c r="AJ2940" s="112">
        <v>2.3628947497707602E-2</v>
      </c>
      <c r="AK2940" s="112">
        <v>2.3628947497707602E-2</v>
      </c>
    </row>
    <row r="2941" spans="1:37" s="112" customFormat="1" hidden="1" x14ac:dyDescent="0.3">
      <c r="A2941" s="115" t="str">
        <f t="shared" si="66"/>
        <v>SDGbaseTRA_RurCRG_v6_3C_GovConscgsrv</v>
      </c>
      <c r="B2941" s="115" t="s">
        <v>220</v>
      </c>
      <c r="C2941" s="115" t="s">
        <v>299</v>
      </c>
      <c r="D2941" s="115" t="s">
        <v>213</v>
      </c>
      <c r="E2941" s="112" t="s">
        <v>184</v>
      </c>
      <c r="F2941" s="112">
        <v>1080.43447768238</v>
      </c>
      <c r="G2941" s="112">
        <v>1020.19010080446</v>
      </c>
      <c r="H2941" s="112">
        <v>1053.05643214213</v>
      </c>
      <c r="I2941" s="112">
        <v>1184.49814375396</v>
      </c>
      <c r="J2941" s="112">
        <v>1203.3906796199001</v>
      </c>
      <c r="K2941" s="112">
        <v>1229.26784676683</v>
      </c>
      <c r="L2941" s="112">
        <v>1258.7751134825301</v>
      </c>
      <c r="M2941" s="112">
        <v>1289.76328079482</v>
      </c>
      <c r="N2941" s="112">
        <v>1320.88224375969</v>
      </c>
      <c r="O2941" s="112">
        <v>1344.9932384866399</v>
      </c>
      <c r="P2941" s="112">
        <v>1377.89465557075</v>
      </c>
      <c r="Q2941" s="112">
        <v>1411.92173123612</v>
      </c>
      <c r="R2941" s="112">
        <v>1449.7255744694401</v>
      </c>
      <c r="S2941" s="112">
        <v>1487.5957944198401</v>
      </c>
      <c r="T2941" s="112">
        <v>1525.5763213825301</v>
      </c>
      <c r="U2941" s="112">
        <v>1566.56144527218</v>
      </c>
      <c r="V2941" s="112">
        <v>1608.43676753262</v>
      </c>
      <c r="W2941" s="112">
        <v>1649.56108126872</v>
      </c>
      <c r="X2941" s="112">
        <v>1689.3225372046199</v>
      </c>
      <c r="Y2941" s="112">
        <v>1727.26508354066</v>
      </c>
      <c r="Z2941" s="112">
        <v>1765.87049438498</v>
      </c>
      <c r="AA2941" s="112">
        <v>1804.7118764557399</v>
      </c>
      <c r="AB2941" s="112">
        <v>1843.0951328680701</v>
      </c>
      <c r="AC2941" s="112">
        <v>1885.6591364051901</v>
      </c>
      <c r="AD2941" s="112">
        <v>1933.21798197107</v>
      </c>
      <c r="AE2941" s="112">
        <v>1983.2571868309799</v>
      </c>
      <c r="AF2941" s="112">
        <v>2035.2660483561999</v>
      </c>
      <c r="AG2941" s="112">
        <v>2086.4493004403298</v>
      </c>
      <c r="AH2941" s="112">
        <v>2112.8260520502799</v>
      </c>
      <c r="AI2941" s="112">
        <v>2129.1470615923399</v>
      </c>
      <c r="AJ2941" s="112">
        <v>2159.84874465759</v>
      </c>
      <c r="AK2941" s="112">
        <v>2194.7753238947698</v>
      </c>
    </row>
    <row r="2942" spans="1:37" s="112" customFormat="1" hidden="1" x14ac:dyDescent="0.3">
      <c r="A2942" s="115" t="str">
        <f t="shared" si="66"/>
        <v>SDGbaseTRA_RurCRG_v6_3C_GovConstotal</v>
      </c>
      <c r="B2942" s="115" t="s">
        <v>220</v>
      </c>
      <c r="C2942" s="115" t="s">
        <v>299</v>
      </c>
      <c r="D2942" s="115" t="s">
        <v>213</v>
      </c>
      <c r="E2942" s="112" t="s">
        <v>1</v>
      </c>
      <c r="F2942" s="112">
        <v>1080.43447768238</v>
      </c>
      <c r="G2942" s="112">
        <v>1020.19010080446</v>
      </c>
      <c r="H2942" s="112">
        <v>1053.05643214213</v>
      </c>
      <c r="I2942" s="112">
        <v>1184.49814375396</v>
      </c>
      <c r="J2942" s="112">
        <v>1203.3906796199001</v>
      </c>
      <c r="K2942" s="112">
        <v>1229.26784676683</v>
      </c>
      <c r="L2942" s="112">
        <v>1258.7751134825301</v>
      </c>
      <c r="M2942" s="112">
        <v>1289.76328079482</v>
      </c>
      <c r="N2942" s="112">
        <v>1320.88224375969</v>
      </c>
      <c r="O2942" s="112">
        <v>1344.9932384866399</v>
      </c>
      <c r="P2942" s="112">
        <v>1377.89465557075</v>
      </c>
      <c r="Q2942" s="112">
        <v>1411.92173123612</v>
      </c>
      <c r="R2942" s="112">
        <v>1449.7255744694401</v>
      </c>
      <c r="S2942" s="112">
        <v>1487.5957944198401</v>
      </c>
      <c r="T2942" s="112">
        <v>1525.5763213825301</v>
      </c>
      <c r="U2942" s="112">
        <v>1566.56144527218</v>
      </c>
      <c r="V2942" s="112">
        <v>1608.43676753262</v>
      </c>
      <c r="W2942" s="112">
        <v>1649.56108126872</v>
      </c>
      <c r="X2942" s="112">
        <v>1689.3225372046199</v>
      </c>
      <c r="Y2942" s="112">
        <v>1727.26508354066</v>
      </c>
      <c r="Z2942" s="112">
        <v>1765.87049438498</v>
      </c>
      <c r="AA2942" s="112">
        <v>1804.7118764557399</v>
      </c>
      <c r="AB2942" s="112">
        <v>1843.0951328680701</v>
      </c>
      <c r="AC2942" s="112">
        <v>1885.6591364051901</v>
      </c>
      <c r="AD2942" s="112">
        <v>1933.21798197107</v>
      </c>
      <c r="AE2942" s="112">
        <v>1983.2571868309799</v>
      </c>
      <c r="AF2942" s="112">
        <v>2035.2660483561999</v>
      </c>
      <c r="AG2942" s="112">
        <v>2086.4493004403298</v>
      </c>
      <c r="AH2942" s="112">
        <v>2112.8260520502799</v>
      </c>
      <c r="AI2942" s="112">
        <v>2129.1470615923399</v>
      </c>
      <c r="AJ2942" s="112">
        <v>2159.84874465759</v>
      </c>
      <c r="AK2942" s="112">
        <v>2194.7753238947698</v>
      </c>
    </row>
    <row r="2943" spans="1:37" s="112" customFormat="1" hidden="1" x14ac:dyDescent="0.3">
      <c r="A2943" s="115" t="str">
        <f t="shared" si="66"/>
        <v>SDGbaseTRA_RurCRG_v6_3GSAVXtotal</v>
      </c>
      <c r="B2943" s="115" t="s">
        <v>220</v>
      </c>
      <c r="C2943" s="115" t="s">
        <v>299</v>
      </c>
      <c r="D2943" s="115" t="s">
        <v>98</v>
      </c>
      <c r="E2943" s="112" t="s">
        <v>1</v>
      </c>
      <c r="F2943" s="112">
        <v>-11.965313536297</v>
      </c>
      <c r="G2943" s="112">
        <v>-12.246835833377</v>
      </c>
      <c r="H2943" s="112">
        <v>-12.539052630794901</v>
      </c>
      <c r="I2943" s="112">
        <v>91.2359718870769</v>
      </c>
      <c r="J2943" s="112">
        <v>76.981888848274593</v>
      </c>
      <c r="K2943" s="112">
        <v>66.787769194430894</v>
      </c>
      <c r="L2943" s="112">
        <v>58.5652691017183</v>
      </c>
      <c r="M2943" s="112">
        <v>51.288909027730803</v>
      </c>
      <c r="N2943" s="112">
        <v>43.812145362462203</v>
      </c>
      <c r="O2943" s="112">
        <v>35.806673863980201</v>
      </c>
      <c r="P2943" s="112">
        <v>27.245228435580898</v>
      </c>
      <c r="Q2943" s="112">
        <v>17.736300291003801</v>
      </c>
      <c r="R2943" s="112">
        <v>-104.937508569578</v>
      </c>
      <c r="S2943" s="112">
        <v>-106.92847379629799</v>
      </c>
      <c r="T2943" s="112">
        <v>-111.578329237356</v>
      </c>
      <c r="U2943" s="112">
        <v>-117.10334750435</v>
      </c>
      <c r="V2943" s="112">
        <v>-122.915822909094</v>
      </c>
      <c r="W2943" s="112">
        <v>-129.32465474762401</v>
      </c>
      <c r="X2943" s="112">
        <v>-136.75539761043501</v>
      </c>
      <c r="Y2943" s="112">
        <v>-146.29998707615599</v>
      </c>
      <c r="Z2943" s="112">
        <v>-155.708993871828</v>
      </c>
      <c r="AA2943" s="112">
        <v>-165.213133122231</v>
      </c>
      <c r="AB2943" s="112">
        <v>-176.70394410392399</v>
      </c>
      <c r="AC2943" s="112">
        <v>-182.88508927147899</v>
      </c>
      <c r="AD2943" s="112">
        <v>-186.11450977430101</v>
      </c>
      <c r="AE2943" s="112">
        <v>-187.776347390041</v>
      </c>
      <c r="AF2943" s="112">
        <v>-189.33369429429999</v>
      </c>
      <c r="AG2943" s="112">
        <v>-193.53440404085299</v>
      </c>
      <c r="AH2943" s="112">
        <v>-191.14658377686399</v>
      </c>
      <c r="AI2943" s="112">
        <v>-170.559053843535</v>
      </c>
      <c r="AJ2943" s="112">
        <v>-169.43041692153301</v>
      </c>
      <c r="AK2943" s="112">
        <v>-167.62957821524199</v>
      </c>
    </row>
    <row r="2944" spans="1:37" s="112" customFormat="1" hidden="1" x14ac:dyDescent="0.3">
      <c r="A2944" s="115" t="str">
        <f t="shared" si="66"/>
        <v>SDGbaseTRA_RurCRG_v6_3FSAVXtotal</v>
      </c>
      <c r="B2944" s="115" t="s">
        <v>220</v>
      </c>
      <c r="C2944" s="115" t="s">
        <v>299</v>
      </c>
      <c r="D2944" s="115" t="s">
        <v>97</v>
      </c>
      <c r="E2944" s="112" t="s">
        <v>1</v>
      </c>
      <c r="F2944" s="112">
        <v>181.03944784253099</v>
      </c>
      <c r="G2944" s="112">
        <v>184.11711845585401</v>
      </c>
      <c r="H2944" s="112">
        <v>187.247109469603</v>
      </c>
      <c r="I2944" s="112">
        <v>190.43031033058699</v>
      </c>
      <c r="J2944" s="112">
        <v>193.667625606207</v>
      </c>
      <c r="K2944" s="112">
        <v>196.95997524151201</v>
      </c>
      <c r="L2944" s="112">
        <v>200.30829482061799</v>
      </c>
      <c r="M2944" s="112">
        <v>203.713535832568</v>
      </c>
      <c r="N2944" s="112">
        <v>207.17666594172201</v>
      </c>
      <c r="O2944" s="112">
        <v>210.69866926273099</v>
      </c>
      <c r="P2944" s="112">
        <v>214.280546640197</v>
      </c>
      <c r="Q2944" s="112">
        <v>217.923315933081</v>
      </c>
      <c r="R2944" s="112">
        <v>221.628012303943</v>
      </c>
      <c r="S2944" s="112">
        <v>225.39568851311</v>
      </c>
      <c r="T2944" s="112">
        <v>229.227415217833</v>
      </c>
      <c r="U2944" s="112">
        <v>233.12428127653601</v>
      </c>
      <c r="V2944" s="112">
        <v>237.08739405823701</v>
      </c>
      <c r="W2944" s="112">
        <v>241.117879757227</v>
      </c>
      <c r="X2944" s="112">
        <v>245.2168837131</v>
      </c>
      <c r="Y2944" s="112">
        <v>249.385570736223</v>
      </c>
      <c r="Z2944" s="112">
        <v>253.62512543873899</v>
      </c>
      <c r="AA2944" s="112">
        <v>257.93675257119702</v>
      </c>
      <c r="AB2944" s="112">
        <v>262.32167736490698</v>
      </c>
      <c r="AC2944" s="112">
        <v>266.78114588011101</v>
      </c>
      <c r="AD2944" s="112">
        <v>271.31642536007303</v>
      </c>
      <c r="AE2944" s="112">
        <v>275.92880459119402</v>
      </c>
      <c r="AF2944" s="112">
        <v>280.61959426924398</v>
      </c>
      <c r="AG2944" s="112">
        <v>285.39012737182099</v>
      </c>
      <c r="AH2944" s="112">
        <v>290.241759537142</v>
      </c>
      <c r="AI2944" s="112">
        <v>295.17586944927302</v>
      </c>
      <c r="AJ2944" s="112">
        <v>300.19385922991103</v>
      </c>
      <c r="AK2944" s="112">
        <v>305.29715483682003</v>
      </c>
    </row>
    <row r="2945" spans="1:37" s="112" customFormat="1" hidden="1" x14ac:dyDescent="0.3">
      <c r="A2945" s="115" t="str">
        <f t="shared" si="66"/>
        <v>SDGbaseTRA_RurCRG_v6_3C_TSavtotal</v>
      </c>
      <c r="B2945" s="115" t="s">
        <v>220</v>
      </c>
      <c r="C2945" s="115" t="s">
        <v>299</v>
      </c>
      <c r="D2945" s="115" t="s">
        <v>100</v>
      </c>
      <c r="E2945" s="112" t="s">
        <v>1</v>
      </c>
      <c r="F2945" s="112">
        <v>933.30157032610498</v>
      </c>
      <c r="G2945" s="112">
        <v>878.414224307876</v>
      </c>
      <c r="H2945" s="112">
        <v>904.21318904712496</v>
      </c>
      <c r="I2945" s="112">
        <v>995.68290168096405</v>
      </c>
      <c r="J2945" s="112">
        <v>1008.1626317366899</v>
      </c>
      <c r="K2945" s="112">
        <v>1026.1511672946201</v>
      </c>
      <c r="L2945" s="112">
        <v>1048.37521918008</v>
      </c>
      <c r="M2945" s="112">
        <v>1071.48707059872</v>
      </c>
      <c r="N2945" s="112">
        <v>1097.55130781252</v>
      </c>
      <c r="O2945" s="112">
        <v>1123.0644302082701</v>
      </c>
      <c r="P2945" s="112">
        <v>1155.5248890643099</v>
      </c>
      <c r="Q2945" s="112">
        <v>1188.67843882378</v>
      </c>
      <c r="R2945" s="112">
        <v>1140.9906236588499</v>
      </c>
      <c r="S2945" s="112">
        <v>1183.9849088138999</v>
      </c>
      <c r="T2945" s="112">
        <v>1227.57333620858</v>
      </c>
      <c r="U2945" s="112">
        <v>1276.1147901992699</v>
      </c>
      <c r="V2945" s="112">
        <v>1322.63803155346</v>
      </c>
      <c r="W2945" s="112">
        <v>1370.44211720414</v>
      </c>
      <c r="X2945" s="112">
        <v>1420.0372937251</v>
      </c>
      <c r="Y2945" s="112">
        <v>1467.59327702474</v>
      </c>
      <c r="Z2945" s="112">
        <v>1518.31082325088</v>
      </c>
      <c r="AA2945" s="112">
        <v>1567.0828237027899</v>
      </c>
      <c r="AB2945" s="112">
        <v>1621.16497142055</v>
      </c>
      <c r="AC2945" s="112">
        <v>1670.80134597555</v>
      </c>
      <c r="AD2945" s="112">
        <v>1720.2063023143801</v>
      </c>
      <c r="AE2945" s="112">
        <v>1771.5271469654699</v>
      </c>
      <c r="AF2945" s="112">
        <v>1824.4646353324699</v>
      </c>
      <c r="AG2945" s="112">
        <v>1876.44296954265</v>
      </c>
      <c r="AH2945" s="112">
        <v>1882.1475861674901</v>
      </c>
      <c r="AI2945" s="112">
        <v>1882.3526508723901</v>
      </c>
      <c r="AJ2945" s="112">
        <v>1883.6405366793599</v>
      </c>
      <c r="AK2945" s="112">
        <v>1880.8990105277901</v>
      </c>
    </row>
    <row r="2946" spans="1:37" s="112" customFormat="1" hidden="1" x14ac:dyDescent="0.3">
      <c r="A2946" s="115" t="str">
        <f t="shared" si="66"/>
        <v>SDGbaseTRA_RurCRG_v6_3QINVXctext</v>
      </c>
      <c r="B2946" s="115" t="s">
        <v>220</v>
      </c>
      <c r="C2946" s="115" t="s">
        <v>299</v>
      </c>
      <c r="D2946" s="115" t="s">
        <v>101</v>
      </c>
      <c r="E2946" s="112" t="s">
        <v>102</v>
      </c>
      <c r="F2946" s="112">
        <v>2.3692309801762498E-2</v>
      </c>
      <c r="G2946" s="112">
        <v>2.1592316082631499E-2</v>
      </c>
      <c r="H2946" s="112">
        <v>2.22257982128309E-2</v>
      </c>
      <c r="I2946" s="112">
        <v>2.4201255000111398E-2</v>
      </c>
      <c r="J2946" s="112">
        <v>2.4637385897563799E-2</v>
      </c>
      <c r="K2946" s="112">
        <v>2.51351676090017E-2</v>
      </c>
      <c r="L2946" s="112">
        <v>2.5733740966606699E-2</v>
      </c>
      <c r="M2946" s="112">
        <v>2.6409429312688599E-2</v>
      </c>
      <c r="N2946" s="112">
        <v>2.7121581999213201E-2</v>
      </c>
      <c r="O2946" s="112">
        <v>2.80096053565803E-2</v>
      </c>
      <c r="P2946" s="112">
        <v>2.8833004020252101E-2</v>
      </c>
      <c r="Q2946" s="112">
        <v>2.9616964463771302E-2</v>
      </c>
      <c r="R2946" s="112">
        <v>2.8600194990964199E-2</v>
      </c>
      <c r="S2946" s="112">
        <v>2.94865026484987E-2</v>
      </c>
      <c r="T2946" s="112">
        <v>3.04258368688601E-2</v>
      </c>
      <c r="U2946" s="112">
        <v>3.1512629770835902E-2</v>
      </c>
      <c r="V2946" s="112">
        <v>3.2639867436866102E-2</v>
      </c>
      <c r="W2946" s="112">
        <v>3.37512977884383E-2</v>
      </c>
      <c r="X2946" s="112">
        <v>3.47726653367968E-2</v>
      </c>
      <c r="Y2946" s="112">
        <v>3.5814232391184697E-2</v>
      </c>
      <c r="Z2946" s="112">
        <v>3.6916901235611699E-2</v>
      </c>
      <c r="AA2946" s="112">
        <v>3.79871776671988E-2</v>
      </c>
      <c r="AB2946" s="112">
        <v>3.89228288519195E-2</v>
      </c>
      <c r="AC2946" s="112">
        <v>3.9873532443171801E-2</v>
      </c>
      <c r="AD2946" s="112">
        <v>4.0992809261978597E-2</v>
      </c>
      <c r="AE2946" s="112">
        <v>4.2207181603508101E-2</v>
      </c>
      <c r="AF2946" s="112">
        <v>4.3485721118777701E-2</v>
      </c>
      <c r="AG2946" s="112">
        <v>4.4740812736334797E-2</v>
      </c>
      <c r="AH2946" s="112">
        <v>4.4581206899905398E-2</v>
      </c>
      <c r="AI2946" s="112">
        <v>4.4257831795452902E-2</v>
      </c>
      <c r="AJ2946" s="112">
        <v>4.40826016525478E-2</v>
      </c>
      <c r="AK2946" s="112">
        <v>4.3828380689348898E-2</v>
      </c>
    </row>
    <row r="2947" spans="1:37" s="112" customFormat="1" hidden="1" x14ac:dyDescent="0.3">
      <c r="A2947" s="115" t="str">
        <f t="shared" si="66"/>
        <v>SDGbaseTRA_RurCRG_v6_3QINVXcleat</v>
      </c>
      <c r="B2947" s="115" t="s">
        <v>220</v>
      </c>
      <c r="C2947" s="115" t="s">
        <v>299</v>
      </c>
      <c r="D2947" s="115" t="s">
        <v>101</v>
      </c>
      <c r="E2947" s="112" t="s">
        <v>103</v>
      </c>
      <c r="F2947" s="116">
        <v>3.4546835070606202E-5</v>
      </c>
      <c r="G2947" s="116">
        <v>3.1484738665859197E-5</v>
      </c>
      <c r="H2947" s="116">
        <v>3.2408447787312098E-5</v>
      </c>
      <c r="I2947" s="116">
        <v>3.5288951224516498E-5</v>
      </c>
      <c r="J2947" s="116">
        <v>3.5924893532782402E-5</v>
      </c>
      <c r="K2947" s="116">
        <v>3.6650731698419197E-5</v>
      </c>
      <c r="L2947" s="116">
        <v>3.7523538749984098E-5</v>
      </c>
      <c r="M2947" s="116">
        <v>3.8508790675462703E-5</v>
      </c>
      <c r="N2947" s="116">
        <v>3.9547212915096902E-5</v>
      </c>
      <c r="O2947" s="116">
        <v>4.0842080183105001E-5</v>
      </c>
      <c r="P2947" s="116">
        <v>4.2042715244406997E-5</v>
      </c>
      <c r="Q2947" s="116">
        <v>4.31858436422183E-5</v>
      </c>
      <c r="R2947" s="116">
        <v>4.1703245804531701E-5</v>
      </c>
      <c r="S2947" s="116">
        <v>4.29956113325387E-5</v>
      </c>
      <c r="T2947" s="116">
        <v>4.4365297304844798E-5</v>
      </c>
      <c r="U2947" s="116">
        <v>4.59499994911073E-5</v>
      </c>
      <c r="V2947" s="116">
        <v>4.7593676028327898E-5</v>
      </c>
      <c r="W2947" s="116">
        <v>4.9214303201005501E-5</v>
      </c>
      <c r="X2947" s="116">
        <v>5.0703605701894903E-5</v>
      </c>
      <c r="Y2947" s="116">
        <v>5.2222362021729898E-5</v>
      </c>
      <c r="Z2947" s="116">
        <v>5.3830213642135502E-5</v>
      </c>
      <c r="AA2947" s="116">
        <v>5.5390832411321299E-5</v>
      </c>
      <c r="AB2947" s="116">
        <v>5.6755147981758399E-5</v>
      </c>
      <c r="AC2947" s="116">
        <v>5.8141412151138099E-5</v>
      </c>
      <c r="AD2947" s="116">
        <v>5.9773480614753797E-5</v>
      </c>
      <c r="AE2947" s="116">
        <v>6.1544212187494103E-5</v>
      </c>
      <c r="AF2947" s="116">
        <v>6.3408508836273599E-5</v>
      </c>
      <c r="AG2947" s="116">
        <v>6.5238615038372094E-5</v>
      </c>
      <c r="AH2947" s="116">
        <v>6.5005886505208196E-5</v>
      </c>
      <c r="AI2947" s="116">
        <v>6.4534358549811006E-5</v>
      </c>
      <c r="AJ2947" s="116">
        <v>6.4278847504370905E-5</v>
      </c>
      <c r="AK2947" s="116">
        <v>6.3908156349282505E-5</v>
      </c>
    </row>
    <row r="2948" spans="1:37" s="112" customFormat="1" hidden="1" x14ac:dyDescent="0.3">
      <c r="A2948" s="115" t="str">
        <f t="shared" si="66"/>
        <v>SDGbaseTRA_RurCRG_v6_3QINVXcprnt</v>
      </c>
      <c r="B2948" s="115" t="s">
        <v>220</v>
      </c>
      <c r="C2948" s="115" t="s">
        <v>299</v>
      </c>
      <c r="D2948" s="115" t="s">
        <v>101</v>
      </c>
      <c r="E2948" s="112" t="s">
        <v>104</v>
      </c>
      <c r="F2948" s="112">
        <v>1.1876043386783101E-3</v>
      </c>
      <c r="G2948" s="112">
        <v>1.0823397328672E-3</v>
      </c>
      <c r="H2948" s="112">
        <v>1.1140937548513299E-3</v>
      </c>
      <c r="I2948" s="112">
        <v>1.2131158034010801E-3</v>
      </c>
      <c r="J2948" s="112">
        <v>1.2349773673591699E-3</v>
      </c>
      <c r="K2948" s="112">
        <v>1.2599292494325E-3</v>
      </c>
      <c r="L2948" s="112">
        <v>1.2899334289513799E-3</v>
      </c>
      <c r="M2948" s="112">
        <v>1.3238030861572601E-3</v>
      </c>
      <c r="N2948" s="112">
        <v>1.3595005604598799E-3</v>
      </c>
      <c r="O2948" s="112">
        <v>1.40401375486266E-3</v>
      </c>
      <c r="P2948" s="112">
        <v>1.4452875620017899E-3</v>
      </c>
      <c r="Q2948" s="112">
        <v>1.48458448289578E-3</v>
      </c>
      <c r="R2948" s="112">
        <v>1.4336177410523301E-3</v>
      </c>
      <c r="S2948" s="112">
        <v>1.47804493402334E-3</v>
      </c>
      <c r="T2948" s="112">
        <v>1.52513014457918E-3</v>
      </c>
      <c r="U2948" s="112">
        <v>1.5796068915249499E-3</v>
      </c>
      <c r="V2948" s="112">
        <v>1.6361109788891701E-3</v>
      </c>
      <c r="W2948" s="112">
        <v>1.6918227063952699E-3</v>
      </c>
      <c r="X2948" s="112">
        <v>1.74301993207588E-3</v>
      </c>
      <c r="Y2948" s="112">
        <v>1.7952296812799699E-3</v>
      </c>
      <c r="Z2948" s="112">
        <v>1.8505022281411201E-3</v>
      </c>
      <c r="AA2948" s="112">
        <v>1.9041510679702999E-3</v>
      </c>
      <c r="AB2948" s="112">
        <v>1.9510516621192499E-3</v>
      </c>
      <c r="AC2948" s="112">
        <v>1.9987067754963501E-3</v>
      </c>
      <c r="AD2948" s="112">
        <v>2.0548118162171201E-3</v>
      </c>
      <c r="AE2948" s="112">
        <v>2.1156836296299299E-3</v>
      </c>
      <c r="AF2948" s="112">
        <v>2.1797718965912601E-3</v>
      </c>
      <c r="AG2948" s="112">
        <v>2.2426848106516101E-3</v>
      </c>
      <c r="AH2948" s="112">
        <v>2.2346843841247002E-3</v>
      </c>
      <c r="AI2948" s="112">
        <v>2.2184748342630898E-3</v>
      </c>
      <c r="AJ2948" s="112">
        <v>2.2096912213641099E-3</v>
      </c>
      <c r="AK2948" s="112">
        <v>2.19694810254606E-3</v>
      </c>
    </row>
    <row r="2949" spans="1:37" s="112" customFormat="1" hidden="1" x14ac:dyDescent="0.3">
      <c r="A2949" s="115" t="str">
        <f t="shared" si="66"/>
        <v>SDGbaseTRA_RurCRG_v6_3QINVXcrubb</v>
      </c>
      <c r="B2949" s="115" t="s">
        <v>220</v>
      </c>
      <c r="C2949" s="115" t="s">
        <v>299</v>
      </c>
      <c r="D2949" s="115" t="s">
        <v>101</v>
      </c>
      <c r="E2949" s="112" t="s">
        <v>105</v>
      </c>
      <c r="F2949" s="112">
        <v>4.4626661802094399E-3</v>
      </c>
      <c r="G2949" s="112">
        <v>4.0671128961509498E-3</v>
      </c>
      <c r="H2949" s="112">
        <v>4.1864351277890698E-3</v>
      </c>
      <c r="I2949" s="112">
        <v>4.5585307262691298E-3</v>
      </c>
      <c r="J2949" s="112">
        <v>4.6406800237622902E-3</v>
      </c>
      <c r="K2949" s="112">
        <v>4.7344418235761602E-3</v>
      </c>
      <c r="L2949" s="112">
        <v>4.8471886642898303E-3</v>
      </c>
      <c r="M2949" s="112">
        <v>4.97446082794341E-3</v>
      </c>
      <c r="N2949" s="112">
        <v>5.10860138814586E-3</v>
      </c>
      <c r="O2949" s="112">
        <v>5.2758688195325499E-3</v>
      </c>
      <c r="P2949" s="112">
        <v>5.4309635907871497E-3</v>
      </c>
      <c r="Q2949" s="112">
        <v>5.5786298076814997E-3</v>
      </c>
      <c r="R2949" s="112">
        <v>5.3871118519679597E-3</v>
      </c>
      <c r="S2949" s="112">
        <v>5.5540561153865397E-3</v>
      </c>
      <c r="T2949" s="112">
        <v>5.7309884234727796E-3</v>
      </c>
      <c r="U2949" s="112">
        <v>5.9356959411914004E-3</v>
      </c>
      <c r="V2949" s="112">
        <v>6.1480216051448804E-3</v>
      </c>
      <c r="W2949" s="112">
        <v>6.3573698148855296E-3</v>
      </c>
      <c r="X2949" s="112">
        <v>6.5497538607535996E-3</v>
      </c>
      <c r="Y2949" s="112">
        <v>6.7459426708328697E-3</v>
      </c>
      <c r="Z2949" s="112">
        <v>6.9536405694830402E-3</v>
      </c>
      <c r="AA2949" s="112">
        <v>7.1552370568953296E-3</v>
      </c>
      <c r="AB2949" s="112">
        <v>7.3314756310767096E-3</v>
      </c>
      <c r="AC2949" s="112">
        <v>7.5105494655649504E-3</v>
      </c>
      <c r="AD2949" s="112">
        <v>7.7213756301464202E-3</v>
      </c>
      <c r="AE2949" s="112">
        <v>7.9501139179735704E-3</v>
      </c>
      <c r="AF2949" s="112">
        <v>8.1909386878079807E-3</v>
      </c>
      <c r="AG2949" s="112">
        <v>8.42734682874491E-3</v>
      </c>
      <c r="AH2949" s="112">
        <v>8.3972835898983404E-3</v>
      </c>
      <c r="AI2949" s="112">
        <v>8.3363728912692597E-3</v>
      </c>
      <c r="AJ2949" s="112">
        <v>8.3033666694597805E-3</v>
      </c>
      <c r="AK2949" s="112">
        <v>8.2554817943985993E-3</v>
      </c>
    </row>
    <row r="2950" spans="1:37" s="112" customFormat="1" hidden="1" x14ac:dyDescent="0.3">
      <c r="A2950" s="115" t="str">
        <f t="shared" si="66"/>
        <v>SDGbaseTRA_RurCRG_v6_3QINVXcplas</v>
      </c>
      <c r="B2950" s="115" t="s">
        <v>220</v>
      </c>
      <c r="C2950" s="115" t="s">
        <v>299</v>
      </c>
      <c r="D2950" s="115" t="s">
        <v>101</v>
      </c>
      <c r="E2950" s="112" t="s">
        <v>106</v>
      </c>
      <c r="F2950" s="112">
        <v>9.4082327898261705E-3</v>
      </c>
      <c r="G2950" s="112">
        <v>8.5743238154767105E-3</v>
      </c>
      <c r="H2950" s="112">
        <v>8.8258800123599598E-3</v>
      </c>
      <c r="I2950" s="112">
        <v>9.6103352839854404E-3</v>
      </c>
      <c r="J2950" s="112">
        <v>9.7835231683411801E-3</v>
      </c>
      <c r="K2950" s="112">
        <v>9.9811926340417304E-3</v>
      </c>
      <c r="L2950" s="112">
        <v>1.02188865329167E-2</v>
      </c>
      <c r="M2950" s="112">
        <v>1.0487202847640899E-2</v>
      </c>
      <c r="N2950" s="112">
        <v>1.07699991774535E-2</v>
      </c>
      <c r="O2950" s="112">
        <v>1.1122633873640601E-2</v>
      </c>
      <c r="P2950" s="112">
        <v>1.1449606058770399E-2</v>
      </c>
      <c r="Q2950" s="112">
        <v>1.17609172990993E-2</v>
      </c>
      <c r="R2950" s="112">
        <v>1.13571574304416E-2</v>
      </c>
      <c r="S2950" s="112">
        <v>1.17091108210253E-2</v>
      </c>
      <c r="T2950" s="112">
        <v>1.2082121096788001E-2</v>
      </c>
      <c r="U2950" s="112">
        <v>1.2513687318134599E-2</v>
      </c>
      <c r="V2950" s="112">
        <v>1.29613141835693E-2</v>
      </c>
      <c r="W2950" s="112">
        <v>1.34026639533791E-2</v>
      </c>
      <c r="X2950" s="112">
        <v>1.3808249721053699E-2</v>
      </c>
      <c r="Y2950" s="112">
        <v>1.4221856726697599E-2</v>
      </c>
      <c r="Z2950" s="112">
        <v>1.46597272958932E-2</v>
      </c>
      <c r="AA2950" s="112">
        <v>1.50847348152988E-2</v>
      </c>
      <c r="AB2950" s="112">
        <v>1.5456282555033099E-2</v>
      </c>
      <c r="AC2950" s="112">
        <v>1.5833807615926902E-2</v>
      </c>
      <c r="AD2950" s="112">
        <v>1.6278273223362401E-2</v>
      </c>
      <c r="AE2950" s="112">
        <v>1.67605013293694E-2</v>
      </c>
      <c r="AF2950" s="112">
        <v>1.7268210264939399E-2</v>
      </c>
      <c r="AG2950" s="112">
        <v>1.77666080239312E-2</v>
      </c>
      <c r="AH2950" s="112">
        <v>1.7703228434676001E-2</v>
      </c>
      <c r="AI2950" s="112">
        <v>1.75748159545683E-2</v>
      </c>
      <c r="AJ2950" s="112">
        <v>1.7505231942285902E-2</v>
      </c>
      <c r="AK2950" s="112">
        <v>1.7404280620028099E-2</v>
      </c>
    </row>
    <row r="2951" spans="1:37" s="112" customFormat="1" hidden="1" x14ac:dyDescent="0.3">
      <c r="A2951" s="115" t="str">
        <f t="shared" si="66"/>
        <v>SDGbaseTRA_RurCRG_v6_3QINVXcnmet</v>
      </c>
      <c r="B2951" s="115" t="s">
        <v>220</v>
      </c>
      <c r="C2951" s="115" t="s">
        <v>299</v>
      </c>
      <c r="D2951" s="115" t="s">
        <v>101</v>
      </c>
      <c r="E2951" s="112" t="s">
        <v>107</v>
      </c>
      <c r="F2951" s="112">
        <v>2.10021296555872E-2</v>
      </c>
      <c r="G2951" s="112">
        <v>1.9140582987738599E-2</v>
      </c>
      <c r="H2951" s="112">
        <v>1.97021354047155E-2</v>
      </c>
      <c r="I2951" s="112">
        <v>2.1453285880233399E-2</v>
      </c>
      <c r="J2951" s="112">
        <v>2.1839895616968402E-2</v>
      </c>
      <c r="K2951" s="112">
        <v>2.2281155930178601E-2</v>
      </c>
      <c r="L2951" s="112">
        <v>2.2811763345411101E-2</v>
      </c>
      <c r="M2951" s="112">
        <v>2.3410729607878499E-2</v>
      </c>
      <c r="N2951" s="112">
        <v>2.4042019810569099E-2</v>
      </c>
      <c r="O2951" s="112">
        <v>2.48292111753903E-2</v>
      </c>
      <c r="P2951" s="112">
        <v>2.55591157578209E-2</v>
      </c>
      <c r="Q2951" s="112">
        <v>2.6254060194112899E-2</v>
      </c>
      <c r="R2951" s="112">
        <v>2.53527413916655E-2</v>
      </c>
      <c r="S2951" s="112">
        <v>2.61384118684586E-2</v>
      </c>
      <c r="T2951" s="112">
        <v>2.69710879245725E-2</v>
      </c>
      <c r="U2951" s="112">
        <v>2.79344792370721E-2</v>
      </c>
      <c r="V2951" s="112">
        <v>2.8933722950020099E-2</v>
      </c>
      <c r="W2951" s="112">
        <v>2.9918954214602701E-2</v>
      </c>
      <c r="X2951" s="112">
        <v>3.0824348996965401E-2</v>
      </c>
      <c r="Y2951" s="112">
        <v>3.17476497010451E-2</v>
      </c>
      <c r="Z2951" s="112">
        <v>3.27251142974311E-2</v>
      </c>
      <c r="AA2951" s="112">
        <v>3.3673864527847201E-2</v>
      </c>
      <c r="AB2951" s="112">
        <v>3.4503275744327502E-2</v>
      </c>
      <c r="AC2951" s="112">
        <v>3.5346030218440801E-2</v>
      </c>
      <c r="AD2951" s="112">
        <v>3.6338217010938499E-2</v>
      </c>
      <c r="AE2951" s="112">
        <v>3.7414701557205297E-2</v>
      </c>
      <c r="AF2951" s="112">
        <v>3.8548067315721801E-2</v>
      </c>
      <c r="AG2951" s="112">
        <v>3.9660647604521398E-2</v>
      </c>
      <c r="AH2951" s="112">
        <v>3.9519164460896997E-2</v>
      </c>
      <c r="AI2951" s="112">
        <v>3.9232507485366698E-2</v>
      </c>
      <c r="AJ2951" s="112">
        <v>3.90771741214333E-2</v>
      </c>
      <c r="AK2951" s="112">
        <v>3.8851819072687602E-2</v>
      </c>
    </row>
    <row r="2952" spans="1:37" s="112" customFormat="1" hidden="1" x14ac:dyDescent="0.3">
      <c r="A2952" s="115" t="str">
        <f t="shared" si="66"/>
        <v>SDGbaseTRA_RurCRG_v6_3QINVXcnfrm</v>
      </c>
      <c r="B2952" s="115" t="s">
        <v>220</v>
      </c>
      <c r="C2952" s="115" t="s">
        <v>299</v>
      </c>
      <c r="D2952" s="115" t="s">
        <v>101</v>
      </c>
      <c r="E2952" s="112" t="s">
        <v>108</v>
      </c>
      <c r="F2952" s="112">
        <v>1.2664552141270899</v>
      </c>
      <c r="G2952" s="112">
        <v>1.1542015749724199</v>
      </c>
      <c r="H2952" s="112">
        <v>1.18806390218155</v>
      </c>
      <c r="I2952" s="112">
        <v>1.2936605100879699</v>
      </c>
      <c r="J2952" s="112">
        <v>1.3169735704751599</v>
      </c>
      <c r="K2952" s="112">
        <v>1.3435821303505999</v>
      </c>
      <c r="L2952" s="112">
        <v>1.3755784344728801</v>
      </c>
      <c r="M2952" s="112">
        <v>1.41169686430013</v>
      </c>
      <c r="N2952" s="112">
        <v>1.44976446896384</v>
      </c>
      <c r="O2952" s="112">
        <v>1.4972331126129499</v>
      </c>
      <c r="P2952" s="112">
        <v>1.54124729019368</v>
      </c>
      <c r="Q2952" s="112">
        <v>1.5831533263577999</v>
      </c>
      <c r="R2952" s="112">
        <v>1.5288026526085501</v>
      </c>
      <c r="S2952" s="112">
        <v>1.57617958476912</v>
      </c>
      <c r="T2952" s="112">
        <v>1.6263910133355399</v>
      </c>
      <c r="U2952" s="112">
        <v>1.68448473863713</v>
      </c>
      <c r="V2952" s="112">
        <v>1.7447404094285901</v>
      </c>
      <c r="W2952" s="112">
        <v>1.8041511117056199</v>
      </c>
      <c r="X2952" s="112">
        <v>1.85874757224416</v>
      </c>
      <c r="Y2952" s="112">
        <v>1.9144237827077999</v>
      </c>
      <c r="Z2952" s="112">
        <v>1.9733661449833499</v>
      </c>
      <c r="AA2952" s="112">
        <v>2.0305769943552399</v>
      </c>
      <c r="AB2952" s="112">
        <v>2.0805915489262601</v>
      </c>
      <c r="AC2952" s="112">
        <v>2.1314107189567402</v>
      </c>
      <c r="AD2952" s="112">
        <v>2.1912408484413701</v>
      </c>
      <c r="AE2952" s="112">
        <v>2.2561542400308898</v>
      </c>
      <c r="AF2952" s="112">
        <v>2.3244976412918401</v>
      </c>
      <c r="AG2952" s="112">
        <v>2.3915876522094002</v>
      </c>
      <c r="AH2952" s="112">
        <v>2.38305603813536</v>
      </c>
      <c r="AI2952" s="112">
        <v>2.36577025677511</v>
      </c>
      <c r="AJ2952" s="112">
        <v>2.35640345674542</v>
      </c>
      <c r="AK2952" s="112">
        <v>2.3428142597832999</v>
      </c>
    </row>
    <row r="2953" spans="1:37" s="112" customFormat="1" hidden="1" x14ac:dyDescent="0.3">
      <c r="A2953" s="115" t="str">
        <f t="shared" si="66"/>
        <v>SDGbaseTRA_RurCRG_v6_3QINVXcmetp</v>
      </c>
      <c r="B2953" s="115" t="s">
        <v>220</v>
      </c>
      <c r="C2953" s="115" t="s">
        <v>299</v>
      </c>
      <c r="D2953" s="115" t="s">
        <v>101</v>
      </c>
      <c r="E2953" s="112" t="s">
        <v>109</v>
      </c>
      <c r="F2953" s="112">
        <v>2.2430080989044301</v>
      </c>
      <c r="G2953" s="112">
        <v>2.04419662973695</v>
      </c>
      <c r="H2953" s="112">
        <v>2.10416991053724</v>
      </c>
      <c r="I2953" s="112">
        <v>2.2911911680668098</v>
      </c>
      <c r="J2953" s="112">
        <v>2.3324807317840399</v>
      </c>
      <c r="K2953" s="112">
        <v>2.3796069267217201</v>
      </c>
      <c r="L2953" s="112">
        <v>2.43627530984394</v>
      </c>
      <c r="M2953" s="112">
        <v>2.50024435487492</v>
      </c>
      <c r="N2953" s="112">
        <v>2.5676655669431701</v>
      </c>
      <c r="O2953" s="112">
        <v>2.65173687950226</v>
      </c>
      <c r="P2953" s="112">
        <v>2.7296900164777602</v>
      </c>
      <c r="Q2953" s="112">
        <v>2.8039094420528698</v>
      </c>
      <c r="R2953" s="112">
        <v>2.7076494242957398</v>
      </c>
      <c r="S2953" s="112">
        <v>2.7915583074145598</v>
      </c>
      <c r="T2953" s="112">
        <v>2.8804873431007301</v>
      </c>
      <c r="U2953" s="112">
        <v>2.98337664774684</v>
      </c>
      <c r="V2953" s="112">
        <v>3.0900949557316402</v>
      </c>
      <c r="W2953" s="112">
        <v>3.1953167471400601</v>
      </c>
      <c r="X2953" s="112">
        <v>3.2920120757971199</v>
      </c>
      <c r="Y2953" s="112">
        <v>3.3906197403976499</v>
      </c>
      <c r="Z2953" s="112">
        <v>3.49501205879774</v>
      </c>
      <c r="AA2953" s="112">
        <v>3.5963377093654998</v>
      </c>
      <c r="AB2953" s="112">
        <v>3.6849180631865499</v>
      </c>
      <c r="AC2953" s="112">
        <v>3.7749234646302599</v>
      </c>
      <c r="AD2953" s="112">
        <v>3.8808881000121902</v>
      </c>
      <c r="AE2953" s="112">
        <v>3.99585565783695</v>
      </c>
      <c r="AF2953" s="112">
        <v>4.1168980767279004</v>
      </c>
      <c r="AG2953" s="112">
        <v>4.2357206266017897</v>
      </c>
      <c r="AH2953" s="112">
        <v>4.2206103572047304</v>
      </c>
      <c r="AI2953" s="112">
        <v>4.1899956563021901</v>
      </c>
      <c r="AJ2953" s="112">
        <v>4.1734061961357103</v>
      </c>
      <c r="AK2953" s="112">
        <v>4.1493384845390899</v>
      </c>
    </row>
    <row r="2954" spans="1:37" s="112" customFormat="1" hidden="1" x14ac:dyDescent="0.3">
      <c r="A2954" s="115" t="str">
        <f t="shared" si="66"/>
        <v>SDGbaseTRA_RurCRG_v6_3QINVXcmach</v>
      </c>
      <c r="B2954" s="115" t="s">
        <v>220</v>
      </c>
      <c r="C2954" s="115" t="s">
        <v>299</v>
      </c>
      <c r="D2954" s="115" t="s">
        <v>101</v>
      </c>
      <c r="E2954" s="112" t="s">
        <v>110</v>
      </c>
      <c r="F2954" s="112">
        <v>141.11587443149301</v>
      </c>
      <c r="G2954" s="112">
        <v>128.45523843542901</v>
      </c>
      <c r="H2954" s="112">
        <v>132.27443398225401</v>
      </c>
      <c r="I2954" s="112">
        <v>144.184250226876</v>
      </c>
      <c r="J2954" s="112">
        <v>146.81363644312</v>
      </c>
      <c r="K2954" s="112">
        <v>149.814708778051</v>
      </c>
      <c r="L2954" s="112">
        <v>153.42344309403501</v>
      </c>
      <c r="M2954" s="112">
        <v>157.49709537146401</v>
      </c>
      <c r="N2954" s="112">
        <v>161.790587230781</v>
      </c>
      <c r="O2954" s="112">
        <v>167.144384426079</v>
      </c>
      <c r="P2954" s="112">
        <v>172.10856630215901</v>
      </c>
      <c r="Q2954" s="112">
        <v>176.83497939582199</v>
      </c>
      <c r="R2954" s="112">
        <v>170.70498573448501</v>
      </c>
      <c r="S2954" s="112">
        <v>176.048439160247</v>
      </c>
      <c r="T2954" s="112">
        <v>181.711584023157</v>
      </c>
      <c r="U2954" s="112">
        <v>188.26374139852101</v>
      </c>
      <c r="V2954" s="112">
        <v>195.05973590109701</v>
      </c>
      <c r="W2954" s="112">
        <v>201.76042980700799</v>
      </c>
      <c r="X2954" s="112">
        <v>207.91814477070301</v>
      </c>
      <c r="Y2954" s="112">
        <v>214.197640381078</v>
      </c>
      <c r="Z2954" s="112">
        <v>220.84551210388801</v>
      </c>
      <c r="AA2954" s="112">
        <v>227.298093457844</v>
      </c>
      <c r="AB2954" s="112">
        <v>232.93903369548201</v>
      </c>
      <c r="AC2954" s="112">
        <v>238.67072327119001</v>
      </c>
      <c r="AD2954" s="112">
        <v>245.41872268311599</v>
      </c>
      <c r="AE2954" s="112">
        <v>252.74004276123301</v>
      </c>
      <c r="AF2954" s="112">
        <v>260.44821982002401</v>
      </c>
      <c r="AG2954" s="112">
        <v>268.01503202847903</v>
      </c>
      <c r="AH2954" s="112">
        <v>267.05278562770701</v>
      </c>
      <c r="AI2954" s="112">
        <v>265.10319194541898</v>
      </c>
      <c r="AJ2954" s="112">
        <v>264.04674828339802</v>
      </c>
      <c r="AK2954" s="112">
        <v>262.51407747190501</v>
      </c>
    </row>
    <row r="2955" spans="1:37" s="112" customFormat="1" hidden="1" x14ac:dyDescent="0.3">
      <c r="A2955" s="115" t="str">
        <f t="shared" si="66"/>
        <v>SDGbaseTRA_RurCRG_v6_3QINVXcemch</v>
      </c>
      <c r="B2955" s="115" t="s">
        <v>220</v>
      </c>
      <c r="C2955" s="115" t="s">
        <v>299</v>
      </c>
      <c r="D2955" s="115" t="s">
        <v>101</v>
      </c>
      <c r="E2955" s="112" t="s">
        <v>111</v>
      </c>
      <c r="F2955" s="112">
        <v>59.857573616161602</v>
      </c>
      <c r="G2955" s="112">
        <v>54.487270989225799</v>
      </c>
      <c r="H2955" s="112">
        <v>56.107271428719798</v>
      </c>
      <c r="I2955" s="112">
        <v>61.159096430615698</v>
      </c>
      <c r="J2955" s="112">
        <v>62.274411625580001</v>
      </c>
      <c r="K2955" s="112">
        <v>63.547386115085601</v>
      </c>
      <c r="L2955" s="112">
        <v>65.078114538449697</v>
      </c>
      <c r="M2955" s="112">
        <v>66.806048706488596</v>
      </c>
      <c r="N2955" s="112">
        <v>68.627232935937002</v>
      </c>
      <c r="O2955" s="112">
        <v>70.898170284655606</v>
      </c>
      <c r="P2955" s="112">
        <v>73.003843252268894</v>
      </c>
      <c r="Q2955" s="112">
        <v>75.008661071908406</v>
      </c>
      <c r="R2955" s="112">
        <v>72.408481975628305</v>
      </c>
      <c r="S2955" s="112">
        <v>74.675031774406094</v>
      </c>
      <c r="T2955" s="112">
        <v>77.077186116689106</v>
      </c>
      <c r="U2955" s="112">
        <v>79.856435751221795</v>
      </c>
      <c r="V2955" s="112">
        <v>82.739114563026803</v>
      </c>
      <c r="W2955" s="112">
        <v>85.581369414710096</v>
      </c>
      <c r="X2955" s="112">
        <v>88.193307144831607</v>
      </c>
      <c r="Y2955" s="112">
        <v>90.856900962923504</v>
      </c>
      <c r="Z2955" s="112">
        <v>93.676750059575497</v>
      </c>
      <c r="AA2955" s="112">
        <v>96.413762213344299</v>
      </c>
      <c r="AB2955" s="112">
        <v>98.806497948420898</v>
      </c>
      <c r="AC2955" s="112">
        <v>101.23772712164499</v>
      </c>
      <c r="AD2955" s="112">
        <v>104.100047701725</v>
      </c>
      <c r="AE2955" s="112">
        <v>107.205555549859</v>
      </c>
      <c r="AF2955" s="112">
        <v>110.47515776578101</v>
      </c>
      <c r="AG2955" s="112">
        <v>113.684796799179</v>
      </c>
      <c r="AH2955" s="112">
        <v>113.276637653348</v>
      </c>
      <c r="AI2955" s="112">
        <v>112.449672240496</v>
      </c>
      <c r="AJ2955" s="112">
        <v>112.00155713987</v>
      </c>
      <c r="AK2955" s="112">
        <v>111.351439239968</v>
      </c>
    </row>
    <row r="2956" spans="1:37" s="112" customFormat="1" hidden="1" x14ac:dyDescent="0.3">
      <c r="A2956" s="115" t="str">
        <f t="shared" si="66"/>
        <v>SDGbaseTRA_RurCRG_v6_3QINVXcsequ</v>
      </c>
      <c r="B2956" s="115" t="s">
        <v>220</v>
      </c>
      <c r="C2956" s="115" t="s">
        <v>299</v>
      </c>
      <c r="D2956" s="115" t="s">
        <v>101</v>
      </c>
      <c r="E2956" s="112" t="s">
        <v>112</v>
      </c>
      <c r="F2956" s="112">
        <v>30.106160338287399</v>
      </c>
      <c r="G2956" s="112">
        <v>27.437667981630302</v>
      </c>
      <c r="H2956" s="112">
        <v>28.242642876133999</v>
      </c>
      <c r="I2956" s="112">
        <v>30.752884354354102</v>
      </c>
      <c r="J2956" s="112">
        <v>31.307082186353</v>
      </c>
      <c r="K2956" s="112">
        <v>31.9396205983276</v>
      </c>
      <c r="L2956" s="112">
        <v>32.7002364111828</v>
      </c>
      <c r="M2956" s="112">
        <v>33.558843353944397</v>
      </c>
      <c r="N2956" s="112">
        <v>34.463786060892097</v>
      </c>
      <c r="O2956" s="112">
        <v>35.592210170011697</v>
      </c>
      <c r="P2956" s="112">
        <v>36.6385147472459</v>
      </c>
      <c r="Q2956" s="112">
        <v>37.634704608384197</v>
      </c>
      <c r="R2956" s="112">
        <v>36.342680950432197</v>
      </c>
      <c r="S2956" s="112">
        <v>37.468924894988497</v>
      </c>
      <c r="T2956" s="112">
        <v>38.662550458982103</v>
      </c>
      <c r="U2956" s="112">
        <v>40.043553899978903</v>
      </c>
      <c r="V2956" s="112">
        <v>41.475951086948598</v>
      </c>
      <c r="W2956" s="112">
        <v>42.888261691074902</v>
      </c>
      <c r="X2956" s="112">
        <v>44.1861281900566</v>
      </c>
      <c r="Y2956" s="112">
        <v>45.509662493164001</v>
      </c>
      <c r="Z2956" s="112">
        <v>46.910839723586797</v>
      </c>
      <c r="AA2956" s="112">
        <v>48.270855447053897</v>
      </c>
      <c r="AB2956" s="112">
        <v>49.459800924451599</v>
      </c>
      <c r="AC2956" s="112">
        <v>50.667873712285001</v>
      </c>
      <c r="AD2956" s="112">
        <v>52.0901549356809</v>
      </c>
      <c r="AE2956" s="112">
        <v>53.633275413607002</v>
      </c>
      <c r="AF2956" s="112">
        <v>55.257934046201697</v>
      </c>
      <c r="AG2956" s="112">
        <v>56.852797096430898</v>
      </c>
      <c r="AH2956" s="112">
        <v>56.649983654319399</v>
      </c>
      <c r="AI2956" s="112">
        <v>56.239066237422698</v>
      </c>
      <c r="AJ2956" s="112">
        <v>56.016398763354402</v>
      </c>
      <c r="AK2956" s="112">
        <v>55.693356512790302</v>
      </c>
    </row>
    <row r="2957" spans="1:37" s="112" customFormat="1" hidden="1" x14ac:dyDescent="0.3">
      <c r="A2957" s="115" t="str">
        <f t="shared" si="66"/>
        <v>SDGbaseTRA_RurCRG_v6_3QINVXcvehi</v>
      </c>
      <c r="B2957" s="115" t="s">
        <v>220</v>
      </c>
      <c r="C2957" s="115" t="s">
        <v>299</v>
      </c>
      <c r="D2957" s="115" t="s">
        <v>101</v>
      </c>
      <c r="E2957" s="112" t="s">
        <v>113</v>
      </c>
      <c r="F2957" s="112">
        <v>91.082781884189203</v>
      </c>
      <c r="G2957" s="112">
        <v>83.009560173085802</v>
      </c>
      <c r="H2957" s="112">
        <v>85.444920641324799</v>
      </c>
      <c r="I2957" s="112">
        <v>93.039372224265094</v>
      </c>
      <c r="J2957" s="112">
        <v>94.716035062882</v>
      </c>
      <c r="K2957" s="112">
        <v>96.629708462740496</v>
      </c>
      <c r="L2957" s="112">
        <v>98.930865548250495</v>
      </c>
      <c r="M2957" s="112">
        <v>101.528483710549</v>
      </c>
      <c r="N2957" s="112">
        <v>104.26628548495199</v>
      </c>
      <c r="O2957" s="112">
        <v>107.68020495687701</v>
      </c>
      <c r="P2957" s="112">
        <v>110.84568107611</v>
      </c>
      <c r="Q2957" s="112">
        <v>113.85954079178801</v>
      </c>
      <c r="R2957" s="112">
        <v>109.950669394568</v>
      </c>
      <c r="S2957" s="112">
        <v>113.35799302527199</v>
      </c>
      <c r="T2957" s="112">
        <v>116.969172122009</v>
      </c>
      <c r="U2957" s="112">
        <v>121.14724178563399</v>
      </c>
      <c r="V2957" s="112">
        <v>125.48079741299701</v>
      </c>
      <c r="W2957" s="112">
        <v>129.75358335656901</v>
      </c>
      <c r="X2957" s="112">
        <v>133.68013160826399</v>
      </c>
      <c r="Y2957" s="112">
        <v>137.684334897279</v>
      </c>
      <c r="Z2957" s="112">
        <v>141.92343807834399</v>
      </c>
      <c r="AA2957" s="112">
        <v>146.03801177713899</v>
      </c>
      <c r="AB2957" s="112">
        <v>149.63503180138599</v>
      </c>
      <c r="AC2957" s="112">
        <v>153.289919339286</v>
      </c>
      <c r="AD2957" s="112">
        <v>157.59287026338001</v>
      </c>
      <c r="AE2957" s="112">
        <v>162.26140668026801</v>
      </c>
      <c r="AF2957" s="112">
        <v>167.17662755885701</v>
      </c>
      <c r="AG2957" s="112">
        <v>172.001705274079</v>
      </c>
      <c r="AH2957" s="112">
        <v>171.38811615134</v>
      </c>
      <c r="AI2957" s="112">
        <v>170.14493199782899</v>
      </c>
      <c r="AJ2957" s="112">
        <v>169.47127674769499</v>
      </c>
      <c r="AK2957" s="112">
        <v>168.49394896770301</v>
      </c>
    </row>
    <row r="2958" spans="1:37" s="112" customFormat="1" hidden="1" x14ac:dyDescent="0.3">
      <c r="A2958" s="115" t="str">
        <f t="shared" si="66"/>
        <v>SDGbaseTRA_RurCRG_v6_3QINVXctequ</v>
      </c>
      <c r="B2958" s="115" t="s">
        <v>220</v>
      </c>
      <c r="C2958" s="115" t="s">
        <v>299</v>
      </c>
      <c r="D2958" s="115" t="s">
        <v>101</v>
      </c>
      <c r="E2958" s="112" t="s">
        <v>114</v>
      </c>
      <c r="F2958" s="112">
        <v>10.7690510467186</v>
      </c>
      <c r="G2958" s="112">
        <v>9.8145244620026109</v>
      </c>
      <c r="H2958" s="112">
        <v>10.1024660537842</v>
      </c>
      <c r="I2958" s="112">
        <v>11.0003858919431</v>
      </c>
      <c r="J2958" s="112">
        <v>11.198623882962799</v>
      </c>
      <c r="K2958" s="112">
        <v>11.424884501089499</v>
      </c>
      <c r="L2958" s="112">
        <v>11.6969587351845</v>
      </c>
      <c r="M2958" s="112">
        <v>12.004084648677599</v>
      </c>
      <c r="N2958" s="112">
        <v>12.327784984289099</v>
      </c>
      <c r="O2958" s="112">
        <v>12.7314251927019</v>
      </c>
      <c r="P2958" s="112">
        <v>13.105691033182399</v>
      </c>
      <c r="Q2958" s="112">
        <v>13.4620307107194</v>
      </c>
      <c r="R2958" s="112">
        <v>12.999870522581499</v>
      </c>
      <c r="S2958" s="112">
        <v>13.402730880518201</v>
      </c>
      <c r="T2958" s="112">
        <v>13.829693817169099</v>
      </c>
      <c r="U2958" s="112">
        <v>14.323682302737399</v>
      </c>
      <c r="V2958" s="112">
        <v>14.836054463528599</v>
      </c>
      <c r="W2958" s="112">
        <v>15.341241601933399</v>
      </c>
      <c r="X2958" s="112">
        <v>15.8054917893473</v>
      </c>
      <c r="Y2958" s="112">
        <v>16.278923416366101</v>
      </c>
      <c r="Z2958" s="112">
        <v>16.7801281183398</v>
      </c>
      <c r="AA2958" s="112">
        <v>17.266609243325099</v>
      </c>
      <c r="AB2958" s="112">
        <v>17.691898100953999</v>
      </c>
      <c r="AC2958" s="112">
        <v>18.1240288467596</v>
      </c>
      <c r="AD2958" s="112">
        <v>18.632782501341801</v>
      </c>
      <c r="AE2958" s="112">
        <v>19.184760668311402</v>
      </c>
      <c r="AF2958" s="112">
        <v>19.7659052430865</v>
      </c>
      <c r="AG2958" s="112">
        <v>20.336391861355199</v>
      </c>
      <c r="AH2958" s="112">
        <v>20.263844971067002</v>
      </c>
      <c r="AI2958" s="112">
        <v>20.1168587533354</v>
      </c>
      <c r="AJ2958" s="112">
        <v>20.037210024711701</v>
      </c>
      <c r="AK2958" s="112">
        <v>19.921656980169299</v>
      </c>
    </row>
    <row r="2959" spans="1:37" s="112" customFormat="1" hidden="1" x14ac:dyDescent="0.3">
      <c r="A2959" s="115" t="str">
        <f t="shared" si="66"/>
        <v>SDGbaseTRA_RurCRG_v6_3QINVXcfurn</v>
      </c>
      <c r="B2959" s="115" t="s">
        <v>220</v>
      </c>
      <c r="C2959" s="115" t="s">
        <v>299</v>
      </c>
      <c r="D2959" s="115" t="s">
        <v>101</v>
      </c>
      <c r="E2959" s="112" t="s">
        <v>115</v>
      </c>
      <c r="F2959" s="112">
        <v>21.769782937637601</v>
      </c>
      <c r="G2959" s="112">
        <v>19.840194483898799</v>
      </c>
      <c r="H2959" s="112">
        <v>20.4222723220118</v>
      </c>
      <c r="I2959" s="112">
        <v>22.237429468850198</v>
      </c>
      <c r="J2959" s="112">
        <v>22.638170259823202</v>
      </c>
      <c r="K2959" s="112">
        <v>23.0955591720484</v>
      </c>
      <c r="L2959" s="112">
        <v>23.645560931114701</v>
      </c>
      <c r="M2959" s="112">
        <v>24.266420136096102</v>
      </c>
      <c r="N2959" s="112">
        <v>24.920784760474799</v>
      </c>
      <c r="O2959" s="112">
        <v>25.736748923327202</v>
      </c>
      <c r="P2959" s="112">
        <v>26.4933324024923</v>
      </c>
      <c r="Q2959" s="112">
        <v>27.213677899824798</v>
      </c>
      <c r="R2959" s="112">
        <v>26.279414803240702</v>
      </c>
      <c r="S2959" s="112">
        <v>27.0938024877651</v>
      </c>
      <c r="T2959" s="112">
        <v>27.956913862479698</v>
      </c>
      <c r="U2959" s="112">
        <v>28.955518294556601</v>
      </c>
      <c r="V2959" s="112">
        <v>29.9912855757517</v>
      </c>
      <c r="W2959" s="112">
        <v>31.012528236618401</v>
      </c>
      <c r="X2959" s="112">
        <v>31.951016295121601</v>
      </c>
      <c r="Y2959" s="112">
        <v>32.908064758472896</v>
      </c>
      <c r="Z2959" s="112">
        <v>33.921256870011298</v>
      </c>
      <c r="AA2959" s="112">
        <v>34.904685070717498</v>
      </c>
      <c r="AB2959" s="112">
        <v>35.764412271954697</v>
      </c>
      <c r="AC2959" s="112">
        <v>36.637970443055998</v>
      </c>
      <c r="AD2959" s="112">
        <v>37.666422864809398</v>
      </c>
      <c r="AE2959" s="112">
        <v>38.782254225354997</v>
      </c>
      <c r="AF2959" s="112">
        <v>39.957045875367101</v>
      </c>
      <c r="AG2959" s="112">
        <v>41.110292321563499</v>
      </c>
      <c r="AH2959" s="112">
        <v>40.963637797639102</v>
      </c>
      <c r="AI2959" s="112">
        <v>40.666503162381098</v>
      </c>
      <c r="AJ2959" s="112">
        <v>40.505492175816499</v>
      </c>
      <c r="AK2959" s="112">
        <v>40.271900127031699</v>
      </c>
    </row>
    <row r="2960" spans="1:37" s="112" customFormat="1" hidden="1" x14ac:dyDescent="0.3">
      <c r="A2960" s="115" t="str">
        <f t="shared" si="66"/>
        <v>SDGbaseTRA_RurCRG_v6_3QINVXcoman</v>
      </c>
      <c r="B2960" s="115" t="s">
        <v>220</v>
      </c>
      <c r="C2960" s="115" t="s">
        <v>299</v>
      </c>
      <c r="D2960" s="115" t="s">
        <v>101</v>
      </c>
      <c r="E2960" s="112" t="s">
        <v>116</v>
      </c>
      <c r="F2960" s="112">
        <v>1.4547423767087</v>
      </c>
      <c r="G2960" s="112">
        <v>1.32579969954454</v>
      </c>
      <c r="H2960" s="112">
        <v>1.3646964262630199</v>
      </c>
      <c r="I2960" s="112">
        <v>1.4859923541763</v>
      </c>
      <c r="J2960" s="112">
        <v>1.5127714273702899</v>
      </c>
      <c r="K2960" s="112">
        <v>1.5433359504597799</v>
      </c>
      <c r="L2960" s="112">
        <v>1.58008922762704</v>
      </c>
      <c r="M2960" s="112">
        <v>1.62157747755785</v>
      </c>
      <c r="N2960" s="112">
        <v>1.6653046911745299</v>
      </c>
      <c r="O2960" s="112">
        <v>1.7198306204856899</v>
      </c>
      <c r="P2960" s="112">
        <v>1.77038849934981</v>
      </c>
      <c r="Q2960" s="112">
        <v>1.8185248139765</v>
      </c>
      <c r="R2960" s="112">
        <v>1.75609368540304</v>
      </c>
      <c r="S2960" s="112">
        <v>1.81051426824216</v>
      </c>
      <c r="T2960" s="112">
        <v>1.8681907593772999</v>
      </c>
      <c r="U2960" s="112">
        <v>1.9349214286298499</v>
      </c>
      <c r="V2960" s="112">
        <v>2.00413546538342</v>
      </c>
      <c r="W2960" s="112">
        <v>2.07237890997455</v>
      </c>
      <c r="X2960" s="112">
        <v>2.1350923670931001</v>
      </c>
      <c r="Y2960" s="112">
        <v>2.1990461033425301</v>
      </c>
      <c r="Z2960" s="112">
        <v>2.2667515786164101</v>
      </c>
      <c r="AA2960" s="112">
        <v>2.33246811249807</v>
      </c>
      <c r="AB2960" s="112">
        <v>2.3899184598732202</v>
      </c>
      <c r="AC2960" s="112">
        <v>2.4482930469631201</v>
      </c>
      <c r="AD2960" s="112">
        <v>2.5170182760864002</v>
      </c>
      <c r="AE2960" s="112">
        <v>2.59158250900026</v>
      </c>
      <c r="AF2960" s="112">
        <v>2.6700866999686301</v>
      </c>
      <c r="AG2960" s="112">
        <v>2.74715115581904</v>
      </c>
      <c r="AH2960" s="112">
        <v>2.7373511246795501</v>
      </c>
      <c r="AI2960" s="112">
        <v>2.7174954216284002</v>
      </c>
      <c r="AJ2960" s="112">
        <v>2.7067360352834799</v>
      </c>
      <c r="AK2960" s="112">
        <v>2.6911264973655702</v>
      </c>
    </row>
    <row r="2961" spans="1:37" s="112" customFormat="1" hidden="1" x14ac:dyDescent="0.3">
      <c r="A2961" s="115" t="str">
        <f t="shared" si="66"/>
        <v>SDGbaseTRA_RurCRG_v6_3QINVXccons</v>
      </c>
      <c r="B2961" s="115" t="s">
        <v>220</v>
      </c>
      <c r="C2961" s="115" t="s">
        <v>299</v>
      </c>
      <c r="D2961" s="115" t="s">
        <v>101</v>
      </c>
      <c r="E2961" s="112" t="s">
        <v>117</v>
      </c>
      <c r="F2961" s="112">
        <v>405.25154709129401</v>
      </c>
      <c r="G2961" s="112">
        <v>369.33163423009398</v>
      </c>
      <c r="H2961" s="112">
        <v>380.16720135993597</v>
      </c>
      <c r="I2961" s="112">
        <v>413.95693844997902</v>
      </c>
      <c r="J2961" s="112">
        <v>421.41685782490401</v>
      </c>
      <c r="K2961" s="112">
        <v>429.93130029006898</v>
      </c>
      <c r="L2961" s="112">
        <v>440.169760838944</v>
      </c>
      <c r="M2961" s="112">
        <v>451.72725565023001</v>
      </c>
      <c r="N2961" s="112">
        <v>463.90846467518702</v>
      </c>
      <c r="O2961" s="112">
        <v>479.09790135051998</v>
      </c>
      <c r="P2961" s="112">
        <v>493.181947402503</v>
      </c>
      <c r="Q2961" s="112">
        <v>506.59141170770602</v>
      </c>
      <c r="R2961" s="112">
        <v>489.19980213743003</v>
      </c>
      <c r="S2961" s="112">
        <v>504.35989215904601</v>
      </c>
      <c r="T2961" s="112">
        <v>520.426989424883</v>
      </c>
      <c r="U2961" s="112">
        <v>539.01633375553797</v>
      </c>
      <c r="V2961" s="112">
        <v>558.29747653648894</v>
      </c>
      <c r="W2961" s="112">
        <v>577.30823881452397</v>
      </c>
      <c r="X2961" s="112">
        <v>594.77849741676198</v>
      </c>
      <c r="Y2961" s="112">
        <v>612.59426395543096</v>
      </c>
      <c r="Z2961" s="112">
        <v>631.45516265515005</v>
      </c>
      <c r="AA2961" s="112">
        <v>649.76199653268702</v>
      </c>
      <c r="AB2961" s="112">
        <v>665.76609631521103</v>
      </c>
      <c r="AC2961" s="112">
        <v>682.02766407301499</v>
      </c>
      <c r="AD2961" s="112">
        <v>701.17263838071699</v>
      </c>
      <c r="AE2961" s="112">
        <v>721.94419988178697</v>
      </c>
      <c r="AF2961" s="112">
        <v>743.81332623188302</v>
      </c>
      <c r="AG2961" s="112">
        <v>765.28138164784298</v>
      </c>
      <c r="AH2961" s="112">
        <v>762.55136027470598</v>
      </c>
      <c r="AI2961" s="112">
        <v>757.02010298207801</v>
      </c>
      <c r="AJ2961" s="112">
        <v>754.02283141575595</v>
      </c>
      <c r="AK2961" s="112">
        <v>749.67443991229197</v>
      </c>
    </row>
    <row r="2962" spans="1:37" s="112" customFormat="1" hidden="1" x14ac:dyDescent="0.3">
      <c r="A2962" s="115" t="str">
        <f t="shared" si="66"/>
        <v>SDGbaseTRA_RurCRG_v6_3QINVXcbsrv</v>
      </c>
      <c r="B2962" s="115" t="s">
        <v>220</v>
      </c>
      <c r="C2962" s="115" t="s">
        <v>299</v>
      </c>
      <c r="D2962" s="115" t="s">
        <v>101</v>
      </c>
      <c r="E2962" s="112" t="s">
        <v>118</v>
      </c>
      <c r="F2962" s="112">
        <v>61.778435490457603</v>
      </c>
      <c r="G2962" s="112">
        <v>56.302636482542702</v>
      </c>
      <c r="H2962" s="112">
        <v>57.954460861100003</v>
      </c>
      <c r="I2962" s="112">
        <v>63.105525941639897</v>
      </c>
      <c r="J2962" s="112">
        <v>64.242750836092995</v>
      </c>
      <c r="K2962" s="112">
        <v>65.5407321475694</v>
      </c>
      <c r="L2962" s="112">
        <v>67.101530814669303</v>
      </c>
      <c r="M2962" s="112">
        <v>68.863409215270394</v>
      </c>
      <c r="N2962" s="112">
        <v>70.7203695189272</v>
      </c>
      <c r="O2962" s="112">
        <v>73.035918072705002</v>
      </c>
      <c r="P2962" s="112">
        <v>75.182955725521296</v>
      </c>
      <c r="Q2962" s="112">
        <v>77.227156991343904</v>
      </c>
      <c r="R2962" s="112">
        <v>74.575898932925</v>
      </c>
      <c r="S2962" s="112">
        <v>76.8869737459693</v>
      </c>
      <c r="T2962" s="112">
        <v>79.336316972616601</v>
      </c>
      <c r="U2962" s="112">
        <v>82.170163302838304</v>
      </c>
      <c r="V2962" s="112">
        <v>85.109470614617393</v>
      </c>
      <c r="W2962" s="112">
        <v>88.007559861771995</v>
      </c>
      <c r="X2962" s="112">
        <v>90.670807545356595</v>
      </c>
      <c r="Y2962" s="112">
        <v>93.386726069843405</v>
      </c>
      <c r="Z2962" s="112">
        <v>96.261969414318997</v>
      </c>
      <c r="AA2962" s="112">
        <v>99.052748533746197</v>
      </c>
      <c r="AB2962" s="112">
        <v>101.49248813028601</v>
      </c>
      <c r="AC2962" s="112">
        <v>103.97147734552701</v>
      </c>
      <c r="AD2962" s="112">
        <v>106.89002650030299</v>
      </c>
      <c r="AE2962" s="112">
        <v>110.05654019146699</v>
      </c>
      <c r="AF2962" s="112">
        <v>113.390371786063</v>
      </c>
      <c r="AG2962" s="112">
        <v>116.663062257302</v>
      </c>
      <c r="AH2962" s="112">
        <v>116.246885069334</v>
      </c>
      <c r="AI2962" s="112">
        <v>115.403674415886</v>
      </c>
      <c r="AJ2962" s="112">
        <v>114.946756362306</v>
      </c>
      <c r="AK2962" s="112">
        <v>114.283867285356</v>
      </c>
    </row>
    <row r="2963" spans="1:37" s="112" customFormat="1" hidden="1" x14ac:dyDescent="0.3">
      <c r="A2963" s="115" t="str">
        <f t="shared" si="66"/>
        <v>SDGbaseTRA_RurCRG_v6_3QINVXcimpt</v>
      </c>
      <c r="B2963" s="115" t="s">
        <v>220</v>
      </c>
      <c r="C2963" s="115" t="s">
        <v>299</v>
      </c>
      <c r="D2963" s="115" t="s">
        <v>101</v>
      </c>
      <c r="E2963" s="112" t="s">
        <v>119</v>
      </c>
      <c r="F2963" s="112">
        <v>2.8180303866150198</v>
      </c>
      <c r="G2963" s="112">
        <v>2.8180303866150198</v>
      </c>
      <c r="H2963" s="112">
        <v>2.8180303866150198</v>
      </c>
      <c r="I2963" s="112">
        <v>2.8180303866150198</v>
      </c>
      <c r="J2963" s="112">
        <v>2.8180303866150198</v>
      </c>
      <c r="K2963" s="112">
        <v>2.8180303866150198</v>
      </c>
      <c r="L2963" s="112">
        <v>2.8180303866150198</v>
      </c>
      <c r="M2963" s="112">
        <v>2.8180303866150198</v>
      </c>
      <c r="N2963" s="112">
        <v>2.8180303866150198</v>
      </c>
      <c r="O2963" s="112">
        <v>2.8180303866150198</v>
      </c>
      <c r="P2963" s="112">
        <v>2.8180303866150198</v>
      </c>
      <c r="Q2963" s="112">
        <v>2.8180303866150198</v>
      </c>
      <c r="R2963" s="112">
        <v>2.8180303866150198</v>
      </c>
      <c r="S2963" s="112">
        <v>2.8180303866150198</v>
      </c>
      <c r="T2963" s="112">
        <v>2.8180303866150198</v>
      </c>
      <c r="U2963" s="112">
        <v>2.8180303866150198</v>
      </c>
      <c r="V2963" s="112">
        <v>2.8180303866150198</v>
      </c>
      <c r="W2963" s="112">
        <v>2.8180303866150198</v>
      </c>
      <c r="X2963" s="112">
        <v>2.8180303866150198</v>
      </c>
      <c r="Y2963" s="112">
        <v>2.8180303866150198</v>
      </c>
      <c r="Z2963" s="112">
        <v>2.8180303866150198</v>
      </c>
      <c r="AA2963" s="112">
        <v>2.8180303866150198</v>
      </c>
      <c r="AB2963" s="112">
        <v>2.8180303866150198</v>
      </c>
      <c r="AC2963" s="112">
        <v>2.8180303866150198</v>
      </c>
      <c r="AD2963" s="112">
        <v>2.8180303866150198</v>
      </c>
      <c r="AE2963" s="112">
        <v>2.8180303866150198</v>
      </c>
      <c r="AF2963" s="112">
        <v>2.8180303866150198</v>
      </c>
      <c r="AG2963" s="112">
        <v>2.8180303866150198</v>
      </c>
      <c r="AH2963" s="112">
        <v>2.8180303866150198</v>
      </c>
      <c r="AI2963" s="112">
        <v>2.8180303866150198</v>
      </c>
      <c r="AJ2963" s="112">
        <v>2.8180303866150198</v>
      </c>
      <c r="AK2963" s="112">
        <v>2.8180303866150198</v>
      </c>
    </row>
    <row r="2964" spans="1:37" s="112" customFormat="1" hidden="1" x14ac:dyDescent="0.3">
      <c r="A2964" s="115" t="str">
        <f t="shared" si="66"/>
        <v>SDGbaseTRA_RurCRG_v6_3PQXcawhe</v>
      </c>
      <c r="B2964" s="115" t="s">
        <v>220</v>
      </c>
      <c r="C2964" s="115" t="s">
        <v>299</v>
      </c>
      <c r="D2964" s="115" t="s">
        <v>120</v>
      </c>
      <c r="E2964" s="112" t="s">
        <v>121</v>
      </c>
      <c r="F2964" s="112">
        <v>1.0510479314410699</v>
      </c>
      <c r="G2964" s="112">
        <v>1.0560597083321299</v>
      </c>
      <c r="H2964" s="112">
        <v>1.0630121822265</v>
      </c>
      <c r="I2964" s="112">
        <v>1.0638361174131801</v>
      </c>
      <c r="J2964" s="112">
        <v>1.06743601013634</v>
      </c>
      <c r="K2964" s="112">
        <v>1.0689379460600299</v>
      </c>
      <c r="L2964" s="112">
        <v>1.07086635360836</v>
      </c>
      <c r="M2964" s="112">
        <v>1.074673327006</v>
      </c>
      <c r="N2964" s="112">
        <v>1.07804701171707</v>
      </c>
      <c r="O2964" s="112">
        <v>1.10125340503008</v>
      </c>
      <c r="P2964" s="112">
        <v>1.10666063613939</v>
      </c>
      <c r="Q2964" s="112">
        <v>1.10777698355967</v>
      </c>
      <c r="R2964" s="112">
        <v>1.1086495701588399</v>
      </c>
      <c r="S2964" s="112">
        <v>1.1091937646327901</v>
      </c>
      <c r="T2964" s="112">
        <v>1.11033776258684</v>
      </c>
      <c r="U2964" s="112">
        <v>1.11171636734877</v>
      </c>
      <c r="V2964" s="112">
        <v>1.11069351297103</v>
      </c>
      <c r="W2964" s="112">
        <v>1.1110298069772599</v>
      </c>
      <c r="X2964" s="112">
        <v>1.11327697091035</v>
      </c>
      <c r="Y2964" s="112">
        <v>1.11270980110764</v>
      </c>
      <c r="Z2964" s="112">
        <v>1.1114091295933799</v>
      </c>
      <c r="AA2964" s="112">
        <v>1.1120848004100501</v>
      </c>
      <c r="AB2964" s="112">
        <v>1.1168903356256199</v>
      </c>
      <c r="AC2964" s="112">
        <v>1.11897056422292</v>
      </c>
      <c r="AD2964" s="112">
        <v>1.12054600056319</v>
      </c>
      <c r="AE2964" s="112">
        <v>1.1209675763171301</v>
      </c>
      <c r="AF2964" s="112">
        <v>1.12109383543685</v>
      </c>
      <c r="AG2964" s="112">
        <v>1.1193682614940901</v>
      </c>
      <c r="AH2964" s="112">
        <v>1.11421631869702</v>
      </c>
      <c r="AI2964" s="112">
        <v>1.10351636704206</v>
      </c>
      <c r="AJ2964" s="112">
        <v>1.09755888819194</v>
      </c>
      <c r="AK2964" s="112">
        <v>1.0910501096762699</v>
      </c>
    </row>
    <row r="2965" spans="1:37" s="112" customFormat="1" hidden="1" x14ac:dyDescent="0.3">
      <c r="A2965" s="115" t="str">
        <f t="shared" si="66"/>
        <v>SDGbaseTRA_RurCRG_v6_3PQXcamai</v>
      </c>
      <c r="B2965" s="115" t="s">
        <v>220</v>
      </c>
      <c r="C2965" s="115" t="s">
        <v>299</v>
      </c>
      <c r="D2965" s="115" t="s">
        <v>120</v>
      </c>
      <c r="E2965" s="112" t="s">
        <v>122</v>
      </c>
      <c r="F2965" s="112">
        <v>1.10226358857782</v>
      </c>
      <c r="G2965" s="112">
        <v>1.0786327739442301</v>
      </c>
      <c r="H2965" s="112">
        <v>1.07890996242812</v>
      </c>
      <c r="I2965" s="112">
        <v>1.08645568865593</v>
      </c>
      <c r="J2965" s="112">
        <v>1.09476769088853</v>
      </c>
      <c r="K2965" s="112">
        <v>1.09167560566489</v>
      </c>
      <c r="L2965" s="112">
        <v>1.08892120961147</v>
      </c>
      <c r="M2965" s="112">
        <v>1.08706216658327</v>
      </c>
      <c r="N2965" s="112">
        <v>1.08626352511626</v>
      </c>
      <c r="O2965" s="112">
        <v>1.0974471198285201</v>
      </c>
      <c r="P2965" s="112">
        <v>1.09511218959062</v>
      </c>
      <c r="Q2965" s="112">
        <v>1.09033499642938</v>
      </c>
      <c r="R2965" s="112">
        <v>1.09256214465111</v>
      </c>
      <c r="S2965" s="112">
        <v>1.0866683037482201</v>
      </c>
      <c r="T2965" s="112">
        <v>1.0820638096244599</v>
      </c>
      <c r="U2965" s="112">
        <v>1.0794866670877299</v>
      </c>
      <c r="V2965" s="112">
        <v>1.0727270888056499</v>
      </c>
      <c r="W2965" s="112">
        <v>1.0666627690347299</v>
      </c>
      <c r="X2965" s="112">
        <v>1.06407390523873</v>
      </c>
      <c r="Y2965" s="112">
        <v>1.0596590254170399</v>
      </c>
      <c r="Z2965" s="112">
        <v>1.05566897763264</v>
      </c>
      <c r="AA2965" s="112">
        <v>1.0533614877681099</v>
      </c>
      <c r="AB2965" s="112">
        <v>1.05516671131088</v>
      </c>
      <c r="AC2965" s="112">
        <v>1.0543820272222699</v>
      </c>
      <c r="AD2965" s="112">
        <v>1.0549973762225799</v>
      </c>
      <c r="AE2965" s="112">
        <v>1.0548916443441301</v>
      </c>
      <c r="AF2965" s="112">
        <v>1.0541873155074299</v>
      </c>
      <c r="AG2965" s="112">
        <v>1.0446065107189699</v>
      </c>
      <c r="AH2965" s="112">
        <v>1.02929000160274</v>
      </c>
      <c r="AI2965" s="112">
        <v>1.0120880340024201</v>
      </c>
      <c r="AJ2965" s="112">
        <v>1.0013176209325301</v>
      </c>
      <c r="AK2965" s="112">
        <v>0.98873095124978205</v>
      </c>
    </row>
    <row r="2966" spans="1:37" s="112" customFormat="1" hidden="1" x14ac:dyDescent="0.3">
      <c r="A2966" s="115" t="str">
        <f t="shared" si="66"/>
        <v>SDGbaseTRA_RurCRG_v6_3PQXcaoce</v>
      </c>
      <c r="B2966" s="115" t="s">
        <v>220</v>
      </c>
      <c r="C2966" s="115" t="s">
        <v>299</v>
      </c>
      <c r="D2966" s="115" t="s">
        <v>120</v>
      </c>
      <c r="E2966" s="112" t="s">
        <v>123</v>
      </c>
      <c r="F2966" s="112">
        <v>1.08508351950576</v>
      </c>
      <c r="G2966" s="112">
        <v>1.0623469945686499</v>
      </c>
      <c r="H2966" s="112">
        <v>1.0735426816438201</v>
      </c>
      <c r="I2966" s="112">
        <v>1.08139113756456</v>
      </c>
      <c r="J2966" s="112">
        <v>1.09567367718695</v>
      </c>
      <c r="K2966" s="112">
        <v>1.1006247418703099</v>
      </c>
      <c r="L2966" s="112">
        <v>1.1053480505502999</v>
      </c>
      <c r="M2966" s="112">
        <v>1.10933555577886</v>
      </c>
      <c r="N2966" s="112">
        <v>1.1134400931344499</v>
      </c>
      <c r="O2966" s="112">
        <v>1.14205454533711</v>
      </c>
      <c r="P2966" s="112">
        <v>1.14777569829537</v>
      </c>
      <c r="Q2966" s="112">
        <v>1.1481914635110599</v>
      </c>
      <c r="R2966" s="112">
        <v>1.1581303676653201</v>
      </c>
      <c r="S2966" s="112">
        <v>1.15796209700333</v>
      </c>
      <c r="T2966" s="112">
        <v>1.15888147176612</v>
      </c>
      <c r="U2966" s="112">
        <v>1.16115633740886</v>
      </c>
      <c r="V2966" s="112">
        <v>1.1588392972691299</v>
      </c>
      <c r="W2966" s="112">
        <v>1.1579312441360201</v>
      </c>
      <c r="X2966" s="112">
        <v>1.1602494887093</v>
      </c>
      <c r="Y2966" s="112">
        <v>1.1595109939138</v>
      </c>
      <c r="Z2966" s="112">
        <v>1.15875780937883</v>
      </c>
      <c r="AA2966" s="112">
        <v>1.16031300401122</v>
      </c>
      <c r="AB2966" s="112">
        <v>1.17002520712873</v>
      </c>
      <c r="AC2966" s="112">
        <v>1.17462326478985</v>
      </c>
      <c r="AD2966" s="112">
        <v>1.1790413468966201</v>
      </c>
      <c r="AE2966" s="112">
        <v>1.18186899683507</v>
      </c>
      <c r="AF2966" s="112">
        <v>1.1843871925699501</v>
      </c>
      <c r="AG2966" s="112">
        <v>1.1810385080119099</v>
      </c>
      <c r="AH2966" s="112">
        <v>1.1691987061812501</v>
      </c>
      <c r="AI2966" s="112">
        <v>1.15103720405261</v>
      </c>
      <c r="AJ2966" s="112">
        <v>1.1396700314036301</v>
      </c>
      <c r="AK2966" s="112">
        <v>1.12568713607812</v>
      </c>
    </row>
    <row r="2967" spans="1:37" s="112" customFormat="1" hidden="1" x14ac:dyDescent="0.3">
      <c r="A2967" s="115" t="str">
        <f t="shared" si="66"/>
        <v>SDGbaseTRA_RurCRG_v6_3PQXcaveg</v>
      </c>
      <c r="B2967" s="115" t="s">
        <v>220</v>
      </c>
      <c r="C2967" s="115" t="s">
        <v>299</v>
      </c>
      <c r="D2967" s="115" t="s">
        <v>120</v>
      </c>
      <c r="E2967" s="112" t="s">
        <v>124</v>
      </c>
      <c r="F2967" s="112">
        <v>1.1008286219071399</v>
      </c>
      <c r="G2967" s="112">
        <v>1.1199450777507101</v>
      </c>
      <c r="H2967" s="112">
        <v>1.11527492992386</v>
      </c>
      <c r="I2967" s="112">
        <v>1.11590129346231</v>
      </c>
      <c r="J2967" s="112">
        <v>1.1131675781020001</v>
      </c>
      <c r="K2967" s="112">
        <v>1.10974387175543</v>
      </c>
      <c r="L2967" s="112">
        <v>1.10784280913709</v>
      </c>
      <c r="M2967" s="112">
        <v>1.1084978464875399</v>
      </c>
      <c r="N2967" s="112">
        <v>1.1080053971297299</v>
      </c>
      <c r="O2967" s="112">
        <v>1.1033292605449601</v>
      </c>
      <c r="P2967" s="112">
        <v>1.10444037728026</v>
      </c>
      <c r="Q2967" s="112">
        <v>1.10642517923822</v>
      </c>
      <c r="R2967" s="112">
        <v>1.1077586545868201</v>
      </c>
      <c r="S2967" s="112">
        <v>1.1092822649560901</v>
      </c>
      <c r="T2967" s="112">
        <v>1.1107763409907301</v>
      </c>
      <c r="U2967" s="112">
        <v>1.11231752289886</v>
      </c>
      <c r="V2967" s="112">
        <v>1.1118241956878601</v>
      </c>
      <c r="W2967" s="112">
        <v>1.11320322896117</v>
      </c>
      <c r="X2967" s="112">
        <v>1.1180167717359</v>
      </c>
      <c r="Y2967" s="112">
        <v>1.12068917545078</v>
      </c>
      <c r="Z2967" s="112">
        <v>1.12458646287435</v>
      </c>
      <c r="AA2967" s="112">
        <v>1.1298761252382099</v>
      </c>
      <c r="AB2967" s="112">
        <v>1.1304763471516499</v>
      </c>
      <c r="AC2967" s="112">
        <v>1.12890595526698</v>
      </c>
      <c r="AD2967" s="112">
        <v>1.1270828860811899</v>
      </c>
      <c r="AE2967" s="112">
        <v>1.1239727514895901</v>
      </c>
      <c r="AF2967" s="112">
        <v>1.1197855416171401</v>
      </c>
      <c r="AG2967" s="112">
        <v>1.11530768894499</v>
      </c>
      <c r="AH2967" s="112">
        <v>1.1001101419683901</v>
      </c>
      <c r="AI2967" s="112">
        <v>1.0964126923528399</v>
      </c>
      <c r="AJ2967" s="112">
        <v>1.0974008224838401</v>
      </c>
      <c r="AK2967" s="112">
        <v>1.09852680035442</v>
      </c>
    </row>
    <row r="2968" spans="1:37" s="112" customFormat="1" hidden="1" x14ac:dyDescent="0.3">
      <c r="A2968" s="115" t="str">
        <f t="shared" si="66"/>
        <v>SDGbaseTRA_RurCRG_v6_3PQXcaofr</v>
      </c>
      <c r="B2968" s="115" t="s">
        <v>220</v>
      </c>
      <c r="C2968" s="115" t="s">
        <v>299</v>
      </c>
      <c r="D2968" s="115" t="s">
        <v>120</v>
      </c>
      <c r="E2968" s="112" t="s">
        <v>125</v>
      </c>
      <c r="F2968" s="112">
        <v>1.09503357116428</v>
      </c>
      <c r="G2968" s="112">
        <v>1.1077163157186001</v>
      </c>
      <c r="H2968" s="112">
        <v>1.0953236021153401</v>
      </c>
      <c r="I2968" s="112">
        <v>1.0937429181245599</v>
      </c>
      <c r="J2968" s="112">
        <v>1.0859449858975101</v>
      </c>
      <c r="K2968" s="112">
        <v>1.0772287440328501</v>
      </c>
      <c r="L2968" s="112">
        <v>1.06994978381452</v>
      </c>
      <c r="M2968" s="112">
        <v>1.06626152633904</v>
      </c>
      <c r="N2968" s="112">
        <v>1.06204416129693</v>
      </c>
      <c r="O2968" s="112">
        <v>1.04239087848835</v>
      </c>
      <c r="P2968" s="112">
        <v>1.0369773516442</v>
      </c>
      <c r="Q2968" s="112">
        <v>1.03515447209575</v>
      </c>
      <c r="R2968" s="112">
        <v>1.0322594017522499</v>
      </c>
      <c r="S2968" s="112">
        <v>1.03107074471093</v>
      </c>
      <c r="T2968" s="112">
        <v>1.0298040565365001</v>
      </c>
      <c r="U2968" s="112">
        <v>1.02842318229401</v>
      </c>
      <c r="V2968" s="112">
        <v>1.0250485426721201</v>
      </c>
      <c r="W2968" s="112">
        <v>1.0238617246925801</v>
      </c>
      <c r="X2968" s="112">
        <v>1.02694345521622</v>
      </c>
      <c r="Y2968" s="112">
        <v>1.0279112020752099</v>
      </c>
      <c r="Z2968" s="112">
        <v>1.0307100998843099</v>
      </c>
      <c r="AA2968" s="112">
        <v>1.0342150958226299</v>
      </c>
      <c r="AB2968" s="112">
        <v>1.0326089931303299</v>
      </c>
      <c r="AC2968" s="112">
        <v>1.0294481348643501</v>
      </c>
      <c r="AD2968" s="112">
        <v>1.0259897442408701</v>
      </c>
      <c r="AE2968" s="112">
        <v>1.02157662997382</v>
      </c>
      <c r="AF2968" s="112">
        <v>1.0161899559618</v>
      </c>
      <c r="AG2968" s="112">
        <v>1.01050298583208</v>
      </c>
      <c r="AH2968" s="112">
        <v>0.99730426109218095</v>
      </c>
      <c r="AI2968" s="112">
        <v>0.99604612604852605</v>
      </c>
      <c r="AJ2968" s="112">
        <v>0.99830168341676795</v>
      </c>
      <c r="AK2968" s="112">
        <v>1.00095706746938</v>
      </c>
    </row>
    <row r="2969" spans="1:37" s="112" customFormat="1" hidden="1" x14ac:dyDescent="0.3">
      <c r="A2969" s="115" t="str">
        <f t="shared" si="66"/>
        <v>SDGbaseTRA_RurCRG_v6_3PQXcagra</v>
      </c>
      <c r="B2969" s="115" t="s">
        <v>220</v>
      </c>
      <c r="C2969" s="115" t="s">
        <v>299</v>
      </c>
      <c r="D2969" s="115" t="s">
        <v>120</v>
      </c>
      <c r="E2969" s="112" t="s">
        <v>126</v>
      </c>
      <c r="F2969" s="112">
        <v>1.09625440769364</v>
      </c>
      <c r="G2969" s="112">
        <v>1.1423169700282401</v>
      </c>
      <c r="H2969" s="112">
        <v>1.1386887930331699</v>
      </c>
      <c r="I2969" s="112">
        <v>1.13736003801775</v>
      </c>
      <c r="J2969" s="112">
        <v>1.1345415548665301</v>
      </c>
      <c r="K2969" s="112">
        <v>1.13319417655443</v>
      </c>
      <c r="L2969" s="112">
        <v>1.13328404004794</v>
      </c>
      <c r="M2969" s="112">
        <v>1.13533740957659</v>
      </c>
      <c r="N2969" s="112">
        <v>1.13376778500375</v>
      </c>
      <c r="O2969" s="112">
        <v>1.1230363304107001</v>
      </c>
      <c r="P2969" s="112">
        <v>1.12267898387496</v>
      </c>
      <c r="Q2969" s="112">
        <v>1.12520951425842</v>
      </c>
      <c r="R2969" s="112">
        <v>1.1284991578838901</v>
      </c>
      <c r="S2969" s="112">
        <v>1.1330827912557599</v>
      </c>
      <c r="T2969" s="112">
        <v>1.1371435927058899</v>
      </c>
      <c r="U2969" s="112">
        <v>1.14094764910572</v>
      </c>
      <c r="V2969" s="112">
        <v>1.1410909415857799</v>
      </c>
      <c r="W2969" s="112">
        <v>1.1470440657868499</v>
      </c>
      <c r="X2969" s="112">
        <v>1.1610142597602899</v>
      </c>
      <c r="Y2969" s="112">
        <v>1.1705466429717</v>
      </c>
      <c r="Z2969" s="112">
        <v>1.1830537066515601</v>
      </c>
      <c r="AA2969" s="112">
        <v>1.19916172623285</v>
      </c>
      <c r="AB2969" s="112">
        <v>1.2043028931936199</v>
      </c>
      <c r="AC2969" s="112">
        <v>1.2013805070216901</v>
      </c>
      <c r="AD2969" s="112">
        <v>1.19415060799017</v>
      </c>
      <c r="AE2969" s="112">
        <v>1.1838914389292701</v>
      </c>
      <c r="AF2969" s="112">
        <v>1.1721975246040099</v>
      </c>
      <c r="AG2969" s="112">
        <v>1.1607937007557301</v>
      </c>
      <c r="AH2969" s="112">
        <v>1.12762464090271</v>
      </c>
      <c r="AI2969" s="112">
        <v>1.1270031408568999</v>
      </c>
      <c r="AJ2969" s="112">
        <v>1.13246399312971</v>
      </c>
      <c r="AK2969" s="112">
        <v>1.13865043691683</v>
      </c>
    </row>
    <row r="2970" spans="1:37" s="112" customFormat="1" hidden="1" x14ac:dyDescent="0.3">
      <c r="A2970" s="115" t="str">
        <f t="shared" si="66"/>
        <v>SDGbaseTRA_RurCRG_v6_3PQXcaoil</v>
      </c>
      <c r="B2970" s="115" t="s">
        <v>220</v>
      </c>
      <c r="C2970" s="115" t="s">
        <v>299</v>
      </c>
      <c r="D2970" s="115" t="s">
        <v>120</v>
      </c>
      <c r="E2970" s="112" t="s">
        <v>127</v>
      </c>
      <c r="F2970" s="112">
        <v>1.17586477703735</v>
      </c>
      <c r="G2970" s="112">
        <v>1.1448643406010199</v>
      </c>
      <c r="H2970" s="112">
        <v>1.1454158410191499</v>
      </c>
      <c r="I2970" s="112">
        <v>1.15185052201489</v>
      </c>
      <c r="J2970" s="112">
        <v>1.1609790023483</v>
      </c>
      <c r="K2970" s="112">
        <v>1.1621595418686099</v>
      </c>
      <c r="L2970" s="112">
        <v>1.1639128261072</v>
      </c>
      <c r="M2970" s="112">
        <v>1.16641927442403</v>
      </c>
      <c r="N2970" s="112">
        <v>1.16879448536681</v>
      </c>
      <c r="O2970" s="112">
        <v>1.17727213105091</v>
      </c>
      <c r="P2970" s="112">
        <v>1.1816096971359</v>
      </c>
      <c r="Q2970" s="112">
        <v>1.1842231803255701</v>
      </c>
      <c r="R2970" s="112">
        <v>1.19655470462029</v>
      </c>
      <c r="S2970" s="112">
        <v>1.1977085440267099</v>
      </c>
      <c r="T2970" s="112">
        <v>1.1988149131343999</v>
      </c>
      <c r="U2970" s="112">
        <v>1.2009434898451701</v>
      </c>
      <c r="V2970" s="112">
        <v>1.20022462178742</v>
      </c>
      <c r="W2970" s="112">
        <v>1.20044339337785</v>
      </c>
      <c r="X2970" s="112">
        <v>1.20270003566821</v>
      </c>
      <c r="Y2970" s="112">
        <v>1.2018708878489699</v>
      </c>
      <c r="Z2970" s="112">
        <v>1.2016593390477801</v>
      </c>
      <c r="AA2970" s="112">
        <v>1.2017627399419299</v>
      </c>
      <c r="AB2970" s="112">
        <v>1.20475748275697</v>
      </c>
      <c r="AC2970" s="112">
        <v>1.2063466354305601</v>
      </c>
      <c r="AD2970" s="112">
        <v>1.2104429101790699</v>
      </c>
      <c r="AE2970" s="112">
        <v>1.2141519191243899</v>
      </c>
      <c r="AF2970" s="112">
        <v>1.2179862454553501</v>
      </c>
      <c r="AG2970" s="112">
        <v>1.2190310542960401</v>
      </c>
      <c r="AH2970" s="112">
        <v>1.2091427475274601</v>
      </c>
      <c r="AI2970" s="112">
        <v>1.1982182237901799</v>
      </c>
      <c r="AJ2970" s="112">
        <v>1.19113756958914</v>
      </c>
      <c r="AK2970" s="112">
        <v>1.18148245232666</v>
      </c>
    </row>
    <row r="2971" spans="1:37" s="112" customFormat="1" hidden="1" x14ac:dyDescent="0.3">
      <c r="A2971" s="115" t="str">
        <f t="shared" si="66"/>
        <v>SDGbaseTRA_RurCRG_v6_3PQXcatub</v>
      </c>
      <c r="B2971" s="115" t="s">
        <v>220</v>
      </c>
      <c r="C2971" s="115" t="s">
        <v>299</v>
      </c>
      <c r="D2971" s="115" t="s">
        <v>120</v>
      </c>
      <c r="E2971" s="112" t="s">
        <v>128</v>
      </c>
      <c r="F2971" s="112">
        <v>1.10765105881098</v>
      </c>
      <c r="G2971" s="112">
        <v>1.1234214510063001</v>
      </c>
      <c r="H2971" s="112">
        <v>1.1201084115675799</v>
      </c>
      <c r="I2971" s="112">
        <v>1.1239398461843899</v>
      </c>
      <c r="J2971" s="112">
        <v>1.1231971374123899</v>
      </c>
      <c r="K2971" s="112">
        <v>1.12048200673347</v>
      </c>
      <c r="L2971" s="112">
        <v>1.1188769611104501</v>
      </c>
      <c r="M2971" s="112">
        <v>1.1193539523688401</v>
      </c>
      <c r="N2971" s="112">
        <v>1.1184519462334701</v>
      </c>
      <c r="O2971" s="112">
        <v>1.1121347486198201</v>
      </c>
      <c r="P2971" s="112">
        <v>1.1129803634195701</v>
      </c>
      <c r="Q2971" s="112">
        <v>1.11540139429258</v>
      </c>
      <c r="R2971" s="112">
        <v>1.11684713597399</v>
      </c>
      <c r="S2971" s="112">
        <v>1.11860466117085</v>
      </c>
      <c r="T2971" s="112">
        <v>1.12046984579939</v>
      </c>
      <c r="U2971" s="112">
        <v>1.1220369975906499</v>
      </c>
      <c r="V2971" s="112">
        <v>1.1212613572819701</v>
      </c>
      <c r="W2971" s="112">
        <v>1.12301983549564</v>
      </c>
      <c r="X2971" s="112">
        <v>1.12948412313659</v>
      </c>
      <c r="Y2971" s="112">
        <v>1.1340601597809401</v>
      </c>
      <c r="Z2971" s="112">
        <v>1.1403838554896699</v>
      </c>
      <c r="AA2971" s="112">
        <v>1.1484841546360101</v>
      </c>
      <c r="AB2971" s="112">
        <v>1.1500674286175001</v>
      </c>
      <c r="AC2971" s="112">
        <v>1.14843220444275</v>
      </c>
      <c r="AD2971" s="112">
        <v>1.1457387505327701</v>
      </c>
      <c r="AE2971" s="112">
        <v>1.14121082085027</v>
      </c>
      <c r="AF2971" s="112">
        <v>1.13510115846237</v>
      </c>
      <c r="AG2971" s="112">
        <v>1.12795743262181</v>
      </c>
      <c r="AH2971" s="112">
        <v>1.11055852193283</v>
      </c>
      <c r="AI2971" s="112">
        <v>1.11030190814205</v>
      </c>
      <c r="AJ2971" s="112">
        <v>1.1140591316021899</v>
      </c>
      <c r="AK2971" s="112">
        <v>1.1177185135054399</v>
      </c>
    </row>
    <row r="2972" spans="1:37" s="112" customFormat="1" hidden="1" x14ac:dyDescent="0.3">
      <c r="A2972" s="115" t="str">
        <f t="shared" si="66"/>
        <v>SDGbaseTRA_RurCRG_v6_3PQXcapul</v>
      </c>
      <c r="B2972" s="115" t="s">
        <v>220</v>
      </c>
      <c r="C2972" s="115" t="s">
        <v>299</v>
      </c>
      <c r="D2972" s="115" t="s">
        <v>120</v>
      </c>
      <c r="E2972" s="112" t="s">
        <v>129</v>
      </c>
      <c r="F2972" s="112">
        <v>1.05635125125544</v>
      </c>
      <c r="G2972" s="112">
        <v>1.0606228536184299</v>
      </c>
      <c r="H2972" s="112">
        <v>1.06325928397241</v>
      </c>
      <c r="I2972" s="112">
        <v>1.0635188204147299</v>
      </c>
      <c r="J2972" s="112">
        <v>1.0650835579918101</v>
      </c>
      <c r="K2972" s="112">
        <v>1.06450209546934</v>
      </c>
      <c r="L2972" s="112">
        <v>1.0646688329776699</v>
      </c>
      <c r="M2972" s="112">
        <v>1.06718191116951</v>
      </c>
      <c r="N2972" s="112">
        <v>1.0693934491687</v>
      </c>
      <c r="O2972" s="112">
        <v>1.0845278503886</v>
      </c>
      <c r="P2972" s="112">
        <v>1.0891183223215899</v>
      </c>
      <c r="Q2972" s="112">
        <v>1.0907757375473299</v>
      </c>
      <c r="R2972" s="112">
        <v>1.0921893574949699</v>
      </c>
      <c r="S2972" s="112">
        <v>1.0927589520505001</v>
      </c>
      <c r="T2972" s="112">
        <v>1.09355172244609</v>
      </c>
      <c r="U2972" s="112">
        <v>1.0945200367686401</v>
      </c>
      <c r="V2972" s="112">
        <v>1.0934712095557499</v>
      </c>
      <c r="W2972" s="112">
        <v>1.0934073188401401</v>
      </c>
      <c r="X2972" s="112">
        <v>1.0949336772959599</v>
      </c>
      <c r="Y2972" s="112">
        <v>1.0940443167666201</v>
      </c>
      <c r="Z2972" s="112">
        <v>1.09282644242977</v>
      </c>
      <c r="AA2972" s="112">
        <v>1.0929879650193399</v>
      </c>
      <c r="AB2972" s="112">
        <v>1.0954310872175299</v>
      </c>
      <c r="AC2972" s="112">
        <v>1.09633508839309</v>
      </c>
      <c r="AD2972" s="112">
        <v>1.09760872554614</v>
      </c>
      <c r="AE2972" s="112">
        <v>1.0979857202355301</v>
      </c>
      <c r="AF2972" s="112">
        <v>1.09804246135717</v>
      </c>
      <c r="AG2972" s="112">
        <v>1.0974771394167899</v>
      </c>
      <c r="AH2972" s="112">
        <v>1.09276939928419</v>
      </c>
      <c r="AI2972" s="112">
        <v>1.08473439020572</v>
      </c>
      <c r="AJ2972" s="112">
        <v>1.0809850166100201</v>
      </c>
      <c r="AK2972" s="112">
        <v>1.0766901912240401</v>
      </c>
    </row>
    <row r="2973" spans="1:37" s="112" customFormat="1" hidden="1" x14ac:dyDescent="0.3">
      <c r="A2973" s="115" t="str">
        <f t="shared" si="66"/>
        <v>SDGbaseTRA_RurCRG_v6_3PQXcasug</v>
      </c>
      <c r="B2973" s="115" t="s">
        <v>220</v>
      </c>
      <c r="C2973" s="115" t="s">
        <v>299</v>
      </c>
      <c r="D2973" s="115" t="s">
        <v>120</v>
      </c>
      <c r="E2973" s="112" t="s">
        <v>130</v>
      </c>
      <c r="F2973" s="112">
        <v>1.17287139328654</v>
      </c>
      <c r="G2973" s="112">
        <v>1.1663497349190199</v>
      </c>
      <c r="H2973" s="112">
        <v>1.15022769744093</v>
      </c>
      <c r="I2973" s="112">
        <v>1.1466855847247299</v>
      </c>
      <c r="J2973" s="112">
        <v>1.1409008119796999</v>
      </c>
      <c r="K2973" s="112">
        <v>1.13184157655041</v>
      </c>
      <c r="L2973" s="112">
        <v>1.12491490996447</v>
      </c>
      <c r="M2973" s="112">
        <v>1.1251310753335899</v>
      </c>
      <c r="N2973" s="112">
        <v>1.1244672097250299</v>
      </c>
      <c r="O2973" s="112">
        <v>1.1240028160697899</v>
      </c>
      <c r="P2973" s="112">
        <v>1.12340901110739</v>
      </c>
      <c r="Q2973" s="112">
        <v>1.1219285543412401</v>
      </c>
      <c r="R2973" s="112">
        <v>1.1194815427634199</v>
      </c>
      <c r="S2973" s="112">
        <v>1.1175869565727901</v>
      </c>
      <c r="T2973" s="112">
        <v>1.11559338347195</v>
      </c>
      <c r="U2973" s="112">
        <v>1.11348298152035</v>
      </c>
      <c r="V2973" s="112">
        <v>1.1084691168829399</v>
      </c>
      <c r="W2973" s="112">
        <v>1.1063032734632701</v>
      </c>
      <c r="X2973" s="112">
        <v>1.1077820309286499</v>
      </c>
      <c r="Y2973" s="112">
        <v>1.10472555822915</v>
      </c>
      <c r="Z2973" s="112">
        <v>1.10176236260106</v>
      </c>
      <c r="AA2973" s="112">
        <v>1.1002129967260801</v>
      </c>
      <c r="AB2973" s="112">
        <v>1.0986532284183901</v>
      </c>
      <c r="AC2973" s="112">
        <v>1.09504125253576</v>
      </c>
      <c r="AD2973" s="112">
        <v>1.09151529031372</v>
      </c>
      <c r="AE2973" s="112">
        <v>1.08749707891803</v>
      </c>
      <c r="AF2973" s="112">
        <v>1.0837550153682101</v>
      </c>
      <c r="AG2973" s="112">
        <v>1.0804921739962501</v>
      </c>
      <c r="AH2973" s="112">
        <v>1.07057090449613</v>
      </c>
      <c r="AI2973" s="112">
        <v>1.06299361636885</v>
      </c>
      <c r="AJ2973" s="112">
        <v>1.0599068673284999</v>
      </c>
      <c r="AK2973" s="112">
        <v>1.05607286398905</v>
      </c>
    </row>
    <row r="2974" spans="1:37" s="112" customFormat="1" hidden="1" x14ac:dyDescent="0.3">
      <c r="A2974" s="115" t="str">
        <f t="shared" si="66"/>
        <v>SDGbaseTRA_RurCRG_v6_3PQXcaoth</v>
      </c>
      <c r="B2974" s="115" t="s">
        <v>220</v>
      </c>
      <c r="C2974" s="115" t="s">
        <v>299</v>
      </c>
      <c r="D2974" s="115" t="s">
        <v>120</v>
      </c>
      <c r="E2974" s="112" t="s">
        <v>131</v>
      </c>
      <c r="F2974" s="112">
        <v>1.1414377524414701</v>
      </c>
      <c r="G2974" s="112">
        <v>1.09170134062888</v>
      </c>
      <c r="H2974" s="112">
        <v>1.11328641566082</v>
      </c>
      <c r="I2974" s="112">
        <v>1.12038246567737</v>
      </c>
      <c r="J2974" s="112">
        <v>1.1393896323686601</v>
      </c>
      <c r="K2974" s="112">
        <v>1.15720069781029</v>
      </c>
      <c r="L2974" s="112">
        <v>1.1768087738728199</v>
      </c>
      <c r="M2974" s="112">
        <v>1.19814987975295</v>
      </c>
      <c r="N2974" s="112">
        <v>1.2180939600999601</v>
      </c>
      <c r="O2974" s="112">
        <v>1.2835475981517499</v>
      </c>
      <c r="P2974" s="112">
        <v>1.3075195387012799</v>
      </c>
      <c r="Q2974" s="112">
        <v>1.31972975544532</v>
      </c>
      <c r="R2974" s="112">
        <v>1.34132218196007</v>
      </c>
      <c r="S2974" s="112">
        <v>1.3569726112978899</v>
      </c>
      <c r="T2974" s="112">
        <v>1.37496616684324</v>
      </c>
      <c r="U2974" s="112">
        <v>1.39711523645768</v>
      </c>
      <c r="V2974" s="112">
        <v>1.41528561533</v>
      </c>
      <c r="W2974" s="112">
        <v>1.43743713592938</v>
      </c>
      <c r="X2974" s="112">
        <v>1.4649489560805999</v>
      </c>
      <c r="Y2974" s="112">
        <v>1.48344133281861</v>
      </c>
      <c r="Z2974" s="112">
        <v>1.4971123668936499</v>
      </c>
      <c r="AA2974" s="112">
        <v>1.5129716088747001</v>
      </c>
      <c r="AB2974" s="112">
        <v>1.5372398307764601</v>
      </c>
      <c r="AC2974" s="112">
        <v>1.55447508301784</v>
      </c>
      <c r="AD2974" s="112">
        <v>1.5724416806216901</v>
      </c>
      <c r="AE2974" s="112">
        <v>1.59099061258074</v>
      </c>
      <c r="AF2974" s="112">
        <v>1.6125993169227599</v>
      </c>
      <c r="AG2974" s="112">
        <v>1.63398186180375</v>
      </c>
      <c r="AH2974" s="112">
        <v>1.6163868787203299</v>
      </c>
      <c r="AI2974" s="112">
        <v>1.57305947267357</v>
      </c>
      <c r="AJ2974" s="112">
        <v>1.5363848766138699</v>
      </c>
      <c r="AK2974" s="112">
        <v>1.4976812496190299</v>
      </c>
    </row>
    <row r="2975" spans="1:37" s="112" customFormat="1" hidden="1" x14ac:dyDescent="0.3">
      <c r="A2975" s="115" t="str">
        <f t="shared" si="66"/>
        <v>SDGbaseTRA_RurCRG_v6_3PQXclani</v>
      </c>
      <c r="B2975" s="115" t="s">
        <v>220</v>
      </c>
      <c r="C2975" s="115" t="s">
        <v>299</v>
      </c>
      <c r="D2975" s="115" t="s">
        <v>120</v>
      </c>
      <c r="E2975" s="112" t="s">
        <v>132</v>
      </c>
      <c r="F2975" s="112">
        <v>1.2312886539708301</v>
      </c>
      <c r="G2975" s="112">
        <v>1.1234141754217</v>
      </c>
      <c r="H2975" s="112">
        <v>1.1607988949508801</v>
      </c>
      <c r="I2975" s="112">
        <v>1.1595784889849099</v>
      </c>
      <c r="J2975" s="112">
        <v>1.1869482631810899</v>
      </c>
      <c r="K2975" s="112">
        <v>1.19622263028595</v>
      </c>
      <c r="L2975" s="112">
        <v>1.1984562755003301</v>
      </c>
      <c r="M2975" s="112">
        <v>1.20037749593886</v>
      </c>
      <c r="N2975" s="112">
        <v>1.2025165124727799</v>
      </c>
      <c r="O2975" s="112">
        <v>1.2208996530218199</v>
      </c>
      <c r="P2975" s="112">
        <v>1.2154091626336201</v>
      </c>
      <c r="Q2975" s="112">
        <v>1.21280427361191</v>
      </c>
      <c r="R2975" s="112">
        <v>1.22667217231638</v>
      </c>
      <c r="S2975" s="112">
        <v>1.2224915205220499</v>
      </c>
      <c r="T2975" s="112">
        <v>1.22177124992333</v>
      </c>
      <c r="U2975" s="112">
        <v>1.22137459716952</v>
      </c>
      <c r="V2975" s="112">
        <v>1.22205286982964</v>
      </c>
      <c r="W2975" s="112">
        <v>1.22493108587661</v>
      </c>
      <c r="X2975" s="112">
        <v>1.2299713094361899</v>
      </c>
      <c r="Y2975" s="112">
        <v>1.2325691098493501</v>
      </c>
      <c r="Z2975" s="112">
        <v>1.23473389387739</v>
      </c>
      <c r="AA2975" s="112">
        <v>1.2383109885399299</v>
      </c>
      <c r="AB2975" s="112">
        <v>1.2433913965387</v>
      </c>
      <c r="AC2975" s="112">
        <v>1.2435733472829</v>
      </c>
      <c r="AD2975" s="112">
        <v>1.24323791207094</v>
      </c>
      <c r="AE2975" s="112">
        <v>1.2421072446657599</v>
      </c>
      <c r="AF2975" s="112">
        <v>1.24123441876362</v>
      </c>
      <c r="AG2975" s="112">
        <v>1.24022816091092</v>
      </c>
      <c r="AH2975" s="112">
        <v>1.2583334320735999</v>
      </c>
      <c r="AI2975" s="112">
        <v>1.2673606071805099</v>
      </c>
      <c r="AJ2975" s="112">
        <v>1.2714478139621499</v>
      </c>
      <c r="AK2975" s="112">
        <v>1.27393889155759</v>
      </c>
    </row>
    <row r="2976" spans="1:37" s="112" customFormat="1" hidden="1" x14ac:dyDescent="0.3">
      <c r="A2976" s="115" t="str">
        <f t="shared" si="66"/>
        <v>SDGbaseTRA_RurCRG_v6_3PQXcfore</v>
      </c>
      <c r="B2976" s="115" t="s">
        <v>220</v>
      </c>
      <c r="C2976" s="115" t="s">
        <v>299</v>
      </c>
      <c r="D2976" s="115" t="s">
        <v>120</v>
      </c>
      <c r="E2976" s="112" t="s">
        <v>133</v>
      </c>
      <c r="F2976" s="112">
        <v>1.1507943121006701</v>
      </c>
      <c r="G2976" s="112">
        <v>1.1468199419293099</v>
      </c>
      <c r="H2976" s="112">
        <v>1.1415051490758801</v>
      </c>
      <c r="I2976" s="112">
        <v>1.14806448273553</v>
      </c>
      <c r="J2976" s="112">
        <v>1.14724993159116</v>
      </c>
      <c r="K2976" s="112">
        <v>1.1437196831263301</v>
      </c>
      <c r="L2976" s="112">
        <v>1.1412651251572199</v>
      </c>
      <c r="M2976" s="112">
        <v>1.1424562941968199</v>
      </c>
      <c r="N2976" s="112">
        <v>1.14450211055249</v>
      </c>
      <c r="O2976" s="112">
        <v>1.1417576318818401</v>
      </c>
      <c r="P2976" s="112">
        <v>1.14291768578144</v>
      </c>
      <c r="Q2976" s="112">
        <v>1.1437011361127101</v>
      </c>
      <c r="R2976" s="112">
        <v>1.1429426976718999</v>
      </c>
      <c r="S2976" s="112">
        <v>1.1446646686798201</v>
      </c>
      <c r="T2976" s="112">
        <v>1.14807700413405</v>
      </c>
      <c r="U2976" s="112">
        <v>1.15188874593837</v>
      </c>
      <c r="V2976" s="112">
        <v>1.1533048612266501</v>
      </c>
      <c r="W2976" s="112">
        <v>1.15816887586906</v>
      </c>
      <c r="X2976" s="112">
        <v>1.16792881450917</v>
      </c>
      <c r="Y2976" s="112">
        <v>1.1757258034073901</v>
      </c>
      <c r="Z2976" s="112">
        <v>1.18229112690841</v>
      </c>
      <c r="AA2976" s="112">
        <v>1.19126224083606</v>
      </c>
      <c r="AB2976" s="112">
        <v>1.1917813693383399</v>
      </c>
      <c r="AC2976" s="112">
        <v>1.18860159976796</v>
      </c>
      <c r="AD2976" s="112">
        <v>1.1832244025762499</v>
      </c>
      <c r="AE2976" s="112">
        <v>1.17669670196451</v>
      </c>
      <c r="AF2976" s="112">
        <v>1.16972760079942</v>
      </c>
      <c r="AG2976" s="112">
        <v>1.16342026085161</v>
      </c>
      <c r="AH2976" s="112">
        <v>1.14683670736595</v>
      </c>
      <c r="AI2976" s="112">
        <v>1.1502103536856401</v>
      </c>
      <c r="AJ2976" s="112">
        <v>1.15553814929924</v>
      </c>
      <c r="AK2976" s="112">
        <v>1.1608389453527199</v>
      </c>
    </row>
    <row r="2977" spans="1:37" s="112" customFormat="1" hidden="1" x14ac:dyDescent="0.3">
      <c r="A2977" s="115" t="str">
        <f t="shared" si="66"/>
        <v>SDGbaseTRA_RurCRG_v6_3PQXcfish</v>
      </c>
      <c r="B2977" s="115" t="s">
        <v>220</v>
      </c>
      <c r="C2977" s="115" t="s">
        <v>299</v>
      </c>
      <c r="D2977" s="115" t="s">
        <v>120</v>
      </c>
      <c r="E2977" s="112" t="s">
        <v>134</v>
      </c>
      <c r="F2977" s="112">
        <v>1.2732382995285101</v>
      </c>
      <c r="G2977" s="112">
        <v>1.2006769129645001</v>
      </c>
      <c r="H2977" s="112">
        <v>1.20014300203876</v>
      </c>
      <c r="I2977" s="112">
        <v>1.1840743256617801</v>
      </c>
      <c r="J2977" s="112">
        <v>1.1913097109000299</v>
      </c>
      <c r="K2977" s="112">
        <v>1.19334275866201</v>
      </c>
      <c r="L2977" s="112">
        <v>1.1930595630224301</v>
      </c>
      <c r="M2977" s="112">
        <v>1.1932384225397701</v>
      </c>
      <c r="N2977" s="112">
        <v>1.1937623924570899</v>
      </c>
      <c r="O2977" s="112">
        <v>1.21070032022466</v>
      </c>
      <c r="P2977" s="112">
        <v>1.2075395208006301</v>
      </c>
      <c r="Q2977" s="112">
        <v>1.20250429203413</v>
      </c>
      <c r="R2977" s="112">
        <v>1.2078543759659199</v>
      </c>
      <c r="S2977" s="112">
        <v>1.2054778552591801</v>
      </c>
      <c r="T2977" s="112">
        <v>1.2035978563805301</v>
      </c>
      <c r="U2977" s="112">
        <v>1.2014642950737899</v>
      </c>
      <c r="V2977" s="112">
        <v>1.1993980431826801</v>
      </c>
      <c r="W2977" s="112">
        <v>1.1990633661547401</v>
      </c>
      <c r="X2977" s="112">
        <v>1.2004197581339</v>
      </c>
      <c r="Y2977" s="112">
        <v>1.2001640759162799</v>
      </c>
      <c r="Z2977" s="112">
        <v>1.1992059278799001</v>
      </c>
      <c r="AA2977" s="112">
        <v>1.1993803787880799</v>
      </c>
      <c r="AB2977" s="112">
        <v>1.20170708141433</v>
      </c>
      <c r="AC2977" s="112">
        <v>1.2014658261205899</v>
      </c>
      <c r="AD2977" s="112">
        <v>1.2006643270014199</v>
      </c>
      <c r="AE2977" s="112">
        <v>1.19969187493847</v>
      </c>
      <c r="AF2977" s="112">
        <v>1.19953413213489</v>
      </c>
      <c r="AG2977" s="112">
        <v>1.19986124960116</v>
      </c>
      <c r="AH2977" s="112">
        <v>1.2119799822075099</v>
      </c>
      <c r="AI2977" s="112">
        <v>1.21607679920122</v>
      </c>
      <c r="AJ2977" s="112">
        <v>1.22000706676918</v>
      </c>
      <c r="AK2977" s="112">
        <v>1.2233201606172901</v>
      </c>
    </row>
    <row r="2978" spans="1:37" s="112" customFormat="1" hidden="1" x14ac:dyDescent="0.3">
      <c r="A2978" s="115" t="str">
        <f t="shared" si="66"/>
        <v>SDGbaseTRA_RurCRG_v6_3PQXccoal-low</v>
      </c>
      <c r="B2978" s="115" t="s">
        <v>220</v>
      </c>
      <c r="C2978" s="115" t="s">
        <v>299</v>
      </c>
      <c r="D2978" s="115" t="s">
        <v>120</v>
      </c>
      <c r="E2978" s="112" t="s">
        <v>135</v>
      </c>
      <c r="F2978" s="112">
        <v>2.0640989154356901E-2</v>
      </c>
      <c r="G2978" s="112">
        <v>2.11486877875742E-2</v>
      </c>
      <c r="H2978" s="112">
        <v>2.1428406460600399E-2</v>
      </c>
      <c r="I2978" s="112">
        <v>2.14117064710658E-2</v>
      </c>
      <c r="J2978" s="112">
        <v>2.1470274202441401E-2</v>
      </c>
      <c r="K2978" s="112">
        <v>2.1554445351884999E-2</v>
      </c>
      <c r="L2978" s="112">
        <v>2.1652185515040501E-2</v>
      </c>
      <c r="M2978" s="112">
        <v>2.18038647911637E-2</v>
      </c>
      <c r="N2978" s="112">
        <v>2.1938978355034201E-2</v>
      </c>
      <c r="O2978" s="112">
        <v>2.3249594010073701E-2</v>
      </c>
      <c r="P2978" s="112">
        <v>2.4790849117998899E-2</v>
      </c>
      <c r="Q2978" s="112">
        <v>2.6955546381469998E-2</v>
      </c>
      <c r="R2978" s="112">
        <v>3.0638136459493599E-2</v>
      </c>
      <c r="S2978" s="112">
        <v>3.6340481918248103E-2</v>
      </c>
      <c r="T2978" s="112">
        <v>4.2023676602190099E-2</v>
      </c>
      <c r="U2978" s="112">
        <v>4.7725601659105103E-2</v>
      </c>
      <c r="V2978" s="112">
        <v>5.3409601674802402E-2</v>
      </c>
      <c r="W2978" s="112">
        <v>6.4424287717022702E-2</v>
      </c>
      <c r="X2978" s="112">
        <v>8.8038370393967502E-2</v>
      </c>
      <c r="Y2978" s="112">
        <v>0.118118730171409</v>
      </c>
      <c r="Z2978" s="112">
        <v>0.159344044802918</v>
      </c>
      <c r="AA2978" s="112">
        <v>0.21791974410867701</v>
      </c>
      <c r="AB2978" s="112">
        <v>0.25593898145246202</v>
      </c>
      <c r="AC2978" s="112">
        <v>0.27473475349200599</v>
      </c>
      <c r="AD2978" s="112">
        <v>0.28124062333313499</v>
      </c>
      <c r="AE2978" s="112">
        <v>0.27735111441374699</v>
      </c>
      <c r="AF2978" s="112">
        <v>0.26402288877296198</v>
      </c>
      <c r="AG2978" s="112">
        <v>0.221343824096987</v>
      </c>
      <c r="AH2978" s="112">
        <v>3.2131660662651801E-2</v>
      </c>
      <c r="AI2978" s="112">
        <v>2.31045330684078E-2</v>
      </c>
      <c r="AJ2978" s="112">
        <v>2.2951542656956099E-2</v>
      </c>
      <c r="AK2978" s="112">
        <v>2.28082026754487E-2</v>
      </c>
    </row>
    <row r="2979" spans="1:37" s="112" customFormat="1" hidden="1" x14ac:dyDescent="0.3">
      <c r="A2979" s="115" t="str">
        <f t="shared" si="66"/>
        <v>SDGbaseTRA_RurCRG_v6_3PQXccoal-hgh</v>
      </c>
      <c r="B2979" s="115" t="s">
        <v>220</v>
      </c>
      <c r="C2979" s="115" t="s">
        <v>299</v>
      </c>
      <c r="D2979" s="115" t="s">
        <v>120</v>
      </c>
      <c r="E2979" s="112" t="s">
        <v>136</v>
      </c>
      <c r="F2979" s="112">
        <v>3.9678720270255097E-2</v>
      </c>
      <c r="G2979" s="112">
        <v>4.0654682802785599E-2</v>
      </c>
      <c r="H2979" s="112">
        <v>4.1192393418220397E-2</v>
      </c>
      <c r="I2979" s="112">
        <v>4.1160290585923798E-2</v>
      </c>
      <c r="J2979" s="112">
        <v>4.1272876887516997E-2</v>
      </c>
      <c r="K2979" s="112">
        <v>4.1434681317945303E-2</v>
      </c>
      <c r="L2979" s="112">
        <v>4.1622569822901002E-2</v>
      </c>
      <c r="M2979" s="112">
        <v>4.1914146913663401E-2</v>
      </c>
      <c r="N2979" s="112">
        <v>4.2173879296905498E-2</v>
      </c>
      <c r="O2979" s="112">
        <v>4.3599561032724797E-2</v>
      </c>
      <c r="P2979" s="112">
        <v>4.39928319148985E-2</v>
      </c>
      <c r="Q2979" s="112">
        <v>4.4120686606399402E-2</v>
      </c>
      <c r="R2979" s="112">
        <v>4.40369792348482E-2</v>
      </c>
      <c r="S2979" s="112">
        <v>4.4124999934934399E-2</v>
      </c>
      <c r="T2979" s="112">
        <v>4.42456682408085E-2</v>
      </c>
      <c r="U2979" s="112">
        <v>4.4363571186819099E-2</v>
      </c>
      <c r="V2979" s="112">
        <v>4.4376310822462198E-2</v>
      </c>
      <c r="W2979" s="112">
        <v>4.4458614599066901E-2</v>
      </c>
      <c r="X2979" s="112">
        <v>4.4614529657870702E-2</v>
      </c>
      <c r="Y2979" s="112">
        <v>4.4639989965062098E-2</v>
      </c>
      <c r="Z2979" s="112">
        <v>4.46041079388243E-2</v>
      </c>
      <c r="AA2979" s="112">
        <v>4.4679590006382101E-2</v>
      </c>
      <c r="AB2979" s="112">
        <v>4.4970731229425298E-2</v>
      </c>
      <c r="AC2979" s="112">
        <v>4.5110634193270299E-2</v>
      </c>
      <c r="AD2979" s="112">
        <v>4.5167196689798801E-2</v>
      </c>
      <c r="AE2979" s="112">
        <v>4.5160735726648998E-2</v>
      </c>
      <c r="AF2979" s="112">
        <v>4.5138751296127398E-2</v>
      </c>
      <c r="AG2979" s="112">
        <v>4.5088028689245198E-2</v>
      </c>
      <c r="AH2979" s="112">
        <v>4.4914992015649399E-2</v>
      </c>
      <c r="AI2979" s="112">
        <v>4.4414456000171999E-2</v>
      </c>
      <c r="AJ2979" s="112">
        <v>4.41203584792332E-2</v>
      </c>
      <c r="AK2979" s="112">
        <v>4.38448122354341E-2</v>
      </c>
    </row>
    <row r="2980" spans="1:37" s="112" customFormat="1" hidden="1" x14ac:dyDescent="0.3">
      <c r="A2980" s="115" t="str">
        <f t="shared" si="66"/>
        <v>SDGbaseTRA_RurCRG_v6_3PQXccoil</v>
      </c>
      <c r="B2980" s="115" t="s">
        <v>220</v>
      </c>
      <c r="C2980" s="115" t="s">
        <v>299</v>
      </c>
      <c r="D2980" s="115" t="s">
        <v>120</v>
      </c>
      <c r="E2980" s="112" t="s">
        <v>137</v>
      </c>
      <c r="F2980" s="112">
        <v>0.13479596314172901</v>
      </c>
      <c r="G2980" s="112">
        <v>0.13811148865935199</v>
      </c>
      <c r="H2980" s="112">
        <v>0.13993819122953099</v>
      </c>
      <c r="I2980" s="112">
        <v>0.13982913195393201</v>
      </c>
      <c r="J2980" s="112">
        <v>0.140211608484093</v>
      </c>
      <c r="K2980" s="112">
        <v>0.14076128810812399</v>
      </c>
      <c r="L2980" s="112">
        <v>0.14139958016533399</v>
      </c>
      <c r="M2980" s="112">
        <v>0.14239012155658001</v>
      </c>
      <c r="N2980" s="112">
        <v>0.143272480577228</v>
      </c>
      <c r="O2980" s="112">
        <v>0.14811578553778099</v>
      </c>
      <c r="P2980" s="112">
        <v>0.14945179957697299</v>
      </c>
      <c r="Q2980" s="112">
        <v>0.14988614564876299</v>
      </c>
      <c r="R2980" s="112">
        <v>0.149601776201022</v>
      </c>
      <c r="S2980" s="112">
        <v>0.14990079882483001</v>
      </c>
      <c r="T2980" s="112">
        <v>0.150310731413386</v>
      </c>
      <c r="U2980" s="112">
        <v>0.15071126956221001</v>
      </c>
      <c r="V2980" s="112">
        <v>0.150754548464475</v>
      </c>
      <c r="W2980" s="112">
        <v>0.15103414964017001</v>
      </c>
      <c r="X2980" s="112">
        <v>0.15156382197780099</v>
      </c>
      <c r="Y2980" s="112">
        <v>0.151650315357788</v>
      </c>
      <c r="Z2980" s="112">
        <v>0.15152841746760301</v>
      </c>
      <c r="AA2980" s="112">
        <v>0.151784844033961</v>
      </c>
      <c r="AB2980" s="112">
        <v>0.15277390470182201</v>
      </c>
      <c r="AC2980" s="112">
        <v>0.153249180986677</v>
      </c>
      <c r="AD2980" s="112">
        <v>0.15344133426544601</v>
      </c>
      <c r="AE2980" s="112">
        <v>0.153419385176749</v>
      </c>
      <c r="AF2980" s="112">
        <v>0.15334469999370601</v>
      </c>
      <c r="AG2980" s="112">
        <v>0.153172385901891</v>
      </c>
      <c r="AH2980" s="112">
        <v>0.15258454826707499</v>
      </c>
      <c r="AI2980" s="112">
        <v>0.150884134699454</v>
      </c>
      <c r="AJ2980" s="112">
        <v>0.149885030939994</v>
      </c>
      <c r="AK2980" s="112">
        <v>0.14894894930555699</v>
      </c>
    </row>
    <row r="2981" spans="1:37" s="112" customFormat="1" hidden="1" x14ac:dyDescent="0.3">
      <c r="A2981" s="115" t="str">
        <f t="shared" si="66"/>
        <v>SDGbaseTRA_RurCRG_v6_3PQXcngas</v>
      </c>
      <c r="B2981" s="115" t="s">
        <v>220</v>
      </c>
      <c r="C2981" s="115" t="s">
        <v>299</v>
      </c>
      <c r="D2981" s="115" t="s">
        <v>120</v>
      </c>
      <c r="E2981" s="112" t="s">
        <v>138</v>
      </c>
      <c r="F2981" s="112">
        <v>3.8732999999997901E-2</v>
      </c>
      <c r="G2981" s="112">
        <v>3.9685701007366903E-2</v>
      </c>
      <c r="H2981" s="112">
        <v>4.0210595588789401E-2</v>
      </c>
      <c r="I2981" s="112">
        <v>4.0179257909679002E-2</v>
      </c>
      <c r="J2981" s="112">
        <v>4.0289160778502198E-2</v>
      </c>
      <c r="K2981" s="112">
        <v>4.0447108690926201E-2</v>
      </c>
      <c r="L2981" s="112">
        <v>4.0630518977674099E-2</v>
      </c>
      <c r="M2981" s="112">
        <v>4.0915146490345403E-2</v>
      </c>
      <c r="N2981" s="112">
        <v>4.1168688296421597E-2</v>
      </c>
      <c r="O2981" s="112">
        <v>4.2560389699163703E-2</v>
      </c>
      <c r="P2981" s="112">
        <v>4.2944287188524097E-2</v>
      </c>
      <c r="Q2981" s="112">
        <v>4.3069094534451603E-2</v>
      </c>
      <c r="R2981" s="112">
        <v>4.2987382281631403E-2</v>
      </c>
      <c r="S2981" s="112">
        <v>4.3073305057195102E-2</v>
      </c>
      <c r="T2981" s="112">
        <v>4.3191097300454201E-2</v>
      </c>
      <c r="U2981" s="112">
        <v>4.3306190095745101E-2</v>
      </c>
      <c r="V2981" s="112">
        <v>4.3318626088495099E-2</v>
      </c>
      <c r="W2981" s="112">
        <v>4.3398968200991199E-2</v>
      </c>
      <c r="X2981" s="112">
        <v>4.3551167110944602E-2</v>
      </c>
      <c r="Y2981" s="112">
        <v>4.3576020585848099E-2</v>
      </c>
      <c r="Z2981" s="112">
        <v>4.3540993787754903E-2</v>
      </c>
      <c r="AA2981" s="112">
        <v>4.3614676782179E-2</v>
      </c>
      <c r="AB2981" s="112">
        <v>4.3898878815754203E-2</v>
      </c>
      <c r="AC2981" s="112">
        <v>4.4035447271505997E-2</v>
      </c>
      <c r="AD2981" s="112">
        <v>4.40906616309635E-2</v>
      </c>
      <c r="AE2981" s="112">
        <v>4.4084354660695102E-2</v>
      </c>
      <c r="AF2981" s="112">
        <v>4.4062894217459903E-2</v>
      </c>
      <c r="AG2981" s="112">
        <v>4.40133805551658E-2</v>
      </c>
      <c r="AH2981" s="112">
        <v>4.3844468115225299E-2</v>
      </c>
      <c r="AI2981" s="112">
        <v>4.33558620978075E-2</v>
      </c>
      <c r="AJ2981" s="112">
        <v>4.3068774228445302E-2</v>
      </c>
      <c r="AK2981" s="112">
        <v>4.27997954759681E-2</v>
      </c>
    </row>
    <row r="2982" spans="1:37" s="112" customFormat="1" hidden="1" x14ac:dyDescent="0.3">
      <c r="A2982" s="115" t="str">
        <f t="shared" si="66"/>
        <v>SDGbaseTRA_RurCRG_v6_3PQXcpgm</v>
      </c>
      <c r="B2982" s="115" t="s">
        <v>220</v>
      </c>
      <c r="C2982" s="115" t="s">
        <v>299</v>
      </c>
      <c r="D2982" s="115" t="s">
        <v>120</v>
      </c>
      <c r="E2982" s="112" t="s">
        <v>139</v>
      </c>
      <c r="F2982" s="112">
        <v>1.00115078236768</v>
      </c>
      <c r="G2982" s="112">
        <v>-1.43721537323545</v>
      </c>
      <c r="H2982" s="112">
        <v>-0.65282884493606097</v>
      </c>
      <c r="I2982" s="112">
        <v>0.32928291030532802</v>
      </c>
      <c r="J2982" s="112">
        <v>0.90681623793566601</v>
      </c>
      <c r="K2982" s="112">
        <v>1.2074800081319399</v>
      </c>
      <c r="L2982" s="112">
        <v>1.2157004976258601</v>
      </c>
      <c r="M2982" s="112">
        <v>0.34243991190971101</v>
      </c>
      <c r="N2982" s="112">
        <v>-7.1439549630907803E-2</v>
      </c>
      <c r="O2982" s="112">
        <v>-0.70601089487943702</v>
      </c>
      <c r="P2982" s="112">
        <v>-0.82668563139037499</v>
      </c>
      <c r="Q2982" s="112">
        <v>-0.81356434043572701</v>
      </c>
      <c r="R2982" s="112">
        <v>-0.58410576860044305</v>
      </c>
      <c r="S2982" s="112">
        <v>-0.37554878903825001</v>
      </c>
      <c r="T2982" s="112">
        <v>-0.26430057613795899</v>
      </c>
      <c r="U2982" s="112">
        <v>-0.223379276930084</v>
      </c>
      <c r="V2982" s="112">
        <v>-9.4233066090531697E-2</v>
      </c>
      <c r="W2982" s="112">
        <v>-2.48528072794186E-2</v>
      </c>
      <c r="X2982" s="112">
        <v>-1.21185835470014E-3</v>
      </c>
      <c r="Y2982" s="112">
        <v>0.101574776760758</v>
      </c>
      <c r="Z2982" s="112">
        <v>0.22383022298594499</v>
      </c>
      <c r="AA2982" s="112">
        <v>0.334782665902008</v>
      </c>
      <c r="AB2982" s="112">
        <v>3.6313531544363999</v>
      </c>
      <c r="AC2982" s="112">
        <v>5.4352564255735096</v>
      </c>
      <c r="AD2982" s="112">
        <v>5.4671571495826097</v>
      </c>
      <c r="AE2982" s="112">
        <v>5.11081928906379</v>
      </c>
      <c r="AF2982" s="112">
        <v>4.6624145734033702</v>
      </c>
      <c r="AG2982" s="112">
        <v>4.2565436038282396</v>
      </c>
      <c r="AH2982" s="112">
        <v>7.3986711321334004</v>
      </c>
      <c r="AI2982" s="112">
        <v>10.905016841433</v>
      </c>
      <c r="AJ2982" s="112">
        <v>12.579630316271601</v>
      </c>
      <c r="AK2982" s="112">
        <v>13.852950379853199</v>
      </c>
    </row>
    <row r="2983" spans="1:37" s="112" customFormat="1" hidden="1" x14ac:dyDescent="0.3">
      <c r="A2983" s="115" t="str">
        <f t="shared" si="66"/>
        <v>SDGbaseTRA_RurCRG_v6_3PQXcmore</v>
      </c>
      <c r="B2983" s="115" t="s">
        <v>220</v>
      </c>
      <c r="C2983" s="115" t="s">
        <v>299</v>
      </c>
      <c r="D2983" s="115" t="s">
        <v>120</v>
      </c>
      <c r="E2983" s="112" t="s">
        <v>140</v>
      </c>
      <c r="F2983" s="112">
        <v>0.96699726989128798</v>
      </c>
      <c r="G2983" s="112">
        <v>0.99077913215106905</v>
      </c>
      <c r="H2983" s="112">
        <v>1.0038815487595401</v>
      </c>
      <c r="I2983" s="112">
        <v>1.0030999478726501</v>
      </c>
      <c r="J2983" s="112">
        <v>1.0058434070414199</v>
      </c>
      <c r="K2983" s="112">
        <v>1.0097862971459699</v>
      </c>
      <c r="L2983" s="112">
        <v>1.0143650079659201</v>
      </c>
      <c r="M2983" s="112">
        <v>1.0214707319896501</v>
      </c>
      <c r="N2983" s="112">
        <v>1.0278005717024199</v>
      </c>
      <c r="O2983" s="112">
        <v>1.0625440686485399</v>
      </c>
      <c r="P2983" s="112">
        <v>1.0721284357916701</v>
      </c>
      <c r="Q2983" s="112">
        <v>1.0752446528016899</v>
      </c>
      <c r="R2983" s="112">
        <v>1.07320445253804</v>
      </c>
      <c r="S2983" s="112">
        <v>1.0753497288707801</v>
      </c>
      <c r="T2983" s="112">
        <v>1.0782906145315601</v>
      </c>
      <c r="U2983" s="112">
        <v>1.0811641507995799</v>
      </c>
      <c r="V2983" s="112">
        <v>1.0814749063873399</v>
      </c>
      <c r="W2983" s="112">
        <v>1.08348076759974</v>
      </c>
      <c r="X2983" s="112">
        <v>1.0872803612531401</v>
      </c>
      <c r="Y2983" s="112">
        <v>1.0879008173456</v>
      </c>
      <c r="Z2983" s="112">
        <v>1.08702630727489</v>
      </c>
      <c r="AA2983" s="112">
        <v>1.08886559216899</v>
      </c>
      <c r="AB2983" s="112">
        <v>1.09596030661175</v>
      </c>
      <c r="AC2983" s="112">
        <v>1.0993698494995101</v>
      </c>
      <c r="AD2983" s="112">
        <v>1.1007487192926499</v>
      </c>
      <c r="AE2983" s="112">
        <v>1.1005918704065001</v>
      </c>
      <c r="AF2983" s="112">
        <v>1.1000567537730199</v>
      </c>
      <c r="AG2983" s="112">
        <v>1.0988213367434301</v>
      </c>
      <c r="AH2983" s="112">
        <v>1.0946052373908</v>
      </c>
      <c r="AI2983" s="112">
        <v>1.08240808495583</v>
      </c>
      <c r="AJ2983" s="112">
        <v>1.07524084732596</v>
      </c>
      <c r="AK2983" s="112">
        <v>1.0685257190492199</v>
      </c>
    </row>
    <row r="2984" spans="1:37" s="112" customFormat="1" hidden="1" x14ac:dyDescent="0.3">
      <c r="A2984" s="115" t="str">
        <f t="shared" si="66"/>
        <v>SDGbaseTRA_RurCRG_v6_3PQXcmine</v>
      </c>
      <c r="B2984" s="115" t="s">
        <v>220</v>
      </c>
      <c r="C2984" s="115" t="s">
        <v>299</v>
      </c>
      <c r="D2984" s="115" t="s">
        <v>120</v>
      </c>
      <c r="E2984" s="112" t="s">
        <v>141</v>
      </c>
      <c r="F2984" s="112">
        <v>1.0261587926798501</v>
      </c>
      <c r="G2984" s="112">
        <v>1.03000446164855</v>
      </c>
      <c r="H2984" s="112">
        <v>1.0296511509501001</v>
      </c>
      <c r="I2984" s="112">
        <v>1.0554369525026099</v>
      </c>
      <c r="J2984" s="112">
        <v>1.04726716571151</v>
      </c>
      <c r="K2984" s="112">
        <v>1.04081774239723</v>
      </c>
      <c r="L2984" s="112">
        <v>1.03589025444431</v>
      </c>
      <c r="M2984" s="112">
        <v>1.0317409598703</v>
      </c>
      <c r="N2984" s="112">
        <v>1.02331620962773</v>
      </c>
      <c r="O2984" s="112">
        <v>0.99358335283745902</v>
      </c>
      <c r="P2984" s="112">
        <v>0.98165655654836803</v>
      </c>
      <c r="Q2984" s="112">
        <v>0.97966822454692404</v>
      </c>
      <c r="R2984" s="112">
        <v>0.96571221037624699</v>
      </c>
      <c r="S2984" s="112">
        <v>0.97310558051850704</v>
      </c>
      <c r="T2984" s="112">
        <v>0.97893196079924305</v>
      </c>
      <c r="U2984" s="112">
        <v>0.98279483085183195</v>
      </c>
      <c r="V2984" s="112">
        <v>0.98927816789210898</v>
      </c>
      <c r="W2984" s="112">
        <v>0.99813464744537705</v>
      </c>
      <c r="X2984" s="112">
        <v>1.01151775300656</v>
      </c>
      <c r="Y2984" s="112">
        <v>1.01903665504652</v>
      </c>
      <c r="Z2984" s="112">
        <v>1.0276543535857401</v>
      </c>
      <c r="AA2984" s="112">
        <v>1.03409327132138</v>
      </c>
      <c r="AB2984" s="112">
        <v>1.0293312753816199</v>
      </c>
      <c r="AC2984" s="112">
        <v>1.0263996188807401</v>
      </c>
      <c r="AD2984" s="112">
        <v>1.0279299790699099</v>
      </c>
      <c r="AE2984" s="112">
        <v>1.0317845503218599</v>
      </c>
      <c r="AF2984" s="112">
        <v>1.03863623472275</v>
      </c>
      <c r="AG2984" s="112">
        <v>1.05009822385426</v>
      </c>
      <c r="AH2984" s="112">
        <v>1.0544386923023601</v>
      </c>
      <c r="AI2984" s="112">
        <v>1.0619232380138399</v>
      </c>
      <c r="AJ2984" s="112">
        <v>1.07629024654103</v>
      </c>
      <c r="AK2984" s="112">
        <v>1.0973099601949901</v>
      </c>
    </row>
    <row r="2985" spans="1:37" s="112" customFormat="1" hidden="1" x14ac:dyDescent="0.3">
      <c r="A2985" s="115" t="str">
        <f t="shared" si="66"/>
        <v>SDGbaseTRA_RurCRG_v6_3PQXcmeat</v>
      </c>
      <c r="B2985" s="115" t="s">
        <v>220</v>
      </c>
      <c r="C2985" s="115" t="s">
        <v>299</v>
      </c>
      <c r="D2985" s="115" t="s">
        <v>120</v>
      </c>
      <c r="E2985" s="112" t="s">
        <v>142</v>
      </c>
      <c r="F2985" s="112">
        <v>1.2943882323024001</v>
      </c>
      <c r="G2985" s="112">
        <v>1.2512115376956501</v>
      </c>
      <c r="H2985" s="112">
        <v>1.25289495732872</v>
      </c>
      <c r="I2985" s="112">
        <v>1.2517588322766799</v>
      </c>
      <c r="J2985" s="112">
        <v>1.26035874660764</v>
      </c>
      <c r="K2985" s="112">
        <v>1.26392117976285</v>
      </c>
      <c r="L2985" s="112">
        <v>1.2654536585927301</v>
      </c>
      <c r="M2985" s="112">
        <v>1.26712423449308</v>
      </c>
      <c r="N2985" s="112">
        <v>1.26829520078994</v>
      </c>
      <c r="O2985" s="112">
        <v>1.27396604484125</v>
      </c>
      <c r="P2985" s="112">
        <v>1.27505261460259</v>
      </c>
      <c r="Q2985" s="112">
        <v>1.27648015108408</v>
      </c>
      <c r="R2985" s="112">
        <v>1.2848447154761899</v>
      </c>
      <c r="S2985" s="112">
        <v>1.2856017100910999</v>
      </c>
      <c r="T2985" s="112">
        <v>1.28654332674022</v>
      </c>
      <c r="U2985" s="112">
        <v>1.2871401391227999</v>
      </c>
      <c r="V2985" s="112">
        <v>1.28850832752447</v>
      </c>
      <c r="W2985" s="112">
        <v>1.2901391417955499</v>
      </c>
      <c r="X2985" s="112">
        <v>1.2913780662185801</v>
      </c>
      <c r="Y2985" s="112">
        <v>1.2906661118329401</v>
      </c>
      <c r="Z2985" s="112">
        <v>1.28966450716688</v>
      </c>
      <c r="AA2985" s="112">
        <v>1.28915800848007</v>
      </c>
      <c r="AB2985" s="112">
        <v>1.2882795791391399</v>
      </c>
      <c r="AC2985" s="112">
        <v>1.2889270495049201</v>
      </c>
      <c r="AD2985" s="112">
        <v>1.29216199872237</v>
      </c>
      <c r="AE2985" s="112">
        <v>1.2956560227284299</v>
      </c>
      <c r="AF2985" s="112">
        <v>1.29964289255923</v>
      </c>
      <c r="AG2985" s="112">
        <v>1.3046949361036799</v>
      </c>
      <c r="AH2985" s="112">
        <v>1.31607377855623</v>
      </c>
      <c r="AI2985" s="112">
        <v>1.3227834475798901</v>
      </c>
      <c r="AJ2985" s="112">
        <v>1.3283175313236</v>
      </c>
      <c r="AK2985" s="112">
        <v>1.3325506939757801</v>
      </c>
    </row>
    <row r="2986" spans="1:37" s="112" customFormat="1" hidden="1" x14ac:dyDescent="0.3">
      <c r="A2986" s="115" t="str">
        <f t="shared" si="66"/>
        <v>SDGbaseTRA_RurCRG_v6_3PQXcpfis</v>
      </c>
      <c r="B2986" s="115" t="s">
        <v>220</v>
      </c>
      <c r="C2986" s="115" t="s">
        <v>299</v>
      </c>
      <c r="D2986" s="115" t="s">
        <v>120</v>
      </c>
      <c r="E2986" s="112" t="s">
        <v>143</v>
      </c>
      <c r="F2986" s="112">
        <v>1.26664535676362</v>
      </c>
      <c r="G2986" s="112">
        <v>1.2556927979235399</v>
      </c>
      <c r="H2986" s="112">
        <v>1.24665226499341</v>
      </c>
      <c r="I2986" s="112">
        <v>1.23941009195804</v>
      </c>
      <c r="J2986" s="112">
        <v>1.23748175994233</v>
      </c>
      <c r="K2986" s="112">
        <v>1.2357189537538</v>
      </c>
      <c r="L2986" s="112">
        <v>1.2345749724741499</v>
      </c>
      <c r="M2986" s="112">
        <v>1.2343146781012699</v>
      </c>
      <c r="N2986" s="112">
        <v>1.23400112971911</v>
      </c>
      <c r="O2986" s="112">
        <v>1.23222096553057</v>
      </c>
      <c r="P2986" s="112">
        <v>1.2311991069855801</v>
      </c>
      <c r="Q2986" s="112">
        <v>1.23071477361626</v>
      </c>
      <c r="R2986" s="112">
        <v>1.2345684252507401</v>
      </c>
      <c r="S2986" s="112">
        <v>1.23543874908531</v>
      </c>
      <c r="T2986" s="112">
        <v>1.2358778054605</v>
      </c>
      <c r="U2986" s="112">
        <v>1.23639829535438</v>
      </c>
      <c r="V2986" s="112">
        <v>1.23765927741045</v>
      </c>
      <c r="W2986" s="112">
        <v>1.2384125318202199</v>
      </c>
      <c r="X2986" s="112">
        <v>1.2377589251143499</v>
      </c>
      <c r="Y2986" s="112">
        <v>1.2358916264431501</v>
      </c>
      <c r="Z2986" s="112">
        <v>1.2337065821040001</v>
      </c>
      <c r="AA2986" s="112">
        <v>1.23148710063595</v>
      </c>
      <c r="AB2986" s="112">
        <v>1.2276476407060399</v>
      </c>
      <c r="AC2986" s="112">
        <v>1.22658299585755</v>
      </c>
      <c r="AD2986" s="112">
        <v>1.2280746280679899</v>
      </c>
      <c r="AE2986" s="112">
        <v>1.23067866001072</v>
      </c>
      <c r="AF2986" s="112">
        <v>1.2342504733311901</v>
      </c>
      <c r="AG2986" s="112">
        <v>1.2388729286789</v>
      </c>
      <c r="AH2986" s="112">
        <v>1.2421631466260701</v>
      </c>
      <c r="AI2986" s="112">
        <v>1.24171258420788</v>
      </c>
      <c r="AJ2986" s="112">
        <v>1.243312626919</v>
      </c>
      <c r="AK2986" s="112">
        <v>1.24527576508773</v>
      </c>
    </row>
    <row r="2987" spans="1:37" s="112" customFormat="1" hidden="1" x14ac:dyDescent="0.3">
      <c r="A2987" s="115" t="str">
        <f t="shared" si="66"/>
        <v>SDGbaseTRA_RurCRG_v6_3PQXcvege</v>
      </c>
      <c r="B2987" s="115" t="s">
        <v>220</v>
      </c>
      <c r="C2987" s="115" t="s">
        <v>299</v>
      </c>
      <c r="D2987" s="115" t="s">
        <v>120</v>
      </c>
      <c r="E2987" s="112" t="s">
        <v>144</v>
      </c>
      <c r="F2987" s="112">
        <v>1.23717816411607</v>
      </c>
      <c r="G2987" s="112">
        <v>1.23335703665325</v>
      </c>
      <c r="H2987" s="112">
        <v>1.2291809366770701</v>
      </c>
      <c r="I2987" s="112">
        <v>1.2263641072154701</v>
      </c>
      <c r="J2987" s="112">
        <v>1.22491765450721</v>
      </c>
      <c r="K2987" s="112">
        <v>1.2233165714149701</v>
      </c>
      <c r="L2987" s="112">
        <v>1.22228110277693</v>
      </c>
      <c r="M2987" s="112">
        <v>1.22220564859763</v>
      </c>
      <c r="N2987" s="112">
        <v>1.22167545209579</v>
      </c>
      <c r="O2987" s="112">
        <v>1.2142222706679699</v>
      </c>
      <c r="P2987" s="112">
        <v>1.2130202977337201</v>
      </c>
      <c r="Q2987" s="112">
        <v>1.2136194739970101</v>
      </c>
      <c r="R2987" s="112">
        <v>1.21718171862944</v>
      </c>
      <c r="S2987" s="112">
        <v>1.21816302671015</v>
      </c>
      <c r="T2987" s="112">
        <v>1.2191377838344599</v>
      </c>
      <c r="U2987" s="112">
        <v>1.22030472894411</v>
      </c>
      <c r="V2987" s="112">
        <v>1.2221310115513799</v>
      </c>
      <c r="W2987" s="112">
        <v>1.2230882865791399</v>
      </c>
      <c r="X2987" s="112">
        <v>1.22274498454668</v>
      </c>
      <c r="Y2987" s="112">
        <v>1.2215883303816399</v>
      </c>
      <c r="Z2987" s="112">
        <v>1.22050433412772</v>
      </c>
      <c r="AA2987" s="112">
        <v>1.21920797596349</v>
      </c>
      <c r="AB2987" s="112">
        <v>1.2145465514310501</v>
      </c>
      <c r="AC2987" s="112">
        <v>1.2127190301283599</v>
      </c>
      <c r="AD2987" s="112">
        <v>1.21393080706706</v>
      </c>
      <c r="AE2987" s="112">
        <v>1.2161473080663101</v>
      </c>
      <c r="AF2987" s="112">
        <v>1.21887347462478</v>
      </c>
      <c r="AG2987" s="112">
        <v>1.2244412437950101</v>
      </c>
      <c r="AH2987" s="112">
        <v>1.2250512490624501</v>
      </c>
      <c r="AI2987" s="112">
        <v>1.2247062541587099</v>
      </c>
      <c r="AJ2987" s="112">
        <v>1.2273471919588499</v>
      </c>
      <c r="AK2987" s="112">
        <v>1.2306892678502801</v>
      </c>
    </row>
    <row r="2988" spans="1:37" s="112" customFormat="1" hidden="1" x14ac:dyDescent="0.3">
      <c r="A2988" s="115" t="str">
        <f t="shared" si="66"/>
        <v>SDGbaseTRA_RurCRG_v6_3PQXcfats</v>
      </c>
      <c r="B2988" s="115" t="s">
        <v>220</v>
      </c>
      <c r="C2988" s="115" t="s">
        <v>299</v>
      </c>
      <c r="D2988" s="115" t="s">
        <v>120</v>
      </c>
      <c r="E2988" s="112" t="s">
        <v>145</v>
      </c>
      <c r="F2988" s="112">
        <v>1.4010439092256299</v>
      </c>
      <c r="G2988" s="112">
        <v>1.4029414196379399</v>
      </c>
      <c r="H2988" s="112">
        <v>1.40467295534405</v>
      </c>
      <c r="I2988" s="112">
        <v>1.4051367584649701</v>
      </c>
      <c r="J2988" s="112">
        <v>1.40454954836233</v>
      </c>
      <c r="K2988" s="112">
        <v>1.4035843343221399</v>
      </c>
      <c r="L2988" s="112">
        <v>1.4033168684975199</v>
      </c>
      <c r="M2988" s="112">
        <v>1.4059010544259201</v>
      </c>
      <c r="N2988" s="112">
        <v>1.4082284227741699</v>
      </c>
      <c r="O2988" s="112">
        <v>1.42442243656753</v>
      </c>
      <c r="P2988" s="112">
        <v>1.42684589791168</v>
      </c>
      <c r="Q2988" s="112">
        <v>1.4267271986364001</v>
      </c>
      <c r="R2988" s="112">
        <v>1.4225047838813001</v>
      </c>
      <c r="S2988" s="112">
        <v>1.4228269044503099</v>
      </c>
      <c r="T2988" s="112">
        <v>1.42403030224611</v>
      </c>
      <c r="U2988" s="112">
        <v>1.4253365801221101</v>
      </c>
      <c r="V2988" s="112">
        <v>1.42566602021884</v>
      </c>
      <c r="W2988" s="112">
        <v>1.42652036787776</v>
      </c>
      <c r="X2988" s="112">
        <v>1.42799862274492</v>
      </c>
      <c r="Y2988" s="112">
        <v>1.42659020857245</v>
      </c>
      <c r="Z2988" s="112">
        <v>1.4237237392226501</v>
      </c>
      <c r="AA2988" s="112">
        <v>1.4220294205875099</v>
      </c>
      <c r="AB2988" s="112">
        <v>1.4208961366254</v>
      </c>
      <c r="AC2988" s="112">
        <v>1.41964632193166</v>
      </c>
      <c r="AD2988" s="112">
        <v>1.41957583110745</v>
      </c>
      <c r="AE2988" s="112">
        <v>1.41972639719368</v>
      </c>
      <c r="AF2988" s="112">
        <v>1.4202207962123401</v>
      </c>
      <c r="AG2988" s="112">
        <v>1.42069109292035</v>
      </c>
      <c r="AH2988" s="112">
        <v>1.42043473733456</v>
      </c>
      <c r="AI2988" s="112">
        <v>1.41272303579557</v>
      </c>
      <c r="AJ2988" s="112">
        <v>1.4090341481650299</v>
      </c>
      <c r="AK2988" s="112">
        <v>1.40564896285857</v>
      </c>
    </row>
    <row r="2989" spans="1:37" s="112" customFormat="1" hidden="1" x14ac:dyDescent="0.3">
      <c r="A2989" s="115" t="str">
        <f t="shared" si="66"/>
        <v>SDGbaseTRA_RurCRG_v6_3PQXcdair</v>
      </c>
      <c r="B2989" s="115" t="s">
        <v>220</v>
      </c>
      <c r="C2989" s="115" t="s">
        <v>299</v>
      </c>
      <c r="D2989" s="115" t="s">
        <v>120</v>
      </c>
      <c r="E2989" s="112" t="s">
        <v>146</v>
      </c>
      <c r="F2989" s="112">
        <v>1.54740058142779</v>
      </c>
      <c r="G2989" s="112">
        <v>1.5186488435029399</v>
      </c>
      <c r="H2989" s="112">
        <v>1.5194993333295399</v>
      </c>
      <c r="I2989" s="112">
        <v>1.52020318827442</v>
      </c>
      <c r="J2989" s="112">
        <v>1.5215416970523701</v>
      </c>
      <c r="K2989" s="112">
        <v>1.5210681161442501</v>
      </c>
      <c r="L2989" s="112">
        <v>1.5204434229932999</v>
      </c>
      <c r="M2989" s="112">
        <v>1.52091844040582</v>
      </c>
      <c r="N2989" s="112">
        <v>1.52094600006158</v>
      </c>
      <c r="O2989" s="112">
        <v>1.5069209639931</v>
      </c>
      <c r="P2989" s="112">
        <v>1.50641056217152</v>
      </c>
      <c r="Q2989" s="112">
        <v>1.50941994818544</v>
      </c>
      <c r="R2989" s="112">
        <v>1.5164563998028</v>
      </c>
      <c r="S2989" s="112">
        <v>1.5192350571933799</v>
      </c>
      <c r="T2989" s="112">
        <v>1.52185918297897</v>
      </c>
      <c r="U2989" s="112">
        <v>1.5246543519520901</v>
      </c>
      <c r="V2989" s="112">
        <v>1.5287504907013401</v>
      </c>
      <c r="W2989" s="112">
        <v>1.5312161793349599</v>
      </c>
      <c r="X2989" s="112">
        <v>1.5315762757164599</v>
      </c>
      <c r="Y2989" s="112">
        <v>1.53076065968541</v>
      </c>
      <c r="Z2989" s="112">
        <v>1.52952621651432</v>
      </c>
      <c r="AA2989" s="112">
        <v>1.5276847198402299</v>
      </c>
      <c r="AB2989" s="112">
        <v>1.52035513454608</v>
      </c>
      <c r="AC2989" s="112">
        <v>1.5176845258177301</v>
      </c>
      <c r="AD2989" s="112">
        <v>1.5196074233381001</v>
      </c>
      <c r="AE2989" s="112">
        <v>1.5229205699013</v>
      </c>
      <c r="AF2989" s="112">
        <v>1.52677565308793</v>
      </c>
      <c r="AG2989" s="112">
        <v>1.53508465824023</v>
      </c>
      <c r="AH2989" s="112">
        <v>1.5394698972549801</v>
      </c>
      <c r="AI2989" s="112">
        <v>1.54127108992972</v>
      </c>
      <c r="AJ2989" s="112">
        <v>1.5455423691399</v>
      </c>
      <c r="AK2989" s="112">
        <v>1.5503667039803599</v>
      </c>
    </row>
    <row r="2990" spans="1:37" s="112" customFormat="1" hidden="1" x14ac:dyDescent="0.3">
      <c r="A2990" s="115" t="str">
        <f t="shared" si="66"/>
        <v>SDGbaseTRA_RurCRG_v6_3PQXcgrai</v>
      </c>
      <c r="B2990" s="115" t="s">
        <v>220</v>
      </c>
      <c r="C2990" s="115" t="s">
        <v>299</v>
      </c>
      <c r="D2990" s="115" t="s">
        <v>120</v>
      </c>
      <c r="E2990" s="112" t="s">
        <v>147</v>
      </c>
      <c r="F2990" s="112">
        <v>1.3669077801112099</v>
      </c>
      <c r="G2990" s="112">
        <v>1.3554211917845</v>
      </c>
      <c r="H2990" s="112">
        <v>1.3490155400249599</v>
      </c>
      <c r="I2990" s="112">
        <v>1.3540877817955601</v>
      </c>
      <c r="J2990" s="112">
        <v>1.3534592936022001</v>
      </c>
      <c r="K2990" s="112">
        <v>1.34825389815399</v>
      </c>
      <c r="L2990" s="112">
        <v>1.34437749930942</v>
      </c>
      <c r="M2990" s="112">
        <v>1.3416002141455601</v>
      </c>
      <c r="N2990" s="112">
        <v>1.3396720325536899</v>
      </c>
      <c r="O2990" s="112">
        <v>1.3334453310510499</v>
      </c>
      <c r="P2990" s="112">
        <v>1.3322113515099401</v>
      </c>
      <c r="Q2990" s="112">
        <v>1.33166495749522</v>
      </c>
      <c r="R2990" s="112">
        <v>1.33423297222848</v>
      </c>
      <c r="S2990" s="112">
        <v>1.3337768871556801</v>
      </c>
      <c r="T2990" s="112">
        <v>1.3336527885984</v>
      </c>
      <c r="U2990" s="112">
        <v>1.33442484647045</v>
      </c>
      <c r="V2990" s="112">
        <v>1.33391929710779</v>
      </c>
      <c r="W2990" s="112">
        <v>1.33215649020649</v>
      </c>
      <c r="X2990" s="112">
        <v>1.3306505169404499</v>
      </c>
      <c r="Y2990" s="112">
        <v>1.3286096188151499</v>
      </c>
      <c r="Z2990" s="112">
        <v>1.3267091588656099</v>
      </c>
      <c r="AA2990" s="112">
        <v>1.3252186411061999</v>
      </c>
      <c r="AB2990" s="112">
        <v>1.3216159533769001</v>
      </c>
      <c r="AC2990" s="112">
        <v>1.3202323892893499</v>
      </c>
      <c r="AD2990" s="112">
        <v>1.3222841605858999</v>
      </c>
      <c r="AE2990" s="112">
        <v>1.3245412729692001</v>
      </c>
      <c r="AF2990" s="112">
        <v>1.32622728161341</v>
      </c>
      <c r="AG2990" s="112">
        <v>1.3324969152122501</v>
      </c>
      <c r="AH2990" s="112">
        <v>1.3296970883072201</v>
      </c>
      <c r="AI2990" s="112">
        <v>1.3292831615557399</v>
      </c>
      <c r="AJ2990" s="112">
        <v>1.3350461236333799</v>
      </c>
      <c r="AK2990" s="112">
        <v>1.3404417541598399</v>
      </c>
    </row>
    <row r="2991" spans="1:37" s="112" customFormat="1" hidden="1" x14ac:dyDescent="0.3">
      <c r="A2991" s="115" t="str">
        <f t="shared" si="66"/>
        <v>SDGbaseTRA_RurCRG_v6_3PQXcstar</v>
      </c>
      <c r="B2991" s="115" t="s">
        <v>220</v>
      </c>
      <c r="C2991" s="115" t="s">
        <v>299</v>
      </c>
      <c r="D2991" s="115" t="s">
        <v>120</v>
      </c>
      <c r="E2991" s="112" t="s">
        <v>148</v>
      </c>
      <c r="F2991" s="112">
        <v>1.21874154373827</v>
      </c>
      <c r="G2991" s="112">
        <v>1.2051399722448399</v>
      </c>
      <c r="H2991" s="112">
        <v>1.1897289834593701</v>
      </c>
      <c r="I2991" s="112">
        <v>1.19296718736535</v>
      </c>
      <c r="J2991" s="112">
        <v>1.19092368628293</v>
      </c>
      <c r="K2991" s="112">
        <v>1.1825066380978599</v>
      </c>
      <c r="L2991" s="112">
        <v>1.17514140410816</v>
      </c>
      <c r="M2991" s="112">
        <v>1.1673649027726301</v>
      </c>
      <c r="N2991" s="112">
        <v>1.16127539025579</v>
      </c>
      <c r="O2991" s="112">
        <v>1.15445175356903</v>
      </c>
      <c r="P2991" s="112">
        <v>1.1494617947505399</v>
      </c>
      <c r="Q2991" s="112">
        <v>1.14488850119366</v>
      </c>
      <c r="R2991" s="112">
        <v>1.1463035361854399</v>
      </c>
      <c r="S2991" s="112">
        <v>1.14402280165426</v>
      </c>
      <c r="T2991" s="112">
        <v>1.1427660537595401</v>
      </c>
      <c r="U2991" s="112">
        <v>1.14259366989203</v>
      </c>
      <c r="V2991" s="112">
        <v>1.1412380099080199</v>
      </c>
      <c r="W2991" s="112">
        <v>1.1391753024345199</v>
      </c>
      <c r="X2991" s="112">
        <v>1.13844911464698</v>
      </c>
      <c r="Y2991" s="112">
        <v>1.1387023893307899</v>
      </c>
      <c r="Z2991" s="112">
        <v>1.1401425386078401</v>
      </c>
      <c r="AA2991" s="112">
        <v>1.1426210733717299</v>
      </c>
      <c r="AB2991" s="112">
        <v>1.1419539579815201</v>
      </c>
      <c r="AC2991" s="112">
        <v>1.14178656658613</v>
      </c>
      <c r="AD2991" s="112">
        <v>1.1441879703782201</v>
      </c>
      <c r="AE2991" s="112">
        <v>1.1459983243696901</v>
      </c>
      <c r="AF2991" s="112">
        <v>1.1464572426227999</v>
      </c>
      <c r="AG2991" s="112">
        <v>1.16679619768378</v>
      </c>
      <c r="AH2991" s="112">
        <v>1.17372447284498</v>
      </c>
      <c r="AI2991" s="112">
        <v>1.1972506744714</v>
      </c>
      <c r="AJ2991" s="112">
        <v>1.22778310320267</v>
      </c>
      <c r="AK2991" s="112">
        <v>1.2589090382161601</v>
      </c>
    </row>
    <row r="2992" spans="1:37" s="112" customFormat="1" hidden="1" x14ac:dyDescent="0.3">
      <c r="A2992" s="115" t="str">
        <f t="shared" si="66"/>
        <v>SDGbaseTRA_RurCRG_v6_3PQXcafee</v>
      </c>
      <c r="B2992" s="115" t="s">
        <v>220</v>
      </c>
      <c r="C2992" s="115" t="s">
        <v>299</v>
      </c>
      <c r="D2992" s="115" t="s">
        <v>120</v>
      </c>
      <c r="E2992" s="112" t="s">
        <v>149</v>
      </c>
      <c r="F2992" s="112">
        <v>2.1076591868732102</v>
      </c>
      <c r="G2992" s="112">
        <v>2.0191730960746099</v>
      </c>
      <c r="H2992" s="112">
        <v>2.0561179799261402</v>
      </c>
      <c r="I2992" s="112">
        <v>2.0408183976990601</v>
      </c>
      <c r="J2992" s="112">
        <v>2.0662601970363501</v>
      </c>
      <c r="K2992" s="112">
        <v>2.0740603048700201</v>
      </c>
      <c r="L2992" s="112">
        <v>2.0735315454029402</v>
      </c>
      <c r="M2992" s="112">
        <v>2.0742681272760399</v>
      </c>
      <c r="N2992" s="112">
        <v>2.0771297436850502</v>
      </c>
      <c r="O2992" s="112">
        <v>2.06954020477886</v>
      </c>
      <c r="P2992" s="112">
        <v>2.0714433217794102</v>
      </c>
      <c r="Q2992" s="112">
        <v>2.0774022340434701</v>
      </c>
      <c r="R2992" s="112">
        <v>2.09994751231631</v>
      </c>
      <c r="S2992" s="112">
        <v>2.0931062666106501</v>
      </c>
      <c r="T2992" s="112">
        <v>2.0939474356457799</v>
      </c>
      <c r="U2992" s="112">
        <v>2.0957633832177698</v>
      </c>
      <c r="V2992" s="112">
        <v>2.1012087954735899</v>
      </c>
      <c r="W2992" s="112">
        <v>2.1038109620677599</v>
      </c>
      <c r="X2992" s="112">
        <v>2.1027817243345699</v>
      </c>
      <c r="Y2992" s="112">
        <v>2.1006866047688901</v>
      </c>
      <c r="Z2992" s="112">
        <v>2.0969777843549702</v>
      </c>
      <c r="AA2992" s="112">
        <v>2.0907882668015798</v>
      </c>
      <c r="AB2992" s="112">
        <v>2.0828006093363598</v>
      </c>
      <c r="AC2992" s="112">
        <v>2.0800571672300601</v>
      </c>
      <c r="AD2992" s="112">
        <v>2.0799024875552701</v>
      </c>
      <c r="AE2992" s="112">
        <v>2.0841962921909398</v>
      </c>
      <c r="AF2992" s="112">
        <v>2.0902593355044901</v>
      </c>
      <c r="AG2992" s="112">
        <v>2.0979244892180202</v>
      </c>
      <c r="AH2992" s="112">
        <v>2.1205174216957601</v>
      </c>
      <c r="AI2992" s="112">
        <v>2.1232006095251701</v>
      </c>
      <c r="AJ2992" s="112">
        <v>2.11898960944999</v>
      </c>
      <c r="AK2992" s="112">
        <v>2.1149653652142</v>
      </c>
    </row>
    <row r="2993" spans="1:37" s="112" customFormat="1" hidden="1" x14ac:dyDescent="0.3">
      <c r="A2993" s="115" t="str">
        <f t="shared" si="66"/>
        <v>SDGbaseTRA_RurCRG_v6_3PQXcbake</v>
      </c>
      <c r="B2993" s="115" t="s">
        <v>220</v>
      </c>
      <c r="C2993" s="115" t="s">
        <v>299</v>
      </c>
      <c r="D2993" s="115" t="s">
        <v>120</v>
      </c>
      <c r="E2993" s="112" t="s">
        <v>150</v>
      </c>
      <c r="F2993" s="112">
        <v>1.2067062846960701</v>
      </c>
      <c r="G2993" s="112">
        <v>1.2092399480993901</v>
      </c>
      <c r="H2993" s="112">
        <v>1.2056833490386301</v>
      </c>
      <c r="I2993" s="112">
        <v>1.20674642942316</v>
      </c>
      <c r="J2993" s="112">
        <v>1.20483901286579</v>
      </c>
      <c r="K2993" s="112">
        <v>1.2027297560888399</v>
      </c>
      <c r="L2993" s="112">
        <v>1.2016598116338399</v>
      </c>
      <c r="M2993" s="112">
        <v>1.2014660007364399</v>
      </c>
      <c r="N2993" s="112">
        <v>1.2009602693980901</v>
      </c>
      <c r="O2993" s="112">
        <v>1.1949381903288601</v>
      </c>
      <c r="P2993" s="112">
        <v>1.1954745700815901</v>
      </c>
      <c r="Q2993" s="112">
        <v>1.19681012670724</v>
      </c>
      <c r="R2993" s="112">
        <v>1.2002433543616</v>
      </c>
      <c r="S2993" s="112">
        <v>1.2020667745607201</v>
      </c>
      <c r="T2993" s="112">
        <v>1.2037404112343399</v>
      </c>
      <c r="U2993" s="112">
        <v>1.2057388651687</v>
      </c>
      <c r="V2993" s="112">
        <v>1.2078317133882299</v>
      </c>
      <c r="W2993" s="112">
        <v>1.20908373340221</v>
      </c>
      <c r="X2993" s="112">
        <v>1.2095268734073801</v>
      </c>
      <c r="Y2993" s="112">
        <v>1.2088135505815001</v>
      </c>
      <c r="Z2993" s="112">
        <v>1.2080730000576401</v>
      </c>
      <c r="AA2993" s="112">
        <v>1.20728394818768</v>
      </c>
      <c r="AB2993" s="112">
        <v>1.20367542720517</v>
      </c>
      <c r="AC2993" s="112">
        <v>1.20244419286222</v>
      </c>
      <c r="AD2993" s="112">
        <v>1.20404104621661</v>
      </c>
      <c r="AE2993" s="112">
        <v>1.20611730200644</v>
      </c>
      <c r="AF2993" s="112">
        <v>1.2081531278142399</v>
      </c>
      <c r="AG2993" s="112">
        <v>1.2169085041166301</v>
      </c>
      <c r="AH2993" s="112">
        <v>1.2160491255627499</v>
      </c>
      <c r="AI2993" s="112">
        <v>1.2173914448349199</v>
      </c>
      <c r="AJ2993" s="112">
        <v>1.2233861748416099</v>
      </c>
      <c r="AK2993" s="112">
        <v>1.2299325910873899</v>
      </c>
    </row>
    <row r="2994" spans="1:37" s="112" customFormat="1" hidden="1" x14ac:dyDescent="0.3">
      <c r="A2994" s="115" t="str">
        <f t="shared" si="66"/>
        <v>SDGbaseTRA_RurCRG_v6_3PQXcsuga</v>
      </c>
      <c r="B2994" s="115" t="s">
        <v>220</v>
      </c>
      <c r="C2994" s="115" t="s">
        <v>299</v>
      </c>
      <c r="D2994" s="115" t="s">
        <v>120</v>
      </c>
      <c r="E2994" s="112" t="s">
        <v>151</v>
      </c>
      <c r="F2994" s="112">
        <v>1.4973235534731399</v>
      </c>
      <c r="G2994" s="112">
        <v>1.49839269353198</v>
      </c>
      <c r="H2994" s="112">
        <v>1.48605813430289</v>
      </c>
      <c r="I2994" s="112">
        <v>1.4878128696697701</v>
      </c>
      <c r="J2994" s="112">
        <v>1.4817390140561399</v>
      </c>
      <c r="K2994" s="112">
        <v>1.4749936359954301</v>
      </c>
      <c r="L2994" s="112">
        <v>1.4705921173213601</v>
      </c>
      <c r="M2994" s="112">
        <v>1.4696927738885099</v>
      </c>
      <c r="N2994" s="112">
        <v>1.4686465344734501</v>
      </c>
      <c r="O2994" s="112">
        <v>1.4561962756047999</v>
      </c>
      <c r="P2994" s="112">
        <v>1.4560747111957899</v>
      </c>
      <c r="Q2994" s="112">
        <v>1.4583608119470901</v>
      </c>
      <c r="R2994" s="112">
        <v>1.4602159113962101</v>
      </c>
      <c r="S2994" s="112">
        <v>1.4615302054380299</v>
      </c>
      <c r="T2994" s="112">
        <v>1.4622268439720401</v>
      </c>
      <c r="U2994" s="112">
        <v>1.4629045719262399</v>
      </c>
      <c r="V2994" s="112">
        <v>1.46323254394032</v>
      </c>
      <c r="W2994" s="112">
        <v>1.46299664145747</v>
      </c>
      <c r="X2994" s="112">
        <v>1.4620820176840299</v>
      </c>
      <c r="Y2994" s="112">
        <v>1.45861089165286</v>
      </c>
      <c r="Z2994" s="112">
        <v>1.4549694513353699</v>
      </c>
      <c r="AA2994" s="112">
        <v>1.4511673406659999</v>
      </c>
      <c r="AB2994" s="112">
        <v>1.443421399924</v>
      </c>
      <c r="AC2994" s="112">
        <v>1.4397813088091</v>
      </c>
      <c r="AD2994" s="112">
        <v>1.4405229690013099</v>
      </c>
      <c r="AE2994" s="112">
        <v>1.4423989970422599</v>
      </c>
      <c r="AF2994" s="112">
        <v>1.4448836751017899</v>
      </c>
      <c r="AG2994" s="112">
        <v>1.4443009331057699</v>
      </c>
      <c r="AH2994" s="112">
        <v>1.4345476458004001</v>
      </c>
      <c r="AI2994" s="112">
        <v>1.42288729030396</v>
      </c>
      <c r="AJ2994" s="112">
        <v>1.41751544762481</v>
      </c>
      <c r="AK2994" s="112">
        <v>1.4123886155899401</v>
      </c>
    </row>
    <row r="2995" spans="1:37" s="112" customFormat="1" hidden="1" x14ac:dyDescent="0.3">
      <c r="A2995" s="115" t="str">
        <f t="shared" si="66"/>
        <v>SDGbaseTRA_RurCRG_v6_3PQXcconf</v>
      </c>
      <c r="B2995" s="115" t="s">
        <v>220</v>
      </c>
      <c r="C2995" s="115" t="s">
        <v>299</v>
      </c>
      <c r="D2995" s="115" t="s">
        <v>120</v>
      </c>
      <c r="E2995" s="112" t="s">
        <v>152</v>
      </c>
      <c r="F2995" s="112">
        <v>1.3384186226572099</v>
      </c>
      <c r="G2995" s="112">
        <v>1.32069750870159</v>
      </c>
      <c r="H2995" s="112">
        <v>1.3253822297878799</v>
      </c>
      <c r="I2995" s="112">
        <v>1.3230260235568401</v>
      </c>
      <c r="J2995" s="112">
        <v>1.32487476003797</v>
      </c>
      <c r="K2995" s="112">
        <v>1.3258715190772601</v>
      </c>
      <c r="L2995" s="112">
        <v>1.32692101528689</v>
      </c>
      <c r="M2995" s="112">
        <v>1.3291946335231699</v>
      </c>
      <c r="N2995" s="112">
        <v>1.33102045803841</v>
      </c>
      <c r="O2995" s="112">
        <v>1.32745619062137</v>
      </c>
      <c r="P2995" s="112">
        <v>1.3293951595242699</v>
      </c>
      <c r="Q2995" s="112">
        <v>1.3329457008316701</v>
      </c>
      <c r="R2995" s="112">
        <v>1.33974912467352</v>
      </c>
      <c r="S2995" s="112">
        <v>1.3421342536388701</v>
      </c>
      <c r="T2995" s="112">
        <v>1.3444793639294199</v>
      </c>
      <c r="U2995" s="112">
        <v>1.3468050818742701</v>
      </c>
      <c r="V2995" s="112">
        <v>1.34944814113101</v>
      </c>
      <c r="W2995" s="112">
        <v>1.3509436601158</v>
      </c>
      <c r="X2995" s="112">
        <v>1.3510445512524301</v>
      </c>
      <c r="Y2995" s="112">
        <v>1.3497066319945299</v>
      </c>
      <c r="Z2995" s="112">
        <v>1.3480959061632201</v>
      </c>
      <c r="AA2995" s="112">
        <v>1.3463539602717201</v>
      </c>
      <c r="AB2995" s="112">
        <v>1.34191449542638</v>
      </c>
      <c r="AC2995" s="112">
        <v>1.3404431730970201</v>
      </c>
      <c r="AD2995" s="112">
        <v>1.34186763261929</v>
      </c>
      <c r="AE2995" s="112">
        <v>1.3442733605202899</v>
      </c>
      <c r="AF2995" s="112">
        <v>1.3471068654276499</v>
      </c>
      <c r="AG2995" s="112">
        <v>1.35214944835566</v>
      </c>
      <c r="AH2995" s="112">
        <v>1.35333788755771</v>
      </c>
      <c r="AI2995" s="112">
        <v>1.34915597535691</v>
      </c>
      <c r="AJ2995" s="112">
        <v>1.34752143681014</v>
      </c>
      <c r="AK2995" s="112">
        <v>1.3466866776203701</v>
      </c>
    </row>
    <row r="2996" spans="1:37" s="112" customFormat="1" hidden="1" x14ac:dyDescent="0.3">
      <c r="A2996" s="115" t="str">
        <f t="shared" ref="A2996:A3059" si="67">_xlfn.CONCAT(C2996,D2996,E2996)</f>
        <v>SDGbaseTRA_RurCRG_v6_3PQXcpast</v>
      </c>
      <c r="B2996" s="115" t="s">
        <v>220</v>
      </c>
      <c r="C2996" s="115" t="s">
        <v>299</v>
      </c>
      <c r="D2996" s="115" t="s">
        <v>120</v>
      </c>
      <c r="E2996" s="112" t="s">
        <v>153</v>
      </c>
      <c r="F2996" s="112">
        <v>1.43613676380422</v>
      </c>
      <c r="G2996" s="112">
        <v>1.3929461839661601</v>
      </c>
      <c r="H2996" s="112">
        <v>1.39067022872594</v>
      </c>
      <c r="I2996" s="112">
        <v>1.3814458163599801</v>
      </c>
      <c r="J2996" s="112">
        <v>1.3869937566247501</v>
      </c>
      <c r="K2996" s="112">
        <v>1.3903354342371199</v>
      </c>
      <c r="L2996" s="112">
        <v>1.39163656409709</v>
      </c>
      <c r="M2996" s="112">
        <v>1.3934930555409</v>
      </c>
      <c r="N2996" s="112">
        <v>1.3927895197031499</v>
      </c>
      <c r="O2996" s="112">
        <v>1.4037952870753001</v>
      </c>
      <c r="P2996" s="112">
        <v>1.4021396212286701</v>
      </c>
      <c r="Q2996" s="112">
        <v>1.3994593100528601</v>
      </c>
      <c r="R2996" s="112">
        <v>1.40524663387169</v>
      </c>
      <c r="S2996" s="112">
        <v>1.4065309008949101</v>
      </c>
      <c r="T2996" s="112">
        <v>1.40664994374665</v>
      </c>
      <c r="U2996" s="112">
        <v>1.40456195327527</v>
      </c>
      <c r="V2996" s="112">
        <v>1.40314671079356</v>
      </c>
      <c r="W2996" s="112">
        <v>1.4038667582320901</v>
      </c>
      <c r="X2996" s="112">
        <v>1.4026432328323599</v>
      </c>
      <c r="Y2996" s="112">
        <v>1.3972026937090301</v>
      </c>
      <c r="Z2996" s="112">
        <v>1.39105284880617</v>
      </c>
      <c r="AA2996" s="112">
        <v>1.3870694266022701</v>
      </c>
      <c r="AB2996" s="112">
        <v>1.3841148948306301</v>
      </c>
      <c r="AC2996" s="112">
        <v>1.3822330224964601</v>
      </c>
      <c r="AD2996" s="112">
        <v>1.3822508078976401</v>
      </c>
      <c r="AE2996" s="112">
        <v>1.38341651603613</v>
      </c>
      <c r="AF2996" s="112">
        <v>1.38740024033873</v>
      </c>
      <c r="AG2996" s="112">
        <v>1.39296109477718</v>
      </c>
      <c r="AH2996" s="112">
        <v>1.4044548539960799</v>
      </c>
      <c r="AI2996" s="112">
        <v>1.41000868374487</v>
      </c>
      <c r="AJ2996" s="112">
        <v>1.41548857859632</v>
      </c>
      <c r="AK2996" s="112">
        <v>1.42012423517294</v>
      </c>
    </row>
    <row r="2997" spans="1:37" s="112" customFormat="1" hidden="1" x14ac:dyDescent="0.3">
      <c r="A2997" s="115" t="str">
        <f t="shared" si="67"/>
        <v>SDGbaseTRA_RurCRG_v6_3PQXcofoo</v>
      </c>
      <c r="B2997" s="115" t="s">
        <v>220</v>
      </c>
      <c r="C2997" s="115" t="s">
        <v>299</v>
      </c>
      <c r="D2997" s="115" t="s">
        <v>120</v>
      </c>
      <c r="E2997" s="112" t="s">
        <v>154</v>
      </c>
      <c r="F2997" s="112">
        <v>1.4927175915273401</v>
      </c>
      <c r="G2997" s="112">
        <v>1.4750619709948001</v>
      </c>
      <c r="H2997" s="112">
        <v>1.4736404480963901</v>
      </c>
      <c r="I2997" s="112">
        <v>1.4734352312169701</v>
      </c>
      <c r="J2997" s="112">
        <v>1.4727808333372401</v>
      </c>
      <c r="K2997" s="112">
        <v>1.47169105198802</v>
      </c>
      <c r="L2997" s="112">
        <v>1.4710326907164299</v>
      </c>
      <c r="M2997" s="112">
        <v>1.47188219608071</v>
      </c>
      <c r="N2997" s="112">
        <v>1.47192829148807</v>
      </c>
      <c r="O2997" s="112">
        <v>1.4644431374250799</v>
      </c>
      <c r="P2997" s="112">
        <v>1.4640211077460801</v>
      </c>
      <c r="Q2997" s="112">
        <v>1.4658314719435199</v>
      </c>
      <c r="R2997" s="112">
        <v>1.4704456291874</v>
      </c>
      <c r="S2997" s="112">
        <v>1.47288082618771</v>
      </c>
      <c r="T2997" s="112">
        <v>1.47489507291407</v>
      </c>
      <c r="U2997" s="112">
        <v>1.4770313443162699</v>
      </c>
      <c r="V2997" s="112">
        <v>1.47973392920254</v>
      </c>
      <c r="W2997" s="112">
        <v>1.4812559203951099</v>
      </c>
      <c r="X2997" s="112">
        <v>1.4813948083822599</v>
      </c>
      <c r="Y2997" s="112">
        <v>1.47919131247333</v>
      </c>
      <c r="Z2997" s="112">
        <v>1.47631010665746</v>
      </c>
      <c r="AA2997" s="112">
        <v>1.47363307968153</v>
      </c>
      <c r="AB2997" s="112">
        <v>1.46653835498324</v>
      </c>
      <c r="AC2997" s="112">
        <v>1.46363883021814</v>
      </c>
      <c r="AD2997" s="112">
        <v>1.4652095128276901</v>
      </c>
      <c r="AE2997" s="112">
        <v>1.46819109448284</v>
      </c>
      <c r="AF2997" s="112">
        <v>1.4720526285912401</v>
      </c>
      <c r="AG2997" s="112">
        <v>1.47749644338055</v>
      </c>
      <c r="AH2997" s="112">
        <v>1.47856005606758</v>
      </c>
      <c r="AI2997" s="112">
        <v>1.47433497615603</v>
      </c>
      <c r="AJ2997" s="112">
        <v>1.47435786057173</v>
      </c>
      <c r="AK2997" s="112">
        <v>1.47484741997984</v>
      </c>
    </row>
    <row r="2998" spans="1:37" s="112" customFormat="1" hidden="1" x14ac:dyDescent="0.3">
      <c r="A2998" s="115" t="str">
        <f t="shared" si="67"/>
        <v>SDGbaseTRA_RurCRG_v6_3PQXcbevt</v>
      </c>
      <c r="B2998" s="115" t="s">
        <v>220</v>
      </c>
      <c r="C2998" s="115" t="s">
        <v>299</v>
      </c>
      <c r="D2998" s="115" t="s">
        <v>120</v>
      </c>
      <c r="E2998" s="112" t="s">
        <v>155</v>
      </c>
      <c r="F2998" s="112">
        <v>2.2017045343183002</v>
      </c>
      <c r="G2998" s="112">
        <v>2.1364727142941402</v>
      </c>
      <c r="H2998" s="112">
        <v>2.10299611851566</v>
      </c>
      <c r="I2998" s="112">
        <v>2.10802877192907</v>
      </c>
      <c r="J2998" s="112">
        <v>2.1006795591102501</v>
      </c>
      <c r="K2998" s="112">
        <v>2.09377194223429</v>
      </c>
      <c r="L2998" s="112">
        <v>2.08951400957495</v>
      </c>
      <c r="M2998" s="112">
        <v>2.0883166138752598</v>
      </c>
      <c r="N2998" s="112">
        <v>2.0881699198671599</v>
      </c>
      <c r="O2998" s="112">
        <v>2.0639192539351399</v>
      </c>
      <c r="P2998" s="112">
        <v>2.0614883557260302</v>
      </c>
      <c r="Q2998" s="112">
        <v>2.0650482595138002</v>
      </c>
      <c r="R2998" s="112">
        <v>2.0657804318124802</v>
      </c>
      <c r="S2998" s="112">
        <v>2.0698403926482198</v>
      </c>
      <c r="T2998" s="112">
        <v>2.0734569199839998</v>
      </c>
      <c r="U2998" s="112">
        <v>2.0775666016038699</v>
      </c>
      <c r="V2998" s="112">
        <v>2.0840002532781501</v>
      </c>
      <c r="W2998" s="112">
        <v>2.0871424136711498</v>
      </c>
      <c r="X2998" s="112">
        <v>2.08472443873789</v>
      </c>
      <c r="Y2998" s="112">
        <v>2.0805221878022802</v>
      </c>
      <c r="Z2998" s="112">
        <v>2.0760695175730599</v>
      </c>
      <c r="AA2998" s="112">
        <v>2.0682900779368101</v>
      </c>
      <c r="AB2998" s="112">
        <v>2.0521990447237801</v>
      </c>
      <c r="AC2998" s="112">
        <v>2.0475614803538398</v>
      </c>
      <c r="AD2998" s="112">
        <v>2.0528852046982</v>
      </c>
      <c r="AE2998" s="112">
        <v>2.0634780601090799</v>
      </c>
      <c r="AF2998" s="112">
        <v>2.0769538065243598</v>
      </c>
      <c r="AG2998" s="112">
        <v>2.0942823756404598</v>
      </c>
      <c r="AH2998" s="112">
        <v>2.1064687452855901</v>
      </c>
      <c r="AI2998" s="112">
        <v>2.1197081457278699</v>
      </c>
      <c r="AJ2998" s="112">
        <v>2.1212288713702998</v>
      </c>
      <c r="AK2998" s="112">
        <v>2.12363978504239</v>
      </c>
    </row>
    <row r="2999" spans="1:37" s="112" customFormat="1" hidden="1" x14ac:dyDescent="0.3">
      <c r="A2999" s="115" t="str">
        <f t="shared" si="67"/>
        <v>SDGbaseTRA_RurCRG_v6_3PQXctext</v>
      </c>
      <c r="B2999" s="115" t="s">
        <v>220</v>
      </c>
      <c r="C2999" s="115" t="s">
        <v>299</v>
      </c>
      <c r="D2999" s="115" t="s">
        <v>120</v>
      </c>
      <c r="E2999" s="112" t="s">
        <v>102</v>
      </c>
      <c r="F2999" s="112">
        <v>1.3704242950555101</v>
      </c>
      <c r="G2999" s="112">
        <v>1.3978676168076301</v>
      </c>
      <c r="H2999" s="112">
        <v>1.4103705956874</v>
      </c>
      <c r="I2999" s="112">
        <v>1.4163897451174099</v>
      </c>
      <c r="J2999" s="112">
        <v>1.4175739788055</v>
      </c>
      <c r="K2999" s="112">
        <v>1.4192530874362099</v>
      </c>
      <c r="L2999" s="112">
        <v>1.4214486231899299</v>
      </c>
      <c r="M2999" s="112">
        <v>1.4245687689795801</v>
      </c>
      <c r="N2999" s="112">
        <v>1.4272763482655499</v>
      </c>
      <c r="O2999" s="112">
        <v>1.42991351115568</v>
      </c>
      <c r="P2999" s="112">
        <v>1.4345266939441901</v>
      </c>
      <c r="Q2999" s="112">
        <v>1.43892263255659</v>
      </c>
      <c r="R2999" s="112">
        <v>1.4418181352455901</v>
      </c>
      <c r="S2999" s="112">
        <v>1.4462929003462499</v>
      </c>
      <c r="T2999" s="112">
        <v>1.45094089919066</v>
      </c>
      <c r="U2999" s="112">
        <v>1.4554206671022301</v>
      </c>
      <c r="V2999" s="112">
        <v>1.4591078814751399</v>
      </c>
      <c r="W2999" s="112">
        <v>1.4623533150871999</v>
      </c>
      <c r="X2999" s="112">
        <v>1.46534911996331</v>
      </c>
      <c r="Y2999" s="112">
        <v>1.46764805823335</v>
      </c>
      <c r="Z2999" s="112">
        <v>1.4690349710942601</v>
      </c>
      <c r="AA2999" s="112">
        <v>1.4711205107407499</v>
      </c>
      <c r="AB2999" s="112">
        <v>1.47106281802866</v>
      </c>
      <c r="AC2999" s="112">
        <v>1.47229741168114</v>
      </c>
      <c r="AD2999" s="112">
        <v>1.4748645970269201</v>
      </c>
      <c r="AE2999" s="112">
        <v>1.4773597202450901</v>
      </c>
      <c r="AF2999" s="112">
        <v>1.4797769769739499</v>
      </c>
      <c r="AG2999" s="112">
        <v>1.4814170596640399</v>
      </c>
      <c r="AH2999" s="112">
        <v>1.47338982972072</v>
      </c>
      <c r="AI2999" s="112">
        <v>1.4636779260013399</v>
      </c>
      <c r="AJ2999" s="112">
        <v>1.4585678334104899</v>
      </c>
      <c r="AK2999" s="112">
        <v>1.45483141998117</v>
      </c>
    </row>
    <row r="3000" spans="1:37" s="112" customFormat="1" hidden="1" x14ac:dyDescent="0.3">
      <c r="A3000" s="115" t="str">
        <f t="shared" si="67"/>
        <v>SDGbaseTRA_RurCRG_v6_3PQXcclth</v>
      </c>
      <c r="B3000" s="115" t="s">
        <v>220</v>
      </c>
      <c r="C3000" s="115" t="s">
        <v>299</v>
      </c>
      <c r="D3000" s="115" t="s">
        <v>120</v>
      </c>
      <c r="E3000" s="112" t="s">
        <v>156</v>
      </c>
      <c r="F3000" s="112">
        <v>1.33294388030283</v>
      </c>
      <c r="G3000" s="112">
        <v>1.36894249400462</v>
      </c>
      <c r="H3000" s="112">
        <v>1.37162050029601</v>
      </c>
      <c r="I3000" s="112">
        <v>1.3741762780950499</v>
      </c>
      <c r="J3000" s="112">
        <v>1.3726287644327</v>
      </c>
      <c r="K3000" s="112">
        <v>1.3729669668170601</v>
      </c>
      <c r="L3000" s="112">
        <v>1.3746442838383399</v>
      </c>
      <c r="M3000" s="112">
        <v>1.37822517900388</v>
      </c>
      <c r="N3000" s="112">
        <v>1.38145832227621</v>
      </c>
      <c r="O3000" s="112">
        <v>1.3886353418118</v>
      </c>
      <c r="P3000" s="112">
        <v>1.3938425660268501</v>
      </c>
      <c r="Q3000" s="112">
        <v>1.3977179652499701</v>
      </c>
      <c r="R3000" s="112">
        <v>1.3980043126506401</v>
      </c>
      <c r="S3000" s="112">
        <v>1.4017573250678299</v>
      </c>
      <c r="T3000" s="112">
        <v>1.40549380948898</v>
      </c>
      <c r="U3000" s="112">
        <v>1.40929990762762</v>
      </c>
      <c r="V3000" s="112">
        <v>1.4125672504518201</v>
      </c>
      <c r="W3000" s="112">
        <v>1.41517140224913</v>
      </c>
      <c r="X3000" s="112">
        <v>1.41691795420064</v>
      </c>
      <c r="Y3000" s="112">
        <v>1.41701926079959</v>
      </c>
      <c r="Z3000" s="112">
        <v>1.4160960384712999</v>
      </c>
      <c r="AA3000" s="112">
        <v>1.4156393879123601</v>
      </c>
      <c r="AB3000" s="112">
        <v>1.41430261187547</v>
      </c>
      <c r="AC3000" s="112">
        <v>1.4153317600263999</v>
      </c>
      <c r="AD3000" s="112">
        <v>1.41832829937801</v>
      </c>
      <c r="AE3000" s="112">
        <v>1.4216592273864099</v>
      </c>
      <c r="AF3000" s="112">
        <v>1.42512725742089</v>
      </c>
      <c r="AG3000" s="112">
        <v>1.42863013780932</v>
      </c>
      <c r="AH3000" s="112">
        <v>1.42506657621597</v>
      </c>
      <c r="AI3000" s="112">
        <v>1.4174109203063701</v>
      </c>
      <c r="AJ3000" s="112">
        <v>1.4124111157404899</v>
      </c>
      <c r="AK3000" s="112">
        <v>1.4086776865674</v>
      </c>
    </row>
    <row r="3001" spans="1:37" s="112" customFormat="1" hidden="1" x14ac:dyDescent="0.3">
      <c r="A3001" s="115" t="str">
        <f t="shared" si="67"/>
        <v>SDGbaseTRA_RurCRG_v6_3PQXcleat</v>
      </c>
      <c r="B3001" s="115" t="s">
        <v>220</v>
      </c>
      <c r="C3001" s="115" t="s">
        <v>299</v>
      </c>
      <c r="D3001" s="115" t="s">
        <v>120</v>
      </c>
      <c r="E3001" s="112" t="s">
        <v>103</v>
      </c>
      <c r="F3001" s="112">
        <v>1.16291522067194</v>
      </c>
      <c r="G3001" s="112">
        <v>1.1614604837632001</v>
      </c>
      <c r="H3001" s="112">
        <v>1.16636113584743</v>
      </c>
      <c r="I3001" s="112">
        <v>1.16165835811357</v>
      </c>
      <c r="J3001" s="112">
        <v>1.16397730512829</v>
      </c>
      <c r="K3001" s="112">
        <v>1.16591717042946</v>
      </c>
      <c r="L3001" s="112">
        <v>1.16741179045403</v>
      </c>
      <c r="M3001" s="112">
        <v>1.17079987615892</v>
      </c>
      <c r="N3001" s="112">
        <v>1.17279071482929</v>
      </c>
      <c r="O3001" s="112">
        <v>1.1895681795416899</v>
      </c>
      <c r="P3001" s="112">
        <v>1.1879599169989801</v>
      </c>
      <c r="Q3001" s="112">
        <v>1.1835453585471201</v>
      </c>
      <c r="R3001" s="112">
        <v>1.17939671292312</v>
      </c>
      <c r="S3001" s="112">
        <v>1.1784004815973099</v>
      </c>
      <c r="T3001" s="112">
        <v>1.1782205742513701</v>
      </c>
      <c r="U3001" s="112">
        <v>1.1781704410204601</v>
      </c>
      <c r="V3001" s="112">
        <v>1.17847414353438</v>
      </c>
      <c r="W3001" s="112">
        <v>1.1800541209611499</v>
      </c>
      <c r="X3001" s="112">
        <v>1.18176187077326</v>
      </c>
      <c r="Y3001" s="112">
        <v>1.18003891550795</v>
      </c>
      <c r="Z3001" s="112">
        <v>1.1776581652603899</v>
      </c>
      <c r="AA3001" s="112">
        <v>1.17681275494648</v>
      </c>
      <c r="AB3001" s="112">
        <v>1.1773334426923501</v>
      </c>
      <c r="AC3001" s="112">
        <v>1.1772145728271399</v>
      </c>
      <c r="AD3001" s="112">
        <v>1.1781700260438599</v>
      </c>
      <c r="AE3001" s="112">
        <v>1.1791640185027199</v>
      </c>
      <c r="AF3001" s="112">
        <v>1.1807746315695999</v>
      </c>
      <c r="AG3001" s="112">
        <v>1.18277073985565</v>
      </c>
      <c r="AH3001" s="112">
        <v>1.18606492593146</v>
      </c>
      <c r="AI3001" s="112">
        <v>1.18186906367109</v>
      </c>
      <c r="AJ3001" s="112">
        <v>1.18134262065159</v>
      </c>
      <c r="AK3001" s="112">
        <v>1.1813660534785999</v>
      </c>
    </row>
    <row r="3002" spans="1:37" s="112" customFormat="1" hidden="1" x14ac:dyDescent="0.3">
      <c r="A3002" s="115" t="str">
        <f t="shared" si="67"/>
        <v>SDGbaseTRA_RurCRG_v6_3PQXcfoot</v>
      </c>
      <c r="B3002" s="115" t="s">
        <v>220</v>
      </c>
      <c r="C3002" s="115" t="s">
        <v>299</v>
      </c>
      <c r="D3002" s="115" t="s">
        <v>120</v>
      </c>
      <c r="E3002" s="112" t="s">
        <v>157</v>
      </c>
      <c r="F3002" s="112">
        <v>1.2069019956189699</v>
      </c>
      <c r="G3002" s="112">
        <v>1.2240243076547199</v>
      </c>
      <c r="H3002" s="112">
        <v>1.2329051696770399</v>
      </c>
      <c r="I3002" s="112">
        <v>1.2335258535437399</v>
      </c>
      <c r="J3002" s="112">
        <v>1.23474673306886</v>
      </c>
      <c r="K3002" s="112">
        <v>1.2371477434801501</v>
      </c>
      <c r="L3002" s="112">
        <v>1.2404617013353101</v>
      </c>
      <c r="M3002" s="112">
        <v>1.24624847814509</v>
      </c>
      <c r="N3002" s="112">
        <v>1.25144661509147</v>
      </c>
      <c r="O3002" s="112">
        <v>1.27416781728878</v>
      </c>
      <c r="P3002" s="112">
        <v>1.2816607305363801</v>
      </c>
      <c r="Q3002" s="112">
        <v>1.28500291993464</v>
      </c>
      <c r="R3002" s="112">
        <v>1.28406290362325</v>
      </c>
      <c r="S3002" s="112">
        <v>1.28677248063398</v>
      </c>
      <c r="T3002" s="112">
        <v>1.289996115855</v>
      </c>
      <c r="U3002" s="112">
        <v>1.2933490497886599</v>
      </c>
      <c r="V3002" s="112">
        <v>1.29498828967746</v>
      </c>
      <c r="W3002" s="112">
        <v>1.2973769085962901</v>
      </c>
      <c r="X3002" s="112">
        <v>1.30052860730854</v>
      </c>
      <c r="Y3002" s="112">
        <v>1.30092615092209</v>
      </c>
      <c r="Z3002" s="112">
        <v>1.30001840676423</v>
      </c>
      <c r="AA3002" s="112">
        <v>1.3008795941840099</v>
      </c>
      <c r="AB3002" s="112">
        <v>1.3040937876854399</v>
      </c>
      <c r="AC3002" s="112">
        <v>1.3062774922382401</v>
      </c>
      <c r="AD3002" s="112">
        <v>1.30845725155651</v>
      </c>
      <c r="AE3002" s="112">
        <v>1.3100150499413199</v>
      </c>
      <c r="AF3002" s="112">
        <v>1.3114585755528001</v>
      </c>
      <c r="AG3002" s="112">
        <v>1.3132774316931299</v>
      </c>
      <c r="AH3002" s="112">
        <v>1.31066561399068</v>
      </c>
      <c r="AI3002" s="112">
        <v>1.30106589932156</v>
      </c>
      <c r="AJ3002" s="112">
        <v>1.29520369167397</v>
      </c>
      <c r="AK3002" s="112">
        <v>1.29007370646681</v>
      </c>
    </row>
    <row r="3003" spans="1:37" s="112" customFormat="1" hidden="1" x14ac:dyDescent="0.3">
      <c r="A3003" s="115" t="str">
        <f t="shared" si="67"/>
        <v>SDGbaseTRA_RurCRG_v6_3PQXcwood</v>
      </c>
      <c r="B3003" s="115" t="s">
        <v>220</v>
      </c>
      <c r="C3003" s="115" t="s">
        <v>299</v>
      </c>
      <c r="D3003" s="115" t="s">
        <v>120</v>
      </c>
      <c r="E3003" s="112" t="s">
        <v>158</v>
      </c>
      <c r="F3003" s="112">
        <v>1.21146402445734</v>
      </c>
      <c r="G3003" s="112">
        <v>1.2323806907190999</v>
      </c>
      <c r="H3003" s="112">
        <v>1.23192727497796</v>
      </c>
      <c r="I3003" s="112">
        <v>1.24177530002787</v>
      </c>
      <c r="J3003" s="112">
        <v>1.23641410805243</v>
      </c>
      <c r="K3003" s="112">
        <v>1.2337301837597801</v>
      </c>
      <c r="L3003" s="112">
        <v>1.2319638206529</v>
      </c>
      <c r="M3003" s="112">
        <v>1.2313892937272399</v>
      </c>
      <c r="N3003" s="112">
        <v>1.23019933571902</v>
      </c>
      <c r="O3003" s="112">
        <v>1.2192864506739201</v>
      </c>
      <c r="P3003" s="112">
        <v>1.2173581612584501</v>
      </c>
      <c r="Q3003" s="112">
        <v>1.2179580626503099</v>
      </c>
      <c r="R3003" s="112">
        <v>1.2133078243478801</v>
      </c>
      <c r="S3003" s="112">
        <v>1.21884788178736</v>
      </c>
      <c r="T3003" s="112">
        <v>1.22351255318491</v>
      </c>
      <c r="U3003" s="112">
        <v>1.2275119908738901</v>
      </c>
      <c r="V3003" s="112">
        <v>1.23115696151335</v>
      </c>
      <c r="W3003" s="112">
        <v>1.23444270255663</v>
      </c>
      <c r="X3003" s="112">
        <v>1.23796771667085</v>
      </c>
      <c r="Y3003" s="112">
        <v>1.2390747798513</v>
      </c>
      <c r="Z3003" s="112">
        <v>1.23955910069693</v>
      </c>
      <c r="AA3003" s="112">
        <v>1.23973131694187</v>
      </c>
      <c r="AB3003" s="112">
        <v>1.2344170967694701</v>
      </c>
      <c r="AC3003" s="112">
        <v>1.2316846455886199</v>
      </c>
      <c r="AD3003" s="112">
        <v>1.23187351035287</v>
      </c>
      <c r="AE3003" s="112">
        <v>1.23283043509711</v>
      </c>
      <c r="AF3003" s="112">
        <v>1.23414611459492</v>
      </c>
      <c r="AG3003" s="112">
        <v>1.23636386544587</v>
      </c>
      <c r="AH3003" s="112">
        <v>1.23105188809991</v>
      </c>
      <c r="AI3003" s="112">
        <v>1.2259984266562201</v>
      </c>
      <c r="AJ3003" s="112">
        <v>1.22729670620103</v>
      </c>
      <c r="AK3003" s="112">
        <v>1.23005069723286</v>
      </c>
    </row>
    <row r="3004" spans="1:37" s="112" customFormat="1" hidden="1" x14ac:dyDescent="0.3">
      <c r="A3004" s="115" t="str">
        <f t="shared" si="67"/>
        <v>SDGbaseTRA_RurCRG_v6_3PQXcpapr</v>
      </c>
      <c r="B3004" s="115" t="s">
        <v>220</v>
      </c>
      <c r="C3004" s="115" t="s">
        <v>299</v>
      </c>
      <c r="D3004" s="115" t="s">
        <v>120</v>
      </c>
      <c r="E3004" s="112" t="s">
        <v>159</v>
      </c>
      <c r="F3004" s="112">
        <v>1.3183205317003801</v>
      </c>
      <c r="G3004" s="112">
        <v>1.31824121621658</v>
      </c>
      <c r="H3004" s="112">
        <v>1.3096267528657699</v>
      </c>
      <c r="I3004" s="112">
        <v>1.30633168684741</v>
      </c>
      <c r="J3004" s="112">
        <v>1.30460212804464</v>
      </c>
      <c r="K3004" s="112">
        <v>1.2938218857214701</v>
      </c>
      <c r="L3004" s="112">
        <v>1.2910312578185501</v>
      </c>
      <c r="M3004" s="112">
        <v>1.3073410220705799</v>
      </c>
      <c r="N3004" s="112">
        <v>1.30806659857807</v>
      </c>
      <c r="O3004" s="112">
        <v>1.29827047801613</v>
      </c>
      <c r="P3004" s="112">
        <v>1.29952359636362</v>
      </c>
      <c r="Q3004" s="112">
        <v>1.30265278737721</v>
      </c>
      <c r="R3004" s="112">
        <v>1.27653564423637</v>
      </c>
      <c r="S3004" s="112">
        <v>1.2795776758145101</v>
      </c>
      <c r="T3004" s="112">
        <v>1.2825528013141101</v>
      </c>
      <c r="U3004" s="112">
        <v>1.2856359967600599</v>
      </c>
      <c r="V3004" s="112">
        <v>1.2889487017813299</v>
      </c>
      <c r="W3004" s="112">
        <v>1.2908671832626499</v>
      </c>
      <c r="X3004" s="112">
        <v>1.2920255687868101</v>
      </c>
      <c r="Y3004" s="112">
        <v>1.2921749841944601</v>
      </c>
      <c r="Z3004" s="112">
        <v>1.2917200725428499</v>
      </c>
      <c r="AA3004" s="112">
        <v>1.29150757346907</v>
      </c>
      <c r="AB3004" s="112">
        <v>1.28602388020597</v>
      </c>
      <c r="AC3004" s="112">
        <v>1.2839176621678099</v>
      </c>
      <c r="AD3004" s="112">
        <v>1.2847924346520401</v>
      </c>
      <c r="AE3004" s="112">
        <v>1.2864833428663001</v>
      </c>
      <c r="AF3004" s="112">
        <v>1.28830831268818</v>
      </c>
      <c r="AG3004" s="112">
        <v>1.2892809090648401</v>
      </c>
      <c r="AH3004" s="112">
        <v>1.2827535628503099</v>
      </c>
      <c r="AI3004" s="112">
        <v>1.27277462896353</v>
      </c>
      <c r="AJ3004" s="112">
        <v>1.26829467874943</v>
      </c>
      <c r="AK3004" s="112">
        <v>1.26493436490306</v>
      </c>
    </row>
    <row r="3005" spans="1:37" s="112" customFormat="1" hidden="1" x14ac:dyDescent="0.3">
      <c r="A3005" s="115" t="str">
        <f t="shared" si="67"/>
        <v>SDGbaseTRA_RurCRG_v6_3PQXcprnt</v>
      </c>
      <c r="B3005" s="115" t="s">
        <v>220</v>
      </c>
      <c r="C3005" s="115" t="s">
        <v>299</v>
      </c>
      <c r="D3005" s="115" t="s">
        <v>120</v>
      </c>
      <c r="E3005" s="112" t="s">
        <v>104</v>
      </c>
      <c r="F3005" s="112">
        <v>1.4229191260929199</v>
      </c>
      <c r="G3005" s="112">
        <v>1.4532525439723201</v>
      </c>
      <c r="H3005" s="112">
        <v>1.4537866698928199</v>
      </c>
      <c r="I3005" s="112">
        <v>1.45562457417949</v>
      </c>
      <c r="J3005" s="112">
        <v>1.4503042018687899</v>
      </c>
      <c r="K3005" s="112">
        <v>1.4465108824534501</v>
      </c>
      <c r="L3005" s="112">
        <v>1.4463668618751999</v>
      </c>
      <c r="M3005" s="112">
        <v>1.4518844667901001</v>
      </c>
      <c r="N3005" s="112">
        <v>1.4532789345405299</v>
      </c>
      <c r="O3005" s="112">
        <v>1.44164903678875</v>
      </c>
      <c r="P3005" s="112">
        <v>1.44458142081782</v>
      </c>
      <c r="Q3005" s="112">
        <v>1.44917941533854</v>
      </c>
      <c r="R3005" s="112">
        <v>1.4450894419171101</v>
      </c>
      <c r="S3005" s="112">
        <v>1.4496930632089799</v>
      </c>
      <c r="T3005" s="112">
        <v>1.4536219148409499</v>
      </c>
      <c r="U3005" s="112">
        <v>1.4579496923747099</v>
      </c>
      <c r="V3005" s="112">
        <v>1.4621537011235199</v>
      </c>
      <c r="W3005" s="112">
        <v>1.4645159617733801</v>
      </c>
      <c r="X3005" s="112">
        <v>1.4652946190854199</v>
      </c>
      <c r="Y3005" s="112">
        <v>1.4642480553785999</v>
      </c>
      <c r="Z3005" s="112">
        <v>1.46253010554609</v>
      </c>
      <c r="AA3005" s="112">
        <v>1.4605708571467999</v>
      </c>
      <c r="AB3005" s="112">
        <v>1.45458709228683</v>
      </c>
      <c r="AC3005" s="112">
        <v>1.4528067752413401</v>
      </c>
      <c r="AD3005" s="112">
        <v>1.45448645134937</v>
      </c>
      <c r="AE3005" s="112">
        <v>1.4571047859401201</v>
      </c>
      <c r="AF3005" s="112">
        <v>1.45984821866317</v>
      </c>
      <c r="AG3005" s="112">
        <v>1.46330385151378</v>
      </c>
      <c r="AH3005" s="112">
        <v>1.4542772390899601</v>
      </c>
      <c r="AI3005" s="112">
        <v>1.44078867560211</v>
      </c>
      <c r="AJ3005" s="112">
        <v>1.4339507307166901</v>
      </c>
      <c r="AK3005" s="112">
        <v>1.4291671431024799</v>
      </c>
    </row>
    <row r="3006" spans="1:37" s="112" customFormat="1" hidden="1" x14ac:dyDescent="0.3">
      <c r="A3006" s="115" t="str">
        <f t="shared" si="67"/>
        <v>SDGbaseTRA_RurCRG_v6_3PQXcpetr-p</v>
      </c>
      <c r="B3006" s="115" t="s">
        <v>220</v>
      </c>
      <c r="C3006" s="115" t="s">
        <v>299</v>
      </c>
      <c r="D3006" s="115" t="s">
        <v>120</v>
      </c>
      <c r="E3006" s="112" t="s">
        <v>160</v>
      </c>
      <c r="F3006" s="112">
        <v>0.49747391548150599</v>
      </c>
      <c r="G3006" s="112">
        <v>0.50685910741319695</v>
      </c>
      <c r="H3006" s="112">
        <v>0.51157730175481897</v>
      </c>
      <c r="I3006" s="112">
        <v>0.51162520652942201</v>
      </c>
      <c r="J3006" s="112">
        <v>0.51346485042939205</v>
      </c>
      <c r="K3006" s="112">
        <v>0.51561301714515995</v>
      </c>
      <c r="L3006" s="112">
        <v>0.51820012226328604</v>
      </c>
      <c r="M3006" s="112">
        <v>0.522190897255709</v>
      </c>
      <c r="N3006" s="112">
        <v>0.52606333461635701</v>
      </c>
      <c r="O3006" s="112">
        <v>0.54795327419710005</v>
      </c>
      <c r="P3006" s="112">
        <v>0.55366054506733198</v>
      </c>
      <c r="Q3006" s="112">
        <v>0.55532840185365995</v>
      </c>
      <c r="R3006" s="112">
        <v>0.55350933604560204</v>
      </c>
      <c r="S3006" s="112">
        <v>0.55450860491963705</v>
      </c>
      <c r="T3006" s="112">
        <v>0.55607648375082197</v>
      </c>
      <c r="U3006" s="112">
        <v>0.55772253275272599</v>
      </c>
      <c r="V3006" s="112">
        <v>0.55784983916960695</v>
      </c>
      <c r="W3006" s="112">
        <v>0.55895508214684797</v>
      </c>
      <c r="X3006" s="112">
        <v>0.56108049735782795</v>
      </c>
      <c r="Y3006" s="112">
        <v>0.561500186211501</v>
      </c>
      <c r="Z3006" s="112">
        <v>0.56106448337486703</v>
      </c>
      <c r="AA3006" s="112">
        <v>0.56196475172105298</v>
      </c>
      <c r="AB3006" s="112">
        <v>0.566331210914506</v>
      </c>
      <c r="AC3006" s="112">
        <v>0.56870978662891303</v>
      </c>
      <c r="AD3006" s="112">
        <v>0.56999520914318003</v>
      </c>
      <c r="AE3006" s="112">
        <v>0.57054752499360095</v>
      </c>
      <c r="AF3006" s="112">
        <v>0.570957460481195</v>
      </c>
      <c r="AG3006" s="112">
        <v>0.57116120410400695</v>
      </c>
      <c r="AH3006" s="112">
        <v>0.57057151468244005</v>
      </c>
      <c r="AI3006" s="112">
        <v>0.56617131621984795</v>
      </c>
      <c r="AJ3006" s="112">
        <v>0.56240604536911298</v>
      </c>
      <c r="AK3006" s="112">
        <v>0.55881132458691096</v>
      </c>
    </row>
    <row r="3007" spans="1:37" s="112" customFormat="1" hidden="1" x14ac:dyDescent="0.3">
      <c r="A3007" s="115" t="str">
        <f t="shared" si="67"/>
        <v>SDGbaseTRA_RurCRG_v6_3PQXcpetr-d</v>
      </c>
      <c r="B3007" s="115" t="s">
        <v>220</v>
      </c>
      <c r="C3007" s="115" t="s">
        <v>299</v>
      </c>
      <c r="D3007" s="115" t="s">
        <v>120</v>
      </c>
      <c r="E3007" s="112" t="s">
        <v>161</v>
      </c>
      <c r="F3007" s="112">
        <v>0.41672301972307102</v>
      </c>
      <c r="G3007" s="112">
        <v>0.42278123756763503</v>
      </c>
      <c r="H3007" s="112">
        <v>0.42571971767721201</v>
      </c>
      <c r="I3007" s="112">
        <v>0.42642406701582097</v>
      </c>
      <c r="J3007" s="112">
        <v>0.42711877907287599</v>
      </c>
      <c r="K3007" s="112">
        <v>0.42825067673649497</v>
      </c>
      <c r="L3007" s="112">
        <v>0.42982479969912402</v>
      </c>
      <c r="M3007" s="112">
        <v>0.43252715969428002</v>
      </c>
      <c r="N3007" s="112">
        <v>0.43515172209327202</v>
      </c>
      <c r="O3007" s="112">
        <v>0.44773789561099597</v>
      </c>
      <c r="P3007" s="112">
        <v>0.45178828495677198</v>
      </c>
      <c r="Q3007" s="112">
        <v>0.45349669961418998</v>
      </c>
      <c r="R3007" s="112">
        <v>0.45236019051382997</v>
      </c>
      <c r="S3007" s="112">
        <v>0.45345235510474302</v>
      </c>
      <c r="T3007" s="112">
        <v>0.45481427103481897</v>
      </c>
      <c r="U3007" s="112">
        <v>0.45618815567876903</v>
      </c>
      <c r="V3007" s="112">
        <v>0.45664166839568998</v>
      </c>
      <c r="W3007" s="112">
        <v>0.45749008617593101</v>
      </c>
      <c r="X3007" s="112">
        <v>0.45876600044930499</v>
      </c>
      <c r="Y3007" s="112">
        <v>0.458877346524249</v>
      </c>
      <c r="Z3007" s="112">
        <v>0.45835728842641699</v>
      </c>
      <c r="AA3007" s="112">
        <v>0.45863337923043701</v>
      </c>
      <c r="AB3007" s="112">
        <v>0.46064440320327599</v>
      </c>
      <c r="AC3007" s="112">
        <v>0.46199847603787197</v>
      </c>
      <c r="AD3007" s="112">
        <v>0.463061805628665</v>
      </c>
      <c r="AE3007" s="112">
        <v>0.46377725784873802</v>
      </c>
      <c r="AF3007" s="112">
        <v>0.46440552085391101</v>
      </c>
      <c r="AG3007" s="112">
        <v>0.46483590192854202</v>
      </c>
      <c r="AH3007" s="112">
        <v>0.46436079361793697</v>
      </c>
      <c r="AI3007" s="112">
        <v>0.46095629913969599</v>
      </c>
      <c r="AJ3007" s="112">
        <v>0.45813024951428299</v>
      </c>
      <c r="AK3007" s="112">
        <v>0.45550629712917901</v>
      </c>
    </row>
    <row r="3008" spans="1:37" s="112" customFormat="1" hidden="1" x14ac:dyDescent="0.3">
      <c r="A3008" s="115" t="str">
        <f t="shared" si="67"/>
        <v>SDGbaseTRA_RurCRG_v6_3PQXcpetr-h</v>
      </c>
      <c r="B3008" s="115" t="s">
        <v>220</v>
      </c>
      <c r="C3008" s="115" t="s">
        <v>299</v>
      </c>
      <c r="D3008" s="115" t="s">
        <v>120</v>
      </c>
      <c r="E3008" s="112" t="s">
        <v>162</v>
      </c>
      <c r="F3008" s="112">
        <v>8.3408992767830703E-2</v>
      </c>
      <c r="G3008" s="112">
        <v>8.5460572336499799E-2</v>
      </c>
      <c r="H3008" s="112">
        <v>8.6590898630508895E-2</v>
      </c>
      <c r="I3008" s="112">
        <v>8.6523414979609595E-2</v>
      </c>
      <c r="J3008" s="112">
        <v>8.6760083651164194E-2</v>
      </c>
      <c r="K3008" s="112">
        <v>8.7100214191551506E-2</v>
      </c>
      <c r="L3008" s="112">
        <v>8.7495176298295202E-2</v>
      </c>
      <c r="M3008" s="112">
        <v>8.8108103108665695E-2</v>
      </c>
      <c r="N3008" s="112">
        <v>8.8654088874533604E-2</v>
      </c>
      <c r="O3008" s="112">
        <v>9.1651027202741597E-2</v>
      </c>
      <c r="P3008" s="112">
        <v>9.24777254415865E-2</v>
      </c>
      <c r="Q3008" s="112">
        <v>9.2746489932126697E-2</v>
      </c>
      <c r="R3008" s="112">
        <v>9.2570527917707507E-2</v>
      </c>
      <c r="S3008" s="112">
        <v>9.2755557018616999E-2</v>
      </c>
      <c r="T3008" s="112">
        <v>9.3009214943656701E-2</v>
      </c>
      <c r="U3008" s="112">
        <v>9.3257059780993107E-2</v>
      </c>
      <c r="V3008" s="112">
        <v>9.3283839883022704E-2</v>
      </c>
      <c r="W3008" s="112">
        <v>9.3456851387950804E-2</v>
      </c>
      <c r="X3008" s="112">
        <v>9.3784601827571104E-2</v>
      </c>
      <c r="Y3008" s="112">
        <v>9.3838122167037297E-2</v>
      </c>
      <c r="Z3008" s="112">
        <v>9.3762694238751901E-2</v>
      </c>
      <c r="AA3008" s="112">
        <v>9.3921365768078205E-2</v>
      </c>
      <c r="AB3008" s="112">
        <v>9.4533376337014294E-2</v>
      </c>
      <c r="AC3008" s="112">
        <v>9.4827467608610203E-2</v>
      </c>
      <c r="AD3008" s="112">
        <v>9.49463681384599E-2</v>
      </c>
      <c r="AE3008" s="112">
        <v>9.4932786490035101E-2</v>
      </c>
      <c r="AF3008" s="112">
        <v>9.4886572822007006E-2</v>
      </c>
      <c r="AG3008" s="112">
        <v>9.4779948376415096E-2</v>
      </c>
      <c r="AH3008" s="112">
        <v>9.4416206437203595E-2</v>
      </c>
      <c r="AI3008" s="112">
        <v>9.3364025202258893E-2</v>
      </c>
      <c r="AJ3008" s="112">
        <v>9.2745800173075807E-2</v>
      </c>
      <c r="AK3008" s="112">
        <v>9.2166571949491599E-2</v>
      </c>
    </row>
    <row r="3009" spans="1:37" s="112" customFormat="1" hidden="1" x14ac:dyDescent="0.3">
      <c r="A3009" s="115" t="str">
        <f t="shared" si="67"/>
        <v>SDGbaseTRA_RurCRG_v6_3PQXcpetr-k</v>
      </c>
      <c r="B3009" s="115" t="s">
        <v>220</v>
      </c>
      <c r="C3009" s="115" t="s">
        <v>299</v>
      </c>
      <c r="D3009" s="115" t="s">
        <v>120</v>
      </c>
      <c r="E3009" s="112" t="s">
        <v>163</v>
      </c>
      <c r="F3009" s="112">
        <v>0.25572651944824298</v>
      </c>
      <c r="G3009" s="112">
        <v>0.26327551869695398</v>
      </c>
      <c r="H3009" s="112">
        <v>0.26707096801735403</v>
      </c>
      <c r="I3009" s="112">
        <v>0.26588648246044699</v>
      </c>
      <c r="J3009" s="112">
        <v>0.268729828380877</v>
      </c>
      <c r="K3009" s="112">
        <v>0.271249372346268</v>
      </c>
      <c r="L3009" s="112">
        <v>0.27387897133050598</v>
      </c>
      <c r="M3009" s="112">
        <v>0.27736298712814</v>
      </c>
      <c r="N3009" s="112">
        <v>0.280842874556744</v>
      </c>
      <c r="O3009" s="112">
        <v>0.30522103347642099</v>
      </c>
      <c r="P3009" s="112">
        <v>0.30991749731949703</v>
      </c>
      <c r="Q3009" s="112">
        <v>0.31017936605880098</v>
      </c>
      <c r="R3009" s="112">
        <v>0.30817336370523901</v>
      </c>
      <c r="S3009" s="112">
        <v>0.30813735791022001</v>
      </c>
      <c r="T3009" s="112">
        <v>0.30886834831518101</v>
      </c>
      <c r="U3009" s="112">
        <v>0.30978981798639499</v>
      </c>
      <c r="V3009" s="112">
        <v>0.30914726816112897</v>
      </c>
      <c r="W3009" s="112">
        <v>0.30989959939305201</v>
      </c>
      <c r="X3009" s="112">
        <v>0.31207054736880102</v>
      </c>
      <c r="Y3009" s="112">
        <v>0.31280610522246899</v>
      </c>
      <c r="Z3009" s="112">
        <v>0.31289748921263699</v>
      </c>
      <c r="AA3009" s="112">
        <v>0.314298876777522</v>
      </c>
      <c r="AB3009" s="112">
        <v>0.320103006802398</v>
      </c>
      <c r="AC3009" s="112">
        <v>0.32283756133443597</v>
      </c>
      <c r="AD3009" s="112">
        <v>0.32375116392555597</v>
      </c>
      <c r="AE3009" s="112">
        <v>0.32378162403757099</v>
      </c>
      <c r="AF3009" s="112">
        <v>0.32369536038339197</v>
      </c>
      <c r="AG3009" s="112">
        <v>0.32361358398013201</v>
      </c>
      <c r="AH3009" s="112">
        <v>0.323897668230543</v>
      </c>
      <c r="AI3009" s="112">
        <v>0.32182001306262797</v>
      </c>
      <c r="AJ3009" s="112">
        <v>0.319194585022746</v>
      </c>
      <c r="AK3009" s="112">
        <v>0.31651303248146401</v>
      </c>
    </row>
    <row r="3010" spans="1:37" s="112" customFormat="1" hidden="1" x14ac:dyDescent="0.3">
      <c r="A3010" s="115" t="str">
        <f t="shared" si="67"/>
        <v>SDGbaseTRA_RurCRG_v6_3PQXcpetr-l</v>
      </c>
      <c r="B3010" s="115" t="s">
        <v>220</v>
      </c>
      <c r="C3010" s="115" t="s">
        <v>299</v>
      </c>
      <c r="D3010" s="115" t="s">
        <v>120</v>
      </c>
      <c r="E3010" s="112" t="s">
        <v>164</v>
      </c>
      <c r="F3010" s="112">
        <v>0.97343121913291497</v>
      </c>
      <c r="G3010" s="112">
        <v>0.98889373484163001</v>
      </c>
      <c r="H3010" s="112">
        <v>0.996412199800639</v>
      </c>
      <c r="I3010" s="112">
        <v>0.99743040325801402</v>
      </c>
      <c r="J3010" s="112">
        <v>1.0000771206019201</v>
      </c>
      <c r="K3010" s="112">
        <v>1.00348155295648</v>
      </c>
      <c r="L3010" s="112">
        <v>1.00786344311468</v>
      </c>
      <c r="M3010" s="112">
        <v>1.01495762328413</v>
      </c>
      <c r="N3010" s="112">
        <v>1.0219108237957</v>
      </c>
      <c r="O3010" s="112">
        <v>1.05862399279014</v>
      </c>
      <c r="P3010" s="112">
        <v>1.06908006883156</v>
      </c>
      <c r="Q3010" s="112">
        <v>1.07273431685703</v>
      </c>
      <c r="R3010" s="112">
        <v>1.06947108886069</v>
      </c>
      <c r="S3010" s="112">
        <v>1.07171174460385</v>
      </c>
      <c r="T3010" s="112">
        <v>1.0748503592832399</v>
      </c>
      <c r="U3010" s="112">
        <v>1.07810247377359</v>
      </c>
      <c r="V3010" s="112">
        <v>1.07876526595837</v>
      </c>
      <c r="W3010" s="112">
        <v>1.0808501068937</v>
      </c>
      <c r="X3010" s="112">
        <v>1.08443452963631</v>
      </c>
      <c r="Y3010" s="112">
        <v>1.0849870463413001</v>
      </c>
      <c r="Z3010" s="112">
        <v>1.0839499556377801</v>
      </c>
      <c r="AA3010" s="112">
        <v>1.0851220635979799</v>
      </c>
      <c r="AB3010" s="112">
        <v>1.0918374816791401</v>
      </c>
      <c r="AC3010" s="112">
        <v>1.0958625857914499</v>
      </c>
      <c r="AD3010" s="112">
        <v>1.09849095602369</v>
      </c>
      <c r="AE3010" s="112">
        <v>1.1000190490936399</v>
      </c>
      <c r="AF3010" s="112">
        <v>1.10131996315071</v>
      </c>
      <c r="AG3010" s="112">
        <v>1.1022232584043701</v>
      </c>
      <c r="AH3010" s="112">
        <v>1.10145432462514</v>
      </c>
      <c r="AI3010" s="112">
        <v>1.0936194446335701</v>
      </c>
      <c r="AJ3010" s="112">
        <v>1.0866325824735299</v>
      </c>
      <c r="AK3010" s="112">
        <v>1.0800369501578599</v>
      </c>
    </row>
    <row r="3011" spans="1:37" s="112" customFormat="1" hidden="1" x14ac:dyDescent="0.3">
      <c r="A3011" s="115" t="str">
        <f t="shared" si="67"/>
        <v>SDGbaseTRA_RurCRG_v6_3PQXchydr</v>
      </c>
      <c r="B3011" s="115" t="s">
        <v>220</v>
      </c>
      <c r="C3011" s="115" t="s">
        <v>299</v>
      </c>
      <c r="D3011" s="115" t="s">
        <v>120</v>
      </c>
      <c r="E3011" s="112" t="s">
        <v>165</v>
      </c>
      <c r="F3011" s="112">
        <v>0.90525772545483896</v>
      </c>
      <c r="G3011" s="112">
        <v>0.92752400864925899</v>
      </c>
      <c r="H3011" s="112">
        <v>0.939791709960341</v>
      </c>
      <c r="I3011" s="112">
        <v>0.93905929377485198</v>
      </c>
      <c r="J3011" s="112">
        <v>0.94162791540890201</v>
      </c>
      <c r="K3011" s="112">
        <v>0.94531943342310398</v>
      </c>
      <c r="L3011" s="112">
        <v>0.94960605152663002</v>
      </c>
      <c r="M3011" s="112">
        <v>0.95625829263169904</v>
      </c>
      <c r="N3011" s="112">
        <v>0.96218400658818004</v>
      </c>
      <c r="O3011" s="112">
        <v>0.99471049425209401</v>
      </c>
      <c r="P3011" s="112">
        <v>1.00368284774181</v>
      </c>
      <c r="Q3011" s="112">
        <v>1.00659981296721</v>
      </c>
      <c r="R3011" s="112">
        <v>1.0046900551862601</v>
      </c>
      <c r="S3011" s="112">
        <v>1.0066982202230901</v>
      </c>
      <c r="T3011" s="112">
        <v>1.0094512302840499</v>
      </c>
      <c r="U3011" s="112">
        <v>1.0121411495154</v>
      </c>
      <c r="V3011" s="112">
        <v>1.0124318003606601</v>
      </c>
      <c r="W3011" s="112">
        <v>1.01430953555721</v>
      </c>
      <c r="X3011" s="112">
        <v>1.01786668937994</v>
      </c>
      <c r="Y3011" s="112">
        <v>1.0184475583618999</v>
      </c>
      <c r="Z3011" s="112">
        <v>1.01762892104505</v>
      </c>
      <c r="AA3011" s="112">
        <v>1.0193510210616601</v>
      </c>
      <c r="AB3011" s="112">
        <v>1.0259933180251799</v>
      </c>
      <c r="AC3011" s="112">
        <v>1.02918516086079</v>
      </c>
      <c r="AD3011" s="112">
        <v>1.03047561670554</v>
      </c>
      <c r="AE3011" s="112">
        <v>1.03032821183046</v>
      </c>
      <c r="AF3011" s="112">
        <v>1.02982664385067</v>
      </c>
      <c r="AG3011" s="112">
        <v>1.0286694232718201</v>
      </c>
      <c r="AH3011" s="112">
        <v>1.02472164510284</v>
      </c>
      <c r="AI3011" s="112">
        <v>1.0133020707871101</v>
      </c>
      <c r="AJ3011" s="112">
        <v>1.00659232683511</v>
      </c>
      <c r="AK3011" s="112">
        <v>1.0003058245434</v>
      </c>
    </row>
    <row r="3012" spans="1:37" s="112" customFormat="1" hidden="1" x14ac:dyDescent="0.3">
      <c r="A3012" s="115" t="str">
        <f t="shared" si="67"/>
        <v>SDGbaseTRA_RurCRG_v6_3PQXcammo</v>
      </c>
      <c r="B3012" s="115" t="s">
        <v>220</v>
      </c>
      <c r="C3012" s="115" t="s">
        <v>299</v>
      </c>
      <c r="D3012" s="115" t="s">
        <v>120</v>
      </c>
      <c r="E3012" s="112" t="s">
        <v>166</v>
      </c>
      <c r="F3012" s="112">
        <v>1.19043107039864</v>
      </c>
      <c r="G3012" s="112">
        <v>0.78351472719769499</v>
      </c>
      <c r="H3012" s="112">
        <v>0.78428623661133001</v>
      </c>
      <c r="I3012" s="112">
        <v>0.78803867798336702</v>
      </c>
      <c r="J3012" s="112">
        <v>0.78319932846032203</v>
      </c>
      <c r="K3012" s="112">
        <v>0.78017160610784397</v>
      </c>
      <c r="L3012" s="112">
        <v>0.77812586404954698</v>
      </c>
      <c r="M3012" s="112">
        <v>0.77725775807356601</v>
      </c>
      <c r="N3012" s="112">
        <v>0.77635872436449305</v>
      </c>
      <c r="O3012" s="112">
        <v>0.76481598826885</v>
      </c>
      <c r="P3012" s="112">
        <v>0.76324680167481296</v>
      </c>
      <c r="Q3012" s="112">
        <v>0.76346025781195204</v>
      </c>
      <c r="R3012" s="112">
        <v>0.76024407434283003</v>
      </c>
      <c r="S3012" s="112">
        <v>0.76040000297224397</v>
      </c>
      <c r="T3012" s="112">
        <v>0.76094203979203701</v>
      </c>
      <c r="U3012" s="112">
        <v>0.76107950029455596</v>
      </c>
      <c r="V3012" s="112">
        <v>0.76149996608151205</v>
      </c>
      <c r="W3012" s="112">
        <v>0.76058133826308005</v>
      </c>
      <c r="X3012" s="112">
        <v>0.75927233853834597</v>
      </c>
      <c r="Y3012" s="112">
        <v>0.88418050524214198</v>
      </c>
      <c r="Z3012" s="112">
        <v>1.01445726620281</v>
      </c>
      <c r="AA3012" s="112">
        <v>1.152261003889</v>
      </c>
      <c r="AB3012" s="112">
        <v>1.18080999126094</v>
      </c>
      <c r="AC3012" s="112">
        <v>1.2107166824129401</v>
      </c>
      <c r="AD3012" s="112">
        <v>1.2419438706394501</v>
      </c>
      <c r="AE3012" s="112">
        <v>1.2734122657478</v>
      </c>
      <c r="AF3012" s="112">
        <v>1.3044248374451</v>
      </c>
      <c r="AG3012" s="112">
        <v>1.3366613648279699</v>
      </c>
      <c r="AH3012" s="112">
        <v>1.3628078199868701</v>
      </c>
      <c r="AI3012" s="112">
        <v>1.3817125547399201</v>
      </c>
      <c r="AJ3012" s="112">
        <v>1.40687205936548</v>
      </c>
      <c r="AK3012" s="112">
        <v>1.4328944514444899</v>
      </c>
    </row>
    <row r="3013" spans="1:37" s="112" customFormat="1" hidden="1" x14ac:dyDescent="0.3">
      <c r="A3013" s="115" t="str">
        <f t="shared" si="67"/>
        <v>SDGbaseTRA_RurCRG_v6_3PQXcbchm</v>
      </c>
      <c r="B3013" s="115" t="s">
        <v>220</v>
      </c>
      <c r="C3013" s="115" t="s">
        <v>299</v>
      </c>
      <c r="D3013" s="115" t="s">
        <v>120</v>
      </c>
      <c r="E3013" s="112" t="s">
        <v>167</v>
      </c>
      <c r="F3013" s="112">
        <v>1.1904310703991301</v>
      </c>
      <c r="G3013" s="112">
        <v>1.2192308032981201</v>
      </c>
      <c r="H3013" s="112">
        <v>1.23507244369386</v>
      </c>
      <c r="I3013" s="112">
        <v>1.23426510569498</v>
      </c>
      <c r="J3013" s="112">
        <v>1.2374848129513001</v>
      </c>
      <c r="K3013" s="112">
        <v>1.2422056479621999</v>
      </c>
      <c r="L3013" s="112">
        <v>1.2477289728229899</v>
      </c>
      <c r="M3013" s="112">
        <v>1.25635748355301</v>
      </c>
      <c r="N3013" s="112">
        <v>1.26404660007516</v>
      </c>
      <c r="O3013" s="112">
        <v>1.30579095090761</v>
      </c>
      <c r="P3013" s="112">
        <v>1.3174708910097399</v>
      </c>
      <c r="Q3013" s="112">
        <v>1.3213746140550899</v>
      </c>
      <c r="R3013" s="112">
        <v>1.3189109454535599</v>
      </c>
      <c r="S3013" s="112">
        <v>1.32160055376445</v>
      </c>
      <c r="T3013" s="112">
        <v>1.3252333679971899</v>
      </c>
      <c r="U3013" s="112">
        <v>1.32877687557002</v>
      </c>
      <c r="V3013" s="112">
        <v>1.3292300393558401</v>
      </c>
      <c r="W3013" s="112">
        <v>1.3316863287448899</v>
      </c>
      <c r="X3013" s="112">
        <v>1.3362662282077</v>
      </c>
      <c r="Y3013" s="112">
        <v>1.3369842873565501</v>
      </c>
      <c r="Z3013" s="112">
        <v>1.3358759870627701</v>
      </c>
      <c r="AA3013" s="112">
        <v>1.33803878863081</v>
      </c>
      <c r="AB3013" s="112">
        <v>1.3464603683682601</v>
      </c>
      <c r="AC3013" s="112">
        <v>1.3505514732052399</v>
      </c>
      <c r="AD3013" s="112">
        <v>1.3522709631345999</v>
      </c>
      <c r="AE3013" s="112">
        <v>1.35215765777066</v>
      </c>
      <c r="AF3013" s="112">
        <v>1.35158733819569</v>
      </c>
      <c r="AG3013" s="112">
        <v>1.350155959799</v>
      </c>
      <c r="AH3013" s="112">
        <v>1.34503643588132</v>
      </c>
      <c r="AI3013" s="112">
        <v>1.3301578251834101</v>
      </c>
      <c r="AJ3013" s="112">
        <v>1.32139876647418</v>
      </c>
      <c r="AK3013" s="112">
        <v>1.3132058349365301</v>
      </c>
    </row>
    <row r="3014" spans="1:37" s="112" customFormat="1" hidden="1" x14ac:dyDescent="0.3">
      <c r="A3014" s="115" t="str">
        <f t="shared" si="67"/>
        <v>SDGbaseTRA_RurCRG_v6_3PQXcochm</v>
      </c>
      <c r="B3014" s="115" t="s">
        <v>220</v>
      </c>
      <c r="C3014" s="115" t="s">
        <v>299</v>
      </c>
      <c r="D3014" s="115" t="s">
        <v>120</v>
      </c>
      <c r="E3014" s="112" t="s">
        <v>168</v>
      </c>
      <c r="F3014" s="112">
        <v>1.3021397686218801</v>
      </c>
      <c r="G3014" s="112">
        <v>1.32953818605719</v>
      </c>
      <c r="H3014" s="112">
        <v>1.34416826329148</v>
      </c>
      <c r="I3014" s="112">
        <v>1.3442772033200501</v>
      </c>
      <c r="J3014" s="112">
        <v>1.3474277859333199</v>
      </c>
      <c r="K3014" s="112">
        <v>1.3521049904450699</v>
      </c>
      <c r="L3014" s="112">
        <v>1.3578261502612501</v>
      </c>
      <c r="M3014" s="112">
        <v>1.3669944508316201</v>
      </c>
      <c r="N3014" s="112">
        <v>1.37540498682167</v>
      </c>
      <c r="O3014" s="112">
        <v>1.4195620633442501</v>
      </c>
      <c r="P3014" s="112">
        <v>1.4323868738929699</v>
      </c>
      <c r="Q3014" s="112">
        <v>1.43698896064796</v>
      </c>
      <c r="R3014" s="112">
        <v>1.4339492485934899</v>
      </c>
      <c r="S3014" s="112">
        <v>1.43702322118087</v>
      </c>
      <c r="T3014" s="112">
        <v>1.4410887914439101</v>
      </c>
      <c r="U3014" s="112">
        <v>1.44511005306924</v>
      </c>
      <c r="V3014" s="112">
        <v>1.4458826798989199</v>
      </c>
      <c r="W3014" s="112">
        <v>1.4485665491778299</v>
      </c>
      <c r="X3014" s="112">
        <v>1.45328351590878</v>
      </c>
      <c r="Y3014" s="112">
        <v>1.4539467832616599</v>
      </c>
      <c r="Z3014" s="112">
        <v>1.4526104380551701</v>
      </c>
      <c r="AA3014" s="112">
        <v>1.45451366783178</v>
      </c>
      <c r="AB3014" s="112">
        <v>1.46291386203185</v>
      </c>
      <c r="AC3014" s="112">
        <v>1.4673846201372001</v>
      </c>
      <c r="AD3014" s="112">
        <v>1.46976807594759</v>
      </c>
      <c r="AE3014" s="112">
        <v>1.4704307939335599</v>
      </c>
      <c r="AF3014" s="112">
        <v>1.47066685856746</v>
      </c>
      <c r="AG3014" s="112">
        <v>1.4700741404776501</v>
      </c>
      <c r="AH3014" s="112">
        <v>1.46588911908067</v>
      </c>
      <c r="AI3014" s="112">
        <v>1.4515133575462</v>
      </c>
      <c r="AJ3014" s="112">
        <v>1.4421496144622501</v>
      </c>
      <c r="AK3014" s="112">
        <v>1.4334020836141499</v>
      </c>
    </row>
    <row r="3015" spans="1:37" s="112" customFormat="1" hidden="1" x14ac:dyDescent="0.3">
      <c r="A3015" s="115" t="str">
        <f t="shared" si="67"/>
        <v>SDGbaseTRA_RurCRG_v6_3PQXcrubb</v>
      </c>
      <c r="B3015" s="115" t="s">
        <v>220</v>
      </c>
      <c r="C3015" s="115" t="s">
        <v>299</v>
      </c>
      <c r="D3015" s="115" t="s">
        <v>120</v>
      </c>
      <c r="E3015" s="112" t="s">
        <v>105</v>
      </c>
      <c r="F3015" s="112">
        <v>1.26969209312609</v>
      </c>
      <c r="G3015" s="112">
        <v>1.27810363292436</v>
      </c>
      <c r="H3015" s="112">
        <v>1.2857186141361301</v>
      </c>
      <c r="I3015" s="112">
        <v>1.2861173275633899</v>
      </c>
      <c r="J3015" s="112">
        <v>1.2855618653693199</v>
      </c>
      <c r="K3015" s="112">
        <v>1.2873823434794101</v>
      </c>
      <c r="L3015" s="112">
        <v>1.2903090359478799</v>
      </c>
      <c r="M3015" s="112">
        <v>1.2954264260042101</v>
      </c>
      <c r="N3015" s="112">
        <v>1.3000108639013599</v>
      </c>
      <c r="O3015" s="112">
        <v>1.3161962756905199</v>
      </c>
      <c r="P3015" s="112">
        <v>1.3233150788888099</v>
      </c>
      <c r="Q3015" s="112">
        <v>1.32733389924826</v>
      </c>
      <c r="R3015" s="112">
        <v>1.3275710540894901</v>
      </c>
      <c r="S3015" s="112">
        <v>1.3318430962830199</v>
      </c>
      <c r="T3015" s="112">
        <v>1.33637442647903</v>
      </c>
      <c r="U3015" s="112">
        <v>1.3411307523582101</v>
      </c>
      <c r="V3015" s="112">
        <v>1.34421644508918</v>
      </c>
      <c r="W3015" s="112">
        <v>1.34876288767687</v>
      </c>
      <c r="X3015" s="112">
        <v>1.3557423881845101</v>
      </c>
      <c r="Y3015" s="112">
        <v>1.36134398501472</v>
      </c>
      <c r="Z3015" s="112">
        <v>1.36695682712102</v>
      </c>
      <c r="AA3015" s="112">
        <v>1.3771478583588701</v>
      </c>
      <c r="AB3015" s="112">
        <v>1.3828572964155099</v>
      </c>
      <c r="AC3015" s="112">
        <v>1.38592728316335</v>
      </c>
      <c r="AD3015" s="112">
        <v>1.38790812502616</v>
      </c>
      <c r="AE3015" s="112">
        <v>1.38814728058708</v>
      </c>
      <c r="AF3015" s="112">
        <v>1.3872276625714299</v>
      </c>
      <c r="AG3015" s="112">
        <v>1.3817027981084</v>
      </c>
      <c r="AH3015" s="112">
        <v>1.36426400060416</v>
      </c>
      <c r="AI3015" s="112">
        <v>1.35118437301358</v>
      </c>
      <c r="AJ3015" s="112">
        <v>1.3436226587158699</v>
      </c>
      <c r="AK3015" s="112">
        <v>1.33742167137951</v>
      </c>
    </row>
    <row r="3016" spans="1:37" s="112" customFormat="1" hidden="1" x14ac:dyDescent="0.3">
      <c r="A3016" s="115" t="str">
        <f t="shared" si="67"/>
        <v>SDGbaseTRA_RurCRG_v6_3PQXcplas</v>
      </c>
      <c r="B3016" s="115" t="s">
        <v>220</v>
      </c>
      <c r="C3016" s="115" t="s">
        <v>299</v>
      </c>
      <c r="D3016" s="115" t="s">
        <v>120</v>
      </c>
      <c r="E3016" s="112" t="s">
        <v>106</v>
      </c>
      <c r="F3016" s="112">
        <v>1.4958932107925</v>
      </c>
      <c r="G3016" s="112">
        <v>1.5158195844267099</v>
      </c>
      <c r="H3016" s="112">
        <v>1.52217781255479</v>
      </c>
      <c r="I3016" s="112">
        <v>1.52436671471628</v>
      </c>
      <c r="J3016" s="112">
        <v>1.5196078751992499</v>
      </c>
      <c r="K3016" s="112">
        <v>1.51829773018284</v>
      </c>
      <c r="L3016" s="112">
        <v>1.5194857297767701</v>
      </c>
      <c r="M3016" s="112">
        <v>1.52442189303697</v>
      </c>
      <c r="N3016" s="112">
        <v>1.5273318411753101</v>
      </c>
      <c r="O3016" s="112">
        <v>1.52624927450727</v>
      </c>
      <c r="P3016" s="112">
        <v>1.5317989172116999</v>
      </c>
      <c r="Q3016" s="112">
        <v>1.53713938448263</v>
      </c>
      <c r="R3016" s="112">
        <v>1.5358337899860199</v>
      </c>
      <c r="S3016" s="112">
        <v>1.5409984872478899</v>
      </c>
      <c r="T3016" s="112">
        <v>1.5455958294299701</v>
      </c>
      <c r="U3016" s="112">
        <v>1.55027737962781</v>
      </c>
      <c r="V3016" s="112">
        <v>1.5537679415821599</v>
      </c>
      <c r="W3016" s="112">
        <v>1.5566154556871801</v>
      </c>
      <c r="X3016" s="112">
        <v>1.55931494344217</v>
      </c>
      <c r="Y3016" s="112">
        <v>1.5612045311115801</v>
      </c>
      <c r="Z3016" s="112">
        <v>1.5622298563016599</v>
      </c>
      <c r="AA3016" s="112">
        <v>1.5648426681412999</v>
      </c>
      <c r="AB3016" s="112">
        <v>1.56234147907543</v>
      </c>
      <c r="AC3016" s="112">
        <v>1.5622062870956499</v>
      </c>
      <c r="AD3016" s="112">
        <v>1.5642444298725899</v>
      </c>
      <c r="AE3016" s="112">
        <v>1.5663793450401</v>
      </c>
      <c r="AF3016" s="112">
        <v>1.5683167705786301</v>
      </c>
      <c r="AG3016" s="112">
        <v>1.56919923999844</v>
      </c>
      <c r="AH3016" s="112">
        <v>1.55835096563262</v>
      </c>
      <c r="AI3016" s="112">
        <v>1.54197559102325</v>
      </c>
      <c r="AJ3016" s="112">
        <v>1.5337283973370699</v>
      </c>
      <c r="AK3016" s="112">
        <v>1.52720471707118</v>
      </c>
    </row>
    <row r="3017" spans="1:37" s="112" customFormat="1" hidden="1" x14ac:dyDescent="0.3">
      <c r="A3017" s="115" t="str">
        <f t="shared" si="67"/>
        <v>SDGbaseTRA_RurCRG_v6_3PQXcnmet</v>
      </c>
      <c r="B3017" s="115" t="s">
        <v>220</v>
      </c>
      <c r="C3017" s="115" t="s">
        <v>299</v>
      </c>
      <c r="D3017" s="115" t="s">
        <v>120</v>
      </c>
      <c r="E3017" s="112" t="s">
        <v>107</v>
      </c>
      <c r="F3017" s="112">
        <v>1.40438623929439</v>
      </c>
      <c r="G3017" s="112">
        <v>1.4287837296658901</v>
      </c>
      <c r="H3017" s="112">
        <v>1.4280976139718</v>
      </c>
      <c r="I3017" s="112">
        <v>1.43926138148105</v>
      </c>
      <c r="J3017" s="112">
        <v>1.42942914146166</v>
      </c>
      <c r="K3017" s="112">
        <v>1.42368293129072</v>
      </c>
      <c r="L3017" s="112">
        <v>1.42015945150837</v>
      </c>
      <c r="M3017" s="112">
        <v>1.41896169674839</v>
      </c>
      <c r="N3017" s="112">
        <v>1.4160507009724601</v>
      </c>
      <c r="O3017" s="112">
        <v>1.40206630121647</v>
      </c>
      <c r="P3017" s="112">
        <v>1.3999205195490501</v>
      </c>
      <c r="Q3017" s="112">
        <v>1.40105209476477</v>
      </c>
      <c r="R3017" s="112">
        <v>1.3930767279184799</v>
      </c>
      <c r="S3017" s="112">
        <v>1.4001057117563001</v>
      </c>
      <c r="T3017" s="112">
        <v>1.4061483621905899</v>
      </c>
      <c r="U3017" s="112">
        <v>1.41120516064503</v>
      </c>
      <c r="V3017" s="112">
        <v>1.41671386895226</v>
      </c>
      <c r="W3017" s="112">
        <v>1.42146412108758</v>
      </c>
      <c r="X3017" s="112">
        <v>1.42626990705385</v>
      </c>
      <c r="Y3017" s="112">
        <v>1.42873728689266</v>
      </c>
      <c r="Z3017" s="112">
        <v>1.43096589346198</v>
      </c>
      <c r="AA3017" s="112">
        <v>1.43282827388311</v>
      </c>
      <c r="AB3017" s="112">
        <v>1.42770696129632</v>
      </c>
      <c r="AC3017" s="112">
        <v>1.42557926922553</v>
      </c>
      <c r="AD3017" s="112">
        <v>1.4268872077097801</v>
      </c>
      <c r="AE3017" s="112">
        <v>1.42903305421121</v>
      </c>
      <c r="AF3017" s="112">
        <v>1.4316563703019001</v>
      </c>
      <c r="AG3017" s="112">
        <v>1.44060700666594</v>
      </c>
      <c r="AH3017" s="112">
        <v>1.4398052673073001</v>
      </c>
      <c r="AI3017" s="112">
        <v>1.4374209576955801</v>
      </c>
      <c r="AJ3017" s="112">
        <v>1.44222314313792</v>
      </c>
      <c r="AK3017" s="112">
        <v>1.44962584326443</v>
      </c>
    </row>
    <row r="3018" spans="1:37" s="112" customFormat="1" hidden="1" x14ac:dyDescent="0.3">
      <c r="A3018" s="115" t="str">
        <f t="shared" si="67"/>
        <v>SDGbaseTRA_RurCRG_v6_3PQXciron</v>
      </c>
      <c r="B3018" s="115" t="s">
        <v>220</v>
      </c>
      <c r="C3018" s="115" t="s">
        <v>299</v>
      </c>
      <c r="D3018" s="115" t="s">
        <v>120</v>
      </c>
      <c r="E3018" s="112" t="s">
        <v>169</v>
      </c>
      <c r="F3018" s="112">
        <v>1.2185849816788801</v>
      </c>
      <c r="G3018" s="112">
        <v>1.3447461996082499</v>
      </c>
      <c r="H3018" s="112">
        <v>1.36960823939356</v>
      </c>
      <c r="I3018" s="112">
        <v>1.3947690738187799</v>
      </c>
      <c r="J3018" s="112">
        <v>1.39902336292323</v>
      </c>
      <c r="K3018" s="112">
        <v>1.40022971217776</v>
      </c>
      <c r="L3018" s="112">
        <v>1.39102196697929</v>
      </c>
      <c r="M3018" s="112">
        <v>1.3786104577615601</v>
      </c>
      <c r="N3018" s="112">
        <v>1.3682564502413599</v>
      </c>
      <c r="O3018" s="112">
        <v>1.3343005216634001</v>
      </c>
      <c r="P3018" s="112">
        <v>1.3307474919934299</v>
      </c>
      <c r="Q3018" s="112">
        <v>1.3360689866003901</v>
      </c>
      <c r="R3018" s="112">
        <v>1.33923401004492</v>
      </c>
      <c r="S3018" s="112">
        <v>1.34935985134315</v>
      </c>
      <c r="T3018" s="112">
        <v>1.35984888219455</v>
      </c>
      <c r="U3018" s="112">
        <v>1.3660471822310001</v>
      </c>
      <c r="V3018" s="112">
        <v>1.31025210094536</v>
      </c>
      <c r="W3018" s="112">
        <v>1.31582123535068</v>
      </c>
      <c r="X3018" s="112">
        <v>1.42354596617761</v>
      </c>
      <c r="Y3018" s="112">
        <v>1.4376934458545301</v>
      </c>
      <c r="Z3018" s="112">
        <v>1.4544075342998199</v>
      </c>
      <c r="AA3018" s="112">
        <v>1.4735344668241801</v>
      </c>
      <c r="AB3018" s="112">
        <v>1.4915957565604001</v>
      </c>
      <c r="AC3018" s="112">
        <v>1.49622126461377</v>
      </c>
      <c r="AD3018" s="112">
        <v>1.48894593684524</v>
      </c>
      <c r="AE3018" s="112">
        <v>1.47677028264222</v>
      </c>
      <c r="AF3018" s="112">
        <v>1.46098512520374</v>
      </c>
      <c r="AG3018" s="112">
        <v>1.4399388291569299</v>
      </c>
      <c r="AH3018" s="112">
        <v>1.41567932400706</v>
      </c>
      <c r="AI3018" s="112">
        <v>1.43334658853395</v>
      </c>
      <c r="AJ3018" s="112">
        <v>1.4461566498221501</v>
      </c>
      <c r="AK3018" s="112">
        <v>1.4610046610509799</v>
      </c>
    </row>
    <row r="3019" spans="1:37" s="112" customFormat="1" hidden="1" x14ac:dyDescent="0.3">
      <c r="A3019" s="115" t="str">
        <f t="shared" si="67"/>
        <v>SDGbaseTRA_RurCRG_v6_3PQXcnfrm</v>
      </c>
      <c r="B3019" s="115" t="s">
        <v>220</v>
      </c>
      <c r="C3019" s="115" t="s">
        <v>299</v>
      </c>
      <c r="D3019" s="115" t="s">
        <v>120</v>
      </c>
      <c r="E3019" s="112" t="s">
        <v>108</v>
      </c>
      <c r="F3019" s="112">
        <v>1.2468797409207899</v>
      </c>
      <c r="G3019" s="112">
        <v>1.29230459056493</v>
      </c>
      <c r="H3019" s="112">
        <v>1.35235927526472</v>
      </c>
      <c r="I3019" s="112">
        <v>1.4125023081958401</v>
      </c>
      <c r="J3019" s="112">
        <v>1.44259376589706</v>
      </c>
      <c r="K3019" s="112">
        <v>1.4594345046871999</v>
      </c>
      <c r="L3019" s="112">
        <v>1.4589910390516101</v>
      </c>
      <c r="M3019" s="112">
        <v>1.417556062149</v>
      </c>
      <c r="N3019" s="112">
        <v>1.3917173858785801</v>
      </c>
      <c r="O3019" s="112">
        <v>1.33157666020654</v>
      </c>
      <c r="P3019" s="112">
        <v>1.3102338781207601</v>
      </c>
      <c r="Q3019" s="112">
        <v>1.3070950825366601</v>
      </c>
      <c r="R3019" s="112">
        <v>1.3061021242961399</v>
      </c>
      <c r="S3019" s="112">
        <v>1.3157771670146601</v>
      </c>
      <c r="T3019" s="112">
        <v>1.32458773240131</v>
      </c>
      <c r="U3019" s="112">
        <v>1.3274596412081801</v>
      </c>
      <c r="V3019" s="112">
        <v>1.30125601646163</v>
      </c>
      <c r="W3019" s="112">
        <v>1.2895707819703901</v>
      </c>
      <c r="X3019" s="112">
        <v>1.31446576630292</v>
      </c>
      <c r="Y3019" s="112">
        <v>1.32633222032765</v>
      </c>
      <c r="Z3019" s="112">
        <v>1.34272618215259</v>
      </c>
      <c r="AA3019" s="112">
        <v>1.35833941392891</v>
      </c>
      <c r="AB3019" s="112">
        <v>1.4886332563435201</v>
      </c>
      <c r="AC3019" s="112">
        <v>1.55695289193881</v>
      </c>
      <c r="AD3019" s="112">
        <v>1.5599734439825801</v>
      </c>
      <c r="AE3019" s="112">
        <v>1.5460238657128</v>
      </c>
      <c r="AF3019" s="112">
        <v>1.52577859357098</v>
      </c>
      <c r="AG3019" s="112">
        <v>1.5025758731832899</v>
      </c>
      <c r="AH3019" s="112">
        <v>1.58749976659575</v>
      </c>
      <c r="AI3019" s="112">
        <v>1.6979406723068</v>
      </c>
      <c r="AJ3019" s="112">
        <v>1.7492517243110099</v>
      </c>
      <c r="AK3019" s="112">
        <v>1.78779009961946</v>
      </c>
    </row>
    <row r="3020" spans="1:37" s="112" customFormat="1" hidden="1" x14ac:dyDescent="0.3">
      <c r="A3020" s="115" t="str">
        <f t="shared" si="67"/>
        <v>SDGbaseTRA_RurCRG_v6_3PQXcmetp</v>
      </c>
      <c r="B3020" s="115" t="s">
        <v>220</v>
      </c>
      <c r="C3020" s="115" t="s">
        <v>299</v>
      </c>
      <c r="D3020" s="115" t="s">
        <v>120</v>
      </c>
      <c r="E3020" s="112" t="s">
        <v>109</v>
      </c>
      <c r="F3020" s="112">
        <v>1.26807825699027</v>
      </c>
      <c r="G3020" s="112">
        <v>1.3564981305470001</v>
      </c>
      <c r="H3020" s="112">
        <v>1.3687163026115801</v>
      </c>
      <c r="I3020" s="112">
        <v>1.38051713822593</v>
      </c>
      <c r="J3020" s="112">
        <v>1.3799324307616401</v>
      </c>
      <c r="K3020" s="112">
        <v>1.38096074905303</v>
      </c>
      <c r="L3020" s="112">
        <v>1.37971470429889</v>
      </c>
      <c r="M3020" s="112">
        <v>1.37472428722314</v>
      </c>
      <c r="N3020" s="112">
        <v>1.3711382412342199</v>
      </c>
      <c r="O3020" s="112">
        <v>1.3543721486524301</v>
      </c>
      <c r="P3020" s="112">
        <v>1.3537314645866501</v>
      </c>
      <c r="Q3020" s="112">
        <v>1.3570929240292899</v>
      </c>
      <c r="R3020" s="112">
        <v>1.3586054669213501</v>
      </c>
      <c r="S3020" s="112">
        <v>1.36515119789548</v>
      </c>
      <c r="T3020" s="112">
        <v>1.3711990330886701</v>
      </c>
      <c r="U3020" s="112">
        <v>1.37608749885584</v>
      </c>
      <c r="V3020" s="112">
        <v>1.3638094145108599</v>
      </c>
      <c r="W3020" s="112">
        <v>1.3657109065986299</v>
      </c>
      <c r="X3020" s="112">
        <v>1.3931461740817499</v>
      </c>
      <c r="Y3020" s="112">
        <v>1.3970403086042</v>
      </c>
      <c r="Z3020" s="112">
        <v>1.4015454797769999</v>
      </c>
      <c r="AA3020" s="112">
        <v>1.4067737508729901</v>
      </c>
      <c r="AB3020" s="112">
        <v>1.42147374449366</v>
      </c>
      <c r="AC3020" s="112">
        <v>1.4287726988477201</v>
      </c>
      <c r="AD3020" s="112">
        <v>1.4286180861784701</v>
      </c>
      <c r="AE3020" s="112">
        <v>1.42592480673205</v>
      </c>
      <c r="AF3020" s="112">
        <v>1.4217702008433699</v>
      </c>
      <c r="AG3020" s="112">
        <v>1.41916667544506</v>
      </c>
      <c r="AH3020" s="112">
        <v>1.41559093505448</v>
      </c>
      <c r="AI3020" s="112">
        <v>1.4222105422581801</v>
      </c>
      <c r="AJ3020" s="112">
        <v>1.4273913165210901</v>
      </c>
      <c r="AK3020" s="112">
        <v>1.4331013352656501</v>
      </c>
    </row>
    <row r="3021" spans="1:37" s="112" customFormat="1" hidden="1" x14ac:dyDescent="0.3">
      <c r="A3021" s="115" t="str">
        <f t="shared" si="67"/>
        <v>SDGbaseTRA_RurCRG_v6_3PQXcmach</v>
      </c>
      <c r="B3021" s="115" t="s">
        <v>220</v>
      </c>
      <c r="C3021" s="115" t="s">
        <v>299</v>
      </c>
      <c r="D3021" s="115" t="s">
        <v>120</v>
      </c>
      <c r="E3021" s="112" t="s">
        <v>110</v>
      </c>
      <c r="F3021" s="112">
        <v>1.12927017964911</v>
      </c>
      <c r="G3021" s="112">
        <v>1.1735000169877901</v>
      </c>
      <c r="H3021" s="112">
        <v>1.1866628043340299</v>
      </c>
      <c r="I3021" s="112">
        <v>1.1974527877192001</v>
      </c>
      <c r="J3021" s="112">
        <v>1.1985927161094401</v>
      </c>
      <c r="K3021" s="112">
        <v>1.20095927214809</v>
      </c>
      <c r="L3021" s="112">
        <v>1.2020751299435899</v>
      </c>
      <c r="M3021" s="112">
        <v>1.19927242220446</v>
      </c>
      <c r="N3021" s="112">
        <v>1.1986961704338299</v>
      </c>
      <c r="O3021" s="112">
        <v>1.20361597488103</v>
      </c>
      <c r="P3021" s="112">
        <v>1.2073286709840201</v>
      </c>
      <c r="Q3021" s="112">
        <v>1.2103443421125899</v>
      </c>
      <c r="R3021" s="112">
        <v>1.20864394504859</v>
      </c>
      <c r="S3021" s="112">
        <v>1.21458460742854</v>
      </c>
      <c r="T3021" s="112">
        <v>1.21988735906569</v>
      </c>
      <c r="U3021" s="112">
        <v>1.22445673460858</v>
      </c>
      <c r="V3021" s="112">
        <v>1.2222785768866999</v>
      </c>
      <c r="W3021" s="112">
        <v>1.2252856068142</v>
      </c>
      <c r="X3021" s="112">
        <v>1.23771413363547</v>
      </c>
      <c r="Y3021" s="112">
        <v>1.24009957152365</v>
      </c>
      <c r="Z3021" s="112">
        <v>1.2418781447551299</v>
      </c>
      <c r="AA3021" s="112">
        <v>1.2450832297763601</v>
      </c>
      <c r="AB3021" s="112">
        <v>1.2691577694515801</v>
      </c>
      <c r="AC3021" s="112">
        <v>1.28248416395113</v>
      </c>
      <c r="AD3021" s="112">
        <v>1.2841049903177699</v>
      </c>
      <c r="AE3021" s="112">
        <v>1.2823024464742301</v>
      </c>
      <c r="AF3021" s="112">
        <v>1.27926448811075</v>
      </c>
      <c r="AG3021" s="112">
        <v>1.2768405568390699</v>
      </c>
      <c r="AH3021" s="112">
        <v>1.28872480649624</v>
      </c>
      <c r="AI3021" s="112">
        <v>1.3011758669575499</v>
      </c>
      <c r="AJ3021" s="112">
        <v>1.30769632530118</v>
      </c>
      <c r="AK3021" s="112">
        <v>1.31298542490409</v>
      </c>
    </row>
    <row r="3022" spans="1:37" s="112" customFormat="1" hidden="1" x14ac:dyDescent="0.3">
      <c r="A3022" s="115" t="str">
        <f t="shared" si="67"/>
        <v>SDGbaseTRA_RurCRG_v6_3PQXcfcel</v>
      </c>
      <c r="B3022" s="115" t="s">
        <v>220</v>
      </c>
      <c r="C3022" s="115" t="s">
        <v>299</v>
      </c>
      <c r="D3022" s="115" t="s">
        <v>120</v>
      </c>
      <c r="E3022" s="112" t="s">
        <v>170</v>
      </c>
      <c r="F3022" s="112">
        <v>0.99999999999994504</v>
      </c>
      <c r="G3022" s="112">
        <v>1.02459662322482</v>
      </c>
      <c r="H3022" s="112">
        <v>1.0381482350654301</v>
      </c>
      <c r="I3022" s="112">
        <v>1.0373391658193001</v>
      </c>
      <c r="J3022" s="112">
        <v>1.04017661372151</v>
      </c>
      <c r="K3022" s="112">
        <v>1.04425447785942</v>
      </c>
      <c r="L3022" s="112">
        <v>1.0489897239479</v>
      </c>
      <c r="M3022" s="112">
        <v>1.05633817391747</v>
      </c>
      <c r="N3022" s="112">
        <v>1.0628840600114</v>
      </c>
      <c r="O3022" s="112">
        <v>1.09881469804884</v>
      </c>
      <c r="P3022" s="112">
        <v>1.1087260782419299</v>
      </c>
      <c r="Q3022" s="112">
        <v>1.11194832660654</v>
      </c>
      <c r="R3022" s="112">
        <v>1.1098386977933901</v>
      </c>
      <c r="S3022" s="112">
        <v>1.11205703294852</v>
      </c>
      <c r="T3022" s="112">
        <v>1.11509816696324</v>
      </c>
      <c r="U3022" s="112">
        <v>1.11806960720142</v>
      </c>
      <c r="V3022" s="112">
        <v>1.11839067692232</v>
      </c>
      <c r="W3022" s="112">
        <v>1.1204649317381099</v>
      </c>
      <c r="X3022" s="112">
        <v>1.1243943694251599</v>
      </c>
      <c r="Y3022" s="112">
        <v>1.1250360309257801</v>
      </c>
      <c r="Z3022" s="112">
        <v>1.1241317168250899</v>
      </c>
      <c r="AA3022" s="112">
        <v>1.1260340480253801</v>
      </c>
      <c r="AB3022" s="112">
        <v>1.1333715130711299</v>
      </c>
      <c r="AC3022" s="112">
        <v>1.13689740712447</v>
      </c>
      <c r="AD3022" s="112">
        <v>1.13832291924138</v>
      </c>
      <c r="AE3022" s="112">
        <v>1.1381600872975599</v>
      </c>
      <c r="AF3022" s="112">
        <v>1.1376060263204899</v>
      </c>
      <c r="AG3022" s="112">
        <v>1.13632769358857</v>
      </c>
      <c r="AH3022" s="112">
        <v>1.1319667496766399</v>
      </c>
      <c r="AI3022" s="112">
        <v>1.1193520279298701</v>
      </c>
      <c r="AJ3022" s="112">
        <v>1.1119400570060101</v>
      </c>
      <c r="AK3022" s="112">
        <v>1.10499562326616</v>
      </c>
    </row>
    <row r="3023" spans="1:37" s="112" customFormat="1" hidden="1" x14ac:dyDescent="0.3">
      <c r="A3023" s="115" t="str">
        <f t="shared" si="67"/>
        <v>SDGbaseTRA_RurCRG_v6_3PQXcelct</v>
      </c>
      <c r="B3023" s="115" t="s">
        <v>220</v>
      </c>
      <c r="C3023" s="115" t="s">
        <v>299</v>
      </c>
      <c r="D3023" s="115" t="s">
        <v>120</v>
      </c>
      <c r="E3023" s="112" t="s">
        <v>171</v>
      </c>
      <c r="F3023" s="112">
        <v>0.99999999999994504</v>
      </c>
      <c r="G3023" s="112">
        <v>1.02459662322482</v>
      </c>
      <c r="H3023" s="112">
        <v>1.0381482350654301</v>
      </c>
      <c r="I3023" s="112">
        <v>1.0373391658193001</v>
      </c>
      <c r="J3023" s="112">
        <v>1.04017661372151</v>
      </c>
      <c r="K3023" s="112">
        <v>1.04425447785942</v>
      </c>
      <c r="L3023" s="112">
        <v>1.0489897239479</v>
      </c>
      <c r="M3023" s="112">
        <v>1.05633817391747</v>
      </c>
      <c r="N3023" s="112">
        <v>1.0628840600114</v>
      </c>
      <c r="O3023" s="112">
        <v>1.09881469804884</v>
      </c>
      <c r="P3023" s="112">
        <v>1.1087260782419299</v>
      </c>
      <c r="Q3023" s="112">
        <v>1.11194832660654</v>
      </c>
      <c r="R3023" s="112">
        <v>1.1098386977933901</v>
      </c>
      <c r="S3023" s="112">
        <v>1.11205703294852</v>
      </c>
      <c r="T3023" s="112">
        <v>1.11509816696324</v>
      </c>
      <c r="U3023" s="112">
        <v>1.11806960720142</v>
      </c>
      <c r="V3023" s="112">
        <v>1.11839067692232</v>
      </c>
      <c r="W3023" s="112">
        <v>1.1204649317381099</v>
      </c>
      <c r="X3023" s="112">
        <v>1.1243943694251599</v>
      </c>
      <c r="Y3023" s="112">
        <v>1.1250360309257801</v>
      </c>
      <c r="Z3023" s="112">
        <v>1.1241317168250899</v>
      </c>
      <c r="AA3023" s="112">
        <v>1.1260340480253801</v>
      </c>
      <c r="AB3023" s="112">
        <v>1.1333715130711299</v>
      </c>
      <c r="AC3023" s="112">
        <v>1.13689740712447</v>
      </c>
      <c r="AD3023" s="112">
        <v>1.13832291924138</v>
      </c>
      <c r="AE3023" s="112">
        <v>1.1381600872975599</v>
      </c>
      <c r="AF3023" s="112">
        <v>1.1376060263204899</v>
      </c>
      <c r="AG3023" s="112">
        <v>1.13632769358857</v>
      </c>
      <c r="AH3023" s="112">
        <v>1.1319667496766399</v>
      </c>
      <c r="AI3023" s="112">
        <v>1.1193520279298701</v>
      </c>
      <c r="AJ3023" s="112">
        <v>1.1119400570060101</v>
      </c>
      <c r="AK3023" s="112">
        <v>1.10499562326616</v>
      </c>
    </row>
    <row r="3024" spans="1:37" s="112" customFormat="1" hidden="1" x14ac:dyDescent="0.3">
      <c r="A3024" s="115" t="str">
        <f t="shared" si="67"/>
        <v>SDGbaseTRA_RurCRG_v6_3PQXcemch</v>
      </c>
      <c r="B3024" s="115" t="s">
        <v>220</v>
      </c>
      <c r="C3024" s="115" t="s">
        <v>299</v>
      </c>
      <c r="D3024" s="115" t="s">
        <v>120</v>
      </c>
      <c r="E3024" s="112" t="s">
        <v>111</v>
      </c>
      <c r="F3024" s="112">
        <v>1.24867234600578</v>
      </c>
      <c r="G3024" s="112">
        <v>1.27748436012324</v>
      </c>
      <c r="H3024" s="112">
        <v>1.29476409907112</v>
      </c>
      <c r="I3024" s="112">
        <v>1.30674808165791</v>
      </c>
      <c r="J3024" s="112">
        <v>1.31073605845394</v>
      </c>
      <c r="K3024" s="112">
        <v>1.31463005704056</v>
      </c>
      <c r="L3024" s="112">
        <v>1.31657326023365</v>
      </c>
      <c r="M3024" s="112">
        <v>1.3129960243090399</v>
      </c>
      <c r="N3024" s="112">
        <v>1.31235693100004</v>
      </c>
      <c r="O3024" s="112">
        <v>1.3154666825719701</v>
      </c>
      <c r="P3024" s="112">
        <v>1.3193818824886201</v>
      </c>
      <c r="Q3024" s="112">
        <v>1.32327644091723</v>
      </c>
      <c r="R3024" s="112">
        <v>1.3239077549001701</v>
      </c>
      <c r="S3024" s="112">
        <v>1.3294341565259999</v>
      </c>
      <c r="T3024" s="112">
        <v>1.3345306602617999</v>
      </c>
      <c r="U3024" s="112">
        <v>1.33850968362592</v>
      </c>
      <c r="V3024" s="112">
        <v>1.3363684025843301</v>
      </c>
      <c r="W3024" s="112">
        <v>1.3379691003883201</v>
      </c>
      <c r="X3024" s="112">
        <v>1.34720811994847</v>
      </c>
      <c r="Y3024" s="112">
        <v>1.3495341511530099</v>
      </c>
      <c r="Z3024" s="112">
        <v>1.35132223678444</v>
      </c>
      <c r="AA3024" s="112">
        <v>1.3543477163237501</v>
      </c>
      <c r="AB3024" s="112">
        <v>1.3834555747383599</v>
      </c>
      <c r="AC3024" s="112">
        <v>1.3993255151698301</v>
      </c>
      <c r="AD3024" s="112">
        <v>1.40100960865131</v>
      </c>
      <c r="AE3024" s="112">
        <v>1.3987315734091299</v>
      </c>
      <c r="AF3024" s="112">
        <v>1.3950534425679499</v>
      </c>
      <c r="AG3024" s="112">
        <v>1.3892697255987401</v>
      </c>
      <c r="AH3024" s="112">
        <v>1.4034534822387199</v>
      </c>
      <c r="AI3024" s="112">
        <v>1.4169101038277501</v>
      </c>
      <c r="AJ3024" s="112">
        <v>1.42161446757609</v>
      </c>
      <c r="AK3024" s="112">
        <v>1.42644693089148</v>
      </c>
    </row>
    <row r="3025" spans="1:37" s="112" customFormat="1" hidden="1" x14ac:dyDescent="0.3">
      <c r="A3025" s="115" t="str">
        <f t="shared" si="67"/>
        <v>SDGbaseTRA_RurCRG_v6_3PQXcsequ</v>
      </c>
      <c r="B3025" s="115" t="s">
        <v>220</v>
      </c>
      <c r="C3025" s="115" t="s">
        <v>299</v>
      </c>
      <c r="D3025" s="115" t="s">
        <v>120</v>
      </c>
      <c r="E3025" s="112" t="s">
        <v>112</v>
      </c>
      <c r="F3025" s="112">
        <v>1.1538066119605499</v>
      </c>
      <c r="G3025" s="112">
        <v>1.1669068237867399</v>
      </c>
      <c r="H3025" s="112">
        <v>1.1805560892637399</v>
      </c>
      <c r="I3025" s="112">
        <v>1.18725894187128</v>
      </c>
      <c r="J3025" s="112">
        <v>1.1907424635521799</v>
      </c>
      <c r="K3025" s="112">
        <v>1.1947021974042</v>
      </c>
      <c r="L3025" s="112">
        <v>1.19805886561769</v>
      </c>
      <c r="M3025" s="112">
        <v>1.19921448843227</v>
      </c>
      <c r="N3025" s="112">
        <v>1.20190531727088</v>
      </c>
      <c r="O3025" s="112">
        <v>1.22089634071382</v>
      </c>
      <c r="P3025" s="112">
        <v>1.22794903699934</v>
      </c>
      <c r="Q3025" s="112">
        <v>1.2316070073804399</v>
      </c>
      <c r="R3025" s="112">
        <v>1.23102320696979</v>
      </c>
      <c r="S3025" s="112">
        <v>1.2354070657146801</v>
      </c>
      <c r="T3025" s="112">
        <v>1.2396015512732901</v>
      </c>
      <c r="U3025" s="112">
        <v>1.2433682410746201</v>
      </c>
      <c r="V3025" s="112">
        <v>1.2453704076372201</v>
      </c>
      <c r="W3025" s="112">
        <v>1.24807866987629</v>
      </c>
      <c r="X3025" s="112">
        <v>1.2520150338167699</v>
      </c>
      <c r="Y3025" s="112">
        <v>1.2529339960089201</v>
      </c>
      <c r="Z3025" s="112">
        <v>1.2525825392095999</v>
      </c>
      <c r="AA3025" s="112">
        <v>1.25395087771595</v>
      </c>
      <c r="AB3025" s="112">
        <v>1.2752497247916601</v>
      </c>
      <c r="AC3025" s="112">
        <v>1.2875884842716101</v>
      </c>
      <c r="AD3025" s="112">
        <v>1.2902094763409699</v>
      </c>
      <c r="AE3025" s="112">
        <v>1.28986830935117</v>
      </c>
      <c r="AF3025" s="112">
        <v>1.2886770172797899</v>
      </c>
      <c r="AG3025" s="112">
        <v>1.28726471165198</v>
      </c>
      <c r="AH3025" s="112">
        <v>1.30021567400853</v>
      </c>
      <c r="AI3025" s="112">
        <v>1.3072922077440301</v>
      </c>
      <c r="AJ3025" s="112">
        <v>1.3092517269972099</v>
      </c>
      <c r="AK3025" s="112">
        <v>1.3099434910174601</v>
      </c>
    </row>
    <row r="3026" spans="1:37" s="112" customFormat="1" hidden="1" x14ac:dyDescent="0.3">
      <c r="A3026" s="115" t="str">
        <f t="shared" si="67"/>
        <v>SDGbaseTRA_RurCRG_v6_3PQXcvehi</v>
      </c>
      <c r="B3026" s="115" t="s">
        <v>220</v>
      </c>
      <c r="C3026" s="115" t="s">
        <v>299</v>
      </c>
      <c r="D3026" s="115" t="s">
        <v>120</v>
      </c>
      <c r="E3026" s="112" t="s">
        <v>113</v>
      </c>
      <c r="F3026" s="112">
        <v>1.2697466300101301</v>
      </c>
      <c r="G3026" s="112">
        <v>1.2917111519069</v>
      </c>
      <c r="H3026" s="112">
        <v>1.3084122833052501</v>
      </c>
      <c r="I3026" s="112">
        <v>1.3226127548840201</v>
      </c>
      <c r="J3026" s="112">
        <v>1.3271561837050201</v>
      </c>
      <c r="K3026" s="112">
        <v>1.33124020680021</v>
      </c>
      <c r="L3026" s="112">
        <v>1.3327950405461999</v>
      </c>
      <c r="M3026" s="112">
        <v>1.32654495633006</v>
      </c>
      <c r="N3026" s="112">
        <v>1.32458467292933</v>
      </c>
      <c r="O3026" s="112">
        <v>1.3229772961977899</v>
      </c>
      <c r="P3026" s="112">
        <v>1.32679787639543</v>
      </c>
      <c r="Q3026" s="112">
        <v>1.3313194937319</v>
      </c>
      <c r="R3026" s="112">
        <v>1.33341740074274</v>
      </c>
      <c r="S3026" s="112">
        <v>1.3401298968975801</v>
      </c>
      <c r="T3026" s="112">
        <v>1.3457704870025</v>
      </c>
      <c r="U3026" s="112">
        <v>1.3503189935562101</v>
      </c>
      <c r="V3026" s="112">
        <v>1.34985383927439</v>
      </c>
      <c r="W3026" s="112">
        <v>1.35254531615399</v>
      </c>
      <c r="X3026" s="112">
        <v>1.3618772177362799</v>
      </c>
      <c r="Y3026" s="112">
        <v>1.3887689454527099</v>
      </c>
      <c r="Z3026" s="112">
        <v>1.4170410838929599</v>
      </c>
      <c r="AA3026" s="112">
        <v>1.4455253356781499</v>
      </c>
      <c r="AB3026" s="112">
        <v>1.4873098596532801</v>
      </c>
      <c r="AC3026" s="112">
        <v>1.5133186497898301</v>
      </c>
      <c r="AD3026" s="112">
        <v>1.52010678858048</v>
      </c>
      <c r="AE3026" s="112">
        <v>1.52075887948532</v>
      </c>
      <c r="AF3026" s="112">
        <v>1.5191925833311299</v>
      </c>
      <c r="AG3026" s="112">
        <v>1.51250944532455</v>
      </c>
      <c r="AH3026" s="112">
        <v>1.5342508584458301</v>
      </c>
      <c r="AI3026" s="112">
        <v>1.5599867828809599</v>
      </c>
      <c r="AJ3026" s="112">
        <v>1.5732587667921401</v>
      </c>
      <c r="AK3026" s="112">
        <v>1.58301393394691</v>
      </c>
    </row>
    <row r="3027" spans="1:37" s="112" customFormat="1" hidden="1" x14ac:dyDescent="0.3">
      <c r="A3027" s="115" t="str">
        <f t="shared" si="67"/>
        <v>SDGbaseTRA_RurCRG_v6_3PQXctequ</v>
      </c>
      <c r="B3027" s="115" t="s">
        <v>220</v>
      </c>
      <c r="C3027" s="115" t="s">
        <v>299</v>
      </c>
      <c r="D3027" s="115" t="s">
        <v>120</v>
      </c>
      <c r="E3027" s="112" t="s">
        <v>114</v>
      </c>
      <c r="F3027" s="112">
        <v>1.08451739466165</v>
      </c>
      <c r="G3027" s="112">
        <v>1.1380086382966199</v>
      </c>
      <c r="H3027" s="112">
        <v>1.1494345493848099</v>
      </c>
      <c r="I3027" s="112">
        <v>1.1647033627232699</v>
      </c>
      <c r="J3027" s="112">
        <v>1.16652652316852</v>
      </c>
      <c r="K3027" s="112">
        <v>1.1690040936172901</v>
      </c>
      <c r="L3027" s="112">
        <v>1.16900259453997</v>
      </c>
      <c r="M3027" s="112">
        <v>1.1585033935223701</v>
      </c>
      <c r="N3027" s="112">
        <v>1.1528319161724101</v>
      </c>
      <c r="O3027" s="112">
        <v>1.1345583489720601</v>
      </c>
      <c r="P3027" s="112">
        <v>1.1318661637812799</v>
      </c>
      <c r="Q3027" s="112">
        <v>1.13295892809044</v>
      </c>
      <c r="R3027" s="112">
        <v>1.1349270872175501</v>
      </c>
      <c r="S3027" s="112">
        <v>1.14219432732207</v>
      </c>
      <c r="T3027" s="112">
        <v>1.14770968745493</v>
      </c>
      <c r="U3027" s="112">
        <v>1.15266337049387</v>
      </c>
      <c r="V3027" s="112">
        <v>1.15232840173638</v>
      </c>
      <c r="W3027" s="112">
        <v>1.1558326663435201</v>
      </c>
      <c r="X3027" s="112">
        <v>1.1678773770309101</v>
      </c>
      <c r="Y3027" s="112">
        <v>1.1732549569144699</v>
      </c>
      <c r="Z3027" s="112">
        <v>1.17900643291959</v>
      </c>
      <c r="AA3027" s="112">
        <v>1.1848007822952999</v>
      </c>
      <c r="AB3027" s="112">
        <v>1.2279572064072899</v>
      </c>
      <c r="AC3027" s="112">
        <v>1.2523186395105399</v>
      </c>
      <c r="AD3027" s="112">
        <v>1.25510090228636</v>
      </c>
      <c r="AE3027" s="112">
        <v>1.2526375087396899</v>
      </c>
      <c r="AF3027" s="112">
        <v>1.2483909187296001</v>
      </c>
      <c r="AG3027" s="112">
        <v>1.2469228014170499</v>
      </c>
      <c r="AH3027" s="112">
        <v>1.27558788395295</v>
      </c>
      <c r="AI3027" s="112">
        <v>1.3094682477285</v>
      </c>
      <c r="AJ3027" s="112">
        <v>1.32635757253012</v>
      </c>
      <c r="AK3027" s="112">
        <v>1.33993696007935</v>
      </c>
    </row>
    <row r="3028" spans="1:37" s="112" customFormat="1" hidden="1" x14ac:dyDescent="0.3">
      <c r="A3028" s="115" t="str">
        <f t="shared" si="67"/>
        <v>SDGbaseTRA_RurCRG_v6_3PQXcfurn</v>
      </c>
      <c r="B3028" s="115" t="s">
        <v>220</v>
      </c>
      <c r="C3028" s="115" t="s">
        <v>299</v>
      </c>
      <c r="D3028" s="115" t="s">
        <v>120</v>
      </c>
      <c r="E3028" s="112" t="s">
        <v>115</v>
      </c>
      <c r="F3028" s="112">
        <v>1.3153729048665299</v>
      </c>
      <c r="G3028" s="112">
        <v>1.36875079316564</v>
      </c>
      <c r="H3028" s="112">
        <v>1.36914915033999</v>
      </c>
      <c r="I3028" s="112">
        <v>1.3766480711009299</v>
      </c>
      <c r="J3028" s="112">
        <v>1.3711197501463701</v>
      </c>
      <c r="K3028" s="112">
        <v>1.3690436886800501</v>
      </c>
      <c r="L3028" s="112">
        <v>1.3683575654306199</v>
      </c>
      <c r="M3028" s="112">
        <v>1.3687477811484201</v>
      </c>
      <c r="N3028" s="112">
        <v>1.3690128734688101</v>
      </c>
      <c r="O3028" s="112">
        <v>1.36164011733791</v>
      </c>
      <c r="P3028" s="112">
        <v>1.3629735450826701</v>
      </c>
      <c r="Q3028" s="112">
        <v>1.36566026069679</v>
      </c>
      <c r="R3028" s="112">
        <v>1.3617725504476501</v>
      </c>
      <c r="S3028" s="112">
        <v>1.3673116797275799</v>
      </c>
      <c r="T3028" s="112">
        <v>1.3721795024874399</v>
      </c>
      <c r="U3028" s="112">
        <v>1.3768171803467499</v>
      </c>
      <c r="V3028" s="112">
        <v>1.37860499062168</v>
      </c>
      <c r="W3028" s="112">
        <v>1.3812711194321201</v>
      </c>
      <c r="X3028" s="112">
        <v>1.38665519550715</v>
      </c>
      <c r="Y3028" s="112">
        <v>1.38744816306548</v>
      </c>
      <c r="Z3028" s="112">
        <v>1.3877614521271699</v>
      </c>
      <c r="AA3028" s="112">
        <v>1.38793479041343</v>
      </c>
      <c r="AB3028" s="112">
        <v>1.3864027627772899</v>
      </c>
      <c r="AC3028" s="112">
        <v>1.3864124426909199</v>
      </c>
      <c r="AD3028" s="112">
        <v>1.38781966750478</v>
      </c>
      <c r="AE3028" s="112">
        <v>1.3894527260187199</v>
      </c>
      <c r="AF3028" s="112">
        <v>1.3909307977744101</v>
      </c>
      <c r="AG3028" s="112">
        <v>1.3940421649977901</v>
      </c>
      <c r="AH3028" s="112">
        <v>1.3887261382328799</v>
      </c>
      <c r="AI3028" s="112">
        <v>1.3833069602169199</v>
      </c>
      <c r="AJ3028" s="112">
        <v>1.3819921867881499</v>
      </c>
      <c r="AK3028" s="112">
        <v>1.3820205768902001</v>
      </c>
    </row>
    <row r="3029" spans="1:37" s="112" customFormat="1" hidden="1" x14ac:dyDescent="0.3">
      <c r="A3029" s="115" t="str">
        <f t="shared" si="67"/>
        <v>SDGbaseTRA_RurCRG_v6_3PQXcoman</v>
      </c>
      <c r="B3029" s="115" t="s">
        <v>220</v>
      </c>
      <c r="C3029" s="115" t="s">
        <v>299</v>
      </c>
      <c r="D3029" s="115" t="s">
        <v>120</v>
      </c>
      <c r="E3029" s="112" t="s">
        <v>116</v>
      </c>
      <c r="F3029" s="112">
        <v>1.20409156687984</v>
      </c>
      <c r="G3029" s="112">
        <v>1.25131979630479</v>
      </c>
      <c r="H3029" s="112">
        <v>1.2462953104527501</v>
      </c>
      <c r="I3029" s="112">
        <v>1.2435112142871101</v>
      </c>
      <c r="J3029" s="112">
        <v>1.2419466055009201</v>
      </c>
      <c r="K3029" s="112">
        <v>1.2405936935339099</v>
      </c>
      <c r="L3029" s="112">
        <v>1.2390827429620801</v>
      </c>
      <c r="M3029" s="112">
        <v>1.23923642849852</v>
      </c>
      <c r="N3029" s="112">
        <v>1.2372151092669501</v>
      </c>
      <c r="O3029" s="112">
        <v>1.2516918687909999</v>
      </c>
      <c r="P3029" s="112">
        <v>1.24649429756545</v>
      </c>
      <c r="Q3029" s="112">
        <v>1.2395508380545199</v>
      </c>
      <c r="R3029" s="112">
        <v>1.2310588362352499</v>
      </c>
      <c r="S3029" s="112">
        <v>1.2296731179267399</v>
      </c>
      <c r="T3029" s="112">
        <v>1.2290412618750799</v>
      </c>
      <c r="U3029" s="112">
        <v>1.2277369107028899</v>
      </c>
      <c r="V3029" s="112">
        <v>1.22749392728423</v>
      </c>
      <c r="W3029" s="112">
        <v>1.22875607961352</v>
      </c>
      <c r="X3029" s="112">
        <v>1.2302141011399499</v>
      </c>
      <c r="Y3029" s="112">
        <v>1.2294958555645701</v>
      </c>
      <c r="Z3029" s="112">
        <v>1.2281704704238701</v>
      </c>
      <c r="AA3029" s="112">
        <v>1.22887805249752</v>
      </c>
      <c r="AB3029" s="112">
        <v>1.2319406413077101</v>
      </c>
      <c r="AC3029" s="112">
        <v>1.2361177087428501</v>
      </c>
      <c r="AD3029" s="112">
        <v>1.2404604094518701</v>
      </c>
      <c r="AE3029" s="112">
        <v>1.24414148621415</v>
      </c>
      <c r="AF3029" s="112">
        <v>1.2481749377003</v>
      </c>
      <c r="AG3029" s="112">
        <v>1.25257724302298</v>
      </c>
      <c r="AH3029" s="112">
        <v>1.2619270695954801</v>
      </c>
      <c r="AI3029" s="112">
        <v>1.26593110748301</v>
      </c>
      <c r="AJ3029" s="112">
        <v>1.27290858753237</v>
      </c>
      <c r="AK3029" s="112">
        <v>1.2804831057822601</v>
      </c>
    </row>
    <row r="3030" spans="1:37" s="112" customFormat="1" hidden="1" x14ac:dyDescent="0.3">
      <c r="A3030" s="115" t="str">
        <f t="shared" si="67"/>
        <v>SDGbaseTRA_RurCRG_v6_3PQXcelec</v>
      </c>
      <c r="B3030" s="115" t="s">
        <v>220</v>
      </c>
      <c r="C3030" s="115" t="s">
        <v>299</v>
      </c>
      <c r="D3030" s="115" t="s">
        <v>120</v>
      </c>
      <c r="E3030" s="112" t="s">
        <v>172</v>
      </c>
      <c r="F3030" s="112">
        <v>0.35515715847666401</v>
      </c>
      <c r="G3030" s="112">
        <v>0.36156187679484603</v>
      </c>
      <c r="H3030" s="112">
        <v>0.33267324188728198</v>
      </c>
      <c r="I3030" s="112">
        <v>0.332007419282422</v>
      </c>
      <c r="J3030" s="112">
        <v>0.33788100916986502</v>
      </c>
      <c r="K3030" s="112">
        <v>0.34321091984830598</v>
      </c>
      <c r="L3030" s="112">
        <v>0.34663236806426601</v>
      </c>
      <c r="M3030" s="112">
        <v>0.34364235207548</v>
      </c>
      <c r="N3030" s="112">
        <v>0.33852842776317699</v>
      </c>
      <c r="O3030" s="112">
        <v>0.34010374055968101</v>
      </c>
      <c r="P3030" s="112">
        <v>0.34347884769126802</v>
      </c>
      <c r="Q3030" s="112">
        <v>0.35191981555840002</v>
      </c>
      <c r="R3030" s="112">
        <v>0.36492267305291798</v>
      </c>
      <c r="S3030" s="112">
        <v>0.377534171251172</v>
      </c>
      <c r="T3030" s="112">
        <v>0.38957198097324602</v>
      </c>
      <c r="U3030" s="112">
        <v>0.399635287862251</v>
      </c>
      <c r="V3030" s="112">
        <v>0.41069121164609701</v>
      </c>
      <c r="W3030" s="112">
        <v>0.42888743811206698</v>
      </c>
      <c r="X3030" s="112">
        <v>0.457586771880442</v>
      </c>
      <c r="Y3030" s="112">
        <v>0.49228202308035601</v>
      </c>
      <c r="Z3030" s="112">
        <v>0.53357097765907702</v>
      </c>
      <c r="AA3030" s="112">
        <v>0.58427940240626797</v>
      </c>
      <c r="AB3030" s="112">
        <v>0.60482537060823505</v>
      </c>
      <c r="AC3030" s="112">
        <v>0.60260872090175399</v>
      </c>
      <c r="AD3030" s="112">
        <v>0.58728785628629898</v>
      </c>
      <c r="AE3030" s="112">
        <v>0.56343460753481101</v>
      </c>
      <c r="AF3030" s="112">
        <v>0.53501184213796404</v>
      </c>
      <c r="AG3030" s="112">
        <v>0.49264775840830899</v>
      </c>
      <c r="AH3030" s="112">
        <v>0.41190283037526898</v>
      </c>
      <c r="AI3030" s="112">
        <v>0.43519568177875601</v>
      </c>
      <c r="AJ3030" s="112">
        <v>0.455739236748823</v>
      </c>
      <c r="AK3030" s="112">
        <v>0.47399463666604102</v>
      </c>
    </row>
    <row r="3031" spans="1:37" s="112" customFormat="1" hidden="1" x14ac:dyDescent="0.3">
      <c r="A3031" s="115" t="str">
        <f t="shared" si="67"/>
        <v>SDGbaseTRA_RurCRG_v6_3PQXcwatr</v>
      </c>
      <c r="B3031" s="115" t="s">
        <v>220</v>
      </c>
      <c r="C3031" s="115" t="s">
        <v>299</v>
      </c>
      <c r="D3031" s="115" t="s">
        <v>120</v>
      </c>
      <c r="E3031" s="112" t="s">
        <v>173</v>
      </c>
      <c r="F3031" s="112">
        <v>1.0475553820608301</v>
      </c>
      <c r="G3031" s="112">
        <v>0.93920726697136203</v>
      </c>
      <c r="H3031" s="112">
        <v>0.954259984778143</v>
      </c>
      <c r="I3031" s="112">
        <v>0.95201222440760902</v>
      </c>
      <c r="J3031" s="112">
        <v>0.96583375283503703</v>
      </c>
      <c r="K3031" s="112">
        <v>0.97595539568284595</v>
      </c>
      <c r="L3031" s="112">
        <v>0.98135836065293203</v>
      </c>
      <c r="M3031" s="112">
        <v>0.98270226888676504</v>
      </c>
      <c r="N3031" s="112">
        <v>0.98145023289054301</v>
      </c>
      <c r="O3031" s="112">
        <v>0.98018238698615601</v>
      </c>
      <c r="P3031" s="112">
        <v>0.98247718746109403</v>
      </c>
      <c r="Q3031" s="112">
        <v>0.98637660049303899</v>
      </c>
      <c r="R3031" s="112">
        <v>1.0008422900810401</v>
      </c>
      <c r="S3031" s="112">
        <v>1.0039083186017499</v>
      </c>
      <c r="T3031" s="112">
        <v>1.00491508413756</v>
      </c>
      <c r="U3031" s="112">
        <v>1.0035632871843601</v>
      </c>
      <c r="V3031" s="112">
        <v>1.0040942616648401</v>
      </c>
      <c r="W3031" s="112">
        <v>1.00530493928079</v>
      </c>
      <c r="X3031" s="112">
        <v>1.0049761491898801</v>
      </c>
      <c r="Y3031" s="112">
        <v>1.0023213429609901</v>
      </c>
      <c r="Z3031" s="112">
        <v>1.0004719215968401</v>
      </c>
      <c r="AA3031" s="112">
        <v>0.99805752894365996</v>
      </c>
      <c r="AB3031" s="112">
        <v>1.0011649470138</v>
      </c>
      <c r="AC3031" s="112">
        <v>1.00560434943834</v>
      </c>
      <c r="AD3031" s="112">
        <v>1.0107163117803599</v>
      </c>
      <c r="AE3031" s="112">
        <v>1.01546857693951</v>
      </c>
      <c r="AF3031" s="112">
        <v>1.0207947132369599</v>
      </c>
      <c r="AG3031" s="112">
        <v>1.025835122316</v>
      </c>
      <c r="AH3031" s="112">
        <v>1.04503859245235</v>
      </c>
      <c r="AI3031" s="112">
        <v>1.05659168640084</v>
      </c>
      <c r="AJ3031" s="112">
        <v>1.06348954100369</v>
      </c>
      <c r="AK3031" s="112">
        <v>1.0683731303000701</v>
      </c>
    </row>
    <row r="3032" spans="1:37" s="112" customFormat="1" hidden="1" x14ac:dyDescent="0.3">
      <c r="A3032" s="115" t="str">
        <f t="shared" si="67"/>
        <v>SDGbaseTRA_RurCRG_v6_3PQXccons</v>
      </c>
      <c r="B3032" s="115" t="s">
        <v>220</v>
      </c>
      <c r="C3032" s="115" t="s">
        <v>299</v>
      </c>
      <c r="D3032" s="115" t="s">
        <v>120</v>
      </c>
      <c r="E3032" s="112" t="s">
        <v>117</v>
      </c>
      <c r="F3032" s="112">
        <v>1.0066853345789299</v>
      </c>
      <c r="G3032" s="112">
        <v>1.0668731328582901</v>
      </c>
      <c r="H3032" s="112">
        <v>1.0589251201471299</v>
      </c>
      <c r="I3032" s="112">
        <v>1.0764873080706601</v>
      </c>
      <c r="J3032" s="112">
        <v>1.0618416090807501</v>
      </c>
      <c r="K3032" s="112">
        <v>1.0551020964542901</v>
      </c>
      <c r="L3032" s="112">
        <v>1.05125193272423</v>
      </c>
      <c r="M3032" s="112">
        <v>1.04950892024375</v>
      </c>
      <c r="N3032" s="112">
        <v>1.04798631863554</v>
      </c>
      <c r="O3032" s="112">
        <v>1.0409640844547701</v>
      </c>
      <c r="P3032" s="112">
        <v>1.0409010183363001</v>
      </c>
      <c r="Q3032" s="112">
        <v>1.0423815773018501</v>
      </c>
      <c r="R3032" s="112">
        <v>1.02653379174074</v>
      </c>
      <c r="S3032" s="112">
        <v>1.0368959289303901</v>
      </c>
      <c r="T3032" s="112">
        <v>1.0446250421596399</v>
      </c>
      <c r="U3032" s="112">
        <v>1.05059882644716</v>
      </c>
      <c r="V3032" s="112">
        <v>1.0529998971473999</v>
      </c>
      <c r="W3032" s="112">
        <v>1.05614688076253</v>
      </c>
      <c r="X3032" s="112">
        <v>1.06246168333452</v>
      </c>
      <c r="Y3032" s="112">
        <v>1.0635590532347601</v>
      </c>
      <c r="Z3032" s="112">
        <v>1.0647684239666499</v>
      </c>
      <c r="AA3032" s="112">
        <v>1.0648609366688799</v>
      </c>
      <c r="AB3032" s="112">
        <v>1.0629096637870901</v>
      </c>
      <c r="AC3032" s="112">
        <v>1.0628570932075301</v>
      </c>
      <c r="AD3032" s="112">
        <v>1.0644109988625099</v>
      </c>
      <c r="AE3032" s="112">
        <v>1.06615181869953</v>
      </c>
      <c r="AF3032" s="112">
        <v>1.0675630583653</v>
      </c>
      <c r="AG3032" s="112">
        <v>1.06974380515176</v>
      </c>
      <c r="AH3032" s="112">
        <v>1.0685319230641099</v>
      </c>
      <c r="AI3032" s="112">
        <v>1.0658987503876201</v>
      </c>
      <c r="AJ3032" s="112">
        <v>1.0667959989123501</v>
      </c>
      <c r="AK3032" s="112">
        <v>1.0685865082269099</v>
      </c>
    </row>
    <row r="3033" spans="1:37" s="112" customFormat="1" hidden="1" x14ac:dyDescent="0.3">
      <c r="A3033" s="115" t="str">
        <f t="shared" si="67"/>
        <v>SDGbaseTRA_RurCRG_v6_3PQXctrad</v>
      </c>
      <c r="B3033" s="115" t="s">
        <v>220</v>
      </c>
      <c r="C3033" s="115" t="s">
        <v>299</v>
      </c>
      <c r="D3033" s="115" t="s">
        <v>120</v>
      </c>
      <c r="E3033" s="112" t="s">
        <v>174</v>
      </c>
      <c r="F3033" s="112">
        <v>1.00131749317995</v>
      </c>
      <c r="G3033" s="112">
        <v>1.0100415941380601</v>
      </c>
      <c r="H3033" s="112">
        <v>1.01306200894388</v>
      </c>
      <c r="I3033" s="112">
        <v>1.01911564660834</v>
      </c>
      <c r="J3033" s="112">
        <v>1.0131724117831</v>
      </c>
      <c r="K3033" s="112">
        <v>1.01084796232407</v>
      </c>
      <c r="L3033" s="112">
        <v>1.0100144770823201</v>
      </c>
      <c r="M3033" s="112">
        <v>1.0111789263520401</v>
      </c>
      <c r="N3033" s="112">
        <v>1.0113502845818301</v>
      </c>
      <c r="O3033" s="112">
        <v>0.98541660068459802</v>
      </c>
      <c r="P3033" s="112">
        <v>0.98889180189168302</v>
      </c>
      <c r="Q3033" s="112">
        <v>0.99709028226118501</v>
      </c>
      <c r="R3033" s="112">
        <v>1.0013269996677101</v>
      </c>
      <c r="S3033" s="112">
        <v>1.0080788935156899</v>
      </c>
      <c r="T3033" s="112">
        <v>1.0127418544587901</v>
      </c>
      <c r="U3033" s="112">
        <v>1.01690849136467</v>
      </c>
      <c r="V3033" s="112">
        <v>1.022132003968</v>
      </c>
      <c r="W3033" s="112">
        <v>1.02481964357233</v>
      </c>
      <c r="X3033" s="112">
        <v>1.0246000364313801</v>
      </c>
      <c r="Y3033" s="112">
        <v>1.02309482535009</v>
      </c>
      <c r="Z3033" s="112">
        <v>1.0209660487832299</v>
      </c>
      <c r="AA3033" s="112">
        <v>1.01852538309623</v>
      </c>
      <c r="AB3033" s="112">
        <v>1.0086836829388901</v>
      </c>
      <c r="AC3033" s="112">
        <v>1.00618742148327</v>
      </c>
      <c r="AD3033" s="112">
        <v>1.00864942700496</v>
      </c>
      <c r="AE3033" s="112">
        <v>1.01240281600198</v>
      </c>
      <c r="AF3033" s="112">
        <v>1.01654022068225</v>
      </c>
      <c r="AG3033" s="112">
        <v>1.0195026398255</v>
      </c>
      <c r="AH3033" s="112">
        <v>1.01533329040567</v>
      </c>
      <c r="AI3033" s="112">
        <v>1.00500011694339</v>
      </c>
      <c r="AJ3033" s="112">
        <v>1.0005242200435001</v>
      </c>
      <c r="AK3033" s="112">
        <v>0.99726618591881899</v>
      </c>
    </row>
    <row r="3034" spans="1:37" s="112" customFormat="1" hidden="1" x14ac:dyDescent="0.3">
      <c r="A3034" s="115" t="str">
        <f t="shared" si="67"/>
        <v>SDGbaseTRA_RurCRG_v6_3PQXchotl</v>
      </c>
      <c r="B3034" s="115" t="s">
        <v>220</v>
      </c>
      <c r="C3034" s="115" t="s">
        <v>299</v>
      </c>
      <c r="D3034" s="115" t="s">
        <v>120</v>
      </c>
      <c r="E3034" s="112" t="s">
        <v>175</v>
      </c>
      <c r="F3034" s="112">
        <v>1.07621407528443</v>
      </c>
      <c r="G3034" s="112">
        <v>1.0835097834232199</v>
      </c>
      <c r="H3034" s="112">
        <v>1.08103889873106</v>
      </c>
      <c r="I3034" s="112">
        <v>1.07192494128816</v>
      </c>
      <c r="J3034" s="112">
        <v>1.07338542493816</v>
      </c>
      <c r="K3034" s="112">
        <v>1.07496502016566</v>
      </c>
      <c r="L3034" s="112">
        <v>1.0761351856316499</v>
      </c>
      <c r="M3034" s="112">
        <v>1.0777496799362301</v>
      </c>
      <c r="N3034" s="112">
        <v>1.0792067120883799</v>
      </c>
      <c r="O3034" s="112">
        <v>1.08203193784642</v>
      </c>
      <c r="P3034" s="112">
        <v>1.0836493544849399</v>
      </c>
      <c r="Q3034" s="112">
        <v>1.08515582106955</v>
      </c>
      <c r="R3034" s="112">
        <v>1.09106591576193</v>
      </c>
      <c r="S3034" s="112">
        <v>1.0921559983848099</v>
      </c>
      <c r="T3034" s="112">
        <v>1.0929263634650801</v>
      </c>
      <c r="U3034" s="112">
        <v>1.0940586947058699</v>
      </c>
      <c r="V3034" s="112">
        <v>1.09608521390213</v>
      </c>
      <c r="W3034" s="112">
        <v>1.0978117033074899</v>
      </c>
      <c r="X3034" s="112">
        <v>1.09848068326142</v>
      </c>
      <c r="Y3034" s="112">
        <v>1.0974558059236099</v>
      </c>
      <c r="Z3034" s="112">
        <v>1.0959893108800001</v>
      </c>
      <c r="AA3034" s="112">
        <v>1.0937362728268001</v>
      </c>
      <c r="AB3034" s="112">
        <v>1.0907420769890199</v>
      </c>
      <c r="AC3034" s="112">
        <v>1.0894197425696699</v>
      </c>
      <c r="AD3034" s="112">
        <v>1.0903116521824501</v>
      </c>
      <c r="AE3034" s="112">
        <v>1.0923859314161299</v>
      </c>
      <c r="AF3034" s="112">
        <v>1.09550686989323</v>
      </c>
      <c r="AG3034" s="112">
        <v>1.0993932148560399</v>
      </c>
      <c r="AH3034" s="112">
        <v>1.10380121439225</v>
      </c>
      <c r="AI3034" s="112">
        <v>1.10259192772864</v>
      </c>
      <c r="AJ3034" s="112">
        <v>1.1004977931518101</v>
      </c>
      <c r="AK3034" s="112">
        <v>1.0987120042879499</v>
      </c>
    </row>
    <row r="3035" spans="1:37" s="112" customFormat="1" hidden="1" x14ac:dyDescent="0.3">
      <c r="A3035" s="115" t="str">
        <f t="shared" si="67"/>
        <v>SDGbaseTRA_RurCRG_v6_3PQXcptrp-l</v>
      </c>
      <c r="B3035" s="115" t="s">
        <v>220</v>
      </c>
      <c r="C3035" s="115" t="s">
        <v>299</v>
      </c>
      <c r="D3035" s="115" t="s">
        <v>120</v>
      </c>
      <c r="E3035" s="112" t="s">
        <v>176</v>
      </c>
      <c r="F3035" s="112">
        <v>0.94511785411850902</v>
      </c>
      <c r="G3035" s="112">
        <v>0.95255393862928806</v>
      </c>
      <c r="H3035" s="112">
        <v>0.95103668221541704</v>
      </c>
      <c r="I3035" s="112">
        <v>0.95012013191229605</v>
      </c>
      <c r="J3035" s="112">
        <v>0.95221229237584903</v>
      </c>
      <c r="K3035" s="112">
        <v>0.95416698215213502</v>
      </c>
      <c r="L3035" s="112">
        <v>0.95504291322351698</v>
      </c>
      <c r="M3035" s="112">
        <v>0.95462430705330803</v>
      </c>
      <c r="N3035" s="112">
        <v>0.95177036894464395</v>
      </c>
      <c r="O3035" s="112">
        <v>0.95295388594102304</v>
      </c>
      <c r="P3035" s="112">
        <v>0.94844618696285499</v>
      </c>
      <c r="Q3035" s="112">
        <v>0.94224492650282399</v>
      </c>
      <c r="R3035" s="112">
        <v>0.93922486138142802</v>
      </c>
      <c r="S3035" s="112">
        <v>0.93250815319829505</v>
      </c>
      <c r="T3035" s="112">
        <v>0.92570411736904801</v>
      </c>
      <c r="U3035" s="112">
        <v>0.91752597626467602</v>
      </c>
      <c r="V3035" s="112">
        <v>0.90978073896540401</v>
      </c>
      <c r="W3035" s="112">
        <v>0.90243720213463297</v>
      </c>
      <c r="X3035" s="112">
        <v>0.89444949896603998</v>
      </c>
      <c r="Y3035" s="112">
        <v>0.88624928509961398</v>
      </c>
      <c r="Z3035" s="112">
        <v>0.87829851621882005</v>
      </c>
      <c r="AA3035" s="112">
        <v>0.87176429283040902</v>
      </c>
      <c r="AB3035" s="112">
        <v>0.86743811058140996</v>
      </c>
      <c r="AC3035" s="112">
        <v>0.86226489003624995</v>
      </c>
      <c r="AD3035" s="112">
        <v>0.85790154823083997</v>
      </c>
      <c r="AE3035" s="112">
        <v>0.85323550582847796</v>
      </c>
      <c r="AF3035" s="112">
        <v>0.84865936603479197</v>
      </c>
      <c r="AG3035" s="112">
        <v>0.84407811393099197</v>
      </c>
      <c r="AH3035" s="112">
        <v>0.84279725244286197</v>
      </c>
      <c r="AI3035" s="112">
        <v>0.84029757298814101</v>
      </c>
      <c r="AJ3035" s="112">
        <v>0.84466188421376098</v>
      </c>
      <c r="AK3035" s="112">
        <v>0.84848152706339097</v>
      </c>
    </row>
    <row r="3036" spans="1:37" s="112" customFormat="1" hidden="1" x14ac:dyDescent="0.3">
      <c r="A3036" s="115" t="str">
        <f t="shared" si="67"/>
        <v>SDGbaseTRA_RurCRG_v6_3PQXcftrp-l</v>
      </c>
      <c r="B3036" s="115" t="s">
        <v>220</v>
      </c>
      <c r="C3036" s="115" t="s">
        <v>299</v>
      </c>
      <c r="D3036" s="115" t="s">
        <v>120</v>
      </c>
      <c r="E3036" s="112" t="s">
        <v>177</v>
      </c>
      <c r="F3036" s="112">
        <v>0.99797758367020195</v>
      </c>
      <c r="G3036" s="112">
        <v>0.97628454682116905</v>
      </c>
      <c r="H3036" s="112">
        <v>0.98045123748636298</v>
      </c>
      <c r="I3036" s="112">
        <v>0.98915940113586598</v>
      </c>
      <c r="J3036" s="112">
        <v>0.98105987943673401</v>
      </c>
      <c r="K3036" s="112">
        <v>0.97125253819052504</v>
      </c>
      <c r="L3036" s="112">
        <v>0.96230897223296297</v>
      </c>
      <c r="M3036" s="112">
        <v>0.95659710319903701</v>
      </c>
      <c r="N3036" s="112">
        <v>0.95451647662716499</v>
      </c>
      <c r="O3036" s="112">
        <v>0.942517380690572</v>
      </c>
      <c r="P3036" s="112">
        <v>0.932319268573508</v>
      </c>
      <c r="Q3036" s="112">
        <v>0.92106246471668796</v>
      </c>
      <c r="R3036" s="112">
        <v>0.89842006792947504</v>
      </c>
      <c r="S3036" s="112">
        <v>0.88393256593459901</v>
      </c>
      <c r="T3036" s="112">
        <v>0.87586317903394795</v>
      </c>
      <c r="U3036" s="112">
        <v>0.86577492074137297</v>
      </c>
      <c r="V3036" s="112">
        <v>0.85659665275552699</v>
      </c>
      <c r="W3036" s="112">
        <v>0.84290295867391596</v>
      </c>
      <c r="X3036" s="112">
        <v>0.82933476028075104</v>
      </c>
      <c r="Y3036" s="112">
        <v>0.82331223200353598</v>
      </c>
      <c r="Z3036" s="112">
        <v>0.81627522340917702</v>
      </c>
      <c r="AA3036" s="112">
        <v>0.80564705565021</v>
      </c>
      <c r="AB3036" s="112">
        <v>0.79452932415103095</v>
      </c>
      <c r="AC3036" s="112">
        <v>0.78479386492390002</v>
      </c>
      <c r="AD3036" s="112">
        <v>0.77454603387461596</v>
      </c>
      <c r="AE3036" s="112">
        <v>0.76473850899542795</v>
      </c>
      <c r="AF3036" s="112">
        <v>0.75032333712973898</v>
      </c>
      <c r="AG3036" s="112">
        <v>0.73697651127583497</v>
      </c>
      <c r="AH3036" s="112">
        <v>0.73483375138941898</v>
      </c>
      <c r="AI3036" s="112">
        <v>0.73434528990836201</v>
      </c>
      <c r="AJ3036" s="112">
        <v>0.73509121854848702</v>
      </c>
      <c r="AK3036" s="112">
        <v>0.73547769493422599</v>
      </c>
    </row>
    <row r="3037" spans="1:37" s="112" customFormat="1" hidden="1" x14ac:dyDescent="0.3">
      <c r="A3037" s="115" t="str">
        <f t="shared" si="67"/>
        <v>SDGbaseTRA_RurCRG_v6_3PQXcptrp-o</v>
      </c>
      <c r="B3037" s="115" t="s">
        <v>220</v>
      </c>
      <c r="C3037" s="115" t="s">
        <v>299</v>
      </c>
      <c r="D3037" s="115" t="s">
        <v>120</v>
      </c>
      <c r="E3037" s="112" t="s">
        <v>178</v>
      </c>
      <c r="F3037" s="112">
        <v>0.94683671611760301</v>
      </c>
      <c r="G3037" s="112">
        <v>0.93543205607731705</v>
      </c>
      <c r="H3037" s="112">
        <v>0.91403155676089798</v>
      </c>
      <c r="I3037" s="112">
        <v>0.89514729497345602</v>
      </c>
      <c r="J3037" s="112">
        <v>0.88417063602525603</v>
      </c>
      <c r="K3037" s="112">
        <v>0.87474703181302604</v>
      </c>
      <c r="L3037" s="112">
        <v>0.86754935757462104</v>
      </c>
      <c r="M3037" s="112">
        <v>0.86349271823421203</v>
      </c>
      <c r="N3037" s="112">
        <v>0.86129229253098205</v>
      </c>
      <c r="O3037" s="112">
        <v>0.87659008347297696</v>
      </c>
      <c r="P3037" s="112">
        <v>0.88144506897020602</v>
      </c>
      <c r="Q3037" s="112">
        <v>0.88287515506851799</v>
      </c>
      <c r="R3037" s="112">
        <v>0.88553375790352595</v>
      </c>
      <c r="S3037" s="112">
        <v>0.88608972987658896</v>
      </c>
      <c r="T3037" s="112">
        <v>0.88712499261398103</v>
      </c>
      <c r="U3037" s="112">
        <v>0.88794167043077399</v>
      </c>
      <c r="V3037" s="112">
        <v>0.88782080594778301</v>
      </c>
      <c r="W3037" s="112">
        <v>0.88862766851512998</v>
      </c>
      <c r="X3037" s="112">
        <v>0.89008103631545399</v>
      </c>
      <c r="Y3037" s="112">
        <v>0.89009054581834701</v>
      </c>
      <c r="Z3037" s="112">
        <v>0.88961901375765295</v>
      </c>
      <c r="AA3037" s="112">
        <v>0.89049236479857297</v>
      </c>
      <c r="AB3037" s="112">
        <v>0.89558913706418997</v>
      </c>
      <c r="AC3037" s="112">
        <v>0.89932535619702103</v>
      </c>
      <c r="AD3037" s="112">
        <v>0.90282444697229303</v>
      </c>
      <c r="AE3037" s="112">
        <v>0.90527937590702301</v>
      </c>
      <c r="AF3037" s="112">
        <v>0.90728514573743002</v>
      </c>
      <c r="AG3037" s="112">
        <v>0.90878078399627205</v>
      </c>
      <c r="AH3037" s="112">
        <v>0.91098894434449196</v>
      </c>
      <c r="AI3037" s="112">
        <v>0.91085149869555904</v>
      </c>
      <c r="AJ3037" s="112">
        <v>0.91236257473447302</v>
      </c>
      <c r="AK3037" s="112">
        <v>0.91269415939119802</v>
      </c>
    </row>
    <row r="3038" spans="1:37" s="112" customFormat="1" hidden="1" x14ac:dyDescent="0.3">
      <c r="A3038" s="115" t="str">
        <f t="shared" si="67"/>
        <v>SDGbaseTRA_RurCRG_v6_3PQXcftrp-o</v>
      </c>
      <c r="B3038" s="115" t="s">
        <v>220</v>
      </c>
      <c r="C3038" s="115" t="s">
        <v>299</v>
      </c>
      <c r="D3038" s="115" t="s">
        <v>120</v>
      </c>
      <c r="E3038" s="112" t="s">
        <v>179</v>
      </c>
      <c r="F3038" s="112">
        <v>0.97479049187387701</v>
      </c>
      <c r="G3038" s="112">
        <v>0.94369661529199</v>
      </c>
      <c r="H3038" s="112">
        <v>0.916377751436248</v>
      </c>
      <c r="I3038" s="112">
        <v>0.90234311148528201</v>
      </c>
      <c r="J3038" s="112">
        <v>0.88894721588491998</v>
      </c>
      <c r="K3038" s="112">
        <v>0.87963334037724195</v>
      </c>
      <c r="L3038" s="112">
        <v>0.87370791492790001</v>
      </c>
      <c r="M3038" s="112">
        <v>0.87217357995957001</v>
      </c>
      <c r="N3038" s="112">
        <v>0.87449761336298104</v>
      </c>
      <c r="O3038" s="112">
        <v>0.89380658079806197</v>
      </c>
      <c r="P3038" s="112">
        <v>0.90049835095263198</v>
      </c>
      <c r="Q3038" s="112">
        <v>0.90349277768606095</v>
      </c>
      <c r="R3038" s="112">
        <v>0.89931840548381303</v>
      </c>
      <c r="S3038" s="112">
        <v>0.89906147015151305</v>
      </c>
      <c r="T3038" s="112">
        <v>0.90172714916182195</v>
      </c>
      <c r="U3038" s="112">
        <v>0.90478602555885501</v>
      </c>
      <c r="V3038" s="112">
        <v>0.90586080078432496</v>
      </c>
      <c r="W3038" s="112">
        <v>0.90588912554109202</v>
      </c>
      <c r="X3038" s="112">
        <v>0.90787562658601295</v>
      </c>
      <c r="Y3038" s="112">
        <v>0.91095059762602204</v>
      </c>
      <c r="Z3038" s="112">
        <v>0.91284374674601299</v>
      </c>
      <c r="AA3038" s="112">
        <v>0.91447648697666695</v>
      </c>
      <c r="AB3038" s="112">
        <v>0.91984501074249803</v>
      </c>
      <c r="AC3038" s="112">
        <v>0.92324493261443497</v>
      </c>
      <c r="AD3038" s="112">
        <v>0.92529190545824502</v>
      </c>
      <c r="AE3038" s="112">
        <v>0.92638563451256895</v>
      </c>
      <c r="AF3038" s="112">
        <v>0.92543689661871298</v>
      </c>
      <c r="AG3038" s="112">
        <v>0.924781739752086</v>
      </c>
      <c r="AH3038" s="112">
        <v>0.92751531270222098</v>
      </c>
      <c r="AI3038" s="112">
        <v>0.92561646461463298</v>
      </c>
      <c r="AJ3038" s="112">
        <v>0.92514443001180302</v>
      </c>
      <c r="AK3038" s="112">
        <v>0.92416015931902695</v>
      </c>
    </row>
    <row r="3039" spans="1:37" s="112" customFormat="1" hidden="1" x14ac:dyDescent="0.3">
      <c r="A3039" s="115" t="str">
        <f t="shared" si="67"/>
        <v>SDGbaseTRA_RurCRG_v6_3PQXcprtr</v>
      </c>
      <c r="B3039" s="115" t="s">
        <v>220</v>
      </c>
      <c r="C3039" s="115" t="s">
        <v>299</v>
      </c>
      <c r="D3039" s="115" t="s">
        <v>120</v>
      </c>
      <c r="E3039" s="112" t="s">
        <v>180</v>
      </c>
      <c r="F3039" s="112">
        <v>0.99999999999993905</v>
      </c>
      <c r="G3039" s="112">
        <v>1.0181341688916901</v>
      </c>
      <c r="H3039" s="112">
        <v>1.0237414786092101</v>
      </c>
      <c r="I3039" s="112">
        <v>1.0146716247952501</v>
      </c>
      <c r="J3039" s="112">
        <v>1.0083560581593101</v>
      </c>
      <c r="K3039" s="112">
        <v>1.00067425630333</v>
      </c>
      <c r="L3039" s="112">
        <v>0.99374914094812195</v>
      </c>
      <c r="M3039" s="112">
        <v>0.98209047043013797</v>
      </c>
      <c r="N3039" s="112">
        <v>0.96868622769533497</v>
      </c>
      <c r="O3039" s="112">
        <v>0.98664013203564205</v>
      </c>
      <c r="P3039" s="112">
        <v>0.94813565577062198</v>
      </c>
      <c r="Q3039" s="112">
        <v>0.901177290930815</v>
      </c>
      <c r="R3039" s="112">
        <v>0.84015243938583795</v>
      </c>
      <c r="S3039" s="112">
        <v>0.78882919142421404</v>
      </c>
      <c r="T3039" s="112">
        <v>0.74148162749764002</v>
      </c>
      <c r="U3039" s="112">
        <v>0.69722698357957003</v>
      </c>
      <c r="V3039" s="112">
        <v>0.654473307005359</v>
      </c>
      <c r="W3039" s="112">
        <v>0.61651919859651805</v>
      </c>
      <c r="X3039" s="112">
        <v>0.57828566982888696</v>
      </c>
      <c r="Y3039" s="112">
        <v>0.53808609566710597</v>
      </c>
      <c r="Z3039" s="112">
        <v>0.50205070771001004</v>
      </c>
      <c r="AA3039" s="112">
        <v>0.47232584046493198</v>
      </c>
      <c r="AB3039" s="112">
        <v>0.45197429147791901</v>
      </c>
      <c r="AC3039" s="112">
        <v>0.42685698224566898</v>
      </c>
      <c r="AD3039" s="112">
        <v>0.39917414331267398</v>
      </c>
      <c r="AE3039" s="112">
        <v>0.36988615446869599</v>
      </c>
      <c r="AF3039" s="112">
        <v>0.34001441207960098</v>
      </c>
      <c r="AG3039" s="112">
        <v>0.307239961880095</v>
      </c>
      <c r="AH3039" s="112">
        <v>0.26452224476576802</v>
      </c>
      <c r="AI3039" s="112">
        <v>0.24872322594701901</v>
      </c>
      <c r="AJ3039" s="112">
        <v>0.233777027763825</v>
      </c>
      <c r="AK3039" s="112">
        <v>0.21953047737803799</v>
      </c>
    </row>
    <row r="3040" spans="1:37" s="112" customFormat="1" hidden="1" x14ac:dyDescent="0.3">
      <c r="A3040" s="115" t="str">
        <f t="shared" si="67"/>
        <v>SDGbaseTRA_RurCRG_v6_3PQXctrps</v>
      </c>
      <c r="B3040" s="115" t="s">
        <v>220</v>
      </c>
      <c r="C3040" s="115" t="s">
        <v>299</v>
      </c>
      <c r="D3040" s="115" t="s">
        <v>120</v>
      </c>
      <c r="E3040" s="112" t="s">
        <v>181</v>
      </c>
      <c r="F3040" s="112">
        <v>1.0049024468524299</v>
      </c>
      <c r="G3040" s="112">
        <v>0.99830347292246402</v>
      </c>
      <c r="H3040" s="112">
        <v>0.99768601130852097</v>
      </c>
      <c r="I3040" s="112">
        <v>0.99714499700568804</v>
      </c>
      <c r="J3040" s="112">
        <v>0.994401003651319</v>
      </c>
      <c r="K3040" s="112">
        <v>0.99431092258175102</v>
      </c>
      <c r="L3040" s="112">
        <v>0.99377100659807704</v>
      </c>
      <c r="M3040" s="112">
        <v>0.99162064895923996</v>
      </c>
      <c r="N3040" s="112">
        <v>0.99031896145117404</v>
      </c>
      <c r="O3040" s="112">
        <v>0.98490798747623198</v>
      </c>
      <c r="P3040" s="112">
        <v>0.98301504771196502</v>
      </c>
      <c r="Q3040" s="112">
        <v>0.980782169291743</v>
      </c>
      <c r="R3040" s="112">
        <v>0.98083454709509299</v>
      </c>
      <c r="S3040" s="112">
        <v>0.98397272409025405</v>
      </c>
      <c r="T3040" s="112">
        <v>0.98604706437154899</v>
      </c>
      <c r="U3040" s="112">
        <v>0.98793475819632703</v>
      </c>
      <c r="V3040" s="112">
        <v>0.98935993376510101</v>
      </c>
      <c r="W3040" s="112">
        <v>0.99016991738890603</v>
      </c>
      <c r="X3040" s="112">
        <v>0.98815963967294096</v>
      </c>
      <c r="Y3040" s="112">
        <v>0.98728662476918305</v>
      </c>
      <c r="Z3040" s="112">
        <v>0.985887680227714</v>
      </c>
      <c r="AA3040" s="112">
        <v>0.98331384732398397</v>
      </c>
      <c r="AB3040" s="112">
        <v>0.98896187680968894</v>
      </c>
      <c r="AC3040" s="112">
        <v>0.99377989445475601</v>
      </c>
      <c r="AD3040" s="112">
        <v>0.99822505857800004</v>
      </c>
      <c r="AE3040" s="112">
        <v>1.00145230549438</v>
      </c>
      <c r="AF3040" s="112">
        <v>1.0029483945387401</v>
      </c>
      <c r="AG3040" s="112">
        <v>1.00144268496558</v>
      </c>
      <c r="AH3040" s="112">
        <v>1.00649408595974</v>
      </c>
      <c r="AI3040" s="112">
        <v>1.0056442784834201</v>
      </c>
      <c r="AJ3040" s="112">
        <v>1.0060598685927999</v>
      </c>
      <c r="AK3040" s="112">
        <v>1.00642226558821</v>
      </c>
    </row>
    <row r="3041" spans="1:37" s="112" customFormat="1" hidden="1" x14ac:dyDescent="0.3">
      <c r="A3041" s="115" t="str">
        <f t="shared" si="67"/>
        <v>SDGbaseTRA_RurCRG_v6_3PQXccomm</v>
      </c>
      <c r="B3041" s="115" t="s">
        <v>220</v>
      </c>
      <c r="C3041" s="115" t="s">
        <v>299</v>
      </c>
      <c r="D3041" s="115" t="s">
        <v>120</v>
      </c>
      <c r="E3041" s="112" t="s">
        <v>182</v>
      </c>
      <c r="F3041" s="112">
        <v>1.0010985603248499</v>
      </c>
      <c r="G3041" s="112">
        <v>0.95535198437364499</v>
      </c>
      <c r="H3041" s="112">
        <v>0.97273466012154497</v>
      </c>
      <c r="I3041" s="112">
        <v>0.98022205077116398</v>
      </c>
      <c r="J3041" s="112">
        <v>0.98583004044293299</v>
      </c>
      <c r="K3041" s="112">
        <v>0.99039555154745895</v>
      </c>
      <c r="L3041" s="112">
        <v>0.99318493591426105</v>
      </c>
      <c r="M3041" s="112">
        <v>0.99556034979699704</v>
      </c>
      <c r="N3041" s="112">
        <v>0.99720400363509598</v>
      </c>
      <c r="O3041" s="112">
        <v>1.0006056805937</v>
      </c>
      <c r="P3041" s="112">
        <v>1.00384730513903</v>
      </c>
      <c r="Q3041" s="112">
        <v>1.0067810984027099</v>
      </c>
      <c r="R3041" s="112">
        <v>1.0099963354028101</v>
      </c>
      <c r="S3041" s="112">
        <v>1.01290282794952</v>
      </c>
      <c r="T3041" s="112">
        <v>1.01524953543384</v>
      </c>
      <c r="U3041" s="112">
        <v>1.01736594475199</v>
      </c>
      <c r="V3041" s="112">
        <v>1.02032635768985</v>
      </c>
      <c r="W3041" s="112">
        <v>1.0226634381294</v>
      </c>
      <c r="X3041" s="112">
        <v>1.02401944888503</v>
      </c>
      <c r="Y3041" s="112">
        <v>1.02377553989635</v>
      </c>
      <c r="Z3041" s="112">
        <v>1.02280847011939</v>
      </c>
      <c r="AA3041" s="112">
        <v>1.0214286008134299</v>
      </c>
      <c r="AB3041" s="112">
        <v>1.0221371500890299</v>
      </c>
      <c r="AC3041" s="112">
        <v>1.0244350391599799</v>
      </c>
      <c r="AD3041" s="112">
        <v>1.02689830525784</v>
      </c>
      <c r="AE3041" s="112">
        <v>1.0291821306265401</v>
      </c>
      <c r="AF3041" s="112">
        <v>1.0315043344869299</v>
      </c>
      <c r="AG3041" s="112">
        <v>1.03360983429574</v>
      </c>
      <c r="AH3041" s="112">
        <v>1.0411694886623399</v>
      </c>
      <c r="AI3041" s="112">
        <v>1.0410525093475</v>
      </c>
      <c r="AJ3041" s="112">
        <v>1.0405763231004199</v>
      </c>
      <c r="AK3041" s="112">
        <v>1.0399209352124801</v>
      </c>
    </row>
    <row r="3042" spans="1:37" s="112" customFormat="1" hidden="1" x14ac:dyDescent="0.3">
      <c r="A3042" s="115" t="str">
        <f t="shared" si="67"/>
        <v>SDGbaseTRA_RurCRG_v6_3PQXcfsrv</v>
      </c>
      <c r="B3042" s="115" t="s">
        <v>220</v>
      </c>
      <c r="C3042" s="115" t="s">
        <v>299</v>
      </c>
      <c r="D3042" s="115" t="s">
        <v>120</v>
      </c>
      <c r="E3042" s="112" t="s">
        <v>183</v>
      </c>
      <c r="F3042" s="112">
        <v>1.03694361559526</v>
      </c>
      <c r="G3042" s="112">
        <v>1.00882630533936</v>
      </c>
      <c r="H3042" s="112">
        <v>1.01539430042853</v>
      </c>
      <c r="I3042" s="112">
        <v>1.0086701626443899</v>
      </c>
      <c r="J3042" s="112">
        <v>1.0100958158840201</v>
      </c>
      <c r="K3042" s="112">
        <v>1.01391710095597</v>
      </c>
      <c r="L3042" s="112">
        <v>1.0179308578855</v>
      </c>
      <c r="M3042" s="112">
        <v>1.02144219979453</v>
      </c>
      <c r="N3042" s="112">
        <v>1.0239437261531401</v>
      </c>
      <c r="O3042" s="112">
        <v>1.01957748011548</v>
      </c>
      <c r="P3042" s="112">
        <v>1.0226405019332701</v>
      </c>
      <c r="Q3042" s="112">
        <v>1.0262957808048601</v>
      </c>
      <c r="R3042" s="112">
        <v>1.03782220424344</v>
      </c>
      <c r="S3042" s="112">
        <v>1.04090292346477</v>
      </c>
      <c r="T3042" s="112">
        <v>1.04292160976171</v>
      </c>
      <c r="U3042" s="112">
        <v>1.0458984749898299</v>
      </c>
      <c r="V3042" s="112">
        <v>1.0499056200650001</v>
      </c>
      <c r="W3042" s="112">
        <v>1.0530532431858399</v>
      </c>
      <c r="X3042" s="112">
        <v>1.0539904594396301</v>
      </c>
      <c r="Y3042" s="112">
        <v>1.0527018869178499</v>
      </c>
      <c r="Z3042" s="112">
        <v>1.05107375880258</v>
      </c>
      <c r="AA3042" s="112">
        <v>1.04803333651679</v>
      </c>
      <c r="AB3042" s="112">
        <v>1.0439553131600801</v>
      </c>
      <c r="AC3042" s="112">
        <v>1.0426973866259499</v>
      </c>
      <c r="AD3042" s="112">
        <v>1.0440020350433299</v>
      </c>
      <c r="AE3042" s="112">
        <v>1.0468212982359999</v>
      </c>
      <c r="AF3042" s="112">
        <v>1.0509039630688399</v>
      </c>
      <c r="AG3042" s="112">
        <v>1.0548610484499501</v>
      </c>
      <c r="AH3042" s="112">
        <v>1.0523839086089199</v>
      </c>
      <c r="AI3042" s="112">
        <v>1.04205274530931</v>
      </c>
      <c r="AJ3042" s="112">
        <v>1.0346499643365199</v>
      </c>
      <c r="AK3042" s="112">
        <v>1.0284284559488399</v>
      </c>
    </row>
    <row r="3043" spans="1:37" s="112" customFormat="1" hidden="1" x14ac:dyDescent="0.3">
      <c r="A3043" s="115" t="str">
        <f t="shared" si="67"/>
        <v>SDGbaseTRA_RurCRG_v6_3PQXcbsrv</v>
      </c>
      <c r="B3043" s="115" t="s">
        <v>220</v>
      </c>
      <c r="C3043" s="115" t="s">
        <v>299</v>
      </c>
      <c r="D3043" s="115" t="s">
        <v>120</v>
      </c>
      <c r="E3043" s="112" t="s">
        <v>118</v>
      </c>
      <c r="F3043" s="112">
        <v>1.0381864367859399</v>
      </c>
      <c r="G3043" s="112">
        <v>1.0077954302860499</v>
      </c>
      <c r="H3043" s="112">
        <v>1.0149588558804601</v>
      </c>
      <c r="I3043" s="112">
        <v>1.0198608186498701</v>
      </c>
      <c r="J3043" s="112">
        <v>1.02141796072999</v>
      </c>
      <c r="K3043" s="112">
        <v>1.0234410160462699</v>
      </c>
      <c r="L3043" s="112">
        <v>1.02483718162219</v>
      </c>
      <c r="M3043" s="112">
        <v>1.02617891709471</v>
      </c>
      <c r="N3043" s="112">
        <v>1.02707613976627</v>
      </c>
      <c r="O3043" s="112">
        <v>1.02466621489839</v>
      </c>
      <c r="P3043" s="112">
        <v>1.02668029478413</v>
      </c>
      <c r="Q3043" s="112">
        <v>1.02925555548082</v>
      </c>
      <c r="R3043" s="112">
        <v>1.0314152832764001</v>
      </c>
      <c r="S3043" s="112">
        <v>1.03466214885535</v>
      </c>
      <c r="T3043" s="112">
        <v>1.0369319639919801</v>
      </c>
      <c r="U3043" s="112">
        <v>1.0391908509421399</v>
      </c>
      <c r="V3043" s="112">
        <v>1.0420247219129399</v>
      </c>
      <c r="W3043" s="112">
        <v>1.0440555668204801</v>
      </c>
      <c r="X3043" s="112">
        <v>1.04536501078679</v>
      </c>
      <c r="Y3043" s="112">
        <v>1.0451487445147301</v>
      </c>
      <c r="Z3043" s="112">
        <v>1.04453814286062</v>
      </c>
      <c r="AA3043" s="112">
        <v>1.0429880757658201</v>
      </c>
      <c r="AB3043" s="112">
        <v>1.0401824836984599</v>
      </c>
      <c r="AC3043" s="112">
        <v>1.0396606593009901</v>
      </c>
      <c r="AD3043" s="112">
        <v>1.0408430068194601</v>
      </c>
      <c r="AE3043" s="112">
        <v>1.0426728435829</v>
      </c>
      <c r="AF3043" s="112">
        <v>1.04480084697738</v>
      </c>
      <c r="AG3043" s="112">
        <v>1.0469436339692799</v>
      </c>
      <c r="AH3043" s="112">
        <v>1.04977872854196</v>
      </c>
      <c r="AI3043" s="112">
        <v>1.0476729352592999</v>
      </c>
      <c r="AJ3043" s="112">
        <v>1.0461232061300301</v>
      </c>
      <c r="AK3043" s="112">
        <v>1.0448862047298799</v>
      </c>
    </row>
    <row r="3044" spans="1:37" s="112" customFormat="1" hidden="1" x14ac:dyDescent="0.3">
      <c r="A3044" s="115" t="str">
        <f t="shared" si="67"/>
        <v>SDGbaseTRA_RurCRG_v6_3PQXcgsrv</v>
      </c>
      <c r="B3044" s="115" t="s">
        <v>220</v>
      </c>
      <c r="C3044" s="115" t="s">
        <v>299</v>
      </c>
      <c r="D3044" s="115" t="s">
        <v>120</v>
      </c>
      <c r="E3044" s="112" t="s">
        <v>184</v>
      </c>
      <c r="F3044" s="112">
        <v>1.0247663158727001</v>
      </c>
      <c r="G3044" s="112">
        <v>1.0326895336026101</v>
      </c>
      <c r="H3044" s="112">
        <v>1.03643603113089</v>
      </c>
      <c r="I3044" s="112">
        <v>1.04744956716708</v>
      </c>
      <c r="J3044" s="112">
        <v>1.0394116967204801</v>
      </c>
      <c r="K3044" s="112">
        <v>1.0370746847365</v>
      </c>
      <c r="L3044" s="112">
        <v>1.03727509184001</v>
      </c>
      <c r="M3044" s="112">
        <v>1.0380975205468199</v>
      </c>
      <c r="N3044" s="112">
        <v>1.0384222428623</v>
      </c>
      <c r="O3044" s="112">
        <v>1.0327858522965101</v>
      </c>
      <c r="P3044" s="112">
        <v>1.0334404771594601</v>
      </c>
      <c r="Q3044" s="112">
        <v>1.03432929445504</v>
      </c>
      <c r="R3044" s="112">
        <v>1.0375080037142601</v>
      </c>
      <c r="S3044" s="112">
        <v>1.0400351363779601</v>
      </c>
      <c r="T3044" s="112">
        <v>1.0419680754526099</v>
      </c>
      <c r="U3044" s="112">
        <v>1.04526269163567</v>
      </c>
      <c r="V3044" s="112">
        <v>1.0484297826940701</v>
      </c>
      <c r="W3044" s="112">
        <v>1.05041592902736</v>
      </c>
      <c r="X3044" s="112">
        <v>1.0509035118341301</v>
      </c>
      <c r="Y3044" s="112">
        <v>1.04970388738808</v>
      </c>
      <c r="Z3044" s="112">
        <v>1.04839273194937</v>
      </c>
      <c r="AA3044" s="112">
        <v>1.0467198809713401</v>
      </c>
      <c r="AB3044" s="112">
        <v>1.0443060310472401</v>
      </c>
      <c r="AC3044" s="112">
        <v>1.0437600556296101</v>
      </c>
      <c r="AD3044" s="112">
        <v>1.04538414995926</v>
      </c>
      <c r="AE3044" s="112">
        <v>1.0476866329921299</v>
      </c>
      <c r="AF3044" s="112">
        <v>1.05034301650864</v>
      </c>
      <c r="AG3044" s="112">
        <v>1.05190196012321</v>
      </c>
      <c r="AH3044" s="112">
        <v>1.04061106565231</v>
      </c>
      <c r="AI3044" s="112">
        <v>1.02444332465028</v>
      </c>
      <c r="AJ3044" s="112">
        <v>1.0152266712120599</v>
      </c>
      <c r="AK3044" s="112">
        <v>1.0078299996607001</v>
      </c>
    </row>
    <row r="3045" spans="1:37" s="112" customFormat="1" hidden="1" x14ac:dyDescent="0.3">
      <c r="A3045" s="115" t="str">
        <f t="shared" si="67"/>
        <v>SDGbaseTRA_RurCRG_v6_3PQXcosrv</v>
      </c>
      <c r="B3045" s="115" t="s">
        <v>220</v>
      </c>
      <c r="C3045" s="115" t="s">
        <v>299</v>
      </c>
      <c r="D3045" s="115" t="s">
        <v>120</v>
      </c>
      <c r="E3045" s="112" t="s">
        <v>185</v>
      </c>
      <c r="F3045" s="112">
        <v>1.06678017525817</v>
      </c>
      <c r="G3045" s="112">
        <v>1.1462843934651401</v>
      </c>
      <c r="H3045" s="112">
        <v>1.13378713328167</v>
      </c>
      <c r="I3045" s="112">
        <v>1.12106011541489</v>
      </c>
      <c r="J3045" s="112">
        <v>1.1189822832496901</v>
      </c>
      <c r="K3045" s="112">
        <v>1.11839154359395</v>
      </c>
      <c r="L3045" s="112">
        <v>1.11792470569438</v>
      </c>
      <c r="M3045" s="112">
        <v>1.11861152989235</v>
      </c>
      <c r="N3045" s="112">
        <v>1.11961517823296</v>
      </c>
      <c r="O3045" s="112">
        <v>1.1180411412453799</v>
      </c>
      <c r="P3045" s="112">
        <v>1.12081169482419</v>
      </c>
      <c r="Q3045" s="112">
        <v>1.12424452536332</v>
      </c>
      <c r="R3045" s="112">
        <v>1.1310592722686199</v>
      </c>
      <c r="S3045" s="112">
        <v>1.1339772824715599</v>
      </c>
      <c r="T3045" s="112">
        <v>1.13613070915178</v>
      </c>
      <c r="U3045" s="112">
        <v>1.1383207722842501</v>
      </c>
      <c r="V3045" s="112">
        <v>1.1419298010143899</v>
      </c>
      <c r="W3045" s="112">
        <v>1.14475880797604</v>
      </c>
      <c r="X3045" s="112">
        <v>1.14627447566309</v>
      </c>
      <c r="Y3045" s="112">
        <v>1.1464647178813101</v>
      </c>
      <c r="Z3045" s="112">
        <v>1.14610055821076</v>
      </c>
      <c r="AA3045" s="112">
        <v>1.14433209679714</v>
      </c>
      <c r="AB3045" s="112">
        <v>1.1410212151780601</v>
      </c>
      <c r="AC3045" s="112">
        <v>1.1404232734514199</v>
      </c>
      <c r="AD3045" s="112">
        <v>1.1417350601346099</v>
      </c>
      <c r="AE3045" s="112">
        <v>1.1442946339619799</v>
      </c>
      <c r="AF3045" s="112">
        <v>1.14773576588035</v>
      </c>
      <c r="AG3045" s="112">
        <v>1.15140958970897</v>
      </c>
      <c r="AH3045" s="112">
        <v>1.1579420591746199</v>
      </c>
      <c r="AI3045" s="112">
        <v>1.15713435816031</v>
      </c>
      <c r="AJ3045" s="112">
        <v>1.15580543909242</v>
      </c>
      <c r="AK3045" s="112">
        <v>1.1544387444284101</v>
      </c>
    </row>
    <row r="3046" spans="1:37" s="112" customFormat="1" hidden="1" x14ac:dyDescent="0.3">
      <c r="A3046" s="115" t="str">
        <f t="shared" si="67"/>
        <v>SDGbaseTRA_RurCRG_v6_3PQXcimpt</v>
      </c>
      <c r="B3046" s="115" t="s">
        <v>220</v>
      </c>
      <c r="C3046" s="115" t="s">
        <v>299</v>
      </c>
      <c r="D3046" s="115" t="s">
        <v>120</v>
      </c>
      <c r="E3046" s="112" t="s">
        <v>119</v>
      </c>
      <c r="F3046" s="112">
        <v>1.01401053572661</v>
      </c>
      <c r="G3046" s="112">
        <v>1.0362194132976299</v>
      </c>
      <c r="H3046" s="112">
        <v>1.0483470080123101</v>
      </c>
      <c r="I3046" s="112">
        <v>1.0484543510362201</v>
      </c>
      <c r="J3046" s="112">
        <v>1.0503019498087101</v>
      </c>
      <c r="K3046" s="112">
        <v>1.0535924457067301</v>
      </c>
      <c r="L3046" s="112">
        <v>1.0576635559784699</v>
      </c>
      <c r="M3046" s="112">
        <v>1.06433994306107</v>
      </c>
      <c r="N3046" s="112">
        <v>1.0702752005810801</v>
      </c>
      <c r="O3046" s="112">
        <v>1.0999710935401601</v>
      </c>
      <c r="P3046" s="112">
        <v>1.10921680734602</v>
      </c>
      <c r="Q3046" s="112">
        <v>1.1128934611914201</v>
      </c>
      <c r="R3046" s="112">
        <v>1.1111206042425299</v>
      </c>
      <c r="S3046" s="112">
        <v>1.11367938470931</v>
      </c>
      <c r="T3046" s="112">
        <v>1.11683450385838</v>
      </c>
      <c r="U3046" s="112">
        <v>1.11986924824184</v>
      </c>
      <c r="V3046" s="112">
        <v>1.1206337717932</v>
      </c>
      <c r="W3046" s="112">
        <v>1.1226500922087299</v>
      </c>
      <c r="X3046" s="112">
        <v>1.12601685037794</v>
      </c>
      <c r="Y3046" s="112">
        <v>1.12637673375485</v>
      </c>
      <c r="Z3046" s="112">
        <v>1.12526357946566</v>
      </c>
      <c r="AA3046" s="112">
        <v>1.1265725289252</v>
      </c>
      <c r="AB3046" s="112">
        <v>1.1320272403037599</v>
      </c>
      <c r="AC3046" s="112">
        <v>1.13489414901278</v>
      </c>
      <c r="AD3046" s="112">
        <v>1.13642241570004</v>
      </c>
      <c r="AE3046" s="112">
        <v>1.1366894467479101</v>
      </c>
      <c r="AF3046" s="112">
        <v>1.1366086343025401</v>
      </c>
      <c r="AG3046" s="112">
        <v>1.13578655774819</v>
      </c>
      <c r="AH3046" s="112">
        <v>1.1316574976914899</v>
      </c>
      <c r="AI3046" s="112">
        <v>1.1195410456518</v>
      </c>
      <c r="AJ3046" s="112">
        <v>1.11242817244864</v>
      </c>
      <c r="AK3046" s="112">
        <v>1.10585378580433</v>
      </c>
    </row>
    <row r="3047" spans="1:37" s="112" customFormat="1" hidden="1" x14ac:dyDescent="0.3">
      <c r="A3047" s="115" t="str">
        <f t="shared" si="67"/>
        <v>SDGbaseTRA_RurCRG_v6_3C_InvValctext</v>
      </c>
      <c r="B3047" s="115" t="s">
        <v>220</v>
      </c>
      <c r="C3047" s="115" t="s">
        <v>299</v>
      </c>
      <c r="D3047" s="115" t="s">
        <v>186</v>
      </c>
      <c r="E3047" s="112" t="s">
        <v>102</v>
      </c>
      <c r="F3047" s="112">
        <v>3.2468516958317102E-2</v>
      </c>
      <c r="G3047" s="112">
        <v>3.0183199423785001E-2</v>
      </c>
      <c r="H3047" s="112">
        <v>3.1346612265058298E-2</v>
      </c>
      <c r="I3047" s="112">
        <v>3.4278409401129098E-2</v>
      </c>
      <c r="J3047" s="112">
        <v>3.4925317154175899E-2</v>
      </c>
      <c r="K3047" s="112">
        <v>3.5673164232302199E-2</v>
      </c>
      <c r="L3047" s="112">
        <v>3.6579190666509401E-2</v>
      </c>
      <c r="M3047" s="112">
        <v>3.7622048205429998E-2</v>
      </c>
      <c r="N3047" s="112">
        <v>3.87099925150216E-2</v>
      </c>
      <c r="O3047" s="112">
        <v>4.0051313141512598E-2</v>
      </c>
      <c r="P3047" s="112">
        <v>4.1361713933651699E-2</v>
      </c>
      <c r="Q3047" s="112">
        <v>4.26165204745447E-2</v>
      </c>
      <c r="R3047" s="112">
        <v>4.12362798095324E-2</v>
      </c>
      <c r="S3047" s="112">
        <v>4.26461194365646E-2</v>
      </c>
      <c r="T3047" s="112">
        <v>4.4146091105132297E-2</v>
      </c>
      <c r="U3047" s="112">
        <v>4.5864132643215601E-2</v>
      </c>
      <c r="V3047" s="112">
        <v>4.7625087827435103E-2</v>
      </c>
      <c r="W3047" s="112">
        <v>4.9356322209417998E-2</v>
      </c>
      <c r="X3047" s="112">
        <v>5.0954094550053897E-2</v>
      </c>
      <c r="Y3047" s="112">
        <v>5.2562688626040403E-2</v>
      </c>
      <c r="Z3047" s="112">
        <v>5.4232218939546301E-2</v>
      </c>
      <c r="AA3047" s="112">
        <v>5.5883716211368999E-2</v>
      </c>
      <c r="AB3047" s="112">
        <v>5.7257926296551902E-2</v>
      </c>
      <c r="AC3047" s="112">
        <v>5.87056986106659E-2</v>
      </c>
      <c r="AD3047" s="112">
        <v>6.0458843113169403E-2</v>
      </c>
      <c r="AE3047" s="112">
        <v>6.2355190006092402E-2</v>
      </c>
      <c r="AF3047" s="112">
        <v>6.4349168938677204E-2</v>
      </c>
      <c r="AG3047" s="112">
        <v>6.6279803250840694E-2</v>
      </c>
      <c r="AH3047" s="112">
        <v>6.5685496842995905E-2</v>
      </c>
      <c r="AI3047" s="112">
        <v>6.4779211451684707E-2</v>
      </c>
      <c r="AJ3047" s="112">
        <v>6.4297464783454203E-2</v>
      </c>
      <c r="AK3047" s="112">
        <v>6.3762905313760596E-2</v>
      </c>
    </row>
    <row r="3048" spans="1:37" s="112" customFormat="1" hidden="1" x14ac:dyDescent="0.3">
      <c r="A3048" s="115" t="str">
        <f t="shared" si="67"/>
        <v>SDGbaseTRA_RurCRG_v6_3C_InvValcleat</v>
      </c>
      <c r="B3048" s="115" t="s">
        <v>220</v>
      </c>
      <c r="C3048" s="115" t="s">
        <v>299</v>
      </c>
      <c r="D3048" s="115" t="s">
        <v>186</v>
      </c>
      <c r="E3048" s="112" t="s">
        <v>103</v>
      </c>
      <c r="F3048" s="116">
        <v>4.0175040329651301E-5</v>
      </c>
      <c r="G3048" s="116">
        <v>3.6568279802006901E-5</v>
      </c>
      <c r="H3048" s="116">
        <v>3.7799953972261397E-5</v>
      </c>
      <c r="I3048" s="116">
        <v>4.0993705139021601E-5</v>
      </c>
      <c r="J3048" s="116">
        <v>4.1815760761308603E-5</v>
      </c>
      <c r="K3048" s="116">
        <v>4.2731717395990101E-5</v>
      </c>
      <c r="L3048" s="116">
        <v>4.3805421556290098E-5</v>
      </c>
      <c r="M3048" s="116">
        <v>4.5086087353861701E-5</v>
      </c>
      <c r="N3048" s="116">
        <v>4.6380604104202602E-5</v>
      </c>
      <c r="O3048" s="116">
        <v>4.8584438972111903E-5</v>
      </c>
      <c r="P3048" s="116">
        <v>4.9945060512157599E-5</v>
      </c>
      <c r="Q3048" s="116">
        <v>5.11124047976893E-5</v>
      </c>
      <c r="R3048" s="116">
        <v>4.9184671020089403E-5</v>
      </c>
      <c r="S3048" s="116">
        <v>5.0666049100834502E-5</v>
      </c>
      <c r="T3048" s="116">
        <v>5.2272106067346899E-5</v>
      </c>
      <c r="U3048" s="116">
        <v>5.4136931165327697E-5</v>
      </c>
      <c r="V3048" s="116">
        <v>5.6087916595136502E-5</v>
      </c>
      <c r="W3048" s="116">
        <v>5.8075541302578202E-5</v>
      </c>
      <c r="X3048" s="116">
        <v>5.9919587929220797E-5</v>
      </c>
      <c r="Y3048" s="116">
        <v>6.1624419445385805E-5</v>
      </c>
      <c r="Z3048" s="116">
        <v>6.3393590633371903E-5</v>
      </c>
      <c r="AA3048" s="116">
        <v>6.5184638088745705E-5</v>
      </c>
      <c r="AB3048" s="116">
        <v>6.68197337638777E-5</v>
      </c>
      <c r="AC3048" s="116">
        <v>6.8444917669068702E-5</v>
      </c>
      <c r="AD3048" s="116">
        <v>7.0423323212616705E-5</v>
      </c>
      <c r="AE3048" s="116">
        <v>7.2570720558589905E-5</v>
      </c>
      <c r="AF3048" s="116">
        <v>7.4871158659528802E-5</v>
      </c>
      <c r="AG3048" s="116">
        <v>7.7162324976093295E-5</v>
      </c>
      <c r="AH3048" s="116">
        <v>7.7101201962908304E-5</v>
      </c>
      <c r="AI3048" s="116">
        <v>7.6271161913879604E-5</v>
      </c>
      <c r="AJ3048" s="116">
        <v>7.5935342163277594E-5</v>
      </c>
      <c r="AK3048" s="116">
        <v>7.5498926451445306E-5</v>
      </c>
    </row>
    <row r="3049" spans="1:37" s="112" customFormat="1" hidden="1" x14ac:dyDescent="0.3">
      <c r="A3049" s="115" t="str">
        <f t="shared" si="67"/>
        <v>SDGbaseTRA_RurCRG_v6_3C_InvValcprnt</v>
      </c>
      <c r="B3049" s="115" t="s">
        <v>220</v>
      </c>
      <c r="C3049" s="115" t="s">
        <v>299</v>
      </c>
      <c r="D3049" s="115" t="s">
        <v>186</v>
      </c>
      <c r="E3049" s="112" t="s">
        <v>104</v>
      </c>
      <c r="F3049" s="112">
        <v>1.6898649277363E-3</v>
      </c>
      <c r="G3049" s="112">
        <v>1.57291297023159E-3</v>
      </c>
      <c r="H3049" s="112">
        <v>1.6196546498137101E-3</v>
      </c>
      <c r="I3049" s="112">
        <v>1.76584117475611E-3</v>
      </c>
      <c r="J3049" s="112">
        <v>1.79109286509387E-3</v>
      </c>
      <c r="K3049" s="112">
        <v>1.8225013704255199E-3</v>
      </c>
      <c r="L3049" s="112">
        <v>1.8657169656603201E-3</v>
      </c>
      <c r="M3049" s="112">
        <v>1.92200913788053E-3</v>
      </c>
      <c r="N3049" s="112">
        <v>1.9757335260123898E-3</v>
      </c>
      <c r="O3049" s="112">
        <v>2.0240950773359198E-3</v>
      </c>
      <c r="P3049" s="112">
        <v>2.0878355598068798E-3</v>
      </c>
      <c r="Q3049" s="112">
        <v>2.15142927294356E-3</v>
      </c>
      <c r="R3049" s="112">
        <v>2.07170586133978E-3</v>
      </c>
      <c r="S3049" s="112">
        <v>2.1427114879648199E-3</v>
      </c>
      <c r="T3049" s="112">
        <v>2.2169626011448399E-3</v>
      </c>
      <c r="U3049" s="112">
        <v>2.3029873815717601E-3</v>
      </c>
      <c r="V3049" s="112">
        <v>2.3922457232316298E-3</v>
      </c>
      <c r="W3049" s="112">
        <v>2.47770135800652E-3</v>
      </c>
      <c r="X3049" s="112">
        <v>2.55403772742942E-3</v>
      </c>
      <c r="Y3049" s="112">
        <v>2.6286615697721401E-3</v>
      </c>
      <c r="Z3049" s="112">
        <v>2.7064152190365101E-3</v>
      </c>
      <c r="AA3049" s="112">
        <v>2.7811475574823601E-3</v>
      </c>
      <c r="AB3049" s="112">
        <v>2.8379745641034298E-3</v>
      </c>
      <c r="AC3049" s="112">
        <v>2.9037347451618799E-3</v>
      </c>
      <c r="AD3049" s="112">
        <v>2.9886959467603901E-3</v>
      </c>
      <c r="AE3049" s="112">
        <v>3.08277274226894E-3</v>
      </c>
      <c r="AF3049" s="112">
        <v>3.1821361203307899E-3</v>
      </c>
      <c r="AG3049" s="112">
        <v>3.2817293211579398E-3</v>
      </c>
      <c r="AH3049" s="112">
        <v>3.24985063638231E-3</v>
      </c>
      <c r="AI3049" s="112">
        <v>3.19635341831453E-3</v>
      </c>
      <c r="AJ3049" s="112">
        <v>3.1685883415333298E-3</v>
      </c>
      <c r="AK3049" s="112">
        <v>3.13980604326015E-3</v>
      </c>
    </row>
    <row r="3050" spans="1:37" s="112" customFormat="1" hidden="1" x14ac:dyDescent="0.3">
      <c r="A3050" s="115" t="str">
        <f t="shared" si="67"/>
        <v>SDGbaseTRA_RurCRG_v6_3C_InvValcrubb</v>
      </c>
      <c r="B3050" s="115" t="s">
        <v>220</v>
      </c>
      <c r="C3050" s="115" t="s">
        <v>299</v>
      </c>
      <c r="D3050" s="115" t="s">
        <v>186</v>
      </c>
      <c r="E3050" s="112" t="s">
        <v>105</v>
      </c>
      <c r="F3050" s="112">
        <v>5.6662119632731201E-3</v>
      </c>
      <c r="G3050" s="112">
        <v>5.1981917680840699E-3</v>
      </c>
      <c r="H3050" s="112">
        <v>5.3825775706717698E-3</v>
      </c>
      <c r="I3050" s="112">
        <v>5.8628053552848402E-3</v>
      </c>
      <c r="J3050" s="112">
        <v>5.9658812679300004E-3</v>
      </c>
      <c r="K3050" s="112">
        <v>6.0950368099024098E-3</v>
      </c>
      <c r="L3050" s="112">
        <v>6.2543713324772904E-3</v>
      </c>
      <c r="M3050" s="112">
        <v>6.4440480116406797E-3</v>
      </c>
      <c r="N3050" s="112">
        <v>6.6412373039311896E-3</v>
      </c>
      <c r="O3050" s="112">
        <v>6.9440788913004703E-3</v>
      </c>
      <c r="P3050" s="112">
        <v>7.1868760125847701E-3</v>
      </c>
      <c r="Q3050" s="112">
        <v>7.4047044550924696E-3</v>
      </c>
      <c r="R3050" s="112">
        <v>7.1517737598150999E-3</v>
      </c>
      <c r="S3050" s="112">
        <v>7.3971312936460202E-3</v>
      </c>
      <c r="T3050" s="112">
        <v>7.65874636757642E-3</v>
      </c>
      <c r="U3050" s="112">
        <v>7.9605443633796007E-3</v>
      </c>
      <c r="V3050" s="112">
        <v>8.2642717463993296E-3</v>
      </c>
      <c r="W3050" s="112">
        <v>8.5745844695547593E-3</v>
      </c>
      <c r="X3050" s="112">
        <v>8.87977894119878E-3</v>
      </c>
      <c r="Y3050" s="112">
        <v>9.1835484781924697E-3</v>
      </c>
      <c r="Z3050" s="112">
        <v>9.5053264498005698E-3</v>
      </c>
      <c r="AA3050" s="112">
        <v>9.85381938895343E-3</v>
      </c>
      <c r="AB3050" s="112">
        <v>1.0138384569926899E-2</v>
      </c>
      <c r="AC3050" s="112">
        <v>1.0409075415874399E-2</v>
      </c>
      <c r="AD3050" s="112">
        <v>1.0716559973459199E-2</v>
      </c>
      <c r="AE3050" s="112">
        <v>1.1035929015592499E-2</v>
      </c>
      <c r="AF3050" s="112">
        <v>1.1362696730153801E-2</v>
      </c>
      <c r="AG3050" s="112">
        <v>1.16440886939068E-2</v>
      </c>
      <c r="AH3050" s="112">
        <v>1.1456111704562399E-2</v>
      </c>
      <c r="AI3050" s="112">
        <v>1.1263976778297E-2</v>
      </c>
      <c r="AJ3050" s="112">
        <v>1.11565916007123E-2</v>
      </c>
      <c r="AK3050" s="112">
        <v>1.10410602595077E-2</v>
      </c>
    </row>
    <row r="3051" spans="1:37" s="112" customFormat="1" hidden="1" x14ac:dyDescent="0.3">
      <c r="A3051" s="115" t="str">
        <f t="shared" si="67"/>
        <v>SDGbaseTRA_RurCRG_v6_3C_InvValcplas</v>
      </c>
      <c r="B3051" s="115" t="s">
        <v>220</v>
      </c>
      <c r="C3051" s="115" t="s">
        <v>299</v>
      </c>
      <c r="D3051" s="115" t="s">
        <v>186</v>
      </c>
      <c r="E3051" s="112" t="s">
        <v>106</v>
      </c>
      <c r="F3051" s="112">
        <v>1.40737115558564E-2</v>
      </c>
      <c r="G3051" s="112">
        <v>1.2997127962715901E-2</v>
      </c>
      <c r="H3051" s="112">
        <v>1.34345587310851E-2</v>
      </c>
      <c r="I3051" s="112">
        <v>1.4649675224170799E-2</v>
      </c>
      <c r="J3051" s="112">
        <v>1.4867118853805599E-2</v>
      </c>
      <c r="K3051" s="112">
        <v>1.51544221207832E-2</v>
      </c>
      <c r="L3051" s="112">
        <v>1.55274522609751E-2</v>
      </c>
      <c r="M3051" s="112">
        <v>1.5986921617663401E-2</v>
      </c>
      <c r="N3051" s="112">
        <v>1.6449362673156699E-2</v>
      </c>
      <c r="O3051" s="112">
        <v>1.69759118802538E-2</v>
      </c>
      <c r="P3051" s="112">
        <v>1.7538494163325001E-2</v>
      </c>
      <c r="Q3051" s="112">
        <v>1.8078169178088702E-2</v>
      </c>
      <c r="R3051" s="112">
        <v>1.7442706139862998E-2</v>
      </c>
      <c r="S3051" s="112">
        <v>1.8043722062218E-2</v>
      </c>
      <c r="T3051" s="112">
        <v>1.86740759778634E-2</v>
      </c>
      <c r="U3051" s="112">
        <v>1.9399686385039399E-2</v>
      </c>
      <c r="V3051" s="112">
        <v>2.0138874459204099E-2</v>
      </c>
      <c r="W3051" s="112">
        <v>2.08627938572114E-2</v>
      </c>
      <c r="X3051" s="112">
        <v>2.15314101328202E-2</v>
      </c>
      <c r="Y3051" s="112">
        <v>2.2203227162539901E-2</v>
      </c>
      <c r="Z3051" s="112">
        <v>2.2901863666884799E-2</v>
      </c>
      <c r="AA3051" s="112">
        <v>2.36052366765762E-2</v>
      </c>
      <c r="AB3051" s="112">
        <v>2.41479913480383E-2</v>
      </c>
      <c r="AC3051" s="112">
        <v>2.4735673806264E-2</v>
      </c>
      <c r="AD3051" s="112">
        <v>2.54631982175887E-2</v>
      </c>
      <c r="AE3051" s="112">
        <v>2.6253303094841501E-2</v>
      </c>
      <c r="AF3051" s="112">
        <v>2.7082023756382599E-2</v>
      </c>
      <c r="AG3051" s="112">
        <v>2.7879347808502899E-2</v>
      </c>
      <c r="AH3051" s="112">
        <v>2.7587843125992301E-2</v>
      </c>
      <c r="AI3051" s="112">
        <v>2.7099937218670399E-2</v>
      </c>
      <c r="AJ3051" s="112">
        <v>2.68482713318559E-2</v>
      </c>
      <c r="AK3051" s="112">
        <v>2.6579899460137401E-2</v>
      </c>
    </row>
    <row r="3052" spans="1:37" s="112" customFormat="1" hidden="1" x14ac:dyDescent="0.3">
      <c r="A3052" s="115" t="str">
        <f t="shared" si="67"/>
        <v>SDGbaseTRA_RurCRG_v6_3C_InvValcnmet</v>
      </c>
      <c r="B3052" s="115" t="s">
        <v>220</v>
      </c>
      <c r="C3052" s="115" t="s">
        <v>299</v>
      </c>
      <c r="D3052" s="115" t="s">
        <v>186</v>
      </c>
      <c r="E3052" s="112" t="s">
        <v>107</v>
      </c>
      <c r="F3052" s="112">
        <v>2.9495101884183399E-2</v>
      </c>
      <c r="G3052" s="112">
        <v>2.7347753549200601E-2</v>
      </c>
      <c r="H3052" s="112">
        <v>2.81365725616235E-2</v>
      </c>
      <c r="I3052" s="112">
        <v>3.0876885873292698E-2</v>
      </c>
      <c r="J3052" s="112">
        <v>3.1218583241375501E-2</v>
      </c>
      <c r="K3052" s="112">
        <v>3.1721301387222199E-2</v>
      </c>
      <c r="L3052" s="112">
        <v>3.2396341320557902E-2</v>
      </c>
      <c r="M3052" s="112">
        <v>3.3218928606513098E-2</v>
      </c>
      <c r="N3052" s="112">
        <v>3.4044719005550297E-2</v>
      </c>
      <c r="O3052" s="112">
        <v>3.4812200274802099E-2</v>
      </c>
      <c r="P3052" s="112">
        <v>3.5780730610902999E-2</v>
      </c>
      <c r="Q3052" s="112">
        <v>3.6783306031042302E-2</v>
      </c>
      <c r="R3052" s="112">
        <v>3.5318314021664798E-2</v>
      </c>
      <c r="S3052" s="112">
        <v>3.6596539753267397E-2</v>
      </c>
      <c r="T3052" s="112">
        <v>3.7925351111635898E-2</v>
      </c>
      <c r="U3052" s="112">
        <v>3.9421281259287497E-2</v>
      </c>
      <c r="V3052" s="112">
        <v>4.0990806583715601E-2</v>
      </c>
      <c r="W3052" s="112">
        <v>4.2528719956519898E-2</v>
      </c>
      <c r="X3052" s="112">
        <v>4.3963841378897098E-2</v>
      </c>
      <c r="Y3052" s="112">
        <v>4.5359050899089801E-2</v>
      </c>
      <c r="Z3052" s="112">
        <v>4.6828522419269103E-2</v>
      </c>
      <c r="AA3052" s="112">
        <v>4.8248865186408897E-2</v>
      </c>
      <c r="AB3052" s="112">
        <v>4.9260566967702799E-2</v>
      </c>
      <c r="AC3052" s="112">
        <v>5.0388567928828197E-2</v>
      </c>
      <c r="AD3052" s="112">
        <v>5.1850537003890203E-2</v>
      </c>
      <c r="AE3052" s="112">
        <v>5.3466845238694098E-2</v>
      </c>
      <c r="AF3052" s="112">
        <v>5.5187586135379503E-2</v>
      </c>
      <c r="AG3052" s="112">
        <v>5.7135406827982203E-2</v>
      </c>
      <c r="AH3052" s="112">
        <v>5.6899901150382799E-2</v>
      </c>
      <c r="AI3052" s="112">
        <v>5.6393628482414603E-2</v>
      </c>
      <c r="AJ3052" s="112">
        <v>5.6358004886361203E-2</v>
      </c>
      <c r="AK3052" s="112">
        <v>5.6320600985601703E-2</v>
      </c>
    </row>
    <row r="3053" spans="1:37" s="112" customFormat="1" hidden="1" x14ac:dyDescent="0.3">
      <c r="A3053" s="115" t="str">
        <f t="shared" si="67"/>
        <v>SDGbaseTRA_RurCRG_v6_3C_InvValcnfrm</v>
      </c>
      <c r="B3053" s="115" t="s">
        <v>220</v>
      </c>
      <c r="C3053" s="115" t="s">
        <v>299</v>
      </c>
      <c r="D3053" s="115" t="s">
        <v>186</v>
      </c>
      <c r="E3053" s="112" t="s">
        <v>108</v>
      </c>
      <c r="F3053" s="112">
        <v>1.5791173492785699</v>
      </c>
      <c r="G3053" s="112">
        <v>1.4915799937741401</v>
      </c>
      <c r="H3053" s="112">
        <v>1.60668923772243</v>
      </c>
      <c r="I3053" s="112">
        <v>1.8272984565210599</v>
      </c>
      <c r="J3053" s="112">
        <v>1.89985786261867</v>
      </c>
      <c r="K3053" s="112">
        <v>1.9608701209148101</v>
      </c>
      <c r="L3053" s="112">
        <v>2.00695660940857</v>
      </c>
      <c r="M3053" s="112">
        <v>2.0011594479053798</v>
      </c>
      <c r="N3053" s="112">
        <v>2.017662416886</v>
      </c>
      <c r="O3053" s="112">
        <v>1.9936806676437999</v>
      </c>
      <c r="P3053" s="112">
        <v>2.01939441417358</v>
      </c>
      <c r="Q3053" s="112">
        <v>2.06933192778384</v>
      </c>
      <c r="R3053" s="112">
        <v>1.9967723922016001</v>
      </c>
      <c r="S3053" s="112">
        <v>2.0739011087538599</v>
      </c>
      <c r="T3053" s="112">
        <v>2.15429758435199</v>
      </c>
      <c r="U3053" s="112">
        <v>2.2360855067718899</v>
      </c>
      <c r="V3053" s="112">
        <v>2.2703539549326699</v>
      </c>
      <c r="W3053" s="112">
        <v>2.32658055991496</v>
      </c>
      <c r="X3053" s="112">
        <v>2.4432600519136098</v>
      </c>
      <c r="Y3053" s="112">
        <v>2.5391619463668902</v>
      </c>
      <c r="Z3053" s="112">
        <v>2.6496903898426698</v>
      </c>
      <c r="AA3053" s="112">
        <v>2.7582127644500201</v>
      </c>
      <c r="AB3053" s="112">
        <v>3.0972377725989002</v>
      </c>
      <c r="AC3053" s="112">
        <v>3.3185060827890802</v>
      </c>
      <c r="AD3053" s="112">
        <v>3.4182775329384101</v>
      </c>
      <c r="AE3053" s="112">
        <v>3.4880682998168799</v>
      </c>
      <c r="AF3053" s="112">
        <v>3.5466687418893299</v>
      </c>
      <c r="AG3053" s="112">
        <v>3.59354190481291</v>
      </c>
      <c r="AH3053" s="112">
        <v>3.7831009043244701</v>
      </c>
      <c r="AI3053" s="112">
        <v>4.0169375403121599</v>
      </c>
      <c r="AJ3053" s="112">
        <v>4.1219428098843602</v>
      </c>
      <c r="AK3053" s="112">
        <v>4.1884601388878799</v>
      </c>
    </row>
    <row r="3054" spans="1:37" s="112" customFormat="1" hidden="1" x14ac:dyDescent="0.3">
      <c r="A3054" s="115" t="str">
        <f t="shared" si="67"/>
        <v>SDGbaseTRA_RurCRG_v6_3C_InvValcmetp</v>
      </c>
      <c r="B3054" s="115" t="s">
        <v>220</v>
      </c>
      <c r="C3054" s="115" t="s">
        <v>299</v>
      </c>
      <c r="D3054" s="115" t="s">
        <v>186</v>
      </c>
      <c r="E3054" s="112" t="s">
        <v>109</v>
      </c>
      <c r="F3054" s="112">
        <v>2.8443098004737801</v>
      </c>
      <c r="G3054" s="112">
        <v>2.7729489067086499</v>
      </c>
      <c r="H3054" s="112">
        <v>2.88001166001707</v>
      </c>
      <c r="I3054" s="112">
        <v>3.16302867446813</v>
      </c>
      <c r="J3054" s="112">
        <v>3.2186658059154398</v>
      </c>
      <c r="K3054" s="112">
        <v>3.2861437639774</v>
      </c>
      <c r="L3054" s="112">
        <v>3.3613648687120099</v>
      </c>
      <c r="M3054" s="112">
        <v>3.4371466386391099</v>
      </c>
      <c r="N3054" s="112">
        <v>3.5206244495361201</v>
      </c>
      <c r="O3054" s="112">
        <v>3.5914385751523699</v>
      </c>
      <c r="P3054" s="112">
        <v>3.6952672638739901</v>
      </c>
      <c r="Q3054" s="112">
        <v>3.80516566342886</v>
      </c>
      <c r="R3054" s="112">
        <v>3.6786273103546399</v>
      </c>
      <c r="S3054" s="112">
        <v>3.81089916736207</v>
      </c>
      <c r="T3054" s="112">
        <v>3.9497214596838801</v>
      </c>
      <c r="U3054" s="112">
        <v>4.1053873093428699</v>
      </c>
      <c r="V3054" s="112">
        <v>4.2143005923593204</v>
      </c>
      <c r="W3054" s="112">
        <v>4.3638789316064397</v>
      </c>
      <c r="X3054" s="112">
        <v>4.5862540284276596</v>
      </c>
      <c r="Y3054" s="112">
        <v>4.7368324484846296</v>
      </c>
      <c r="Z3054" s="112">
        <v>4.8984183527740797</v>
      </c>
      <c r="AA3054" s="112">
        <v>5.0592334888100901</v>
      </c>
      <c r="AB3054" s="112">
        <v>5.2380142774301204</v>
      </c>
      <c r="AC3054" s="112">
        <v>5.3935075865033504</v>
      </c>
      <c r="AD3054" s="112">
        <v>5.5443069301122003</v>
      </c>
      <c r="AE3054" s="112">
        <v>5.6977897066303296</v>
      </c>
      <c r="AF3054" s="112">
        <v>5.8532830054011198</v>
      </c>
      <c r="AG3054" s="112">
        <v>6.0111935597685502</v>
      </c>
      <c r="AH3054" s="112">
        <v>5.9746577620560597</v>
      </c>
      <c r="AI3054" s="112">
        <v>5.9590559944089403</v>
      </c>
      <c r="AJ3054" s="112">
        <v>5.9570837646794104</v>
      </c>
      <c r="AK3054" s="112">
        <v>5.9464225226621297</v>
      </c>
    </row>
    <row r="3055" spans="1:37" s="112" customFormat="1" hidden="1" x14ac:dyDescent="0.3">
      <c r="A3055" s="115" t="str">
        <f t="shared" si="67"/>
        <v>SDGbaseTRA_RurCRG_v6_3C_InvValcmach</v>
      </c>
      <c r="B3055" s="115" t="s">
        <v>220</v>
      </c>
      <c r="C3055" s="115" t="s">
        <v>299</v>
      </c>
      <c r="D3055" s="115" t="s">
        <v>186</v>
      </c>
      <c r="E3055" s="112" t="s">
        <v>110</v>
      </c>
      <c r="F3055" s="112">
        <v>159.35794887059299</v>
      </c>
      <c r="G3055" s="112">
        <v>150.74222448614699</v>
      </c>
      <c r="H3055" s="112">
        <v>156.96515077107901</v>
      </c>
      <c r="I3055" s="112">
        <v>172.65383237937601</v>
      </c>
      <c r="J3055" s="112">
        <v>175.96975526626201</v>
      </c>
      <c r="K3055" s="112">
        <v>179.92136361116599</v>
      </c>
      <c r="L3055" s="112">
        <v>184.426505293655</v>
      </c>
      <c r="M3055" s="112">
        <v>188.88192305630301</v>
      </c>
      <c r="N3055" s="112">
        <v>193.937757325777</v>
      </c>
      <c r="O3055" s="112">
        <v>201.17765120688401</v>
      </c>
      <c r="P3055" s="112">
        <v>207.79160661855201</v>
      </c>
      <c r="Q3055" s="112">
        <v>214.03121679932801</v>
      </c>
      <c r="R3055" s="112">
        <v>206.32154739759201</v>
      </c>
      <c r="S3055" s="112">
        <v>213.82572436585599</v>
      </c>
      <c r="T3055" s="112">
        <v>221.66766434565301</v>
      </c>
      <c r="U3055" s="112">
        <v>230.52080603802699</v>
      </c>
      <c r="V3055" s="112">
        <v>238.417336405089</v>
      </c>
      <c r="W3055" s="112">
        <v>247.21415066717401</v>
      </c>
      <c r="X3055" s="112">
        <v>257.343226421964</v>
      </c>
      <c r="Y3055" s="112">
        <v>265.626402057951</v>
      </c>
      <c r="Z3055" s="112">
        <v>274.26321484907203</v>
      </c>
      <c r="AA3055" s="112">
        <v>283.00504432450202</v>
      </c>
      <c r="AB3055" s="112">
        <v>295.63638442316397</v>
      </c>
      <c r="AC3055" s="112">
        <v>306.091422994065</v>
      </c>
      <c r="AD3055" s="112">
        <v>315.143406514802</v>
      </c>
      <c r="AE3055" s="112">
        <v>324.08917515472899</v>
      </c>
      <c r="AF3055" s="112">
        <v>333.18215860741799</v>
      </c>
      <c r="AG3055" s="112">
        <v>342.21246273648501</v>
      </c>
      <c r="AH3055" s="112">
        <v>344.157549482349</v>
      </c>
      <c r="AI3055" s="112">
        <v>344.94587561279502</v>
      </c>
      <c r="AJ3055" s="112">
        <v>345.29296243792402</v>
      </c>
      <c r="AK3055" s="112">
        <v>344.67715755275498</v>
      </c>
    </row>
    <row r="3056" spans="1:37" s="112" customFormat="1" hidden="1" x14ac:dyDescent="0.3">
      <c r="A3056" s="115" t="str">
        <f t="shared" si="67"/>
        <v>SDGbaseTRA_RurCRG_v6_3C_InvValcemch</v>
      </c>
      <c r="B3056" s="115" t="s">
        <v>220</v>
      </c>
      <c r="C3056" s="115" t="s">
        <v>299</v>
      </c>
      <c r="D3056" s="115" t="s">
        <v>186</v>
      </c>
      <c r="E3056" s="112" t="s">
        <v>111</v>
      </c>
      <c r="F3056" s="112">
        <v>74.742496873506198</v>
      </c>
      <c r="G3056" s="112">
        <v>69.606636514532596</v>
      </c>
      <c r="H3056" s="112">
        <v>72.645680742745199</v>
      </c>
      <c r="I3056" s="112">
        <v>79.919531936638293</v>
      </c>
      <c r="J3056" s="112">
        <v>81.625316836651095</v>
      </c>
      <c r="K3056" s="112">
        <v>83.541303833253593</v>
      </c>
      <c r="L3056" s="112">
        <v>85.680105427745801</v>
      </c>
      <c r="M3056" s="112">
        <v>87.716076351415296</v>
      </c>
      <c r="N3056" s="112">
        <v>90.063424798831093</v>
      </c>
      <c r="O3056" s="112">
        <v>93.264180864778496</v>
      </c>
      <c r="P3056" s="112">
        <v>96.319948139082598</v>
      </c>
      <c r="Q3056" s="112">
        <v>99.257194061201602</v>
      </c>
      <c r="R3056" s="112">
        <v>95.862150808083697</v>
      </c>
      <c r="S3056" s="112">
        <v>99.275537880559895</v>
      </c>
      <c r="T3056" s="112">
        <v>102.861868079427</v>
      </c>
      <c r="U3056" s="112">
        <v>106.88861255286101</v>
      </c>
      <c r="V3056" s="112">
        <v>110.569938359834</v>
      </c>
      <c r="W3056" s="112">
        <v>114.50522784579999</v>
      </c>
      <c r="X3056" s="112">
        <v>118.81473951062701</v>
      </c>
      <c r="Y3056" s="112">
        <v>122.614490717392</v>
      </c>
      <c r="Z3056" s="112">
        <v>126.587475425203</v>
      </c>
      <c r="AA3056" s="112">
        <v>130.57775867582399</v>
      </c>
      <c r="AB3056" s="112">
        <v>136.694400407117</v>
      </c>
      <c r="AC3056" s="112">
        <v>141.664534659119</v>
      </c>
      <c r="AD3056" s="112">
        <v>145.84516709117699</v>
      </c>
      <c r="AE3056" s="112">
        <v>149.95179539245399</v>
      </c>
      <c r="AF3056" s="112">
        <v>154.11874915939001</v>
      </c>
      <c r="AG3056" s="112">
        <v>157.938846453944</v>
      </c>
      <c r="AH3056" s="112">
        <v>158.97849157088399</v>
      </c>
      <c r="AI3056" s="112">
        <v>159.33107676967799</v>
      </c>
      <c r="AJ3056" s="112">
        <v>159.22303402109</v>
      </c>
      <c r="AK3056" s="112">
        <v>158.836918754202</v>
      </c>
    </row>
    <row r="3057" spans="1:37" s="112" customFormat="1" hidden="1" x14ac:dyDescent="0.3">
      <c r="A3057" s="115" t="str">
        <f t="shared" si="67"/>
        <v>SDGbaseTRA_RurCRG_v6_3C_InvValcsequ</v>
      </c>
      <c r="B3057" s="115" t="s">
        <v>220</v>
      </c>
      <c r="C3057" s="115" t="s">
        <v>299</v>
      </c>
      <c r="D3057" s="115" t="s">
        <v>186</v>
      </c>
      <c r="E3057" s="112" t="s">
        <v>112</v>
      </c>
      <c r="F3057" s="112">
        <v>34.736686859060299</v>
      </c>
      <c r="G3057" s="112">
        <v>32.0172019965595</v>
      </c>
      <c r="H3057" s="112">
        <v>33.342024024321098</v>
      </c>
      <c r="I3057" s="112">
        <v>36.511636938040198</v>
      </c>
      <c r="J3057" s="112">
        <v>37.278672169208598</v>
      </c>
      <c r="K3057" s="112">
        <v>38.158334913078399</v>
      </c>
      <c r="L3057" s="112">
        <v>39.176808140211897</v>
      </c>
      <c r="M3057" s="112">
        <v>40.244251165079</v>
      </c>
      <c r="N3057" s="112">
        <v>41.422207719872503</v>
      </c>
      <c r="O3057" s="112">
        <v>43.454399154484499</v>
      </c>
      <c r="P3057" s="112">
        <v>44.990228900966798</v>
      </c>
      <c r="Q3057" s="112">
        <v>46.351165916378903</v>
      </c>
      <c r="R3057" s="112">
        <v>44.738683653480798</v>
      </c>
      <c r="S3057" s="112">
        <v>46.289374560001299</v>
      </c>
      <c r="T3057" s="112">
        <v>47.926157525136098</v>
      </c>
      <c r="U3057" s="112">
        <v>49.788883178993501</v>
      </c>
      <c r="V3057" s="112">
        <v>51.652922112294597</v>
      </c>
      <c r="W3057" s="112">
        <v>53.527924604702903</v>
      </c>
      <c r="X3057" s="112">
        <v>55.321696780106102</v>
      </c>
      <c r="Y3057" s="112">
        <v>57.020603284577298</v>
      </c>
      <c r="Z3057" s="112">
        <v>58.759698737424799</v>
      </c>
      <c r="AA3057" s="112">
        <v>60.529281555933203</v>
      </c>
      <c r="AB3057" s="112">
        <v>63.073597517157403</v>
      </c>
      <c r="AC3057" s="112">
        <v>65.239370714466503</v>
      </c>
      <c r="AD3057" s="112">
        <v>67.207211522084904</v>
      </c>
      <c r="AE3057" s="112">
        <v>69.179862282715206</v>
      </c>
      <c r="AF3057" s="112">
        <v>71.209629627702796</v>
      </c>
      <c r="AG3057" s="112">
        <v>73.184599460945904</v>
      </c>
      <c r="AH3057" s="112">
        <v>73.657196679673106</v>
      </c>
      <c r="AI3057" s="112">
        <v>73.520893062983205</v>
      </c>
      <c r="AJ3057" s="112">
        <v>73.339566821085896</v>
      </c>
      <c r="AK3057" s="112">
        <v>72.9551498568444</v>
      </c>
    </row>
    <row r="3058" spans="1:37" s="112" customFormat="1" hidden="1" x14ac:dyDescent="0.3">
      <c r="A3058" s="115" t="str">
        <f t="shared" si="67"/>
        <v>SDGbaseTRA_RurCRG_v6_3C_InvValcvehi</v>
      </c>
      <c r="B3058" s="115" t="s">
        <v>220</v>
      </c>
      <c r="C3058" s="115" t="s">
        <v>299</v>
      </c>
      <c r="D3058" s="115" t="s">
        <v>186</v>
      </c>
      <c r="E3058" s="112" t="s">
        <v>113</v>
      </c>
      <c r="F3058" s="112">
        <v>115.652055349397</v>
      </c>
      <c r="G3058" s="112">
        <v>107.224374590461</v>
      </c>
      <c r="H3058" s="112">
        <v>111.79718371315199</v>
      </c>
      <c r="I3058" s="112">
        <v>123.05506041021501</v>
      </c>
      <c r="J3058" s="112">
        <v>125.702971629725</v>
      </c>
      <c r="K3058" s="112">
        <v>128.637353076983</v>
      </c>
      <c r="L3058" s="112">
        <v>131.854566959652</v>
      </c>
      <c r="M3058" s="112">
        <v>134.682097990068</v>
      </c>
      <c r="N3058" s="112">
        <v>138.10952365664099</v>
      </c>
      <c r="O3058" s="112">
        <v>142.458466407874</v>
      </c>
      <c r="P3058" s="112">
        <v>147.06981425938801</v>
      </c>
      <c r="Q3058" s="112">
        <v>151.58342620347</v>
      </c>
      <c r="R3058" s="112">
        <v>146.61013579402899</v>
      </c>
      <c r="S3058" s="112">
        <v>151.91443550547501</v>
      </c>
      <c r="T3058" s="112">
        <v>157.41365973091499</v>
      </c>
      <c r="U3058" s="112">
        <v>163.587421600087</v>
      </c>
      <c r="V3058" s="112">
        <v>169.38073614314601</v>
      </c>
      <c r="W3058" s="112">
        <v>175.497601423124</v>
      </c>
      <c r="X3058" s="112">
        <v>182.055925701283</v>
      </c>
      <c r="Y3058" s="112">
        <v>191.211728580651</v>
      </c>
      <c r="Z3058" s="112">
        <v>201.11134252435201</v>
      </c>
      <c r="AA3058" s="112">
        <v>211.10164599591801</v>
      </c>
      <c r="AB3058" s="112">
        <v>222.55365814773199</v>
      </c>
      <c r="AC3058" s="112">
        <v>231.97649376092201</v>
      </c>
      <c r="AD3058" s="112">
        <v>239.55799191924601</v>
      </c>
      <c r="AE3058" s="112">
        <v>246.76047500679601</v>
      </c>
      <c r="AF3058" s="112">
        <v>253.973492693726</v>
      </c>
      <c r="AG3058" s="112">
        <v>260.15420383897401</v>
      </c>
      <c r="AH3058" s="112">
        <v>262.95236433260601</v>
      </c>
      <c r="AI3058" s="112">
        <v>265.42384509079301</v>
      </c>
      <c r="AJ3058" s="112">
        <v>266.622171862767</v>
      </c>
      <c r="AK3058" s="112">
        <v>266.728269001613</v>
      </c>
    </row>
    <row r="3059" spans="1:37" s="112" customFormat="1" hidden="1" x14ac:dyDescent="0.3">
      <c r="A3059" s="115" t="str">
        <f t="shared" si="67"/>
        <v>SDGbaseTRA_RurCRG_v6_3C_InvValctequ</v>
      </c>
      <c r="B3059" s="115" t="s">
        <v>220</v>
      </c>
      <c r="C3059" s="115" t="s">
        <v>299</v>
      </c>
      <c r="D3059" s="115" t="s">
        <v>186</v>
      </c>
      <c r="E3059" s="112" t="s">
        <v>114</v>
      </c>
      <c r="F3059" s="112">
        <v>11.6792231841657</v>
      </c>
      <c r="G3059" s="112">
        <v>11.1690136185325</v>
      </c>
      <c r="H3059" s="112">
        <v>11.6121235162068</v>
      </c>
      <c r="I3059" s="112">
        <v>12.812186439599699</v>
      </c>
      <c r="J3059" s="112">
        <v>13.063491782464499</v>
      </c>
      <c r="K3059" s="112">
        <v>13.3557367508784</v>
      </c>
      <c r="L3059" s="112">
        <v>13.673775109657599</v>
      </c>
      <c r="M3059" s="112">
        <v>13.9067728016228</v>
      </c>
      <c r="N3059" s="112">
        <v>14.2118639855995</v>
      </c>
      <c r="O3059" s="112">
        <v>14.444544746693101</v>
      </c>
      <c r="P3059" s="112">
        <v>14.833888233430899</v>
      </c>
      <c r="Q3059" s="112">
        <v>15.2519278839373</v>
      </c>
      <c r="R3059" s="112">
        <v>14.753905186398701</v>
      </c>
      <c r="S3059" s="112">
        <v>15.3085231823523</v>
      </c>
      <c r="T3059" s="112">
        <v>15.872473568500499</v>
      </c>
      <c r="U3059" s="112">
        <v>16.510383920956698</v>
      </c>
      <c r="V3059" s="112">
        <v>17.096006928031802</v>
      </c>
      <c r="W3059" s="112">
        <v>17.731908185782899</v>
      </c>
      <c r="X3059" s="112">
        <v>18.458876293626499</v>
      </c>
      <c r="Y3059" s="112">
        <v>19.099327591482599</v>
      </c>
      <c r="Z3059" s="112">
        <v>19.783878996737499</v>
      </c>
      <c r="AA3059" s="112">
        <v>20.457492139078798</v>
      </c>
      <c r="AB3059" s="112">
        <v>21.724893768089899</v>
      </c>
      <c r="AC3059" s="112">
        <v>22.697059147823801</v>
      </c>
      <c r="AD3059" s="112">
        <v>23.386022129539501</v>
      </c>
      <c r="AE3059" s="112">
        <v>24.031550809320802</v>
      </c>
      <c r="AF3059" s="112">
        <v>24.675576605939</v>
      </c>
      <c r="AG3059" s="112">
        <v>25.357910710475899</v>
      </c>
      <c r="AH3059" s="112">
        <v>25.848315127393999</v>
      </c>
      <c r="AI3059" s="112">
        <v>26.342387781531901</v>
      </c>
      <c r="AJ3059" s="112">
        <v>26.576505248652801</v>
      </c>
      <c r="AK3059" s="112">
        <v>26.693764493751601</v>
      </c>
    </row>
    <row r="3060" spans="1:37" s="112" customFormat="1" hidden="1" x14ac:dyDescent="0.3">
      <c r="A3060" s="115" t="str">
        <f t="shared" ref="A3060:A3123" si="68">_xlfn.CONCAT(C3060,D3060,E3060)</f>
        <v>SDGbaseTRA_RurCRG_v6_3C_InvValcfurn</v>
      </c>
      <c r="B3060" s="115" t="s">
        <v>220</v>
      </c>
      <c r="C3060" s="115" t="s">
        <v>299</v>
      </c>
      <c r="D3060" s="115" t="s">
        <v>186</v>
      </c>
      <c r="E3060" s="112" t="s">
        <v>115</v>
      </c>
      <c r="F3060" s="112">
        <v>28.6353826209942</v>
      </c>
      <c r="G3060" s="112">
        <v>27.1562819363971</v>
      </c>
      <c r="H3060" s="112">
        <v>27.961136797694401</v>
      </c>
      <c r="I3060" s="112">
        <v>30.6131143845355</v>
      </c>
      <c r="J3060" s="112">
        <v>31.039642350419701</v>
      </c>
      <c r="K3060" s="112">
        <v>31.618829521029401</v>
      </c>
      <c r="L3060" s="112">
        <v>32.355582188941497</v>
      </c>
      <c r="M3060" s="112">
        <v>33.214608717696898</v>
      </c>
      <c r="N3060" s="112">
        <v>34.116875154035398</v>
      </c>
      <c r="O3060" s="112">
        <v>35.044189823855497</v>
      </c>
      <c r="P3060" s="112">
        <v>36.109711185678499</v>
      </c>
      <c r="Q3060" s="112">
        <v>37.164638455193199</v>
      </c>
      <c r="R3060" s="112">
        <v>35.7865857208809</v>
      </c>
      <c r="S3060" s="112">
        <v>37.045672589753302</v>
      </c>
      <c r="T3060" s="112">
        <v>38.361904154901602</v>
      </c>
      <c r="U3060" s="112">
        <v>39.866455053790098</v>
      </c>
      <c r="V3060" s="112">
        <v>41.3461359698913</v>
      </c>
      <c r="W3060" s="112">
        <v>42.836709593814298</v>
      </c>
      <c r="X3060" s="112">
        <v>44.305042747363899</v>
      </c>
      <c r="Y3060" s="112">
        <v>45.658233999183103</v>
      </c>
      <c r="Z3060" s="112">
        <v>47.074612691905799</v>
      </c>
      <c r="AA3060" s="112">
        <v>48.445426758073197</v>
      </c>
      <c r="AB3060" s="112">
        <v>49.583879982944097</v>
      </c>
      <c r="AC3060" s="112">
        <v>50.795338097195</v>
      </c>
      <c r="AD3060" s="112">
        <v>52.2742024563344</v>
      </c>
      <c r="AE3060" s="112">
        <v>53.886108854570402</v>
      </c>
      <c r="AF3060" s="112">
        <v>55.577485696133003</v>
      </c>
      <c r="AG3060" s="112">
        <v>57.3094809116443</v>
      </c>
      <c r="AH3060" s="112">
        <v>56.8872745266858</v>
      </c>
      <c r="AI3060" s="112">
        <v>56.254256872205197</v>
      </c>
      <c r="AJ3060" s="112">
        <v>55.978273708987203</v>
      </c>
      <c r="AK3060" s="112">
        <v>55.656594646025098</v>
      </c>
    </row>
    <row r="3061" spans="1:37" s="112" customFormat="1" hidden="1" x14ac:dyDescent="0.3">
      <c r="A3061" s="115" t="str">
        <f t="shared" si="68"/>
        <v>SDGbaseTRA_RurCRG_v6_3C_InvValcoman</v>
      </c>
      <c r="B3061" s="115" t="s">
        <v>220</v>
      </c>
      <c r="C3061" s="115" t="s">
        <v>299</v>
      </c>
      <c r="D3061" s="115" t="s">
        <v>186</v>
      </c>
      <c r="E3061" s="112" t="s">
        <v>116</v>
      </c>
      <c r="F3061" s="112">
        <v>1.75164302777768</v>
      </c>
      <c r="G3061" s="112">
        <v>1.65899940997502</v>
      </c>
      <c r="H3061" s="112">
        <v>1.7008147562432401</v>
      </c>
      <c r="I3061" s="112">
        <v>1.84784815676314</v>
      </c>
      <c r="J3061" s="112">
        <v>1.8787813391213199</v>
      </c>
      <c r="K3061" s="112">
        <v>1.9146528471445701</v>
      </c>
      <c r="L3061" s="112">
        <v>1.9578612942929501</v>
      </c>
      <c r="M3061" s="112">
        <v>2.00951788182243</v>
      </c>
      <c r="N3061" s="112">
        <v>2.0603401254542502</v>
      </c>
      <c r="O3061" s="112">
        <v>2.1526980033597201</v>
      </c>
      <c r="P3061" s="112">
        <v>2.20677916891499</v>
      </c>
      <c r="Q3061" s="112">
        <v>2.25415395718752</v>
      </c>
      <c r="R3061" s="112">
        <v>2.16185464867233</v>
      </c>
      <c r="S3061" s="112">
        <v>2.2263407252801799</v>
      </c>
      <c r="T3061" s="112">
        <v>2.29608352832844</v>
      </c>
      <c r="U3061" s="112">
        <v>2.3755744572388302</v>
      </c>
      <c r="V3061" s="112">
        <v>2.4600641132131198</v>
      </c>
      <c r="W3061" s="112">
        <v>2.5464481848940799</v>
      </c>
      <c r="X3061" s="112">
        <v>2.6266207372341999</v>
      </c>
      <c r="Y3061" s="112">
        <v>2.7037180702550598</v>
      </c>
      <c r="Z3061" s="112">
        <v>2.7839573526433599</v>
      </c>
      <c r="AA3061" s="112">
        <v>2.8663188715991899</v>
      </c>
      <c r="AB3061" s="112">
        <v>2.9442376801293402</v>
      </c>
      <c r="AC3061" s="112">
        <v>3.0263783915430902</v>
      </c>
      <c r="AD3061" s="112">
        <v>3.12226152135197</v>
      </c>
      <c r="AE3061" s="112">
        <v>3.2242953143941899</v>
      </c>
      <c r="AF3061" s="112">
        <v>3.33273530038774</v>
      </c>
      <c r="AG3061" s="112">
        <v>3.4410190209231999</v>
      </c>
      <c r="AH3061" s="112">
        <v>3.4543374832207698</v>
      </c>
      <c r="AI3061" s="112">
        <v>3.44016198868204</v>
      </c>
      <c r="AJ3061" s="112">
        <v>3.44542754349566</v>
      </c>
      <c r="AK3061" s="112">
        <v>3.4459420153996199</v>
      </c>
    </row>
    <row r="3062" spans="1:37" s="112" customFormat="1" hidden="1" x14ac:dyDescent="0.3">
      <c r="A3062" s="115" t="str">
        <f t="shared" si="68"/>
        <v>SDGbaseTRA_RurCRG_v6_3C_InvValccons</v>
      </c>
      <c r="B3062" s="115" t="s">
        <v>220</v>
      </c>
      <c r="C3062" s="115" t="s">
        <v>299</v>
      </c>
      <c r="D3062" s="115" t="s">
        <v>186</v>
      </c>
      <c r="E3062" s="112" t="s">
        <v>117</v>
      </c>
      <c r="F3062" s="112">
        <v>407.96078927222601</v>
      </c>
      <c r="G3062" s="112">
        <v>394.02999767473301</v>
      </c>
      <c r="H3062" s="112">
        <v>402.56859937606703</v>
      </c>
      <c r="I3062" s="112">
        <v>445.619390329189</v>
      </c>
      <c r="J3062" s="112">
        <v>447.47795440654801</v>
      </c>
      <c r="K3062" s="112">
        <v>453.62141626737201</v>
      </c>
      <c r="L3062" s="112">
        <v>462.72931180870103</v>
      </c>
      <c r="M3062" s="112">
        <v>474.09178432214497</v>
      </c>
      <c r="N3062" s="112">
        <v>486.16972407881201</v>
      </c>
      <c r="O3062" s="112">
        <v>498.72370824354499</v>
      </c>
      <c r="P3062" s="112">
        <v>513.35359127634604</v>
      </c>
      <c r="Q3062" s="112">
        <v>528.06155478344897</v>
      </c>
      <c r="R3062" s="112">
        <v>502.180127806955</v>
      </c>
      <c r="S3062" s="112">
        <v>522.96871889548697</v>
      </c>
      <c r="T3062" s="112">
        <v>543.65106576898097</v>
      </c>
      <c r="U3062" s="112">
        <v>566.28992767941804</v>
      </c>
      <c r="V3062" s="112">
        <v>587.88718537057503</v>
      </c>
      <c r="W3062" s="112">
        <v>609.72229566246995</v>
      </c>
      <c r="X3062" s="112">
        <v>631.92936357659005</v>
      </c>
      <c r="Y3062" s="112">
        <v>651.53017538948302</v>
      </c>
      <c r="Z3062" s="112">
        <v>672.353518345927</v>
      </c>
      <c r="AA3062" s="112">
        <v>691.90616823963705</v>
      </c>
      <c r="AB3062" s="112">
        <v>707.64921759524702</v>
      </c>
      <c r="AC3062" s="112">
        <v>724.89794052376601</v>
      </c>
      <c r="AD3062" s="112">
        <v>746.33586839388295</v>
      </c>
      <c r="AE3062" s="112">
        <v>769.70212170354296</v>
      </c>
      <c r="AF3062" s="112">
        <v>794.06762940497504</v>
      </c>
      <c r="AG3062" s="112">
        <v>818.65501721575902</v>
      </c>
      <c r="AH3062" s="112">
        <v>814.81047142948103</v>
      </c>
      <c r="AI3062" s="112">
        <v>806.90678178690405</v>
      </c>
      <c r="AJ3062" s="112">
        <v>804.38853964289399</v>
      </c>
      <c r="AK3062" s="112">
        <v>801.09199205284403</v>
      </c>
    </row>
    <row r="3063" spans="1:37" s="112" customFormat="1" hidden="1" x14ac:dyDescent="0.3">
      <c r="A3063" s="115" t="str">
        <f t="shared" si="68"/>
        <v>SDGbaseTRA_RurCRG_v6_3C_InvValcbsrv</v>
      </c>
      <c r="B3063" s="115" t="s">
        <v>220</v>
      </c>
      <c r="C3063" s="115" t="s">
        <v>299</v>
      </c>
      <c r="D3063" s="115" t="s">
        <v>186</v>
      </c>
      <c r="E3063" s="112" t="s">
        <v>118</v>
      </c>
      <c r="F3063" s="112">
        <v>64.137533812048304</v>
      </c>
      <c r="G3063" s="112">
        <v>56.7415397601631</v>
      </c>
      <c r="H3063" s="112">
        <v>58.821393288750897</v>
      </c>
      <c r="I3063" s="112">
        <v>64.358853348171806</v>
      </c>
      <c r="J3063" s="112">
        <v>65.618699550687097</v>
      </c>
      <c r="K3063" s="112">
        <v>67.077073501524595</v>
      </c>
      <c r="L3063" s="112">
        <v>68.768143722640303</v>
      </c>
      <c r="M3063" s="112">
        <v>70.666178695975802</v>
      </c>
      <c r="N3063" s="112">
        <v>72.635204128344</v>
      </c>
      <c r="O3063" s="112">
        <v>74.837437723187307</v>
      </c>
      <c r="P3063" s="112">
        <v>77.188859147020693</v>
      </c>
      <c r="Q3063" s="112">
        <v>79.486480367329804</v>
      </c>
      <c r="R3063" s="112">
        <v>76.9187219234948</v>
      </c>
      <c r="S3063" s="112">
        <v>79.552041474989807</v>
      </c>
      <c r="T3063" s="112">
        <v>82.266362974305594</v>
      </c>
      <c r="U3063" s="112">
        <v>85.390481924731205</v>
      </c>
      <c r="V3063" s="112">
        <v>88.686172449354601</v>
      </c>
      <c r="W3063" s="112">
        <v>91.8847827959694</v>
      </c>
      <c r="X3063" s="112">
        <v>94.784089707698797</v>
      </c>
      <c r="Y3063" s="112">
        <v>97.603019506237999</v>
      </c>
      <c r="Z3063" s="112">
        <v>100.549298760139</v>
      </c>
      <c r="AA3063" s="112">
        <v>103.310835592527</v>
      </c>
      <c r="AB3063" s="112">
        <v>105.570708380097</v>
      </c>
      <c r="AC3063" s="112">
        <v>108.095054685549</v>
      </c>
      <c r="AD3063" s="112">
        <v>111.25573658158601</v>
      </c>
      <c r="AE3063" s="112">
        <v>114.75296571633299</v>
      </c>
      <c r="AF3063" s="112">
        <v>118.470356481159</v>
      </c>
      <c r="AG3063" s="112">
        <v>122.139650349644</v>
      </c>
      <c r="AH3063" s="112">
        <v>122.03350720504901</v>
      </c>
      <c r="AI3063" s="112">
        <v>120.905306315</v>
      </c>
      <c r="AJ3063" s="112">
        <v>120.248469299983</v>
      </c>
      <c r="AK3063" s="112">
        <v>119.413636349648</v>
      </c>
    </row>
    <row r="3064" spans="1:37" s="112" customFormat="1" hidden="1" x14ac:dyDescent="0.3">
      <c r="A3064" s="115" t="str">
        <f t="shared" si="68"/>
        <v>SDGbaseTRA_RurCRG_v6_3C_InvValcimpt</v>
      </c>
      <c r="B3064" s="115" t="s">
        <v>220</v>
      </c>
      <c r="C3064" s="115" t="s">
        <v>299</v>
      </c>
      <c r="D3064" s="115" t="s">
        <v>186</v>
      </c>
      <c r="E3064" s="112" t="s">
        <v>119</v>
      </c>
      <c r="F3064" s="112">
        <v>2.8575125020253598</v>
      </c>
      <c r="G3064" s="112">
        <v>2.9200977938731101</v>
      </c>
      <c r="H3064" s="112">
        <v>2.9542737242956201</v>
      </c>
      <c r="I3064" s="112">
        <v>2.9545762201987902</v>
      </c>
      <c r="J3064" s="112">
        <v>2.9597828096819501</v>
      </c>
      <c r="K3064" s="112">
        <v>2.9690555271095902</v>
      </c>
      <c r="L3064" s="112">
        <v>2.9805280395626101</v>
      </c>
      <c r="M3064" s="112">
        <v>2.9993423012342002</v>
      </c>
      <c r="N3064" s="112">
        <v>3.01606803727798</v>
      </c>
      <c r="O3064" s="112">
        <v>3.09975196599432</v>
      </c>
      <c r="P3064" s="112">
        <v>3.12580666844518</v>
      </c>
      <c r="Q3064" s="112">
        <v>3.1361675907025699</v>
      </c>
      <c r="R3064" s="112">
        <v>3.13117162594948</v>
      </c>
      <c r="S3064" s="112">
        <v>3.1383823470575498</v>
      </c>
      <c r="T3064" s="112">
        <v>3.14727356869302</v>
      </c>
      <c r="U3064" s="112">
        <v>3.1558255705812202</v>
      </c>
      <c r="V3064" s="112">
        <v>3.15798002118022</v>
      </c>
      <c r="W3064" s="112">
        <v>3.16366207338036</v>
      </c>
      <c r="X3064" s="112">
        <v>3.1731497002055802</v>
      </c>
      <c r="Y3064" s="112">
        <v>3.1741638624973398</v>
      </c>
      <c r="Z3064" s="112">
        <v>3.1710269598854102</v>
      </c>
      <c r="AA3064" s="112">
        <v>3.1747156192369301</v>
      </c>
      <c r="AB3064" s="112">
        <v>3.19008716165194</v>
      </c>
      <c r="AC3064" s="112">
        <v>3.1981661975095999</v>
      </c>
      <c r="AD3064" s="112">
        <v>3.2024728994731499</v>
      </c>
      <c r="AE3064" s="112">
        <v>3.2032254010802199</v>
      </c>
      <c r="AF3064" s="112">
        <v>3.2029976691535502</v>
      </c>
      <c r="AG3064" s="112">
        <v>3.2006810324432702</v>
      </c>
      <c r="AH3064" s="112">
        <v>3.1890452157353302</v>
      </c>
      <c r="AI3064" s="112">
        <v>3.1549006857095101</v>
      </c>
      <c r="AJ3064" s="112">
        <v>3.1348563928868902</v>
      </c>
      <c r="AK3064" s="112">
        <v>3.1163295715498398</v>
      </c>
    </row>
    <row r="3065" spans="1:37" s="112" customFormat="1" hidden="1" x14ac:dyDescent="0.3">
      <c r="A3065" s="115" t="str">
        <f t="shared" si="68"/>
        <v>SDGbaseTRA_RurCRG_v6_3C_InvValtotal</v>
      </c>
      <c r="B3065" s="115" t="s">
        <v>220</v>
      </c>
      <c r="C3065" s="115" t="s">
        <v>299</v>
      </c>
      <c r="D3065" s="115" t="s">
        <v>186</v>
      </c>
      <c r="E3065" s="112" t="s">
        <v>1</v>
      </c>
      <c r="F3065" s="112">
        <v>906.01813310387604</v>
      </c>
      <c r="G3065" s="112">
        <v>857.60823243581103</v>
      </c>
      <c r="H3065" s="112">
        <v>884.93503938402603</v>
      </c>
      <c r="I3065" s="112">
        <v>975.42383228444999</v>
      </c>
      <c r="J3065" s="112">
        <v>987.82240161844697</v>
      </c>
      <c r="K3065" s="112">
        <v>1006.15264289207</v>
      </c>
      <c r="L3065" s="112">
        <v>1029.06417634115</v>
      </c>
      <c r="M3065" s="112">
        <v>1053.9460984115699</v>
      </c>
      <c r="N3065" s="112">
        <v>1081.37914330269</v>
      </c>
      <c r="O3065" s="112">
        <v>1114.3430035671599</v>
      </c>
      <c r="P3065" s="112">
        <v>1148.80890087121</v>
      </c>
      <c r="Q3065" s="112">
        <v>1182.55950885121</v>
      </c>
      <c r="R3065" s="112">
        <v>1134.2435542323601</v>
      </c>
      <c r="S3065" s="112">
        <v>1177.5364286930101</v>
      </c>
      <c r="T3065" s="112">
        <v>1221.6792057881501</v>
      </c>
      <c r="U3065" s="112">
        <v>1270.83084756176</v>
      </c>
      <c r="V3065" s="112">
        <v>1317.2585997941601</v>
      </c>
      <c r="W3065" s="112">
        <v>1365.4450287260299</v>
      </c>
      <c r="X3065" s="112">
        <v>1415.97018833936</v>
      </c>
      <c r="Y3065" s="112">
        <v>1463.6498562557199</v>
      </c>
      <c r="Z3065" s="112">
        <v>1514.12237112619</v>
      </c>
      <c r="AA3065" s="112">
        <v>1563.33257199525</v>
      </c>
      <c r="AB3065" s="112">
        <v>1617.10002677684</v>
      </c>
      <c r="AC3065" s="112">
        <v>1666.5409840366799</v>
      </c>
      <c r="AD3065" s="112">
        <v>1716.4444737501101</v>
      </c>
      <c r="AE3065" s="112">
        <v>1768.1237002532</v>
      </c>
      <c r="AF3065" s="112">
        <v>1821.37200147611</v>
      </c>
      <c r="AG3065" s="112">
        <v>1873.36490473405</v>
      </c>
      <c r="AH3065" s="112">
        <v>1875.8912680241201</v>
      </c>
      <c r="AI3065" s="112">
        <v>1870.36428887951</v>
      </c>
      <c r="AJ3065" s="112">
        <v>1868.49073841062</v>
      </c>
      <c r="AK3065" s="112">
        <v>1862.9115567271699</v>
      </c>
    </row>
    <row r="3066" spans="1:37" s="112" customFormat="1" hidden="1" x14ac:dyDescent="0.3">
      <c r="A3066" s="115" t="str">
        <f t="shared" si="68"/>
        <v>SDGbaseTRA_RurCRG_v6_3IADJXtotal</v>
      </c>
      <c r="B3066" s="115" t="s">
        <v>220</v>
      </c>
      <c r="C3066" s="115" t="s">
        <v>299</v>
      </c>
      <c r="D3066" s="115" t="s">
        <v>187</v>
      </c>
      <c r="E3066" s="112" t="s">
        <v>1</v>
      </c>
      <c r="F3066" s="112">
        <v>1</v>
      </c>
      <c r="G3066" s="112">
        <v>0.90820100000000004</v>
      </c>
      <c r="H3066" s="112">
        <v>0.93589299999999997</v>
      </c>
      <c r="I3066" s="112">
        <v>1.022248</v>
      </c>
      <c r="J3066" s="112">
        <v>1.0413129999999999</v>
      </c>
      <c r="K3066" s="112">
        <v>1.0630729999999999</v>
      </c>
      <c r="L3066" s="112">
        <v>1.0892390000000001</v>
      </c>
      <c r="M3066" s="112">
        <v>1.118776</v>
      </c>
      <c r="N3066" s="112">
        <v>1.149907</v>
      </c>
      <c r="O3066" s="112">
        <v>1.1887259999999999</v>
      </c>
      <c r="P3066" s="112">
        <v>1.22472</v>
      </c>
      <c r="Q3066" s="112">
        <v>1.2589900000000001</v>
      </c>
      <c r="R3066" s="112">
        <v>1.2145429999999999</v>
      </c>
      <c r="S3066" s="112">
        <v>1.253287</v>
      </c>
      <c r="T3066" s="112">
        <v>1.294349</v>
      </c>
      <c r="U3066" s="112">
        <v>1.3418570000000001</v>
      </c>
      <c r="V3066" s="112">
        <v>1.391133</v>
      </c>
      <c r="W3066" s="112">
        <v>1.4397180000000001</v>
      </c>
      <c r="X3066" s="112">
        <v>1.4843660000000001</v>
      </c>
      <c r="Y3066" s="112">
        <v>1.5298970000000001</v>
      </c>
      <c r="Z3066" s="112">
        <v>1.5780989999999999</v>
      </c>
      <c r="AA3066" s="112">
        <v>1.6248849999999999</v>
      </c>
      <c r="AB3066" s="112">
        <v>1.665786</v>
      </c>
      <c r="AC3066" s="112">
        <v>1.7073449999999999</v>
      </c>
      <c r="AD3066" s="112">
        <v>1.756273</v>
      </c>
      <c r="AE3066" s="112">
        <v>1.809358</v>
      </c>
      <c r="AF3066" s="112">
        <v>1.865248</v>
      </c>
      <c r="AG3066" s="112">
        <v>1.920113</v>
      </c>
      <c r="AH3066" s="112">
        <v>1.9131359999999999</v>
      </c>
      <c r="AI3066" s="112">
        <v>1.899</v>
      </c>
      <c r="AJ3066" s="112">
        <v>1.89134</v>
      </c>
      <c r="AK3066" s="112">
        <v>1.8802270000000001</v>
      </c>
    </row>
    <row r="3067" spans="1:37" s="112" customFormat="1" hidden="1" x14ac:dyDescent="0.3">
      <c r="A3067" s="115" t="str">
        <f t="shared" si="68"/>
        <v>SDGbaseTRA_RurCRG_v6_3C_QINV_IADJtotal</v>
      </c>
      <c r="B3067" s="115" t="s">
        <v>220</v>
      </c>
      <c r="C3067" s="115" t="s">
        <v>299</v>
      </c>
      <c r="D3067" s="115" t="s">
        <v>188</v>
      </c>
      <c r="E3067" s="112" t="s">
        <v>1</v>
      </c>
      <c r="F3067" s="112">
        <v>906.01813310387604</v>
      </c>
      <c r="G3067" s="112">
        <v>944.29342451264802</v>
      </c>
      <c r="H3067" s="112">
        <v>945.55151003803496</v>
      </c>
      <c r="I3067" s="112">
        <v>954.19490405894601</v>
      </c>
      <c r="J3067" s="112">
        <v>948.63158494943104</v>
      </c>
      <c r="K3067" s="112">
        <v>946.45677473896001</v>
      </c>
      <c r="L3067" s="112">
        <v>944.75516974800598</v>
      </c>
      <c r="M3067" s="112">
        <v>942.05283131884505</v>
      </c>
      <c r="N3067" s="112">
        <v>940.40574003175504</v>
      </c>
      <c r="O3067" s="112">
        <v>937.42628963037498</v>
      </c>
      <c r="P3067" s="112">
        <v>938.01758840487105</v>
      </c>
      <c r="Q3067" s="112">
        <v>939.29221745304403</v>
      </c>
      <c r="R3067" s="112">
        <v>933.88505325242102</v>
      </c>
      <c r="S3067" s="112">
        <v>939.55847997546505</v>
      </c>
      <c r="T3067" s="112">
        <v>943.85610510623201</v>
      </c>
      <c r="U3067" s="112">
        <v>947.06876184404405</v>
      </c>
      <c r="V3067" s="112">
        <v>946.89623479146701</v>
      </c>
      <c r="W3067" s="112">
        <v>948.41144496771301</v>
      </c>
      <c r="X3067" s="112">
        <v>953.92254224319197</v>
      </c>
      <c r="Y3067" s="112">
        <v>956.69829815714195</v>
      </c>
      <c r="Z3067" s="112">
        <v>959.459686069246</v>
      </c>
      <c r="AA3067" s="112">
        <v>962.118901950137</v>
      </c>
      <c r="AB3067" s="112">
        <v>970.772972504775</v>
      </c>
      <c r="AC3067" s="112">
        <v>976.10089585682795</v>
      </c>
      <c r="AD3067" s="112">
        <v>977.322132578538</v>
      </c>
      <c r="AE3067" s="112">
        <v>977.21053558953099</v>
      </c>
      <c r="AF3067" s="112">
        <v>976.47712340456303</v>
      </c>
      <c r="AG3067" s="112">
        <v>975.65346661058402</v>
      </c>
      <c r="AH3067" s="112">
        <v>980.532104369016</v>
      </c>
      <c r="AI3067" s="112">
        <v>984.920636587422</v>
      </c>
      <c r="AJ3067" s="112">
        <v>987.91900896222603</v>
      </c>
      <c r="AK3067" s="112">
        <v>990.79076979916294</v>
      </c>
    </row>
    <row r="3068" spans="1:37" s="112" customFormat="1" hidden="1" x14ac:dyDescent="0.3">
      <c r="A3068" s="115" t="str">
        <f t="shared" si="68"/>
        <v>SDGbaseTRA_RurCRG_v6_3trnsfrx_govent-n</v>
      </c>
      <c r="B3068" s="115" t="s">
        <v>220</v>
      </c>
      <c r="C3068" s="115" t="s">
        <v>299</v>
      </c>
      <c r="D3068" s="115" t="s">
        <v>193</v>
      </c>
      <c r="E3068" s="112" t="s">
        <v>82</v>
      </c>
      <c r="F3068" s="112">
        <v>182.306313741493</v>
      </c>
      <c r="G3068" s="112">
        <v>182.306313741493</v>
      </c>
      <c r="H3068" s="112">
        <v>182.306313741493</v>
      </c>
      <c r="I3068" s="112">
        <v>182.306313741493</v>
      </c>
      <c r="J3068" s="112">
        <v>182.306313741493</v>
      </c>
      <c r="K3068" s="112">
        <v>182.306313741493</v>
      </c>
      <c r="L3068" s="112">
        <v>182.306313741493</v>
      </c>
      <c r="M3068" s="112">
        <v>182.306313741493</v>
      </c>
      <c r="N3068" s="112">
        <v>182.306313741493</v>
      </c>
      <c r="O3068" s="112">
        <v>182.306313741493</v>
      </c>
      <c r="P3068" s="112">
        <v>182.306313741493</v>
      </c>
      <c r="Q3068" s="112">
        <v>182.306313741493</v>
      </c>
      <c r="R3068" s="112">
        <v>182.306313741493</v>
      </c>
      <c r="S3068" s="112">
        <v>182.306313741493</v>
      </c>
      <c r="T3068" s="112">
        <v>182.306313741493</v>
      </c>
      <c r="U3068" s="112">
        <v>182.306313741493</v>
      </c>
      <c r="V3068" s="112">
        <v>182.306313741493</v>
      </c>
      <c r="W3068" s="112">
        <v>182.306313741493</v>
      </c>
      <c r="X3068" s="112">
        <v>182.306313741493</v>
      </c>
      <c r="Y3068" s="112">
        <v>182.306313741493</v>
      </c>
      <c r="Z3068" s="112">
        <v>182.306313741493</v>
      </c>
      <c r="AA3068" s="112">
        <v>182.306313741493</v>
      </c>
      <c r="AB3068" s="112">
        <v>182.306313741493</v>
      </c>
      <c r="AC3068" s="112">
        <v>182.306313741493</v>
      </c>
      <c r="AD3068" s="112">
        <v>182.306313741493</v>
      </c>
      <c r="AE3068" s="112">
        <v>182.306313741493</v>
      </c>
      <c r="AF3068" s="112">
        <v>182.306313741493</v>
      </c>
      <c r="AG3068" s="112">
        <v>182.306313741493</v>
      </c>
      <c r="AH3068" s="112">
        <v>182.306313741493</v>
      </c>
      <c r="AI3068" s="112">
        <v>182.306313741493</v>
      </c>
      <c r="AJ3068" s="112">
        <v>182.306313741493</v>
      </c>
      <c r="AK3068" s="112">
        <v>182.306313741493</v>
      </c>
    </row>
    <row r="3069" spans="1:37" s="112" customFormat="1" hidden="1" x14ac:dyDescent="0.3">
      <c r="A3069" s="115" t="str">
        <f t="shared" si="68"/>
        <v>SDGbaseTRA_RurCRG_v6_3trnsfrx_govhhd-0</v>
      </c>
      <c r="B3069" s="115" t="s">
        <v>220</v>
      </c>
      <c r="C3069" s="115" t="s">
        <v>299</v>
      </c>
      <c r="D3069" s="115" t="s">
        <v>193</v>
      </c>
      <c r="E3069" s="112" t="s">
        <v>84</v>
      </c>
      <c r="F3069" s="112">
        <v>42.273558357640603</v>
      </c>
      <c r="G3069" s="112">
        <v>42.273558357640603</v>
      </c>
      <c r="H3069" s="112">
        <v>40.1277525354067</v>
      </c>
      <c r="I3069" s="112">
        <v>41.621146973764397</v>
      </c>
      <c r="J3069" s="112">
        <v>42.782668322361303</v>
      </c>
      <c r="K3069" s="112">
        <v>43.802906613844598</v>
      </c>
      <c r="L3069" s="112">
        <v>44.9841395965001</v>
      </c>
      <c r="M3069" s="112">
        <v>46.309372349013003</v>
      </c>
      <c r="N3069" s="112">
        <v>47.6714699179146</v>
      </c>
      <c r="O3069" s="112">
        <v>49.155530447929202</v>
      </c>
      <c r="P3069" s="112">
        <v>50.861473132124502</v>
      </c>
      <c r="Q3069" s="112">
        <v>52.671531237950603</v>
      </c>
      <c r="R3069" s="112">
        <v>54.472686920163497</v>
      </c>
      <c r="S3069" s="112">
        <v>56.5837759017545</v>
      </c>
      <c r="T3069" s="112">
        <v>58.747765827341198</v>
      </c>
      <c r="U3069" s="112">
        <v>61.029999034201701</v>
      </c>
      <c r="V3069" s="112">
        <v>63.615840093280902</v>
      </c>
      <c r="W3069" s="112">
        <v>66.164227031577596</v>
      </c>
      <c r="X3069" s="112">
        <v>68.819992940398095</v>
      </c>
      <c r="Y3069" s="112">
        <v>71.606996194505399</v>
      </c>
      <c r="Z3069" s="112">
        <v>74.276505012636505</v>
      </c>
      <c r="AA3069" s="112">
        <v>77.108668148768402</v>
      </c>
      <c r="AB3069" s="112">
        <v>79.901235674444195</v>
      </c>
      <c r="AC3069" s="112">
        <v>83.001084013669896</v>
      </c>
      <c r="AD3069" s="112">
        <v>85.949863525423595</v>
      </c>
      <c r="AE3069" s="112">
        <v>88.953123656728906</v>
      </c>
      <c r="AF3069" s="112">
        <v>92.076890500182301</v>
      </c>
      <c r="AG3069" s="112">
        <v>95.3289541957582</v>
      </c>
      <c r="AH3069" s="112">
        <v>98.585105284222706</v>
      </c>
      <c r="AI3069" s="112">
        <v>99.572730868960093</v>
      </c>
      <c r="AJ3069" s="112">
        <v>100.164192890322</v>
      </c>
      <c r="AK3069" s="112">
        <v>100.693560649747</v>
      </c>
    </row>
    <row r="3070" spans="1:37" s="112" customFormat="1" hidden="1" x14ac:dyDescent="0.3">
      <c r="A3070" s="115" t="str">
        <f t="shared" si="68"/>
        <v>SDGbaseTRA_RurCRG_v6_3trnsfrx_govhhd-1</v>
      </c>
      <c r="B3070" s="115" t="s">
        <v>220</v>
      </c>
      <c r="C3070" s="115" t="s">
        <v>299</v>
      </c>
      <c r="D3070" s="115" t="s">
        <v>193</v>
      </c>
      <c r="E3070" s="112" t="s">
        <v>85</v>
      </c>
      <c r="F3070" s="112">
        <v>53.474000035044902</v>
      </c>
      <c r="G3070" s="112">
        <v>53.474000035044902</v>
      </c>
      <c r="H3070" s="112">
        <v>50.759659793266003</v>
      </c>
      <c r="I3070" s="112">
        <v>52.648731292132197</v>
      </c>
      <c r="J3070" s="112">
        <v>54.117999436301702</v>
      </c>
      <c r="K3070" s="112">
        <v>55.4085513688592</v>
      </c>
      <c r="L3070" s="112">
        <v>56.902753773623203</v>
      </c>
      <c r="M3070" s="112">
        <v>58.5791088997942</v>
      </c>
      <c r="N3070" s="112">
        <v>60.3020962298638</v>
      </c>
      <c r="O3070" s="112">
        <v>62.179360787595698</v>
      </c>
      <c r="P3070" s="112">
        <v>64.337295503729194</v>
      </c>
      <c r="Q3070" s="112">
        <v>66.626931176115903</v>
      </c>
      <c r="R3070" s="112">
        <v>68.9053057146144</v>
      </c>
      <c r="S3070" s="112">
        <v>71.575730837584203</v>
      </c>
      <c r="T3070" s="112">
        <v>74.313073087736797</v>
      </c>
      <c r="U3070" s="112">
        <v>77.199987351049202</v>
      </c>
      <c r="V3070" s="112">
        <v>80.470950815113198</v>
      </c>
      <c r="W3070" s="112">
        <v>83.694536633815801</v>
      </c>
      <c r="X3070" s="112">
        <v>87.053951639760498</v>
      </c>
      <c r="Y3070" s="112">
        <v>90.579375519315903</v>
      </c>
      <c r="Z3070" s="112">
        <v>93.956174638676003</v>
      </c>
      <c r="AA3070" s="112">
        <v>97.538723577648696</v>
      </c>
      <c r="AB3070" s="112">
        <v>101.07118599073701</v>
      </c>
      <c r="AC3070" s="112">
        <v>104.99234372243301</v>
      </c>
      <c r="AD3070" s="112">
        <v>108.72240671786</v>
      </c>
      <c r="AE3070" s="112">
        <v>112.521385053396</v>
      </c>
      <c r="AF3070" s="112">
        <v>116.47279853231601</v>
      </c>
      <c r="AG3070" s="112">
        <v>120.586501303679</v>
      </c>
      <c r="AH3070" s="112">
        <v>124.70537442870901</v>
      </c>
      <c r="AI3070" s="112">
        <v>125.95467286973501</v>
      </c>
      <c r="AJ3070" s="112">
        <v>126.70284362658199</v>
      </c>
      <c r="AK3070" s="112">
        <v>127.372468155148</v>
      </c>
    </row>
    <row r="3071" spans="1:37" s="112" customFormat="1" hidden="1" x14ac:dyDescent="0.3">
      <c r="A3071" s="115" t="str">
        <f t="shared" si="68"/>
        <v>SDGbaseTRA_RurCRG_v6_3trnsfrx_govhhd-2</v>
      </c>
      <c r="B3071" s="115" t="s">
        <v>220</v>
      </c>
      <c r="C3071" s="115" t="s">
        <v>299</v>
      </c>
      <c r="D3071" s="115" t="s">
        <v>193</v>
      </c>
      <c r="E3071" s="112" t="s">
        <v>86</v>
      </c>
      <c r="F3071" s="112">
        <v>58.0983201113118</v>
      </c>
      <c r="G3071" s="112">
        <v>58.0983201113118</v>
      </c>
      <c r="H3071" s="112">
        <v>55.149249382461598</v>
      </c>
      <c r="I3071" s="112">
        <v>57.201683847479302</v>
      </c>
      <c r="J3071" s="112">
        <v>58.798011238610897</v>
      </c>
      <c r="K3071" s="112">
        <v>60.200167412618001</v>
      </c>
      <c r="L3071" s="112">
        <v>61.823585327234099</v>
      </c>
      <c r="M3071" s="112">
        <v>63.644908150974402</v>
      </c>
      <c r="N3071" s="112">
        <v>65.516895834419003</v>
      </c>
      <c r="O3071" s="112">
        <v>67.556502318640298</v>
      </c>
      <c r="P3071" s="112">
        <v>69.901050731608706</v>
      </c>
      <c r="Q3071" s="112">
        <v>72.388689325045206</v>
      </c>
      <c r="R3071" s="112">
        <v>74.864092945204405</v>
      </c>
      <c r="S3071" s="112">
        <v>77.765450867295897</v>
      </c>
      <c r="T3071" s="112">
        <v>80.739512770264696</v>
      </c>
      <c r="U3071" s="112">
        <v>83.876081362363905</v>
      </c>
      <c r="V3071" s="112">
        <v>87.429910929687296</v>
      </c>
      <c r="W3071" s="112">
        <v>90.932265731619694</v>
      </c>
      <c r="X3071" s="112">
        <v>94.582195945821098</v>
      </c>
      <c r="Y3071" s="112">
        <v>98.412491135039105</v>
      </c>
      <c r="Z3071" s="112">
        <v>102.081308804553</v>
      </c>
      <c r="AA3071" s="112">
        <v>105.973669109271</v>
      </c>
      <c r="AB3071" s="112">
        <v>109.811611509732</v>
      </c>
      <c r="AC3071" s="112">
        <v>114.071862789864</v>
      </c>
      <c r="AD3071" s="112">
        <v>118.12449385919901</v>
      </c>
      <c r="AE3071" s="112">
        <v>122.25199992362801</v>
      </c>
      <c r="AF3071" s="112">
        <v>126.545123404946</v>
      </c>
      <c r="AG3071" s="112">
        <v>131.01457061848501</v>
      </c>
      <c r="AH3071" s="112">
        <v>135.4896353071</v>
      </c>
      <c r="AI3071" s="112">
        <v>136.846970473607</v>
      </c>
      <c r="AJ3071" s="112">
        <v>137.65984147821999</v>
      </c>
      <c r="AK3071" s="112">
        <v>138.38737374043299</v>
      </c>
    </row>
    <row r="3072" spans="1:37" s="112" customFormat="1" hidden="1" x14ac:dyDescent="0.3">
      <c r="A3072" s="115" t="str">
        <f t="shared" si="68"/>
        <v>SDGbaseTRA_RurCRG_v6_3trnsfrx_govhhd-3</v>
      </c>
      <c r="B3072" s="115" t="s">
        <v>220</v>
      </c>
      <c r="C3072" s="115" t="s">
        <v>299</v>
      </c>
      <c r="D3072" s="115" t="s">
        <v>193</v>
      </c>
      <c r="E3072" s="112" t="s">
        <v>87</v>
      </c>
      <c r="F3072" s="112">
        <v>61.808786157081002</v>
      </c>
      <c r="G3072" s="112">
        <v>61.808786157081002</v>
      </c>
      <c r="H3072" s="112">
        <v>58.6713721717475</v>
      </c>
      <c r="I3072" s="112">
        <v>60.854885958491302</v>
      </c>
      <c r="J3072" s="112">
        <v>62.553163260934902</v>
      </c>
      <c r="K3072" s="112">
        <v>64.044868545218407</v>
      </c>
      <c r="L3072" s="112">
        <v>65.771966515277299</v>
      </c>
      <c r="M3072" s="112">
        <v>67.709608648817394</v>
      </c>
      <c r="N3072" s="112">
        <v>69.701151368005</v>
      </c>
      <c r="O3072" s="112">
        <v>71.871017911242404</v>
      </c>
      <c r="P3072" s="112">
        <v>74.365301587852102</v>
      </c>
      <c r="Q3072" s="112">
        <v>77.011813940760504</v>
      </c>
      <c r="R3072" s="112">
        <v>79.645309930278799</v>
      </c>
      <c r="S3072" s="112">
        <v>82.731963916626697</v>
      </c>
      <c r="T3072" s="112">
        <v>85.895965144654198</v>
      </c>
      <c r="U3072" s="112">
        <v>89.232851598593697</v>
      </c>
      <c r="V3072" s="112">
        <v>93.013647520826098</v>
      </c>
      <c r="W3072" s="112">
        <v>96.739681226862899</v>
      </c>
      <c r="X3072" s="112">
        <v>100.622715291628</v>
      </c>
      <c r="Y3072" s="112">
        <v>104.69763339279299</v>
      </c>
      <c r="Z3072" s="112">
        <v>108.600761165676</v>
      </c>
      <c r="AA3072" s="112">
        <v>112.74170818892399</v>
      </c>
      <c r="AB3072" s="112">
        <v>116.824761892694</v>
      </c>
      <c r="AC3072" s="112">
        <v>121.357095355083</v>
      </c>
      <c r="AD3072" s="112">
        <v>125.668548881763</v>
      </c>
      <c r="AE3072" s="112">
        <v>130.05965931678901</v>
      </c>
      <c r="AF3072" s="112">
        <v>134.62696437301699</v>
      </c>
      <c r="AG3072" s="112">
        <v>139.38185412770699</v>
      </c>
      <c r="AH3072" s="112">
        <v>144.14272011914801</v>
      </c>
      <c r="AI3072" s="112">
        <v>145.58674188930101</v>
      </c>
      <c r="AJ3072" s="112">
        <v>146.45152713612401</v>
      </c>
      <c r="AK3072" s="112">
        <v>147.22552345703801</v>
      </c>
    </row>
    <row r="3073" spans="1:37" s="112" customFormat="1" hidden="1" x14ac:dyDescent="0.3">
      <c r="A3073" s="115" t="str">
        <f t="shared" si="68"/>
        <v>SDGbaseTRA_RurCRG_v6_3trnsfrx_govhhd-4</v>
      </c>
      <c r="B3073" s="115" t="s">
        <v>220</v>
      </c>
      <c r="C3073" s="115" t="s">
        <v>299</v>
      </c>
      <c r="D3073" s="115" t="s">
        <v>193</v>
      </c>
      <c r="E3073" s="112" t="s">
        <v>88</v>
      </c>
      <c r="F3073" s="112">
        <v>54.277256646940998</v>
      </c>
      <c r="G3073" s="112">
        <v>54.277256646940998</v>
      </c>
      <c r="H3073" s="112">
        <v>51.522143099542198</v>
      </c>
      <c r="I3073" s="112">
        <v>53.439591177134801</v>
      </c>
      <c r="J3073" s="112">
        <v>54.930929848115099</v>
      </c>
      <c r="K3073" s="112">
        <v>56.2408677322031</v>
      </c>
      <c r="L3073" s="112">
        <v>57.757515212337402</v>
      </c>
      <c r="M3073" s="112">
        <v>59.459051610492899</v>
      </c>
      <c r="N3073" s="112">
        <v>61.2079206955123</v>
      </c>
      <c r="O3073" s="112">
        <v>63.113384474684302</v>
      </c>
      <c r="P3073" s="112">
        <v>65.303734482878198</v>
      </c>
      <c r="Q3073" s="112">
        <v>67.627763785654906</v>
      </c>
      <c r="R3073" s="112">
        <v>69.940362796069095</v>
      </c>
      <c r="S3073" s="112">
        <v>72.650901556230806</v>
      </c>
      <c r="T3073" s="112">
        <v>75.429362635347303</v>
      </c>
      <c r="U3073" s="112">
        <v>78.359642515005305</v>
      </c>
      <c r="V3073" s="112">
        <v>81.679740568366</v>
      </c>
      <c r="W3073" s="112">
        <v>84.951749295794201</v>
      </c>
      <c r="X3073" s="112">
        <v>88.361627560778103</v>
      </c>
      <c r="Y3073" s="112">
        <v>91.940008392106904</v>
      </c>
      <c r="Z3073" s="112">
        <v>95.367531904964693</v>
      </c>
      <c r="AA3073" s="112">
        <v>99.003895896501007</v>
      </c>
      <c r="AB3073" s="112">
        <v>102.589420990289</v>
      </c>
      <c r="AC3073" s="112">
        <v>106.569480167028</v>
      </c>
      <c r="AD3073" s="112">
        <v>110.355574088922</v>
      </c>
      <c r="AE3073" s="112">
        <v>114.211618558737</v>
      </c>
      <c r="AF3073" s="112">
        <v>118.22238796766401</v>
      </c>
      <c r="AG3073" s="112">
        <v>122.397884488294</v>
      </c>
      <c r="AH3073" s="112">
        <v>126.578629028761</v>
      </c>
      <c r="AI3073" s="112">
        <v>127.846693734371</v>
      </c>
      <c r="AJ3073" s="112">
        <v>128.606103095153</v>
      </c>
      <c r="AK3073" s="112">
        <v>129.28578635001099</v>
      </c>
    </row>
    <row r="3074" spans="1:37" s="112" customFormat="1" hidden="1" x14ac:dyDescent="0.3">
      <c r="A3074" s="115" t="str">
        <f t="shared" si="68"/>
        <v>SDGbaseTRA_RurCRG_v6_3trnsfrx_govhhd-5</v>
      </c>
      <c r="B3074" s="115" t="s">
        <v>220</v>
      </c>
      <c r="C3074" s="115" t="s">
        <v>299</v>
      </c>
      <c r="D3074" s="115" t="s">
        <v>193</v>
      </c>
      <c r="E3074" s="112" t="s">
        <v>89</v>
      </c>
      <c r="F3074" s="112">
        <v>51.448840412463099</v>
      </c>
      <c r="G3074" s="112">
        <v>51.448840412463099</v>
      </c>
      <c r="H3074" s="112">
        <v>48.837297273126502</v>
      </c>
      <c r="I3074" s="112">
        <v>50.654826128443197</v>
      </c>
      <c r="J3074" s="112">
        <v>52.068450361209599</v>
      </c>
      <c r="K3074" s="112">
        <v>53.310126696973398</v>
      </c>
      <c r="L3074" s="112">
        <v>54.747740883610703</v>
      </c>
      <c r="M3074" s="112">
        <v>56.360609330041797</v>
      </c>
      <c r="N3074" s="112">
        <v>58.018343932266397</v>
      </c>
      <c r="O3074" s="112">
        <v>59.824512997221703</v>
      </c>
      <c r="P3074" s="112">
        <v>61.900722720790299</v>
      </c>
      <c r="Q3074" s="112">
        <v>64.103645640977803</v>
      </c>
      <c r="R3074" s="112">
        <v>66.295733907316702</v>
      </c>
      <c r="S3074" s="112">
        <v>68.865025074894703</v>
      </c>
      <c r="T3074" s="112">
        <v>71.498699093859003</v>
      </c>
      <c r="U3074" s="112">
        <v>74.276280556257205</v>
      </c>
      <c r="V3074" s="112">
        <v>77.423366563425901</v>
      </c>
      <c r="W3074" s="112">
        <v>80.524869204590203</v>
      </c>
      <c r="X3074" s="112">
        <v>83.757056929593205</v>
      </c>
      <c r="Y3074" s="112">
        <v>87.148966464070895</v>
      </c>
      <c r="Z3074" s="112">
        <v>90.397879933851499</v>
      </c>
      <c r="AA3074" s="112">
        <v>93.844751095729293</v>
      </c>
      <c r="AB3074" s="112">
        <v>97.243432601412195</v>
      </c>
      <c r="AC3074" s="112">
        <v>101.016088812617</v>
      </c>
      <c r="AD3074" s="112">
        <v>104.60488739986199</v>
      </c>
      <c r="AE3074" s="112">
        <v>108.259991375388</v>
      </c>
      <c r="AF3074" s="112">
        <v>112.061757492518</v>
      </c>
      <c r="AG3074" s="112">
        <v>116.01966670539601</v>
      </c>
      <c r="AH3074" s="112">
        <v>119.982550461052</v>
      </c>
      <c r="AI3074" s="112">
        <v>121.184535651571</v>
      </c>
      <c r="AJ3074" s="112">
        <v>121.90437179334199</v>
      </c>
      <c r="AK3074" s="112">
        <v>122.548636398269</v>
      </c>
    </row>
    <row r="3075" spans="1:37" s="112" customFormat="1" hidden="1" x14ac:dyDescent="0.3">
      <c r="A3075" s="115" t="str">
        <f t="shared" si="68"/>
        <v>SDGbaseTRA_RurCRG_v6_3trnsfrx_govhhd-6</v>
      </c>
      <c r="B3075" s="115" t="s">
        <v>220</v>
      </c>
      <c r="C3075" s="115" t="s">
        <v>299</v>
      </c>
      <c r="D3075" s="115" t="s">
        <v>193</v>
      </c>
      <c r="E3075" s="112" t="s">
        <v>90</v>
      </c>
      <c r="F3075" s="112">
        <v>33.304564377838098</v>
      </c>
      <c r="G3075" s="112">
        <v>33.304564377838098</v>
      </c>
      <c r="H3075" s="112">
        <v>31.614024690019001</v>
      </c>
      <c r="I3075" s="112">
        <v>32.790572232882703</v>
      </c>
      <c r="J3075" s="112">
        <v>33.705658732185803</v>
      </c>
      <c r="K3075" s="112">
        <v>34.5094375759722</v>
      </c>
      <c r="L3075" s="112">
        <v>35.440053579083497</v>
      </c>
      <c r="M3075" s="112">
        <v>36.484117557523298</v>
      </c>
      <c r="N3075" s="112">
        <v>37.557224907242698</v>
      </c>
      <c r="O3075" s="112">
        <v>38.726418875830099</v>
      </c>
      <c r="P3075" s="112">
        <v>40.070419242915797</v>
      </c>
      <c r="Q3075" s="112">
        <v>41.496445322932601</v>
      </c>
      <c r="R3075" s="112">
        <v>42.915457767195598</v>
      </c>
      <c r="S3075" s="112">
        <v>44.578646332963302</v>
      </c>
      <c r="T3075" s="112">
        <v>46.283512083321199</v>
      </c>
      <c r="U3075" s="112">
        <v>48.081533960733999</v>
      </c>
      <c r="V3075" s="112">
        <v>50.118748554650303</v>
      </c>
      <c r="W3075" s="112">
        <v>52.126455503001097</v>
      </c>
      <c r="X3075" s="112">
        <v>54.218759300435998</v>
      </c>
      <c r="Y3075" s="112">
        <v>56.414456395825802</v>
      </c>
      <c r="Z3075" s="112">
        <v>58.517587330262202</v>
      </c>
      <c r="AA3075" s="112">
        <v>60.7488629351651</v>
      </c>
      <c r="AB3075" s="112">
        <v>62.948943755225002</v>
      </c>
      <c r="AC3075" s="112">
        <v>65.391110977152707</v>
      </c>
      <c r="AD3075" s="112">
        <v>67.714260976838005</v>
      </c>
      <c r="AE3075" s="112">
        <v>70.080332683890703</v>
      </c>
      <c r="AF3075" s="112">
        <v>72.541343726750895</v>
      </c>
      <c r="AG3075" s="112">
        <v>75.103431445835994</v>
      </c>
      <c r="AH3075" s="112">
        <v>77.668739353731496</v>
      </c>
      <c r="AI3075" s="112">
        <v>78.446824784577103</v>
      </c>
      <c r="AJ3075" s="112">
        <v>78.912798923797496</v>
      </c>
      <c r="AK3075" s="112">
        <v>79.329853066109806</v>
      </c>
    </row>
    <row r="3076" spans="1:37" s="112" customFormat="1" hidden="1" x14ac:dyDescent="0.3">
      <c r="A3076" s="115" t="str">
        <f t="shared" si="68"/>
        <v>SDGbaseTRA_RurCRG_v6_3trnsfrx_govhhd-7</v>
      </c>
      <c r="B3076" s="115" t="s">
        <v>220</v>
      </c>
      <c r="C3076" s="115" t="s">
        <v>299</v>
      </c>
      <c r="D3076" s="115" t="s">
        <v>193</v>
      </c>
      <c r="E3076" s="112" t="s">
        <v>91</v>
      </c>
      <c r="F3076" s="112">
        <v>17.1658864276604</v>
      </c>
      <c r="G3076" s="112">
        <v>17.1658864276604</v>
      </c>
      <c r="H3076" s="112">
        <v>16.2945460325924</v>
      </c>
      <c r="I3076" s="112">
        <v>16.900963857741299</v>
      </c>
      <c r="J3076" s="112">
        <v>17.372619056119301</v>
      </c>
      <c r="K3076" s="112">
        <v>17.786903902750598</v>
      </c>
      <c r="L3076" s="112">
        <v>18.266563340295999</v>
      </c>
      <c r="M3076" s="112">
        <v>18.804696296301199</v>
      </c>
      <c r="N3076" s="112">
        <v>19.357798828464301</v>
      </c>
      <c r="O3076" s="112">
        <v>19.960426463793201</v>
      </c>
      <c r="P3076" s="112">
        <v>20.653153064219101</v>
      </c>
      <c r="Q3076" s="112">
        <v>21.388157475468599</v>
      </c>
      <c r="R3076" s="112">
        <v>22.1195469084997</v>
      </c>
      <c r="S3076" s="112">
        <v>22.976789948938599</v>
      </c>
      <c r="T3076" s="112">
        <v>23.8555143037458</v>
      </c>
      <c r="U3076" s="112">
        <v>24.782253323417699</v>
      </c>
      <c r="V3076" s="112">
        <v>25.832277396730898</v>
      </c>
      <c r="W3076" s="112">
        <v>26.8670925969666</v>
      </c>
      <c r="X3076" s="112">
        <v>27.945510826716198</v>
      </c>
      <c r="Y3076" s="112">
        <v>29.077220178665701</v>
      </c>
      <c r="Z3076" s="112">
        <v>30.1612189469264</v>
      </c>
      <c r="AA3076" s="112">
        <v>31.311266225372702</v>
      </c>
      <c r="AB3076" s="112">
        <v>32.445235042990802</v>
      </c>
      <c r="AC3076" s="112">
        <v>33.703980381718701</v>
      </c>
      <c r="AD3076" s="112">
        <v>34.901381692740003</v>
      </c>
      <c r="AE3076" s="112">
        <v>36.120905771847703</v>
      </c>
      <c r="AF3076" s="112">
        <v>37.389363619837702</v>
      </c>
      <c r="AG3076" s="112">
        <v>38.709918553526798</v>
      </c>
      <c r="AH3076" s="112">
        <v>40.032133241559599</v>
      </c>
      <c r="AI3076" s="112">
        <v>40.433175152373501</v>
      </c>
      <c r="AJ3076" s="112">
        <v>40.673348212778599</v>
      </c>
      <c r="AK3076" s="112">
        <v>40.888306858083098</v>
      </c>
    </row>
    <row r="3077" spans="1:37" s="112" customFormat="1" hidden="1" x14ac:dyDescent="0.3">
      <c r="A3077" s="115" t="str">
        <f t="shared" si="68"/>
        <v>SDGbaseTRA_RurCRG_v6_3trnsfrx_govhhd-8</v>
      </c>
      <c r="B3077" s="115" t="s">
        <v>220</v>
      </c>
      <c r="C3077" s="115" t="s">
        <v>299</v>
      </c>
      <c r="D3077" s="115" t="s">
        <v>193</v>
      </c>
      <c r="E3077" s="112" t="s">
        <v>92</v>
      </c>
      <c r="F3077" s="112">
        <v>-31.5393310233951</v>
      </c>
      <c r="G3077" s="112">
        <v>-31.5393310233951</v>
      </c>
      <c r="H3077" s="112">
        <v>-29.9383945806475</v>
      </c>
      <c r="I3077" s="112">
        <v>-31.0525818733609</v>
      </c>
      <c r="J3077" s="112">
        <v>-31.9191662757008</v>
      </c>
      <c r="K3077" s="112">
        <v>-32.680342633877402</v>
      </c>
      <c r="L3077" s="112">
        <v>-33.561633433685202</v>
      </c>
      <c r="M3077" s="112">
        <v>-34.550359154641498</v>
      </c>
      <c r="N3077" s="112">
        <v>-35.566588868457004</v>
      </c>
      <c r="O3077" s="112">
        <v>-36.673812346520997</v>
      </c>
      <c r="P3077" s="112">
        <v>-37.946577004006997</v>
      </c>
      <c r="Q3077" s="112">
        <v>-39.297019786425601</v>
      </c>
      <c r="R3077" s="112">
        <v>-40.6408206750422</v>
      </c>
      <c r="S3077" s="112">
        <v>-42.215855680303399</v>
      </c>
      <c r="T3077" s="112">
        <v>-43.830358864940898</v>
      </c>
      <c r="U3077" s="112">
        <v>-45.533080646126201</v>
      </c>
      <c r="V3077" s="112">
        <v>-47.462317273102499</v>
      </c>
      <c r="W3077" s="112">
        <v>-49.3636102407458</v>
      </c>
      <c r="X3077" s="112">
        <v>-51.345016192198997</v>
      </c>
      <c r="Y3077" s="112">
        <v>-53.424335312934502</v>
      </c>
      <c r="Z3077" s="112">
        <v>-55.415994533400699</v>
      </c>
      <c r="AA3077" s="112">
        <v>-57.529006404959297</v>
      </c>
      <c r="AB3077" s="112">
        <v>-59.612476900921301</v>
      </c>
      <c r="AC3077" s="112">
        <v>-61.925202554769399</v>
      </c>
      <c r="AD3077" s="112">
        <v>-64.125219225932796</v>
      </c>
      <c r="AE3077" s="112">
        <v>-66.365882636125306</v>
      </c>
      <c r="AF3077" s="112">
        <v>-68.696453336658095</v>
      </c>
      <c r="AG3077" s="112">
        <v>-71.122743372055496</v>
      </c>
      <c r="AH3077" s="112">
        <v>-73.552082917414793</v>
      </c>
      <c r="AI3077" s="112">
        <v>-74.2889276840815</v>
      </c>
      <c r="AJ3077" s="112">
        <v>-74.730203914524907</v>
      </c>
      <c r="AK3077" s="112">
        <v>-75.125153042213199</v>
      </c>
    </row>
    <row r="3078" spans="1:37" s="112" customFormat="1" hidden="1" x14ac:dyDescent="0.3">
      <c r="A3078" s="115" t="str">
        <f t="shared" si="68"/>
        <v>SDGbaseTRA_RurCRG_v6_3trnsfrx_govhhd-9</v>
      </c>
      <c r="B3078" s="115" t="s">
        <v>220</v>
      </c>
      <c r="C3078" s="115" t="s">
        <v>299</v>
      </c>
      <c r="D3078" s="115" t="s">
        <v>193</v>
      </c>
      <c r="E3078" s="112" t="s">
        <v>93</v>
      </c>
      <c r="F3078" s="112">
        <v>-164.453474595279</v>
      </c>
      <c r="G3078" s="112">
        <v>-164.453474595279</v>
      </c>
      <c r="H3078" s="112">
        <v>-156.105816224823</v>
      </c>
      <c r="I3078" s="112">
        <v>-161.915450281446</v>
      </c>
      <c r="J3078" s="112">
        <v>-166.43402475245</v>
      </c>
      <c r="K3078" s="112">
        <v>-170.402976940722</v>
      </c>
      <c r="L3078" s="112">
        <v>-174.99823401988201</v>
      </c>
      <c r="M3078" s="112">
        <v>-180.15368199410801</v>
      </c>
      <c r="N3078" s="112">
        <v>-185.452542242601</v>
      </c>
      <c r="O3078" s="112">
        <v>-191.22586533515499</v>
      </c>
      <c r="P3078" s="112">
        <v>-197.86235899161201</v>
      </c>
      <c r="Q3078" s="112">
        <v>-204.90388462340499</v>
      </c>
      <c r="R3078" s="112">
        <v>-211.91077786198699</v>
      </c>
      <c r="S3078" s="112">
        <v>-220.123380058028</v>
      </c>
      <c r="T3078" s="112">
        <v>-228.54177860496799</v>
      </c>
      <c r="U3078" s="112">
        <v>-237.42016962021299</v>
      </c>
      <c r="V3078" s="112">
        <v>-247.47966220702199</v>
      </c>
      <c r="W3078" s="112">
        <v>-257.39344999537298</v>
      </c>
      <c r="X3078" s="112">
        <v>-267.72496568473701</v>
      </c>
      <c r="Y3078" s="112">
        <v>-278.56702362007201</v>
      </c>
      <c r="Z3078" s="112">
        <v>-288.95200226062798</v>
      </c>
      <c r="AA3078" s="112">
        <v>-299.969742106826</v>
      </c>
      <c r="AB3078" s="112">
        <v>-310.83344628696699</v>
      </c>
      <c r="AC3078" s="112">
        <v>-322.89254066911599</v>
      </c>
      <c r="AD3078" s="112">
        <v>-334.36394396146801</v>
      </c>
      <c r="AE3078" s="112">
        <v>-346.04728889136902</v>
      </c>
      <c r="AF3078" s="112">
        <v>-358.19943153536798</v>
      </c>
      <c r="AG3078" s="112">
        <v>-370.85067725776503</v>
      </c>
      <c r="AH3078" s="112">
        <v>-383.51782384085902</v>
      </c>
      <c r="AI3078" s="112">
        <v>-387.35990540009601</v>
      </c>
      <c r="AJ3078" s="112">
        <v>-389.66082323817301</v>
      </c>
      <c r="AK3078" s="112">
        <v>-391.720180688987</v>
      </c>
    </row>
    <row r="3079" spans="1:37" s="112" customFormat="1" hidden="1" x14ac:dyDescent="0.3">
      <c r="A3079" s="115" t="str">
        <f t="shared" si="68"/>
        <v>SDGbaseTRA_RurCRG_v6_3trnsfrx_rowent-e</v>
      </c>
      <c r="B3079" s="115" t="s">
        <v>220</v>
      </c>
      <c r="C3079" s="115" t="s">
        <v>299</v>
      </c>
      <c r="D3079" s="115" t="s">
        <v>194</v>
      </c>
      <c r="E3079" s="112" t="s">
        <v>83</v>
      </c>
      <c r="F3079" s="112">
        <v>-32.416327613782698</v>
      </c>
      <c r="G3079" s="112">
        <v>-32.416327613782698</v>
      </c>
      <c r="H3079" s="112">
        <v>-32.416327613782698</v>
      </c>
      <c r="I3079" s="112">
        <v>-32.416327613782698</v>
      </c>
      <c r="J3079" s="112">
        <v>-32.416327613782698</v>
      </c>
      <c r="K3079" s="112">
        <v>-32.416327613782698</v>
      </c>
      <c r="L3079" s="112">
        <v>-32.416327613782698</v>
      </c>
      <c r="M3079" s="112">
        <v>-32.416327613782698</v>
      </c>
      <c r="N3079" s="112">
        <v>-32.416327613782698</v>
      </c>
      <c r="O3079" s="112">
        <v>-32.416327613782698</v>
      </c>
      <c r="P3079" s="112">
        <v>-32.416327613782698</v>
      </c>
      <c r="Q3079" s="112">
        <v>-32.416327613782698</v>
      </c>
      <c r="R3079" s="112">
        <v>-32.416327613782698</v>
      </c>
      <c r="S3079" s="112">
        <v>-32.416327613782698</v>
      </c>
      <c r="T3079" s="112">
        <v>-32.416327613782698</v>
      </c>
      <c r="U3079" s="112">
        <v>-32.416327613782698</v>
      </c>
      <c r="V3079" s="112">
        <v>-32.416327613782698</v>
      </c>
      <c r="W3079" s="112">
        <v>-32.416327613782698</v>
      </c>
      <c r="X3079" s="112">
        <v>-32.416327613782698</v>
      </c>
      <c r="Y3079" s="112">
        <v>-32.416327613782698</v>
      </c>
      <c r="Z3079" s="112">
        <v>-32.416327613782698</v>
      </c>
      <c r="AA3079" s="112">
        <v>-32.416327613782698</v>
      </c>
      <c r="AB3079" s="112">
        <v>-32.416327613782698</v>
      </c>
      <c r="AC3079" s="112">
        <v>-32.416327613782698</v>
      </c>
      <c r="AD3079" s="112">
        <v>-32.416327613782698</v>
      </c>
      <c r="AE3079" s="112">
        <v>-32.416327613782698</v>
      </c>
      <c r="AF3079" s="112">
        <v>-32.416327613782698</v>
      </c>
      <c r="AG3079" s="112">
        <v>-32.416327613782698</v>
      </c>
      <c r="AH3079" s="112">
        <v>-32.416327613782698</v>
      </c>
      <c r="AI3079" s="112">
        <v>-32.416327613782698</v>
      </c>
      <c r="AJ3079" s="112">
        <v>-32.416327613782698</v>
      </c>
      <c r="AK3079" s="112">
        <v>-32.416327613782698</v>
      </c>
    </row>
    <row r="3080" spans="1:37" s="112" customFormat="1" hidden="1" x14ac:dyDescent="0.3">
      <c r="A3080" s="115" t="str">
        <f t="shared" si="68"/>
        <v>SDGbaseTRA_RurCRG_v6_3trnsfrx_rowhhd-0</v>
      </c>
      <c r="B3080" s="115" t="s">
        <v>220</v>
      </c>
      <c r="C3080" s="115" t="s">
        <v>299</v>
      </c>
      <c r="D3080" s="115" t="s">
        <v>194</v>
      </c>
      <c r="E3080" s="112" t="s">
        <v>84</v>
      </c>
      <c r="F3080" s="112">
        <v>2.9558537024277999E-2</v>
      </c>
      <c r="G3080" s="112">
        <v>2.9558537024277999E-2</v>
      </c>
      <c r="H3080" s="112">
        <v>2.9558537024277999E-2</v>
      </c>
      <c r="I3080" s="112">
        <v>2.9558537024277999E-2</v>
      </c>
      <c r="J3080" s="112">
        <v>2.9558537024277999E-2</v>
      </c>
      <c r="K3080" s="112">
        <v>2.9558537024277999E-2</v>
      </c>
      <c r="L3080" s="112">
        <v>2.9558537024277999E-2</v>
      </c>
      <c r="M3080" s="112">
        <v>2.9558537024277999E-2</v>
      </c>
      <c r="N3080" s="112">
        <v>2.9558537024277999E-2</v>
      </c>
      <c r="O3080" s="112">
        <v>2.9558537024277999E-2</v>
      </c>
      <c r="P3080" s="112">
        <v>2.9558537024277999E-2</v>
      </c>
      <c r="Q3080" s="112">
        <v>2.9558537024277999E-2</v>
      </c>
      <c r="R3080" s="112">
        <v>2.9558537024277999E-2</v>
      </c>
      <c r="S3080" s="112">
        <v>2.9558537024277999E-2</v>
      </c>
      <c r="T3080" s="112">
        <v>2.9558537024277999E-2</v>
      </c>
      <c r="U3080" s="112">
        <v>2.9558537024277999E-2</v>
      </c>
      <c r="V3080" s="112">
        <v>2.9558537024277999E-2</v>
      </c>
      <c r="W3080" s="112">
        <v>2.9558537024277999E-2</v>
      </c>
      <c r="X3080" s="112">
        <v>2.9558537024277999E-2</v>
      </c>
      <c r="Y3080" s="112">
        <v>2.9558537024277999E-2</v>
      </c>
      <c r="Z3080" s="112">
        <v>2.9558537024277999E-2</v>
      </c>
      <c r="AA3080" s="112">
        <v>2.9558537024277999E-2</v>
      </c>
      <c r="AB3080" s="112">
        <v>2.9558537024277999E-2</v>
      </c>
      <c r="AC3080" s="112">
        <v>2.9558537024277999E-2</v>
      </c>
      <c r="AD3080" s="112">
        <v>2.9558537024277999E-2</v>
      </c>
      <c r="AE3080" s="112">
        <v>2.9558537024277999E-2</v>
      </c>
      <c r="AF3080" s="112">
        <v>2.9558537024277999E-2</v>
      </c>
      <c r="AG3080" s="112">
        <v>2.9558537024277999E-2</v>
      </c>
      <c r="AH3080" s="112">
        <v>2.9558537024277999E-2</v>
      </c>
      <c r="AI3080" s="112">
        <v>2.9558537024277999E-2</v>
      </c>
      <c r="AJ3080" s="112">
        <v>2.9558537024277999E-2</v>
      </c>
      <c r="AK3080" s="112">
        <v>2.9558537024277999E-2</v>
      </c>
    </row>
    <row r="3081" spans="1:37" s="112" customFormat="1" hidden="1" x14ac:dyDescent="0.3">
      <c r="A3081" s="115" t="str">
        <f t="shared" si="68"/>
        <v>SDGbaseTRA_RurCRG_v6_3trnsfrx_rowhhd-1</v>
      </c>
      <c r="B3081" s="115" t="s">
        <v>220</v>
      </c>
      <c r="C3081" s="115" t="s">
        <v>299</v>
      </c>
      <c r="D3081" s="115" t="s">
        <v>194</v>
      </c>
      <c r="E3081" s="112" t="s">
        <v>85</v>
      </c>
      <c r="F3081" s="112">
        <v>6.0737858203831901E-2</v>
      </c>
      <c r="G3081" s="112">
        <v>6.0737858203831901E-2</v>
      </c>
      <c r="H3081" s="112">
        <v>6.0737858203831901E-2</v>
      </c>
      <c r="I3081" s="112">
        <v>6.0737858203831901E-2</v>
      </c>
      <c r="J3081" s="112">
        <v>6.0737858203831901E-2</v>
      </c>
      <c r="K3081" s="112">
        <v>6.0737858203831901E-2</v>
      </c>
      <c r="L3081" s="112">
        <v>6.0737858203831901E-2</v>
      </c>
      <c r="M3081" s="112">
        <v>6.0737858203831901E-2</v>
      </c>
      <c r="N3081" s="112">
        <v>6.0737858203831901E-2</v>
      </c>
      <c r="O3081" s="112">
        <v>6.0737858203831901E-2</v>
      </c>
      <c r="P3081" s="112">
        <v>6.0737858203831901E-2</v>
      </c>
      <c r="Q3081" s="112">
        <v>6.0737858203831901E-2</v>
      </c>
      <c r="R3081" s="112">
        <v>6.0737858203831901E-2</v>
      </c>
      <c r="S3081" s="112">
        <v>6.0737858203831901E-2</v>
      </c>
      <c r="T3081" s="112">
        <v>6.0737858203831901E-2</v>
      </c>
      <c r="U3081" s="112">
        <v>6.0737858203831901E-2</v>
      </c>
      <c r="V3081" s="112">
        <v>6.0737858203831901E-2</v>
      </c>
      <c r="W3081" s="112">
        <v>6.0737858203831901E-2</v>
      </c>
      <c r="X3081" s="112">
        <v>6.0737858203831901E-2</v>
      </c>
      <c r="Y3081" s="112">
        <v>6.0737858203831901E-2</v>
      </c>
      <c r="Z3081" s="112">
        <v>6.0737858203831901E-2</v>
      </c>
      <c r="AA3081" s="112">
        <v>6.0737858203831901E-2</v>
      </c>
      <c r="AB3081" s="112">
        <v>6.0737858203831901E-2</v>
      </c>
      <c r="AC3081" s="112">
        <v>6.0737858203831901E-2</v>
      </c>
      <c r="AD3081" s="112">
        <v>6.0737858203831901E-2</v>
      </c>
      <c r="AE3081" s="112">
        <v>6.0737858203831901E-2</v>
      </c>
      <c r="AF3081" s="112">
        <v>6.0737858203831901E-2</v>
      </c>
      <c r="AG3081" s="112">
        <v>6.0737858203831901E-2</v>
      </c>
      <c r="AH3081" s="112">
        <v>6.0737858203831901E-2</v>
      </c>
      <c r="AI3081" s="112">
        <v>6.0737858203831901E-2</v>
      </c>
      <c r="AJ3081" s="112">
        <v>6.0737858203831901E-2</v>
      </c>
      <c r="AK3081" s="112">
        <v>6.0737858203831901E-2</v>
      </c>
    </row>
    <row r="3082" spans="1:37" s="112" customFormat="1" hidden="1" x14ac:dyDescent="0.3">
      <c r="A3082" s="115" t="str">
        <f t="shared" si="68"/>
        <v>SDGbaseTRA_RurCRG_v6_3trnsfrx_rowhhd-2</v>
      </c>
      <c r="B3082" s="115" t="s">
        <v>220</v>
      </c>
      <c r="C3082" s="115" t="s">
        <v>299</v>
      </c>
      <c r="D3082" s="115" t="s">
        <v>194</v>
      </c>
      <c r="E3082" s="112" t="s">
        <v>86</v>
      </c>
      <c r="F3082" s="112">
        <v>0.132672966576039</v>
      </c>
      <c r="G3082" s="112">
        <v>0.132672966576039</v>
      </c>
      <c r="H3082" s="112">
        <v>0.132672966576039</v>
      </c>
      <c r="I3082" s="112">
        <v>0.132672966576039</v>
      </c>
      <c r="J3082" s="112">
        <v>0.132672966576039</v>
      </c>
      <c r="K3082" s="112">
        <v>0.132672966576039</v>
      </c>
      <c r="L3082" s="112">
        <v>0.132672966576039</v>
      </c>
      <c r="M3082" s="112">
        <v>0.132672966576039</v>
      </c>
      <c r="N3082" s="112">
        <v>0.132672966576039</v>
      </c>
      <c r="O3082" s="112">
        <v>0.132672966576039</v>
      </c>
      <c r="P3082" s="112">
        <v>0.132672966576039</v>
      </c>
      <c r="Q3082" s="112">
        <v>0.132672966576039</v>
      </c>
      <c r="R3082" s="112">
        <v>0.132672966576039</v>
      </c>
      <c r="S3082" s="112">
        <v>0.132672966576039</v>
      </c>
      <c r="T3082" s="112">
        <v>0.132672966576039</v>
      </c>
      <c r="U3082" s="112">
        <v>0.132672966576039</v>
      </c>
      <c r="V3082" s="112">
        <v>0.132672966576039</v>
      </c>
      <c r="W3082" s="112">
        <v>0.132672966576039</v>
      </c>
      <c r="X3082" s="112">
        <v>0.132672966576039</v>
      </c>
      <c r="Y3082" s="112">
        <v>0.132672966576039</v>
      </c>
      <c r="Z3082" s="112">
        <v>0.132672966576039</v>
      </c>
      <c r="AA3082" s="112">
        <v>0.132672966576039</v>
      </c>
      <c r="AB3082" s="112">
        <v>0.132672966576039</v>
      </c>
      <c r="AC3082" s="112">
        <v>0.132672966576039</v>
      </c>
      <c r="AD3082" s="112">
        <v>0.132672966576039</v>
      </c>
      <c r="AE3082" s="112">
        <v>0.132672966576039</v>
      </c>
      <c r="AF3082" s="112">
        <v>0.132672966576039</v>
      </c>
      <c r="AG3082" s="112">
        <v>0.132672966576039</v>
      </c>
      <c r="AH3082" s="112">
        <v>0.132672966576039</v>
      </c>
      <c r="AI3082" s="112">
        <v>0.132672966576039</v>
      </c>
      <c r="AJ3082" s="112">
        <v>0.132672966576039</v>
      </c>
      <c r="AK3082" s="112">
        <v>0.132672966576039</v>
      </c>
    </row>
    <row r="3083" spans="1:37" s="112" customFormat="1" hidden="1" x14ac:dyDescent="0.3">
      <c r="A3083" s="115" t="str">
        <f t="shared" si="68"/>
        <v>SDGbaseTRA_RurCRG_v6_3trnsfrx_rowhhd-3</v>
      </c>
      <c r="B3083" s="115" t="s">
        <v>220</v>
      </c>
      <c r="C3083" s="115" t="s">
        <v>299</v>
      </c>
      <c r="D3083" s="115" t="s">
        <v>194</v>
      </c>
      <c r="E3083" s="112" t="s">
        <v>87</v>
      </c>
      <c r="F3083" s="112">
        <v>0.206152741521125</v>
      </c>
      <c r="G3083" s="112">
        <v>0.206152741521125</v>
      </c>
      <c r="H3083" s="112">
        <v>0.206152741521125</v>
      </c>
      <c r="I3083" s="112">
        <v>0.206152741521125</v>
      </c>
      <c r="J3083" s="112">
        <v>0.206152741521125</v>
      </c>
      <c r="K3083" s="112">
        <v>0.206152741521125</v>
      </c>
      <c r="L3083" s="112">
        <v>0.206152741521125</v>
      </c>
      <c r="M3083" s="112">
        <v>0.206152741521125</v>
      </c>
      <c r="N3083" s="112">
        <v>0.206152741521125</v>
      </c>
      <c r="O3083" s="112">
        <v>0.206152741521125</v>
      </c>
      <c r="P3083" s="112">
        <v>0.206152741521125</v>
      </c>
      <c r="Q3083" s="112">
        <v>0.206152741521125</v>
      </c>
      <c r="R3083" s="112">
        <v>0.206152741521125</v>
      </c>
      <c r="S3083" s="112">
        <v>0.206152741521125</v>
      </c>
      <c r="T3083" s="112">
        <v>0.206152741521125</v>
      </c>
      <c r="U3083" s="112">
        <v>0.206152741521125</v>
      </c>
      <c r="V3083" s="112">
        <v>0.206152741521125</v>
      </c>
      <c r="W3083" s="112">
        <v>0.206152741521125</v>
      </c>
      <c r="X3083" s="112">
        <v>0.206152741521125</v>
      </c>
      <c r="Y3083" s="112">
        <v>0.206152741521125</v>
      </c>
      <c r="Z3083" s="112">
        <v>0.206152741521125</v>
      </c>
      <c r="AA3083" s="112">
        <v>0.206152741521125</v>
      </c>
      <c r="AB3083" s="112">
        <v>0.206152741521125</v>
      </c>
      <c r="AC3083" s="112">
        <v>0.206152741521125</v>
      </c>
      <c r="AD3083" s="112">
        <v>0.206152741521125</v>
      </c>
      <c r="AE3083" s="112">
        <v>0.206152741521125</v>
      </c>
      <c r="AF3083" s="112">
        <v>0.206152741521125</v>
      </c>
      <c r="AG3083" s="112">
        <v>0.206152741521125</v>
      </c>
      <c r="AH3083" s="112">
        <v>0.206152741521125</v>
      </c>
      <c r="AI3083" s="112">
        <v>0.206152741521125</v>
      </c>
      <c r="AJ3083" s="112">
        <v>0.206152741521125</v>
      </c>
      <c r="AK3083" s="112">
        <v>0.206152741521125</v>
      </c>
    </row>
    <row r="3084" spans="1:37" s="112" customFormat="1" hidden="1" x14ac:dyDescent="0.3">
      <c r="A3084" s="115" t="str">
        <f t="shared" si="68"/>
        <v>SDGbaseTRA_RurCRG_v6_3trnsfrx_rowhhd-4</v>
      </c>
      <c r="B3084" s="115" t="s">
        <v>220</v>
      </c>
      <c r="C3084" s="115" t="s">
        <v>299</v>
      </c>
      <c r="D3084" s="115" t="s">
        <v>194</v>
      </c>
      <c r="E3084" s="112" t="s">
        <v>88</v>
      </c>
      <c r="F3084" s="112">
        <v>0.20943764483930299</v>
      </c>
      <c r="G3084" s="112">
        <v>0.20943764483930299</v>
      </c>
      <c r="H3084" s="112">
        <v>0.20943764483930299</v>
      </c>
      <c r="I3084" s="112">
        <v>0.20943764483930299</v>
      </c>
      <c r="J3084" s="112">
        <v>0.20943764483930299</v>
      </c>
      <c r="K3084" s="112">
        <v>0.20943764483930299</v>
      </c>
      <c r="L3084" s="112">
        <v>0.20943764483930299</v>
      </c>
      <c r="M3084" s="112">
        <v>0.20943764483930299</v>
      </c>
      <c r="N3084" s="112">
        <v>0.20943764483930299</v>
      </c>
      <c r="O3084" s="112">
        <v>0.20943764483930299</v>
      </c>
      <c r="P3084" s="112">
        <v>0.20943764483930299</v>
      </c>
      <c r="Q3084" s="112">
        <v>0.20943764483930299</v>
      </c>
      <c r="R3084" s="112">
        <v>0.20943764483930299</v>
      </c>
      <c r="S3084" s="112">
        <v>0.20943764483930299</v>
      </c>
      <c r="T3084" s="112">
        <v>0.20943764483930299</v>
      </c>
      <c r="U3084" s="112">
        <v>0.20943764483930299</v>
      </c>
      <c r="V3084" s="112">
        <v>0.20943764483930299</v>
      </c>
      <c r="W3084" s="112">
        <v>0.20943764483930299</v>
      </c>
      <c r="X3084" s="112">
        <v>0.20943764483930299</v>
      </c>
      <c r="Y3084" s="112">
        <v>0.20943764483930299</v>
      </c>
      <c r="Z3084" s="112">
        <v>0.20943764483930299</v>
      </c>
      <c r="AA3084" s="112">
        <v>0.20943764483930299</v>
      </c>
      <c r="AB3084" s="112">
        <v>0.20943764483930299</v>
      </c>
      <c r="AC3084" s="112">
        <v>0.20943764483930299</v>
      </c>
      <c r="AD3084" s="112">
        <v>0.20943764483930299</v>
      </c>
      <c r="AE3084" s="112">
        <v>0.20943764483930299</v>
      </c>
      <c r="AF3084" s="112">
        <v>0.20943764483930299</v>
      </c>
      <c r="AG3084" s="112">
        <v>0.20943764483930299</v>
      </c>
      <c r="AH3084" s="112">
        <v>0.20943764483930299</v>
      </c>
      <c r="AI3084" s="112">
        <v>0.20943764483930299</v>
      </c>
      <c r="AJ3084" s="112">
        <v>0.20943764483930299</v>
      </c>
      <c r="AK3084" s="112">
        <v>0.20943764483930299</v>
      </c>
    </row>
    <row r="3085" spans="1:37" s="112" customFormat="1" hidden="1" x14ac:dyDescent="0.3">
      <c r="A3085" s="115" t="str">
        <f t="shared" si="68"/>
        <v>SDGbaseTRA_RurCRG_v6_3trnsfrx_rowhhd-5</v>
      </c>
      <c r="B3085" s="115" t="s">
        <v>220</v>
      </c>
      <c r="C3085" s="115" t="s">
        <v>299</v>
      </c>
      <c r="D3085" s="115" t="s">
        <v>194</v>
      </c>
      <c r="E3085" s="112" t="s">
        <v>89</v>
      </c>
      <c r="F3085" s="112">
        <v>0.29828284698503399</v>
      </c>
      <c r="G3085" s="112">
        <v>0.29828284698503399</v>
      </c>
      <c r="H3085" s="112">
        <v>0.29828284698503399</v>
      </c>
      <c r="I3085" s="112">
        <v>0.29828284698503399</v>
      </c>
      <c r="J3085" s="112">
        <v>0.29828284698503399</v>
      </c>
      <c r="K3085" s="112">
        <v>0.29828284698503399</v>
      </c>
      <c r="L3085" s="112">
        <v>0.29828284698503399</v>
      </c>
      <c r="M3085" s="112">
        <v>0.29828284698503399</v>
      </c>
      <c r="N3085" s="112">
        <v>0.29828284698503399</v>
      </c>
      <c r="O3085" s="112">
        <v>0.29828284698503399</v>
      </c>
      <c r="P3085" s="112">
        <v>0.29828284698503399</v>
      </c>
      <c r="Q3085" s="112">
        <v>0.29828284698503399</v>
      </c>
      <c r="R3085" s="112">
        <v>0.29828284698503399</v>
      </c>
      <c r="S3085" s="112">
        <v>0.29828284698503399</v>
      </c>
      <c r="T3085" s="112">
        <v>0.29828284698503399</v>
      </c>
      <c r="U3085" s="112">
        <v>0.29828284698503399</v>
      </c>
      <c r="V3085" s="112">
        <v>0.29828284698503399</v>
      </c>
      <c r="W3085" s="112">
        <v>0.29828284698503399</v>
      </c>
      <c r="X3085" s="112">
        <v>0.29828284698503399</v>
      </c>
      <c r="Y3085" s="112">
        <v>0.29828284698503399</v>
      </c>
      <c r="Z3085" s="112">
        <v>0.29828284698503399</v>
      </c>
      <c r="AA3085" s="112">
        <v>0.29828284698503399</v>
      </c>
      <c r="AB3085" s="112">
        <v>0.29828284698503399</v>
      </c>
      <c r="AC3085" s="112">
        <v>0.29828284698503399</v>
      </c>
      <c r="AD3085" s="112">
        <v>0.29828284698503399</v>
      </c>
      <c r="AE3085" s="112">
        <v>0.29828284698503399</v>
      </c>
      <c r="AF3085" s="112">
        <v>0.29828284698503399</v>
      </c>
      <c r="AG3085" s="112">
        <v>0.29828284698503399</v>
      </c>
      <c r="AH3085" s="112">
        <v>0.29828284698503399</v>
      </c>
      <c r="AI3085" s="112">
        <v>0.29828284698503399</v>
      </c>
      <c r="AJ3085" s="112">
        <v>0.29828284698503399</v>
      </c>
      <c r="AK3085" s="112">
        <v>0.29828284698503399</v>
      </c>
    </row>
    <row r="3086" spans="1:37" s="112" customFormat="1" hidden="1" x14ac:dyDescent="0.3">
      <c r="A3086" s="115" t="str">
        <f t="shared" si="68"/>
        <v>SDGbaseTRA_RurCRG_v6_3trnsfrx_rowhhd-6</v>
      </c>
      <c r="B3086" s="115" t="s">
        <v>220</v>
      </c>
      <c r="C3086" s="115" t="s">
        <v>299</v>
      </c>
      <c r="D3086" s="115" t="s">
        <v>194</v>
      </c>
      <c r="E3086" s="112" t="s">
        <v>90</v>
      </c>
      <c r="F3086" s="112">
        <v>0.55915071720831799</v>
      </c>
      <c r="G3086" s="112">
        <v>0.55915071720831799</v>
      </c>
      <c r="H3086" s="112">
        <v>0.55915071720831799</v>
      </c>
      <c r="I3086" s="112">
        <v>0.55915071720831799</v>
      </c>
      <c r="J3086" s="112">
        <v>0.55915071720831799</v>
      </c>
      <c r="K3086" s="112">
        <v>0.55915071720831799</v>
      </c>
      <c r="L3086" s="112">
        <v>0.55915071720831799</v>
      </c>
      <c r="M3086" s="112">
        <v>0.55915071720831799</v>
      </c>
      <c r="N3086" s="112">
        <v>0.55915071720831799</v>
      </c>
      <c r="O3086" s="112">
        <v>0.55915071720831799</v>
      </c>
      <c r="P3086" s="112">
        <v>0.55915071720831799</v>
      </c>
      <c r="Q3086" s="112">
        <v>0.55915071720831799</v>
      </c>
      <c r="R3086" s="112">
        <v>0.55915071720831799</v>
      </c>
      <c r="S3086" s="112">
        <v>0.55915071720831799</v>
      </c>
      <c r="T3086" s="112">
        <v>0.55915071720831799</v>
      </c>
      <c r="U3086" s="112">
        <v>0.55915071720831799</v>
      </c>
      <c r="V3086" s="112">
        <v>0.55915071720831799</v>
      </c>
      <c r="W3086" s="112">
        <v>0.55915071720831799</v>
      </c>
      <c r="X3086" s="112">
        <v>0.55915071720831799</v>
      </c>
      <c r="Y3086" s="112">
        <v>0.55915071720831799</v>
      </c>
      <c r="Z3086" s="112">
        <v>0.55915071720831799</v>
      </c>
      <c r="AA3086" s="112">
        <v>0.55915071720831799</v>
      </c>
      <c r="AB3086" s="112">
        <v>0.55915071720831799</v>
      </c>
      <c r="AC3086" s="112">
        <v>0.55915071720831799</v>
      </c>
      <c r="AD3086" s="112">
        <v>0.55915071720831799</v>
      </c>
      <c r="AE3086" s="112">
        <v>0.55915071720831799</v>
      </c>
      <c r="AF3086" s="112">
        <v>0.55915071720831799</v>
      </c>
      <c r="AG3086" s="112">
        <v>0.55915071720831799</v>
      </c>
      <c r="AH3086" s="112">
        <v>0.55915071720831799</v>
      </c>
      <c r="AI3086" s="112">
        <v>0.55915071720831799</v>
      </c>
      <c r="AJ3086" s="112">
        <v>0.55915071720831799</v>
      </c>
      <c r="AK3086" s="112">
        <v>0.55915071720831799</v>
      </c>
    </row>
    <row r="3087" spans="1:37" s="112" customFormat="1" hidden="1" x14ac:dyDescent="0.3">
      <c r="A3087" s="115" t="str">
        <f t="shared" si="68"/>
        <v>SDGbaseTRA_RurCRG_v6_3trnsfrx_rowhhd-7</v>
      </c>
      <c r="B3087" s="115" t="s">
        <v>220</v>
      </c>
      <c r="C3087" s="115" t="s">
        <v>299</v>
      </c>
      <c r="D3087" s="115" t="s">
        <v>194</v>
      </c>
      <c r="E3087" s="112" t="s">
        <v>91</v>
      </c>
      <c r="F3087" s="112">
        <v>0.68306578145445995</v>
      </c>
      <c r="G3087" s="112">
        <v>0.68306578145445995</v>
      </c>
      <c r="H3087" s="112">
        <v>0.68306578145445995</v>
      </c>
      <c r="I3087" s="112">
        <v>0.68306578145445995</v>
      </c>
      <c r="J3087" s="112">
        <v>0.68306578145445995</v>
      </c>
      <c r="K3087" s="112">
        <v>0.68306578145445995</v>
      </c>
      <c r="L3087" s="112">
        <v>0.68306578145445995</v>
      </c>
      <c r="M3087" s="112">
        <v>0.68306578145445995</v>
      </c>
      <c r="N3087" s="112">
        <v>0.68306578145445995</v>
      </c>
      <c r="O3087" s="112">
        <v>0.68306578145445995</v>
      </c>
      <c r="P3087" s="112">
        <v>0.68306578145445995</v>
      </c>
      <c r="Q3087" s="112">
        <v>0.68306578145445995</v>
      </c>
      <c r="R3087" s="112">
        <v>0.68306578145445995</v>
      </c>
      <c r="S3087" s="112">
        <v>0.68306578145445995</v>
      </c>
      <c r="T3087" s="112">
        <v>0.68306578145445995</v>
      </c>
      <c r="U3087" s="112">
        <v>0.68306578145445995</v>
      </c>
      <c r="V3087" s="112">
        <v>0.68306578145445995</v>
      </c>
      <c r="W3087" s="112">
        <v>0.68306578145445995</v>
      </c>
      <c r="X3087" s="112">
        <v>0.68306578145445995</v>
      </c>
      <c r="Y3087" s="112">
        <v>0.68306578145445995</v>
      </c>
      <c r="Z3087" s="112">
        <v>0.68306578145445995</v>
      </c>
      <c r="AA3087" s="112">
        <v>0.68306578145445995</v>
      </c>
      <c r="AB3087" s="112">
        <v>0.68306578145445995</v>
      </c>
      <c r="AC3087" s="112">
        <v>0.68306578145445995</v>
      </c>
      <c r="AD3087" s="112">
        <v>0.68306578145445995</v>
      </c>
      <c r="AE3087" s="112">
        <v>0.68306578145445995</v>
      </c>
      <c r="AF3087" s="112">
        <v>0.68306578145445995</v>
      </c>
      <c r="AG3087" s="112">
        <v>0.68306578145445995</v>
      </c>
      <c r="AH3087" s="112">
        <v>0.68306578145445995</v>
      </c>
      <c r="AI3087" s="112">
        <v>0.68306578145445995</v>
      </c>
      <c r="AJ3087" s="112">
        <v>0.68306578145445995</v>
      </c>
      <c r="AK3087" s="112">
        <v>0.68306578145445995</v>
      </c>
    </row>
    <row r="3088" spans="1:37" s="112" customFormat="1" hidden="1" x14ac:dyDescent="0.3">
      <c r="A3088" s="115" t="str">
        <f t="shared" si="68"/>
        <v>SDGbaseTRA_RurCRG_v6_3trnsfrx_rowhhd-8</v>
      </c>
      <c r="B3088" s="115" t="s">
        <v>220</v>
      </c>
      <c r="C3088" s="115" t="s">
        <v>299</v>
      </c>
      <c r="D3088" s="115" t="s">
        <v>194</v>
      </c>
      <c r="E3088" s="112" t="s">
        <v>92</v>
      </c>
      <c r="F3088" s="112">
        <v>2.3350091454819899</v>
      </c>
      <c r="G3088" s="112">
        <v>2.3350091454819899</v>
      </c>
      <c r="H3088" s="112">
        <v>2.3350091454819899</v>
      </c>
      <c r="I3088" s="112">
        <v>2.3350091454819899</v>
      </c>
      <c r="J3088" s="112">
        <v>2.3350091454819899</v>
      </c>
      <c r="K3088" s="112">
        <v>2.3350091454819899</v>
      </c>
      <c r="L3088" s="112">
        <v>2.3350091454819899</v>
      </c>
      <c r="M3088" s="112">
        <v>2.3350091454819899</v>
      </c>
      <c r="N3088" s="112">
        <v>2.3350091454819899</v>
      </c>
      <c r="O3088" s="112">
        <v>2.3350091454819899</v>
      </c>
      <c r="P3088" s="112">
        <v>2.3350091454819899</v>
      </c>
      <c r="Q3088" s="112">
        <v>2.3350091454819899</v>
      </c>
      <c r="R3088" s="112">
        <v>2.3350091454819899</v>
      </c>
      <c r="S3088" s="112">
        <v>2.3350091454819899</v>
      </c>
      <c r="T3088" s="112">
        <v>2.3350091454819899</v>
      </c>
      <c r="U3088" s="112">
        <v>2.3350091454819899</v>
      </c>
      <c r="V3088" s="112">
        <v>2.3350091454819899</v>
      </c>
      <c r="W3088" s="112">
        <v>2.3350091454819899</v>
      </c>
      <c r="X3088" s="112">
        <v>2.3350091454819899</v>
      </c>
      <c r="Y3088" s="112">
        <v>2.3350091454819899</v>
      </c>
      <c r="Z3088" s="112">
        <v>2.3350091454819899</v>
      </c>
      <c r="AA3088" s="112">
        <v>2.3350091454819899</v>
      </c>
      <c r="AB3088" s="112">
        <v>2.3350091454819899</v>
      </c>
      <c r="AC3088" s="112">
        <v>2.3350091454819899</v>
      </c>
      <c r="AD3088" s="112">
        <v>2.3350091454819899</v>
      </c>
      <c r="AE3088" s="112">
        <v>2.3350091454819899</v>
      </c>
      <c r="AF3088" s="112">
        <v>2.3350091454819899</v>
      </c>
      <c r="AG3088" s="112">
        <v>2.3350091454819899</v>
      </c>
      <c r="AH3088" s="112">
        <v>2.3350091454819899</v>
      </c>
      <c r="AI3088" s="112">
        <v>2.3350091454819899</v>
      </c>
      <c r="AJ3088" s="112">
        <v>2.3350091454819899</v>
      </c>
      <c r="AK3088" s="112">
        <v>2.3350091454819899</v>
      </c>
    </row>
    <row r="3089" spans="1:37" s="112" customFormat="1" hidden="1" x14ac:dyDescent="0.3">
      <c r="A3089" s="115" t="str">
        <f t="shared" si="68"/>
        <v>SDGbaseTRA_RurCRG_v6_3trnsfrx_rowhhd-9</v>
      </c>
      <c r="B3089" s="115" t="s">
        <v>220</v>
      </c>
      <c r="C3089" s="115" t="s">
        <v>299</v>
      </c>
      <c r="D3089" s="115" t="s">
        <v>194</v>
      </c>
      <c r="E3089" s="112" t="s">
        <v>93</v>
      </c>
      <c r="F3089" s="112">
        <v>8.8179239513541408</v>
      </c>
      <c r="G3089" s="112">
        <v>8.8179239513541408</v>
      </c>
      <c r="H3089" s="112">
        <v>8.8179239513541408</v>
      </c>
      <c r="I3089" s="112">
        <v>8.8179239513541408</v>
      </c>
      <c r="J3089" s="112">
        <v>8.8179239513541408</v>
      </c>
      <c r="K3089" s="112">
        <v>8.8179239513541408</v>
      </c>
      <c r="L3089" s="112">
        <v>8.8179239513541408</v>
      </c>
      <c r="M3089" s="112">
        <v>8.8179239513541408</v>
      </c>
      <c r="N3089" s="112">
        <v>8.8179239513541408</v>
      </c>
      <c r="O3089" s="112">
        <v>8.8179239513541408</v>
      </c>
      <c r="P3089" s="112">
        <v>8.8179239513541408</v>
      </c>
      <c r="Q3089" s="112">
        <v>8.8179239513541408</v>
      </c>
      <c r="R3089" s="112">
        <v>8.8179239513541408</v>
      </c>
      <c r="S3089" s="112">
        <v>8.8179239513541408</v>
      </c>
      <c r="T3089" s="112">
        <v>8.8179239513541408</v>
      </c>
      <c r="U3089" s="112">
        <v>8.8179239513541408</v>
      </c>
      <c r="V3089" s="112">
        <v>8.8179239513541408</v>
      </c>
      <c r="W3089" s="112">
        <v>8.8179239513541408</v>
      </c>
      <c r="X3089" s="112">
        <v>8.8179239513541408</v>
      </c>
      <c r="Y3089" s="112">
        <v>8.8179239513541408</v>
      </c>
      <c r="Z3089" s="112">
        <v>8.8179239513541408</v>
      </c>
      <c r="AA3089" s="112">
        <v>8.8179239513541408</v>
      </c>
      <c r="AB3089" s="112">
        <v>8.8179239513541408</v>
      </c>
      <c r="AC3089" s="112">
        <v>8.8179239513541408</v>
      </c>
      <c r="AD3089" s="112">
        <v>8.8179239513541408</v>
      </c>
      <c r="AE3089" s="112">
        <v>8.8179239513541408</v>
      </c>
      <c r="AF3089" s="112">
        <v>8.8179239513541408</v>
      </c>
      <c r="AG3089" s="112">
        <v>8.8179239513541408</v>
      </c>
      <c r="AH3089" s="112">
        <v>8.8179239513541408</v>
      </c>
      <c r="AI3089" s="112">
        <v>8.8179239513541408</v>
      </c>
      <c r="AJ3089" s="112">
        <v>8.8179239513541408</v>
      </c>
      <c r="AK3089" s="112">
        <v>8.8179239513541408</v>
      </c>
    </row>
    <row r="3090" spans="1:37" s="112" customFormat="1" hidden="1" x14ac:dyDescent="0.3">
      <c r="A3090" s="115" t="str">
        <f t="shared" si="68"/>
        <v>SDGbaseTRA_RurCRG_v6_3trnsfrx_rowgov</v>
      </c>
      <c r="B3090" s="115" t="s">
        <v>220</v>
      </c>
      <c r="C3090" s="115" t="s">
        <v>299</v>
      </c>
      <c r="D3090" s="115" t="s">
        <v>194</v>
      </c>
      <c r="E3090" s="112" t="s">
        <v>195</v>
      </c>
      <c r="F3090" s="112">
        <v>-48.311760195367</v>
      </c>
      <c r="G3090" s="112">
        <v>-48.311760195367</v>
      </c>
      <c r="H3090" s="112">
        <v>-48.311760195367</v>
      </c>
      <c r="I3090" s="112">
        <v>-48.311760195367</v>
      </c>
      <c r="J3090" s="112">
        <v>-48.311760195367</v>
      </c>
      <c r="K3090" s="112">
        <v>-48.311760195367</v>
      </c>
      <c r="L3090" s="112">
        <v>-48.311760195367</v>
      </c>
      <c r="M3090" s="112">
        <v>-48.311760195367</v>
      </c>
      <c r="N3090" s="112">
        <v>-48.311760195367</v>
      </c>
      <c r="O3090" s="112">
        <v>-48.311760195367</v>
      </c>
      <c r="P3090" s="112">
        <v>-48.311760195367</v>
      </c>
      <c r="Q3090" s="112">
        <v>-48.311760195367</v>
      </c>
      <c r="R3090" s="112">
        <v>-48.311760195367</v>
      </c>
      <c r="S3090" s="112">
        <v>-48.311760195367</v>
      </c>
      <c r="T3090" s="112">
        <v>-48.311760195367</v>
      </c>
      <c r="U3090" s="112">
        <v>-48.311760195367</v>
      </c>
      <c r="V3090" s="112">
        <v>-48.311760195367</v>
      </c>
      <c r="W3090" s="112">
        <v>-48.311760195367</v>
      </c>
      <c r="X3090" s="112">
        <v>-48.311760195367</v>
      </c>
      <c r="Y3090" s="112">
        <v>-48.311760195367</v>
      </c>
      <c r="Z3090" s="112">
        <v>-48.311760195367</v>
      </c>
      <c r="AA3090" s="112">
        <v>-48.311760195367</v>
      </c>
      <c r="AB3090" s="112">
        <v>-48.311760195367</v>
      </c>
      <c r="AC3090" s="112">
        <v>-48.311760195367</v>
      </c>
      <c r="AD3090" s="112">
        <v>-48.311760195367</v>
      </c>
      <c r="AE3090" s="112">
        <v>-48.311760195367</v>
      </c>
      <c r="AF3090" s="112">
        <v>-48.311760195367</v>
      </c>
      <c r="AG3090" s="112">
        <v>-48.311760195367</v>
      </c>
      <c r="AH3090" s="112">
        <v>-48.311760195367</v>
      </c>
      <c r="AI3090" s="112">
        <v>-48.311760195367</v>
      </c>
      <c r="AJ3090" s="112">
        <v>-48.311760195367</v>
      </c>
      <c r="AK3090" s="112">
        <v>-48.311760195367</v>
      </c>
    </row>
    <row r="3091" spans="1:37" s="112" customFormat="1" hidden="1" x14ac:dyDescent="0.3">
      <c r="A3091" s="115" t="str">
        <f t="shared" si="68"/>
        <v>SDGbaseTRA_RurCRG_v6_3C_NetTrnsGov2Instotal</v>
      </c>
      <c r="B3091" s="115" t="s">
        <v>220</v>
      </c>
      <c r="C3091" s="115" t="s">
        <v>299</v>
      </c>
      <c r="D3091" s="115" t="s">
        <v>196</v>
      </c>
      <c r="E3091" s="112" t="s">
        <v>1</v>
      </c>
      <c r="F3091" s="112">
        <v>406.47648084416699</v>
      </c>
      <c r="G3091" s="112">
        <v>406.47648084416699</v>
      </c>
      <c r="H3091" s="112">
        <v>397.54990810955201</v>
      </c>
      <c r="I3091" s="112">
        <v>403.762443250123</v>
      </c>
      <c r="J3091" s="112">
        <v>408.59438316454799</v>
      </c>
      <c r="K3091" s="112">
        <v>412.83858421069999</v>
      </c>
      <c r="L3091" s="112">
        <v>417.75252471125498</v>
      </c>
      <c r="M3091" s="112">
        <v>423.265505631069</v>
      </c>
      <c r="N3091" s="112">
        <v>428.93184453949101</v>
      </c>
      <c r="O3091" s="112">
        <v>435.10555053212101</v>
      </c>
      <c r="P3091" s="112">
        <v>442.20228840736002</v>
      </c>
      <c r="Q3091" s="112">
        <v>449.73214743193603</v>
      </c>
      <c r="R3091" s="112">
        <v>457.22497228917302</v>
      </c>
      <c r="S3091" s="112">
        <v>466.00712263481699</v>
      </c>
      <c r="T3091" s="112">
        <v>475.00934141322199</v>
      </c>
      <c r="U3091" s="112">
        <v>484.50345337214401</v>
      </c>
      <c r="V3091" s="112">
        <v>495.260576898816</v>
      </c>
      <c r="W3091" s="112">
        <v>505.86189092496898</v>
      </c>
      <c r="X3091" s="112">
        <v>516.90990249505501</v>
      </c>
      <c r="Y3091" s="112">
        <v>528.50386267617603</v>
      </c>
      <c r="Z3091" s="112">
        <v>539.60904488037795</v>
      </c>
      <c r="AA3091" s="112">
        <v>551.39087060245402</v>
      </c>
      <c r="AB3091" s="112">
        <v>563.00797820649598</v>
      </c>
      <c r="AC3091" s="112">
        <v>575.90337693254003</v>
      </c>
      <c r="AD3091" s="112">
        <v>588.17032789206803</v>
      </c>
      <c r="AE3091" s="112">
        <v>600.66391874977103</v>
      </c>
      <c r="AF3091" s="112">
        <v>613.658818682066</v>
      </c>
      <c r="AG3091" s="112">
        <v>627.18743474572204</v>
      </c>
      <c r="AH3091" s="112">
        <v>640.73305440287004</v>
      </c>
      <c r="AI3091" s="112">
        <v>644.84158627717898</v>
      </c>
      <c r="AJ3091" s="112">
        <v>647.30207394048</v>
      </c>
      <c r="AK3091" s="112">
        <v>649.50424888049895</v>
      </c>
    </row>
    <row r="3092" spans="1:37" s="112" customFormat="1" hidden="1" x14ac:dyDescent="0.3">
      <c r="A3092" s="115" t="str">
        <f t="shared" si="68"/>
        <v>SDGbaseTRA_RurCRG_v6_3QFSXflab-p</v>
      </c>
      <c r="B3092" s="115" t="s">
        <v>220</v>
      </c>
      <c r="C3092" s="115" t="s">
        <v>299</v>
      </c>
      <c r="D3092" s="115" t="s">
        <v>198</v>
      </c>
      <c r="E3092" s="112" t="s">
        <v>199</v>
      </c>
      <c r="F3092" s="112">
        <v>3154.5511147246002</v>
      </c>
      <c r="G3092" s="112">
        <v>2922.62294347548</v>
      </c>
      <c r="H3092" s="112">
        <v>3032.6382511370398</v>
      </c>
      <c r="I3092" s="112">
        <v>3159.8143522789901</v>
      </c>
      <c r="J3092" s="112">
        <v>3265.17399021047</v>
      </c>
      <c r="K3092" s="112">
        <v>3361.98695910894</v>
      </c>
      <c r="L3092" s="112">
        <v>3457.7123202897501</v>
      </c>
      <c r="M3092" s="112">
        <v>3554.0725073357999</v>
      </c>
      <c r="N3092" s="112">
        <v>3653.3930894497698</v>
      </c>
      <c r="O3092" s="112">
        <v>3759.1181266352201</v>
      </c>
      <c r="P3092" s="112">
        <v>3872.3754031138001</v>
      </c>
      <c r="Q3092" s="112">
        <v>3989.2000269425798</v>
      </c>
      <c r="R3092" s="112">
        <v>4111.9954431086999</v>
      </c>
      <c r="S3092" s="112">
        <v>4239.2116817058804</v>
      </c>
      <c r="T3092" s="112">
        <v>4370.7581644764396</v>
      </c>
      <c r="U3092" s="112">
        <v>4511.26315191507</v>
      </c>
      <c r="V3092" s="112">
        <v>4656.1801459652597</v>
      </c>
      <c r="W3092" s="112">
        <v>4803.8116141077999</v>
      </c>
      <c r="X3092" s="112">
        <v>4953.9888132313399</v>
      </c>
      <c r="Y3092" s="112">
        <v>5101.9457295187203</v>
      </c>
      <c r="Z3092" s="112">
        <v>5247.7552929169296</v>
      </c>
      <c r="AA3092" s="112">
        <v>5390.8124363871102</v>
      </c>
      <c r="AB3092" s="112">
        <v>5544.8863437392502</v>
      </c>
      <c r="AC3092" s="112">
        <v>5703.8708191404603</v>
      </c>
      <c r="AD3092" s="112">
        <v>5868.9465717457397</v>
      </c>
      <c r="AE3092" s="112">
        <v>6041.5495799621704</v>
      </c>
      <c r="AF3092" s="112">
        <v>6222.5527306549202</v>
      </c>
      <c r="AG3092" s="112">
        <v>6412.2520564244196</v>
      </c>
      <c r="AH3092" s="112">
        <v>6561.11197338478</v>
      </c>
      <c r="AI3092" s="112">
        <v>6644.74217281664</v>
      </c>
      <c r="AJ3092" s="112">
        <v>6701.0874402866402</v>
      </c>
      <c r="AK3092" s="112">
        <v>6737.4954430463304</v>
      </c>
    </row>
    <row r="3093" spans="1:37" s="112" customFormat="1" hidden="1" x14ac:dyDescent="0.3">
      <c r="A3093" s="115" t="str">
        <f t="shared" si="68"/>
        <v>SDGbaseTRA_RurCRG_v6_3QFSXflab-m</v>
      </c>
      <c r="B3093" s="115" t="s">
        <v>220</v>
      </c>
      <c r="C3093" s="115" t="s">
        <v>299</v>
      </c>
      <c r="D3093" s="115" t="s">
        <v>198</v>
      </c>
      <c r="E3093" s="112" t="s">
        <v>200</v>
      </c>
      <c r="F3093" s="112">
        <v>5235.9946818431899</v>
      </c>
      <c r="G3093" s="112">
        <v>4887.4476275667103</v>
      </c>
      <c r="H3093" s="112">
        <v>5090.9266751892601</v>
      </c>
      <c r="I3093" s="112">
        <v>5289.0357786537697</v>
      </c>
      <c r="J3093" s="112">
        <v>5454.2540292384301</v>
      </c>
      <c r="K3093" s="112">
        <v>5609.02781827534</v>
      </c>
      <c r="L3093" s="112">
        <v>5765.6103519255203</v>
      </c>
      <c r="M3093" s="112">
        <v>5927.20909050106</v>
      </c>
      <c r="N3093" s="112">
        <v>6095.7463830192701</v>
      </c>
      <c r="O3093" s="112">
        <v>6269.3388490345296</v>
      </c>
      <c r="P3093" s="112">
        <v>6457.0812506285301</v>
      </c>
      <c r="Q3093" s="112">
        <v>6651.3266142114899</v>
      </c>
      <c r="R3093" s="112">
        <v>6848.3202502828299</v>
      </c>
      <c r="S3093" s="112">
        <v>7057.27540272632</v>
      </c>
      <c r="T3093" s="112">
        <v>7276.02076030835</v>
      </c>
      <c r="U3093" s="112">
        <v>7512.6364786129297</v>
      </c>
      <c r="V3093" s="112">
        <v>7761.6506802039403</v>
      </c>
      <c r="W3093" s="112">
        <v>8016.5056049074001</v>
      </c>
      <c r="X3093" s="112">
        <v>8272.4469635721707</v>
      </c>
      <c r="Y3093" s="112">
        <v>8519.2426214679999</v>
      </c>
      <c r="Z3093" s="112">
        <v>8758.3154745408301</v>
      </c>
      <c r="AA3093" s="112">
        <v>8990.8902540866093</v>
      </c>
      <c r="AB3093" s="112">
        <v>9232.8693011105897</v>
      </c>
      <c r="AC3093" s="112">
        <v>9482.1579529089595</v>
      </c>
      <c r="AD3093" s="112">
        <v>9745.4419214197897</v>
      </c>
      <c r="AE3093" s="112">
        <v>10025.138292964501</v>
      </c>
      <c r="AF3093" s="112">
        <v>10322.626179991399</v>
      </c>
      <c r="AG3093" s="112">
        <v>10630.6507168465</v>
      </c>
      <c r="AH3093" s="112">
        <v>10847.9919758588</v>
      </c>
      <c r="AI3093" s="112">
        <v>10948.872872158199</v>
      </c>
      <c r="AJ3093" s="112">
        <v>10995.593435951099</v>
      </c>
      <c r="AK3093" s="112">
        <v>11004.2174493414</v>
      </c>
    </row>
    <row r="3094" spans="1:37" s="112" customFormat="1" hidden="1" x14ac:dyDescent="0.3">
      <c r="A3094" s="115" t="str">
        <f t="shared" si="68"/>
        <v>SDGbaseTRA_RurCRG_v6_3QFSXflab-s</v>
      </c>
      <c r="B3094" s="115" t="s">
        <v>220</v>
      </c>
      <c r="C3094" s="115" t="s">
        <v>299</v>
      </c>
      <c r="D3094" s="115" t="s">
        <v>198</v>
      </c>
      <c r="E3094" s="112" t="s">
        <v>201</v>
      </c>
      <c r="F3094" s="112">
        <v>4708.9378060375002</v>
      </c>
      <c r="G3094" s="112">
        <v>4347.6121759324997</v>
      </c>
      <c r="H3094" s="112">
        <v>4509.76765106529</v>
      </c>
      <c r="I3094" s="112">
        <v>4688.4149794322302</v>
      </c>
      <c r="J3094" s="112">
        <v>4846.0714131808299</v>
      </c>
      <c r="K3094" s="112">
        <v>4995.7078295545198</v>
      </c>
      <c r="L3094" s="112">
        <v>5144.5343669102604</v>
      </c>
      <c r="M3094" s="112">
        <v>5295.7745576526904</v>
      </c>
      <c r="N3094" s="112">
        <v>5450.43789457005</v>
      </c>
      <c r="O3094" s="112">
        <v>5597.7974330017796</v>
      </c>
      <c r="P3094" s="112">
        <v>5758.82931576379</v>
      </c>
      <c r="Q3094" s="112">
        <v>5927.9714158717898</v>
      </c>
      <c r="R3094" s="112">
        <v>6103.7206530681397</v>
      </c>
      <c r="S3094" s="112">
        <v>6287.0558475287198</v>
      </c>
      <c r="T3094" s="112">
        <v>6477.48832449356</v>
      </c>
      <c r="U3094" s="112">
        <v>6680.4460271201697</v>
      </c>
      <c r="V3094" s="112">
        <v>6893.9143514896496</v>
      </c>
      <c r="W3094" s="112">
        <v>7113.8593172527198</v>
      </c>
      <c r="X3094" s="112">
        <v>7336.88691372826</v>
      </c>
      <c r="Y3094" s="112">
        <v>7555.4624196234199</v>
      </c>
      <c r="Z3094" s="112">
        <v>7769.0508719913196</v>
      </c>
      <c r="AA3094" s="112">
        <v>7979.0412968437504</v>
      </c>
      <c r="AB3094" s="112">
        <v>8187.6689187663997</v>
      </c>
      <c r="AC3094" s="112">
        <v>8400.3556537634595</v>
      </c>
      <c r="AD3094" s="112">
        <v>8624.5681997703105</v>
      </c>
      <c r="AE3094" s="112">
        <v>8862.6195060055798</v>
      </c>
      <c r="AF3094" s="112">
        <v>9115.5731942661005</v>
      </c>
      <c r="AG3094" s="112">
        <v>9379.1432796091103</v>
      </c>
      <c r="AH3094" s="112">
        <v>9586.1567471186208</v>
      </c>
      <c r="AI3094" s="112">
        <v>9716.0065200097106</v>
      </c>
      <c r="AJ3094" s="112">
        <v>9803.5944829399596</v>
      </c>
      <c r="AK3094" s="112">
        <v>9858.8641482230996</v>
      </c>
    </row>
    <row r="3095" spans="1:37" s="112" customFormat="1" hidden="1" x14ac:dyDescent="0.3">
      <c r="A3095" s="115" t="str">
        <f t="shared" si="68"/>
        <v>SDGbaseTRA_RurCRG_v6_3QFSXflab-t</v>
      </c>
      <c r="B3095" s="115" t="s">
        <v>220</v>
      </c>
      <c r="C3095" s="115" t="s">
        <v>299</v>
      </c>
      <c r="D3095" s="115" t="s">
        <v>198</v>
      </c>
      <c r="E3095" s="112" t="s">
        <v>202</v>
      </c>
      <c r="F3095" s="112">
        <v>3319.0950973737399</v>
      </c>
      <c r="G3095" s="112">
        <v>3025.15637016238</v>
      </c>
      <c r="H3095" s="112">
        <v>3112.0834947950302</v>
      </c>
      <c r="I3095" s="112">
        <v>3218.2377789225002</v>
      </c>
      <c r="J3095" s="112">
        <v>3315.4269092321301</v>
      </c>
      <c r="K3095" s="112">
        <v>3410.7278396202901</v>
      </c>
      <c r="L3095" s="112">
        <v>3507.66260662883</v>
      </c>
      <c r="M3095" s="112">
        <v>3607.4153106712001</v>
      </c>
      <c r="N3095" s="112">
        <v>3710.0285133723701</v>
      </c>
      <c r="O3095" s="112">
        <v>3805.5403700182501</v>
      </c>
      <c r="P3095" s="112">
        <v>3911.29394196049</v>
      </c>
      <c r="Q3095" s="112">
        <v>4024.2725487120802</v>
      </c>
      <c r="R3095" s="112">
        <v>4148.7261222630796</v>
      </c>
      <c r="S3095" s="112">
        <v>4277.6092076636996</v>
      </c>
      <c r="T3095" s="112">
        <v>4410.5947240290297</v>
      </c>
      <c r="U3095" s="112">
        <v>4551.2033130186801</v>
      </c>
      <c r="V3095" s="112">
        <v>4697.2545219785998</v>
      </c>
      <c r="W3095" s="112">
        <v>4847.8481242624603</v>
      </c>
      <c r="X3095" s="112">
        <v>5003.6728125382197</v>
      </c>
      <c r="Y3095" s="112">
        <v>5156.86682203498</v>
      </c>
      <c r="Z3095" s="112">
        <v>5307.9898966501096</v>
      </c>
      <c r="AA3095" s="112">
        <v>5457.4769328902303</v>
      </c>
      <c r="AB3095" s="112">
        <v>5605.9352065630601</v>
      </c>
      <c r="AC3095" s="112">
        <v>5755.5528661162498</v>
      </c>
      <c r="AD3095" s="112">
        <v>5910.7186486051396</v>
      </c>
      <c r="AE3095" s="112">
        <v>6073.3674638709799</v>
      </c>
      <c r="AF3095" s="112">
        <v>6244.9778120092897</v>
      </c>
      <c r="AG3095" s="112">
        <v>6424.4240203408799</v>
      </c>
      <c r="AH3095" s="112">
        <v>6568.1754718149195</v>
      </c>
      <c r="AI3095" s="112">
        <v>6661.6560414488004</v>
      </c>
      <c r="AJ3095" s="112">
        <v>6727.9346096533</v>
      </c>
      <c r="AK3095" s="112">
        <v>6773.4391494009496</v>
      </c>
    </row>
    <row r="3096" spans="1:37" s="112" customFormat="1" hidden="1" x14ac:dyDescent="0.3">
      <c r="A3096" s="115" t="str">
        <f t="shared" si="68"/>
        <v>SDGbaseTRA_RurCRG_v6_3QFSXfcap</v>
      </c>
      <c r="B3096" s="115" t="s">
        <v>220</v>
      </c>
      <c r="C3096" s="115" t="s">
        <v>299</v>
      </c>
      <c r="D3096" s="115" t="s">
        <v>198</v>
      </c>
      <c r="E3096" s="112" t="s">
        <v>203</v>
      </c>
      <c r="F3096" s="112">
        <v>3799.0893858038498</v>
      </c>
      <c r="G3096" s="112">
        <v>3955.0310944371899</v>
      </c>
      <c r="H3096" s="112">
        <v>4074.8564053412802</v>
      </c>
      <c r="I3096" s="112">
        <v>4152.8017352506504</v>
      </c>
      <c r="J3096" s="112">
        <v>4250.7878032718199</v>
      </c>
      <c r="K3096" s="112">
        <v>4367.3271466925298</v>
      </c>
      <c r="L3096" s="112">
        <v>4503.8017210112703</v>
      </c>
      <c r="M3096" s="112">
        <v>4640.3786580842998</v>
      </c>
      <c r="N3096" s="112">
        <v>4773.0955330039897</v>
      </c>
      <c r="O3096" s="112">
        <v>4883.0618528104396</v>
      </c>
      <c r="P3096" s="112">
        <v>4994.8383420250602</v>
      </c>
      <c r="Q3096" s="112">
        <v>5105.4454496587396</v>
      </c>
      <c r="R3096" s="112">
        <v>5267.1746238537798</v>
      </c>
      <c r="S3096" s="112">
        <v>5401.4732443067896</v>
      </c>
      <c r="T3096" s="112">
        <v>5546.18785846626</v>
      </c>
      <c r="U3096" s="112">
        <v>5723.0280273919298</v>
      </c>
      <c r="V3096" s="112">
        <v>5885.9447581758704</v>
      </c>
      <c r="W3096" s="112">
        <v>6061.5869969837504</v>
      </c>
      <c r="X3096" s="112">
        <v>6250.3326232142799</v>
      </c>
      <c r="Y3096" s="112">
        <v>6425.4157211014399</v>
      </c>
      <c r="Z3096" s="112">
        <v>6602.52371734797</v>
      </c>
      <c r="AA3096" s="112">
        <v>6785.5664416154896</v>
      </c>
      <c r="AB3096" s="112">
        <v>6974.1249354153597</v>
      </c>
      <c r="AC3096" s="112">
        <v>7151.2162895405299</v>
      </c>
      <c r="AD3096" s="112">
        <v>7335.4315911043204</v>
      </c>
      <c r="AE3096" s="112">
        <v>7528.5078038273796</v>
      </c>
      <c r="AF3096" s="112">
        <v>7731.3251006670098</v>
      </c>
      <c r="AG3096" s="112">
        <v>7921.2181699189996</v>
      </c>
      <c r="AH3096" s="112">
        <v>7777.7559344765896</v>
      </c>
      <c r="AI3096" s="112">
        <v>7645.3532833764202</v>
      </c>
      <c r="AJ3096" s="112">
        <v>7545.2879825551399</v>
      </c>
      <c r="AK3096" s="112">
        <v>7448.7183374257602</v>
      </c>
    </row>
    <row r="3097" spans="1:37" s="112" customFormat="1" hidden="1" x14ac:dyDescent="0.3">
      <c r="A3097" s="115" t="str">
        <f t="shared" si="68"/>
        <v>SDGbaseTRA_RurCRG_v6_3QFSXfegy</v>
      </c>
      <c r="B3097" s="115" t="s">
        <v>220</v>
      </c>
      <c r="C3097" s="115" t="s">
        <v>299</v>
      </c>
      <c r="D3097" s="115" t="s">
        <v>198</v>
      </c>
      <c r="E3097" s="112" t="s">
        <v>204</v>
      </c>
      <c r="F3097" s="112">
        <v>200.18165765045001</v>
      </c>
      <c r="G3097" s="112">
        <v>215.86420678374199</v>
      </c>
      <c r="H3097" s="112">
        <v>219.02407371728799</v>
      </c>
      <c r="I3097" s="112">
        <v>223.42135643058501</v>
      </c>
      <c r="J3097" s="112">
        <v>229.52441053328599</v>
      </c>
      <c r="K3097" s="112">
        <v>240.5156562697</v>
      </c>
      <c r="L3097" s="112">
        <v>252.21813877507</v>
      </c>
      <c r="M3097" s="112">
        <v>253.75974961671599</v>
      </c>
      <c r="N3097" s="112">
        <v>252.114875211233</v>
      </c>
      <c r="O3097" s="112">
        <v>254.80433569439899</v>
      </c>
      <c r="P3097" s="112">
        <v>262.40064383300597</v>
      </c>
      <c r="Q3097" s="112">
        <v>271.238929101385</v>
      </c>
      <c r="R3097" s="112">
        <v>287.08479742605402</v>
      </c>
      <c r="S3097" s="112">
        <v>296.99872811625102</v>
      </c>
      <c r="T3097" s="112">
        <v>307.940840862497</v>
      </c>
      <c r="U3097" s="112">
        <v>318.41488815584597</v>
      </c>
      <c r="V3097" s="112">
        <v>317.987180592561</v>
      </c>
      <c r="W3097" s="112">
        <v>324.78020297093701</v>
      </c>
      <c r="X3097" s="112">
        <v>343.978073287168</v>
      </c>
      <c r="Y3097" s="112">
        <v>364.77367741564001</v>
      </c>
      <c r="Z3097" s="112">
        <v>385.53116693545002</v>
      </c>
      <c r="AA3097" s="112">
        <v>405.632312212979</v>
      </c>
      <c r="AB3097" s="112">
        <v>426.99878735618302</v>
      </c>
      <c r="AC3097" s="112">
        <v>448.48024959732402</v>
      </c>
      <c r="AD3097" s="112">
        <v>470.093127440724</v>
      </c>
      <c r="AE3097" s="112">
        <v>491.86402884851901</v>
      </c>
      <c r="AF3097" s="112">
        <v>513.79048490817797</v>
      </c>
      <c r="AG3097" s="112">
        <v>611.84570829117297</v>
      </c>
      <c r="AH3097" s="112">
        <v>710.14508271097304</v>
      </c>
      <c r="AI3097" s="112">
        <v>745.84358726308699</v>
      </c>
      <c r="AJ3097" s="112">
        <v>817.75345987194601</v>
      </c>
      <c r="AK3097" s="112">
        <v>885.71895260606198</v>
      </c>
    </row>
    <row r="3098" spans="1:37" s="112" customFormat="1" hidden="1" x14ac:dyDescent="0.3">
      <c r="A3098" s="115" t="str">
        <f t="shared" si="68"/>
        <v>SDGbaseTRA_RurCRG_v6_3QFSXfland</v>
      </c>
      <c r="B3098" s="115" t="s">
        <v>220</v>
      </c>
      <c r="C3098" s="115" t="s">
        <v>299</v>
      </c>
      <c r="D3098" s="115" t="s">
        <v>198</v>
      </c>
      <c r="E3098" s="112" t="s">
        <v>205</v>
      </c>
      <c r="F3098" s="112">
        <v>17.027338782018301</v>
      </c>
      <c r="G3098" s="112">
        <v>17.1976121698385</v>
      </c>
      <c r="H3098" s="112">
        <v>17.3695882915369</v>
      </c>
      <c r="I3098" s="112">
        <v>17.5432841744523</v>
      </c>
      <c r="J3098" s="112">
        <v>17.718717016196798</v>
      </c>
      <c r="K3098" s="112">
        <v>17.895904186358798</v>
      </c>
      <c r="L3098" s="112">
        <v>18.074863228222402</v>
      </c>
      <c r="M3098" s="112">
        <v>18.255611860504601</v>
      </c>
      <c r="N3098" s="112">
        <v>18.4381679791096</v>
      </c>
      <c r="O3098" s="112">
        <v>18.622549658900699</v>
      </c>
      <c r="P3098" s="112">
        <v>18.808775155489698</v>
      </c>
      <c r="Q3098" s="112">
        <v>18.996862907044601</v>
      </c>
      <c r="R3098" s="112">
        <v>19.186831536115101</v>
      </c>
      <c r="S3098" s="112">
        <v>19.378699851476199</v>
      </c>
      <c r="T3098" s="112">
        <v>19.572486849991002</v>
      </c>
      <c r="U3098" s="112">
        <v>19.7682117184909</v>
      </c>
      <c r="V3098" s="112">
        <v>19.9658938356758</v>
      </c>
      <c r="W3098" s="112">
        <v>20.165552774032601</v>
      </c>
      <c r="X3098" s="112">
        <v>20.367208301772902</v>
      </c>
      <c r="Y3098" s="112">
        <v>20.570880384790598</v>
      </c>
      <c r="Z3098" s="112">
        <v>20.7765891886385</v>
      </c>
      <c r="AA3098" s="112">
        <v>20.9843550805249</v>
      </c>
      <c r="AB3098" s="112">
        <v>21.194198631330199</v>
      </c>
      <c r="AC3098" s="112">
        <v>21.406140617643501</v>
      </c>
      <c r="AD3098" s="112">
        <v>21.6202020238199</v>
      </c>
      <c r="AE3098" s="112">
        <v>21.836404044058099</v>
      </c>
      <c r="AF3098" s="112">
        <v>22.054768084498701</v>
      </c>
      <c r="AG3098" s="112">
        <v>22.275315765343699</v>
      </c>
      <c r="AH3098" s="112">
        <v>22.498068922997099</v>
      </c>
      <c r="AI3098" s="112">
        <v>22.723049612227101</v>
      </c>
      <c r="AJ3098" s="112">
        <v>22.9502801083493</v>
      </c>
      <c r="AK3098" s="112">
        <v>23.179782909432799</v>
      </c>
    </row>
    <row r="3099" spans="1:37" s="112" customFormat="1" hidden="1" x14ac:dyDescent="0.3">
      <c r="A3099" s="115" t="str">
        <f t="shared" si="68"/>
        <v>SDGbaseTRA_RurCRG_v6_3P_ActivePoptotal</v>
      </c>
      <c r="B3099" s="115" t="s">
        <v>220</v>
      </c>
      <c r="C3099" s="115" t="s">
        <v>299</v>
      </c>
      <c r="D3099" s="115" t="s">
        <v>207</v>
      </c>
      <c r="E3099" s="112" t="s">
        <v>1</v>
      </c>
      <c r="G3099" s="112">
        <v>24292.9</v>
      </c>
      <c r="H3099" s="112">
        <v>24642.6</v>
      </c>
      <c r="I3099" s="112">
        <v>24992.2</v>
      </c>
      <c r="J3099" s="112">
        <v>25341.9</v>
      </c>
      <c r="K3099" s="112">
        <v>25691.599999999999</v>
      </c>
      <c r="L3099" s="112">
        <v>26041.200000000001</v>
      </c>
      <c r="M3099" s="112">
        <v>26390.6</v>
      </c>
      <c r="N3099" s="112">
        <v>26740</v>
      </c>
      <c r="O3099" s="112">
        <v>27089.3</v>
      </c>
      <c r="P3099" s="112">
        <v>27438.7</v>
      </c>
      <c r="Q3099" s="112">
        <v>27788.1</v>
      </c>
      <c r="R3099" s="112">
        <v>28086.2</v>
      </c>
      <c r="S3099" s="112">
        <v>28384.400000000001</v>
      </c>
      <c r="T3099" s="112">
        <v>28682.5</v>
      </c>
      <c r="U3099" s="112">
        <v>28980.7</v>
      </c>
      <c r="V3099" s="112">
        <v>29278.799999999999</v>
      </c>
      <c r="W3099" s="112">
        <v>29514.3</v>
      </c>
      <c r="X3099" s="112">
        <v>29749.7</v>
      </c>
      <c r="Y3099" s="112">
        <v>29985.200000000001</v>
      </c>
      <c r="Z3099" s="112">
        <v>30220.7</v>
      </c>
      <c r="AA3099" s="112">
        <v>30456.1</v>
      </c>
      <c r="AB3099" s="112">
        <v>30638.2</v>
      </c>
      <c r="AC3099" s="112">
        <v>30820.3</v>
      </c>
      <c r="AD3099" s="112">
        <v>31002.3</v>
      </c>
      <c r="AE3099" s="112">
        <v>31184.400000000001</v>
      </c>
      <c r="AF3099" s="112">
        <v>31366.5</v>
      </c>
      <c r="AG3099" s="112">
        <v>31469.200000000001</v>
      </c>
      <c r="AH3099" s="112">
        <v>31571.9</v>
      </c>
      <c r="AI3099" s="112">
        <v>31674.6</v>
      </c>
      <c r="AJ3099" s="112">
        <v>31777.4</v>
      </c>
      <c r="AK3099" s="112">
        <v>31880.1</v>
      </c>
    </row>
    <row r="3100" spans="1:37" s="112" customFormat="1" hidden="1" x14ac:dyDescent="0.3">
      <c r="A3100" s="115" t="str">
        <f t="shared" si="68"/>
        <v>SDGbaseTRA_RurCRG_v6_3P_WAgePoptotal</v>
      </c>
      <c r="B3100" s="115" t="s">
        <v>220</v>
      </c>
      <c r="C3100" s="115" t="s">
        <v>299</v>
      </c>
      <c r="D3100" s="115" t="s">
        <v>208</v>
      </c>
      <c r="E3100" s="112" t="s">
        <v>1</v>
      </c>
      <c r="G3100" s="112">
        <v>38959.5</v>
      </c>
      <c r="H3100" s="112">
        <v>39520.300000000003</v>
      </c>
      <c r="I3100" s="112">
        <v>40081.1</v>
      </c>
      <c r="J3100" s="112">
        <v>40641.9</v>
      </c>
      <c r="K3100" s="112">
        <v>41202.699999999997</v>
      </c>
      <c r="L3100" s="112">
        <v>41763.4</v>
      </c>
      <c r="M3100" s="112">
        <v>42323.7</v>
      </c>
      <c r="N3100" s="112">
        <v>42884</v>
      </c>
      <c r="O3100" s="112">
        <v>43444.3</v>
      </c>
      <c r="P3100" s="112">
        <v>44004.6</v>
      </c>
      <c r="Q3100" s="112">
        <v>44564.9</v>
      </c>
      <c r="R3100" s="112">
        <v>45043.1</v>
      </c>
      <c r="S3100" s="112">
        <v>45521.2</v>
      </c>
      <c r="T3100" s="112">
        <v>45999.4</v>
      </c>
      <c r="U3100" s="112">
        <v>46477.5</v>
      </c>
      <c r="V3100" s="112">
        <v>46955.7</v>
      </c>
      <c r="W3100" s="112">
        <v>47333.3</v>
      </c>
      <c r="X3100" s="112">
        <v>47710.9</v>
      </c>
      <c r="Y3100" s="112">
        <v>48088.6</v>
      </c>
      <c r="Z3100" s="112">
        <v>48466.2</v>
      </c>
      <c r="AA3100" s="112">
        <v>48843.8</v>
      </c>
      <c r="AB3100" s="112">
        <v>49135.8</v>
      </c>
      <c r="AC3100" s="112">
        <v>49427.8</v>
      </c>
      <c r="AD3100" s="112">
        <v>49719.8</v>
      </c>
      <c r="AE3100" s="112">
        <v>50011.8</v>
      </c>
      <c r="AF3100" s="112">
        <v>50303.8</v>
      </c>
      <c r="AG3100" s="112">
        <v>50468.5</v>
      </c>
      <c r="AH3100" s="112">
        <v>50633.3</v>
      </c>
      <c r="AI3100" s="112">
        <v>50798</v>
      </c>
      <c r="AJ3100" s="112">
        <v>50962.7</v>
      </c>
      <c r="AK3100" s="112">
        <v>51127.5</v>
      </c>
    </row>
    <row r="3101" spans="1:37" s="112" customFormat="1" hidden="1" x14ac:dyDescent="0.3">
      <c r="A3101" s="115" t="str">
        <f t="shared" si="68"/>
        <v>SDGbaseTRA_RurCRG_v6_3C_BroadUnEmpRatetotal</v>
      </c>
      <c r="B3101" s="115" t="s">
        <v>220</v>
      </c>
      <c r="C3101" s="115" t="s">
        <v>299</v>
      </c>
      <c r="D3101" s="115" t="s">
        <v>209</v>
      </c>
      <c r="E3101" s="112" t="s">
        <v>1</v>
      </c>
      <c r="G3101" s="112">
        <v>0.37500919539713001</v>
      </c>
      <c r="H3101" s="112">
        <v>0.36104891236368603</v>
      </c>
      <c r="I3101" s="112">
        <v>0.34557570404816301</v>
      </c>
      <c r="J3101" s="112">
        <v>0.33387290053777202</v>
      </c>
      <c r="K3101" s="112">
        <v>0.32361353724333702</v>
      </c>
      <c r="L3101" s="112">
        <v>0.31356774473701798</v>
      </c>
      <c r="M3101" s="112">
        <v>0.30337046273443002</v>
      </c>
      <c r="N3101" s="112">
        <v>0.29283448465177803</v>
      </c>
      <c r="O3101" s="112">
        <v>0.28267637854467298</v>
      </c>
      <c r="P3101" s="112">
        <v>0.271117803997033</v>
      </c>
      <c r="Q3101" s="112">
        <v>0.25893563771046102</v>
      </c>
      <c r="R3101" s="112">
        <v>0.24472650380888999</v>
      </c>
      <c r="S3101" s="112">
        <v>0.22981806416113701</v>
      </c>
      <c r="T3101" s="112">
        <v>0.214334107092918</v>
      </c>
      <c r="U3101" s="112">
        <v>0.19755047425815001</v>
      </c>
      <c r="V3101" s="112">
        <v>0.179986894967094</v>
      </c>
      <c r="W3101" s="112">
        <v>0.16033838984728099</v>
      </c>
      <c r="X3101" s="112">
        <v>0.14059652692060801</v>
      </c>
      <c r="Y3101" s="112">
        <v>0.121782826439539</v>
      </c>
      <c r="Z3101" s="112">
        <v>0.103822494644426</v>
      </c>
      <c r="AA3101" s="112">
        <v>8.6612503892235099E-2</v>
      </c>
      <c r="AB3101" s="112">
        <v>6.7459584108096896E-2</v>
      </c>
      <c r="AC3101" s="112">
        <v>4.7967174494435799E-2</v>
      </c>
      <c r="AD3101" s="112">
        <v>2.7501980771072101E-2</v>
      </c>
      <c r="AE3101" s="112">
        <v>5.8274379881204704E-3</v>
      </c>
      <c r="AF3101" s="112">
        <v>-1.7191268293297299E-2</v>
      </c>
      <c r="AG3101" s="112">
        <v>-4.3765652549824202E-2</v>
      </c>
      <c r="AH3101" s="112">
        <v>-6.3079389209301603E-2</v>
      </c>
      <c r="AI3101" s="112">
        <v>-7.2508495969432707E-2</v>
      </c>
      <c r="AJ3101" s="112">
        <v>-7.7124307489945004E-2</v>
      </c>
      <c r="AK3101" s="112">
        <v>-7.8227991443308595E-2</v>
      </c>
    </row>
    <row r="3102" spans="1:37" s="112" customFormat="1" hidden="1" x14ac:dyDescent="0.3">
      <c r="A3102" s="115" t="str">
        <f t="shared" si="68"/>
        <v>SDGbaseTRA_RurCRG_v6_3C_LabForceParttotal</v>
      </c>
      <c r="B3102" s="115" t="s">
        <v>220</v>
      </c>
      <c r="C3102" s="115" t="s">
        <v>299</v>
      </c>
      <c r="D3102" s="115" t="s">
        <v>210</v>
      </c>
      <c r="E3102" s="112" t="s">
        <v>1</v>
      </c>
      <c r="G3102" s="112">
        <v>0.38970826414961901</v>
      </c>
      <c r="H3102" s="112">
        <v>0.39841337419469502</v>
      </c>
      <c r="I3102" s="112">
        <v>0.40806023011562798</v>
      </c>
      <c r="J3102" s="112">
        <v>0.41535770576330999</v>
      </c>
      <c r="K3102" s="112">
        <v>0.42175513853604502</v>
      </c>
      <c r="L3102" s="112">
        <v>0.42801878309128</v>
      </c>
      <c r="M3102" s="112">
        <v>0.43437770011035798</v>
      </c>
      <c r="N3102" s="112">
        <v>0.44094780991538701</v>
      </c>
      <c r="O3102" s="112">
        <v>0.44728065082622498</v>
      </c>
      <c r="P3102" s="112">
        <v>0.45448839238321898</v>
      </c>
      <c r="Q3102" s="112">
        <v>0.46208497283148697</v>
      </c>
      <c r="R3102" s="112">
        <v>0.47094366215297701</v>
      </c>
      <c r="S3102" s="112">
        <v>0.48024112149118697</v>
      </c>
      <c r="T3102" s="112">
        <v>0.48989469369833899</v>
      </c>
      <c r="U3102" s="112">
        <v>0.50036144307819597</v>
      </c>
      <c r="V3102" s="112">
        <v>0.51131171933625597</v>
      </c>
      <c r="W3102" s="112">
        <v>0.523564269986043</v>
      </c>
      <c r="X3102" s="112">
        <v>0.53587325963396204</v>
      </c>
      <c r="Y3102" s="112">
        <v>0.54760416382770805</v>
      </c>
      <c r="Z3102" s="112">
        <v>0.55880410546110904</v>
      </c>
      <c r="AA3102" s="112">
        <v>0.56953433025701705</v>
      </c>
      <c r="AB3102" s="112">
        <v>0.58147745167839504</v>
      </c>
      <c r="AC3102" s="112">
        <v>0.593632273577403</v>
      </c>
      <c r="AD3102" s="112">
        <v>0.60639172606368097</v>
      </c>
      <c r="AE3102" s="112">
        <v>0.61990719875715805</v>
      </c>
      <c r="AF3102" s="112">
        <v>0.63426082953815999</v>
      </c>
      <c r="AG3102" s="112">
        <v>0.65083111392692305</v>
      </c>
      <c r="AH3102" s="112">
        <v>0.66287277677293699</v>
      </c>
      <c r="AI3102" s="112">
        <v>0.66875226596388404</v>
      </c>
      <c r="AJ3102" s="112">
        <v>0.67163258557397798</v>
      </c>
      <c r="AK3102" s="112">
        <v>0.67231951865457595</v>
      </c>
    </row>
    <row r="3103" spans="1:37" s="112" customFormat="1" hidden="1" x14ac:dyDescent="0.3">
      <c r="A3103" s="115" t="str">
        <f t="shared" si="68"/>
        <v>SDGbaseTRA_RurCRG_v6_3QVAXaawhe</v>
      </c>
      <c r="B3103" s="115" t="s">
        <v>220</v>
      </c>
      <c r="C3103" s="115" t="s">
        <v>299</v>
      </c>
      <c r="D3103" s="115" t="s">
        <v>211</v>
      </c>
      <c r="E3103" s="112" t="s">
        <v>4</v>
      </c>
      <c r="F3103" s="112">
        <v>2.6605426949921398</v>
      </c>
      <c r="G3103" s="112">
        <v>2.64427286958687</v>
      </c>
      <c r="H3103" s="112">
        <v>2.6994743133518901</v>
      </c>
      <c r="I3103" s="112">
        <v>2.7352174887826002</v>
      </c>
      <c r="J3103" s="112">
        <v>2.78666394694203</v>
      </c>
      <c r="K3103" s="112">
        <v>2.8333919831470298</v>
      </c>
      <c r="L3103" s="112">
        <v>2.88358781111044</v>
      </c>
      <c r="M3103" s="112">
        <v>2.9303848846300902</v>
      </c>
      <c r="N3103" s="112">
        <v>2.97966266407373</v>
      </c>
      <c r="O3103" s="112">
        <v>3.0594838737673902</v>
      </c>
      <c r="P3103" s="112">
        <v>3.12188448966252</v>
      </c>
      <c r="Q3103" s="112">
        <v>3.1755684194448301</v>
      </c>
      <c r="R3103" s="112">
        <v>3.2426482727551602</v>
      </c>
      <c r="S3103" s="112">
        <v>3.2909793259546398</v>
      </c>
      <c r="T3103" s="112">
        <v>3.3392716531250901</v>
      </c>
      <c r="U3103" s="112">
        <v>3.39157661114315</v>
      </c>
      <c r="V3103" s="112">
        <v>3.4350220143569699</v>
      </c>
      <c r="W3103" s="112">
        <v>3.4773121800348399</v>
      </c>
      <c r="X3103" s="112">
        <v>3.5196328473940999</v>
      </c>
      <c r="Y3103" s="112">
        <v>3.5579341694632398</v>
      </c>
      <c r="Z3103" s="112">
        <v>3.5950671366306701</v>
      </c>
      <c r="AA3103" s="112">
        <v>3.6323238430083098</v>
      </c>
      <c r="AB3103" s="112">
        <v>3.6814894995701</v>
      </c>
      <c r="AC3103" s="112">
        <v>3.7264660977924202</v>
      </c>
      <c r="AD3103" s="112">
        <v>3.7741090587169199</v>
      </c>
      <c r="AE3103" s="112">
        <v>3.8238341766924102</v>
      </c>
      <c r="AF3103" s="112">
        <v>3.87664181095117</v>
      </c>
      <c r="AG3103" s="112">
        <v>3.92526046581626</v>
      </c>
      <c r="AH3103" s="112">
        <v>3.9311391268253502</v>
      </c>
      <c r="AI3103" s="112">
        <v>3.9275432331645601</v>
      </c>
      <c r="AJ3103" s="112">
        <v>3.9259878130577901</v>
      </c>
      <c r="AK3103" s="112">
        <v>3.9190259476608298</v>
      </c>
    </row>
    <row r="3104" spans="1:37" s="112" customFormat="1" hidden="1" x14ac:dyDescent="0.3">
      <c r="A3104" s="115" t="str">
        <f t="shared" si="68"/>
        <v>SDGbaseTRA_RurCRG_v6_3QVAXaamai</v>
      </c>
      <c r="B3104" s="115" t="s">
        <v>220</v>
      </c>
      <c r="C3104" s="115" t="s">
        <v>299</v>
      </c>
      <c r="D3104" s="115" t="s">
        <v>211</v>
      </c>
      <c r="E3104" s="112" t="s">
        <v>5</v>
      </c>
      <c r="F3104" s="112">
        <v>11.9253026570291</v>
      </c>
      <c r="G3104" s="112">
        <v>11.797625633378599</v>
      </c>
      <c r="H3104" s="112">
        <v>12.0816263675071</v>
      </c>
      <c r="I3104" s="112">
        <v>12.2913612766695</v>
      </c>
      <c r="J3104" s="112">
        <v>12.5801638405923</v>
      </c>
      <c r="K3104" s="112">
        <v>12.821612456134099</v>
      </c>
      <c r="L3104" s="112">
        <v>13.073720515826</v>
      </c>
      <c r="M3104" s="112">
        <v>13.3008834726114</v>
      </c>
      <c r="N3104" s="112">
        <v>13.5454204084784</v>
      </c>
      <c r="O3104" s="112">
        <v>14.0039349173811</v>
      </c>
      <c r="P3104" s="112">
        <v>14.320732575229499</v>
      </c>
      <c r="Q3104" s="112">
        <v>14.5793720737827</v>
      </c>
      <c r="R3104" s="112">
        <v>14.893661814344901</v>
      </c>
      <c r="S3104" s="112">
        <v>15.1043879022557</v>
      </c>
      <c r="T3104" s="112">
        <v>15.3141639555658</v>
      </c>
      <c r="U3104" s="112">
        <v>15.543716712719901</v>
      </c>
      <c r="V3104" s="112">
        <v>15.7168410417936</v>
      </c>
      <c r="W3104" s="112">
        <v>15.8769706817596</v>
      </c>
      <c r="X3104" s="112">
        <v>16.040881934661599</v>
      </c>
      <c r="Y3104" s="112">
        <v>16.188675364854099</v>
      </c>
      <c r="Z3104" s="112">
        <v>16.3269351292906</v>
      </c>
      <c r="AA3104" s="112">
        <v>16.471188943284702</v>
      </c>
      <c r="AB3104" s="112">
        <v>16.6959229846615</v>
      </c>
      <c r="AC3104" s="112">
        <v>16.8957561300506</v>
      </c>
      <c r="AD3104" s="112">
        <v>17.104735672103502</v>
      </c>
      <c r="AE3104" s="112">
        <v>17.3195838306778</v>
      </c>
      <c r="AF3104" s="112">
        <v>17.5437331857709</v>
      </c>
      <c r="AG3104" s="112">
        <v>17.7035995571621</v>
      </c>
      <c r="AH3104" s="112">
        <v>17.702801164206701</v>
      </c>
      <c r="AI3104" s="112">
        <v>17.6290524867592</v>
      </c>
      <c r="AJ3104" s="112">
        <v>17.563276240030099</v>
      </c>
      <c r="AK3104" s="112">
        <v>17.4623519806538</v>
      </c>
    </row>
    <row r="3105" spans="1:37" s="112" customFormat="1" hidden="1" x14ac:dyDescent="0.3">
      <c r="A3105" s="115" t="str">
        <f t="shared" si="68"/>
        <v>SDGbaseTRA_RurCRG_v6_3QVAXaaoce</v>
      </c>
      <c r="B3105" s="115" t="s">
        <v>220</v>
      </c>
      <c r="C3105" s="115" t="s">
        <v>299</v>
      </c>
      <c r="D3105" s="115" t="s">
        <v>211</v>
      </c>
      <c r="E3105" s="112" t="s">
        <v>6</v>
      </c>
      <c r="F3105" s="112">
        <v>0.81587985557138398</v>
      </c>
      <c r="G3105" s="112">
        <v>0.81297078616281104</v>
      </c>
      <c r="H3105" s="112">
        <v>0.82930858178431099</v>
      </c>
      <c r="I3105" s="112">
        <v>0.84009275124571803</v>
      </c>
      <c r="J3105" s="112">
        <v>0.85563175731800301</v>
      </c>
      <c r="K3105" s="112">
        <v>0.87028955301409705</v>
      </c>
      <c r="L3105" s="112">
        <v>0.88628712477647797</v>
      </c>
      <c r="M3105" s="112">
        <v>0.90208441773056303</v>
      </c>
      <c r="N3105" s="112">
        <v>0.91900013620274001</v>
      </c>
      <c r="O3105" s="112">
        <v>0.94504909957944605</v>
      </c>
      <c r="P3105" s="112">
        <v>0.96731199083229902</v>
      </c>
      <c r="Q3105" s="112">
        <v>0.98713366677087599</v>
      </c>
      <c r="R3105" s="112">
        <v>1.0097011619710199</v>
      </c>
      <c r="S3105" s="112">
        <v>1.02733524728023</v>
      </c>
      <c r="T3105" s="112">
        <v>1.0449398662223</v>
      </c>
      <c r="U3105" s="112">
        <v>1.06367243813562</v>
      </c>
      <c r="V3105" s="112">
        <v>1.07921190293341</v>
      </c>
      <c r="W3105" s="112">
        <v>1.0944392615724099</v>
      </c>
      <c r="X3105" s="112">
        <v>1.1100887301536599</v>
      </c>
      <c r="Y3105" s="112">
        <v>1.1245077742399301</v>
      </c>
      <c r="Z3105" s="112">
        <v>1.1386912200969399</v>
      </c>
      <c r="AA3105" s="112">
        <v>1.15321488800462</v>
      </c>
      <c r="AB3105" s="112">
        <v>1.1715740086277</v>
      </c>
      <c r="AC3105" s="112">
        <v>1.1885289487149799</v>
      </c>
      <c r="AD3105" s="112">
        <v>1.2056592441807099</v>
      </c>
      <c r="AE3105" s="112">
        <v>1.2229716364929899</v>
      </c>
      <c r="AF3105" s="112">
        <v>1.2407548166515301</v>
      </c>
      <c r="AG3105" s="112">
        <v>1.25683590618955</v>
      </c>
      <c r="AH3105" s="112">
        <v>1.2600672936028401</v>
      </c>
      <c r="AI3105" s="112">
        <v>1.2607627273381301</v>
      </c>
      <c r="AJ3105" s="112">
        <v>1.2620875893061301</v>
      </c>
      <c r="AK3105" s="112">
        <v>1.2617956528274601</v>
      </c>
    </row>
    <row r="3106" spans="1:37" s="112" customFormat="1" hidden="1" x14ac:dyDescent="0.3">
      <c r="A3106" s="115" t="str">
        <f t="shared" si="68"/>
        <v>SDGbaseTRA_RurCRG_v6_3QVAXaaveg</v>
      </c>
      <c r="B3106" s="115" t="s">
        <v>220</v>
      </c>
      <c r="C3106" s="115" t="s">
        <v>299</v>
      </c>
      <c r="D3106" s="115" t="s">
        <v>211</v>
      </c>
      <c r="E3106" s="112" t="s">
        <v>7</v>
      </c>
      <c r="F3106" s="112">
        <v>6.7349634382759103</v>
      </c>
      <c r="G3106" s="112">
        <v>6.4286567727221602</v>
      </c>
      <c r="H3106" s="112">
        <v>6.5352502417974403</v>
      </c>
      <c r="I3106" s="112">
        <v>6.6350258412047403</v>
      </c>
      <c r="J3106" s="112">
        <v>6.7871123292543398</v>
      </c>
      <c r="K3106" s="112">
        <v>6.8897433576113301</v>
      </c>
      <c r="L3106" s="112">
        <v>6.9936611024529096</v>
      </c>
      <c r="M3106" s="112">
        <v>7.0749994230699</v>
      </c>
      <c r="N3106" s="112">
        <v>7.1687259168857702</v>
      </c>
      <c r="O3106" s="112">
        <v>7.3398916332071202</v>
      </c>
      <c r="P3106" s="112">
        <v>7.45145059728448</v>
      </c>
      <c r="Q3106" s="112">
        <v>7.5447104308773802</v>
      </c>
      <c r="R3106" s="112">
        <v>7.7254667428507204</v>
      </c>
      <c r="S3106" s="112">
        <v>7.8160325998226297</v>
      </c>
      <c r="T3106" s="112">
        <v>7.9052691254887799</v>
      </c>
      <c r="U3106" s="112">
        <v>8.0088368585541492</v>
      </c>
      <c r="V3106" s="112">
        <v>8.0975835109730898</v>
      </c>
      <c r="W3106" s="112">
        <v>8.1735453985746407</v>
      </c>
      <c r="X3106" s="112">
        <v>8.2361062175101907</v>
      </c>
      <c r="Y3106" s="112">
        <v>8.2940320870456006</v>
      </c>
      <c r="Z3106" s="112">
        <v>8.3506934816215601</v>
      </c>
      <c r="AA3106" s="112">
        <v>8.3967970758118096</v>
      </c>
      <c r="AB3106" s="112">
        <v>8.4977525565564491</v>
      </c>
      <c r="AC3106" s="112">
        <v>8.6050236801369504</v>
      </c>
      <c r="AD3106" s="112">
        <v>8.7447809109775996</v>
      </c>
      <c r="AE3106" s="112">
        <v>8.8996134203576496</v>
      </c>
      <c r="AF3106" s="112">
        <v>9.0720399083764107</v>
      </c>
      <c r="AG3106" s="112">
        <v>9.24526082140091</v>
      </c>
      <c r="AH3106" s="112">
        <v>9.3461931956302298</v>
      </c>
      <c r="AI3106" s="112">
        <v>9.35623533943129</v>
      </c>
      <c r="AJ3106" s="112">
        <v>9.3614408489992496</v>
      </c>
      <c r="AK3106" s="112">
        <v>9.3381343801877303</v>
      </c>
    </row>
    <row r="3107" spans="1:37" s="112" customFormat="1" hidden="1" x14ac:dyDescent="0.3">
      <c r="A3107" s="115" t="str">
        <f t="shared" si="68"/>
        <v>SDGbaseTRA_RurCRG_v6_3QVAXaaofr</v>
      </c>
      <c r="B3107" s="115" t="s">
        <v>220</v>
      </c>
      <c r="C3107" s="115" t="s">
        <v>299</v>
      </c>
      <c r="D3107" s="115" t="s">
        <v>211</v>
      </c>
      <c r="E3107" s="112" t="s">
        <v>8</v>
      </c>
      <c r="F3107" s="112">
        <v>12.999968868332401</v>
      </c>
      <c r="G3107" s="112">
        <v>12.572931894228899</v>
      </c>
      <c r="H3107" s="112">
        <v>12.9565041481956</v>
      </c>
      <c r="I3107" s="112">
        <v>13.1734715130181</v>
      </c>
      <c r="J3107" s="112">
        <v>13.5403468742097</v>
      </c>
      <c r="K3107" s="112">
        <v>13.8493452994182</v>
      </c>
      <c r="L3107" s="112">
        <v>14.168458499368001</v>
      </c>
      <c r="M3107" s="112">
        <v>14.4465460913618</v>
      </c>
      <c r="N3107" s="112">
        <v>14.7447999390627</v>
      </c>
      <c r="O3107" s="112">
        <v>15.580836153621799</v>
      </c>
      <c r="P3107" s="112">
        <v>16.004757666585402</v>
      </c>
      <c r="Q3107" s="112">
        <v>16.3064384410015</v>
      </c>
      <c r="R3107" s="112">
        <v>16.731925799272599</v>
      </c>
      <c r="S3107" s="112">
        <v>17.016738690356</v>
      </c>
      <c r="T3107" s="112">
        <v>17.3123127532726</v>
      </c>
      <c r="U3107" s="112">
        <v>17.640521412723</v>
      </c>
      <c r="V3107" s="112">
        <v>17.9300446876385</v>
      </c>
      <c r="W3107" s="112">
        <v>18.1962956830323</v>
      </c>
      <c r="X3107" s="112">
        <v>18.4169518091288</v>
      </c>
      <c r="Y3107" s="112">
        <v>18.618334882966501</v>
      </c>
      <c r="Z3107" s="112">
        <v>18.788721536468302</v>
      </c>
      <c r="AA3107" s="112">
        <v>18.967501726810902</v>
      </c>
      <c r="AB3107" s="112">
        <v>19.349845983224</v>
      </c>
      <c r="AC3107" s="112">
        <v>19.707002861859401</v>
      </c>
      <c r="AD3107" s="112">
        <v>20.102803895590899</v>
      </c>
      <c r="AE3107" s="112">
        <v>20.517529461722599</v>
      </c>
      <c r="AF3107" s="112">
        <v>20.972892719057601</v>
      </c>
      <c r="AG3107" s="112">
        <v>21.422358128089702</v>
      </c>
      <c r="AH3107" s="112">
        <v>21.675336220783901</v>
      </c>
      <c r="AI3107" s="112">
        <v>21.548237512483301</v>
      </c>
      <c r="AJ3107" s="112">
        <v>21.4398335500446</v>
      </c>
      <c r="AK3107" s="112">
        <v>21.270780419356701</v>
      </c>
    </row>
    <row r="3108" spans="1:37" s="112" customFormat="1" hidden="1" x14ac:dyDescent="0.3">
      <c r="A3108" s="115" t="str">
        <f t="shared" si="68"/>
        <v>SDGbaseTRA_RurCRG_v6_3QVAXaagra</v>
      </c>
      <c r="B3108" s="115" t="s">
        <v>220</v>
      </c>
      <c r="C3108" s="115" t="s">
        <v>299</v>
      </c>
      <c r="D3108" s="115" t="s">
        <v>211</v>
      </c>
      <c r="E3108" s="112" t="s">
        <v>9</v>
      </c>
      <c r="F3108" s="112">
        <v>6.1969723289684602</v>
      </c>
      <c r="G3108" s="112">
        <v>6.0245744226366602</v>
      </c>
      <c r="H3108" s="112">
        <v>6.2708999497555604</v>
      </c>
      <c r="I3108" s="112">
        <v>6.3363929556853202</v>
      </c>
      <c r="J3108" s="112">
        <v>6.5212280008233696</v>
      </c>
      <c r="K3108" s="112">
        <v>6.7053270106235496</v>
      </c>
      <c r="L3108" s="112">
        <v>6.9017859105577299</v>
      </c>
      <c r="M3108" s="112">
        <v>7.1063583416828298</v>
      </c>
      <c r="N3108" s="112">
        <v>7.3270582835559397</v>
      </c>
      <c r="O3108" s="112">
        <v>7.8938519036399901</v>
      </c>
      <c r="P3108" s="112">
        <v>8.2102208112141497</v>
      </c>
      <c r="Q3108" s="112">
        <v>8.4475426580812005</v>
      </c>
      <c r="R3108" s="112">
        <v>8.7512195652688192</v>
      </c>
      <c r="S3108" s="112">
        <v>8.9872354592779509</v>
      </c>
      <c r="T3108" s="112">
        <v>9.23978941582555</v>
      </c>
      <c r="U3108" s="112">
        <v>9.5124757100474007</v>
      </c>
      <c r="V3108" s="112">
        <v>9.7453412379217603</v>
      </c>
      <c r="W3108" s="112">
        <v>9.9927548159816002</v>
      </c>
      <c r="X3108" s="112">
        <v>10.2503959572041</v>
      </c>
      <c r="Y3108" s="112">
        <v>10.475684353513</v>
      </c>
      <c r="Z3108" s="112">
        <v>10.681035797736101</v>
      </c>
      <c r="AA3108" s="112">
        <v>10.908475785985701</v>
      </c>
      <c r="AB3108" s="112">
        <v>11.3125625045832</v>
      </c>
      <c r="AC3108" s="112">
        <v>11.651108105465401</v>
      </c>
      <c r="AD3108" s="112">
        <v>11.9509847249497</v>
      </c>
      <c r="AE3108" s="112">
        <v>12.2337191630057</v>
      </c>
      <c r="AF3108" s="112">
        <v>12.5227636201679</v>
      </c>
      <c r="AG3108" s="112">
        <v>12.7877234678935</v>
      </c>
      <c r="AH3108" s="112">
        <v>12.918854296068799</v>
      </c>
      <c r="AI3108" s="112">
        <v>12.7895209143604</v>
      </c>
      <c r="AJ3108" s="112">
        <v>12.6918512796101</v>
      </c>
      <c r="AK3108" s="112">
        <v>12.559613861736199</v>
      </c>
    </row>
    <row r="3109" spans="1:37" s="112" customFormat="1" hidden="1" x14ac:dyDescent="0.3">
      <c r="A3109" s="115" t="str">
        <f t="shared" si="68"/>
        <v>SDGbaseTRA_RurCRG_v6_3QVAXaaoil</v>
      </c>
      <c r="B3109" s="115" t="s">
        <v>220</v>
      </c>
      <c r="C3109" s="115" t="s">
        <v>299</v>
      </c>
      <c r="D3109" s="115" t="s">
        <v>211</v>
      </c>
      <c r="E3109" s="112" t="s">
        <v>10</v>
      </c>
      <c r="F3109" s="112">
        <v>5.4472049614464702</v>
      </c>
      <c r="G3109" s="112">
        <v>5.34772734428714</v>
      </c>
      <c r="H3109" s="112">
        <v>5.4496482814549498</v>
      </c>
      <c r="I3109" s="112">
        <v>5.5266950545908102</v>
      </c>
      <c r="J3109" s="112">
        <v>5.64141995814101</v>
      </c>
      <c r="K3109" s="112">
        <v>5.7401964279718403</v>
      </c>
      <c r="L3109" s="112">
        <v>5.8462069011367399</v>
      </c>
      <c r="M3109" s="112">
        <v>5.9430766701633004</v>
      </c>
      <c r="N3109" s="112">
        <v>6.0470974269009101</v>
      </c>
      <c r="O3109" s="112">
        <v>6.19909916930136</v>
      </c>
      <c r="P3109" s="112">
        <v>6.3280590587921601</v>
      </c>
      <c r="Q3109" s="112">
        <v>6.4464709105660898</v>
      </c>
      <c r="R3109" s="112">
        <v>6.6127099316007003</v>
      </c>
      <c r="S3109" s="112">
        <v>6.7291188045362897</v>
      </c>
      <c r="T3109" s="112">
        <v>6.8458335692002601</v>
      </c>
      <c r="U3109" s="112">
        <v>6.9719187989195097</v>
      </c>
      <c r="V3109" s="112">
        <v>7.08022291667901</v>
      </c>
      <c r="W3109" s="112">
        <v>7.1876996604025196</v>
      </c>
      <c r="X3109" s="112">
        <v>7.2978965322659999</v>
      </c>
      <c r="Y3109" s="112">
        <v>7.4003666870355103</v>
      </c>
      <c r="Z3109" s="112">
        <v>7.5039093100954997</v>
      </c>
      <c r="AA3109" s="112">
        <v>7.6062607180799899</v>
      </c>
      <c r="AB3109" s="112">
        <v>7.7320539104647397</v>
      </c>
      <c r="AC3109" s="112">
        <v>7.8486227835937301</v>
      </c>
      <c r="AD3109" s="112">
        <v>7.9731623025788601</v>
      </c>
      <c r="AE3109" s="112">
        <v>8.1023402489771694</v>
      </c>
      <c r="AF3109" s="112">
        <v>8.23858379507206</v>
      </c>
      <c r="AG3109" s="112">
        <v>8.3680647402083999</v>
      </c>
      <c r="AH3109" s="112">
        <v>8.4009658298547407</v>
      </c>
      <c r="AI3109" s="112">
        <v>8.4243359647184697</v>
      </c>
      <c r="AJ3109" s="112">
        <v>8.4488385760516795</v>
      </c>
      <c r="AK3109" s="112">
        <v>8.4576428587798205</v>
      </c>
    </row>
    <row r="3110" spans="1:37" s="112" customFormat="1" hidden="1" x14ac:dyDescent="0.3">
      <c r="A3110" s="115" t="str">
        <f t="shared" si="68"/>
        <v>SDGbaseTRA_RurCRG_v6_3QVAXaatub</v>
      </c>
      <c r="B3110" s="115" t="s">
        <v>220</v>
      </c>
      <c r="C3110" s="115" t="s">
        <v>299</v>
      </c>
      <c r="D3110" s="115" t="s">
        <v>211</v>
      </c>
      <c r="E3110" s="112" t="s">
        <v>11</v>
      </c>
      <c r="F3110" s="112">
        <v>2.9478456812017</v>
      </c>
      <c r="G3110" s="112">
        <v>2.8203792778127701</v>
      </c>
      <c r="H3110" s="112">
        <v>2.8712598905662401</v>
      </c>
      <c r="I3110" s="112">
        <v>2.9162639736776002</v>
      </c>
      <c r="J3110" s="112">
        <v>2.9847744854028999</v>
      </c>
      <c r="K3110" s="112">
        <v>3.0331189469302098</v>
      </c>
      <c r="L3110" s="112">
        <v>3.0832967730067198</v>
      </c>
      <c r="M3110" s="112">
        <v>3.1255735880865001</v>
      </c>
      <c r="N3110" s="112">
        <v>3.1737972433650299</v>
      </c>
      <c r="O3110" s="112">
        <v>3.2578068326065801</v>
      </c>
      <c r="P3110" s="112">
        <v>3.3143851092094199</v>
      </c>
      <c r="Q3110" s="112">
        <v>3.3619069964399402</v>
      </c>
      <c r="R3110" s="112">
        <v>3.4460073934843298</v>
      </c>
      <c r="S3110" s="112">
        <v>3.4902971265275502</v>
      </c>
      <c r="T3110" s="112">
        <v>3.5340376858281899</v>
      </c>
      <c r="U3110" s="112">
        <v>3.5845503908624798</v>
      </c>
      <c r="V3110" s="112">
        <v>3.62631001480979</v>
      </c>
      <c r="W3110" s="112">
        <v>3.6615982367364799</v>
      </c>
      <c r="X3110" s="112">
        <v>3.6904158841723298</v>
      </c>
      <c r="Y3110" s="112">
        <v>3.71571990448032</v>
      </c>
      <c r="Z3110" s="112">
        <v>3.7398672988019999</v>
      </c>
      <c r="AA3110" s="112">
        <v>3.75938419833455</v>
      </c>
      <c r="AB3110" s="112">
        <v>3.80559522685195</v>
      </c>
      <c r="AC3110" s="112">
        <v>3.8548563669304601</v>
      </c>
      <c r="AD3110" s="112">
        <v>3.9188662444151001</v>
      </c>
      <c r="AE3110" s="112">
        <v>3.99039060644958</v>
      </c>
      <c r="AF3110" s="112">
        <v>4.0703360345655097</v>
      </c>
      <c r="AG3110" s="112">
        <v>4.1393614663694596</v>
      </c>
      <c r="AH3110" s="112">
        <v>4.1723028069082</v>
      </c>
      <c r="AI3110" s="112">
        <v>4.1538692951790699</v>
      </c>
      <c r="AJ3110" s="112">
        <v>4.1356784356525997</v>
      </c>
      <c r="AK3110" s="112">
        <v>4.1053388520557696</v>
      </c>
    </row>
    <row r="3111" spans="1:37" s="112" customFormat="1" hidden="1" x14ac:dyDescent="0.3">
      <c r="A3111" s="115" t="str">
        <f t="shared" si="68"/>
        <v>SDGbaseTRA_RurCRG_v6_3QVAXaapul</v>
      </c>
      <c r="B3111" s="115" t="s">
        <v>220</v>
      </c>
      <c r="C3111" s="115" t="s">
        <v>299</v>
      </c>
      <c r="D3111" s="115" t="s">
        <v>211</v>
      </c>
      <c r="E3111" s="112" t="s">
        <v>12</v>
      </c>
      <c r="F3111" s="112">
        <v>0.52449157567985805</v>
      </c>
      <c r="G3111" s="112">
        <v>0.51545197279167998</v>
      </c>
      <c r="H3111" s="112">
        <v>0.52490665577070905</v>
      </c>
      <c r="I3111" s="112">
        <v>0.53262701762510001</v>
      </c>
      <c r="J3111" s="112">
        <v>0.54332338842415195</v>
      </c>
      <c r="K3111" s="112">
        <v>0.55195846814599003</v>
      </c>
      <c r="L3111" s="112">
        <v>0.56094807118580903</v>
      </c>
      <c r="M3111" s="112">
        <v>0.56804279634861599</v>
      </c>
      <c r="N3111" s="112">
        <v>0.57549410592953298</v>
      </c>
      <c r="O3111" s="112">
        <v>0.58614477849260205</v>
      </c>
      <c r="P3111" s="112">
        <v>0.59462509714842804</v>
      </c>
      <c r="Q3111" s="112">
        <v>0.60224317417303697</v>
      </c>
      <c r="R3111" s="112">
        <v>0.61491177640180394</v>
      </c>
      <c r="S3111" s="112">
        <v>0.62263021726149503</v>
      </c>
      <c r="T3111" s="112">
        <v>0.63027033717574799</v>
      </c>
      <c r="U3111" s="112">
        <v>0.63882477565725804</v>
      </c>
      <c r="V3111" s="112">
        <v>0.64610168292300396</v>
      </c>
      <c r="W3111" s="112">
        <v>0.65289992405626096</v>
      </c>
      <c r="X3111" s="112">
        <v>0.65943660603143694</v>
      </c>
      <c r="Y3111" s="112">
        <v>0.66560836268248202</v>
      </c>
      <c r="Z3111" s="112">
        <v>0.67198730767715598</v>
      </c>
      <c r="AA3111" s="112">
        <v>0.677989280362161</v>
      </c>
      <c r="AB3111" s="112">
        <v>0.68560708002460202</v>
      </c>
      <c r="AC3111" s="112">
        <v>0.69290765730930803</v>
      </c>
      <c r="AD3111" s="112">
        <v>0.70171314690846398</v>
      </c>
      <c r="AE3111" s="112">
        <v>0.71135597695461705</v>
      </c>
      <c r="AF3111" s="112">
        <v>0.721943119249011</v>
      </c>
      <c r="AG3111" s="112">
        <v>0.73283521535401697</v>
      </c>
      <c r="AH3111" s="112">
        <v>0.73515879077696999</v>
      </c>
      <c r="AI3111" s="112">
        <v>0.73699443356254302</v>
      </c>
      <c r="AJ3111" s="112">
        <v>0.73904577212596001</v>
      </c>
      <c r="AK3111" s="112">
        <v>0.73987699300500098</v>
      </c>
    </row>
    <row r="3112" spans="1:37" s="112" customFormat="1" hidden="1" x14ac:dyDescent="0.3">
      <c r="A3112" s="115" t="str">
        <f t="shared" si="68"/>
        <v>SDGbaseTRA_RurCRG_v6_3QVAXaasug</v>
      </c>
      <c r="B3112" s="115" t="s">
        <v>220</v>
      </c>
      <c r="C3112" s="115" t="s">
        <v>299</v>
      </c>
      <c r="D3112" s="115" t="s">
        <v>211</v>
      </c>
      <c r="E3112" s="112" t="s">
        <v>13</v>
      </c>
      <c r="F3112" s="112">
        <v>3.8233471543033799</v>
      </c>
      <c r="G3112" s="112">
        <v>3.7357351704224202</v>
      </c>
      <c r="H3112" s="112">
        <v>3.8019977066521999</v>
      </c>
      <c r="I3112" s="112">
        <v>3.8579508479650402</v>
      </c>
      <c r="J3112" s="112">
        <v>3.9391720546486999</v>
      </c>
      <c r="K3112" s="112">
        <v>3.9997271591916399</v>
      </c>
      <c r="L3112" s="112">
        <v>4.0614267667346802</v>
      </c>
      <c r="M3112" s="112">
        <v>4.1142860366329002</v>
      </c>
      <c r="N3112" s="112">
        <v>4.1676805528444296</v>
      </c>
      <c r="O3112" s="112">
        <v>4.2949473534808202</v>
      </c>
      <c r="P3112" s="112">
        <v>4.3618583114924396</v>
      </c>
      <c r="Q3112" s="112">
        <v>4.4103128286362097</v>
      </c>
      <c r="R3112" s="112">
        <v>4.4951348957410104</v>
      </c>
      <c r="S3112" s="112">
        <v>4.5481855977072296</v>
      </c>
      <c r="T3112" s="112">
        <v>4.6011412235732303</v>
      </c>
      <c r="U3112" s="112">
        <v>4.6575642645058002</v>
      </c>
      <c r="V3112" s="112">
        <v>4.6982311081312496</v>
      </c>
      <c r="W3112" s="112">
        <v>4.7455771164001401</v>
      </c>
      <c r="X3112" s="112">
        <v>4.8031667793638002</v>
      </c>
      <c r="Y3112" s="112">
        <v>4.8490018448363799</v>
      </c>
      <c r="Z3112" s="112">
        <v>4.8928078578346996</v>
      </c>
      <c r="AA3112" s="112">
        <v>4.9413622996439202</v>
      </c>
      <c r="AB3112" s="112">
        <v>5.0122995337953302</v>
      </c>
      <c r="AC3112" s="112">
        <v>5.0650820220101904</v>
      </c>
      <c r="AD3112" s="112">
        <v>5.1144455912306199</v>
      </c>
      <c r="AE3112" s="112">
        <v>5.1618475443296798</v>
      </c>
      <c r="AF3112" s="112">
        <v>5.2141481174815496</v>
      </c>
      <c r="AG3112" s="112">
        <v>5.2704010070067104</v>
      </c>
      <c r="AH3112" s="112">
        <v>5.2688450622307501</v>
      </c>
      <c r="AI3112" s="112">
        <v>5.2644572237027702</v>
      </c>
      <c r="AJ3112" s="112">
        <v>5.2694739279873799</v>
      </c>
      <c r="AK3112" s="112">
        <v>5.2609568790574199</v>
      </c>
    </row>
    <row r="3113" spans="1:37" s="112" customFormat="1" hidden="1" x14ac:dyDescent="0.3">
      <c r="A3113" s="115" t="str">
        <f t="shared" si="68"/>
        <v>SDGbaseTRA_RurCRG_v6_3QVAXaaoth</v>
      </c>
      <c r="B3113" s="115" t="s">
        <v>220</v>
      </c>
      <c r="C3113" s="115" t="s">
        <v>299</v>
      </c>
      <c r="D3113" s="115" t="s">
        <v>211</v>
      </c>
      <c r="E3113" s="112" t="s">
        <v>14</v>
      </c>
      <c r="F3113" s="112">
        <v>7.2867372761350104</v>
      </c>
      <c r="G3113" s="112">
        <v>7.3012632648317899</v>
      </c>
      <c r="H3113" s="112">
        <v>7.4096164847777697</v>
      </c>
      <c r="I3113" s="112">
        <v>7.4703009561186002</v>
      </c>
      <c r="J3113" s="112">
        <v>7.5528830037140198</v>
      </c>
      <c r="K3113" s="112">
        <v>7.6399251430599104</v>
      </c>
      <c r="L3113" s="112">
        <v>7.7410765480480004</v>
      </c>
      <c r="M3113" s="112">
        <v>7.8567566283758801</v>
      </c>
      <c r="N3113" s="112">
        <v>7.9880016543533596</v>
      </c>
      <c r="O3113" s="112">
        <v>8.1675135495635693</v>
      </c>
      <c r="P3113" s="112">
        <v>8.34651713653024</v>
      </c>
      <c r="Q3113" s="112">
        <v>8.5163689978931991</v>
      </c>
      <c r="R3113" s="112">
        <v>8.6830417274476801</v>
      </c>
      <c r="S3113" s="112">
        <v>8.8337007693918199</v>
      </c>
      <c r="T3113" s="112">
        <v>8.9874395470035608</v>
      </c>
      <c r="U3113" s="112">
        <v>9.1511137409724395</v>
      </c>
      <c r="V3113" s="112">
        <v>9.2997314533293505</v>
      </c>
      <c r="W3113" s="112">
        <v>9.4521138062219698</v>
      </c>
      <c r="X3113" s="112">
        <v>9.6114283097368993</v>
      </c>
      <c r="Y3113" s="112">
        <v>9.7648496456671605</v>
      </c>
      <c r="Z3113" s="112">
        <v>9.9169536864392605</v>
      </c>
      <c r="AA3113" s="112">
        <v>10.070518832740699</v>
      </c>
      <c r="AB3113" s="112">
        <v>10.2350802559342</v>
      </c>
      <c r="AC3113" s="112">
        <v>10.391806491595799</v>
      </c>
      <c r="AD3113" s="112">
        <v>10.548110185383299</v>
      </c>
      <c r="AE3113" s="112">
        <v>10.7060704208166</v>
      </c>
      <c r="AF3113" s="112">
        <v>10.867786118979</v>
      </c>
      <c r="AG3113" s="112">
        <v>11.0297068246108</v>
      </c>
      <c r="AH3113" s="112">
        <v>11.1048074214662</v>
      </c>
      <c r="AI3113" s="112">
        <v>11.164880551109601</v>
      </c>
      <c r="AJ3113" s="112">
        <v>11.2261754159264</v>
      </c>
      <c r="AK3113" s="112">
        <v>11.281158097946699</v>
      </c>
    </row>
    <row r="3114" spans="1:37" s="112" customFormat="1" hidden="1" x14ac:dyDescent="0.3">
      <c r="A3114" s="115" t="str">
        <f t="shared" si="68"/>
        <v>SDGbaseTRA_RurCRG_v6_3QVAXalani</v>
      </c>
      <c r="B3114" s="115" t="s">
        <v>220</v>
      </c>
      <c r="C3114" s="115" t="s">
        <v>299</v>
      </c>
      <c r="D3114" s="115" t="s">
        <v>211</v>
      </c>
      <c r="E3114" s="112" t="s">
        <v>15</v>
      </c>
      <c r="F3114" s="112">
        <v>27.548737505234399</v>
      </c>
      <c r="G3114" s="112">
        <v>27.710598770362601</v>
      </c>
      <c r="H3114" s="112">
        <v>28.2280416386584</v>
      </c>
      <c r="I3114" s="112">
        <v>28.4272165779341</v>
      </c>
      <c r="J3114" s="112">
        <v>28.9139086792676</v>
      </c>
      <c r="K3114" s="112">
        <v>29.5831004781509</v>
      </c>
      <c r="L3114" s="112">
        <v>30.431735425976299</v>
      </c>
      <c r="M3114" s="112">
        <v>31.335558851874801</v>
      </c>
      <c r="N3114" s="112">
        <v>32.314994317897003</v>
      </c>
      <c r="O3114" s="112">
        <v>33.728965148540098</v>
      </c>
      <c r="P3114" s="112">
        <v>35.121175344256301</v>
      </c>
      <c r="Q3114" s="112">
        <v>36.347909351905997</v>
      </c>
      <c r="R3114" s="112">
        <v>37.880601818997498</v>
      </c>
      <c r="S3114" s="112">
        <v>39.145856865437899</v>
      </c>
      <c r="T3114" s="112">
        <v>40.413600094653098</v>
      </c>
      <c r="U3114" s="112">
        <v>41.8375099847188</v>
      </c>
      <c r="V3114" s="112">
        <v>43.082711610168197</v>
      </c>
      <c r="W3114" s="112">
        <v>44.354803984435797</v>
      </c>
      <c r="X3114" s="112">
        <v>45.701195279519702</v>
      </c>
      <c r="Y3114" s="112">
        <v>46.917082835675401</v>
      </c>
      <c r="Z3114" s="112">
        <v>48.106019134435599</v>
      </c>
      <c r="AA3114" s="112">
        <v>49.286108547384202</v>
      </c>
      <c r="AB3114" s="112">
        <v>50.703953638840098</v>
      </c>
      <c r="AC3114" s="112">
        <v>52.040576283847798</v>
      </c>
      <c r="AD3114" s="112">
        <v>53.402470224724297</v>
      </c>
      <c r="AE3114" s="112">
        <v>54.810752690321401</v>
      </c>
      <c r="AF3114" s="112">
        <v>56.290263835468203</v>
      </c>
      <c r="AG3114" s="112">
        <v>57.745080842286498</v>
      </c>
      <c r="AH3114" s="112">
        <v>57.3406931301745</v>
      </c>
      <c r="AI3114" s="112">
        <v>56.753800885098499</v>
      </c>
      <c r="AJ3114" s="112">
        <v>56.294200141548998</v>
      </c>
      <c r="AK3114" s="112">
        <v>55.765738833471801</v>
      </c>
    </row>
    <row r="3115" spans="1:37" s="112" customFormat="1" hidden="1" x14ac:dyDescent="0.3">
      <c r="A3115" s="115" t="str">
        <f t="shared" si="68"/>
        <v>SDGbaseTRA_RurCRG_v6_3QVAXafore</v>
      </c>
      <c r="B3115" s="115" t="s">
        <v>220</v>
      </c>
      <c r="C3115" s="115" t="s">
        <v>299</v>
      </c>
      <c r="D3115" s="115" t="s">
        <v>211</v>
      </c>
      <c r="E3115" s="112" t="s">
        <v>16</v>
      </c>
      <c r="F3115" s="112">
        <v>6.4911530358491802</v>
      </c>
      <c r="G3115" s="112">
        <v>6.1550073944935999</v>
      </c>
      <c r="H3115" s="112">
        <v>6.3205149066502697</v>
      </c>
      <c r="I3115" s="112">
        <v>6.4698526141796897</v>
      </c>
      <c r="J3115" s="112">
        <v>6.6202793562023201</v>
      </c>
      <c r="K3115" s="112">
        <v>6.7416458792043796</v>
      </c>
      <c r="L3115" s="112">
        <v>6.8675298461081198</v>
      </c>
      <c r="M3115" s="112">
        <v>6.97634530083059</v>
      </c>
      <c r="N3115" s="112">
        <v>7.1381840790591804</v>
      </c>
      <c r="O3115" s="112">
        <v>7.4017167621002597</v>
      </c>
      <c r="P3115" s="112">
        <v>7.5685543298180198</v>
      </c>
      <c r="Q3115" s="112">
        <v>7.6753932099599496</v>
      </c>
      <c r="R3115" s="112">
        <v>7.8463298309409302</v>
      </c>
      <c r="S3115" s="112">
        <v>7.9594719227580004</v>
      </c>
      <c r="T3115" s="112">
        <v>8.0997998661669204</v>
      </c>
      <c r="U3115" s="112">
        <v>8.2813266589151997</v>
      </c>
      <c r="V3115" s="112">
        <v>8.4489567647304202</v>
      </c>
      <c r="W3115" s="112">
        <v>8.63448110235794</v>
      </c>
      <c r="X3115" s="112">
        <v>8.8351342572817302</v>
      </c>
      <c r="Y3115" s="112">
        <v>9.0388165266874196</v>
      </c>
      <c r="Z3115" s="112">
        <v>9.1947567212605197</v>
      </c>
      <c r="AA3115" s="112">
        <v>9.3546670493011792</v>
      </c>
      <c r="AB3115" s="112">
        <v>9.5584003112459293</v>
      </c>
      <c r="AC3115" s="112">
        <v>9.7393919010727501</v>
      </c>
      <c r="AD3115" s="112">
        <v>9.9076073330338907</v>
      </c>
      <c r="AE3115" s="112">
        <v>10.085245533767401</v>
      </c>
      <c r="AF3115" s="112">
        <v>10.2901638125166</v>
      </c>
      <c r="AG3115" s="112">
        <v>10.4876465144919</v>
      </c>
      <c r="AH3115" s="112">
        <v>10.5120461306864</v>
      </c>
      <c r="AI3115" s="112">
        <v>10.4284383671645</v>
      </c>
      <c r="AJ3115" s="112">
        <v>10.361190433452499</v>
      </c>
      <c r="AK3115" s="112">
        <v>10.2744007777726</v>
      </c>
    </row>
    <row r="3116" spans="1:37" s="112" customFormat="1" hidden="1" x14ac:dyDescent="0.3">
      <c r="A3116" s="115" t="str">
        <f t="shared" si="68"/>
        <v>SDGbaseTRA_RurCRG_v6_3QVAXafish</v>
      </c>
      <c r="B3116" s="115" t="s">
        <v>220</v>
      </c>
      <c r="C3116" s="115" t="s">
        <v>299</v>
      </c>
      <c r="D3116" s="115" t="s">
        <v>211</v>
      </c>
      <c r="E3116" s="112" t="s">
        <v>17</v>
      </c>
      <c r="F3116" s="112">
        <v>7.3673079317888401</v>
      </c>
      <c r="G3116" s="112">
        <v>7.4111551469976602</v>
      </c>
      <c r="H3116" s="112">
        <v>7.6956423406380896</v>
      </c>
      <c r="I3116" s="112">
        <v>7.8208124810787902</v>
      </c>
      <c r="J3116" s="112">
        <v>8.0168858832575296</v>
      </c>
      <c r="K3116" s="112">
        <v>8.2306938468460906</v>
      </c>
      <c r="L3116" s="112">
        <v>8.4825715368797603</v>
      </c>
      <c r="M3116" s="112">
        <v>8.7482062656209898</v>
      </c>
      <c r="N3116" s="112">
        <v>9.0360576953918503</v>
      </c>
      <c r="O3116" s="112">
        <v>9.48214954202572</v>
      </c>
      <c r="P3116" s="112">
        <v>9.8862132341572604</v>
      </c>
      <c r="Q3116" s="112">
        <v>10.2529682959848</v>
      </c>
      <c r="R3116" s="112">
        <v>10.7092934228471</v>
      </c>
      <c r="S3116" s="112">
        <v>11.0732545292495</v>
      </c>
      <c r="T3116" s="112">
        <v>11.451264037662099</v>
      </c>
      <c r="U3116" s="112">
        <v>11.879170362990701</v>
      </c>
      <c r="V3116" s="112">
        <v>12.256153630435801</v>
      </c>
      <c r="W3116" s="112">
        <v>12.6469180807222</v>
      </c>
      <c r="X3116" s="112">
        <v>13.0691054250227</v>
      </c>
      <c r="Y3116" s="112">
        <v>13.458566042629</v>
      </c>
      <c r="Z3116" s="112">
        <v>13.8464483339162</v>
      </c>
      <c r="AA3116" s="112">
        <v>14.248287006501201</v>
      </c>
      <c r="AB3116" s="112">
        <v>14.739350690028999</v>
      </c>
      <c r="AC3116" s="112">
        <v>15.1917086305697</v>
      </c>
      <c r="AD3116" s="112">
        <v>15.635065635952101</v>
      </c>
      <c r="AE3116" s="112">
        <v>16.079190138160101</v>
      </c>
      <c r="AF3116" s="112">
        <v>16.532929334556499</v>
      </c>
      <c r="AG3116" s="112">
        <v>16.972283724832799</v>
      </c>
      <c r="AH3116" s="112">
        <v>16.8662632579308</v>
      </c>
      <c r="AI3116" s="112">
        <v>16.691827829239301</v>
      </c>
      <c r="AJ3116" s="112">
        <v>16.534538558853399</v>
      </c>
      <c r="AK3116" s="112">
        <v>16.357244465587801</v>
      </c>
    </row>
    <row r="3117" spans="1:37" s="112" customFormat="1" hidden="1" x14ac:dyDescent="0.3">
      <c r="A3117" s="115" t="str">
        <f t="shared" si="68"/>
        <v>SDGbaseTRA_RurCRG_v6_3QVAXacoal</v>
      </c>
      <c r="B3117" s="115" t="s">
        <v>220</v>
      </c>
      <c r="C3117" s="115" t="s">
        <v>299</v>
      </c>
      <c r="D3117" s="115" t="s">
        <v>211</v>
      </c>
      <c r="E3117" s="112" t="s">
        <v>18</v>
      </c>
      <c r="F3117" s="112">
        <v>112.985261334472</v>
      </c>
      <c r="G3117" s="112">
        <v>109.357624323195</v>
      </c>
      <c r="H3117" s="112">
        <v>107.44752648884</v>
      </c>
      <c r="I3117" s="112">
        <v>105.712239746862</v>
      </c>
      <c r="J3117" s="112">
        <v>102.513608106199</v>
      </c>
      <c r="K3117" s="112">
        <v>101.157488240522</v>
      </c>
      <c r="L3117" s="112">
        <v>99.164528176351496</v>
      </c>
      <c r="M3117" s="112">
        <v>97.164558594801406</v>
      </c>
      <c r="N3117" s="112">
        <v>95.996506923276897</v>
      </c>
      <c r="O3117" s="112">
        <v>94.576152623514304</v>
      </c>
      <c r="P3117" s="112">
        <v>91.676928958812098</v>
      </c>
      <c r="Q3117" s="112">
        <v>86.830456914853002</v>
      </c>
      <c r="R3117" s="112">
        <v>83.631409777638495</v>
      </c>
      <c r="S3117" s="112">
        <v>83.606758752331203</v>
      </c>
      <c r="T3117" s="112">
        <v>82.717112849391896</v>
      </c>
      <c r="U3117" s="112">
        <v>82.287916050904499</v>
      </c>
      <c r="V3117" s="112">
        <v>81.407406711078195</v>
      </c>
      <c r="W3117" s="112">
        <v>81.139762342356505</v>
      </c>
      <c r="X3117" s="112">
        <v>79.045135531795793</v>
      </c>
      <c r="Y3117" s="112">
        <v>77.124480898215495</v>
      </c>
      <c r="Z3117" s="112">
        <v>75.203826264635197</v>
      </c>
      <c r="AA3117" s="112">
        <v>73.283171631054799</v>
      </c>
      <c r="AB3117" s="112">
        <v>69.061150496827096</v>
      </c>
      <c r="AC3117" s="112">
        <v>64.839129362599394</v>
      </c>
      <c r="AD3117" s="112">
        <v>60.617108228371698</v>
      </c>
      <c r="AE3117" s="112">
        <v>56.395087094144003</v>
      </c>
      <c r="AF3117" s="112">
        <v>52.1730659599163</v>
      </c>
      <c r="AG3117" s="112">
        <v>44.4589209281934</v>
      </c>
      <c r="AH3117" s="112">
        <v>36.7447758964705</v>
      </c>
      <c r="AI3117" s="112">
        <v>29.0306308647476</v>
      </c>
      <c r="AJ3117" s="112">
        <v>21.316485833024799</v>
      </c>
      <c r="AK3117" s="112">
        <v>13.602340801301899</v>
      </c>
    </row>
    <row r="3118" spans="1:37" s="112" customFormat="1" hidden="1" x14ac:dyDescent="0.3">
      <c r="A3118" s="115" t="str">
        <f t="shared" si="68"/>
        <v>SDGbaseTRA_RurCRG_v6_3QVAXagold</v>
      </c>
      <c r="B3118" s="115" t="s">
        <v>220</v>
      </c>
      <c r="C3118" s="115" t="s">
        <v>299</v>
      </c>
      <c r="D3118" s="115" t="s">
        <v>211</v>
      </c>
      <c r="E3118" s="112" t="s">
        <v>19</v>
      </c>
      <c r="F3118" s="112">
        <v>61.1402858389852</v>
      </c>
      <c r="G3118" s="112">
        <v>61.079145553133401</v>
      </c>
      <c r="H3118" s="112">
        <v>60.9517610673498</v>
      </c>
      <c r="I3118" s="112">
        <v>60.890809306282399</v>
      </c>
      <c r="J3118" s="112">
        <v>60.829918496976099</v>
      </c>
      <c r="K3118" s="112">
        <v>60.769088578479199</v>
      </c>
      <c r="L3118" s="112">
        <v>60.708319489900703</v>
      </c>
      <c r="M3118" s="112">
        <v>60.630966844128601</v>
      </c>
      <c r="N3118" s="112">
        <v>60.5488559779415</v>
      </c>
      <c r="O3118" s="112">
        <v>60.4856758766254</v>
      </c>
      <c r="P3118" s="112">
        <v>60.425190200748702</v>
      </c>
      <c r="Q3118" s="112">
        <v>60.364765010547998</v>
      </c>
      <c r="R3118" s="112">
        <v>60.304400245537501</v>
      </c>
      <c r="S3118" s="112">
        <v>60.244095845291902</v>
      </c>
      <c r="T3118" s="112">
        <v>60.183851749446603</v>
      </c>
      <c r="U3118" s="112">
        <v>60.123667897697203</v>
      </c>
      <c r="V3118" s="112">
        <v>60.063544229799497</v>
      </c>
      <c r="W3118" s="112">
        <v>60.003480685569698</v>
      </c>
      <c r="X3118" s="112">
        <v>59.943477204884204</v>
      </c>
      <c r="Y3118" s="112">
        <v>59.8835337276793</v>
      </c>
      <c r="Z3118" s="112">
        <v>59.8236501939516</v>
      </c>
      <c r="AA3118" s="112">
        <v>59.763826543757702</v>
      </c>
      <c r="AB3118" s="112">
        <v>59.704062717213901</v>
      </c>
      <c r="AC3118" s="112">
        <v>59.6443586544966</v>
      </c>
      <c r="AD3118" s="112">
        <v>59.584714295842097</v>
      </c>
      <c r="AE3118" s="112">
        <v>59.525129581546302</v>
      </c>
      <c r="AF3118" s="112">
        <v>59.465604451964701</v>
      </c>
      <c r="AG3118" s="112">
        <v>59.4061388475127</v>
      </c>
      <c r="AH3118" s="112">
        <v>59.346732708665201</v>
      </c>
      <c r="AI3118" s="112">
        <v>59.287385975956497</v>
      </c>
      <c r="AJ3118" s="112">
        <v>59.228098589980497</v>
      </c>
      <c r="AK3118" s="112">
        <v>59.168870491390599</v>
      </c>
    </row>
    <row r="3119" spans="1:37" s="112" customFormat="1" hidden="1" x14ac:dyDescent="0.3">
      <c r="A3119" s="115" t="str">
        <f t="shared" si="68"/>
        <v>SDGbaseTRA_RurCRG_v6_3QVAXangas</v>
      </c>
      <c r="B3119" s="115" t="s">
        <v>220</v>
      </c>
      <c r="C3119" s="115" t="s">
        <v>299</v>
      </c>
      <c r="D3119" s="115" t="s">
        <v>211</v>
      </c>
      <c r="E3119" s="112" t="s">
        <v>20</v>
      </c>
      <c r="F3119" s="112">
        <v>0.94356488111431702</v>
      </c>
      <c r="G3119" s="112">
        <v>0.79731728701236604</v>
      </c>
      <c r="H3119" s="112">
        <v>0.76173889560776697</v>
      </c>
      <c r="I3119" s="112">
        <v>0.72090524021019498</v>
      </c>
      <c r="J3119" s="112">
        <v>0.68747376244991698</v>
      </c>
      <c r="K3119" s="112">
        <v>0.65364182597975495</v>
      </c>
      <c r="L3119" s="112">
        <v>0.62127179752143402</v>
      </c>
      <c r="M3119" s="112">
        <v>0.59295180554860005</v>
      </c>
      <c r="N3119" s="112">
        <v>0.56665294160561097</v>
      </c>
      <c r="O3119" s="112">
        <v>0.55949038274555996</v>
      </c>
      <c r="P3119" s="112">
        <v>0.53830386407659003</v>
      </c>
      <c r="Q3119" s="112">
        <v>0.51498469727172402</v>
      </c>
      <c r="R3119" s="112">
        <v>0.48836714300019601</v>
      </c>
      <c r="S3119" s="112">
        <v>0.46508207474512497</v>
      </c>
      <c r="T3119" s="112">
        <v>0.443047690774932</v>
      </c>
      <c r="U3119" s="112">
        <v>0.42169783061735899</v>
      </c>
      <c r="V3119" s="112">
        <v>0.40054979788270401</v>
      </c>
      <c r="W3119" s="112">
        <v>0.381082572199547</v>
      </c>
      <c r="X3119" s="112">
        <v>0.36297545241106599</v>
      </c>
      <c r="Y3119" s="112">
        <v>0.34531993098071501</v>
      </c>
      <c r="Z3119" s="112">
        <v>0.32797312546743501</v>
      </c>
      <c r="AA3119" s="112">
        <v>0.31224783792239602</v>
      </c>
      <c r="AB3119" s="112">
        <v>0.29908980003651597</v>
      </c>
      <c r="AC3119" s="112">
        <v>0.28574844226608698</v>
      </c>
      <c r="AD3119" s="112">
        <v>0.27239679811284601</v>
      </c>
      <c r="AE3119" s="112">
        <v>0.25932237878756698</v>
      </c>
      <c r="AF3119" s="112">
        <v>0.24686615272427501</v>
      </c>
      <c r="AG3119" s="112">
        <v>0.23516013215387699</v>
      </c>
      <c r="AH3119" s="112">
        <v>0.22687219820898399</v>
      </c>
      <c r="AI3119" s="112">
        <v>0.21673364837959599</v>
      </c>
      <c r="AJ3119" s="112">
        <v>0.20663586224204999</v>
      </c>
      <c r="AK3119" s="112">
        <v>0.19617773939823199</v>
      </c>
    </row>
    <row r="3120" spans="1:37" s="112" customFormat="1" hidden="1" x14ac:dyDescent="0.3">
      <c r="A3120" s="115" t="str">
        <f t="shared" si="68"/>
        <v>SDGbaseTRA_RurCRG_v6_3QVAXapgm</v>
      </c>
      <c r="B3120" s="115" t="s">
        <v>220</v>
      </c>
      <c r="C3120" s="115" t="s">
        <v>299</v>
      </c>
      <c r="D3120" s="115" t="s">
        <v>211</v>
      </c>
      <c r="E3120" s="112" t="s">
        <v>21</v>
      </c>
      <c r="F3120" s="112">
        <v>97.820469381023102</v>
      </c>
      <c r="G3120" s="112">
        <v>74.043973660661706</v>
      </c>
      <c r="H3120" s="112">
        <v>78.073537783027305</v>
      </c>
      <c r="I3120" s="112">
        <v>82.0863487403943</v>
      </c>
      <c r="J3120" s="112">
        <v>86.127630108961</v>
      </c>
      <c r="K3120" s="112">
        <v>90.203926926862707</v>
      </c>
      <c r="L3120" s="112">
        <v>94.330059252795607</v>
      </c>
      <c r="M3120" s="112">
        <v>94.941479673833101</v>
      </c>
      <c r="N3120" s="112">
        <v>95.536516132361299</v>
      </c>
      <c r="O3120" s="112">
        <v>96.421928204302006</v>
      </c>
      <c r="P3120" s="112">
        <v>97.093122438011207</v>
      </c>
      <c r="Q3120" s="112">
        <v>97.665732818961303</v>
      </c>
      <c r="R3120" s="112">
        <v>99.641634380606405</v>
      </c>
      <c r="S3120" s="112">
        <v>101.682983418413</v>
      </c>
      <c r="T3120" s="112">
        <v>103.74601150659799</v>
      </c>
      <c r="U3120" s="112">
        <v>105.862656703197</v>
      </c>
      <c r="V3120" s="112">
        <v>108.096988085606</v>
      </c>
      <c r="W3120" s="112">
        <v>110.284131441293</v>
      </c>
      <c r="X3120" s="112">
        <v>112.329212688669</v>
      </c>
      <c r="Y3120" s="112">
        <v>114.38158803993799</v>
      </c>
      <c r="Z3120" s="112">
        <v>116.38904997199</v>
      </c>
      <c r="AA3120" s="112">
        <v>118.429449552368</v>
      </c>
      <c r="AB3120" s="112">
        <v>141.18450992574699</v>
      </c>
      <c r="AC3120" s="112">
        <v>164.23830352841301</v>
      </c>
      <c r="AD3120" s="112">
        <v>187.537722239625</v>
      </c>
      <c r="AE3120" s="112">
        <v>210.917687192892</v>
      </c>
      <c r="AF3120" s="112">
        <v>234.341189141635</v>
      </c>
      <c r="AG3120" s="112">
        <v>257.78190359963401</v>
      </c>
      <c r="AH3120" s="112">
        <v>280.52485664433499</v>
      </c>
      <c r="AI3120" s="112">
        <v>303.20207418700801</v>
      </c>
      <c r="AJ3120" s="112">
        <v>326.07548777120297</v>
      </c>
      <c r="AK3120" s="112">
        <v>348.98619802388799</v>
      </c>
    </row>
    <row r="3121" spans="1:37" s="112" customFormat="1" hidden="1" x14ac:dyDescent="0.3">
      <c r="A3121" s="115" t="str">
        <f t="shared" si="68"/>
        <v>SDGbaseTRA_RurCRG_v6_3QVAXamore</v>
      </c>
      <c r="B3121" s="115" t="s">
        <v>220</v>
      </c>
      <c r="C3121" s="115" t="s">
        <v>299</v>
      </c>
      <c r="D3121" s="115" t="s">
        <v>211</v>
      </c>
      <c r="E3121" s="112" t="s">
        <v>22</v>
      </c>
      <c r="F3121" s="112">
        <v>78.234984296268294</v>
      </c>
      <c r="G3121" s="112">
        <v>72.515871899823793</v>
      </c>
      <c r="H3121" s="112">
        <v>75.842500835577397</v>
      </c>
      <c r="I3121" s="112">
        <v>78.181807936284699</v>
      </c>
      <c r="J3121" s="112">
        <v>80.8492537234401</v>
      </c>
      <c r="K3121" s="112">
        <v>83.493386898833094</v>
      </c>
      <c r="L3121" s="112">
        <v>86.418900724758601</v>
      </c>
      <c r="M3121" s="112">
        <v>89.714552293560402</v>
      </c>
      <c r="N3121" s="112">
        <v>93.168471159877399</v>
      </c>
      <c r="O3121" s="112">
        <v>99.776014877040893</v>
      </c>
      <c r="P3121" s="112">
        <v>104.644221055006</v>
      </c>
      <c r="Q3121" s="112">
        <v>108.712874850745</v>
      </c>
      <c r="R3121" s="112">
        <v>112.326813529878</v>
      </c>
      <c r="S3121" s="112">
        <v>115.521845978296</v>
      </c>
      <c r="T3121" s="112">
        <v>118.738475013803</v>
      </c>
      <c r="U3121" s="112">
        <v>122.188966887685</v>
      </c>
      <c r="V3121" s="112">
        <v>125.014165432505</v>
      </c>
      <c r="W3121" s="112">
        <v>127.948720094414</v>
      </c>
      <c r="X3121" s="112">
        <v>131.103333765473</v>
      </c>
      <c r="Y3121" s="112">
        <v>133.520267895112</v>
      </c>
      <c r="Z3121" s="112">
        <v>135.413878901109</v>
      </c>
      <c r="AA3121" s="112">
        <v>137.261996700021</v>
      </c>
      <c r="AB3121" s="112">
        <v>139.970893362071</v>
      </c>
      <c r="AC3121" s="112">
        <v>142.21485231091</v>
      </c>
      <c r="AD3121" s="112">
        <v>144.353628338568</v>
      </c>
      <c r="AE3121" s="112">
        <v>146.50307844254201</v>
      </c>
      <c r="AF3121" s="112">
        <v>148.84124969734799</v>
      </c>
      <c r="AG3121" s="112">
        <v>150.95759660427601</v>
      </c>
      <c r="AH3121" s="112">
        <v>150.969206050982</v>
      </c>
      <c r="AI3121" s="112">
        <v>147.95957063585601</v>
      </c>
      <c r="AJ3121" s="112">
        <v>144.89488201510801</v>
      </c>
      <c r="AK3121" s="112">
        <v>141.03271549731701</v>
      </c>
    </row>
    <row r="3122" spans="1:37" s="112" customFormat="1" hidden="1" x14ac:dyDescent="0.3">
      <c r="A3122" s="115" t="str">
        <f t="shared" si="68"/>
        <v>SDGbaseTRA_RurCRG_v6_3QVAXamine</v>
      </c>
      <c r="B3122" s="115" t="s">
        <v>220</v>
      </c>
      <c r="C3122" s="115" t="s">
        <v>299</v>
      </c>
      <c r="D3122" s="115" t="s">
        <v>211</v>
      </c>
      <c r="E3122" s="112" t="s">
        <v>23</v>
      </c>
      <c r="F3122" s="112">
        <v>57.005130412218101</v>
      </c>
      <c r="G3122" s="112">
        <v>52.938237796433903</v>
      </c>
      <c r="H3122" s="112">
        <v>54.8534357227608</v>
      </c>
      <c r="I3122" s="112">
        <v>56.818210878786303</v>
      </c>
      <c r="J3122" s="112">
        <v>58.548770304902199</v>
      </c>
      <c r="K3122" s="112">
        <v>60.283989819053403</v>
      </c>
      <c r="L3122" s="112">
        <v>62.233308322736399</v>
      </c>
      <c r="M3122" s="112">
        <v>64.354440357779495</v>
      </c>
      <c r="N3122" s="112">
        <v>66.468255760059705</v>
      </c>
      <c r="O3122" s="112">
        <v>69.586055688930003</v>
      </c>
      <c r="P3122" s="112">
        <v>72.033431717984797</v>
      </c>
      <c r="Q3122" s="112">
        <v>74.2509501868456</v>
      </c>
      <c r="R3122" s="112">
        <v>75.983144655229395</v>
      </c>
      <c r="S3122" s="112">
        <v>77.9092866874214</v>
      </c>
      <c r="T3122" s="112">
        <v>79.954396959545207</v>
      </c>
      <c r="U3122" s="112">
        <v>82.246094404904298</v>
      </c>
      <c r="V3122" s="112">
        <v>84.336349081272999</v>
      </c>
      <c r="W3122" s="112">
        <v>86.700009862965501</v>
      </c>
      <c r="X3122" s="112">
        <v>89.542172244235303</v>
      </c>
      <c r="Y3122" s="112">
        <v>92.103179958217794</v>
      </c>
      <c r="Z3122" s="112">
        <v>94.664935696198796</v>
      </c>
      <c r="AA3122" s="112">
        <v>97.322669118318899</v>
      </c>
      <c r="AB3122" s="112">
        <v>100.110002051859</v>
      </c>
      <c r="AC3122" s="112">
        <v>102.46245459899001</v>
      </c>
      <c r="AD3122" s="112">
        <v>104.769514359185</v>
      </c>
      <c r="AE3122" s="112">
        <v>107.13004862067601</v>
      </c>
      <c r="AF3122" s="112">
        <v>109.723911502725</v>
      </c>
      <c r="AG3122" s="112">
        <v>112.497880118954</v>
      </c>
      <c r="AH3122" s="112">
        <v>112.296318647348</v>
      </c>
      <c r="AI3122" s="112">
        <v>111.181016766094</v>
      </c>
      <c r="AJ3122" s="112">
        <v>110.319246844022</v>
      </c>
      <c r="AK3122" s="112">
        <v>109.25575973082699</v>
      </c>
    </row>
    <row r="3123" spans="1:37" s="112" customFormat="1" hidden="1" x14ac:dyDescent="0.3">
      <c r="A3123" s="115" t="str">
        <f t="shared" si="68"/>
        <v>SDGbaseTRA_RurCRG_v6_3QVAXameat</v>
      </c>
      <c r="B3123" s="115" t="s">
        <v>220</v>
      </c>
      <c r="C3123" s="115" t="s">
        <v>299</v>
      </c>
      <c r="D3123" s="115" t="s">
        <v>211</v>
      </c>
      <c r="E3123" s="112" t="s">
        <v>24</v>
      </c>
      <c r="F3123" s="112">
        <v>14.298644361090499</v>
      </c>
      <c r="G3123" s="112">
        <v>14.319530203031499</v>
      </c>
      <c r="H3123" s="112">
        <v>14.6482182964606</v>
      </c>
      <c r="I3123" s="112">
        <v>14.818733136961299</v>
      </c>
      <c r="J3123" s="112">
        <v>15.105126859236799</v>
      </c>
      <c r="K3123" s="112">
        <v>15.433503426041</v>
      </c>
      <c r="L3123" s="112">
        <v>15.832823446666801</v>
      </c>
      <c r="M3123" s="112">
        <v>16.247281166722601</v>
      </c>
      <c r="N3123" s="112">
        <v>16.6817083173766</v>
      </c>
      <c r="O3123" s="112">
        <v>17.262465543413299</v>
      </c>
      <c r="P3123" s="112">
        <v>17.815587852764899</v>
      </c>
      <c r="Q3123" s="112">
        <v>18.317902444106501</v>
      </c>
      <c r="R3123" s="112">
        <v>19.006386748002001</v>
      </c>
      <c r="S3123" s="112">
        <v>19.5553349286211</v>
      </c>
      <c r="T3123" s="112">
        <v>20.111207852375799</v>
      </c>
      <c r="U3123" s="112">
        <v>20.723216225421901</v>
      </c>
      <c r="V3123" s="112">
        <v>21.243401448110099</v>
      </c>
      <c r="W3123" s="112">
        <v>21.770577418917199</v>
      </c>
      <c r="X3123" s="112">
        <v>22.314522592446099</v>
      </c>
      <c r="Y3123" s="112">
        <v>22.7832781163908</v>
      </c>
      <c r="Z3123" s="112">
        <v>23.238115755560202</v>
      </c>
      <c r="AA3123" s="112">
        <v>23.695294325670101</v>
      </c>
      <c r="AB3123" s="112">
        <v>24.233674965513998</v>
      </c>
      <c r="AC3123" s="112">
        <v>24.713217766887801</v>
      </c>
      <c r="AD3123" s="112">
        <v>25.206676851528201</v>
      </c>
      <c r="AE3123" s="112">
        <v>25.717070956493099</v>
      </c>
      <c r="AF3123" s="112">
        <v>26.2603274875013</v>
      </c>
      <c r="AG3123" s="112">
        <v>26.7899278288352</v>
      </c>
      <c r="AH3123" s="112">
        <v>26.5842725301078</v>
      </c>
      <c r="AI3123" s="112">
        <v>26.396869926209899</v>
      </c>
      <c r="AJ3123" s="112">
        <v>26.278524501756401</v>
      </c>
      <c r="AK3123" s="112">
        <v>26.114570019954499</v>
      </c>
    </row>
    <row r="3124" spans="1:37" s="112" customFormat="1" hidden="1" x14ac:dyDescent="0.3">
      <c r="A3124" s="115" t="str">
        <f t="shared" ref="A3124:A3187" si="69">_xlfn.CONCAT(C3124,D3124,E3124)</f>
        <v>SDGbaseTRA_RurCRG_v6_3QVAXapfis</v>
      </c>
      <c r="B3124" s="115" t="s">
        <v>220</v>
      </c>
      <c r="C3124" s="115" t="s">
        <v>299</v>
      </c>
      <c r="D3124" s="115" t="s">
        <v>211</v>
      </c>
      <c r="E3124" s="112" t="s">
        <v>25</v>
      </c>
      <c r="F3124" s="112">
        <v>6.3223518718131899</v>
      </c>
      <c r="G3124" s="112">
        <v>6.2408728086296597</v>
      </c>
      <c r="H3124" s="112">
        <v>6.4451245653878697</v>
      </c>
      <c r="I3124" s="112">
        <v>6.5283170052597397</v>
      </c>
      <c r="J3124" s="112">
        <v>6.6989291909299498</v>
      </c>
      <c r="K3124" s="112">
        <v>6.8669758264400098</v>
      </c>
      <c r="L3124" s="112">
        <v>7.0567545046678299</v>
      </c>
      <c r="M3124" s="112">
        <v>7.2520023562586902</v>
      </c>
      <c r="N3124" s="112">
        <v>7.4605999838316297</v>
      </c>
      <c r="O3124" s="112">
        <v>7.8512141628815604</v>
      </c>
      <c r="P3124" s="112">
        <v>8.1356606784551495</v>
      </c>
      <c r="Q3124" s="112">
        <v>8.3771952174974</v>
      </c>
      <c r="R3124" s="112">
        <v>8.7060894101705397</v>
      </c>
      <c r="S3124" s="112">
        <v>8.9585549547428602</v>
      </c>
      <c r="T3124" s="112">
        <v>9.2191880902416194</v>
      </c>
      <c r="U3124" s="112">
        <v>9.5081301404181708</v>
      </c>
      <c r="V3124" s="112">
        <v>9.7519623540758396</v>
      </c>
      <c r="W3124" s="112">
        <v>10.015977130649899</v>
      </c>
      <c r="X3124" s="112">
        <v>10.3061656038356</v>
      </c>
      <c r="Y3124" s="112">
        <v>10.563080504227701</v>
      </c>
      <c r="Z3124" s="112">
        <v>10.8139718348137</v>
      </c>
      <c r="AA3124" s="112">
        <v>11.084212946292499</v>
      </c>
      <c r="AB3124" s="112">
        <v>11.442955630034501</v>
      </c>
      <c r="AC3124" s="112">
        <v>11.746994852077</v>
      </c>
      <c r="AD3124" s="112">
        <v>12.0198562372489</v>
      </c>
      <c r="AE3124" s="112">
        <v>12.283110802820801</v>
      </c>
      <c r="AF3124" s="112">
        <v>12.5549695195051</v>
      </c>
      <c r="AG3124" s="112">
        <v>12.808106672657599</v>
      </c>
      <c r="AH3124" s="112">
        <v>12.755430731873</v>
      </c>
      <c r="AI3124" s="112">
        <v>12.667466705372</v>
      </c>
      <c r="AJ3124" s="112">
        <v>12.5923792270377</v>
      </c>
      <c r="AK3124" s="112">
        <v>12.4859121595226</v>
      </c>
    </row>
    <row r="3125" spans="1:37" s="112" customFormat="1" hidden="1" x14ac:dyDescent="0.3">
      <c r="A3125" s="115" t="str">
        <f t="shared" si="69"/>
        <v>SDGbaseTRA_RurCRG_v6_3QVAXavege</v>
      </c>
      <c r="B3125" s="115" t="s">
        <v>220</v>
      </c>
      <c r="C3125" s="115" t="s">
        <v>299</v>
      </c>
      <c r="D3125" s="115" t="s">
        <v>211</v>
      </c>
      <c r="E3125" s="112" t="s">
        <v>26</v>
      </c>
      <c r="F3125" s="112">
        <v>10.973283463865499</v>
      </c>
      <c r="G3125" s="112">
        <v>10.632307867436699</v>
      </c>
      <c r="H3125" s="112">
        <v>11.006515589449901</v>
      </c>
      <c r="I3125" s="112">
        <v>11.106389360539</v>
      </c>
      <c r="J3125" s="112">
        <v>11.444562132247</v>
      </c>
      <c r="K3125" s="112">
        <v>11.761745879275299</v>
      </c>
      <c r="L3125" s="112">
        <v>12.1052534861679</v>
      </c>
      <c r="M3125" s="112">
        <v>12.456652465415701</v>
      </c>
      <c r="N3125" s="112">
        <v>12.837846576956</v>
      </c>
      <c r="O3125" s="112">
        <v>13.614671941858299</v>
      </c>
      <c r="P3125" s="112">
        <v>14.134971824139599</v>
      </c>
      <c r="Q3125" s="112">
        <v>14.5722186751427</v>
      </c>
      <c r="R3125" s="112">
        <v>15.213270607530299</v>
      </c>
      <c r="S3125" s="112">
        <v>15.6600519757291</v>
      </c>
      <c r="T3125" s="112">
        <v>16.127951475502901</v>
      </c>
      <c r="U3125" s="112">
        <v>16.645291585638802</v>
      </c>
      <c r="V3125" s="112">
        <v>17.0804703976791</v>
      </c>
      <c r="W3125" s="112">
        <v>17.550201293360399</v>
      </c>
      <c r="X3125" s="112">
        <v>18.0755738342475</v>
      </c>
      <c r="Y3125" s="112">
        <v>18.5374257164159</v>
      </c>
      <c r="Z3125" s="112">
        <v>18.987397358460299</v>
      </c>
      <c r="AA3125" s="112">
        <v>19.468589160020301</v>
      </c>
      <c r="AB3125" s="112">
        <v>20.144762801287001</v>
      </c>
      <c r="AC3125" s="112">
        <v>20.707382966622198</v>
      </c>
      <c r="AD3125" s="112">
        <v>21.217321275074902</v>
      </c>
      <c r="AE3125" s="112">
        <v>21.708675623589698</v>
      </c>
      <c r="AF3125" s="112">
        <v>22.213236080645299</v>
      </c>
      <c r="AG3125" s="112">
        <v>22.647623571628099</v>
      </c>
      <c r="AH3125" s="112">
        <v>22.705734313425701</v>
      </c>
      <c r="AI3125" s="112">
        <v>22.603934615989299</v>
      </c>
      <c r="AJ3125" s="112">
        <v>22.474743648242999</v>
      </c>
      <c r="AK3125" s="112">
        <v>22.275661640933301</v>
      </c>
    </row>
    <row r="3126" spans="1:37" s="112" customFormat="1" hidden="1" x14ac:dyDescent="0.3">
      <c r="A3126" s="115" t="str">
        <f t="shared" si="69"/>
        <v>SDGbaseTRA_RurCRG_v6_3QVAXafats</v>
      </c>
      <c r="B3126" s="115" t="s">
        <v>220</v>
      </c>
      <c r="C3126" s="115" t="s">
        <v>299</v>
      </c>
      <c r="D3126" s="115" t="s">
        <v>211</v>
      </c>
      <c r="E3126" s="112" t="s">
        <v>27</v>
      </c>
      <c r="F3126" s="112">
        <v>3.4845797675243699</v>
      </c>
      <c r="G3126" s="112">
        <v>3.5582309556301199</v>
      </c>
      <c r="H3126" s="112">
        <v>3.6999345346764598</v>
      </c>
      <c r="I3126" s="112">
        <v>3.7690104774284898</v>
      </c>
      <c r="J3126" s="112">
        <v>3.8706677889871699</v>
      </c>
      <c r="K3126" s="112">
        <v>3.9801063761640201</v>
      </c>
      <c r="L3126" s="112">
        <v>4.1046421853732804</v>
      </c>
      <c r="M3126" s="112">
        <v>4.2321305794533401</v>
      </c>
      <c r="N3126" s="112">
        <v>4.3648356477348997</v>
      </c>
      <c r="O3126" s="112">
        <v>4.6163470785168697</v>
      </c>
      <c r="P3126" s="112">
        <v>4.8406952354000303</v>
      </c>
      <c r="Q3126" s="112">
        <v>5.0266788710886798</v>
      </c>
      <c r="R3126" s="112">
        <v>5.2287820897902497</v>
      </c>
      <c r="S3126" s="112">
        <v>5.3780798858111796</v>
      </c>
      <c r="T3126" s="112">
        <v>5.5233202512700101</v>
      </c>
      <c r="U3126" s="112">
        <v>5.6818718572893898</v>
      </c>
      <c r="V3126" s="112">
        <v>5.80370386876581</v>
      </c>
      <c r="W3126" s="112">
        <v>5.9270583186522297</v>
      </c>
      <c r="X3126" s="112">
        <v>6.0691936062277403</v>
      </c>
      <c r="Y3126" s="112">
        <v>6.1967351605273198</v>
      </c>
      <c r="Z3126" s="112">
        <v>6.3220524131356202</v>
      </c>
      <c r="AA3126" s="112">
        <v>6.4559742217142597</v>
      </c>
      <c r="AB3126" s="112">
        <v>6.64024400153738</v>
      </c>
      <c r="AC3126" s="112">
        <v>6.7998409418754804</v>
      </c>
      <c r="AD3126" s="112">
        <v>6.9395410099782602</v>
      </c>
      <c r="AE3126" s="112">
        <v>7.0609306553934399</v>
      </c>
      <c r="AF3126" s="112">
        <v>7.1683241368730801</v>
      </c>
      <c r="AG3126" s="112">
        <v>7.2547413570406096</v>
      </c>
      <c r="AH3126" s="112">
        <v>7.1461340617399296</v>
      </c>
      <c r="AI3126" s="112">
        <v>7.02109912989643</v>
      </c>
      <c r="AJ3126" s="112">
        <v>6.9068138869162796</v>
      </c>
      <c r="AK3126" s="112">
        <v>6.7852665276739001</v>
      </c>
    </row>
    <row r="3127" spans="1:37" s="112" customFormat="1" hidden="1" x14ac:dyDescent="0.3">
      <c r="A3127" s="115" t="str">
        <f t="shared" si="69"/>
        <v>SDGbaseTRA_RurCRG_v6_3QVAXadair</v>
      </c>
      <c r="B3127" s="115" t="s">
        <v>220</v>
      </c>
      <c r="C3127" s="115" t="s">
        <v>299</v>
      </c>
      <c r="D3127" s="115" t="s">
        <v>211</v>
      </c>
      <c r="E3127" s="112" t="s">
        <v>28</v>
      </c>
      <c r="F3127" s="112">
        <v>10.5583071480065</v>
      </c>
      <c r="G3127" s="112">
        <v>10.3281004214764</v>
      </c>
      <c r="H3127" s="112">
        <v>10.5800067452258</v>
      </c>
      <c r="I3127" s="112">
        <v>10.6354561896657</v>
      </c>
      <c r="J3127" s="112">
        <v>10.918016567115499</v>
      </c>
      <c r="K3127" s="112">
        <v>11.1903940423199</v>
      </c>
      <c r="L3127" s="112">
        <v>11.4910686917249</v>
      </c>
      <c r="M3127" s="112">
        <v>11.7938586597122</v>
      </c>
      <c r="N3127" s="112">
        <v>12.1207031291463</v>
      </c>
      <c r="O3127" s="112">
        <v>12.727723531986699</v>
      </c>
      <c r="P3127" s="112">
        <v>13.148045879985</v>
      </c>
      <c r="Q3127" s="112">
        <v>13.4973165895573</v>
      </c>
      <c r="R3127" s="112">
        <v>14.0553331145339</v>
      </c>
      <c r="S3127" s="112">
        <v>14.4253150845564</v>
      </c>
      <c r="T3127" s="112">
        <v>14.8095208536133</v>
      </c>
      <c r="U3127" s="112">
        <v>15.241502370529</v>
      </c>
      <c r="V3127" s="112">
        <v>15.6164702699747</v>
      </c>
      <c r="W3127" s="112">
        <v>16.024999791797899</v>
      </c>
      <c r="X3127" s="112">
        <v>16.4729206830443</v>
      </c>
      <c r="Y3127" s="112">
        <v>16.8662192225387</v>
      </c>
      <c r="Z3127" s="112">
        <v>17.248134085941299</v>
      </c>
      <c r="AA3127" s="112">
        <v>17.637753130717702</v>
      </c>
      <c r="AB3127" s="112">
        <v>18.166111754480301</v>
      </c>
      <c r="AC3127" s="112">
        <v>18.6078691945923</v>
      </c>
      <c r="AD3127" s="112">
        <v>19.0220390668912</v>
      </c>
      <c r="AE3127" s="112">
        <v>19.435124905125502</v>
      </c>
      <c r="AF3127" s="112">
        <v>19.873815311846901</v>
      </c>
      <c r="AG3127" s="112">
        <v>20.254747400072599</v>
      </c>
      <c r="AH3127" s="112">
        <v>20.277590832567601</v>
      </c>
      <c r="AI3127" s="112">
        <v>20.2414923918789</v>
      </c>
      <c r="AJ3127" s="112">
        <v>20.1751544974965</v>
      </c>
      <c r="AK3127" s="112">
        <v>20.0453422573861</v>
      </c>
    </row>
    <row r="3128" spans="1:37" s="112" customFormat="1" hidden="1" x14ac:dyDescent="0.3">
      <c r="A3128" s="115" t="str">
        <f t="shared" si="69"/>
        <v>SDGbaseTRA_RurCRG_v6_3QVAXagrai</v>
      </c>
      <c r="B3128" s="115" t="s">
        <v>220</v>
      </c>
      <c r="C3128" s="115" t="s">
        <v>299</v>
      </c>
      <c r="D3128" s="115" t="s">
        <v>211</v>
      </c>
      <c r="E3128" s="112" t="s">
        <v>29</v>
      </c>
      <c r="F3128" s="112">
        <v>8.5642621157198207</v>
      </c>
      <c r="G3128" s="112">
        <v>8.4025900585302207</v>
      </c>
      <c r="H3128" s="112">
        <v>8.5281647678346797</v>
      </c>
      <c r="I3128" s="112">
        <v>8.6724226634197006</v>
      </c>
      <c r="J3128" s="112">
        <v>8.8553329745383706</v>
      </c>
      <c r="K3128" s="112">
        <v>8.9638119588543397</v>
      </c>
      <c r="L3128" s="112">
        <v>9.0720401763244194</v>
      </c>
      <c r="M3128" s="112">
        <v>9.1564833322236403</v>
      </c>
      <c r="N3128" s="112">
        <v>9.2575464643204199</v>
      </c>
      <c r="O3128" s="112">
        <v>9.4790270314103697</v>
      </c>
      <c r="P3128" s="112">
        <v>9.5995029818722397</v>
      </c>
      <c r="Q3128" s="112">
        <v>9.6864173761181895</v>
      </c>
      <c r="R3128" s="112">
        <v>9.8343912837157603</v>
      </c>
      <c r="S3128" s="112">
        <v>9.8874775955873009</v>
      </c>
      <c r="T3128" s="112">
        <v>9.9449148577145792</v>
      </c>
      <c r="U3128" s="112">
        <v>10.0197856076579</v>
      </c>
      <c r="V3128" s="112">
        <v>10.0515555017405</v>
      </c>
      <c r="W3128" s="112">
        <v>10.0719438220738</v>
      </c>
      <c r="X3128" s="112">
        <v>10.1054544060867</v>
      </c>
      <c r="Y3128" s="112">
        <v>10.1384361196044</v>
      </c>
      <c r="Z3128" s="112">
        <v>10.1706745632408</v>
      </c>
      <c r="AA3128" s="112">
        <v>10.210726896278899</v>
      </c>
      <c r="AB3128" s="112">
        <v>10.3029000338462</v>
      </c>
      <c r="AC3128" s="112">
        <v>10.373611460482801</v>
      </c>
      <c r="AD3128" s="112">
        <v>10.452638806672001</v>
      </c>
      <c r="AE3128" s="112">
        <v>10.5308900696881</v>
      </c>
      <c r="AF3128" s="112">
        <v>10.605779654451499</v>
      </c>
      <c r="AG3128" s="112">
        <v>10.623152142530801</v>
      </c>
      <c r="AH3128" s="112">
        <v>10.570993245117499</v>
      </c>
      <c r="AI3128" s="112">
        <v>10.521315174282</v>
      </c>
      <c r="AJ3128" s="112">
        <v>10.4896430587536</v>
      </c>
      <c r="AK3128" s="112">
        <v>10.4252399157249</v>
      </c>
    </row>
    <row r="3129" spans="1:37" s="112" customFormat="1" hidden="1" x14ac:dyDescent="0.3">
      <c r="A3129" s="115" t="str">
        <f t="shared" si="69"/>
        <v>SDGbaseTRA_RurCRG_v6_3QVAXastar</v>
      </c>
      <c r="B3129" s="115" t="s">
        <v>220</v>
      </c>
      <c r="C3129" s="115" t="s">
        <v>299</v>
      </c>
      <c r="D3129" s="115" t="s">
        <v>211</v>
      </c>
      <c r="E3129" s="112" t="s">
        <v>30</v>
      </c>
      <c r="F3129" s="112">
        <v>7.2534655204628002</v>
      </c>
      <c r="G3129" s="112">
        <v>7.1616283000446801</v>
      </c>
      <c r="H3129" s="112">
        <v>7.32499113132556</v>
      </c>
      <c r="I3129" s="112">
        <v>7.4587852290038903</v>
      </c>
      <c r="J3129" s="112">
        <v>7.6213933037145596</v>
      </c>
      <c r="K3129" s="112">
        <v>7.7338121596463001</v>
      </c>
      <c r="L3129" s="112">
        <v>7.8460524512733603</v>
      </c>
      <c r="M3129" s="112">
        <v>7.9471778379655102</v>
      </c>
      <c r="N3129" s="112">
        <v>8.0572473737751995</v>
      </c>
      <c r="O3129" s="112">
        <v>8.2544959548597596</v>
      </c>
      <c r="P3129" s="112">
        <v>8.3763066721918005</v>
      </c>
      <c r="Q3129" s="112">
        <v>8.4697016000150107</v>
      </c>
      <c r="R3129" s="112">
        <v>8.5786958586659008</v>
      </c>
      <c r="S3129" s="112">
        <v>8.6190016535429397</v>
      </c>
      <c r="T3129" s="112">
        <v>8.6565633370077499</v>
      </c>
      <c r="U3129" s="112">
        <v>8.7057128982502601</v>
      </c>
      <c r="V3129" s="112">
        <v>8.7157586345996592</v>
      </c>
      <c r="W3129" s="112">
        <v>8.7094279557797503</v>
      </c>
      <c r="X3129" s="112">
        <v>8.7047041222946095</v>
      </c>
      <c r="Y3129" s="112">
        <v>8.6895566811061205</v>
      </c>
      <c r="Z3129" s="112">
        <v>8.6642359293066207</v>
      </c>
      <c r="AA3129" s="112">
        <v>8.6387879414626703</v>
      </c>
      <c r="AB3129" s="112">
        <v>8.6635938003125101</v>
      </c>
      <c r="AC3129" s="112">
        <v>8.6837507505887501</v>
      </c>
      <c r="AD3129" s="112">
        <v>8.7163968993415395</v>
      </c>
      <c r="AE3129" s="112">
        <v>8.7556402571108993</v>
      </c>
      <c r="AF3129" s="112">
        <v>8.7983850568788</v>
      </c>
      <c r="AG3129" s="112">
        <v>8.6467267545572302</v>
      </c>
      <c r="AH3129" s="112">
        <v>8.5089856619064701</v>
      </c>
      <c r="AI3129" s="112">
        <v>8.2594690818691099</v>
      </c>
      <c r="AJ3129" s="112">
        <v>8.0268224302514195</v>
      </c>
      <c r="AK3129" s="112">
        <v>7.7775629525857299</v>
      </c>
    </row>
    <row r="3130" spans="1:37" s="112" customFormat="1" hidden="1" x14ac:dyDescent="0.3">
      <c r="A3130" s="115" t="str">
        <f t="shared" si="69"/>
        <v>SDGbaseTRA_RurCRG_v6_3QVAXafeed</v>
      </c>
      <c r="B3130" s="115" t="s">
        <v>220</v>
      </c>
      <c r="C3130" s="115" t="s">
        <v>299</v>
      </c>
      <c r="D3130" s="115" t="s">
        <v>211</v>
      </c>
      <c r="E3130" s="112" t="s">
        <v>31</v>
      </c>
      <c r="F3130" s="112">
        <v>6.5455554813719203</v>
      </c>
      <c r="G3130" s="112">
        <v>6.5142344298274697</v>
      </c>
      <c r="H3130" s="112">
        <v>6.6407058617003196</v>
      </c>
      <c r="I3130" s="112">
        <v>6.64130306840703</v>
      </c>
      <c r="J3130" s="112">
        <v>6.7534829738269497</v>
      </c>
      <c r="K3130" s="112">
        <v>6.9215717262310701</v>
      </c>
      <c r="L3130" s="112">
        <v>7.1345074086728699</v>
      </c>
      <c r="M3130" s="112">
        <v>7.3585850084857602</v>
      </c>
      <c r="N3130" s="112">
        <v>7.6030344926061302</v>
      </c>
      <c r="O3130" s="112">
        <v>7.9421882557011498</v>
      </c>
      <c r="P3130" s="112">
        <v>8.2724722595977305</v>
      </c>
      <c r="Q3130" s="112">
        <v>8.5803262117744108</v>
      </c>
      <c r="R3130" s="112">
        <v>9.0081538967423498</v>
      </c>
      <c r="S3130" s="112">
        <v>9.3616693739684909</v>
      </c>
      <c r="T3130" s="112">
        <v>9.7085487120651504</v>
      </c>
      <c r="U3130" s="112">
        <v>10.097519133378301</v>
      </c>
      <c r="V3130" s="112">
        <v>10.451458081598799</v>
      </c>
      <c r="W3130" s="112">
        <v>10.8220482360014</v>
      </c>
      <c r="X3130" s="112">
        <v>11.218934743577501</v>
      </c>
      <c r="Y3130" s="112">
        <v>11.593833265220599</v>
      </c>
      <c r="Z3130" s="112">
        <v>11.977867429787</v>
      </c>
      <c r="AA3130" s="112">
        <v>12.366352030354101</v>
      </c>
      <c r="AB3130" s="112">
        <v>12.8144044639785</v>
      </c>
      <c r="AC3130" s="112">
        <v>13.2314121614779</v>
      </c>
      <c r="AD3130" s="112">
        <v>13.6335923073565</v>
      </c>
      <c r="AE3130" s="112">
        <v>14.037270152401501</v>
      </c>
      <c r="AF3130" s="112">
        <v>14.4572705540991</v>
      </c>
      <c r="AG3130" s="112">
        <v>14.877592147843099</v>
      </c>
      <c r="AH3130" s="112">
        <v>14.827791756300099</v>
      </c>
      <c r="AI3130" s="112">
        <v>14.7573885986205</v>
      </c>
      <c r="AJ3130" s="112">
        <v>14.701991266006599</v>
      </c>
      <c r="AK3130" s="112">
        <v>14.6230583939446</v>
      </c>
    </row>
    <row r="3131" spans="1:37" s="112" customFormat="1" hidden="1" x14ac:dyDescent="0.3">
      <c r="A3131" s="115" t="str">
        <f t="shared" si="69"/>
        <v>SDGbaseTRA_RurCRG_v6_3QVAXabake</v>
      </c>
      <c r="B3131" s="115" t="s">
        <v>220</v>
      </c>
      <c r="C3131" s="115" t="s">
        <v>299</v>
      </c>
      <c r="D3131" s="115" t="s">
        <v>211</v>
      </c>
      <c r="E3131" s="112" t="s">
        <v>32</v>
      </c>
      <c r="F3131" s="112">
        <v>22.283856021251001</v>
      </c>
      <c r="G3131" s="112">
        <v>21.347593412696</v>
      </c>
      <c r="H3131" s="112">
        <v>21.7778041103902</v>
      </c>
      <c r="I3131" s="112">
        <v>22.127464193772202</v>
      </c>
      <c r="J3131" s="112">
        <v>22.703872558356899</v>
      </c>
      <c r="K3131" s="112">
        <v>23.1752708724845</v>
      </c>
      <c r="L3131" s="112">
        <v>23.672744206656699</v>
      </c>
      <c r="M3131" s="112">
        <v>24.148794004974899</v>
      </c>
      <c r="N3131" s="112">
        <v>24.656111002206401</v>
      </c>
      <c r="O3131" s="112">
        <v>25.414638543211101</v>
      </c>
      <c r="P3131" s="112">
        <v>26.009513531116301</v>
      </c>
      <c r="Q3131" s="112">
        <v>26.5351897385572</v>
      </c>
      <c r="R3131" s="112">
        <v>27.386675090774499</v>
      </c>
      <c r="S3131" s="112">
        <v>27.896849896491599</v>
      </c>
      <c r="T3131" s="112">
        <v>28.414741872743701</v>
      </c>
      <c r="U3131" s="112">
        <v>28.9960464342333</v>
      </c>
      <c r="V3131" s="112">
        <v>29.507032777019099</v>
      </c>
      <c r="W3131" s="112">
        <v>30.048913771058899</v>
      </c>
      <c r="X3131" s="112">
        <v>30.6226362963538</v>
      </c>
      <c r="Y3131" s="112">
        <v>31.115112127496801</v>
      </c>
      <c r="Z3131" s="112">
        <v>31.5877741215402</v>
      </c>
      <c r="AA3131" s="112">
        <v>32.049186957969297</v>
      </c>
      <c r="AB3131" s="112">
        <v>32.675852344907703</v>
      </c>
      <c r="AC3131" s="112">
        <v>33.2242692708543</v>
      </c>
      <c r="AD3131" s="112">
        <v>33.793885621826199</v>
      </c>
      <c r="AE3131" s="112">
        <v>34.382170045520901</v>
      </c>
      <c r="AF3131" s="112">
        <v>35.006842742309601</v>
      </c>
      <c r="AG3131" s="112">
        <v>35.473458631763499</v>
      </c>
      <c r="AH3131" s="112">
        <v>35.518523017636397</v>
      </c>
      <c r="AI3131" s="112">
        <v>35.502607213588902</v>
      </c>
      <c r="AJ3131" s="112">
        <v>35.469400856888001</v>
      </c>
      <c r="AK3131" s="112">
        <v>35.3139629440617</v>
      </c>
    </row>
    <row r="3132" spans="1:37" s="112" customFormat="1" hidden="1" x14ac:dyDescent="0.3">
      <c r="A3132" s="115" t="str">
        <f t="shared" si="69"/>
        <v>SDGbaseTRA_RurCRG_v6_3QVAXasuga</v>
      </c>
      <c r="B3132" s="115" t="s">
        <v>220</v>
      </c>
      <c r="C3132" s="115" t="s">
        <v>299</v>
      </c>
      <c r="D3132" s="115" t="s">
        <v>211</v>
      </c>
      <c r="E3132" s="112" t="s">
        <v>33</v>
      </c>
      <c r="F3132" s="112">
        <v>8.5226770749711793</v>
      </c>
      <c r="G3132" s="112">
        <v>8.2920055170650304</v>
      </c>
      <c r="H3132" s="112">
        <v>8.4747706347145098</v>
      </c>
      <c r="I3132" s="112">
        <v>8.6198459281832207</v>
      </c>
      <c r="J3132" s="112">
        <v>8.8487389705848702</v>
      </c>
      <c r="K3132" s="112">
        <v>9.0166468128117003</v>
      </c>
      <c r="L3132" s="112">
        <v>9.1864658141702709</v>
      </c>
      <c r="M3132" s="112">
        <v>9.3294749329884201</v>
      </c>
      <c r="N3132" s="112">
        <v>9.4733467509286395</v>
      </c>
      <c r="O3132" s="112">
        <v>9.8276986106531705</v>
      </c>
      <c r="P3132" s="112">
        <v>10.008271526850899</v>
      </c>
      <c r="Q3132" s="112">
        <v>10.1360749687945</v>
      </c>
      <c r="R3132" s="112">
        <v>10.3823086091774</v>
      </c>
      <c r="S3132" s="112">
        <v>10.522705053128799</v>
      </c>
      <c r="T3132" s="112">
        <v>10.6620699473229</v>
      </c>
      <c r="U3132" s="112">
        <v>10.8094337517672</v>
      </c>
      <c r="V3132" s="112">
        <v>10.911331356502499</v>
      </c>
      <c r="W3132" s="112">
        <v>11.0323345758437</v>
      </c>
      <c r="X3132" s="112">
        <v>11.183209126483099</v>
      </c>
      <c r="Y3132" s="112">
        <v>11.300410950503499</v>
      </c>
      <c r="Z3132" s="112">
        <v>11.4113009887222</v>
      </c>
      <c r="AA3132" s="112">
        <v>11.536059736594799</v>
      </c>
      <c r="AB3132" s="112">
        <v>11.7260832802591</v>
      </c>
      <c r="AC3132" s="112">
        <v>11.8641861409091</v>
      </c>
      <c r="AD3132" s="112">
        <v>11.991103408414199</v>
      </c>
      <c r="AE3132" s="112">
        <v>12.111373619290299</v>
      </c>
      <c r="AF3132" s="112">
        <v>12.244951271260099</v>
      </c>
      <c r="AG3132" s="112">
        <v>12.3902989467365</v>
      </c>
      <c r="AH3132" s="112">
        <v>12.3870658152322</v>
      </c>
      <c r="AI3132" s="112">
        <v>12.3788837693958</v>
      </c>
      <c r="AJ3132" s="112">
        <v>12.396917457184999</v>
      </c>
      <c r="AK3132" s="112">
        <v>12.376751037531401</v>
      </c>
    </row>
    <row r="3133" spans="1:37" s="112" customFormat="1" hidden="1" x14ac:dyDescent="0.3">
      <c r="A3133" s="115" t="str">
        <f t="shared" si="69"/>
        <v>SDGbaseTRA_RurCRG_v6_3QVAXaconf</v>
      </c>
      <c r="B3133" s="115" t="s">
        <v>220</v>
      </c>
      <c r="C3133" s="115" t="s">
        <v>299</v>
      </c>
      <c r="D3133" s="115" t="s">
        <v>211</v>
      </c>
      <c r="E3133" s="112" t="s">
        <v>34</v>
      </c>
      <c r="F3133" s="112">
        <v>2.4874381194491502</v>
      </c>
      <c r="G3133" s="112">
        <v>2.3972115813986901</v>
      </c>
      <c r="H3133" s="112">
        <v>2.4818587842855999</v>
      </c>
      <c r="I3133" s="112">
        <v>2.4732460811502301</v>
      </c>
      <c r="J3133" s="112">
        <v>2.5491157888017102</v>
      </c>
      <c r="K3133" s="112">
        <v>2.6283495564470498</v>
      </c>
      <c r="L3133" s="112">
        <v>2.71619797032954</v>
      </c>
      <c r="M3133" s="112">
        <v>2.8066818144151502</v>
      </c>
      <c r="N3133" s="112">
        <v>2.9066943017192099</v>
      </c>
      <c r="O3133" s="112">
        <v>3.0718491642893802</v>
      </c>
      <c r="P3133" s="112">
        <v>3.20485739654784</v>
      </c>
      <c r="Q3133" s="112">
        <v>3.3332464833545599</v>
      </c>
      <c r="R3133" s="112">
        <v>3.5347850010867501</v>
      </c>
      <c r="S3133" s="112">
        <v>3.6767159393162498</v>
      </c>
      <c r="T3133" s="112">
        <v>3.82588996230165</v>
      </c>
      <c r="U3133" s="112">
        <v>3.9872913313721399</v>
      </c>
      <c r="V3133" s="112">
        <v>4.1318969426054704</v>
      </c>
      <c r="W3133" s="112">
        <v>4.2836702630411398</v>
      </c>
      <c r="X3133" s="112">
        <v>4.4450325495927503</v>
      </c>
      <c r="Y3133" s="112">
        <v>4.5978283393143897</v>
      </c>
      <c r="Z3133" s="112">
        <v>4.7576389639340499</v>
      </c>
      <c r="AA3133" s="112">
        <v>4.9235992498061396</v>
      </c>
      <c r="AB3133" s="112">
        <v>5.1300353282568496</v>
      </c>
      <c r="AC3133" s="112">
        <v>5.3153457752280202</v>
      </c>
      <c r="AD3133" s="112">
        <v>5.4856166788324403</v>
      </c>
      <c r="AE3133" s="112">
        <v>5.6573426980161896</v>
      </c>
      <c r="AF3133" s="112">
        <v>5.8369065337646404</v>
      </c>
      <c r="AG3133" s="112">
        <v>6.0068303983048903</v>
      </c>
      <c r="AH3133" s="112">
        <v>6.0464343021921003</v>
      </c>
      <c r="AI3133" s="112">
        <v>6.0479500929862704</v>
      </c>
      <c r="AJ3133" s="112">
        <v>6.0299857393250296</v>
      </c>
      <c r="AK3133" s="112">
        <v>5.9961840713288996</v>
      </c>
    </row>
    <row r="3134" spans="1:37" s="112" customFormat="1" hidden="1" x14ac:dyDescent="0.3">
      <c r="A3134" s="115" t="str">
        <f t="shared" si="69"/>
        <v>SDGbaseTRA_RurCRG_v6_3QVAXapast</v>
      </c>
      <c r="B3134" s="115" t="s">
        <v>220</v>
      </c>
      <c r="C3134" s="115" t="s">
        <v>299</v>
      </c>
      <c r="D3134" s="115" t="s">
        <v>211</v>
      </c>
      <c r="E3134" s="112" t="s">
        <v>35</v>
      </c>
      <c r="F3134" s="112">
        <v>0.64754535166901095</v>
      </c>
      <c r="G3134" s="112">
        <v>0.66073373741267905</v>
      </c>
      <c r="H3134" s="112">
        <v>0.68497966582677206</v>
      </c>
      <c r="I3134" s="112">
        <v>0.69630613237737105</v>
      </c>
      <c r="J3134" s="112">
        <v>0.71282254270566803</v>
      </c>
      <c r="K3134" s="112">
        <v>0.73304935539618099</v>
      </c>
      <c r="L3134" s="112">
        <v>0.75812056950487605</v>
      </c>
      <c r="M3134" s="112">
        <v>0.78518665471721005</v>
      </c>
      <c r="N3134" s="112">
        <v>0.81386335789766895</v>
      </c>
      <c r="O3134" s="112">
        <v>0.85391171723898995</v>
      </c>
      <c r="P3134" s="112">
        <v>0.89270938838279101</v>
      </c>
      <c r="Q3134" s="112">
        <v>0.92809846538077001</v>
      </c>
      <c r="R3134" s="112">
        <v>0.97204850125297804</v>
      </c>
      <c r="S3134" s="112">
        <v>1.0100374476013401</v>
      </c>
      <c r="T3134" s="112">
        <v>1.0494618834687499</v>
      </c>
      <c r="U3134" s="112">
        <v>1.0934475272440001</v>
      </c>
      <c r="V3134" s="112">
        <v>1.1320710264368199</v>
      </c>
      <c r="W3134" s="112">
        <v>1.1719411890075799</v>
      </c>
      <c r="X3134" s="112">
        <v>1.21444223490846</v>
      </c>
      <c r="Y3134" s="112">
        <v>1.2526330441162501</v>
      </c>
      <c r="Z3134" s="112">
        <v>1.2894741940719401</v>
      </c>
      <c r="AA3134" s="112">
        <v>1.3266163739068799</v>
      </c>
      <c r="AB3134" s="112">
        <v>1.36992094486673</v>
      </c>
      <c r="AC3134" s="112">
        <v>1.4092988286402801</v>
      </c>
      <c r="AD3134" s="112">
        <v>1.44735349058032</v>
      </c>
      <c r="AE3134" s="112">
        <v>1.48470062235319</v>
      </c>
      <c r="AF3134" s="112">
        <v>1.52293479043876</v>
      </c>
      <c r="AG3134" s="112">
        <v>1.5582321480959</v>
      </c>
      <c r="AH3134" s="112">
        <v>1.5399711112307899</v>
      </c>
      <c r="AI3134" s="112">
        <v>1.51819894555505</v>
      </c>
      <c r="AJ3134" s="112">
        <v>1.4995488293527</v>
      </c>
      <c r="AK3134" s="112">
        <v>1.4792984270390599</v>
      </c>
    </row>
    <row r="3135" spans="1:37" s="112" customFormat="1" hidden="1" x14ac:dyDescent="0.3">
      <c r="A3135" s="115" t="str">
        <f t="shared" si="69"/>
        <v>SDGbaseTRA_RurCRG_v6_3QVAXaofoo</v>
      </c>
      <c r="B3135" s="115" t="s">
        <v>220</v>
      </c>
      <c r="C3135" s="115" t="s">
        <v>299</v>
      </c>
      <c r="D3135" s="115" t="s">
        <v>211</v>
      </c>
      <c r="E3135" s="112" t="s">
        <v>36</v>
      </c>
      <c r="F3135" s="112">
        <v>12.412272377584999</v>
      </c>
      <c r="G3135" s="112">
        <v>12.1222696181775</v>
      </c>
      <c r="H3135" s="112">
        <v>12.487984559738599</v>
      </c>
      <c r="I3135" s="112">
        <v>12.6161506872508</v>
      </c>
      <c r="J3135" s="112">
        <v>12.974944231725001</v>
      </c>
      <c r="K3135" s="112">
        <v>13.3199166044074</v>
      </c>
      <c r="L3135" s="112">
        <v>13.699856902336601</v>
      </c>
      <c r="M3135" s="112">
        <v>14.089672296941799</v>
      </c>
      <c r="N3135" s="112">
        <v>14.5032502603519</v>
      </c>
      <c r="O3135" s="112">
        <v>15.3214532943032</v>
      </c>
      <c r="P3135" s="112">
        <v>15.870063362754101</v>
      </c>
      <c r="Q3135" s="112">
        <v>16.327595123901101</v>
      </c>
      <c r="R3135" s="112">
        <v>16.984517034325101</v>
      </c>
      <c r="S3135" s="112">
        <v>17.458146503932099</v>
      </c>
      <c r="T3135" s="112">
        <v>17.950053892011201</v>
      </c>
      <c r="U3135" s="112">
        <v>18.49703333423</v>
      </c>
      <c r="V3135" s="112">
        <v>18.956682043868302</v>
      </c>
      <c r="W3135" s="112">
        <v>19.454629095698699</v>
      </c>
      <c r="X3135" s="112">
        <v>20.026375993071699</v>
      </c>
      <c r="Y3135" s="112">
        <v>20.522686632469998</v>
      </c>
      <c r="Z3135" s="112">
        <v>21.002918479324101</v>
      </c>
      <c r="AA3135" s="112">
        <v>21.5170593613542</v>
      </c>
      <c r="AB3135" s="112">
        <v>22.180549509052099</v>
      </c>
      <c r="AC3135" s="112">
        <v>22.725610095330801</v>
      </c>
      <c r="AD3135" s="112">
        <v>23.227503757855999</v>
      </c>
      <c r="AE3135" s="112">
        <v>23.714670017709398</v>
      </c>
      <c r="AF3135" s="112">
        <v>24.221071007028598</v>
      </c>
      <c r="AG3135" s="112">
        <v>24.692499496574701</v>
      </c>
      <c r="AH3135" s="112">
        <v>24.6843041221404</v>
      </c>
      <c r="AI3135" s="112">
        <v>24.586910162500601</v>
      </c>
      <c r="AJ3135" s="112">
        <v>24.464491961983601</v>
      </c>
      <c r="AK3135" s="112">
        <v>24.279953351505402</v>
      </c>
    </row>
    <row r="3136" spans="1:37" s="112" customFormat="1" hidden="1" x14ac:dyDescent="0.3">
      <c r="A3136" s="115" t="str">
        <f t="shared" si="69"/>
        <v>SDGbaseTRA_RurCRG_v6_3QVAXabevt</v>
      </c>
      <c r="B3136" s="115" t="s">
        <v>220</v>
      </c>
      <c r="C3136" s="115" t="s">
        <v>299</v>
      </c>
      <c r="D3136" s="115" t="s">
        <v>211</v>
      </c>
      <c r="E3136" s="112" t="s">
        <v>37</v>
      </c>
      <c r="F3136" s="112">
        <v>40.844922309108298</v>
      </c>
      <c r="G3136" s="112">
        <v>40.229907770720303</v>
      </c>
      <c r="H3136" s="112">
        <v>42.253728983164599</v>
      </c>
      <c r="I3136" s="112">
        <v>42.555740563555197</v>
      </c>
      <c r="J3136" s="112">
        <v>44.096985214100698</v>
      </c>
      <c r="K3136" s="112">
        <v>45.686509581344197</v>
      </c>
      <c r="L3136" s="112">
        <v>47.390604149697602</v>
      </c>
      <c r="M3136" s="112">
        <v>49.163517198521802</v>
      </c>
      <c r="N3136" s="112">
        <v>51.002172176935602</v>
      </c>
      <c r="O3136" s="112">
        <v>55.355350497779497</v>
      </c>
      <c r="P3136" s="112">
        <v>58.005597653728302</v>
      </c>
      <c r="Q3136" s="112">
        <v>60.111874690859999</v>
      </c>
      <c r="R3136" s="112">
        <v>63.1103837422623</v>
      </c>
      <c r="S3136" s="112">
        <v>65.293435282053906</v>
      </c>
      <c r="T3136" s="112">
        <v>67.598445854275695</v>
      </c>
      <c r="U3136" s="112">
        <v>70.0573413186777</v>
      </c>
      <c r="V3136" s="112">
        <v>72.095701957703696</v>
      </c>
      <c r="W3136" s="112">
        <v>74.432736899164695</v>
      </c>
      <c r="X3136" s="112">
        <v>77.096585779772894</v>
      </c>
      <c r="Y3136" s="112">
        <v>79.403088814860396</v>
      </c>
      <c r="Z3136" s="112">
        <v>81.648746285072505</v>
      </c>
      <c r="AA3136" s="112">
        <v>84.173494705866602</v>
      </c>
      <c r="AB3136" s="112">
        <v>87.965749680113902</v>
      </c>
      <c r="AC3136" s="112">
        <v>90.917170085809403</v>
      </c>
      <c r="AD3136" s="112">
        <v>93.306202561608501</v>
      </c>
      <c r="AE3136" s="112">
        <v>95.405915905797201</v>
      </c>
      <c r="AF3136" s="112">
        <v>97.470430700193305</v>
      </c>
      <c r="AG3136" s="112">
        <v>99.314477814739206</v>
      </c>
      <c r="AH3136" s="112">
        <v>99.3208281256384</v>
      </c>
      <c r="AI3136" s="112">
        <v>98.521522029694395</v>
      </c>
      <c r="AJ3136" s="112">
        <v>98.088612516801305</v>
      </c>
      <c r="AK3136" s="112">
        <v>97.348845843335795</v>
      </c>
    </row>
    <row r="3137" spans="1:37" s="112" customFormat="1" hidden="1" x14ac:dyDescent="0.3">
      <c r="A3137" s="115" t="str">
        <f t="shared" si="69"/>
        <v>SDGbaseTRA_RurCRG_v6_3QVAXatext</v>
      </c>
      <c r="B3137" s="115" t="s">
        <v>220</v>
      </c>
      <c r="C3137" s="115" t="s">
        <v>299</v>
      </c>
      <c r="D3137" s="115" t="s">
        <v>211</v>
      </c>
      <c r="E3137" s="112" t="s">
        <v>38</v>
      </c>
      <c r="F3137" s="112">
        <v>6.5666925740870496</v>
      </c>
      <c r="G3137" s="112">
        <v>6.0727248570271399</v>
      </c>
      <c r="H3137" s="112">
        <v>6.2426030016410303</v>
      </c>
      <c r="I3137" s="112">
        <v>6.2965998379989996</v>
      </c>
      <c r="J3137" s="112">
        <v>6.4811635166719901</v>
      </c>
      <c r="K3137" s="112">
        <v>6.66826122106509</v>
      </c>
      <c r="L3137" s="112">
        <v>6.8751722441649603</v>
      </c>
      <c r="M3137" s="112">
        <v>7.0992701745430802</v>
      </c>
      <c r="N3137" s="112">
        <v>7.3351134115328298</v>
      </c>
      <c r="O3137" s="112">
        <v>7.7772916190754398</v>
      </c>
      <c r="P3137" s="112">
        <v>8.0732729480562604</v>
      </c>
      <c r="Q3137" s="112">
        <v>8.3155325333805301</v>
      </c>
      <c r="R3137" s="112">
        <v>8.6391454179579394</v>
      </c>
      <c r="S3137" s="112">
        <v>8.8850213794281299</v>
      </c>
      <c r="T3137" s="112">
        <v>9.1400979999468603</v>
      </c>
      <c r="U3137" s="112">
        <v>9.4329978928590492</v>
      </c>
      <c r="V3137" s="112">
        <v>9.7110507727210198</v>
      </c>
      <c r="W3137" s="112">
        <v>10.0248371829639</v>
      </c>
      <c r="X3137" s="112">
        <v>10.362946923389901</v>
      </c>
      <c r="Y3137" s="112">
        <v>10.6438962486059</v>
      </c>
      <c r="Z3137" s="112">
        <v>10.913984606846901</v>
      </c>
      <c r="AA3137" s="112">
        <v>11.175363622825801</v>
      </c>
      <c r="AB3137" s="112">
        <v>11.5237100672729</v>
      </c>
      <c r="AC3137" s="112">
        <v>11.8194838265296</v>
      </c>
      <c r="AD3137" s="112">
        <v>12.120444549760901</v>
      </c>
      <c r="AE3137" s="112">
        <v>12.432107973809901</v>
      </c>
      <c r="AF3137" s="112">
        <v>12.7729798181729</v>
      </c>
      <c r="AG3137" s="112">
        <v>13.1259118373966</v>
      </c>
      <c r="AH3137" s="112">
        <v>13.266739927247301</v>
      </c>
      <c r="AI3137" s="112">
        <v>13.268696916167601</v>
      </c>
      <c r="AJ3137" s="112">
        <v>13.2464120870978</v>
      </c>
      <c r="AK3137" s="112">
        <v>13.1841180417274</v>
      </c>
    </row>
    <row r="3138" spans="1:37" s="112" customFormat="1" hidden="1" x14ac:dyDescent="0.3">
      <c r="A3138" s="115" t="str">
        <f t="shared" si="69"/>
        <v>SDGbaseTRA_RurCRG_v6_3QVAXaclth</v>
      </c>
      <c r="B3138" s="115" t="s">
        <v>220</v>
      </c>
      <c r="C3138" s="115" t="s">
        <v>299</v>
      </c>
      <c r="D3138" s="115" t="s">
        <v>211</v>
      </c>
      <c r="E3138" s="112" t="s">
        <v>39</v>
      </c>
      <c r="F3138" s="112">
        <v>6.7607644976156296</v>
      </c>
      <c r="G3138" s="112">
        <v>6.1992673512807102</v>
      </c>
      <c r="H3138" s="112">
        <v>6.3770876489845696</v>
      </c>
      <c r="I3138" s="112">
        <v>6.4305813066403896</v>
      </c>
      <c r="J3138" s="112">
        <v>6.6286920226618502</v>
      </c>
      <c r="K3138" s="112">
        <v>6.80164912709576</v>
      </c>
      <c r="L3138" s="112">
        <v>6.9850825477359502</v>
      </c>
      <c r="M3138" s="112">
        <v>7.1717743705227601</v>
      </c>
      <c r="N3138" s="112">
        <v>7.3775944908638698</v>
      </c>
      <c r="O3138" s="112">
        <v>7.7333088161220598</v>
      </c>
      <c r="P3138" s="112">
        <v>7.9853106351627696</v>
      </c>
      <c r="Q3138" s="112">
        <v>8.2005863894333704</v>
      </c>
      <c r="R3138" s="112">
        <v>8.5554171217666006</v>
      </c>
      <c r="S3138" s="112">
        <v>8.7733212966032301</v>
      </c>
      <c r="T3138" s="112">
        <v>9.0072832127914797</v>
      </c>
      <c r="U3138" s="112">
        <v>9.2709085428593792</v>
      </c>
      <c r="V3138" s="112">
        <v>9.5022776477886595</v>
      </c>
      <c r="W3138" s="112">
        <v>9.7570788238450898</v>
      </c>
      <c r="X3138" s="112">
        <v>10.034674100955399</v>
      </c>
      <c r="Y3138" s="112">
        <v>10.2796442277288</v>
      </c>
      <c r="Z3138" s="112">
        <v>10.5162207631002</v>
      </c>
      <c r="AA3138" s="112">
        <v>10.7556221273496</v>
      </c>
      <c r="AB3138" s="112">
        <v>11.0797807594929</v>
      </c>
      <c r="AC3138" s="112">
        <v>11.3441454758491</v>
      </c>
      <c r="AD3138" s="112">
        <v>11.5938474278489</v>
      </c>
      <c r="AE3138" s="112">
        <v>11.8444377671846</v>
      </c>
      <c r="AF3138" s="112">
        <v>12.1122856543992</v>
      </c>
      <c r="AG3138" s="112">
        <v>12.3812500564587</v>
      </c>
      <c r="AH3138" s="112">
        <v>12.4883112965835</v>
      </c>
      <c r="AI3138" s="112">
        <v>12.539497485951699</v>
      </c>
      <c r="AJ3138" s="112">
        <v>12.5744702326883</v>
      </c>
      <c r="AK3138" s="112">
        <v>12.5577070800118</v>
      </c>
    </row>
    <row r="3139" spans="1:37" s="112" customFormat="1" hidden="1" x14ac:dyDescent="0.3">
      <c r="A3139" s="115" t="str">
        <f t="shared" si="69"/>
        <v>SDGbaseTRA_RurCRG_v6_3QVAXaleat</v>
      </c>
      <c r="B3139" s="115" t="s">
        <v>220</v>
      </c>
      <c r="C3139" s="115" t="s">
        <v>299</v>
      </c>
      <c r="D3139" s="115" t="s">
        <v>211</v>
      </c>
      <c r="E3139" s="112" t="s">
        <v>40</v>
      </c>
      <c r="F3139" s="112">
        <v>2.4496072471007602</v>
      </c>
      <c r="G3139" s="112">
        <v>2.4356662893720098</v>
      </c>
      <c r="H3139" s="112">
        <v>2.5589144623028601</v>
      </c>
      <c r="I3139" s="112">
        <v>2.6268643151444699</v>
      </c>
      <c r="J3139" s="112">
        <v>2.6979059286057301</v>
      </c>
      <c r="K3139" s="112">
        <v>2.7839703156439999</v>
      </c>
      <c r="L3139" s="112">
        <v>2.8912457529715798</v>
      </c>
      <c r="M3139" s="112">
        <v>3.01719933776576</v>
      </c>
      <c r="N3139" s="112">
        <v>3.1543298712904502</v>
      </c>
      <c r="O3139" s="112">
        <v>3.4356585326686102</v>
      </c>
      <c r="P3139" s="112">
        <v>3.6753051492254398</v>
      </c>
      <c r="Q3139" s="112">
        <v>3.8790102220305198</v>
      </c>
      <c r="R3139" s="112">
        <v>4.0596306637615296</v>
      </c>
      <c r="S3139" s="112">
        <v>4.2256554456629702</v>
      </c>
      <c r="T3139" s="112">
        <v>4.3967139540534097</v>
      </c>
      <c r="U3139" s="112">
        <v>4.5880812267543103</v>
      </c>
      <c r="V3139" s="112">
        <v>4.75142045995924</v>
      </c>
      <c r="W3139" s="112">
        <v>4.9268657211213398</v>
      </c>
      <c r="X3139" s="112">
        <v>5.1189562010554202</v>
      </c>
      <c r="Y3139" s="112">
        <v>5.2770299626956696</v>
      </c>
      <c r="Z3139" s="112">
        <v>5.4193149958876203</v>
      </c>
      <c r="AA3139" s="112">
        <v>5.5677393418885099</v>
      </c>
      <c r="AB3139" s="112">
        <v>5.7778394464529601</v>
      </c>
      <c r="AC3139" s="112">
        <v>5.9644890222334599</v>
      </c>
      <c r="AD3139" s="112">
        <v>6.1404782966197002</v>
      </c>
      <c r="AE3139" s="112">
        <v>6.3103722616609002</v>
      </c>
      <c r="AF3139" s="112">
        <v>6.4817106047067901</v>
      </c>
      <c r="AG3139" s="112">
        <v>6.6391049379305596</v>
      </c>
      <c r="AH3139" s="112">
        <v>6.5192969591345404</v>
      </c>
      <c r="AI3139" s="112">
        <v>6.34348087405135</v>
      </c>
      <c r="AJ3139" s="112">
        <v>6.1997259114611003</v>
      </c>
      <c r="AK3139" s="112">
        <v>6.0503589079489997</v>
      </c>
    </row>
    <row r="3140" spans="1:37" s="112" customFormat="1" hidden="1" x14ac:dyDescent="0.3">
      <c r="A3140" s="115" t="str">
        <f t="shared" si="69"/>
        <v>SDGbaseTRA_RurCRG_v6_3QVAXafoot</v>
      </c>
      <c r="B3140" s="115" t="s">
        <v>220</v>
      </c>
      <c r="C3140" s="115" t="s">
        <v>299</v>
      </c>
      <c r="D3140" s="115" t="s">
        <v>211</v>
      </c>
      <c r="E3140" s="112" t="s">
        <v>41</v>
      </c>
      <c r="F3140" s="112">
        <v>1.91455609444022</v>
      </c>
      <c r="G3140" s="112">
        <v>1.8192280113247301</v>
      </c>
      <c r="H3140" s="112">
        <v>1.8701531487471399</v>
      </c>
      <c r="I3140" s="112">
        <v>1.8979742819585399</v>
      </c>
      <c r="J3140" s="112">
        <v>1.9537093626072699</v>
      </c>
      <c r="K3140" s="112">
        <v>2.0059593711177</v>
      </c>
      <c r="L3140" s="112">
        <v>2.0627988870142402</v>
      </c>
      <c r="M3140" s="112">
        <v>2.1200864145040801</v>
      </c>
      <c r="N3140" s="112">
        <v>2.1815348103969701</v>
      </c>
      <c r="O3140" s="112">
        <v>2.2963425545832199</v>
      </c>
      <c r="P3140" s="112">
        <v>2.3783459779753899</v>
      </c>
      <c r="Q3140" s="112">
        <v>2.4448431070476402</v>
      </c>
      <c r="R3140" s="112">
        <v>2.5358011723976799</v>
      </c>
      <c r="S3140" s="112">
        <v>2.6011385674832201</v>
      </c>
      <c r="T3140" s="112">
        <v>2.6686823529066399</v>
      </c>
      <c r="U3140" s="112">
        <v>2.7439894898405499</v>
      </c>
      <c r="V3140" s="112">
        <v>2.8119173984393999</v>
      </c>
      <c r="W3140" s="112">
        <v>2.8877598837143799</v>
      </c>
      <c r="X3140" s="112">
        <v>2.97002997912253</v>
      </c>
      <c r="Y3140" s="112">
        <v>3.0418730624192598</v>
      </c>
      <c r="Z3140" s="112">
        <v>3.1092032970501799</v>
      </c>
      <c r="AA3140" s="112">
        <v>3.1754679807824999</v>
      </c>
      <c r="AB3140" s="112">
        <v>3.2774593743167202</v>
      </c>
      <c r="AC3140" s="112">
        <v>3.3640584144149099</v>
      </c>
      <c r="AD3140" s="112">
        <v>3.4470612903680502</v>
      </c>
      <c r="AE3140" s="112">
        <v>3.5295715563658399</v>
      </c>
      <c r="AF3140" s="112">
        <v>3.6174392486647999</v>
      </c>
      <c r="AG3140" s="112">
        <v>3.69486044793201</v>
      </c>
      <c r="AH3140" s="112">
        <v>3.7203036377199799</v>
      </c>
      <c r="AI3140" s="112">
        <v>3.73106542908315</v>
      </c>
      <c r="AJ3140" s="112">
        <v>3.7371840554345699</v>
      </c>
      <c r="AK3140" s="112">
        <v>3.7297630929985699</v>
      </c>
    </row>
    <row r="3141" spans="1:37" s="112" customFormat="1" hidden="1" x14ac:dyDescent="0.3">
      <c r="A3141" s="115" t="str">
        <f t="shared" si="69"/>
        <v>SDGbaseTRA_RurCRG_v6_3QVAXawood</v>
      </c>
      <c r="B3141" s="115" t="s">
        <v>220</v>
      </c>
      <c r="C3141" s="115" t="s">
        <v>299</v>
      </c>
      <c r="D3141" s="115" t="s">
        <v>211</v>
      </c>
      <c r="E3141" s="112" t="s">
        <v>42</v>
      </c>
      <c r="F3141" s="112">
        <v>23.692612523457498</v>
      </c>
      <c r="G3141" s="112">
        <v>22.014406097366599</v>
      </c>
      <c r="H3141" s="112">
        <v>22.742156832259301</v>
      </c>
      <c r="I3141" s="112">
        <v>23.4285727212045</v>
      </c>
      <c r="J3141" s="112">
        <v>24.026326614595799</v>
      </c>
      <c r="K3141" s="112">
        <v>24.639951059204002</v>
      </c>
      <c r="L3141" s="112">
        <v>25.321682655285301</v>
      </c>
      <c r="M3141" s="112">
        <v>26.050696433858899</v>
      </c>
      <c r="N3141" s="112">
        <v>26.816123021775098</v>
      </c>
      <c r="O3141" s="112">
        <v>27.947740020199198</v>
      </c>
      <c r="P3141" s="112">
        <v>28.831584294476102</v>
      </c>
      <c r="Q3141" s="112">
        <v>29.648069792677799</v>
      </c>
      <c r="R3141" s="112">
        <v>30.351556922337799</v>
      </c>
      <c r="S3141" s="112">
        <v>31.171544140975101</v>
      </c>
      <c r="T3141" s="112">
        <v>32.045859522873897</v>
      </c>
      <c r="U3141" s="112">
        <v>33.038699532634503</v>
      </c>
      <c r="V3141" s="112">
        <v>33.973976870580501</v>
      </c>
      <c r="W3141" s="112">
        <v>34.980249146123903</v>
      </c>
      <c r="X3141" s="112">
        <v>36.076244737841201</v>
      </c>
      <c r="Y3141" s="112">
        <v>37.0706114776128</v>
      </c>
      <c r="Z3141" s="112">
        <v>38.044434158649302</v>
      </c>
      <c r="AA3141" s="112">
        <v>39.029099077364997</v>
      </c>
      <c r="AB3141" s="112">
        <v>40.0934353903355</v>
      </c>
      <c r="AC3141" s="112">
        <v>41.027109047817298</v>
      </c>
      <c r="AD3141" s="112">
        <v>41.978696108299303</v>
      </c>
      <c r="AE3141" s="112">
        <v>42.966239088889999</v>
      </c>
      <c r="AF3141" s="112">
        <v>44.024530257484301</v>
      </c>
      <c r="AG3141" s="112">
        <v>45.074469327845499</v>
      </c>
      <c r="AH3141" s="112">
        <v>45.133819932338398</v>
      </c>
      <c r="AI3141" s="112">
        <v>44.810825171592199</v>
      </c>
      <c r="AJ3141" s="112">
        <v>44.538486923930698</v>
      </c>
      <c r="AK3141" s="112">
        <v>44.189007225836598</v>
      </c>
    </row>
    <row r="3142" spans="1:37" s="112" customFormat="1" hidden="1" x14ac:dyDescent="0.3">
      <c r="A3142" s="115" t="str">
        <f t="shared" si="69"/>
        <v>SDGbaseTRA_RurCRG_v6_3QVAXapapr</v>
      </c>
      <c r="B3142" s="115" t="s">
        <v>220</v>
      </c>
      <c r="C3142" s="115" t="s">
        <v>299</v>
      </c>
      <c r="D3142" s="115" t="s">
        <v>211</v>
      </c>
      <c r="E3142" s="112" t="s">
        <v>43</v>
      </c>
      <c r="F3142" s="112">
        <v>24.019985549556601</v>
      </c>
      <c r="G3142" s="112">
        <v>22.719452816091799</v>
      </c>
      <c r="H3142" s="112">
        <v>23.572283300406401</v>
      </c>
      <c r="I3142" s="112">
        <v>24.124505202920499</v>
      </c>
      <c r="J3142" s="112">
        <v>24.742579180313498</v>
      </c>
      <c r="K3142" s="112">
        <v>25.482718509404901</v>
      </c>
      <c r="L3142" s="112">
        <v>26.2161048331816</v>
      </c>
      <c r="M3142" s="112">
        <v>26.801436952978499</v>
      </c>
      <c r="N3142" s="112">
        <v>27.624128672731</v>
      </c>
      <c r="O3142" s="112">
        <v>28.883615949139202</v>
      </c>
      <c r="P3142" s="112">
        <v>29.834879158452601</v>
      </c>
      <c r="Q3142" s="112">
        <v>30.7183485888193</v>
      </c>
      <c r="R3142" s="112">
        <v>32.157108901772801</v>
      </c>
      <c r="S3142" s="112">
        <v>33.051847394869696</v>
      </c>
      <c r="T3142" s="112">
        <v>34.019722646994303</v>
      </c>
      <c r="U3142" s="112">
        <v>35.103591248285703</v>
      </c>
      <c r="V3142" s="112">
        <v>36.088239675828198</v>
      </c>
      <c r="W3142" s="112">
        <v>37.156996110667301</v>
      </c>
      <c r="X3142" s="112">
        <v>38.321662126166302</v>
      </c>
      <c r="Y3142" s="112">
        <v>39.374035629508597</v>
      </c>
      <c r="Z3142" s="112">
        <v>40.399878970742698</v>
      </c>
      <c r="AA3142" s="112">
        <v>41.455701500885397</v>
      </c>
      <c r="AB3142" s="112">
        <v>42.6226746995181</v>
      </c>
      <c r="AC3142" s="112">
        <v>43.618055713662997</v>
      </c>
      <c r="AD3142" s="112">
        <v>44.586365531874002</v>
      </c>
      <c r="AE3142" s="112">
        <v>45.574911278324102</v>
      </c>
      <c r="AF3142" s="112">
        <v>46.618948326501098</v>
      </c>
      <c r="AG3142" s="112">
        <v>47.6740549368144</v>
      </c>
      <c r="AH3142" s="112">
        <v>47.722757604581403</v>
      </c>
      <c r="AI3142" s="112">
        <v>47.451349520270803</v>
      </c>
      <c r="AJ3142" s="112">
        <v>47.178589230764601</v>
      </c>
      <c r="AK3142" s="112">
        <v>46.8193679529302</v>
      </c>
    </row>
    <row r="3143" spans="1:37" s="112" customFormat="1" hidden="1" x14ac:dyDescent="0.3">
      <c r="A3143" s="115" t="str">
        <f t="shared" si="69"/>
        <v>SDGbaseTRA_RurCRG_v6_3QVAXaprnt</v>
      </c>
      <c r="B3143" s="115" t="s">
        <v>220</v>
      </c>
      <c r="C3143" s="115" t="s">
        <v>299</v>
      </c>
      <c r="D3143" s="115" t="s">
        <v>211</v>
      </c>
      <c r="E3143" s="112" t="s">
        <v>44</v>
      </c>
      <c r="F3143" s="112">
        <v>16.778093477192201</v>
      </c>
      <c r="G3143" s="112">
        <v>15.5833539946212</v>
      </c>
      <c r="H3143" s="112">
        <v>16.101990615498099</v>
      </c>
      <c r="I3143" s="112">
        <v>16.458193214348899</v>
      </c>
      <c r="J3143" s="112">
        <v>16.879585420230502</v>
      </c>
      <c r="K3143" s="112">
        <v>17.3247170252987</v>
      </c>
      <c r="L3143" s="112">
        <v>17.8192509436184</v>
      </c>
      <c r="M3143" s="112">
        <v>18.351019678409202</v>
      </c>
      <c r="N3143" s="112">
        <v>18.931339317684898</v>
      </c>
      <c r="O3143" s="112">
        <v>19.471976781214298</v>
      </c>
      <c r="P3143" s="112">
        <v>20.093594881143101</v>
      </c>
      <c r="Q3143" s="112">
        <v>20.743949632216601</v>
      </c>
      <c r="R3143" s="112">
        <v>21.562004760165401</v>
      </c>
      <c r="S3143" s="112">
        <v>22.231869746128002</v>
      </c>
      <c r="T3143" s="112">
        <v>22.945951780966301</v>
      </c>
      <c r="U3143" s="112">
        <v>23.753500446438998</v>
      </c>
      <c r="V3143" s="112">
        <v>24.543043859092101</v>
      </c>
      <c r="W3143" s="112">
        <v>25.378880886492301</v>
      </c>
      <c r="X3143" s="112">
        <v>26.2545714319449</v>
      </c>
      <c r="Y3143" s="112">
        <v>27.083552983389801</v>
      </c>
      <c r="Z3143" s="112">
        <v>27.912156367102298</v>
      </c>
      <c r="AA3143" s="112">
        <v>28.736121725483301</v>
      </c>
      <c r="AB3143" s="112">
        <v>29.5188125043966</v>
      </c>
      <c r="AC3143" s="112">
        <v>30.263017196896499</v>
      </c>
      <c r="AD3143" s="112">
        <v>31.046096891328698</v>
      </c>
      <c r="AE3143" s="112">
        <v>31.876004080935999</v>
      </c>
      <c r="AF3143" s="112">
        <v>32.764174242390197</v>
      </c>
      <c r="AG3143" s="112">
        <v>33.668610884614097</v>
      </c>
      <c r="AH3143" s="112">
        <v>33.761551158445499</v>
      </c>
      <c r="AI3143" s="112">
        <v>33.686629210770498</v>
      </c>
      <c r="AJ3143" s="112">
        <v>33.592827035751199</v>
      </c>
      <c r="AK3143" s="112">
        <v>33.446634083716901</v>
      </c>
    </row>
    <row r="3144" spans="1:37" s="112" customFormat="1" hidden="1" x14ac:dyDescent="0.3">
      <c r="A3144" s="115" t="str">
        <f t="shared" si="69"/>
        <v>SDGbaseTRA_RurCRG_v6_3QVAXapetr</v>
      </c>
      <c r="B3144" s="115" t="s">
        <v>220</v>
      </c>
      <c r="C3144" s="115" t="s">
        <v>299</v>
      </c>
      <c r="D3144" s="115" t="s">
        <v>211</v>
      </c>
      <c r="E3144" s="112" t="s">
        <v>45</v>
      </c>
      <c r="F3144" s="112">
        <v>46.318025213526298</v>
      </c>
      <c r="G3144" s="112">
        <v>28.848450924973299</v>
      </c>
      <c r="H3144" s="112">
        <v>33.275968265627696</v>
      </c>
      <c r="I3144" s="112">
        <v>38.351556836782699</v>
      </c>
      <c r="J3144" s="112">
        <v>38.351556836782699</v>
      </c>
      <c r="K3144" s="112">
        <v>38.351556836782699</v>
      </c>
      <c r="L3144" s="112">
        <v>38.351556836782699</v>
      </c>
      <c r="M3144" s="112">
        <v>38.341031511661001</v>
      </c>
      <c r="N3144" s="112">
        <v>38.279362717849899</v>
      </c>
      <c r="O3144" s="112">
        <v>16.651307833881699</v>
      </c>
      <c r="P3144" s="112">
        <v>10.646086697684099</v>
      </c>
      <c r="Q3144" s="112">
        <v>10.557908710343501</v>
      </c>
      <c r="R3144" s="112">
        <v>10.557908710343501</v>
      </c>
      <c r="S3144" s="112">
        <v>10.557908710343501</v>
      </c>
      <c r="T3144" s="112">
        <v>10.557908710343501</v>
      </c>
      <c r="U3144" s="112">
        <v>10.557908710343501</v>
      </c>
      <c r="V3144" s="112">
        <v>10.5129266411254</v>
      </c>
      <c r="W3144" s="112">
        <v>10.5129266411254</v>
      </c>
      <c r="X3144" s="112">
        <v>10.56077181241</v>
      </c>
      <c r="Y3144" s="112">
        <v>10.4937272189149</v>
      </c>
      <c r="Z3144" s="112">
        <v>10.4266826254197</v>
      </c>
      <c r="AA3144" s="112">
        <v>10.3596380319246</v>
      </c>
      <c r="AB3144" s="112">
        <v>9.4421465482202098</v>
      </c>
      <c r="AC3144" s="112">
        <v>8.5246550645158692</v>
      </c>
      <c r="AD3144" s="112">
        <v>7.6071635808115303</v>
      </c>
      <c r="AE3144" s="112">
        <v>6.6896720971071897</v>
      </c>
      <c r="AF3144" s="112">
        <v>5.7721806134028597</v>
      </c>
      <c r="AG3144" s="112">
        <v>4.8150389145154397</v>
      </c>
      <c r="AH3144" s="112">
        <v>3.85789721562801</v>
      </c>
      <c r="AI3144" s="112">
        <v>2.9007555167405901</v>
      </c>
      <c r="AJ3144" s="112">
        <v>1.9436138178531699</v>
      </c>
      <c r="AK3144" s="112">
        <v>0.98647211896575104</v>
      </c>
    </row>
    <row r="3145" spans="1:37" s="112" customFormat="1" hidden="1" x14ac:dyDescent="0.3">
      <c r="A3145" s="115" t="str">
        <f t="shared" si="69"/>
        <v>SDGbaseTRA_RurCRG_v6_3QVAXahydr</v>
      </c>
      <c r="B3145" s="115" t="s">
        <v>220</v>
      </c>
      <c r="C3145" s="115" t="s">
        <v>299</v>
      </c>
      <c r="D3145" s="115" t="s">
        <v>211</v>
      </c>
      <c r="E3145" s="112" t="s">
        <v>46</v>
      </c>
      <c r="F3145" s="112">
        <v>0.12086732559633399</v>
      </c>
      <c r="G3145" s="112">
        <v>0.12737916629064</v>
      </c>
      <c r="H3145" s="112">
        <v>0.308611869520447</v>
      </c>
      <c r="I3145" s="112">
        <v>0.70831839960198395</v>
      </c>
      <c r="J3145" s="112">
        <v>0.70831839960198395</v>
      </c>
      <c r="K3145" s="112">
        <v>0.70831839960198395</v>
      </c>
      <c r="L3145" s="112">
        <v>0.70831839960198395</v>
      </c>
      <c r="M3145" s="112">
        <v>0.70812400641275297</v>
      </c>
      <c r="N3145" s="112">
        <v>0.70787288625368905</v>
      </c>
      <c r="O3145" s="112">
        <v>0.70784209373658002</v>
      </c>
      <c r="P3145" s="112">
        <v>0.70784209373657903</v>
      </c>
      <c r="Q3145" s="112">
        <v>0.70784209373657903</v>
      </c>
      <c r="R3145" s="112">
        <v>0.70784209373657903</v>
      </c>
      <c r="S3145" s="112">
        <v>0.70784209373657903</v>
      </c>
      <c r="T3145" s="112">
        <v>0.70784209373657903</v>
      </c>
      <c r="U3145" s="112">
        <v>0.70784209373657903</v>
      </c>
      <c r="V3145" s="112">
        <v>0.70784209373657903</v>
      </c>
      <c r="W3145" s="112">
        <v>0.70784209373657903</v>
      </c>
      <c r="X3145" s="112">
        <v>2.3672550692003602</v>
      </c>
      <c r="Y3145" s="112">
        <v>3.56990947692384</v>
      </c>
      <c r="Z3145" s="112">
        <v>4.77256388464731</v>
      </c>
      <c r="AA3145" s="112">
        <v>5.9752182923707799</v>
      </c>
      <c r="AB3145" s="112">
        <v>6.4639574737824503</v>
      </c>
      <c r="AC3145" s="112">
        <v>6.9526966551941101</v>
      </c>
      <c r="AD3145" s="112">
        <v>7.4414358366057698</v>
      </c>
      <c r="AE3145" s="112">
        <v>7.9301750180174304</v>
      </c>
      <c r="AF3145" s="112">
        <v>8.4189141994290893</v>
      </c>
      <c r="AG3145" s="112">
        <v>9.4863735894551304</v>
      </c>
      <c r="AH3145" s="112">
        <v>10.5538329794812</v>
      </c>
      <c r="AI3145" s="112">
        <v>11.6212923695072</v>
      </c>
      <c r="AJ3145" s="112">
        <v>12.6887517595333</v>
      </c>
      <c r="AK3145" s="112">
        <v>13.7562111495593</v>
      </c>
    </row>
    <row r="3146" spans="1:37" s="112" customFormat="1" hidden="1" x14ac:dyDescent="0.3">
      <c r="A3146" s="115" t="str">
        <f t="shared" si="69"/>
        <v>SDGbaseTRA_RurCRG_v6_3QVAXaammo</v>
      </c>
      <c r="B3146" s="115" t="s">
        <v>220</v>
      </c>
      <c r="C3146" s="115" t="s">
        <v>299</v>
      </c>
      <c r="D3146" s="115" t="s">
        <v>211</v>
      </c>
      <c r="E3146" s="112" t="s">
        <v>47</v>
      </c>
      <c r="F3146" s="112">
        <v>2.4857265311443801</v>
      </c>
      <c r="G3146" s="112">
        <v>2.3435473120329098</v>
      </c>
      <c r="H3146" s="112">
        <v>2.3471509783778002</v>
      </c>
      <c r="I3146" s="112">
        <v>2.3848827489883599</v>
      </c>
      <c r="J3146" s="112">
        <v>2.41594368625594</v>
      </c>
      <c r="K3146" s="112">
        <v>2.4463376810822401</v>
      </c>
      <c r="L3146" s="112">
        <v>2.48185599027848</v>
      </c>
      <c r="M3146" s="112">
        <v>2.5259865280011198</v>
      </c>
      <c r="N3146" s="112">
        <v>2.5673622341936699</v>
      </c>
      <c r="O3146" s="112">
        <v>2.5637405835637201</v>
      </c>
      <c r="P3146" s="112">
        <v>2.58866030187734</v>
      </c>
      <c r="Q3146" s="112">
        <v>2.62766513758327</v>
      </c>
      <c r="R3146" s="112">
        <v>2.6723157718718</v>
      </c>
      <c r="S3146" s="112">
        <v>2.7158601589699298</v>
      </c>
      <c r="T3146" s="112">
        <v>2.7624626060567499</v>
      </c>
      <c r="U3146" s="112">
        <v>2.81678703234466</v>
      </c>
      <c r="V3146" s="112">
        <v>2.8742206677312199</v>
      </c>
      <c r="W3146" s="112">
        <v>2.9350884778099302</v>
      </c>
      <c r="X3146" s="112">
        <v>2.9950293038517399</v>
      </c>
      <c r="Y3146" s="112">
        <v>3.04402275455868</v>
      </c>
      <c r="Z3146" s="112">
        <v>3.08482533202428</v>
      </c>
      <c r="AA3146" s="112">
        <v>3.1054931510128898</v>
      </c>
      <c r="AB3146" s="112">
        <v>3.0158301171914301</v>
      </c>
      <c r="AC3146" s="112">
        <v>2.9340993481949398</v>
      </c>
      <c r="AD3146" s="112">
        <v>2.8760798496466098</v>
      </c>
      <c r="AE3146" s="112">
        <v>2.8357859038530902</v>
      </c>
      <c r="AF3146" s="112">
        <v>2.8095842159495499</v>
      </c>
      <c r="AG3146" s="112">
        <v>2.7883748373986199</v>
      </c>
      <c r="AH3146" s="112">
        <v>2.6998527311863398</v>
      </c>
      <c r="AI3146" s="112">
        <v>2.5900391229905302</v>
      </c>
      <c r="AJ3146" s="112">
        <v>2.4880247006392699</v>
      </c>
      <c r="AK3146" s="112">
        <v>2.3929685476906699</v>
      </c>
    </row>
    <row r="3147" spans="1:37" s="112" customFormat="1" hidden="1" x14ac:dyDescent="0.3">
      <c r="A3147" s="115" t="str">
        <f t="shared" si="69"/>
        <v>SDGbaseTRA_RurCRG_v6_3QVAXabchm</v>
      </c>
      <c r="B3147" s="115" t="s">
        <v>220</v>
      </c>
      <c r="C3147" s="115" t="s">
        <v>299</v>
      </c>
      <c r="D3147" s="115" t="s">
        <v>211</v>
      </c>
      <c r="E3147" s="112" t="s">
        <v>48</v>
      </c>
      <c r="F3147" s="112">
        <v>22.3715387803204</v>
      </c>
      <c r="G3147" s="112">
        <v>22.371538780281199</v>
      </c>
      <c r="H3147" s="112">
        <v>21.767721837615401</v>
      </c>
      <c r="I3147" s="112">
        <v>21.797831443105</v>
      </c>
      <c r="J3147" s="112">
        <v>21.9339260905091</v>
      </c>
      <c r="K3147" s="112">
        <v>22.012196520078799</v>
      </c>
      <c r="L3147" s="112">
        <v>22.0889202995487</v>
      </c>
      <c r="M3147" s="112">
        <v>22.172097812347001</v>
      </c>
      <c r="N3147" s="112">
        <v>22.1969506712311</v>
      </c>
      <c r="O3147" s="112">
        <v>22.3760926474577</v>
      </c>
      <c r="P3147" s="112">
        <v>22.362553118208599</v>
      </c>
      <c r="Q3147" s="112">
        <v>22.344193531119199</v>
      </c>
      <c r="R3147" s="112">
        <v>22.439249934807499</v>
      </c>
      <c r="S3147" s="112">
        <v>22.5442723893078</v>
      </c>
      <c r="T3147" s="112">
        <v>22.647559153502399</v>
      </c>
      <c r="U3147" s="112">
        <v>22.756535410847</v>
      </c>
      <c r="V3147" s="112">
        <v>22.807749268011701</v>
      </c>
      <c r="W3147" s="112">
        <v>22.9412313287242</v>
      </c>
      <c r="X3147" s="112">
        <v>23.160497829499601</v>
      </c>
      <c r="Y3147" s="112">
        <v>23.307578175221799</v>
      </c>
      <c r="Z3147" s="112">
        <v>23.405879907674802</v>
      </c>
      <c r="AA3147" s="112">
        <v>23.128235071545301</v>
      </c>
      <c r="AB3147" s="112">
        <v>21.644378321208102</v>
      </c>
      <c r="AC3147" s="112">
        <v>19.983603917053401</v>
      </c>
      <c r="AD3147" s="112">
        <v>18.434051575368802</v>
      </c>
      <c r="AE3147" s="112">
        <v>17.043006676415299</v>
      </c>
      <c r="AF3147" s="112">
        <v>15.791724947702299</v>
      </c>
      <c r="AG3147" s="112">
        <v>14.6093573922644</v>
      </c>
      <c r="AH3147" s="112">
        <v>13.5247630206892</v>
      </c>
      <c r="AI3147" s="112">
        <v>12.2660377861177</v>
      </c>
      <c r="AJ3147" s="112">
        <v>11.014255813433801</v>
      </c>
      <c r="AK3147" s="112">
        <v>9.8767093206234406</v>
      </c>
    </row>
    <row r="3148" spans="1:37" s="112" customFormat="1" hidden="1" x14ac:dyDescent="0.3">
      <c r="A3148" s="115" t="str">
        <f t="shared" si="69"/>
        <v>SDGbaseTRA_RurCRG_v6_3QVAXaochm</v>
      </c>
      <c r="B3148" s="115" t="s">
        <v>220</v>
      </c>
      <c r="C3148" s="115" t="s">
        <v>299</v>
      </c>
      <c r="D3148" s="115" t="s">
        <v>211</v>
      </c>
      <c r="E3148" s="112" t="s">
        <v>49</v>
      </c>
      <c r="F3148" s="112">
        <v>34.2354180457884</v>
      </c>
      <c r="G3148" s="112">
        <v>34.235418045756802</v>
      </c>
      <c r="H3148" s="112">
        <v>33.311390170057201</v>
      </c>
      <c r="I3148" s="112">
        <v>33.357467238838801</v>
      </c>
      <c r="J3148" s="112">
        <v>33.5657344122965</v>
      </c>
      <c r="K3148" s="112">
        <v>33.685512533205298</v>
      </c>
      <c r="L3148" s="112">
        <v>33.802923798027003</v>
      </c>
      <c r="M3148" s="112">
        <v>33.930211283730301</v>
      </c>
      <c r="N3148" s="112">
        <v>33.968243893908998</v>
      </c>
      <c r="O3148" s="112">
        <v>34.242386880044002</v>
      </c>
      <c r="P3148" s="112">
        <v>34.221667185769299</v>
      </c>
      <c r="Q3148" s="112">
        <v>34.193571302632797</v>
      </c>
      <c r="R3148" s="112">
        <v>34.339037189005502</v>
      </c>
      <c r="S3148" s="112">
        <v>34.499754235307996</v>
      </c>
      <c r="T3148" s="112">
        <v>34.657815135165002</v>
      </c>
      <c r="U3148" s="112">
        <v>34.824582730541202</v>
      </c>
      <c r="V3148" s="112">
        <v>34.902955873622197</v>
      </c>
      <c r="W3148" s="112">
        <v>35.107224976207597</v>
      </c>
      <c r="X3148" s="112">
        <v>35.442770974683697</v>
      </c>
      <c r="Y3148" s="112">
        <v>35.667849686146901</v>
      </c>
      <c r="Z3148" s="112">
        <v>35.818281935720897</v>
      </c>
      <c r="AA3148" s="112">
        <v>35.393398912407498</v>
      </c>
      <c r="AB3148" s="112">
        <v>33.122636196139297</v>
      </c>
      <c r="AC3148" s="112">
        <v>30.581134399399001</v>
      </c>
      <c r="AD3148" s="112">
        <v>28.209836978941201</v>
      </c>
      <c r="AE3148" s="112">
        <v>26.081105285345298</v>
      </c>
      <c r="AF3148" s="112">
        <v>24.1662547470684</v>
      </c>
      <c r="AG3148" s="112">
        <v>22.356864345196101</v>
      </c>
      <c r="AH3148" s="112">
        <v>20.697097349030201</v>
      </c>
      <c r="AI3148" s="112">
        <v>18.7708559298087</v>
      </c>
      <c r="AJ3148" s="112">
        <v>16.8552398625426</v>
      </c>
      <c r="AK3148" s="112">
        <v>15.114439638188999</v>
      </c>
    </row>
    <row r="3149" spans="1:37" s="112" customFormat="1" hidden="1" x14ac:dyDescent="0.3">
      <c r="A3149" s="115" t="str">
        <f t="shared" si="69"/>
        <v>SDGbaseTRA_RurCRG_v6_3QVAXarubb</v>
      </c>
      <c r="B3149" s="115" t="s">
        <v>220</v>
      </c>
      <c r="C3149" s="115" t="s">
        <v>299</v>
      </c>
      <c r="D3149" s="115" t="s">
        <v>211</v>
      </c>
      <c r="E3149" s="112" t="s">
        <v>50</v>
      </c>
      <c r="F3149" s="112">
        <v>6.7712521152150096</v>
      </c>
      <c r="G3149" s="112">
        <v>6.4019120775933098</v>
      </c>
      <c r="H3149" s="112">
        <v>6.6601194584677597</v>
      </c>
      <c r="I3149" s="112">
        <v>6.7478334568572604</v>
      </c>
      <c r="J3149" s="112">
        <v>6.96283755115528</v>
      </c>
      <c r="K3149" s="112">
        <v>7.1784293594448503</v>
      </c>
      <c r="L3149" s="112">
        <v>7.4128701823304297</v>
      </c>
      <c r="M3149" s="112">
        <v>7.6569566438840999</v>
      </c>
      <c r="N3149" s="112">
        <v>7.9243602055767699</v>
      </c>
      <c r="O3149" s="112">
        <v>8.4173258162026894</v>
      </c>
      <c r="P3149" s="112">
        <v>8.7621840018659896</v>
      </c>
      <c r="Q3149" s="112">
        <v>9.0619540398406002</v>
      </c>
      <c r="R3149" s="112">
        <v>9.4372771504071</v>
      </c>
      <c r="S3149" s="112">
        <v>9.7215641041486105</v>
      </c>
      <c r="T3149" s="112">
        <v>10.026522592980999</v>
      </c>
      <c r="U3149" s="112">
        <v>10.3747562901913</v>
      </c>
      <c r="V3149" s="112">
        <v>10.6998433458226</v>
      </c>
      <c r="W3149" s="112">
        <v>11.0245071800646</v>
      </c>
      <c r="X3149" s="112">
        <v>11.334139660196101</v>
      </c>
      <c r="Y3149" s="112">
        <v>11.5870110311081</v>
      </c>
      <c r="Z3149" s="112">
        <v>11.809502371102599</v>
      </c>
      <c r="AA3149" s="112">
        <v>11.972958777474</v>
      </c>
      <c r="AB3149" s="112">
        <v>12.3906138310952</v>
      </c>
      <c r="AC3149" s="112">
        <v>12.8073823832265</v>
      </c>
      <c r="AD3149" s="112">
        <v>13.249317626369001</v>
      </c>
      <c r="AE3149" s="112">
        <v>13.726018728782901</v>
      </c>
      <c r="AF3149" s="112">
        <v>14.2400097822817</v>
      </c>
      <c r="AG3149" s="112">
        <v>14.846148990100501</v>
      </c>
      <c r="AH3149" s="112">
        <v>15.3281607765446</v>
      </c>
      <c r="AI3149" s="112">
        <v>15.4195794254156</v>
      </c>
      <c r="AJ3149" s="112">
        <v>15.4666487633315</v>
      </c>
      <c r="AK3149" s="112">
        <v>15.4702001922913</v>
      </c>
    </row>
    <row r="3150" spans="1:37" s="112" customFormat="1" hidden="1" x14ac:dyDescent="0.3">
      <c r="A3150" s="115" t="str">
        <f t="shared" si="69"/>
        <v>SDGbaseTRA_RurCRG_v6_3QVAXaplas</v>
      </c>
      <c r="B3150" s="115" t="s">
        <v>220</v>
      </c>
      <c r="C3150" s="115" t="s">
        <v>299</v>
      </c>
      <c r="D3150" s="115" t="s">
        <v>211</v>
      </c>
      <c r="E3150" s="112" t="s">
        <v>51</v>
      </c>
      <c r="F3150" s="112">
        <v>15.426438760270701</v>
      </c>
      <c r="G3150" s="112">
        <v>14.475008879710501</v>
      </c>
      <c r="H3150" s="112">
        <v>14.9028041320824</v>
      </c>
      <c r="I3150" s="112">
        <v>15.286056294437801</v>
      </c>
      <c r="J3150" s="112">
        <v>15.6718241057205</v>
      </c>
      <c r="K3150" s="112">
        <v>16.059930160928801</v>
      </c>
      <c r="L3150" s="112">
        <v>16.489036582252801</v>
      </c>
      <c r="M3150" s="112">
        <v>16.9520994093021</v>
      </c>
      <c r="N3150" s="112">
        <v>17.4427786533005</v>
      </c>
      <c r="O3150" s="112">
        <v>18.199042658015902</v>
      </c>
      <c r="P3150" s="112">
        <v>18.769975462163501</v>
      </c>
      <c r="Q3150" s="112">
        <v>19.2903464074626</v>
      </c>
      <c r="R3150" s="112">
        <v>19.7647804216457</v>
      </c>
      <c r="S3150" s="112">
        <v>20.3070154239803</v>
      </c>
      <c r="T3150" s="112">
        <v>20.8847029445479</v>
      </c>
      <c r="U3150" s="112">
        <v>21.534457292042099</v>
      </c>
      <c r="V3150" s="112">
        <v>22.157075371858099</v>
      </c>
      <c r="W3150" s="112">
        <v>22.821878433751898</v>
      </c>
      <c r="X3150" s="112">
        <v>23.545936023660499</v>
      </c>
      <c r="Y3150" s="112">
        <v>24.197338006205001</v>
      </c>
      <c r="Z3150" s="112">
        <v>24.8171898168168</v>
      </c>
      <c r="AA3150" s="112">
        <v>25.442852071722601</v>
      </c>
      <c r="AB3150" s="112">
        <v>26.037002862772699</v>
      </c>
      <c r="AC3150" s="112">
        <v>26.574789714016902</v>
      </c>
      <c r="AD3150" s="112">
        <v>27.131581541439001</v>
      </c>
      <c r="AE3150" s="112">
        <v>27.735453523413</v>
      </c>
      <c r="AF3150" s="112">
        <v>28.395081316788001</v>
      </c>
      <c r="AG3150" s="112">
        <v>29.037519937529499</v>
      </c>
      <c r="AH3150" s="112">
        <v>29.025574495044101</v>
      </c>
      <c r="AI3150" s="112">
        <v>28.873620668149499</v>
      </c>
      <c r="AJ3150" s="112">
        <v>28.6713753385011</v>
      </c>
      <c r="AK3150" s="112">
        <v>28.4173843412437</v>
      </c>
    </row>
    <row r="3151" spans="1:37" s="112" customFormat="1" hidden="1" x14ac:dyDescent="0.3">
      <c r="A3151" s="115" t="str">
        <f t="shared" si="69"/>
        <v>SDGbaseTRA_RurCRG_v6_3QVAXanmet</v>
      </c>
      <c r="B3151" s="115" t="s">
        <v>220</v>
      </c>
      <c r="C3151" s="115" t="s">
        <v>299</v>
      </c>
      <c r="D3151" s="115" t="s">
        <v>211</v>
      </c>
      <c r="E3151" s="112" t="s">
        <v>52</v>
      </c>
      <c r="F3151" s="112">
        <v>17.626887984271502</v>
      </c>
      <c r="G3151" s="112">
        <v>16.2992162040605</v>
      </c>
      <c r="H3151" s="112">
        <v>16.851249703322999</v>
      </c>
      <c r="I3151" s="112">
        <v>17.660417843196001</v>
      </c>
      <c r="J3151" s="112">
        <v>18.109535126218098</v>
      </c>
      <c r="K3151" s="112">
        <v>18.583013091148501</v>
      </c>
      <c r="L3151" s="112">
        <v>19.118809828049901</v>
      </c>
      <c r="M3151" s="112">
        <v>19.7057207670995</v>
      </c>
      <c r="N3151" s="112">
        <v>20.331540582928699</v>
      </c>
      <c r="O3151" s="112">
        <v>21.278458758060498</v>
      </c>
      <c r="P3151" s="112">
        <v>22.032321486316199</v>
      </c>
      <c r="Q3151" s="112">
        <v>22.710787313421399</v>
      </c>
      <c r="R3151" s="112">
        <v>22.898424879878799</v>
      </c>
      <c r="S3151" s="112">
        <v>23.590154631298301</v>
      </c>
      <c r="T3151" s="112">
        <v>24.328485699910701</v>
      </c>
      <c r="U3151" s="112">
        <v>25.181332237322302</v>
      </c>
      <c r="V3151" s="112">
        <v>26.021072415342498</v>
      </c>
      <c r="W3151" s="112">
        <v>26.898207619624898</v>
      </c>
      <c r="X3151" s="112">
        <v>27.778399908334201</v>
      </c>
      <c r="Y3151" s="112">
        <v>28.6210526510487</v>
      </c>
      <c r="Z3151" s="112">
        <v>29.473601297303802</v>
      </c>
      <c r="AA3151" s="112">
        <v>30.320323610089201</v>
      </c>
      <c r="AB3151" s="112">
        <v>31.224183089541199</v>
      </c>
      <c r="AC3151" s="112">
        <v>32.066430395604002</v>
      </c>
      <c r="AD3151" s="112">
        <v>32.953241515913398</v>
      </c>
      <c r="AE3151" s="112">
        <v>33.885167101099697</v>
      </c>
      <c r="AF3151" s="112">
        <v>34.870107898663299</v>
      </c>
      <c r="AG3151" s="112">
        <v>35.799396621871701</v>
      </c>
      <c r="AH3151" s="112">
        <v>35.807338864336899</v>
      </c>
      <c r="AI3151" s="112">
        <v>35.589763347265901</v>
      </c>
      <c r="AJ3151" s="112">
        <v>35.396972128900003</v>
      </c>
      <c r="AK3151" s="112">
        <v>35.129673047052997</v>
      </c>
    </row>
    <row r="3152" spans="1:37" s="112" customFormat="1" hidden="1" x14ac:dyDescent="0.3">
      <c r="A3152" s="115" t="str">
        <f t="shared" si="69"/>
        <v>SDGbaseTRA_RurCRG_v6_3QVAXairon</v>
      </c>
      <c r="B3152" s="115" t="s">
        <v>220</v>
      </c>
      <c r="C3152" s="115" t="s">
        <v>299</v>
      </c>
      <c r="D3152" s="115" t="s">
        <v>211</v>
      </c>
      <c r="E3152" s="112" t="s">
        <v>53</v>
      </c>
      <c r="F3152" s="112">
        <v>20.838620435938999</v>
      </c>
      <c r="G3152" s="112">
        <v>19.587325428920799</v>
      </c>
      <c r="H3152" s="112">
        <v>19.859817250228001</v>
      </c>
      <c r="I3152" s="112">
        <v>20.252177036689002</v>
      </c>
      <c r="J3152" s="112">
        <v>20.487947772333602</v>
      </c>
      <c r="K3152" s="112">
        <v>20.785714558320599</v>
      </c>
      <c r="L3152" s="112">
        <v>21.179284187078601</v>
      </c>
      <c r="M3152" s="112">
        <v>21.7419036019845</v>
      </c>
      <c r="N3152" s="112">
        <v>22.291925834653199</v>
      </c>
      <c r="O3152" s="112">
        <v>23.3540668657301</v>
      </c>
      <c r="P3152" s="112">
        <v>24.0433681192115</v>
      </c>
      <c r="Q3152" s="112">
        <v>24.572811085739101</v>
      </c>
      <c r="R3152" s="112">
        <v>24.708936958201299</v>
      </c>
      <c r="S3152" s="112">
        <v>25.190001854133399</v>
      </c>
      <c r="T3152" s="112">
        <v>25.716823299202801</v>
      </c>
      <c r="U3152" s="112">
        <v>26.3560196567167</v>
      </c>
      <c r="V3152" s="112">
        <v>27.1734097012131</v>
      </c>
      <c r="W3152" s="112">
        <v>27.9113105052915</v>
      </c>
      <c r="X3152" s="112">
        <v>28.4909470376084</v>
      </c>
      <c r="Y3152" s="112">
        <v>29.139019849667001</v>
      </c>
      <c r="Z3152" s="112">
        <v>29.702210655291399</v>
      </c>
      <c r="AA3152" s="112">
        <v>30.342892648766501</v>
      </c>
      <c r="AB3152" s="112">
        <v>30.282444510885899</v>
      </c>
      <c r="AC3152" s="112">
        <v>30.622857115811499</v>
      </c>
      <c r="AD3152" s="112">
        <v>31.320279862897401</v>
      </c>
      <c r="AE3152" s="112">
        <v>32.170080978119799</v>
      </c>
      <c r="AF3152" s="112">
        <v>33.102286495943197</v>
      </c>
      <c r="AG3152" s="112">
        <v>34.037975909033598</v>
      </c>
      <c r="AH3152" s="112">
        <v>33.676334802996998</v>
      </c>
      <c r="AI3152" s="112">
        <v>33.234219239138397</v>
      </c>
      <c r="AJ3152" s="112">
        <v>32.959753577535501</v>
      </c>
      <c r="AK3152" s="112">
        <v>32.713271688496697</v>
      </c>
    </row>
    <row r="3153" spans="1:37" s="112" customFormat="1" hidden="1" x14ac:dyDescent="0.3">
      <c r="A3153" s="115" t="str">
        <f t="shared" si="69"/>
        <v>SDGbaseTRA_RurCRG_v6_3QVAXanfrm</v>
      </c>
      <c r="B3153" s="115" t="s">
        <v>220</v>
      </c>
      <c r="C3153" s="115" t="s">
        <v>299</v>
      </c>
      <c r="D3153" s="115" t="s">
        <v>211</v>
      </c>
      <c r="E3153" s="112" t="s">
        <v>54</v>
      </c>
      <c r="F3153" s="112">
        <v>13.0736512510274</v>
      </c>
      <c r="G3153" s="112">
        <v>11.734410339876099</v>
      </c>
      <c r="H3153" s="112">
        <v>11.3410309731988</v>
      </c>
      <c r="I3153" s="112">
        <v>10.853885116308501</v>
      </c>
      <c r="J3153" s="112">
        <v>10.7284538665143</v>
      </c>
      <c r="K3153" s="112">
        <v>10.819326868734001</v>
      </c>
      <c r="L3153" s="112">
        <v>11.1789785035728</v>
      </c>
      <c r="M3153" s="112">
        <v>12.226920765552199</v>
      </c>
      <c r="N3153" s="112">
        <v>13.142656443885</v>
      </c>
      <c r="O3153" s="112">
        <v>15.805541306997901</v>
      </c>
      <c r="P3153" s="112">
        <v>17.180724143570199</v>
      </c>
      <c r="Q3153" s="112">
        <v>17.875451518429301</v>
      </c>
      <c r="R3153" s="112">
        <v>18.058960411041401</v>
      </c>
      <c r="S3153" s="112">
        <v>18.354129942106599</v>
      </c>
      <c r="T3153" s="112">
        <v>18.7306779548599</v>
      </c>
      <c r="U3153" s="112">
        <v>19.362403194051598</v>
      </c>
      <c r="V3153" s="112">
        <v>20.9214311852127</v>
      </c>
      <c r="W3153" s="112">
        <v>22.106855790112501</v>
      </c>
      <c r="X3153" s="112">
        <v>22.195840120686999</v>
      </c>
      <c r="Y3153" s="112">
        <v>22.659203406000302</v>
      </c>
      <c r="Z3153" s="112">
        <v>22.778038701655198</v>
      </c>
      <c r="AA3153" s="112">
        <v>23.1476280015046</v>
      </c>
      <c r="AB3153" s="112">
        <v>19.984588541626501</v>
      </c>
      <c r="AC3153" s="112">
        <v>18.9895558866783</v>
      </c>
      <c r="AD3153" s="112">
        <v>19.483688138514999</v>
      </c>
      <c r="AE3153" s="112">
        <v>20.423044372463799</v>
      </c>
      <c r="AF3153" s="112">
        <v>21.582852535368001</v>
      </c>
      <c r="AG3153" s="112">
        <v>22.8100082147295</v>
      </c>
      <c r="AH3153" s="112">
        <v>20.586444203275899</v>
      </c>
      <c r="AI3153" s="112">
        <v>18.3604354513629</v>
      </c>
      <c r="AJ3153" s="112">
        <v>17.3139712862286</v>
      </c>
      <c r="AK3153" s="112">
        <v>16.5427787101241</v>
      </c>
    </row>
    <row r="3154" spans="1:37" s="112" customFormat="1" hidden="1" x14ac:dyDescent="0.3">
      <c r="A3154" s="115" t="str">
        <f t="shared" si="69"/>
        <v>SDGbaseTRA_RurCRG_v6_3QVAXametp</v>
      </c>
      <c r="B3154" s="115" t="s">
        <v>220</v>
      </c>
      <c r="C3154" s="115" t="s">
        <v>299</v>
      </c>
      <c r="D3154" s="115" t="s">
        <v>211</v>
      </c>
      <c r="E3154" s="112" t="s">
        <v>55</v>
      </c>
      <c r="F3154" s="112">
        <v>33.254980135401603</v>
      </c>
      <c r="G3154" s="112">
        <v>29.9596238893829</v>
      </c>
      <c r="H3154" s="112">
        <v>30.907494145553901</v>
      </c>
      <c r="I3154" s="112">
        <v>32.184232133855502</v>
      </c>
      <c r="J3154" s="112">
        <v>32.944493216571502</v>
      </c>
      <c r="K3154" s="112">
        <v>33.768637881961901</v>
      </c>
      <c r="L3154" s="112">
        <v>34.744829748822902</v>
      </c>
      <c r="M3154" s="112">
        <v>35.866927176342699</v>
      </c>
      <c r="N3154" s="112">
        <v>37.017384749017502</v>
      </c>
      <c r="O3154" s="112">
        <v>39.0514729848705</v>
      </c>
      <c r="P3154" s="112">
        <v>40.423044188705198</v>
      </c>
      <c r="Q3154" s="112">
        <v>41.581026794625899</v>
      </c>
      <c r="R3154" s="112">
        <v>41.970862847139898</v>
      </c>
      <c r="S3154" s="112">
        <v>43.158511743719799</v>
      </c>
      <c r="T3154" s="112">
        <v>44.428877796552101</v>
      </c>
      <c r="U3154" s="112">
        <v>45.889922727858</v>
      </c>
      <c r="V3154" s="112">
        <v>47.570738974170297</v>
      </c>
      <c r="W3154" s="112">
        <v>49.086507045778497</v>
      </c>
      <c r="X3154" s="112">
        <v>50.264588458603598</v>
      </c>
      <c r="Y3154" s="112">
        <v>51.7141426877672</v>
      </c>
      <c r="Z3154" s="112">
        <v>53.103683406978703</v>
      </c>
      <c r="AA3154" s="112">
        <v>54.554090928291302</v>
      </c>
      <c r="AB3154" s="112">
        <v>55.907414559169403</v>
      </c>
      <c r="AC3154" s="112">
        <v>57.378461999894597</v>
      </c>
      <c r="AD3154" s="112">
        <v>59.148570079576203</v>
      </c>
      <c r="AE3154" s="112">
        <v>61.0826476701424</v>
      </c>
      <c r="AF3154" s="112">
        <v>63.156335372018802</v>
      </c>
      <c r="AG3154" s="112">
        <v>65.192612402361902</v>
      </c>
      <c r="AH3154" s="112">
        <v>65.414822951421201</v>
      </c>
      <c r="AI3154" s="112">
        <v>64.974314991227402</v>
      </c>
      <c r="AJ3154" s="112">
        <v>64.721206742284807</v>
      </c>
      <c r="AK3154" s="112">
        <v>64.391555585778605</v>
      </c>
    </row>
    <row r="3155" spans="1:37" s="112" customFormat="1" hidden="1" x14ac:dyDescent="0.3">
      <c r="A3155" s="115" t="str">
        <f t="shared" si="69"/>
        <v>SDGbaseTRA_RurCRG_v6_3QVAXamach</v>
      </c>
      <c r="B3155" s="115" t="s">
        <v>220</v>
      </c>
      <c r="C3155" s="115" t="s">
        <v>299</v>
      </c>
      <c r="D3155" s="115" t="s">
        <v>211</v>
      </c>
      <c r="E3155" s="112" t="s">
        <v>56</v>
      </c>
      <c r="F3155" s="112">
        <v>38.665956251697601</v>
      </c>
      <c r="G3155" s="112">
        <v>34.777894488840197</v>
      </c>
      <c r="H3155" s="112">
        <v>35.865867250527103</v>
      </c>
      <c r="I3155" s="112">
        <v>37.983786021847003</v>
      </c>
      <c r="J3155" s="112">
        <v>38.8054273066154</v>
      </c>
      <c r="K3155" s="112">
        <v>39.7249109147198</v>
      </c>
      <c r="L3155" s="112">
        <v>40.853386728211099</v>
      </c>
      <c r="M3155" s="112">
        <v>42.274315484161498</v>
      </c>
      <c r="N3155" s="112">
        <v>43.677328162808699</v>
      </c>
      <c r="O3155" s="112">
        <v>46.198941120457</v>
      </c>
      <c r="P3155" s="112">
        <v>47.839243651651799</v>
      </c>
      <c r="Q3155" s="112">
        <v>49.198667888706801</v>
      </c>
      <c r="R3155" s="112">
        <v>48.636263679203601</v>
      </c>
      <c r="S3155" s="112">
        <v>49.985301916292897</v>
      </c>
      <c r="T3155" s="112">
        <v>51.462752912059997</v>
      </c>
      <c r="U3155" s="112">
        <v>53.185610128558899</v>
      </c>
      <c r="V3155" s="112">
        <v>55.1034383552958</v>
      </c>
      <c r="W3155" s="112">
        <v>56.871322920079997</v>
      </c>
      <c r="X3155" s="112">
        <v>58.346853686700001</v>
      </c>
      <c r="Y3155" s="112">
        <v>60.137000515054403</v>
      </c>
      <c r="Z3155" s="112">
        <v>61.8730370287984</v>
      </c>
      <c r="AA3155" s="112">
        <v>63.704905834383503</v>
      </c>
      <c r="AB3155" s="112">
        <v>64.696908564177207</v>
      </c>
      <c r="AC3155" s="112">
        <v>66.085343823511707</v>
      </c>
      <c r="AD3155" s="112">
        <v>68.142521397782502</v>
      </c>
      <c r="AE3155" s="112">
        <v>70.473531357421606</v>
      </c>
      <c r="AF3155" s="112">
        <v>72.966489443887099</v>
      </c>
      <c r="AG3155" s="112">
        <v>75.327207793976399</v>
      </c>
      <c r="AH3155" s="112">
        <v>74.6698339897046</v>
      </c>
      <c r="AI3155" s="112">
        <v>73.528331322415198</v>
      </c>
      <c r="AJ3155" s="112">
        <v>72.888540685614103</v>
      </c>
      <c r="AK3155" s="112">
        <v>72.236610311021806</v>
      </c>
    </row>
    <row r="3156" spans="1:37" s="112" customFormat="1" hidden="1" x14ac:dyDescent="0.3">
      <c r="A3156" s="115" t="str">
        <f t="shared" si="69"/>
        <v>SDGbaseTRA_RurCRG_v6_3QVAXafcel</v>
      </c>
      <c r="B3156" s="115" t="s">
        <v>220</v>
      </c>
      <c r="C3156" s="115" t="s">
        <v>299</v>
      </c>
      <c r="D3156" s="115" t="s">
        <v>211</v>
      </c>
      <c r="E3156" s="112" t="s">
        <v>57</v>
      </c>
      <c r="F3156" s="112">
        <v>0.28999999999999998</v>
      </c>
      <c r="G3156" s="112">
        <v>0.28999999999999998</v>
      </c>
      <c r="H3156" s="112">
        <v>0.28968487122259201</v>
      </c>
      <c r="I3156" s="112">
        <v>0.28968487122259201</v>
      </c>
      <c r="J3156" s="112">
        <v>0.28968487122259201</v>
      </c>
      <c r="K3156" s="112">
        <v>0.28968487122259201</v>
      </c>
      <c r="L3156" s="112">
        <v>0.28968487122259201</v>
      </c>
      <c r="M3156" s="112">
        <v>0.28960536917094298</v>
      </c>
      <c r="N3156" s="112">
        <v>0.289502667178477</v>
      </c>
      <c r="O3156" s="112">
        <v>0.28949007379341402</v>
      </c>
      <c r="P3156" s="112">
        <v>0.28949007379341302</v>
      </c>
      <c r="Q3156" s="112">
        <v>0.28949007379341302</v>
      </c>
      <c r="R3156" s="112">
        <v>0.28949007379341302</v>
      </c>
      <c r="S3156" s="112">
        <v>0.28949007379341302</v>
      </c>
      <c r="T3156" s="112">
        <v>0.28949007379341302</v>
      </c>
      <c r="U3156" s="112">
        <v>0.28949007379341302</v>
      </c>
      <c r="V3156" s="112">
        <v>0.28949007379341302</v>
      </c>
      <c r="W3156" s="112">
        <v>0.28949007379341302</v>
      </c>
      <c r="X3156" s="112">
        <v>0.28949007379341302</v>
      </c>
      <c r="Y3156" s="112">
        <v>4.2184859843336904</v>
      </c>
      <c r="Z3156" s="112">
        <v>8.4369719686673808</v>
      </c>
      <c r="AA3156" s="112">
        <v>12.6554579530011</v>
      </c>
      <c r="AB3156" s="112">
        <v>13.6463560908954</v>
      </c>
      <c r="AC3156" s="112">
        <v>14.6372542287898</v>
      </c>
      <c r="AD3156" s="112">
        <v>15.628152366684199</v>
      </c>
      <c r="AE3156" s="112">
        <v>16.619050504578599</v>
      </c>
      <c r="AF3156" s="112">
        <v>17.609948642473</v>
      </c>
      <c r="AG3156" s="112">
        <v>17.5646401817644</v>
      </c>
      <c r="AH3156" s="112">
        <v>17.5193317210557</v>
      </c>
      <c r="AI3156" s="112">
        <v>17.474023260347199</v>
      </c>
      <c r="AJ3156" s="112">
        <v>17.428714799638598</v>
      </c>
      <c r="AK3156" s="112">
        <v>17.383406338930001</v>
      </c>
    </row>
    <row r="3157" spans="1:37" s="112" customFormat="1" hidden="1" x14ac:dyDescent="0.3">
      <c r="A3157" s="115" t="str">
        <f t="shared" si="69"/>
        <v>SDGbaseTRA_RurCRG_v6_3QVAXaelct</v>
      </c>
      <c r="B3157" s="115" t="s">
        <v>220</v>
      </c>
      <c r="C3157" s="115" t="s">
        <v>299</v>
      </c>
      <c r="D3157" s="115" t="s">
        <v>211</v>
      </c>
      <c r="E3157" s="112" t="s">
        <v>58</v>
      </c>
      <c r="F3157" s="112">
        <v>7.8476290328821793E-2</v>
      </c>
      <c r="G3157" s="112">
        <v>7.8476290328821793E-2</v>
      </c>
      <c r="H3157" s="112">
        <v>7.8391013992867103E-2</v>
      </c>
      <c r="I3157" s="112">
        <v>7.8391013992867103E-2</v>
      </c>
      <c r="J3157" s="112">
        <v>7.8391013992867201E-2</v>
      </c>
      <c r="K3157" s="112">
        <v>7.8391013992867201E-2</v>
      </c>
      <c r="L3157" s="112">
        <v>7.8391013992867201E-2</v>
      </c>
      <c r="M3157" s="112">
        <v>7.8369500109808796E-2</v>
      </c>
      <c r="N3157" s="112">
        <v>7.8341708139539307E-2</v>
      </c>
      <c r="O3157" s="112">
        <v>7.8338300270082706E-2</v>
      </c>
      <c r="P3157" s="112">
        <v>7.8338300270082498E-2</v>
      </c>
      <c r="Q3157" s="112">
        <v>7.8338300270082498E-2</v>
      </c>
      <c r="R3157" s="112">
        <v>7.8338300270082595E-2</v>
      </c>
      <c r="S3157" s="112">
        <v>7.8338300270082498E-2</v>
      </c>
      <c r="T3157" s="112">
        <v>7.8338300270082498E-2</v>
      </c>
      <c r="U3157" s="112">
        <v>7.8338300270082498E-2</v>
      </c>
      <c r="V3157" s="112">
        <v>7.8338300270082595E-2</v>
      </c>
      <c r="W3157" s="112">
        <v>7.8338300270082498E-2</v>
      </c>
      <c r="X3157" s="112">
        <v>3.1935093670491099</v>
      </c>
      <c r="Y3157" s="112">
        <v>3.1935093670491099</v>
      </c>
      <c r="Z3157" s="112">
        <v>1.75742134508534</v>
      </c>
      <c r="AA3157" s="112">
        <v>1.75742134508534</v>
      </c>
      <c r="AB3157" s="112">
        <v>1.75742134508534</v>
      </c>
      <c r="AC3157" s="112">
        <v>1.75742134508534</v>
      </c>
      <c r="AD3157" s="112">
        <v>0.99202817258474696</v>
      </c>
      <c r="AE3157" s="112">
        <v>0.99202817258474696</v>
      </c>
      <c r="AF3157" s="112">
        <v>0.99202817258474596</v>
      </c>
      <c r="AG3157" s="112">
        <v>0.99202817258474596</v>
      </c>
      <c r="AH3157" s="112">
        <v>0.99202817258474496</v>
      </c>
      <c r="AI3157" s="112">
        <v>7.4597532694591102</v>
      </c>
      <c r="AJ3157" s="112">
        <v>7.4597532694591102</v>
      </c>
      <c r="AK3157" s="112">
        <v>7.4597532694591102</v>
      </c>
    </row>
    <row r="3158" spans="1:37" s="112" customFormat="1" hidden="1" x14ac:dyDescent="0.3">
      <c r="A3158" s="115" t="str">
        <f t="shared" si="69"/>
        <v>SDGbaseTRA_RurCRG_v6_3QVAXaemch</v>
      </c>
      <c r="B3158" s="115" t="s">
        <v>220</v>
      </c>
      <c r="C3158" s="115" t="s">
        <v>299</v>
      </c>
      <c r="D3158" s="115" t="s">
        <v>211</v>
      </c>
      <c r="E3158" s="112" t="s">
        <v>59</v>
      </c>
      <c r="F3158" s="112">
        <v>8.9889127758870302</v>
      </c>
      <c r="G3158" s="112">
        <v>8.2218221416424004</v>
      </c>
      <c r="H3158" s="112">
        <v>8.4343574503471093</v>
      </c>
      <c r="I3158" s="112">
        <v>8.8303946876872903</v>
      </c>
      <c r="J3158" s="112">
        <v>8.9793287778858595</v>
      </c>
      <c r="K3158" s="112">
        <v>9.1740339983249299</v>
      </c>
      <c r="L3158" s="112">
        <v>9.4348228954225295</v>
      </c>
      <c r="M3158" s="112">
        <v>9.8166552516341206</v>
      </c>
      <c r="N3158" s="112">
        <v>10.175129901484199</v>
      </c>
      <c r="O3158" s="112">
        <v>10.866414020162001</v>
      </c>
      <c r="P3158" s="112">
        <v>11.281168344365099</v>
      </c>
      <c r="Q3158" s="112">
        <v>11.604888787121901</v>
      </c>
      <c r="R3158" s="112">
        <v>11.5105549884345</v>
      </c>
      <c r="S3158" s="112">
        <v>11.835020260649999</v>
      </c>
      <c r="T3158" s="112">
        <v>12.1880188661038</v>
      </c>
      <c r="U3158" s="112">
        <v>12.605743066489399</v>
      </c>
      <c r="V3158" s="112">
        <v>13.073187179486199</v>
      </c>
      <c r="W3158" s="112">
        <v>13.518133289404</v>
      </c>
      <c r="X3158" s="112">
        <v>13.9022973652741</v>
      </c>
      <c r="Y3158" s="112">
        <v>14.330928970462301</v>
      </c>
      <c r="Z3158" s="112">
        <v>14.7424301017353</v>
      </c>
      <c r="AA3158" s="112">
        <v>15.177999737367999</v>
      </c>
      <c r="AB3158" s="112">
        <v>15.1706339641295</v>
      </c>
      <c r="AC3158" s="112">
        <v>15.3557801675764</v>
      </c>
      <c r="AD3158" s="112">
        <v>15.804772947327599</v>
      </c>
      <c r="AE3158" s="112">
        <v>16.340774036170998</v>
      </c>
      <c r="AF3158" s="112">
        <v>16.9290689585014</v>
      </c>
      <c r="AG3158" s="112">
        <v>17.5689177943643</v>
      </c>
      <c r="AH3158" s="112">
        <v>17.267202665373599</v>
      </c>
      <c r="AI3158" s="112">
        <v>16.751638961794001</v>
      </c>
      <c r="AJ3158" s="112">
        <v>16.531780926706801</v>
      </c>
      <c r="AK3158" s="112">
        <v>16.300867079021799</v>
      </c>
    </row>
    <row r="3159" spans="1:37" s="112" customFormat="1" hidden="1" x14ac:dyDescent="0.3">
      <c r="A3159" s="115" t="str">
        <f t="shared" si="69"/>
        <v>SDGbaseTRA_RurCRG_v6_3QVAXasequ</v>
      </c>
      <c r="B3159" s="115" t="s">
        <v>220</v>
      </c>
      <c r="C3159" s="115" t="s">
        <v>299</v>
      </c>
      <c r="D3159" s="115" t="s">
        <v>211</v>
      </c>
      <c r="E3159" s="112" t="s">
        <v>60</v>
      </c>
      <c r="F3159" s="112">
        <v>8.7771319246617594</v>
      </c>
      <c r="G3159" s="112">
        <v>8.3346763294268698</v>
      </c>
      <c r="H3159" s="112">
        <v>8.5760611699129807</v>
      </c>
      <c r="I3159" s="112">
        <v>8.8089500306863293</v>
      </c>
      <c r="J3159" s="112">
        <v>9.0037990899128602</v>
      </c>
      <c r="K3159" s="112">
        <v>9.2318540548540806</v>
      </c>
      <c r="L3159" s="112">
        <v>9.5203223834371293</v>
      </c>
      <c r="M3159" s="112">
        <v>9.9354161424695899</v>
      </c>
      <c r="N3159" s="112">
        <v>10.330338445183299</v>
      </c>
      <c r="O3159" s="112">
        <v>11.0341899809236</v>
      </c>
      <c r="P3159" s="112">
        <v>11.4837072363795</v>
      </c>
      <c r="Q3159" s="112">
        <v>11.8611169171248</v>
      </c>
      <c r="R3159" s="112">
        <v>12.0974669149099</v>
      </c>
      <c r="S3159" s="112">
        <v>12.4497217450624</v>
      </c>
      <c r="T3159" s="112">
        <v>12.843222410415599</v>
      </c>
      <c r="U3159" s="112">
        <v>13.299077814699199</v>
      </c>
      <c r="V3159" s="112">
        <v>13.7347931859274</v>
      </c>
      <c r="W3159" s="112">
        <v>14.2012620865268</v>
      </c>
      <c r="X3159" s="112">
        <v>14.709488184362501</v>
      </c>
      <c r="Y3159" s="112">
        <v>15.2041685567327</v>
      </c>
      <c r="Z3159" s="112">
        <v>15.6847370719199</v>
      </c>
      <c r="AA3159" s="112">
        <v>16.200927972122201</v>
      </c>
      <c r="AB3159" s="112">
        <v>16.1932784670859</v>
      </c>
      <c r="AC3159" s="112">
        <v>16.365224351363899</v>
      </c>
      <c r="AD3159" s="112">
        <v>16.814920661622502</v>
      </c>
      <c r="AE3159" s="112">
        <v>17.352911007433601</v>
      </c>
      <c r="AF3159" s="112">
        <v>17.941318544831599</v>
      </c>
      <c r="AG3159" s="112">
        <v>18.514922971046001</v>
      </c>
      <c r="AH3159" s="112">
        <v>18.0261725528547</v>
      </c>
      <c r="AI3159" s="112">
        <v>17.451255806267501</v>
      </c>
      <c r="AJ3159" s="112">
        <v>17.1451145524194</v>
      </c>
      <c r="AK3159" s="112">
        <v>16.875600182096701</v>
      </c>
    </row>
    <row r="3160" spans="1:37" s="112" customFormat="1" hidden="1" x14ac:dyDescent="0.3">
      <c r="A3160" s="115" t="str">
        <f t="shared" si="69"/>
        <v>SDGbaseTRA_RurCRG_v6_3QVAXavehi</v>
      </c>
      <c r="B3160" s="115" t="s">
        <v>220</v>
      </c>
      <c r="C3160" s="115" t="s">
        <v>299</v>
      </c>
      <c r="D3160" s="115" t="s">
        <v>211</v>
      </c>
      <c r="E3160" s="112" t="s">
        <v>61</v>
      </c>
      <c r="F3160" s="112">
        <v>39.567910300526599</v>
      </c>
      <c r="G3160" s="112">
        <v>36.275198782490001</v>
      </c>
      <c r="H3160" s="112">
        <v>37.441334326274301</v>
      </c>
      <c r="I3160" s="112">
        <v>37.930616923405601</v>
      </c>
      <c r="J3160" s="112">
        <v>38.909895571566302</v>
      </c>
      <c r="K3160" s="112">
        <v>40.016554118154701</v>
      </c>
      <c r="L3160" s="112">
        <v>41.350662701253</v>
      </c>
      <c r="M3160" s="112">
        <v>43.075628358499998</v>
      </c>
      <c r="N3160" s="112">
        <v>44.823860471635101</v>
      </c>
      <c r="O3160" s="112">
        <v>47.344932530360502</v>
      </c>
      <c r="P3160" s="112">
        <v>49.355625586732003</v>
      </c>
      <c r="Q3160" s="112">
        <v>51.223878624387503</v>
      </c>
      <c r="R3160" s="112">
        <v>53.1674174203851</v>
      </c>
      <c r="S3160" s="112">
        <v>55.033617707035603</v>
      </c>
      <c r="T3160" s="112">
        <v>57.051423061492301</v>
      </c>
      <c r="U3160" s="112">
        <v>59.414001203763299</v>
      </c>
      <c r="V3160" s="112">
        <v>61.951820534807702</v>
      </c>
      <c r="W3160" s="112">
        <v>64.4500720624183</v>
      </c>
      <c r="X3160" s="112">
        <v>66.715580889210401</v>
      </c>
      <c r="Y3160" s="112">
        <v>67.917188254672396</v>
      </c>
      <c r="Z3160" s="112">
        <v>69.062112656620698</v>
      </c>
      <c r="AA3160" s="112">
        <v>70.179432021400302</v>
      </c>
      <c r="AB3160" s="112">
        <v>70.858126168279199</v>
      </c>
      <c r="AC3160" s="112">
        <v>72.133078761693</v>
      </c>
      <c r="AD3160" s="112">
        <v>74.298894979747999</v>
      </c>
      <c r="AE3160" s="112">
        <v>76.863119190167097</v>
      </c>
      <c r="AF3160" s="112">
        <v>79.684617640981401</v>
      </c>
      <c r="AG3160" s="112">
        <v>82.818985947390502</v>
      </c>
      <c r="AH3160" s="112">
        <v>82.268284285709797</v>
      </c>
      <c r="AI3160" s="112">
        <v>80.658881830610994</v>
      </c>
      <c r="AJ3160" s="112">
        <v>79.657316499780407</v>
      </c>
      <c r="AK3160" s="112">
        <v>78.751779456185005</v>
      </c>
    </row>
    <row r="3161" spans="1:37" s="112" customFormat="1" hidden="1" x14ac:dyDescent="0.3">
      <c r="A3161" s="115" t="str">
        <f t="shared" si="69"/>
        <v>SDGbaseTRA_RurCRG_v6_3QVAXatequ</v>
      </c>
      <c r="B3161" s="115" t="s">
        <v>220</v>
      </c>
      <c r="C3161" s="115" t="s">
        <v>299</v>
      </c>
      <c r="D3161" s="115" t="s">
        <v>211</v>
      </c>
      <c r="E3161" s="112" t="s">
        <v>62</v>
      </c>
      <c r="F3161" s="112">
        <v>7.0941028714772303</v>
      </c>
      <c r="G3161" s="112">
        <v>6.1361405283592099</v>
      </c>
      <c r="H3161" s="112">
        <v>6.3483675799343899</v>
      </c>
      <c r="I3161" s="112">
        <v>6.53917070019597</v>
      </c>
      <c r="J3161" s="112">
        <v>6.6890221690249403</v>
      </c>
      <c r="K3161" s="112">
        <v>6.8629087686573396</v>
      </c>
      <c r="L3161" s="112">
        <v>7.10346451789969</v>
      </c>
      <c r="M3161" s="112">
        <v>7.5480044195630898</v>
      </c>
      <c r="N3161" s="112">
        <v>7.9557838899989601</v>
      </c>
      <c r="O3161" s="112">
        <v>9.1913946190330797</v>
      </c>
      <c r="P3161" s="112">
        <v>9.7706278165937697</v>
      </c>
      <c r="Q3161" s="112">
        <v>10.129849574386499</v>
      </c>
      <c r="R3161" s="112">
        <v>10.044018923968199</v>
      </c>
      <c r="S3161" s="112">
        <v>10.250146339794799</v>
      </c>
      <c r="T3161" s="112">
        <v>10.5297802902563</v>
      </c>
      <c r="U3161" s="112">
        <v>10.8679852824064</v>
      </c>
      <c r="V3161" s="112">
        <v>11.2909393315825</v>
      </c>
      <c r="W3161" s="112">
        <v>11.6494690366998</v>
      </c>
      <c r="X3161" s="112">
        <v>11.8583616560263</v>
      </c>
      <c r="Y3161" s="112">
        <v>12.181543261771299</v>
      </c>
      <c r="Z3161" s="112">
        <v>12.441477115556999</v>
      </c>
      <c r="AA3161" s="112">
        <v>12.781190659342</v>
      </c>
      <c r="AB3161" s="112">
        <v>12.2391342284812</v>
      </c>
      <c r="AC3161" s="112">
        <v>12.1360531954628</v>
      </c>
      <c r="AD3161" s="112">
        <v>12.482933095238399</v>
      </c>
      <c r="AE3161" s="112">
        <v>12.953516813184899</v>
      </c>
      <c r="AF3161" s="112">
        <v>13.483423582582001</v>
      </c>
      <c r="AG3161" s="112">
        <v>13.9216483743898</v>
      </c>
      <c r="AH3161" s="112">
        <v>13.218477490159501</v>
      </c>
      <c r="AI3161" s="112">
        <v>12.389741170192099</v>
      </c>
      <c r="AJ3161" s="112">
        <v>11.9649774666686</v>
      </c>
      <c r="AK3161" s="112">
        <v>11.6171032926861</v>
      </c>
    </row>
    <row r="3162" spans="1:37" s="112" customFormat="1" hidden="1" x14ac:dyDescent="0.3">
      <c r="A3162" s="115" t="str">
        <f t="shared" si="69"/>
        <v>SDGbaseTRA_RurCRG_v6_3QVAXafurn</v>
      </c>
      <c r="B3162" s="115" t="s">
        <v>220</v>
      </c>
      <c r="C3162" s="115" t="s">
        <v>299</v>
      </c>
      <c r="D3162" s="115" t="s">
        <v>211</v>
      </c>
      <c r="E3162" s="112" t="s">
        <v>63</v>
      </c>
      <c r="F3162" s="112">
        <v>6.0912402558293097</v>
      </c>
      <c r="G3162" s="112">
        <v>5.45142532510914</v>
      </c>
      <c r="H3162" s="112">
        <v>5.6644570382421104</v>
      </c>
      <c r="I3162" s="112">
        <v>6.0088786651344197</v>
      </c>
      <c r="J3162" s="112">
        <v>6.1798934692873502</v>
      </c>
      <c r="K3162" s="112">
        <v>6.3581826266777801</v>
      </c>
      <c r="L3162" s="112">
        <v>6.5612947825569998</v>
      </c>
      <c r="M3162" s="112">
        <v>6.78989631720383</v>
      </c>
      <c r="N3162" s="112">
        <v>7.0257372405176302</v>
      </c>
      <c r="O3162" s="112">
        <v>7.44256267478805</v>
      </c>
      <c r="P3162" s="112">
        <v>7.7305623938363501</v>
      </c>
      <c r="Q3162" s="112">
        <v>7.9737361963036797</v>
      </c>
      <c r="R3162" s="112">
        <v>7.9510498794942599</v>
      </c>
      <c r="S3162" s="112">
        <v>8.1999518896186103</v>
      </c>
      <c r="T3162" s="112">
        <v>8.4642069279709204</v>
      </c>
      <c r="U3162" s="112">
        <v>8.7698407319752505</v>
      </c>
      <c r="V3162" s="112">
        <v>9.0878619613995095</v>
      </c>
      <c r="W3162" s="112">
        <v>9.4185996885140195</v>
      </c>
      <c r="X3162" s="112">
        <v>9.7321302331626391</v>
      </c>
      <c r="Y3162" s="112">
        <v>10.042011158871</v>
      </c>
      <c r="Z3162" s="112">
        <v>10.3517660501933</v>
      </c>
      <c r="AA3162" s="112">
        <v>10.6626928455957</v>
      </c>
      <c r="AB3162" s="112">
        <v>10.993884153607601</v>
      </c>
      <c r="AC3162" s="112">
        <v>11.2955261914103</v>
      </c>
      <c r="AD3162" s="112">
        <v>11.6239976166215</v>
      </c>
      <c r="AE3162" s="112">
        <v>11.968239920902301</v>
      </c>
      <c r="AF3162" s="112">
        <v>12.338841573996399</v>
      </c>
      <c r="AG3162" s="112">
        <v>12.690929715558299</v>
      </c>
      <c r="AH3162" s="112">
        <v>12.713969190630801</v>
      </c>
      <c r="AI3162" s="112">
        <v>12.624526470257701</v>
      </c>
      <c r="AJ3162" s="112">
        <v>12.546850668856599</v>
      </c>
      <c r="AK3162" s="112">
        <v>12.4376367265897</v>
      </c>
    </row>
    <row r="3163" spans="1:37" s="112" customFormat="1" hidden="1" x14ac:dyDescent="0.3">
      <c r="A3163" s="115" t="str">
        <f t="shared" si="69"/>
        <v>SDGbaseTRA_RurCRG_v6_3QVAXaoman</v>
      </c>
      <c r="B3163" s="115" t="s">
        <v>220</v>
      </c>
      <c r="C3163" s="115" t="s">
        <v>299</v>
      </c>
      <c r="D3163" s="115" t="s">
        <v>211</v>
      </c>
      <c r="E3163" s="112" t="s">
        <v>64</v>
      </c>
      <c r="F3163" s="112">
        <v>25.455948437612001</v>
      </c>
      <c r="G3163" s="112">
        <v>23.2902281776094</v>
      </c>
      <c r="H3163" s="112">
        <v>24.380599460466001</v>
      </c>
      <c r="I3163" s="112">
        <v>24.947511188502698</v>
      </c>
      <c r="J3163" s="112">
        <v>25.684854259706601</v>
      </c>
      <c r="K3163" s="112">
        <v>26.475317040624098</v>
      </c>
      <c r="L3163" s="112">
        <v>27.3951208083555</v>
      </c>
      <c r="M3163" s="112">
        <v>28.427280024955799</v>
      </c>
      <c r="N3163" s="112">
        <v>29.531365988603799</v>
      </c>
      <c r="O3163" s="112">
        <v>31.3677459622456</v>
      </c>
      <c r="P3163" s="112">
        <v>33.013764005219301</v>
      </c>
      <c r="Q3163" s="112">
        <v>34.468762791562398</v>
      </c>
      <c r="R3163" s="112">
        <v>36.087666820127602</v>
      </c>
      <c r="S3163" s="112">
        <v>37.368048439547998</v>
      </c>
      <c r="T3163" s="112">
        <v>38.668026284421501</v>
      </c>
      <c r="U3163" s="112">
        <v>40.103254797955898</v>
      </c>
      <c r="V3163" s="112">
        <v>41.357731146355498</v>
      </c>
      <c r="W3163" s="112">
        <v>42.651419934445897</v>
      </c>
      <c r="X3163" s="112">
        <v>43.993485095850303</v>
      </c>
      <c r="Y3163" s="112">
        <v>45.190310974178402</v>
      </c>
      <c r="Z3163" s="112">
        <v>46.335457771714701</v>
      </c>
      <c r="AA3163" s="112">
        <v>47.525657505397099</v>
      </c>
      <c r="AB3163" s="112">
        <v>48.720778176425597</v>
      </c>
      <c r="AC3163" s="112">
        <v>49.749288918975999</v>
      </c>
      <c r="AD3163" s="112">
        <v>50.828024235360701</v>
      </c>
      <c r="AE3163" s="112">
        <v>51.960443285651202</v>
      </c>
      <c r="AF3163" s="112">
        <v>53.173498771727203</v>
      </c>
      <c r="AG3163" s="112">
        <v>54.307115631778501</v>
      </c>
      <c r="AH3163" s="112">
        <v>53.5035971727294</v>
      </c>
      <c r="AI3163" s="112">
        <v>52.371578190329899</v>
      </c>
      <c r="AJ3163" s="112">
        <v>51.395124035326397</v>
      </c>
      <c r="AK3163" s="112">
        <v>50.360582749929598</v>
      </c>
    </row>
    <row r="3164" spans="1:37" s="112" customFormat="1" hidden="1" x14ac:dyDescent="0.3">
      <c r="A3164" s="115" t="str">
        <f t="shared" si="69"/>
        <v>SDGbaseTRA_RurCRG_v6_3QVAXaelec</v>
      </c>
      <c r="B3164" s="115" t="s">
        <v>220</v>
      </c>
      <c r="C3164" s="115" t="s">
        <v>299</v>
      </c>
      <c r="D3164" s="115" t="s">
        <v>211</v>
      </c>
      <c r="E3164" s="112" t="s">
        <v>65</v>
      </c>
      <c r="F3164" s="112">
        <v>142.20363281736601</v>
      </c>
      <c r="G3164" s="112">
        <v>136.753321414863</v>
      </c>
      <c r="H3164" s="112">
        <v>141.67580848332599</v>
      </c>
      <c r="I3164" s="112">
        <v>141.244870543133</v>
      </c>
      <c r="J3164" s="112">
        <v>138.68820977522901</v>
      </c>
      <c r="K3164" s="112">
        <v>139.22653868414</v>
      </c>
      <c r="L3164" s="112">
        <v>140.55843359676399</v>
      </c>
      <c r="M3164" s="112">
        <v>142.095442607867</v>
      </c>
      <c r="N3164" s="112">
        <v>144.106041255847</v>
      </c>
      <c r="O3164" s="112">
        <v>145.153298442606</v>
      </c>
      <c r="P3164" s="112">
        <v>147.27478534881399</v>
      </c>
      <c r="Q3164" s="112">
        <v>148.92767338070499</v>
      </c>
      <c r="R3164" s="112">
        <v>152.68078269613201</v>
      </c>
      <c r="S3164" s="112">
        <v>156.58136141588599</v>
      </c>
      <c r="T3164" s="112">
        <v>160.170304421395</v>
      </c>
      <c r="U3164" s="112">
        <v>164.55395756667701</v>
      </c>
      <c r="V3164" s="112">
        <v>165.03074720601401</v>
      </c>
      <c r="W3164" s="112">
        <v>167.834469264066</v>
      </c>
      <c r="X3164" s="112">
        <v>177.32436004393799</v>
      </c>
      <c r="Y3164" s="112">
        <v>183.78963090904401</v>
      </c>
      <c r="Z3164" s="112">
        <v>190.245883485257</v>
      </c>
      <c r="AA3164" s="112">
        <v>196.39332356884901</v>
      </c>
      <c r="AB3164" s="112">
        <v>202.71862714288699</v>
      </c>
      <c r="AC3164" s="112">
        <v>209.07398798947099</v>
      </c>
      <c r="AD3164" s="112">
        <v>215.46726730445599</v>
      </c>
      <c r="AE3164" s="112">
        <v>221.91039196882701</v>
      </c>
      <c r="AF3164" s="112">
        <v>228.401670696336</v>
      </c>
      <c r="AG3164" s="112">
        <v>246.01709296830899</v>
      </c>
      <c r="AH3164" s="112">
        <v>263.64767874066598</v>
      </c>
      <c r="AI3164" s="112">
        <v>259.44281039823301</v>
      </c>
      <c r="AJ3164" s="112">
        <v>269.42906156604897</v>
      </c>
      <c r="AK3164" s="112">
        <v>278.70394469099602</v>
      </c>
    </row>
    <row r="3165" spans="1:37" s="112" customFormat="1" hidden="1" x14ac:dyDescent="0.3">
      <c r="A3165" s="115" t="str">
        <f t="shared" si="69"/>
        <v>SDGbaseTRA_RurCRG_v6_3QVAXawatr</v>
      </c>
      <c r="B3165" s="115" t="s">
        <v>220</v>
      </c>
      <c r="C3165" s="115" t="s">
        <v>299</v>
      </c>
      <c r="D3165" s="115" t="s">
        <v>211</v>
      </c>
      <c r="E3165" s="112" t="s">
        <v>66</v>
      </c>
      <c r="F3165" s="112">
        <v>38.118236024161902</v>
      </c>
      <c r="G3165" s="112">
        <v>37.616353740059502</v>
      </c>
      <c r="H3165" s="112">
        <v>38.602205145481598</v>
      </c>
      <c r="I3165" s="112">
        <v>38.952095713671397</v>
      </c>
      <c r="J3165" s="112">
        <v>39.839373082070097</v>
      </c>
      <c r="K3165" s="112">
        <v>40.894232790684804</v>
      </c>
      <c r="L3165" s="112">
        <v>42.183898259331997</v>
      </c>
      <c r="M3165" s="112">
        <v>43.549656820684</v>
      </c>
      <c r="N3165" s="112">
        <v>44.981589466527197</v>
      </c>
      <c r="O3165" s="112">
        <v>46.758834480830998</v>
      </c>
      <c r="P3165" s="112">
        <v>48.4305373305614</v>
      </c>
      <c r="Q3165" s="112">
        <v>50.069956953383297</v>
      </c>
      <c r="R3165" s="112">
        <v>52.344740017403304</v>
      </c>
      <c r="S3165" s="112">
        <v>54.237136115255304</v>
      </c>
      <c r="T3165" s="112">
        <v>56.205894033558799</v>
      </c>
      <c r="U3165" s="112">
        <v>58.400288713964997</v>
      </c>
      <c r="V3165" s="112">
        <v>60.4298187554758</v>
      </c>
      <c r="W3165" s="112">
        <v>62.557663886104301</v>
      </c>
      <c r="X3165" s="112">
        <v>64.782452109444094</v>
      </c>
      <c r="Y3165" s="112">
        <v>66.823406221080404</v>
      </c>
      <c r="Z3165" s="112">
        <v>68.879724593378896</v>
      </c>
      <c r="AA3165" s="112">
        <v>70.961700497001303</v>
      </c>
      <c r="AB3165" s="112">
        <v>73.452376199188194</v>
      </c>
      <c r="AC3165" s="112">
        <v>75.833829520822107</v>
      </c>
      <c r="AD3165" s="112">
        <v>78.296935072348504</v>
      </c>
      <c r="AE3165" s="112">
        <v>80.890468650161296</v>
      </c>
      <c r="AF3165" s="112">
        <v>83.672581828645605</v>
      </c>
      <c r="AG3165" s="112">
        <v>86.521586536894901</v>
      </c>
      <c r="AH3165" s="112">
        <v>86.707182949343803</v>
      </c>
      <c r="AI3165" s="112">
        <v>86.743050237939997</v>
      </c>
      <c r="AJ3165" s="112">
        <v>86.889603697213303</v>
      </c>
      <c r="AK3165" s="112">
        <v>86.952901027531198</v>
      </c>
    </row>
    <row r="3166" spans="1:37" s="112" customFormat="1" hidden="1" x14ac:dyDescent="0.3">
      <c r="A3166" s="115" t="str">
        <f t="shared" si="69"/>
        <v>SDGbaseTRA_RurCRG_v6_3QVAXacons</v>
      </c>
      <c r="B3166" s="115" t="s">
        <v>220</v>
      </c>
      <c r="C3166" s="115" t="s">
        <v>299</v>
      </c>
      <c r="D3166" s="115" t="s">
        <v>211</v>
      </c>
      <c r="E3166" s="112" t="s">
        <v>67</v>
      </c>
      <c r="F3166" s="112">
        <v>140.64979180275</v>
      </c>
      <c r="G3166" s="112">
        <v>129.35254238586299</v>
      </c>
      <c r="H3166" s="112">
        <v>133.285901283275</v>
      </c>
      <c r="I3166" s="112">
        <v>142.478790606779</v>
      </c>
      <c r="J3166" s="112">
        <v>145.41782534037</v>
      </c>
      <c r="K3166" s="112">
        <v>148.66807673967901</v>
      </c>
      <c r="L3166" s="112">
        <v>152.489997144173</v>
      </c>
      <c r="M3166" s="112">
        <v>156.734903961594</v>
      </c>
      <c r="N3166" s="112">
        <v>161.231769480792</v>
      </c>
      <c r="O3166" s="112">
        <v>166.852751558866</v>
      </c>
      <c r="P3166" s="112">
        <v>172.06544448031801</v>
      </c>
      <c r="Q3166" s="112">
        <v>177.07530176985699</v>
      </c>
      <c r="R3166" s="112">
        <v>174.718495520685</v>
      </c>
      <c r="S3166" s="112">
        <v>180.22917411661999</v>
      </c>
      <c r="T3166" s="112">
        <v>186.07933401748801</v>
      </c>
      <c r="U3166" s="112">
        <v>192.81190176917499</v>
      </c>
      <c r="V3166" s="112">
        <v>199.66818893196199</v>
      </c>
      <c r="W3166" s="112">
        <v>206.57865850944199</v>
      </c>
      <c r="X3166" s="112">
        <v>213.19796872767401</v>
      </c>
      <c r="Y3166" s="112">
        <v>219.816779858627</v>
      </c>
      <c r="Z3166" s="112">
        <v>226.72976899588301</v>
      </c>
      <c r="AA3166" s="112">
        <v>233.50905279032099</v>
      </c>
      <c r="AB3166" s="112">
        <v>239.876638841996</v>
      </c>
      <c r="AC3166" s="112">
        <v>246.12640589621299</v>
      </c>
      <c r="AD3166" s="112">
        <v>253.12923635988901</v>
      </c>
      <c r="AE3166" s="112">
        <v>260.63937190832701</v>
      </c>
      <c r="AF3166" s="112">
        <v>268.57838711933499</v>
      </c>
      <c r="AG3166" s="112">
        <v>276.472973835701</v>
      </c>
      <c r="AH3166" s="112">
        <v>276.18498296328102</v>
      </c>
      <c r="AI3166" s="112">
        <v>274.77559024556302</v>
      </c>
      <c r="AJ3166" s="112">
        <v>273.91245350766098</v>
      </c>
      <c r="AK3166" s="112">
        <v>272.56529648923902</v>
      </c>
    </row>
    <row r="3167" spans="1:37" s="112" customFormat="1" hidden="1" x14ac:dyDescent="0.3">
      <c r="A3167" s="115" t="str">
        <f t="shared" si="69"/>
        <v>SDGbaseTRA_RurCRG_v6_3QVAXatrad</v>
      </c>
      <c r="B3167" s="115" t="s">
        <v>220</v>
      </c>
      <c r="C3167" s="115" t="s">
        <v>299</v>
      </c>
      <c r="D3167" s="115" t="s">
        <v>211</v>
      </c>
      <c r="E3167" s="112" t="s">
        <v>68</v>
      </c>
      <c r="F3167" s="112">
        <v>482.47489737631798</v>
      </c>
      <c r="G3167" s="112">
        <v>441.09896142654202</v>
      </c>
      <c r="H3167" s="112">
        <v>454.75306603041599</v>
      </c>
      <c r="I3167" s="112">
        <v>468.00859923066901</v>
      </c>
      <c r="J3167" s="112">
        <v>477.42618219625803</v>
      </c>
      <c r="K3167" s="112">
        <v>487.27936232984001</v>
      </c>
      <c r="L3167" s="112">
        <v>498.59387439972699</v>
      </c>
      <c r="M3167" s="112">
        <v>511.40097096511403</v>
      </c>
      <c r="N3167" s="112">
        <v>524.92544012630594</v>
      </c>
      <c r="O3167" s="112">
        <v>522.58039478981402</v>
      </c>
      <c r="P3167" s="112">
        <v>533.03802929929395</v>
      </c>
      <c r="Q3167" s="112">
        <v>547.55793802906101</v>
      </c>
      <c r="R3167" s="112">
        <v>561.73813171789902</v>
      </c>
      <c r="S3167" s="112">
        <v>576.56465231788297</v>
      </c>
      <c r="T3167" s="112">
        <v>592.31476200864199</v>
      </c>
      <c r="U3167" s="112">
        <v>610.267138116056</v>
      </c>
      <c r="V3167" s="112">
        <v>628.319953236679</v>
      </c>
      <c r="W3167" s="112">
        <v>646.83782448342902</v>
      </c>
      <c r="X3167" s="112">
        <v>665.19984882614403</v>
      </c>
      <c r="Y3167" s="112">
        <v>681.67861062416603</v>
      </c>
      <c r="Z3167" s="112">
        <v>697.32786316674401</v>
      </c>
      <c r="AA3167" s="112">
        <v>713.03212009200604</v>
      </c>
      <c r="AB3167" s="112">
        <v>722.51519490279395</v>
      </c>
      <c r="AC3167" s="112">
        <v>733.02634521704294</v>
      </c>
      <c r="AD3167" s="112">
        <v>746.23694306684195</v>
      </c>
      <c r="AE3167" s="112">
        <v>761.05508181808602</v>
      </c>
      <c r="AF3167" s="112">
        <v>777.487207930811</v>
      </c>
      <c r="AG3167" s="112">
        <v>793.88303269630205</v>
      </c>
      <c r="AH3167" s="112">
        <v>788.14629676445998</v>
      </c>
      <c r="AI3167" s="112">
        <v>778.06522680407704</v>
      </c>
      <c r="AJ3167" s="112">
        <v>769.86904970408398</v>
      </c>
      <c r="AK3167" s="112">
        <v>760.99310996059</v>
      </c>
    </row>
    <row r="3168" spans="1:37" s="112" customFormat="1" hidden="1" x14ac:dyDescent="0.3">
      <c r="A3168" s="115" t="str">
        <f t="shared" si="69"/>
        <v>SDGbaseTRA_RurCRG_v6_3QVAXahotl</v>
      </c>
      <c r="B3168" s="115" t="s">
        <v>220</v>
      </c>
      <c r="C3168" s="115" t="s">
        <v>299</v>
      </c>
      <c r="D3168" s="115" t="s">
        <v>211</v>
      </c>
      <c r="E3168" s="112" t="s">
        <v>69</v>
      </c>
      <c r="F3168" s="112">
        <v>37.6854993584083</v>
      </c>
      <c r="G3168" s="112">
        <v>35.229948557343199</v>
      </c>
      <c r="H3168" s="112">
        <v>36.815588974205298</v>
      </c>
      <c r="I3168" s="112">
        <v>37.157163506809397</v>
      </c>
      <c r="J3168" s="112">
        <v>38.316482168389598</v>
      </c>
      <c r="K3168" s="112">
        <v>39.560295842734199</v>
      </c>
      <c r="L3168" s="112">
        <v>40.967950687989998</v>
      </c>
      <c r="M3168" s="112">
        <v>42.475739149975702</v>
      </c>
      <c r="N3168" s="112">
        <v>44.090928459847397</v>
      </c>
      <c r="O3168" s="112">
        <v>46.447985690979202</v>
      </c>
      <c r="P3168" s="112">
        <v>48.496954426152101</v>
      </c>
      <c r="Q3168" s="112">
        <v>50.439521515896097</v>
      </c>
      <c r="R3168" s="112">
        <v>53.181516874160401</v>
      </c>
      <c r="S3168" s="112">
        <v>55.288557277908097</v>
      </c>
      <c r="T3168" s="112">
        <v>57.496484943892</v>
      </c>
      <c r="U3168" s="112">
        <v>59.9547276694367</v>
      </c>
      <c r="V3168" s="112">
        <v>62.233715981181</v>
      </c>
      <c r="W3168" s="112">
        <v>64.695261823325197</v>
      </c>
      <c r="X3168" s="112">
        <v>67.385970377499504</v>
      </c>
      <c r="Y3168" s="112">
        <v>69.920020523559998</v>
      </c>
      <c r="Z3168" s="112">
        <v>72.489419698647694</v>
      </c>
      <c r="AA3168" s="112">
        <v>75.137832659909705</v>
      </c>
      <c r="AB3168" s="112">
        <v>78.243541997269602</v>
      </c>
      <c r="AC3168" s="112">
        <v>81.019769943857497</v>
      </c>
      <c r="AD3168" s="112">
        <v>83.688022514617799</v>
      </c>
      <c r="AE3168" s="112">
        <v>86.3555158942753</v>
      </c>
      <c r="AF3168" s="112">
        <v>89.124522254073696</v>
      </c>
      <c r="AG3168" s="112">
        <v>91.901844615056703</v>
      </c>
      <c r="AH3168" s="112">
        <v>92.201900626101903</v>
      </c>
      <c r="AI3168" s="112">
        <v>91.947796319688905</v>
      </c>
      <c r="AJ3168" s="112">
        <v>91.686269562348997</v>
      </c>
      <c r="AK3168" s="112">
        <v>91.263440608421107</v>
      </c>
    </row>
    <row r="3169" spans="1:37" s="112" customFormat="1" hidden="1" x14ac:dyDescent="0.3">
      <c r="A3169" s="115" t="str">
        <f t="shared" si="69"/>
        <v>SDGbaseTRA_RurCRG_v6_3QVAXaltrp-p</v>
      </c>
      <c r="B3169" s="115" t="s">
        <v>220</v>
      </c>
      <c r="C3169" s="115" t="s">
        <v>299</v>
      </c>
      <c r="D3169" s="115" t="s">
        <v>211</v>
      </c>
      <c r="E3169" s="112" t="s">
        <v>70</v>
      </c>
      <c r="F3169" s="112">
        <v>60.675714154097598</v>
      </c>
      <c r="G3169" s="112">
        <v>58.244947114789802</v>
      </c>
      <c r="H3169" s="112">
        <v>59.721822201709898</v>
      </c>
      <c r="I3169" s="112">
        <v>60.5571838772766</v>
      </c>
      <c r="J3169" s="112">
        <v>61.741317587566897</v>
      </c>
      <c r="K3169" s="112">
        <v>63.025526230605102</v>
      </c>
      <c r="L3169" s="112">
        <v>64.535769715252499</v>
      </c>
      <c r="M3169" s="112">
        <v>66.219134259663207</v>
      </c>
      <c r="N3169" s="112">
        <v>68.173972841943296</v>
      </c>
      <c r="O3169" s="112">
        <v>70.865425988755007</v>
      </c>
      <c r="P3169" s="112">
        <v>73.453469706773106</v>
      </c>
      <c r="Q3169" s="112">
        <v>75.933902756914193</v>
      </c>
      <c r="R3169" s="112">
        <v>79.172929980960902</v>
      </c>
      <c r="S3169" s="112">
        <v>81.911462275125899</v>
      </c>
      <c r="T3169" s="112">
        <v>84.811702260512007</v>
      </c>
      <c r="U3169" s="112">
        <v>88.122456371757195</v>
      </c>
      <c r="V3169" s="112">
        <v>91.142183478000703</v>
      </c>
      <c r="W3169" s="112">
        <v>94.267622952102698</v>
      </c>
      <c r="X3169" s="112">
        <v>97.514919427149707</v>
      </c>
      <c r="Y3169" s="112">
        <v>100.43058845320699</v>
      </c>
      <c r="Z3169" s="112">
        <v>103.213532083251</v>
      </c>
      <c r="AA3169" s="112">
        <v>105.939037629274</v>
      </c>
      <c r="AB3169" s="112">
        <v>109.05268920090199</v>
      </c>
      <c r="AC3169" s="112">
        <v>111.75513914656899</v>
      </c>
      <c r="AD3169" s="112">
        <v>114.392567123528</v>
      </c>
      <c r="AE3169" s="112">
        <v>117.024839891494</v>
      </c>
      <c r="AF3169" s="112">
        <v>119.71184878905601</v>
      </c>
      <c r="AG3169" s="112">
        <v>122.38413731203001</v>
      </c>
      <c r="AH3169" s="112">
        <v>121.635827209575</v>
      </c>
      <c r="AI3169" s="112">
        <v>120.327210297406</v>
      </c>
      <c r="AJ3169" s="112">
        <v>119.513146329706</v>
      </c>
      <c r="AK3169" s="112">
        <v>118.40348625039501</v>
      </c>
    </row>
    <row r="3170" spans="1:37" s="112" customFormat="1" hidden="1" x14ac:dyDescent="0.3">
      <c r="A3170" s="115" t="str">
        <f t="shared" si="69"/>
        <v>SDGbaseTRA_RurCRG_v6_3QVAXaltrp-f</v>
      </c>
      <c r="B3170" s="115" t="s">
        <v>220</v>
      </c>
      <c r="C3170" s="115" t="s">
        <v>299</v>
      </c>
      <c r="D3170" s="115" t="s">
        <v>211</v>
      </c>
      <c r="E3170" s="112" t="s">
        <v>71</v>
      </c>
      <c r="F3170" s="112">
        <v>247.42936538347399</v>
      </c>
      <c r="G3170" s="112">
        <v>233.99598737350399</v>
      </c>
      <c r="H3170" s="112">
        <v>239.62712704611999</v>
      </c>
      <c r="I3170" s="112">
        <v>245.29720618707199</v>
      </c>
      <c r="J3170" s="112">
        <v>250.79749095819199</v>
      </c>
      <c r="K3170" s="112">
        <v>256.104439511794</v>
      </c>
      <c r="L3170" s="112">
        <v>261.88881832855498</v>
      </c>
      <c r="M3170" s="112">
        <v>268.11690587997902</v>
      </c>
      <c r="N3170" s="112">
        <v>276.36191557097902</v>
      </c>
      <c r="O3170" s="112">
        <v>285.89182669767098</v>
      </c>
      <c r="P3170" s="112">
        <v>296.38557451209999</v>
      </c>
      <c r="Q3170" s="112">
        <v>307.474930516168</v>
      </c>
      <c r="R3170" s="112">
        <v>317.848995543868</v>
      </c>
      <c r="S3170" s="112">
        <v>326.31456935324798</v>
      </c>
      <c r="T3170" s="112">
        <v>336.315193964846</v>
      </c>
      <c r="U3170" s="112">
        <v>348.67697626272002</v>
      </c>
      <c r="V3170" s="112">
        <v>360.25232864896299</v>
      </c>
      <c r="W3170" s="112">
        <v>370.87682581538598</v>
      </c>
      <c r="X3170" s="112">
        <v>382.42014633270998</v>
      </c>
      <c r="Y3170" s="112">
        <v>394.83627992707102</v>
      </c>
      <c r="Z3170" s="112">
        <v>407.98210771176599</v>
      </c>
      <c r="AA3170" s="112">
        <v>420.88925381005402</v>
      </c>
      <c r="AB3170" s="112">
        <v>435.08030055516201</v>
      </c>
      <c r="AC3170" s="112">
        <v>448.18085773777602</v>
      </c>
      <c r="AD3170" s="112">
        <v>461.042013444308</v>
      </c>
      <c r="AE3170" s="112">
        <v>474.264058103401</v>
      </c>
      <c r="AF3170" s="112">
        <v>486.38695275317201</v>
      </c>
      <c r="AG3170" s="112">
        <v>498.299799616781</v>
      </c>
      <c r="AH3170" s="112">
        <v>497.799722010349</v>
      </c>
      <c r="AI3170" s="112">
        <v>494.949498864433</v>
      </c>
      <c r="AJ3170" s="112">
        <v>493.30775384543699</v>
      </c>
      <c r="AK3170" s="112">
        <v>491.03548875382199</v>
      </c>
    </row>
    <row r="3171" spans="1:37" s="112" customFormat="1" hidden="1" x14ac:dyDescent="0.3">
      <c r="A3171" s="115" t="str">
        <f t="shared" si="69"/>
        <v>SDGbaseTRA_RurCRG_v6_3QVAXaotrp-p</v>
      </c>
      <c r="B3171" s="115" t="s">
        <v>220</v>
      </c>
      <c r="C3171" s="115" t="s">
        <v>299</v>
      </c>
      <c r="D3171" s="115" t="s">
        <v>211</v>
      </c>
      <c r="E3171" s="112" t="s">
        <v>72</v>
      </c>
      <c r="F3171" s="112">
        <v>8.1002002972729006</v>
      </c>
      <c r="G3171" s="112">
        <v>7.9756856443663002</v>
      </c>
      <c r="H3171" s="112">
        <v>8.4162076790460603</v>
      </c>
      <c r="I3171" s="112">
        <v>8.7716910875452303</v>
      </c>
      <c r="J3171" s="112">
        <v>9.1674350151476407</v>
      </c>
      <c r="K3171" s="112">
        <v>9.5338440640211104</v>
      </c>
      <c r="L3171" s="112">
        <v>9.8971104212780006</v>
      </c>
      <c r="M3171" s="112">
        <v>10.2285454161559</v>
      </c>
      <c r="N3171" s="112">
        <v>10.5441497650281</v>
      </c>
      <c r="O3171" s="112">
        <v>10.7180296992439</v>
      </c>
      <c r="P3171" s="112">
        <v>10.971902720234599</v>
      </c>
      <c r="Q3171" s="112">
        <v>11.235805503128599</v>
      </c>
      <c r="R3171" s="112">
        <v>11.642257958186001</v>
      </c>
      <c r="S3171" s="112">
        <v>11.9284233178186</v>
      </c>
      <c r="T3171" s="112">
        <v>12.218523701094901</v>
      </c>
      <c r="U3171" s="112">
        <v>12.5323891776185</v>
      </c>
      <c r="V3171" s="112">
        <v>12.821964799341799</v>
      </c>
      <c r="W3171" s="112">
        <v>13.098766549142701</v>
      </c>
      <c r="X3171" s="112">
        <v>13.3407815161448</v>
      </c>
      <c r="Y3171" s="112">
        <v>13.539484327055099</v>
      </c>
      <c r="Z3171" s="112">
        <v>13.717744905892699</v>
      </c>
      <c r="AA3171" s="112">
        <v>13.8686205750905</v>
      </c>
      <c r="AB3171" s="112">
        <v>13.997217436336401</v>
      </c>
      <c r="AC3171" s="112">
        <v>14.1233859079325</v>
      </c>
      <c r="AD3171" s="112">
        <v>14.2985806737976</v>
      </c>
      <c r="AE3171" s="112">
        <v>14.5037883862874</v>
      </c>
      <c r="AF3171" s="112">
        <v>14.734760116448699</v>
      </c>
      <c r="AG3171" s="112">
        <v>14.9811224263377</v>
      </c>
      <c r="AH3171" s="112">
        <v>14.903912381699399</v>
      </c>
      <c r="AI3171" s="112">
        <v>14.8426201153616</v>
      </c>
      <c r="AJ3171" s="112">
        <v>14.8323597695905</v>
      </c>
      <c r="AK3171" s="112">
        <v>14.797978831835801</v>
      </c>
    </row>
    <row r="3172" spans="1:37" s="112" customFormat="1" hidden="1" x14ac:dyDescent="0.3">
      <c r="A3172" s="115" t="str">
        <f t="shared" si="69"/>
        <v>SDGbaseTRA_RurCRG_v6_3QVAXaotrp-f</v>
      </c>
      <c r="B3172" s="115" t="s">
        <v>220</v>
      </c>
      <c r="C3172" s="115" t="s">
        <v>299</v>
      </c>
      <c r="D3172" s="115" t="s">
        <v>211</v>
      </c>
      <c r="E3172" s="112" t="s">
        <v>73</v>
      </c>
      <c r="F3172" s="112">
        <v>7.2942674736103603</v>
      </c>
      <c r="G3172" s="112">
        <v>6.9547247684434499</v>
      </c>
      <c r="H3172" s="112">
        <v>7.2316754227967603</v>
      </c>
      <c r="I3172" s="112">
        <v>7.4788767283945496</v>
      </c>
      <c r="J3172" s="112">
        <v>7.6855437066545198</v>
      </c>
      <c r="K3172" s="112">
        <v>7.8738125224446902</v>
      </c>
      <c r="L3172" s="112">
        <v>8.0698914567036404</v>
      </c>
      <c r="M3172" s="112">
        <v>8.2762337804877593</v>
      </c>
      <c r="N3172" s="112">
        <v>8.5323398661648504</v>
      </c>
      <c r="O3172" s="112">
        <v>8.7622155468646401</v>
      </c>
      <c r="P3172" s="112">
        <v>9.0432979864910195</v>
      </c>
      <c r="Q3172" s="112">
        <v>9.3398901228109104</v>
      </c>
      <c r="R3172" s="112">
        <v>9.6194625246634402</v>
      </c>
      <c r="S3172" s="112">
        <v>9.8423603583500192</v>
      </c>
      <c r="T3172" s="112">
        <v>10.1107683307297</v>
      </c>
      <c r="U3172" s="112">
        <v>10.432238694205401</v>
      </c>
      <c r="V3172" s="112">
        <v>10.734575984709901</v>
      </c>
      <c r="W3172" s="112">
        <v>11.004785027027401</v>
      </c>
      <c r="X3172" s="112">
        <v>11.2771099381201</v>
      </c>
      <c r="Y3172" s="112">
        <v>11.580809028116001</v>
      </c>
      <c r="Z3172" s="112">
        <v>11.8955284865777</v>
      </c>
      <c r="AA3172" s="112">
        <v>12.193491723771499</v>
      </c>
      <c r="AB3172" s="112">
        <v>12.5008397124487</v>
      </c>
      <c r="AC3172" s="112">
        <v>12.785540124014901</v>
      </c>
      <c r="AD3172" s="112">
        <v>13.0767027250917</v>
      </c>
      <c r="AE3172" s="112">
        <v>13.378597733426201</v>
      </c>
      <c r="AF3172" s="112">
        <v>13.644887633667301</v>
      </c>
      <c r="AG3172" s="112">
        <v>13.9026488844961</v>
      </c>
      <c r="AH3172" s="112">
        <v>13.862718685974899</v>
      </c>
      <c r="AI3172" s="112">
        <v>13.7858391801333</v>
      </c>
      <c r="AJ3172" s="112">
        <v>13.745016613875199</v>
      </c>
      <c r="AK3172" s="112">
        <v>13.686031693438901</v>
      </c>
    </row>
    <row r="3173" spans="1:37" s="112" customFormat="1" hidden="1" x14ac:dyDescent="0.3">
      <c r="A3173" s="115" t="str">
        <f t="shared" si="69"/>
        <v>SDGbaseTRA_RurCRG_v6_3QVAXaprtr</v>
      </c>
      <c r="B3173" s="115" t="s">
        <v>220</v>
      </c>
      <c r="C3173" s="115" t="s">
        <v>299</v>
      </c>
      <c r="D3173" s="115" t="s">
        <v>211</v>
      </c>
      <c r="E3173" s="112" t="s">
        <v>74</v>
      </c>
      <c r="F3173" s="116">
        <v>5.0000000000000003E-10</v>
      </c>
      <c r="G3173" s="116">
        <v>4.6307945149705903E-10</v>
      </c>
      <c r="H3173" s="116">
        <v>4.7629310169580305E-10</v>
      </c>
      <c r="I3173" s="116">
        <v>4.7798249266453401E-10</v>
      </c>
      <c r="J3173" s="116">
        <v>4.8429062659213096E-10</v>
      </c>
      <c r="K3173" s="116">
        <v>4.98810212503995E-10</v>
      </c>
      <c r="L3173" s="116">
        <v>5.1436927683052601E-10</v>
      </c>
      <c r="M3173" s="116">
        <v>5.2908073876842204E-10</v>
      </c>
      <c r="N3173" s="116">
        <v>5.4502838978020001E-10</v>
      </c>
      <c r="O3173" s="116">
        <v>5.4632152023438295E-10</v>
      </c>
      <c r="P3173" s="116">
        <v>5.6400790919605302E-10</v>
      </c>
      <c r="Q3173" s="116">
        <v>5.8535950794063504E-10</v>
      </c>
      <c r="R3173" s="116">
        <v>6.2498289943296701E-10</v>
      </c>
      <c r="S3173" s="116">
        <v>6.4779115919403201E-10</v>
      </c>
      <c r="T3173" s="116">
        <v>6.7083092218733304E-10</v>
      </c>
      <c r="U3173" s="116">
        <v>6.9771173160255802E-10</v>
      </c>
      <c r="V3173" s="116">
        <v>7.2366398798562098E-10</v>
      </c>
      <c r="W3173" s="116">
        <v>7.4639163370143799E-10</v>
      </c>
      <c r="X3173" s="116">
        <v>7.6672612678689996E-10</v>
      </c>
      <c r="Y3173" s="116">
        <v>7.8438812527587005E-10</v>
      </c>
      <c r="Z3173" s="116">
        <v>7.9981730770717698E-10</v>
      </c>
      <c r="AA3173" s="116">
        <v>8.0728626986260803E-10</v>
      </c>
      <c r="AB3173" s="116">
        <v>8.2157212127487198E-10</v>
      </c>
      <c r="AC3173" s="116">
        <v>8.4221448610711399E-10</v>
      </c>
      <c r="AD3173" s="116">
        <v>8.7493620836491296E-10</v>
      </c>
      <c r="AE3173" s="116">
        <v>9.1427340976014603E-10</v>
      </c>
      <c r="AF3173" s="116">
        <v>9.6045674352267702E-10</v>
      </c>
      <c r="AG3173" s="116">
        <v>1.02351829754878E-9</v>
      </c>
      <c r="AH3173" s="116">
        <v>1.1128230241681901E-9</v>
      </c>
      <c r="AI3173" s="116">
        <v>1.0867721450531599E-9</v>
      </c>
      <c r="AJ3173" s="116">
        <v>1.0659102924469301E-9</v>
      </c>
      <c r="AK3173" s="116">
        <v>1.0425378377131199E-9</v>
      </c>
    </row>
    <row r="3174" spans="1:37" s="112" customFormat="1" hidden="1" x14ac:dyDescent="0.3">
      <c r="A3174" s="115" t="str">
        <f t="shared" si="69"/>
        <v>SDGbaseTRA_RurCRG_v6_3QVAXatrps</v>
      </c>
      <c r="B3174" s="115" t="s">
        <v>220</v>
      </c>
      <c r="C3174" s="115" t="s">
        <v>299</v>
      </c>
      <c r="D3174" s="115" t="s">
        <v>211</v>
      </c>
      <c r="E3174" s="112" t="s">
        <v>75</v>
      </c>
      <c r="F3174" s="112">
        <v>54.9415640789937</v>
      </c>
      <c r="G3174" s="112">
        <v>50.449105812551998</v>
      </c>
      <c r="H3174" s="112">
        <v>51.683263936800799</v>
      </c>
      <c r="I3174" s="112">
        <v>52.2961451285667</v>
      </c>
      <c r="J3174" s="112">
        <v>53.318633400663202</v>
      </c>
      <c r="K3174" s="112">
        <v>54.441026015353501</v>
      </c>
      <c r="L3174" s="112">
        <v>55.663433049326599</v>
      </c>
      <c r="M3174" s="112">
        <v>56.767002681950899</v>
      </c>
      <c r="N3174" s="112">
        <v>57.952348822938703</v>
      </c>
      <c r="O3174" s="112">
        <v>59.581045977813702</v>
      </c>
      <c r="P3174" s="112">
        <v>60.9323612314382</v>
      </c>
      <c r="Q3174" s="112">
        <v>62.093493145208903</v>
      </c>
      <c r="R3174" s="112">
        <v>63.780316232855697</v>
      </c>
      <c r="S3174" s="112">
        <v>65.379181233367106</v>
      </c>
      <c r="T3174" s="112">
        <v>67.027679849999302</v>
      </c>
      <c r="U3174" s="112">
        <v>68.944454083646804</v>
      </c>
      <c r="V3174" s="112">
        <v>70.692790468473206</v>
      </c>
      <c r="W3174" s="112">
        <v>72.653165112114905</v>
      </c>
      <c r="X3174" s="112">
        <v>74.5803959642287</v>
      </c>
      <c r="Y3174" s="112">
        <v>76.440547504445107</v>
      </c>
      <c r="Z3174" s="112">
        <v>78.294577549219696</v>
      </c>
      <c r="AA3174" s="112">
        <v>80.150863458477602</v>
      </c>
      <c r="AB3174" s="112">
        <v>83.374314443979898</v>
      </c>
      <c r="AC3174" s="112">
        <v>86.538421249750499</v>
      </c>
      <c r="AD3174" s="112">
        <v>89.836746610098402</v>
      </c>
      <c r="AE3174" s="112">
        <v>93.275140668534206</v>
      </c>
      <c r="AF3174" s="112">
        <v>96.884217104352999</v>
      </c>
      <c r="AG3174" s="112">
        <v>100.279568502386</v>
      </c>
      <c r="AH3174" s="112">
        <v>101.66039134894</v>
      </c>
      <c r="AI3174" s="112">
        <v>102.646391691614</v>
      </c>
      <c r="AJ3174" s="112">
        <v>103.519759554855</v>
      </c>
      <c r="AK3174" s="112">
        <v>104.239929576222</v>
      </c>
    </row>
    <row r="3175" spans="1:37" s="112" customFormat="1" hidden="1" x14ac:dyDescent="0.3">
      <c r="A3175" s="115" t="str">
        <f t="shared" si="69"/>
        <v>SDGbaseTRA_RurCRG_v6_3QVAXacomm</v>
      </c>
      <c r="B3175" s="115" t="s">
        <v>220</v>
      </c>
      <c r="C3175" s="115" t="s">
        <v>299</v>
      </c>
      <c r="D3175" s="115" t="s">
        <v>211</v>
      </c>
      <c r="E3175" s="112" t="s">
        <v>76</v>
      </c>
      <c r="F3175" s="112">
        <v>84.0521074298928</v>
      </c>
      <c r="G3175" s="112">
        <v>79.660514443359602</v>
      </c>
      <c r="H3175" s="112">
        <v>82.131824756636902</v>
      </c>
      <c r="I3175" s="112">
        <v>83.540895601770998</v>
      </c>
      <c r="J3175" s="112">
        <v>85.724894454496805</v>
      </c>
      <c r="K3175" s="112">
        <v>88.046471829627293</v>
      </c>
      <c r="L3175" s="112">
        <v>90.688941312768705</v>
      </c>
      <c r="M3175" s="112">
        <v>93.596102224394102</v>
      </c>
      <c r="N3175" s="112">
        <v>96.691819360900197</v>
      </c>
      <c r="O3175" s="112">
        <v>100.59191906048</v>
      </c>
      <c r="P3175" s="112">
        <v>104.184205102153</v>
      </c>
      <c r="Q3175" s="112">
        <v>107.700972317599</v>
      </c>
      <c r="R3175" s="112">
        <v>112.083202194656</v>
      </c>
      <c r="S3175" s="112">
        <v>115.77131549541799</v>
      </c>
      <c r="T3175" s="112">
        <v>119.690535336588</v>
      </c>
      <c r="U3175" s="112">
        <v>124.12727304449</v>
      </c>
      <c r="V3175" s="112">
        <v>128.404721248519</v>
      </c>
      <c r="W3175" s="112">
        <v>132.95543440768401</v>
      </c>
      <c r="X3175" s="112">
        <v>137.78812030430501</v>
      </c>
      <c r="Y3175" s="112">
        <v>142.39067301311499</v>
      </c>
      <c r="Z3175" s="112">
        <v>147.044830616155</v>
      </c>
      <c r="AA3175" s="112">
        <v>151.72830601070399</v>
      </c>
      <c r="AB3175" s="112">
        <v>156.3334895843</v>
      </c>
      <c r="AC3175" s="112">
        <v>160.69573919166299</v>
      </c>
      <c r="AD3175" s="112">
        <v>165.29229220097801</v>
      </c>
      <c r="AE3175" s="112">
        <v>170.140796439696</v>
      </c>
      <c r="AF3175" s="112">
        <v>175.321360338593</v>
      </c>
      <c r="AG3175" s="112">
        <v>180.637094917517</v>
      </c>
      <c r="AH3175" s="112">
        <v>181.14622578497799</v>
      </c>
      <c r="AI3175" s="112">
        <v>180.807558370517</v>
      </c>
      <c r="AJ3175" s="112">
        <v>180.436842902113</v>
      </c>
      <c r="AK3175" s="112">
        <v>179.80614929574301</v>
      </c>
    </row>
    <row r="3176" spans="1:37" s="112" customFormat="1" hidden="1" x14ac:dyDescent="0.3">
      <c r="A3176" s="115" t="str">
        <f t="shared" si="69"/>
        <v>SDGbaseTRA_RurCRG_v6_3QVAXafsrv</v>
      </c>
      <c r="B3176" s="115" t="s">
        <v>220</v>
      </c>
      <c r="C3176" s="115" t="s">
        <v>299</v>
      </c>
      <c r="D3176" s="115" t="s">
        <v>211</v>
      </c>
      <c r="E3176" s="112" t="s">
        <v>77</v>
      </c>
      <c r="F3176" s="112">
        <v>413.43609675688703</v>
      </c>
      <c r="G3176" s="112">
        <v>391.22932054851202</v>
      </c>
      <c r="H3176" s="112">
        <v>404.873520229588</v>
      </c>
      <c r="I3176" s="112">
        <v>408.96599870758399</v>
      </c>
      <c r="J3176" s="112">
        <v>420.84644572515498</v>
      </c>
      <c r="K3176" s="112">
        <v>433.14167507068902</v>
      </c>
      <c r="L3176" s="112">
        <v>446.839391552834</v>
      </c>
      <c r="M3176" s="112">
        <v>461.44625046832101</v>
      </c>
      <c r="N3176" s="112">
        <v>477.35801696238298</v>
      </c>
      <c r="O3176" s="112">
        <v>498.29963939477398</v>
      </c>
      <c r="P3176" s="112">
        <v>517.36421461581006</v>
      </c>
      <c r="Q3176" s="112">
        <v>536.08018520449696</v>
      </c>
      <c r="R3176" s="112">
        <v>561.84872467241405</v>
      </c>
      <c r="S3176" s="112">
        <v>582.17803585363595</v>
      </c>
      <c r="T3176" s="112">
        <v>603.64303313864298</v>
      </c>
      <c r="U3176" s="112">
        <v>627.58715494171997</v>
      </c>
      <c r="V3176" s="112">
        <v>650.67949882194603</v>
      </c>
      <c r="W3176" s="112">
        <v>675.71020906170804</v>
      </c>
      <c r="X3176" s="112">
        <v>702.86094520628603</v>
      </c>
      <c r="Y3176" s="112">
        <v>729.09398866137099</v>
      </c>
      <c r="Z3176" s="112">
        <v>755.84916313160295</v>
      </c>
      <c r="AA3176" s="112">
        <v>782.81060997356997</v>
      </c>
      <c r="AB3176" s="112">
        <v>813.38585727845202</v>
      </c>
      <c r="AC3176" s="112">
        <v>841.47277825884203</v>
      </c>
      <c r="AD3176" s="112">
        <v>868.48322031373698</v>
      </c>
      <c r="AE3176" s="112">
        <v>896.17472741799702</v>
      </c>
      <c r="AF3176" s="112">
        <v>925.32976049411604</v>
      </c>
      <c r="AG3176" s="112">
        <v>955.51084341216904</v>
      </c>
      <c r="AH3176" s="112">
        <v>965.41751315203396</v>
      </c>
      <c r="AI3176" s="112">
        <v>971.27453957497903</v>
      </c>
      <c r="AJ3176" s="112">
        <v>973.85333455762998</v>
      </c>
      <c r="AK3176" s="112">
        <v>974.29625446598902</v>
      </c>
    </row>
    <row r="3177" spans="1:37" s="112" customFormat="1" hidden="1" x14ac:dyDescent="0.3">
      <c r="A3177" s="115" t="str">
        <f t="shared" si="69"/>
        <v>SDGbaseTRA_RurCRG_v6_3QVAXabsrv</v>
      </c>
      <c r="B3177" s="115" t="s">
        <v>220</v>
      </c>
      <c r="C3177" s="115" t="s">
        <v>299</v>
      </c>
      <c r="D3177" s="115" t="s">
        <v>211</v>
      </c>
      <c r="E3177" s="112" t="s">
        <v>78</v>
      </c>
      <c r="F3177" s="112">
        <v>367.47747877214698</v>
      </c>
      <c r="G3177" s="112">
        <v>348.348195949608</v>
      </c>
      <c r="H3177" s="112">
        <v>359.29000079189001</v>
      </c>
      <c r="I3177" s="112">
        <v>365.22312558746899</v>
      </c>
      <c r="J3177" s="112">
        <v>374.96928717384498</v>
      </c>
      <c r="K3177" s="112">
        <v>385.25212827276903</v>
      </c>
      <c r="L3177" s="112">
        <v>396.85705176857698</v>
      </c>
      <c r="M3177" s="112">
        <v>409.33165327751601</v>
      </c>
      <c r="N3177" s="112">
        <v>422.75531874925298</v>
      </c>
      <c r="O3177" s="112">
        <v>439.304700768077</v>
      </c>
      <c r="P3177" s="112">
        <v>454.98631782910797</v>
      </c>
      <c r="Q3177" s="112">
        <v>470.48544605088802</v>
      </c>
      <c r="R3177" s="112">
        <v>490.53502617339598</v>
      </c>
      <c r="S3177" s="112">
        <v>506.90361059781401</v>
      </c>
      <c r="T3177" s="112">
        <v>524.24719737483804</v>
      </c>
      <c r="U3177" s="112">
        <v>543.84165683046001</v>
      </c>
      <c r="V3177" s="112">
        <v>562.76703047582998</v>
      </c>
      <c r="W3177" s="112">
        <v>582.88491605648096</v>
      </c>
      <c r="X3177" s="112">
        <v>604.17514765689998</v>
      </c>
      <c r="Y3177" s="112">
        <v>624.46845343186999</v>
      </c>
      <c r="Z3177" s="112">
        <v>645.08385053516395</v>
      </c>
      <c r="AA3177" s="112">
        <v>665.72925503052795</v>
      </c>
      <c r="AB3177" s="112">
        <v>687.64900175884497</v>
      </c>
      <c r="AC3177" s="112">
        <v>707.90836767426094</v>
      </c>
      <c r="AD3177" s="112">
        <v>728.41884580090004</v>
      </c>
      <c r="AE3177" s="112">
        <v>749.84883854649695</v>
      </c>
      <c r="AF3177" s="112">
        <v>772.68863337818595</v>
      </c>
      <c r="AG3177" s="112">
        <v>796.19920775643095</v>
      </c>
      <c r="AH3177" s="112">
        <v>800.24302516523005</v>
      </c>
      <c r="AI3177" s="112">
        <v>800.55505933677898</v>
      </c>
      <c r="AJ3177" s="112">
        <v>799.86652342388595</v>
      </c>
      <c r="AK3177" s="112">
        <v>797.84135387508297</v>
      </c>
    </row>
    <row r="3178" spans="1:37" s="112" customFormat="1" hidden="1" x14ac:dyDescent="0.3">
      <c r="A3178" s="115" t="str">
        <f t="shared" si="69"/>
        <v>SDGbaseTRA_RurCRG_v6_3QVAXagsrv</v>
      </c>
      <c r="B3178" s="115" t="s">
        <v>220</v>
      </c>
      <c r="C3178" s="115" t="s">
        <v>299</v>
      </c>
      <c r="D3178" s="115" t="s">
        <v>211</v>
      </c>
      <c r="E3178" s="112" t="s">
        <v>79</v>
      </c>
      <c r="F3178" s="112">
        <v>789.43519992013898</v>
      </c>
      <c r="G3178" s="112">
        <v>739.19506617937395</v>
      </c>
      <c r="H3178" s="112">
        <v>760.63767534159103</v>
      </c>
      <c r="I3178" s="112">
        <v>841.91680229713597</v>
      </c>
      <c r="J3178" s="112">
        <v>862.56625593497495</v>
      </c>
      <c r="K3178" s="112">
        <v>883.66007767966403</v>
      </c>
      <c r="L3178" s="112">
        <v>905.30165179519804</v>
      </c>
      <c r="M3178" s="112">
        <v>927.47719692963904</v>
      </c>
      <c r="N3178" s="112">
        <v>950.21288275170298</v>
      </c>
      <c r="O3178" s="112">
        <v>973.93733183954203</v>
      </c>
      <c r="P3178" s="112">
        <v>998.09488148993501</v>
      </c>
      <c r="Q3178" s="112">
        <v>1022.7763553160599</v>
      </c>
      <c r="R3178" s="112">
        <v>1049.1672772956799</v>
      </c>
      <c r="S3178" s="112">
        <v>1074.9292018686101</v>
      </c>
      <c r="T3178" s="112">
        <v>1101.2825835021099</v>
      </c>
      <c r="U3178" s="112">
        <v>1128.4097731505799</v>
      </c>
      <c r="V3178" s="112">
        <v>1156.13852335097</v>
      </c>
      <c r="W3178" s="112">
        <v>1184.75833598282</v>
      </c>
      <c r="X3178" s="112">
        <v>1214.1959384059301</v>
      </c>
      <c r="Y3178" s="112">
        <v>1244.0752011602999</v>
      </c>
      <c r="Z3178" s="112">
        <v>1274.68166069875</v>
      </c>
      <c r="AA3178" s="112">
        <v>1305.84085198617</v>
      </c>
      <c r="AB3178" s="112">
        <v>1338.0075338737499</v>
      </c>
      <c r="AC3178" s="112">
        <v>1370.61317224968</v>
      </c>
      <c r="AD3178" s="112">
        <v>1403.8157884879699</v>
      </c>
      <c r="AE3178" s="112">
        <v>1437.86278877993</v>
      </c>
      <c r="AF3178" s="112">
        <v>1472.91863778581</v>
      </c>
      <c r="AG3178" s="112">
        <v>1508.9432330060999</v>
      </c>
      <c r="AH3178" s="112">
        <v>1544.2118409132099</v>
      </c>
      <c r="AI3178" s="112">
        <v>1579.8254955140101</v>
      </c>
      <c r="AJ3178" s="112">
        <v>1615.3617159502301</v>
      </c>
      <c r="AK3178" s="112">
        <v>1651.4060962839901</v>
      </c>
    </row>
    <row r="3179" spans="1:37" s="112" customFormat="1" hidden="1" x14ac:dyDescent="0.3">
      <c r="A3179" s="115" t="str">
        <f t="shared" si="69"/>
        <v>SDGbaseTRA_RurCRG_v6_3QVAXaosrv</v>
      </c>
      <c r="B3179" s="115" t="s">
        <v>220</v>
      </c>
      <c r="C3179" s="115" t="s">
        <v>299</v>
      </c>
      <c r="D3179" s="115" t="s">
        <v>211</v>
      </c>
      <c r="E3179" s="112" t="s">
        <v>80</v>
      </c>
      <c r="F3179" s="112">
        <v>475.07820917543302</v>
      </c>
      <c r="G3179" s="112">
        <v>430.10015340316602</v>
      </c>
      <c r="H3179" s="112">
        <v>447.51610426427499</v>
      </c>
      <c r="I3179" s="112">
        <v>455.48276490072698</v>
      </c>
      <c r="J3179" s="112">
        <v>468.71204639976099</v>
      </c>
      <c r="K3179" s="112">
        <v>482.31818352389303</v>
      </c>
      <c r="L3179" s="112">
        <v>497.508145211596</v>
      </c>
      <c r="M3179" s="112">
        <v>513.60778430158803</v>
      </c>
      <c r="N3179" s="112">
        <v>530.97647720765406</v>
      </c>
      <c r="O3179" s="112">
        <v>552.10755667157696</v>
      </c>
      <c r="P3179" s="112">
        <v>572.42597581820905</v>
      </c>
      <c r="Q3179" s="112">
        <v>592.45593417247198</v>
      </c>
      <c r="R3179" s="112">
        <v>618.60159174105502</v>
      </c>
      <c r="S3179" s="112">
        <v>639.76386329994</v>
      </c>
      <c r="T3179" s="112">
        <v>662.20809257892802</v>
      </c>
      <c r="U3179" s="112">
        <v>687.61486424678105</v>
      </c>
      <c r="V3179" s="112">
        <v>711.97413884377295</v>
      </c>
      <c r="W3179" s="112">
        <v>737.90893333697102</v>
      </c>
      <c r="X3179" s="112">
        <v>765.59773086777705</v>
      </c>
      <c r="Y3179" s="112">
        <v>791.98040625492899</v>
      </c>
      <c r="Z3179" s="112">
        <v>818.72864844403796</v>
      </c>
      <c r="AA3179" s="112">
        <v>845.66363940032295</v>
      </c>
      <c r="AB3179" s="112">
        <v>874.68288032272596</v>
      </c>
      <c r="AC3179" s="112">
        <v>901.374290577686</v>
      </c>
      <c r="AD3179" s="112">
        <v>927.761352486595</v>
      </c>
      <c r="AE3179" s="112">
        <v>955.054376632615</v>
      </c>
      <c r="AF3179" s="112">
        <v>983.825330315119</v>
      </c>
      <c r="AG3179" s="112">
        <v>1013.14221797055</v>
      </c>
      <c r="AH3179" s="112">
        <v>1015.79146502347</v>
      </c>
      <c r="AI3179" s="112">
        <v>1014.78640887753</v>
      </c>
      <c r="AJ3179" s="112">
        <v>1012.56740509017</v>
      </c>
      <c r="AK3179" s="112">
        <v>1008.64338022807</v>
      </c>
    </row>
    <row r="3180" spans="1:37" s="112" customFormat="1" hidden="1" x14ac:dyDescent="0.3">
      <c r="A3180" s="115" t="str">
        <f t="shared" si="69"/>
        <v>SDGbaseTRA_RurCRG_v6_3PVAXaawhe</v>
      </c>
      <c r="B3180" s="115" t="s">
        <v>220</v>
      </c>
      <c r="C3180" s="115" t="s">
        <v>299</v>
      </c>
      <c r="D3180" s="115" t="s">
        <v>212</v>
      </c>
      <c r="E3180" s="112" t="s">
        <v>4</v>
      </c>
      <c r="F3180" s="112">
        <v>0.99999999999979905</v>
      </c>
      <c r="G3180" s="112">
        <v>0.94047541992588002</v>
      </c>
      <c r="H3180" s="112">
        <v>0.94695702854525299</v>
      </c>
      <c r="I3180" s="112">
        <v>0.95528087524621896</v>
      </c>
      <c r="J3180" s="112">
        <v>0.97561970819696497</v>
      </c>
      <c r="K3180" s="112">
        <v>0.982558871830155</v>
      </c>
      <c r="L3180" s="112">
        <v>0.98720693807759297</v>
      </c>
      <c r="M3180" s="112">
        <v>0.98263930349890105</v>
      </c>
      <c r="N3180" s="112">
        <v>0.97962517159465201</v>
      </c>
      <c r="O3180" s="112">
        <v>1.00945401281501</v>
      </c>
      <c r="P3180" s="112">
        <v>1.0054568670608199</v>
      </c>
      <c r="Q3180" s="112">
        <v>0.997315690671152</v>
      </c>
      <c r="R3180" s="112">
        <v>1.01375058149616</v>
      </c>
      <c r="S3180" s="112">
        <v>1.0109790622963899</v>
      </c>
      <c r="T3180" s="112">
        <v>1.0089386652716901</v>
      </c>
      <c r="U3180" s="112">
        <v>1.00932133339831</v>
      </c>
      <c r="V3180" s="112">
        <v>1.00905957520857</v>
      </c>
      <c r="W3180" s="112">
        <v>1.0069912143191999</v>
      </c>
      <c r="X3180" s="112">
        <v>1.0032107037595801</v>
      </c>
      <c r="Y3180" s="112">
        <v>0.99917630137792302</v>
      </c>
      <c r="Z3180" s="112">
        <v>0.99511084188506005</v>
      </c>
      <c r="AA3180" s="112">
        <v>0.99161722473453695</v>
      </c>
      <c r="AB3180" s="112">
        <v>0.99863016606719102</v>
      </c>
      <c r="AC3180" s="112">
        <v>1.0046704308191901</v>
      </c>
      <c r="AD3180" s="112">
        <v>1.0155824611787201</v>
      </c>
      <c r="AE3180" s="112">
        <v>1.0263589347665001</v>
      </c>
      <c r="AF3180" s="112">
        <v>1.03787796227289</v>
      </c>
      <c r="AG3180" s="112">
        <v>1.0420281679661101</v>
      </c>
      <c r="AH3180" s="112">
        <v>1.04388348709859</v>
      </c>
      <c r="AI3180" s="112">
        <v>1.0293575828361901</v>
      </c>
      <c r="AJ3180" s="112">
        <v>1.0220214340572</v>
      </c>
      <c r="AK3180" s="112">
        <v>1.01016251963489</v>
      </c>
    </row>
    <row r="3181" spans="1:37" s="112" customFormat="1" hidden="1" x14ac:dyDescent="0.3">
      <c r="A3181" s="115" t="str">
        <f t="shared" si="69"/>
        <v>SDGbaseTRA_RurCRG_v6_3PVAXaamai</v>
      </c>
      <c r="B3181" s="115" t="s">
        <v>220</v>
      </c>
      <c r="C3181" s="115" t="s">
        <v>299</v>
      </c>
      <c r="D3181" s="115" t="s">
        <v>212</v>
      </c>
      <c r="E3181" s="112" t="s">
        <v>5</v>
      </c>
      <c r="F3181" s="112">
        <v>0.99999999999973399</v>
      </c>
      <c r="G3181" s="112">
        <v>0.95361084816223696</v>
      </c>
      <c r="H3181" s="112">
        <v>0.97052928233865099</v>
      </c>
      <c r="I3181" s="112">
        <v>0.98736779801149999</v>
      </c>
      <c r="J3181" s="112">
        <v>1.01428123088199</v>
      </c>
      <c r="K3181" s="112">
        <v>1.0220685219539301</v>
      </c>
      <c r="L3181" s="112">
        <v>1.0279687382186</v>
      </c>
      <c r="M3181" s="112">
        <v>1.02397683299015</v>
      </c>
      <c r="N3181" s="112">
        <v>1.02339046912191</v>
      </c>
      <c r="O3181" s="112">
        <v>1.0710853379210701</v>
      </c>
      <c r="P3181" s="112">
        <v>1.06730066189614</v>
      </c>
      <c r="Q3181" s="112">
        <v>1.05552360979396</v>
      </c>
      <c r="R3181" s="112">
        <v>1.0659719279620099</v>
      </c>
      <c r="S3181" s="112">
        <v>1.0578446419351499</v>
      </c>
      <c r="T3181" s="112">
        <v>1.05223148222232</v>
      </c>
      <c r="U3181" s="112">
        <v>1.0513413539272201</v>
      </c>
      <c r="V3181" s="112">
        <v>1.0458819451271899</v>
      </c>
      <c r="W3181" s="112">
        <v>1.0384550213335699</v>
      </c>
      <c r="X3181" s="112">
        <v>1.0318280966786</v>
      </c>
      <c r="Y3181" s="112">
        <v>1.02507916965099</v>
      </c>
      <c r="Z3181" s="112">
        <v>1.0177552326844199</v>
      </c>
      <c r="AA3181" s="112">
        <v>1.0127551905682599</v>
      </c>
      <c r="AB3181" s="112">
        <v>1.02261930799846</v>
      </c>
      <c r="AC3181" s="112">
        <v>1.02892944018717</v>
      </c>
      <c r="AD3181" s="112">
        <v>1.03884981069384</v>
      </c>
      <c r="AE3181" s="112">
        <v>1.04825010428679</v>
      </c>
      <c r="AF3181" s="112">
        <v>1.0576800525596499</v>
      </c>
      <c r="AG3181" s="112">
        <v>1.0507416081316601</v>
      </c>
      <c r="AH3181" s="112">
        <v>1.0389842624344301</v>
      </c>
      <c r="AI3181" s="112">
        <v>1.00773211551756</v>
      </c>
      <c r="AJ3181" s="112">
        <v>0.98759024505952997</v>
      </c>
      <c r="AK3181" s="112">
        <v>0.96395114049152797</v>
      </c>
    </row>
    <row r="3182" spans="1:37" s="112" customFormat="1" hidden="1" x14ac:dyDescent="0.3">
      <c r="A3182" s="115" t="str">
        <f t="shared" si="69"/>
        <v>SDGbaseTRA_RurCRG_v6_3PVAXaaoce</v>
      </c>
      <c r="B3182" s="115" t="s">
        <v>220</v>
      </c>
      <c r="C3182" s="115" t="s">
        <v>299</v>
      </c>
      <c r="D3182" s="115" t="s">
        <v>212</v>
      </c>
      <c r="E3182" s="112" t="s">
        <v>6</v>
      </c>
      <c r="F3182" s="112">
        <v>0.99999999999970401</v>
      </c>
      <c r="G3182" s="112">
        <v>0.92768120814175203</v>
      </c>
      <c r="H3182" s="112">
        <v>0.95538176202930503</v>
      </c>
      <c r="I3182" s="112">
        <v>0.97535764969290795</v>
      </c>
      <c r="J3182" s="112">
        <v>1.0138420830742201</v>
      </c>
      <c r="K3182" s="112">
        <v>1.0315402626361401</v>
      </c>
      <c r="L3182" s="112">
        <v>1.04645600461135</v>
      </c>
      <c r="M3182" s="112">
        <v>1.04986678562244</v>
      </c>
      <c r="N3182" s="112">
        <v>1.0552276361867201</v>
      </c>
      <c r="O3182" s="112">
        <v>1.1153845763332699</v>
      </c>
      <c r="P3182" s="112">
        <v>1.12149986234489</v>
      </c>
      <c r="Q3182" s="112">
        <v>1.1175007111350901</v>
      </c>
      <c r="R3182" s="112">
        <v>1.14546683701172</v>
      </c>
      <c r="S3182" s="112">
        <v>1.1448704147696001</v>
      </c>
      <c r="T3182" s="112">
        <v>1.1463027195747899</v>
      </c>
      <c r="U3182" s="112">
        <v>1.1516527873921201</v>
      </c>
      <c r="V3182" s="112">
        <v>1.1503646568232599</v>
      </c>
      <c r="W3182" s="112">
        <v>1.14890307128849</v>
      </c>
      <c r="X3182" s="112">
        <v>1.1497523916099901</v>
      </c>
      <c r="Y3182" s="112">
        <v>1.14808456788645</v>
      </c>
      <c r="Z3182" s="112">
        <v>1.14649116646381</v>
      </c>
      <c r="AA3182" s="112">
        <v>1.1476570337007299</v>
      </c>
      <c r="AB3182" s="112">
        <v>1.1695738881103701</v>
      </c>
      <c r="AC3182" s="112">
        <v>1.1831361677804</v>
      </c>
      <c r="AD3182" s="112">
        <v>1.1983637960829401</v>
      </c>
      <c r="AE3182" s="112">
        <v>1.2116456528633699</v>
      </c>
      <c r="AF3182" s="112">
        <v>1.22534537605192</v>
      </c>
      <c r="AG3182" s="112">
        <v>1.2257285759885901</v>
      </c>
      <c r="AH3182" s="112">
        <v>1.21353856107696</v>
      </c>
      <c r="AI3182" s="112">
        <v>1.1806818439606099</v>
      </c>
      <c r="AJ3182" s="112">
        <v>1.1592221544132599</v>
      </c>
      <c r="AK3182" s="112">
        <v>1.1313578193157301</v>
      </c>
    </row>
    <row r="3183" spans="1:37" s="112" customFormat="1" hidden="1" x14ac:dyDescent="0.3">
      <c r="A3183" s="115" t="str">
        <f t="shared" si="69"/>
        <v>SDGbaseTRA_RurCRG_v6_3PVAXaaveg</v>
      </c>
      <c r="B3183" s="115" t="s">
        <v>220</v>
      </c>
      <c r="C3183" s="115" t="s">
        <v>299</v>
      </c>
      <c r="D3183" s="115" t="s">
        <v>212</v>
      </c>
      <c r="E3183" s="112" t="s">
        <v>7</v>
      </c>
      <c r="F3183" s="112">
        <v>1</v>
      </c>
      <c r="G3183" s="112">
        <v>1.0041904685218399</v>
      </c>
      <c r="H3183" s="112">
        <v>0.99292295464888902</v>
      </c>
      <c r="I3183" s="112">
        <v>0.98695763211982301</v>
      </c>
      <c r="J3183" s="112">
        <v>0.98393254229966598</v>
      </c>
      <c r="K3183" s="112">
        <v>0.980839811681123</v>
      </c>
      <c r="L3183" s="112">
        <v>0.97968525003385498</v>
      </c>
      <c r="M3183" s="112">
        <v>0.97698745409078203</v>
      </c>
      <c r="N3183" s="112">
        <v>0.97501897703644402</v>
      </c>
      <c r="O3183" s="112">
        <v>0.97402792858022702</v>
      </c>
      <c r="P3183" s="112">
        <v>0.97189176341142403</v>
      </c>
      <c r="Q3183" s="112">
        <v>0.96958959031871705</v>
      </c>
      <c r="R3183" s="112">
        <v>0.97759913020271805</v>
      </c>
      <c r="S3183" s="112">
        <v>0.97809034850759202</v>
      </c>
      <c r="T3183" s="112">
        <v>0.97796335710747995</v>
      </c>
      <c r="U3183" s="112">
        <v>0.979917830066377</v>
      </c>
      <c r="V3183" s="112">
        <v>0.98234388996934197</v>
      </c>
      <c r="W3183" s="112">
        <v>0.98227914838288299</v>
      </c>
      <c r="X3183" s="112">
        <v>0.97917030160343999</v>
      </c>
      <c r="Y3183" s="112">
        <v>0.97556421800220705</v>
      </c>
      <c r="Z3183" s="112">
        <v>0.972521532253108</v>
      </c>
      <c r="AA3183" s="112">
        <v>0.96869833235908898</v>
      </c>
      <c r="AB3183" s="112">
        <v>0.96762307364149602</v>
      </c>
      <c r="AC3183" s="112">
        <v>0.96971173102692798</v>
      </c>
      <c r="AD3183" s="112">
        <v>0.97696437925178903</v>
      </c>
      <c r="AE3183" s="112">
        <v>0.98494900942441299</v>
      </c>
      <c r="AF3183" s="112">
        <v>0.99337775868008804</v>
      </c>
      <c r="AG3183" s="112">
        <v>0.99960843618117301</v>
      </c>
      <c r="AH3183" s="112">
        <v>0.99632938921504499</v>
      </c>
      <c r="AI3183" s="112">
        <v>0.980257864713168</v>
      </c>
      <c r="AJ3183" s="112">
        <v>0.97312634239524698</v>
      </c>
      <c r="AK3183" s="112">
        <v>0.966154164718252</v>
      </c>
    </row>
    <row r="3184" spans="1:37" s="112" customFormat="1" hidden="1" x14ac:dyDescent="0.3">
      <c r="A3184" s="115" t="str">
        <f t="shared" si="69"/>
        <v>SDGbaseTRA_RurCRG_v6_3PVAXaaofr</v>
      </c>
      <c r="B3184" s="115" t="s">
        <v>220</v>
      </c>
      <c r="C3184" s="115" t="s">
        <v>299</v>
      </c>
      <c r="D3184" s="115" t="s">
        <v>212</v>
      </c>
      <c r="E3184" s="112" t="s">
        <v>8</v>
      </c>
      <c r="F3184" s="112">
        <v>1</v>
      </c>
      <c r="G3184" s="112">
        <v>1.00765726312334</v>
      </c>
      <c r="H3184" s="112">
        <v>1.00273525413147</v>
      </c>
      <c r="I3184" s="112">
        <v>0.99355021830577595</v>
      </c>
      <c r="J3184" s="112">
        <v>0.99100156646981197</v>
      </c>
      <c r="K3184" s="112">
        <v>0.98951294076448904</v>
      </c>
      <c r="L3184" s="112">
        <v>0.98918495936747997</v>
      </c>
      <c r="M3184" s="112">
        <v>0.98698090679096895</v>
      </c>
      <c r="N3184" s="112">
        <v>0.98519410788587702</v>
      </c>
      <c r="O3184" s="112">
        <v>1.0044389020487099</v>
      </c>
      <c r="P3184" s="112">
        <v>1.0007617769338499</v>
      </c>
      <c r="Q3184" s="112">
        <v>0.993590404776449</v>
      </c>
      <c r="R3184" s="112">
        <v>0.99461742330601199</v>
      </c>
      <c r="S3184" s="112">
        <v>0.99288520025728499</v>
      </c>
      <c r="T3184" s="112">
        <v>0.99163386425060995</v>
      </c>
      <c r="U3184" s="112">
        <v>0.99231842986706797</v>
      </c>
      <c r="V3184" s="112">
        <v>0.99393241549842404</v>
      </c>
      <c r="W3184" s="112">
        <v>0.99327935190986505</v>
      </c>
      <c r="X3184" s="112">
        <v>0.98881904531001996</v>
      </c>
      <c r="Y3184" s="112">
        <v>0.98435994397800397</v>
      </c>
      <c r="Z3184" s="112">
        <v>0.97962782994374997</v>
      </c>
      <c r="AA3184" s="112">
        <v>0.97587471092602196</v>
      </c>
      <c r="AB3184" s="112">
        <v>0.978339539782762</v>
      </c>
      <c r="AC3184" s="112">
        <v>0.98183348617091004</v>
      </c>
      <c r="AD3184" s="112">
        <v>0.98895047640253997</v>
      </c>
      <c r="AE3184" s="112">
        <v>0.99613120136500299</v>
      </c>
      <c r="AF3184" s="112">
        <v>1.00386199283596</v>
      </c>
      <c r="AG3184" s="112">
        <v>1.0092465218486499</v>
      </c>
      <c r="AH3184" s="112">
        <v>1.00878673730215</v>
      </c>
      <c r="AI3184" s="112">
        <v>0.98818958862649697</v>
      </c>
      <c r="AJ3184" s="112">
        <v>0.97800523536294104</v>
      </c>
      <c r="AK3184" s="112">
        <v>0.96848958508013205</v>
      </c>
    </row>
    <row r="3185" spans="1:37" s="112" customFormat="1" hidden="1" x14ac:dyDescent="0.3">
      <c r="A3185" s="115" t="str">
        <f t="shared" si="69"/>
        <v>SDGbaseTRA_RurCRG_v6_3PVAXaagra</v>
      </c>
      <c r="B3185" s="115" t="s">
        <v>220</v>
      </c>
      <c r="C3185" s="115" t="s">
        <v>299</v>
      </c>
      <c r="D3185" s="115" t="s">
        <v>212</v>
      </c>
      <c r="E3185" s="112" t="s">
        <v>9</v>
      </c>
      <c r="F3185" s="112">
        <v>1</v>
      </c>
      <c r="G3185" s="112">
        <v>1.02944531932192</v>
      </c>
      <c r="H3185" s="112">
        <v>1.03040556781068</v>
      </c>
      <c r="I3185" s="112">
        <v>1.0150888089221399</v>
      </c>
      <c r="J3185" s="112">
        <v>1.0107596734400399</v>
      </c>
      <c r="K3185" s="112">
        <v>1.0121208033573901</v>
      </c>
      <c r="L3185" s="112">
        <v>1.01546016762102</v>
      </c>
      <c r="M3185" s="112">
        <v>1.01915218277313</v>
      </c>
      <c r="N3185" s="112">
        <v>1.02200771786801</v>
      </c>
      <c r="O3185" s="112">
        <v>1.0446366507345499</v>
      </c>
      <c r="P3185" s="112">
        <v>1.04517576709322</v>
      </c>
      <c r="Q3185" s="112">
        <v>1.04056825425905</v>
      </c>
      <c r="R3185" s="112">
        <v>1.0427553475300899</v>
      </c>
      <c r="S3185" s="112">
        <v>1.0429280881621501</v>
      </c>
      <c r="T3185" s="112">
        <v>1.04370281636521</v>
      </c>
      <c r="U3185" s="112">
        <v>1.04627036859481</v>
      </c>
      <c r="V3185" s="112">
        <v>1.0478990027636199</v>
      </c>
      <c r="W3185" s="112">
        <v>1.0492016619876701</v>
      </c>
      <c r="X3185" s="112">
        <v>1.0487443293858401</v>
      </c>
      <c r="Y3185" s="112">
        <v>1.0455151975555299</v>
      </c>
      <c r="Z3185" s="112">
        <v>1.0416654181123199</v>
      </c>
      <c r="AA3185" s="112">
        <v>1.0393680863305601</v>
      </c>
      <c r="AB3185" s="112">
        <v>1.0444926281095199</v>
      </c>
      <c r="AC3185" s="112">
        <v>1.0469720971438199</v>
      </c>
      <c r="AD3185" s="112">
        <v>1.04976522093411</v>
      </c>
      <c r="AE3185" s="112">
        <v>1.0522250558995101</v>
      </c>
      <c r="AF3185" s="112">
        <v>1.0554033768541</v>
      </c>
      <c r="AG3185" s="112">
        <v>1.05634697923083</v>
      </c>
      <c r="AH3185" s="112">
        <v>1.04560300662348</v>
      </c>
      <c r="AI3185" s="112">
        <v>1.01681190889541</v>
      </c>
      <c r="AJ3185" s="112">
        <v>1.0008584449910201</v>
      </c>
      <c r="AK3185" s="112">
        <v>0.98658795014394696</v>
      </c>
    </row>
    <row r="3186" spans="1:37" s="112" customFormat="1" hidden="1" x14ac:dyDescent="0.3">
      <c r="A3186" s="115" t="str">
        <f t="shared" si="69"/>
        <v>SDGbaseTRA_RurCRG_v6_3PVAXaaoil</v>
      </c>
      <c r="B3186" s="115" t="s">
        <v>220</v>
      </c>
      <c r="C3186" s="115" t="s">
        <v>299</v>
      </c>
      <c r="D3186" s="115" t="s">
        <v>212</v>
      </c>
      <c r="E3186" s="112" t="s">
        <v>10</v>
      </c>
      <c r="F3186" s="112">
        <v>0.99999999999977995</v>
      </c>
      <c r="G3186" s="112">
        <v>0.92212634183873499</v>
      </c>
      <c r="H3186" s="112">
        <v>0.935723879657688</v>
      </c>
      <c r="I3186" s="112">
        <v>0.95306697613369995</v>
      </c>
      <c r="J3186" s="112">
        <v>0.98353222933705997</v>
      </c>
      <c r="K3186" s="112">
        <v>0.99741014325682997</v>
      </c>
      <c r="L3186" s="112">
        <v>1.0092095612913801</v>
      </c>
      <c r="M3186" s="112">
        <v>1.0090012313030099</v>
      </c>
      <c r="N3186" s="112">
        <v>1.0099236112340799</v>
      </c>
      <c r="O3186" s="112">
        <v>1.02966367788937</v>
      </c>
      <c r="P3186" s="112">
        <v>1.0320132558334001</v>
      </c>
      <c r="Q3186" s="112">
        <v>1.0320186559381901</v>
      </c>
      <c r="R3186" s="112">
        <v>1.0679326741824</v>
      </c>
      <c r="S3186" s="112">
        <v>1.07153346858302</v>
      </c>
      <c r="T3186" s="112">
        <v>1.07461914692245</v>
      </c>
      <c r="U3186" s="112">
        <v>1.08084121616698</v>
      </c>
      <c r="V3186" s="112">
        <v>1.0850235549707501</v>
      </c>
      <c r="W3186" s="112">
        <v>1.08770026490675</v>
      </c>
      <c r="X3186" s="112">
        <v>1.0895379106827201</v>
      </c>
      <c r="Y3186" s="112">
        <v>1.0895157407027201</v>
      </c>
      <c r="Z3186" s="112">
        <v>1.0909369724285201</v>
      </c>
      <c r="AA3186" s="112">
        <v>1.0909881606393399</v>
      </c>
      <c r="AB3186" s="112">
        <v>1.10032860578412</v>
      </c>
      <c r="AC3186" s="112">
        <v>1.10857809732742</v>
      </c>
      <c r="AD3186" s="112">
        <v>1.1237869867677499</v>
      </c>
      <c r="AE3186" s="112">
        <v>1.1393823253059501</v>
      </c>
      <c r="AF3186" s="112">
        <v>1.15628991393306</v>
      </c>
      <c r="AG3186" s="112">
        <v>1.16663566523289</v>
      </c>
      <c r="AH3186" s="112">
        <v>1.1587394113813301</v>
      </c>
      <c r="AI3186" s="112">
        <v>1.1409046659301101</v>
      </c>
      <c r="AJ3186" s="112">
        <v>1.1305127422717201</v>
      </c>
      <c r="AK3186" s="112">
        <v>1.11381344732123</v>
      </c>
    </row>
    <row r="3187" spans="1:37" s="112" customFormat="1" hidden="1" x14ac:dyDescent="0.3">
      <c r="A3187" s="115" t="str">
        <f t="shared" si="69"/>
        <v>SDGbaseTRA_RurCRG_v6_3PVAXaatub</v>
      </c>
      <c r="B3187" s="115" t="s">
        <v>220</v>
      </c>
      <c r="C3187" s="115" t="s">
        <v>299</v>
      </c>
      <c r="D3187" s="115" t="s">
        <v>212</v>
      </c>
      <c r="E3187" s="112" t="s">
        <v>11</v>
      </c>
      <c r="F3187" s="112">
        <v>0.99999999999988898</v>
      </c>
      <c r="G3187" s="112">
        <v>0.98425878847112902</v>
      </c>
      <c r="H3187" s="112">
        <v>0.973276588814735</v>
      </c>
      <c r="I3187" s="112">
        <v>0.96978764289691499</v>
      </c>
      <c r="J3187" s="112">
        <v>0.97008076463218795</v>
      </c>
      <c r="K3187" s="112">
        <v>0.967504184057703</v>
      </c>
      <c r="L3187" s="112">
        <v>0.96627853682675202</v>
      </c>
      <c r="M3187" s="112">
        <v>0.96317040134307097</v>
      </c>
      <c r="N3187" s="112">
        <v>0.96131023998341103</v>
      </c>
      <c r="O3187" s="112">
        <v>0.96273622568800299</v>
      </c>
      <c r="P3187" s="112">
        <v>0.96033968693596405</v>
      </c>
      <c r="Q3187" s="112">
        <v>0.95764064538725902</v>
      </c>
      <c r="R3187" s="112">
        <v>0.966611078462145</v>
      </c>
      <c r="S3187" s="112">
        <v>0.96618859290639003</v>
      </c>
      <c r="T3187" s="112">
        <v>0.96526414915774195</v>
      </c>
      <c r="U3187" s="112">
        <v>0.96640744952058499</v>
      </c>
      <c r="V3187" s="112">
        <v>0.968042389487624</v>
      </c>
      <c r="W3187" s="112">
        <v>0.96677649949153399</v>
      </c>
      <c r="X3187" s="112">
        <v>0.96220429969863897</v>
      </c>
      <c r="Y3187" s="112">
        <v>0.95774567440118696</v>
      </c>
      <c r="Z3187" s="112">
        <v>0.95403870712384797</v>
      </c>
      <c r="AA3187" s="112">
        <v>0.94951347193925995</v>
      </c>
      <c r="AB3187" s="112">
        <v>0.949737570275624</v>
      </c>
      <c r="AC3187" s="112">
        <v>0.95357646693448705</v>
      </c>
      <c r="AD3187" s="112">
        <v>0.96308393700040296</v>
      </c>
      <c r="AE3187" s="112">
        <v>0.97315629890019695</v>
      </c>
      <c r="AF3187" s="112">
        <v>0.98348374155424501</v>
      </c>
      <c r="AG3187" s="112">
        <v>0.98849550587254098</v>
      </c>
      <c r="AH3187" s="112">
        <v>0.98953001851826305</v>
      </c>
      <c r="AI3187" s="112">
        <v>0.97271724459293296</v>
      </c>
      <c r="AJ3187" s="112">
        <v>0.96488338859375</v>
      </c>
      <c r="AK3187" s="112">
        <v>0.95680903014089902</v>
      </c>
    </row>
    <row r="3188" spans="1:37" s="112" customFormat="1" hidden="1" x14ac:dyDescent="0.3">
      <c r="A3188" s="115" t="str">
        <f t="shared" ref="A3188:A3251" si="70">_xlfn.CONCAT(C3188,D3188,E3188)</f>
        <v>SDGbaseTRA_RurCRG_v6_3PVAXaapul</v>
      </c>
      <c r="B3188" s="115" t="s">
        <v>220</v>
      </c>
      <c r="C3188" s="115" t="s">
        <v>299</v>
      </c>
      <c r="D3188" s="115" t="s">
        <v>212</v>
      </c>
      <c r="E3188" s="112" t="s">
        <v>12</v>
      </c>
      <c r="F3188" s="112">
        <v>0.999999999999862</v>
      </c>
      <c r="G3188" s="112">
        <v>0.94538523603955504</v>
      </c>
      <c r="H3188" s="112">
        <v>0.93865847337934805</v>
      </c>
      <c r="I3188" s="112">
        <v>0.94708121070115403</v>
      </c>
      <c r="J3188" s="112">
        <v>0.96024457179257405</v>
      </c>
      <c r="K3188" s="112">
        <v>0.96149295676704105</v>
      </c>
      <c r="L3188" s="112">
        <v>0.96138888894813701</v>
      </c>
      <c r="M3188" s="112">
        <v>0.95114174603169199</v>
      </c>
      <c r="N3188" s="112">
        <v>0.94329920777848897</v>
      </c>
      <c r="O3188" s="112">
        <v>0.94151673927235102</v>
      </c>
      <c r="P3188" s="112">
        <v>0.93503484985847696</v>
      </c>
      <c r="Q3188" s="112">
        <v>0.93015862478504097</v>
      </c>
      <c r="R3188" s="112">
        <v>0.95021906028830505</v>
      </c>
      <c r="S3188" s="112">
        <v>0.94988783574036595</v>
      </c>
      <c r="T3188" s="112">
        <v>0.94850985399397503</v>
      </c>
      <c r="U3188" s="112">
        <v>0.949242494858762</v>
      </c>
      <c r="V3188" s="112">
        <v>0.95106099681730805</v>
      </c>
      <c r="W3188" s="112">
        <v>0.94942608250350202</v>
      </c>
      <c r="X3188" s="112">
        <v>0.94477867971548501</v>
      </c>
      <c r="Y3188" s="112">
        <v>0.94157305464409802</v>
      </c>
      <c r="Z3188" s="112">
        <v>0.93993075225717204</v>
      </c>
      <c r="AA3188" s="112">
        <v>0.93626794898148602</v>
      </c>
      <c r="AB3188" s="112">
        <v>0.93552173065579403</v>
      </c>
      <c r="AC3188" s="112">
        <v>0.93858340803348705</v>
      </c>
      <c r="AD3188" s="112">
        <v>0.94966786901621203</v>
      </c>
      <c r="AE3188" s="112">
        <v>0.96159947332114704</v>
      </c>
      <c r="AF3188" s="112">
        <v>0.97416361447695998</v>
      </c>
      <c r="AG3188" s="112">
        <v>0.98505146643689501</v>
      </c>
      <c r="AH3188" s="112">
        <v>0.99047368248908596</v>
      </c>
      <c r="AI3188" s="112">
        <v>0.98892052577714196</v>
      </c>
      <c r="AJ3188" s="112">
        <v>0.99248562801842199</v>
      </c>
      <c r="AK3188" s="112">
        <v>0.991947252346426</v>
      </c>
    </row>
    <row r="3189" spans="1:37" s="112" customFormat="1" hidden="1" x14ac:dyDescent="0.3">
      <c r="A3189" s="115" t="str">
        <f t="shared" si="70"/>
        <v>SDGbaseTRA_RurCRG_v6_3PVAXaasug</v>
      </c>
      <c r="B3189" s="115" t="s">
        <v>220</v>
      </c>
      <c r="C3189" s="115" t="s">
        <v>299</v>
      </c>
      <c r="D3189" s="115" t="s">
        <v>212</v>
      </c>
      <c r="E3189" s="112" t="s">
        <v>13</v>
      </c>
      <c r="F3189" s="112">
        <v>1</v>
      </c>
      <c r="G3189" s="112">
        <v>0.98050370519610097</v>
      </c>
      <c r="H3189" s="112">
        <v>0.968181883682116</v>
      </c>
      <c r="I3189" s="112">
        <v>0.96717878075645303</v>
      </c>
      <c r="J3189" s="112">
        <v>0.97168053536936005</v>
      </c>
      <c r="K3189" s="112">
        <v>0.97041779765386404</v>
      </c>
      <c r="L3189" s="112">
        <v>0.96953269543647402</v>
      </c>
      <c r="M3189" s="112">
        <v>0.96513870965392401</v>
      </c>
      <c r="N3189" s="112">
        <v>0.960084814571742</v>
      </c>
      <c r="O3189" s="112">
        <v>0.97610071925435904</v>
      </c>
      <c r="P3189" s="112">
        <v>0.96883177139306398</v>
      </c>
      <c r="Q3189" s="112">
        <v>0.95908133294464504</v>
      </c>
      <c r="R3189" s="112">
        <v>0.966823167528441</v>
      </c>
      <c r="S3189" s="112">
        <v>0.96623752688665698</v>
      </c>
      <c r="T3189" s="112">
        <v>0.96517724324989196</v>
      </c>
      <c r="U3189" s="112">
        <v>0.96508549396294396</v>
      </c>
      <c r="V3189" s="112">
        <v>0.96366370779616894</v>
      </c>
      <c r="W3189" s="112">
        <v>0.96406434655550299</v>
      </c>
      <c r="X3189" s="112">
        <v>0.965632233275173</v>
      </c>
      <c r="Y3189" s="112">
        <v>0.96281856221776696</v>
      </c>
      <c r="Z3189" s="112">
        <v>0.95983575985899605</v>
      </c>
      <c r="AA3189" s="112">
        <v>0.95840828614225104</v>
      </c>
      <c r="AB3189" s="112">
        <v>0.96110333908240397</v>
      </c>
      <c r="AC3189" s="112">
        <v>0.96076096994900495</v>
      </c>
      <c r="AD3189" s="112">
        <v>0.96252033774688195</v>
      </c>
      <c r="AE3189" s="112">
        <v>0.96433670281891204</v>
      </c>
      <c r="AF3189" s="112">
        <v>0.96801599546717598</v>
      </c>
      <c r="AG3189" s="112">
        <v>0.97213236746677201</v>
      </c>
      <c r="AH3189" s="112">
        <v>0.96509744386858898</v>
      </c>
      <c r="AI3189" s="112">
        <v>0.95284153624903201</v>
      </c>
      <c r="AJ3189" s="112">
        <v>0.95145255267018802</v>
      </c>
      <c r="AK3189" s="112">
        <v>0.94740300569942804</v>
      </c>
    </row>
    <row r="3190" spans="1:37" s="112" customFormat="1" hidden="1" x14ac:dyDescent="0.3">
      <c r="A3190" s="115" t="str">
        <f t="shared" si="70"/>
        <v>SDGbaseTRA_RurCRG_v6_3PVAXaaoth</v>
      </c>
      <c r="B3190" s="115" t="s">
        <v>220</v>
      </c>
      <c r="C3190" s="115" t="s">
        <v>299</v>
      </c>
      <c r="D3190" s="115" t="s">
        <v>212</v>
      </c>
      <c r="E3190" s="112" t="s">
        <v>14</v>
      </c>
      <c r="F3190" s="112">
        <v>0.99999999999990696</v>
      </c>
      <c r="G3190" s="112">
        <v>0.92702986941483201</v>
      </c>
      <c r="H3190" s="112">
        <v>0.95926290696053695</v>
      </c>
      <c r="I3190" s="112">
        <v>0.96746085895518097</v>
      </c>
      <c r="J3190" s="112">
        <v>0.99574462564159205</v>
      </c>
      <c r="K3190" s="112">
        <v>1.0227566835802999</v>
      </c>
      <c r="L3190" s="112">
        <v>1.0514027164641899</v>
      </c>
      <c r="M3190" s="112">
        <v>1.0791769989857301</v>
      </c>
      <c r="N3190" s="112">
        <v>1.10564857777479</v>
      </c>
      <c r="O3190" s="112">
        <v>1.1971213445820501</v>
      </c>
      <c r="P3190" s="112">
        <v>1.2280754687492099</v>
      </c>
      <c r="Q3190" s="112">
        <v>1.2428496598494401</v>
      </c>
      <c r="R3190" s="112">
        <v>1.2768291969133401</v>
      </c>
      <c r="S3190" s="112">
        <v>1.2988432111013899</v>
      </c>
      <c r="T3190" s="112">
        <v>1.3241168233756999</v>
      </c>
      <c r="U3190" s="112">
        <v>1.3560097673683</v>
      </c>
      <c r="V3190" s="112">
        <v>1.3836656947703101</v>
      </c>
      <c r="W3190" s="112">
        <v>1.4162650963018</v>
      </c>
      <c r="X3190" s="112">
        <v>1.4552366524267699</v>
      </c>
      <c r="Y3190" s="112">
        <v>1.4824941483829599</v>
      </c>
      <c r="Z3190" s="112">
        <v>1.5027387352006201</v>
      </c>
      <c r="AA3190" s="112">
        <v>1.5253202307570299</v>
      </c>
      <c r="AB3190" s="112">
        <v>1.56246778126926</v>
      </c>
      <c r="AC3190" s="112">
        <v>1.5898190755482</v>
      </c>
      <c r="AD3190" s="112">
        <v>1.61893931308012</v>
      </c>
      <c r="AE3190" s="112">
        <v>1.6497487889701601</v>
      </c>
      <c r="AF3190" s="112">
        <v>1.6860753723392099</v>
      </c>
      <c r="AG3190" s="112">
        <v>1.72204129984595</v>
      </c>
      <c r="AH3190" s="112">
        <v>1.70014136240375</v>
      </c>
      <c r="AI3190" s="112">
        <v>1.6341873157539899</v>
      </c>
      <c r="AJ3190" s="112">
        <v>1.5790522955525199</v>
      </c>
      <c r="AK3190" s="112">
        <v>1.5208645680038699</v>
      </c>
    </row>
    <row r="3191" spans="1:37" s="112" customFormat="1" hidden="1" x14ac:dyDescent="0.3">
      <c r="A3191" s="115" t="str">
        <f t="shared" si="70"/>
        <v>SDGbaseTRA_RurCRG_v6_3PVAXalani</v>
      </c>
      <c r="B3191" s="115" t="s">
        <v>220</v>
      </c>
      <c r="C3191" s="115" t="s">
        <v>299</v>
      </c>
      <c r="D3191" s="115" t="s">
        <v>212</v>
      </c>
      <c r="E3191" s="112" t="s">
        <v>15</v>
      </c>
      <c r="F3191" s="112">
        <v>0.99999999999979805</v>
      </c>
      <c r="G3191" s="112">
        <v>0.79563024397750404</v>
      </c>
      <c r="H3191" s="112">
        <v>0.85583525833575902</v>
      </c>
      <c r="I3191" s="112">
        <v>0.84766643934661601</v>
      </c>
      <c r="J3191" s="112">
        <v>0.89269537475664396</v>
      </c>
      <c r="K3191" s="112">
        <v>0.90850110439685505</v>
      </c>
      <c r="L3191" s="112">
        <v>0.91211888816547004</v>
      </c>
      <c r="M3191" s="112">
        <v>0.912956163928904</v>
      </c>
      <c r="N3191" s="112">
        <v>0.91683074358404504</v>
      </c>
      <c r="O3191" s="112">
        <v>0.97115863039302597</v>
      </c>
      <c r="P3191" s="112">
        <v>0.95730633617932703</v>
      </c>
      <c r="Q3191" s="112">
        <v>0.94371269755165599</v>
      </c>
      <c r="R3191" s="112">
        <v>0.96130531955409104</v>
      </c>
      <c r="S3191" s="112">
        <v>0.94952244294173904</v>
      </c>
      <c r="T3191" s="112">
        <v>0.94288837707669604</v>
      </c>
      <c r="U3191" s="112">
        <v>0.93765160870047604</v>
      </c>
      <c r="V3191" s="112">
        <v>0.93487265598924696</v>
      </c>
      <c r="W3191" s="112">
        <v>0.93423876458048505</v>
      </c>
      <c r="X3191" s="112">
        <v>0.93395292814520503</v>
      </c>
      <c r="Y3191" s="112">
        <v>0.93059580074075199</v>
      </c>
      <c r="Z3191" s="112">
        <v>0.92484556897445902</v>
      </c>
      <c r="AA3191" s="112">
        <v>0.92001402465473603</v>
      </c>
      <c r="AB3191" s="112">
        <v>0.93389885462016797</v>
      </c>
      <c r="AC3191" s="112">
        <v>0.93954286102207096</v>
      </c>
      <c r="AD3191" s="112">
        <v>0.944618372864232</v>
      </c>
      <c r="AE3191" s="112">
        <v>0.94879524513299196</v>
      </c>
      <c r="AF3191" s="112">
        <v>0.95464018463599798</v>
      </c>
      <c r="AG3191" s="112">
        <v>0.95898522683451404</v>
      </c>
      <c r="AH3191" s="112">
        <v>1.0120622074676699</v>
      </c>
      <c r="AI3191" s="112">
        <v>1.0218407539424399</v>
      </c>
      <c r="AJ3191" s="112">
        <v>1.0224656313484899</v>
      </c>
      <c r="AK3191" s="112">
        <v>1.0200416408575499</v>
      </c>
    </row>
    <row r="3192" spans="1:37" s="112" customFormat="1" hidden="1" x14ac:dyDescent="0.3">
      <c r="A3192" s="115" t="str">
        <f t="shared" si="70"/>
        <v>SDGbaseTRA_RurCRG_v6_3PVAXafore</v>
      </c>
      <c r="B3192" s="115" t="s">
        <v>220</v>
      </c>
      <c r="C3192" s="115" t="s">
        <v>299</v>
      </c>
      <c r="D3192" s="115" t="s">
        <v>212</v>
      </c>
      <c r="E3192" s="112" t="s">
        <v>16</v>
      </c>
      <c r="F3192" s="112">
        <v>1</v>
      </c>
      <c r="G3192" s="112">
        <v>0.95741745211728901</v>
      </c>
      <c r="H3192" s="112">
        <v>0.95346785344988005</v>
      </c>
      <c r="I3192" s="112">
        <v>0.95936427293316195</v>
      </c>
      <c r="J3192" s="112">
        <v>0.95716900950786699</v>
      </c>
      <c r="K3192" s="112">
        <v>0.95368476432574401</v>
      </c>
      <c r="L3192" s="112">
        <v>0.95076588690725305</v>
      </c>
      <c r="M3192" s="112">
        <v>0.94618240279032295</v>
      </c>
      <c r="N3192" s="112">
        <v>0.94973775508417901</v>
      </c>
      <c r="O3192" s="112">
        <v>0.95821791177508397</v>
      </c>
      <c r="P3192" s="112">
        <v>0.953795286237893</v>
      </c>
      <c r="Q3192" s="112">
        <v>0.94448187437433595</v>
      </c>
      <c r="R3192" s="112">
        <v>0.94505293661001699</v>
      </c>
      <c r="S3192" s="112">
        <v>0.94479150107128596</v>
      </c>
      <c r="T3192" s="112">
        <v>0.94757098207921198</v>
      </c>
      <c r="U3192" s="112">
        <v>0.95350352628178903</v>
      </c>
      <c r="V3192" s="112">
        <v>0.95938360924958899</v>
      </c>
      <c r="W3192" s="112">
        <v>0.96437971595975003</v>
      </c>
      <c r="X3192" s="112">
        <v>0.96684155101285996</v>
      </c>
      <c r="Y3192" s="112">
        <v>0.96957273753333995</v>
      </c>
      <c r="Z3192" s="112">
        <v>0.96506649978195203</v>
      </c>
      <c r="AA3192" s="112">
        <v>0.96176614381710501</v>
      </c>
      <c r="AB3192" s="112">
        <v>0.96024248631256903</v>
      </c>
      <c r="AC3192" s="112">
        <v>0.96050260908642104</v>
      </c>
      <c r="AD3192" s="112">
        <v>0.96225773429085404</v>
      </c>
      <c r="AE3192" s="112">
        <v>0.96560938767485804</v>
      </c>
      <c r="AF3192" s="112">
        <v>0.97154938879894104</v>
      </c>
      <c r="AG3192" s="112">
        <v>0.97514248535819104</v>
      </c>
      <c r="AH3192" s="112">
        <v>0.97756165210892898</v>
      </c>
      <c r="AI3192" s="112">
        <v>0.96410905374058198</v>
      </c>
      <c r="AJ3192" s="112">
        <v>0.96071921659120996</v>
      </c>
      <c r="AK3192" s="112">
        <v>0.95778385005632904</v>
      </c>
    </row>
    <row r="3193" spans="1:37" s="112" customFormat="1" hidden="1" x14ac:dyDescent="0.3">
      <c r="A3193" s="115" t="str">
        <f t="shared" si="70"/>
        <v>SDGbaseTRA_RurCRG_v6_3PVAXafish</v>
      </c>
      <c r="B3193" s="115" t="s">
        <v>220</v>
      </c>
      <c r="C3193" s="115" t="s">
        <v>299</v>
      </c>
      <c r="D3193" s="115" t="s">
        <v>212</v>
      </c>
      <c r="E3193" s="112" t="s">
        <v>17</v>
      </c>
      <c r="F3193" s="112">
        <v>0.99999999999986899</v>
      </c>
      <c r="G3193" s="112">
        <v>0.93275222061267604</v>
      </c>
      <c r="H3193" s="112">
        <v>0.93764829824198603</v>
      </c>
      <c r="I3193" s="112">
        <v>0.91888658847979798</v>
      </c>
      <c r="J3193" s="112">
        <v>0.92901286480793899</v>
      </c>
      <c r="K3193" s="112">
        <v>0.93384973025547502</v>
      </c>
      <c r="L3193" s="112">
        <v>0.93583698560394601</v>
      </c>
      <c r="M3193" s="112">
        <v>0.93733176440008203</v>
      </c>
      <c r="N3193" s="112">
        <v>0.93969837507448895</v>
      </c>
      <c r="O3193" s="112">
        <v>0.97923736213619095</v>
      </c>
      <c r="P3193" s="112">
        <v>0.97792936865508495</v>
      </c>
      <c r="Q3193" s="112">
        <v>0.97058077127040099</v>
      </c>
      <c r="R3193" s="112">
        <v>0.97369377695142001</v>
      </c>
      <c r="S3193" s="112">
        <v>0.96992930429584501</v>
      </c>
      <c r="T3193" s="112">
        <v>0.96733437298094904</v>
      </c>
      <c r="U3193" s="112">
        <v>0.964759144529722</v>
      </c>
      <c r="V3193" s="112">
        <v>0.96141864585819103</v>
      </c>
      <c r="W3193" s="112">
        <v>0.96040656349304798</v>
      </c>
      <c r="X3193" s="112">
        <v>0.96130285404185101</v>
      </c>
      <c r="Y3193" s="112">
        <v>0.96025169957269896</v>
      </c>
      <c r="Z3193" s="112">
        <v>0.95775457349959603</v>
      </c>
      <c r="AA3193" s="112">
        <v>0.95733608367336198</v>
      </c>
      <c r="AB3193" s="112">
        <v>0.96578504993122805</v>
      </c>
      <c r="AC3193" s="112">
        <v>0.96889666078165204</v>
      </c>
      <c r="AD3193" s="112">
        <v>0.96964702577069894</v>
      </c>
      <c r="AE3193" s="112">
        <v>0.96948027616327404</v>
      </c>
      <c r="AF3193" s="112">
        <v>0.97019145207228197</v>
      </c>
      <c r="AG3193" s="112">
        <v>0.97092811452437</v>
      </c>
      <c r="AH3193" s="112">
        <v>0.98667961832861395</v>
      </c>
      <c r="AI3193" s="112">
        <v>0.98694691045829397</v>
      </c>
      <c r="AJ3193" s="112">
        <v>0.98822115969420798</v>
      </c>
      <c r="AK3193" s="112">
        <v>0.988717788451978</v>
      </c>
    </row>
    <row r="3194" spans="1:37" s="112" customFormat="1" hidden="1" x14ac:dyDescent="0.3">
      <c r="A3194" s="115" t="str">
        <f t="shared" si="70"/>
        <v>SDGbaseTRA_RurCRG_v6_3PVAXacoal</v>
      </c>
      <c r="B3194" s="115" t="s">
        <v>220</v>
      </c>
      <c r="C3194" s="115" t="s">
        <v>299</v>
      </c>
      <c r="D3194" s="115" t="s">
        <v>212</v>
      </c>
      <c r="E3194" s="112" t="s">
        <v>18</v>
      </c>
      <c r="F3194" s="112">
        <v>0.99999999999974898</v>
      </c>
      <c r="G3194" s="112">
        <v>1.0328654045771299</v>
      </c>
      <c r="H3194" s="112">
        <v>1.0513073912791699</v>
      </c>
      <c r="I3194" s="112">
        <v>1.04805195748141</v>
      </c>
      <c r="J3194" s="112">
        <v>1.05589124034278</v>
      </c>
      <c r="K3194" s="112">
        <v>1.05624842490438</v>
      </c>
      <c r="L3194" s="112">
        <v>1.06112196082439</v>
      </c>
      <c r="M3194" s="112">
        <v>1.0765117198311001</v>
      </c>
      <c r="N3194" s="112">
        <v>1.08259108812337</v>
      </c>
      <c r="O3194" s="112">
        <v>1.1494381129284399</v>
      </c>
      <c r="P3194" s="112">
        <v>1.2043345267647201</v>
      </c>
      <c r="Q3194" s="112">
        <v>1.2771889861279799</v>
      </c>
      <c r="R3194" s="112">
        <v>1.38274938207789</v>
      </c>
      <c r="S3194" s="112">
        <v>1.54743800545594</v>
      </c>
      <c r="T3194" s="112">
        <v>1.7102379687915601</v>
      </c>
      <c r="U3194" s="112">
        <v>1.8702553403678599</v>
      </c>
      <c r="V3194" s="112">
        <v>2.03629128100867</v>
      </c>
      <c r="W3194" s="112">
        <v>2.3399318817155201</v>
      </c>
      <c r="X3194" s="112">
        <v>3.0063081910178702</v>
      </c>
      <c r="Y3194" s="112">
        <v>3.8022128595694502</v>
      </c>
      <c r="Z3194" s="112">
        <v>4.8583680839379202</v>
      </c>
      <c r="AA3194" s="112">
        <v>6.3177005010866996</v>
      </c>
      <c r="AB3194" s="112">
        <v>7.1937042045011204</v>
      </c>
      <c r="AC3194" s="112">
        <v>7.5261686149448703</v>
      </c>
      <c r="AD3194" s="112">
        <v>7.5139838055894197</v>
      </c>
      <c r="AE3194" s="112">
        <v>7.2220836788009404</v>
      </c>
      <c r="AF3194" s="112">
        <v>6.6953533099248199</v>
      </c>
      <c r="AG3194" s="112">
        <v>5.5243852402179003</v>
      </c>
      <c r="AH3194" s="112">
        <v>1.5857134091047</v>
      </c>
      <c r="AI3194" s="112">
        <v>1.4596839342312899</v>
      </c>
      <c r="AJ3194" s="112">
        <v>1.5494183478471599</v>
      </c>
      <c r="AK3194" s="112">
        <v>1.72164016510913</v>
      </c>
    </row>
    <row r="3195" spans="1:37" s="112" customFormat="1" hidden="1" x14ac:dyDescent="0.3">
      <c r="A3195" s="115" t="str">
        <f t="shared" si="70"/>
        <v>SDGbaseTRA_RurCRG_v6_3PVAXagold</v>
      </c>
      <c r="B3195" s="115" t="s">
        <v>220</v>
      </c>
      <c r="C3195" s="115" t="s">
        <v>299</v>
      </c>
      <c r="D3195" s="115" t="s">
        <v>212</v>
      </c>
      <c r="E3195" s="112" t="s">
        <v>19</v>
      </c>
      <c r="F3195" s="112">
        <v>1.0000000000000999</v>
      </c>
      <c r="G3195" s="112">
        <v>0.98085713042825795</v>
      </c>
      <c r="H3195" s="112">
        <v>1.0046138963015001</v>
      </c>
      <c r="I3195" s="112">
        <v>1.00993331779235</v>
      </c>
      <c r="J3195" s="112">
        <v>1.0202938360605101</v>
      </c>
      <c r="K3195" s="112">
        <v>1.0349252217243301</v>
      </c>
      <c r="L3195" s="112">
        <v>1.05430747359974</v>
      </c>
      <c r="M3195" s="112">
        <v>1.0833948350153899</v>
      </c>
      <c r="N3195" s="112">
        <v>1.1124126543881201</v>
      </c>
      <c r="O3195" s="112">
        <v>1.19545831962218</v>
      </c>
      <c r="P3195" s="112">
        <v>1.2276792051249801</v>
      </c>
      <c r="Q3195" s="112">
        <v>1.2424118921677401</v>
      </c>
      <c r="R3195" s="112">
        <v>1.24288200211641</v>
      </c>
      <c r="S3195" s="112">
        <v>1.2508835622286301</v>
      </c>
      <c r="T3195" s="112">
        <v>1.25926324245536</v>
      </c>
      <c r="U3195" s="112">
        <v>1.27139873438659</v>
      </c>
      <c r="V3195" s="112">
        <v>1.2769817016753899</v>
      </c>
      <c r="W3195" s="112">
        <v>1.2818711262542599</v>
      </c>
      <c r="X3195" s="112">
        <v>1.28534621879526</v>
      </c>
      <c r="Y3195" s="112">
        <v>1.27667964834002</v>
      </c>
      <c r="Z3195" s="112">
        <v>1.25871995483295</v>
      </c>
      <c r="AA3195" s="112">
        <v>1.2413528936221501</v>
      </c>
      <c r="AB3195" s="112">
        <v>1.2547928398187</v>
      </c>
      <c r="AC3195" s="112">
        <v>1.27202489228708</v>
      </c>
      <c r="AD3195" s="112">
        <v>1.29228784216185</v>
      </c>
      <c r="AE3195" s="112">
        <v>1.3147003083622</v>
      </c>
      <c r="AF3195" s="112">
        <v>1.3400671203312999</v>
      </c>
      <c r="AG3195" s="112">
        <v>1.33292810697535</v>
      </c>
      <c r="AH3195" s="112">
        <v>1.3445004052373899</v>
      </c>
      <c r="AI3195" s="112">
        <v>1.2566130105004101</v>
      </c>
      <c r="AJ3195" s="112">
        <v>1.1781570757697899</v>
      </c>
      <c r="AK3195" s="112">
        <v>1.0935055771081901</v>
      </c>
    </row>
    <row r="3196" spans="1:37" s="112" customFormat="1" hidden="1" x14ac:dyDescent="0.3">
      <c r="A3196" s="115" t="str">
        <f t="shared" si="70"/>
        <v>SDGbaseTRA_RurCRG_v6_3PVAXangas</v>
      </c>
      <c r="B3196" s="115" t="s">
        <v>220</v>
      </c>
      <c r="C3196" s="115" t="s">
        <v>299</v>
      </c>
      <c r="D3196" s="115" t="s">
        <v>212</v>
      </c>
      <c r="E3196" s="112" t="s">
        <v>20</v>
      </c>
      <c r="F3196" s="112">
        <v>1.00000000000004</v>
      </c>
      <c r="G3196" s="112">
        <v>1.04617452890914</v>
      </c>
      <c r="H3196" s="112">
        <v>1.06453716734577</v>
      </c>
      <c r="I3196" s="112">
        <v>1.0604385997377299</v>
      </c>
      <c r="J3196" s="112">
        <v>1.0672028897810599</v>
      </c>
      <c r="K3196" s="112">
        <v>1.07621264446103</v>
      </c>
      <c r="L3196" s="112">
        <v>1.0870033285790901</v>
      </c>
      <c r="M3196" s="112">
        <v>1.1033843950247699</v>
      </c>
      <c r="N3196" s="112">
        <v>1.1174666512899201</v>
      </c>
      <c r="O3196" s="112">
        <v>1.19053970619833</v>
      </c>
      <c r="P3196" s="112">
        <v>1.2104308869836</v>
      </c>
      <c r="Q3196" s="112">
        <v>1.2166560679498799</v>
      </c>
      <c r="R3196" s="112">
        <v>1.2140272572158599</v>
      </c>
      <c r="S3196" s="112">
        <v>1.2180490309988501</v>
      </c>
      <c r="T3196" s="112">
        <v>1.22218353386802</v>
      </c>
      <c r="U3196" s="112">
        <v>1.2275747995089401</v>
      </c>
      <c r="V3196" s="112">
        <v>1.22938066265935</v>
      </c>
      <c r="W3196" s="112">
        <v>1.23332693515896</v>
      </c>
      <c r="X3196" s="112">
        <v>1.2375228400735301</v>
      </c>
      <c r="Y3196" s="112">
        <v>1.23547893965123</v>
      </c>
      <c r="Z3196" s="112">
        <v>1.2295383437435301</v>
      </c>
      <c r="AA3196" s="112">
        <v>1.22906039797928</v>
      </c>
      <c r="AB3196" s="112">
        <v>1.2413892204361201</v>
      </c>
      <c r="AC3196" s="112">
        <v>1.2495275930681899</v>
      </c>
      <c r="AD3196" s="112">
        <v>1.2563533869558701</v>
      </c>
      <c r="AE3196" s="112">
        <v>1.26128099346585</v>
      </c>
      <c r="AF3196" s="112">
        <v>1.2670427892732401</v>
      </c>
      <c r="AG3196" s="112">
        <v>1.2723844472594199</v>
      </c>
      <c r="AH3196" s="112">
        <v>1.2759982718611</v>
      </c>
      <c r="AI3196" s="112">
        <v>1.2477514874472699</v>
      </c>
      <c r="AJ3196" s="112">
        <v>1.2294361947224399</v>
      </c>
      <c r="AK3196" s="112">
        <v>1.2046014187178999</v>
      </c>
    </row>
    <row r="3197" spans="1:37" s="112" customFormat="1" hidden="1" x14ac:dyDescent="0.3">
      <c r="A3197" s="115" t="str">
        <f t="shared" si="70"/>
        <v>SDGbaseTRA_RurCRG_v6_3PVAXapgm</v>
      </c>
      <c r="B3197" s="115" t="s">
        <v>220</v>
      </c>
      <c r="C3197" s="115" t="s">
        <v>299</v>
      </c>
      <c r="D3197" s="115" t="s">
        <v>212</v>
      </c>
      <c r="E3197" s="112" t="s">
        <v>21</v>
      </c>
      <c r="F3197" s="112">
        <v>1.00000000000004</v>
      </c>
      <c r="G3197" s="112">
        <v>0.68957517462913598</v>
      </c>
      <c r="H3197" s="112">
        <v>0.82726003547421001</v>
      </c>
      <c r="I3197" s="112">
        <v>0.94802980815674198</v>
      </c>
      <c r="J3197" s="112">
        <v>1.0235976341384101</v>
      </c>
      <c r="K3197" s="112">
        <v>1.06300174716635</v>
      </c>
      <c r="L3197" s="112">
        <v>1.07070752412601</v>
      </c>
      <c r="M3197" s="112">
        <v>0.99252003159732805</v>
      </c>
      <c r="N3197" s="112">
        <v>0.95725138575675295</v>
      </c>
      <c r="O3197" s="112">
        <v>0.93349220504873698</v>
      </c>
      <c r="P3197" s="112">
        <v>0.92425734289466099</v>
      </c>
      <c r="Q3197" s="112">
        <v>0.92128424415402399</v>
      </c>
      <c r="R3197" s="112">
        <v>0.94368874920966495</v>
      </c>
      <c r="S3197" s="112">
        <v>0.96726327845206295</v>
      </c>
      <c r="T3197" s="112">
        <v>0.97954753919308402</v>
      </c>
      <c r="U3197" s="112">
        <v>0.98253878507676096</v>
      </c>
      <c r="V3197" s="112">
        <v>0.99353002808020097</v>
      </c>
      <c r="W3197" s="112">
        <v>0.99694723791817197</v>
      </c>
      <c r="X3197" s="112">
        <v>0.992496170156007</v>
      </c>
      <c r="Y3197" s="112">
        <v>0.99329905322032697</v>
      </c>
      <c r="Z3197" s="112">
        <v>0.99249872353636603</v>
      </c>
      <c r="AA3197" s="112">
        <v>0.99138443186796799</v>
      </c>
      <c r="AB3197" s="112">
        <v>1.38434920117784</v>
      </c>
      <c r="AC3197" s="112">
        <v>1.5204589293707</v>
      </c>
      <c r="AD3197" s="112">
        <v>1.4855701618941499</v>
      </c>
      <c r="AE3197" s="112">
        <v>1.43320542892609</v>
      </c>
      <c r="AF3197" s="112">
        <v>1.38739444655092</v>
      </c>
      <c r="AG3197" s="112">
        <v>1.35796637851003</v>
      </c>
      <c r="AH3197" s="112">
        <v>1.5540294880096399</v>
      </c>
      <c r="AI3197" s="112">
        <v>1.67150265836381</v>
      </c>
      <c r="AJ3197" s="112">
        <v>1.6836131543183399</v>
      </c>
      <c r="AK3197" s="112">
        <v>1.6729516405304901</v>
      </c>
    </row>
    <row r="3198" spans="1:37" s="112" customFormat="1" hidden="1" x14ac:dyDescent="0.3">
      <c r="A3198" s="115" t="str">
        <f t="shared" si="70"/>
        <v>SDGbaseTRA_RurCRG_v6_3PVAXamore</v>
      </c>
      <c r="B3198" s="115" t="s">
        <v>220</v>
      </c>
      <c r="C3198" s="115" t="s">
        <v>299</v>
      </c>
      <c r="D3198" s="115" t="s">
        <v>212</v>
      </c>
      <c r="E3198" s="112" t="s">
        <v>22</v>
      </c>
      <c r="F3198" s="112">
        <v>1.0000000000001299</v>
      </c>
      <c r="G3198" s="112">
        <v>1.05987800134218</v>
      </c>
      <c r="H3198" s="112">
        <v>1.0652592512527901</v>
      </c>
      <c r="I3198" s="112">
        <v>1.06485127693694</v>
      </c>
      <c r="J3198" s="112">
        <v>1.0600309076666401</v>
      </c>
      <c r="K3198" s="112">
        <v>1.0576289723462899</v>
      </c>
      <c r="L3198" s="112">
        <v>1.0567253383386801</v>
      </c>
      <c r="M3198" s="112">
        <v>1.06063054354984</v>
      </c>
      <c r="N3198" s="112">
        <v>1.06189810403296</v>
      </c>
      <c r="O3198" s="112">
        <v>1.0924681303183801</v>
      </c>
      <c r="P3198" s="112">
        <v>1.09148302068043</v>
      </c>
      <c r="Q3198" s="112">
        <v>1.0826797486847299</v>
      </c>
      <c r="R3198" s="112">
        <v>1.0650097989609999</v>
      </c>
      <c r="S3198" s="112">
        <v>1.0596439253521699</v>
      </c>
      <c r="T3198" s="112">
        <v>1.0548659326455301</v>
      </c>
      <c r="U3198" s="112">
        <v>1.0512171998970901</v>
      </c>
      <c r="V3198" s="112">
        <v>1.04751016635828</v>
      </c>
      <c r="W3198" s="112">
        <v>1.0449108418009501</v>
      </c>
      <c r="X3198" s="112">
        <v>1.04220436648389</v>
      </c>
      <c r="Y3198" s="112">
        <v>1.03440931683545</v>
      </c>
      <c r="Z3198" s="112">
        <v>1.02424091878298</v>
      </c>
      <c r="AA3198" s="112">
        <v>1.0165432126292799</v>
      </c>
      <c r="AB3198" s="112">
        <v>1.0145076712091601</v>
      </c>
      <c r="AC3198" s="112">
        <v>1.0137492872815801</v>
      </c>
      <c r="AD3198" s="112">
        <v>1.01586954592388</v>
      </c>
      <c r="AE3198" s="112">
        <v>1.0187413553225599</v>
      </c>
      <c r="AF3198" s="112">
        <v>1.0231859965666401</v>
      </c>
      <c r="AG3198" s="112">
        <v>1.0249463980055</v>
      </c>
      <c r="AH3198" s="112">
        <v>1.0272579414786001</v>
      </c>
      <c r="AI3198" s="112">
        <v>0.999360602011517</v>
      </c>
      <c r="AJ3198" s="112">
        <v>0.98174704998237805</v>
      </c>
      <c r="AK3198" s="112">
        <v>0.96212120994254502</v>
      </c>
    </row>
    <row r="3199" spans="1:37" s="112" customFormat="1" hidden="1" x14ac:dyDescent="0.3">
      <c r="A3199" s="115" t="str">
        <f t="shared" si="70"/>
        <v>SDGbaseTRA_RurCRG_v6_3PVAXamine</v>
      </c>
      <c r="B3199" s="115" t="s">
        <v>220</v>
      </c>
      <c r="C3199" s="115" t="s">
        <v>299</v>
      </c>
      <c r="D3199" s="115" t="s">
        <v>212</v>
      </c>
      <c r="E3199" s="112" t="s">
        <v>23</v>
      </c>
      <c r="F3199" s="112">
        <v>1.00000000000025</v>
      </c>
      <c r="G3199" s="112">
        <v>1.0288207967652501</v>
      </c>
      <c r="H3199" s="112">
        <v>1.0328368481874399</v>
      </c>
      <c r="I3199" s="112">
        <v>1.05523582671914</v>
      </c>
      <c r="J3199" s="112">
        <v>1.04729289245867</v>
      </c>
      <c r="K3199" s="112">
        <v>1.04187297253168</v>
      </c>
      <c r="L3199" s="112">
        <v>1.0388055916426699</v>
      </c>
      <c r="M3199" s="112">
        <v>1.0403318125858301</v>
      </c>
      <c r="N3199" s="112">
        <v>1.0369273030674899</v>
      </c>
      <c r="O3199" s="112">
        <v>1.0473479852191001</v>
      </c>
      <c r="P3199" s="112">
        <v>1.0421688285600399</v>
      </c>
      <c r="Q3199" s="112">
        <v>1.0375623363219899</v>
      </c>
      <c r="R3199" s="112">
        <v>1.01633926989748</v>
      </c>
      <c r="S3199" s="112">
        <v>1.0207824084144701</v>
      </c>
      <c r="T3199" s="112">
        <v>1.0240012689614899</v>
      </c>
      <c r="U3199" s="112">
        <v>1.02606617239547</v>
      </c>
      <c r="V3199" s="112">
        <v>1.0294152196138899</v>
      </c>
      <c r="W3199" s="112">
        <v>1.03540518060528</v>
      </c>
      <c r="X3199" s="112">
        <v>1.04433680246272</v>
      </c>
      <c r="Y3199" s="112">
        <v>1.0451233517448699</v>
      </c>
      <c r="Z3199" s="112">
        <v>1.0442354471620201</v>
      </c>
      <c r="AA3199" s="112">
        <v>1.0434393749884801</v>
      </c>
      <c r="AB3199" s="112">
        <v>1.03803293975545</v>
      </c>
      <c r="AC3199" s="112">
        <v>1.0335267871292699</v>
      </c>
      <c r="AD3199" s="112">
        <v>1.03354594752995</v>
      </c>
      <c r="AE3199" s="112">
        <v>1.0356500252691001</v>
      </c>
      <c r="AF3199" s="112">
        <v>1.0414391731172401</v>
      </c>
      <c r="AG3199" s="112">
        <v>1.0492260268715901</v>
      </c>
      <c r="AH3199" s="112">
        <v>1.0540032337290699</v>
      </c>
      <c r="AI3199" s="112">
        <v>1.0388855083737401</v>
      </c>
      <c r="AJ3199" s="112">
        <v>1.0346475222529701</v>
      </c>
      <c r="AK3199" s="112">
        <v>1.03027884292032</v>
      </c>
    </row>
    <row r="3200" spans="1:37" s="112" customFormat="1" hidden="1" x14ac:dyDescent="0.3">
      <c r="A3200" s="115" t="str">
        <f t="shared" si="70"/>
        <v>SDGbaseTRA_RurCRG_v6_3PVAXameat</v>
      </c>
      <c r="B3200" s="115" t="s">
        <v>220</v>
      </c>
      <c r="C3200" s="115" t="s">
        <v>299</v>
      </c>
      <c r="D3200" s="115" t="s">
        <v>212</v>
      </c>
      <c r="E3200" s="112" t="s">
        <v>24</v>
      </c>
      <c r="F3200" s="112">
        <v>1</v>
      </c>
      <c r="G3200" s="112">
        <v>0.96113451121773297</v>
      </c>
      <c r="H3200" s="112">
        <v>0.93156674198044298</v>
      </c>
      <c r="I3200" s="112">
        <v>0.92179203912100105</v>
      </c>
      <c r="J3200" s="112">
        <v>0.92332653848378798</v>
      </c>
      <c r="K3200" s="112">
        <v>0.92876182808340502</v>
      </c>
      <c r="L3200" s="112">
        <v>0.93362584935568904</v>
      </c>
      <c r="M3200" s="112">
        <v>0.93528954166745504</v>
      </c>
      <c r="N3200" s="112">
        <v>0.93448341185880701</v>
      </c>
      <c r="O3200" s="112">
        <v>0.93695830687230297</v>
      </c>
      <c r="P3200" s="112">
        <v>0.94373228695588596</v>
      </c>
      <c r="Q3200" s="112">
        <v>0.94533843756670699</v>
      </c>
      <c r="R3200" s="112">
        <v>0.96030315789505105</v>
      </c>
      <c r="S3200" s="112">
        <v>0.96221480928535397</v>
      </c>
      <c r="T3200" s="112">
        <v>0.96066991376586297</v>
      </c>
      <c r="U3200" s="112">
        <v>0.957830943345509</v>
      </c>
      <c r="V3200" s="112">
        <v>0.95509188947753598</v>
      </c>
      <c r="W3200" s="112">
        <v>0.95282622034032904</v>
      </c>
      <c r="X3200" s="112">
        <v>0.94908248066054601</v>
      </c>
      <c r="Y3200" s="112">
        <v>0.94337148625051703</v>
      </c>
      <c r="Z3200" s="112">
        <v>0.93861175608735503</v>
      </c>
      <c r="AA3200" s="112">
        <v>0.93507297297551295</v>
      </c>
      <c r="AB3200" s="112">
        <v>0.93384228763241295</v>
      </c>
      <c r="AC3200" s="112">
        <v>0.93576010193999404</v>
      </c>
      <c r="AD3200" s="112">
        <v>0.941665646014608</v>
      </c>
      <c r="AE3200" s="112">
        <v>0.94730507515136197</v>
      </c>
      <c r="AF3200" s="112">
        <v>0.95364500245886397</v>
      </c>
      <c r="AG3200" s="112">
        <v>0.95790244978742101</v>
      </c>
      <c r="AH3200" s="112">
        <v>0.96301368631293305</v>
      </c>
      <c r="AI3200" s="112">
        <v>0.96711648146262297</v>
      </c>
      <c r="AJ3200" s="112">
        <v>0.97835347582277399</v>
      </c>
      <c r="AK3200" s="112">
        <v>0.98530800686494102</v>
      </c>
    </row>
    <row r="3201" spans="1:37" s="112" customFormat="1" hidden="1" x14ac:dyDescent="0.3">
      <c r="A3201" s="115" t="str">
        <f t="shared" si="70"/>
        <v>SDGbaseTRA_RurCRG_v6_3PVAXapfis</v>
      </c>
      <c r="B3201" s="115" t="s">
        <v>220</v>
      </c>
      <c r="C3201" s="115" t="s">
        <v>299</v>
      </c>
      <c r="D3201" s="115" t="s">
        <v>212</v>
      </c>
      <c r="E3201" s="112" t="s">
        <v>25</v>
      </c>
      <c r="F3201" s="112">
        <v>0.99999999999995004</v>
      </c>
      <c r="G3201" s="112">
        <v>1.0013465621306801</v>
      </c>
      <c r="H3201" s="112">
        <v>0.99635401567498605</v>
      </c>
      <c r="I3201" s="112">
        <v>0.98178175744774199</v>
      </c>
      <c r="J3201" s="112">
        <v>0.97867129655196705</v>
      </c>
      <c r="K3201" s="112">
        <v>0.97809325789395996</v>
      </c>
      <c r="L3201" s="112">
        <v>0.97897203096921304</v>
      </c>
      <c r="M3201" s="112">
        <v>0.97973426493200699</v>
      </c>
      <c r="N3201" s="112">
        <v>0.97976376496149997</v>
      </c>
      <c r="O3201" s="112">
        <v>0.99310839298280995</v>
      </c>
      <c r="P3201" s="112">
        <v>0.99370184585382104</v>
      </c>
      <c r="Q3201" s="112">
        <v>0.99070261156364803</v>
      </c>
      <c r="R3201" s="112">
        <v>0.99772843189934901</v>
      </c>
      <c r="S3201" s="112">
        <v>0.99770412741659598</v>
      </c>
      <c r="T3201" s="112">
        <v>0.99712479362386197</v>
      </c>
      <c r="U3201" s="112">
        <v>0.99763279857934795</v>
      </c>
      <c r="V3201" s="112">
        <v>0.99695358521434896</v>
      </c>
      <c r="W3201" s="112">
        <v>0.99743674078053501</v>
      </c>
      <c r="X3201" s="112">
        <v>0.99731496382332996</v>
      </c>
      <c r="Y3201" s="112">
        <v>0.99380198540641396</v>
      </c>
      <c r="Z3201" s="112">
        <v>0.99007623970662095</v>
      </c>
      <c r="AA3201" s="112">
        <v>0.98831342124203603</v>
      </c>
      <c r="AB3201" s="112">
        <v>0.99072771767339696</v>
      </c>
      <c r="AC3201" s="112">
        <v>0.99125104487842897</v>
      </c>
      <c r="AD3201" s="112">
        <v>0.99177928379977098</v>
      </c>
      <c r="AE3201" s="112">
        <v>0.99242478068427398</v>
      </c>
      <c r="AF3201" s="112">
        <v>0.99448402077555198</v>
      </c>
      <c r="AG3201" s="112">
        <v>0.99475466009769997</v>
      </c>
      <c r="AH3201" s="112">
        <v>0.98616399447544001</v>
      </c>
      <c r="AI3201" s="112">
        <v>0.97063611123066895</v>
      </c>
      <c r="AJ3201" s="112">
        <v>0.96445218806224298</v>
      </c>
      <c r="AK3201" s="112">
        <v>0.958517221584401</v>
      </c>
    </row>
    <row r="3202" spans="1:37" s="112" customFormat="1" hidden="1" x14ac:dyDescent="0.3">
      <c r="A3202" s="115" t="str">
        <f t="shared" si="70"/>
        <v>SDGbaseTRA_RurCRG_v6_3PVAXavege</v>
      </c>
      <c r="B3202" s="115" t="s">
        <v>220</v>
      </c>
      <c r="C3202" s="115" t="s">
        <v>299</v>
      </c>
      <c r="D3202" s="115" t="s">
        <v>212</v>
      </c>
      <c r="E3202" s="112" t="s">
        <v>26</v>
      </c>
      <c r="F3202" s="112">
        <v>0.99999999999991596</v>
      </c>
      <c r="G3202" s="112">
        <v>0.98376862738428605</v>
      </c>
      <c r="H3202" s="112">
        <v>0.98880738616529396</v>
      </c>
      <c r="I3202" s="112">
        <v>0.973637984144614</v>
      </c>
      <c r="J3202" s="112">
        <v>0.97798653155063897</v>
      </c>
      <c r="K3202" s="112">
        <v>0.98079935710306898</v>
      </c>
      <c r="L3202" s="112">
        <v>0.98282056524300998</v>
      </c>
      <c r="M3202" s="112">
        <v>0.98412835013906597</v>
      </c>
      <c r="N3202" s="112">
        <v>0.98499777378470699</v>
      </c>
      <c r="O3202" s="112">
        <v>1.0046578887889099</v>
      </c>
      <c r="P3202" s="112">
        <v>1.00350874446553</v>
      </c>
      <c r="Q3202" s="112">
        <v>0.99883152578900303</v>
      </c>
      <c r="R3202" s="112">
        <v>1.0080344376635599</v>
      </c>
      <c r="S3202" s="112">
        <v>1.0051962475123699</v>
      </c>
      <c r="T3202" s="112">
        <v>1.0032484073611201</v>
      </c>
      <c r="U3202" s="112">
        <v>1.0028123600241801</v>
      </c>
      <c r="V3202" s="112">
        <v>1.0014020062935101</v>
      </c>
      <c r="W3202" s="112">
        <v>1.00129116958223</v>
      </c>
      <c r="X3202" s="112">
        <v>1.00129305836514</v>
      </c>
      <c r="Y3202" s="112">
        <v>0.99755830169875903</v>
      </c>
      <c r="Z3202" s="112">
        <v>0.99359900319376004</v>
      </c>
      <c r="AA3202" s="112">
        <v>0.99145609312827698</v>
      </c>
      <c r="AB3202" s="112">
        <v>0.99548674844767404</v>
      </c>
      <c r="AC3202" s="112">
        <v>0.99614463626675998</v>
      </c>
      <c r="AD3202" s="112">
        <v>0.99689405442690304</v>
      </c>
      <c r="AE3202" s="112">
        <v>0.997571986549595</v>
      </c>
      <c r="AF3202" s="112">
        <v>0.99948954771848197</v>
      </c>
      <c r="AG3202" s="112">
        <v>0.99790760550976798</v>
      </c>
      <c r="AH3202" s="112">
        <v>0.99558947592792202</v>
      </c>
      <c r="AI3202" s="112">
        <v>0.98078142107209498</v>
      </c>
      <c r="AJ3202" s="112">
        <v>0.97277606436532504</v>
      </c>
      <c r="AK3202" s="112">
        <v>0.96470879632485695</v>
      </c>
    </row>
    <row r="3203" spans="1:37" s="112" customFormat="1" hidden="1" x14ac:dyDescent="0.3">
      <c r="A3203" s="115" t="str">
        <f t="shared" si="70"/>
        <v>SDGbaseTRA_RurCRG_v6_3PVAXafats</v>
      </c>
      <c r="B3203" s="115" t="s">
        <v>220</v>
      </c>
      <c r="C3203" s="115" t="s">
        <v>299</v>
      </c>
      <c r="D3203" s="115" t="s">
        <v>212</v>
      </c>
      <c r="E3203" s="112" t="s">
        <v>27</v>
      </c>
      <c r="F3203" s="112">
        <v>0.999999999999866</v>
      </c>
      <c r="G3203" s="112">
        <v>0.96927674789293905</v>
      </c>
      <c r="H3203" s="112">
        <v>0.95876213351152695</v>
      </c>
      <c r="I3203" s="112">
        <v>0.93324300074919497</v>
      </c>
      <c r="J3203" s="112">
        <v>0.94412325095627103</v>
      </c>
      <c r="K3203" s="112">
        <v>0.94342056816054798</v>
      </c>
      <c r="L3203" s="112">
        <v>0.93894024707921797</v>
      </c>
      <c r="M3203" s="112">
        <v>0.93555214297407296</v>
      </c>
      <c r="N3203" s="112">
        <v>0.93241051697284605</v>
      </c>
      <c r="O3203" s="112">
        <v>1.02121864762532</v>
      </c>
      <c r="P3203" s="112">
        <v>1.00709894169416</v>
      </c>
      <c r="Q3203" s="112">
        <v>0.97937577034345602</v>
      </c>
      <c r="R3203" s="112">
        <v>0.96173683181646596</v>
      </c>
      <c r="S3203" s="112">
        <v>0.94528461691282295</v>
      </c>
      <c r="T3203" s="112">
        <v>0.93480185215493306</v>
      </c>
      <c r="U3203" s="112">
        <v>0.926621069147607</v>
      </c>
      <c r="V3203" s="112">
        <v>0.91473728593645498</v>
      </c>
      <c r="W3203" s="112">
        <v>0.91224436224531802</v>
      </c>
      <c r="X3203" s="112">
        <v>0.91882928668175401</v>
      </c>
      <c r="Y3203" s="112">
        <v>0.91833692925215904</v>
      </c>
      <c r="Z3203" s="112">
        <v>0.91578795559617399</v>
      </c>
      <c r="AA3203" s="112">
        <v>0.91842001859284905</v>
      </c>
      <c r="AB3203" s="112">
        <v>0.93855486882199601</v>
      </c>
      <c r="AC3203" s="112">
        <v>0.93916163273045605</v>
      </c>
      <c r="AD3203" s="112">
        <v>0.93080174575796604</v>
      </c>
      <c r="AE3203" s="112">
        <v>0.92003098199130395</v>
      </c>
      <c r="AF3203" s="112">
        <v>0.91112789878306</v>
      </c>
      <c r="AG3203" s="112">
        <v>0.90347533142733005</v>
      </c>
      <c r="AH3203" s="112">
        <v>0.91273321572962296</v>
      </c>
      <c r="AI3203" s="112">
        <v>0.91117136312790603</v>
      </c>
      <c r="AJ3203" s="112">
        <v>0.91353682511107304</v>
      </c>
      <c r="AK3203" s="112">
        <v>0.91383091127739602</v>
      </c>
    </row>
    <row r="3204" spans="1:37" s="112" customFormat="1" hidden="1" x14ac:dyDescent="0.3">
      <c r="A3204" s="115" t="str">
        <f t="shared" si="70"/>
        <v>SDGbaseTRA_RurCRG_v6_3PVAXadair</v>
      </c>
      <c r="B3204" s="115" t="s">
        <v>220</v>
      </c>
      <c r="C3204" s="115" t="s">
        <v>299</v>
      </c>
      <c r="D3204" s="115" t="s">
        <v>212</v>
      </c>
      <c r="E3204" s="112" t="s">
        <v>28</v>
      </c>
      <c r="F3204" s="112">
        <v>0.99999999999992595</v>
      </c>
      <c r="G3204" s="112">
        <v>0.99408001980219396</v>
      </c>
      <c r="H3204" s="112">
        <v>0.98421539581638395</v>
      </c>
      <c r="I3204" s="112">
        <v>0.96681227378282097</v>
      </c>
      <c r="J3204" s="112">
        <v>0.96954133457819502</v>
      </c>
      <c r="K3204" s="112">
        <v>0.97258745117329304</v>
      </c>
      <c r="L3204" s="112">
        <v>0.97537942251365695</v>
      </c>
      <c r="M3204" s="112">
        <v>0.97680444132786204</v>
      </c>
      <c r="N3204" s="112">
        <v>0.97749356614780603</v>
      </c>
      <c r="O3204" s="112">
        <v>0.98927177015148504</v>
      </c>
      <c r="P3204" s="112">
        <v>0.98844334489881203</v>
      </c>
      <c r="Q3204" s="112">
        <v>0.98466064186723101</v>
      </c>
      <c r="R3204" s="112">
        <v>0.99647864962424804</v>
      </c>
      <c r="S3204" s="112">
        <v>0.99469338292360399</v>
      </c>
      <c r="T3204" s="112">
        <v>0.99323415208833299</v>
      </c>
      <c r="U3204" s="112">
        <v>0.99364862510087204</v>
      </c>
      <c r="V3204" s="112">
        <v>0.99402031370469401</v>
      </c>
      <c r="W3204" s="112">
        <v>0.99523971335083705</v>
      </c>
      <c r="X3204" s="112">
        <v>0.99544914403997198</v>
      </c>
      <c r="Y3204" s="112">
        <v>0.992090572307739</v>
      </c>
      <c r="Z3204" s="112">
        <v>0.98841776417799099</v>
      </c>
      <c r="AA3204" s="112">
        <v>0.98530171674703404</v>
      </c>
      <c r="AB3204" s="112">
        <v>0.98663077752947104</v>
      </c>
      <c r="AC3204" s="112">
        <v>0.98663479637974205</v>
      </c>
      <c r="AD3204" s="112">
        <v>0.98823517911161096</v>
      </c>
      <c r="AE3204" s="112">
        <v>0.99042989182999697</v>
      </c>
      <c r="AF3204" s="112">
        <v>0.99413644907791299</v>
      </c>
      <c r="AG3204" s="112">
        <v>0.99401002750665202</v>
      </c>
      <c r="AH3204" s="112">
        <v>0.99065741420059406</v>
      </c>
      <c r="AI3204" s="112">
        <v>0.97942611194457696</v>
      </c>
      <c r="AJ3204" s="112">
        <v>0.97421249869535198</v>
      </c>
      <c r="AK3204" s="112">
        <v>0.96845346808357102</v>
      </c>
    </row>
    <row r="3205" spans="1:37" s="112" customFormat="1" hidden="1" x14ac:dyDescent="0.3">
      <c r="A3205" s="115" t="str">
        <f t="shared" si="70"/>
        <v>SDGbaseTRA_RurCRG_v6_3PVAXagrai</v>
      </c>
      <c r="B3205" s="115" t="s">
        <v>220</v>
      </c>
      <c r="C3205" s="115" t="s">
        <v>299</v>
      </c>
      <c r="D3205" s="115" t="s">
        <v>212</v>
      </c>
      <c r="E3205" s="112" t="s">
        <v>29</v>
      </c>
      <c r="F3205" s="112">
        <v>0.99999999999993205</v>
      </c>
      <c r="G3205" s="112">
        <v>0.99858987966669999</v>
      </c>
      <c r="H3205" s="112">
        <v>0.97794076636520899</v>
      </c>
      <c r="I3205" s="112">
        <v>0.97461472342036404</v>
      </c>
      <c r="J3205" s="112">
        <v>0.96945540407873398</v>
      </c>
      <c r="K3205" s="112">
        <v>0.96027616731118604</v>
      </c>
      <c r="L3205" s="112">
        <v>0.95343306777849801</v>
      </c>
      <c r="M3205" s="112">
        <v>0.94652745036595798</v>
      </c>
      <c r="N3205" s="112">
        <v>0.94201160622346203</v>
      </c>
      <c r="O3205" s="112">
        <v>0.94091402499034704</v>
      </c>
      <c r="P3205" s="112">
        <v>0.93702355797799597</v>
      </c>
      <c r="Q3205" s="112">
        <v>0.93333733682214504</v>
      </c>
      <c r="R3205" s="112">
        <v>0.93786726285036304</v>
      </c>
      <c r="S3205" s="112">
        <v>0.93532298397603597</v>
      </c>
      <c r="T3205" s="112">
        <v>0.93357009426038495</v>
      </c>
      <c r="U3205" s="112">
        <v>0.93401373870892301</v>
      </c>
      <c r="V3205" s="112">
        <v>0.93366506494475698</v>
      </c>
      <c r="W3205" s="112">
        <v>0.93180641712234302</v>
      </c>
      <c r="X3205" s="112">
        <v>0.92968412842905002</v>
      </c>
      <c r="Y3205" s="112">
        <v>0.92772146772108899</v>
      </c>
      <c r="Z3205" s="112">
        <v>0.92604001528392299</v>
      </c>
      <c r="AA3205" s="112">
        <v>0.925009046427963</v>
      </c>
      <c r="AB3205" s="112">
        <v>0.92576567627016104</v>
      </c>
      <c r="AC3205" s="112">
        <v>0.92806360028965396</v>
      </c>
      <c r="AD3205" s="112">
        <v>0.93387424602199898</v>
      </c>
      <c r="AE3205" s="112">
        <v>0.93942705129970006</v>
      </c>
      <c r="AF3205" s="112">
        <v>0.94427662322533601</v>
      </c>
      <c r="AG3205" s="112">
        <v>0.94286735642499198</v>
      </c>
      <c r="AH3205" s="112">
        <v>0.93995897361536196</v>
      </c>
      <c r="AI3205" s="112">
        <v>0.93246283993993995</v>
      </c>
      <c r="AJ3205" s="112">
        <v>0.93447461460617598</v>
      </c>
      <c r="AK3205" s="112">
        <v>0.93511991473213496</v>
      </c>
    </row>
    <row r="3206" spans="1:37" s="112" customFormat="1" hidden="1" x14ac:dyDescent="0.3">
      <c r="A3206" s="115" t="str">
        <f t="shared" si="70"/>
        <v>SDGbaseTRA_RurCRG_v6_3PVAXastar</v>
      </c>
      <c r="B3206" s="115" t="s">
        <v>220</v>
      </c>
      <c r="C3206" s="115" t="s">
        <v>299</v>
      </c>
      <c r="D3206" s="115" t="s">
        <v>212</v>
      </c>
      <c r="E3206" s="112" t="s">
        <v>30</v>
      </c>
      <c r="F3206" s="112">
        <v>0.99999999999996103</v>
      </c>
      <c r="G3206" s="112">
        <v>0.99226628200155098</v>
      </c>
      <c r="H3206" s="112">
        <v>0.97547822295627196</v>
      </c>
      <c r="I3206" s="112">
        <v>0.97161712927168198</v>
      </c>
      <c r="J3206" s="112">
        <v>0.96542745249858897</v>
      </c>
      <c r="K3206" s="112">
        <v>0.95529140928864398</v>
      </c>
      <c r="L3206" s="112">
        <v>0.94706754197402099</v>
      </c>
      <c r="M3206" s="112">
        <v>0.94018758103265798</v>
      </c>
      <c r="N3206" s="112">
        <v>0.93524173603171801</v>
      </c>
      <c r="O3206" s="112">
        <v>0.93338284099565805</v>
      </c>
      <c r="P3206" s="112">
        <v>0.92898136332813797</v>
      </c>
      <c r="Q3206" s="112">
        <v>0.92505453079602296</v>
      </c>
      <c r="R3206" s="112">
        <v>0.92475961877211599</v>
      </c>
      <c r="S3206" s="112">
        <v>0.92021330688290603</v>
      </c>
      <c r="T3206" s="112">
        <v>0.916413210095959</v>
      </c>
      <c r="U3206" s="112">
        <v>0.91488273382755403</v>
      </c>
      <c r="V3206" s="112">
        <v>0.91286690749820498</v>
      </c>
      <c r="W3206" s="112">
        <v>0.90894386369309699</v>
      </c>
      <c r="X3206" s="112">
        <v>0.90449457045057702</v>
      </c>
      <c r="Y3206" s="112">
        <v>0.90014456759446304</v>
      </c>
      <c r="Z3206" s="112">
        <v>0.89572335130042902</v>
      </c>
      <c r="AA3206" s="112">
        <v>0.89214349855356001</v>
      </c>
      <c r="AB3206" s="112">
        <v>0.89275158892825901</v>
      </c>
      <c r="AC3206" s="112">
        <v>0.89657633505678802</v>
      </c>
      <c r="AD3206" s="112">
        <v>0.90433332059153004</v>
      </c>
      <c r="AE3206" s="112">
        <v>0.91213400093335895</v>
      </c>
      <c r="AF3206" s="112">
        <v>0.91924407063828995</v>
      </c>
      <c r="AG3206" s="112">
        <v>0.89970579964816499</v>
      </c>
      <c r="AH3206" s="112">
        <v>0.89286568812238898</v>
      </c>
      <c r="AI3206" s="112">
        <v>0.86749113450883697</v>
      </c>
      <c r="AJ3206" s="112">
        <v>0.85402962272240701</v>
      </c>
      <c r="AK3206" s="112">
        <v>0.84148516288977904</v>
      </c>
    </row>
    <row r="3207" spans="1:37" s="112" customFormat="1" hidden="1" x14ac:dyDescent="0.3">
      <c r="A3207" s="115" t="str">
        <f t="shared" si="70"/>
        <v>SDGbaseTRA_RurCRG_v6_3PVAXafeed</v>
      </c>
      <c r="B3207" s="115" t="s">
        <v>220</v>
      </c>
      <c r="C3207" s="115" t="s">
        <v>299</v>
      </c>
      <c r="D3207" s="115" t="s">
        <v>212</v>
      </c>
      <c r="E3207" s="112" t="s">
        <v>31</v>
      </c>
      <c r="F3207" s="112">
        <v>0.99999999999984401</v>
      </c>
      <c r="G3207" s="112">
        <v>0.777568565933206</v>
      </c>
      <c r="H3207" s="112">
        <v>0.86682849061282696</v>
      </c>
      <c r="I3207" s="112">
        <v>0.81715713939005497</v>
      </c>
      <c r="J3207" s="112">
        <v>0.89619718072485199</v>
      </c>
      <c r="K3207" s="112">
        <v>0.92433596293292997</v>
      </c>
      <c r="L3207" s="112">
        <v>0.92737709868486995</v>
      </c>
      <c r="M3207" s="112">
        <v>0.92641910030584995</v>
      </c>
      <c r="N3207" s="112">
        <v>0.93201463289463504</v>
      </c>
      <c r="O3207" s="112">
        <v>0.970364759819907</v>
      </c>
      <c r="P3207" s="112">
        <v>0.96690044791088303</v>
      </c>
      <c r="Q3207" s="112">
        <v>0.96365850527754204</v>
      </c>
      <c r="R3207" s="112">
        <v>1.01125588719573</v>
      </c>
      <c r="S3207" s="112">
        <v>0.98021285929364799</v>
      </c>
      <c r="T3207" s="112">
        <v>0.97146241237314801</v>
      </c>
      <c r="U3207" s="112">
        <v>0.96655987600145798</v>
      </c>
      <c r="V3207" s="112">
        <v>0.96805354919395303</v>
      </c>
      <c r="W3207" s="112">
        <v>0.96992811165807402</v>
      </c>
      <c r="X3207" s="112">
        <v>0.97054581919536898</v>
      </c>
      <c r="Y3207" s="112">
        <v>0.97163172212595195</v>
      </c>
      <c r="Z3207" s="112">
        <v>0.97114693294089105</v>
      </c>
      <c r="AA3207" s="112">
        <v>0.96565066579441405</v>
      </c>
      <c r="AB3207" s="112">
        <v>0.97403952856013998</v>
      </c>
      <c r="AC3207" s="112">
        <v>0.97546018948048796</v>
      </c>
      <c r="AD3207" s="112">
        <v>0.96925903087496201</v>
      </c>
      <c r="AE3207" s="112">
        <v>0.97005304163274897</v>
      </c>
      <c r="AF3207" s="112">
        <v>0.97468962886890598</v>
      </c>
      <c r="AG3207" s="112">
        <v>0.98167316091873502</v>
      </c>
      <c r="AH3207" s="112">
        <v>1.0433403988929399</v>
      </c>
      <c r="AI3207" s="112">
        <v>1.07354751594183</v>
      </c>
      <c r="AJ3207" s="112">
        <v>1.07078140465849</v>
      </c>
      <c r="AK3207" s="112">
        <v>1.0651985973076901</v>
      </c>
    </row>
    <row r="3208" spans="1:37" s="112" customFormat="1" hidden="1" x14ac:dyDescent="0.3">
      <c r="A3208" s="115" t="str">
        <f t="shared" si="70"/>
        <v>SDGbaseTRA_RurCRG_v6_3PVAXabake</v>
      </c>
      <c r="B3208" s="115" t="s">
        <v>220</v>
      </c>
      <c r="C3208" s="115" t="s">
        <v>299</v>
      </c>
      <c r="D3208" s="115" t="s">
        <v>212</v>
      </c>
      <c r="E3208" s="112" t="s">
        <v>32</v>
      </c>
      <c r="F3208" s="112">
        <v>0.99999999999997502</v>
      </c>
      <c r="G3208" s="112">
        <v>1.01061346779671</v>
      </c>
      <c r="H3208" s="112">
        <v>1.00505816733515</v>
      </c>
      <c r="I3208" s="112">
        <v>0.99983059032072197</v>
      </c>
      <c r="J3208" s="112">
        <v>0.99620530244010297</v>
      </c>
      <c r="K3208" s="112">
        <v>0.99458205371517405</v>
      </c>
      <c r="L3208" s="112">
        <v>0.99475783337888002</v>
      </c>
      <c r="M3208" s="112">
        <v>0.99464247040977805</v>
      </c>
      <c r="N3208" s="112">
        <v>0.99384966145403297</v>
      </c>
      <c r="O3208" s="112">
        <v>0.98953372247487204</v>
      </c>
      <c r="P3208" s="112">
        <v>0.98935814832242297</v>
      </c>
      <c r="Q3208" s="112">
        <v>0.98896346047389205</v>
      </c>
      <c r="R3208" s="112">
        <v>0.99773050801437901</v>
      </c>
      <c r="S3208" s="112">
        <v>0.99830443909795796</v>
      </c>
      <c r="T3208" s="112">
        <v>0.99831976491103103</v>
      </c>
      <c r="U3208" s="112">
        <v>1.0002925924875801</v>
      </c>
      <c r="V3208" s="112">
        <v>1.0025723198694001</v>
      </c>
      <c r="W3208" s="112">
        <v>1.0039910810988599</v>
      </c>
      <c r="X3208" s="112">
        <v>1.00335384842447</v>
      </c>
      <c r="Y3208" s="112">
        <v>1.00005440696769</v>
      </c>
      <c r="Z3208" s="112">
        <v>0.99676007245823794</v>
      </c>
      <c r="AA3208" s="112">
        <v>0.99340259943651499</v>
      </c>
      <c r="AB3208" s="112">
        <v>0.99079772709485503</v>
      </c>
      <c r="AC3208" s="112">
        <v>0.99035033748396895</v>
      </c>
      <c r="AD3208" s="112">
        <v>0.99359605403867901</v>
      </c>
      <c r="AE3208" s="112">
        <v>0.99764093298983203</v>
      </c>
      <c r="AF3208" s="112">
        <v>1.0023415091307599</v>
      </c>
      <c r="AG3208" s="112">
        <v>1.00286449120772</v>
      </c>
      <c r="AH3208" s="112">
        <v>0.99153640426558598</v>
      </c>
      <c r="AI3208" s="112">
        <v>0.97405864364815598</v>
      </c>
      <c r="AJ3208" s="112">
        <v>0.96593767420852195</v>
      </c>
      <c r="AK3208" s="112">
        <v>0.95843836846465402</v>
      </c>
    </row>
    <row r="3209" spans="1:37" s="112" customFormat="1" hidden="1" x14ac:dyDescent="0.3">
      <c r="A3209" s="115" t="str">
        <f t="shared" si="70"/>
        <v>SDGbaseTRA_RurCRG_v6_3PVAXasuga</v>
      </c>
      <c r="B3209" s="115" t="s">
        <v>220</v>
      </c>
      <c r="C3209" s="115" t="s">
        <v>299</v>
      </c>
      <c r="D3209" s="115" t="s">
        <v>212</v>
      </c>
      <c r="E3209" s="112" t="s">
        <v>33</v>
      </c>
      <c r="F3209" s="112">
        <v>0.99999999999997202</v>
      </c>
      <c r="G3209" s="112">
        <v>1.00797424259142</v>
      </c>
      <c r="H3209" s="112">
        <v>0.99894086297819695</v>
      </c>
      <c r="I3209" s="112">
        <v>0.99318676938862704</v>
      </c>
      <c r="J3209" s="112">
        <v>0.98987527809647702</v>
      </c>
      <c r="K3209" s="112">
        <v>0.98542490142886296</v>
      </c>
      <c r="L3209" s="112">
        <v>0.98242669933520399</v>
      </c>
      <c r="M3209" s="112">
        <v>0.97839762818637599</v>
      </c>
      <c r="N3209" s="112">
        <v>0.97417002200464198</v>
      </c>
      <c r="O3209" s="112">
        <v>0.97746175144595904</v>
      </c>
      <c r="P3209" s="112">
        <v>0.97331575266978698</v>
      </c>
      <c r="Q3209" s="112">
        <v>0.96832283764828098</v>
      </c>
      <c r="R3209" s="112">
        <v>0.97481924096411299</v>
      </c>
      <c r="S3209" s="112">
        <v>0.97435535874436796</v>
      </c>
      <c r="T3209" s="112">
        <v>0.97343207734359805</v>
      </c>
      <c r="U3209" s="112">
        <v>0.97364665488343505</v>
      </c>
      <c r="V3209" s="112">
        <v>0.97352419859971895</v>
      </c>
      <c r="W3209" s="112">
        <v>0.97402571979582597</v>
      </c>
      <c r="X3209" s="112">
        <v>0.97418248561824194</v>
      </c>
      <c r="Y3209" s="112">
        <v>0.97120355028745098</v>
      </c>
      <c r="Z3209" s="112">
        <v>0.96827550663586703</v>
      </c>
      <c r="AA3209" s="112">
        <v>0.96639708197254504</v>
      </c>
      <c r="AB3209" s="112">
        <v>0.96592245721899095</v>
      </c>
      <c r="AC3209" s="112">
        <v>0.96559533778807005</v>
      </c>
      <c r="AD3209" s="112">
        <v>0.96798287333977595</v>
      </c>
      <c r="AE3209" s="112">
        <v>0.97073818679312696</v>
      </c>
      <c r="AF3209" s="112">
        <v>0.974736311093792</v>
      </c>
      <c r="AG3209" s="112">
        <v>0.97836273815581098</v>
      </c>
      <c r="AH3209" s="112">
        <v>0.97151682016081298</v>
      </c>
      <c r="AI3209" s="112">
        <v>0.95928054329073897</v>
      </c>
      <c r="AJ3209" s="112">
        <v>0.95738849640910295</v>
      </c>
      <c r="AK3209" s="112">
        <v>0.95521265176643</v>
      </c>
    </row>
    <row r="3210" spans="1:37" s="112" customFormat="1" hidden="1" x14ac:dyDescent="0.3">
      <c r="A3210" s="115" t="str">
        <f t="shared" si="70"/>
        <v>SDGbaseTRA_RurCRG_v6_3PVAXaconf</v>
      </c>
      <c r="B3210" s="115" t="s">
        <v>220</v>
      </c>
      <c r="C3210" s="115" t="s">
        <v>299</v>
      </c>
      <c r="D3210" s="115" t="s">
        <v>212</v>
      </c>
      <c r="E3210" s="112" t="s">
        <v>34</v>
      </c>
      <c r="F3210" s="112">
        <v>1</v>
      </c>
      <c r="G3210" s="112">
        <v>1.0046750530174899</v>
      </c>
      <c r="H3210" s="112">
        <v>1.00778200759875</v>
      </c>
      <c r="I3210" s="112">
        <v>0.98569568939657204</v>
      </c>
      <c r="J3210" s="112">
        <v>0.98795640369553706</v>
      </c>
      <c r="K3210" s="112">
        <v>0.99365005887020097</v>
      </c>
      <c r="L3210" s="112">
        <v>0.999547208375273</v>
      </c>
      <c r="M3210" s="112">
        <v>1.00398331261493</v>
      </c>
      <c r="N3210" s="112">
        <v>1.00737143381021</v>
      </c>
      <c r="O3210" s="112">
        <v>1.01443858986261</v>
      </c>
      <c r="P3210" s="112">
        <v>1.0179331140632399</v>
      </c>
      <c r="Q3210" s="112">
        <v>1.0204829318595401</v>
      </c>
      <c r="R3210" s="112">
        <v>1.03730582903686</v>
      </c>
      <c r="S3210" s="112">
        <v>1.03836769444746</v>
      </c>
      <c r="T3210" s="112">
        <v>1.03882284352441</v>
      </c>
      <c r="U3210" s="112">
        <v>1.0398533654334701</v>
      </c>
      <c r="V3210" s="112">
        <v>1.0401340785706199</v>
      </c>
      <c r="W3210" s="112">
        <v>1.0399883080038601</v>
      </c>
      <c r="X3210" s="112">
        <v>1.03822312471441</v>
      </c>
      <c r="Y3210" s="112">
        <v>1.0345622098563101</v>
      </c>
      <c r="Z3210" s="112">
        <v>1.03200060585387</v>
      </c>
      <c r="AA3210" s="112">
        <v>1.0296492873095</v>
      </c>
      <c r="AB3210" s="112">
        <v>1.0293541635401999</v>
      </c>
      <c r="AC3210" s="112">
        <v>1.0290541522157299</v>
      </c>
      <c r="AD3210" s="112">
        <v>1.0294335459580799</v>
      </c>
      <c r="AE3210" s="112">
        <v>1.03077909410488</v>
      </c>
      <c r="AF3210" s="112">
        <v>1.0333724397583399</v>
      </c>
      <c r="AG3210" s="112">
        <v>1.03371614099974</v>
      </c>
      <c r="AH3210" s="112">
        <v>1.02409327272698</v>
      </c>
      <c r="AI3210" s="112">
        <v>1.0046765314206201</v>
      </c>
      <c r="AJ3210" s="112">
        <v>0.99217067024584704</v>
      </c>
      <c r="AK3210" s="112">
        <v>0.98125931954927004</v>
      </c>
    </row>
    <row r="3211" spans="1:37" s="112" customFormat="1" hidden="1" x14ac:dyDescent="0.3">
      <c r="A3211" s="115" t="str">
        <f t="shared" si="70"/>
        <v>SDGbaseTRA_RurCRG_v6_3PVAXapast</v>
      </c>
      <c r="B3211" s="115" t="s">
        <v>220</v>
      </c>
      <c r="C3211" s="115" t="s">
        <v>299</v>
      </c>
      <c r="D3211" s="115" t="s">
        <v>212</v>
      </c>
      <c r="E3211" s="112" t="s">
        <v>35</v>
      </c>
      <c r="F3211" s="112">
        <v>0.99999999999979095</v>
      </c>
      <c r="G3211" s="112">
        <v>0.93249986018829401</v>
      </c>
      <c r="H3211" s="112">
        <v>0.93837380594317898</v>
      </c>
      <c r="I3211" s="112">
        <v>0.90884453234271101</v>
      </c>
      <c r="J3211" s="112">
        <v>0.92655841636262204</v>
      </c>
      <c r="K3211" s="112">
        <v>0.93948935277156398</v>
      </c>
      <c r="L3211" s="112">
        <v>0.94573437336646404</v>
      </c>
      <c r="M3211" s="112">
        <v>0.94948741036512796</v>
      </c>
      <c r="N3211" s="112">
        <v>0.94810947860174299</v>
      </c>
      <c r="O3211" s="112">
        <v>0.99203459549889095</v>
      </c>
      <c r="P3211" s="112">
        <v>0.98703348355201104</v>
      </c>
      <c r="Q3211" s="112">
        <v>0.97656897950656396</v>
      </c>
      <c r="R3211" s="112">
        <v>0.99007247004147703</v>
      </c>
      <c r="S3211" s="112">
        <v>0.98794569272466903</v>
      </c>
      <c r="T3211" s="112">
        <v>0.98423184683723997</v>
      </c>
      <c r="U3211" s="112">
        <v>0.97680249662818897</v>
      </c>
      <c r="V3211" s="112">
        <v>0.96968164563717096</v>
      </c>
      <c r="W3211" s="112">
        <v>0.97021006299051504</v>
      </c>
      <c r="X3211" s="112">
        <v>0.97006175232445802</v>
      </c>
      <c r="Y3211" s="112">
        <v>0.96168821820646599</v>
      </c>
      <c r="Z3211" s="112">
        <v>0.95261456133719002</v>
      </c>
      <c r="AA3211" s="112">
        <v>0.94939036744326999</v>
      </c>
      <c r="AB3211" s="112">
        <v>0.95660782504748298</v>
      </c>
      <c r="AC3211" s="112">
        <v>0.95688780569340304</v>
      </c>
      <c r="AD3211" s="112">
        <v>0.95425362419565996</v>
      </c>
      <c r="AE3211" s="112">
        <v>0.95156483566836203</v>
      </c>
      <c r="AF3211" s="112">
        <v>0.95422095406417895</v>
      </c>
      <c r="AG3211" s="112">
        <v>0.95029405921834897</v>
      </c>
      <c r="AH3211" s="112">
        <v>0.96522679386192201</v>
      </c>
      <c r="AI3211" s="112">
        <v>0.966425454728564</v>
      </c>
      <c r="AJ3211" s="112">
        <v>0.96843884179988104</v>
      </c>
      <c r="AK3211" s="112">
        <v>0.96793856048711902</v>
      </c>
    </row>
    <row r="3212" spans="1:37" s="112" customFormat="1" hidden="1" x14ac:dyDescent="0.3">
      <c r="A3212" s="115" t="str">
        <f t="shared" si="70"/>
        <v>SDGbaseTRA_RurCRG_v6_3PVAXaofoo</v>
      </c>
      <c r="B3212" s="115" t="s">
        <v>220</v>
      </c>
      <c r="C3212" s="115" t="s">
        <v>299</v>
      </c>
      <c r="D3212" s="115" t="s">
        <v>212</v>
      </c>
      <c r="E3212" s="112" t="s">
        <v>36</v>
      </c>
      <c r="F3212" s="112">
        <v>1.0000000000001401</v>
      </c>
      <c r="G3212" s="112">
        <v>0.96428726702299905</v>
      </c>
      <c r="H3212" s="112">
        <v>0.96485521025328003</v>
      </c>
      <c r="I3212" s="112">
        <v>0.95135780305208795</v>
      </c>
      <c r="J3212" s="112">
        <v>0.96008853238506697</v>
      </c>
      <c r="K3212" s="112">
        <v>0.96430012369117502</v>
      </c>
      <c r="L3212" s="112">
        <v>0.96629890363578896</v>
      </c>
      <c r="M3212" s="112">
        <v>0.96718461341645801</v>
      </c>
      <c r="N3212" s="112">
        <v>0.96704830300817601</v>
      </c>
      <c r="O3212" s="112">
        <v>0.99253953384168003</v>
      </c>
      <c r="P3212" s="112">
        <v>0.987974989647181</v>
      </c>
      <c r="Q3212" s="112">
        <v>0.98035927503888298</v>
      </c>
      <c r="R3212" s="112">
        <v>0.988828179398476</v>
      </c>
      <c r="S3212" s="112">
        <v>0.98542734353218098</v>
      </c>
      <c r="T3212" s="112">
        <v>0.98303880645748798</v>
      </c>
      <c r="U3212" s="112">
        <v>0.98188871032465996</v>
      </c>
      <c r="V3212" s="112">
        <v>0.97993256871998902</v>
      </c>
      <c r="W3212" s="112">
        <v>0.98027128595172996</v>
      </c>
      <c r="X3212" s="112">
        <v>0.98226178379273299</v>
      </c>
      <c r="Y3212" s="112">
        <v>0.97899523546523404</v>
      </c>
      <c r="Z3212" s="112">
        <v>0.975021978165446</v>
      </c>
      <c r="AA3212" s="112">
        <v>0.97353385021238004</v>
      </c>
      <c r="AB3212" s="112">
        <v>0.97667497103155299</v>
      </c>
      <c r="AC3212" s="112">
        <v>0.97603349573744302</v>
      </c>
      <c r="AD3212" s="112">
        <v>0.97608873989313405</v>
      </c>
      <c r="AE3212" s="112">
        <v>0.97639702484298196</v>
      </c>
      <c r="AF3212" s="112">
        <v>0.97859602143106195</v>
      </c>
      <c r="AG3212" s="112">
        <v>0.978968831015817</v>
      </c>
      <c r="AH3212" s="112">
        <v>0.98268944414203097</v>
      </c>
      <c r="AI3212" s="112">
        <v>0.97629288244193702</v>
      </c>
      <c r="AJ3212" s="112">
        <v>0.97400057572031895</v>
      </c>
      <c r="AK3212" s="112">
        <v>0.97059283622397796</v>
      </c>
    </row>
    <row r="3213" spans="1:37" s="112" customFormat="1" hidden="1" x14ac:dyDescent="0.3">
      <c r="A3213" s="115" t="str">
        <f t="shared" si="70"/>
        <v>SDGbaseTRA_RurCRG_v6_3PVAXabevt</v>
      </c>
      <c r="B3213" s="115" t="s">
        <v>220</v>
      </c>
      <c r="C3213" s="115" t="s">
        <v>299</v>
      </c>
      <c r="D3213" s="115" t="s">
        <v>212</v>
      </c>
      <c r="E3213" s="112" t="s">
        <v>37</v>
      </c>
      <c r="F3213" s="112">
        <v>0.99999999999986</v>
      </c>
      <c r="G3213" s="112">
        <v>0.99952162944814604</v>
      </c>
      <c r="H3213" s="112">
        <v>1.0151210945270599</v>
      </c>
      <c r="I3213" s="112">
        <v>0.98888164907500498</v>
      </c>
      <c r="J3213" s="112">
        <v>0.99481532661441896</v>
      </c>
      <c r="K3213" s="112">
        <v>1.0008191425720701</v>
      </c>
      <c r="L3213" s="112">
        <v>1.0040600774108099</v>
      </c>
      <c r="M3213" s="112">
        <v>1.0064093303165</v>
      </c>
      <c r="N3213" s="112">
        <v>1.00633232247952</v>
      </c>
      <c r="O3213" s="112">
        <v>1.0450379929498099</v>
      </c>
      <c r="P3213" s="112">
        <v>1.0390086933235001</v>
      </c>
      <c r="Q3213" s="112">
        <v>1.02715539828816</v>
      </c>
      <c r="R3213" s="112">
        <v>1.0322872628145301</v>
      </c>
      <c r="S3213" s="112">
        <v>1.0263278959951301</v>
      </c>
      <c r="T3213" s="112">
        <v>1.02262497822906</v>
      </c>
      <c r="U3213" s="112">
        <v>1.0194995951405701</v>
      </c>
      <c r="V3213" s="112">
        <v>1.01526115513513</v>
      </c>
      <c r="W3213" s="112">
        <v>1.01560509915064</v>
      </c>
      <c r="X3213" s="112">
        <v>1.016915100152</v>
      </c>
      <c r="Y3213" s="112">
        <v>1.0125394266430201</v>
      </c>
      <c r="Z3213" s="112">
        <v>1.0078179220214301</v>
      </c>
      <c r="AA3213" s="112">
        <v>1.0068977621517601</v>
      </c>
      <c r="AB3213" s="112">
        <v>1.0168428444508399</v>
      </c>
      <c r="AC3213" s="112">
        <v>1.01633966625851</v>
      </c>
      <c r="AD3213" s="112">
        <v>1.0119952147466</v>
      </c>
      <c r="AE3213" s="112">
        <v>1.0069591801763</v>
      </c>
      <c r="AF3213" s="112">
        <v>1.00425786077676</v>
      </c>
      <c r="AG3213" s="112">
        <v>1.0007328387805301</v>
      </c>
      <c r="AH3213" s="112">
        <v>0.99589503235406895</v>
      </c>
      <c r="AI3213" s="112">
        <v>0.97783889139253699</v>
      </c>
      <c r="AJ3213" s="112">
        <v>0.97232354099516805</v>
      </c>
      <c r="AK3213" s="112">
        <v>0.96629628152772795</v>
      </c>
    </row>
    <row r="3214" spans="1:37" s="112" customFormat="1" hidden="1" x14ac:dyDescent="0.3">
      <c r="A3214" s="115" t="str">
        <f t="shared" si="70"/>
        <v>SDGbaseTRA_RurCRG_v6_3PVAXatext</v>
      </c>
      <c r="B3214" s="115" t="s">
        <v>220</v>
      </c>
      <c r="C3214" s="115" t="s">
        <v>299</v>
      </c>
      <c r="D3214" s="115" t="s">
        <v>212</v>
      </c>
      <c r="E3214" s="112" t="s">
        <v>38</v>
      </c>
      <c r="F3214" s="112">
        <v>1.00000000000002</v>
      </c>
      <c r="G3214" s="112">
        <v>1.09649566118175</v>
      </c>
      <c r="H3214" s="112">
        <v>1.08973647612631</v>
      </c>
      <c r="I3214" s="112">
        <v>1.0793030928381</v>
      </c>
      <c r="J3214" s="112">
        <v>1.07010995899087</v>
      </c>
      <c r="K3214" s="112">
        <v>1.06924241882394</v>
      </c>
      <c r="L3214" s="112">
        <v>1.0723418685464801</v>
      </c>
      <c r="M3214" s="112">
        <v>1.07628691411884</v>
      </c>
      <c r="N3214" s="112">
        <v>1.0786940531037801</v>
      </c>
      <c r="O3214" s="112">
        <v>1.07702694751897</v>
      </c>
      <c r="P3214" s="112">
        <v>1.0777387115014101</v>
      </c>
      <c r="Q3214" s="112">
        <v>1.07709514694369</v>
      </c>
      <c r="R3214" s="112">
        <v>1.0802834150920999</v>
      </c>
      <c r="S3214" s="112">
        <v>1.0828085345871299</v>
      </c>
      <c r="T3214" s="112">
        <v>1.08457311674576</v>
      </c>
      <c r="U3214" s="112">
        <v>1.08895483546946</v>
      </c>
      <c r="V3214" s="112">
        <v>1.0927080158617299</v>
      </c>
      <c r="W3214" s="112">
        <v>1.09499113661648</v>
      </c>
      <c r="X3214" s="112">
        <v>1.09489413279433</v>
      </c>
      <c r="Y3214" s="112">
        <v>1.09169209863811</v>
      </c>
      <c r="Z3214" s="112">
        <v>1.08854743447208</v>
      </c>
      <c r="AA3214" s="112">
        <v>1.0853614829599401</v>
      </c>
      <c r="AB3214" s="112">
        <v>1.0812154547017601</v>
      </c>
      <c r="AC3214" s="112">
        <v>1.0787866927141301</v>
      </c>
      <c r="AD3214" s="112">
        <v>1.08006070928538</v>
      </c>
      <c r="AE3214" s="112">
        <v>1.08230884272398</v>
      </c>
      <c r="AF3214" s="112">
        <v>1.08529915426934</v>
      </c>
      <c r="AG3214" s="112">
        <v>1.0865446958353699</v>
      </c>
      <c r="AH3214" s="112">
        <v>1.06352082438986</v>
      </c>
      <c r="AI3214" s="112">
        <v>1.0340638913026701</v>
      </c>
      <c r="AJ3214" s="112">
        <v>1.0170501822590201</v>
      </c>
      <c r="AK3214" s="112">
        <v>1.0028571013468299</v>
      </c>
    </row>
    <row r="3215" spans="1:37" s="112" customFormat="1" hidden="1" x14ac:dyDescent="0.3">
      <c r="A3215" s="115" t="str">
        <f t="shared" si="70"/>
        <v>SDGbaseTRA_RurCRG_v6_3PVAXaclth</v>
      </c>
      <c r="B3215" s="115" t="s">
        <v>220</v>
      </c>
      <c r="C3215" s="115" t="s">
        <v>299</v>
      </c>
      <c r="D3215" s="115" t="s">
        <v>212</v>
      </c>
      <c r="E3215" s="112" t="s">
        <v>39</v>
      </c>
      <c r="F3215" s="112">
        <v>1.00000000000002</v>
      </c>
      <c r="G3215" s="112">
        <v>1.10318108559021</v>
      </c>
      <c r="H3215" s="112">
        <v>1.1036759251219399</v>
      </c>
      <c r="I3215" s="112">
        <v>1.09690380485794</v>
      </c>
      <c r="J3215" s="112">
        <v>1.0887007950271199</v>
      </c>
      <c r="K3215" s="112">
        <v>1.08843041528019</v>
      </c>
      <c r="L3215" s="112">
        <v>1.0921033199429999</v>
      </c>
      <c r="M3215" s="112">
        <v>1.0962085218203299</v>
      </c>
      <c r="N3215" s="112">
        <v>1.09877807088381</v>
      </c>
      <c r="O3215" s="112">
        <v>1.09374273257715</v>
      </c>
      <c r="P3215" s="112">
        <v>1.09487649086134</v>
      </c>
      <c r="Q3215" s="112">
        <v>1.0953545311294199</v>
      </c>
      <c r="R3215" s="112">
        <v>1.10069608420692</v>
      </c>
      <c r="S3215" s="112">
        <v>1.10341161815555</v>
      </c>
      <c r="T3215" s="112">
        <v>1.10542904063729</v>
      </c>
      <c r="U3215" s="112">
        <v>1.1102143576316399</v>
      </c>
      <c r="V3215" s="112">
        <v>1.1140308045645799</v>
      </c>
      <c r="W3215" s="112">
        <v>1.1162873401354101</v>
      </c>
      <c r="X3215" s="112">
        <v>1.11623337691911</v>
      </c>
      <c r="Y3215" s="112">
        <v>1.1131747152250999</v>
      </c>
      <c r="Z3215" s="112">
        <v>1.1102127018946999</v>
      </c>
      <c r="AA3215" s="112">
        <v>1.10725276566196</v>
      </c>
      <c r="AB3215" s="112">
        <v>1.1028343060453401</v>
      </c>
      <c r="AC3215" s="112">
        <v>1.1002202227728399</v>
      </c>
      <c r="AD3215" s="112">
        <v>1.10116473230612</v>
      </c>
      <c r="AE3215" s="112">
        <v>1.1031687199750599</v>
      </c>
      <c r="AF3215" s="112">
        <v>1.1059261204895301</v>
      </c>
      <c r="AG3215" s="112">
        <v>1.1068234568833499</v>
      </c>
      <c r="AH3215" s="112">
        <v>1.0801302771233601</v>
      </c>
      <c r="AI3215" s="112">
        <v>1.0480970658743001</v>
      </c>
      <c r="AJ3215" s="112">
        <v>1.02892385730989</v>
      </c>
      <c r="AK3215" s="112">
        <v>1.01282835001496</v>
      </c>
    </row>
    <row r="3216" spans="1:37" s="112" customFormat="1" hidden="1" x14ac:dyDescent="0.3">
      <c r="A3216" s="115" t="str">
        <f t="shared" si="70"/>
        <v>SDGbaseTRA_RurCRG_v6_3PVAXaleat</v>
      </c>
      <c r="B3216" s="115" t="s">
        <v>220</v>
      </c>
      <c r="C3216" s="115" t="s">
        <v>299</v>
      </c>
      <c r="D3216" s="115" t="s">
        <v>212</v>
      </c>
      <c r="E3216" s="112" t="s">
        <v>40</v>
      </c>
      <c r="F3216" s="112">
        <v>0.99999999999987299</v>
      </c>
      <c r="G3216" s="112">
        <v>1.08522087037408</v>
      </c>
      <c r="H3216" s="112">
        <v>1.0549617910717799</v>
      </c>
      <c r="I3216" s="112">
        <v>1.0288179893184599</v>
      </c>
      <c r="J3216" s="112">
        <v>1.0046615772571299</v>
      </c>
      <c r="K3216" s="112">
        <v>1.0047560321039899</v>
      </c>
      <c r="L3216" s="112">
        <v>1.01251369024667</v>
      </c>
      <c r="M3216" s="112">
        <v>1.0270819428818001</v>
      </c>
      <c r="N3216" s="112">
        <v>1.03512618217584</v>
      </c>
      <c r="O3216" s="112">
        <v>1.12779624424477</v>
      </c>
      <c r="P3216" s="112">
        <v>1.1300402390215101</v>
      </c>
      <c r="Q3216" s="112">
        <v>1.10570945290755</v>
      </c>
      <c r="R3216" s="112">
        <v>1.0561693697354699</v>
      </c>
      <c r="S3216" s="112">
        <v>1.0508378827146101</v>
      </c>
      <c r="T3216" s="112">
        <v>1.04594994136519</v>
      </c>
      <c r="U3216" s="112">
        <v>1.04251804507284</v>
      </c>
      <c r="V3216" s="112">
        <v>1.03479945267833</v>
      </c>
      <c r="W3216" s="112">
        <v>1.0336822130343899</v>
      </c>
      <c r="X3216" s="112">
        <v>1.0342771368436501</v>
      </c>
      <c r="Y3216" s="112">
        <v>1.0225819957706801</v>
      </c>
      <c r="Z3216" s="112">
        <v>1.0089567053520401</v>
      </c>
      <c r="AA3216" s="112">
        <v>1.00329844191246</v>
      </c>
      <c r="AB3216" s="112">
        <v>1.0166297130174899</v>
      </c>
      <c r="AC3216" s="112">
        <v>1.0203270408003</v>
      </c>
      <c r="AD3216" s="112">
        <v>1.0203349026242099</v>
      </c>
      <c r="AE3216" s="112">
        <v>1.01816512269744</v>
      </c>
      <c r="AF3216" s="112">
        <v>1.01732223194691</v>
      </c>
      <c r="AG3216" s="112">
        <v>1.01393024760124</v>
      </c>
      <c r="AH3216" s="112">
        <v>0.98658168713197303</v>
      </c>
      <c r="AI3216" s="112">
        <v>0.94473093107499095</v>
      </c>
      <c r="AJ3216" s="112">
        <v>0.92703989347984805</v>
      </c>
      <c r="AK3216" s="112">
        <v>0.91362401532631798</v>
      </c>
    </row>
    <row r="3217" spans="1:37" s="112" customFormat="1" hidden="1" x14ac:dyDescent="0.3">
      <c r="A3217" s="115" t="str">
        <f t="shared" si="70"/>
        <v>SDGbaseTRA_RurCRG_v6_3PVAXafoot</v>
      </c>
      <c r="B3217" s="115" t="s">
        <v>220</v>
      </c>
      <c r="C3217" s="115" t="s">
        <v>299</v>
      </c>
      <c r="D3217" s="115" t="s">
        <v>212</v>
      </c>
      <c r="E3217" s="112" t="s">
        <v>41</v>
      </c>
      <c r="F3217" s="112">
        <v>0.99999999999997402</v>
      </c>
      <c r="G3217" s="112">
        <v>1.09178989538005</v>
      </c>
      <c r="H3217" s="112">
        <v>1.0913493863310599</v>
      </c>
      <c r="I3217" s="112">
        <v>1.0829286758388099</v>
      </c>
      <c r="J3217" s="112">
        <v>1.0754499483350299</v>
      </c>
      <c r="K3217" s="112">
        <v>1.0745970305670101</v>
      </c>
      <c r="L3217" s="112">
        <v>1.0770908012079801</v>
      </c>
      <c r="M3217" s="112">
        <v>1.0798354460236601</v>
      </c>
      <c r="N3217" s="112">
        <v>1.0813376450997401</v>
      </c>
      <c r="O3217" s="112">
        <v>1.0795034719436101</v>
      </c>
      <c r="P3217" s="112">
        <v>1.08069977785563</v>
      </c>
      <c r="Q3217" s="112">
        <v>1.08040454896055</v>
      </c>
      <c r="R3217" s="112">
        <v>1.0862820526999599</v>
      </c>
      <c r="S3217" s="112">
        <v>1.0878297085587201</v>
      </c>
      <c r="T3217" s="112">
        <v>1.0888523823343099</v>
      </c>
      <c r="U3217" s="112">
        <v>1.09248540332688</v>
      </c>
      <c r="V3217" s="112">
        <v>1.0955638710733999</v>
      </c>
      <c r="W3217" s="112">
        <v>1.0977646164797601</v>
      </c>
      <c r="X3217" s="112">
        <v>1.0978886845070299</v>
      </c>
      <c r="Y3217" s="112">
        <v>1.09467798168395</v>
      </c>
      <c r="Z3217" s="112">
        <v>1.091258154158</v>
      </c>
      <c r="AA3217" s="112">
        <v>1.08775139861254</v>
      </c>
      <c r="AB3217" s="112">
        <v>1.0849577530141801</v>
      </c>
      <c r="AC3217" s="112">
        <v>1.08331190680464</v>
      </c>
      <c r="AD3217" s="112">
        <v>1.0848402960356101</v>
      </c>
      <c r="AE3217" s="112">
        <v>1.08728656739011</v>
      </c>
      <c r="AF3217" s="112">
        <v>1.0906764958694799</v>
      </c>
      <c r="AG3217" s="112">
        <v>1.09176612519548</v>
      </c>
      <c r="AH3217" s="112">
        <v>1.0703479088094601</v>
      </c>
      <c r="AI3217" s="112">
        <v>1.04243191057387</v>
      </c>
      <c r="AJ3217" s="112">
        <v>1.02604966732682</v>
      </c>
      <c r="AK3217" s="112">
        <v>1.01197547746697</v>
      </c>
    </row>
    <row r="3218" spans="1:37" s="112" customFormat="1" hidden="1" x14ac:dyDescent="0.3">
      <c r="A3218" s="115" t="str">
        <f t="shared" si="70"/>
        <v>SDGbaseTRA_RurCRG_v6_3PVAXawood</v>
      </c>
      <c r="B3218" s="115" t="s">
        <v>220</v>
      </c>
      <c r="C3218" s="115" t="s">
        <v>299</v>
      </c>
      <c r="D3218" s="115" t="s">
        <v>212</v>
      </c>
      <c r="E3218" s="112" t="s">
        <v>42</v>
      </c>
      <c r="F3218" s="112">
        <v>1.0000000000000899</v>
      </c>
      <c r="G3218" s="112">
        <v>1.01591458127603</v>
      </c>
      <c r="H3218" s="112">
        <v>1.01177769093336</v>
      </c>
      <c r="I3218" s="112">
        <v>1.01936816276305</v>
      </c>
      <c r="J3218" s="112">
        <v>1.01186855772943</v>
      </c>
      <c r="K3218" s="112">
        <v>1.0103107319743101</v>
      </c>
      <c r="L3218" s="112">
        <v>1.0103256888032699</v>
      </c>
      <c r="M3218" s="112">
        <v>1.0120865360688001</v>
      </c>
      <c r="N3218" s="112">
        <v>1.0123855846455501</v>
      </c>
      <c r="O3218" s="112">
        <v>1.0173603024205999</v>
      </c>
      <c r="P3218" s="112">
        <v>1.01547204636032</v>
      </c>
      <c r="Q3218" s="112">
        <v>1.0137487363590301</v>
      </c>
      <c r="R3218" s="112">
        <v>1.0040747905021801</v>
      </c>
      <c r="S3218" s="112">
        <v>1.0109131367186801</v>
      </c>
      <c r="T3218" s="112">
        <v>1.0158930069241401</v>
      </c>
      <c r="U3218" s="112">
        <v>1.0207468361897201</v>
      </c>
      <c r="V3218" s="112">
        <v>1.02592302796694</v>
      </c>
      <c r="W3218" s="112">
        <v>1.0298599526175101</v>
      </c>
      <c r="X3218" s="112">
        <v>1.0318038619800101</v>
      </c>
      <c r="Y3218" s="112">
        <v>1.0303935655844401</v>
      </c>
      <c r="Z3218" s="112">
        <v>1.02805857165403</v>
      </c>
      <c r="AA3218" s="112">
        <v>1.0255520422356299</v>
      </c>
      <c r="AB3218" s="112">
        <v>1.02079946438474</v>
      </c>
      <c r="AC3218" s="112">
        <v>1.01828129370373</v>
      </c>
      <c r="AD3218" s="112">
        <v>1.0202641660052401</v>
      </c>
      <c r="AE3218" s="112">
        <v>1.0235132290178299</v>
      </c>
      <c r="AF3218" s="112">
        <v>1.02804446668848</v>
      </c>
      <c r="AG3218" s="112">
        <v>1.0311552268958899</v>
      </c>
      <c r="AH3218" s="112">
        <v>1.0293942377207099</v>
      </c>
      <c r="AI3218" s="112">
        <v>1.0135294558335199</v>
      </c>
      <c r="AJ3218" s="112">
        <v>1.0077652517928</v>
      </c>
      <c r="AK3218" s="112">
        <v>1.00304898102086</v>
      </c>
    </row>
    <row r="3219" spans="1:37" s="112" customFormat="1" hidden="1" x14ac:dyDescent="0.3">
      <c r="A3219" s="115" t="str">
        <f t="shared" si="70"/>
        <v>SDGbaseTRA_RurCRG_v6_3PVAXapapr</v>
      </c>
      <c r="B3219" s="115" t="s">
        <v>220</v>
      </c>
      <c r="C3219" s="115" t="s">
        <v>299</v>
      </c>
      <c r="D3219" s="115" t="s">
        <v>212</v>
      </c>
      <c r="E3219" s="112" t="s">
        <v>43</v>
      </c>
      <c r="F3219" s="112">
        <v>1.0000000000000699</v>
      </c>
      <c r="G3219" s="112">
        <v>1.0414465904471499</v>
      </c>
      <c r="H3219" s="112">
        <v>1.0431210323365101</v>
      </c>
      <c r="I3219" s="112">
        <v>1.03818045391068</v>
      </c>
      <c r="J3219" s="112">
        <v>1.02892661861704</v>
      </c>
      <c r="K3219" s="112">
        <v>1.02971121817821</v>
      </c>
      <c r="L3219" s="112">
        <v>1.0286080358192999</v>
      </c>
      <c r="M3219" s="112">
        <v>1.0226479323356199</v>
      </c>
      <c r="N3219" s="112">
        <v>1.0246357246673601</v>
      </c>
      <c r="O3219" s="112">
        <v>1.02758681720915</v>
      </c>
      <c r="P3219" s="112">
        <v>1.02752649255115</v>
      </c>
      <c r="Q3219" s="112">
        <v>1.0274411472493199</v>
      </c>
      <c r="R3219" s="112">
        <v>1.0426931307835301</v>
      </c>
      <c r="S3219" s="112">
        <v>1.0409880159709499</v>
      </c>
      <c r="T3219" s="112">
        <v>1.04057065731382</v>
      </c>
      <c r="U3219" s="112">
        <v>1.0419494110665299</v>
      </c>
      <c r="V3219" s="112">
        <v>1.0437915906398101</v>
      </c>
      <c r="W3219" s="112">
        <v>1.0456716222087199</v>
      </c>
      <c r="X3219" s="112">
        <v>1.0459281728776599</v>
      </c>
      <c r="Y3219" s="112">
        <v>1.04280338069648</v>
      </c>
      <c r="Z3219" s="112">
        <v>1.03909039038072</v>
      </c>
      <c r="AA3219" s="112">
        <v>1.03598236372953</v>
      </c>
      <c r="AB3219" s="112">
        <v>1.0315993332042701</v>
      </c>
      <c r="AC3219" s="112">
        <v>1.0290655392982799</v>
      </c>
      <c r="AD3219" s="112">
        <v>1.0301324348256999</v>
      </c>
      <c r="AE3219" s="112">
        <v>1.0325372208605299</v>
      </c>
      <c r="AF3219" s="112">
        <v>1.0362334016313099</v>
      </c>
      <c r="AG3219" s="112">
        <v>1.03910572543803</v>
      </c>
      <c r="AH3219" s="112">
        <v>1.03085338204515</v>
      </c>
      <c r="AI3219" s="112">
        <v>1.01139311706963</v>
      </c>
      <c r="AJ3219" s="112">
        <v>1.0014264886898501</v>
      </c>
      <c r="AK3219" s="112">
        <v>0.99319968906593203</v>
      </c>
    </row>
    <row r="3220" spans="1:37" s="112" customFormat="1" hidden="1" x14ac:dyDescent="0.3">
      <c r="A3220" s="115" t="str">
        <f t="shared" si="70"/>
        <v>SDGbaseTRA_RurCRG_v6_3PVAXaprnt</v>
      </c>
      <c r="B3220" s="115" t="s">
        <v>220</v>
      </c>
      <c r="C3220" s="115" t="s">
        <v>299</v>
      </c>
      <c r="D3220" s="115" t="s">
        <v>212</v>
      </c>
      <c r="E3220" s="112" t="s">
        <v>44</v>
      </c>
      <c r="F3220" s="112">
        <v>1.00000000000004</v>
      </c>
      <c r="G3220" s="112">
        <v>1.09938626130642</v>
      </c>
      <c r="H3220" s="112">
        <v>1.10161769927197</v>
      </c>
      <c r="I3220" s="112">
        <v>1.0954667477317901</v>
      </c>
      <c r="J3220" s="112">
        <v>1.0863479501346001</v>
      </c>
      <c r="K3220" s="112">
        <v>1.0853480614630699</v>
      </c>
      <c r="L3220" s="112">
        <v>1.0884463787043399</v>
      </c>
      <c r="M3220" s="112">
        <v>1.0921483808125001</v>
      </c>
      <c r="N3220" s="112">
        <v>1.09437172170776</v>
      </c>
      <c r="O3220" s="112">
        <v>1.08772052876722</v>
      </c>
      <c r="P3220" s="112">
        <v>1.0889160001323701</v>
      </c>
      <c r="Q3220" s="112">
        <v>1.08977216161639</v>
      </c>
      <c r="R3220" s="112">
        <v>1.0954110210445001</v>
      </c>
      <c r="S3220" s="112">
        <v>1.0982558081615199</v>
      </c>
      <c r="T3220" s="112">
        <v>1.10041815710997</v>
      </c>
      <c r="U3220" s="112">
        <v>1.10543295273882</v>
      </c>
      <c r="V3220" s="112">
        <v>1.10961419390653</v>
      </c>
      <c r="W3220" s="112">
        <v>1.11206954767162</v>
      </c>
      <c r="X3220" s="112">
        <v>1.1120034153759</v>
      </c>
      <c r="Y3220" s="112">
        <v>1.1088365155517099</v>
      </c>
      <c r="Z3220" s="112">
        <v>1.1056563721875301</v>
      </c>
      <c r="AA3220" s="112">
        <v>1.10245731770258</v>
      </c>
      <c r="AB3220" s="112">
        <v>1.0974960067328501</v>
      </c>
      <c r="AC3220" s="112">
        <v>1.09490543491228</v>
      </c>
      <c r="AD3220" s="112">
        <v>1.09612529532954</v>
      </c>
      <c r="AE3220" s="112">
        <v>1.09847244988866</v>
      </c>
      <c r="AF3220" s="112">
        <v>1.10157954906549</v>
      </c>
      <c r="AG3220" s="112">
        <v>1.10277937140177</v>
      </c>
      <c r="AH3220" s="112">
        <v>1.07549600277253</v>
      </c>
      <c r="AI3220" s="112">
        <v>1.04224054854274</v>
      </c>
      <c r="AJ3220" s="112">
        <v>1.02190034319886</v>
      </c>
      <c r="AK3220" s="112">
        <v>1.00482201826981</v>
      </c>
    </row>
    <row r="3221" spans="1:37" s="112" customFormat="1" hidden="1" x14ac:dyDescent="0.3">
      <c r="A3221" s="115" t="str">
        <f t="shared" si="70"/>
        <v>SDGbaseTRA_RurCRG_v6_3PVAXapetr</v>
      </c>
      <c r="B3221" s="115" t="s">
        <v>220</v>
      </c>
      <c r="C3221" s="115" t="s">
        <v>299</v>
      </c>
      <c r="D3221" s="115" t="s">
        <v>212</v>
      </c>
      <c r="E3221" s="112" t="s">
        <v>45</v>
      </c>
      <c r="F3221" s="112">
        <v>1.00000000000082</v>
      </c>
      <c r="G3221" s="112">
        <v>1.1644751807078</v>
      </c>
      <c r="H3221" s="112">
        <v>0.84571686401267998</v>
      </c>
      <c r="I3221" s="112">
        <v>0.66283476895317905</v>
      </c>
      <c r="J3221" s="112">
        <v>0.63826302367925503</v>
      </c>
      <c r="K3221" s="112">
        <v>0.62702769501191302</v>
      </c>
      <c r="L3221" s="112">
        <v>0.62515183982714595</v>
      </c>
      <c r="M3221" s="112">
        <v>0.64612831673106297</v>
      </c>
      <c r="N3221" s="112">
        <v>0.66804280294321805</v>
      </c>
      <c r="O3221" s="112">
        <v>1.1842455861899099</v>
      </c>
      <c r="P3221" s="112">
        <v>1.43190792625118</v>
      </c>
      <c r="Q3221" s="112">
        <v>1.1970884164379001</v>
      </c>
      <c r="R3221" s="112">
        <v>0.83370916414084695</v>
      </c>
      <c r="S3221" s="112">
        <v>0.339107362631278</v>
      </c>
      <c r="T3221" s="112">
        <v>-0.140283385888644</v>
      </c>
      <c r="U3221" s="112">
        <v>-0.60948444683620995</v>
      </c>
      <c r="V3221" s="112">
        <v>-1.1055063022619001</v>
      </c>
      <c r="W3221" s="112">
        <v>-2.0185446957910602</v>
      </c>
      <c r="X3221" s="112">
        <v>-3.9178969732375601</v>
      </c>
      <c r="Y3221" s="112">
        <v>-6.3579501819751298</v>
      </c>
      <c r="Z3221" s="112">
        <v>-9.6814914386710704</v>
      </c>
      <c r="AA3221" s="112">
        <v>-14.3362439063186</v>
      </c>
      <c r="AB3221" s="112">
        <v>-17.048433209430002</v>
      </c>
      <c r="AC3221" s="112">
        <v>-18.178901913005099</v>
      </c>
      <c r="AD3221" s="112">
        <v>-18.2896866737157</v>
      </c>
      <c r="AE3221" s="112">
        <v>-17.5396089568486</v>
      </c>
      <c r="AF3221" s="112">
        <v>-16.015534594240499</v>
      </c>
      <c r="AG3221" s="112">
        <v>-12.312782918436101</v>
      </c>
      <c r="AH3221" s="112">
        <v>0.66858773189980603</v>
      </c>
      <c r="AI3221" s="112">
        <v>1.02860352926531</v>
      </c>
      <c r="AJ3221" s="112">
        <v>0.84318448765824505</v>
      </c>
      <c r="AK3221" s="112">
        <v>0.57456559169885002</v>
      </c>
    </row>
    <row r="3222" spans="1:37" s="112" customFormat="1" hidden="1" x14ac:dyDescent="0.3">
      <c r="A3222" s="115" t="str">
        <f t="shared" si="70"/>
        <v>SDGbaseTRA_RurCRG_v6_3PVAXahydr</v>
      </c>
      <c r="B3222" s="115" t="s">
        <v>220</v>
      </c>
      <c r="C3222" s="115" t="s">
        <v>299</v>
      </c>
      <c r="D3222" s="115" t="s">
        <v>212</v>
      </c>
      <c r="E3222" s="112" t="s">
        <v>46</v>
      </c>
      <c r="F3222" s="112">
        <v>1.0000000000004201</v>
      </c>
      <c r="G3222" s="112">
        <v>2.5992570260888401</v>
      </c>
      <c r="H3222" s="112">
        <v>2.7128630646530598</v>
      </c>
      <c r="I3222" s="112">
        <v>2.6974635310767301</v>
      </c>
      <c r="J3222" s="112">
        <v>2.7223817306448099</v>
      </c>
      <c r="K3222" s="112">
        <v>2.75257713827023</v>
      </c>
      <c r="L3222" s="112">
        <v>2.7861024621390298</v>
      </c>
      <c r="M3222" s="112">
        <v>2.8360945361285301</v>
      </c>
      <c r="N3222" s="112">
        <v>2.8813540467157899</v>
      </c>
      <c r="O3222" s="112">
        <v>3.0943032209263501</v>
      </c>
      <c r="P3222" s="112">
        <v>3.1566940043810301</v>
      </c>
      <c r="Q3222" s="112">
        <v>3.5353096794257799</v>
      </c>
      <c r="R3222" s="112">
        <v>3.55197038560804</v>
      </c>
      <c r="S3222" s="112">
        <v>3.5728693959285001</v>
      </c>
      <c r="T3222" s="112">
        <v>3.5923390974075402</v>
      </c>
      <c r="U3222" s="112">
        <v>3.61475699699993</v>
      </c>
      <c r="V3222" s="112">
        <v>3.6240460360304199</v>
      </c>
      <c r="W3222" s="112">
        <v>3.6446987674053499</v>
      </c>
      <c r="X3222" s="112">
        <v>-2.3009408436552201</v>
      </c>
      <c r="Y3222" s="112">
        <v>-2.46737283858418</v>
      </c>
      <c r="Z3222" s="112">
        <v>-0.23486677795948299</v>
      </c>
      <c r="AA3222" s="112">
        <v>-0.73299848662147304</v>
      </c>
      <c r="AB3222" s="112">
        <v>-0.90658618427987703</v>
      </c>
      <c r="AC3222" s="112">
        <v>-0.83585379336283505</v>
      </c>
      <c r="AD3222" s="112">
        <v>-0.62318834969044201</v>
      </c>
      <c r="AE3222" s="112">
        <v>-0.322253050053248</v>
      </c>
      <c r="AF3222" s="112">
        <v>3.2970366455290001E-2</v>
      </c>
      <c r="AG3222" s="112">
        <v>0.585570201710919</v>
      </c>
      <c r="AH3222" s="112">
        <v>1.53752627045546</v>
      </c>
      <c r="AI3222" s="112">
        <v>1.19049683567791</v>
      </c>
      <c r="AJ3222" s="112">
        <v>0.909422620334288</v>
      </c>
      <c r="AK3222" s="112">
        <v>0.65490021845199198</v>
      </c>
    </row>
    <row r="3223" spans="1:37" s="112" customFormat="1" hidden="1" x14ac:dyDescent="0.3">
      <c r="A3223" s="115" t="str">
        <f t="shared" si="70"/>
        <v>SDGbaseTRA_RurCRG_v6_3PVAXaammo</v>
      </c>
      <c r="B3223" s="115" t="s">
        <v>220</v>
      </c>
      <c r="C3223" s="115" t="s">
        <v>299</v>
      </c>
      <c r="D3223" s="115" t="s">
        <v>212</v>
      </c>
      <c r="E3223" s="112" t="s">
        <v>47</v>
      </c>
      <c r="F3223" s="112">
        <v>1.00000000000032</v>
      </c>
      <c r="G3223" s="112">
        <v>1.0325010962993799</v>
      </c>
      <c r="H3223" s="112">
        <v>1.0247307991937</v>
      </c>
      <c r="I3223" s="112">
        <v>1.0214452948221799</v>
      </c>
      <c r="J3223" s="112">
        <v>1.01346399524409</v>
      </c>
      <c r="K3223" s="112">
        <v>1.01223975790965</v>
      </c>
      <c r="L3223" s="112">
        <v>1.0141220658016801</v>
      </c>
      <c r="M3223" s="112">
        <v>1.01729606928998</v>
      </c>
      <c r="N3223" s="112">
        <v>1.01808717305392</v>
      </c>
      <c r="O3223" s="112">
        <v>1.0039202627756101</v>
      </c>
      <c r="P3223" s="112">
        <v>1.00335038314429</v>
      </c>
      <c r="Q3223" s="112">
        <v>1.0053418533273799</v>
      </c>
      <c r="R3223" s="112">
        <v>1.0113621467387801</v>
      </c>
      <c r="S3223" s="112">
        <v>1.01561772801869</v>
      </c>
      <c r="T3223" s="112">
        <v>1.0189167479791199</v>
      </c>
      <c r="U3223" s="112">
        <v>1.0241918430277599</v>
      </c>
      <c r="V3223" s="112">
        <v>1.0297786432667599</v>
      </c>
      <c r="W3223" s="112">
        <v>1.03370352354478</v>
      </c>
      <c r="X3223" s="112">
        <v>1.03453499497479</v>
      </c>
      <c r="Y3223" s="112">
        <v>1.03186861513143</v>
      </c>
      <c r="Z3223" s="112">
        <v>1.02845757234976</v>
      </c>
      <c r="AA3223" s="112">
        <v>1.0229882575718801</v>
      </c>
      <c r="AB3223" s="112">
        <v>1.00417612060126</v>
      </c>
      <c r="AC3223" s="112">
        <v>0.99238413880745802</v>
      </c>
      <c r="AD3223" s="112">
        <v>0.98857595168513202</v>
      </c>
      <c r="AE3223" s="112">
        <v>0.98868148063807904</v>
      </c>
      <c r="AF3223" s="112">
        <v>0.99143441148850397</v>
      </c>
      <c r="AG3223" s="112">
        <v>0.99335408481881604</v>
      </c>
      <c r="AH3223" s="112">
        <v>0.96881330418167999</v>
      </c>
      <c r="AI3223" s="112">
        <v>0.93762782039918202</v>
      </c>
      <c r="AJ3223" s="112">
        <v>0.91876267586482996</v>
      </c>
      <c r="AK3223" s="112">
        <v>0.90374687832598899</v>
      </c>
    </row>
    <row r="3224" spans="1:37" s="112" customFormat="1" hidden="1" x14ac:dyDescent="0.3">
      <c r="A3224" s="115" t="str">
        <f t="shared" si="70"/>
        <v>SDGbaseTRA_RurCRG_v6_3PVAXabchm</v>
      </c>
      <c r="B3224" s="115" t="s">
        <v>220</v>
      </c>
      <c r="C3224" s="115" t="s">
        <v>299</v>
      </c>
      <c r="D3224" s="115" t="s">
        <v>212</v>
      </c>
      <c r="E3224" s="112" t="s">
        <v>48</v>
      </c>
      <c r="F3224" s="112">
        <v>1.0000000000006499</v>
      </c>
      <c r="G3224" s="112">
        <v>1.2654217550646301</v>
      </c>
      <c r="H3224" s="112">
        <v>1.37223396701346</v>
      </c>
      <c r="I3224" s="112">
        <v>1.3649040375019399</v>
      </c>
      <c r="J3224" s="112">
        <v>1.41930411023352</v>
      </c>
      <c r="K3224" s="112">
        <v>1.4735753396890201</v>
      </c>
      <c r="L3224" s="112">
        <v>1.5278599612268999</v>
      </c>
      <c r="M3224" s="112">
        <v>1.5942047576359</v>
      </c>
      <c r="N3224" s="112">
        <v>1.6547288784787999</v>
      </c>
      <c r="O3224" s="112">
        <v>1.93729880541939</v>
      </c>
      <c r="P3224" s="112">
        <v>2.0124034242877999</v>
      </c>
      <c r="Q3224" s="112">
        <v>2.03481845228989</v>
      </c>
      <c r="R3224" s="112">
        <v>2.0384694327658801</v>
      </c>
      <c r="S3224" s="112">
        <v>2.0343514482795899</v>
      </c>
      <c r="T3224" s="112">
        <v>2.0346936500274699</v>
      </c>
      <c r="U3224" s="112">
        <v>2.04130508525044</v>
      </c>
      <c r="V3224" s="112">
        <v>2.02612088542128</v>
      </c>
      <c r="W3224" s="112">
        <v>2.0158153487422701</v>
      </c>
      <c r="X3224" s="112">
        <v>2.00146821576732</v>
      </c>
      <c r="Y3224" s="112">
        <v>1.9378092902467901</v>
      </c>
      <c r="Z3224" s="112">
        <v>1.8543913314065401</v>
      </c>
      <c r="AA3224" s="112">
        <v>1.7422421844996601</v>
      </c>
      <c r="AB3224" s="112">
        <v>1.7735178218719601</v>
      </c>
      <c r="AC3224" s="112">
        <v>1.80393457350487</v>
      </c>
      <c r="AD3224" s="112">
        <v>1.83824387657439</v>
      </c>
      <c r="AE3224" s="112">
        <v>1.87772438123024</v>
      </c>
      <c r="AF3224" s="112">
        <v>1.9286928024608001</v>
      </c>
      <c r="AG3224" s="112">
        <v>1.9743464870402601</v>
      </c>
      <c r="AH3224" s="112">
        <v>2.08401900415222</v>
      </c>
      <c r="AI3224" s="112">
        <v>1.96920619379504</v>
      </c>
      <c r="AJ3224" s="112">
        <v>1.8652127657489601</v>
      </c>
      <c r="AK3224" s="112">
        <v>1.75634022638126</v>
      </c>
    </row>
    <row r="3225" spans="1:37" s="112" customFormat="1" hidden="1" x14ac:dyDescent="0.3">
      <c r="A3225" s="115" t="str">
        <f t="shared" si="70"/>
        <v>SDGbaseTRA_RurCRG_v6_3PVAXaochm</v>
      </c>
      <c r="B3225" s="115" t="s">
        <v>220</v>
      </c>
      <c r="C3225" s="115" t="s">
        <v>299</v>
      </c>
      <c r="D3225" s="115" t="s">
        <v>212</v>
      </c>
      <c r="E3225" s="112" t="s">
        <v>49</v>
      </c>
      <c r="F3225" s="112">
        <v>1.0000000000001099</v>
      </c>
      <c r="G3225" s="112">
        <v>1.18753955387392</v>
      </c>
      <c r="H3225" s="112">
        <v>1.26642348801001</v>
      </c>
      <c r="I3225" s="112">
        <v>1.25188900101576</v>
      </c>
      <c r="J3225" s="112">
        <v>1.2890804247609</v>
      </c>
      <c r="K3225" s="112">
        <v>1.3263258899680801</v>
      </c>
      <c r="L3225" s="112">
        <v>1.3626274026090199</v>
      </c>
      <c r="M3225" s="112">
        <v>1.4061985955151499</v>
      </c>
      <c r="N3225" s="112">
        <v>1.4478137149189001</v>
      </c>
      <c r="O3225" s="112">
        <v>1.6937544083654701</v>
      </c>
      <c r="P3225" s="112">
        <v>1.74717409080384</v>
      </c>
      <c r="Q3225" s="112">
        <v>1.75504873724432</v>
      </c>
      <c r="R3225" s="112">
        <v>1.74953277692111</v>
      </c>
      <c r="S3225" s="112">
        <v>1.7457238746011301</v>
      </c>
      <c r="T3225" s="112">
        <v>1.7483551276565501</v>
      </c>
      <c r="U3225" s="112">
        <v>1.7536852507071401</v>
      </c>
      <c r="V3225" s="112">
        <v>1.7419080596310399</v>
      </c>
      <c r="W3225" s="112">
        <v>1.7423381983849999</v>
      </c>
      <c r="X3225" s="112">
        <v>1.75240445810391</v>
      </c>
      <c r="Y3225" s="112">
        <v>1.7328517691831899</v>
      </c>
      <c r="Z3225" s="112">
        <v>1.70397629725213</v>
      </c>
      <c r="AA3225" s="112">
        <v>1.67784428438544</v>
      </c>
      <c r="AB3225" s="112">
        <v>1.7281665431123401</v>
      </c>
      <c r="AC3225" s="112">
        <v>1.75278214624352</v>
      </c>
      <c r="AD3225" s="112">
        <v>1.76292549551605</v>
      </c>
      <c r="AE3225" s="112">
        <v>1.7664363101604601</v>
      </c>
      <c r="AF3225" s="112">
        <v>1.7716315585064599</v>
      </c>
      <c r="AG3225" s="112">
        <v>1.7636367550411001</v>
      </c>
      <c r="AH3225" s="112">
        <v>1.77135561723615</v>
      </c>
      <c r="AI3225" s="112">
        <v>1.6981481525959901</v>
      </c>
      <c r="AJ3225" s="112">
        <v>1.6380314022720199</v>
      </c>
      <c r="AK3225" s="112">
        <v>1.5761543982541899</v>
      </c>
    </row>
    <row r="3226" spans="1:37" s="112" customFormat="1" hidden="1" x14ac:dyDescent="0.3">
      <c r="A3226" s="115" t="str">
        <f t="shared" si="70"/>
        <v>SDGbaseTRA_RurCRG_v6_3PVAXarubb</v>
      </c>
      <c r="B3226" s="115" t="s">
        <v>220</v>
      </c>
      <c r="C3226" s="115" t="s">
        <v>299</v>
      </c>
      <c r="D3226" s="115" t="s">
        <v>212</v>
      </c>
      <c r="E3226" s="112" t="s">
        <v>50</v>
      </c>
      <c r="F3226" s="112">
        <v>1.00000000000001</v>
      </c>
      <c r="G3226" s="112">
        <v>1.01170563001087</v>
      </c>
      <c r="H3226" s="112">
        <v>1.0121638774034201</v>
      </c>
      <c r="I3226" s="112">
        <v>1.0009963014621599</v>
      </c>
      <c r="J3226" s="112">
        <v>0.99877194588520102</v>
      </c>
      <c r="K3226" s="112">
        <v>1.0012360110988601</v>
      </c>
      <c r="L3226" s="112">
        <v>1.0049608097929701</v>
      </c>
      <c r="M3226" s="112">
        <v>1.00855314074105</v>
      </c>
      <c r="N3226" s="112">
        <v>1.0111915066722601</v>
      </c>
      <c r="O3226" s="112">
        <v>1.0207269427947201</v>
      </c>
      <c r="P3226" s="112">
        <v>1.02108828374302</v>
      </c>
      <c r="Q3226" s="112">
        <v>1.01896324393138</v>
      </c>
      <c r="R3226" s="112">
        <v>1.0212068121868001</v>
      </c>
      <c r="S3226" s="112">
        <v>1.0212259845821801</v>
      </c>
      <c r="T3226" s="112">
        <v>1.0215225688901799</v>
      </c>
      <c r="U3226" s="112">
        <v>1.0240346254192401</v>
      </c>
      <c r="V3226" s="112">
        <v>1.02671375266849</v>
      </c>
      <c r="W3226" s="112">
        <v>1.0270050705752101</v>
      </c>
      <c r="X3226" s="112">
        <v>1.02348749996761</v>
      </c>
      <c r="Y3226" s="112">
        <v>1.01719353988335</v>
      </c>
      <c r="Z3226" s="112">
        <v>1.0106016650873799</v>
      </c>
      <c r="AA3226" s="112">
        <v>1.00208298744016</v>
      </c>
      <c r="AB3226" s="112">
        <v>1.00535082210231</v>
      </c>
      <c r="AC3226" s="112">
        <v>1.01026756045663</v>
      </c>
      <c r="AD3226" s="112">
        <v>1.01782491730471</v>
      </c>
      <c r="AE3226" s="112">
        <v>1.02560294765519</v>
      </c>
      <c r="AF3226" s="112">
        <v>1.03316925478029</v>
      </c>
      <c r="AG3226" s="112">
        <v>1.0419307012587999</v>
      </c>
      <c r="AH3226" s="112">
        <v>1.0461526676396899</v>
      </c>
      <c r="AI3226" s="112">
        <v>1.02641300417156</v>
      </c>
      <c r="AJ3226" s="112">
        <v>1.0146167026558599</v>
      </c>
      <c r="AK3226" s="112">
        <v>1.0044544366235999</v>
      </c>
    </row>
    <row r="3227" spans="1:37" s="112" customFormat="1" hidden="1" x14ac:dyDescent="0.3">
      <c r="A3227" s="115" t="str">
        <f t="shared" si="70"/>
        <v>SDGbaseTRA_RurCRG_v6_3PVAXaplas</v>
      </c>
      <c r="B3227" s="115" t="s">
        <v>220</v>
      </c>
      <c r="C3227" s="115" t="s">
        <v>299</v>
      </c>
      <c r="D3227" s="115" t="s">
        <v>212</v>
      </c>
      <c r="E3227" s="112" t="s">
        <v>51</v>
      </c>
      <c r="F3227" s="112">
        <v>1.00000000000004</v>
      </c>
      <c r="G3227" s="112">
        <v>1.0560374102129799</v>
      </c>
      <c r="H3227" s="112">
        <v>1.0559944814531701</v>
      </c>
      <c r="I3227" s="112">
        <v>1.0504242723105199</v>
      </c>
      <c r="J3227" s="112">
        <v>1.04168467271669</v>
      </c>
      <c r="K3227" s="112">
        <v>1.04062734800769</v>
      </c>
      <c r="L3227" s="112">
        <v>1.0433340835995599</v>
      </c>
      <c r="M3227" s="112">
        <v>1.04672302098089</v>
      </c>
      <c r="N3227" s="112">
        <v>1.04866990348754</v>
      </c>
      <c r="O3227" s="112">
        <v>1.0438615633830399</v>
      </c>
      <c r="P3227" s="112">
        <v>1.0447227954034799</v>
      </c>
      <c r="Q3227" s="112">
        <v>1.04507756362447</v>
      </c>
      <c r="R3227" s="112">
        <v>1.04869719321669</v>
      </c>
      <c r="S3227" s="112">
        <v>1.0516336425925401</v>
      </c>
      <c r="T3227" s="112">
        <v>1.05387320741321</v>
      </c>
      <c r="U3227" s="112">
        <v>1.0586165589593699</v>
      </c>
      <c r="V3227" s="112">
        <v>1.0626759034456299</v>
      </c>
      <c r="W3227" s="112">
        <v>1.0651073012007299</v>
      </c>
      <c r="X3227" s="112">
        <v>1.0652301652698699</v>
      </c>
      <c r="Y3227" s="112">
        <v>1.0623521960996301</v>
      </c>
      <c r="Z3227" s="112">
        <v>1.05933529026165</v>
      </c>
      <c r="AA3227" s="112">
        <v>1.05633919087575</v>
      </c>
      <c r="AB3227" s="112">
        <v>1.0513056121726401</v>
      </c>
      <c r="AC3227" s="112">
        <v>1.0486402735895799</v>
      </c>
      <c r="AD3227" s="112">
        <v>1.0497276678419301</v>
      </c>
      <c r="AE3227" s="112">
        <v>1.05202431570415</v>
      </c>
      <c r="AF3227" s="112">
        <v>1.0551303141425701</v>
      </c>
      <c r="AG3227" s="112">
        <v>1.05636680738268</v>
      </c>
      <c r="AH3227" s="112">
        <v>1.03191734590905</v>
      </c>
      <c r="AI3227" s="112">
        <v>1.0017346824476601</v>
      </c>
      <c r="AJ3227" s="112">
        <v>0.98359161433579401</v>
      </c>
      <c r="AK3227" s="112">
        <v>0.96845471555803897</v>
      </c>
    </row>
    <row r="3228" spans="1:37" s="112" customFormat="1" hidden="1" x14ac:dyDescent="0.3">
      <c r="A3228" s="115" t="str">
        <f t="shared" si="70"/>
        <v>SDGbaseTRA_RurCRG_v6_3PVAXanmet</v>
      </c>
      <c r="B3228" s="115" t="s">
        <v>220</v>
      </c>
      <c r="C3228" s="115" t="s">
        <v>299</v>
      </c>
      <c r="D3228" s="115" t="s">
        <v>212</v>
      </c>
      <c r="E3228" s="112" t="s">
        <v>52</v>
      </c>
      <c r="F3228" s="112">
        <v>1</v>
      </c>
      <c r="G3228" s="112">
        <v>1.0799828485924601</v>
      </c>
      <c r="H3228" s="112">
        <v>1.07038761691861</v>
      </c>
      <c r="I3228" s="112">
        <v>1.08022440554403</v>
      </c>
      <c r="J3228" s="112">
        <v>1.0641189276543099</v>
      </c>
      <c r="K3228" s="112">
        <v>1.05791524178184</v>
      </c>
      <c r="L3228" s="112">
        <v>1.05619480946473</v>
      </c>
      <c r="M3228" s="112">
        <v>1.0572731312027901</v>
      </c>
      <c r="N3228" s="112">
        <v>1.0576657146514099</v>
      </c>
      <c r="O3228" s="112">
        <v>1.0592287297995899</v>
      </c>
      <c r="P3228" s="112">
        <v>1.05928262068707</v>
      </c>
      <c r="Q3228" s="112">
        <v>1.0579835688056101</v>
      </c>
      <c r="R3228" s="112">
        <v>1.04041249141431</v>
      </c>
      <c r="S3228" s="112">
        <v>1.0490899512974501</v>
      </c>
      <c r="T3228" s="112">
        <v>1.0557038851240499</v>
      </c>
      <c r="U3228" s="112">
        <v>1.0633542679235899</v>
      </c>
      <c r="V3228" s="112">
        <v>1.0708195907307001</v>
      </c>
      <c r="W3228" s="112">
        <v>1.07532178609028</v>
      </c>
      <c r="X3228" s="112">
        <v>1.07530062530856</v>
      </c>
      <c r="Y3228" s="112">
        <v>1.0735496824755599</v>
      </c>
      <c r="Z3228" s="112">
        <v>1.0716931730577399</v>
      </c>
      <c r="AA3228" s="112">
        <v>1.06903167658172</v>
      </c>
      <c r="AB3228" s="112">
        <v>1.0640144503090101</v>
      </c>
      <c r="AC3228" s="112">
        <v>1.06231183213314</v>
      </c>
      <c r="AD3228" s="112">
        <v>1.06524610377483</v>
      </c>
      <c r="AE3228" s="112">
        <v>1.0692849464468299</v>
      </c>
      <c r="AF3228" s="112">
        <v>1.07385295102962</v>
      </c>
      <c r="AG3228" s="112">
        <v>1.0755114480188499</v>
      </c>
      <c r="AH3228" s="112">
        <v>1.0610909119060801</v>
      </c>
      <c r="AI3228" s="112">
        <v>1.03772059659256</v>
      </c>
      <c r="AJ3228" s="112">
        <v>1.0257900539598199</v>
      </c>
      <c r="AK3228" s="112">
        <v>1.0158138663665801</v>
      </c>
    </row>
    <row r="3229" spans="1:37" s="112" customFormat="1" hidden="1" x14ac:dyDescent="0.3">
      <c r="A3229" s="115" t="str">
        <f t="shared" si="70"/>
        <v>SDGbaseTRA_RurCRG_v6_3PVAXairon</v>
      </c>
      <c r="B3229" s="115" t="s">
        <v>220</v>
      </c>
      <c r="C3229" s="115" t="s">
        <v>299</v>
      </c>
      <c r="D3229" s="115" t="s">
        <v>212</v>
      </c>
      <c r="E3229" s="112" t="s">
        <v>53</v>
      </c>
      <c r="F3229" s="112">
        <v>1.00000000000005</v>
      </c>
      <c r="G3229" s="112">
        <v>1.2022869916024801</v>
      </c>
      <c r="H3229" s="112">
        <v>1.17498537786594</v>
      </c>
      <c r="I3229" s="112">
        <v>1.15972588057487</v>
      </c>
      <c r="J3229" s="112">
        <v>1.13988275938175</v>
      </c>
      <c r="K3229" s="112">
        <v>1.13236513080801</v>
      </c>
      <c r="L3229" s="112">
        <v>1.13114524718676</v>
      </c>
      <c r="M3229" s="112">
        <v>1.13439719185327</v>
      </c>
      <c r="N3229" s="112">
        <v>1.13546129547791</v>
      </c>
      <c r="O3229" s="112">
        <v>1.13672004997534</v>
      </c>
      <c r="P3229" s="112">
        <v>1.13644817723464</v>
      </c>
      <c r="Q3229" s="112">
        <v>1.13400860357648</v>
      </c>
      <c r="R3229" s="112">
        <v>1.12732899477537</v>
      </c>
      <c r="S3229" s="112">
        <v>1.13066418436612</v>
      </c>
      <c r="T3229" s="112">
        <v>1.1335112711672399</v>
      </c>
      <c r="U3229" s="112">
        <v>1.13915016584696</v>
      </c>
      <c r="V3229" s="112">
        <v>1.14739337946695</v>
      </c>
      <c r="W3229" s="112">
        <v>1.1511146371964001</v>
      </c>
      <c r="X3229" s="112">
        <v>1.1492053373429201</v>
      </c>
      <c r="Y3229" s="112">
        <v>1.14700653821929</v>
      </c>
      <c r="Z3229" s="112">
        <v>1.1436925598057901</v>
      </c>
      <c r="AA3229" s="112">
        <v>1.14144836248871</v>
      </c>
      <c r="AB3229" s="112">
        <v>1.12755535493989</v>
      </c>
      <c r="AC3229" s="112">
        <v>1.1243609199059701</v>
      </c>
      <c r="AD3229" s="112">
        <v>1.12974031892164</v>
      </c>
      <c r="AE3229" s="112">
        <v>1.1369742512893</v>
      </c>
      <c r="AF3229" s="112">
        <v>1.1443803629087099</v>
      </c>
      <c r="AG3229" s="112">
        <v>1.1490966052028899</v>
      </c>
      <c r="AH3229" s="112">
        <v>1.1235584723310199</v>
      </c>
      <c r="AI3229" s="112">
        <v>1.0925830607073199</v>
      </c>
      <c r="AJ3229" s="112">
        <v>1.07665438437481</v>
      </c>
      <c r="AK3229" s="112">
        <v>1.0645023603038799</v>
      </c>
    </row>
    <row r="3230" spans="1:37" s="112" customFormat="1" hidden="1" x14ac:dyDescent="0.3">
      <c r="A3230" s="115" t="str">
        <f t="shared" si="70"/>
        <v>SDGbaseTRA_RurCRG_v6_3PVAXanfrm</v>
      </c>
      <c r="B3230" s="115" t="s">
        <v>220</v>
      </c>
      <c r="C3230" s="115" t="s">
        <v>299</v>
      </c>
      <c r="D3230" s="115" t="s">
        <v>212</v>
      </c>
      <c r="E3230" s="112" t="s">
        <v>54</v>
      </c>
      <c r="F3230" s="112">
        <v>0.99999999999998002</v>
      </c>
      <c r="G3230" s="112">
        <v>1.1652294357325299</v>
      </c>
      <c r="H3230" s="112">
        <v>1.1074943061948099</v>
      </c>
      <c r="I3230" s="112">
        <v>1.06680722935604</v>
      </c>
      <c r="J3230" s="112">
        <v>1.0502219600478999</v>
      </c>
      <c r="K3230" s="112">
        <v>1.05504808523687</v>
      </c>
      <c r="L3230" s="112">
        <v>1.0753400770931201</v>
      </c>
      <c r="M3230" s="112">
        <v>1.1275890183605799</v>
      </c>
      <c r="N3230" s="112">
        <v>1.1543371950671699</v>
      </c>
      <c r="O3230" s="112">
        <v>1.2442622891217801</v>
      </c>
      <c r="P3230" s="112">
        <v>1.238992726192</v>
      </c>
      <c r="Q3230" s="112">
        <v>1.20648881015409</v>
      </c>
      <c r="R3230" s="112">
        <v>1.16297305372336</v>
      </c>
      <c r="S3230" s="112">
        <v>1.14625604898023</v>
      </c>
      <c r="T3230" s="112">
        <v>1.1370106636034001</v>
      </c>
      <c r="U3230" s="112">
        <v>1.13959720180055</v>
      </c>
      <c r="V3230" s="112">
        <v>1.17464294751999</v>
      </c>
      <c r="W3230" s="112">
        <v>1.1830642086454699</v>
      </c>
      <c r="X3230" s="112">
        <v>1.15094635978971</v>
      </c>
      <c r="Y3230" s="112">
        <v>1.1400503134756701</v>
      </c>
      <c r="Z3230" s="112">
        <v>1.12195291739311</v>
      </c>
      <c r="AA3230" s="112">
        <v>1.1153933224563199</v>
      </c>
      <c r="AB3230" s="112">
        <v>1.01152183758574</v>
      </c>
      <c r="AC3230" s="112">
        <v>0.99296292718601598</v>
      </c>
      <c r="AD3230" s="112">
        <v>1.02266746413578</v>
      </c>
      <c r="AE3230" s="112">
        <v>1.0615451999023799</v>
      </c>
      <c r="AF3230" s="112">
        <v>1.0999859559935701</v>
      </c>
      <c r="AG3230" s="112">
        <v>1.1303377563894901</v>
      </c>
      <c r="AH3230" s="112">
        <v>1.05041067478888</v>
      </c>
      <c r="AI3230" s="112">
        <v>0.97228583515793698</v>
      </c>
      <c r="AJ3230" s="112">
        <v>0.94386957447633502</v>
      </c>
      <c r="AK3230" s="112">
        <v>0.92712128864882704</v>
      </c>
    </row>
    <row r="3231" spans="1:37" s="112" customFormat="1" hidden="1" x14ac:dyDescent="0.3">
      <c r="A3231" s="115" t="str">
        <f t="shared" si="70"/>
        <v>SDGbaseTRA_RurCRG_v6_3PVAXametp</v>
      </c>
      <c r="B3231" s="115" t="s">
        <v>220</v>
      </c>
      <c r="C3231" s="115" t="s">
        <v>299</v>
      </c>
      <c r="D3231" s="115" t="s">
        <v>212</v>
      </c>
      <c r="E3231" s="112" t="s">
        <v>55</v>
      </c>
      <c r="F3231" s="112">
        <v>1.00000000000003</v>
      </c>
      <c r="G3231" s="112">
        <v>1.1935480277491499</v>
      </c>
      <c r="H3231" s="112">
        <v>1.1877878160289399</v>
      </c>
      <c r="I3231" s="112">
        <v>1.1800366300040901</v>
      </c>
      <c r="J3231" s="112">
        <v>1.1680808424476401</v>
      </c>
      <c r="K3231" s="112">
        <v>1.1658222561510301</v>
      </c>
      <c r="L3231" s="112">
        <v>1.1684292606945099</v>
      </c>
      <c r="M3231" s="112">
        <v>1.17224488685409</v>
      </c>
      <c r="N3231" s="112">
        <v>1.1744888418101</v>
      </c>
      <c r="O3231" s="112">
        <v>1.1708037687742301</v>
      </c>
      <c r="P3231" s="112">
        <v>1.17136785386148</v>
      </c>
      <c r="Q3231" s="112">
        <v>1.17095924057195</v>
      </c>
      <c r="R3231" s="112">
        <v>1.1720117885536601</v>
      </c>
      <c r="S3231" s="112">
        <v>1.1754854190895301</v>
      </c>
      <c r="T3231" s="112">
        <v>1.17814830775827</v>
      </c>
      <c r="U3231" s="112">
        <v>1.18362722703323</v>
      </c>
      <c r="V3231" s="112">
        <v>1.1887748153789</v>
      </c>
      <c r="W3231" s="112">
        <v>1.19130027329025</v>
      </c>
      <c r="X3231" s="112">
        <v>1.1903753767399099</v>
      </c>
      <c r="Y3231" s="112">
        <v>1.1875368880570001</v>
      </c>
      <c r="Z3231" s="112">
        <v>1.18467363473167</v>
      </c>
      <c r="AA3231" s="112">
        <v>1.18186989872586</v>
      </c>
      <c r="AB3231" s="112">
        <v>1.17668795253971</v>
      </c>
      <c r="AC3231" s="112">
        <v>1.17414279650917</v>
      </c>
      <c r="AD3231" s="112">
        <v>1.17593622375023</v>
      </c>
      <c r="AE3231" s="112">
        <v>1.17885631686268</v>
      </c>
      <c r="AF3231" s="112">
        <v>1.1823830552942101</v>
      </c>
      <c r="AG3231" s="112">
        <v>1.1837039635959501</v>
      </c>
      <c r="AH3231" s="112">
        <v>1.15603350398507</v>
      </c>
      <c r="AI3231" s="112">
        <v>1.1221077742992001</v>
      </c>
      <c r="AJ3231" s="112">
        <v>1.1024088647602699</v>
      </c>
      <c r="AK3231" s="112">
        <v>1.08608866749369</v>
      </c>
    </row>
    <row r="3232" spans="1:37" s="112" customFormat="1" hidden="1" x14ac:dyDescent="0.3">
      <c r="A3232" s="115" t="str">
        <f t="shared" si="70"/>
        <v>SDGbaseTRA_RurCRG_v6_3PVAXamach</v>
      </c>
      <c r="B3232" s="115" t="s">
        <v>220</v>
      </c>
      <c r="C3232" s="115" t="s">
        <v>299</v>
      </c>
      <c r="D3232" s="115" t="s">
        <v>212</v>
      </c>
      <c r="E3232" s="112" t="s">
        <v>56</v>
      </c>
      <c r="F3232" s="112">
        <v>1.00000000000004</v>
      </c>
      <c r="G3232" s="112">
        <v>1.17651031877711</v>
      </c>
      <c r="H3232" s="112">
        <v>1.1653120012979701</v>
      </c>
      <c r="I3232" s="112">
        <v>1.16986892537015</v>
      </c>
      <c r="J3232" s="112">
        <v>1.1509144493880099</v>
      </c>
      <c r="K3232" s="112">
        <v>1.14355178517657</v>
      </c>
      <c r="L3232" s="112">
        <v>1.14239905015762</v>
      </c>
      <c r="M3232" s="112">
        <v>1.14541502622478</v>
      </c>
      <c r="N3232" s="112">
        <v>1.14596554574029</v>
      </c>
      <c r="O3232" s="112">
        <v>1.1471108282359599</v>
      </c>
      <c r="P3232" s="112">
        <v>1.1458780574952101</v>
      </c>
      <c r="Q3232" s="112">
        <v>1.1430900089034901</v>
      </c>
      <c r="R3232" s="112">
        <v>1.1259344653927299</v>
      </c>
      <c r="S3232" s="112">
        <v>1.13216804727524</v>
      </c>
      <c r="T3232" s="112">
        <v>1.13737623706252</v>
      </c>
      <c r="U3232" s="112">
        <v>1.1447425364227399</v>
      </c>
      <c r="V3232" s="112">
        <v>1.15327645996374</v>
      </c>
      <c r="W3232" s="112">
        <v>1.1569794029713401</v>
      </c>
      <c r="X3232" s="112">
        <v>1.15474813490607</v>
      </c>
      <c r="Y3232" s="112">
        <v>1.15355774144887</v>
      </c>
      <c r="Z3232" s="112">
        <v>1.15148150723385</v>
      </c>
      <c r="AA3232" s="112">
        <v>1.14961587922217</v>
      </c>
      <c r="AB3232" s="112">
        <v>1.13893644425764</v>
      </c>
      <c r="AC3232" s="112">
        <v>1.13624483975056</v>
      </c>
      <c r="AD3232" s="112">
        <v>1.1419108345113</v>
      </c>
      <c r="AE3232" s="112">
        <v>1.149027508751</v>
      </c>
      <c r="AF3232" s="112">
        <v>1.15614215653452</v>
      </c>
      <c r="AG3232" s="112">
        <v>1.15967863530772</v>
      </c>
      <c r="AH3232" s="112">
        <v>1.1334567026162199</v>
      </c>
      <c r="AI3232" s="112">
        <v>1.0999407369816301</v>
      </c>
      <c r="AJ3232" s="112">
        <v>1.082547653569</v>
      </c>
      <c r="AK3232" s="112">
        <v>1.06884176505472</v>
      </c>
    </row>
    <row r="3233" spans="1:37" s="112" customFormat="1" hidden="1" x14ac:dyDescent="0.3">
      <c r="A3233" s="115" t="str">
        <f t="shared" si="70"/>
        <v>SDGbaseTRA_RurCRG_v6_3PVAXafcel</v>
      </c>
      <c r="B3233" s="115" t="s">
        <v>220</v>
      </c>
      <c r="C3233" s="115" t="s">
        <v>299</v>
      </c>
      <c r="D3233" s="115" t="s">
        <v>212</v>
      </c>
      <c r="E3233" s="112" t="s">
        <v>57</v>
      </c>
      <c r="F3233" s="112">
        <v>0.99999999999979095</v>
      </c>
      <c r="G3233" s="112">
        <v>1.00237249385205</v>
      </c>
      <c r="H3233" s="112">
        <v>1.0083443873559801</v>
      </c>
      <c r="I3233" s="112">
        <v>0.96929182234811795</v>
      </c>
      <c r="J3233" s="112">
        <v>0.96545564040615806</v>
      </c>
      <c r="K3233" s="112">
        <v>0.97019977532222501</v>
      </c>
      <c r="L3233" s="112">
        <v>0.98656093778325105</v>
      </c>
      <c r="M3233" s="112">
        <v>1.03024630958292</v>
      </c>
      <c r="N3233" s="112">
        <v>1.0632383850809699</v>
      </c>
      <c r="O3233" s="112">
        <v>1.2067063305516399</v>
      </c>
      <c r="P3233" s="112">
        <v>1.2437076782840599</v>
      </c>
      <c r="Q3233" s="112">
        <v>1.2506317042520501</v>
      </c>
      <c r="R3233" s="112">
        <v>1.24394050127306</v>
      </c>
      <c r="S3233" s="112">
        <v>1.23994402650879</v>
      </c>
      <c r="T3233" s="112">
        <v>1.2391035092271001</v>
      </c>
      <c r="U3233" s="112">
        <v>1.24193733840017</v>
      </c>
      <c r="V3233" s="112">
        <v>1.26437146086958</v>
      </c>
      <c r="W3233" s="112">
        <v>1.2712299946988901</v>
      </c>
      <c r="X3233" s="112">
        <v>1.2426725954292701</v>
      </c>
      <c r="Y3233" s="112">
        <v>1.2318732576745399</v>
      </c>
      <c r="Z3233" s="112">
        <v>1.2142027897754699</v>
      </c>
      <c r="AA3233" s="112">
        <v>1.2044609717708099</v>
      </c>
      <c r="AB3233" s="112">
        <v>1.1563632561668</v>
      </c>
      <c r="AC3233" s="112">
        <v>1.13061287691491</v>
      </c>
      <c r="AD3233" s="112">
        <v>1.1344485338341399</v>
      </c>
      <c r="AE3233" s="112">
        <v>1.14341005943588</v>
      </c>
      <c r="AF3233" s="112">
        <v>1.15567316498426</v>
      </c>
      <c r="AG3233" s="112">
        <v>1.16850699477917</v>
      </c>
      <c r="AH3233" s="112">
        <v>1.1213276848757101</v>
      </c>
      <c r="AI3233" s="112">
        <v>1.02623196782314</v>
      </c>
      <c r="AJ3233" s="112">
        <v>0.97580055539695298</v>
      </c>
      <c r="AK3233" s="112">
        <v>0.93201306971278397</v>
      </c>
    </row>
    <row r="3234" spans="1:37" s="112" customFormat="1" hidden="1" x14ac:dyDescent="0.3">
      <c r="A3234" s="115" t="str">
        <f t="shared" si="70"/>
        <v>SDGbaseTRA_RurCRG_v6_3PVAXaelct</v>
      </c>
      <c r="B3234" s="115" t="s">
        <v>220</v>
      </c>
      <c r="C3234" s="115" t="s">
        <v>299</v>
      </c>
      <c r="D3234" s="115" t="s">
        <v>212</v>
      </c>
      <c r="E3234" s="112" t="s">
        <v>58</v>
      </c>
      <c r="F3234" s="112">
        <v>0.999999999999857</v>
      </c>
      <c r="G3234" s="112">
        <v>1.00439195131436</v>
      </c>
      <c r="H3234" s="112">
        <v>1.01105259705243</v>
      </c>
      <c r="I3234" s="112">
        <v>0.97547513388570795</v>
      </c>
      <c r="J3234" s="112">
        <v>0.97224536992141197</v>
      </c>
      <c r="K3234" s="112">
        <v>0.97692896228607495</v>
      </c>
      <c r="L3234" s="112">
        <v>0.99223370345018602</v>
      </c>
      <c r="M3234" s="112">
        <v>1.0326172195633301</v>
      </c>
      <c r="N3234" s="112">
        <v>1.0632061883458901</v>
      </c>
      <c r="O3234" s="112">
        <v>1.19690245663044</v>
      </c>
      <c r="P3234" s="112">
        <v>1.2314421989526501</v>
      </c>
      <c r="Q3234" s="112">
        <v>1.23802985258049</v>
      </c>
      <c r="R3234" s="112">
        <v>1.2317549671086201</v>
      </c>
      <c r="S3234" s="112">
        <v>1.2283232183706501</v>
      </c>
      <c r="T3234" s="112">
        <v>1.2278354181536</v>
      </c>
      <c r="U3234" s="112">
        <v>1.23068175173967</v>
      </c>
      <c r="V3234" s="112">
        <v>1.2511065100338501</v>
      </c>
      <c r="W3234" s="112">
        <v>1.2575303070150401</v>
      </c>
      <c r="X3234" s="112">
        <v>1.2319249147383</v>
      </c>
      <c r="Y3234" s="112">
        <v>1.2221651952712</v>
      </c>
      <c r="Z3234" s="112">
        <v>1.2060182306704801</v>
      </c>
      <c r="AA3234" s="112">
        <v>1.19733449073987</v>
      </c>
      <c r="AB3234" s="112">
        <v>1.1542740473439299</v>
      </c>
      <c r="AC3234" s="112">
        <v>1.13118393826966</v>
      </c>
      <c r="AD3234" s="112">
        <v>1.1348005906635099</v>
      </c>
      <c r="AE3234" s="112">
        <v>1.14293300608392</v>
      </c>
      <c r="AF3234" s="112">
        <v>1.1540314440697901</v>
      </c>
      <c r="AG3234" s="112">
        <v>1.16558293288089</v>
      </c>
      <c r="AH3234" s="112">
        <v>1.12229443315384</v>
      </c>
      <c r="AI3234" s="112">
        <v>1.03469358164474</v>
      </c>
      <c r="AJ3234" s="112">
        <v>0.98817125068175105</v>
      </c>
      <c r="AK3234" s="112">
        <v>0.94773161160768404</v>
      </c>
    </row>
    <row r="3235" spans="1:37" s="112" customFormat="1" hidden="1" x14ac:dyDescent="0.3">
      <c r="A3235" s="115" t="str">
        <f t="shared" si="70"/>
        <v>SDGbaseTRA_RurCRG_v6_3PVAXaemch</v>
      </c>
      <c r="B3235" s="115" t="s">
        <v>220</v>
      </c>
      <c r="C3235" s="115" t="s">
        <v>299</v>
      </c>
      <c r="D3235" s="115" t="s">
        <v>212</v>
      </c>
      <c r="E3235" s="112" t="s">
        <v>59</v>
      </c>
      <c r="F3235" s="112">
        <v>1.00000000000003</v>
      </c>
      <c r="G3235" s="112">
        <v>1.1864482643363601</v>
      </c>
      <c r="H3235" s="112">
        <v>1.1903920537935599</v>
      </c>
      <c r="I3235" s="112">
        <v>1.1849873632496299</v>
      </c>
      <c r="J3235" s="112">
        <v>1.1751317796194301</v>
      </c>
      <c r="K3235" s="112">
        <v>1.1740327413534799</v>
      </c>
      <c r="L3235" s="112">
        <v>1.1774535144707301</v>
      </c>
      <c r="M3235" s="112">
        <v>1.18176739850327</v>
      </c>
      <c r="N3235" s="112">
        <v>1.18421673986091</v>
      </c>
      <c r="O3235" s="112">
        <v>1.17805812952538</v>
      </c>
      <c r="P3235" s="112">
        <v>1.1793237292617</v>
      </c>
      <c r="Q3235" s="112">
        <v>1.1799634085636199</v>
      </c>
      <c r="R3235" s="112">
        <v>1.18493767049536</v>
      </c>
      <c r="S3235" s="112">
        <v>1.18789339860779</v>
      </c>
      <c r="T3235" s="112">
        <v>1.1901640038777199</v>
      </c>
      <c r="U3235" s="112">
        <v>1.1956175412423899</v>
      </c>
      <c r="V3235" s="112">
        <v>1.20029237550659</v>
      </c>
      <c r="W3235" s="112">
        <v>1.2030497294156199</v>
      </c>
      <c r="X3235" s="112">
        <v>1.2029303552466999</v>
      </c>
      <c r="Y3235" s="112">
        <v>1.1995109391936101</v>
      </c>
      <c r="Z3235" s="112">
        <v>1.19601262312182</v>
      </c>
      <c r="AA3235" s="112">
        <v>1.1925331506171299</v>
      </c>
      <c r="AB3235" s="112">
        <v>1.18643239765414</v>
      </c>
      <c r="AC3235" s="112">
        <v>1.18344237285212</v>
      </c>
      <c r="AD3235" s="112">
        <v>1.18506874695813</v>
      </c>
      <c r="AE3235" s="112">
        <v>1.18800607778268</v>
      </c>
      <c r="AF3235" s="112">
        <v>1.19178356230291</v>
      </c>
      <c r="AG3235" s="112">
        <v>1.19352470233248</v>
      </c>
      <c r="AH3235" s="112">
        <v>1.16326334467089</v>
      </c>
      <c r="AI3235" s="112">
        <v>1.1262331264719101</v>
      </c>
      <c r="AJ3235" s="112">
        <v>1.10367114762232</v>
      </c>
      <c r="AK3235" s="112">
        <v>1.0846643383285799</v>
      </c>
    </row>
    <row r="3236" spans="1:37" s="112" customFormat="1" hidden="1" x14ac:dyDescent="0.3">
      <c r="A3236" s="115" t="str">
        <f t="shared" si="70"/>
        <v>SDGbaseTRA_RurCRG_v6_3PVAXasequ</v>
      </c>
      <c r="B3236" s="115" t="s">
        <v>220</v>
      </c>
      <c r="C3236" s="115" t="s">
        <v>299</v>
      </c>
      <c r="D3236" s="115" t="s">
        <v>212</v>
      </c>
      <c r="E3236" s="112" t="s">
        <v>60</v>
      </c>
      <c r="F3236" s="112">
        <v>1</v>
      </c>
      <c r="G3236" s="112">
        <v>1.19867470949897</v>
      </c>
      <c r="H3236" s="112">
        <v>1.17092902761655</v>
      </c>
      <c r="I3236" s="112">
        <v>1.15670028318045</v>
      </c>
      <c r="J3236" s="112">
        <v>1.13472188801926</v>
      </c>
      <c r="K3236" s="112">
        <v>1.1260181028949601</v>
      </c>
      <c r="L3236" s="112">
        <v>1.1247842964808199</v>
      </c>
      <c r="M3236" s="112">
        <v>1.1329797467123901</v>
      </c>
      <c r="N3236" s="112">
        <v>1.13487481601639</v>
      </c>
      <c r="O3236" s="112">
        <v>1.14317082136786</v>
      </c>
      <c r="P3236" s="112">
        <v>1.1404036491846901</v>
      </c>
      <c r="Q3236" s="112">
        <v>1.1356010778176999</v>
      </c>
      <c r="R3236" s="112">
        <v>1.124196280496</v>
      </c>
      <c r="S3236" s="112">
        <v>1.12640565426763</v>
      </c>
      <c r="T3236" s="112">
        <v>1.12919849205439</v>
      </c>
      <c r="U3236" s="112">
        <v>1.1344589734349799</v>
      </c>
      <c r="V3236" s="112">
        <v>1.1397162227871001</v>
      </c>
      <c r="W3236" s="112">
        <v>1.14316849498511</v>
      </c>
      <c r="X3236" s="112">
        <v>1.1440476557680901</v>
      </c>
      <c r="Y3236" s="112">
        <v>1.14246239655611</v>
      </c>
      <c r="Z3236" s="112">
        <v>1.13942001074818</v>
      </c>
      <c r="AA3236" s="112">
        <v>1.13742708871497</v>
      </c>
      <c r="AB3236" s="112">
        <v>1.10983701815937</v>
      </c>
      <c r="AC3236" s="112">
        <v>1.10184677035934</v>
      </c>
      <c r="AD3236" s="112">
        <v>1.1109333965044399</v>
      </c>
      <c r="AE3236" s="112">
        <v>1.1223154064138801</v>
      </c>
      <c r="AF3236" s="112">
        <v>1.1333415128440201</v>
      </c>
      <c r="AG3236" s="112">
        <v>1.1400585534665999</v>
      </c>
      <c r="AH3236" s="112">
        <v>1.10388895150262</v>
      </c>
      <c r="AI3236" s="112">
        <v>1.0614670081336099</v>
      </c>
      <c r="AJ3236" s="112">
        <v>1.04273053768442</v>
      </c>
      <c r="AK3236" s="112">
        <v>1.02946136898951</v>
      </c>
    </row>
    <row r="3237" spans="1:37" s="112" customFormat="1" hidden="1" x14ac:dyDescent="0.3">
      <c r="A3237" s="115" t="str">
        <f t="shared" si="70"/>
        <v>SDGbaseTRA_RurCRG_v6_3PVAXavehi</v>
      </c>
      <c r="B3237" s="115" t="s">
        <v>220</v>
      </c>
      <c r="C3237" s="115" t="s">
        <v>299</v>
      </c>
      <c r="D3237" s="115" t="s">
        <v>212</v>
      </c>
      <c r="E3237" s="112" t="s">
        <v>61</v>
      </c>
      <c r="F3237" s="112">
        <v>1.00000000000003</v>
      </c>
      <c r="G3237" s="112">
        <v>1.1848900940187499</v>
      </c>
      <c r="H3237" s="112">
        <v>1.1781665924884399</v>
      </c>
      <c r="I3237" s="112">
        <v>1.1650283558180701</v>
      </c>
      <c r="J3237" s="112">
        <v>1.15332470825245</v>
      </c>
      <c r="K3237" s="112">
        <v>1.15108899054488</v>
      </c>
      <c r="L3237" s="112">
        <v>1.1536266753444699</v>
      </c>
      <c r="M3237" s="112">
        <v>1.1591031951309301</v>
      </c>
      <c r="N3237" s="112">
        <v>1.1619204058619499</v>
      </c>
      <c r="O3237" s="112">
        <v>1.1590379959952699</v>
      </c>
      <c r="P3237" s="112">
        <v>1.16022575944483</v>
      </c>
      <c r="Q3237" s="112">
        <v>1.1605678408420399</v>
      </c>
      <c r="R3237" s="112">
        <v>1.1639263779142599</v>
      </c>
      <c r="S3237" s="112">
        <v>1.1667380005039301</v>
      </c>
      <c r="T3237" s="112">
        <v>1.1690321819123599</v>
      </c>
      <c r="U3237" s="112">
        <v>1.1743280301435199</v>
      </c>
      <c r="V3237" s="112">
        <v>1.18028853722809</v>
      </c>
      <c r="W3237" s="112">
        <v>1.1831419981268201</v>
      </c>
      <c r="X3237" s="112">
        <v>1.18141362909718</v>
      </c>
      <c r="Y3237" s="112">
        <v>1.1729334967787099</v>
      </c>
      <c r="Z3237" s="112">
        <v>1.16566371606871</v>
      </c>
      <c r="AA3237" s="112">
        <v>1.15926868776536</v>
      </c>
      <c r="AB3237" s="112">
        <v>1.14948125773111</v>
      </c>
      <c r="AC3237" s="112">
        <v>1.1467147343380399</v>
      </c>
      <c r="AD3237" s="112">
        <v>1.1516337052927099</v>
      </c>
      <c r="AE3237" s="112">
        <v>1.1582884078403299</v>
      </c>
      <c r="AF3237" s="112">
        <v>1.16540409004999</v>
      </c>
      <c r="AG3237" s="112">
        <v>1.17088638262501</v>
      </c>
      <c r="AH3237" s="112">
        <v>1.14410219163452</v>
      </c>
      <c r="AI3237" s="112">
        <v>1.1083189688637101</v>
      </c>
      <c r="AJ3237" s="112">
        <v>1.0882893722258999</v>
      </c>
      <c r="AK3237" s="112">
        <v>1.0724155675373599</v>
      </c>
    </row>
    <row r="3238" spans="1:37" s="112" customFormat="1" hidden="1" x14ac:dyDescent="0.3">
      <c r="A3238" s="115" t="str">
        <f t="shared" si="70"/>
        <v>SDGbaseTRA_RurCRG_v6_3PVAXatequ</v>
      </c>
      <c r="B3238" s="115" t="s">
        <v>220</v>
      </c>
      <c r="C3238" s="115" t="s">
        <v>299</v>
      </c>
      <c r="D3238" s="115" t="s">
        <v>212</v>
      </c>
      <c r="E3238" s="112" t="s">
        <v>62</v>
      </c>
      <c r="F3238" s="112">
        <v>1</v>
      </c>
      <c r="G3238" s="112">
        <v>1.1796246704775399</v>
      </c>
      <c r="H3238" s="112">
        <v>1.17471118409805</v>
      </c>
      <c r="I3238" s="112">
        <v>1.1664979246184899</v>
      </c>
      <c r="J3238" s="112">
        <v>1.15346641330352</v>
      </c>
      <c r="K3238" s="112">
        <v>1.1504898436984501</v>
      </c>
      <c r="L3238" s="112">
        <v>1.1533190567499001</v>
      </c>
      <c r="M3238" s="112">
        <v>1.1612078681662901</v>
      </c>
      <c r="N3238" s="112">
        <v>1.1652193424883599</v>
      </c>
      <c r="O3238" s="112">
        <v>1.1747918053737401</v>
      </c>
      <c r="P3238" s="112">
        <v>1.17466943786774</v>
      </c>
      <c r="Q3238" s="112">
        <v>1.17067750277565</v>
      </c>
      <c r="R3238" s="112">
        <v>1.16276078864224</v>
      </c>
      <c r="S3238" s="112">
        <v>1.16322905426047</v>
      </c>
      <c r="T3238" s="112">
        <v>1.16447436248724</v>
      </c>
      <c r="U3238" s="112">
        <v>1.16905188420527</v>
      </c>
      <c r="V3238" s="112">
        <v>1.17457483005929</v>
      </c>
      <c r="W3238" s="112">
        <v>1.1764846439351</v>
      </c>
      <c r="X3238" s="112">
        <v>1.17335671394868</v>
      </c>
      <c r="Y3238" s="112">
        <v>1.1699652280067401</v>
      </c>
      <c r="Z3238" s="112">
        <v>1.16579442589764</v>
      </c>
      <c r="AA3238" s="112">
        <v>1.16287997508203</v>
      </c>
      <c r="AB3238" s="112">
        <v>1.1465630293478499</v>
      </c>
      <c r="AC3238" s="112">
        <v>1.14124470755369</v>
      </c>
      <c r="AD3238" s="112">
        <v>1.1462527269964</v>
      </c>
      <c r="AE3238" s="112">
        <v>1.15308177973768</v>
      </c>
      <c r="AF3238" s="112">
        <v>1.16018645693691</v>
      </c>
      <c r="AG3238" s="112">
        <v>1.16330766503233</v>
      </c>
      <c r="AH3238" s="112">
        <v>1.1282026633434601</v>
      </c>
      <c r="AI3238" s="112">
        <v>1.0865851308552801</v>
      </c>
      <c r="AJ3238" s="112">
        <v>1.0641821077305</v>
      </c>
      <c r="AK3238" s="112">
        <v>1.046421148066</v>
      </c>
    </row>
    <row r="3239" spans="1:37" s="112" customFormat="1" hidden="1" x14ac:dyDescent="0.3">
      <c r="A3239" s="115" t="str">
        <f t="shared" si="70"/>
        <v>SDGbaseTRA_RurCRG_v6_3PVAXafurn</v>
      </c>
      <c r="B3239" s="115" t="s">
        <v>220</v>
      </c>
      <c r="C3239" s="115" t="s">
        <v>299</v>
      </c>
      <c r="D3239" s="115" t="s">
        <v>212</v>
      </c>
      <c r="E3239" s="112" t="s">
        <v>63</v>
      </c>
      <c r="F3239" s="112">
        <v>1.0000000000001099</v>
      </c>
      <c r="G3239" s="112">
        <v>1.1890294962689001</v>
      </c>
      <c r="H3239" s="112">
        <v>1.1742798736257301</v>
      </c>
      <c r="I3239" s="112">
        <v>1.17438417519602</v>
      </c>
      <c r="J3239" s="112">
        <v>1.15774991238826</v>
      </c>
      <c r="K3239" s="112">
        <v>1.1519811783876499</v>
      </c>
      <c r="L3239" s="112">
        <v>1.1515904015829601</v>
      </c>
      <c r="M3239" s="112">
        <v>1.1538409488530601</v>
      </c>
      <c r="N3239" s="112">
        <v>1.1547591080970201</v>
      </c>
      <c r="O3239" s="112">
        <v>1.15724954888684</v>
      </c>
      <c r="P3239" s="112">
        <v>1.1563225574920699</v>
      </c>
      <c r="Q3239" s="112">
        <v>1.15348019562122</v>
      </c>
      <c r="R3239" s="112">
        <v>1.13902009980271</v>
      </c>
      <c r="S3239" s="112">
        <v>1.1451343920404899</v>
      </c>
      <c r="T3239" s="112">
        <v>1.14984681341547</v>
      </c>
      <c r="U3239" s="112">
        <v>1.1566245582886401</v>
      </c>
      <c r="V3239" s="112">
        <v>1.1634115860095</v>
      </c>
      <c r="W3239" s="112">
        <v>1.16746204084035</v>
      </c>
      <c r="X3239" s="112">
        <v>1.16716152161081</v>
      </c>
      <c r="Y3239" s="112">
        <v>1.1652383670115301</v>
      </c>
      <c r="Z3239" s="112">
        <v>1.1632664476388599</v>
      </c>
      <c r="AA3239" s="112">
        <v>1.16094411590168</v>
      </c>
      <c r="AB3239" s="112">
        <v>1.1562002605227699</v>
      </c>
      <c r="AC3239" s="112">
        <v>1.15343928986575</v>
      </c>
      <c r="AD3239" s="112">
        <v>1.15531790497412</v>
      </c>
      <c r="AE3239" s="112">
        <v>1.1582254025255201</v>
      </c>
      <c r="AF3239" s="112">
        <v>1.1618793380618599</v>
      </c>
      <c r="AG3239" s="112">
        <v>1.1630124592723301</v>
      </c>
      <c r="AH3239" s="112">
        <v>1.14107768837642</v>
      </c>
      <c r="AI3239" s="112">
        <v>1.11169228443325</v>
      </c>
      <c r="AJ3239" s="112">
        <v>1.0958393367346799</v>
      </c>
      <c r="AK3239" s="112">
        <v>1.0825938869813301</v>
      </c>
    </row>
    <row r="3240" spans="1:37" s="112" customFormat="1" hidden="1" x14ac:dyDescent="0.3">
      <c r="A3240" s="115" t="str">
        <f t="shared" si="70"/>
        <v>SDGbaseTRA_RurCRG_v6_3PVAXaoman</v>
      </c>
      <c r="B3240" s="115" t="s">
        <v>220</v>
      </c>
      <c r="C3240" s="115" t="s">
        <v>299</v>
      </c>
      <c r="D3240" s="115" t="s">
        <v>212</v>
      </c>
      <c r="E3240" s="112" t="s">
        <v>64</v>
      </c>
      <c r="F3240" s="112">
        <v>0.99999999999983402</v>
      </c>
      <c r="G3240" s="112">
        <v>1.1202168716190899</v>
      </c>
      <c r="H3240" s="112">
        <v>1.10229013662132</v>
      </c>
      <c r="I3240" s="112">
        <v>1.07385841474729</v>
      </c>
      <c r="J3240" s="112">
        <v>1.0713511696048701</v>
      </c>
      <c r="K3240" s="112">
        <v>1.0703958137607601</v>
      </c>
      <c r="L3240" s="112">
        <v>1.07049441832787</v>
      </c>
      <c r="M3240" s="112">
        <v>1.08033287586293</v>
      </c>
      <c r="N3240" s="112">
        <v>1.08315873016894</v>
      </c>
      <c r="O3240" s="112">
        <v>1.15292191001676</v>
      </c>
      <c r="P3240" s="112">
        <v>1.1467034809122001</v>
      </c>
      <c r="Q3240" s="112">
        <v>1.1278700186117001</v>
      </c>
      <c r="R3240" s="112">
        <v>1.1098944448967101</v>
      </c>
      <c r="S3240" s="112">
        <v>1.0984968660155301</v>
      </c>
      <c r="T3240" s="112">
        <v>1.0908304886564699</v>
      </c>
      <c r="U3240" s="112">
        <v>1.08366221411371</v>
      </c>
      <c r="V3240" s="112">
        <v>1.0785920292815201</v>
      </c>
      <c r="W3240" s="112">
        <v>1.07665785415954</v>
      </c>
      <c r="X3240" s="112">
        <v>1.0723444507306701</v>
      </c>
      <c r="Y3240" s="112">
        <v>1.0666954929110199</v>
      </c>
      <c r="Z3240" s="112">
        <v>1.0592072822282601</v>
      </c>
      <c r="AA3240" s="112">
        <v>1.0577591997470499</v>
      </c>
      <c r="AB3240" s="112">
        <v>1.04459380170758</v>
      </c>
      <c r="AC3240" s="112">
        <v>1.04066446154392</v>
      </c>
      <c r="AD3240" s="112">
        <v>1.0474398070258999</v>
      </c>
      <c r="AE3240" s="112">
        <v>1.0544282931931499</v>
      </c>
      <c r="AF3240" s="112">
        <v>1.06226251944435</v>
      </c>
      <c r="AG3240" s="112">
        <v>1.0632190079420201</v>
      </c>
      <c r="AH3240" s="112">
        <v>1.05295069587649</v>
      </c>
      <c r="AI3240" s="112">
        <v>1.0243908310422201</v>
      </c>
      <c r="AJ3240" s="112">
        <v>1.0151540036905999</v>
      </c>
      <c r="AK3240" s="112">
        <v>1.00780795339584</v>
      </c>
    </row>
    <row r="3241" spans="1:37" s="112" customFormat="1" hidden="1" x14ac:dyDescent="0.3">
      <c r="A3241" s="115" t="str">
        <f t="shared" si="70"/>
        <v>SDGbaseTRA_RurCRG_v6_3PVAXaelec</v>
      </c>
      <c r="B3241" s="115" t="s">
        <v>220</v>
      </c>
      <c r="C3241" s="115" t="s">
        <v>299</v>
      </c>
      <c r="D3241" s="115" t="s">
        <v>212</v>
      </c>
      <c r="E3241" s="112" t="s">
        <v>65</v>
      </c>
      <c r="F3241" s="112">
        <v>1</v>
      </c>
      <c r="G3241" s="112">
        <v>1.11797619213525</v>
      </c>
      <c r="H3241" s="112">
        <v>1.0032204451319899</v>
      </c>
      <c r="I3241" s="112">
        <v>1.00813316532905</v>
      </c>
      <c r="J3241" s="112">
        <v>1.0526942391467899</v>
      </c>
      <c r="K3241" s="112">
        <v>1.0793982092637</v>
      </c>
      <c r="L3241" s="112">
        <v>1.1010105441413101</v>
      </c>
      <c r="M3241" s="112">
        <v>1.0914634890613799</v>
      </c>
      <c r="N3241" s="112">
        <v>1.0663745390599999</v>
      </c>
      <c r="O3241" s="112">
        <v>1.0617309175918299</v>
      </c>
      <c r="P3241" s="112">
        <v>1.0754225013946099</v>
      </c>
      <c r="Q3241" s="112">
        <v>1.1095160649487299</v>
      </c>
      <c r="R3241" s="112">
        <v>1.1581379993854499</v>
      </c>
      <c r="S3241" s="112">
        <v>1.17203644488034</v>
      </c>
      <c r="T3241" s="112">
        <v>1.1938756616831001</v>
      </c>
      <c r="U3241" s="112">
        <v>1.20775044396802</v>
      </c>
      <c r="V3241" s="112">
        <v>1.2079959077062199</v>
      </c>
      <c r="W3241" s="112">
        <v>1.21844389830179</v>
      </c>
      <c r="X3241" s="112">
        <v>1.22010409432619</v>
      </c>
      <c r="Y3241" s="112">
        <v>1.2441889406942399</v>
      </c>
      <c r="Z3241" s="112">
        <v>1.2679761749273899</v>
      </c>
      <c r="AA3241" s="112">
        <v>1.28853807355559</v>
      </c>
      <c r="AB3241" s="112">
        <v>1.3078015866372099</v>
      </c>
      <c r="AC3241" s="112">
        <v>1.3384560305292601</v>
      </c>
      <c r="AD3241" s="112">
        <v>1.3686177324908599</v>
      </c>
      <c r="AE3241" s="112">
        <v>1.39552035263018</v>
      </c>
      <c r="AF3241" s="112">
        <v>1.4218669550555201</v>
      </c>
      <c r="AG3241" s="112">
        <v>1.54417701487948</v>
      </c>
      <c r="AH3241" s="112">
        <v>1.64504282850921</v>
      </c>
      <c r="AI3241" s="112">
        <v>1.78519667621744</v>
      </c>
      <c r="AJ3241" s="112">
        <v>1.89668808776811</v>
      </c>
      <c r="AK3241" s="112">
        <v>1.9943051228008899</v>
      </c>
    </row>
    <row r="3242" spans="1:37" s="112" customFormat="1" hidden="1" x14ac:dyDescent="0.3">
      <c r="A3242" s="115" t="str">
        <f t="shared" si="70"/>
        <v>SDGbaseTRA_RurCRG_v6_3PVAXawatr</v>
      </c>
      <c r="B3242" s="115" t="s">
        <v>220</v>
      </c>
      <c r="C3242" s="115" t="s">
        <v>299</v>
      </c>
      <c r="D3242" s="115" t="s">
        <v>212</v>
      </c>
      <c r="E3242" s="112" t="s">
        <v>66</v>
      </c>
      <c r="F3242" s="112">
        <v>1</v>
      </c>
      <c r="G3242" s="112">
        <v>0.85341584387208602</v>
      </c>
      <c r="H3242" s="112">
        <v>0.88798830853376698</v>
      </c>
      <c r="I3242" s="112">
        <v>0.88601341260159905</v>
      </c>
      <c r="J3242" s="112">
        <v>0.91068724525483702</v>
      </c>
      <c r="K3242" s="112">
        <v>0.92806173457325103</v>
      </c>
      <c r="L3242" s="112">
        <v>0.93800546186806599</v>
      </c>
      <c r="M3242" s="112">
        <v>0.94189248227721201</v>
      </c>
      <c r="N3242" s="112">
        <v>0.94142061683323097</v>
      </c>
      <c r="O3242" s="112">
        <v>0.94222594847531804</v>
      </c>
      <c r="P3242" s="112">
        <v>0.94610662402329804</v>
      </c>
      <c r="Q3242" s="112">
        <v>0.95173849601998195</v>
      </c>
      <c r="R3242" s="112">
        <v>0.97470191155512997</v>
      </c>
      <c r="S3242" s="112">
        <v>0.97677674839878204</v>
      </c>
      <c r="T3242" s="112">
        <v>0.97597015272464405</v>
      </c>
      <c r="U3242" s="112">
        <v>0.97309206815615301</v>
      </c>
      <c r="V3242" s="112">
        <v>0.97450044966271199</v>
      </c>
      <c r="W3242" s="112">
        <v>0.97580483120461303</v>
      </c>
      <c r="X3242" s="112">
        <v>0.97332214496855296</v>
      </c>
      <c r="Y3242" s="112">
        <v>0.96930250237378601</v>
      </c>
      <c r="Z3242" s="112">
        <v>0.96641681257822498</v>
      </c>
      <c r="AA3242" s="112">
        <v>0.96309127646877202</v>
      </c>
      <c r="AB3242" s="112">
        <v>0.96742534070436004</v>
      </c>
      <c r="AC3242" s="112">
        <v>0.97361034767896604</v>
      </c>
      <c r="AD3242" s="112">
        <v>0.98093861992876197</v>
      </c>
      <c r="AE3242" s="112">
        <v>0.987761341889835</v>
      </c>
      <c r="AF3242" s="112">
        <v>0.99554156333015498</v>
      </c>
      <c r="AG3242" s="112">
        <v>1.00285513184116</v>
      </c>
      <c r="AH3242" s="112">
        <v>1.0294680365264399</v>
      </c>
      <c r="AI3242" s="112">
        <v>1.0438900126267701</v>
      </c>
      <c r="AJ3242" s="112">
        <v>1.0533367011835</v>
      </c>
      <c r="AK3242" s="112">
        <v>1.0598384288396101</v>
      </c>
    </row>
    <row r="3243" spans="1:37" s="112" customFormat="1" hidden="1" x14ac:dyDescent="0.3">
      <c r="A3243" s="115" t="str">
        <f t="shared" si="70"/>
        <v>SDGbaseTRA_RurCRG_v6_3PVAXacons</v>
      </c>
      <c r="B3243" s="115" t="s">
        <v>220</v>
      </c>
      <c r="C3243" s="115" t="s">
        <v>299</v>
      </c>
      <c r="D3243" s="115" t="s">
        <v>212</v>
      </c>
      <c r="E3243" s="115" t="s">
        <v>67</v>
      </c>
      <c r="F3243" s="112">
        <v>1</v>
      </c>
      <c r="G3243" s="112">
        <v>1.1570551916238301</v>
      </c>
      <c r="H3243" s="112">
        <v>1.1196232513733799</v>
      </c>
      <c r="I3243" s="112">
        <v>1.1724095970322601</v>
      </c>
      <c r="J3243" s="112">
        <v>1.1225003581419399</v>
      </c>
      <c r="K3243" s="112">
        <v>1.1000981363046101</v>
      </c>
      <c r="L3243" s="112">
        <v>1.0896960644082601</v>
      </c>
      <c r="M3243" s="112">
        <v>1.0872247220229401</v>
      </c>
      <c r="N3243" s="112">
        <v>1.0853195235989399</v>
      </c>
      <c r="O3243" s="112">
        <v>1.0806817219306699</v>
      </c>
      <c r="P3243" s="112">
        <v>1.0818602808912201</v>
      </c>
      <c r="Q3243" s="112">
        <v>1.08370823036149</v>
      </c>
      <c r="R3243" s="112">
        <v>1.0266925994037801</v>
      </c>
      <c r="S3243" s="112">
        <v>1.05752135601235</v>
      </c>
      <c r="T3243" s="112">
        <v>1.07865845899466</v>
      </c>
      <c r="U3243" s="112">
        <v>1.09509100797364</v>
      </c>
      <c r="V3243" s="112">
        <v>1.1103661883109299</v>
      </c>
      <c r="W3243" s="112">
        <v>1.11744549322687</v>
      </c>
      <c r="X3243" s="112">
        <v>1.1151904330370801</v>
      </c>
      <c r="Y3243" s="112">
        <v>1.1147668353100399</v>
      </c>
      <c r="Z3243" s="112">
        <v>1.1150157343080001</v>
      </c>
      <c r="AA3243" s="112">
        <v>1.1122737612627001</v>
      </c>
      <c r="AB3243" s="112">
        <v>1.1015137566056299</v>
      </c>
      <c r="AC3243" s="112">
        <v>1.0996888365908399</v>
      </c>
      <c r="AD3243" s="112">
        <v>1.1060186240196801</v>
      </c>
      <c r="AE3243" s="112">
        <v>1.1134517449316299</v>
      </c>
      <c r="AF3243" s="112">
        <v>1.1204942067088299</v>
      </c>
      <c r="AG3243" s="112">
        <v>1.1249841222382899</v>
      </c>
      <c r="AH3243" s="112">
        <v>1.1186218691954899</v>
      </c>
      <c r="AI3243" s="112">
        <v>1.1026946434135501</v>
      </c>
      <c r="AJ3243" s="112">
        <v>1.09794085446753</v>
      </c>
      <c r="AK3243" s="112">
        <v>1.0937798937363099</v>
      </c>
    </row>
    <row r="3244" spans="1:37" s="112" customFormat="1" hidden="1" x14ac:dyDescent="0.3">
      <c r="A3244" s="115" t="str">
        <f t="shared" si="70"/>
        <v>SDGbaseTRA_RurCRG_v6_3PVAXatrad</v>
      </c>
      <c r="B3244" s="115" t="s">
        <v>220</v>
      </c>
      <c r="C3244" s="115" t="s">
        <v>299</v>
      </c>
      <c r="D3244" s="115" t="s">
        <v>212</v>
      </c>
      <c r="E3244" s="115" t="s">
        <v>68</v>
      </c>
      <c r="F3244" s="112">
        <v>1.0000000000001401</v>
      </c>
      <c r="G3244" s="112">
        <v>1.00994118320222</v>
      </c>
      <c r="H3244" s="112">
        <v>1.0174164255489699</v>
      </c>
      <c r="I3244" s="112">
        <v>1.03023130780677</v>
      </c>
      <c r="J3244" s="112">
        <v>1.0193404215352899</v>
      </c>
      <c r="K3244" s="112">
        <v>1.01573173810583</v>
      </c>
      <c r="L3244" s="112">
        <v>1.01492689188236</v>
      </c>
      <c r="M3244" s="112">
        <v>1.0175180172370899</v>
      </c>
      <c r="N3244" s="112">
        <v>1.0182299086976101</v>
      </c>
      <c r="O3244" s="112">
        <v>0.97161810358825995</v>
      </c>
      <c r="P3244" s="112">
        <v>0.97867204857045798</v>
      </c>
      <c r="Q3244" s="112">
        <v>0.99434908878522599</v>
      </c>
      <c r="R3244" s="112">
        <v>1.0030853492301901</v>
      </c>
      <c r="S3244" s="112">
        <v>1.0153132399292599</v>
      </c>
      <c r="T3244" s="112">
        <v>1.02370167864468</v>
      </c>
      <c r="U3244" s="112">
        <v>1.0310605739549299</v>
      </c>
      <c r="V3244" s="112">
        <v>1.0401498606642301</v>
      </c>
      <c r="W3244" s="112">
        <v>1.04495218119724</v>
      </c>
      <c r="X3244" s="112">
        <v>1.04390058005623</v>
      </c>
      <c r="Y3244" s="112">
        <v>1.04020645428003</v>
      </c>
      <c r="Z3244" s="112">
        <v>1.03552659647864</v>
      </c>
      <c r="AA3244" s="112">
        <v>1.03139983515865</v>
      </c>
      <c r="AB3244" s="112">
        <v>1.01327886310226</v>
      </c>
      <c r="AC3244" s="112">
        <v>1.0088107221203999</v>
      </c>
      <c r="AD3244" s="112">
        <v>1.0138819485894399</v>
      </c>
      <c r="AE3244" s="112">
        <v>1.0210916412289299</v>
      </c>
      <c r="AF3244" s="112">
        <v>1.0292265006627901</v>
      </c>
      <c r="AG3244" s="112">
        <v>1.03494550230361</v>
      </c>
      <c r="AH3244" s="112">
        <v>1.02452338744908</v>
      </c>
      <c r="AI3244" s="112">
        <v>1.00376192947863</v>
      </c>
      <c r="AJ3244" s="112">
        <v>0.99527353296440302</v>
      </c>
      <c r="AK3244" s="112">
        <v>0.98913631031331095</v>
      </c>
    </row>
    <row r="3245" spans="1:37" s="112" customFormat="1" hidden="1" x14ac:dyDescent="0.3">
      <c r="A3245" s="115" t="str">
        <f t="shared" si="70"/>
        <v>SDGbaseTRA_RurCRG_v6_3PVAXahotl</v>
      </c>
      <c r="B3245" s="115" t="s">
        <v>220</v>
      </c>
      <c r="C3245" s="115" t="s">
        <v>299</v>
      </c>
      <c r="D3245" s="114" t="s">
        <v>212</v>
      </c>
      <c r="E3245" s="115" t="s">
        <v>69</v>
      </c>
      <c r="F3245" s="112">
        <v>1</v>
      </c>
      <c r="G3245" s="112">
        <v>1.0203057677608101</v>
      </c>
      <c r="H3245" s="112">
        <v>1.0354658954157201</v>
      </c>
      <c r="I3245" s="112">
        <v>1.00758172336915</v>
      </c>
      <c r="J3245" s="112">
        <v>1.01621425433121</v>
      </c>
      <c r="K3245" s="112">
        <v>1.0247525297506599</v>
      </c>
      <c r="L3245" s="112">
        <v>1.0305030178044601</v>
      </c>
      <c r="M3245" s="112">
        <v>1.0356142820405001</v>
      </c>
      <c r="N3245" s="112">
        <v>1.0384913412397201</v>
      </c>
      <c r="O3245" s="112">
        <v>1.0516452146420701</v>
      </c>
      <c r="P3245" s="112">
        <v>1.05401538963688</v>
      </c>
      <c r="Q3245" s="112">
        <v>1.0543790692053101</v>
      </c>
      <c r="R3245" s="112">
        <v>1.0705761538165</v>
      </c>
      <c r="S3245" s="112">
        <v>1.0693733598609101</v>
      </c>
      <c r="T3245" s="112">
        <v>1.06819036364843</v>
      </c>
      <c r="U3245" s="112">
        <v>1.0674543812922099</v>
      </c>
      <c r="V3245" s="112">
        <v>1.0679816750606399</v>
      </c>
      <c r="W3245" s="112">
        <v>1.06995483373365</v>
      </c>
      <c r="X3245" s="112">
        <v>1.0711504689128499</v>
      </c>
      <c r="Y3245" s="112">
        <v>1.0692174196672</v>
      </c>
      <c r="Z3245" s="112">
        <v>1.0668400718896101</v>
      </c>
      <c r="AA3245" s="112">
        <v>1.06448102394134</v>
      </c>
      <c r="AB3245" s="112">
        <v>1.0646020406787</v>
      </c>
      <c r="AC3245" s="112">
        <v>1.06295832110161</v>
      </c>
      <c r="AD3245" s="112">
        <v>1.0622462096565599</v>
      </c>
      <c r="AE3245" s="112">
        <v>1.06211314563967</v>
      </c>
      <c r="AF3245" s="112">
        <v>1.06378175337609</v>
      </c>
      <c r="AG3245" s="112">
        <v>1.06569295050652</v>
      </c>
      <c r="AH3245" s="112">
        <v>1.069602947793</v>
      </c>
      <c r="AI3245" s="112">
        <v>1.05865279028285</v>
      </c>
      <c r="AJ3245" s="112">
        <v>1.0534278120084699</v>
      </c>
      <c r="AK3245" s="112">
        <v>1.04873466988996</v>
      </c>
    </row>
    <row r="3246" spans="1:37" s="112" customFormat="1" hidden="1" x14ac:dyDescent="0.3">
      <c r="A3246" s="115" t="str">
        <f t="shared" si="70"/>
        <v>SDGbaseTRA_RurCRG_v6_3PVAXaltrp-p</v>
      </c>
      <c r="B3246" s="115" t="s">
        <v>220</v>
      </c>
      <c r="C3246" s="115" t="s">
        <v>299</v>
      </c>
      <c r="D3246" s="114" t="s">
        <v>212</v>
      </c>
      <c r="E3246" s="115" t="s">
        <v>70</v>
      </c>
      <c r="F3246" s="112">
        <v>0.99999999999987499</v>
      </c>
      <c r="G3246" s="112">
        <v>0.98305514283809203</v>
      </c>
      <c r="H3246" s="112">
        <v>0.95941114210529599</v>
      </c>
      <c r="I3246" s="112">
        <v>0.95628709872725304</v>
      </c>
      <c r="J3246" s="112">
        <v>0.95796873282008199</v>
      </c>
      <c r="K3246" s="112">
        <v>0.96015242026911796</v>
      </c>
      <c r="L3246" s="112">
        <v>0.96069948310375197</v>
      </c>
      <c r="M3246" s="112">
        <v>0.96563800857292303</v>
      </c>
      <c r="N3246" s="112">
        <v>0.97393540663266398</v>
      </c>
      <c r="O3246" s="112">
        <v>0.98838887016659904</v>
      </c>
      <c r="P3246" s="112">
        <v>0.99796967536496495</v>
      </c>
      <c r="Q3246" s="112">
        <v>1.0030038581615399</v>
      </c>
      <c r="R3246" s="112">
        <v>1.0179591020073</v>
      </c>
      <c r="S3246" s="112">
        <v>1.0219640274156401</v>
      </c>
      <c r="T3246" s="112">
        <v>1.02395550176415</v>
      </c>
      <c r="U3246" s="112">
        <v>1.02480950229048</v>
      </c>
      <c r="V3246" s="112">
        <v>1.0256884529160799</v>
      </c>
      <c r="W3246" s="112">
        <v>1.0254516349149501</v>
      </c>
      <c r="X3246" s="112">
        <v>1.0218487090355299</v>
      </c>
      <c r="Y3246" s="112">
        <v>1.01579850587228</v>
      </c>
      <c r="Z3246" s="112">
        <v>1.00772044907222</v>
      </c>
      <c r="AA3246" s="112">
        <v>1.00029698397501</v>
      </c>
      <c r="AB3246" s="112">
        <v>0.99790782714258097</v>
      </c>
      <c r="AC3246" s="112">
        <v>0.99564600495500499</v>
      </c>
      <c r="AD3246" s="112">
        <v>0.99653194787733901</v>
      </c>
      <c r="AE3246" s="112">
        <v>0.99764488443968002</v>
      </c>
      <c r="AF3246" s="112">
        <v>0.99970309722163697</v>
      </c>
      <c r="AG3246" s="112">
        <v>1.00362012113941</v>
      </c>
      <c r="AH3246" s="112">
        <v>1.01791886233833</v>
      </c>
      <c r="AI3246" s="112">
        <v>1.0137254944002101</v>
      </c>
      <c r="AJ3246" s="112">
        <v>1.02328975493969</v>
      </c>
      <c r="AK3246" s="112">
        <v>1.0252442073100101</v>
      </c>
    </row>
    <row r="3247" spans="1:37" s="112" customFormat="1" hidden="1" x14ac:dyDescent="0.3">
      <c r="A3247" s="115" t="str">
        <f t="shared" si="70"/>
        <v>SDGbaseTRA_RurCRG_v6_3PVAXaltrp-f</v>
      </c>
      <c r="B3247" s="115" t="s">
        <v>220</v>
      </c>
      <c r="C3247" s="115" t="s">
        <v>299</v>
      </c>
      <c r="D3247" s="114" t="s">
        <v>212</v>
      </c>
      <c r="E3247" s="115" t="s">
        <v>71</v>
      </c>
      <c r="F3247" s="116">
        <v>1.00000000000025</v>
      </c>
      <c r="G3247" s="116">
        <v>0.93605883924037403</v>
      </c>
      <c r="H3247" s="116">
        <v>0.94104133445882399</v>
      </c>
      <c r="I3247" s="116">
        <v>0.97699117542364899</v>
      </c>
      <c r="J3247" s="116">
        <v>0.97354862460317904</v>
      </c>
      <c r="K3247" s="116">
        <v>0.96590263537405396</v>
      </c>
      <c r="L3247" s="116">
        <v>0.95791224159892296</v>
      </c>
      <c r="M3247" s="116">
        <v>0.95764218074414698</v>
      </c>
      <c r="N3247" s="116">
        <v>0.97463917658891897</v>
      </c>
      <c r="O3247" s="116">
        <v>0.97353853688623504</v>
      </c>
      <c r="P3247" s="116">
        <v>0.99332024497274796</v>
      </c>
      <c r="Q3247" s="116">
        <v>1.01239873498763</v>
      </c>
      <c r="R3247" s="116">
        <v>0.99300748895269997</v>
      </c>
      <c r="S3247" s="116">
        <v>0.98920318395941798</v>
      </c>
      <c r="T3247" s="116">
        <v>0.99858109860411903</v>
      </c>
      <c r="U3247" s="116">
        <v>1.01044188889797</v>
      </c>
      <c r="V3247" s="116">
        <v>1.0177375030837399</v>
      </c>
      <c r="W3247" s="116">
        <v>1.00790880799416</v>
      </c>
      <c r="X3247" s="116">
        <v>1.0061652359126101</v>
      </c>
      <c r="Y3247" s="116">
        <v>1.0183374418204101</v>
      </c>
      <c r="Z3247" s="116">
        <v>1.0254479767547899</v>
      </c>
      <c r="AA3247" s="116">
        <v>1.0216087193861201</v>
      </c>
      <c r="AB3247" s="116">
        <v>1.0173206693044701</v>
      </c>
      <c r="AC3247" s="116">
        <v>1.0181991736390901</v>
      </c>
      <c r="AD3247" s="116">
        <v>1.0194812000048901</v>
      </c>
      <c r="AE3247" s="116">
        <v>1.02253041054803</v>
      </c>
      <c r="AF3247" s="116">
        <v>1.01557118209382</v>
      </c>
      <c r="AG3247" s="116">
        <v>1.0156046852465399</v>
      </c>
      <c r="AH3247" s="116">
        <v>1.0441991445216501</v>
      </c>
      <c r="AI3247" s="116">
        <v>1.04975356671463</v>
      </c>
      <c r="AJ3247" s="116">
        <v>1.0597464734556601</v>
      </c>
      <c r="AK3247" s="116">
        <v>1.06580239382788</v>
      </c>
    </row>
    <row r="3248" spans="1:37" s="112" customFormat="1" hidden="1" x14ac:dyDescent="0.3">
      <c r="A3248" s="115" t="str">
        <f t="shared" si="70"/>
        <v>SDGbaseTRA_RurCRG_v6_3PVAXaotrp-p</v>
      </c>
      <c r="B3248" s="115" t="s">
        <v>220</v>
      </c>
      <c r="C3248" s="115" t="s">
        <v>299</v>
      </c>
      <c r="D3248" s="114" t="s">
        <v>212</v>
      </c>
      <c r="E3248" s="115" t="s">
        <v>72</v>
      </c>
      <c r="F3248" s="112">
        <v>0.99999999999994704</v>
      </c>
      <c r="G3248" s="112">
        <v>1.0774888506042599</v>
      </c>
      <c r="H3248" s="112">
        <v>1.07618054924398</v>
      </c>
      <c r="I3248" s="112">
        <v>1.08293740250722</v>
      </c>
      <c r="J3248" s="112">
        <v>1.0771325335077999</v>
      </c>
      <c r="K3248" s="112">
        <v>1.0610052486222099</v>
      </c>
      <c r="L3248" s="112">
        <v>1.04232137164625</v>
      </c>
      <c r="M3248" s="112">
        <v>1.0252436236826901</v>
      </c>
      <c r="N3248" s="112">
        <v>1.0105895766416</v>
      </c>
      <c r="O3248" s="112">
        <v>0.96062317154581001</v>
      </c>
      <c r="P3248" s="112">
        <v>0.96221082548586701</v>
      </c>
      <c r="Q3248" s="112">
        <v>0.96943267003064904</v>
      </c>
      <c r="R3248" s="112">
        <v>0.99215443308416196</v>
      </c>
      <c r="S3248" s="112">
        <v>0.99362753940594495</v>
      </c>
      <c r="T3248" s="112">
        <v>0.99277661034426301</v>
      </c>
      <c r="U3248" s="112">
        <v>0.99010463110661995</v>
      </c>
      <c r="V3248" s="112">
        <v>0.99261416486790599</v>
      </c>
      <c r="W3248" s="112">
        <v>0.99020693363175005</v>
      </c>
      <c r="X3248" s="112">
        <v>0.97983515385694397</v>
      </c>
      <c r="Y3248" s="112">
        <v>0.97134763319620498</v>
      </c>
      <c r="Z3248" s="112">
        <v>0.96372363104068004</v>
      </c>
      <c r="AA3248" s="112">
        <v>0.95488850011706705</v>
      </c>
      <c r="AB3248" s="112">
        <v>0.94130247604787898</v>
      </c>
      <c r="AC3248" s="112">
        <v>0.94065066492883398</v>
      </c>
      <c r="AD3248" s="112">
        <v>0.95102802195510505</v>
      </c>
      <c r="AE3248" s="112">
        <v>0.96255176781534901</v>
      </c>
      <c r="AF3248" s="112">
        <v>0.97346800263137001</v>
      </c>
      <c r="AG3248" s="112">
        <v>0.98338959538483794</v>
      </c>
      <c r="AH3248" s="112">
        <v>0.99347239107175001</v>
      </c>
      <c r="AI3248" s="112">
        <v>1.00184584995419</v>
      </c>
      <c r="AJ3248" s="112">
        <v>1.01965306061254</v>
      </c>
      <c r="AK3248" s="112">
        <v>1.0328686066928501</v>
      </c>
    </row>
    <row r="3249" spans="1:37" s="112" customFormat="1" hidden="1" x14ac:dyDescent="0.3">
      <c r="A3249" s="115" t="str">
        <f t="shared" si="70"/>
        <v>SDGbaseTRA_RurCRG_v6_3PVAXaotrp-f</v>
      </c>
      <c r="B3249" s="115" t="s">
        <v>220</v>
      </c>
      <c r="C3249" s="115" t="s">
        <v>299</v>
      </c>
      <c r="D3249" s="114" t="s">
        <v>212</v>
      </c>
      <c r="E3249" s="115" t="s">
        <v>73</v>
      </c>
      <c r="F3249" s="112">
        <v>1.0000000000000799</v>
      </c>
      <c r="G3249" s="112">
        <v>1.00947830041478</v>
      </c>
      <c r="H3249" s="112">
        <v>1.0163021933455401</v>
      </c>
      <c r="I3249" s="112">
        <v>1.0355824097434501</v>
      </c>
      <c r="J3249" s="112">
        <v>1.01942355997351</v>
      </c>
      <c r="K3249" s="112">
        <v>1.00510934184403</v>
      </c>
      <c r="L3249" s="112">
        <v>0.99348927711923096</v>
      </c>
      <c r="M3249" s="112">
        <v>0.98917361012926697</v>
      </c>
      <c r="N3249" s="112">
        <v>0.99523214971445395</v>
      </c>
      <c r="O3249" s="112">
        <v>0.97588716139759901</v>
      </c>
      <c r="P3249" s="112">
        <v>0.98702290524765002</v>
      </c>
      <c r="Q3249" s="112">
        <v>1.00029517288618</v>
      </c>
      <c r="R3249" s="112">
        <v>0.99496219423722798</v>
      </c>
      <c r="S3249" s="112">
        <v>0.99304293695660495</v>
      </c>
      <c r="T3249" s="112">
        <v>0.99908708806688296</v>
      </c>
      <c r="U3249" s="112">
        <v>1.0061059220166699</v>
      </c>
      <c r="V3249" s="112">
        <v>1.0130388464912601</v>
      </c>
      <c r="W3249" s="112">
        <v>1.0082010723009001</v>
      </c>
      <c r="X3249" s="112">
        <v>1.0019510287832301</v>
      </c>
      <c r="Y3249" s="112">
        <v>1.00728830729032</v>
      </c>
      <c r="Z3249" s="112">
        <v>1.0106811015782</v>
      </c>
      <c r="AA3249" s="112">
        <v>1.0074579964782699</v>
      </c>
      <c r="AB3249" s="112">
        <v>0.99958979740782805</v>
      </c>
      <c r="AC3249" s="112">
        <v>0.99922171166350604</v>
      </c>
      <c r="AD3249" s="112">
        <v>1.0034927714513899</v>
      </c>
      <c r="AE3249" s="112">
        <v>1.00840755623955</v>
      </c>
      <c r="AF3249" s="112">
        <v>1.0060873661327501</v>
      </c>
      <c r="AG3249" s="112">
        <v>1.0056970226672901</v>
      </c>
      <c r="AH3249" s="112">
        <v>1.0153596605802699</v>
      </c>
      <c r="AI3249" s="112">
        <v>1.01532275919253</v>
      </c>
      <c r="AJ3249" s="112">
        <v>1.02409793918082</v>
      </c>
      <c r="AK3249" s="112">
        <v>1.0309385213508</v>
      </c>
    </row>
    <row r="3250" spans="1:37" s="112" customFormat="1" hidden="1" x14ac:dyDescent="0.3">
      <c r="A3250" s="115" t="str">
        <f t="shared" si="70"/>
        <v>SDGbaseTRA_RurCRG_v6_3PVAXaprtr</v>
      </c>
      <c r="B3250" s="115" t="s">
        <v>220</v>
      </c>
      <c r="C3250" s="115" t="s">
        <v>299</v>
      </c>
      <c r="D3250" s="114" t="s">
        <v>212</v>
      </c>
      <c r="E3250" s="115" t="s">
        <v>74</v>
      </c>
      <c r="F3250" s="112">
        <v>1.00000000000004</v>
      </c>
      <c r="G3250" s="112">
        <v>1.021934951779</v>
      </c>
      <c r="H3250" s="112">
        <v>1.01637702788433</v>
      </c>
      <c r="I3250" s="112">
        <v>0.99748753726749395</v>
      </c>
      <c r="J3250" s="112">
        <v>0.98333159262434</v>
      </c>
      <c r="K3250" s="112">
        <v>0.98265244650216399</v>
      </c>
      <c r="L3250" s="112">
        <v>0.98487860455490195</v>
      </c>
      <c r="M3250" s="112">
        <v>0.98896236303987906</v>
      </c>
      <c r="N3250" s="112">
        <v>0.99392499836061698</v>
      </c>
      <c r="O3250" s="112">
        <v>0.98645202357406903</v>
      </c>
      <c r="P3250" s="112">
        <v>0.987828294485665</v>
      </c>
      <c r="Q3250" s="112">
        <v>0.99301221987240296</v>
      </c>
      <c r="R3250" s="112">
        <v>1.0124079698766499</v>
      </c>
      <c r="S3250" s="112">
        <v>1.0275516890278</v>
      </c>
      <c r="T3250" s="112">
        <v>1.0330562328448001</v>
      </c>
      <c r="U3250" s="112">
        <v>1.04079771056211</v>
      </c>
      <c r="V3250" s="112">
        <v>1.0459392593674901</v>
      </c>
      <c r="W3250" s="112">
        <v>1.04822480015153</v>
      </c>
      <c r="X3250" s="112">
        <v>1.0467013325273999</v>
      </c>
      <c r="Y3250" s="112">
        <v>1.0432123207139301</v>
      </c>
      <c r="Z3250" s="112">
        <v>1.03952494194539</v>
      </c>
      <c r="AA3250" s="112">
        <v>1.0285002677340001</v>
      </c>
      <c r="AB3250" s="112">
        <v>1.0231129534699399</v>
      </c>
      <c r="AC3250" s="112">
        <v>1.0251648361423999</v>
      </c>
      <c r="AD3250" s="112">
        <v>1.03071833410546</v>
      </c>
      <c r="AE3250" s="112">
        <v>1.0409298836529599</v>
      </c>
      <c r="AF3250" s="112">
        <v>1.04992895027082</v>
      </c>
      <c r="AG3250" s="112">
        <v>1.06729104863672</v>
      </c>
      <c r="AH3250" s="112">
        <v>1.07302758053895</v>
      </c>
      <c r="AI3250" s="112">
        <v>1.0355054581662499</v>
      </c>
      <c r="AJ3250" s="112">
        <v>1.01273525597807</v>
      </c>
      <c r="AK3250" s="112">
        <v>0.99342705265819398</v>
      </c>
    </row>
    <row r="3251" spans="1:37" s="112" customFormat="1" hidden="1" x14ac:dyDescent="0.3">
      <c r="A3251" s="115" t="str">
        <f t="shared" si="70"/>
        <v>SDGbaseTRA_RurCRG_v6_3PVAXatrps</v>
      </c>
      <c r="B3251" s="115" t="s">
        <v>220</v>
      </c>
      <c r="C3251" s="115" t="s">
        <v>299</v>
      </c>
      <c r="D3251" s="114" t="s">
        <v>212</v>
      </c>
      <c r="E3251" s="115" t="s">
        <v>75</v>
      </c>
      <c r="F3251" s="112">
        <v>1.00000000000004</v>
      </c>
      <c r="G3251" s="112">
        <v>0.99815684527526105</v>
      </c>
      <c r="H3251" s="112">
        <v>0.99578040582369098</v>
      </c>
      <c r="I3251" s="112">
        <v>0.99062639919553397</v>
      </c>
      <c r="J3251" s="112">
        <v>0.98878613017657302</v>
      </c>
      <c r="K3251" s="112">
        <v>0.99230376094075701</v>
      </c>
      <c r="L3251" s="112">
        <v>0.994594649339401</v>
      </c>
      <c r="M3251" s="112">
        <v>0.99292027127006699</v>
      </c>
      <c r="N3251" s="112">
        <v>0.99137637373553</v>
      </c>
      <c r="O3251" s="112">
        <v>0.98755235044363698</v>
      </c>
      <c r="P3251" s="112">
        <v>0.98703634366477799</v>
      </c>
      <c r="Q3251" s="112">
        <v>0.98571063890647204</v>
      </c>
      <c r="R3251" s="112">
        <v>0.99322665253406694</v>
      </c>
      <c r="S3251" s="112">
        <v>1.00285391404465</v>
      </c>
      <c r="T3251" s="112">
        <v>1.0085615386281199</v>
      </c>
      <c r="U3251" s="112">
        <v>1.0146097826487701</v>
      </c>
      <c r="V3251" s="112">
        <v>1.01985840039241</v>
      </c>
      <c r="W3251" s="112">
        <v>1.0252663259705299</v>
      </c>
      <c r="X3251" s="112">
        <v>1.0243602325589101</v>
      </c>
      <c r="Y3251" s="112">
        <v>1.0233628467921101</v>
      </c>
      <c r="Z3251" s="112">
        <v>1.0217492628571401</v>
      </c>
      <c r="AA3251" s="112">
        <v>1.01942867727483</v>
      </c>
      <c r="AB3251" s="112">
        <v>1.03370054944086</v>
      </c>
      <c r="AC3251" s="112">
        <v>1.0458606493598099</v>
      </c>
      <c r="AD3251" s="112">
        <v>1.05779027089583</v>
      </c>
      <c r="AE3251" s="112">
        <v>1.06713851922251</v>
      </c>
      <c r="AF3251" s="112">
        <v>1.0747114345041999</v>
      </c>
      <c r="AG3251" s="112">
        <v>1.07620113538561</v>
      </c>
      <c r="AH3251" s="112">
        <v>1.0861183323430099</v>
      </c>
      <c r="AI3251" s="112">
        <v>1.0839982720212</v>
      </c>
      <c r="AJ3251" s="112">
        <v>1.0847225130676901</v>
      </c>
      <c r="AK3251" s="112">
        <v>1.0853414216905199</v>
      </c>
    </row>
    <row r="3252" spans="1:37" s="112" customFormat="1" hidden="1" x14ac:dyDescent="0.3">
      <c r="A3252" s="115" t="str">
        <f t="shared" ref="A3252:A3256" si="71">_xlfn.CONCAT(C3252,D3252,E3252)</f>
        <v>SDGbaseTRA_RurCRG_v6_3PVAXacomm</v>
      </c>
      <c r="B3252" s="115" t="s">
        <v>220</v>
      </c>
      <c r="C3252" s="115" t="s">
        <v>299</v>
      </c>
      <c r="D3252" s="114" t="s">
        <v>212</v>
      </c>
      <c r="E3252" s="115" t="s">
        <v>76</v>
      </c>
      <c r="F3252" s="112">
        <v>1.00000000000003</v>
      </c>
      <c r="G3252" s="112">
        <v>0.880663512485233</v>
      </c>
      <c r="H3252" s="112">
        <v>0.91604355626188705</v>
      </c>
      <c r="I3252" s="112">
        <v>0.92861983621843902</v>
      </c>
      <c r="J3252" s="112">
        <v>0.94190799826749805</v>
      </c>
      <c r="K3252" s="112">
        <v>0.95143816809100001</v>
      </c>
      <c r="L3252" s="112">
        <v>0.95670121723108303</v>
      </c>
      <c r="M3252" s="112">
        <v>0.96244974777582604</v>
      </c>
      <c r="N3252" s="112">
        <v>0.96486339348168304</v>
      </c>
      <c r="O3252" s="112">
        <v>0.96433735501109796</v>
      </c>
      <c r="P3252" s="112">
        <v>0.96757093530537897</v>
      </c>
      <c r="Q3252" s="112">
        <v>0.97185177449433202</v>
      </c>
      <c r="R3252" s="112">
        <v>0.98093867269476398</v>
      </c>
      <c r="S3252" s="112">
        <v>0.98400479296228305</v>
      </c>
      <c r="T3252" s="112">
        <v>0.98618988279380604</v>
      </c>
      <c r="U3252" s="112">
        <v>0.98805557806014099</v>
      </c>
      <c r="V3252" s="112">
        <v>0.99321795814650404</v>
      </c>
      <c r="W3252" s="112">
        <v>0.99695898611540301</v>
      </c>
      <c r="X3252" s="112">
        <v>0.99727136147748097</v>
      </c>
      <c r="Y3252" s="112">
        <v>0.996171213813691</v>
      </c>
      <c r="Z3252" s="112">
        <v>0.99430608011794297</v>
      </c>
      <c r="AA3252" s="112">
        <v>0.99107518742715195</v>
      </c>
      <c r="AB3252" s="112">
        <v>0.98032754910130404</v>
      </c>
      <c r="AC3252" s="112">
        <v>0.97888449796639299</v>
      </c>
      <c r="AD3252" s="112">
        <v>0.98380564986633601</v>
      </c>
      <c r="AE3252" s="112">
        <v>0.98980578053192003</v>
      </c>
      <c r="AF3252" s="112">
        <v>0.99657820798028796</v>
      </c>
      <c r="AG3252" s="112">
        <v>1.00279262185699</v>
      </c>
      <c r="AH3252" s="112">
        <v>1.01295782664654</v>
      </c>
      <c r="AI3252" s="112">
        <v>1.00872140907065</v>
      </c>
      <c r="AJ3252" s="112">
        <v>1.00710770994183</v>
      </c>
      <c r="AK3252" s="112">
        <v>1.0056695426917901</v>
      </c>
    </row>
    <row r="3253" spans="1:37" s="112" customFormat="1" hidden="1" x14ac:dyDescent="0.3">
      <c r="A3253" s="115" t="str">
        <f t="shared" si="71"/>
        <v>SDGbaseTRA_RurCRG_v6_3PVAXafsrv</v>
      </c>
      <c r="B3253" s="115" t="s">
        <v>220</v>
      </c>
      <c r="C3253" s="115" t="s">
        <v>299</v>
      </c>
      <c r="D3253" s="114" t="s">
        <v>212</v>
      </c>
      <c r="E3253" s="115" t="s">
        <v>77</v>
      </c>
      <c r="F3253" s="112">
        <v>1</v>
      </c>
      <c r="G3253" s="112">
        <v>0.960198491500034</v>
      </c>
      <c r="H3253" s="112">
        <v>0.97321018109262303</v>
      </c>
      <c r="I3253" s="112">
        <v>0.96595424383471395</v>
      </c>
      <c r="J3253" s="112">
        <v>0.96839781628423105</v>
      </c>
      <c r="K3253" s="112">
        <v>0.97367518075397197</v>
      </c>
      <c r="L3253" s="112">
        <v>0.97909780148631598</v>
      </c>
      <c r="M3253" s="112">
        <v>0.98386576506989198</v>
      </c>
      <c r="N3253" s="112">
        <v>0.98702619631904298</v>
      </c>
      <c r="O3253" s="112">
        <v>0.985212998809609</v>
      </c>
      <c r="P3253" s="112">
        <v>0.98884655192895599</v>
      </c>
      <c r="Q3253" s="112">
        <v>0.99247890650683601</v>
      </c>
      <c r="R3253" s="112">
        <v>1.00534254385434</v>
      </c>
      <c r="S3253" s="112">
        <v>1.00835162909099</v>
      </c>
      <c r="T3253" s="112">
        <v>1.0103828152372001</v>
      </c>
      <c r="U3253" s="112">
        <v>1.01346619432595</v>
      </c>
      <c r="V3253" s="112">
        <v>1.0172301781869599</v>
      </c>
      <c r="W3253" s="112">
        <v>1.02052096364736</v>
      </c>
      <c r="X3253" s="112">
        <v>1.02173097507457</v>
      </c>
      <c r="Y3253" s="112">
        <v>1.0202585036615599</v>
      </c>
      <c r="Z3253" s="112">
        <v>1.0184289967789</v>
      </c>
      <c r="AA3253" s="112">
        <v>1.01570191492221</v>
      </c>
      <c r="AB3253" s="112">
        <v>1.0126669937755399</v>
      </c>
      <c r="AC3253" s="112">
        <v>1.01153816993407</v>
      </c>
      <c r="AD3253" s="112">
        <v>1.01252037197363</v>
      </c>
      <c r="AE3253" s="112">
        <v>1.0147210886415201</v>
      </c>
      <c r="AF3253" s="112">
        <v>1.0181975491994499</v>
      </c>
      <c r="AG3253" s="112">
        <v>1.02131699825707</v>
      </c>
      <c r="AH3253" s="112">
        <v>1.01552523880857</v>
      </c>
      <c r="AI3253" s="112">
        <v>1.0008229616264499</v>
      </c>
      <c r="AJ3253" s="112">
        <v>0.99167992012289996</v>
      </c>
      <c r="AK3253" s="112">
        <v>0.983972384694767</v>
      </c>
    </row>
    <row r="3254" spans="1:37" s="112" customFormat="1" hidden="1" x14ac:dyDescent="0.3">
      <c r="A3254" s="115" t="str">
        <f t="shared" si="71"/>
        <v>SDGbaseTRA_RurCRG_v6_3PVAXabsrv</v>
      </c>
      <c r="B3254" s="115" t="s">
        <v>220</v>
      </c>
      <c r="C3254" s="115" t="s">
        <v>299</v>
      </c>
      <c r="D3254" s="114" t="s">
        <v>212</v>
      </c>
      <c r="E3254" s="115" t="s">
        <v>78</v>
      </c>
      <c r="F3254" s="112">
        <v>1.00000000000004</v>
      </c>
      <c r="G3254" s="112">
        <v>0.88875291512841204</v>
      </c>
      <c r="H3254" s="112">
        <v>0.91331721034305702</v>
      </c>
      <c r="I3254" s="112">
        <v>0.92005564949716001</v>
      </c>
      <c r="J3254" s="112">
        <v>0.93112345054021695</v>
      </c>
      <c r="K3254" s="112">
        <v>0.94078879996578302</v>
      </c>
      <c r="L3254" s="112">
        <v>0.94719110135489504</v>
      </c>
      <c r="M3254" s="112">
        <v>0.95249600392404099</v>
      </c>
      <c r="N3254" s="112">
        <v>0.95554434266398203</v>
      </c>
      <c r="O3254" s="112">
        <v>0.95404061219738001</v>
      </c>
      <c r="P3254" s="112">
        <v>0.95812385973064496</v>
      </c>
      <c r="Q3254" s="112">
        <v>0.96299001805805295</v>
      </c>
      <c r="R3254" s="112">
        <v>0.97468492432801201</v>
      </c>
      <c r="S3254" s="112">
        <v>0.97778501724658295</v>
      </c>
      <c r="T3254" s="112">
        <v>0.97989796185294797</v>
      </c>
      <c r="U3254" s="112">
        <v>0.98208333073768395</v>
      </c>
      <c r="V3254" s="112">
        <v>0.98673810736909096</v>
      </c>
      <c r="W3254" s="112">
        <v>0.99018706037526405</v>
      </c>
      <c r="X3254" s="112">
        <v>0.99046989637276905</v>
      </c>
      <c r="Y3254" s="112">
        <v>0.98920715567233697</v>
      </c>
      <c r="Z3254" s="112">
        <v>0.98765941646134803</v>
      </c>
      <c r="AA3254" s="112">
        <v>0.98458666409729401</v>
      </c>
      <c r="AB3254" s="112">
        <v>0.97873364439543598</v>
      </c>
      <c r="AC3254" s="112">
        <v>0.97721691803986899</v>
      </c>
      <c r="AD3254" s="112">
        <v>0.97965781020021903</v>
      </c>
      <c r="AE3254" s="112">
        <v>0.98367574489104703</v>
      </c>
      <c r="AF3254" s="112">
        <v>0.98908000464377199</v>
      </c>
      <c r="AG3254" s="112">
        <v>0.99443642036762503</v>
      </c>
      <c r="AH3254" s="112">
        <v>1.00212809221502</v>
      </c>
      <c r="AI3254" s="112">
        <v>0.99739948942589296</v>
      </c>
      <c r="AJ3254" s="112">
        <v>0.99524660365351703</v>
      </c>
      <c r="AK3254" s="112">
        <v>0.99338467238077699</v>
      </c>
    </row>
    <row r="3255" spans="1:37" s="112" customFormat="1" hidden="1" x14ac:dyDescent="0.3">
      <c r="A3255" s="115" t="str">
        <f t="shared" si="71"/>
        <v>SDGbaseTRA_RurCRG_v6_3PVAXagsrv</v>
      </c>
      <c r="B3255" s="115" t="s">
        <v>220</v>
      </c>
      <c r="C3255" s="115" t="s">
        <v>299</v>
      </c>
      <c r="D3255" s="114" t="s">
        <v>212</v>
      </c>
      <c r="E3255" s="115" t="s">
        <v>79</v>
      </c>
      <c r="F3255" s="112">
        <v>1.00000000000004</v>
      </c>
      <c r="G3255" s="112">
        <v>1.0130810056927499</v>
      </c>
      <c r="H3255" s="112">
        <v>1.01816758618407</v>
      </c>
      <c r="I3255" s="112">
        <v>1.03139594426452</v>
      </c>
      <c r="J3255" s="112">
        <v>1.0207544959610599</v>
      </c>
      <c r="K3255" s="112">
        <v>1.0177773632407201</v>
      </c>
      <c r="L3255" s="112">
        <v>1.0182274822942801</v>
      </c>
      <c r="M3255" s="112">
        <v>1.01960655357681</v>
      </c>
      <c r="N3255" s="112">
        <v>1.0199286758936901</v>
      </c>
      <c r="O3255" s="112">
        <v>1.01253131992398</v>
      </c>
      <c r="P3255" s="112">
        <v>1.01293922032919</v>
      </c>
      <c r="Q3255" s="112">
        <v>1.0136611505253901</v>
      </c>
      <c r="R3255" s="112">
        <v>1.01860095062478</v>
      </c>
      <c r="S3255" s="112">
        <v>1.0213705581296</v>
      </c>
      <c r="T3255" s="112">
        <v>1.0233489820413499</v>
      </c>
      <c r="U3255" s="112">
        <v>1.0272520271546499</v>
      </c>
      <c r="V3255" s="112">
        <v>1.0312175246894799</v>
      </c>
      <c r="W3255" s="112">
        <v>1.0336760660572799</v>
      </c>
      <c r="X3255" s="112">
        <v>1.0337567700597701</v>
      </c>
      <c r="Y3255" s="112">
        <v>1.0314369108819199</v>
      </c>
      <c r="Z3255" s="112">
        <v>1.02910930433351</v>
      </c>
      <c r="AA3255" s="112">
        <v>1.0266087286343899</v>
      </c>
      <c r="AB3255" s="112">
        <v>1.02241345931896</v>
      </c>
      <c r="AC3255" s="112">
        <v>1.0208490511679</v>
      </c>
      <c r="AD3255" s="112">
        <v>1.0226600143468101</v>
      </c>
      <c r="AE3255" s="112">
        <v>1.0254321484226501</v>
      </c>
      <c r="AF3255" s="112">
        <v>1.0288370236347499</v>
      </c>
      <c r="AG3255" s="112">
        <v>1.0307554691722001</v>
      </c>
      <c r="AH3255" s="112">
        <v>1.0136172774027401</v>
      </c>
      <c r="AI3255" s="112">
        <v>0.99038383519203999</v>
      </c>
      <c r="AJ3255" s="112">
        <v>0.97769321162039402</v>
      </c>
      <c r="AK3255" s="112">
        <v>0.96749117372996896</v>
      </c>
    </row>
    <row r="3256" spans="1:37" s="112" customFormat="1" hidden="1" x14ac:dyDescent="0.3">
      <c r="A3256" s="115" t="str">
        <f t="shared" si="71"/>
        <v>SDGbaseTRA_RurCRG_v6_3PVAXaosrv</v>
      </c>
      <c r="B3256" s="115" t="s">
        <v>220</v>
      </c>
      <c r="C3256" s="115" t="s">
        <v>299</v>
      </c>
      <c r="D3256" s="114" t="s">
        <v>212</v>
      </c>
      <c r="E3256" s="115" t="s">
        <v>80</v>
      </c>
      <c r="F3256" s="112">
        <v>1</v>
      </c>
      <c r="G3256" s="112">
        <v>1.13999631304969</v>
      </c>
      <c r="H3256" s="112">
        <v>1.1200549289194099</v>
      </c>
      <c r="I3256" s="112">
        <v>1.0949230117408</v>
      </c>
      <c r="J3256" s="112">
        <v>1.0919117612325799</v>
      </c>
      <c r="K3256" s="112">
        <v>1.09132555588463</v>
      </c>
      <c r="L3256" s="112">
        <v>1.09077734399235</v>
      </c>
      <c r="M3256" s="112">
        <v>1.09221393542693</v>
      </c>
      <c r="N3256" s="112">
        <v>1.09369149982894</v>
      </c>
      <c r="O3256" s="112">
        <v>1.09243852530298</v>
      </c>
      <c r="P3256" s="112">
        <v>1.09613140077277</v>
      </c>
      <c r="Q3256" s="112">
        <v>1.1005445261762099</v>
      </c>
      <c r="R3256" s="112">
        <v>1.11248755166789</v>
      </c>
      <c r="S3256" s="112">
        <v>1.1154547183587999</v>
      </c>
      <c r="T3256" s="112">
        <v>1.1175400361385099</v>
      </c>
      <c r="U3256" s="112">
        <v>1.1195842377798899</v>
      </c>
      <c r="V3256" s="112">
        <v>1.1244276727206099</v>
      </c>
      <c r="W3256" s="112">
        <v>1.12804713638493</v>
      </c>
      <c r="X3256" s="112">
        <v>1.12874018703608</v>
      </c>
      <c r="Y3256" s="112">
        <v>1.12794486078828</v>
      </c>
      <c r="Z3256" s="112">
        <v>1.1264632401652099</v>
      </c>
      <c r="AA3256" s="112">
        <v>1.12325204895465</v>
      </c>
      <c r="AB3256" s="112">
        <v>1.11739464874906</v>
      </c>
      <c r="AC3256" s="112">
        <v>1.11549289608733</v>
      </c>
      <c r="AD3256" s="112">
        <v>1.11661796446288</v>
      </c>
      <c r="AE3256" s="112">
        <v>1.11957101911128</v>
      </c>
      <c r="AF3256" s="112">
        <v>1.12396782974918</v>
      </c>
      <c r="AG3256" s="112">
        <v>1.12857252324685</v>
      </c>
      <c r="AH3256" s="112">
        <v>1.1368557087142701</v>
      </c>
      <c r="AI3256" s="112">
        <v>1.13327254336274</v>
      </c>
      <c r="AJ3256" s="112">
        <v>1.1311381311780699</v>
      </c>
      <c r="AK3256" s="112">
        <v>1.1287086269478399</v>
      </c>
    </row>
    <row r="3257" spans="1:37" s="112" customFormat="1" hidden="1" x14ac:dyDescent="0.3">
      <c r="A3257" s="115" t="str">
        <f t="shared" ref="A3257:A3264" si="72">_xlfn.CONCAT(C3257,D3257,E3257)</f>
        <v>SDGbaseTRA_RurCRG_v6_3utaxbase</v>
      </c>
      <c r="B3257" s="115" t="s">
        <v>220</v>
      </c>
      <c r="C3257" s="115" t="s">
        <v>299</v>
      </c>
      <c r="D3257" s="114" t="s">
        <v>224</v>
      </c>
      <c r="E3257" s="115" t="s">
        <v>218</v>
      </c>
      <c r="F3257" s="112">
        <v>58.648751329495703</v>
      </c>
      <c r="G3257" s="112">
        <v>55.583243315480502</v>
      </c>
      <c r="H3257" s="112">
        <v>57.228719535001403</v>
      </c>
      <c r="I3257" s="112">
        <v>57.242880280472697</v>
      </c>
      <c r="J3257" s="112">
        <v>54.574797966535698</v>
      </c>
      <c r="K3257" s="112">
        <v>56.268031947508597</v>
      </c>
      <c r="L3257" s="112">
        <v>57.966219343192599</v>
      </c>
      <c r="M3257" s="112">
        <v>59.4960959568687</v>
      </c>
      <c r="N3257" s="112">
        <v>59.979999777604299</v>
      </c>
      <c r="O3257" s="112">
        <v>60.561440250185598</v>
      </c>
      <c r="P3257" s="112">
        <v>62.147081307109701</v>
      </c>
      <c r="Q3257" s="112">
        <v>64.103856072830595</v>
      </c>
      <c r="R3257" s="112">
        <v>68.595261039492499</v>
      </c>
      <c r="S3257" s="112">
        <v>72.799895669993006</v>
      </c>
      <c r="T3257" s="112">
        <v>76.915127372671193</v>
      </c>
      <c r="U3257" s="112">
        <v>81.259651030465093</v>
      </c>
      <c r="V3257" s="112">
        <v>85.564074578503096</v>
      </c>
      <c r="W3257" s="112">
        <v>90.432544407422697</v>
      </c>
      <c r="X3257" s="112">
        <v>96.942330924041897</v>
      </c>
      <c r="Y3257" s="112">
        <v>105.717798628004</v>
      </c>
      <c r="Z3257" s="112">
        <v>116.271058201548</v>
      </c>
      <c r="AA3257" s="112">
        <v>128.62946731456299</v>
      </c>
      <c r="AB3257" s="112">
        <v>143.317687426492</v>
      </c>
      <c r="AC3257" s="112">
        <v>150.279899022911</v>
      </c>
      <c r="AD3257" s="112">
        <v>151.58088080308801</v>
      </c>
      <c r="AE3257" s="112">
        <v>149.57238433801299</v>
      </c>
      <c r="AF3257" s="112">
        <v>145.54282381955201</v>
      </c>
      <c r="AG3257" s="112">
        <v>139.61559515617199</v>
      </c>
      <c r="AH3257" s="112">
        <v>126.99427529958101</v>
      </c>
      <c r="AI3257" s="112">
        <v>103.65822107263401</v>
      </c>
      <c r="AJ3257" s="112">
        <v>107.86089068735799</v>
      </c>
      <c r="AK3257" s="112">
        <v>110.93469938019</v>
      </c>
    </row>
    <row r="3258" spans="1:37" s="112" customFormat="1" hidden="1" x14ac:dyDescent="0.3">
      <c r="A3258" s="115" t="str">
        <f t="shared" si="72"/>
        <v>SDGbaseTRA_RurCRG_v6_3imptaxbase</v>
      </c>
      <c r="B3258" s="115" t="s">
        <v>220</v>
      </c>
      <c r="C3258" s="115" t="s">
        <v>299</v>
      </c>
      <c r="D3258" s="114" t="s">
        <v>219</v>
      </c>
      <c r="E3258" s="115" t="s">
        <v>218</v>
      </c>
      <c r="F3258" s="112">
        <v>53.826071644541003</v>
      </c>
      <c r="G3258" s="112">
        <v>51.0837549263521</v>
      </c>
      <c r="H3258" s="112">
        <v>53.156780295626199</v>
      </c>
      <c r="I3258" s="112">
        <v>54.308474814877101</v>
      </c>
      <c r="J3258" s="112">
        <v>55.862057625869603</v>
      </c>
      <c r="K3258" s="112">
        <v>57.501812075183402</v>
      </c>
      <c r="L3258" s="112">
        <v>59.341827029999799</v>
      </c>
      <c r="M3258" s="112">
        <v>61.387958081633698</v>
      </c>
      <c r="N3258" s="112">
        <v>63.522101909556604</v>
      </c>
      <c r="O3258" s="112">
        <v>67.288719022261105</v>
      </c>
      <c r="P3258" s="112">
        <v>69.956022636146699</v>
      </c>
      <c r="Q3258" s="112">
        <v>72.312730653821404</v>
      </c>
      <c r="R3258" s="112">
        <v>74.752161820338699</v>
      </c>
      <c r="S3258" s="112">
        <v>77.281283487686906</v>
      </c>
      <c r="T3258" s="112">
        <v>79.970415102675503</v>
      </c>
      <c r="U3258" s="112">
        <v>83.008122671991202</v>
      </c>
      <c r="V3258" s="112">
        <v>85.878757077368306</v>
      </c>
      <c r="W3258" s="112">
        <v>88.965822663224301</v>
      </c>
      <c r="X3258" s="112">
        <v>92.270058238915396</v>
      </c>
      <c r="Y3258" s="112">
        <v>95.020916999788497</v>
      </c>
      <c r="Z3258" s="112">
        <v>97.677670622594405</v>
      </c>
      <c r="AA3258" s="112">
        <v>100.45987104368901</v>
      </c>
      <c r="AB3258" s="112">
        <v>103.679523231717</v>
      </c>
      <c r="AC3258" s="112">
        <v>106.61449045984401</v>
      </c>
      <c r="AD3258" s="112">
        <v>109.688603134582</v>
      </c>
      <c r="AE3258" s="112">
        <v>112.894049930129</v>
      </c>
      <c r="AF3258" s="112">
        <v>116.314249612677</v>
      </c>
      <c r="AG3258" s="112">
        <v>119.816944235392</v>
      </c>
      <c r="AH3258" s="112">
        <v>119.95278419917901</v>
      </c>
      <c r="AI3258" s="112">
        <v>118.909487037391</v>
      </c>
      <c r="AJ3258" s="112">
        <v>118.30169813221799</v>
      </c>
      <c r="AK3258" s="112">
        <v>117.544915347558</v>
      </c>
    </row>
    <row r="3259" spans="1:37" s="112" customFormat="1" hidden="1" x14ac:dyDescent="0.3">
      <c r="A3259" s="115" t="str">
        <f t="shared" si="72"/>
        <v>SDGbaseTRA_RurCRG_v6_3vataxbase</v>
      </c>
      <c r="B3259" s="115" t="s">
        <v>220</v>
      </c>
      <c r="C3259" s="115" t="s">
        <v>299</v>
      </c>
      <c r="D3259" s="114" t="s">
        <v>225</v>
      </c>
      <c r="E3259" s="115" t="s">
        <v>218</v>
      </c>
      <c r="F3259" s="112">
        <v>2.2587798931727801E-11</v>
      </c>
      <c r="G3259" s="112">
        <v>5.1841197749358903E-11</v>
      </c>
      <c r="H3259" s="112">
        <v>9.4627203032227805E-11</v>
      </c>
      <c r="I3259" s="112">
        <v>-1.46542334366938E-10</v>
      </c>
      <c r="J3259" s="112">
        <v>4.2064130849841902E-12</v>
      </c>
      <c r="K3259" s="112">
        <v>-2.3993586360810399E-12</v>
      </c>
      <c r="L3259" s="112">
        <v>5.4569684439689303E-12</v>
      </c>
      <c r="M3259" s="112">
        <v>-7.048583898214E-12</v>
      </c>
      <c r="N3259" s="112">
        <v>-9.8338175579908798E-12</v>
      </c>
      <c r="O3259" s="112">
        <v>7.3896445717366798E-13</v>
      </c>
      <c r="P3259" s="112">
        <v>6.1959326542809898E-12</v>
      </c>
      <c r="Q3259" s="112">
        <v>7.6738615471738703E-12</v>
      </c>
      <c r="R3259" s="112">
        <v>-3.6379788070874098E-12</v>
      </c>
      <c r="S3259" s="112">
        <v>-5.45696821061022E-12</v>
      </c>
      <c r="T3259" s="112">
        <v>-1.15960574475613E-11</v>
      </c>
      <c r="U3259" s="112">
        <v>1.0913936421288199E-11</v>
      </c>
      <c r="V3259" s="112">
        <v>1.2931855397281199E-12</v>
      </c>
      <c r="W3259" s="112">
        <v>1.6825651979271002E-11</v>
      </c>
      <c r="X3259" s="112">
        <v>-2.3192114894444299E-11</v>
      </c>
      <c r="Y3259" s="112">
        <v>5.4797036019599401E-11</v>
      </c>
      <c r="Z3259" s="112">
        <v>1.9554136088033501E-11</v>
      </c>
      <c r="AA3259" s="112">
        <v>-2.1452706295571099E-10</v>
      </c>
      <c r="AB3259" s="112">
        <v>1.8902617185245801E-9</v>
      </c>
      <c r="AC3259" s="112">
        <v>-1.51624135595045E-9</v>
      </c>
      <c r="AD3259" s="112">
        <v>7.20786404527113E-10</v>
      </c>
      <c r="AE3259" s="112">
        <v>9.2631826812080903E-10</v>
      </c>
      <c r="AF3259" s="112">
        <v>3.9409738111655398E-9</v>
      </c>
      <c r="AG3259" s="112">
        <v>4.6384289317368302E-11</v>
      </c>
      <c r="AH3259" s="112">
        <v>1.1368683835379E-13</v>
      </c>
      <c r="AI3259" s="112">
        <v>7.0485787861287397E-12</v>
      </c>
      <c r="AJ3259" s="112">
        <v>2.5011104303409702E-12</v>
      </c>
      <c r="AK3259" s="112">
        <v>4.8885296421319103E-12</v>
      </c>
    </row>
    <row r="3260" spans="1:37" s="112" customFormat="1" hidden="1" x14ac:dyDescent="0.3">
      <c r="A3260" s="115" t="str">
        <f t="shared" si="72"/>
        <v>SDGbaseTRA_RurCRG_v6_3acttaxbase</v>
      </c>
      <c r="B3260" s="115" t="s">
        <v>220</v>
      </c>
      <c r="C3260" s="115" t="s">
        <v>299</v>
      </c>
      <c r="D3260" s="114" t="s">
        <v>217</v>
      </c>
      <c r="E3260" s="115" t="s">
        <v>218</v>
      </c>
      <c r="F3260" s="112">
        <v>94.683488898731298</v>
      </c>
      <c r="G3260" s="112">
        <v>83.997983384561707</v>
      </c>
      <c r="H3260" s="112">
        <v>84.410977747354593</v>
      </c>
      <c r="I3260" s="112">
        <v>88.208318081034506</v>
      </c>
      <c r="J3260" s="112">
        <v>90.055051670899999</v>
      </c>
      <c r="K3260" s="112">
        <v>91.971582760054801</v>
      </c>
      <c r="L3260" s="112">
        <v>94.329958442230705</v>
      </c>
      <c r="M3260" s="112">
        <v>96.952057653037897</v>
      </c>
      <c r="N3260" s="112">
        <v>100.083021755624</v>
      </c>
      <c r="O3260" s="112">
        <v>102.31609188704201</v>
      </c>
      <c r="P3260" s="112">
        <v>105.94188199679201</v>
      </c>
      <c r="Q3260" s="112">
        <v>109.84085406109</v>
      </c>
      <c r="R3260" s="112">
        <v>113.41057558893399</v>
      </c>
      <c r="S3260" s="112">
        <v>117.411913723288</v>
      </c>
      <c r="T3260" s="112">
        <v>121.55894222719</v>
      </c>
      <c r="U3260" s="112">
        <v>126.28541211133199</v>
      </c>
      <c r="V3260" s="112">
        <v>130.990436942407</v>
      </c>
      <c r="W3260" s="112">
        <v>135.67240974750601</v>
      </c>
      <c r="X3260" s="112">
        <v>140.32635505917301</v>
      </c>
      <c r="Y3260" s="112">
        <v>144.77368248721601</v>
      </c>
      <c r="Z3260" s="112">
        <v>149.23447943977601</v>
      </c>
      <c r="AA3260" s="112">
        <v>153.34036803817301</v>
      </c>
      <c r="AB3260" s="112">
        <v>157.193691598328</v>
      </c>
      <c r="AC3260" s="112">
        <v>161.76128824455799</v>
      </c>
      <c r="AD3260" s="112">
        <v>167.112355143602</v>
      </c>
      <c r="AE3260" s="112">
        <v>173.11325627168901</v>
      </c>
      <c r="AF3260" s="112">
        <v>179.54689547503699</v>
      </c>
      <c r="AG3260" s="112">
        <v>186.02528857595601</v>
      </c>
      <c r="AH3260" s="112">
        <v>188.87132645927201</v>
      </c>
      <c r="AI3260" s="112">
        <v>192.305570948347</v>
      </c>
      <c r="AJ3260" s="112">
        <v>192.37713763188901</v>
      </c>
      <c r="AK3260" s="112">
        <v>192.219385578128</v>
      </c>
    </row>
    <row r="3261" spans="1:37" s="112" customFormat="1" hidden="1" x14ac:dyDescent="0.3">
      <c r="A3261" s="115" t="str">
        <f t="shared" si="72"/>
        <v>SDGbaseTRA_RurCRG_v6_3comtaxbase</v>
      </c>
      <c r="B3261" s="115" t="s">
        <v>220</v>
      </c>
      <c r="C3261" s="115" t="s">
        <v>299</v>
      </c>
      <c r="D3261" s="114" t="s">
        <v>226</v>
      </c>
      <c r="E3261" s="115" t="s">
        <v>218</v>
      </c>
      <c r="F3261" s="112">
        <v>497.90817031404998</v>
      </c>
      <c r="G3261" s="112">
        <v>448.29761945596999</v>
      </c>
      <c r="H3261" s="112">
        <v>447.50594913257697</v>
      </c>
      <c r="I3261" s="112">
        <v>461.54959113339203</v>
      </c>
      <c r="J3261" s="112">
        <v>471.41456217479998</v>
      </c>
      <c r="K3261" s="112">
        <v>481.20575352443802</v>
      </c>
      <c r="L3261" s="112">
        <v>493.29439396785602</v>
      </c>
      <c r="M3261" s="112">
        <v>506.60586331318899</v>
      </c>
      <c r="N3261" s="112">
        <v>521.93614975146397</v>
      </c>
      <c r="O3261" s="112">
        <v>538.45376725099504</v>
      </c>
      <c r="P3261" s="112">
        <v>556.20115940229402</v>
      </c>
      <c r="Q3261" s="112">
        <v>573.76957518911297</v>
      </c>
      <c r="R3261" s="112">
        <v>592.07386431945497</v>
      </c>
      <c r="S3261" s="112">
        <v>609.76577265624701</v>
      </c>
      <c r="T3261" s="112">
        <v>628.25086653636095</v>
      </c>
      <c r="U3261" s="112">
        <v>649.18323930741803</v>
      </c>
      <c r="V3261" s="112">
        <v>669.36101038379502</v>
      </c>
      <c r="W3261" s="112">
        <v>689.540930007253</v>
      </c>
      <c r="X3261" s="112">
        <v>708.922202201814</v>
      </c>
      <c r="Y3261" s="112">
        <v>725.49507674884399</v>
      </c>
      <c r="Z3261" s="112">
        <v>741.88087356219398</v>
      </c>
      <c r="AA3261" s="112">
        <v>755.86429816311602</v>
      </c>
      <c r="AB3261" s="112">
        <v>771.70513300294999</v>
      </c>
      <c r="AC3261" s="112">
        <v>791.66433455414597</v>
      </c>
      <c r="AD3261" s="112">
        <v>816.08090338230602</v>
      </c>
      <c r="AE3261" s="112">
        <v>843.95921288493798</v>
      </c>
      <c r="AF3261" s="112">
        <v>874.40465230802204</v>
      </c>
      <c r="AG3261" s="112">
        <v>906.94773589118199</v>
      </c>
      <c r="AH3261" s="112">
        <v>923.35025345915994</v>
      </c>
      <c r="AI3261" s="112">
        <v>940.20128283572501</v>
      </c>
      <c r="AJ3261" s="112">
        <v>939.90129860887305</v>
      </c>
      <c r="AK3261" s="112">
        <v>938.91939517804894</v>
      </c>
    </row>
    <row r="3262" spans="1:37" s="112" customFormat="1" hidden="1" x14ac:dyDescent="0.3">
      <c r="A3262" s="115" t="str">
        <f t="shared" si="72"/>
        <v>SDGbaseTRA_RurCRG_v6_3DIRTAXbase</v>
      </c>
      <c r="B3262" s="115" t="s">
        <v>220</v>
      </c>
      <c r="C3262" s="115" t="s">
        <v>299</v>
      </c>
      <c r="D3262" s="114" t="s">
        <v>227</v>
      </c>
      <c r="E3262" s="115" t="s">
        <v>218</v>
      </c>
      <c r="F3262" s="112">
        <v>784.14526173304796</v>
      </c>
      <c r="G3262" s="112">
        <v>771.78829722593002</v>
      </c>
      <c r="H3262" s="112">
        <v>771.36618036704203</v>
      </c>
      <c r="I3262" s="112">
        <v>984.30160172367198</v>
      </c>
      <c r="J3262" s="112">
        <v>977.91724272086003</v>
      </c>
      <c r="K3262" s="112">
        <v>978.95760307431897</v>
      </c>
      <c r="L3262" s="112">
        <v>984.14286862578103</v>
      </c>
      <c r="M3262" s="112">
        <v>991.83638151627895</v>
      </c>
      <c r="N3262" s="112">
        <v>997.47712447095705</v>
      </c>
      <c r="O3262" s="112">
        <v>994.53619848934898</v>
      </c>
      <c r="P3262" s="112">
        <v>997.28908763285597</v>
      </c>
      <c r="Q3262" s="112">
        <v>1000.32321147792</v>
      </c>
      <c r="R3262" s="112">
        <v>890.38122512770701</v>
      </c>
      <c r="S3262" s="112">
        <v>903.00258914191602</v>
      </c>
      <c r="T3262" s="112">
        <v>912.16225891158797</v>
      </c>
      <c r="U3262" s="112">
        <v>919.83978388952801</v>
      </c>
      <c r="V3262" s="112">
        <v>930.47767350341701</v>
      </c>
      <c r="W3262" s="112">
        <v>938.73218443220105</v>
      </c>
      <c r="X3262" s="112">
        <v>943.89540013646297</v>
      </c>
      <c r="Y3262" s="112">
        <v>946.72885583316395</v>
      </c>
      <c r="Z3262" s="112">
        <v>947.42068744226503</v>
      </c>
      <c r="AA3262" s="112">
        <v>950.24793859392503</v>
      </c>
      <c r="AB3262" s="112">
        <v>945.02274564490801</v>
      </c>
      <c r="AC3262" s="112">
        <v>955.57444095102403</v>
      </c>
      <c r="AD3262" s="112">
        <v>974.54692037572204</v>
      </c>
      <c r="AE3262" s="112">
        <v>997.02014458029896</v>
      </c>
      <c r="AF3262" s="112">
        <v>1021.04132840414</v>
      </c>
      <c r="AG3262" s="112">
        <v>1043.9430394257199</v>
      </c>
      <c r="AH3262" s="112">
        <v>1082.3221500838199</v>
      </c>
      <c r="AI3262" s="112">
        <v>1127.3282532590799</v>
      </c>
      <c r="AJ3262" s="112">
        <v>1158.2565053527901</v>
      </c>
      <c r="AK3262" s="112">
        <v>1196.7756281090701</v>
      </c>
    </row>
    <row r="3263" spans="1:37" s="112" customFormat="1" hidden="1" x14ac:dyDescent="0.3">
      <c r="A3263" s="115" t="str">
        <f t="shared" si="72"/>
        <v>SDGbaseTRA_RurCRG_v6_3FACINCbase</v>
      </c>
      <c r="B3263" s="115" t="s">
        <v>220</v>
      </c>
      <c r="C3263" s="115" t="s">
        <v>299</v>
      </c>
      <c r="D3263" s="114" t="s">
        <v>228</v>
      </c>
      <c r="E3263" s="115" t="s">
        <v>218</v>
      </c>
      <c r="F3263" s="112">
        <v>108.72526139301399</v>
      </c>
      <c r="G3263" s="112">
        <v>98.129396972178498</v>
      </c>
      <c r="H3263" s="112">
        <v>101.96872974434601</v>
      </c>
      <c r="I3263" s="112">
        <v>105.66515299924301</v>
      </c>
      <c r="J3263" s="112">
        <v>108.509955996286</v>
      </c>
      <c r="K3263" s="112">
        <v>111.546894530941</v>
      </c>
      <c r="L3263" s="112">
        <v>114.75271696791501</v>
      </c>
      <c r="M3263" s="112">
        <v>118.119813682702</v>
      </c>
      <c r="N3263" s="112">
        <v>122.04248518377</v>
      </c>
      <c r="O3263" s="112">
        <v>127.00884480903601</v>
      </c>
      <c r="P3263" s="112">
        <v>131.82027009833001</v>
      </c>
      <c r="Q3263" s="112">
        <v>136.56165844419101</v>
      </c>
      <c r="R3263" s="112">
        <v>141.56578812736501</v>
      </c>
      <c r="S3263" s="112">
        <v>146.86367013044401</v>
      </c>
      <c r="T3263" s="112">
        <v>152.36453379710301</v>
      </c>
      <c r="U3263" s="112">
        <v>158.44928062575599</v>
      </c>
      <c r="V3263" s="112">
        <v>164.521485668868</v>
      </c>
      <c r="W3263" s="112">
        <v>170.77102996933601</v>
      </c>
      <c r="X3263" s="112">
        <v>177.31186072323999</v>
      </c>
      <c r="Y3263" s="112">
        <v>184.03759389927001</v>
      </c>
      <c r="Z3263" s="112">
        <v>191.54204637283101</v>
      </c>
      <c r="AA3263" s="112">
        <v>198.81239562552599</v>
      </c>
      <c r="AB3263" s="112">
        <v>207.38655554938899</v>
      </c>
      <c r="AC3263" s="112">
        <v>214.176080251955</v>
      </c>
      <c r="AD3263" s="112">
        <v>219.92981575959601</v>
      </c>
      <c r="AE3263" s="112">
        <v>225.48793688667001</v>
      </c>
      <c r="AF3263" s="112">
        <v>230.95115486959199</v>
      </c>
      <c r="AG3263" s="112">
        <v>234.332253408958</v>
      </c>
      <c r="AH3263" s="112">
        <v>233.72298076459401</v>
      </c>
      <c r="AI3263" s="112">
        <v>233.95666550364101</v>
      </c>
      <c r="AJ3263" s="112">
        <v>234.03668757001299</v>
      </c>
      <c r="AK3263" s="112">
        <v>233.32989983852701</v>
      </c>
    </row>
    <row r="3264" spans="1:37" s="112" customFormat="1" hidden="1" x14ac:dyDescent="0.3">
      <c r="A3264" s="115" t="str">
        <f t="shared" si="72"/>
        <v>SDGbaseTRA_RurCRG_v6_3TRNSFRbase</v>
      </c>
      <c r="B3264" s="115" t="s">
        <v>220</v>
      </c>
      <c r="C3264" s="115" t="s">
        <v>299</v>
      </c>
      <c r="D3264" s="114" t="s">
        <v>229</v>
      </c>
      <c r="E3264" s="115" t="s">
        <v>218</v>
      </c>
      <c r="F3264" s="112">
        <v>-48.3117601953644</v>
      </c>
      <c r="G3264" s="112">
        <v>-49.500066358220302</v>
      </c>
      <c r="H3264" s="112">
        <v>-50.154768579724703</v>
      </c>
      <c r="I3264" s="112">
        <v>-50.115681020324097</v>
      </c>
      <c r="J3264" s="112">
        <v>-50.252763122942497</v>
      </c>
      <c r="K3264" s="112">
        <v>-50.449771917282597</v>
      </c>
      <c r="L3264" s="112">
        <v>-50.678539990775299</v>
      </c>
      <c r="M3264" s="112">
        <v>-51.033556543512702</v>
      </c>
      <c r="N3264" s="112">
        <v>-51.349799822748999</v>
      </c>
      <c r="O3264" s="112">
        <v>-53.085672191280203</v>
      </c>
      <c r="P3264" s="112">
        <v>-53.564508414373897</v>
      </c>
      <c r="Q3264" s="112">
        <v>-53.720180904655003</v>
      </c>
      <c r="R3264" s="112">
        <v>-53.6182610233327</v>
      </c>
      <c r="S3264" s="112">
        <v>-53.725432699380399</v>
      </c>
      <c r="T3264" s="112">
        <v>-53.872355236621203</v>
      </c>
      <c r="U3264" s="112">
        <v>-54.015910744843197</v>
      </c>
      <c r="V3264" s="112">
        <v>-54.031422188205497</v>
      </c>
      <c r="W3264" s="112">
        <v>-54.131633089449799</v>
      </c>
      <c r="X3264" s="112">
        <v>-54.321471140689098</v>
      </c>
      <c r="Y3264" s="112">
        <v>-54.352470937233797</v>
      </c>
      <c r="Z3264" s="112">
        <v>-54.308781931259901</v>
      </c>
      <c r="AA3264" s="112">
        <v>-54.400686900020602</v>
      </c>
      <c r="AB3264" s="112">
        <v>-54.755172751752902</v>
      </c>
      <c r="AC3264" s="112">
        <v>-54.925514899732001</v>
      </c>
      <c r="AD3264" s="112">
        <v>-54.994383899279498</v>
      </c>
      <c r="AE3264" s="112">
        <v>-54.986517201457602</v>
      </c>
      <c r="AF3264" s="112">
        <v>-54.959749540400097</v>
      </c>
      <c r="AG3264" s="112">
        <v>-54.897991036005699</v>
      </c>
      <c r="AH3264" s="112">
        <v>-54.687306159506903</v>
      </c>
      <c r="AI3264" s="112">
        <v>-54.077866747545499</v>
      </c>
      <c r="AJ3264" s="112">
        <v>-53.719781385697303</v>
      </c>
      <c r="AK3264" s="112">
        <v>-53.384283568164797</v>
      </c>
    </row>
    <row r="3265" spans="1:37" s="112" customFormat="1" hidden="1" x14ac:dyDescent="0.3">
      <c r="A3265" s="115" t="str">
        <f t="shared" ref="A3265" si="73">_xlfn.CONCAT(C3265,D3265,E3265)</f>
        <v>SDGbaseTRA_RurCRG_v6_3EXRXbase</v>
      </c>
      <c r="B3265" s="115" t="s">
        <v>220</v>
      </c>
      <c r="C3265" s="115" t="s">
        <v>299</v>
      </c>
      <c r="D3265" s="114" t="s">
        <v>248</v>
      </c>
      <c r="E3265" s="115" t="s">
        <v>218</v>
      </c>
      <c r="F3265" s="112">
        <v>0.99999999999994504</v>
      </c>
      <c r="G3265" s="112">
        <v>1.02459662322482</v>
      </c>
      <c r="H3265" s="112">
        <v>1.0381482350654301</v>
      </c>
      <c r="I3265" s="112">
        <v>1.0373391658193001</v>
      </c>
      <c r="J3265" s="112">
        <v>1.04017661372151</v>
      </c>
      <c r="K3265" s="112">
        <v>1.04425447785942</v>
      </c>
      <c r="L3265" s="112">
        <v>1.0489897239479</v>
      </c>
      <c r="M3265" s="112">
        <v>1.05633817391747</v>
      </c>
      <c r="N3265" s="112">
        <v>1.0628840600114</v>
      </c>
      <c r="O3265" s="112">
        <v>1.09881469804884</v>
      </c>
      <c r="P3265" s="112">
        <v>1.1087260782419299</v>
      </c>
      <c r="Q3265" s="112">
        <v>1.11194832660654</v>
      </c>
      <c r="R3265" s="112">
        <v>1.1098386977933901</v>
      </c>
      <c r="S3265" s="112">
        <v>1.11205703294852</v>
      </c>
      <c r="T3265" s="112">
        <v>1.11509816696324</v>
      </c>
      <c r="U3265" s="112">
        <v>1.11806960720142</v>
      </c>
      <c r="V3265" s="112">
        <v>1.11839067692232</v>
      </c>
      <c r="W3265" s="112">
        <v>1.1204649317381099</v>
      </c>
      <c r="X3265" s="112">
        <v>1.1243943694251599</v>
      </c>
      <c r="Y3265" s="112">
        <v>1.1250360309257801</v>
      </c>
      <c r="Z3265" s="112">
        <v>1.1241317168250899</v>
      </c>
      <c r="AA3265" s="112">
        <v>1.1260340480253801</v>
      </c>
      <c r="AB3265" s="112">
        <v>1.1333715130711299</v>
      </c>
      <c r="AC3265" s="112">
        <v>1.13689740712447</v>
      </c>
      <c r="AD3265" s="112">
        <v>1.13832291924138</v>
      </c>
      <c r="AE3265" s="112">
        <v>1.1381600872975599</v>
      </c>
      <c r="AF3265" s="112">
        <v>1.1376060263204899</v>
      </c>
      <c r="AG3265" s="112">
        <v>1.13632769358857</v>
      </c>
      <c r="AH3265" s="112">
        <v>1.1319667496766399</v>
      </c>
      <c r="AI3265" s="112">
        <v>1.1193520279298701</v>
      </c>
      <c r="AJ3265" s="112">
        <v>1.1119400570060101</v>
      </c>
      <c r="AK3265" s="112">
        <v>1.10499562326616</v>
      </c>
    </row>
    <row r="3266" spans="1:37" s="112" customFormat="1" hidden="1" x14ac:dyDescent="0.3">
      <c r="A3266" s="115" t="str">
        <f t="shared" ref="A3266" si="74">_xlfn.CONCAT(C3266,D3266,E3266)</f>
        <v>SDGbaseTRA_RurCRG_v6_3GDP_RUNbase</v>
      </c>
      <c r="B3266" s="115" t="s">
        <v>220</v>
      </c>
      <c r="C3266" s="115" t="s">
        <v>299</v>
      </c>
      <c r="D3266" s="114" t="s">
        <v>265</v>
      </c>
      <c r="E3266" s="115" t="s">
        <v>218</v>
      </c>
      <c r="F3266" s="112">
        <v>4436.7667702664303</v>
      </c>
      <c r="G3266" s="112">
        <v>4128.5306735708</v>
      </c>
      <c r="H3266" s="112">
        <v>4254.5632323938298</v>
      </c>
      <c r="I3266" s="112">
        <v>4409.0286260641797</v>
      </c>
      <c r="J3266" s="112">
        <v>4505.9552567004803</v>
      </c>
      <c r="K3266" s="112">
        <v>4611.2731474483098</v>
      </c>
      <c r="L3266" s="112">
        <v>4727.9889337622699</v>
      </c>
      <c r="M3266" s="112">
        <v>4850.3651616929101</v>
      </c>
      <c r="N3266" s="112">
        <v>4982.67904502277</v>
      </c>
      <c r="O3266" s="112">
        <v>5116.0818925908197</v>
      </c>
      <c r="P3266" s="112">
        <v>5259.9524966602303</v>
      </c>
      <c r="Q3266" s="112">
        <v>5405.6080689966102</v>
      </c>
      <c r="R3266" s="112">
        <v>5569.6199663885</v>
      </c>
      <c r="S3266" s="112">
        <v>5726.4501848987302</v>
      </c>
      <c r="T3266" s="112">
        <v>5890.9567220885801</v>
      </c>
      <c r="U3266" s="112">
        <v>6076.0099206292298</v>
      </c>
      <c r="V3266" s="112">
        <v>6252.0779712993199</v>
      </c>
      <c r="W3266" s="112">
        <v>6437.7395176501004</v>
      </c>
      <c r="X3266" s="112">
        <v>6639.7414074676099</v>
      </c>
      <c r="Y3266" s="112">
        <v>6831.4999167762599</v>
      </c>
      <c r="Z3266" s="112">
        <v>7022.3371339093101</v>
      </c>
      <c r="AA3266" s="112">
        <v>7215.1940179950498</v>
      </c>
      <c r="AB3266" s="112">
        <v>7421.5267503429004</v>
      </c>
      <c r="AC3266" s="112">
        <v>7621.33928648851</v>
      </c>
      <c r="AD3266" s="112">
        <v>7828.0017420701697</v>
      </c>
      <c r="AE3266" s="112">
        <v>8044.21409459391</v>
      </c>
      <c r="AF3266" s="112">
        <v>8270.2747460117407</v>
      </c>
      <c r="AG3266" s="112">
        <v>8505.6020464208505</v>
      </c>
      <c r="AH3266" s="112">
        <v>8576.8388639843706</v>
      </c>
      <c r="AI3266" s="112">
        <v>8599.1071411293797</v>
      </c>
      <c r="AJ3266" s="112">
        <v>8632.4531038538607</v>
      </c>
      <c r="AK3266" s="112">
        <v>8655.6525551573795</v>
      </c>
    </row>
    <row r="3267" spans="1:37" s="117" customFormat="1" hidden="1" x14ac:dyDescent="0.3">
      <c r="B3267" s="118"/>
      <c r="C3267" s="119"/>
      <c r="D3267" s="120"/>
      <c r="F3267" s="117">
        <v>2019</v>
      </c>
      <c r="G3267" s="117">
        <v>2020</v>
      </c>
      <c r="H3267" s="117">
        <v>2021</v>
      </c>
      <c r="I3267" s="117">
        <v>2022</v>
      </c>
      <c r="J3267" s="117">
        <v>2023</v>
      </c>
      <c r="K3267" s="117">
        <v>2024</v>
      </c>
      <c r="L3267" s="117">
        <v>2025</v>
      </c>
      <c r="M3267" s="117">
        <v>2026</v>
      </c>
      <c r="N3267" s="117">
        <v>2027</v>
      </c>
      <c r="O3267" s="117">
        <v>2028</v>
      </c>
      <c r="P3267" s="117">
        <v>2029</v>
      </c>
      <c r="Q3267" s="117">
        <v>2030</v>
      </c>
      <c r="R3267" s="117">
        <v>2031</v>
      </c>
      <c r="S3267" s="117">
        <v>2032</v>
      </c>
      <c r="T3267" s="117">
        <v>2033</v>
      </c>
      <c r="U3267" s="117">
        <v>2034</v>
      </c>
      <c r="V3267" s="117">
        <v>2035</v>
      </c>
      <c r="W3267" s="117">
        <v>2036</v>
      </c>
      <c r="X3267" s="117">
        <v>2037</v>
      </c>
      <c r="Y3267" s="117">
        <v>2038</v>
      </c>
      <c r="Z3267" s="117">
        <v>2039</v>
      </c>
      <c r="AA3267" s="117">
        <v>2040</v>
      </c>
      <c r="AB3267" s="117">
        <v>2041</v>
      </c>
      <c r="AC3267" s="117">
        <v>2042</v>
      </c>
      <c r="AD3267" s="117">
        <v>2043</v>
      </c>
      <c r="AE3267" s="117">
        <v>2044</v>
      </c>
      <c r="AF3267" s="117">
        <v>2045</v>
      </c>
      <c r="AG3267" s="117">
        <v>2046</v>
      </c>
      <c r="AH3267" s="117">
        <v>2047</v>
      </c>
      <c r="AI3267" s="117">
        <v>2048</v>
      </c>
      <c r="AJ3267" s="117">
        <v>2049</v>
      </c>
      <c r="AK3267" s="117">
        <v>2050</v>
      </c>
    </row>
    <row r="3268" spans="1:37" s="117" customFormat="1" hidden="1" x14ac:dyDescent="0.3">
      <c r="A3268" s="120" t="str">
        <f t="shared" ref="A3268" si="75">_xlfn.CONCAT(C3268,D3268,E3268)</f>
        <v>SDGbaseTRA_RurCRS_v6_3PalmaRatiototal</v>
      </c>
      <c r="B3268" s="120" t="s">
        <v>220</v>
      </c>
      <c r="C3268" s="120" t="s">
        <v>300</v>
      </c>
      <c r="D3268" s="120" t="s">
        <v>0</v>
      </c>
      <c r="E3268" s="117" t="s">
        <v>1</v>
      </c>
      <c r="F3268" s="117">
        <v>3.6916692176509098</v>
      </c>
      <c r="G3268" s="117">
        <v>3.4837326600739802</v>
      </c>
      <c r="H3268" s="117">
        <v>3.7031047220524198</v>
      </c>
      <c r="I3268" s="117">
        <v>3.6652993073799101</v>
      </c>
      <c r="J3268" s="117">
        <v>3.6587438385072701</v>
      </c>
      <c r="K3268" s="117">
        <v>3.6658670037252001</v>
      </c>
      <c r="L3268" s="117">
        <v>3.6690848148430502</v>
      </c>
      <c r="M3268" s="117">
        <v>3.6681288244960202</v>
      </c>
      <c r="N3268" s="117">
        <v>3.6711531573999898</v>
      </c>
      <c r="O3268" s="117">
        <v>3.6678797545673198</v>
      </c>
      <c r="P3268" s="117">
        <v>3.6673684359152499</v>
      </c>
      <c r="Q3268" s="117">
        <v>3.6636453406370002</v>
      </c>
      <c r="R3268" s="117">
        <v>3.70026280938202</v>
      </c>
      <c r="S3268" s="117">
        <v>3.68826620430236</v>
      </c>
      <c r="T3268" s="117">
        <v>3.6781654005574298</v>
      </c>
      <c r="U3268" s="117">
        <v>3.67402347198585</v>
      </c>
      <c r="V3268" s="117">
        <v>3.6574769081035798</v>
      </c>
      <c r="W3268" s="117">
        <v>3.6460504209087201</v>
      </c>
      <c r="X3268" s="117">
        <v>3.6348532248057701</v>
      </c>
      <c r="Y3268" s="117">
        <v>3.6169244034898398</v>
      </c>
      <c r="Z3268" s="117">
        <v>3.6091283201189199</v>
      </c>
      <c r="AA3268" s="117">
        <v>3.5947057297814098</v>
      </c>
      <c r="AB3268" s="117">
        <v>3.5881232344213498</v>
      </c>
      <c r="AC3268" s="117">
        <v>3.5635096169482399</v>
      </c>
      <c r="AD3268" s="117">
        <v>3.5425211207401102</v>
      </c>
      <c r="AE3268" s="117">
        <v>3.52276319599151</v>
      </c>
      <c r="AF3268" s="117">
        <v>3.5032168336046801</v>
      </c>
      <c r="AG3268" s="117">
        <v>3.4721278417287</v>
      </c>
      <c r="AH3268" s="117">
        <v>3.38756258692991</v>
      </c>
      <c r="AI3268" s="117">
        <v>3.3556369450953598</v>
      </c>
      <c r="AJ3268" s="117">
        <v>3.33236652644361</v>
      </c>
      <c r="AK3268" s="117">
        <v>3.3067277003652098</v>
      </c>
    </row>
    <row r="3269" spans="1:37" s="117" customFormat="1" hidden="1" x14ac:dyDescent="0.3">
      <c r="A3269" s="120" t="str">
        <f t="shared" ref="A3269:A3332" si="76">_xlfn.CONCAT(C3269,D3269,E3269)</f>
        <v>SDGbaseTRA_RurCRS_v6_320-20Ratiototal</v>
      </c>
      <c r="B3269" s="120" t="s">
        <v>220</v>
      </c>
      <c r="C3269" s="120" t="s">
        <v>300</v>
      </c>
      <c r="D3269" s="120" t="s">
        <v>2</v>
      </c>
      <c r="E3269" s="117" t="s">
        <v>1</v>
      </c>
      <c r="F3269" s="117">
        <v>13.172548992504</v>
      </c>
      <c r="G3269" s="117">
        <v>12.4160744898762</v>
      </c>
      <c r="H3269" s="117">
        <v>13.237572350066101</v>
      </c>
      <c r="I3269" s="117">
        <v>13.1063608150231</v>
      </c>
      <c r="J3269" s="117">
        <v>13.074402997718799</v>
      </c>
      <c r="K3269" s="117">
        <v>13.097736321754001</v>
      </c>
      <c r="L3269" s="117">
        <v>13.1083987917106</v>
      </c>
      <c r="M3269" s="117">
        <v>13.1046387733956</v>
      </c>
      <c r="N3269" s="117">
        <v>13.115405177043201</v>
      </c>
      <c r="O3269" s="117">
        <v>13.100255488598901</v>
      </c>
      <c r="P3269" s="117">
        <v>13.0965873506356</v>
      </c>
      <c r="Q3269" s="117">
        <v>13.0798139491423</v>
      </c>
      <c r="R3269" s="117">
        <v>13.1998842801276</v>
      </c>
      <c r="S3269" s="117">
        <v>13.154205327869899</v>
      </c>
      <c r="T3269" s="117">
        <v>13.1152930471698</v>
      </c>
      <c r="U3269" s="117">
        <v>13.0994410765122</v>
      </c>
      <c r="V3269" s="117">
        <v>13.0381854948505</v>
      </c>
      <c r="W3269" s="117">
        <v>12.9941891938394</v>
      </c>
      <c r="X3269" s="117">
        <v>12.947703938044301</v>
      </c>
      <c r="Y3269" s="117">
        <v>12.8756126756216</v>
      </c>
      <c r="Z3269" s="117">
        <v>12.8403797420782</v>
      </c>
      <c r="AA3269" s="117">
        <v>12.781236426261801</v>
      </c>
      <c r="AB3269" s="117">
        <v>12.749962636971899</v>
      </c>
      <c r="AC3269" s="117">
        <v>12.6555759995858</v>
      </c>
      <c r="AD3269" s="117">
        <v>12.578346177741601</v>
      </c>
      <c r="AE3269" s="117">
        <v>12.5066626519494</v>
      </c>
      <c r="AF3269" s="117">
        <v>12.4361082370815</v>
      </c>
      <c r="AG3269" s="117">
        <v>12.3219918404784</v>
      </c>
      <c r="AH3269" s="117">
        <v>11.998752214656699</v>
      </c>
      <c r="AI3269" s="117">
        <v>11.873509451460199</v>
      </c>
      <c r="AJ3269" s="117">
        <v>11.783647241080899</v>
      </c>
      <c r="AK3269" s="117">
        <v>11.6862585974424</v>
      </c>
    </row>
    <row r="3270" spans="1:37" s="117" customFormat="1" hidden="1" x14ac:dyDescent="0.3">
      <c r="A3270" s="120" t="str">
        <f t="shared" si="76"/>
        <v>SDGbaseTRA_RurCRS_v6_3C_GVAaawhe</v>
      </c>
      <c r="B3270" s="120" t="s">
        <v>220</v>
      </c>
      <c r="C3270" s="120" t="s">
        <v>300</v>
      </c>
      <c r="D3270" s="120" t="s">
        <v>3</v>
      </c>
      <c r="E3270" s="117" t="s">
        <v>4</v>
      </c>
      <c r="F3270" s="117">
        <v>2.6605426949915998</v>
      </c>
      <c r="G3270" s="117">
        <v>2.48687363742332</v>
      </c>
      <c r="H3270" s="117">
        <v>2.5562861744059502</v>
      </c>
      <c r="I3270" s="117">
        <v>2.6163300261543601</v>
      </c>
      <c r="J3270" s="117">
        <v>2.7205426674994699</v>
      </c>
      <c r="K3270" s="117">
        <v>2.7842493367179002</v>
      </c>
      <c r="L3270" s="117">
        <v>2.8456299749690399</v>
      </c>
      <c r="M3270" s="117">
        <v>2.8773065306548902</v>
      </c>
      <c r="N3270" s="117">
        <v>2.9153388813612899</v>
      </c>
      <c r="O3270" s="117">
        <v>3.08414235376961</v>
      </c>
      <c r="P3270" s="117">
        <v>3.1347389610917702</v>
      </c>
      <c r="Q3270" s="117">
        <v>3.1629311466794698</v>
      </c>
      <c r="R3270" s="117">
        <v>3.2811988295433898</v>
      </c>
      <c r="S3270" s="117">
        <v>3.3264708783817598</v>
      </c>
      <c r="T3270" s="117">
        <v>3.3734945540447798</v>
      </c>
      <c r="U3270" s="117">
        <v>3.4316048162008399</v>
      </c>
      <c r="V3270" s="117">
        <v>3.47868149350347</v>
      </c>
      <c r="W3270" s="117">
        <v>3.5190586310802301</v>
      </c>
      <c r="X3270" s="117">
        <v>3.5555369422759502</v>
      </c>
      <c r="Y3270" s="117">
        <v>3.5866653937561699</v>
      </c>
      <c r="Z3270" s="117">
        <v>3.6161106854008098</v>
      </c>
      <c r="AA3270" s="117">
        <v>3.6497562319337802</v>
      </c>
      <c r="AB3270" s="117">
        <v>3.7321280784269799</v>
      </c>
      <c r="AC3270" s="117">
        <v>3.8008969736990998</v>
      </c>
      <c r="AD3270" s="117">
        <v>3.88888134956039</v>
      </c>
      <c r="AE3270" s="117">
        <v>3.9798007287394199</v>
      </c>
      <c r="AF3270" s="117">
        <v>4.0767930434458304</v>
      </c>
      <c r="AG3270" s="117">
        <v>4.1469810604162696</v>
      </c>
      <c r="AH3270" s="117">
        <v>4.0887351462324997</v>
      </c>
      <c r="AI3270" s="117">
        <v>4.0264886282725403</v>
      </c>
      <c r="AJ3270" s="117">
        <v>3.9832517809056598</v>
      </c>
      <c r="AK3270" s="117">
        <v>3.92918682055139</v>
      </c>
    </row>
    <row r="3271" spans="1:37" s="117" customFormat="1" hidden="1" x14ac:dyDescent="0.3">
      <c r="A3271" s="120" t="str">
        <f t="shared" si="76"/>
        <v>SDGbaseTRA_RurCRS_v6_3C_GVAaamai</v>
      </c>
      <c r="B3271" s="120" t="s">
        <v>220</v>
      </c>
      <c r="C3271" s="120" t="s">
        <v>300</v>
      </c>
      <c r="D3271" s="120" t="s">
        <v>3</v>
      </c>
      <c r="E3271" s="117" t="s">
        <v>5</v>
      </c>
      <c r="F3271" s="117">
        <v>11.925302657025901</v>
      </c>
      <c r="G3271" s="117">
        <v>11.250343786546701</v>
      </c>
      <c r="H3271" s="117">
        <v>11.725572167940401</v>
      </c>
      <c r="I3271" s="117">
        <v>12.148495666192099</v>
      </c>
      <c r="J3271" s="117">
        <v>12.761783887623301</v>
      </c>
      <c r="K3271" s="117">
        <v>13.096348471450099</v>
      </c>
      <c r="L3271" s="117">
        <v>13.422795676838399</v>
      </c>
      <c r="M3271" s="117">
        <v>13.594642861491799</v>
      </c>
      <c r="N3271" s="117">
        <v>13.8283800039765</v>
      </c>
      <c r="O3271" s="117">
        <v>14.9614182337648</v>
      </c>
      <c r="P3271" s="117">
        <v>15.246789638304699</v>
      </c>
      <c r="Q3271" s="117">
        <v>15.349699764506401</v>
      </c>
      <c r="R3271" s="117">
        <v>15.8373986345751</v>
      </c>
      <c r="S3271" s="117">
        <v>15.971149425034399</v>
      </c>
      <c r="T3271" s="117">
        <v>16.133170529009899</v>
      </c>
      <c r="U3271" s="117">
        <v>16.3860809723637</v>
      </c>
      <c r="V3271" s="117">
        <v>16.509535916404701</v>
      </c>
      <c r="W3271" s="117">
        <v>16.588138153247101</v>
      </c>
      <c r="X3271" s="117">
        <v>16.690301379654802</v>
      </c>
      <c r="Y3271" s="117">
        <v>16.7737195496052</v>
      </c>
      <c r="Z3271" s="117">
        <v>16.833366810608499</v>
      </c>
      <c r="AA3271" s="117">
        <v>16.9489863717031</v>
      </c>
      <c r="AB3271" s="117">
        <v>17.389876772395599</v>
      </c>
      <c r="AC3271" s="117">
        <v>17.711744759855101</v>
      </c>
      <c r="AD3271" s="117">
        <v>18.092626552712002</v>
      </c>
      <c r="AE3271" s="117">
        <v>18.473747374115199</v>
      </c>
      <c r="AF3271" s="117">
        <v>18.862491999493901</v>
      </c>
      <c r="AG3271" s="117">
        <v>18.949786443121798</v>
      </c>
      <c r="AH3271" s="117">
        <v>18.345159798847099</v>
      </c>
      <c r="AI3271" s="117">
        <v>17.711598977039099</v>
      </c>
      <c r="AJ3271" s="117">
        <v>17.222538363790001</v>
      </c>
      <c r="AK3271" s="117">
        <v>16.704969429976501</v>
      </c>
    </row>
    <row r="3272" spans="1:37" s="117" customFormat="1" hidden="1" x14ac:dyDescent="0.3">
      <c r="A3272" s="120" t="str">
        <f t="shared" si="76"/>
        <v>SDGbaseTRA_RurCRS_v6_3C_GVAaaoce</v>
      </c>
      <c r="B3272" s="120" t="s">
        <v>220</v>
      </c>
      <c r="C3272" s="120" t="s">
        <v>300</v>
      </c>
      <c r="D3272" s="120" t="s">
        <v>3</v>
      </c>
      <c r="E3272" s="117" t="s">
        <v>6</v>
      </c>
      <c r="F3272" s="117">
        <v>0.81587985557114195</v>
      </c>
      <c r="G3272" s="117">
        <v>0.75417772109146697</v>
      </c>
      <c r="H3272" s="117">
        <v>0.79230629413111897</v>
      </c>
      <c r="I3272" s="117">
        <v>0.82058366228020296</v>
      </c>
      <c r="J3272" s="117">
        <v>0.86779377831596005</v>
      </c>
      <c r="K3272" s="117">
        <v>0.897197766134887</v>
      </c>
      <c r="L3272" s="117">
        <v>0.92614008229151101</v>
      </c>
      <c r="M3272" s="117">
        <v>0.94500252056398204</v>
      </c>
      <c r="N3272" s="117">
        <v>0.96683791651058104</v>
      </c>
      <c r="O3272" s="117">
        <v>1.0503867381491301</v>
      </c>
      <c r="P3272" s="117">
        <v>1.08051468644682</v>
      </c>
      <c r="Q3272" s="117">
        <v>1.0980363913636</v>
      </c>
      <c r="R3272" s="117">
        <v>1.1499692927289999</v>
      </c>
      <c r="S3272" s="117">
        <v>1.1710375299701801</v>
      </c>
      <c r="T3272" s="117">
        <v>1.19390511233858</v>
      </c>
      <c r="U3272" s="117">
        <v>1.22210480623052</v>
      </c>
      <c r="V3272" s="117">
        <v>1.23990714008328</v>
      </c>
      <c r="W3272" s="117">
        <v>1.2571615568394101</v>
      </c>
      <c r="X3272" s="117">
        <v>1.2780168889113399</v>
      </c>
      <c r="Y3272" s="117">
        <v>1.29464689254625</v>
      </c>
      <c r="Z3272" s="117">
        <v>1.3108641865744199</v>
      </c>
      <c r="AA3272" s="117">
        <v>1.3314590612852999</v>
      </c>
      <c r="AB3272" s="117">
        <v>1.38059041466814</v>
      </c>
      <c r="AC3272" s="117">
        <v>1.4164386691854001</v>
      </c>
      <c r="AD3272" s="117">
        <v>1.4540574522904499</v>
      </c>
      <c r="AE3272" s="117">
        <v>1.4904106724611801</v>
      </c>
      <c r="AF3272" s="117">
        <v>1.52801819525611</v>
      </c>
      <c r="AG3272" s="117">
        <v>1.5501895897953399</v>
      </c>
      <c r="AH3272" s="117">
        <v>1.5169952913908999</v>
      </c>
      <c r="AI3272" s="117">
        <v>1.4790506134041099</v>
      </c>
      <c r="AJ3272" s="117">
        <v>1.4482076082636399</v>
      </c>
      <c r="AK3272" s="117">
        <v>1.4125827630005401</v>
      </c>
    </row>
    <row r="3273" spans="1:37" s="117" customFormat="1" hidden="1" x14ac:dyDescent="0.3">
      <c r="A3273" s="120" t="str">
        <f t="shared" si="76"/>
        <v>SDGbaseTRA_RurCRS_v6_3C_GVAaaveg</v>
      </c>
      <c r="B3273" s="120" t="s">
        <v>220</v>
      </c>
      <c r="C3273" s="120" t="s">
        <v>300</v>
      </c>
      <c r="D3273" s="120" t="s">
        <v>3</v>
      </c>
      <c r="E3273" s="117" t="s">
        <v>7</v>
      </c>
      <c r="F3273" s="117">
        <v>6.7349634382759103</v>
      </c>
      <c r="G3273" s="117">
        <v>6.4555958565659299</v>
      </c>
      <c r="H3273" s="117">
        <v>6.4889999794553797</v>
      </c>
      <c r="I3273" s="117">
        <v>6.5541446747085299</v>
      </c>
      <c r="J3273" s="117">
        <v>6.6818835224734201</v>
      </c>
      <c r="K3273" s="117">
        <v>6.7595085177575696</v>
      </c>
      <c r="L3273" s="117">
        <v>6.8516204153530698</v>
      </c>
      <c r="M3273" s="117">
        <v>6.9111414629374597</v>
      </c>
      <c r="N3273" s="117">
        <v>6.9865873212608296</v>
      </c>
      <c r="O3273" s="117">
        <v>7.1464500175062602</v>
      </c>
      <c r="P3273" s="117">
        <v>7.2424162606586098</v>
      </c>
      <c r="Q3273" s="117">
        <v>7.3203317326925603</v>
      </c>
      <c r="R3273" s="117">
        <v>7.5609225405411404</v>
      </c>
      <c r="S3273" s="117">
        <v>7.6693431338981002</v>
      </c>
      <c r="T3273" s="117">
        <v>7.7710425324919399</v>
      </c>
      <c r="U3273" s="117">
        <v>7.9002427051115802</v>
      </c>
      <c r="V3273" s="117">
        <v>8.0193329215778295</v>
      </c>
      <c r="W3273" s="117">
        <v>8.1079584314756197</v>
      </c>
      <c r="X3273" s="117">
        <v>8.16421663602992</v>
      </c>
      <c r="Y3273" s="117">
        <v>8.2108106971948391</v>
      </c>
      <c r="Z3273" s="117">
        <v>8.2609799644554496</v>
      </c>
      <c r="AA3273" s="117">
        <v>8.2979218952904397</v>
      </c>
      <c r="AB3273" s="117">
        <v>8.4019955969994093</v>
      </c>
      <c r="AC3273" s="117">
        <v>8.5268717244026195</v>
      </c>
      <c r="AD3273" s="117">
        <v>8.7256049438037504</v>
      </c>
      <c r="AE3273" s="117">
        <v>8.9472680868256802</v>
      </c>
      <c r="AF3273" s="117">
        <v>9.1903660247350292</v>
      </c>
      <c r="AG3273" s="117">
        <v>9.4190961082918303</v>
      </c>
      <c r="AH3273" s="117">
        <v>9.2597052507903292</v>
      </c>
      <c r="AI3273" s="117">
        <v>9.1201329065350105</v>
      </c>
      <c r="AJ3273" s="117">
        <v>9.0413410367997002</v>
      </c>
      <c r="AK3273" s="117">
        <v>8.9563879934362198</v>
      </c>
    </row>
    <row r="3274" spans="1:37" s="117" customFormat="1" hidden="1" x14ac:dyDescent="0.3">
      <c r="A3274" s="120" t="str">
        <f t="shared" si="76"/>
        <v>SDGbaseTRA_RurCRS_v6_3C_GVAaaofr</v>
      </c>
      <c r="B3274" s="120" t="s">
        <v>220</v>
      </c>
      <c r="C3274" s="120" t="s">
        <v>300</v>
      </c>
      <c r="D3274" s="120" t="s">
        <v>3</v>
      </c>
      <c r="E3274" s="117" t="s">
        <v>8</v>
      </c>
      <c r="F3274" s="117">
        <v>12.999968868332401</v>
      </c>
      <c r="G3274" s="117">
        <v>12.669206141974801</v>
      </c>
      <c r="H3274" s="117">
        <v>12.991943479696401</v>
      </c>
      <c r="I3274" s="117">
        <v>13.091652325474</v>
      </c>
      <c r="J3274" s="117">
        <v>13.413136953218601</v>
      </c>
      <c r="K3274" s="117">
        <v>13.690037275555801</v>
      </c>
      <c r="L3274" s="117">
        <v>13.9928773729533</v>
      </c>
      <c r="M3274" s="117">
        <v>14.2291206885272</v>
      </c>
      <c r="N3274" s="117">
        <v>14.4883034556634</v>
      </c>
      <c r="O3274" s="117">
        <v>15.6062520563178</v>
      </c>
      <c r="P3274" s="117">
        <v>15.9746487545845</v>
      </c>
      <c r="Q3274" s="117">
        <v>16.1625361477676</v>
      </c>
      <c r="R3274" s="117">
        <v>16.6133899213627</v>
      </c>
      <c r="S3274" s="117">
        <v>16.896545328001199</v>
      </c>
      <c r="T3274" s="117">
        <v>17.1982866305305</v>
      </c>
      <c r="U3274" s="117">
        <v>17.560766621518798</v>
      </c>
      <c r="V3274" s="117">
        <v>17.904646080211201</v>
      </c>
      <c r="W3274" s="117">
        <v>18.189601106807199</v>
      </c>
      <c r="X3274" s="117">
        <v>18.374807069196301</v>
      </c>
      <c r="Y3274" s="117">
        <v>18.536498049482599</v>
      </c>
      <c r="Z3274" s="117">
        <v>18.662337574311898</v>
      </c>
      <c r="AA3274" s="117">
        <v>18.8237510404586</v>
      </c>
      <c r="AB3274" s="117">
        <v>19.300621067278001</v>
      </c>
      <c r="AC3274" s="117">
        <v>19.738413185620502</v>
      </c>
      <c r="AD3274" s="117">
        <v>20.272837702335199</v>
      </c>
      <c r="AE3274" s="117">
        <v>20.827630987515299</v>
      </c>
      <c r="AF3274" s="117">
        <v>21.433919947672202</v>
      </c>
      <c r="AG3274" s="117">
        <v>21.995674110532399</v>
      </c>
      <c r="AH3274" s="117">
        <v>21.662381695436402</v>
      </c>
      <c r="AI3274" s="117">
        <v>21.1325443121675</v>
      </c>
      <c r="AJ3274" s="117">
        <v>20.777038741663599</v>
      </c>
      <c r="AK3274" s="117">
        <v>20.412984895796299</v>
      </c>
    </row>
    <row r="3275" spans="1:37" s="117" customFormat="1" hidden="1" x14ac:dyDescent="0.3">
      <c r="A3275" s="120" t="str">
        <f t="shared" si="76"/>
        <v>SDGbaseTRA_RurCRS_v6_3C_GVAaagra</v>
      </c>
      <c r="B3275" s="120" t="s">
        <v>220</v>
      </c>
      <c r="C3275" s="120" t="s">
        <v>300</v>
      </c>
      <c r="D3275" s="120" t="s">
        <v>3</v>
      </c>
      <c r="E3275" s="117" t="s">
        <v>9</v>
      </c>
      <c r="F3275" s="117">
        <v>6.1969723289684602</v>
      </c>
      <c r="G3275" s="117">
        <v>6.2019699402898496</v>
      </c>
      <c r="H3275" s="117">
        <v>6.4615702234118704</v>
      </c>
      <c r="I3275" s="117">
        <v>6.4339987978467299</v>
      </c>
      <c r="J3275" s="117">
        <v>6.5872590587371</v>
      </c>
      <c r="K3275" s="117">
        <v>6.7759792340368099</v>
      </c>
      <c r="L3275" s="117">
        <v>6.9909139191169301</v>
      </c>
      <c r="M3275" s="117">
        <v>7.2184354549984802</v>
      </c>
      <c r="N3275" s="117">
        <v>7.4562193702842698</v>
      </c>
      <c r="O3275" s="117">
        <v>8.2056948934579399</v>
      </c>
      <c r="P3275" s="117">
        <v>8.5342194039766408</v>
      </c>
      <c r="Q3275" s="117">
        <v>8.7353309002782602</v>
      </c>
      <c r="R3275" s="117">
        <v>9.0633573209753493</v>
      </c>
      <c r="S3275" s="117">
        <v>9.3117308309233806</v>
      </c>
      <c r="T3275" s="117">
        <v>9.5842972990919399</v>
      </c>
      <c r="U3275" s="117">
        <v>9.8941715576692992</v>
      </c>
      <c r="V3275" s="117">
        <v>10.157396946862001</v>
      </c>
      <c r="W3275" s="117">
        <v>10.434769384629099</v>
      </c>
      <c r="X3275" s="117">
        <v>10.709884072921</v>
      </c>
      <c r="Y3275" s="117">
        <v>10.9196941087372</v>
      </c>
      <c r="Z3275" s="117">
        <v>11.099563259034401</v>
      </c>
      <c r="AA3275" s="117">
        <v>11.3190647647037</v>
      </c>
      <c r="AB3275" s="117">
        <v>11.8075443160647</v>
      </c>
      <c r="AC3275" s="117">
        <v>12.190242774683201</v>
      </c>
      <c r="AD3275" s="117">
        <v>12.531152862686399</v>
      </c>
      <c r="AE3275" s="117">
        <v>12.851528835534101</v>
      </c>
      <c r="AF3275" s="117">
        <v>13.188256955185</v>
      </c>
      <c r="AG3275" s="117">
        <v>13.4810307379403</v>
      </c>
      <c r="AH3275" s="117">
        <v>13.2256109704156</v>
      </c>
      <c r="AI3275" s="117">
        <v>12.837249392660899</v>
      </c>
      <c r="AJ3275" s="117">
        <v>12.534996096311501</v>
      </c>
      <c r="AK3275" s="117">
        <v>12.2337776383579</v>
      </c>
    </row>
    <row r="3276" spans="1:37" s="117" customFormat="1" hidden="1" x14ac:dyDescent="0.3">
      <c r="A3276" s="120" t="str">
        <f t="shared" si="76"/>
        <v>SDGbaseTRA_RurCRS_v6_3C_GVAaaoil</v>
      </c>
      <c r="B3276" s="120" t="s">
        <v>220</v>
      </c>
      <c r="C3276" s="120" t="s">
        <v>300</v>
      </c>
      <c r="D3276" s="120" t="s">
        <v>3</v>
      </c>
      <c r="E3276" s="117" t="s">
        <v>10</v>
      </c>
      <c r="F3276" s="117">
        <v>5.4472049614452702</v>
      </c>
      <c r="G3276" s="117">
        <v>4.9312802531384703</v>
      </c>
      <c r="H3276" s="117">
        <v>5.0993660326928802</v>
      </c>
      <c r="I3276" s="117">
        <v>5.2786163012563296</v>
      </c>
      <c r="J3276" s="117">
        <v>5.5561189699705196</v>
      </c>
      <c r="K3276" s="117">
        <v>5.72928305369234</v>
      </c>
      <c r="L3276" s="117">
        <v>5.9007718082242597</v>
      </c>
      <c r="M3276" s="117">
        <v>5.9949840411733799</v>
      </c>
      <c r="N3276" s="117">
        <v>6.10207844050435</v>
      </c>
      <c r="O3276" s="117">
        <v>6.3755289114134799</v>
      </c>
      <c r="P3276" s="117">
        <v>6.5220549517361004</v>
      </c>
      <c r="Q3276" s="117">
        <v>6.6433561783689399</v>
      </c>
      <c r="R3276" s="117">
        <v>7.0409318493045996</v>
      </c>
      <c r="S3276" s="117">
        <v>7.2015510632758204</v>
      </c>
      <c r="T3276" s="117">
        <v>7.35911774698772</v>
      </c>
      <c r="U3276" s="117">
        <v>7.5461222315382201</v>
      </c>
      <c r="V3276" s="117">
        <v>7.7005088901133902</v>
      </c>
      <c r="W3276" s="117">
        <v>7.8460050844484597</v>
      </c>
      <c r="X3276" s="117">
        <v>7.9939438625438504</v>
      </c>
      <c r="Y3276" s="117">
        <v>8.1197007593254007</v>
      </c>
      <c r="Z3276" s="117">
        <v>8.2569279736889598</v>
      </c>
      <c r="AA3276" s="117">
        <v>8.3882424094249792</v>
      </c>
      <c r="AB3276" s="117">
        <v>8.61173656152212</v>
      </c>
      <c r="AC3276" s="117">
        <v>8.8049213371009394</v>
      </c>
      <c r="AD3276" s="117">
        <v>9.0606861859946708</v>
      </c>
      <c r="AE3276" s="117">
        <v>9.3311381784988292</v>
      </c>
      <c r="AF3276" s="117">
        <v>9.6224737601904309</v>
      </c>
      <c r="AG3276" s="117">
        <v>9.8666150462565891</v>
      </c>
      <c r="AH3276" s="117">
        <v>9.6947212555452502</v>
      </c>
      <c r="AI3276" s="117">
        <v>9.5615987500174295</v>
      </c>
      <c r="AJ3276" s="117">
        <v>9.4663416416101391</v>
      </c>
      <c r="AK3276" s="117">
        <v>9.3351803093338805</v>
      </c>
    </row>
    <row r="3277" spans="1:37" s="117" customFormat="1" hidden="1" x14ac:dyDescent="0.3">
      <c r="A3277" s="120" t="str">
        <f t="shared" si="76"/>
        <v>SDGbaseTRA_RurCRS_v6_3C_GVAaatub</v>
      </c>
      <c r="B3277" s="120" t="s">
        <v>220</v>
      </c>
      <c r="C3277" s="120" t="s">
        <v>300</v>
      </c>
      <c r="D3277" s="120" t="s">
        <v>3</v>
      </c>
      <c r="E3277" s="117" t="s">
        <v>11</v>
      </c>
      <c r="F3277" s="117">
        <v>2.94784568120137</v>
      </c>
      <c r="G3277" s="117">
        <v>2.7759830910090701</v>
      </c>
      <c r="H3277" s="117">
        <v>2.7945300318908801</v>
      </c>
      <c r="I3277" s="117">
        <v>2.8307674510281902</v>
      </c>
      <c r="J3277" s="117">
        <v>2.89705479384188</v>
      </c>
      <c r="K3277" s="117">
        <v>2.9350300058625098</v>
      </c>
      <c r="L3277" s="117">
        <v>2.9788690691337898</v>
      </c>
      <c r="M3277" s="117">
        <v>3.0093435849802699</v>
      </c>
      <c r="N3277" s="117">
        <v>3.0488145356845302</v>
      </c>
      <c r="O3277" s="117">
        <v>3.13450486452634</v>
      </c>
      <c r="P3277" s="117">
        <v>3.1828974537329202</v>
      </c>
      <c r="Q3277" s="117">
        <v>3.2219587509780001</v>
      </c>
      <c r="R3277" s="117">
        <v>3.3359626856794899</v>
      </c>
      <c r="S3277" s="117">
        <v>3.3858289459326301</v>
      </c>
      <c r="T3277" s="117">
        <v>3.4328255825945502</v>
      </c>
      <c r="U3277" s="117">
        <v>3.4921232153805799</v>
      </c>
      <c r="V3277" s="117">
        <v>3.54492680258315</v>
      </c>
      <c r="W3277" s="117">
        <v>3.5819352876355901</v>
      </c>
      <c r="X3277" s="117">
        <v>3.6032219278151101</v>
      </c>
      <c r="Y3277" s="117">
        <v>3.6209543812717899</v>
      </c>
      <c r="Z3277" s="117">
        <v>3.6402771045611599</v>
      </c>
      <c r="AA3277" s="117">
        <v>3.6538823334052002</v>
      </c>
      <c r="AB3277" s="117">
        <v>3.7062062419553299</v>
      </c>
      <c r="AC3277" s="117">
        <v>3.7691005279062799</v>
      </c>
      <c r="AD3277" s="117">
        <v>3.8671021307363098</v>
      </c>
      <c r="AE3277" s="117">
        <v>3.97559581637227</v>
      </c>
      <c r="AF3277" s="117">
        <v>4.0935985962832202</v>
      </c>
      <c r="AG3277" s="117">
        <v>4.1853524050650499</v>
      </c>
      <c r="AH3277" s="117">
        <v>4.0936177795603896</v>
      </c>
      <c r="AI3277" s="117">
        <v>4.0069680980774898</v>
      </c>
      <c r="AJ3277" s="117">
        <v>3.9492675329459801</v>
      </c>
      <c r="AK3277" s="117">
        <v>3.88950466511618</v>
      </c>
    </row>
    <row r="3278" spans="1:37" s="117" customFormat="1" hidden="1" x14ac:dyDescent="0.3">
      <c r="A3278" s="120" t="str">
        <f t="shared" si="76"/>
        <v>SDGbaseTRA_RurCRS_v6_3C_GVAaapul</v>
      </c>
      <c r="B3278" s="120" t="s">
        <v>220</v>
      </c>
      <c r="C3278" s="120" t="s">
        <v>300</v>
      </c>
      <c r="D3278" s="120" t="s">
        <v>3</v>
      </c>
      <c r="E3278" s="117" t="s">
        <v>12</v>
      </c>
      <c r="F3278" s="117">
        <v>0.52449157567978599</v>
      </c>
      <c r="G3278" s="117">
        <v>0.48730068496471701</v>
      </c>
      <c r="H3278" s="117">
        <v>0.49270808017239298</v>
      </c>
      <c r="I3278" s="117">
        <v>0.50525265420754395</v>
      </c>
      <c r="J3278" s="117">
        <v>0.52240485155387095</v>
      </c>
      <c r="K3278" s="117">
        <v>0.53124288536915698</v>
      </c>
      <c r="L3278" s="117">
        <v>0.53972125264162596</v>
      </c>
      <c r="M3278" s="117">
        <v>0.54066481883529305</v>
      </c>
      <c r="N3278" s="117">
        <v>0.54311723389133004</v>
      </c>
      <c r="O3278" s="117">
        <v>0.55208347088713405</v>
      </c>
      <c r="P3278" s="117">
        <v>0.55635948140687097</v>
      </c>
      <c r="Q3278" s="117">
        <v>0.56079776596623698</v>
      </c>
      <c r="R3278" s="117">
        <v>0.58457873560070595</v>
      </c>
      <c r="S3278" s="117">
        <v>0.59286014284944699</v>
      </c>
      <c r="T3278" s="117">
        <v>0.60030777146131498</v>
      </c>
      <c r="U3278" s="117">
        <v>0.609671895043434</v>
      </c>
      <c r="V3278" s="117">
        <v>0.61850938306243297</v>
      </c>
      <c r="W3278" s="117">
        <v>0.62480170008974201</v>
      </c>
      <c r="X3278" s="117">
        <v>0.62924885402544495</v>
      </c>
      <c r="Y3278" s="117">
        <v>0.63423710055661797</v>
      </c>
      <c r="Z3278" s="117">
        <v>0.64044726921131701</v>
      </c>
      <c r="AA3278" s="117">
        <v>0.64530234189083802</v>
      </c>
      <c r="AB3278" s="117">
        <v>0.65297172395626701</v>
      </c>
      <c r="AC3278" s="117">
        <v>0.66196756044941396</v>
      </c>
      <c r="AD3278" s="117">
        <v>0.67786816077006795</v>
      </c>
      <c r="AE3278" s="117">
        <v>0.695522113597978</v>
      </c>
      <c r="AF3278" s="117">
        <v>0.71460382888018403</v>
      </c>
      <c r="AG3278" s="117">
        <v>0.73310696314834201</v>
      </c>
      <c r="AH3278" s="117">
        <v>0.72731553046264497</v>
      </c>
      <c r="AI3278" s="117">
        <v>0.72636115921727895</v>
      </c>
      <c r="AJ3278" s="117">
        <v>0.728726662287286</v>
      </c>
      <c r="AK3278" s="117">
        <v>0.72912239505465304</v>
      </c>
    </row>
    <row r="3279" spans="1:37" s="117" customFormat="1" hidden="1" x14ac:dyDescent="0.3">
      <c r="A3279" s="120" t="str">
        <f t="shared" si="76"/>
        <v>SDGbaseTRA_RurCRS_v6_3C_GVAaasug</v>
      </c>
      <c r="B3279" s="120" t="s">
        <v>220</v>
      </c>
      <c r="C3279" s="120" t="s">
        <v>300</v>
      </c>
      <c r="D3279" s="120" t="s">
        <v>3</v>
      </c>
      <c r="E3279" s="117" t="s">
        <v>13</v>
      </c>
      <c r="F3279" s="117">
        <v>3.8233471543033799</v>
      </c>
      <c r="G3279" s="117">
        <v>3.66290217623057</v>
      </c>
      <c r="H3279" s="117">
        <v>3.6810253013816201</v>
      </c>
      <c r="I3279" s="117">
        <v>3.73460543436074</v>
      </c>
      <c r="J3279" s="117">
        <v>3.82995985412155</v>
      </c>
      <c r="K3279" s="117">
        <v>3.8826293305485402</v>
      </c>
      <c r="L3279" s="117">
        <v>3.9378548587818099</v>
      </c>
      <c r="M3279" s="117">
        <v>3.9703345388447602</v>
      </c>
      <c r="N3279" s="117">
        <v>3.9995904007426502</v>
      </c>
      <c r="O3279" s="117">
        <v>4.18977025682348</v>
      </c>
      <c r="P3279" s="117">
        <v>4.2226942448535301</v>
      </c>
      <c r="Q3279" s="117">
        <v>4.2244700445235104</v>
      </c>
      <c r="R3279" s="117">
        <v>4.3359126570953999</v>
      </c>
      <c r="S3279" s="117">
        <v>4.38671907532067</v>
      </c>
      <c r="T3279" s="117">
        <v>4.4354932626809003</v>
      </c>
      <c r="U3279" s="117">
        <v>4.4906282383321203</v>
      </c>
      <c r="V3279" s="117">
        <v>4.52390184040586</v>
      </c>
      <c r="W3279" s="117">
        <v>4.5732139249800596</v>
      </c>
      <c r="X3279" s="117">
        <v>4.6399883173725103</v>
      </c>
      <c r="Y3279" s="117">
        <v>4.6735523291689596</v>
      </c>
      <c r="Z3279" s="117">
        <v>4.7024635797273904</v>
      </c>
      <c r="AA3279" s="117">
        <v>4.7461908707291096</v>
      </c>
      <c r="AB3279" s="117">
        <v>4.8320525893658699</v>
      </c>
      <c r="AC3279" s="117">
        <v>4.8797218008793601</v>
      </c>
      <c r="AD3279" s="117">
        <v>4.93401829137769</v>
      </c>
      <c r="AE3279" s="117">
        <v>4.9881218836152801</v>
      </c>
      <c r="AF3279" s="117">
        <v>5.0566846086577497</v>
      </c>
      <c r="AG3279" s="117">
        <v>5.1347906420382596</v>
      </c>
      <c r="AH3279" s="117">
        <v>5.0646837780688996</v>
      </c>
      <c r="AI3279" s="117">
        <v>5.0092617795527801</v>
      </c>
      <c r="AJ3279" s="117">
        <v>4.9901441789736101</v>
      </c>
      <c r="AK3279" s="117">
        <v>4.9593972254130199</v>
      </c>
    </row>
    <row r="3280" spans="1:37" s="117" customFormat="1" hidden="1" x14ac:dyDescent="0.3">
      <c r="A3280" s="120" t="str">
        <f t="shared" si="76"/>
        <v>SDGbaseTRA_RurCRS_v6_3C_GVAaaoth</v>
      </c>
      <c r="B3280" s="120" t="s">
        <v>220</v>
      </c>
      <c r="C3280" s="120" t="s">
        <v>300</v>
      </c>
      <c r="D3280" s="120" t="s">
        <v>3</v>
      </c>
      <c r="E3280" s="117" t="s">
        <v>14</v>
      </c>
      <c r="F3280" s="117">
        <v>7.2867372761343301</v>
      </c>
      <c r="G3280" s="117">
        <v>6.7684891309603197</v>
      </c>
      <c r="H3280" s="117">
        <v>7.10777024865064</v>
      </c>
      <c r="I3280" s="117">
        <v>7.2292217305366302</v>
      </c>
      <c r="J3280" s="117">
        <v>7.5151707525269398</v>
      </c>
      <c r="K3280" s="117">
        <v>7.8001959803277803</v>
      </c>
      <c r="L3280" s="117">
        <v>8.1167051154799807</v>
      </c>
      <c r="M3280" s="117">
        <v>8.4478925172946706</v>
      </c>
      <c r="N3280" s="117">
        <v>8.7903665711393497</v>
      </c>
      <c r="O3280" s="117">
        <v>9.7239136286425794</v>
      </c>
      <c r="P3280" s="117">
        <v>10.1850351201831</v>
      </c>
      <c r="Q3280" s="117">
        <v>10.5065385629894</v>
      </c>
      <c r="R3280" s="117">
        <v>10.993297384228001</v>
      </c>
      <c r="S3280" s="117">
        <v>11.377863017693</v>
      </c>
      <c r="T3280" s="117">
        <v>11.804248737031401</v>
      </c>
      <c r="U3280" s="117">
        <v>12.3110826354501</v>
      </c>
      <c r="V3280" s="117">
        <v>12.7723822689172</v>
      </c>
      <c r="W3280" s="117">
        <v>13.2956911347777</v>
      </c>
      <c r="X3280" s="117">
        <v>13.907050434198</v>
      </c>
      <c r="Y3280" s="117">
        <v>14.409661268887399</v>
      </c>
      <c r="Z3280" s="117">
        <v>14.8518258390607</v>
      </c>
      <c r="AA3280" s="117">
        <v>15.3333879190345</v>
      </c>
      <c r="AB3280" s="117">
        <v>15.990440969639099</v>
      </c>
      <c r="AC3280" s="117">
        <v>16.529030685365498</v>
      </c>
      <c r="AD3280" s="117">
        <v>17.083135588045899</v>
      </c>
      <c r="AE3280" s="117">
        <v>17.666265552460398</v>
      </c>
      <c r="AF3280" s="117">
        <v>18.322725292383002</v>
      </c>
      <c r="AG3280" s="117">
        <v>19.004736909345201</v>
      </c>
      <c r="AH3280" s="117">
        <v>18.6299399188661</v>
      </c>
      <c r="AI3280" s="117">
        <v>18.050634045934199</v>
      </c>
      <c r="AJ3280" s="117">
        <v>17.508956661908002</v>
      </c>
      <c r="AK3280" s="117">
        <v>16.938344434179701</v>
      </c>
    </row>
    <row r="3281" spans="1:37" s="117" customFormat="1" hidden="1" x14ac:dyDescent="0.3">
      <c r="A3281" s="120" t="str">
        <f t="shared" si="76"/>
        <v>SDGbaseTRA_RurCRS_v6_3C_GVAalani</v>
      </c>
      <c r="B3281" s="120" t="s">
        <v>220</v>
      </c>
      <c r="C3281" s="120" t="s">
        <v>300</v>
      </c>
      <c r="D3281" s="120" t="s">
        <v>3</v>
      </c>
      <c r="E3281" s="117" t="s">
        <v>15</v>
      </c>
      <c r="F3281" s="117">
        <v>27.5487375052288</v>
      </c>
      <c r="G3281" s="117">
        <v>22.0473904604263</v>
      </c>
      <c r="H3281" s="117">
        <v>24.158553308133801</v>
      </c>
      <c r="I3281" s="117">
        <v>24.156142439213799</v>
      </c>
      <c r="J3281" s="117">
        <v>25.811351375291601</v>
      </c>
      <c r="K3281" s="117">
        <v>26.828846478264001</v>
      </c>
      <c r="L3281" s="117">
        <v>27.669580461197299</v>
      </c>
      <c r="M3281" s="117">
        <v>28.483640601140099</v>
      </c>
      <c r="N3281" s="117">
        <v>29.464433562899298</v>
      </c>
      <c r="O3281" s="117">
        <v>32.561064474581499</v>
      </c>
      <c r="P3281" s="117">
        <v>33.402130931276297</v>
      </c>
      <c r="Q3281" s="117">
        <v>34.045778471960901</v>
      </c>
      <c r="R3281" s="117">
        <v>36.078797734789703</v>
      </c>
      <c r="S3281" s="117">
        <v>36.891073737021003</v>
      </c>
      <c r="T3281" s="117">
        <v>37.875158661000597</v>
      </c>
      <c r="U3281" s="117">
        <v>39.023845846214698</v>
      </c>
      <c r="V3281" s="117">
        <v>40.129507120596202</v>
      </c>
      <c r="W3281" s="117">
        <v>41.324130915348498</v>
      </c>
      <c r="X3281" s="117">
        <v>42.647925555343498</v>
      </c>
      <c r="Y3281" s="117">
        <v>43.699006218816301</v>
      </c>
      <c r="Z3281" s="117">
        <v>44.602843286527602</v>
      </c>
      <c r="AA3281" s="117">
        <v>45.558122365782197</v>
      </c>
      <c r="AB3281" s="117">
        <v>47.670738787795301</v>
      </c>
      <c r="AC3281" s="117">
        <v>49.203795608764601</v>
      </c>
      <c r="AD3281" s="117">
        <v>50.719915055140497</v>
      </c>
      <c r="AE3281" s="117">
        <v>52.2555729644249</v>
      </c>
      <c r="AF3281" s="117">
        <v>53.9513707335893</v>
      </c>
      <c r="AG3281" s="117">
        <v>55.613312224429102</v>
      </c>
      <c r="AH3281" s="117">
        <v>56.9871181036956</v>
      </c>
      <c r="AI3281" s="117">
        <v>57.054634096225797</v>
      </c>
      <c r="AJ3281" s="117">
        <v>56.6444939654534</v>
      </c>
      <c r="AK3281" s="117">
        <v>56.018155143033098</v>
      </c>
    </row>
    <row r="3282" spans="1:37" s="117" customFormat="1" hidden="1" x14ac:dyDescent="0.3">
      <c r="A3282" s="120" t="str">
        <f t="shared" si="76"/>
        <v>SDGbaseTRA_RurCRS_v6_3C_GVAafore</v>
      </c>
      <c r="B3282" s="120" t="s">
        <v>220</v>
      </c>
      <c r="C3282" s="120" t="s">
        <v>300</v>
      </c>
      <c r="D3282" s="120" t="s">
        <v>3</v>
      </c>
      <c r="E3282" s="117" t="s">
        <v>16</v>
      </c>
      <c r="F3282" s="117">
        <v>6.4911530358491802</v>
      </c>
      <c r="G3282" s="117">
        <v>5.8929114973991403</v>
      </c>
      <c r="H3282" s="117">
        <v>6.0264077807418097</v>
      </c>
      <c r="I3282" s="117">
        <v>6.2039147050492298</v>
      </c>
      <c r="J3282" s="117">
        <v>6.3319800549966798</v>
      </c>
      <c r="K3282" s="117">
        <v>6.4219842528183104</v>
      </c>
      <c r="L3282" s="117">
        <v>6.5193787404314003</v>
      </c>
      <c r="M3282" s="117">
        <v>6.5859176857730404</v>
      </c>
      <c r="N3282" s="117">
        <v>6.7607011010776299</v>
      </c>
      <c r="O3282" s="117">
        <v>7.07118459169972</v>
      </c>
      <c r="P3282" s="117">
        <v>7.2020921517180998</v>
      </c>
      <c r="Q3282" s="117">
        <v>7.2315137404902803</v>
      </c>
      <c r="R3282" s="117">
        <v>7.4017467881831198</v>
      </c>
      <c r="S3282" s="117">
        <v>7.5127795840705396</v>
      </c>
      <c r="T3282" s="117">
        <v>7.6674037332617297</v>
      </c>
      <c r="U3282" s="117">
        <v>7.8950048448396499</v>
      </c>
      <c r="V3282" s="117">
        <v>8.1055643335029508</v>
      </c>
      <c r="W3282" s="117">
        <v>8.3352014741748093</v>
      </c>
      <c r="X3282" s="117">
        <v>8.5575491097123102</v>
      </c>
      <c r="Y3282" s="117">
        <v>8.7944882558995907</v>
      </c>
      <c r="Z3282" s="117">
        <v>8.9127352585587296</v>
      </c>
      <c r="AA3282" s="117">
        <v>9.0485621808869894</v>
      </c>
      <c r="AB3282" s="117">
        <v>9.2372846117903205</v>
      </c>
      <c r="AC3282" s="117">
        <v>9.4158545058606204</v>
      </c>
      <c r="AD3282" s="117">
        <v>9.5933960636568205</v>
      </c>
      <c r="AE3282" s="117">
        <v>9.7923937965821004</v>
      </c>
      <c r="AF3282" s="117">
        <v>10.045490862520399</v>
      </c>
      <c r="AG3282" s="117">
        <v>10.275214142649199</v>
      </c>
      <c r="AH3282" s="117">
        <v>10.1347140067338</v>
      </c>
      <c r="AI3282" s="117">
        <v>9.9546135975839807</v>
      </c>
      <c r="AJ3282" s="117">
        <v>9.8498593038705398</v>
      </c>
      <c r="AK3282" s="117">
        <v>9.7404110395109704</v>
      </c>
    </row>
    <row r="3283" spans="1:37" s="117" customFormat="1" hidden="1" x14ac:dyDescent="0.3">
      <c r="A3283" s="120" t="str">
        <f t="shared" si="76"/>
        <v>SDGbaseTRA_RurCRS_v6_3C_GVAafish</v>
      </c>
      <c r="B3283" s="120" t="s">
        <v>220</v>
      </c>
      <c r="C3283" s="120" t="s">
        <v>300</v>
      </c>
      <c r="D3283" s="120" t="s">
        <v>3</v>
      </c>
      <c r="E3283" s="117" t="s">
        <v>17</v>
      </c>
      <c r="F3283" s="117">
        <v>7.3673079317878702</v>
      </c>
      <c r="G3283" s="117">
        <v>6.9127714206671298</v>
      </c>
      <c r="H3283" s="117">
        <v>7.2158059445782801</v>
      </c>
      <c r="I3283" s="117">
        <v>7.1925244284139804</v>
      </c>
      <c r="J3283" s="117">
        <v>7.4444674474956196</v>
      </c>
      <c r="K3283" s="117">
        <v>7.6729721692333701</v>
      </c>
      <c r="L3283" s="117">
        <v>7.91471181755057</v>
      </c>
      <c r="M3283" s="117">
        <v>8.1657639389776193</v>
      </c>
      <c r="N3283" s="117">
        <v>8.4454426412297003</v>
      </c>
      <c r="O3283" s="117">
        <v>9.2274510420206699</v>
      </c>
      <c r="P3283" s="117">
        <v>9.59708992490045</v>
      </c>
      <c r="Q3283" s="117">
        <v>9.8640743523170595</v>
      </c>
      <c r="R3283" s="117">
        <v>10.3180490931436</v>
      </c>
      <c r="S3283" s="117">
        <v>10.625150737400901</v>
      </c>
      <c r="T3283" s="117">
        <v>10.957713632726501</v>
      </c>
      <c r="U3283" s="117">
        <v>11.336599146376599</v>
      </c>
      <c r="V3283" s="117">
        <v>11.660309802224999</v>
      </c>
      <c r="W3283" s="117">
        <v>12.0215002148073</v>
      </c>
      <c r="X3283" s="117">
        <v>12.440769100988</v>
      </c>
      <c r="Y3283" s="117">
        <v>12.8037098394949</v>
      </c>
      <c r="Z3283" s="117">
        <v>13.14419847341</v>
      </c>
      <c r="AA3283" s="117">
        <v>13.529147899290599</v>
      </c>
      <c r="AB3283" s="117">
        <v>14.137796525068399</v>
      </c>
      <c r="AC3283" s="117">
        <v>14.623250921436799</v>
      </c>
      <c r="AD3283" s="117">
        <v>15.0597739805622</v>
      </c>
      <c r="AE3283" s="117">
        <v>15.4824321823801</v>
      </c>
      <c r="AF3283" s="117">
        <v>15.926826217900601</v>
      </c>
      <c r="AG3283" s="117">
        <v>16.3623357156712</v>
      </c>
      <c r="AH3283" s="117">
        <v>16.434356592542301</v>
      </c>
      <c r="AI3283" s="117">
        <v>16.293608779604</v>
      </c>
      <c r="AJ3283" s="117">
        <v>16.155048185364599</v>
      </c>
      <c r="AK3283" s="117">
        <v>15.982785980159001</v>
      </c>
    </row>
    <row r="3284" spans="1:37" s="117" customFormat="1" hidden="1" x14ac:dyDescent="0.3">
      <c r="A3284" s="120" t="str">
        <f t="shared" si="76"/>
        <v>SDGbaseTRA_RurCRS_v6_3C_GVAacoal</v>
      </c>
      <c r="B3284" s="120" t="s">
        <v>220</v>
      </c>
      <c r="C3284" s="120" t="s">
        <v>300</v>
      </c>
      <c r="D3284" s="120" t="s">
        <v>3</v>
      </c>
      <c r="E3284" s="117" t="s">
        <v>18</v>
      </c>
      <c r="F3284" s="117">
        <v>112.985261334444</v>
      </c>
      <c r="G3284" s="117">
        <v>112.951706890171</v>
      </c>
      <c r="H3284" s="117">
        <v>112.960378772382</v>
      </c>
      <c r="I3284" s="117">
        <v>110.714154640269</v>
      </c>
      <c r="J3284" s="117">
        <v>108.12894252938899</v>
      </c>
      <c r="K3284" s="117">
        <v>106.698527140097</v>
      </c>
      <c r="L3284" s="117">
        <v>105.04528294631</v>
      </c>
      <c r="M3284" s="117">
        <v>104.40102915010399</v>
      </c>
      <c r="N3284" s="117">
        <v>103.701349984226</v>
      </c>
      <c r="O3284" s="117">
        <v>106.94406930517999</v>
      </c>
      <c r="P3284" s="117">
        <v>105.152854172183</v>
      </c>
      <c r="Q3284" s="117">
        <v>100.753871468822</v>
      </c>
      <c r="R3284" s="117">
        <v>97.384628401547104</v>
      </c>
      <c r="S3284" s="117">
        <v>102.468002947787</v>
      </c>
      <c r="T3284" s="117">
        <v>105.527175825806</v>
      </c>
      <c r="U3284" s="117">
        <v>108.731357184377</v>
      </c>
      <c r="V3284" s="117">
        <v>112.53476608856499</v>
      </c>
      <c r="W3284" s="117">
        <v>125.856899375816</v>
      </c>
      <c r="X3284" s="117">
        <v>156.97214874377499</v>
      </c>
      <c r="Y3284" s="117">
        <v>194.00584282305101</v>
      </c>
      <c r="Z3284" s="117">
        <v>244.299928130029</v>
      </c>
      <c r="AA3284" s="117">
        <v>315.89442834938598</v>
      </c>
      <c r="AB3284" s="117">
        <v>335.73433811149198</v>
      </c>
      <c r="AC3284" s="117">
        <v>319.37652884746097</v>
      </c>
      <c r="AD3284" s="117">
        <v>284.45267896140399</v>
      </c>
      <c r="AE3284" s="117">
        <v>238.30485933847001</v>
      </c>
      <c r="AF3284" s="117">
        <v>185.73012985757899</v>
      </c>
      <c r="AG3284" s="117">
        <v>80.6688169317774</v>
      </c>
      <c r="AH3284" s="117">
        <v>51.799567058987002</v>
      </c>
      <c r="AI3284" s="117">
        <v>42.2391535267381</v>
      </c>
      <c r="AJ3284" s="117">
        <v>32.921415656438903</v>
      </c>
      <c r="AK3284" s="117">
        <v>23.342555432292201</v>
      </c>
    </row>
    <row r="3285" spans="1:37" s="117" customFormat="1" hidden="1" x14ac:dyDescent="0.3">
      <c r="A3285" s="120" t="str">
        <f t="shared" si="76"/>
        <v>SDGbaseTRA_RurCRS_v6_3C_GVAagold</v>
      </c>
      <c r="B3285" s="120" t="s">
        <v>220</v>
      </c>
      <c r="C3285" s="120" t="s">
        <v>300</v>
      </c>
      <c r="D3285" s="120" t="s">
        <v>3</v>
      </c>
      <c r="E3285" s="117" t="s">
        <v>19</v>
      </c>
      <c r="F3285" s="117">
        <v>61.140285838991502</v>
      </c>
      <c r="G3285" s="117">
        <v>59.909915436256298</v>
      </c>
      <c r="H3285" s="117">
        <v>61.232986172308401</v>
      </c>
      <c r="I3285" s="117">
        <v>61.439244973705797</v>
      </c>
      <c r="J3285" s="117">
        <v>61.971909104494401</v>
      </c>
      <c r="K3285" s="117">
        <v>62.760306479140098</v>
      </c>
      <c r="L3285" s="117">
        <v>63.835814135258502</v>
      </c>
      <c r="M3285" s="117">
        <v>65.485059759968905</v>
      </c>
      <c r="N3285" s="117">
        <v>67.115728080490598</v>
      </c>
      <c r="O3285" s="117">
        <v>72.112110764248399</v>
      </c>
      <c r="P3285" s="117">
        <v>74.090643125165002</v>
      </c>
      <c r="Q3285" s="117">
        <v>75.038819116212807</v>
      </c>
      <c r="R3285" s="117">
        <v>75.290033796842494</v>
      </c>
      <c r="S3285" s="117">
        <v>75.951357162494602</v>
      </c>
      <c r="T3285" s="117">
        <v>76.635301825735397</v>
      </c>
      <c r="U3285" s="117">
        <v>77.521123693148297</v>
      </c>
      <c r="V3285" s="117">
        <v>78.031805706763095</v>
      </c>
      <c r="W3285" s="117">
        <v>78.518125658400905</v>
      </c>
      <c r="X3285" s="117">
        <v>78.965591865153996</v>
      </c>
      <c r="Y3285" s="117">
        <v>78.707387776003102</v>
      </c>
      <c r="Z3285" s="117">
        <v>77.928438751840503</v>
      </c>
      <c r="AA3285" s="117">
        <v>77.209576705808502</v>
      </c>
      <c r="AB3285" s="117">
        <v>78.226941305169603</v>
      </c>
      <c r="AC3285" s="117">
        <v>79.3063647136848</v>
      </c>
      <c r="AD3285" s="117">
        <v>80.439397022614898</v>
      </c>
      <c r="AE3285" s="117">
        <v>81.616374835008799</v>
      </c>
      <c r="AF3285" s="117">
        <v>82.912675799916599</v>
      </c>
      <c r="AG3285" s="117">
        <v>82.629859321948402</v>
      </c>
      <c r="AH3285" s="117">
        <v>79.422809989597496</v>
      </c>
      <c r="AI3285" s="117">
        <v>74.402416233492403</v>
      </c>
      <c r="AJ3285" s="117">
        <v>69.644611953858501</v>
      </c>
      <c r="AK3285" s="117">
        <v>64.581790231324803</v>
      </c>
    </row>
    <row r="3286" spans="1:37" s="117" customFormat="1" hidden="1" x14ac:dyDescent="0.3">
      <c r="A3286" s="120" t="str">
        <f t="shared" si="76"/>
        <v>SDGbaseTRA_RurCRS_v6_3C_GVAangas</v>
      </c>
      <c r="B3286" s="120" t="s">
        <v>220</v>
      </c>
      <c r="C3286" s="120" t="s">
        <v>300</v>
      </c>
      <c r="D3286" s="120" t="s">
        <v>3</v>
      </c>
      <c r="E3286" s="117" t="s">
        <v>20</v>
      </c>
      <c r="F3286" s="117">
        <v>0.94356488111435299</v>
      </c>
      <c r="G3286" s="117">
        <v>0.83413303713127795</v>
      </c>
      <c r="H3286" s="117">
        <v>0.81089936618739</v>
      </c>
      <c r="I3286" s="117">
        <v>0.76306879702235197</v>
      </c>
      <c r="J3286" s="117">
        <v>0.73124735852834799</v>
      </c>
      <c r="K3286" s="117">
        <v>0.70015638911712297</v>
      </c>
      <c r="L3286" s="117">
        <v>0.67125524103379997</v>
      </c>
      <c r="M3286" s="117">
        <v>0.64954722427839195</v>
      </c>
      <c r="N3286" s="117">
        <v>0.62788580300820895</v>
      </c>
      <c r="O3286" s="117">
        <v>0.66035648782127698</v>
      </c>
      <c r="P3286" s="117">
        <v>0.64556709201551699</v>
      </c>
      <c r="Q3286" s="117">
        <v>0.62021874248667896</v>
      </c>
      <c r="R3286" s="117">
        <v>0.58748538340063206</v>
      </c>
      <c r="S3286" s="117">
        <v>0.56154199294853502</v>
      </c>
      <c r="T3286" s="117">
        <v>0.53703904854528395</v>
      </c>
      <c r="U3286" s="117">
        <v>0.51356066641568698</v>
      </c>
      <c r="V3286" s="117">
        <v>0.48891576430142297</v>
      </c>
      <c r="W3286" s="117">
        <v>0.46690981322209202</v>
      </c>
      <c r="X3286" s="117">
        <v>0.44670244833864797</v>
      </c>
      <c r="Y3286" s="117">
        <v>0.42467922383439799</v>
      </c>
      <c r="Z3286" s="117">
        <v>0.40183721876780698</v>
      </c>
      <c r="AA3286" s="117">
        <v>0.38291787785800302</v>
      </c>
      <c r="AB3286" s="117">
        <v>0.371266427551811</v>
      </c>
      <c r="AC3286" s="117">
        <v>0.35727290224009001</v>
      </c>
      <c r="AD3286" s="117">
        <v>0.34236221945908601</v>
      </c>
      <c r="AE3286" s="117">
        <v>0.327034869191212</v>
      </c>
      <c r="AF3286" s="117">
        <v>0.31251879976986902</v>
      </c>
      <c r="AG3286" s="117">
        <v>0.29909433226329302</v>
      </c>
      <c r="AH3286" s="117">
        <v>0.28556057377987198</v>
      </c>
      <c r="AI3286" s="117">
        <v>0.26750442901004701</v>
      </c>
      <c r="AJ3286" s="117">
        <v>0.25120841306080299</v>
      </c>
      <c r="AK3286" s="117">
        <v>0.23361838078980199</v>
      </c>
    </row>
    <row r="3287" spans="1:37" s="117" customFormat="1" hidden="1" x14ac:dyDescent="0.3">
      <c r="A3287" s="120" t="str">
        <f t="shared" si="76"/>
        <v>SDGbaseTRA_RurCRS_v6_3C_GVAapgm</v>
      </c>
      <c r="B3287" s="120" t="s">
        <v>220</v>
      </c>
      <c r="C3287" s="120" t="s">
        <v>300</v>
      </c>
      <c r="D3287" s="120" t="s">
        <v>3</v>
      </c>
      <c r="E3287" s="117" t="s">
        <v>21</v>
      </c>
      <c r="F3287" s="117">
        <v>97.820469381027095</v>
      </c>
      <c r="G3287" s="117">
        <v>51.058886067285897</v>
      </c>
      <c r="H3287" s="117">
        <v>64.5871176359842</v>
      </c>
      <c r="I3287" s="117">
        <v>77.863408566653305</v>
      </c>
      <c r="J3287" s="117">
        <v>88.311941539014597</v>
      </c>
      <c r="K3287" s="117">
        <v>96.099783333603398</v>
      </c>
      <c r="L3287" s="117">
        <v>101.23136280398199</v>
      </c>
      <c r="M3287" s="117">
        <v>94.429492367207004</v>
      </c>
      <c r="N3287" s="117">
        <v>91.659322061811807</v>
      </c>
      <c r="O3287" s="117">
        <v>90.235369385964106</v>
      </c>
      <c r="P3287" s="117">
        <v>90.016251428753094</v>
      </c>
      <c r="Q3287" s="117">
        <v>90.3045434667862</v>
      </c>
      <c r="R3287" s="117">
        <v>94.402739147244503</v>
      </c>
      <c r="S3287" s="117">
        <v>98.693412954140399</v>
      </c>
      <c r="T3287" s="117">
        <v>101.961467098828</v>
      </c>
      <c r="U3287" s="117">
        <v>104.354478775782</v>
      </c>
      <c r="V3287" s="117">
        <v>107.762845744327</v>
      </c>
      <c r="W3287" s="117">
        <v>110.36050994438</v>
      </c>
      <c r="X3287" s="117">
        <v>111.965304169879</v>
      </c>
      <c r="Y3287" s="117">
        <v>114.178727321073</v>
      </c>
      <c r="Z3287" s="117">
        <v>116.168507897102</v>
      </c>
      <c r="AA3287" s="117">
        <v>118.168656163715</v>
      </c>
      <c r="AB3287" s="117">
        <v>196.54224582940901</v>
      </c>
      <c r="AC3287" s="117">
        <v>251.24386296319801</v>
      </c>
      <c r="AD3287" s="117">
        <v>280.50208053613397</v>
      </c>
      <c r="AE3287" s="117">
        <v>304.39059236123899</v>
      </c>
      <c r="AF3287" s="117">
        <v>327.365583226269</v>
      </c>
      <c r="AG3287" s="117">
        <v>352.49294999223298</v>
      </c>
      <c r="AH3287" s="117">
        <v>435.29934831289</v>
      </c>
      <c r="AI3287" s="117">
        <v>507.88096070816999</v>
      </c>
      <c r="AJ3287" s="117">
        <v>549.72049648520499</v>
      </c>
      <c r="AK3287" s="117">
        <v>584.22584915639504</v>
      </c>
    </row>
    <row r="3288" spans="1:37" s="117" customFormat="1" hidden="1" x14ac:dyDescent="0.3">
      <c r="A3288" s="120" t="str">
        <f t="shared" si="76"/>
        <v>SDGbaseTRA_RurCRS_v6_3C_GVAamore</v>
      </c>
      <c r="B3288" s="120" t="s">
        <v>220</v>
      </c>
      <c r="C3288" s="120" t="s">
        <v>300</v>
      </c>
      <c r="D3288" s="120" t="s">
        <v>3</v>
      </c>
      <c r="E3288" s="117" t="s">
        <v>22</v>
      </c>
      <c r="F3288" s="117">
        <v>78.234984296278597</v>
      </c>
      <c r="G3288" s="117">
        <v>76.857977374770698</v>
      </c>
      <c r="H3288" s="117">
        <v>80.791925653246594</v>
      </c>
      <c r="I3288" s="117">
        <v>83.127387384123494</v>
      </c>
      <c r="J3288" s="117">
        <v>85.487756959723598</v>
      </c>
      <c r="K3288" s="117">
        <v>87.994560537488994</v>
      </c>
      <c r="L3288" s="117">
        <v>90.908664313449407</v>
      </c>
      <c r="M3288" s="117">
        <v>94.6398303415193</v>
      </c>
      <c r="N3288" s="117">
        <v>98.304180161799707</v>
      </c>
      <c r="O3288" s="117">
        <v>108.285071092058</v>
      </c>
      <c r="P3288" s="117">
        <v>113.454869757219</v>
      </c>
      <c r="Q3288" s="117">
        <v>116.914242925628</v>
      </c>
      <c r="R3288" s="117">
        <v>119.061072921583</v>
      </c>
      <c r="S3288" s="117">
        <v>122.005370498898</v>
      </c>
      <c r="T3288" s="117">
        <v>125.043531311382</v>
      </c>
      <c r="U3288" s="117">
        <v>128.42301186442</v>
      </c>
      <c r="V3288" s="117">
        <v>131.15583706192899</v>
      </c>
      <c r="W3288" s="117">
        <v>134.15405588553801</v>
      </c>
      <c r="X3288" s="117">
        <v>137.444450750822</v>
      </c>
      <c r="Y3288" s="117">
        <v>139.28720741404601</v>
      </c>
      <c r="Z3288" s="117">
        <v>140.27960985007999</v>
      </c>
      <c r="AA3288" s="117">
        <v>141.57066665636901</v>
      </c>
      <c r="AB3288" s="117">
        <v>144.55424744875</v>
      </c>
      <c r="AC3288" s="117">
        <v>147.01914678570699</v>
      </c>
      <c r="AD3288" s="117">
        <v>149.62318963174599</v>
      </c>
      <c r="AE3288" s="117">
        <v>152.26593653466799</v>
      </c>
      <c r="AF3288" s="117">
        <v>155.28545682016801</v>
      </c>
      <c r="AG3288" s="117">
        <v>158.015195258321</v>
      </c>
      <c r="AH3288" s="117">
        <v>154.38284522107301</v>
      </c>
      <c r="AI3288" s="117">
        <v>147.540222166093</v>
      </c>
      <c r="AJ3288" s="117">
        <v>141.81875345546101</v>
      </c>
      <c r="AK3288" s="117">
        <v>135.22551181522701</v>
      </c>
    </row>
    <row r="3289" spans="1:37" s="117" customFormat="1" hidden="1" x14ac:dyDescent="0.3">
      <c r="A3289" s="120" t="str">
        <f t="shared" si="76"/>
        <v>SDGbaseTRA_RurCRS_v6_3C_GVAamine</v>
      </c>
      <c r="B3289" s="120" t="s">
        <v>220</v>
      </c>
      <c r="C3289" s="120" t="s">
        <v>300</v>
      </c>
      <c r="D3289" s="120" t="s">
        <v>3</v>
      </c>
      <c r="E3289" s="117" t="s">
        <v>23</v>
      </c>
      <c r="F3289" s="117">
        <v>57.005130412232297</v>
      </c>
      <c r="G3289" s="117">
        <v>54.463959989075398</v>
      </c>
      <c r="H3289" s="117">
        <v>56.654649664148899</v>
      </c>
      <c r="I3289" s="117">
        <v>59.777695258652997</v>
      </c>
      <c r="J3289" s="117">
        <v>61.108459589121203</v>
      </c>
      <c r="K3289" s="117">
        <v>62.564155330841103</v>
      </c>
      <c r="L3289" s="117">
        <v>64.364070500046296</v>
      </c>
      <c r="M3289" s="117">
        <v>66.632894266501296</v>
      </c>
      <c r="N3289" s="117">
        <v>68.557612017917705</v>
      </c>
      <c r="O3289" s="117">
        <v>72.467448447457897</v>
      </c>
      <c r="P3289" s="117">
        <v>74.6160870353864</v>
      </c>
      <c r="Q3289" s="117">
        <v>76.542870194018406</v>
      </c>
      <c r="R3289" s="117">
        <v>76.900063864301998</v>
      </c>
      <c r="S3289" s="117">
        <v>79.208699945534406</v>
      </c>
      <c r="T3289" s="117">
        <v>81.591600434385398</v>
      </c>
      <c r="U3289" s="117">
        <v>84.099612838873</v>
      </c>
      <c r="V3289" s="117">
        <v>86.527677006491899</v>
      </c>
      <c r="W3289" s="117">
        <v>89.487216993476196</v>
      </c>
      <c r="X3289" s="117">
        <v>93.293602155056604</v>
      </c>
      <c r="Y3289" s="117">
        <v>96.080767597948807</v>
      </c>
      <c r="Z3289" s="117">
        <v>98.726489098627397</v>
      </c>
      <c r="AA3289" s="117">
        <v>101.49032541019101</v>
      </c>
      <c r="AB3289" s="117">
        <v>103.96976981858</v>
      </c>
      <c r="AC3289" s="117">
        <v>105.960856371392</v>
      </c>
      <c r="AD3289" s="117">
        <v>108.30047143603799</v>
      </c>
      <c r="AE3289" s="117">
        <v>110.899535450023</v>
      </c>
      <c r="AF3289" s="117">
        <v>114.146934002276</v>
      </c>
      <c r="AG3289" s="117">
        <v>117.919333809015</v>
      </c>
      <c r="AH3289" s="117">
        <v>116.904782122835</v>
      </c>
      <c r="AI3289" s="117">
        <v>114.461762687131</v>
      </c>
      <c r="AJ3289" s="117">
        <v>113.089345911344</v>
      </c>
      <c r="AK3289" s="117">
        <v>111.549482014467</v>
      </c>
    </row>
    <row r="3290" spans="1:37" s="117" customFormat="1" hidden="1" x14ac:dyDescent="0.3">
      <c r="A3290" s="120" t="str">
        <f t="shared" si="76"/>
        <v>SDGbaseTRA_RurCRS_v6_3C_GVAameat</v>
      </c>
      <c r="B3290" s="120" t="s">
        <v>220</v>
      </c>
      <c r="C3290" s="120" t="s">
        <v>300</v>
      </c>
      <c r="D3290" s="120" t="s">
        <v>3</v>
      </c>
      <c r="E3290" s="117" t="s">
        <v>24</v>
      </c>
      <c r="F3290" s="117">
        <v>14.298644361090499</v>
      </c>
      <c r="G3290" s="117">
        <v>13.762994662558199</v>
      </c>
      <c r="H3290" s="117">
        <v>13.645792994252099</v>
      </c>
      <c r="I3290" s="117">
        <v>13.676301995749</v>
      </c>
      <c r="J3290" s="117">
        <v>13.956469172580199</v>
      </c>
      <c r="K3290" s="117">
        <v>14.332883380251699</v>
      </c>
      <c r="L3290" s="117">
        <v>14.7673772715063</v>
      </c>
      <c r="M3290" s="117">
        <v>15.1709757611381</v>
      </c>
      <c r="N3290" s="117">
        <v>15.5492754208632</v>
      </c>
      <c r="O3290" s="117">
        <v>16.122612159881601</v>
      </c>
      <c r="P3290" s="117">
        <v>16.7531780785772</v>
      </c>
      <c r="Q3290" s="117">
        <v>17.243202945259501</v>
      </c>
      <c r="R3290" s="117">
        <v>18.149838962349499</v>
      </c>
      <c r="S3290" s="117">
        <v>18.723530600933799</v>
      </c>
      <c r="T3290" s="117">
        <v>19.2467247247105</v>
      </c>
      <c r="U3290" s="117">
        <v>19.7915481070476</v>
      </c>
      <c r="V3290" s="117">
        <v>20.2525734610923</v>
      </c>
      <c r="W3290" s="117">
        <v>20.729087188060699</v>
      </c>
      <c r="X3290" s="117">
        <v>21.192254331336901</v>
      </c>
      <c r="Y3290" s="117">
        <v>21.534410106936701</v>
      </c>
      <c r="Z3290" s="117">
        <v>21.875335473204402</v>
      </c>
      <c r="AA3290" s="117">
        <v>22.256578794335301</v>
      </c>
      <c r="AB3290" s="117">
        <v>22.765666579102099</v>
      </c>
      <c r="AC3290" s="117">
        <v>23.269843399209499</v>
      </c>
      <c r="AD3290" s="117">
        <v>23.878533727394501</v>
      </c>
      <c r="AE3290" s="117">
        <v>24.5044253338705</v>
      </c>
      <c r="AF3290" s="117">
        <v>25.181082842847999</v>
      </c>
      <c r="AG3290" s="117">
        <v>25.805366965290599</v>
      </c>
      <c r="AH3290" s="117">
        <v>25.5032472843608</v>
      </c>
      <c r="AI3290" s="117">
        <v>25.461462390794399</v>
      </c>
      <c r="AJ3290" s="117">
        <v>25.540145925016201</v>
      </c>
      <c r="AK3290" s="117">
        <v>25.543909795085298</v>
      </c>
    </row>
    <row r="3291" spans="1:37" s="117" customFormat="1" hidden="1" x14ac:dyDescent="0.3">
      <c r="A3291" s="120" t="str">
        <f t="shared" si="76"/>
        <v>SDGbaseTRA_RurCRS_v6_3C_GVAapfis</v>
      </c>
      <c r="B3291" s="120" t="s">
        <v>220</v>
      </c>
      <c r="C3291" s="120" t="s">
        <v>300</v>
      </c>
      <c r="D3291" s="120" t="s">
        <v>3</v>
      </c>
      <c r="E3291" s="117" t="s">
        <v>25</v>
      </c>
      <c r="F3291" s="117">
        <v>6.3223518718128702</v>
      </c>
      <c r="G3291" s="117">
        <v>6.2492765316161698</v>
      </c>
      <c r="H3291" s="117">
        <v>6.4216257422496996</v>
      </c>
      <c r="I3291" s="117">
        <v>6.4141064858011596</v>
      </c>
      <c r="J3291" s="117">
        <v>6.5553337592597902</v>
      </c>
      <c r="K3291" s="117">
        <v>6.7097038027603597</v>
      </c>
      <c r="L3291" s="117">
        <v>6.8948837438117199</v>
      </c>
      <c r="M3291" s="117">
        <v>7.0854092174636198</v>
      </c>
      <c r="N3291" s="117">
        <v>7.2824785611884604</v>
      </c>
      <c r="O3291" s="117">
        <v>7.76205514297639</v>
      </c>
      <c r="P3291" s="117">
        <v>8.0414851035035593</v>
      </c>
      <c r="Q3291" s="117">
        <v>8.2451530524821894</v>
      </c>
      <c r="R3291" s="117">
        <v>8.6156786879401697</v>
      </c>
      <c r="S3291" s="117">
        <v>8.8638508239573799</v>
      </c>
      <c r="T3291" s="117">
        <v>9.1169427654631097</v>
      </c>
      <c r="U3291" s="117">
        <v>9.4085926224719607</v>
      </c>
      <c r="V3291" s="117">
        <v>9.6447753213961605</v>
      </c>
      <c r="W3291" s="117">
        <v>9.9141285639943302</v>
      </c>
      <c r="X3291" s="117">
        <v>10.2041434827317</v>
      </c>
      <c r="Y3291" s="117">
        <v>10.4253203704329</v>
      </c>
      <c r="Z3291" s="117">
        <v>10.634487081340099</v>
      </c>
      <c r="AA3291" s="117">
        <v>10.886100551347001</v>
      </c>
      <c r="AB3291" s="117">
        <v>11.2755877409826</v>
      </c>
      <c r="AC3291" s="117">
        <v>11.5852201951338</v>
      </c>
      <c r="AD3291" s="117">
        <v>11.861402491827199</v>
      </c>
      <c r="AE3291" s="117">
        <v>12.1287380677923</v>
      </c>
      <c r="AF3291" s="117">
        <v>12.421586894973901</v>
      </c>
      <c r="AG3291" s="117">
        <v>12.6853550797049</v>
      </c>
      <c r="AH3291" s="117">
        <v>12.462171744617001</v>
      </c>
      <c r="AI3291" s="117">
        <v>12.2183909462955</v>
      </c>
      <c r="AJ3291" s="117">
        <v>12.0502403188983</v>
      </c>
      <c r="AK3291" s="117">
        <v>11.871125969373599</v>
      </c>
    </row>
    <row r="3292" spans="1:37" s="117" customFormat="1" hidden="1" x14ac:dyDescent="0.3">
      <c r="A3292" s="120" t="str">
        <f t="shared" si="76"/>
        <v>SDGbaseTRA_RurCRS_v6_3C_GVAavege</v>
      </c>
      <c r="B3292" s="120" t="s">
        <v>220</v>
      </c>
      <c r="C3292" s="120" t="s">
        <v>300</v>
      </c>
      <c r="D3292" s="120" t="s">
        <v>3</v>
      </c>
      <c r="E3292" s="117" t="s">
        <v>26</v>
      </c>
      <c r="F3292" s="117">
        <v>10.9732834638646</v>
      </c>
      <c r="G3292" s="117">
        <v>10.459730916675399</v>
      </c>
      <c r="H3292" s="117">
        <v>10.8833239107915</v>
      </c>
      <c r="I3292" s="117">
        <v>10.827923279250401</v>
      </c>
      <c r="J3292" s="117">
        <v>11.192824229945</v>
      </c>
      <c r="K3292" s="117">
        <v>11.5225381240486</v>
      </c>
      <c r="L3292" s="117">
        <v>11.870394179414999</v>
      </c>
      <c r="M3292" s="117">
        <v>12.2197010275693</v>
      </c>
      <c r="N3292" s="117">
        <v>12.5914817362058</v>
      </c>
      <c r="O3292" s="117">
        <v>13.6086144383407</v>
      </c>
      <c r="P3292" s="117">
        <v>14.0998159377865</v>
      </c>
      <c r="Q3292" s="117">
        <v>14.4496296853653</v>
      </c>
      <c r="R3292" s="117">
        <v>15.194632886091201</v>
      </c>
      <c r="S3292" s="117">
        <v>15.6005785245629</v>
      </c>
      <c r="T3292" s="117">
        <v>16.041054933420298</v>
      </c>
      <c r="U3292" s="117">
        <v>16.551753803166001</v>
      </c>
      <c r="V3292" s="117">
        <v>16.971902017388999</v>
      </c>
      <c r="W3292" s="117">
        <v>17.442877745733298</v>
      </c>
      <c r="X3292" s="117">
        <v>17.976115700456599</v>
      </c>
      <c r="Y3292" s="117">
        <v>18.376423014760501</v>
      </c>
      <c r="Z3292" s="117">
        <v>18.754956509853901</v>
      </c>
      <c r="AA3292" s="117">
        <v>19.2031875260307</v>
      </c>
      <c r="AB3292" s="117">
        <v>19.976951850949401</v>
      </c>
      <c r="AC3292" s="117">
        <v>20.551115053459</v>
      </c>
      <c r="AD3292" s="117">
        <v>21.067854564933</v>
      </c>
      <c r="AE3292" s="117">
        <v>21.5670760281266</v>
      </c>
      <c r="AF3292" s="117">
        <v>22.105897613817</v>
      </c>
      <c r="AG3292" s="117">
        <v>22.5421308445971</v>
      </c>
      <c r="AH3292" s="117">
        <v>22.366783272825899</v>
      </c>
      <c r="AI3292" s="117">
        <v>22.0074620009783</v>
      </c>
      <c r="AJ3292" s="117">
        <v>21.673107058306002</v>
      </c>
      <c r="AK3292" s="117">
        <v>21.2961317378575</v>
      </c>
    </row>
    <row r="3293" spans="1:37" s="117" customFormat="1" hidden="1" x14ac:dyDescent="0.3">
      <c r="A3293" s="120" t="str">
        <f t="shared" si="76"/>
        <v>SDGbaseTRA_RurCRS_v6_3C_GVAafats</v>
      </c>
      <c r="B3293" s="120" t="s">
        <v>220</v>
      </c>
      <c r="C3293" s="120" t="s">
        <v>300</v>
      </c>
      <c r="D3293" s="120" t="s">
        <v>3</v>
      </c>
      <c r="E3293" s="117" t="s">
        <v>27</v>
      </c>
      <c r="F3293" s="117">
        <v>3.4845797675239001</v>
      </c>
      <c r="G3293" s="117">
        <v>3.44891052892515</v>
      </c>
      <c r="H3293" s="117">
        <v>3.5473571283193799</v>
      </c>
      <c r="I3293" s="117">
        <v>3.51810923686726</v>
      </c>
      <c r="J3293" s="117">
        <v>3.6495129456647799</v>
      </c>
      <c r="K3293" s="117">
        <v>3.74500017343729</v>
      </c>
      <c r="L3293" s="117">
        <v>3.839245685526</v>
      </c>
      <c r="M3293" s="117">
        <v>3.9397974115506198</v>
      </c>
      <c r="N3293" s="117">
        <v>4.0451290964836799</v>
      </c>
      <c r="O3293" s="117">
        <v>4.6834029681651703</v>
      </c>
      <c r="P3293" s="117">
        <v>4.8364646600331698</v>
      </c>
      <c r="Q3293" s="117">
        <v>4.8746401227857401</v>
      </c>
      <c r="R3293" s="117">
        <v>4.9704964034905803</v>
      </c>
      <c r="S3293" s="117">
        <v>5.0212149186990596</v>
      </c>
      <c r="T3293" s="117">
        <v>5.0962149774590504</v>
      </c>
      <c r="U3293" s="117">
        <v>5.1921065876941004</v>
      </c>
      <c r="V3293" s="117">
        <v>5.2350761419884702</v>
      </c>
      <c r="W3293" s="117">
        <v>5.3282690245525499</v>
      </c>
      <c r="X3293" s="117">
        <v>5.4941746590262799</v>
      </c>
      <c r="Y3293" s="117">
        <v>5.6037398093061501</v>
      </c>
      <c r="Z3293" s="117">
        <v>5.6976972431748703</v>
      </c>
      <c r="AA3293" s="117">
        <v>5.8322954017079196</v>
      </c>
      <c r="AB3293" s="117">
        <v>6.13993015491201</v>
      </c>
      <c r="AC3293" s="117">
        <v>6.29198053670207</v>
      </c>
      <c r="AD3293" s="117">
        <v>6.3600273322469798</v>
      </c>
      <c r="AE3293" s="117">
        <v>6.3928897819391297</v>
      </c>
      <c r="AF3293" s="117">
        <v>6.42453107270385</v>
      </c>
      <c r="AG3293" s="117">
        <v>6.4509710432330003</v>
      </c>
      <c r="AH3293" s="117">
        <v>6.4509851321747904</v>
      </c>
      <c r="AI3293" s="117">
        <v>6.3508112553618297</v>
      </c>
      <c r="AJ3293" s="117">
        <v>6.2539145104046403</v>
      </c>
      <c r="AK3293" s="117">
        <v>6.1436887680229599</v>
      </c>
    </row>
    <row r="3294" spans="1:37" s="117" customFormat="1" hidden="1" x14ac:dyDescent="0.3">
      <c r="A3294" s="120" t="str">
        <f t="shared" si="76"/>
        <v>SDGbaseTRA_RurCRS_v6_3C_GVAadair</v>
      </c>
      <c r="B3294" s="120" t="s">
        <v>220</v>
      </c>
      <c r="C3294" s="120" t="s">
        <v>300</v>
      </c>
      <c r="D3294" s="120" t="s">
        <v>3</v>
      </c>
      <c r="E3294" s="117" t="s">
        <v>28</v>
      </c>
      <c r="F3294" s="117">
        <v>10.558307148005699</v>
      </c>
      <c r="G3294" s="117">
        <v>10.2669582715003</v>
      </c>
      <c r="H3294" s="117">
        <v>10.4130055264924</v>
      </c>
      <c r="I3294" s="117">
        <v>10.2985184221326</v>
      </c>
      <c r="J3294" s="117">
        <v>10.590869420451201</v>
      </c>
      <c r="K3294" s="117">
        <v>10.8787593550702</v>
      </c>
      <c r="L3294" s="117">
        <v>11.192798614385</v>
      </c>
      <c r="M3294" s="117">
        <v>11.496393760260499</v>
      </c>
      <c r="N3294" s="117">
        <v>11.813033164288299</v>
      </c>
      <c r="O3294" s="117">
        <v>12.545831789417999</v>
      </c>
      <c r="P3294" s="117">
        <v>12.9426467633467</v>
      </c>
      <c r="Q3294" s="117">
        <v>13.225000509674899</v>
      </c>
      <c r="R3294" s="117">
        <v>13.911122524889199</v>
      </c>
      <c r="S3294" s="117">
        <v>14.261840560099101</v>
      </c>
      <c r="T3294" s="117">
        <v>14.632726924721201</v>
      </c>
      <c r="U3294" s="117">
        <v>15.07428079424</v>
      </c>
      <c r="V3294" s="117">
        <v>15.464326773243201</v>
      </c>
      <c r="W3294" s="117">
        <v>15.8999508315457</v>
      </c>
      <c r="X3294" s="117">
        <v>16.364682695444099</v>
      </c>
      <c r="Y3294" s="117">
        <v>16.715366090217799</v>
      </c>
      <c r="Z3294" s="117">
        <v>17.0446562909787</v>
      </c>
      <c r="AA3294" s="117">
        <v>17.3955802190101</v>
      </c>
      <c r="AB3294" s="117">
        <v>17.966410396777</v>
      </c>
      <c r="AC3294" s="117">
        <v>18.408506836345701</v>
      </c>
      <c r="AD3294" s="117">
        <v>18.845644540107401</v>
      </c>
      <c r="AE3294" s="117">
        <v>19.293911640666099</v>
      </c>
      <c r="AF3294" s="117">
        <v>19.797139101508002</v>
      </c>
      <c r="AG3294" s="117">
        <v>20.198940791323299</v>
      </c>
      <c r="AH3294" s="117">
        <v>19.9773561595064</v>
      </c>
      <c r="AI3294" s="117">
        <v>19.736087856983598</v>
      </c>
      <c r="AJ3294" s="117">
        <v>19.5244941880586</v>
      </c>
      <c r="AK3294" s="117">
        <v>19.275304154211401</v>
      </c>
    </row>
    <row r="3295" spans="1:37" s="117" customFormat="1" hidden="1" x14ac:dyDescent="0.3">
      <c r="A3295" s="120" t="str">
        <f t="shared" si="76"/>
        <v>SDGbaseTRA_RurCRS_v6_3C_GVAagrai</v>
      </c>
      <c r="B3295" s="120" t="s">
        <v>220</v>
      </c>
      <c r="C3295" s="120" t="s">
        <v>300</v>
      </c>
      <c r="D3295" s="120" t="s">
        <v>3</v>
      </c>
      <c r="E3295" s="117" t="s">
        <v>29</v>
      </c>
      <c r="F3295" s="117">
        <v>8.5642621157192398</v>
      </c>
      <c r="G3295" s="117">
        <v>8.3907413954363008</v>
      </c>
      <c r="H3295" s="117">
        <v>8.3400399887450192</v>
      </c>
      <c r="I3295" s="117">
        <v>8.4572290635657605</v>
      </c>
      <c r="J3295" s="117">
        <v>8.5876568206902402</v>
      </c>
      <c r="K3295" s="117">
        <v>8.6081028843572405</v>
      </c>
      <c r="L3295" s="117">
        <v>8.6480845954940602</v>
      </c>
      <c r="M3295" s="117">
        <v>8.6626861374201294</v>
      </c>
      <c r="N3295" s="117">
        <v>8.7141613546886294</v>
      </c>
      <c r="O3295" s="117">
        <v>8.9116911234777092</v>
      </c>
      <c r="P3295" s="117">
        <v>8.9886810990568602</v>
      </c>
      <c r="Q3295" s="117">
        <v>9.0338672845503307</v>
      </c>
      <c r="R3295" s="117">
        <v>9.2158538203351092</v>
      </c>
      <c r="S3295" s="117">
        <v>9.2512225379200093</v>
      </c>
      <c r="T3295" s="117">
        <v>9.2943666341477496</v>
      </c>
      <c r="U3295" s="117">
        <v>9.3754388162861595</v>
      </c>
      <c r="V3295" s="117">
        <v>9.4088743462538496</v>
      </c>
      <c r="W3295" s="117">
        <v>9.4170590398568095</v>
      </c>
      <c r="X3295" s="117">
        <v>9.4364274992168706</v>
      </c>
      <c r="Y3295" s="117">
        <v>9.4585753955729892</v>
      </c>
      <c r="Z3295" s="117">
        <v>9.4803659022996492</v>
      </c>
      <c r="AA3295" s="117">
        <v>9.5217442681311599</v>
      </c>
      <c r="AB3295" s="117">
        <v>9.6253151029413999</v>
      </c>
      <c r="AC3295" s="117">
        <v>9.7139670081836709</v>
      </c>
      <c r="AD3295" s="117">
        <v>9.8457879310944403</v>
      </c>
      <c r="AE3295" s="117">
        <v>9.97632857507495</v>
      </c>
      <c r="AF3295" s="117">
        <v>10.095295676278001</v>
      </c>
      <c r="AG3295" s="117">
        <v>10.113608236396701</v>
      </c>
      <c r="AH3295" s="117">
        <v>9.9120342102094305</v>
      </c>
      <c r="AI3295" s="117">
        <v>9.7980677134387602</v>
      </c>
      <c r="AJ3295" s="117">
        <v>9.7599087570624103</v>
      </c>
      <c r="AK3295" s="117">
        <v>9.7069563405723205</v>
      </c>
    </row>
    <row r="3296" spans="1:37" s="117" customFormat="1" hidden="1" x14ac:dyDescent="0.3">
      <c r="A3296" s="120" t="str">
        <f t="shared" si="76"/>
        <v>SDGbaseTRA_RurCRS_v6_3C_GVAastar</v>
      </c>
      <c r="B3296" s="120" t="s">
        <v>220</v>
      </c>
      <c r="C3296" s="120" t="s">
        <v>300</v>
      </c>
      <c r="D3296" s="120" t="s">
        <v>3</v>
      </c>
      <c r="E3296" s="117" t="s">
        <v>30</v>
      </c>
      <c r="F3296" s="117">
        <v>7.2534655204625196</v>
      </c>
      <c r="G3296" s="117">
        <v>7.1062422863624297</v>
      </c>
      <c r="H3296" s="117">
        <v>7.1453693319559104</v>
      </c>
      <c r="I3296" s="117">
        <v>7.2495136582834796</v>
      </c>
      <c r="J3296" s="117">
        <v>7.3582963935102903</v>
      </c>
      <c r="K3296" s="117">
        <v>7.3861159804031304</v>
      </c>
      <c r="L3296" s="117">
        <v>7.4269942640075</v>
      </c>
      <c r="M3296" s="117">
        <v>7.4655081473894098</v>
      </c>
      <c r="N3296" s="117">
        <v>7.5268446914253202</v>
      </c>
      <c r="O3296" s="117">
        <v>7.6969780325100601</v>
      </c>
      <c r="P3296" s="117">
        <v>7.77811651931958</v>
      </c>
      <c r="Q3296" s="117">
        <v>7.8351235729443198</v>
      </c>
      <c r="R3296" s="117">
        <v>7.9426636128228498</v>
      </c>
      <c r="S3296" s="117">
        <v>7.9563258043226099</v>
      </c>
      <c r="T3296" s="117">
        <v>7.9706261146680601</v>
      </c>
      <c r="U3296" s="117">
        <v>8.0143500352249806</v>
      </c>
      <c r="V3296" s="117">
        <v>8.0188150675558401</v>
      </c>
      <c r="W3296" s="117">
        <v>7.9927092373880901</v>
      </c>
      <c r="X3296" s="117">
        <v>7.9655826156486098</v>
      </c>
      <c r="Y3296" s="117">
        <v>7.9317976504032002</v>
      </c>
      <c r="Z3296" s="117">
        <v>7.8868660873113399</v>
      </c>
      <c r="AA3296" s="117">
        <v>7.8539792491597202</v>
      </c>
      <c r="AB3296" s="117">
        <v>7.8943504268142002</v>
      </c>
      <c r="AC3296" s="117">
        <v>7.9472699853937501</v>
      </c>
      <c r="AD3296" s="117">
        <v>8.0423524447937194</v>
      </c>
      <c r="AE3296" s="117">
        <v>8.1432368819677006</v>
      </c>
      <c r="AF3296" s="117">
        <v>8.2393257668014197</v>
      </c>
      <c r="AG3296" s="117">
        <v>7.98865381694094</v>
      </c>
      <c r="AH3296" s="117">
        <v>7.5524853870208704</v>
      </c>
      <c r="AI3296" s="117">
        <v>7.1417834816132402</v>
      </c>
      <c r="AJ3296" s="117">
        <v>6.8121018553979802</v>
      </c>
      <c r="AK3296" s="117">
        <v>6.5048988623080604</v>
      </c>
    </row>
    <row r="3297" spans="1:37" s="117" customFormat="1" hidden="1" x14ac:dyDescent="0.3">
      <c r="A3297" s="120" t="str">
        <f t="shared" si="76"/>
        <v>SDGbaseTRA_RurCRS_v6_3C_GVAafeed</v>
      </c>
      <c r="B3297" s="120" t="s">
        <v>220</v>
      </c>
      <c r="C3297" s="120" t="s">
        <v>300</v>
      </c>
      <c r="D3297" s="120" t="s">
        <v>3</v>
      </c>
      <c r="E3297" s="117" t="s">
        <v>31</v>
      </c>
      <c r="F3297" s="117">
        <v>6.5455554813708998</v>
      </c>
      <c r="G3297" s="117">
        <v>5.0652639237536601</v>
      </c>
      <c r="H3297" s="117">
        <v>5.7563530387014401</v>
      </c>
      <c r="I3297" s="117">
        <v>5.4560091679591496</v>
      </c>
      <c r="J3297" s="117">
        <v>6.0549919036432396</v>
      </c>
      <c r="K3297" s="117">
        <v>6.3846931394920601</v>
      </c>
      <c r="L3297" s="117">
        <v>6.5923483839515402</v>
      </c>
      <c r="M3297" s="117">
        <v>6.7838419556441902</v>
      </c>
      <c r="N3297" s="117">
        <v>7.0425850632711899</v>
      </c>
      <c r="O3297" s="117">
        <v>7.6525889985761202</v>
      </c>
      <c r="P3297" s="117">
        <v>7.9329679698825997</v>
      </c>
      <c r="Q3297" s="117">
        <v>8.1892615087002003</v>
      </c>
      <c r="R3297" s="117">
        <v>8.9830585452529697</v>
      </c>
      <c r="S3297" s="117">
        <v>9.0775767259360407</v>
      </c>
      <c r="T3297" s="117">
        <v>9.3440939052639305</v>
      </c>
      <c r="U3297" s="117">
        <v>9.6786136244532806</v>
      </c>
      <c r="V3297" s="117">
        <v>10.0459792092266</v>
      </c>
      <c r="W3297" s="117">
        <v>10.427640887749099</v>
      </c>
      <c r="X3297" s="117">
        <v>10.828396843286701</v>
      </c>
      <c r="Y3297" s="117">
        <v>11.2160393292354</v>
      </c>
      <c r="Z3297" s="117">
        <v>11.595408544647601</v>
      </c>
      <c r="AA3297" s="117">
        <v>11.9228375912771</v>
      </c>
      <c r="AB3297" s="117">
        <v>12.490294360398099</v>
      </c>
      <c r="AC3297" s="117">
        <v>12.926119398306</v>
      </c>
      <c r="AD3297" s="117">
        <v>13.238435142454399</v>
      </c>
      <c r="AE3297" s="117">
        <v>13.6309607515955</v>
      </c>
      <c r="AF3297" s="117">
        <v>14.0982438944866</v>
      </c>
      <c r="AG3297" s="117">
        <v>14.614525279261899</v>
      </c>
      <c r="AH3297" s="117">
        <v>15.368138697689201</v>
      </c>
      <c r="AI3297" s="117">
        <v>15.663018298667099</v>
      </c>
      <c r="AJ3297" s="117">
        <v>15.5531208055402</v>
      </c>
      <c r="AK3297" s="117">
        <v>15.368909018548401</v>
      </c>
    </row>
    <row r="3298" spans="1:37" s="117" customFormat="1" hidden="1" x14ac:dyDescent="0.3">
      <c r="A3298" s="120" t="str">
        <f t="shared" si="76"/>
        <v>SDGbaseTRA_RurCRS_v6_3C_GVAabake</v>
      </c>
      <c r="B3298" s="120" t="s">
        <v>220</v>
      </c>
      <c r="C3298" s="120" t="s">
        <v>300</v>
      </c>
      <c r="D3298" s="120" t="s">
        <v>3</v>
      </c>
      <c r="E3298" s="117" t="s">
        <v>32</v>
      </c>
      <c r="F3298" s="117">
        <v>22.283856021250401</v>
      </c>
      <c r="G3298" s="117">
        <v>21.574165407918901</v>
      </c>
      <c r="H3298" s="117">
        <v>21.887959887772698</v>
      </c>
      <c r="I3298" s="117">
        <v>22.145701487960199</v>
      </c>
      <c r="J3298" s="117">
        <v>22.6278298970999</v>
      </c>
      <c r="K3298" s="117">
        <v>23.048477983318499</v>
      </c>
      <c r="L3298" s="117">
        <v>23.5362789762858</v>
      </c>
      <c r="M3298" s="117">
        <v>23.999472057767601</v>
      </c>
      <c r="N3298" s="117">
        <v>24.472537673672999</v>
      </c>
      <c r="O3298" s="117">
        <v>25.107951610834501</v>
      </c>
      <c r="P3298" s="117">
        <v>25.689848016966199</v>
      </c>
      <c r="Q3298" s="117">
        <v>26.1945402023869</v>
      </c>
      <c r="R3298" s="117">
        <v>27.254734139901</v>
      </c>
      <c r="S3298" s="117">
        <v>27.806698928715601</v>
      </c>
      <c r="T3298" s="117">
        <v>28.3525131525615</v>
      </c>
      <c r="U3298" s="117">
        <v>29.008927751556499</v>
      </c>
      <c r="V3298" s="117">
        <v>29.6035694893943</v>
      </c>
      <c r="W3298" s="117">
        <v>30.214895911964199</v>
      </c>
      <c r="X3298" s="117">
        <v>30.807347485064501</v>
      </c>
      <c r="Y3298" s="117">
        <v>31.2348288205798</v>
      </c>
      <c r="Z3298" s="117">
        <v>31.636228145360299</v>
      </c>
      <c r="AA3298" s="117">
        <v>32.032599716472497</v>
      </c>
      <c r="AB3298" s="117">
        <v>32.598162287256997</v>
      </c>
      <c r="AC3298" s="117">
        <v>33.132878199097703</v>
      </c>
      <c r="AD3298" s="117">
        <v>33.805189228519097</v>
      </c>
      <c r="AE3298" s="117">
        <v>34.527286423128402</v>
      </c>
      <c r="AF3298" s="117">
        <v>35.308889709819397</v>
      </c>
      <c r="AG3298" s="117">
        <v>35.848739525416399</v>
      </c>
      <c r="AH3298" s="117">
        <v>35.071490581694697</v>
      </c>
      <c r="AI3298" s="117">
        <v>34.478820943087797</v>
      </c>
      <c r="AJ3298" s="117">
        <v>34.0909185836517</v>
      </c>
      <c r="AK3298" s="117">
        <v>33.679916961747999</v>
      </c>
    </row>
    <row r="3299" spans="1:37" s="117" customFormat="1" hidden="1" x14ac:dyDescent="0.3">
      <c r="A3299" s="120" t="str">
        <f t="shared" si="76"/>
        <v>SDGbaseTRA_RurCRS_v6_3C_GVAasuga</v>
      </c>
      <c r="B3299" s="120" t="s">
        <v>220</v>
      </c>
      <c r="C3299" s="120" t="s">
        <v>300</v>
      </c>
      <c r="D3299" s="120" t="s">
        <v>3</v>
      </c>
      <c r="E3299" s="117" t="s">
        <v>33</v>
      </c>
      <c r="F3299" s="117">
        <v>8.5226770749709395</v>
      </c>
      <c r="G3299" s="117">
        <v>8.3581279806274793</v>
      </c>
      <c r="H3299" s="117">
        <v>8.4657946913839908</v>
      </c>
      <c r="I3299" s="117">
        <v>8.5670926905098206</v>
      </c>
      <c r="J3299" s="117">
        <v>8.7600041611698192</v>
      </c>
      <c r="K3299" s="117">
        <v>8.8812235435601607</v>
      </c>
      <c r="L3299" s="117">
        <v>9.0166698827288592</v>
      </c>
      <c r="M3299" s="117">
        <v>9.1164287910150001</v>
      </c>
      <c r="N3299" s="117">
        <v>9.2127674268692807</v>
      </c>
      <c r="O3299" s="117">
        <v>9.5864754608778107</v>
      </c>
      <c r="P3299" s="117">
        <v>9.7185455112271093</v>
      </c>
      <c r="Q3299" s="117">
        <v>9.7866195913248202</v>
      </c>
      <c r="R3299" s="117">
        <v>10.0822896910758</v>
      </c>
      <c r="S3299" s="117">
        <v>10.2202522725559</v>
      </c>
      <c r="T3299" s="117">
        <v>10.352549502572399</v>
      </c>
      <c r="U3299" s="117">
        <v>10.501380575931201</v>
      </c>
      <c r="V3299" s="117">
        <v>10.601382184453399</v>
      </c>
      <c r="W3299" s="117">
        <v>10.728793431748</v>
      </c>
      <c r="X3299" s="117">
        <v>10.885545067257301</v>
      </c>
      <c r="Y3299" s="117">
        <v>10.9725690151603</v>
      </c>
      <c r="Z3299" s="117">
        <v>11.050195986374</v>
      </c>
      <c r="AA3299" s="117">
        <v>11.1581064271684</v>
      </c>
      <c r="AB3299" s="117">
        <v>11.343915415723</v>
      </c>
      <c r="AC3299" s="117">
        <v>11.470540818647001</v>
      </c>
      <c r="AD3299" s="117">
        <v>11.6174471970614</v>
      </c>
      <c r="AE3299" s="117">
        <v>11.764939482072499</v>
      </c>
      <c r="AF3299" s="117">
        <v>11.940833411020799</v>
      </c>
      <c r="AG3299" s="117">
        <v>12.130923708251</v>
      </c>
      <c r="AH3299" s="117">
        <v>11.962611256187399</v>
      </c>
      <c r="AI3299" s="117">
        <v>11.837216660898299</v>
      </c>
      <c r="AJ3299" s="117">
        <v>11.8016192679044</v>
      </c>
      <c r="AK3299" s="117">
        <v>11.753981166476599</v>
      </c>
    </row>
    <row r="3300" spans="1:37" s="117" customFormat="1" hidden="1" x14ac:dyDescent="0.3">
      <c r="A3300" s="120" t="str">
        <f t="shared" si="76"/>
        <v>SDGbaseTRA_RurCRS_v6_3C_GVAaconf</v>
      </c>
      <c r="B3300" s="120" t="s">
        <v>220</v>
      </c>
      <c r="C3300" s="120" t="s">
        <v>300</v>
      </c>
      <c r="D3300" s="120" t="s">
        <v>3</v>
      </c>
      <c r="E3300" s="117" t="s">
        <v>34</v>
      </c>
      <c r="F3300" s="117">
        <v>2.4874381194491502</v>
      </c>
      <c r="G3300" s="117">
        <v>2.4084186726358601</v>
      </c>
      <c r="H3300" s="117">
        <v>2.5011726282039399</v>
      </c>
      <c r="I3300" s="117">
        <v>2.4429019218799302</v>
      </c>
      <c r="J3300" s="117">
        <v>2.52009474134017</v>
      </c>
      <c r="K3300" s="117">
        <v>2.60985873426156</v>
      </c>
      <c r="L3300" s="117">
        <v>2.70955604697019</v>
      </c>
      <c r="M3300" s="117">
        <v>2.8092410022551899</v>
      </c>
      <c r="N3300" s="117">
        <v>2.91556126827953</v>
      </c>
      <c r="O3300" s="117">
        <v>3.0994420581181998</v>
      </c>
      <c r="P3300" s="117">
        <v>3.2408098438222699</v>
      </c>
      <c r="Q3300" s="117">
        <v>3.3741425857796998</v>
      </c>
      <c r="R3300" s="117">
        <v>3.6274751255387701</v>
      </c>
      <c r="S3300" s="117">
        <v>3.7779070496137601</v>
      </c>
      <c r="T3300" s="117">
        <v>3.9348610784928599</v>
      </c>
      <c r="U3300" s="117">
        <v>4.1075503939598201</v>
      </c>
      <c r="V3300" s="117">
        <v>4.2604454686844502</v>
      </c>
      <c r="W3300" s="117">
        <v>4.4188790257447303</v>
      </c>
      <c r="X3300" s="117">
        <v>4.58049300590974</v>
      </c>
      <c r="Y3300" s="117">
        <v>4.7238652316025096</v>
      </c>
      <c r="Z3300" s="117">
        <v>4.8783348877768802</v>
      </c>
      <c r="AA3300" s="117">
        <v>5.0414161149905103</v>
      </c>
      <c r="AB3300" s="117">
        <v>5.2571586716318102</v>
      </c>
      <c r="AC3300" s="117">
        <v>5.4479012577578798</v>
      </c>
      <c r="AD3300" s="117">
        <v>5.6257883143503902</v>
      </c>
      <c r="AE3300" s="117">
        <v>5.8094360677317898</v>
      </c>
      <c r="AF3300" s="117">
        <v>6.0082739777798801</v>
      </c>
      <c r="AG3300" s="117">
        <v>6.1899878414444398</v>
      </c>
      <c r="AH3300" s="117">
        <v>6.1296292055585697</v>
      </c>
      <c r="AI3300" s="117">
        <v>6.0256858410994196</v>
      </c>
      <c r="AJ3300" s="117">
        <v>5.9298366595167504</v>
      </c>
      <c r="AK3300" s="117">
        <v>5.82773346857467</v>
      </c>
    </row>
    <row r="3301" spans="1:37" s="117" customFormat="1" hidden="1" x14ac:dyDescent="0.3">
      <c r="A3301" s="120" t="str">
        <f t="shared" si="76"/>
        <v>SDGbaseTRA_RurCRS_v6_3C_GVAapast</v>
      </c>
      <c r="B3301" s="120" t="s">
        <v>220</v>
      </c>
      <c r="C3301" s="120" t="s">
        <v>300</v>
      </c>
      <c r="D3301" s="120" t="s">
        <v>3</v>
      </c>
      <c r="E3301" s="117" t="s">
        <v>35</v>
      </c>
      <c r="F3301" s="117">
        <v>0.64754535166887595</v>
      </c>
      <c r="G3301" s="117">
        <v>0.61613411775901195</v>
      </c>
      <c r="H3301" s="117">
        <v>0.64276697601555499</v>
      </c>
      <c r="I3301" s="117">
        <v>0.63368849940537797</v>
      </c>
      <c r="J3301" s="117">
        <v>0.66023158007474403</v>
      </c>
      <c r="K3301" s="117">
        <v>0.68745285278825297</v>
      </c>
      <c r="L3301" s="117">
        <v>0.71472100418667905</v>
      </c>
      <c r="M3301" s="117">
        <v>0.74250379250393705</v>
      </c>
      <c r="N3301" s="117">
        <v>0.76757405544038504</v>
      </c>
      <c r="O3301" s="117">
        <v>0.84200101485118695</v>
      </c>
      <c r="P3301" s="117">
        <v>0.87495928491604802</v>
      </c>
      <c r="Q3301" s="117">
        <v>0.89838166434713196</v>
      </c>
      <c r="R3301" s="117">
        <v>0.95154665259447402</v>
      </c>
      <c r="S3301" s="117">
        <v>0.98676905222391897</v>
      </c>
      <c r="T3301" s="117">
        <v>1.02219870103671</v>
      </c>
      <c r="U3301" s="117">
        <v>1.05735463535981</v>
      </c>
      <c r="V3301" s="117">
        <v>1.0874973479352501</v>
      </c>
      <c r="W3301" s="117">
        <v>1.12704064741794</v>
      </c>
      <c r="X3301" s="117">
        <v>1.1687510026860499</v>
      </c>
      <c r="Y3301" s="117">
        <v>1.1956676605771399</v>
      </c>
      <c r="Z3301" s="117">
        <v>1.2193015200853501</v>
      </c>
      <c r="AA3301" s="117">
        <v>1.25100356785634</v>
      </c>
      <c r="AB3301" s="117">
        <v>1.3040025387654499</v>
      </c>
      <c r="AC3301" s="117">
        <v>1.3422361873011499</v>
      </c>
      <c r="AD3301" s="117">
        <v>1.37442612353436</v>
      </c>
      <c r="AE3301" s="117">
        <v>1.40585095417379</v>
      </c>
      <c r="AF3301" s="117">
        <v>1.44602123448232</v>
      </c>
      <c r="AG3301" s="117">
        <v>1.4759320656353401</v>
      </c>
      <c r="AH3301" s="117">
        <v>1.4756544589404901</v>
      </c>
      <c r="AI3301" s="117">
        <v>1.45962371580368</v>
      </c>
      <c r="AJ3301" s="117">
        <v>1.4420057421992301</v>
      </c>
      <c r="AK3301" s="117">
        <v>1.42088525438127</v>
      </c>
    </row>
    <row r="3302" spans="1:37" s="117" customFormat="1" hidden="1" x14ac:dyDescent="0.3">
      <c r="A3302" s="120" t="str">
        <f t="shared" si="76"/>
        <v>SDGbaseTRA_RurCRS_v6_3C_GVAaofoo</v>
      </c>
      <c r="B3302" s="120" t="s">
        <v>220</v>
      </c>
      <c r="C3302" s="120" t="s">
        <v>300</v>
      </c>
      <c r="D3302" s="120" t="s">
        <v>3</v>
      </c>
      <c r="E3302" s="117" t="s">
        <v>36</v>
      </c>
      <c r="F3302" s="117">
        <v>12.412272377586699</v>
      </c>
      <c r="G3302" s="117">
        <v>11.6893502402283</v>
      </c>
      <c r="H3302" s="117">
        <v>12.0490969680263</v>
      </c>
      <c r="I3302" s="117">
        <v>12.0172525203379</v>
      </c>
      <c r="J3302" s="117">
        <v>12.4558294535474</v>
      </c>
      <c r="K3302" s="117">
        <v>12.8284516631182</v>
      </c>
      <c r="L3302" s="117">
        <v>13.2079056215669</v>
      </c>
      <c r="M3302" s="117">
        <v>13.5849817182407</v>
      </c>
      <c r="N3302" s="117">
        <v>13.968276011157</v>
      </c>
      <c r="O3302" s="117">
        <v>15.133974196095799</v>
      </c>
      <c r="P3302" s="117">
        <v>15.5914046723924</v>
      </c>
      <c r="Q3302" s="117">
        <v>15.8952231546177</v>
      </c>
      <c r="R3302" s="117">
        <v>16.646841149558199</v>
      </c>
      <c r="S3302" s="117">
        <v>17.058984013465899</v>
      </c>
      <c r="T3302" s="117">
        <v>17.506857238974</v>
      </c>
      <c r="U3302" s="117">
        <v>18.0229535709197</v>
      </c>
      <c r="V3302" s="117">
        <v>18.450885988559399</v>
      </c>
      <c r="W3302" s="117">
        <v>18.948093486641099</v>
      </c>
      <c r="X3302" s="117">
        <v>19.557821577675998</v>
      </c>
      <c r="Y3302" s="117">
        <v>19.986578836924501</v>
      </c>
      <c r="Z3302" s="117">
        <v>20.375099467840499</v>
      </c>
      <c r="AA3302" s="117">
        <v>20.857319976529901</v>
      </c>
      <c r="AB3302" s="117">
        <v>21.6035025854165</v>
      </c>
      <c r="AC3302" s="117">
        <v>22.1192644053856</v>
      </c>
      <c r="AD3302" s="117">
        <v>22.602185908918699</v>
      </c>
      <c r="AE3302" s="117">
        <v>23.0813131715725</v>
      </c>
      <c r="AF3302" s="117">
        <v>23.623633845535402</v>
      </c>
      <c r="AG3302" s="117">
        <v>24.116287274052901</v>
      </c>
      <c r="AH3302" s="117">
        <v>24.0905228582719</v>
      </c>
      <c r="AI3302" s="117">
        <v>23.8680397323173</v>
      </c>
      <c r="AJ3302" s="117">
        <v>23.649300412671401</v>
      </c>
      <c r="AK3302" s="117">
        <v>23.3751325901843</v>
      </c>
    </row>
    <row r="3303" spans="1:37" s="117" customFormat="1" hidden="1" x14ac:dyDescent="0.3">
      <c r="A3303" s="120" t="str">
        <f t="shared" si="76"/>
        <v>SDGbaseTRA_RurCRS_v6_3C_GVAabevt</v>
      </c>
      <c r="B3303" s="120" t="s">
        <v>220</v>
      </c>
      <c r="C3303" s="120" t="s">
        <v>300</v>
      </c>
      <c r="D3303" s="120" t="s">
        <v>3</v>
      </c>
      <c r="E3303" s="117" t="s">
        <v>37</v>
      </c>
      <c r="F3303" s="117">
        <v>40.8449223091026</v>
      </c>
      <c r="G3303" s="117">
        <v>40.210662967539001</v>
      </c>
      <c r="H3303" s="117">
        <v>42.8926516132397</v>
      </c>
      <c r="I3303" s="117">
        <v>42.144974417494701</v>
      </c>
      <c r="J3303" s="117">
        <v>43.847899304936902</v>
      </c>
      <c r="K3303" s="117">
        <v>45.628295524683502</v>
      </c>
      <c r="L3303" s="117">
        <v>47.413014943521802</v>
      </c>
      <c r="M3303" s="117">
        <v>49.244365686184302</v>
      </c>
      <c r="N3303" s="117">
        <v>51.013011988120901</v>
      </c>
      <c r="O3303" s="117">
        <v>57.429467874329397</v>
      </c>
      <c r="P3303" s="117">
        <v>59.738712960186</v>
      </c>
      <c r="Q3303" s="117">
        <v>61.067720376767397</v>
      </c>
      <c r="R3303" s="117">
        <v>64.243978788115598</v>
      </c>
      <c r="S3303" s="117">
        <v>66.0331746565126</v>
      </c>
      <c r="T3303" s="117">
        <v>68.090250558220902</v>
      </c>
      <c r="U3303" s="117">
        <v>70.317764828843806</v>
      </c>
      <c r="V3303" s="117">
        <v>72.053034576805302</v>
      </c>
      <c r="W3303" s="117">
        <v>74.392114183575302</v>
      </c>
      <c r="X3303" s="117">
        <v>77.141510061767306</v>
      </c>
      <c r="Y3303" s="117">
        <v>79.059173334363706</v>
      </c>
      <c r="Z3303" s="117">
        <v>80.852913470263204</v>
      </c>
      <c r="AA3303" s="117">
        <v>83.231563580358795</v>
      </c>
      <c r="AB3303" s="117">
        <v>87.901237507040193</v>
      </c>
      <c r="AC3303" s="117">
        <v>90.793965971579098</v>
      </c>
      <c r="AD3303" s="117">
        <v>92.741615386811205</v>
      </c>
      <c r="AE3303" s="117">
        <v>94.357311039425994</v>
      </c>
      <c r="AF3303" s="117">
        <v>96.160717914119203</v>
      </c>
      <c r="AG3303" s="117">
        <v>97.730742753371999</v>
      </c>
      <c r="AH3303" s="117">
        <v>97.175498403239203</v>
      </c>
      <c r="AI3303" s="117">
        <v>95.825179342470193</v>
      </c>
      <c r="AJ3303" s="117">
        <v>94.685260344948006</v>
      </c>
      <c r="AK3303" s="117">
        <v>93.330304646193696</v>
      </c>
    </row>
    <row r="3304" spans="1:37" s="117" customFormat="1" hidden="1" x14ac:dyDescent="0.3">
      <c r="A3304" s="120" t="str">
        <f t="shared" si="76"/>
        <v>SDGbaseTRA_RurCRS_v6_3C_GVAatext</v>
      </c>
      <c r="B3304" s="120" t="s">
        <v>220</v>
      </c>
      <c r="C3304" s="120" t="s">
        <v>300</v>
      </c>
      <c r="D3304" s="120" t="s">
        <v>3</v>
      </c>
      <c r="E3304" s="117" t="s">
        <v>38</v>
      </c>
      <c r="F3304" s="117">
        <v>6.56669257408715</v>
      </c>
      <c r="G3304" s="117">
        <v>6.6587164572808302</v>
      </c>
      <c r="H3304" s="117">
        <v>6.8027921968638303</v>
      </c>
      <c r="I3304" s="117">
        <v>6.7976242761163901</v>
      </c>
      <c r="J3304" s="117">
        <v>6.9325001737656704</v>
      </c>
      <c r="K3304" s="117">
        <v>7.1217210815618897</v>
      </c>
      <c r="L3304" s="117">
        <v>7.3586339959514699</v>
      </c>
      <c r="M3304" s="117">
        <v>7.6224351773864898</v>
      </c>
      <c r="N3304" s="117">
        <v>7.8875825748571398</v>
      </c>
      <c r="O3304" s="117">
        <v>8.3455786166473303</v>
      </c>
      <c r="P3304" s="117">
        <v>8.6650945294523396</v>
      </c>
      <c r="Q3304" s="117">
        <v>8.9161059278484505</v>
      </c>
      <c r="R3304" s="117">
        <v>9.2845987230182097</v>
      </c>
      <c r="S3304" s="117">
        <v>9.5741983372949502</v>
      </c>
      <c r="T3304" s="117">
        <v>9.8700064296788899</v>
      </c>
      <c r="U3304" s="117">
        <v>10.229369601029999</v>
      </c>
      <c r="V3304" s="117">
        <v>10.5707245439815</v>
      </c>
      <c r="W3304" s="117">
        <v>10.9395643151054</v>
      </c>
      <c r="X3304" s="117">
        <v>11.3164335509752</v>
      </c>
      <c r="Y3304" s="117">
        <v>11.5978814805199</v>
      </c>
      <c r="Z3304" s="117">
        <v>11.868020223119601</v>
      </c>
      <c r="AA3304" s="117">
        <v>12.1273814210835</v>
      </c>
      <c r="AB3304" s="117">
        <v>12.468900109019399</v>
      </c>
      <c r="AC3304" s="117">
        <v>12.763743002330401</v>
      </c>
      <c r="AD3304" s="117">
        <v>13.102751320351601</v>
      </c>
      <c r="AE3304" s="117">
        <v>13.4650924788246</v>
      </c>
      <c r="AF3304" s="117">
        <v>13.8687061779868</v>
      </c>
      <c r="AG3304" s="117">
        <v>14.288583466931099</v>
      </c>
      <c r="AH3304" s="117">
        <v>13.9796422019425</v>
      </c>
      <c r="AI3304" s="117">
        <v>13.632480381417</v>
      </c>
      <c r="AJ3304" s="117">
        <v>13.3819627699297</v>
      </c>
      <c r="AK3304" s="117">
        <v>13.1332840613593</v>
      </c>
    </row>
    <row r="3305" spans="1:37" s="117" customFormat="1" hidden="1" x14ac:dyDescent="0.3">
      <c r="A3305" s="120" t="str">
        <f t="shared" si="76"/>
        <v>SDGbaseTRA_RurCRS_v6_3C_GVAaclth</v>
      </c>
      <c r="B3305" s="120" t="s">
        <v>220</v>
      </c>
      <c r="C3305" s="120" t="s">
        <v>300</v>
      </c>
      <c r="D3305" s="120" t="s">
        <v>3</v>
      </c>
      <c r="E3305" s="117" t="s">
        <v>39</v>
      </c>
      <c r="F3305" s="117">
        <v>6.7607644976157797</v>
      </c>
      <c r="G3305" s="117">
        <v>6.8389144864498101</v>
      </c>
      <c r="H3305" s="117">
        <v>7.0382381105767502</v>
      </c>
      <c r="I3305" s="117">
        <v>7.0603913240573801</v>
      </c>
      <c r="J3305" s="117">
        <v>7.2186379752907301</v>
      </c>
      <c r="K3305" s="117">
        <v>7.40026018992386</v>
      </c>
      <c r="L3305" s="117">
        <v>7.6205732490018798</v>
      </c>
      <c r="M3305" s="117">
        <v>7.8498240348545396</v>
      </c>
      <c r="N3305" s="117">
        <v>8.0888013654813804</v>
      </c>
      <c r="O3305" s="117">
        <v>8.4353213158687907</v>
      </c>
      <c r="P3305" s="117">
        <v>8.7156128183138506</v>
      </c>
      <c r="Q3305" s="117">
        <v>8.9493677822218807</v>
      </c>
      <c r="R3305" s="117">
        <v>9.3701325655015495</v>
      </c>
      <c r="S3305" s="117">
        <v>9.6357231591643693</v>
      </c>
      <c r="T3305" s="117">
        <v>9.9142072497688805</v>
      </c>
      <c r="U3305" s="117">
        <v>10.2515162021734</v>
      </c>
      <c r="V3305" s="117">
        <v>10.547254429875</v>
      </c>
      <c r="W3305" s="117">
        <v>10.856532348894101</v>
      </c>
      <c r="X3305" s="117">
        <v>11.1708650695508</v>
      </c>
      <c r="Y3305" s="117">
        <v>11.4186282640032</v>
      </c>
      <c r="Z3305" s="117">
        <v>11.6557512985987</v>
      </c>
      <c r="AA3305" s="117">
        <v>11.896863555452599</v>
      </c>
      <c r="AB3305" s="117">
        <v>12.2140200588382</v>
      </c>
      <c r="AC3305" s="117">
        <v>12.476872283274</v>
      </c>
      <c r="AD3305" s="117">
        <v>12.760661187603</v>
      </c>
      <c r="AE3305" s="117">
        <v>13.0583389146793</v>
      </c>
      <c r="AF3305" s="117">
        <v>13.3844555362686</v>
      </c>
      <c r="AG3305" s="117">
        <v>13.706701252097499</v>
      </c>
      <c r="AH3305" s="117">
        <v>13.378919941838101</v>
      </c>
      <c r="AI3305" s="117">
        <v>13.0784689790513</v>
      </c>
      <c r="AJ3305" s="117">
        <v>12.8627410964557</v>
      </c>
      <c r="AK3305" s="117">
        <v>12.6452461586937</v>
      </c>
    </row>
    <row r="3306" spans="1:37" s="117" customFormat="1" hidden="1" x14ac:dyDescent="0.3">
      <c r="A3306" s="120" t="str">
        <f t="shared" si="76"/>
        <v>SDGbaseTRA_RurCRS_v6_3C_GVAaleat</v>
      </c>
      <c r="B3306" s="120" t="s">
        <v>220</v>
      </c>
      <c r="C3306" s="120" t="s">
        <v>300</v>
      </c>
      <c r="D3306" s="120" t="s">
        <v>3</v>
      </c>
      <c r="E3306" s="117" t="s">
        <v>40</v>
      </c>
      <c r="F3306" s="117">
        <v>2.4496072471004502</v>
      </c>
      <c r="G3306" s="117">
        <v>2.6432358904930999</v>
      </c>
      <c r="H3306" s="117">
        <v>2.6995569843505001</v>
      </c>
      <c r="I3306" s="117">
        <v>2.6943707898068299</v>
      </c>
      <c r="J3306" s="117">
        <v>2.70099454680338</v>
      </c>
      <c r="K3306" s="117">
        <v>2.7845454143933401</v>
      </c>
      <c r="L3306" s="117">
        <v>2.9102608156503602</v>
      </c>
      <c r="M3306" s="117">
        <v>3.0766209699209002</v>
      </c>
      <c r="N3306" s="117">
        <v>3.23689382492786</v>
      </c>
      <c r="O3306" s="117">
        <v>3.8386927843201599</v>
      </c>
      <c r="P3306" s="117">
        <v>4.1091078715268798</v>
      </c>
      <c r="Q3306" s="117">
        <v>4.2376048991716599</v>
      </c>
      <c r="R3306" s="117">
        <v>4.2401480736911301</v>
      </c>
      <c r="S3306" s="117">
        <v>4.3833298677465198</v>
      </c>
      <c r="T3306" s="117">
        <v>4.5353697296261197</v>
      </c>
      <c r="U3306" s="117">
        <v>4.7153225014213103</v>
      </c>
      <c r="V3306" s="117">
        <v>4.8455317539526597</v>
      </c>
      <c r="W3306" s="117">
        <v>5.0209673863493096</v>
      </c>
      <c r="X3306" s="117">
        <v>5.2234346126410998</v>
      </c>
      <c r="Y3306" s="117">
        <v>5.3268322687748899</v>
      </c>
      <c r="Z3306" s="117">
        <v>5.4032263292612104</v>
      </c>
      <c r="AA3306" s="117">
        <v>5.5242312790163703</v>
      </c>
      <c r="AB3306" s="117">
        <v>5.8248952020630202</v>
      </c>
      <c r="AC3306" s="117">
        <v>6.0474252341990704</v>
      </c>
      <c r="AD3306" s="117">
        <v>6.2277492800230698</v>
      </c>
      <c r="AE3306" s="117">
        <v>6.3839676515023704</v>
      </c>
      <c r="AF3306" s="117">
        <v>6.5479246212742801</v>
      </c>
      <c r="AG3306" s="117">
        <v>6.6829220748374603</v>
      </c>
      <c r="AH3306" s="117">
        <v>6.3587109510419699</v>
      </c>
      <c r="AI3306" s="117">
        <v>5.9546694920929202</v>
      </c>
      <c r="AJ3306" s="117">
        <v>5.7035880232780896</v>
      </c>
      <c r="AK3306" s="117">
        <v>5.4787939832872699</v>
      </c>
    </row>
    <row r="3307" spans="1:37" s="117" customFormat="1" hidden="1" x14ac:dyDescent="0.3">
      <c r="A3307" s="120" t="str">
        <f t="shared" si="76"/>
        <v>SDGbaseTRA_RurCRS_v6_3C_GVAafoot</v>
      </c>
      <c r="B3307" s="120" t="s">
        <v>220</v>
      </c>
      <c r="C3307" s="120" t="s">
        <v>300</v>
      </c>
      <c r="D3307" s="120" t="s">
        <v>3</v>
      </c>
      <c r="E3307" s="117" t="s">
        <v>41</v>
      </c>
      <c r="F3307" s="117">
        <v>1.9145560944401701</v>
      </c>
      <c r="G3307" s="117">
        <v>1.98621476015667</v>
      </c>
      <c r="H3307" s="117">
        <v>2.0409904912302901</v>
      </c>
      <c r="I3307" s="117">
        <v>2.0564417490329099</v>
      </c>
      <c r="J3307" s="117">
        <v>2.1007849032919799</v>
      </c>
      <c r="K3307" s="117">
        <v>2.1537885227036999</v>
      </c>
      <c r="L3307" s="117">
        <v>2.2184174046975702</v>
      </c>
      <c r="M3307" s="117">
        <v>2.28463868005145</v>
      </c>
      <c r="N3307" s="117">
        <v>2.3524702921088498</v>
      </c>
      <c r="O3307" s="117">
        <v>2.4706531048390401</v>
      </c>
      <c r="P3307" s="117">
        <v>2.5606134848662099</v>
      </c>
      <c r="Q3307" s="117">
        <v>2.6302205057310299</v>
      </c>
      <c r="R3307" s="117">
        <v>2.7404450552522999</v>
      </c>
      <c r="S3307" s="117">
        <v>2.8160460192046499</v>
      </c>
      <c r="T3307" s="117">
        <v>2.8932830487921501</v>
      </c>
      <c r="U3307" s="117">
        <v>2.9855423353175299</v>
      </c>
      <c r="V3307" s="117">
        <v>3.0692438682231602</v>
      </c>
      <c r="W3307" s="117">
        <v>3.1598409259712299</v>
      </c>
      <c r="X3307" s="117">
        <v>3.2527935060460602</v>
      </c>
      <c r="Y3307" s="117">
        <v>3.3243633877445999</v>
      </c>
      <c r="Z3307" s="117">
        <v>3.3900995266864502</v>
      </c>
      <c r="AA3307" s="117">
        <v>3.45454077694761</v>
      </c>
      <c r="AB3307" s="117">
        <v>3.5595790787828201</v>
      </c>
      <c r="AC3307" s="117">
        <v>3.6493916914877702</v>
      </c>
      <c r="AD3307" s="117">
        <v>3.74472649707009</v>
      </c>
      <c r="AE3307" s="117">
        <v>3.8426427667451302</v>
      </c>
      <c r="AF3307" s="117">
        <v>3.9498040713293499</v>
      </c>
      <c r="AG3307" s="117">
        <v>4.0411913821877503</v>
      </c>
      <c r="AH3307" s="117">
        <v>3.95536150220495</v>
      </c>
      <c r="AI3307" s="117">
        <v>3.87363196437318</v>
      </c>
      <c r="AJ3307" s="117">
        <v>3.8147702047213699</v>
      </c>
      <c r="AK3307" s="117">
        <v>3.7545455867899098</v>
      </c>
    </row>
    <row r="3308" spans="1:37" s="117" customFormat="1" hidden="1" x14ac:dyDescent="0.3">
      <c r="A3308" s="120" t="str">
        <f t="shared" si="76"/>
        <v>SDGbaseTRA_RurCRS_v6_3C_GVAawood</v>
      </c>
      <c r="B3308" s="120" t="s">
        <v>220</v>
      </c>
      <c r="C3308" s="120" t="s">
        <v>300</v>
      </c>
      <c r="D3308" s="120" t="s">
        <v>3</v>
      </c>
      <c r="E3308" s="117" t="s">
        <v>42</v>
      </c>
      <c r="F3308" s="117">
        <v>23.692612523459701</v>
      </c>
      <c r="G3308" s="117">
        <v>22.364756152446699</v>
      </c>
      <c r="H3308" s="117">
        <v>23.010006926587799</v>
      </c>
      <c r="I3308" s="117">
        <v>23.835331341566398</v>
      </c>
      <c r="J3308" s="117">
        <v>24.258419815513498</v>
      </c>
      <c r="K3308" s="117">
        <v>24.830957829362202</v>
      </c>
      <c r="L3308" s="117">
        <v>25.507085626266999</v>
      </c>
      <c r="M3308" s="117">
        <v>26.276994007192599</v>
      </c>
      <c r="N3308" s="117">
        <v>27.041743660855801</v>
      </c>
      <c r="O3308" s="117">
        <v>28.3073300411627</v>
      </c>
      <c r="P3308" s="117">
        <v>29.136471379975699</v>
      </c>
      <c r="Q3308" s="117">
        <v>29.8955004954143</v>
      </c>
      <c r="R3308" s="117">
        <v>30.360654718171599</v>
      </c>
      <c r="S3308" s="117">
        <v>31.391151478416099</v>
      </c>
      <c r="T3308" s="117">
        <v>32.437247942361999</v>
      </c>
      <c r="U3308" s="117">
        <v>33.603170466619297</v>
      </c>
      <c r="V3308" s="117">
        <v>34.7390992380112</v>
      </c>
      <c r="W3308" s="117">
        <v>35.916645928681703</v>
      </c>
      <c r="X3308" s="117">
        <v>37.138978050154002</v>
      </c>
      <c r="Y3308" s="117">
        <v>38.134415860344703</v>
      </c>
      <c r="Z3308" s="117">
        <v>39.0741331270453</v>
      </c>
      <c r="AA3308" s="117">
        <v>40.021352515616599</v>
      </c>
      <c r="AB3308" s="117">
        <v>40.962082010788897</v>
      </c>
      <c r="AC3308" s="117">
        <v>41.8196746665161</v>
      </c>
      <c r="AD3308" s="117">
        <v>42.867550471857299</v>
      </c>
      <c r="AE3308" s="117">
        <v>44.008142235865101</v>
      </c>
      <c r="AF3308" s="117">
        <v>45.2810129118078</v>
      </c>
      <c r="AG3308" s="117">
        <v>46.538511622015697</v>
      </c>
      <c r="AH3308" s="117">
        <v>46.000490138280803</v>
      </c>
      <c r="AI3308" s="117">
        <v>45.145221932857503</v>
      </c>
      <c r="AJ3308" s="117">
        <v>44.593544765131597</v>
      </c>
      <c r="AK3308" s="117">
        <v>44.032841567901599</v>
      </c>
    </row>
    <row r="3309" spans="1:37" s="117" customFormat="1" hidden="1" x14ac:dyDescent="0.3">
      <c r="A3309" s="120" t="str">
        <f t="shared" si="76"/>
        <v>SDGbaseTRA_RurCRS_v6_3C_GVAapapr</v>
      </c>
      <c r="B3309" s="120" t="s">
        <v>220</v>
      </c>
      <c r="C3309" s="120" t="s">
        <v>300</v>
      </c>
      <c r="D3309" s="120" t="s">
        <v>3</v>
      </c>
      <c r="E3309" s="117" t="s">
        <v>43</v>
      </c>
      <c r="F3309" s="117">
        <v>24.0199855495582</v>
      </c>
      <c r="G3309" s="117">
        <v>23.661096672143699</v>
      </c>
      <c r="H3309" s="117">
        <v>24.588744490848502</v>
      </c>
      <c r="I3309" s="117">
        <v>25.040094097686499</v>
      </c>
      <c r="J3309" s="117">
        <v>25.432003704359101</v>
      </c>
      <c r="K3309" s="117">
        <v>26.192131507705898</v>
      </c>
      <c r="L3309" s="117">
        <v>26.896780001960199</v>
      </c>
      <c r="M3309" s="117">
        <v>27.3217109679528</v>
      </c>
      <c r="N3309" s="117">
        <v>28.193417247630101</v>
      </c>
      <c r="O3309" s="117">
        <v>29.543756276921801</v>
      </c>
      <c r="P3309" s="117">
        <v>30.4964169541995</v>
      </c>
      <c r="Q3309" s="117">
        <v>31.376075739471599</v>
      </c>
      <c r="R3309" s="117">
        <v>33.322998293058902</v>
      </c>
      <c r="S3309" s="117">
        <v>34.205351312578998</v>
      </c>
      <c r="T3309" s="117">
        <v>35.2064818498298</v>
      </c>
      <c r="U3309" s="117">
        <v>36.3875307681717</v>
      </c>
      <c r="V3309" s="117">
        <v>37.491621791047301</v>
      </c>
      <c r="W3309" s="117">
        <v>38.687015627589901</v>
      </c>
      <c r="X3309" s="117">
        <v>39.936760699595197</v>
      </c>
      <c r="Y3309" s="117">
        <v>40.937624376692597</v>
      </c>
      <c r="Z3309" s="117">
        <v>41.883670487217998</v>
      </c>
      <c r="AA3309" s="117">
        <v>42.886910052205302</v>
      </c>
      <c r="AB3309" s="117">
        <v>43.945482369273698</v>
      </c>
      <c r="AC3309" s="117">
        <v>44.869447922124102</v>
      </c>
      <c r="AD3309" s="117">
        <v>45.909134417453998</v>
      </c>
      <c r="AE3309" s="117">
        <v>47.028407065775497</v>
      </c>
      <c r="AF3309" s="117">
        <v>48.265664387332301</v>
      </c>
      <c r="AG3309" s="117">
        <v>49.490820257139397</v>
      </c>
      <c r="AH3309" s="117">
        <v>48.687727524646299</v>
      </c>
      <c r="AI3309" s="117">
        <v>47.628638499358303</v>
      </c>
      <c r="AJ3309" s="117">
        <v>46.860119022895802</v>
      </c>
      <c r="AK3309" s="117">
        <v>46.113198741481099</v>
      </c>
    </row>
    <row r="3310" spans="1:37" s="117" customFormat="1" hidden="1" x14ac:dyDescent="0.3">
      <c r="A3310" s="120" t="str">
        <f t="shared" si="76"/>
        <v>SDGbaseTRA_RurCRS_v6_3C_GVAaprnt</v>
      </c>
      <c r="B3310" s="120" t="s">
        <v>220</v>
      </c>
      <c r="C3310" s="120" t="s">
        <v>300</v>
      </c>
      <c r="D3310" s="120" t="s">
        <v>3</v>
      </c>
      <c r="E3310" s="117" t="s">
        <v>44</v>
      </c>
      <c r="F3310" s="117">
        <v>16.778093477192801</v>
      </c>
      <c r="G3310" s="117">
        <v>17.132125286761099</v>
      </c>
      <c r="H3310" s="117">
        <v>17.7382378555439</v>
      </c>
      <c r="I3310" s="117">
        <v>18.0313778592167</v>
      </c>
      <c r="J3310" s="117">
        <v>18.329187871230399</v>
      </c>
      <c r="K3310" s="117">
        <v>18.784618754743601</v>
      </c>
      <c r="L3310" s="117">
        <v>19.365098226947499</v>
      </c>
      <c r="M3310" s="117">
        <v>20.003206332615701</v>
      </c>
      <c r="N3310" s="117">
        <v>20.66601615099</v>
      </c>
      <c r="O3310" s="117">
        <v>21.114292704800299</v>
      </c>
      <c r="P3310" s="117">
        <v>21.802736995919801</v>
      </c>
      <c r="Q3310" s="117">
        <v>22.517435049616999</v>
      </c>
      <c r="R3310" s="117">
        <v>23.516387747954099</v>
      </c>
      <c r="S3310" s="117">
        <v>24.316317612737901</v>
      </c>
      <c r="T3310" s="117">
        <v>25.155332641842499</v>
      </c>
      <c r="U3310" s="117">
        <v>26.164615849388099</v>
      </c>
      <c r="V3310" s="117">
        <v>27.142791047501898</v>
      </c>
      <c r="W3310" s="117">
        <v>28.137761479184</v>
      </c>
      <c r="X3310" s="117">
        <v>29.121123468396501</v>
      </c>
      <c r="Y3310" s="117">
        <v>29.9693282697861</v>
      </c>
      <c r="Z3310" s="117">
        <v>30.813548903320299</v>
      </c>
      <c r="AA3310" s="117">
        <v>31.649184355919498</v>
      </c>
      <c r="AB3310" s="117">
        <v>32.368737990014402</v>
      </c>
      <c r="AC3310" s="117">
        <v>33.105188816976401</v>
      </c>
      <c r="AD3310" s="117">
        <v>33.998264693308798</v>
      </c>
      <c r="AE3310" s="117">
        <v>34.976937372679998</v>
      </c>
      <c r="AF3310" s="117">
        <v>36.046518859537002</v>
      </c>
      <c r="AG3310" s="117">
        <v>37.084667511445403</v>
      </c>
      <c r="AH3310" s="117">
        <v>35.944031155723103</v>
      </c>
      <c r="AI3310" s="117">
        <v>34.852491501444398</v>
      </c>
      <c r="AJ3310" s="117">
        <v>34.084488599614097</v>
      </c>
      <c r="AK3310" s="117">
        <v>33.373991343442398</v>
      </c>
    </row>
    <row r="3311" spans="1:37" s="117" customFormat="1" hidden="1" x14ac:dyDescent="0.3">
      <c r="A3311" s="120" t="str">
        <f t="shared" si="76"/>
        <v>SDGbaseTRA_RurCRS_v6_3C_GVAapetr</v>
      </c>
      <c r="B3311" s="120" t="s">
        <v>220</v>
      </c>
      <c r="C3311" s="120" t="s">
        <v>300</v>
      </c>
      <c r="D3311" s="120" t="s">
        <v>3</v>
      </c>
      <c r="E3311" s="117" t="s">
        <v>45</v>
      </c>
      <c r="F3311" s="117">
        <v>46.318025213564297</v>
      </c>
      <c r="G3311" s="117">
        <v>33.593305103998297</v>
      </c>
      <c r="H3311" s="117">
        <v>28.142047528592101</v>
      </c>
      <c r="I3311" s="117">
        <v>25.384455914811699</v>
      </c>
      <c r="J3311" s="117">
        <v>24.3820149726719</v>
      </c>
      <c r="K3311" s="117">
        <v>23.8999430867737</v>
      </c>
      <c r="L3311" s="117">
        <v>23.784784198160899</v>
      </c>
      <c r="M3311" s="117">
        <v>24.5448084961643</v>
      </c>
      <c r="N3311" s="117">
        <v>25.311429704030701</v>
      </c>
      <c r="O3311" s="117">
        <v>20.1507233364872</v>
      </c>
      <c r="P3311" s="117">
        <v>16.951224540242901</v>
      </c>
      <c r="Q3311" s="117">
        <v>16.224877289792399</v>
      </c>
      <c r="R3311" s="117">
        <v>15.595942624955001</v>
      </c>
      <c r="S3311" s="117">
        <v>13.6610600625865</v>
      </c>
      <c r="T3311" s="117">
        <v>12.2716834402153</v>
      </c>
      <c r="U3311" s="117">
        <v>11.054788027351201</v>
      </c>
      <c r="V3311" s="117">
        <v>8.8756878842380509</v>
      </c>
      <c r="W3311" s="117">
        <v>3.7139460335159402</v>
      </c>
      <c r="X3311" s="117">
        <v>-9.2935678685908591</v>
      </c>
      <c r="Y3311" s="117">
        <v>-26.059408832473</v>
      </c>
      <c r="Z3311" s="117">
        <v>-49.732338512761203</v>
      </c>
      <c r="AA3311" s="117">
        <v>-84.112781047776906</v>
      </c>
      <c r="AB3311" s="117">
        <v>-92.227950956748899</v>
      </c>
      <c r="AC3311" s="117">
        <v>-85.173165994607004</v>
      </c>
      <c r="AD3311" s="117">
        <v>-70.897597289989207</v>
      </c>
      <c r="AE3311" s="117">
        <v>-52.8809966066447</v>
      </c>
      <c r="AF3311" s="117">
        <v>-33.5252313883013</v>
      </c>
      <c r="AG3311" s="117">
        <v>-0.63790963183980598</v>
      </c>
      <c r="AH3311" s="117">
        <v>4.6603091321164802</v>
      </c>
      <c r="AI3311" s="117">
        <v>2.9787981909440902</v>
      </c>
      <c r="AJ3311" s="117">
        <v>1.6293755336495499</v>
      </c>
      <c r="AK3311" s="117">
        <v>0.559320978215334</v>
      </c>
    </row>
    <row r="3312" spans="1:37" s="117" customFormat="1" hidden="1" x14ac:dyDescent="0.3">
      <c r="A3312" s="120" t="str">
        <f t="shared" si="76"/>
        <v>SDGbaseTRA_RurCRS_v6_3C_GVAahydr</v>
      </c>
      <c r="B3312" s="120" t="s">
        <v>220</v>
      </c>
      <c r="C3312" s="120" t="s">
        <v>300</v>
      </c>
      <c r="D3312" s="120" t="s">
        <v>3</v>
      </c>
      <c r="E3312" s="117" t="s">
        <v>46</v>
      </c>
      <c r="F3312" s="117">
        <v>0.12086732559638499</v>
      </c>
      <c r="G3312" s="117">
        <v>0.33109119295828399</v>
      </c>
      <c r="H3312" s="117">
        <v>0.83722174213554801</v>
      </c>
      <c r="I3312" s="117">
        <v>1.91748200929782</v>
      </c>
      <c r="J3312" s="117">
        <v>1.9340968593948</v>
      </c>
      <c r="K3312" s="117">
        <v>1.95454741203433</v>
      </c>
      <c r="L3312" s="117">
        <v>1.9774710507431801</v>
      </c>
      <c r="M3312" s="117">
        <v>2.0120139993386901</v>
      </c>
      <c r="N3312" s="117">
        <v>2.0427160197925698</v>
      </c>
      <c r="O3312" s="117">
        <v>2.1950549562119899</v>
      </c>
      <c r="P3312" s="117">
        <v>2.2411747940579998</v>
      </c>
      <c r="Q3312" s="117">
        <v>2.5043358375256299</v>
      </c>
      <c r="R3312" s="117">
        <v>2.5154271901979701</v>
      </c>
      <c r="S3312" s="117">
        <v>2.5295342343716101</v>
      </c>
      <c r="T3312" s="117">
        <v>2.5430275619473202</v>
      </c>
      <c r="U3312" s="117">
        <v>2.5579876425072201</v>
      </c>
      <c r="V3312" s="117">
        <v>2.5649128289382199</v>
      </c>
      <c r="W3312" s="117">
        <v>2.5789993775480902</v>
      </c>
      <c r="X3312" s="117">
        <v>-3.6141486999368202</v>
      </c>
      <c r="Y3312" s="117">
        <v>-5.7535509841716603</v>
      </c>
      <c r="Z3312" s="117">
        <v>3.4018132893045099</v>
      </c>
      <c r="AA3312" s="117">
        <v>1.9807896142097801</v>
      </c>
      <c r="AB3312" s="117">
        <v>1.56600717064427</v>
      </c>
      <c r="AC3312" s="117">
        <v>2.4335556178329498</v>
      </c>
      <c r="AD3312" s="117">
        <v>4.2073001755144404</v>
      </c>
      <c r="AE3312" s="117">
        <v>6.6897391500330903</v>
      </c>
      <c r="AF3312" s="117">
        <v>9.7653059213471707</v>
      </c>
      <c r="AG3312" s="117">
        <v>15.477960305259</v>
      </c>
      <c r="AH3312" s="117">
        <v>16.268451446223899</v>
      </c>
      <c r="AI3312" s="117">
        <v>14.0432720699225</v>
      </c>
      <c r="AJ3312" s="117">
        <v>11.6750757639374</v>
      </c>
      <c r="AK3312" s="117">
        <v>9.1903225342655102</v>
      </c>
    </row>
    <row r="3313" spans="1:37" s="117" customFormat="1" hidden="1" x14ac:dyDescent="0.3">
      <c r="A3313" s="120" t="str">
        <f t="shared" si="76"/>
        <v>SDGbaseTRA_RurCRS_v6_3C_GVAaammo</v>
      </c>
      <c r="B3313" s="120" t="s">
        <v>220</v>
      </c>
      <c r="C3313" s="120" t="s">
        <v>300</v>
      </c>
      <c r="D3313" s="120" t="s">
        <v>3</v>
      </c>
      <c r="E3313" s="117" t="s">
        <v>47</v>
      </c>
      <c r="F3313" s="117">
        <v>2.4857265311451702</v>
      </c>
      <c r="G3313" s="117">
        <v>2.41971516890345</v>
      </c>
      <c r="H3313" s="117">
        <v>2.4051978979013602</v>
      </c>
      <c r="I3313" s="117">
        <v>2.4356630767707399</v>
      </c>
      <c r="J3313" s="117">
        <v>2.4478469959306501</v>
      </c>
      <c r="K3313" s="117">
        <v>2.4751890923177702</v>
      </c>
      <c r="L3313" s="117">
        <v>2.51527920848158</v>
      </c>
      <c r="M3313" s="117">
        <v>2.5679400933145899</v>
      </c>
      <c r="N3313" s="117">
        <v>2.6113826220518499</v>
      </c>
      <c r="O3313" s="117">
        <v>2.5704567355730101</v>
      </c>
      <c r="P3313" s="117">
        <v>2.5940079025360498</v>
      </c>
      <c r="Q3313" s="117">
        <v>2.6388158597865701</v>
      </c>
      <c r="R3313" s="117">
        <v>2.7016041377725699</v>
      </c>
      <c r="S3313" s="117">
        <v>2.7594323746715701</v>
      </c>
      <c r="T3313" s="117">
        <v>2.8183379069761099</v>
      </c>
      <c r="U3313" s="117">
        <v>2.89070415111089</v>
      </c>
      <c r="V3313" s="117">
        <v>2.9676811631823301</v>
      </c>
      <c r="W3313" s="117">
        <v>3.0445270964206399</v>
      </c>
      <c r="X3313" s="117">
        <v>3.1120185098867101</v>
      </c>
      <c r="Y3313" s="117">
        <v>3.1580973201117599</v>
      </c>
      <c r="Z3313" s="117">
        <v>3.19315461480039</v>
      </c>
      <c r="AA3313" s="117">
        <v>3.2013294987191201</v>
      </c>
      <c r="AB3313" s="117">
        <v>3.0495183651731899</v>
      </c>
      <c r="AC3313" s="117">
        <v>2.9306078078408002</v>
      </c>
      <c r="AD3313" s="117">
        <v>2.8619718925481701</v>
      </c>
      <c r="AE3313" s="117">
        <v>2.8227798137542499</v>
      </c>
      <c r="AF3313" s="117">
        <v>2.8049993291120701</v>
      </c>
      <c r="AG3313" s="117">
        <v>2.7902293772160802</v>
      </c>
      <c r="AH3313" s="117">
        <v>2.5934134067666501</v>
      </c>
      <c r="AI3313" s="117">
        <v>2.4098573076230898</v>
      </c>
      <c r="AJ3313" s="117">
        <v>2.26695151318946</v>
      </c>
      <c r="AK3313" s="117">
        <v>2.1444746927092302</v>
      </c>
    </row>
    <row r="3314" spans="1:37" s="117" customFormat="1" hidden="1" x14ac:dyDescent="0.3">
      <c r="A3314" s="120" t="str">
        <f t="shared" si="76"/>
        <v>SDGbaseTRA_RurCRS_v6_3C_GVAabchm</v>
      </c>
      <c r="B3314" s="120" t="s">
        <v>220</v>
      </c>
      <c r="C3314" s="120" t="s">
        <v>300</v>
      </c>
      <c r="D3314" s="120" t="s">
        <v>3</v>
      </c>
      <c r="E3314" s="117" t="s">
        <v>48</v>
      </c>
      <c r="F3314" s="117">
        <v>22.371538780334799</v>
      </c>
      <c r="G3314" s="117">
        <v>28.309431866839901</v>
      </c>
      <c r="H3314" s="117">
        <v>29.870407290076599</v>
      </c>
      <c r="I3314" s="117">
        <v>29.727574879836101</v>
      </c>
      <c r="J3314" s="117">
        <v>31.058536584187902</v>
      </c>
      <c r="K3314" s="117">
        <v>32.319971171464097</v>
      </c>
      <c r="L3314" s="117">
        <v>33.591823912067099</v>
      </c>
      <c r="M3314" s="117">
        <v>35.160472096437303</v>
      </c>
      <c r="N3314" s="117">
        <v>36.509155480676</v>
      </c>
      <c r="O3314" s="117">
        <v>43.154758848086203</v>
      </c>
      <c r="P3314" s="117">
        <v>44.8520324544088</v>
      </c>
      <c r="Q3314" s="117">
        <v>45.363621125502</v>
      </c>
      <c r="R3314" s="117">
        <v>45.778071031257397</v>
      </c>
      <c r="S3314" s="117">
        <v>46.074286399165501</v>
      </c>
      <c r="T3314" s="117">
        <v>46.4877335480722</v>
      </c>
      <c r="U3314" s="117">
        <v>47.030380974501803</v>
      </c>
      <c r="V3314" s="117">
        <v>47.019668584667102</v>
      </c>
      <c r="W3314" s="117">
        <v>47.326060962038198</v>
      </c>
      <c r="X3314" s="117">
        <v>47.809424512870699</v>
      </c>
      <c r="Y3314" s="117">
        <v>46.993968062342503</v>
      </c>
      <c r="Z3314" s="117">
        <v>45.648703831074101</v>
      </c>
      <c r="AA3314" s="117">
        <v>43.147651135557503</v>
      </c>
      <c r="AB3314" s="117">
        <v>41.436478969050398</v>
      </c>
      <c r="AC3314" s="117">
        <v>39.046354686375402</v>
      </c>
      <c r="AD3314" s="117">
        <v>36.713057944605097</v>
      </c>
      <c r="AE3314" s="117">
        <v>34.607338256125097</v>
      </c>
      <c r="AF3314" s="117">
        <v>32.828776604348299</v>
      </c>
      <c r="AG3314" s="117">
        <v>31.058293588998801</v>
      </c>
      <c r="AH3314" s="117">
        <v>28.086810681616701</v>
      </c>
      <c r="AI3314" s="117">
        <v>23.9695275447604</v>
      </c>
      <c r="AJ3314" s="117">
        <v>20.341711759241001</v>
      </c>
      <c r="AK3314" s="117">
        <v>17.1532699614433</v>
      </c>
    </row>
    <row r="3315" spans="1:37" s="117" customFormat="1" hidden="1" x14ac:dyDescent="0.3">
      <c r="A3315" s="120" t="str">
        <f t="shared" si="76"/>
        <v>SDGbaseTRA_RurCRS_v6_3C_GVAaochm</v>
      </c>
      <c r="B3315" s="120" t="s">
        <v>220</v>
      </c>
      <c r="C3315" s="120" t="s">
        <v>300</v>
      </c>
      <c r="D3315" s="120" t="s">
        <v>3</v>
      </c>
      <c r="E3315" s="117" t="s">
        <v>49</v>
      </c>
      <c r="F3315" s="117">
        <v>34.235418045792301</v>
      </c>
      <c r="G3315" s="117">
        <v>40.6559130727452</v>
      </c>
      <c r="H3315" s="117">
        <v>42.186326929626198</v>
      </c>
      <c r="I3315" s="117">
        <v>41.715470855855301</v>
      </c>
      <c r="J3315" s="117">
        <v>43.158530698930697</v>
      </c>
      <c r="K3315" s="117">
        <v>44.506639913947197</v>
      </c>
      <c r="L3315" s="117">
        <v>45.8329372340758</v>
      </c>
      <c r="M3315" s="117">
        <v>47.437125153926701</v>
      </c>
      <c r="N3315" s="117">
        <v>48.855818118318197</v>
      </c>
      <c r="O3315" s="117">
        <v>57.674479458039698</v>
      </c>
      <c r="P3315" s="117">
        <v>59.445776479828602</v>
      </c>
      <c r="Q3315" s="117">
        <v>59.625592886908898</v>
      </c>
      <c r="R3315" s="117">
        <v>59.716035294267499</v>
      </c>
      <c r="S3315" s="117">
        <v>59.896018075146799</v>
      </c>
      <c r="T3315" s="117">
        <v>60.304918962063702</v>
      </c>
      <c r="U3315" s="117">
        <v>60.813285357665201</v>
      </c>
      <c r="V3315" s="117">
        <v>60.623825971570902</v>
      </c>
      <c r="W3315" s="117">
        <v>61.066771474592102</v>
      </c>
      <c r="X3315" s="117">
        <v>62.1284560142484</v>
      </c>
      <c r="Y3315" s="117">
        <v>61.932253168141798</v>
      </c>
      <c r="Z3315" s="117">
        <v>61.278223620242599</v>
      </c>
      <c r="AA3315" s="117">
        <v>59.8394715503659</v>
      </c>
      <c r="AB3315" s="117">
        <v>57.886777843863598</v>
      </c>
      <c r="AC3315" s="117">
        <v>54.271696595459701</v>
      </c>
      <c r="AD3315" s="117">
        <v>50.347152174205299</v>
      </c>
      <c r="AE3315" s="117">
        <v>46.617510884376202</v>
      </c>
      <c r="AF3315" s="117">
        <v>43.290574976528497</v>
      </c>
      <c r="AG3315" s="117">
        <v>39.880410770039397</v>
      </c>
      <c r="AH3315" s="117">
        <v>36.342539549965402</v>
      </c>
      <c r="AI3315" s="117">
        <v>31.555908058213699</v>
      </c>
      <c r="AJ3315" s="117">
        <v>27.275175833374</v>
      </c>
      <c r="AK3315" s="117">
        <v>23.5043048080618</v>
      </c>
    </row>
    <row r="3316" spans="1:37" s="117" customFormat="1" hidden="1" x14ac:dyDescent="0.3">
      <c r="A3316" s="120" t="str">
        <f t="shared" si="76"/>
        <v>SDGbaseTRA_RurCRS_v6_3C_GVAarubb</v>
      </c>
      <c r="B3316" s="120" t="s">
        <v>220</v>
      </c>
      <c r="C3316" s="120" t="s">
        <v>300</v>
      </c>
      <c r="D3316" s="120" t="s">
        <v>3</v>
      </c>
      <c r="E3316" s="117" t="s">
        <v>50</v>
      </c>
      <c r="F3316" s="117">
        <v>6.77125211521507</v>
      </c>
      <c r="G3316" s="117">
        <v>6.4768504917357399</v>
      </c>
      <c r="H3316" s="117">
        <v>6.7411323350526704</v>
      </c>
      <c r="I3316" s="117">
        <v>6.7569848631084497</v>
      </c>
      <c r="J3316" s="117">
        <v>6.9496737024149304</v>
      </c>
      <c r="K3316" s="117">
        <v>7.1755425074832404</v>
      </c>
      <c r="L3316" s="117">
        <v>7.4305144645400896</v>
      </c>
      <c r="M3316" s="117">
        <v>7.6963765642352104</v>
      </c>
      <c r="N3316" s="117">
        <v>7.9786486741555702</v>
      </c>
      <c r="O3316" s="117">
        <v>8.5507134023298406</v>
      </c>
      <c r="P3316" s="117">
        <v>8.9015294027356706</v>
      </c>
      <c r="Q3316" s="117">
        <v>9.186224133783</v>
      </c>
      <c r="R3316" s="117">
        <v>9.5900288134889902</v>
      </c>
      <c r="S3316" s="117">
        <v>9.8929052422694408</v>
      </c>
      <c r="T3316" s="117">
        <v>10.2218305479762</v>
      </c>
      <c r="U3316" s="117">
        <v>10.6172062438868</v>
      </c>
      <c r="V3316" s="117">
        <v>10.9970394975059</v>
      </c>
      <c r="W3316" s="117">
        <v>11.3603669222846</v>
      </c>
      <c r="X3316" s="117">
        <v>11.6758816579369</v>
      </c>
      <c r="Y3316" s="117">
        <v>11.9012968061317</v>
      </c>
      <c r="Z3316" s="117">
        <v>12.096251953078699</v>
      </c>
      <c r="AA3316" s="117">
        <v>12.2253339427741</v>
      </c>
      <c r="AB3316" s="117">
        <v>12.729199561694999</v>
      </c>
      <c r="AC3316" s="117">
        <v>13.2415736005751</v>
      </c>
      <c r="AD3316" s="117">
        <v>13.8071034452462</v>
      </c>
      <c r="AE3316" s="117">
        <v>14.4090287795786</v>
      </c>
      <c r="AF3316" s="117">
        <v>15.04935753458</v>
      </c>
      <c r="AG3316" s="117">
        <v>15.817790027527201</v>
      </c>
      <c r="AH3316" s="117">
        <v>15.8096600076953</v>
      </c>
      <c r="AI3316" s="117">
        <v>15.627078717687199</v>
      </c>
      <c r="AJ3316" s="117">
        <v>15.504868849422399</v>
      </c>
      <c r="AK3316" s="117">
        <v>15.358859954710301</v>
      </c>
    </row>
    <row r="3317" spans="1:37" s="117" customFormat="1" hidden="1" x14ac:dyDescent="0.3">
      <c r="A3317" s="120" t="str">
        <f t="shared" si="76"/>
        <v>SDGbaseTRA_RurCRS_v6_3C_GVAaplas</v>
      </c>
      <c r="B3317" s="120" t="s">
        <v>220</v>
      </c>
      <c r="C3317" s="120" t="s">
        <v>300</v>
      </c>
      <c r="D3317" s="120" t="s">
        <v>3</v>
      </c>
      <c r="E3317" s="117" t="s">
        <v>51</v>
      </c>
      <c r="F3317" s="117">
        <v>15.426438760271299</v>
      </c>
      <c r="G3317" s="117">
        <v>15.2861508901394</v>
      </c>
      <c r="H3317" s="117">
        <v>15.7372789216566</v>
      </c>
      <c r="I3317" s="117">
        <v>16.042502075027699</v>
      </c>
      <c r="J3317" s="117">
        <v>16.3032693543242</v>
      </c>
      <c r="K3317" s="117">
        <v>16.682109384987001</v>
      </c>
      <c r="L3317" s="117">
        <v>17.164258315716701</v>
      </c>
      <c r="M3317" s="117">
        <v>17.698166568589102</v>
      </c>
      <c r="N3317" s="117">
        <v>18.235498848898398</v>
      </c>
      <c r="O3317" s="117">
        <v>18.930916484684602</v>
      </c>
      <c r="P3317" s="117">
        <v>19.534890729581001</v>
      </c>
      <c r="Q3317" s="117">
        <v>20.0759001168</v>
      </c>
      <c r="R3317" s="117">
        <v>20.6527025256431</v>
      </c>
      <c r="S3317" s="117">
        <v>21.284342241505399</v>
      </c>
      <c r="T3317" s="117">
        <v>21.9443461984899</v>
      </c>
      <c r="U3317" s="117">
        <v>22.734140255300201</v>
      </c>
      <c r="V3317" s="117">
        <v>23.486188728001299</v>
      </c>
      <c r="W3317" s="117">
        <v>24.2550389107199</v>
      </c>
      <c r="X3317" s="117">
        <v>25.0423676062418</v>
      </c>
      <c r="Y3317" s="117">
        <v>25.679918334377799</v>
      </c>
      <c r="Z3317" s="117">
        <v>26.277305775778999</v>
      </c>
      <c r="AA3317" s="117">
        <v>26.8823789404663</v>
      </c>
      <c r="AB3317" s="117">
        <v>27.3900223555069</v>
      </c>
      <c r="AC3317" s="117">
        <v>27.886763779692899</v>
      </c>
      <c r="AD3317" s="117">
        <v>28.499552526062399</v>
      </c>
      <c r="AE3317" s="117">
        <v>29.1925346303757</v>
      </c>
      <c r="AF3317" s="117">
        <v>29.968335628768699</v>
      </c>
      <c r="AG3317" s="117">
        <v>30.687185841795699</v>
      </c>
      <c r="AH3317" s="117">
        <v>29.680670383472801</v>
      </c>
      <c r="AI3317" s="117">
        <v>28.747495210910799</v>
      </c>
      <c r="AJ3317" s="117">
        <v>28.027318645410499</v>
      </c>
      <c r="AK3317" s="117">
        <v>27.354921218915401</v>
      </c>
    </row>
    <row r="3318" spans="1:37" s="117" customFormat="1" hidden="1" x14ac:dyDescent="0.3">
      <c r="A3318" s="120" t="str">
        <f t="shared" si="76"/>
        <v>SDGbaseTRA_RurCRS_v6_3C_GVAanmet</v>
      </c>
      <c r="B3318" s="120" t="s">
        <v>220</v>
      </c>
      <c r="C3318" s="120" t="s">
        <v>300</v>
      </c>
      <c r="D3318" s="120" t="s">
        <v>3</v>
      </c>
      <c r="E3318" s="117" t="s">
        <v>52</v>
      </c>
      <c r="F3318" s="117">
        <v>17.626887984271502</v>
      </c>
      <c r="G3318" s="117">
        <v>17.602873945885701</v>
      </c>
      <c r="H3318" s="117">
        <v>18.037369012040301</v>
      </c>
      <c r="I3318" s="117">
        <v>18.997455974775001</v>
      </c>
      <c r="J3318" s="117">
        <v>19.196685304129499</v>
      </c>
      <c r="K3318" s="117">
        <v>19.585734586564499</v>
      </c>
      <c r="L3318" s="117">
        <v>20.116801079060998</v>
      </c>
      <c r="M3318" s="117">
        <v>20.754400008985002</v>
      </c>
      <c r="N3318" s="117">
        <v>21.416611707336202</v>
      </c>
      <c r="O3318" s="117">
        <v>22.4444949460893</v>
      </c>
      <c r="P3318" s="117">
        <v>23.239389299874102</v>
      </c>
      <c r="Q3318" s="117">
        <v>23.923450846892699</v>
      </c>
      <c r="R3318" s="117">
        <v>23.809507617090201</v>
      </c>
      <c r="S3318" s="117">
        <v>24.727950347457899</v>
      </c>
      <c r="T3318" s="117">
        <v>25.662037608599501</v>
      </c>
      <c r="U3318" s="117">
        <v>26.751335700179201</v>
      </c>
      <c r="V3318" s="117">
        <v>27.8408897097612</v>
      </c>
      <c r="W3318" s="117">
        <v>28.9060361038227</v>
      </c>
      <c r="X3318" s="117">
        <v>29.866012518100799</v>
      </c>
      <c r="Y3318" s="117">
        <v>30.738263665293101</v>
      </c>
      <c r="Z3318" s="117">
        <v>31.619142386608001</v>
      </c>
      <c r="AA3318" s="117">
        <v>32.4694910376544</v>
      </c>
      <c r="AB3318" s="117">
        <v>33.298629761237997</v>
      </c>
      <c r="AC3318" s="117">
        <v>34.1485250318783</v>
      </c>
      <c r="AD3318" s="117">
        <v>35.190676914673098</v>
      </c>
      <c r="AE3318" s="117">
        <v>36.318604240349501</v>
      </c>
      <c r="AF3318" s="117">
        <v>37.526629733177401</v>
      </c>
      <c r="AG3318" s="117">
        <v>38.586308686202997</v>
      </c>
      <c r="AH3318" s="117">
        <v>37.718913617391202</v>
      </c>
      <c r="AI3318" s="117">
        <v>36.783764444352698</v>
      </c>
      <c r="AJ3318" s="117">
        <v>36.1684291694216</v>
      </c>
      <c r="AK3318" s="117">
        <v>35.548476252880803</v>
      </c>
    </row>
    <row r="3319" spans="1:37" s="117" customFormat="1" hidden="1" x14ac:dyDescent="0.3">
      <c r="A3319" s="120" t="str">
        <f t="shared" si="76"/>
        <v>SDGbaseTRA_RurCRS_v6_3C_GVAairon</v>
      </c>
      <c r="B3319" s="120" t="s">
        <v>220</v>
      </c>
      <c r="C3319" s="120" t="s">
        <v>300</v>
      </c>
      <c r="D3319" s="120" t="s">
        <v>3</v>
      </c>
      <c r="E3319" s="117" t="s">
        <v>53</v>
      </c>
      <c r="F3319" s="117">
        <v>20.838620435940101</v>
      </c>
      <c r="G3319" s="117">
        <v>23.549586563476002</v>
      </c>
      <c r="H3319" s="117">
        <v>23.334994876107501</v>
      </c>
      <c r="I3319" s="117">
        <v>23.437319414802499</v>
      </c>
      <c r="J3319" s="117">
        <v>23.305554875600901</v>
      </c>
      <c r="K3319" s="117">
        <v>23.487134876791099</v>
      </c>
      <c r="L3319" s="117">
        <v>23.903938095068298</v>
      </c>
      <c r="M3319" s="117">
        <v>24.6082334115364</v>
      </c>
      <c r="N3319" s="117">
        <v>25.248909990611299</v>
      </c>
      <c r="O3319" s="117">
        <v>26.481346805991699</v>
      </c>
      <c r="P3319" s="117">
        <v>27.268053849298699</v>
      </c>
      <c r="Q3319" s="117">
        <v>27.824315652206899</v>
      </c>
      <c r="R3319" s="117">
        <v>27.900010350346701</v>
      </c>
      <c r="S3319" s="117">
        <v>28.556703288356399</v>
      </c>
      <c r="T3319" s="117">
        <v>29.2581310213168</v>
      </c>
      <c r="U3319" s="117">
        <v>30.160902078903199</v>
      </c>
      <c r="V3319" s="117">
        <v>31.338958704956301</v>
      </c>
      <c r="W3319" s="117">
        <v>32.3234580934257</v>
      </c>
      <c r="X3319" s="117">
        <v>32.972858956287602</v>
      </c>
      <c r="Y3319" s="117">
        <v>33.698238353738297</v>
      </c>
      <c r="Z3319" s="117">
        <v>34.289547767539602</v>
      </c>
      <c r="AA3319" s="117">
        <v>35.003272854608198</v>
      </c>
      <c r="AB3319" s="117">
        <v>34.463905745749003</v>
      </c>
      <c r="AC3319" s="117">
        <v>34.731675565642398</v>
      </c>
      <c r="AD3319" s="117">
        <v>35.698151616874597</v>
      </c>
      <c r="AE3319" s="117">
        <v>36.906576652877298</v>
      </c>
      <c r="AF3319" s="117">
        <v>38.224669596276101</v>
      </c>
      <c r="AG3319" s="117">
        <v>39.468067875115302</v>
      </c>
      <c r="AH3319" s="117">
        <v>37.481138175530099</v>
      </c>
      <c r="AI3319" s="117">
        <v>36.111308084648499</v>
      </c>
      <c r="AJ3319" s="117">
        <v>35.312297118708699</v>
      </c>
      <c r="AK3319" s="117">
        <v>34.669234022878001</v>
      </c>
    </row>
    <row r="3320" spans="1:37" s="117" customFormat="1" hidden="1" x14ac:dyDescent="0.3">
      <c r="A3320" s="120" t="str">
        <f t="shared" si="76"/>
        <v>SDGbaseTRA_RurCRS_v6_3C_GVAanfrm</v>
      </c>
      <c r="B3320" s="120" t="s">
        <v>220</v>
      </c>
      <c r="C3320" s="120" t="s">
        <v>300</v>
      </c>
      <c r="D3320" s="120" t="s">
        <v>3</v>
      </c>
      <c r="E3320" s="117" t="s">
        <v>54</v>
      </c>
      <c r="F3320" s="117">
        <v>13.073651251027099</v>
      </c>
      <c r="G3320" s="117">
        <v>13.6732803389878</v>
      </c>
      <c r="H3320" s="117">
        <v>12.5601272291967</v>
      </c>
      <c r="I3320" s="117">
        <v>11.536210886782699</v>
      </c>
      <c r="J3320" s="117">
        <v>11.2061342087763</v>
      </c>
      <c r="K3320" s="117">
        <v>11.338758778015199</v>
      </c>
      <c r="L3320" s="117">
        <v>11.9302208581228</v>
      </c>
      <c r="M3320" s="117">
        <v>13.673737878852499</v>
      </c>
      <c r="N3320" s="117">
        <v>15.0315939289619</v>
      </c>
      <c r="O3320" s="117">
        <v>19.5141842323854</v>
      </c>
      <c r="P3320" s="117">
        <v>21.204525283642599</v>
      </c>
      <c r="Q3320" s="117">
        <v>21.5870046875032</v>
      </c>
      <c r="R3320" s="117">
        <v>21.2546313649868</v>
      </c>
      <c r="S3320" s="117">
        <v>21.465710908175499</v>
      </c>
      <c r="T3320" s="117">
        <v>21.8918065167679</v>
      </c>
      <c r="U3320" s="117">
        <v>22.822646601295698</v>
      </c>
      <c r="V3320" s="117">
        <v>25.482556435595001</v>
      </c>
      <c r="W3320" s="117">
        <v>27.224520599788299</v>
      </c>
      <c r="X3320" s="117">
        <v>26.706064407541302</v>
      </c>
      <c r="Y3320" s="117">
        <v>27.1629256848965</v>
      </c>
      <c r="Z3320" s="117">
        <v>27.024256051719998</v>
      </c>
      <c r="AA3320" s="117">
        <v>27.441715214932199</v>
      </c>
      <c r="AB3320" s="117">
        <v>21.253496411225299</v>
      </c>
      <c r="AC3320" s="117">
        <v>19.722934029453398</v>
      </c>
      <c r="AD3320" s="117">
        <v>20.864804501369701</v>
      </c>
      <c r="AE3320" s="117">
        <v>22.735019207309701</v>
      </c>
      <c r="AF3320" s="117">
        <v>24.915493016170899</v>
      </c>
      <c r="AG3320" s="117">
        <v>27.006631674912601</v>
      </c>
      <c r="AH3320" s="117">
        <v>20.840202444444898</v>
      </c>
      <c r="AI3320" s="117">
        <v>17.2744096653865</v>
      </c>
      <c r="AJ3320" s="117">
        <v>15.8496742541759</v>
      </c>
      <c r="AK3320" s="117">
        <v>14.908660190369799</v>
      </c>
    </row>
    <row r="3321" spans="1:37" s="117" customFormat="1" hidden="1" x14ac:dyDescent="0.3">
      <c r="A3321" s="120" t="str">
        <f t="shared" si="76"/>
        <v>SDGbaseTRA_RurCRS_v6_3C_GVAametp</v>
      </c>
      <c r="B3321" s="120" t="s">
        <v>220</v>
      </c>
      <c r="C3321" s="120" t="s">
        <v>300</v>
      </c>
      <c r="D3321" s="120" t="s">
        <v>3</v>
      </c>
      <c r="E3321" s="117" t="s">
        <v>55</v>
      </c>
      <c r="F3321" s="117">
        <v>33.254980135402498</v>
      </c>
      <c r="G3321" s="117">
        <v>35.758250005279201</v>
      </c>
      <c r="H3321" s="117">
        <v>36.711544970074598</v>
      </c>
      <c r="I3321" s="117">
        <v>37.888988762466902</v>
      </c>
      <c r="J3321" s="117">
        <v>38.380703967651797</v>
      </c>
      <c r="K3321" s="117">
        <v>39.252639579036</v>
      </c>
      <c r="L3321" s="117">
        <v>40.465681562474003</v>
      </c>
      <c r="M3321" s="117">
        <v>41.902616841915801</v>
      </c>
      <c r="N3321" s="117">
        <v>43.3161408883037</v>
      </c>
      <c r="O3321" s="117">
        <v>45.5506030939437</v>
      </c>
      <c r="P3321" s="117">
        <v>47.178974618663197</v>
      </c>
      <c r="Q3321" s="117">
        <v>48.518832765145802</v>
      </c>
      <c r="R3321" s="117">
        <v>49.142875618574102</v>
      </c>
      <c r="S3321" s="117">
        <v>50.717417721177</v>
      </c>
      <c r="T3321" s="117">
        <v>52.367074740144702</v>
      </c>
      <c r="U3321" s="117">
        <v>54.371095389064401</v>
      </c>
      <c r="V3321" s="117">
        <v>56.620827024390501</v>
      </c>
      <c r="W3321" s="117">
        <v>58.583781795827797</v>
      </c>
      <c r="X3321" s="117">
        <v>59.995533932174098</v>
      </c>
      <c r="Y3321" s="117">
        <v>61.632386429929497</v>
      </c>
      <c r="Z3321" s="117">
        <v>63.192548365702301</v>
      </c>
      <c r="AA3321" s="117">
        <v>64.830118347659194</v>
      </c>
      <c r="AB3321" s="117">
        <v>66.199532212365497</v>
      </c>
      <c r="AC3321" s="117">
        <v>67.8051655899134</v>
      </c>
      <c r="AD3321" s="117">
        <v>70.000993224382697</v>
      </c>
      <c r="AE3321" s="117">
        <v>72.453241862594197</v>
      </c>
      <c r="AF3321" s="117">
        <v>75.111801409578803</v>
      </c>
      <c r="AG3321" s="117">
        <v>77.617436934120207</v>
      </c>
      <c r="AH3321" s="117">
        <v>75.023613583811098</v>
      </c>
      <c r="AI3321" s="117">
        <v>72.593674622370003</v>
      </c>
      <c r="AJ3321" s="117">
        <v>71.059150480421806</v>
      </c>
      <c r="AK3321" s="117">
        <v>69.6687650234892</v>
      </c>
    </row>
    <row r="3322" spans="1:37" s="117" customFormat="1" hidden="1" x14ac:dyDescent="0.3">
      <c r="A3322" s="120" t="str">
        <f t="shared" si="76"/>
        <v>SDGbaseTRA_RurCRS_v6_3C_GVAamach</v>
      </c>
      <c r="B3322" s="120" t="s">
        <v>220</v>
      </c>
      <c r="C3322" s="120" t="s">
        <v>300</v>
      </c>
      <c r="D3322" s="120" t="s">
        <v>3</v>
      </c>
      <c r="E3322" s="117" t="s">
        <v>56</v>
      </c>
      <c r="F3322" s="117">
        <v>38.6659562516991</v>
      </c>
      <c r="G3322" s="117">
        <v>40.916551731462</v>
      </c>
      <c r="H3322" s="117">
        <v>41.794925543999</v>
      </c>
      <c r="I3322" s="117">
        <v>44.200673677008098</v>
      </c>
      <c r="J3322" s="117">
        <v>44.433714860696</v>
      </c>
      <c r="K3322" s="117">
        <v>45.199253356537803</v>
      </c>
      <c r="L3322" s="117">
        <v>46.438481968356299</v>
      </c>
      <c r="M3322" s="117">
        <v>48.185803904537302</v>
      </c>
      <c r="N3322" s="117">
        <v>49.806001982256099</v>
      </c>
      <c r="O3322" s="117">
        <v>52.746138114646598</v>
      </c>
      <c r="P3322" s="117">
        <v>54.577232254571598</v>
      </c>
      <c r="Q3322" s="117">
        <v>56.005590082523199</v>
      </c>
      <c r="R3322" s="117">
        <v>54.834484393075698</v>
      </c>
      <c r="S3322" s="117">
        <v>56.687698942648403</v>
      </c>
      <c r="T3322" s="117">
        <v>58.656921179923003</v>
      </c>
      <c r="U3322" s="117">
        <v>61.031393739423997</v>
      </c>
      <c r="V3322" s="117">
        <v>63.706260684946201</v>
      </c>
      <c r="W3322" s="117">
        <v>65.990249659520302</v>
      </c>
      <c r="X3322" s="117">
        <v>67.625253410695194</v>
      </c>
      <c r="Y3322" s="117">
        <v>69.682036002478796</v>
      </c>
      <c r="Z3322" s="117">
        <v>71.624002750910407</v>
      </c>
      <c r="AA3322" s="117">
        <v>73.695713122708099</v>
      </c>
      <c r="AB3322" s="117">
        <v>74.229592706565398</v>
      </c>
      <c r="AC3322" s="117">
        <v>75.661964468055004</v>
      </c>
      <c r="AD3322" s="117">
        <v>78.403729398418207</v>
      </c>
      <c r="AE3322" s="117">
        <v>81.575604212777705</v>
      </c>
      <c r="AF3322" s="117">
        <v>84.956812926621595</v>
      </c>
      <c r="AG3322" s="117">
        <v>87.964309290757299</v>
      </c>
      <c r="AH3322" s="117">
        <v>84.022604423202907</v>
      </c>
      <c r="AI3322" s="117">
        <v>80.570347371218901</v>
      </c>
      <c r="AJ3322" s="117">
        <v>78.640850080492598</v>
      </c>
      <c r="AK3322" s="117">
        <v>76.9804559296918</v>
      </c>
    </row>
    <row r="3323" spans="1:37" s="117" customFormat="1" hidden="1" x14ac:dyDescent="0.3">
      <c r="A3323" s="120" t="str">
        <f t="shared" si="76"/>
        <v>SDGbaseTRA_RurCRS_v6_3C_GVAafcel</v>
      </c>
      <c r="B3323" s="120" t="s">
        <v>220</v>
      </c>
      <c r="C3323" s="120" t="s">
        <v>300</v>
      </c>
      <c r="D3323" s="120" t="s">
        <v>3</v>
      </c>
      <c r="E3323" s="117" t="s">
        <v>57</v>
      </c>
      <c r="F3323" s="117">
        <v>0.28999999999993897</v>
      </c>
      <c r="G3323" s="117">
        <v>0.29068802321709403</v>
      </c>
      <c r="H3323" s="117">
        <v>0.29210211399924002</v>
      </c>
      <c r="I3323" s="117">
        <v>0.28049002110226301</v>
      </c>
      <c r="J3323" s="117">
        <v>0.27900277044645999</v>
      </c>
      <c r="K3323" s="117">
        <v>0.28005983396405598</v>
      </c>
      <c r="L3323" s="117">
        <v>0.284535525744883</v>
      </c>
      <c r="M3323" s="117">
        <v>0.296944606416367</v>
      </c>
      <c r="N3323" s="117">
        <v>0.30618775618414801</v>
      </c>
      <c r="O3323" s="117">
        <v>0.34790256877546399</v>
      </c>
      <c r="P3323" s="117">
        <v>0.358794021565504</v>
      </c>
      <c r="Q3323" s="117">
        <v>0.36096344432731498</v>
      </c>
      <c r="R3323" s="117">
        <v>0.35967614377635299</v>
      </c>
      <c r="S3323" s="117">
        <v>0.35909738417328502</v>
      </c>
      <c r="T3323" s="117">
        <v>0.35944001639965101</v>
      </c>
      <c r="U3323" s="117">
        <v>0.36076066761571601</v>
      </c>
      <c r="V3323" s="117">
        <v>0.36731694097156897</v>
      </c>
      <c r="W3323" s="117">
        <v>0.36964111932141702</v>
      </c>
      <c r="X3323" s="117">
        <v>0.36206235834579797</v>
      </c>
      <c r="Y3323" s="117">
        <v>5.2391845775635</v>
      </c>
      <c r="Z3323" s="117">
        <v>10.3498228724591</v>
      </c>
      <c r="AA3323" s="117">
        <v>15.4335484792229</v>
      </c>
      <c r="AB3323" s="117">
        <v>16.0419989609419</v>
      </c>
      <c r="AC3323" s="117">
        <v>16.850314485560901</v>
      </c>
      <c r="AD3323" s="117">
        <v>18.052146982620801</v>
      </c>
      <c r="AE3323" s="117">
        <v>19.337132359616302</v>
      </c>
      <c r="AF3323" s="117">
        <v>20.688828086498599</v>
      </c>
      <c r="AG3323" s="117">
        <v>20.822474623535498</v>
      </c>
      <c r="AH3323" s="117">
        <v>19.4477620113366</v>
      </c>
      <c r="AI3323" s="117">
        <v>17.7900831280533</v>
      </c>
      <c r="AJ3323" s="117">
        <v>16.858966812647399</v>
      </c>
      <c r="AK3323" s="117">
        <v>16.053274805080999</v>
      </c>
    </row>
    <row r="3324" spans="1:37" s="117" customFormat="1" hidden="1" x14ac:dyDescent="0.3">
      <c r="A3324" s="120" t="str">
        <f t="shared" si="76"/>
        <v>SDGbaseTRA_RurCRS_v6_3C_GVAaelct</v>
      </c>
      <c r="B3324" s="120" t="s">
        <v>220</v>
      </c>
      <c r="C3324" s="120" t="s">
        <v>300</v>
      </c>
      <c r="D3324" s="120" t="s">
        <v>3</v>
      </c>
      <c r="E3324" s="117" t="s">
        <v>58</v>
      </c>
      <c r="F3324" s="117">
        <v>7.8476290328810594E-2</v>
      </c>
      <c r="G3324" s="117">
        <v>7.8820954375277905E-2</v>
      </c>
      <c r="H3324" s="117">
        <v>7.9257438283061601E-2</v>
      </c>
      <c r="I3324" s="117">
        <v>7.6391725221437196E-2</v>
      </c>
      <c r="J3324" s="117">
        <v>7.6044383994891093E-2</v>
      </c>
      <c r="K3324" s="117">
        <v>7.6331831619198001E-2</v>
      </c>
      <c r="L3324" s="117">
        <v>7.7465016722609206E-2</v>
      </c>
      <c r="M3324" s="117">
        <v>8.0567382085844297E-2</v>
      </c>
      <c r="N3324" s="117">
        <v>8.2883944039742405E-2</v>
      </c>
      <c r="O3324" s="117">
        <v>9.3401565302469305E-2</v>
      </c>
      <c r="P3324" s="117">
        <v>9.6149771692011499E-2</v>
      </c>
      <c r="Q3324" s="117">
        <v>9.6703757852406896E-2</v>
      </c>
      <c r="R3324" s="117">
        <v>9.6372003870105902E-2</v>
      </c>
      <c r="S3324" s="117">
        <v>9.6242429212372194E-2</v>
      </c>
      <c r="T3324" s="117">
        <v>9.6345683010754898E-2</v>
      </c>
      <c r="U3324" s="117">
        <v>9.6689340624765099E-2</v>
      </c>
      <c r="V3324" s="117">
        <v>9.83034429768221E-2</v>
      </c>
      <c r="W3324" s="117">
        <v>9.8888237612593605E-2</v>
      </c>
      <c r="X3324" s="117">
        <v>3.9559483315013102</v>
      </c>
      <c r="Y3324" s="117">
        <v>3.9310687733121599</v>
      </c>
      <c r="Z3324" s="117">
        <v>2.13878808831043</v>
      </c>
      <c r="AA3324" s="117">
        <v>2.1275507746858899</v>
      </c>
      <c r="AB3324" s="117">
        <v>2.0585412196267701</v>
      </c>
      <c r="AC3324" s="117">
        <v>2.0202046370730602</v>
      </c>
      <c r="AD3324" s="117">
        <v>1.1440072575706901</v>
      </c>
      <c r="AE3324" s="117">
        <v>1.1515975844441799</v>
      </c>
      <c r="AF3324" s="117">
        <v>1.16171251534154</v>
      </c>
      <c r="AG3324" s="117">
        <v>1.1711770780483699</v>
      </c>
      <c r="AH3324" s="117">
        <v>1.1027099913749301</v>
      </c>
      <c r="AI3324" s="117">
        <v>7.6613571841592503</v>
      </c>
      <c r="AJ3324" s="117">
        <v>7.3120484943167599</v>
      </c>
      <c r="AK3324" s="117">
        <v>7.0101413108398001</v>
      </c>
    </row>
    <row r="3325" spans="1:37" s="117" customFormat="1" hidden="1" x14ac:dyDescent="0.3">
      <c r="A3325" s="120" t="str">
        <f t="shared" si="76"/>
        <v>SDGbaseTRA_RurCRS_v6_3C_GVAaemch</v>
      </c>
      <c r="B3325" s="120" t="s">
        <v>220</v>
      </c>
      <c r="C3325" s="120" t="s">
        <v>300</v>
      </c>
      <c r="D3325" s="120" t="s">
        <v>3</v>
      </c>
      <c r="E3325" s="117" t="s">
        <v>59</v>
      </c>
      <c r="F3325" s="117">
        <v>8.9889127758873393</v>
      </c>
      <c r="G3325" s="117">
        <v>9.7547666096338492</v>
      </c>
      <c r="H3325" s="117">
        <v>10.0401920877477</v>
      </c>
      <c r="I3325" s="117">
        <v>10.426357949319801</v>
      </c>
      <c r="J3325" s="117">
        <v>10.5097243148454</v>
      </c>
      <c r="K3325" s="117">
        <v>10.7237172908097</v>
      </c>
      <c r="L3325" s="117">
        <v>11.0576327271532</v>
      </c>
      <c r="M3325" s="117">
        <v>11.5469212890654</v>
      </c>
      <c r="N3325" s="117">
        <v>11.9907705159688</v>
      </c>
      <c r="O3325" s="117">
        <v>12.7412265712591</v>
      </c>
      <c r="P3325" s="117">
        <v>13.2462034635846</v>
      </c>
      <c r="Q3325" s="117">
        <v>13.637594325101199</v>
      </c>
      <c r="R3325" s="117">
        <v>13.6379238881375</v>
      </c>
      <c r="S3325" s="117">
        <v>14.069791991539899</v>
      </c>
      <c r="T3325" s="117">
        <v>14.530698216776701</v>
      </c>
      <c r="U3325" s="117">
        <v>15.1076841282204</v>
      </c>
      <c r="V3325" s="117">
        <v>15.7339194162124</v>
      </c>
      <c r="W3325" s="117">
        <v>16.316363272625701</v>
      </c>
      <c r="X3325" s="117">
        <v>16.795112922356601</v>
      </c>
      <c r="Y3325" s="117">
        <v>17.279734143516301</v>
      </c>
      <c r="Z3325" s="117">
        <v>17.741196621239599</v>
      </c>
      <c r="AA3325" s="117">
        <v>18.231422111272899</v>
      </c>
      <c r="AB3325" s="117">
        <v>18.149398293023001</v>
      </c>
      <c r="AC3325" s="117">
        <v>18.329120330609801</v>
      </c>
      <c r="AD3325" s="117">
        <v>18.8919086313668</v>
      </c>
      <c r="AE3325" s="117">
        <v>19.578541322192098</v>
      </c>
      <c r="AF3325" s="117">
        <v>20.342248503314199</v>
      </c>
      <c r="AG3325" s="117">
        <v>21.139628032089899</v>
      </c>
      <c r="AH3325" s="117">
        <v>19.893917921141099</v>
      </c>
      <c r="AI3325" s="117">
        <v>18.779650626439299</v>
      </c>
      <c r="AJ3325" s="117">
        <v>18.166275151329501</v>
      </c>
      <c r="AK3325" s="117">
        <v>17.610441468884002</v>
      </c>
    </row>
    <row r="3326" spans="1:37" s="117" customFormat="1" hidden="1" x14ac:dyDescent="0.3">
      <c r="A3326" s="120" t="str">
        <f t="shared" si="76"/>
        <v>SDGbaseTRA_RurCRS_v6_3C_GVAasequ</v>
      </c>
      <c r="B3326" s="120" t="s">
        <v>220</v>
      </c>
      <c r="C3326" s="120" t="s">
        <v>300</v>
      </c>
      <c r="D3326" s="120" t="s">
        <v>3</v>
      </c>
      <c r="E3326" s="117" t="s">
        <v>60</v>
      </c>
      <c r="F3326" s="117">
        <v>8.7771319246617594</v>
      </c>
      <c r="G3326" s="117">
        <v>9.9905657279437108</v>
      </c>
      <c r="H3326" s="117">
        <v>10.0419589664663</v>
      </c>
      <c r="I3326" s="117">
        <v>10.164743715813501</v>
      </c>
      <c r="J3326" s="117">
        <v>10.1854756673787</v>
      </c>
      <c r="K3326" s="117">
        <v>10.3570109747073</v>
      </c>
      <c r="L3326" s="117">
        <v>10.6630961656211</v>
      </c>
      <c r="M3326" s="117">
        <v>11.205755063808301</v>
      </c>
      <c r="N3326" s="117">
        <v>11.6643598363191</v>
      </c>
      <c r="O3326" s="117">
        <v>12.5483797568808</v>
      </c>
      <c r="P3326" s="117">
        <v>13.024114016810801</v>
      </c>
      <c r="Q3326" s="117">
        <v>13.3899827456825</v>
      </c>
      <c r="R3326" s="117">
        <v>13.5440506229502</v>
      </c>
      <c r="S3326" s="117">
        <v>13.9682266435992</v>
      </c>
      <c r="T3326" s="117">
        <v>14.449729115948401</v>
      </c>
      <c r="U3326" s="117">
        <v>15.034492570230301</v>
      </c>
      <c r="V3326" s="117">
        <v>15.602723231617301</v>
      </c>
      <c r="W3326" s="117">
        <v>16.186054795553702</v>
      </c>
      <c r="X3326" s="117">
        <v>16.790037684510999</v>
      </c>
      <c r="Y3326" s="117">
        <v>17.342065705332999</v>
      </c>
      <c r="Z3326" s="117">
        <v>17.855970163122699</v>
      </c>
      <c r="AA3326" s="117">
        <v>18.4273046495376</v>
      </c>
      <c r="AB3326" s="117">
        <v>18.011219598408999</v>
      </c>
      <c r="AC3326" s="117">
        <v>18.084916505129101</v>
      </c>
      <c r="AD3326" s="117">
        <v>18.736899027160199</v>
      </c>
      <c r="AE3326" s="117">
        <v>19.533041846142702</v>
      </c>
      <c r="AF3326" s="117">
        <v>20.3883510498036</v>
      </c>
      <c r="AG3326" s="117">
        <v>21.158864029683301</v>
      </c>
      <c r="AH3326" s="117">
        <v>19.647074999523301</v>
      </c>
      <c r="AI3326" s="117">
        <v>18.336172592568602</v>
      </c>
      <c r="AJ3326" s="117">
        <v>17.7026116912043</v>
      </c>
      <c r="AK3326" s="117">
        <v>17.208752843615699</v>
      </c>
    </row>
    <row r="3327" spans="1:37" s="117" customFormat="1" hidden="1" x14ac:dyDescent="0.3">
      <c r="A3327" s="120" t="str">
        <f t="shared" si="76"/>
        <v>SDGbaseTRA_RurCRS_v6_3C_GVAavehi</v>
      </c>
      <c r="B3327" s="120" t="s">
        <v>220</v>
      </c>
      <c r="C3327" s="120" t="s">
        <v>300</v>
      </c>
      <c r="D3327" s="120" t="s">
        <v>3</v>
      </c>
      <c r="E3327" s="117" t="s">
        <v>61</v>
      </c>
      <c r="F3327" s="117">
        <v>39.567910300527899</v>
      </c>
      <c r="G3327" s="117">
        <v>42.982123695933403</v>
      </c>
      <c r="H3327" s="117">
        <v>44.1121292814071</v>
      </c>
      <c r="I3327" s="117">
        <v>44.161524169856598</v>
      </c>
      <c r="J3327" s="117">
        <v>44.808434087472399</v>
      </c>
      <c r="K3327" s="117">
        <v>45.955853249524097</v>
      </c>
      <c r="L3327" s="117">
        <v>47.556928586570102</v>
      </c>
      <c r="M3327" s="117">
        <v>49.750659687892899</v>
      </c>
      <c r="N3327" s="117">
        <v>51.858311941322</v>
      </c>
      <c r="O3327" s="117">
        <v>54.611418635846498</v>
      </c>
      <c r="P3327" s="117">
        <v>56.964931533590303</v>
      </c>
      <c r="Q3327" s="117">
        <v>59.117191917148098</v>
      </c>
      <c r="R3327" s="117">
        <v>61.556963341668698</v>
      </c>
      <c r="S3327" s="117">
        <v>63.910360973357903</v>
      </c>
      <c r="T3327" s="117">
        <v>66.429951957507001</v>
      </c>
      <c r="U3327" s="117">
        <v>69.531067465456005</v>
      </c>
      <c r="V3327" s="117">
        <v>72.891308238717997</v>
      </c>
      <c r="W3327" s="117">
        <v>76.056725432538201</v>
      </c>
      <c r="X3327" s="117">
        <v>78.690465909666202</v>
      </c>
      <c r="Y3327" s="117">
        <v>79.598109307489807</v>
      </c>
      <c r="Z3327" s="117">
        <v>80.517464399481995</v>
      </c>
      <c r="AA3327" s="117">
        <v>81.458535090319998</v>
      </c>
      <c r="AB3327" s="117">
        <v>81.650648295188304</v>
      </c>
      <c r="AC3327" s="117">
        <v>82.963190048258099</v>
      </c>
      <c r="AD3327" s="117">
        <v>85.848320670044899</v>
      </c>
      <c r="AE3327" s="117">
        <v>89.327795264057499</v>
      </c>
      <c r="AF3327" s="117">
        <v>93.163351344649399</v>
      </c>
      <c r="AG3327" s="117">
        <v>97.2897178525849</v>
      </c>
      <c r="AH3327" s="117">
        <v>93.051852284180697</v>
      </c>
      <c r="AI3327" s="117">
        <v>88.497963381300707</v>
      </c>
      <c r="AJ3327" s="117">
        <v>85.877862254413202</v>
      </c>
      <c r="AK3327" s="117">
        <v>83.672916089267304</v>
      </c>
    </row>
    <row r="3328" spans="1:37" s="117" customFormat="1" hidden="1" x14ac:dyDescent="0.3">
      <c r="A3328" s="120" t="str">
        <f t="shared" si="76"/>
        <v>SDGbaseTRA_RurCRS_v6_3C_GVAatequ</v>
      </c>
      <c r="B3328" s="120" t="s">
        <v>220</v>
      </c>
      <c r="C3328" s="120" t="s">
        <v>300</v>
      </c>
      <c r="D3328" s="120" t="s">
        <v>3</v>
      </c>
      <c r="E3328" s="117" t="s">
        <v>62</v>
      </c>
      <c r="F3328" s="117">
        <v>7.0941028714772303</v>
      </c>
      <c r="G3328" s="117">
        <v>7.2383427487696004</v>
      </c>
      <c r="H3328" s="117">
        <v>7.4574983969143798</v>
      </c>
      <c r="I3328" s="117">
        <v>7.59676436020378</v>
      </c>
      <c r="J3328" s="117">
        <v>7.6745789171149701</v>
      </c>
      <c r="K3328" s="117">
        <v>7.8454544665648802</v>
      </c>
      <c r="L3328" s="117">
        <v>8.1329716471988007</v>
      </c>
      <c r="M3328" s="117">
        <v>8.6935129761575407</v>
      </c>
      <c r="N3328" s="117">
        <v>9.1854491822199904</v>
      </c>
      <c r="O3328" s="117">
        <v>10.686861392516301</v>
      </c>
      <c r="P3328" s="117">
        <v>11.3529086879809</v>
      </c>
      <c r="Q3328" s="117">
        <v>11.724416780644001</v>
      </c>
      <c r="R3328" s="117">
        <v>11.594578613843799</v>
      </c>
      <c r="S3328" s="117">
        <v>11.8538510327108</v>
      </c>
      <c r="T3328" s="117">
        <v>12.205589463820299</v>
      </c>
      <c r="U3328" s="117">
        <v>12.6610164699274</v>
      </c>
      <c r="V3328" s="117">
        <v>13.2178388456287</v>
      </c>
      <c r="W3328" s="117">
        <v>13.673833862054501</v>
      </c>
      <c r="X3328" s="117">
        <v>13.9077910067523</v>
      </c>
      <c r="Y3328" s="117">
        <v>14.268238136642699</v>
      </c>
      <c r="Z3328" s="117">
        <v>14.5458562357651</v>
      </c>
      <c r="AA3328" s="117">
        <v>14.9338366216776</v>
      </c>
      <c r="AB3328" s="117">
        <v>14.1567230371646</v>
      </c>
      <c r="AC3328" s="117">
        <v>13.989581879539299</v>
      </c>
      <c r="AD3328" s="117">
        <v>14.4566250809343</v>
      </c>
      <c r="AE3328" s="117">
        <v>15.0903741782449</v>
      </c>
      <c r="AF3328" s="117">
        <v>15.7982741344789</v>
      </c>
      <c r="AG3328" s="117">
        <v>16.359959289085001</v>
      </c>
      <c r="AH3328" s="117">
        <v>14.710589286948901</v>
      </c>
      <c r="AI3328" s="117">
        <v>13.324333605559101</v>
      </c>
      <c r="AJ3328" s="117">
        <v>12.6129353834834</v>
      </c>
      <c r="AK3328" s="117">
        <v>12.050151543836</v>
      </c>
    </row>
    <row r="3329" spans="1:37" s="117" customFormat="1" hidden="1" x14ac:dyDescent="0.3">
      <c r="A3329" s="120" t="str">
        <f t="shared" si="76"/>
        <v>SDGbaseTRA_RurCRS_v6_3C_GVAafurn</v>
      </c>
      <c r="B3329" s="120" t="s">
        <v>220</v>
      </c>
      <c r="C3329" s="120" t="s">
        <v>300</v>
      </c>
      <c r="D3329" s="120" t="s">
        <v>3</v>
      </c>
      <c r="E3329" s="117" t="s">
        <v>63</v>
      </c>
      <c r="F3329" s="117">
        <v>6.0912402558299803</v>
      </c>
      <c r="G3329" s="117">
        <v>6.4819055082620398</v>
      </c>
      <c r="H3329" s="117">
        <v>6.65165789502535</v>
      </c>
      <c r="I3329" s="117">
        <v>7.0222326176382799</v>
      </c>
      <c r="J3329" s="117">
        <v>7.1205744763813099</v>
      </c>
      <c r="K3329" s="117">
        <v>7.2893826811787301</v>
      </c>
      <c r="L3329" s="117">
        <v>7.51908293665507</v>
      </c>
      <c r="M3329" s="117">
        <v>7.7963788526305002</v>
      </c>
      <c r="N3329" s="117">
        <v>8.0723115769818001</v>
      </c>
      <c r="O3329" s="117">
        <v>8.5696738452536607</v>
      </c>
      <c r="P3329" s="117">
        <v>8.89466043328488</v>
      </c>
      <c r="Q3329" s="117">
        <v>9.1521999384460404</v>
      </c>
      <c r="R3329" s="117">
        <v>9.0518838847503105</v>
      </c>
      <c r="S3329" s="117">
        <v>9.3859345060104005</v>
      </c>
      <c r="T3329" s="117">
        <v>9.7307400839296996</v>
      </c>
      <c r="U3329" s="117">
        <v>10.140694787024501</v>
      </c>
      <c r="V3329" s="117">
        <v>10.5709972378774</v>
      </c>
      <c r="W3329" s="117">
        <v>10.9951613968573</v>
      </c>
      <c r="X3329" s="117">
        <v>11.3647276730106</v>
      </c>
      <c r="Y3329" s="117">
        <v>11.712898444417601</v>
      </c>
      <c r="Z3329" s="117">
        <v>12.0606454961486</v>
      </c>
      <c r="AA3329" s="117">
        <v>12.4055188989838</v>
      </c>
      <c r="AB3329" s="117">
        <v>12.747529675415899</v>
      </c>
      <c r="AC3329" s="117">
        <v>13.0672311179642</v>
      </c>
      <c r="AD3329" s="117">
        <v>13.4667864615562</v>
      </c>
      <c r="AE3329" s="117">
        <v>13.897176459350501</v>
      </c>
      <c r="AF3329" s="117">
        <v>14.3685645939069</v>
      </c>
      <c r="AG3329" s="117">
        <v>14.8003173797717</v>
      </c>
      <c r="AH3329" s="117">
        <v>14.4189900543728</v>
      </c>
      <c r="AI3329" s="117">
        <v>13.991987038503201</v>
      </c>
      <c r="AJ3329" s="117">
        <v>13.708742103750501</v>
      </c>
      <c r="AK3329" s="117">
        <v>13.427001455852601</v>
      </c>
    </row>
    <row r="3330" spans="1:37" s="117" customFormat="1" hidden="1" x14ac:dyDescent="0.3">
      <c r="A3330" s="120" t="str">
        <f t="shared" si="76"/>
        <v>SDGbaseTRA_RurCRS_v6_3C_GVAaoman</v>
      </c>
      <c r="B3330" s="120" t="s">
        <v>220</v>
      </c>
      <c r="C3330" s="120" t="s">
        <v>300</v>
      </c>
      <c r="D3330" s="120" t="s">
        <v>3</v>
      </c>
      <c r="E3330" s="117" t="s">
        <v>64</v>
      </c>
      <c r="F3330" s="117">
        <v>25.455948437607798</v>
      </c>
      <c r="G3330" s="117">
        <v>26.090106548416401</v>
      </c>
      <c r="H3330" s="117">
        <v>26.874494310186801</v>
      </c>
      <c r="I3330" s="117">
        <v>26.7798412409159</v>
      </c>
      <c r="J3330" s="117">
        <v>27.465505986741199</v>
      </c>
      <c r="K3330" s="117">
        <v>28.247914198608001</v>
      </c>
      <c r="L3330" s="117">
        <v>29.196204032371501</v>
      </c>
      <c r="M3330" s="117">
        <v>30.543949798255799</v>
      </c>
      <c r="N3330" s="117">
        <v>31.7768544759919</v>
      </c>
      <c r="O3330" s="117">
        <v>35.910654038036597</v>
      </c>
      <c r="P3330" s="117">
        <v>37.557303921116201</v>
      </c>
      <c r="Q3330" s="117">
        <v>38.523427606321299</v>
      </c>
      <c r="R3330" s="117">
        <v>39.669939419929399</v>
      </c>
      <c r="S3330" s="117">
        <v>40.665553587119199</v>
      </c>
      <c r="T3330" s="117">
        <v>41.805651920518997</v>
      </c>
      <c r="U3330" s="117">
        <v>43.086727214057298</v>
      </c>
      <c r="V3330" s="117">
        <v>44.247618659768001</v>
      </c>
      <c r="W3330" s="117">
        <v>45.5698639206595</v>
      </c>
      <c r="X3330" s="117">
        <v>46.853520582618103</v>
      </c>
      <c r="Y3330" s="117">
        <v>47.909791583493103</v>
      </c>
      <c r="Z3330" s="117">
        <v>48.816159795889703</v>
      </c>
      <c r="AA3330" s="117">
        <v>50.0512680988192</v>
      </c>
      <c r="AB3330" s="117">
        <v>50.780646759574601</v>
      </c>
      <c r="AC3330" s="117">
        <v>51.704696068426699</v>
      </c>
      <c r="AD3330" s="117">
        <v>53.175175897625103</v>
      </c>
      <c r="AE3330" s="117">
        <v>54.7167839416269</v>
      </c>
      <c r="AF3330" s="117">
        <v>56.393858284228003</v>
      </c>
      <c r="AG3330" s="117">
        <v>57.701587000943199</v>
      </c>
      <c r="AH3330" s="117">
        <v>55.676717386646501</v>
      </c>
      <c r="AI3330" s="117">
        <v>53.127570896872797</v>
      </c>
      <c r="AJ3330" s="117">
        <v>51.623396387680202</v>
      </c>
      <c r="AK3330" s="117">
        <v>50.206076864191203</v>
      </c>
    </row>
    <row r="3331" spans="1:37" s="117" customFormat="1" hidden="1" x14ac:dyDescent="0.3">
      <c r="A3331" s="120" t="str">
        <f t="shared" si="76"/>
        <v>SDGbaseTRA_RurCRS_v6_3C_GVAaelec</v>
      </c>
      <c r="B3331" s="120" t="s">
        <v>220</v>
      </c>
      <c r="C3331" s="120" t="s">
        <v>300</v>
      </c>
      <c r="D3331" s="120" t="s">
        <v>3</v>
      </c>
      <c r="E3331" s="117" t="s">
        <v>65</v>
      </c>
      <c r="F3331" s="117">
        <v>142.20363281736601</v>
      </c>
      <c r="G3331" s="117">
        <v>152.88695753723599</v>
      </c>
      <c r="H3331" s="117">
        <v>142.132067651076</v>
      </c>
      <c r="I3331" s="117">
        <v>142.37794694813101</v>
      </c>
      <c r="J3331" s="117">
        <v>145.78105475909899</v>
      </c>
      <c r="K3331" s="117">
        <v>149.89187381027</v>
      </c>
      <c r="L3331" s="117">
        <v>154.179681403248</v>
      </c>
      <c r="M3331" s="117">
        <v>154.34513184058201</v>
      </c>
      <c r="N3331" s="117">
        <v>152.726341006219</v>
      </c>
      <c r="O3331" s="117">
        <v>153.157165156616</v>
      </c>
      <c r="P3331" s="117">
        <v>157.45580948358901</v>
      </c>
      <c r="Q3331" s="117">
        <v>164.23517348702501</v>
      </c>
      <c r="R3331" s="117">
        <v>175.96462827456801</v>
      </c>
      <c r="S3331" s="117">
        <v>182.750478031043</v>
      </c>
      <c r="T3331" s="117">
        <v>190.48013900282299</v>
      </c>
      <c r="U3331" s="117">
        <v>198.02116590551799</v>
      </c>
      <c r="V3331" s="117">
        <v>198.71265870917901</v>
      </c>
      <c r="W3331" s="117">
        <v>203.89472259165899</v>
      </c>
      <c r="X3331" s="117">
        <v>215.83142173259</v>
      </c>
      <c r="Y3331" s="117">
        <v>228.25375714947199</v>
      </c>
      <c r="Z3331" s="117">
        <v>240.96299014891599</v>
      </c>
      <c r="AA3331" s="117">
        <v>252.994247405446</v>
      </c>
      <c r="AB3331" s="117">
        <v>265.26335296917</v>
      </c>
      <c r="AC3331" s="117">
        <v>280.10588634466598</v>
      </c>
      <c r="AD3331" s="117">
        <v>295.27995228400601</v>
      </c>
      <c r="AE3331" s="117">
        <v>310.135166176609</v>
      </c>
      <c r="AF3331" s="117">
        <v>325.22925034218798</v>
      </c>
      <c r="AG3331" s="117">
        <v>380.441895407564</v>
      </c>
      <c r="AH3331" s="117">
        <v>411.52151048831001</v>
      </c>
      <c r="AI3331" s="117">
        <v>456.06923413246699</v>
      </c>
      <c r="AJ3331" s="117">
        <v>503.913197643111</v>
      </c>
      <c r="AK3331" s="117">
        <v>548.08568595414204</v>
      </c>
    </row>
    <row r="3332" spans="1:37" s="117" customFormat="1" hidden="1" x14ac:dyDescent="0.3">
      <c r="A3332" s="120" t="str">
        <f t="shared" si="76"/>
        <v>SDGbaseTRA_RurCRS_v6_3C_GVAawatr</v>
      </c>
      <c r="B3332" s="120" t="s">
        <v>220</v>
      </c>
      <c r="C3332" s="120" t="s">
        <v>300</v>
      </c>
      <c r="D3332" s="120" t="s">
        <v>3</v>
      </c>
      <c r="E3332" s="117" t="s">
        <v>66</v>
      </c>
      <c r="F3332" s="117">
        <v>38.118236024161902</v>
      </c>
      <c r="G3332" s="117">
        <v>32.102392270463803</v>
      </c>
      <c r="H3332" s="117">
        <v>34.2783068528096</v>
      </c>
      <c r="I3332" s="117">
        <v>34.575002069126903</v>
      </c>
      <c r="J3332" s="117">
        <v>36.287242558139603</v>
      </c>
      <c r="K3332" s="117">
        <v>37.9083168659931</v>
      </c>
      <c r="L3332" s="117">
        <v>39.475465275612997</v>
      </c>
      <c r="M3332" s="117">
        <v>40.889781442920899</v>
      </c>
      <c r="N3332" s="117">
        <v>42.168108421308403</v>
      </c>
      <c r="O3332" s="117">
        <v>43.8312092112442</v>
      </c>
      <c r="P3332" s="117">
        <v>45.545162309640098</v>
      </c>
      <c r="Q3332" s="117">
        <v>47.323894530575899</v>
      </c>
      <c r="R3332" s="117">
        <v>50.569816767462697</v>
      </c>
      <c r="S3332" s="117">
        <v>52.559186500808003</v>
      </c>
      <c r="T3332" s="117">
        <v>54.4907486466347</v>
      </c>
      <c r="U3332" s="117">
        <v>56.484706243986402</v>
      </c>
      <c r="V3332" s="117">
        <v>58.590728309634898</v>
      </c>
      <c r="W3332" s="117">
        <v>60.770118436448101</v>
      </c>
      <c r="X3332" s="117">
        <v>62.840624062161197</v>
      </c>
      <c r="Y3332" s="117">
        <v>64.606446033751993</v>
      </c>
      <c r="Z3332" s="117">
        <v>66.452167644041793</v>
      </c>
      <c r="AA3332" s="117">
        <v>68.304592662822998</v>
      </c>
      <c r="AB3332" s="117">
        <v>71.107593671914202</v>
      </c>
      <c r="AC3332" s="117">
        <v>73.909475199439399</v>
      </c>
      <c r="AD3332" s="117">
        <v>76.909862617523103</v>
      </c>
      <c r="AE3332" s="117">
        <v>80.017782373285797</v>
      </c>
      <c r="AF3332" s="117">
        <v>83.419302383451196</v>
      </c>
      <c r="AG3332" s="117">
        <v>86.900376280291198</v>
      </c>
      <c r="AH3332" s="117">
        <v>88.683763085434194</v>
      </c>
      <c r="AI3332" s="117">
        <v>89.947883159468603</v>
      </c>
      <c r="AJ3332" s="117">
        <v>90.8277133772025</v>
      </c>
      <c r="AK3332" s="117">
        <v>91.4217289533903</v>
      </c>
    </row>
    <row r="3333" spans="1:37" s="117" customFormat="1" hidden="1" x14ac:dyDescent="0.3">
      <c r="A3333" s="120" t="str">
        <f t="shared" ref="A3333:A3396" si="77">_xlfn.CONCAT(C3333,D3333,E3333)</f>
        <v>SDGbaseTRA_RurCRS_v6_3C_GVAacons</v>
      </c>
      <c r="B3333" s="120" t="s">
        <v>220</v>
      </c>
      <c r="C3333" s="120" t="s">
        <v>300</v>
      </c>
      <c r="D3333" s="120" t="s">
        <v>3</v>
      </c>
      <c r="E3333" s="117" t="s">
        <v>67</v>
      </c>
      <c r="F3333" s="117">
        <v>140.64979180275</v>
      </c>
      <c r="G3333" s="117">
        <v>149.66803071730399</v>
      </c>
      <c r="H3333" s="117">
        <v>149.22999415701099</v>
      </c>
      <c r="I3333" s="117">
        <v>165.43302437667199</v>
      </c>
      <c r="J3333" s="117">
        <v>162.17021636957699</v>
      </c>
      <c r="K3333" s="117">
        <v>162.734990451703</v>
      </c>
      <c r="L3333" s="117">
        <v>165.46814646897499</v>
      </c>
      <c r="M3333" s="117">
        <v>169.755137502314</v>
      </c>
      <c r="N3333" s="117">
        <v>174.347236267818</v>
      </c>
      <c r="O3333" s="117">
        <v>179.68107497361899</v>
      </c>
      <c r="P3333" s="117">
        <v>185.53167886835001</v>
      </c>
      <c r="Q3333" s="117">
        <v>191.28353967350401</v>
      </c>
      <c r="R3333" s="117">
        <v>180.40951644393101</v>
      </c>
      <c r="S3333" s="117">
        <v>191.33188122226801</v>
      </c>
      <c r="T3333" s="117">
        <v>201.25284442955899</v>
      </c>
      <c r="U3333" s="117">
        <v>211.52497107463901</v>
      </c>
      <c r="V3333" s="117">
        <v>222.02917250960701</v>
      </c>
      <c r="W3333" s="117">
        <v>231.15939015926401</v>
      </c>
      <c r="X3333" s="117">
        <v>238.15492366296601</v>
      </c>
      <c r="Y3333" s="117">
        <v>245.54731812689499</v>
      </c>
      <c r="Z3333" s="117">
        <v>253.450149748668</v>
      </c>
      <c r="AA3333" s="117">
        <v>260.54834512732799</v>
      </c>
      <c r="AB3333" s="117">
        <v>265.15612956387201</v>
      </c>
      <c r="AC3333" s="117">
        <v>271.65371470503499</v>
      </c>
      <c r="AD3333" s="117">
        <v>281.037103600845</v>
      </c>
      <c r="AE3333" s="117">
        <v>291.33521251598501</v>
      </c>
      <c r="AF3333" s="117">
        <v>302.10147246003203</v>
      </c>
      <c r="AG3333" s="117">
        <v>312.26571298166101</v>
      </c>
      <c r="AH3333" s="117">
        <v>307.833875448188</v>
      </c>
      <c r="AI3333" s="117">
        <v>302.796464995664</v>
      </c>
      <c r="AJ3333" s="117">
        <v>300.551504763379</v>
      </c>
      <c r="AK3333" s="117">
        <v>297.89607196088701</v>
      </c>
    </row>
    <row r="3334" spans="1:37" s="117" customFormat="1" hidden="1" x14ac:dyDescent="0.3">
      <c r="A3334" s="120" t="str">
        <f t="shared" si="77"/>
        <v>SDGbaseTRA_RurCRS_v6_3C_GVAatrad</v>
      </c>
      <c r="B3334" s="120" t="s">
        <v>220</v>
      </c>
      <c r="C3334" s="120" t="s">
        <v>300</v>
      </c>
      <c r="D3334" s="120" t="s">
        <v>3</v>
      </c>
      <c r="E3334" s="117" t="s">
        <v>68</v>
      </c>
      <c r="F3334" s="117">
        <v>482.47489737638699</v>
      </c>
      <c r="G3334" s="117">
        <v>445.48400701239098</v>
      </c>
      <c r="H3334" s="117">
        <v>462.67323894810102</v>
      </c>
      <c r="I3334" s="117">
        <v>481.63428716971902</v>
      </c>
      <c r="J3334" s="117">
        <v>486.01901182953202</v>
      </c>
      <c r="K3334" s="117">
        <v>494.11276125438798</v>
      </c>
      <c r="L3334" s="117">
        <v>504.956822868122</v>
      </c>
      <c r="M3334" s="117">
        <v>519.04913436401102</v>
      </c>
      <c r="N3334" s="117">
        <v>532.835919240468</v>
      </c>
      <c r="O3334" s="117">
        <v>505.72029358662002</v>
      </c>
      <c r="P3334" s="117">
        <v>519.41304341693899</v>
      </c>
      <c r="Q3334" s="117">
        <v>541.97290393884896</v>
      </c>
      <c r="R3334" s="117">
        <v>561.51935557804302</v>
      </c>
      <c r="S3334" s="117">
        <v>583.58158937584506</v>
      </c>
      <c r="T3334" s="117">
        <v>604.79832975382203</v>
      </c>
      <c r="U3334" s="117">
        <v>627.82612220184399</v>
      </c>
      <c r="V3334" s="117">
        <v>652.35091551061498</v>
      </c>
      <c r="W3334" s="117">
        <v>675.05351032985197</v>
      </c>
      <c r="X3334" s="117">
        <v>694.045707190587</v>
      </c>
      <c r="Y3334" s="117">
        <v>709.31243310077502</v>
      </c>
      <c r="Z3334" s="117">
        <v>722.90902950640498</v>
      </c>
      <c r="AA3334" s="117">
        <v>736.96446826087197</v>
      </c>
      <c r="AB3334" s="117">
        <v>733.32379852237</v>
      </c>
      <c r="AC3334" s="117">
        <v>740.55433914384196</v>
      </c>
      <c r="AD3334" s="117">
        <v>757.84754950877505</v>
      </c>
      <c r="AE3334" s="117">
        <v>778.51764582769897</v>
      </c>
      <c r="AF3334" s="117">
        <v>801.69996970594195</v>
      </c>
      <c r="AG3334" s="117">
        <v>823.48114730409804</v>
      </c>
      <c r="AH3334" s="117">
        <v>798.23183312104197</v>
      </c>
      <c r="AI3334" s="117">
        <v>774.41158429003701</v>
      </c>
      <c r="AJ3334" s="117">
        <v>759.60302526708199</v>
      </c>
      <c r="AK3334" s="117">
        <v>746.26198770496001</v>
      </c>
    </row>
    <row r="3335" spans="1:37" s="117" customFormat="1" hidden="1" x14ac:dyDescent="0.3">
      <c r="A3335" s="120" t="str">
        <f t="shared" si="77"/>
        <v>SDGbaseTRA_RurCRS_v6_3C_GVAahotl</v>
      </c>
      <c r="B3335" s="120" t="s">
        <v>220</v>
      </c>
      <c r="C3335" s="120" t="s">
        <v>300</v>
      </c>
      <c r="D3335" s="120" t="s">
        <v>3</v>
      </c>
      <c r="E3335" s="117" t="s">
        <v>69</v>
      </c>
      <c r="F3335" s="117">
        <v>37.6854993584083</v>
      </c>
      <c r="G3335" s="117">
        <v>35.945319710973699</v>
      </c>
      <c r="H3335" s="117">
        <v>38.1212868024326</v>
      </c>
      <c r="I3335" s="117">
        <v>37.505594724632701</v>
      </c>
      <c r="J3335" s="117">
        <v>38.941250133722797</v>
      </c>
      <c r="K3335" s="117">
        <v>40.480587053708199</v>
      </c>
      <c r="L3335" s="117">
        <v>42.095389792269799</v>
      </c>
      <c r="M3335" s="117">
        <v>43.809337874444502</v>
      </c>
      <c r="N3335" s="117">
        <v>45.541263951890301</v>
      </c>
      <c r="O3335" s="117">
        <v>48.5281253971147</v>
      </c>
      <c r="P3335" s="117">
        <v>50.717635462149502</v>
      </c>
      <c r="Q3335" s="117">
        <v>52.6888962123002</v>
      </c>
      <c r="R3335" s="117">
        <v>56.253870858826502</v>
      </c>
      <c r="S3335" s="117">
        <v>58.408950797721097</v>
      </c>
      <c r="T3335" s="117">
        <v>60.680533572522698</v>
      </c>
      <c r="U3335" s="117">
        <v>63.224343367232201</v>
      </c>
      <c r="V3335" s="117">
        <v>65.679510128610701</v>
      </c>
      <c r="W3335" s="117">
        <v>68.403173259022097</v>
      </c>
      <c r="X3335" s="117">
        <v>71.349555523224296</v>
      </c>
      <c r="Y3335" s="117">
        <v>73.908564975038601</v>
      </c>
      <c r="Z3335" s="117">
        <v>76.4649115374134</v>
      </c>
      <c r="AA3335" s="117">
        <v>79.101817627025795</v>
      </c>
      <c r="AB3335" s="117">
        <v>82.431302753962996</v>
      </c>
      <c r="AC3335" s="117">
        <v>85.224064215293595</v>
      </c>
      <c r="AD3335" s="117">
        <v>87.967115881620501</v>
      </c>
      <c r="AE3335" s="117">
        <v>90.7728412669791</v>
      </c>
      <c r="AF3335" s="117">
        <v>93.845591724272595</v>
      </c>
      <c r="AG3335" s="117">
        <v>96.970091380189402</v>
      </c>
      <c r="AH3335" s="117">
        <v>97.162527311545702</v>
      </c>
      <c r="AI3335" s="117">
        <v>96.435719856554599</v>
      </c>
      <c r="AJ3335" s="117">
        <v>95.670490998845196</v>
      </c>
      <c r="AK3335" s="117">
        <v>94.736498048921405</v>
      </c>
    </row>
    <row r="3336" spans="1:37" s="117" customFormat="1" hidden="1" x14ac:dyDescent="0.3">
      <c r="A3336" s="120" t="str">
        <f t="shared" si="77"/>
        <v>SDGbaseTRA_RurCRS_v6_3C_GVAaltrp-p</v>
      </c>
      <c r="B3336" s="120" t="s">
        <v>220</v>
      </c>
      <c r="C3336" s="120" t="s">
        <v>300</v>
      </c>
      <c r="D3336" s="120" t="s">
        <v>3</v>
      </c>
      <c r="E3336" s="117" t="s">
        <v>70</v>
      </c>
      <c r="F3336" s="117">
        <v>60.675714154090002</v>
      </c>
      <c r="G3336" s="117">
        <v>57.257994805526799</v>
      </c>
      <c r="H3336" s="117">
        <v>57.297781647151901</v>
      </c>
      <c r="I3336" s="117">
        <v>57.963276258010097</v>
      </c>
      <c r="J3336" s="117">
        <v>59.157257284513101</v>
      </c>
      <c r="K3336" s="117">
        <v>60.485586616504399</v>
      </c>
      <c r="L3336" s="117">
        <v>61.930766977293302</v>
      </c>
      <c r="M3336" s="117">
        <v>63.8394203823513</v>
      </c>
      <c r="N3336" s="117">
        <v>66.24448789377</v>
      </c>
      <c r="O3336" s="117">
        <v>69.848066528671794</v>
      </c>
      <c r="P3336" s="117">
        <v>73.076607366348796</v>
      </c>
      <c r="Q3336" s="117">
        <v>75.877085317841207</v>
      </c>
      <c r="R3336" s="117">
        <v>80.223824500684302</v>
      </c>
      <c r="S3336" s="117">
        <v>83.364033862895198</v>
      </c>
      <c r="T3336" s="117">
        <v>86.535383545362194</v>
      </c>
      <c r="U3336" s="117">
        <v>90.0588734166829</v>
      </c>
      <c r="V3336" s="117">
        <v>93.251527238969899</v>
      </c>
      <c r="W3336" s="117">
        <v>96.525841684548396</v>
      </c>
      <c r="X3336" s="117">
        <v>99.625859705578804</v>
      </c>
      <c r="Y3336" s="117">
        <v>102.143244902178</v>
      </c>
      <c r="Z3336" s="117">
        <v>104.286721288763</v>
      </c>
      <c r="AA3336" s="117">
        <v>106.456495741418</v>
      </c>
      <c r="AB3336" s="117">
        <v>109.44285726979599</v>
      </c>
      <c r="AC3336" s="117">
        <v>111.94736973586799</v>
      </c>
      <c r="AD3336" s="117">
        <v>114.664175038595</v>
      </c>
      <c r="AE3336" s="117">
        <v>117.44883824217</v>
      </c>
      <c r="AF3336" s="117">
        <v>120.387263622223</v>
      </c>
      <c r="AG3336" s="117">
        <v>123.489516475939</v>
      </c>
      <c r="AH3336" s="117">
        <v>122.421746879775</v>
      </c>
      <c r="AI3336" s="117">
        <v>121.53127410145299</v>
      </c>
      <c r="AJ3336" s="117">
        <v>121.557649671131</v>
      </c>
      <c r="AK3336" s="117">
        <v>120.65863645838</v>
      </c>
    </row>
    <row r="3337" spans="1:37" s="117" customFormat="1" hidden="1" x14ac:dyDescent="0.3">
      <c r="A3337" s="120" t="str">
        <f t="shared" si="77"/>
        <v>SDGbaseTRA_RurCRS_v6_3C_GVAaltrp-f</v>
      </c>
      <c r="B3337" s="120" t="s">
        <v>220</v>
      </c>
      <c r="C3337" s="120" t="s">
        <v>300</v>
      </c>
      <c r="D3337" s="120" t="s">
        <v>3</v>
      </c>
      <c r="E3337" s="117" t="s">
        <v>71</v>
      </c>
      <c r="F3337" s="117">
        <v>247.42936538353601</v>
      </c>
      <c r="G3337" s="117">
        <v>219.034012327748</v>
      </c>
      <c r="H3337" s="117">
        <v>225.49903140801499</v>
      </c>
      <c r="I3337" s="117">
        <v>239.511307776769</v>
      </c>
      <c r="J3337" s="117">
        <v>243.974311482525</v>
      </c>
      <c r="K3337" s="117">
        <v>247.097263747298</v>
      </c>
      <c r="L3337" s="117">
        <v>250.484750151789</v>
      </c>
      <c r="M3337" s="117">
        <v>256.03605290895598</v>
      </c>
      <c r="N3337" s="117">
        <v>268.44310431124097</v>
      </c>
      <c r="O3337" s="117">
        <v>277.23767943542498</v>
      </c>
      <c r="P3337" s="117">
        <v>293.097412801622</v>
      </c>
      <c r="Q3337" s="117">
        <v>310.12751570283501</v>
      </c>
      <c r="R3337" s="117">
        <v>315.30816533710799</v>
      </c>
      <c r="S3337" s="117">
        <v>322.58850193383699</v>
      </c>
      <c r="T3337" s="117">
        <v>335.29485189541202</v>
      </c>
      <c r="U3337" s="117">
        <v>352.46603135394702</v>
      </c>
      <c r="V3337" s="117">
        <v>366.54424238749402</v>
      </c>
      <c r="W3337" s="117">
        <v>374.45408439200003</v>
      </c>
      <c r="X3337" s="117">
        <v>385.61212997207099</v>
      </c>
      <c r="Y3337" s="117">
        <v>403.71546868227301</v>
      </c>
      <c r="Z3337" s="117">
        <v>421.28027497742301</v>
      </c>
      <c r="AA3337" s="117">
        <v>433.97198025597902</v>
      </c>
      <c r="AB3337" s="117">
        <v>446.63268285768902</v>
      </c>
      <c r="AC3337" s="117">
        <v>461.27874150199699</v>
      </c>
      <c r="AD3337" s="117">
        <v>475.21006418969603</v>
      </c>
      <c r="AE3337" s="117">
        <v>490.14049474092798</v>
      </c>
      <c r="AF3337" s="117">
        <v>498.94340452475399</v>
      </c>
      <c r="AG3337" s="117">
        <v>510.75889464339798</v>
      </c>
      <c r="AH3337" s="117">
        <v>513.39335896638795</v>
      </c>
      <c r="AI3337" s="117">
        <v>514.27299787879895</v>
      </c>
      <c r="AJ3337" s="117">
        <v>517.10238776190602</v>
      </c>
      <c r="AK3337" s="117">
        <v>518.07704135218398</v>
      </c>
    </row>
    <row r="3338" spans="1:37" s="117" customFormat="1" hidden="1" x14ac:dyDescent="0.3">
      <c r="A3338" s="120" t="str">
        <f t="shared" si="77"/>
        <v>SDGbaseTRA_RurCRS_v6_3C_GVAaotrp-p</v>
      </c>
      <c r="B3338" s="120" t="s">
        <v>220</v>
      </c>
      <c r="C3338" s="120" t="s">
        <v>300</v>
      </c>
      <c r="D3338" s="120" t="s">
        <v>3</v>
      </c>
      <c r="E3338" s="117" t="s">
        <v>72</v>
      </c>
      <c r="F3338" s="117">
        <v>8.1002002972724707</v>
      </c>
      <c r="G3338" s="117">
        <v>8.5937123577291405</v>
      </c>
      <c r="H3338" s="117">
        <v>9.0573590025872193</v>
      </c>
      <c r="I3338" s="117">
        <v>9.5155773910248396</v>
      </c>
      <c r="J3338" s="117">
        <v>9.8868174721831004</v>
      </c>
      <c r="K3338" s="117">
        <v>10.123876915951699</v>
      </c>
      <c r="L3338" s="117">
        <v>10.320159484002</v>
      </c>
      <c r="M3338" s="117">
        <v>10.488476671022401</v>
      </c>
      <c r="N3338" s="117">
        <v>10.652762622956701</v>
      </c>
      <c r="O3338" s="117">
        <v>10.287653836096201</v>
      </c>
      <c r="P3338" s="117">
        <v>10.551751652339901</v>
      </c>
      <c r="Q3338" s="117">
        <v>10.8884115126687</v>
      </c>
      <c r="R3338" s="117">
        <v>11.5358307998127</v>
      </c>
      <c r="S3338" s="117">
        <v>11.8562234643598</v>
      </c>
      <c r="T3338" s="117">
        <v>12.152820547538299</v>
      </c>
      <c r="U3338" s="117">
        <v>12.451058024686199</v>
      </c>
      <c r="V3338" s="117">
        <v>12.7754937831912</v>
      </c>
      <c r="W3338" s="117">
        <v>13.042064013752301</v>
      </c>
      <c r="X3338" s="117">
        <v>13.1634485017071</v>
      </c>
      <c r="Y3338" s="117">
        <v>13.2655575922144</v>
      </c>
      <c r="Z3338" s="117">
        <v>13.3528151830571</v>
      </c>
      <c r="AA3338" s="117">
        <v>13.4009517085927</v>
      </c>
      <c r="AB3338" s="117">
        <v>13.3317392826504</v>
      </c>
      <c r="AC3338" s="117">
        <v>13.437698621118599</v>
      </c>
      <c r="AD3338" s="117">
        <v>13.745784307806799</v>
      </c>
      <c r="AE3338" s="117">
        <v>14.1146772659226</v>
      </c>
      <c r="AF3338" s="117">
        <v>14.501886729110501</v>
      </c>
      <c r="AG3338" s="117">
        <v>14.8967381783477</v>
      </c>
      <c r="AH3338" s="117">
        <v>14.7461594072306</v>
      </c>
      <c r="AI3338" s="117">
        <v>14.8343249539524</v>
      </c>
      <c r="AJ3338" s="117">
        <v>15.032956595172299</v>
      </c>
      <c r="AK3338" s="117">
        <v>15.197222229132</v>
      </c>
    </row>
    <row r="3339" spans="1:37" s="117" customFormat="1" hidden="1" x14ac:dyDescent="0.3">
      <c r="A3339" s="120" t="str">
        <f t="shared" si="77"/>
        <v>SDGbaseTRA_RurCRS_v6_3C_GVAaotrp-f</v>
      </c>
      <c r="B3339" s="120" t="s">
        <v>220</v>
      </c>
      <c r="C3339" s="120" t="s">
        <v>300</v>
      </c>
      <c r="D3339" s="120" t="s">
        <v>3</v>
      </c>
      <c r="E3339" s="117" t="s">
        <v>73</v>
      </c>
      <c r="F3339" s="117">
        <v>7.2942674736109696</v>
      </c>
      <c r="G3339" s="117">
        <v>7.0206437391008301</v>
      </c>
      <c r="H3339" s="117">
        <v>7.34956759375138</v>
      </c>
      <c r="I3339" s="117">
        <v>7.7430363682979904</v>
      </c>
      <c r="J3339" s="117">
        <v>7.8309435585751901</v>
      </c>
      <c r="K3339" s="117">
        <v>7.9072711217464002</v>
      </c>
      <c r="L3339" s="117">
        <v>8.0071237641588304</v>
      </c>
      <c r="M3339" s="117">
        <v>8.1678886489006306</v>
      </c>
      <c r="N3339" s="117">
        <v>8.4673725657021706</v>
      </c>
      <c r="O3339" s="117">
        <v>8.5213708242749195</v>
      </c>
      <c r="P3339" s="117">
        <v>8.8910158257457308</v>
      </c>
      <c r="Q3339" s="117">
        <v>9.3105353666814707</v>
      </c>
      <c r="R3339" s="117">
        <v>9.5534621135317703</v>
      </c>
      <c r="S3339" s="117">
        <v>9.7588753161399708</v>
      </c>
      <c r="T3339" s="117">
        <v>10.0785100996087</v>
      </c>
      <c r="U3339" s="117">
        <v>10.4859071868651</v>
      </c>
      <c r="V3339" s="117">
        <v>10.858260641733301</v>
      </c>
      <c r="W3339" s="117">
        <v>11.0920096096413</v>
      </c>
      <c r="X3339" s="117">
        <v>11.296515611039601</v>
      </c>
      <c r="Y3339" s="117">
        <v>11.6747582025867</v>
      </c>
      <c r="Z3339" s="117">
        <v>12.0536562700684</v>
      </c>
      <c r="AA3339" s="117">
        <v>12.330986427509201</v>
      </c>
      <c r="AB3339" s="117">
        <v>12.534731087807099</v>
      </c>
      <c r="AC3339" s="117">
        <v>12.8279682877052</v>
      </c>
      <c r="AD3339" s="117">
        <v>13.177615227781001</v>
      </c>
      <c r="AE3339" s="117">
        <v>13.549324686254799</v>
      </c>
      <c r="AF3339" s="117">
        <v>13.7843014277806</v>
      </c>
      <c r="AG3339" s="117">
        <v>14.039995709007499</v>
      </c>
      <c r="AH3339" s="117">
        <v>13.948709474075599</v>
      </c>
      <c r="AI3339" s="117">
        <v>13.9223861781118</v>
      </c>
      <c r="AJ3339" s="117">
        <v>13.982277263120899</v>
      </c>
      <c r="AK3339" s="117">
        <v>14.017354545566199</v>
      </c>
    </row>
    <row r="3340" spans="1:37" s="117" customFormat="1" hidden="1" x14ac:dyDescent="0.3">
      <c r="A3340" s="120" t="str">
        <f t="shared" si="77"/>
        <v>SDGbaseTRA_RurCRS_v6_3C_GVAaprtr</v>
      </c>
      <c r="B3340" s="120" t="s">
        <v>220</v>
      </c>
      <c r="C3340" s="120" t="s">
        <v>300</v>
      </c>
      <c r="D3340" s="120" t="s">
        <v>3</v>
      </c>
      <c r="E3340" s="117" t="s">
        <v>74</v>
      </c>
      <c r="F3340" s="121">
        <v>5.0000000000001895E-10</v>
      </c>
      <c r="G3340" s="121">
        <v>4.7323707693549097E-10</v>
      </c>
      <c r="H3340" s="121">
        <v>4.8409336710338798E-10</v>
      </c>
      <c r="I3340" s="121">
        <v>4.7770387056567696E-10</v>
      </c>
      <c r="J3340" s="121">
        <v>4.7635661576687203E-10</v>
      </c>
      <c r="K3340" s="121">
        <v>4.8930013744257102E-10</v>
      </c>
      <c r="L3340" s="121">
        <v>5.0502124606441502E-10</v>
      </c>
      <c r="M3340" s="121">
        <v>5.2105823384025903E-10</v>
      </c>
      <c r="N3340" s="121">
        <v>5.3872888048095304E-10</v>
      </c>
      <c r="O3340" s="121">
        <v>5.3507529795054405E-10</v>
      </c>
      <c r="P3340" s="121">
        <v>5.5739493307241403E-10</v>
      </c>
      <c r="Q3340" s="121">
        <v>5.8408026212078597E-10</v>
      </c>
      <c r="R3340" s="121">
        <v>6.3279936016241595E-10</v>
      </c>
      <c r="S3340" s="121">
        <v>6.5574023860236202E-10</v>
      </c>
      <c r="T3340" s="121">
        <v>6.8232920623061101E-10</v>
      </c>
      <c r="U3340" s="121">
        <v>7.1253293578386702E-10</v>
      </c>
      <c r="V3340" s="121">
        <v>7.5036517328103698E-10</v>
      </c>
      <c r="W3340" s="121">
        <v>7.7720208643062701E-10</v>
      </c>
      <c r="X3340" s="121">
        <v>7.9983672568787398E-10</v>
      </c>
      <c r="Y3340" s="121">
        <v>8.1897348600153501E-10</v>
      </c>
      <c r="Z3340" s="121">
        <v>8.35292440620398E-10</v>
      </c>
      <c r="AA3340" s="121">
        <v>8.4197959489723199E-10</v>
      </c>
      <c r="AB3340" s="121">
        <v>8.5192892405402596E-10</v>
      </c>
      <c r="AC3340" s="121">
        <v>8.7558804016250204E-10</v>
      </c>
      <c r="AD3340" s="121">
        <v>9.1334387715304202E-10</v>
      </c>
      <c r="AE3340" s="121">
        <v>9.6366638754894606E-10</v>
      </c>
      <c r="AF3340" s="121">
        <v>1.0231683797981E-9</v>
      </c>
      <c r="AG3340" s="121">
        <v>1.1018058225373899E-9</v>
      </c>
      <c r="AH3340" s="121">
        <v>1.06955466789655E-9</v>
      </c>
      <c r="AI3340" s="121">
        <v>1.0228937109327499E-9</v>
      </c>
      <c r="AJ3340" s="121">
        <v>9.8220134072333093E-10</v>
      </c>
      <c r="AK3340" s="121">
        <v>9.4498322345758606E-10</v>
      </c>
    </row>
    <row r="3341" spans="1:37" s="117" customFormat="1" hidden="1" x14ac:dyDescent="0.3">
      <c r="A3341" s="120" t="str">
        <f t="shared" si="77"/>
        <v>SDGbaseTRA_RurCRS_v6_3C_GVAatrps</v>
      </c>
      <c r="B3341" s="120" t="s">
        <v>220</v>
      </c>
      <c r="C3341" s="120" t="s">
        <v>300</v>
      </c>
      <c r="D3341" s="120" t="s">
        <v>3</v>
      </c>
      <c r="E3341" s="117" t="s">
        <v>75</v>
      </c>
      <c r="F3341" s="117">
        <v>54.941564078995697</v>
      </c>
      <c r="G3341" s="117">
        <v>50.356120304814802</v>
      </c>
      <c r="H3341" s="117">
        <v>51.4651815372805</v>
      </c>
      <c r="I3341" s="117">
        <v>51.817436058376003</v>
      </c>
      <c r="J3341" s="117">
        <v>52.708758775732697</v>
      </c>
      <c r="K3341" s="117">
        <v>53.983456682889098</v>
      </c>
      <c r="L3341" s="117">
        <v>55.293788602047599</v>
      </c>
      <c r="M3341" s="117">
        <v>56.271435865858599</v>
      </c>
      <c r="N3341" s="117">
        <v>57.321936400513103</v>
      </c>
      <c r="O3341" s="117">
        <v>58.671428220534501</v>
      </c>
      <c r="P3341" s="117">
        <v>59.944205462573798</v>
      </c>
      <c r="Q3341" s="117">
        <v>60.978737400831299</v>
      </c>
      <c r="R3341" s="117">
        <v>63.082049505710799</v>
      </c>
      <c r="S3341" s="117">
        <v>65.317775692073596</v>
      </c>
      <c r="T3341" s="117">
        <v>67.382506137797805</v>
      </c>
      <c r="U3341" s="117">
        <v>69.741514054777696</v>
      </c>
      <c r="V3341" s="117">
        <v>71.924539611975703</v>
      </c>
      <c r="W3341" s="117">
        <v>74.34097775091</v>
      </c>
      <c r="X3341" s="117">
        <v>76.3034686625288</v>
      </c>
      <c r="Y3341" s="117">
        <v>78.191456834468497</v>
      </c>
      <c r="Z3341" s="117">
        <v>80.0327899072836</v>
      </c>
      <c r="AA3341" s="117">
        <v>81.827818594521403</v>
      </c>
      <c r="AB3341" s="117">
        <v>86.392332366653093</v>
      </c>
      <c r="AC3341" s="117">
        <v>90.753701557812505</v>
      </c>
      <c r="AD3341" s="117">
        <v>95.304119538800293</v>
      </c>
      <c r="AE3341" s="117">
        <v>99.8309083051264</v>
      </c>
      <c r="AF3341" s="117">
        <v>104.418694558179</v>
      </c>
      <c r="AG3341" s="117">
        <v>108.23669198119001</v>
      </c>
      <c r="AH3341" s="117">
        <v>109.69614358457</v>
      </c>
      <c r="AI3341" s="117">
        <v>110.696263088645</v>
      </c>
      <c r="AJ3341" s="117">
        <v>111.717969942715</v>
      </c>
      <c r="AK3341" s="117">
        <v>112.548019438769</v>
      </c>
    </row>
    <row r="3342" spans="1:37" s="117" customFormat="1" hidden="1" x14ac:dyDescent="0.3">
      <c r="A3342" s="120" t="str">
        <f t="shared" si="77"/>
        <v>SDGbaseTRA_RurCRS_v6_3C_GVAacomm</v>
      </c>
      <c r="B3342" s="120" t="s">
        <v>220</v>
      </c>
      <c r="C3342" s="120" t="s">
        <v>300</v>
      </c>
      <c r="D3342" s="120" t="s">
        <v>3</v>
      </c>
      <c r="E3342" s="117" t="s">
        <v>76</v>
      </c>
      <c r="F3342" s="117">
        <v>84.052107429895301</v>
      </c>
      <c r="G3342" s="117">
        <v>70.154108456069693</v>
      </c>
      <c r="H3342" s="117">
        <v>75.236328832347795</v>
      </c>
      <c r="I3342" s="117">
        <v>77.611042142692298</v>
      </c>
      <c r="J3342" s="117">
        <v>80.678796575443201</v>
      </c>
      <c r="K3342" s="117">
        <v>83.617947187490103</v>
      </c>
      <c r="L3342" s="117">
        <v>86.525036386247095</v>
      </c>
      <c r="M3342" s="117">
        <v>89.771401155399005</v>
      </c>
      <c r="N3342" s="117">
        <v>92.891127879450394</v>
      </c>
      <c r="O3342" s="117">
        <v>96.514348202100507</v>
      </c>
      <c r="P3342" s="117">
        <v>100.231016931056</v>
      </c>
      <c r="Q3342" s="117">
        <v>104.002745435226</v>
      </c>
      <c r="R3342" s="117">
        <v>109.17500958178</v>
      </c>
      <c r="S3342" s="117">
        <v>113.183788428821</v>
      </c>
      <c r="T3342" s="117">
        <v>117.354475919897</v>
      </c>
      <c r="U3342" s="117">
        <v>121.971643026504</v>
      </c>
      <c r="V3342" s="117">
        <v>126.910435868866</v>
      </c>
      <c r="W3342" s="117">
        <v>131.95563080286101</v>
      </c>
      <c r="X3342" s="117">
        <v>136.91189079888599</v>
      </c>
      <c r="Y3342" s="117">
        <v>141.43895062908101</v>
      </c>
      <c r="Z3342" s="117">
        <v>145.915813972405</v>
      </c>
      <c r="AA3342" s="117">
        <v>150.22961404907301</v>
      </c>
      <c r="AB3342" s="117">
        <v>153.274152128872</v>
      </c>
      <c r="AC3342" s="117">
        <v>157.357793526183</v>
      </c>
      <c r="AD3342" s="117">
        <v>162.692012343426</v>
      </c>
      <c r="AE3342" s="117">
        <v>168.48181691737099</v>
      </c>
      <c r="AF3342" s="117">
        <v>174.77625405544501</v>
      </c>
      <c r="AG3342" s="117">
        <v>181.189200935842</v>
      </c>
      <c r="AH3342" s="117">
        <v>181.616897507565</v>
      </c>
      <c r="AI3342" s="117">
        <v>180.777889494178</v>
      </c>
      <c r="AJ3342" s="117">
        <v>180.08813983262399</v>
      </c>
      <c r="AK3342" s="117">
        <v>179.148876361898</v>
      </c>
    </row>
    <row r="3343" spans="1:37" s="117" customFormat="1" hidden="1" x14ac:dyDescent="0.3">
      <c r="A3343" s="120" t="str">
        <f t="shared" si="77"/>
        <v>SDGbaseTRA_RurCRS_v6_3C_GVAafsrv</v>
      </c>
      <c r="B3343" s="120" t="s">
        <v>220</v>
      </c>
      <c r="C3343" s="120" t="s">
        <v>300</v>
      </c>
      <c r="D3343" s="120" t="s">
        <v>3</v>
      </c>
      <c r="E3343" s="117" t="s">
        <v>77</v>
      </c>
      <c r="F3343" s="117">
        <v>413.43609675688703</v>
      </c>
      <c r="G3343" s="117">
        <v>375.65780342126499</v>
      </c>
      <c r="H3343" s="117">
        <v>394.027031942245</v>
      </c>
      <c r="I3343" s="117">
        <v>395.46433290106597</v>
      </c>
      <c r="J3343" s="117">
        <v>407.50485315446298</v>
      </c>
      <c r="K3343" s="117">
        <v>421.22422808638999</v>
      </c>
      <c r="L3343" s="117">
        <v>436.48791248139901</v>
      </c>
      <c r="M3343" s="117">
        <v>452.54384641056402</v>
      </c>
      <c r="N3343" s="117">
        <v>469.15682524668898</v>
      </c>
      <c r="O3343" s="117">
        <v>488.33423717116</v>
      </c>
      <c r="P3343" s="117">
        <v>508.37422632099998</v>
      </c>
      <c r="Q3343" s="117">
        <v>528.17282866925495</v>
      </c>
      <c r="R3343" s="117">
        <v>559.73863427364302</v>
      </c>
      <c r="S3343" s="117">
        <v>581.76851512884605</v>
      </c>
      <c r="T3343" s="117">
        <v>604.59357134447396</v>
      </c>
      <c r="U3343" s="117">
        <v>630.56010390634594</v>
      </c>
      <c r="V3343" s="117">
        <v>656.34090150396003</v>
      </c>
      <c r="W3343" s="117">
        <v>683.94831344094598</v>
      </c>
      <c r="X3343" s="117">
        <v>712.60951188573199</v>
      </c>
      <c r="Y3343" s="117">
        <v>738.45784427802903</v>
      </c>
      <c r="Z3343" s="117">
        <v>764.57455025799595</v>
      </c>
      <c r="AA3343" s="117">
        <v>790.17612587128701</v>
      </c>
      <c r="AB3343" s="117">
        <v>819.01930508817202</v>
      </c>
      <c r="AC3343" s="117">
        <v>846.67380445190895</v>
      </c>
      <c r="AD3343" s="117">
        <v>875.00701732633695</v>
      </c>
      <c r="AE3343" s="117">
        <v>904.96765346797201</v>
      </c>
      <c r="AF3343" s="117">
        <v>937.65795436145402</v>
      </c>
      <c r="AG3343" s="117">
        <v>971.32326076765105</v>
      </c>
      <c r="AH3343" s="117">
        <v>970.15355572636099</v>
      </c>
      <c r="AI3343" s="117">
        <v>963.27814325239399</v>
      </c>
      <c r="AJ3343" s="117">
        <v>957.00538295953402</v>
      </c>
      <c r="AK3343" s="117">
        <v>949.66710195601001</v>
      </c>
    </row>
    <row r="3344" spans="1:37" s="117" customFormat="1" hidden="1" x14ac:dyDescent="0.3">
      <c r="A3344" s="120" t="str">
        <f t="shared" si="77"/>
        <v>SDGbaseTRA_RurCRS_v6_3C_GVAabsrv</v>
      </c>
      <c r="B3344" s="120" t="s">
        <v>220</v>
      </c>
      <c r="C3344" s="120" t="s">
        <v>300</v>
      </c>
      <c r="D3344" s="120" t="s">
        <v>3</v>
      </c>
      <c r="E3344" s="117" t="s">
        <v>78</v>
      </c>
      <c r="F3344" s="117">
        <v>367.47747877216102</v>
      </c>
      <c r="G3344" s="117">
        <v>309.59547462993697</v>
      </c>
      <c r="H3344" s="117">
        <v>328.14574122740402</v>
      </c>
      <c r="I3344" s="117">
        <v>336.25412461089502</v>
      </c>
      <c r="J3344" s="117">
        <v>348.97085112044101</v>
      </c>
      <c r="K3344" s="117">
        <v>361.89612562578299</v>
      </c>
      <c r="L3344" s="117">
        <v>374.98022945631999</v>
      </c>
      <c r="M3344" s="117">
        <v>388.64502212357399</v>
      </c>
      <c r="N3344" s="117">
        <v>402.30987090218701</v>
      </c>
      <c r="O3344" s="117">
        <v>417.06881818258199</v>
      </c>
      <c r="P3344" s="117">
        <v>433.506949446627</v>
      </c>
      <c r="Q3344" s="117">
        <v>450.23942192703299</v>
      </c>
      <c r="R3344" s="117">
        <v>474.65763565908202</v>
      </c>
      <c r="S3344" s="117">
        <v>492.32018577531397</v>
      </c>
      <c r="T3344" s="117">
        <v>510.60043115751301</v>
      </c>
      <c r="U3344" s="117">
        <v>531.040935607503</v>
      </c>
      <c r="V3344" s="117">
        <v>552.45036586363005</v>
      </c>
      <c r="W3344" s="117">
        <v>574.44107027134305</v>
      </c>
      <c r="X3344" s="117">
        <v>596.07782927417998</v>
      </c>
      <c r="Y3344" s="117">
        <v>615.77700320894598</v>
      </c>
      <c r="Z3344" s="117">
        <v>635.64337426088196</v>
      </c>
      <c r="AA3344" s="117">
        <v>654.59693194952797</v>
      </c>
      <c r="AB3344" s="117">
        <v>672.71510049207905</v>
      </c>
      <c r="AC3344" s="117">
        <v>691.65624743087005</v>
      </c>
      <c r="AD3344" s="117">
        <v>713.61075014895403</v>
      </c>
      <c r="AE3344" s="117">
        <v>737.63258234653802</v>
      </c>
      <c r="AF3344" s="117">
        <v>764.21193249244595</v>
      </c>
      <c r="AG3344" s="117">
        <v>791.73100725016297</v>
      </c>
      <c r="AH3344" s="117">
        <v>794.49545467022301</v>
      </c>
      <c r="AI3344" s="117">
        <v>792.204709203167</v>
      </c>
      <c r="AJ3344" s="117">
        <v>789.60780688810098</v>
      </c>
      <c r="AK3344" s="117">
        <v>785.81458711364701</v>
      </c>
    </row>
    <row r="3345" spans="1:37" s="117" customFormat="1" hidden="1" x14ac:dyDescent="0.3">
      <c r="A3345" s="120" t="str">
        <f t="shared" si="77"/>
        <v>SDGbaseTRA_RurCRS_v6_3C_GVAagsrv</v>
      </c>
      <c r="B3345" s="120" t="s">
        <v>220</v>
      </c>
      <c r="C3345" s="120" t="s">
        <v>300</v>
      </c>
      <c r="D3345" s="120" t="s">
        <v>3</v>
      </c>
      <c r="E3345" s="117" t="s">
        <v>79</v>
      </c>
      <c r="F3345" s="117">
        <v>789.43519992016695</v>
      </c>
      <c r="G3345" s="117">
        <v>748.86448104811802</v>
      </c>
      <c r="H3345" s="117">
        <v>774.45662586320702</v>
      </c>
      <c r="I3345" s="117">
        <v>868.63052387138703</v>
      </c>
      <c r="J3345" s="117">
        <v>880.96548255298103</v>
      </c>
      <c r="K3345" s="117">
        <v>900.03115830913305</v>
      </c>
      <c r="L3345" s="117">
        <v>922.62209090166903</v>
      </c>
      <c r="M3345" s="117">
        <v>946.72617953541101</v>
      </c>
      <c r="N3345" s="117">
        <v>970.367091155607</v>
      </c>
      <c r="O3345" s="117">
        <v>987.53400488154705</v>
      </c>
      <c r="P3345" s="117">
        <v>1012.73845788561</v>
      </c>
      <c r="Q3345" s="117">
        <v>1038.8239848953699</v>
      </c>
      <c r="R3345" s="117">
        <v>1070.8467359597601</v>
      </c>
      <c r="S3345" s="117">
        <v>1100.33445964823</v>
      </c>
      <c r="T3345" s="117">
        <v>1129.76565174199</v>
      </c>
      <c r="U3345" s="117">
        <v>1162.1065955505601</v>
      </c>
      <c r="V3345" s="117">
        <v>1195.42193455035</v>
      </c>
      <c r="W3345" s="117">
        <v>1228.14678117585</v>
      </c>
      <c r="X3345" s="117">
        <v>1259.1855174232701</v>
      </c>
      <c r="Y3345" s="117">
        <v>1287.65838662943</v>
      </c>
      <c r="Z3345" s="117">
        <v>1316.76105758473</v>
      </c>
      <c r="AA3345" s="117">
        <v>1346.1594424623499</v>
      </c>
      <c r="AB3345" s="117">
        <v>1373.67469454717</v>
      </c>
      <c r="AC3345" s="117">
        <v>1404.83122773951</v>
      </c>
      <c r="AD3345" s="117">
        <v>1441.32319819091</v>
      </c>
      <c r="AE3345" s="117">
        <v>1480.0843685503501</v>
      </c>
      <c r="AF3345" s="117">
        <v>1520.97481939512</v>
      </c>
      <c r="AG3345" s="117">
        <v>1561.1637155124899</v>
      </c>
      <c r="AH3345" s="117">
        <v>1559.7442624744299</v>
      </c>
      <c r="AI3345" s="117">
        <v>1564.4684069058501</v>
      </c>
      <c r="AJ3345" s="117">
        <v>1579.8766980708899</v>
      </c>
      <c r="AK3345" s="117">
        <v>1598.7568819503499</v>
      </c>
    </row>
    <row r="3346" spans="1:37" s="117" customFormat="1" hidden="1" x14ac:dyDescent="0.3">
      <c r="A3346" s="120" t="str">
        <f t="shared" si="77"/>
        <v>SDGbaseTRA_RurCRS_v6_3C_GVAaosrv</v>
      </c>
      <c r="B3346" s="120" t="s">
        <v>220</v>
      </c>
      <c r="C3346" s="120" t="s">
        <v>300</v>
      </c>
      <c r="D3346" s="120" t="s">
        <v>3</v>
      </c>
      <c r="E3346" s="117" t="s">
        <v>80</v>
      </c>
      <c r="F3346" s="117">
        <v>475.07820917543302</v>
      </c>
      <c r="G3346" s="117">
        <v>490.31258912171501</v>
      </c>
      <c r="H3346" s="117">
        <v>501.24261835201401</v>
      </c>
      <c r="I3346" s="117">
        <v>499.01925724339497</v>
      </c>
      <c r="J3346" s="117">
        <v>511.52311363560801</v>
      </c>
      <c r="K3346" s="117">
        <v>525.54271127964205</v>
      </c>
      <c r="L3346" s="117">
        <v>541.28076611922904</v>
      </c>
      <c r="M3346" s="117">
        <v>559.06048693428602</v>
      </c>
      <c r="N3346" s="117">
        <v>578.18754135702704</v>
      </c>
      <c r="O3346" s="117">
        <v>599.96325174358003</v>
      </c>
      <c r="P3346" s="117">
        <v>623.61239947188403</v>
      </c>
      <c r="Q3346" s="117">
        <v>647.50164792570195</v>
      </c>
      <c r="R3346" s="117">
        <v>682.601810492455</v>
      </c>
      <c r="S3346" s="117">
        <v>708.07254557296994</v>
      </c>
      <c r="T3346" s="117">
        <v>734.61668708512798</v>
      </c>
      <c r="U3346" s="117">
        <v>764.42806456473204</v>
      </c>
      <c r="V3346" s="117">
        <v>795.20559431626396</v>
      </c>
      <c r="W3346" s="117">
        <v>827.14866503723294</v>
      </c>
      <c r="X3346" s="117">
        <v>859.27771388146903</v>
      </c>
      <c r="Y3346" s="117">
        <v>888.83849358254997</v>
      </c>
      <c r="Z3346" s="117">
        <v>918.33923872285595</v>
      </c>
      <c r="AA3346" s="117">
        <v>946.64492106726902</v>
      </c>
      <c r="AB3346" s="117">
        <v>974.67954975289399</v>
      </c>
      <c r="AC3346" s="117">
        <v>1003.1536782432501</v>
      </c>
      <c r="AD3346" s="117">
        <v>1033.9274967455899</v>
      </c>
      <c r="AE3346" s="117">
        <v>1067.23709626399</v>
      </c>
      <c r="AF3346" s="117">
        <v>1103.68428096667</v>
      </c>
      <c r="AG3346" s="117">
        <v>1141.31176889884</v>
      </c>
      <c r="AH3346" s="117">
        <v>1144.6282011456599</v>
      </c>
      <c r="AI3346" s="117">
        <v>1140.9061485551599</v>
      </c>
      <c r="AJ3346" s="117">
        <v>1135.7772058855301</v>
      </c>
      <c r="AK3346" s="117">
        <v>1128.35898349688</v>
      </c>
    </row>
    <row r="3347" spans="1:37" s="117" customFormat="1" hidden="1" x14ac:dyDescent="0.3">
      <c r="A3347" s="120" t="str">
        <f t="shared" si="77"/>
        <v>SDGbaseTRA_RurCRS_v6_3C_GVAtotal</v>
      </c>
      <c r="B3347" s="120" t="s">
        <v>220</v>
      </c>
      <c r="C3347" s="120" t="s">
        <v>300</v>
      </c>
      <c r="D3347" s="120" t="s">
        <v>3</v>
      </c>
      <c r="E3347" s="117" t="s">
        <v>1</v>
      </c>
      <c r="F3347" s="117">
        <v>4444.8669705644197</v>
      </c>
      <c r="G3347" s="117">
        <v>4194.6797798524703</v>
      </c>
      <c r="H3347" s="117">
        <v>4327.2617063780999</v>
      </c>
      <c r="I3347" s="117">
        <v>4503.4510623031201</v>
      </c>
      <c r="J3347" s="117">
        <v>4597.7476020741997</v>
      </c>
      <c r="K3347" s="117">
        <v>4710.83391769231</v>
      </c>
      <c r="L3347" s="117">
        <v>4838.11938175667</v>
      </c>
      <c r="M3347" s="117">
        <v>4969.5238993274097</v>
      </c>
      <c r="N3347" s="117">
        <v>5111.1059585920902</v>
      </c>
      <c r="O3347" s="117">
        <v>5266.20509886936</v>
      </c>
      <c r="P3347" s="117">
        <v>5437.9448951959503</v>
      </c>
      <c r="Q3347" s="117">
        <v>5610.0451003174703</v>
      </c>
      <c r="R3347" s="117">
        <v>5804.2901681768899</v>
      </c>
      <c r="S3347" s="117">
        <v>5995.9296423253199</v>
      </c>
      <c r="T3347" s="117">
        <v>6194.8099720047103</v>
      </c>
      <c r="U3347" s="117">
        <v>6418.4299127174399</v>
      </c>
      <c r="V3347" s="117">
        <v>6635.6731665453599</v>
      </c>
      <c r="W3347" s="117">
        <v>6858.2593939117496</v>
      </c>
      <c r="X3347" s="117">
        <v>7088.0758345838904</v>
      </c>
      <c r="Y3347" s="117">
        <v>7308.7425841857203</v>
      </c>
      <c r="Z3347" s="117">
        <v>7539.8281052954999</v>
      </c>
      <c r="AA3347" s="117">
        <v>7765.3773339380296</v>
      </c>
      <c r="AB3347" s="117">
        <v>8019.5882139769701</v>
      </c>
      <c r="AC3347" s="117">
        <v>8253.3514530443499</v>
      </c>
      <c r="AD3347" s="117">
        <v>8486.3113478131509</v>
      </c>
      <c r="AE3347" s="117">
        <v>8726.2548282342705</v>
      </c>
      <c r="AF3347" s="117">
        <v>8974.8215706444007</v>
      </c>
      <c r="AG3347" s="117">
        <v>9226.8294882694609</v>
      </c>
      <c r="AH3347" s="117">
        <v>9246.5194005453595</v>
      </c>
      <c r="AI3347" s="117">
        <v>9260.5220076057503</v>
      </c>
      <c r="AJ3347" s="117">
        <v>9281.7413567487092</v>
      </c>
      <c r="AK3347" s="117">
        <v>9288.9588774151707</v>
      </c>
    </row>
    <row r="3348" spans="1:37" s="117" customFormat="1" hidden="1" x14ac:dyDescent="0.3">
      <c r="A3348" s="120" t="str">
        <f t="shared" si="77"/>
        <v>SDGbaseTRA_RurCRS_v6_3GOVSHRXtotal</v>
      </c>
      <c r="B3348" s="120" t="s">
        <v>220</v>
      </c>
      <c r="C3348" s="120" t="s">
        <v>300</v>
      </c>
      <c r="D3348" s="120" t="s">
        <v>191</v>
      </c>
      <c r="E3348" s="117" t="s">
        <v>1</v>
      </c>
      <c r="F3348" s="117">
        <v>0.21230066660829899</v>
      </c>
      <c r="G3348" s="117">
        <v>0.212300713346463</v>
      </c>
      <c r="H3348" s="117">
        <v>0.212300593039078</v>
      </c>
      <c r="I3348" s="117">
        <v>0.22936212032200901</v>
      </c>
      <c r="J3348" s="117">
        <v>0.22816845199720701</v>
      </c>
      <c r="K3348" s="117">
        <v>0.227396994755488</v>
      </c>
      <c r="L3348" s="117">
        <v>0.22664668466842899</v>
      </c>
      <c r="M3348" s="117">
        <v>0.22601478572647299</v>
      </c>
      <c r="N3348" s="117">
        <v>0.22497572068770499</v>
      </c>
      <c r="O3348" s="117">
        <v>0.22223659402634699</v>
      </c>
      <c r="P3348" s="117">
        <v>0.22043627199077401</v>
      </c>
      <c r="Q3348" s="117">
        <v>0.21891721584276599</v>
      </c>
      <c r="R3348" s="117">
        <v>0.21722119920423499</v>
      </c>
      <c r="S3348" s="117">
        <v>0.21572324374361301</v>
      </c>
      <c r="T3348" s="117">
        <v>0.21408947211689999</v>
      </c>
      <c r="U3348" s="117">
        <v>0.21213491065783199</v>
      </c>
      <c r="V3348" s="117">
        <v>0.21063834625657701</v>
      </c>
      <c r="W3348" s="117">
        <v>0.20898731854458399</v>
      </c>
      <c r="X3348" s="117">
        <v>0.207081701718212</v>
      </c>
      <c r="Y3348" s="117">
        <v>0.20533885864444601</v>
      </c>
      <c r="Z3348" s="117">
        <v>0.20350296625282099</v>
      </c>
      <c r="AA3348" s="117">
        <v>0.20195015354812701</v>
      </c>
      <c r="AB3348" s="117">
        <v>0.19965503884979999</v>
      </c>
      <c r="AC3348" s="117">
        <v>0.19841754459223601</v>
      </c>
      <c r="AD3348" s="117">
        <v>0.19778214716751299</v>
      </c>
      <c r="AE3348" s="117">
        <v>0.19725848125781301</v>
      </c>
      <c r="AF3348" s="117">
        <v>0.196760080762201</v>
      </c>
      <c r="AG3348" s="117">
        <v>0.19616912098373901</v>
      </c>
      <c r="AH3348" s="117">
        <v>0.19704953982849299</v>
      </c>
      <c r="AI3348" s="117">
        <v>0.198653292139261</v>
      </c>
      <c r="AJ3348" s="117">
        <v>0.201057497041258</v>
      </c>
      <c r="AK3348" s="117">
        <v>0.20411835369964601</v>
      </c>
    </row>
    <row r="3349" spans="1:37" s="117" customFormat="1" hidden="1" x14ac:dyDescent="0.3">
      <c r="A3349" s="120" t="str">
        <f t="shared" si="77"/>
        <v>SDGbaseTRA_RurCRS_v6_3INVSHRXtotal</v>
      </c>
      <c r="B3349" s="120" t="s">
        <v>220</v>
      </c>
      <c r="C3349" s="120" t="s">
        <v>300</v>
      </c>
      <c r="D3349" s="120" t="s">
        <v>189</v>
      </c>
      <c r="E3349" s="117" t="s">
        <v>1</v>
      </c>
      <c r="F3349" s="117">
        <v>0.18000953521871799</v>
      </c>
      <c r="G3349" s="117">
        <v>0.18000951608096999</v>
      </c>
      <c r="H3349" s="117">
        <v>0.18000947353926899</v>
      </c>
      <c r="I3349" s="117">
        <v>0.18924997074899</v>
      </c>
      <c r="J3349" s="117">
        <v>0.187782533184843</v>
      </c>
      <c r="K3349" s="117">
        <v>0.18663648120321799</v>
      </c>
      <c r="L3349" s="117">
        <v>0.18575924084627499</v>
      </c>
      <c r="M3349" s="117">
        <v>0.184997156048856</v>
      </c>
      <c r="N3349" s="117">
        <v>0.184385854288387</v>
      </c>
      <c r="O3349" s="117">
        <v>0.184136713290173</v>
      </c>
      <c r="P3349" s="117">
        <v>0.18368131689516101</v>
      </c>
      <c r="Q3349" s="117">
        <v>0.18314958033354301</v>
      </c>
      <c r="R3349" s="117">
        <v>0.170871513914683</v>
      </c>
      <c r="S3349" s="117">
        <v>0.171533017456205</v>
      </c>
      <c r="T3349" s="117">
        <v>0.17207047844513601</v>
      </c>
      <c r="U3349" s="117">
        <v>0.17258952628440399</v>
      </c>
      <c r="V3349" s="117">
        <v>0.17295290519550699</v>
      </c>
      <c r="W3349" s="117">
        <v>0.173343766474124</v>
      </c>
      <c r="X3349" s="117">
        <v>0.173796511192396</v>
      </c>
      <c r="Y3349" s="117">
        <v>0.17411476741880999</v>
      </c>
      <c r="Z3349" s="117">
        <v>0.17449729075425499</v>
      </c>
      <c r="AA3349" s="117">
        <v>0.17482855883890799</v>
      </c>
      <c r="AB3349" s="117">
        <v>0.17519277828441299</v>
      </c>
      <c r="AC3349" s="117">
        <v>0.17544782504489201</v>
      </c>
      <c r="AD3349" s="117">
        <v>0.17564874418109799</v>
      </c>
      <c r="AE3349" s="117">
        <v>0.17585637330877099</v>
      </c>
      <c r="AF3349" s="117">
        <v>0.17603912354807</v>
      </c>
      <c r="AG3349" s="117">
        <v>0.176040493991694</v>
      </c>
      <c r="AH3349" s="117">
        <v>0.17620446288523101</v>
      </c>
      <c r="AI3349" s="117">
        <v>0.175912380325598</v>
      </c>
      <c r="AJ3349" s="117">
        <v>0.17542129667259801</v>
      </c>
      <c r="AK3349" s="117">
        <v>0.17479508401601501</v>
      </c>
    </row>
    <row r="3350" spans="1:37" s="117" customFormat="1" hidden="1" x14ac:dyDescent="0.3">
      <c r="A3350" s="120" t="str">
        <f t="shared" si="77"/>
        <v>SDGbaseTRA_RurCRS_v6_3C_QFSlabtotal</v>
      </c>
      <c r="B3350" s="120" t="s">
        <v>220</v>
      </c>
      <c r="C3350" s="120" t="s">
        <v>300</v>
      </c>
      <c r="D3350" s="120" t="s">
        <v>206</v>
      </c>
      <c r="E3350" s="117" t="s">
        <v>1</v>
      </c>
      <c r="F3350" s="117">
        <v>16418.578699979</v>
      </c>
      <c r="G3350" s="117">
        <v>15182.8391171371</v>
      </c>
      <c r="H3350" s="117">
        <v>15745.416072186599</v>
      </c>
      <c r="I3350" s="117">
        <v>16353.0715884655</v>
      </c>
      <c r="J3350" s="117">
        <v>16875.482362228198</v>
      </c>
      <c r="K3350" s="117">
        <v>17367.993920401299</v>
      </c>
      <c r="L3350" s="117">
        <v>17861.024277701101</v>
      </c>
      <c r="M3350" s="117">
        <v>18364.438462600599</v>
      </c>
      <c r="N3350" s="117">
        <v>18882.909288613198</v>
      </c>
      <c r="O3350" s="117">
        <v>19397.783826480601</v>
      </c>
      <c r="P3350" s="117">
        <v>19958.503162944999</v>
      </c>
      <c r="Q3350" s="117">
        <v>20544.850451135801</v>
      </c>
      <c r="R3350" s="117">
        <v>21161.888710442701</v>
      </c>
      <c r="S3350" s="117">
        <v>21809.213796629501</v>
      </c>
      <c r="T3350" s="117">
        <v>22483.752651180399</v>
      </c>
      <c r="U3350" s="117">
        <v>23206.346982145398</v>
      </c>
      <c r="V3350" s="117">
        <v>23962.544554897198</v>
      </c>
      <c r="W3350" s="117">
        <v>24740.0682314316</v>
      </c>
      <c r="X3350" s="117">
        <v>25532.257762797301</v>
      </c>
      <c r="Y3350" s="117">
        <v>26308.551125748902</v>
      </c>
      <c r="Z3350" s="117">
        <v>27070.4584180319</v>
      </c>
      <c r="AA3350" s="117">
        <v>27820.688513895399</v>
      </c>
      <c r="AB3350" s="117">
        <v>28587.443936911699</v>
      </c>
      <c r="AC3350" s="117">
        <v>29369.4286202927</v>
      </c>
      <c r="AD3350" s="117">
        <v>30186.636425220899</v>
      </c>
      <c r="AE3350" s="117">
        <v>31046.611415330099</v>
      </c>
      <c r="AF3350" s="117">
        <v>31954.1272289841</v>
      </c>
      <c r="AG3350" s="117">
        <v>32899.7658572785</v>
      </c>
      <c r="AH3350" s="117">
        <v>33519.876245646898</v>
      </c>
      <c r="AI3350" s="117">
        <v>33892.1779971633</v>
      </c>
      <c r="AJ3350" s="117">
        <v>34123.355783805397</v>
      </c>
      <c r="AK3350" s="117">
        <v>34251.291850027803</v>
      </c>
    </row>
    <row r="3351" spans="1:37" s="117" customFormat="1" hidden="1" x14ac:dyDescent="0.3">
      <c r="A3351" s="120" t="str">
        <f t="shared" si="77"/>
        <v>SDGbaseTRA_RurCRS_v6_3C_PubDeftotal</v>
      </c>
      <c r="B3351" s="120" t="s">
        <v>220</v>
      </c>
      <c r="C3351" s="120" t="s">
        <v>300</v>
      </c>
      <c r="D3351" s="120" t="s">
        <v>99</v>
      </c>
      <c r="E3351" s="117" t="s">
        <v>1</v>
      </c>
      <c r="F3351" s="117">
        <v>-2.69193962733548E-3</v>
      </c>
      <c r="G3351" s="117">
        <v>-2.91961162141623E-3</v>
      </c>
      <c r="H3351" s="117">
        <v>-2.8976876097679002E-3</v>
      </c>
      <c r="I3351" s="117">
        <v>1.8514901133594702E-2</v>
      </c>
      <c r="J3351" s="117">
        <v>1.53874024673276E-2</v>
      </c>
      <c r="K3351" s="117">
        <v>1.3132755490069399E-2</v>
      </c>
      <c r="L3351" s="117">
        <v>1.13426380517929E-2</v>
      </c>
      <c r="M3351" s="117">
        <v>9.8104946484202198E-3</v>
      </c>
      <c r="N3351" s="117">
        <v>8.3277294967768704E-3</v>
      </c>
      <c r="O3351" s="117">
        <v>6.7906605967513198E-3</v>
      </c>
      <c r="P3351" s="117">
        <v>5.3015954900328304E-3</v>
      </c>
      <c r="Q3351" s="117">
        <v>3.7984429615645502E-3</v>
      </c>
      <c r="R3351" s="117">
        <v>-1.54414532080204E-2</v>
      </c>
      <c r="S3351" s="117">
        <v>-1.5078198488779899E-2</v>
      </c>
      <c r="T3351" s="117">
        <v>-1.5131247593799E-2</v>
      </c>
      <c r="U3351" s="117">
        <v>-1.52582899482219E-2</v>
      </c>
      <c r="V3351" s="117">
        <v>-1.5381886082997001E-2</v>
      </c>
      <c r="W3351" s="117">
        <v>-1.5587666719849701E-2</v>
      </c>
      <c r="X3351" s="117">
        <v>-1.5897508168197301E-2</v>
      </c>
      <c r="Y3351" s="117">
        <v>-1.6473596854072299E-2</v>
      </c>
      <c r="Z3351" s="117">
        <v>-1.6970331045054701E-2</v>
      </c>
      <c r="AA3351" s="117">
        <v>-1.74555333611549E-2</v>
      </c>
      <c r="AB3351" s="117">
        <v>-1.8174465348974302E-2</v>
      </c>
      <c r="AC3351" s="117">
        <v>-1.8297279492791599E-2</v>
      </c>
      <c r="AD3351" s="117">
        <v>-1.81006649186942E-2</v>
      </c>
      <c r="AE3351" s="117">
        <v>-1.7761921612120299E-2</v>
      </c>
      <c r="AF3351" s="117">
        <v>-1.7430473906375001E-2</v>
      </c>
      <c r="AG3351" s="117">
        <v>-1.7459358405387301E-2</v>
      </c>
      <c r="AH3351" s="117">
        <v>-1.62378728238739E-2</v>
      </c>
      <c r="AI3351" s="117">
        <v>-1.5845961315902199E-2</v>
      </c>
      <c r="AJ3351" s="117">
        <v>-1.55609411337001E-2</v>
      </c>
      <c r="AK3351" s="117">
        <v>-1.5261109779786401E-2</v>
      </c>
    </row>
    <row r="3352" spans="1:37" s="117" customFormat="1" hidden="1" x14ac:dyDescent="0.3">
      <c r="A3352" s="120" t="str">
        <f t="shared" si="77"/>
        <v>SDGbaseTRA_RurCRS_v6_3YIXent-n</v>
      </c>
      <c r="B3352" s="120" t="s">
        <v>220</v>
      </c>
      <c r="C3352" s="120" t="s">
        <v>300</v>
      </c>
      <c r="D3352" s="120" t="s">
        <v>95</v>
      </c>
      <c r="E3352" s="117" t="s">
        <v>82</v>
      </c>
      <c r="F3352" s="117">
        <v>1681.67535303255</v>
      </c>
      <c r="G3352" s="117">
        <v>1548.8683023082899</v>
      </c>
      <c r="H3352" s="117">
        <v>1605.7594323103599</v>
      </c>
      <c r="I3352" s="117">
        <v>1630.5487863123999</v>
      </c>
      <c r="J3352" s="117">
        <v>1668.68881463959</v>
      </c>
      <c r="K3352" s="117">
        <v>1709.9942442892</v>
      </c>
      <c r="L3352" s="117">
        <v>1753.7768561625301</v>
      </c>
      <c r="M3352" s="117">
        <v>1799.0901107288801</v>
      </c>
      <c r="N3352" s="117">
        <v>1851.1293923938799</v>
      </c>
      <c r="O3352" s="117">
        <v>1915.5694057113301</v>
      </c>
      <c r="P3352" s="117">
        <v>1978.86164248562</v>
      </c>
      <c r="Q3352" s="117">
        <v>2040.9640701860101</v>
      </c>
      <c r="R3352" s="117">
        <v>2124.7989668402201</v>
      </c>
      <c r="S3352" s="117">
        <v>2192.7586085048401</v>
      </c>
      <c r="T3352" s="117">
        <v>2263.9635144368699</v>
      </c>
      <c r="U3352" s="117">
        <v>2344.15010469142</v>
      </c>
      <c r="V3352" s="117">
        <v>2422.7666851024101</v>
      </c>
      <c r="W3352" s="117">
        <v>2503.9877379543</v>
      </c>
      <c r="X3352" s="117">
        <v>2588.8265680305699</v>
      </c>
      <c r="Y3352" s="117">
        <v>2674.0232635195998</v>
      </c>
      <c r="Z3352" s="117">
        <v>2768.2899484608902</v>
      </c>
      <c r="AA3352" s="117">
        <v>2858.8630562591202</v>
      </c>
      <c r="AB3352" s="117">
        <v>2966.9363758674799</v>
      </c>
      <c r="AC3352" s="117">
        <v>3054.1692473837502</v>
      </c>
      <c r="AD3352" s="117">
        <v>3131.1533711903498</v>
      </c>
      <c r="AE3352" s="117">
        <v>3207.3888596241</v>
      </c>
      <c r="AF3352" s="117">
        <v>3283.9975399257301</v>
      </c>
      <c r="AG3352" s="117">
        <v>3340.6683715204599</v>
      </c>
      <c r="AH3352" s="117">
        <v>3353.5864697675802</v>
      </c>
      <c r="AI3352" s="117">
        <v>3360.0718836502701</v>
      </c>
      <c r="AJ3352" s="117">
        <v>3356.4970241341498</v>
      </c>
      <c r="AK3352" s="117">
        <v>3343.4807266795201</v>
      </c>
    </row>
    <row r="3353" spans="1:37" s="117" customFormat="1" hidden="1" x14ac:dyDescent="0.3">
      <c r="A3353" s="120" t="str">
        <f t="shared" si="77"/>
        <v>SDGbaseTRA_RurCRS_v6_3YIXent-e</v>
      </c>
      <c r="B3353" s="120" t="s">
        <v>220</v>
      </c>
      <c r="C3353" s="120" t="s">
        <v>300</v>
      </c>
      <c r="D3353" s="120" t="s">
        <v>95</v>
      </c>
      <c r="E3353" s="117" t="s">
        <v>83</v>
      </c>
      <c r="F3353" s="117">
        <v>67.674501211460495</v>
      </c>
      <c r="G3353" s="117">
        <v>74.718443581212796</v>
      </c>
      <c r="H3353" s="117">
        <v>62.139529693624198</v>
      </c>
      <c r="I3353" s="117">
        <v>63.144896935446802</v>
      </c>
      <c r="J3353" s="117">
        <v>67.356398975902593</v>
      </c>
      <c r="K3353" s="117">
        <v>71.960795598881901</v>
      </c>
      <c r="L3353" s="117">
        <v>76.536771727654497</v>
      </c>
      <c r="M3353" s="117">
        <v>76.770967364315396</v>
      </c>
      <c r="N3353" s="117">
        <v>75.354936983750903</v>
      </c>
      <c r="O3353" s="117">
        <v>74.814841828754496</v>
      </c>
      <c r="P3353" s="117">
        <v>77.536074935922997</v>
      </c>
      <c r="Q3353" s="117">
        <v>82.464125115826107</v>
      </c>
      <c r="R3353" s="117">
        <v>91.1595298807608</v>
      </c>
      <c r="S3353" s="117">
        <v>96.044216020265694</v>
      </c>
      <c r="T3353" s="117">
        <v>102.028319199762</v>
      </c>
      <c r="U3353" s="117">
        <v>107.78552061156201</v>
      </c>
      <c r="V3353" s="117">
        <v>108.392467101376</v>
      </c>
      <c r="W3353" s="117">
        <v>112.56602735609199</v>
      </c>
      <c r="X3353" s="117">
        <v>121.846427337533</v>
      </c>
      <c r="Y3353" s="117">
        <v>131.554478823046</v>
      </c>
      <c r="Z3353" s="117">
        <v>141.613757039278</v>
      </c>
      <c r="AA3353" s="117">
        <v>151.02364252735001</v>
      </c>
      <c r="AB3353" s="117">
        <v>160.428187543673</v>
      </c>
      <c r="AC3353" s="117">
        <v>172.44155716500899</v>
      </c>
      <c r="AD3353" s="117">
        <v>184.61663618306201</v>
      </c>
      <c r="AE3353" s="117">
        <v>196.41499762799</v>
      </c>
      <c r="AF3353" s="117">
        <v>208.36440731635199</v>
      </c>
      <c r="AG3353" s="117">
        <v>256.79972254169502</v>
      </c>
      <c r="AH3353" s="117">
        <v>288.92162860601599</v>
      </c>
      <c r="AI3353" s="117">
        <v>333.26783814968002</v>
      </c>
      <c r="AJ3353" s="117">
        <v>379.429022860933</v>
      </c>
      <c r="AK3353" s="117">
        <v>421.93771446820699</v>
      </c>
    </row>
    <row r="3354" spans="1:37" s="117" customFormat="1" hidden="1" x14ac:dyDescent="0.3">
      <c r="A3354" s="120" t="str">
        <f t="shared" si="77"/>
        <v>SDGbaseTRA_RurCRS_v6_3YIXhhd-0</v>
      </c>
      <c r="B3354" s="120" t="s">
        <v>220</v>
      </c>
      <c r="C3354" s="120" t="s">
        <v>300</v>
      </c>
      <c r="D3354" s="120" t="s">
        <v>95</v>
      </c>
      <c r="E3354" s="117" t="s">
        <v>84</v>
      </c>
      <c r="F3354" s="117">
        <v>80.825437201427704</v>
      </c>
      <c r="G3354" s="117">
        <v>80.204003199548893</v>
      </c>
      <c r="H3354" s="117">
        <v>78.556643840957904</v>
      </c>
      <c r="I3354" s="117">
        <v>81.586820366370404</v>
      </c>
      <c r="J3354" s="117">
        <v>83.517141889045803</v>
      </c>
      <c r="K3354" s="117">
        <v>85.4669349567327</v>
      </c>
      <c r="L3354" s="117">
        <v>87.749077276112402</v>
      </c>
      <c r="M3354" s="117">
        <v>90.254667909079998</v>
      </c>
      <c r="N3354" s="117">
        <v>92.876772500848205</v>
      </c>
      <c r="O3354" s="117">
        <v>95.780317675509295</v>
      </c>
      <c r="P3354" s="117">
        <v>98.998546982109602</v>
      </c>
      <c r="Q3354" s="117">
        <v>102.309982376986</v>
      </c>
      <c r="R3354" s="117">
        <v>105.735384039671</v>
      </c>
      <c r="S3354" s="117">
        <v>109.560536834766</v>
      </c>
      <c r="T3354" s="117">
        <v>113.48900868777299</v>
      </c>
      <c r="U3354" s="117">
        <v>117.74720561069</v>
      </c>
      <c r="V3354" s="117">
        <v>122.33508754663799</v>
      </c>
      <c r="W3354" s="117">
        <v>126.86624303502801</v>
      </c>
      <c r="X3354" s="117">
        <v>131.51367704416</v>
      </c>
      <c r="Y3354" s="117">
        <v>136.21377100947001</v>
      </c>
      <c r="Z3354" s="117">
        <v>140.77225376601501</v>
      </c>
      <c r="AA3354" s="117">
        <v>145.489359277424</v>
      </c>
      <c r="AB3354" s="117">
        <v>150.47162678794899</v>
      </c>
      <c r="AC3354" s="117">
        <v>155.73302887226399</v>
      </c>
      <c r="AD3354" s="117">
        <v>160.89943649491701</v>
      </c>
      <c r="AE3354" s="117">
        <v>166.22230621703599</v>
      </c>
      <c r="AF3354" s="117">
        <v>171.78047365573099</v>
      </c>
      <c r="AG3354" s="117">
        <v>177.49358657725799</v>
      </c>
      <c r="AH3354" s="117">
        <v>181.06939013959499</v>
      </c>
      <c r="AI3354" s="117">
        <v>181.889932673066</v>
      </c>
      <c r="AJ3354" s="117">
        <v>182.42886749046701</v>
      </c>
      <c r="AK3354" s="117">
        <v>182.85242486692201</v>
      </c>
    </row>
    <row r="3355" spans="1:37" s="117" customFormat="1" hidden="1" x14ac:dyDescent="0.3">
      <c r="A3355" s="120" t="str">
        <f t="shared" si="77"/>
        <v>SDGbaseTRA_RurCRS_v6_3YIXhhd-1</v>
      </c>
      <c r="B3355" s="120" t="s">
        <v>220</v>
      </c>
      <c r="C3355" s="120" t="s">
        <v>300</v>
      </c>
      <c r="D3355" s="120" t="s">
        <v>95</v>
      </c>
      <c r="E3355" s="117" t="s">
        <v>85</v>
      </c>
      <c r="F3355" s="117">
        <v>111.120030553734</v>
      </c>
      <c r="G3355" s="117">
        <v>109.87326901123799</v>
      </c>
      <c r="H3355" s="117">
        <v>108.074360360786</v>
      </c>
      <c r="I3355" s="117">
        <v>112.207569928968</v>
      </c>
      <c r="J3355" s="117">
        <v>114.82654603542299</v>
      </c>
      <c r="K3355" s="117">
        <v>117.512973069583</v>
      </c>
      <c r="L3355" s="117">
        <v>120.652708946033</v>
      </c>
      <c r="M3355" s="117">
        <v>124.093210662784</v>
      </c>
      <c r="N3355" s="117">
        <v>127.705346601806</v>
      </c>
      <c r="O3355" s="117">
        <v>131.694814870508</v>
      </c>
      <c r="P3355" s="117">
        <v>136.11483805629601</v>
      </c>
      <c r="Q3355" s="117">
        <v>140.64785350544</v>
      </c>
      <c r="R3355" s="117">
        <v>145.37981400432901</v>
      </c>
      <c r="S3355" s="117">
        <v>150.60360688001001</v>
      </c>
      <c r="T3355" s="117">
        <v>155.97148094268201</v>
      </c>
      <c r="U3355" s="117">
        <v>161.81097713451399</v>
      </c>
      <c r="V3355" s="117">
        <v>168.066551665959</v>
      </c>
      <c r="W3355" s="117">
        <v>174.24916948675099</v>
      </c>
      <c r="X3355" s="117">
        <v>180.574669729329</v>
      </c>
      <c r="Y3355" s="117">
        <v>186.94653876264599</v>
      </c>
      <c r="Z3355" s="117">
        <v>193.15470021706</v>
      </c>
      <c r="AA3355" s="117">
        <v>199.55376553045201</v>
      </c>
      <c r="AB3355" s="117">
        <v>206.34735073324501</v>
      </c>
      <c r="AC3355" s="117">
        <v>213.45709707853001</v>
      </c>
      <c r="AD3355" s="117">
        <v>220.455229556777</v>
      </c>
      <c r="AE3355" s="117">
        <v>227.66995747303699</v>
      </c>
      <c r="AF3355" s="117">
        <v>235.201630389304</v>
      </c>
      <c r="AG3355" s="117">
        <v>242.87238922667299</v>
      </c>
      <c r="AH3355" s="117">
        <v>247.32737557705599</v>
      </c>
      <c r="AI3355" s="117">
        <v>248.272581522146</v>
      </c>
      <c r="AJ3355" s="117">
        <v>248.88459025072299</v>
      </c>
      <c r="AK3355" s="117">
        <v>249.330458417594</v>
      </c>
    </row>
    <row r="3356" spans="1:37" s="117" customFormat="1" hidden="1" x14ac:dyDescent="0.3">
      <c r="A3356" s="120" t="str">
        <f t="shared" si="77"/>
        <v>SDGbaseTRA_RurCRS_v6_3YIXhhd-2</v>
      </c>
      <c r="B3356" s="120" t="s">
        <v>220</v>
      </c>
      <c r="C3356" s="120" t="s">
        <v>300</v>
      </c>
      <c r="D3356" s="120" t="s">
        <v>95</v>
      </c>
      <c r="E3356" s="117" t="s">
        <v>86</v>
      </c>
      <c r="F3356" s="117">
        <v>130.16702572780201</v>
      </c>
      <c r="G3356" s="117">
        <v>128.18227404973399</v>
      </c>
      <c r="H3356" s="117">
        <v>126.53836773934199</v>
      </c>
      <c r="I3356" s="117">
        <v>131.17085010541999</v>
      </c>
      <c r="J3356" s="117">
        <v>134.21470120956701</v>
      </c>
      <c r="K3356" s="117">
        <v>137.371645254919</v>
      </c>
      <c r="L3356" s="117">
        <v>141.05224266690399</v>
      </c>
      <c r="M3356" s="117">
        <v>145.081962255543</v>
      </c>
      <c r="N3356" s="117">
        <v>149.324412228586</v>
      </c>
      <c r="O3356" s="117">
        <v>153.98026724607701</v>
      </c>
      <c r="P3356" s="117">
        <v>159.15510636169199</v>
      </c>
      <c r="Q3356" s="117">
        <v>164.447033324069</v>
      </c>
      <c r="R3356" s="117">
        <v>170.045186834942</v>
      </c>
      <c r="S3356" s="117">
        <v>176.130858574808</v>
      </c>
      <c r="T3356" s="117">
        <v>182.38827768219701</v>
      </c>
      <c r="U3356" s="117">
        <v>189.21928620222101</v>
      </c>
      <c r="V3356" s="117">
        <v>196.50991993728601</v>
      </c>
      <c r="W3356" s="117">
        <v>203.717839374851</v>
      </c>
      <c r="X3356" s="117">
        <v>211.06656320699301</v>
      </c>
      <c r="Y3356" s="117">
        <v>218.445647670602</v>
      </c>
      <c r="Z3356" s="117">
        <v>225.66978781481001</v>
      </c>
      <c r="AA3356" s="117">
        <v>233.092589448908</v>
      </c>
      <c r="AB3356" s="117">
        <v>240.97682445244101</v>
      </c>
      <c r="AC3356" s="117">
        <v>249.16424112033599</v>
      </c>
      <c r="AD3356" s="117">
        <v>257.238700788166</v>
      </c>
      <c r="AE3356" s="117">
        <v>265.56573058306799</v>
      </c>
      <c r="AF3356" s="117">
        <v>274.25576539836999</v>
      </c>
      <c r="AG3356" s="117">
        <v>282.99364024925598</v>
      </c>
      <c r="AH3356" s="117">
        <v>287.70330131472298</v>
      </c>
      <c r="AI3356" s="117">
        <v>288.57732330100498</v>
      </c>
      <c r="AJ3356" s="117">
        <v>289.09990736913699</v>
      </c>
      <c r="AK3356" s="117">
        <v>289.41442344890402</v>
      </c>
    </row>
    <row r="3357" spans="1:37" s="117" customFormat="1" hidden="1" x14ac:dyDescent="0.3">
      <c r="A3357" s="120" t="str">
        <f t="shared" si="77"/>
        <v>SDGbaseTRA_RurCRS_v6_3YIXhhd-3</v>
      </c>
      <c r="B3357" s="120" t="s">
        <v>220</v>
      </c>
      <c r="C3357" s="120" t="s">
        <v>300</v>
      </c>
      <c r="D3357" s="120" t="s">
        <v>95</v>
      </c>
      <c r="E3357" s="117" t="s">
        <v>87</v>
      </c>
      <c r="F3357" s="117">
        <v>160.163764869359</v>
      </c>
      <c r="G3357" s="117">
        <v>157.05824884289399</v>
      </c>
      <c r="H3357" s="117">
        <v>155.98786349807</v>
      </c>
      <c r="I3357" s="117">
        <v>161.607819970104</v>
      </c>
      <c r="J3357" s="117">
        <v>165.27049317578999</v>
      </c>
      <c r="K3357" s="117">
        <v>169.16279173645</v>
      </c>
      <c r="L3357" s="117">
        <v>173.69635661320501</v>
      </c>
      <c r="M3357" s="117">
        <v>178.644900355076</v>
      </c>
      <c r="N3357" s="117">
        <v>183.877593812534</v>
      </c>
      <c r="O3357" s="117">
        <v>189.61045776232899</v>
      </c>
      <c r="P3357" s="117">
        <v>195.96700306667501</v>
      </c>
      <c r="Q3357" s="117">
        <v>202.43292092151299</v>
      </c>
      <c r="R3357" s="117">
        <v>209.36843100417599</v>
      </c>
      <c r="S3357" s="117">
        <v>216.78020977677099</v>
      </c>
      <c r="T3357" s="117">
        <v>224.40744132886499</v>
      </c>
      <c r="U3357" s="117">
        <v>232.77978628234101</v>
      </c>
      <c r="V3357" s="117">
        <v>241.63693401382901</v>
      </c>
      <c r="W3357" s="117">
        <v>250.40026363345501</v>
      </c>
      <c r="X3357" s="117">
        <v>259.29919331838198</v>
      </c>
      <c r="Y3357" s="117">
        <v>268.17699124947598</v>
      </c>
      <c r="Z3357" s="117">
        <v>276.91954046474098</v>
      </c>
      <c r="AA3357" s="117">
        <v>285.85033094423102</v>
      </c>
      <c r="AB3357" s="117">
        <v>295.42639008291098</v>
      </c>
      <c r="AC3357" s="117">
        <v>305.24260214864802</v>
      </c>
      <c r="AD3357" s="117">
        <v>314.969153751372</v>
      </c>
      <c r="AE3357" s="117">
        <v>325.01378118658602</v>
      </c>
      <c r="AF3357" s="117">
        <v>335.49512383283798</v>
      </c>
      <c r="AG3357" s="117">
        <v>345.91114128795101</v>
      </c>
      <c r="AH3357" s="117">
        <v>350.72257857848501</v>
      </c>
      <c r="AI3357" s="117">
        <v>351.40025984257102</v>
      </c>
      <c r="AJ3357" s="117">
        <v>351.77527062413702</v>
      </c>
      <c r="AK3357" s="117">
        <v>351.88191051089098</v>
      </c>
    </row>
    <row r="3358" spans="1:37" s="117" customFormat="1" hidden="1" x14ac:dyDescent="0.3">
      <c r="A3358" s="120" t="str">
        <f t="shared" si="77"/>
        <v>SDGbaseTRA_RurCRS_v6_3YIXhhd-4</v>
      </c>
      <c r="B3358" s="120" t="s">
        <v>220</v>
      </c>
      <c r="C3358" s="120" t="s">
        <v>300</v>
      </c>
      <c r="D3358" s="120" t="s">
        <v>95</v>
      </c>
      <c r="E3358" s="117" t="s">
        <v>88</v>
      </c>
      <c r="F3358" s="117">
        <v>173.02105662451601</v>
      </c>
      <c r="G3358" s="117">
        <v>168.80336812659499</v>
      </c>
      <c r="H3358" s="117">
        <v>168.87784807382701</v>
      </c>
      <c r="I3358" s="117">
        <v>174.87469850770299</v>
      </c>
      <c r="J3358" s="117">
        <v>178.73089068411201</v>
      </c>
      <c r="K3358" s="117">
        <v>182.951622794739</v>
      </c>
      <c r="L3358" s="117">
        <v>187.861039132716</v>
      </c>
      <c r="M3358" s="117">
        <v>193.19992734013999</v>
      </c>
      <c r="N3358" s="117">
        <v>198.87267955565801</v>
      </c>
      <c r="O3358" s="117">
        <v>205.0606122106</v>
      </c>
      <c r="P3358" s="117">
        <v>211.91438483388899</v>
      </c>
      <c r="Q3358" s="117">
        <v>218.843768536856</v>
      </c>
      <c r="R3358" s="117">
        <v>226.37801319849399</v>
      </c>
      <c r="S3358" s="117">
        <v>234.29382009373501</v>
      </c>
      <c r="T3358" s="117">
        <v>242.44559636578501</v>
      </c>
      <c r="U3358" s="117">
        <v>251.45258657412501</v>
      </c>
      <c r="V3358" s="117">
        <v>260.88048459422299</v>
      </c>
      <c r="W3358" s="117">
        <v>270.21853348565099</v>
      </c>
      <c r="X3358" s="117">
        <v>279.65639993681299</v>
      </c>
      <c r="Y3358" s="117">
        <v>288.99094606577302</v>
      </c>
      <c r="Z3358" s="117">
        <v>298.250239347692</v>
      </c>
      <c r="AA3358" s="117">
        <v>307.640620348977</v>
      </c>
      <c r="AB3358" s="117">
        <v>317.82071313190198</v>
      </c>
      <c r="AC3358" s="117">
        <v>328.09089728824301</v>
      </c>
      <c r="AD3358" s="117">
        <v>338.330145088525</v>
      </c>
      <c r="AE3358" s="117">
        <v>348.92404523664601</v>
      </c>
      <c r="AF3358" s="117">
        <v>359.97985716283398</v>
      </c>
      <c r="AG3358" s="117">
        <v>370.80085558888698</v>
      </c>
      <c r="AH3358" s="117">
        <v>374.73244236153801</v>
      </c>
      <c r="AI3358" s="117">
        <v>374.94418150511899</v>
      </c>
      <c r="AJ3358" s="117">
        <v>374.99635222067798</v>
      </c>
      <c r="AK3358" s="117">
        <v>374.74460654663898</v>
      </c>
    </row>
    <row r="3359" spans="1:37" s="117" customFormat="1" hidden="1" x14ac:dyDescent="0.3">
      <c r="A3359" s="120" t="str">
        <f t="shared" si="77"/>
        <v>SDGbaseTRA_RurCRS_v6_3YIXhhd-5</v>
      </c>
      <c r="B3359" s="120" t="s">
        <v>220</v>
      </c>
      <c r="C3359" s="120" t="s">
        <v>300</v>
      </c>
      <c r="D3359" s="120" t="s">
        <v>95</v>
      </c>
      <c r="E3359" s="117" t="s">
        <v>89</v>
      </c>
      <c r="F3359" s="117">
        <v>238.851551034008</v>
      </c>
      <c r="G3359" s="117">
        <v>231.63090329346699</v>
      </c>
      <c r="H3359" s="117">
        <v>234.05602423504001</v>
      </c>
      <c r="I3359" s="117">
        <v>242.41602382854001</v>
      </c>
      <c r="J3359" s="117">
        <v>247.508693813154</v>
      </c>
      <c r="K3359" s="117">
        <v>253.34559013435199</v>
      </c>
      <c r="L3359" s="117">
        <v>260.13983336067099</v>
      </c>
      <c r="M3359" s="117">
        <v>267.49598566215099</v>
      </c>
      <c r="N3359" s="117">
        <v>275.34560215405401</v>
      </c>
      <c r="O3359" s="117">
        <v>283.79657227086199</v>
      </c>
      <c r="P3359" s="117">
        <v>293.206025677117</v>
      </c>
      <c r="Q3359" s="117">
        <v>302.65161344903601</v>
      </c>
      <c r="R3359" s="117">
        <v>313.12542764421698</v>
      </c>
      <c r="S3359" s="117">
        <v>323.857054916636</v>
      </c>
      <c r="T3359" s="117">
        <v>334.91697268693201</v>
      </c>
      <c r="U3359" s="117">
        <v>347.25142868190397</v>
      </c>
      <c r="V3359" s="117">
        <v>359.968026016995</v>
      </c>
      <c r="W3359" s="117">
        <v>372.57685840972601</v>
      </c>
      <c r="X3359" s="117">
        <v>385.22848356549002</v>
      </c>
      <c r="Y3359" s="117">
        <v>397.56105783555699</v>
      </c>
      <c r="Z3359" s="117">
        <v>409.88836236250199</v>
      </c>
      <c r="AA3359" s="117">
        <v>422.26957903183597</v>
      </c>
      <c r="AB3359" s="117">
        <v>435.86615525896599</v>
      </c>
      <c r="AC3359" s="117">
        <v>449.35235824513097</v>
      </c>
      <c r="AD3359" s="117">
        <v>462.98756482006598</v>
      </c>
      <c r="AE3359" s="117">
        <v>477.15573193853101</v>
      </c>
      <c r="AF3359" s="117">
        <v>491.95949390777503</v>
      </c>
      <c r="AG3359" s="117">
        <v>506.23478704419699</v>
      </c>
      <c r="AH3359" s="117">
        <v>509.16158660858298</v>
      </c>
      <c r="AI3359" s="117">
        <v>508.39986315545201</v>
      </c>
      <c r="AJ3359" s="117">
        <v>507.82299648735</v>
      </c>
      <c r="AK3359" s="117">
        <v>506.837757360902</v>
      </c>
    </row>
    <row r="3360" spans="1:37" s="117" customFormat="1" hidden="1" x14ac:dyDescent="0.3">
      <c r="A3360" s="120" t="str">
        <f t="shared" si="77"/>
        <v>SDGbaseTRA_RurCRS_v6_3YIXhhd-6</v>
      </c>
      <c r="B3360" s="120" t="s">
        <v>220</v>
      </c>
      <c r="C3360" s="120" t="s">
        <v>300</v>
      </c>
      <c r="D3360" s="120" t="s">
        <v>95</v>
      </c>
      <c r="E3360" s="117" t="s">
        <v>90</v>
      </c>
      <c r="F3360" s="117">
        <v>288.750817049847</v>
      </c>
      <c r="G3360" s="117">
        <v>276.86058889357798</v>
      </c>
      <c r="H3360" s="117">
        <v>282.86857972666002</v>
      </c>
      <c r="I3360" s="117">
        <v>292.71100329869802</v>
      </c>
      <c r="J3360" s="117">
        <v>298.70149053788401</v>
      </c>
      <c r="K3360" s="117">
        <v>305.81403027510498</v>
      </c>
      <c r="L3360" s="117">
        <v>314.03759347035299</v>
      </c>
      <c r="M3360" s="117">
        <v>322.89646586383299</v>
      </c>
      <c r="N3360" s="117">
        <v>332.42196630066798</v>
      </c>
      <c r="O3360" s="117">
        <v>342.55048882492298</v>
      </c>
      <c r="P3360" s="117">
        <v>353.89303326898602</v>
      </c>
      <c r="Q3360" s="117">
        <v>365.21225455104798</v>
      </c>
      <c r="R3360" s="117">
        <v>378.29829296641299</v>
      </c>
      <c r="S3360" s="117">
        <v>391.03274886976402</v>
      </c>
      <c r="T3360" s="117">
        <v>404.18508351069102</v>
      </c>
      <c r="U3360" s="117">
        <v>418.988494871363</v>
      </c>
      <c r="V3360" s="117">
        <v>434.00937024301498</v>
      </c>
      <c r="W3360" s="117">
        <v>448.95872300206099</v>
      </c>
      <c r="X3360" s="117">
        <v>463.89059657801101</v>
      </c>
      <c r="Y3360" s="117">
        <v>478.28211452770802</v>
      </c>
      <c r="Z3360" s="117">
        <v>492.89340505209401</v>
      </c>
      <c r="AA3360" s="117">
        <v>507.39607217226597</v>
      </c>
      <c r="AB3360" s="117">
        <v>523.48186175533999</v>
      </c>
      <c r="AC3360" s="117">
        <v>538.98406032758396</v>
      </c>
      <c r="AD3360" s="117">
        <v>554.75604666664901</v>
      </c>
      <c r="AE3360" s="117">
        <v>571.16751211073495</v>
      </c>
      <c r="AF3360" s="117">
        <v>588.29499613167002</v>
      </c>
      <c r="AG3360" s="117">
        <v>604.29256831438295</v>
      </c>
      <c r="AH3360" s="117">
        <v>604.97834762863602</v>
      </c>
      <c r="AI3360" s="117">
        <v>602.98306715744798</v>
      </c>
      <c r="AJ3360" s="117">
        <v>601.50944040610898</v>
      </c>
      <c r="AK3360" s="117">
        <v>599.48747188344703</v>
      </c>
    </row>
    <row r="3361" spans="1:37" s="117" customFormat="1" hidden="1" x14ac:dyDescent="0.3">
      <c r="A3361" s="120" t="str">
        <f t="shared" si="77"/>
        <v>SDGbaseTRA_RurCRS_v6_3YIXhhd-7</v>
      </c>
      <c r="B3361" s="120" t="s">
        <v>220</v>
      </c>
      <c r="C3361" s="120" t="s">
        <v>300</v>
      </c>
      <c r="D3361" s="120" t="s">
        <v>95</v>
      </c>
      <c r="E3361" s="117" t="s">
        <v>91</v>
      </c>
      <c r="F3361" s="117">
        <v>412.50994654849802</v>
      </c>
      <c r="G3361" s="117">
        <v>392.61309882713101</v>
      </c>
      <c r="H3361" s="117">
        <v>404.51726744861998</v>
      </c>
      <c r="I3361" s="117">
        <v>417.94993546904402</v>
      </c>
      <c r="J3361" s="117">
        <v>426.41556066009002</v>
      </c>
      <c r="K3361" s="117">
        <v>436.70443380789698</v>
      </c>
      <c r="L3361" s="117">
        <v>448.523919754188</v>
      </c>
      <c r="M3361" s="117">
        <v>461.17495420312503</v>
      </c>
      <c r="N3361" s="117">
        <v>474.83236580817101</v>
      </c>
      <c r="O3361" s="117">
        <v>489.18418227972001</v>
      </c>
      <c r="P3361" s="117">
        <v>505.36552267126501</v>
      </c>
      <c r="Q3361" s="117">
        <v>521.46207542934997</v>
      </c>
      <c r="R3361" s="117">
        <v>540.95945139907099</v>
      </c>
      <c r="S3361" s="117">
        <v>558.927954702747</v>
      </c>
      <c r="T3361" s="117">
        <v>577.51144114348199</v>
      </c>
      <c r="U3361" s="117">
        <v>598.57224134311002</v>
      </c>
      <c r="V3361" s="117">
        <v>619.63743532650699</v>
      </c>
      <c r="W3361" s="117">
        <v>640.70507187656801</v>
      </c>
      <c r="X3361" s="117">
        <v>661.75057933892401</v>
      </c>
      <c r="Y3361" s="117">
        <v>681.79607008207199</v>
      </c>
      <c r="Z3361" s="117">
        <v>702.37490412613897</v>
      </c>
      <c r="AA3361" s="117">
        <v>722.60071393346902</v>
      </c>
      <c r="AB3361" s="117">
        <v>745.27092694451005</v>
      </c>
      <c r="AC3361" s="117">
        <v>766.581734977765</v>
      </c>
      <c r="AD3361" s="117">
        <v>788.37170159959101</v>
      </c>
      <c r="AE3361" s="117">
        <v>811.08442748711002</v>
      </c>
      <c r="AF3361" s="117">
        <v>834.80261538759498</v>
      </c>
      <c r="AG3361" s="117">
        <v>856.55935624369499</v>
      </c>
      <c r="AH3361" s="117">
        <v>854.48136942062001</v>
      </c>
      <c r="AI3361" s="117">
        <v>850.43875096885301</v>
      </c>
      <c r="AJ3361" s="117">
        <v>847.48454075239897</v>
      </c>
      <c r="AK3361" s="117">
        <v>843.68501399145498</v>
      </c>
    </row>
    <row r="3362" spans="1:37" s="117" customFormat="1" hidden="1" x14ac:dyDescent="0.3">
      <c r="A3362" s="120" t="str">
        <f t="shared" si="77"/>
        <v>SDGbaseTRA_RurCRS_v6_3YIXhhd-8</v>
      </c>
      <c r="B3362" s="120" t="s">
        <v>220</v>
      </c>
      <c r="C3362" s="120" t="s">
        <v>300</v>
      </c>
      <c r="D3362" s="120" t="s">
        <v>95</v>
      </c>
      <c r="E3362" s="117" t="s">
        <v>92</v>
      </c>
      <c r="F3362" s="117">
        <v>748.00666053083205</v>
      </c>
      <c r="G3362" s="117">
        <v>704.13344388547898</v>
      </c>
      <c r="H3362" s="117">
        <v>733.20304694626896</v>
      </c>
      <c r="I3362" s="117">
        <v>756.50330197106302</v>
      </c>
      <c r="J3362" s="117">
        <v>771.79695219625103</v>
      </c>
      <c r="K3362" s="117">
        <v>790.76548861755896</v>
      </c>
      <c r="L3362" s="117">
        <v>812.33058737910005</v>
      </c>
      <c r="M3362" s="117">
        <v>835.22405266324597</v>
      </c>
      <c r="N3362" s="117">
        <v>859.99752730256205</v>
      </c>
      <c r="O3362" s="117">
        <v>885.38145620723799</v>
      </c>
      <c r="P3362" s="117">
        <v>914.571962294836</v>
      </c>
      <c r="Q3362" s="117">
        <v>943.61391248154496</v>
      </c>
      <c r="R3362" s="117">
        <v>981.56922750612603</v>
      </c>
      <c r="S3362" s="117">
        <v>1013.53733184168</v>
      </c>
      <c r="T3362" s="117">
        <v>1046.6710975998899</v>
      </c>
      <c r="U3362" s="117">
        <v>1084.51811967151</v>
      </c>
      <c r="V3362" s="117">
        <v>1121.66114988255</v>
      </c>
      <c r="W3362" s="117">
        <v>1159.1311623061599</v>
      </c>
      <c r="X3362" s="117">
        <v>1196.72169589847</v>
      </c>
      <c r="Y3362" s="117">
        <v>1231.9632721048899</v>
      </c>
      <c r="Z3362" s="117">
        <v>1268.65429070351</v>
      </c>
      <c r="AA3362" s="117">
        <v>1304.30216829037</v>
      </c>
      <c r="AB3362" s="117">
        <v>1344.4373307388601</v>
      </c>
      <c r="AC3362" s="117">
        <v>1381.06701526798</v>
      </c>
      <c r="AD3362" s="117">
        <v>1418.79563695465</v>
      </c>
      <c r="AE3362" s="117">
        <v>1458.2167251025</v>
      </c>
      <c r="AF3362" s="117">
        <v>1499.43735913263</v>
      </c>
      <c r="AG3362" s="117">
        <v>1536.5439137948599</v>
      </c>
      <c r="AH3362" s="117">
        <v>1526.29816023689</v>
      </c>
      <c r="AI3362" s="117">
        <v>1516.5370309027701</v>
      </c>
      <c r="AJ3362" s="117">
        <v>1509.5201165982701</v>
      </c>
      <c r="AK3362" s="117">
        <v>1500.8974720230101</v>
      </c>
    </row>
    <row r="3363" spans="1:37" s="117" customFormat="1" hidden="1" x14ac:dyDescent="0.3">
      <c r="A3363" s="120" t="str">
        <f t="shared" si="77"/>
        <v>SDGbaseTRA_RurCRS_v6_3YIXhhd-9</v>
      </c>
      <c r="B3363" s="120" t="s">
        <v>220</v>
      </c>
      <c r="C3363" s="120" t="s">
        <v>300</v>
      </c>
      <c r="D3363" s="120" t="s">
        <v>95</v>
      </c>
      <c r="E3363" s="117" t="s">
        <v>93</v>
      </c>
      <c r="F3363" s="117">
        <v>1780.40441736312</v>
      </c>
      <c r="G3363" s="117">
        <v>1655.88012671612</v>
      </c>
      <c r="H3363" s="117">
        <v>1737.3383739398</v>
      </c>
      <c r="I3363" s="117">
        <v>1783.4359011670399</v>
      </c>
      <c r="J3363" s="117">
        <v>1821.4283557820299</v>
      </c>
      <c r="K3363" s="117">
        <v>1867.81182532499</v>
      </c>
      <c r="L3363" s="117">
        <v>1919.48313532561</v>
      </c>
      <c r="M3363" s="117">
        <v>1973.7274678647</v>
      </c>
      <c r="N3363" s="117">
        <v>2033.02633953956</v>
      </c>
      <c r="O3363" s="117">
        <v>2094.6008974484898</v>
      </c>
      <c r="P3363" s="117">
        <v>2164.6110221642698</v>
      </c>
      <c r="Q3363" s="117">
        <v>2234.2293783468399</v>
      </c>
      <c r="R3363" s="117">
        <v>2333.1223276559799</v>
      </c>
      <c r="S3363" s="117">
        <v>2408.7152335319402</v>
      </c>
      <c r="T3363" s="117">
        <v>2487.38218853737</v>
      </c>
      <c r="U3363" s="117">
        <v>2577.5378226561302</v>
      </c>
      <c r="V3363" s="117">
        <v>2664.6492901799302</v>
      </c>
      <c r="W3363" s="117">
        <v>2753.61947718283</v>
      </c>
      <c r="X3363" s="117">
        <v>2844.10582063839</v>
      </c>
      <c r="Y3363" s="117">
        <v>2928.92370865476</v>
      </c>
      <c r="Z3363" s="117">
        <v>3019.0946045546398</v>
      </c>
      <c r="AA3363" s="117">
        <v>3105.7755871352701</v>
      </c>
      <c r="AB3363" s="117">
        <v>3204.9913008188701</v>
      </c>
      <c r="AC3363" s="117">
        <v>3291.2466819989199</v>
      </c>
      <c r="AD3363" s="117">
        <v>3378.0153691406099</v>
      </c>
      <c r="AE3363" s="117">
        <v>3468.0609380819401</v>
      </c>
      <c r="AF3363" s="117">
        <v>3561.8361373266098</v>
      </c>
      <c r="AG3363" s="117">
        <v>3643.20221007593</v>
      </c>
      <c r="AH3363" s="117">
        <v>3613.9284811575399</v>
      </c>
      <c r="AI3363" s="117">
        <v>3591.0016470579799</v>
      </c>
      <c r="AJ3363" s="117">
        <v>3572.92551975477</v>
      </c>
      <c r="AK3363" s="117">
        <v>3549.7034634281199</v>
      </c>
    </row>
    <row r="3364" spans="1:37" s="117" customFormat="1" hidden="1" x14ac:dyDescent="0.3">
      <c r="A3364" s="120" t="str">
        <f t="shared" si="77"/>
        <v>SDGbaseTRA_RurCRS_v6_3C_YIXtotal</v>
      </c>
      <c r="B3364" s="120" t="s">
        <v>220</v>
      </c>
      <c r="C3364" s="120" t="s">
        <v>300</v>
      </c>
      <c r="D3364" s="120" t="s">
        <v>222</v>
      </c>
      <c r="E3364" s="117" t="s">
        <v>1</v>
      </c>
      <c r="F3364" s="117">
        <v>5873.1705617471598</v>
      </c>
      <c r="G3364" s="117">
        <v>5528.8260707352902</v>
      </c>
      <c r="H3364" s="117">
        <v>5697.9173378133601</v>
      </c>
      <c r="I3364" s="117">
        <v>5848.1576078608005</v>
      </c>
      <c r="J3364" s="117">
        <v>5978.4560395988401</v>
      </c>
      <c r="K3364" s="117">
        <v>6128.8623758604099</v>
      </c>
      <c r="L3364" s="117">
        <v>6295.8401218150702</v>
      </c>
      <c r="M3364" s="117">
        <v>6467.6546728728799</v>
      </c>
      <c r="N3364" s="117">
        <v>6654.7649351820801</v>
      </c>
      <c r="O3364" s="117">
        <v>6862.0243143363496</v>
      </c>
      <c r="P3364" s="117">
        <v>7090.19516279868</v>
      </c>
      <c r="Q3364" s="117">
        <v>7319.2789882245197</v>
      </c>
      <c r="R3364" s="117">
        <v>7619.9400529744098</v>
      </c>
      <c r="S3364" s="117">
        <v>7872.2421805479698</v>
      </c>
      <c r="T3364" s="117">
        <v>8135.3604221223004</v>
      </c>
      <c r="U3364" s="117">
        <v>8431.8135743308794</v>
      </c>
      <c r="V3364" s="117">
        <v>8720.5134016107204</v>
      </c>
      <c r="W3364" s="117">
        <v>9016.9971071034706</v>
      </c>
      <c r="X3364" s="117">
        <v>9324.4806746230606</v>
      </c>
      <c r="Y3364" s="117">
        <v>9622.8778603055998</v>
      </c>
      <c r="Z3364" s="117">
        <v>9937.5757939093692</v>
      </c>
      <c r="AA3364" s="117">
        <v>10243.8574848997</v>
      </c>
      <c r="AB3364" s="117">
        <v>10592.455044116199</v>
      </c>
      <c r="AC3364" s="117">
        <v>10905.5305218742</v>
      </c>
      <c r="AD3364" s="117">
        <v>11210.5889922347</v>
      </c>
      <c r="AE3364" s="117">
        <v>11522.8850126693</v>
      </c>
      <c r="AF3364" s="117">
        <v>11845.4053995674</v>
      </c>
      <c r="AG3364" s="117">
        <v>12164.3725424652</v>
      </c>
      <c r="AH3364" s="117">
        <v>12192.911131397301</v>
      </c>
      <c r="AI3364" s="117">
        <v>12207.7843598864</v>
      </c>
      <c r="AJ3364" s="117">
        <v>12222.3736489491</v>
      </c>
      <c r="AK3364" s="117">
        <v>12214.253443625599</v>
      </c>
    </row>
    <row r="3365" spans="1:37" s="117" customFormat="1" hidden="1" x14ac:dyDescent="0.3">
      <c r="A3365" s="120" t="str">
        <f t="shared" si="77"/>
        <v>SDGbaseTRA_RurCRS_v6_3TINSXent-n</v>
      </c>
      <c r="B3365" s="120" t="s">
        <v>220</v>
      </c>
      <c r="C3365" s="120" t="s">
        <v>300</v>
      </c>
      <c r="D3365" s="120" t="s">
        <v>94</v>
      </c>
      <c r="E3365" s="117" t="s">
        <v>82</v>
      </c>
      <c r="F3365" s="117">
        <v>0.142864130737414</v>
      </c>
      <c r="G3365" s="117">
        <v>0.15072710391247801</v>
      </c>
      <c r="H3365" s="117">
        <v>0.14482377165093799</v>
      </c>
      <c r="I3365" s="117">
        <v>0.17937483210452401</v>
      </c>
      <c r="J3365" s="117">
        <v>0.17472174805978699</v>
      </c>
      <c r="K3365" s="117">
        <v>0.170890026490672</v>
      </c>
      <c r="L3365" s="117">
        <v>0.167535955663112</v>
      </c>
      <c r="M3365" s="117">
        <v>0.164652297516095</v>
      </c>
      <c r="N3365" s="117">
        <v>0.161204669827718</v>
      </c>
      <c r="O3365" s="117">
        <v>0.15615218520818</v>
      </c>
      <c r="P3365" s="117">
        <v>0.151946846612762</v>
      </c>
      <c r="Q3365" s="117">
        <v>0.14812804453602299</v>
      </c>
      <c r="R3365" s="117">
        <v>0.128229872271932</v>
      </c>
      <c r="S3365" s="117">
        <v>0.12618235315809001</v>
      </c>
      <c r="T3365" s="117">
        <v>0.123640512378473</v>
      </c>
      <c r="U3365" s="117">
        <v>0.120546319373858</v>
      </c>
      <c r="V3365" s="117">
        <v>0.118239985783626</v>
      </c>
      <c r="W3365" s="117">
        <v>0.11566071610654</v>
      </c>
      <c r="X3365" s="117">
        <v>0.11276565271918899</v>
      </c>
      <c r="Y3365" s="117">
        <v>0.10994667666746601</v>
      </c>
      <c r="Z3365" s="117">
        <v>0.106846472873506</v>
      </c>
      <c r="AA3365" s="117">
        <v>0.10428696030632501</v>
      </c>
      <c r="AB3365" s="117">
        <v>0.100498073802076</v>
      </c>
      <c r="AC3365" s="117">
        <v>9.8847532030198207E-2</v>
      </c>
      <c r="AD3365" s="117">
        <v>9.81381844991977E-2</v>
      </c>
      <c r="AE3365" s="117">
        <v>9.7683721735519605E-2</v>
      </c>
      <c r="AF3365" s="117">
        <v>9.7288828643611894E-2</v>
      </c>
      <c r="AG3365" s="117">
        <v>9.6781794015807707E-2</v>
      </c>
      <c r="AH3365" s="117">
        <v>0.100140241441964</v>
      </c>
      <c r="AI3365" s="117">
        <v>0.10241529505507301</v>
      </c>
      <c r="AJ3365" s="117">
        <v>0.105360419627875</v>
      </c>
      <c r="AK3365" s="117">
        <v>0.109178495842551</v>
      </c>
    </row>
    <row r="3366" spans="1:37" s="117" customFormat="1" hidden="1" x14ac:dyDescent="0.3">
      <c r="A3366" s="120" t="str">
        <f t="shared" si="77"/>
        <v>SDGbaseTRA_RurCRS_v6_3TINSXent-e</v>
      </c>
      <c r="B3366" s="120" t="s">
        <v>220</v>
      </c>
      <c r="C3366" s="120" t="s">
        <v>300</v>
      </c>
      <c r="D3366" s="120" t="s">
        <v>94</v>
      </c>
      <c r="E3366" s="117" t="s">
        <v>83</v>
      </c>
      <c r="F3366" s="117">
        <v>0.11192563891369001</v>
      </c>
      <c r="G3366" s="117">
        <v>0.117320315725447</v>
      </c>
      <c r="H3366" s="117">
        <v>0.121101213556704</v>
      </c>
      <c r="I3366" s="117">
        <v>0.119821778266183</v>
      </c>
      <c r="J3366" s="117">
        <v>0.120059439322745</v>
      </c>
      <c r="K3366" s="117">
        <v>0.120532865634595</v>
      </c>
      <c r="L3366" s="117">
        <v>0.120767432701205</v>
      </c>
      <c r="M3366" s="117">
        <v>0.120887489351567</v>
      </c>
      <c r="N3366" s="117">
        <v>0.120597028112764</v>
      </c>
      <c r="O3366" s="117">
        <v>0.120712114027477</v>
      </c>
      <c r="P3366" s="117">
        <v>0.120245016489467</v>
      </c>
      <c r="Q3366" s="117">
        <v>0.119691692158965</v>
      </c>
      <c r="R3366" s="117">
        <v>0.120112069898078</v>
      </c>
      <c r="S3366" s="117">
        <v>0.119782299940731</v>
      </c>
      <c r="T3366" s="117">
        <v>0.119458038166161</v>
      </c>
      <c r="U3366" s="117">
        <v>0.119044838633645</v>
      </c>
      <c r="V3366" s="117">
        <v>0.11859273103229399</v>
      </c>
      <c r="W3366" s="117">
        <v>0.118387002265741</v>
      </c>
      <c r="X3366" s="117">
        <v>0.11842900259448599</v>
      </c>
      <c r="Y3366" s="117">
        <v>0.118294367229583</v>
      </c>
      <c r="Z3366" s="117">
        <v>0.118173438909927</v>
      </c>
      <c r="AA3366" s="117">
        <v>0.11839819934147</v>
      </c>
      <c r="AB3366" s="117">
        <v>0.11875208081215199</v>
      </c>
      <c r="AC3366" s="117">
        <v>0.118395228409558</v>
      </c>
      <c r="AD3366" s="117">
        <v>0.11763910364961699</v>
      </c>
      <c r="AE3366" s="117">
        <v>0.11667189696536</v>
      </c>
      <c r="AF3366" s="117">
        <v>0.115684505131156</v>
      </c>
      <c r="AG3366" s="117">
        <v>0.11458571556331699</v>
      </c>
      <c r="AH3366" s="117">
        <v>0.11317394269492501</v>
      </c>
      <c r="AI3366" s="117">
        <v>0.11261672135937401</v>
      </c>
      <c r="AJ3366" s="117">
        <v>0.11240874712142999</v>
      </c>
      <c r="AK3366" s="117">
        <v>0.112245499518352</v>
      </c>
    </row>
    <row r="3367" spans="1:37" s="117" customFormat="1" hidden="1" x14ac:dyDescent="0.3">
      <c r="A3367" s="120" t="str">
        <f t="shared" si="77"/>
        <v>SDGbaseTRA_RurCRS_v6_3TINSXhhd-0</v>
      </c>
      <c r="B3367" s="120" t="s">
        <v>220</v>
      </c>
      <c r="C3367" s="120" t="s">
        <v>300</v>
      </c>
      <c r="D3367" s="120" t="s">
        <v>94</v>
      </c>
      <c r="E3367" s="117" t="s">
        <v>84</v>
      </c>
      <c r="F3367" s="117">
        <v>6.0836643334161297E-4</v>
      </c>
      <c r="G3367" s="117">
        <v>6.4184977795374602E-4</v>
      </c>
      <c r="H3367" s="117">
        <v>6.1671128359079997E-4</v>
      </c>
      <c r="I3367" s="117">
        <v>7.6384202433337097E-4</v>
      </c>
      <c r="J3367" s="117">
        <v>7.4402753286554799E-4</v>
      </c>
      <c r="K3367" s="117">
        <v>7.2771069545237398E-4</v>
      </c>
      <c r="L3367" s="117">
        <v>7.1342786518065204E-4</v>
      </c>
      <c r="M3367" s="117">
        <v>7.0114822019664896E-4</v>
      </c>
      <c r="N3367" s="117">
        <v>6.8646699149848796E-4</v>
      </c>
      <c r="O3367" s="117">
        <v>6.6495170959932602E-4</v>
      </c>
      <c r="P3367" s="117">
        <v>6.4704387760842596E-4</v>
      </c>
      <c r="Q3367" s="117">
        <v>6.3078205592930598E-4</v>
      </c>
      <c r="R3367" s="117">
        <v>5.4604854024145404E-4</v>
      </c>
      <c r="S3367" s="117">
        <v>5.3732947423858299E-4</v>
      </c>
      <c r="T3367" s="117">
        <v>5.2650540861805901E-4</v>
      </c>
      <c r="U3367" s="117">
        <v>5.1332923325155997E-4</v>
      </c>
      <c r="V3367" s="117">
        <v>5.0350803982796997E-4</v>
      </c>
      <c r="W3367" s="117">
        <v>4.9252458948992296E-4</v>
      </c>
      <c r="X3367" s="117">
        <v>4.8019637676156298E-4</v>
      </c>
      <c r="Y3367" s="117">
        <v>4.6819217079976499E-4</v>
      </c>
      <c r="Z3367" s="117">
        <v>4.54990396910528E-4</v>
      </c>
      <c r="AA3367" s="117">
        <v>4.44091079793447E-4</v>
      </c>
      <c r="AB3367" s="117">
        <v>4.2795664944725201E-4</v>
      </c>
      <c r="AC3367" s="117">
        <v>4.2092805375434998E-4</v>
      </c>
      <c r="AD3367" s="117">
        <v>4.1790739892716801E-4</v>
      </c>
      <c r="AE3367" s="117">
        <v>4.1597213438338899E-4</v>
      </c>
      <c r="AF3367" s="117">
        <v>4.1429053871552802E-4</v>
      </c>
      <c r="AG3367" s="117">
        <v>4.1213140402170399E-4</v>
      </c>
      <c r="AH3367" s="117">
        <v>4.2643287279442498E-4</v>
      </c>
      <c r="AI3367" s="117">
        <v>4.36120861600894E-4</v>
      </c>
      <c r="AJ3367" s="117">
        <v>4.4866225258848703E-4</v>
      </c>
      <c r="AK3367" s="117">
        <v>4.6492098307333098E-4</v>
      </c>
    </row>
    <row r="3368" spans="1:37" s="117" customFormat="1" hidden="1" x14ac:dyDescent="0.3">
      <c r="A3368" s="120" t="str">
        <f t="shared" si="77"/>
        <v>SDGbaseTRA_RurCRS_v6_3TINSXhhd-1</v>
      </c>
      <c r="B3368" s="120" t="s">
        <v>220</v>
      </c>
      <c r="C3368" s="120" t="s">
        <v>300</v>
      </c>
      <c r="D3368" s="120" t="s">
        <v>94</v>
      </c>
      <c r="E3368" s="117" t="s">
        <v>85</v>
      </c>
      <c r="F3368" s="117">
        <v>2.9886761076487302E-3</v>
      </c>
      <c r="G3368" s="117">
        <v>3.1531672218258998E-3</v>
      </c>
      <c r="H3368" s="117">
        <v>3.0296712264911798E-3</v>
      </c>
      <c r="I3368" s="117">
        <v>3.7524693724480798E-3</v>
      </c>
      <c r="J3368" s="117">
        <v>3.6551282064273302E-3</v>
      </c>
      <c r="K3368" s="117">
        <v>3.5749697043835202E-3</v>
      </c>
      <c r="L3368" s="117">
        <v>3.5048035169967001E-3</v>
      </c>
      <c r="M3368" s="117">
        <v>3.44447822648396E-3</v>
      </c>
      <c r="N3368" s="117">
        <v>3.3723548568077E-3</v>
      </c>
      <c r="O3368" s="117">
        <v>3.2666583465001402E-3</v>
      </c>
      <c r="P3368" s="117">
        <v>3.17868388371769E-3</v>
      </c>
      <c r="Q3368" s="117">
        <v>3.0987956550050299E-3</v>
      </c>
      <c r="R3368" s="117">
        <v>2.6825316723529998E-3</v>
      </c>
      <c r="S3368" s="117">
        <v>2.6396981673857301E-3</v>
      </c>
      <c r="T3368" s="117">
        <v>2.5865235967561201E-3</v>
      </c>
      <c r="U3368" s="117">
        <v>2.5217939800668602E-3</v>
      </c>
      <c r="V3368" s="117">
        <v>2.4735461495475099E-3</v>
      </c>
      <c r="W3368" s="117">
        <v>2.41958857724E-3</v>
      </c>
      <c r="X3368" s="117">
        <v>2.3590246922511799E-3</v>
      </c>
      <c r="Y3368" s="117">
        <v>2.30005253159197E-3</v>
      </c>
      <c r="Z3368" s="117">
        <v>2.23519716926156E-3</v>
      </c>
      <c r="AA3368" s="117">
        <v>2.1816529103178702E-3</v>
      </c>
      <c r="AB3368" s="117">
        <v>2.1023905054896202E-3</v>
      </c>
      <c r="AC3368" s="117">
        <v>2.0678616511490798E-3</v>
      </c>
      <c r="AD3368" s="117">
        <v>2.0530223068994501E-3</v>
      </c>
      <c r="AE3368" s="117">
        <v>2.0435150779415101E-3</v>
      </c>
      <c r="AF3368" s="117">
        <v>2.03525402917872E-3</v>
      </c>
      <c r="AG3368" s="117">
        <v>2.0246470116217401E-3</v>
      </c>
      <c r="AH3368" s="117">
        <v>2.0949047585724998E-3</v>
      </c>
      <c r="AI3368" s="117">
        <v>2.1424982171768499E-3</v>
      </c>
      <c r="AJ3368" s="117">
        <v>2.2041093675186502E-3</v>
      </c>
      <c r="AK3368" s="117">
        <v>2.2839824125567201E-3</v>
      </c>
    </row>
    <row r="3369" spans="1:37" s="117" customFormat="1" hidden="1" x14ac:dyDescent="0.3">
      <c r="A3369" s="120" t="str">
        <f t="shared" si="77"/>
        <v>SDGbaseTRA_RurCRS_v6_3TINSXhhd-2</v>
      </c>
      <c r="B3369" s="120" t="s">
        <v>220</v>
      </c>
      <c r="C3369" s="120" t="s">
        <v>300</v>
      </c>
      <c r="D3369" s="120" t="s">
        <v>94</v>
      </c>
      <c r="E3369" s="117" t="s">
        <v>86</v>
      </c>
      <c r="F3369" s="117">
        <v>6.7879160890469302E-3</v>
      </c>
      <c r="G3369" s="117">
        <v>7.1615102293813397E-3</v>
      </c>
      <c r="H3369" s="117">
        <v>6.8810246814934202E-3</v>
      </c>
      <c r="I3369" s="117">
        <v>8.52265227470894E-3</v>
      </c>
      <c r="J3369" s="117">
        <v>8.3015698808046306E-3</v>
      </c>
      <c r="K3369" s="117">
        <v>8.1195129547163708E-3</v>
      </c>
      <c r="L3369" s="117">
        <v>7.9601506905075097E-3</v>
      </c>
      <c r="M3369" s="117">
        <v>7.8231391861641308E-3</v>
      </c>
      <c r="N3369" s="117">
        <v>7.65933174621059E-3</v>
      </c>
      <c r="O3369" s="117">
        <v>7.4192725972891697E-3</v>
      </c>
      <c r="P3369" s="117">
        <v>7.2194639726726297E-3</v>
      </c>
      <c r="Q3369" s="117">
        <v>7.0380208915687302E-3</v>
      </c>
      <c r="R3369" s="117">
        <v>6.0925972712557097E-3</v>
      </c>
      <c r="S3369" s="117">
        <v>5.9953133143769797E-3</v>
      </c>
      <c r="T3369" s="117">
        <v>5.8745426084217903E-3</v>
      </c>
      <c r="U3369" s="117">
        <v>5.7275279408913601E-3</v>
      </c>
      <c r="V3369" s="117">
        <v>5.6179469104545099E-3</v>
      </c>
      <c r="W3369" s="117">
        <v>5.4953978418692999E-3</v>
      </c>
      <c r="X3369" s="117">
        <v>5.35784443887234E-3</v>
      </c>
      <c r="Y3369" s="117">
        <v>5.22390617909537E-3</v>
      </c>
      <c r="Z3369" s="117">
        <v>5.0766059229876096E-3</v>
      </c>
      <c r="AA3369" s="117">
        <v>4.95499557574896E-3</v>
      </c>
      <c r="AB3369" s="117">
        <v>4.7749738759364901E-3</v>
      </c>
      <c r="AC3369" s="117">
        <v>4.69655153862581E-3</v>
      </c>
      <c r="AD3369" s="117">
        <v>4.6628482466139903E-3</v>
      </c>
      <c r="AE3369" s="117">
        <v>4.6412553171034402E-3</v>
      </c>
      <c r="AF3369" s="117">
        <v>4.6224927266570303E-3</v>
      </c>
      <c r="AG3369" s="117">
        <v>4.5984019460408102E-3</v>
      </c>
      <c r="AH3369" s="117">
        <v>4.7579721583260398E-3</v>
      </c>
      <c r="AI3369" s="117">
        <v>4.8660669777741304E-3</v>
      </c>
      <c r="AJ3369" s="117">
        <v>5.00599894357996E-3</v>
      </c>
      <c r="AK3369" s="117">
        <v>5.1874075366438004E-3</v>
      </c>
    </row>
    <row r="3370" spans="1:37" s="117" customFormat="1" hidden="1" x14ac:dyDescent="0.3">
      <c r="A3370" s="120" t="str">
        <f t="shared" si="77"/>
        <v>SDGbaseTRA_RurCRS_v6_3TINSXhhd-3</v>
      </c>
      <c r="B3370" s="120" t="s">
        <v>220</v>
      </c>
      <c r="C3370" s="120" t="s">
        <v>300</v>
      </c>
      <c r="D3370" s="120" t="s">
        <v>94</v>
      </c>
      <c r="E3370" s="117" t="s">
        <v>87</v>
      </c>
      <c r="F3370" s="117">
        <v>9.7949774025556605E-3</v>
      </c>
      <c r="G3370" s="117">
        <v>1.0334074544398501E-2</v>
      </c>
      <c r="H3370" s="117">
        <v>9.9293333000355297E-3</v>
      </c>
      <c r="I3370" s="117">
        <v>1.2298205420591899E-2</v>
      </c>
      <c r="J3370" s="117">
        <v>1.1979183054296899E-2</v>
      </c>
      <c r="K3370" s="117">
        <v>1.17164745214157E-2</v>
      </c>
      <c r="L3370" s="117">
        <v>1.1486514434107101E-2</v>
      </c>
      <c r="M3370" s="117">
        <v>1.1288806540707101E-2</v>
      </c>
      <c r="N3370" s="117">
        <v>1.10524320555354E-2</v>
      </c>
      <c r="O3370" s="117">
        <v>1.0706026191320901E-2</v>
      </c>
      <c r="P3370" s="117">
        <v>1.04177019230186E-2</v>
      </c>
      <c r="Q3370" s="117">
        <v>1.0155879165878101E-2</v>
      </c>
      <c r="R3370" s="117">
        <v>8.7916308646056596E-3</v>
      </c>
      <c r="S3370" s="117">
        <v>8.6512499072122998E-3</v>
      </c>
      <c r="T3370" s="117">
        <v>8.4769775207853108E-3</v>
      </c>
      <c r="U3370" s="117">
        <v>8.2648350426078303E-3</v>
      </c>
      <c r="V3370" s="117">
        <v>8.1067093810500406E-3</v>
      </c>
      <c r="W3370" s="117">
        <v>7.9298708134937796E-3</v>
      </c>
      <c r="X3370" s="117">
        <v>7.7313809594392897E-3</v>
      </c>
      <c r="Y3370" s="117">
        <v>7.53810776485678E-3</v>
      </c>
      <c r="Z3370" s="117">
        <v>7.3255531809269898E-3</v>
      </c>
      <c r="AA3370" s="117">
        <v>7.15006919032309E-3</v>
      </c>
      <c r="AB3370" s="117">
        <v>6.8902974932253296E-3</v>
      </c>
      <c r="AC3370" s="117">
        <v>6.7771338931316401E-3</v>
      </c>
      <c r="AD3370" s="117">
        <v>6.72849997082878E-3</v>
      </c>
      <c r="AE3370" s="117">
        <v>6.6973413274556597E-3</v>
      </c>
      <c r="AF3370" s="117">
        <v>6.6702668694050499E-3</v>
      </c>
      <c r="AG3370" s="117">
        <v>6.6355038214131398E-3</v>
      </c>
      <c r="AH3370" s="117">
        <v>6.8657639780663098E-3</v>
      </c>
      <c r="AI3370" s="117">
        <v>7.0217450343135002E-3</v>
      </c>
      <c r="AJ3370" s="117">
        <v>7.2236671588494098E-3</v>
      </c>
      <c r="AK3370" s="117">
        <v>7.4854401458167696E-3</v>
      </c>
    </row>
    <row r="3371" spans="1:37" s="117" customFormat="1" hidden="1" x14ac:dyDescent="0.3">
      <c r="A3371" s="120" t="str">
        <f t="shared" si="77"/>
        <v>SDGbaseTRA_RurCRS_v6_3TINSXhhd-4</v>
      </c>
      <c r="B3371" s="120" t="s">
        <v>220</v>
      </c>
      <c r="C3371" s="120" t="s">
        <v>300</v>
      </c>
      <c r="D3371" s="120" t="s">
        <v>94</v>
      </c>
      <c r="E3371" s="117" t="s">
        <v>88</v>
      </c>
      <c r="F3371" s="117">
        <v>1.9419697097842002E-2</v>
      </c>
      <c r="G3371" s="117">
        <v>2.0488520717513701E-2</v>
      </c>
      <c r="H3371" s="117">
        <v>1.9686073499011299E-2</v>
      </c>
      <c r="I3371" s="117">
        <v>2.4382641664201399E-2</v>
      </c>
      <c r="J3371" s="117">
        <v>2.37501422240959E-2</v>
      </c>
      <c r="K3371" s="117">
        <v>2.3229291595939401E-2</v>
      </c>
      <c r="L3371" s="117">
        <v>2.2773368620779201E-2</v>
      </c>
      <c r="M3371" s="117">
        <v>2.2381389420550998E-2</v>
      </c>
      <c r="N3371" s="117">
        <v>2.1912749146001401E-2</v>
      </c>
      <c r="O3371" s="117">
        <v>2.12259586941685E-2</v>
      </c>
      <c r="P3371" s="117">
        <v>2.06543218483249E-2</v>
      </c>
      <c r="Q3371" s="117">
        <v>2.0135227378137801E-2</v>
      </c>
      <c r="R3371" s="117">
        <v>1.74304443359065E-2</v>
      </c>
      <c r="S3371" s="117">
        <v>1.71521225431083E-2</v>
      </c>
      <c r="T3371" s="117">
        <v>1.6806606997982702E-2</v>
      </c>
      <c r="U3371" s="117">
        <v>1.63860095357054E-2</v>
      </c>
      <c r="V3371" s="117">
        <v>1.60725067724212E-2</v>
      </c>
      <c r="W3371" s="117">
        <v>1.57219034709161E-2</v>
      </c>
      <c r="X3371" s="117">
        <v>1.53283739420461E-2</v>
      </c>
      <c r="Y3371" s="117">
        <v>1.49451870564989E-2</v>
      </c>
      <c r="Z3371" s="117">
        <v>1.4523772541936901E-2</v>
      </c>
      <c r="AA3371" s="117">
        <v>1.4175854848651699E-2</v>
      </c>
      <c r="AB3371" s="117">
        <v>1.36608268435145E-2</v>
      </c>
      <c r="AC3371" s="117">
        <v>1.3436466669326699E-2</v>
      </c>
      <c r="AD3371" s="117">
        <v>1.33400441865607E-2</v>
      </c>
      <c r="AE3371" s="117">
        <v>1.3278268503819199E-2</v>
      </c>
      <c r="AF3371" s="117">
        <v>1.3224590199859901E-2</v>
      </c>
      <c r="AG3371" s="117">
        <v>1.3155668357995099E-2</v>
      </c>
      <c r="AH3371" s="117">
        <v>1.3612186255217699E-2</v>
      </c>
      <c r="AI3371" s="117">
        <v>1.39214370869667E-2</v>
      </c>
      <c r="AJ3371" s="117">
        <v>1.43217714952023E-2</v>
      </c>
      <c r="AK3371" s="117">
        <v>1.48407672934588E-2</v>
      </c>
    </row>
    <row r="3372" spans="1:37" s="117" customFormat="1" hidden="1" x14ac:dyDescent="0.3">
      <c r="A3372" s="120" t="str">
        <f t="shared" si="77"/>
        <v>SDGbaseTRA_RurCRS_v6_3TINSXhhd-5</v>
      </c>
      <c r="B3372" s="120" t="s">
        <v>220</v>
      </c>
      <c r="C3372" s="120" t="s">
        <v>300</v>
      </c>
      <c r="D3372" s="120" t="s">
        <v>94</v>
      </c>
      <c r="E3372" s="117" t="s">
        <v>89</v>
      </c>
      <c r="F3372" s="117">
        <v>3.8796839737101602E-2</v>
      </c>
      <c r="G3372" s="117">
        <v>4.0932144859174298E-2</v>
      </c>
      <c r="H3372" s="117">
        <v>3.9329008827255103E-2</v>
      </c>
      <c r="I3372" s="117">
        <v>4.8711853549956198E-2</v>
      </c>
      <c r="J3372" s="117">
        <v>4.7448240668148699E-2</v>
      </c>
      <c r="K3372" s="117">
        <v>4.64076807538438E-2</v>
      </c>
      <c r="L3372" s="117">
        <v>4.5496833869425303E-2</v>
      </c>
      <c r="M3372" s="117">
        <v>4.47137344141555E-2</v>
      </c>
      <c r="N3372" s="117">
        <v>4.3777480798690697E-2</v>
      </c>
      <c r="O3372" s="117">
        <v>4.2405404861600701E-2</v>
      </c>
      <c r="P3372" s="117">
        <v>4.1263383791044002E-2</v>
      </c>
      <c r="Q3372" s="117">
        <v>4.0226332353476002E-2</v>
      </c>
      <c r="R3372" s="117">
        <v>3.4822693270623803E-2</v>
      </c>
      <c r="S3372" s="117">
        <v>3.4266659572687999E-2</v>
      </c>
      <c r="T3372" s="117">
        <v>3.3576385611989501E-2</v>
      </c>
      <c r="U3372" s="117">
        <v>3.2736112342654201E-2</v>
      </c>
      <c r="V3372" s="117">
        <v>3.2109793797374997E-2</v>
      </c>
      <c r="W3372" s="117">
        <v>3.1409355472939098E-2</v>
      </c>
      <c r="X3372" s="117">
        <v>3.062315875801E-2</v>
      </c>
      <c r="Y3372" s="117">
        <v>2.9857624667715601E-2</v>
      </c>
      <c r="Z3372" s="117">
        <v>2.9015719083647699E-2</v>
      </c>
      <c r="AA3372" s="117">
        <v>2.8320646090787702E-2</v>
      </c>
      <c r="AB3372" s="117">
        <v>2.7291718663471201E-2</v>
      </c>
      <c r="AC3372" s="117">
        <v>2.6843489956429999E-2</v>
      </c>
      <c r="AD3372" s="117">
        <v>2.66508562818005E-2</v>
      </c>
      <c r="AE3372" s="117">
        <v>2.6527440285649202E-2</v>
      </c>
      <c r="AF3372" s="117">
        <v>2.6420201303236902E-2</v>
      </c>
      <c r="AG3372" s="117">
        <v>2.6282508649254899E-2</v>
      </c>
      <c r="AH3372" s="117">
        <v>2.7194544068222699E-2</v>
      </c>
      <c r="AI3372" s="117">
        <v>2.78123680751063E-2</v>
      </c>
      <c r="AJ3372" s="117">
        <v>2.8612159636179E-2</v>
      </c>
      <c r="AK3372" s="117">
        <v>2.9649013955241499E-2</v>
      </c>
    </row>
    <row r="3373" spans="1:37" s="117" customFormat="1" hidden="1" x14ac:dyDescent="0.3">
      <c r="A3373" s="120" t="str">
        <f t="shared" si="77"/>
        <v>SDGbaseTRA_RurCRS_v6_3TINSXhhd-6</v>
      </c>
      <c r="B3373" s="120" t="s">
        <v>220</v>
      </c>
      <c r="C3373" s="120" t="s">
        <v>300</v>
      </c>
      <c r="D3373" s="120" t="s">
        <v>94</v>
      </c>
      <c r="E3373" s="117" t="s">
        <v>90</v>
      </c>
      <c r="F3373" s="117">
        <v>5.1928687272677798E-2</v>
      </c>
      <c r="G3373" s="117">
        <v>5.4786744595632902E-2</v>
      </c>
      <c r="H3373" s="117">
        <v>5.2640983491751198E-2</v>
      </c>
      <c r="I3373" s="117">
        <v>6.5199707672354903E-2</v>
      </c>
      <c r="J3373" s="117">
        <v>6.3508390580080995E-2</v>
      </c>
      <c r="K3373" s="117">
        <v>6.2115624809743503E-2</v>
      </c>
      <c r="L3373" s="117">
        <v>6.0896476978884798E-2</v>
      </c>
      <c r="M3373" s="117">
        <v>5.9848316175015598E-2</v>
      </c>
      <c r="N3373" s="117">
        <v>5.8595162012816199E-2</v>
      </c>
      <c r="O3373" s="117">
        <v>5.6758669588836103E-2</v>
      </c>
      <c r="P3373" s="117">
        <v>5.5230100369466802E-2</v>
      </c>
      <c r="Q3373" s="117">
        <v>5.3842030615528801E-2</v>
      </c>
      <c r="R3373" s="117">
        <v>4.66093826480753E-2</v>
      </c>
      <c r="S3373" s="117">
        <v>4.5865144194387197E-2</v>
      </c>
      <c r="T3373" s="117">
        <v>4.49412282032981E-2</v>
      </c>
      <c r="U3373" s="117">
        <v>4.3816541551239499E-2</v>
      </c>
      <c r="V3373" s="117">
        <v>4.2978228427808303E-2</v>
      </c>
      <c r="W3373" s="117">
        <v>4.2040707666991702E-2</v>
      </c>
      <c r="X3373" s="117">
        <v>4.0988401251805001E-2</v>
      </c>
      <c r="Y3373" s="117">
        <v>3.9963751289487398E-2</v>
      </c>
      <c r="Z3373" s="117">
        <v>3.8836879820514099E-2</v>
      </c>
      <c r="AA3373" s="117">
        <v>3.7906540434029197E-2</v>
      </c>
      <c r="AB3373" s="117">
        <v>3.6529344483024799E-2</v>
      </c>
      <c r="AC3373" s="117">
        <v>3.5929400556865498E-2</v>
      </c>
      <c r="AD3373" s="117">
        <v>3.5671564766253397E-2</v>
      </c>
      <c r="AE3373" s="117">
        <v>3.5506375263366897E-2</v>
      </c>
      <c r="AF3373" s="117">
        <v>3.5362838325329202E-2</v>
      </c>
      <c r="AG3373" s="117">
        <v>3.5178539841736099E-2</v>
      </c>
      <c r="AH3373" s="117">
        <v>3.6399278498672E-2</v>
      </c>
      <c r="AI3373" s="117">
        <v>3.7226221875350497E-2</v>
      </c>
      <c r="AJ3373" s="117">
        <v>3.8296724681961797E-2</v>
      </c>
      <c r="AK3373" s="117">
        <v>3.9684530597335302E-2</v>
      </c>
    </row>
    <row r="3374" spans="1:37" s="117" customFormat="1" hidden="1" x14ac:dyDescent="0.3">
      <c r="A3374" s="120" t="str">
        <f t="shared" si="77"/>
        <v>SDGbaseTRA_RurCRS_v6_3TINSXhhd-7</v>
      </c>
      <c r="B3374" s="120" t="s">
        <v>220</v>
      </c>
      <c r="C3374" s="120" t="s">
        <v>300</v>
      </c>
      <c r="D3374" s="120" t="s">
        <v>94</v>
      </c>
      <c r="E3374" s="117" t="s">
        <v>91</v>
      </c>
      <c r="F3374" s="117">
        <v>8.3778850459242493E-2</v>
      </c>
      <c r="G3374" s="117">
        <v>8.8389880886544606E-2</v>
      </c>
      <c r="H3374" s="117">
        <v>8.4928029488297793E-2</v>
      </c>
      <c r="I3374" s="117">
        <v>0.105189575280129</v>
      </c>
      <c r="J3374" s="117">
        <v>0.10246089852738099</v>
      </c>
      <c r="K3374" s="117">
        <v>0.100213887841819</v>
      </c>
      <c r="L3374" s="117">
        <v>9.8246982665243995E-2</v>
      </c>
      <c r="M3374" s="117">
        <v>9.65559384301648E-2</v>
      </c>
      <c r="N3374" s="117">
        <v>9.4534169333599802E-2</v>
      </c>
      <c r="O3374" s="117">
        <v>9.1571274790346699E-2</v>
      </c>
      <c r="P3374" s="117">
        <v>8.9105166387247706E-2</v>
      </c>
      <c r="Q3374" s="117">
        <v>8.6865731992660594E-2</v>
      </c>
      <c r="R3374" s="117">
        <v>7.5196980781858797E-2</v>
      </c>
      <c r="S3374" s="117">
        <v>7.3996267931377105E-2</v>
      </c>
      <c r="T3374" s="117">
        <v>7.2505673354073596E-2</v>
      </c>
      <c r="U3374" s="117">
        <v>7.0691166580040293E-2</v>
      </c>
      <c r="V3374" s="117">
        <v>6.9338678898685502E-2</v>
      </c>
      <c r="W3374" s="117">
        <v>6.7826135144527899E-2</v>
      </c>
      <c r="X3374" s="117">
        <v>6.6128402611188103E-2</v>
      </c>
      <c r="Y3374" s="117">
        <v>6.4475289459797205E-2</v>
      </c>
      <c r="Z3374" s="117">
        <v>6.2657257821426907E-2</v>
      </c>
      <c r="AA3374" s="117">
        <v>6.11563000961904E-2</v>
      </c>
      <c r="AB3374" s="117">
        <v>5.8934408889391499E-2</v>
      </c>
      <c r="AC3374" s="117">
        <v>5.7966492789185697E-2</v>
      </c>
      <c r="AD3374" s="117">
        <v>5.7550514891785601E-2</v>
      </c>
      <c r="AE3374" s="117">
        <v>5.7284007352597602E-2</v>
      </c>
      <c r="AF3374" s="117">
        <v>5.7052432855011902E-2</v>
      </c>
      <c r="AG3374" s="117">
        <v>5.6755095950630302E-2</v>
      </c>
      <c r="AH3374" s="117">
        <v>5.8724567672688598E-2</v>
      </c>
      <c r="AI3374" s="117">
        <v>6.0058712042735697E-2</v>
      </c>
      <c r="AJ3374" s="117">
        <v>6.1785801619829897E-2</v>
      </c>
      <c r="AK3374" s="117">
        <v>6.4024810351944295E-2</v>
      </c>
    </row>
    <row r="3375" spans="1:37" s="117" customFormat="1" hidden="1" x14ac:dyDescent="0.3">
      <c r="A3375" s="120" t="str">
        <f t="shared" si="77"/>
        <v>SDGbaseTRA_RurCRS_v6_3TINSXhhd-8</v>
      </c>
      <c r="B3375" s="120" t="s">
        <v>220</v>
      </c>
      <c r="C3375" s="120" t="s">
        <v>300</v>
      </c>
      <c r="D3375" s="120" t="s">
        <v>94</v>
      </c>
      <c r="E3375" s="117" t="s">
        <v>92</v>
      </c>
      <c r="F3375" s="117">
        <v>0.15143222811367199</v>
      </c>
      <c r="G3375" s="117">
        <v>0.15976677326059699</v>
      </c>
      <c r="H3375" s="117">
        <v>0.153509396037287</v>
      </c>
      <c r="I3375" s="117">
        <v>0.190132613084177</v>
      </c>
      <c r="J3375" s="117">
        <v>0.18520046614958199</v>
      </c>
      <c r="K3375" s="117">
        <v>0.181138941876552</v>
      </c>
      <c r="L3375" s="117">
        <v>0.17758371485034</v>
      </c>
      <c r="M3375" s="117">
        <v>0.174527112916192</v>
      </c>
      <c r="N3375" s="117">
        <v>0.170872718073731</v>
      </c>
      <c r="O3375" s="117">
        <v>0.16551721701477601</v>
      </c>
      <c r="P3375" s="117">
        <v>0.16105966850217501</v>
      </c>
      <c r="Q3375" s="117">
        <v>0.157011838551945</v>
      </c>
      <c r="R3375" s="117">
        <v>0.13592029831869401</v>
      </c>
      <c r="S3375" s="117">
        <v>0.13374998180950501</v>
      </c>
      <c r="T3375" s="117">
        <v>0.13105569731146699</v>
      </c>
      <c r="U3375" s="117">
        <v>0.12777593395581799</v>
      </c>
      <c r="V3375" s="117">
        <v>0.125331280895808</v>
      </c>
      <c r="W3375" s="117">
        <v>0.122597322748782</v>
      </c>
      <c r="X3375" s="117">
        <v>0.119528631559353</v>
      </c>
      <c r="Y3375" s="117">
        <v>0.116540590947704</v>
      </c>
      <c r="Z3375" s="117">
        <v>0.113254456313354</v>
      </c>
      <c r="AA3375" s="117">
        <v>0.110541440184315</v>
      </c>
      <c r="AB3375" s="117">
        <v>0.106525319955594</v>
      </c>
      <c r="AC3375" s="117">
        <v>0.104775789007411</v>
      </c>
      <c r="AD3375" s="117">
        <v>0.10402389924639301</v>
      </c>
      <c r="AE3375" s="117">
        <v>0.103542180647385</v>
      </c>
      <c r="AF3375" s="117">
        <v>0.103123604336688</v>
      </c>
      <c r="AG3375" s="117">
        <v>0.10258616094110901</v>
      </c>
      <c r="AH3375" s="117">
        <v>0.10614602704890901</v>
      </c>
      <c r="AI3375" s="117">
        <v>0.10855752415322301</v>
      </c>
      <c r="AJ3375" s="117">
        <v>0.111679278884687</v>
      </c>
      <c r="AK3375" s="117">
        <v>0.115726339440125</v>
      </c>
    </row>
    <row r="3376" spans="1:37" s="117" customFormat="1" hidden="1" x14ac:dyDescent="0.3">
      <c r="A3376" s="120" t="str">
        <f t="shared" si="77"/>
        <v>SDGbaseTRA_RurCRS_v6_3TINSXhhd-9</v>
      </c>
      <c r="B3376" s="120" t="s">
        <v>220</v>
      </c>
      <c r="C3376" s="120" t="s">
        <v>300</v>
      </c>
      <c r="D3376" s="120" t="s">
        <v>94</v>
      </c>
      <c r="E3376" s="117" t="s">
        <v>93</v>
      </c>
      <c r="F3376" s="117">
        <v>0.20109641679363599</v>
      </c>
      <c r="G3376" s="117">
        <v>0.21216438551810199</v>
      </c>
      <c r="H3376" s="117">
        <v>0.20385481922731799</v>
      </c>
      <c r="I3376" s="117">
        <v>0.25248910144896802</v>
      </c>
      <c r="J3376" s="117">
        <v>0.245939392130021</v>
      </c>
      <c r="K3376" s="117">
        <v>0.240545837612714</v>
      </c>
      <c r="L3376" s="117">
        <v>0.235824627175827</v>
      </c>
      <c r="M3376" s="117">
        <v>0.231765572480783</v>
      </c>
      <c r="N3376" s="117">
        <v>0.22691267083925501</v>
      </c>
      <c r="O3376" s="117">
        <v>0.219800762849128</v>
      </c>
      <c r="P3376" s="117">
        <v>0.21388130273988001</v>
      </c>
      <c r="Q3376" s="117">
        <v>0.208505933778389</v>
      </c>
      <c r="R3376" s="117">
        <v>0.18049714583142701</v>
      </c>
      <c r="S3376" s="117">
        <v>0.17761504551005999</v>
      </c>
      <c r="T3376" s="117">
        <v>0.174037135014246</v>
      </c>
      <c r="U3376" s="117">
        <v>0.16968173017690599</v>
      </c>
      <c r="V3376" s="117">
        <v>0.16643532102904901</v>
      </c>
      <c r="W3376" s="117">
        <v>0.16280472539017801</v>
      </c>
      <c r="X3376" s="117">
        <v>0.15872961660967699</v>
      </c>
      <c r="Y3376" s="117">
        <v>0.15476160882421899</v>
      </c>
      <c r="Z3376" s="117">
        <v>0.150397743163347</v>
      </c>
      <c r="AA3376" s="117">
        <v>0.14679495775219101</v>
      </c>
      <c r="AB3376" s="117">
        <v>0.141461698131953</v>
      </c>
      <c r="AC3376" s="117">
        <v>0.13913838552451499</v>
      </c>
      <c r="AD3376" s="117">
        <v>0.138139903638199</v>
      </c>
      <c r="AE3376" s="117">
        <v>0.13750019909605701</v>
      </c>
      <c r="AF3376" s="117">
        <v>0.136944345185147</v>
      </c>
      <c r="AG3376" s="117">
        <v>0.13623064016825201</v>
      </c>
      <c r="AH3376" s="117">
        <v>0.14095801113186401</v>
      </c>
      <c r="AI3376" s="117">
        <v>0.14416039039423101</v>
      </c>
      <c r="AJ3376" s="117">
        <v>0.148305965602959</v>
      </c>
      <c r="AK3376" s="117">
        <v>0.15368031283660799</v>
      </c>
    </row>
    <row r="3377" spans="1:37" s="117" customFormat="1" hidden="1" x14ac:dyDescent="0.3">
      <c r="A3377" s="120" t="str">
        <f t="shared" si="77"/>
        <v>SDGbaseTRA_RurCRS_v6_3MPSXent-n</v>
      </c>
      <c r="B3377" s="120" t="s">
        <v>220</v>
      </c>
      <c r="C3377" s="120" t="s">
        <v>300</v>
      </c>
      <c r="D3377" s="120" t="s">
        <v>81</v>
      </c>
      <c r="E3377" s="117" t="s">
        <v>82</v>
      </c>
      <c r="F3377" s="117">
        <v>0.44004459069582003</v>
      </c>
      <c r="G3377" s="117">
        <v>0.44004459069582003</v>
      </c>
      <c r="H3377" s="117">
        <v>0.44004459069582003</v>
      </c>
      <c r="I3377" s="117">
        <v>0.44004459069582003</v>
      </c>
      <c r="J3377" s="117">
        <v>0.44004459069582003</v>
      </c>
      <c r="K3377" s="117">
        <v>0.44004459069582003</v>
      </c>
      <c r="L3377" s="117">
        <v>0.44004459069582003</v>
      </c>
      <c r="M3377" s="117">
        <v>0.44004459069582003</v>
      </c>
      <c r="N3377" s="117">
        <v>0.44004459069582003</v>
      </c>
      <c r="O3377" s="117">
        <v>0.44004459069582003</v>
      </c>
      <c r="P3377" s="117">
        <v>0.44004459069582003</v>
      </c>
      <c r="Q3377" s="117">
        <v>0.44004459069582003</v>
      </c>
      <c r="R3377" s="117">
        <v>0.44004459069582003</v>
      </c>
      <c r="S3377" s="117">
        <v>0.44004459069582003</v>
      </c>
      <c r="T3377" s="117">
        <v>0.44004459069582003</v>
      </c>
      <c r="U3377" s="117">
        <v>0.44004459069582003</v>
      </c>
      <c r="V3377" s="117">
        <v>0.44004459069582003</v>
      </c>
      <c r="W3377" s="117">
        <v>0.44004459069582003</v>
      </c>
      <c r="X3377" s="117">
        <v>0.44004459069582003</v>
      </c>
      <c r="Y3377" s="117">
        <v>0.44004459069582003</v>
      </c>
      <c r="Z3377" s="117">
        <v>0.44004459069582003</v>
      </c>
      <c r="AA3377" s="117">
        <v>0.44004459069582003</v>
      </c>
      <c r="AB3377" s="117">
        <v>0.44004459069582003</v>
      </c>
      <c r="AC3377" s="117">
        <v>0.44004459069582003</v>
      </c>
      <c r="AD3377" s="117">
        <v>0.44004459069582003</v>
      </c>
      <c r="AE3377" s="117">
        <v>0.44004459069582003</v>
      </c>
      <c r="AF3377" s="117">
        <v>0.44004459069582003</v>
      </c>
      <c r="AG3377" s="117">
        <v>0.44004459069582003</v>
      </c>
      <c r="AH3377" s="117">
        <v>0.44004459069582003</v>
      </c>
      <c r="AI3377" s="117">
        <v>0.44004459069582003</v>
      </c>
      <c r="AJ3377" s="117">
        <v>0.44004459069582003</v>
      </c>
      <c r="AK3377" s="117">
        <v>0.44004459069582003</v>
      </c>
    </row>
    <row r="3378" spans="1:37" s="117" customFormat="1" hidden="1" x14ac:dyDescent="0.3">
      <c r="A3378" s="120" t="str">
        <f t="shared" si="77"/>
        <v>SDGbaseTRA_RurCRS_v6_3MPSXent-e</v>
      </c>
      <c r="B3378" s="120" t="s">
        <v>220</v>
      </c>
      <c r="C3378" s="120" t="s">
        <v>300</v>
      </c>
      <c r="D3378" s="120" t="s">
        <v>81</v>
      </c>
      <c r="E3378" s="117" t="s">
        <v>83</v>
      </c>
      <c r="F3378" s="117">
        <v>1</v>
      </c>
      <c r="G3378" s="117">
        <v>1</v>
      </c>
      <c r="H3378" s="117">
        <v>1</v>
      </c>
      <c r="I3378" s="117">
        <v>1</v>
      </c>
      <c r="J3378" s="117">
        <v>1</v>
      </c>
      <c r="K3378" s="117">
        <v>1</v>
      </c>
      <c r="L3378" s="117">
        <v>1</v>
      </c>
      <c r="M3378" s="117">
        <v>1</v>
      </c>
      <c r="N3378" s="117">
        <v>1</v>
      </c>
      <c r="O3378" s="117">
        <v>1</v>
      </c>
      <c r="P3378" s="117">
        <v>1</v>
      </c>
      <c r="Q3378" s="117">
        <v>1</v>
      </c>
      <c r="R3378" s="117">
        <v>1</v>
      </c>
      <c r="S3378" s="117">
        <v>1</v>
      </c>
      <c r="T3378" s="117">
        <v>1</v>
      </c>
      <c r="U3378" s="117">
        <v>1</v>
      </c>
      <c r="V3378" s="117">
        <v>1</v>
      </c>
      <c r="W3378" s="117">
        <v>1</v>
      </c>
      <c r="X3378" s="117">
        <v>1</v>
      </c>
      <c r="Y3378" s="117">
        <v>1</v>
      </c>
      <c r="Z3378" s="117">
        <v>1</v>
      </c>
      <c r="AA3378" s="117">
        <v>1</v>
      </c>
      <c r="AB3378" s="117">
        <v>1</v>
      </c>
      <c r="AC3378" s="117">
        <v>1</v>
      </c>
      <c r="AD3378" s="117">
        <v>1</v>
      </c>
      <c r="AE3378" s="117">
        <v>1</v>
      </c>
      <c r="AF3378" s="117">
        <v>1</v>
      </c>
      <c r="AG3378" s="117">
        <v>1</v>
      </c>
      <c r="AH3378" s="117">
        <v>1</v>
      </c>
      <c r="AI3378" s="117">
        <v>1</v>
      </c>
      <c r="AJ3378" s="117">
        <v>1</v>
      </c>
      <c r="AK3378" s="117">
        <v>1</v>
      </c>
    </row>
    <row r="3379" spans="1:37" s="117" customFormat="1" hidden="1" x14ac:dyDescent="0.3">
      <c r="A3379" s="120" t="str">
        <f t="shared" si="77"/>
        <v>SDGbaseTRA_RurCRS_v6_3MPSXhhd-0</v>
      </c>
      <c r="B3379" s="120" t="s">
        <v>220</v>
      </c>
      <c r="C3379" s="120" t="s">
        <v>300</v>
      </c>
      <c r="D3379" s="120" t="s">
        <v>81</v>
      </c>
      <c r="E3379" s="117" t="s">
        <v>84</v>
      </c>
      <c r="F3379" s="117">
        <v>6.9894215266289896E-4</v>
      </c>
      <c r="G3379" s="121">
        <v>-5.3057847337101299E-5</v>
      </c>
      <c r="H3379" s="117">
        <v>1.4599421526629E-3</v>
      </c>
      <c r="I3379" s="117">
        <v>2.1929421526628999E-3</v>
      </c>
      <c r="J3379" s="117">
        <v>2.0399421526629E-3</v>
      </c>
      <c r="K3379" s="117">
        <v>1.9299421526628999E-3</v>
      </c>
      <c r="L3379" s="117">
        <v>2.1659421526628998E-3</v>
      </c>
      <c r="M3379" s="117">
        <v>3.2289421526629E-3</v>
      </c>
      <c r="N3379" s="117">
        <v>4.4689421526628997E-3</v>
      </c>
      <c r="O3379" s="117">
        <v>3.8649421526628998E-3</v>
      </c>
      <c r="P3379" s="117">
        <v>4.3729421526629E-3</v>
      </c>
      <c r="Q3379" s="117">
        <v>4.8089421526628998E-3</v>
      </c>
      <c r="R3379" s="117">
        <v>5.0979421526629E-3</v>
      </c>
      <c r="S3379" s="117">
        <v>5.6819421526629003E-3</v>
      </c>
      <c r="T3379" s="117">
        <v>6.2349421526628999E-3</v>
      </c>
      <c r="U3379" s="117">
        <v>6.9499421526629003E-3</v>
      </c>
      <c r="V3379" s="117">
        <v>8.3699421526628997E-3</v>
      </c>
      <c r="W3379" s="117">
        <v>9.1649421526629003E-3</v>
      </c>
      <c r="X3379" s="117">
        <v>9.2299421526628993E-3</v>
      </c>
      <c r="Y3379" s="117">
        <v>9.2039421526628994E-3</v>
      </c>
      <c r="Z3379" s="117">
        <v>8.8829421526628993E-3</v>
      </c>
      <c r="AA3379" s="117">
        <v>8.6979421526628999E-3</v>
      </c>
      <c r="AB3379" s="117">
        <v>8.1809421526628998E-3</v>
      </c>
      <c r="AC3379" s="117">
        <v>7.7619421526628997E-3</v>
      </c>
      <c r="AD3379" s="117">
        <v>7.7059421526629E-3</v>
      </c>
      <c r="AE3379" s="117">
        <v>7.8459421526628995E-3</v>
      </c>
      <c r="AF3379" s="117">
        <v>8.1369421526629009E-3</v>
      </c>
      <c r="AG3379" s="117">
        <v>5.6219421526629001E-3</v>
      </c>
      <c r="AH3379" s="117">
        <v>1.1259421526628999E-3</v>
      </c>
      <c r="AI3379" s="117">
        <v>-4.3780578473371001E-3</v>
      </c>
      <c r="AJ3379" s="117">
        <v>-9.5490578473370995E-3</v>
      </c>
      <c r="AK3379" s="117">
        <v>-1.4308057847337101E-2</v>
      </c>
    </row>
    <row r="3380" spans="1:37" s="117" customFormat="1" hidden="1" x14ac:dyDescent="0.3">
      <c r="A3380" s="120" t="str">
        <f t="shared" si="77"/>
        <v>SDGbaseTRA_RurCRS_v6_3MPSXhhd-1</v>
      </c>
      <c r="B3380" s="120" t="s">
        <v>220</v>
      </c>
      <c r="C3380" s="120" t="s">
        <v>300</v>
      </c>
      <c r="D3380" s="120" t="s">
        <v>81</v>
      </c>
      <c r="E3380" s="117" t="s">
        <v>85</v>
      </c>
      <c r="F3380" s="117">
        <v>8.0498864401150902E-4</v>
      </c>
      <c r="G3380" s="121">
        <v>5.2988644011509101E-5</v>
      </c>
      <c r="H3380" s="117">
        <v>1.5659886440115101E-3</v>
      </c>
      <c r="I3380" s="117">
        <v>2.29898864401151E-3</v>
      </c>
      <c r="J3380" s="117">
        <v>2.1459886440115101E-3</v>
      </c>
      <c r="K3380" s="117">
        <v>2.0359886440115102E-3</v>
      </c>
      <c r="L3380" s="117">
        <v>2.2719886440115099E-3</v>
      </c>
      <c r="M3380" s="117">
        <v>3.33498864401151E-3</v>
      </c>
      <c r="N3380" s="117">
        <v>4.5749886440115102E-3</v>
      </c>
      <c r="O3380" s="117">
        <v>3.9709886440115099E-3</v>
      </c>
      <c r="P3380" s="117">
        <v>4.4789886440115096E-3</v>
      </c>
      <c r="Q3380" s="117">
        <v>4.9149886440115103E-3</v>
      </c>
      <c r="R3380" s="117">
        <v>5.2039886440115096E-3</v>
      </c>
      <c r="S3380" s="117">
        <v>5.7879886440115099E-3</v>
      </c>
      <c r="T3380" s="117">
        <v>6.3409886440115096E-3</v>
      </c>
      <c r="U3380" s="117">
        <v>7.0559886440115099E-3</v>
      </c>
      <c r="V3380" s="117">
        <v>8.4759886440115093E-3</v>
      </c>
      <c r="W3380" s="117">
        <v>9.2709886440115099E-3</v>
      </c>
      <c r="X3380" s="117">
        <v>9.3359886440115107E-3</v>
      </c>
      <c r="Y3380" s="117">
        <v>9.3099886440115107E-3</v>
      </c>
      <c r="Z3380" s="117">
        <v>8.9889886440115106E-3</v>
      </c>
      <c r="AA3380" s="117">
        <v>8.8039886440115095E-3</v>
      </c>
      <c r="AB3380" s="117">
        <v>8.2869886440115094E-3</v>
      </c>
      <c r="AC3380" s="117">
        <v>7.8679886440115102E-3</v>
      </c>
      <c r="AD3380" s="117">
        <v>7.8119886440115097E-3</v>
      </c>
      <c r="AE3380" s="117">
        <v>7.9519886440115092E-3</v>
      </c>
      <c r="AF3380" s="117">
        <v>8.2429886440115105E-3</v>
      </c>
      <c r="AG3380" s="117">
        <v>5.7279886440115097E-3</v>
      </c>
      <c r="AH3380" s="117">
        <v>1.23198864401151E-3</v>
      </c>
      <c r="AI3380" s="117">
        <v>-4.2720113559884896E-3</v>
      </c>
      <c r="AJ3380" s="117">
        <v>-9.4430113559884898E-3</v>
      </c>
      <c r="AK3380" s="117">
        <v>-1.42020113559885E-2</v>
      </c>
    </row>
    <row r="3381" spans="1:37" s="117" customFormat="1" hidden="1" x14ac:dyDescent="0.3">
      <c r="A3381" s="120" t="str">
        <f t="shared" si="77"/>
        <v>SDGbaseTRA_RurCRS_v6_3MPSXhhd-2</v>
      </c>
      <c r="B3381" s="120" t="s">
        <v>220</v>
      </c>
      <c r="C3381" s="120" t="s">
        <v>300</v>
      </c>
      <c r="D3381" s="120" t="s">
        <v>81</v>
      </c>
      <c r="E3381" s="117" t="s">
        <v>86</v>
      </c>
      <c r="F3381" s="117">
        <v>1.1656083306156001E-3</v>
      </c>
      <c r="G3381" s="117">
        <v>4.1360833061559901E-4</v>
      </c>
      <c r="H3381" s="117">
        <v>1.9266083306156E-3</v>
      </c>
      <c r="I3381" s="117">
        <v>2.6596083306155999E-3</v>
      </c>
      <c r="J3381" s="117">
        <v>2.5066083306156E-3</v>
      </c>
      <c r="K3381" s="117">
        <v>2.3966083306156002E-3</v>
      </c>
      <c r="L3381" s="117">
        <v>2.6326083306155998E-3</v>
      </c>
      <c r="M3381" s="117">
        <v>3.6956083306156E-3</v>
      </c>
      <c r="N3381" s="117">
        <v>4.9356083306156002E-3</v>
      </c>
      <c r="O3381" s="117">
        <v>4.3316083306155998E-3</v>
      </c>
      <c r="P3381" s="117">
        <v>4.8396083306155996E-3</v>
      </c>
      <c r="Q3381" s="117">
        <v>5.2756083306156002E-3</v>
      </c>
      <c r="R3381" s="117">
        <v>5.5646083306156004E-3</v>
      </c>
      <c r="S3381" s="117">
        <v>6.1486083306155999E-3</v>
      </c>
      <c r="T3381" s="117">
        <v>6.7016083306156004E-3</v>
      </c>
      <c r="U3381" s="117">
        <v>7.4166083306155999E-3</v>
      </c>
      <c r="V3381" s="117">
        <v>8.8366083306156001E-3</v>
      </c>
      <c r="W3381" s="117">
        <v>9.6316083306156007E-3</v>
      </c>
      <c r="X3381" s="117">
        <v>9.6966083306155998E-3</v>
      </c>
      <c r="Y3381" s="117">
        <v>9.6706083306155998E-3</v>
      </c>
      <c r="Z3381" s="117">
        <v>9.3496083306155997E-3</v>
      </c>
      <c r="AA3381" s="117">
        <v>9.1646083306156003E-3</v>
      </c>
      <c r="AB3381" s="117">
        <v>8.6476083306156002E-3</v>
      </c>
      <c r="AC3381" s="117">
        <v>8.2286083306155992E-3</v>
      </c>
      <c r="AD3381" s="117">
        <v>8.1726083306156005E-3</v>
      </c>
      <c r="AE3381" s="117">
        <v>8.3126083306156E-3</v>
      </c>
      <c r="AF3381" s="117">
        <v>8.6036083306155996E-3</v>
      </c>
      <c r="AG3381" s="117">
        <v>6.0886083306155997E-3</v>
      </c>
      <c r="AH3381" s="117">
        <v>1.5926083306155999E-3</v>
      </c>
      <c r="AI3381" s="117">
        <v>-3.9113916693843996E-3</v>
      </c>
      <c r="AJ3381" s="117">
        <v>-9.0823916693844008E-3</v>
      </c>
      <c r="AK3381" s="117">
        <v>-1.38413916693844E-2</v>
      </c>
    </row>
    <row r="3382" spans="1:37" s="117" customFormat="1" hidden="1" x14ac:dyDescent="0.3">
      <c r="A3382" s="120" t="str">
        <f t="shared" si="77"/>
        <v>SDGbaseTRA_RurCRS_v6_3MPSXhhd-3</v>
      </c>
      <c r="B3382" s="120" t="s">
        <v>220</v>
      </c>
      <c r="C3382" s="120" t="s">
        <v>300</v>
      </c>
      <c r="D3382" s="120" t="s">
        <v>81</v>
      </c>
      <c r="E3382" s="117" t="s">
        <v>87</v>
      </c>
      <c r="F3382" s="117">
        <v>1.88977787526476E-3</v>
      </c>
      <c r="G3382" s="117">
        <v>1.1377778752647599E-3</v>
      </c>
      <c r="H3382" s="117">
        <v>2.65077787526476E-3</v>
      </c>
      <c r="I3382" s="117">
        <v>3.3837778752647601E-3</v>
      </c>
      <c r="J3382" s="117">
        <v>3.2307778752647602E-3</v>
      </c>
      <c r="K3382" s="117">
        <v>3.1207778752647599E-3</v>
      </c>
      <c r="L3382" s="117">
        <v>3.35677787526476E-3</v>
      </c>
      <c r="M3382" s="117">
        <v>4.4197778752647597E-3</v>
      </c>
      <c r="N3382" s="117">
        <v>5.6597778752647604E-3</v>
      </c>
      <c r="O3382" s="117">
        <v>5.05577787526476E-3</v>
      </c>
      <c r="P3382" s="117">
        <v>5.5637778752647598E-3</v>
      </c>
      <c r="Q3382" s="117">
        <v>5.9997778752647604E-3</v>
      </c>
      <c r="R3382" s="117">
        <v>6.2887778752647597E-3</v>
      </c>
      <c r="S3382" s="117">
        <v>6.87277787526476E-3</v>
      </c>
      <c r="T3382" s="117">
        <v>7.4257778752647597E-3</v>
      </c>
      <c r="U3382" s="117">
        <v>8.1407778752647601E-3</v>
      </c>
      <c r="V3382" s="117">
        <v>9.5607778752647594E-3</v>
      </c>
      <c r="W3382" s="117">
        <v>1.03557778752648E-2</v>
      </c>
      <c r="X3382" s="117">
        <v>1.0420777875264801E-2</v>
      </c>
      <c r="Y3382" s="117">
        <v>1.0394777875264801E-2</v>
      </c>
      <c r="Z3382" s="117">
        <v>1.0073777875264801E-2</v>
      </c>
      <c r="AA3382" s="117">
        <v>9.8887778752647596E-3</v>
      </c>
      <c r="AB3382" s="117">
        <v>9.3717778752647595E-3</v>
      </c>
      <c r="AC3382" s="117">
        <v>8.9527778752647603E-3</v>
      </c>
      <c r="AD3382" s="117">
        <v>8.8967778752647598E-3</v>
      </c>
      <c r="AE3382" s="117">
        <v>9.0367778752647593E-3</v>
      </c>
      <c r="AF3382" s="117">
        <v>9.3277778752647606E-3</v>
      </c>
      <c r="AG3382" s="117">
        <v>6.8127778752647599E-3</v>
      </c>
      <c r="AH3382" s="117">
        <v>2.3167778752647599E-3</v>
      </c>
      <c r="AI3382" s="117">
        <v>-3.1872221247352399E-3</v>
      </c>
      <c r="AJ3382" s="117">
        <v>-8.3582221247352397E-3</v>
      </c>
      <c r="AK3382" s="117">
        <v>-1.3117222124735199E-2</v>
      </c>
    </row>
    <row r="3383" spans="1:37" s="117" customFormat="1" hidden="1" x14ac:dyDescent="0.3">
      <c r="A3383" s="120" t="str">
        <f t="shared" si="77"/>
        <v>SDGbaseTRA_RurCRS_v6_3MPSXhhd-4</v>
      </c>
      <c r="B3383" s="120" t="s">
        <v>220</v>
      </c>
      <c r="C3383" s="120" t="s">
        <v>300</v>
      </c>
      <c r="D3383" s="120" t="s">
        <v>81</v>
      </c>
      <c r="E3383" s="117" t="s">
        <v>88</v>
      </c>
      <c r="F3383" s="117">
        <v>2.53191070802098E-3</v>
      </c>
      <c r="G3383" s="117">
        <v>1.77991070802098E-3</v>
      </c>
      <c r="H3383" s="117">
        <v>3.29291070802098E-3</v>
      </c>
      <c r="I3383" s="117">
        <v>4.0259107080209801E-3</v>
      </c>
      <c r="J3383" s="117">
        <v>3.8729107080209802E-3</v>
      </c>
      <c r="K3383" s="117">
        <v>3.7629107080209799E-3</v>
      </c>
      <c r="L3383" s="117">
        <v>3.99891070802098E-3</v>
      </c>
      <c r="M3383" s="117">
        <v>5.0619107080209797E-3</v>
      </c>
      <c r="N3383" s="117">
        <v>6.3019107080209804E-3</v>
      </c>
      <c r="O3383" s="117">
        <v>5.69791070802098E-3</v>
      </c>
      <c r="P3383" s="117">
        <v>6.2059107080209798E-3</v>
      </c>
      <c r="Q3383" s="117">
        <v>6.6419107080209804E-3</v>
      </c>
      <c r="R3383" s="117">
        <v>6.9309107080209797E-3</v>
      </c>
      <c r="S3383" s="117">
        <v>7.51491070802098E-3</v>
      </c>
      <c r="T3383" s="117">
        <v>8.0679107080209797E-3</v>
      </c>
      <c r="U3383" s="117">
        <v>8.7829107080209801E-3</v>
      </c>
      <c r="V3383" s="117">
        <v>1.0202910708021E-2</v>
      </c>
      <c r="W3383" s="117">
        <v>1.0997910708021001E-2</v>
      </c>
      <c r="X3383" s="117">
        <v>1.1062910708021E-2</v>
      </c>
      <c r="Y3383" s="117">
        <v>1.1036910708021E-2</v>
      </c>
      <c r="Z3383" s="117">
        <v>1.0715910708021E-2</v>
      </c>
      <c r="AA3383" s="117">
        <v>1.0530910708021E-2</v>
      </c>
      <c r="AB3383" s="117">
        <v>1.0013910708021E-2</v>
      </c>
      <c r="AC3383" s="117">
        <v>9.5949107080209803E-3</v>
      </c>
      <c r="AD3383" s="117">
        <v>9.5389107080209798E-3</v>
      </c>
      <c r="AE3383" s="117">
        <v>9.6789107080209793E-3</v>
      </c>
      <c r="AF3383" s="117">
        <v>9.9699107080209806E-3</v>
      </c>
      <c r="AG3383" s="117">
        <v>7.4549107080209799E-3</v>
      </c>
      <c r="AH3383" s="117">
        <v>2.9589107080209799E-3</v>
      </c>
      <c r="AI3383" s="117">
        <v>-2.5450892919790199E-3</v>
      </c>
      <c r="AJ3383" s="117">
        <v>-7.7160892919790197E-3</v>
      </c>
      <c r="AK3383" s="117">
        <v>-1.2475089291979E-2</v>
      </c>
    </row>
    <row r="3384" spans="1:37" s="117" customFormat="1" hidden="1" x14ac:dyDescent="0.3">
      <c r="A3384" s="120" t="str">
        <f t="shared" si="77"/>
        <v>SDGbaseTRA_RurCRS_v6_3MPSXhhd-5</v>
      </c>
      <c r="B3384" s="120" t="s">
        <v>220</v>
      </c>
      <c r="C3384" s="120" t="s">
        <v>300</v>
      </c>
      <c r="D3384" s="120" t="s">
        <v>81</v>
      </c>
      <c r="E3384" s="117" t="s">
        <v>89</v>
      </c>
      <c r="F3384" s="117">
        <v>2.8866718719526602E-3</v>
      </c>
      <c r="G3384" s="117">
        <v>2.1346718719526601E-3</v>
      </c>
      <c r="H3384" s="117">
        <v>3.6476718719526601E-3</v>
      </c>
      <c r="I3384" s="117">
        <v>4.3806718719526603E-3</v>
      </c>
      <c r="J3384" s="117">
        <v>4.2276718719526599E-3</v>
      </c>
      <c r="K3384" s="117">
        <v>4.1176718719526601E-3</v>
      </c>
      <c r="L3384" s="117">
        <v>4.3536718719526602E-3</v>
      </c>
      <c r="M3384" s="117">
        <v>5.4166718719526599E-3</v>
      </c>
      <c r="N3384" s="117">
        <v>6.6566718719526597E-3</v>
      </c>
      <c r="O3384" s="117">
        <v>6.0526718719526602E-3</v>
      </c>
      <c r="P3384" s="117">
        <v>6.5606718719526599E-3</v>
      </c>
      <c r="Q3384" s="117">
        <v>6.9966718719526597E-3</v>
      </c>
      <c r="R3384" s="117">
        <v>7.2856718719526599E-3</v>
      </c>
      <c r="S3384" s="117">
        <v>7.8696718719526593E-3</v>
      </c>
      <c r="T3384" s="117">
        <v>8.4226718719526607E-3</v>
      </c>
      <c r="U3384" s="117">
        <v>9.1376718719526594E-3</v>
      </c>
      <c r="V3384" s="117">
        <v>1.05576718719527E-2</v>
      </c>
      <c r="W3384" s="117">
        <v>1.1352671871952699E-2</v>
      </c>
      <c r="X3384" s="117">
        <v>1.14176718719527E-2</v>
      </c>
      <c r="Y3384" s="117">
        <v>1.13916718719527E-2</v>
      </c>
      <c r="Z3384" s="117">
        <v>1.10706718719527E-2</v>
      </c>
      <c r="AA3384" s="117">
        <v>1.0885671871952701E-2</v>
      </c>
      <c r="AB3384" s="117">
        <v>1.03686718719527E-2</v>
      </c>
      <c r="AC3384" s="117">
        <v>9.9496718719526596E-3</v>
      </c>
      <c r="AD3384" s="117">
        <v>9.8936718719526608E-3</v>
      </c>
      <c r="AE3384" s="117">
        <v>1.00336718719527E-2</v>
      </c>
      <c r="AF3384" s="117">
        <v>1.03246718719527E-2</v>
      </c>
      <c r="AG3384" s="117">
        <v>7.80967187195266E-3</v>
      </c>
      <c r="AH3384" s="117">
        <v>3.3136718719526601E-3</v>
      </c>
      <c r="AI3384" s="117">
        <v>-2.1903281280473402E-3</v>
      </c>
      <c r="AJ3384" s="117">
        <v>-7.3613281280473404E-3</v>
      </c>
      <c r="AK3384" s="117">
        <v>-1.21203281280473E-2</v>
      </c>
    </row>
    <row r="3385" spans="1:37" s="117" customFormat="1" hidden="1" x14ac:dyDescent="0.3">
      <c r="A3385" s="120" t="str">
        <f t="shared" si="77"/>
        <v>SDGbaseTRA_RurCRS_v6_3MPSXhhd-6</v>
      </c>
      <c r="B3385" s="120" t="s">
        <v>220</v>
      </c>
      <c r="C3385" s="120" t="s">
        <v>300</v>
      </c>
      <c r="D3385" s="120" t="s">
        <v>81</v>
      </c>
      <c r="E3385" s="117" t="s">
        <v>90</v>
      </c>
      <c r="F3385" s="117">
        <v>3.3037895410356799E-3</v>
      </c>
      <c r="G3385" s="117">
        <v>2.5517895410356799E-3</v>
      </c>
      <c r="H3385" s="117">
        <v>4.0647895410356799E-3</v>
      </c>
      <c r="I3385" s="117">
        <v>4.79778954103568E-3</v>
      </c>
      <c r="J3385" s="117">
        <v>4.6447895410356797E-3</v>
      </c>
      <c r="K3385" s="117">
        <v>4.5347895410356798E-3</v>
      </c>
      <c r="L3385" s="117">
        <v>4.7707895410356799E-3</v>
      </c>
      <c r="M3385" s="117">
        <v>5.8337895410356796E-3</v>
      </c>
      <c r="N3385" s="117">
        <v>7.0737895410356803E-3</v>
      </c>
      <c r="O3385" s="117">
        <v>6.4697895410356799E-3</v>
      </c>
      <c r="P3385" s="117">
        <v>6.9777895410356797E-3</v>
      </c>
      <c r="Q3385" s="117">
        <v>7.4137895410356803E-3</v>
      </c>
      <c r="R3385" s="117">
        <v>7.7027895410356796E-3</v>
      </c>
      <c r="S3385" s="117">
        <v>8.2867895410356808E-3</v>
      </c>
      <c r="T3385" s="117">
        <v>8.8397895410356805E-3</v>
      </c>
      <c r="U3385" s="117">
        <v>9.5547895410356808E-3</v>
      </c>
      <c r="V3385" s="117">
        <v>1.0974789541035699E-2</v>
      </c>
      <c r="W3385" s="117">
        <v>1.17697895410357E-2</v>
      </c>
      <c r="X3385" s="117">
        <v>1.1834789541035701E-2</v>
      </c>
      <c r="Y3385" s="117">
        <v>1.1808789541035701E-2</v>
      </c>
      <c r="Z3385" s="117">
        <v>1.1487789541035701E-2</v>
      </c>
      <c r="AA3385" s="117">
        <v>1.1302789541035699E-2</v>
      </c>
      <c r="AB3385" s="117">
        <v>1.0785789541035699E-2</v>
      </c>
      <c r="AC3385" s="117">
        <v>1.03667895410357E-2</v>
      </c>
      <c r="AD3385" s="117">
        <v>1.03107895410357E-2</v>
      </c>
      <c r="AE3385" s="117">
        <v>1.0450789541035699E-2</v>
      </c>
      <c r="AF3385" s="117">
        <v>1.07417895410357E-2</v>
      </c>
      <c r="AG3385" s="117">
        <v>8.2267895410356798E-3</v>
      </c>
      <c r="AH3385" s="117">
        <v>3.7307895410356802E-3</v>
      </c>
      <c r="AI3385" s="117">
        <v>-1.77321045896432E-3</v>
      </c>
      <c r="AJ3385" s="117">
        <v>-6.9442104589643198E-3</v>
      </c>
      <c r="AK3385" s="117">
        <v>-1.1703210458964299E-2</v>
      </c>
    </row>
    <row r="3386" spans="1:37" s="117" customFormat="1" hidden="1" x14ac:dyDescent="0.3">
      <c r="A3386" s="120" t="str">
        <f t="shared" si="77"/>
        <v>SDGbaseTRA_RurCRS_v6_3MPSXhhd-7</v>
      </c>
      <c r="B3386" s="120" t="s">
        <v>220</v>
      </c>
      <c r="C3386" s="120" t="s">
        <v>300</v>
      </c>
      <c r="D3386" s="120" t="s">
        <v>81</v>
      </c>
      <c r="E3386" s="117" t="s">
        <v>91</v>
      </c>
      <c r="F3386" s="117">
        <v>4.3306609416268096E-3</v>
      </c>
      <c r="G3386" s="117">
        <v>3.5786609416268099E-3</v>
      </c>
      <c r="H3386" s="117">
        <v>5.09166094162681E-3</v>
      </c>
      <c r="I3386" s="117">
        <v>5.8246609416268101E-3</v>
      </c>
      <c r="J3386" s="117">
        <v>5.6716609416268098E-3</v>
      </c>
      <c r="K3386" s="117">
        <v>5.5616609416268099E-3</v>
      </c>
      <c r="L3386" s="117">
        <v>5.79766094162681E-3</v>
      </c>
      <c r="M3386" s="117">
        <v>6.8606609416268097E-3</v>
      </c>
      <c r="N3386" s="117">
        <v>8.1006609416268104E-3</v>
      </c>
      <c r="O3386" s="117">
        <v>7.49666094162681E-3</v>
      </c>
      <c r="P3386" s="117">
        <v>8.0046609416268098E-3</v>
      </c>
      <c r="Q3386" s="117">
        <v>8.4406609416268104E-3</v>
      </c>
      <c r="R3386" s="117">
        <v>8.7296609416268097E-3</v>
      </c>
      <c r="S3386" s="117">
        <v>9.3136609416268092E-3</v>
      </c>
      <c r="T3386" s="117">
        <v>9.8666609416268106E-3</v>
      </c>
      <c r="U3386" s="117">
        <v>1.0581660941626801E-2</v>
      </c>
      <c r="V3386" s="117">
        <v>1.20016609416268E-2</v>
      </c>
      <c r="W3386" s="117">
        <v>1.27966609416268E-2</v>
      </c>
      <c r="X3386" s="117">
        <v>1.28616609416268E-2</v>
      </c>
      <c r="Y3386" s="117">
        <v>1.28356609416268E-2</v>
      </c>
      <c r="Z3386" s="117">
        <v>1.2514660941626799E-2</v>
      </c>
      <c r="AA3386" s="117">
        <v>1.23296609416268E-2</v>
      </c>
      <c r="AB3386" s="117">
        <v>1.18126609416268E-2</v>
      </c>
      <c r="AC3386" s="117">
        <v>1.1393660941626801E-2</v>
      </c>
      <c r="AD3386" s="117">
        <v>1.13376609416268E-2</v>
      </c>
      <c r="AE3386" s="117">
        <v>1.14776609416268E-2</v>
      </c>
      <c r="AF3386" s="117">
        <v>1.1768660941626799E-2</v>
      </c>
      <c r="AG3386" s="117">
        <v>9.2536609416268099E-3</v>
      </c>
      <c r="AH3386" s="117">
        <v>4.7576609416268099E-3</v>
      </c>
      <c r="AI3386" s="117">
        <v>-7.4633905837318698E-4</v>
      </c>
      <c r="AJ3386" s="117">
        <v>-5.9173390583731897E-3</v>
      </c>
      <c r="AK3386" s="117">
        <v>-1.06763390583732E-2</v>
      </c>
    </row>
    <row r="3387" spans="1:37" s="117" customFormat="1" hidden="1" x14ac:dyDescent="0.3">
      <c r="A3387" s="120" t="str">
        <f t="shared" si="77"/>
        <v>SDGbaseTRA_RurCRS_v6_3MPSXhhd-8</v>
      </c>
      <c r="B3387" s="120" t="s">
        <v>220</v>
      </c>
      <c r="C3387" s="120" t="s">
        <v>300</v>
      </c>
      <c r="D3387" s="120" t="s">
        <v>81</v>
      </c>
      <c r="E3387" s="117" t="s">
        <v>92</v>
      </c>
      <c r="F3387" s="117">
        <v>5.9559431619537204E-3</v>
      </c>
      <c r="G3387" s="117">
        <v>5.2039431619537203E-3</v>
      </c>
      <c r="H3387" s="117">
        <v>6.7169431619537199E-3</v>
      </c>
      <c r="I3387" s="117">
        <v>7.4499431619537201E-3</v>
      </c>
      <c r="J3387" s="117">
        <v>7.2969431619537197E-3</v>
      </c>
      <c r="K3387" s="117">
        <v>7.1869431619537199E-3</v>
      </c>
      <c r="L3387" s="117">
        <v>7.42294316195372E-3</v>
      </c>
      <c r="M3387" s="117">
        <v>8.4859431619537205E-3</v>
      </c>
      <c r="N3387" s="117">
        <v>9.7259431619537203E-3</v>
      </c>
      <c r="O3387" s="117">
        <v>9.1219431619537199E-3</v>
      </c>
      <c r="P3387" s="117">
        <v>9.6299431619537197E-3</v>
      </c>
      <c r="Q3387" s="117">
        <v>1.00659431619537E-2</v>
      </c>
      <c r="R3387" s="117">
        <v>1.0354943161953701E-2</v>
      </c>
      <c r="S3387" s="117">
        <v>1.09389431619537E-2</v>
      </c>
      <c r="T3387" s="117">
        <v>1.14919431619537E-2</v>
      </c>
      <c r="U3387" s="117">
        <v>1.22069431619537E-2</v>
      </c>
      <c r="V3387" s="117">
        <v>1.3626943161953699E-2</v>
      </c>
      <c r="W3387" s="117">
        <v>1.44219431619537E-2</v>
      </c>
      <c r="X3387" s="117">
        <v>1.4486943161953701E-2</v>
      </c>
      <c r="Y3387" s="117">
        <v>1.4460943161953701E-2</v>
      </c>
      <c r="Z3387" s="117">
        <v>1.4139943161953701E-2</v>
      </c>
      <c r="AA3387" s="117">
        <v>1.39549431619537E-2</v>
      </c>
      <c r="AB3387" s="117">
        <v>1.34379431619537E-2</v>
      </c>
      <c r="AC3387" s="117">
        <v>1.30189431619537E-2</v>
      </c>
      <c r="AD3387" s="117">
        <v>1.29629431619537E-2</v>
      </c>
      <c r="AE3387" s="117">
        <v>1.3102943161953699E-2</v>
      </c>
      <c r="AF3387" s="117">
        <v>1.3393943161953701E-2</v>
      </c>
      <c r="AG3387" s="117">
        <v>1.0878943161953701E-2</v>
      </c>
      <c r="AH3387" s="117">
        <v>6.3829431619537198E-3</v>
      </c>
      <c r="AI3387" s="117">
        <v>8.7894316195372395E-4</v>
      </c>
      <c r="AJ3387" s="117">
        <v>-4.2920568380462798E-3</v>
      </c>
      <c r="AK3387" s="117">
        <v>-9.05105683804628E-3</v>
      </c>
    </row>
    <row r="3388" spans="1:37" s="117" customFormat="1" hidden="1" x14ac:dyDescent="0.3">
      <c r="A3388" s="120" t="str">
        <f t="shared" si="77"/>
        <v>SDGbaseTRA_RurCRS_v6_3MPSXhhd-9</v>
      </c>
      <c r="B3388" s="120" t="s">
        <v>220</v>
      </c>
      <c r="C3388" s="120" t="s">
        <v>300</v>
      </c>
      <c r="D3388" s="120" t="s">
        <v>81</v>
      </c>
      <c r="E3388" s="117" t="s">
        <v>93</v>
      </c>
      <c r="F3388" s="117">
        <v>4.3467195644003899E-2</v>
      </c>
      <c r="G3388" s="117">
        <v>4.2715195644003903E-2</v>
      </c>
      <c r="H3388" s="117">
        <v>4.4228195644003897E-2</v>
      </c>
      <c r="I3388" s="117">
        <v>4.4961195644003901E-2</v>
      </c>
      <c r="J3388" s="117">
        <v>4.4808195644003901E-2</v>
      </c>
      <c r="K3388" s="117">
        <v>4.4698195644003902E-2</v>
      </c>
      <c r="L3388" s="117">
        <v>4.4934195644003902E-2</v>
      </c>
      <c r="M3388" s="117">
        <v>4.5997195644003903E-2</v>
      </c>
      <c r="N3388" s="117">
        <v>4.7237195644003901E-2</v>
      </c>
      <c r="O3388" s="117">
        <v>4.6633195644003901E-2</v>
      </c>
      <c r="P3388" s="117">
        <v>4.7141195644003903E-2</v>
      </c>
      <c r="Q3388" s="117">
        <v>4.7577195644003901E-2</v>
      </c>
      <c r="R3388" s="117">
        <v>4.7866195644003899E-2</v>
      </c>
      <c r="S3388" s="117">
        <v>4.84501956440039E-2</v>
      </c>
      <c r="T3388" s="117">
        <v>4.9003195644003898E-2</v>
      </c>
      <c r="U3388" s="117">
        <v>4.9718195644003899E-2</v>
      </c>
      <c r="V3388" s="117">
        <v>5.1138195644003903E-2</v>
      </c>
      <c r="W3388" s="117">
        <v>5.19331956440039E-2</v>
      </c>
      <c r="X3388" s="117">
        <v>5.1998195644003903E-2</v>
      </c>
      <c r="Y3388" s="117">
        <v>5.1972195644003898E-2</v>
      </c>
      <c r="Z3388" s="117">
        <v>5.1651195644003903E-2</v>
      </c>
      <c r="AA3388" s="117">
        <v>5.1466195644003898E-2</v>
      </c>
      <c r="AB3388" s="117">
        <v>5.0949195644003901E-2</v>
      </c>
      <c r="AC3388" s="117">
        <v>5.0530195644003899E-2</v>
      </c>
      <c r="AD3388" s="117">
        <v>5.0474195644003898E-2</v>
      </c>
      <c r="AE3388" s="117">
        <v>5.06141956440039E-2</v>
      </c>
      <c r="AF3388" s="117">
        <v>5.0905195644003899E-2</v>
      </c>
      <c r="AG3388" s="117">
        <v>4.8390195644003903E-2</v>
      </c>
      <c r="AH3388" s="117">
        <v>4.3894195644003903E-2</v>
      </c>
      <c r="AI3388" s="117">
        <v>3.8390195644003901E-2</v>
      </c>
      <c r="AJ3388" s="117">
        <v>3.3219195644003899E-2</v>
      </c>
      <c r="AK3388" s="117">
        <v>2.8460195644003899E-2</v>
      </c>
    </row>
    <row r="3389" spans="1:37" s="117" customFormat="1" hidden="1" x14ac:dyDescent="0.3">
      <c r="A3389" s="120" t="str">
        <f t="shared" si="77"/>
        <v>SDGbaseTRA_RurCRS_v6_3C_SavingsINSent-n</v>
      </c>
      <c r="B3389" s="120" t="s">
        <v>220</v>
      </c>
      <c r="C3389" s="120" t="s">
        <v>300</v>
      </c>
      <c r="D3389" s="120" t="s">
        <v>96</v>
      </c>
      <c r="E3389" s="117" t="s">
        <v>82</v>
      </c>
      <c r="F3389" s="117">
        <v>634.29095094814102</v>
      </c>
      <c r="G3389" s="117">
        <v>578.83987738470898</v>
      </c>
      <c r="H3389" s="117">
        <v>604.27244205079296</v>
      </c>
      <c r="I3389" s="117">
        <v>588.81018891725796</v>
      </c>
      <c r="J3389" s="117">
        <v>605.99974601063104</v>
      </c>
      <c r="K3389" s="117">
        <v>623.88346383402495</v>
      </c>
      <c r="L3389" s="117">
        <v>642.445817261706</v>
      </c>
      <c r="M3389" s="117">
        <v>661.32796167723598</v>
      </c>
      <c r="N3389" s="117">
        <v>683.26546035603894</v>
      </c>
      <c r="O3389" s="117">
        <v>711.30966370850604</v>
      </c>
      <c r="P3389" s="117">
        <v>738.47396785936405</v>
      </c>
      <c r="Q3389" s="117">
        <v>765.07915071023899</v>
      </c>
      <c r="R3389" s="117">
        <v>815.11055431928503</v>
      </c>
      <c r="S3389" s="117">
        <v>843.15675259205398</v>
      </c>
      <c r="T3389" s="117">
        <v>873.06866840998396</v>
      </c>
      <c r="U3389" s="117">
        <v>907.183359409731</v>
      </c>
      <c r="V3389" s="117">
        <v>940.066725196878</v>
      </c>
      <c r="W3389" s="117">
        <v>974.423618656332</v>
      </c>
      <c r="X3389" s="117">
        <v>1010.73659432052</v>
      </c>
      <c r="Y3389" s="117">
        <v>1047.3163755348901</v>
      </c>
      <c r="Z3389" s="117">
        <v>1088.0137407428199</v>
      </c>
      <c r="AA3389" s="117">
        <v>1126.83138833106</v>
      </c>
      <c r="AB3389" s="117">
        <v>1174.37559548744</v>
      </c>
      <c r="AC3389" s="117">
        <v>1211.1224738765</v>
      </c>
      <c r="AD3389" s="117">
        <v>1242.62769036344</v>
      </c>
      <c r="AE3389" s="117">
        <v>1273.5238876600499</v>
      </c>
      <c r="AF3389" s="117">
        <v>1304.51274621327</v>
      </c>
      <c r="AG3389" s="117">
        <v>1327.7696429048699</v>
      </c>
      <c r="AH3389" s="117">
        <v>1327.9478687421899</v>
      </c>
      <c r="AI3389" s="117">
        <v>1327.1521005934701</v>
      </c>
      <c r="AJ3389" s="117">
        <v>1321.3901386422101</v>
      </c>
      <c r="AK3389" s="117">
        <v>1310.6484041413801</v>
      </c>
    </row>
    <row r="3390" spans="1:37" s="117" customFormat="1" hidden="1" x14ac:dyDescent="0.3">
      <c r="A3390" s="120" t="str">
        <f t="shared" si="77"/>
        <v>SDGbaseTRA_RurCRS_v6_3C_SavingsINSent-e</v>
      </c>
      <c r="B3390" s="120" t="s">
        <v>220</v>
      </c>
      <c r="C3390" s="120" t="s">
        <v>300</v>
      </c>
      <c r="D3390" s="120" t="s">
        <v>96</v>
      </c>
      <c r="E3390" s="117" t="s">
        <v>83</v>
      </c>
      <c r="F3390" s="117">
        <v>60.099989425202502</v>
      </c>
      <c r="G3390" s="117">
        <v>65.9524521897509</v>
      </c>
      <c r="H3390" s="117">
        <v>54.614357237883503</v>
      </c>
      <c r="I3390" s="117">
        <v>55.5787630962067</v>
      </c>
      <c r="J3390" s="117">
        <v>59.269627480056599</v>
      </c>
      <c r="K3390" s="117">
        <v>63.287154692003398</v>
      </c>
      <c r="L3390" s="117">
        <v>67.293622298867504</v>
      </c>
      <c r="M3390" s="117">
        <v>67.490317864552196</v>
      </c>
      <c r="N3390" s="117">
        <v>66.267355529885904</v>
      </c>
      <c r="O3390" s="117">
        <v>65.783784110974196</v>
      </c>
      <c r="P3390" s="117">
        <v>68.212748326724395</v>
      </c>
      <c r="Q3390" s="117">
        <v>72.593854438304305</v>
      </c>
      <c r="R3390" s="117">
        <v>80.210170055846902</v>
      </c>
      <c r="S3390" s="117">
        <v>84.5398189293538</v>
      </c>
      <c r="T3390" s="117">
        <v>89.840216350768003</v>
      </c>
      <c r="U3390" s="117">
        <v>94.954210703315098</v>
      </c>
      <c r="V3390" s="117">
        <v>95.537908404496207</v>
      </c>
      <c r="W3390" s="117">
        <v>99.239672820440504</v>
      </c>
      <c r="X3390" s="117">
        <v>107.41627647824799</v>
      </c>
      <c r="Y3390" s="117">
        <v>115.992324994456</v>
      </c>
      <c r="Z3390" s="117">
        <v>124.87877237299099</v>
      </c>
      <c r="AA3390" s="117">
        <v>133.14271519412199</v>
      </c>
      <c r="AB3390" s="117">
        <v>141.377006451939</v>
      </c>
      <c r="AC3390" s="117">
        <v>152.025299617158</v>
      </c>
      <c r="AD3390" s="117">
        <v>162.89850058367901</v>
      </c>
      <c r="AE3390" s="117">
        <v>173.498887262285</v>
      </c>
      <c r="AF3390" s="117">
        <v>184.259873969013</v>
      </c>
      <c r="AG3390" s="117">
        <v>227.374142577794</v>
      </c>
      <c r="AH3390" s="117">
        <v>256.22322876683398</v>
      </c>
      <c r="AI3390" s="117">
        <v>295.73630688273602</v>
      </c>
      <c r="AJ3390" s="117">
        <v>336.77788177962702</v>
      </c>
      <c r="AK3390" s="117">
        <v>374.57710494209101</v>
      </c>
    </row>
    <row r="3391" spans="1:37" s="117" customFormat="1" hidden="1" x14ac:dyDescent="0.3">
      <c r="A3391" s="120" t="str">
        <f t="shared" si="77"/>
        <v>SDGbaseTRA_RurCRS_v6_3C_SavingsINShhd-0</v>
      </c>
      <c r="B3391" s="120" t="s">
        <v>220</v>
      </c>
      <c r="C3391" s="120" t="s">
        <v>300</v>
      </c>
      <c r="D3391" s="120" t="s">
        <v>96</v>
      </c>
      <c r="E3391" s="117" t="s">
        <v>84</v>
      </c>
      <c r="F3391" s="117">
        <v>5.6457937045340599E-2</v>
      </c>
      <c r="G3391" s="117">
        <v>-4.2527203968203498E-3</v>
      </c>
      <c r="H3391" s="117">
        <v>0.114617426235417</v>
      </c>
      <c r="I3391" s="117">
        <v>0.178778514551797</v>
      </c>
      <c r="J3391" s="117">
        <v>0.17024337813578699</v>
      </c>
      <c r="K3391" s="117">
        <v>0.16482620728856001</v>
      </c>
      <c r="L3391" s="117">
        <v>0.18992383163953599</v>
      </c>
      <c r="M3391" s="117">
        <v>0.29122276809255498</v>
      </c>
      <c r="N3391" s="117">
        <v>0.414775998008788</v>
      </c>
      <c r="O3391" s="117">
        <v>0.36993923177344501</v>
      </c>
      <c r="P3391" s="117">
        <v>0.43263480420248401</v>
      </c>
      <c r="Q3391" s="117">
        <v>0.49169244036144799</v>
      </c>
      <c r="R3391" s="117">
        <v>0.53873853321130805</v>
      </c>
      <c r="S3391" s="117">
        <v>0.62218213597498095</v>
      </c>
      <c r="T3391" s="117">
        <v>0.70722485027092097</v>
      </c>
      <c r="U3391" s="117">
        <v>0.81791619170319696</v>
      </c>
      <c r="V3391" s="117">
        <v>1.0234220451894001</v>
      </c>
      <c r="W3391" s="117">
        <v>1.16214910947503</v>
      </c>
      <c r="X3391" s="117">
        <v>1.2132807384839099</v>
      </c>
      <c r="Y3391" s="117">
        <v>1.2531166945250101</v>
      </c>
      <c r="Z3391" s="117">
        <v>1.2499028342488501</v>
      </c>
      <c r="AA3391" s="117">
        <v>1.2648960521996799</v>
      </c>
      <c r="AB3391" s="117">
        <v>1.23047285987318</v>
      </c>
      <c r="AC3391" s="117">
        <v>1.2082819474229101</v>
      </c>
      <c r="AD3391" s="117">
        <v>1.23936359426876</v>
      </c>
      <c r="AE3391" s="117">
        <v>1.3036281004333901</v>
      </c>
      <c r="AF3391" s="117">
        <v>1.3971886951283501</v>
      </c>
      <c r="AG3391" s="117">
        <v>0.99744742730877101</v>
      </c>
      <c r="AH3391" s="117">
        <v>0.20378672048507601</v>
      </c>
      <c r="AI3391" s="117">
        <v>-0.79597735329972996</v>
      </c>
      <c r="AJ3391" s="117">
        <v>-1.7412422283645901</v>
      </c>
      <c r="AK3391" s="117">
        <v>-2.6150467169221199</v>
      </c>
    </row>
    <row r="3392" spans="1:37" s="117" customFormat="1" hidden="1" x14ac:dyDescent="0.3">
      <c r="A3392" s="120" t="str">
        <f t="shared" si="77"/>
        <v>SDGbaseTRA_RurCRS_v6_3C_SavingsINShhd-1</v>
      </c>
      <c r="B3392" s="120" t="s">
        <v>220</v>
      </c>
      <c r="C3392" s="120" t="s">
        <v>300</v>
      </c>
      <c r="D3392" s="120" t="s">
        <v>96</v>
      </c>
      <c r="E3392" s="117" t="s">
        <v>85</v>
      </c>
      <c r="F3392" s="117">
        <v>8.9183024556091894E-2</v>
      </c>
      <c r="G3392" s="117">
        <v>5.80367768639449E-3</v>
      </c>
      <c r="H3392" s="117">
        <v>0.16873046971675301</v>
      </c>
      <c r="I3392" s="117">
        <v>0.25699592729590998</v>
      </c>
      <c r="J3392" s="117">
        <v>0.24551578005563399</v>
      </c>
      <c r="K3392" s="117">
        <v>0.23839974903575101</v>
      </c>
      <c r="L3392" s="117">
        <v>0.27316084230083998</v>
      </c>
      <c r="M3392" s="117">
        <v>0.41242395294539702</v>
      </c>
      <c r="N3392" s="117">
        <v>0.58228021043619904</v>
      </c>
      <c r="O3392" s="117">
        <v>0.52125028720362299</v>
      </c>
      <c r="P3392" s="117">
        <v>0.607718907646559</v>
      </c>
      <c r="Q3392" s="117">
        <v>0.68914045925794298</v>
      </c>
      <c r="R3392" s="117">
        <v>0.75452541866283296</v>
      </c>
      <c r="S3392" s="117">
        <v>0.86939096268252403</v>
      </c>
      <c r="T3392" s="117">
        <v>0.98645528297788898</v>
      </c>
      <c r="U3392" s="117">
        <v>1.1388571931139799</v>
      </c>
      <c r="V3392" s="117">
        <v>1.42100654220888</v>
      </c>
      <c r="W3392" s="117">
        <v>1.61155331796484</v>
      </c>
      <c r="X3392" s="117">
        <v>1.68186612056921</v>
      </c>
      <c r="Y3392" s="117">
        <v>1.7364669801361099</v>
      </c>
      <c r="Z3392" s="117">
        <v>1.7323845112662599</v>
      </c>
      <c r="AA3392" s="117">
        <v>1.75303620704619</v>
      </c>
      <c r="AB3392" s="117">
        <v>1.70640306836857</v>
      </c>
      <c r="AC3392" s="117">
        <v>1.6760050876147199</v>
      </c>
      <c r="AD3392" s="117">
        <v>1.7186580476253299</v>
      </c>
      <c r="AE3392" s="117">
        <v>1.8067292776199499</v>
      </c>
      <c r="AF3392" s="117">
        <v>1.9348184903597001</v>
      </c>
      <c r="AG3392" s="117">
        <v>1.38835365866921</v>
      </c>
      <c r="AH3392" s="117">
        <v>0.30406619111925098</v>
      </c>
      <c r="AI3392" s="117">
        <v>-1.0583509041403101</v>
      </c>
      <c r="AJ3392" s="117">
        <v>-2.3450398701237898</v>
      </c>
      <c r="AK3392" s="117">
        <v>-3.5329064338173102</v>
      </c>
    </row>
    <row r="3393" spans="1:37" s="117" customFormat="1" hidden="1" x14ac:dyDescent="0.3">
      <c r="A3393" s="120" t="str">
        <f t="shared" si="77"/>
        <v>SDGbaseTRA_RurCRS_v6_3C_SavingsINShhd-2</v>
      </c>
      <c r="B3393" s="120" t="s">
        <v>220</v>
      </c>
      <c r="C3393" s="120" t="s">
        <v>300</v>
      </c>
      <c r="D3393" s="120" t="s">
        <v>96</v>
      </c>
      <c r="E3393" s="117" t="s">
        <v>86</v>
      </c>
      <c r="F3393" s="117">
        <v>0.15069388134329501</v>
      </c>
      <c r="G3393" s="117">
        <v>5.2637572760292503E-2</v>
      </c>
      <c r="H3393" s="117">
        <v>0.242112349292953</v>
      </c>
      <c r="I3393" s="117">
        <v>0.34588984690362201</v>
      </c>
      <c r="J3393" s="117">
        <v>0.333630843386307</v>
      </c>
      <c r="K3393" s="117">
        <v>0.32655287439750003</v>
      </c>
      <c r="L3393" s="117">
        <v>0.36837942407978602</v>
      </c>
      <c r="M3393" s="117">
        <v>0.53197160624124495</v>
      </c>
      <c r="N3393" s="117">
        <v>0.73136183328001303</v>
      </c>
      <c r="O3393" s="117">
        <v>0.66203368553220499</v>
      </c>
      <c r="P3393" s="117">
        <v>0.76468759818868504</v>
      </c>
      <c r="Q3393" s="117">
        <v>0.86145224664290199</v>
      </c>
      <c r="R3393" s="117">
        <v>0.94046983529704298</v>
      </c>
      <c r="S3393" s="117">
        <v>1.0764669818171599</v>
      </c>
      <c r="T3393" s="117">
        <v>1.2151143782324001</v>
      </c>
      <c r="U3393" s="117">
        <v>1.3953275201966999</v>
      </c>
      <c r="V3393" s="117">
        <v>1.7267257363987301</v>
      </c>
      <c r="W3393" s="117">
        <v>1.95134775143888</v>
      </c>
      <c r="X3393" s="117">
        <v>2.0356642710411799</v>
      </c>
      <c r="Y3393" s="117">
        <v>2.10146678633093</v>
      </c>
      <c r="Z3393" s="117">
        <v>2.0992128747957302</v>
      </c>
      <c r="AA3393" s="117">
        <v>2.1256174141868902</v>
      </c>
      <c r="AB3393" s="117">
        <v>2.07392275455515</v>
      </c>
      <c r="AC3393" s="117">
        <v>2.0406457282024602</v>
      </c>
      <c r="AD3393" s="117">
        <v>2.0925083911630602</v>
      </c>
      <c r="AE3393" s="117">
        <v>2.19729812948693</v>
      </c>
      <c r="AF3393" s="117">
        <v>2.3486820040418102</v>
      </c>
      <c r="AG3393" s="117">
        <v>1.7151142168361999</v>
      </c>
      <c r="AH3393" s="117">
        <v>0.45601857788356798</v>
      </c>
      <c r="AI3393" s="117">
        <v>-1.1232464190584499</v>
      </c>
      <c r="AJ3393" s="117">
        <v>-2.6125742458200301</v>
      </c>
      <c r="AK3393" s="117">
        <v>-3.9851181622274701</v>
      </c>
    </row>
    <row r="3394" spans="1:37" s="117" customFormat="1" hidden="1" x14ac:dyDescent="0.3">
      <c r="A3394" s="120" t="str">
        <f t="shared" si="77"/>
        <v>SDGbaseTRA_RurCRS_v6_3C_SavingsINShhd-3</v>
      </c>
      <c r="B3394" s="120" t="s">
        <v>220</v>
      </c>
      <c r="C3394" s="120" t="s">
        <v>300</v>
      </c>
      <c r="D3394" s="120" t="s">
        <v>96</v>
      </c>
      <c r="E3394" s="117" t="s">
        <v>87</v>
      </c>
      <c r="F3394" s="117">
        <v>0.29970925487373701</v>
      </c>
      <c r="G3394" s="117">
        <v>0.17685072840194899</v>
      </c>
      <c r="H3394" s="117">
        <v>0.40938350551243602</v>
      </c>
      <c r="I3394" s="117">
        <v>0.54011975396340395</v>
      </c>
      <c r="J3394" s="117">
        <v>0.52755594100805403</v>
      </c>
      <c r="K3394" s="117">
        <v>0.52173414242416505</v>
      </c>
      <c r="L3394" s="117">
        <v>0.57636275878925403</v>
      </c>
      <c r="M3394" s="117">
        <v>0.78065746635387201</v>
      </c>
      <c r="N3394" s="117">
        <v>1.0292040011352399</v>
      </c>
      <c r="O3394" s="117">
        <v>0.94836525697289198</v>
      </c>
      <c r="P3394" s="117">
        <v>1.07895827972909</v>
      </c>
      <c r="Q3394" s="117">
        <v>1.20221771112842</v>
      </c>
      <c r="R3394" s="117">
        <v>1.30509586638172</v>
      </c>
      <c r="S3394" s="117">
        <v>1.4769928860489001</v>
      </c>
      <c r="T3394" s="117">
        <v>1.6522737791103701</v>
      </c>
      <c r="U3394" s="117">
        <v>1.87934660103849</v>
      </c>
      <c r="V3394" s="117">
        <v>2.29150863217974</v>
      </c>
      <c r="W3394" s="117">
        <v>2.5725266452729101</v>
      </c>
      <c r="X3394" s="117">
        <v>2.6812083377523601</v>
      </c>
      <c r="Y3394" s="117">
        <v>2.7666267226410599</v>
      </c>
      <c r="Z3394" s="117">
        <v>2.7691903867841101</v>
      </c>
      <c r="AA3394" s="117">
        <v>2.80649925313522</v>
      </c>
      <c r="AB3394" s="117">
        <v>2.7495935428989098</v>
      </c>
      <c r="AC3394" s="117">
        <v>2.7142488722348701</v>
      </c>
      <c r="AD3394" s="117">
        <v>2.7833559245559001</v>
      </c>
      <c r="AE3394" s="117">
        <v>2.9174067374852002</v>
      </c>
      <c r="AF3394" s="117">
        <v>3.1085499001640202</v>
      </c>
      <c r="AG3394" s="117">
        <v>2.34097843722554</v>
      </c>
      <c r="AH3394" s="117">
        <v>0.80696755921794106</v>
      </c>
      <c r="AI3394" s="117">
        <v>-1.1121263937924699</v>
      </c>
      <c r="AJ3394" s="117">
        <v>-2.9189767091907801</v>
      </c>
      <c r="AK3394" s="117">
        <v>-4.5811625370945901</v>
      </c>
    </row>
    <row r="3395" spans="1:37" s="117" customFormat="1" hidden="1" x14ac:dyDescent="0.3">
      <c r="A3395" s="120" t="str">
        <f t="shared" si="77"/>
        <v>SDGbaseTRA_RurCRS_v6_3C_SavingsINShhd-4</v>
      </c>
      <c r="B3395" s="120" t="s">
        <v>220</v>
      </c>
      <c r="C3395" s="120" t="s">
        <v>300</v>
      </c>
      <c r="D3395" s="120" t="s">
        <v>96</v>
      </c>
      <c r="E3395" s="117" t="s">
        <v>88</v>
      </c>
      <c r="F3395" s="117">
        <v>0.42956660419689002</v>
      </c>
      <c r="G3395" s="117">
        <v>0.29429904557465297</v>
      </c>
      <c r="H3395" s="117">
        <v>0.54515225520939103</v>
      </c>
      <c r="I3395" s="117">
        <v>0.68686381199255497</v>
      </c>
      <c r="J3395" s="117">
        <v>0.67576872340172101</v>
      </c>
      <c r="K3395" s="117">
        <v>0.67243886483780302</v>
      </c>
      <c r="L3395" s="117">
        <v>0.73413126647335802</v>
      </c>
      <c r="M3395" s="117">
        <v>0.95607265991452395</v>
      </c>
      <c r="N3395" s="117">
        <v>1.2258151052748401</v>
      </c>
      <c r="O3395" s="117">
        <v>1.14361628589515</v>
      </c>
      <c r="P3395" s="117">
        <v>1.28795880212958</v>
      </c>
      <c r="Q3395" s="117">
        <v>1.4242733957287499</v>
      </c>
      <c r="R3395" s="117">
        <v>1.54165732755263</v>
      </c>
      <c r="S3395" s="117">
        <v>1.7304974443827801</v>
      </c>
      <c r="T3395" s="117">
        <v>1.9231552052426599</v>
      </c>
      <c r="U3395" s="117">
        <v>2.17229734883162</v>
      </c>
      <c r="V3395" s="117">
        <v>2.6189594509461802</v>
      </c>
      <c r="W3395" s="117">
        <v>2.92511633227587</v>
      </c>
      <c r="X3395" s="117">
        <v>3.0463906468787898</v>
      </c>
      <c r="Y3395" s="117">
        <v>3.1418985877175301</v>
      </c>
      <c r="Z3395" s="117">
        <v>3.1496046233708399</v>
      </c>
      <c r="AA3395" s="117">
        <v>3.1938098771455801</v>
      </c>
      <c r="AB3395" s="117">
        <v>3.1391509091348602</v>
      </c>
      <c r="AC3395" s="117">
        <v>3.10570482804353</v>
      </c>
      <c r="AD3395" s="117">
        <v>3.18424870530318</v>
      </c>
      <c r="AE3395" s="117">
        <v>3.3323612472237598</v>
      </c>
      <c r="AF3395" s="117">
        <v>3.5415044143526702</v>
      </c>
      <c r="AG3395" s="117">
        <v>2.7279212223174101</v>
      </c>
      <c r="AH3395" s="117">
        <v>1.0937066464543099</v>
      </c>
      <c r="AI3395" s="117">
        <v>-0.94098166148825702</v>
      </c>
      <c r="AJ3395" s="117">
        <v>-2.85206521563159</v>
      </c>
      <c r="AK3395" s="117">
        <v>-4.6055922504442899</v>
      </c>
    </row>
    <row r="3396" spans="1:37" s="117" customFormat="1" hidden="1" x14ac:dyDescent="0.3">
      <c r="A3396" s="120" t="str">
        <f t="shared" si="77"/>
        <v>SDGbaseTRA_RurCRS_v6_3C_SavingsINShhd-5</v>
      </c>
      <c r="B3396" s="120" t="s">
        <v>220</v>
      </c>
      <c r="C3396" s="120" t="s">
        <v>300</v>
      </c>
      <c r="D3396" s="120" t="s">
        <v>96</v>
      </c>
      <c r="E3396" s="117" t="s">
        <v>89</v>
      </c>
      <c r="F3396" s="117">
        <v>0.66273617400637597</v>
      </c>
      <c r="G3396" s="117">
        <v>0.47421683038393803</v>
      </c>
      <c r="H3396" s="117">
        <v>0.82018205815988099</v>
      </c>
      <c r="I3396" s="117">
        <v>1.01021574480666</v>
      </c>
      <c r="J3396" s="117">
        <v>0.99673638982653801</v>
      </c>
      <c r="K3396" s="117">
        <v>0.99478179578145598</v>
      </c>
      <c r="L3396" s="117">
        <v>1.0810354229955601</v>
      </c>
      <c r="M3396" s="117">
        <v>1.38415055331369</v>
      </c>
      <c r="N3396" s="117">
        <v>1.7526462228066699</v>
      </c>
      <c r="O3396" s="117">
        <v>1.6448865989744299</v>
      </c>
      <c r="P3396" s="117">
        <v>1.8442531032341001</v>
      </c>
      <c r="Q3396" s="117">
        <v>2.0323725985997498</v>
      </c>
      <c r="R3396" s="117">
        <v>2.2018870963652999</v>
      </c>
      <c r="S3396" s="117">
        <v>2.46131507633201</v>
      </c>
      <c r="T3396" s="117">
        <v>2.7261802813031601</v>
      </c>
      <c r="U3396" s="117">
        <v>3.0691956490606702</v>
      </c>
      <c r="V3396" s="117">
        <v>3.6783934623674601</v>
      </c>
      <c r="W3396" s="117">
        <v>4.0968893247969804</v>
      </c>
      <c r="X3396" s="117">
        <v>4.26371913922672</v>
      </c>
      <c r="Y3396" s="117">
        <v>4.3936633678550203</v>
      </c>
      <c r="Z3396" s="117">
        <v>4.4060737873879496</v>
      </c>
      <c r="AA3396" s="117">
        <v>4.4665069025773496</v>
      </c>
      <c r="AB3396" s="117">
        <v>4.3960122294236896</v>
      </c>
      <c r="AC3396" s="117">
        <v>4.3508937314898102</v>
      </c>
      <c r="AD3396" s="117">
        <v>4.45856888099358</v>
      </c>
      <c r="AE3396" s="117">
        <v>4.6606206350997699</v>
      </c>
      <c r="AF3396" s="117">
        <v>4.9451236827883802</v>
      </c>
      <c r="AG3396" s="117">
        <v>3.8496189542458898</v>
      </c>
      <c r="AH3396" s="117">
        <v>1.6413119446045401</v>
      </c>
      <c r="AI3396" s="117">
        <v>-1.0825917098682101</v>
      </c>
      <c r="AJ3396" s="117">
        <v>-3.63129225347891</v>
      </c>
      <c r="AK3396" s="117">
        <v>-5.9609048503775703</v>
      </c>
    </row>
    <row r="3397" spans="1:37" s="117" customFormat="1" hidden="1" x14ac:dyDescent="0.3">
      <c r="A3397" s="120" t="str">
        <f t="shared" ref="A3397:A3460" si="78">_xlfn.CONCAT(C3397,D3397,E3397)</f>
        <v>SDGbaseTRA_RurCRS_v6_3C_SavingsINShhd-6</v>
      </c>
      <c r="B3397" s="120" t="s">
        <v>220</v>
      </c>
      <c r="C3397" s="120" t="s">
        <v>300</v>
      </c>
      <c r="D3397" s="120" t="s">
        <v>96</v>
      </c>
      <c r="E3397" s="117" t="s">
        <v>90</v>
      </c>
      <c r="F3397" s="117">
        <v>0.90443341934945398</v>
      </c>
      <c r="G3397" s="117">
        <v>0.66778367033616104</v>
      </c>
      <c r="H3397" s="117">
        <v>1.0892745760373701</v>
      </c>
      <c r="I3397" s="117">
        <v>1.31280155118825</v>
      </c>
      <c r="J3397" s="117">
        <v>1.29929366499916</v>
      </c>
      <c r="K3397" s="117">
        <v>1.30066017675376</v>
      </c>
      <c r="L3397" s="117">
        <v>1.4069717221112099</v>
      </c>
      <c r="M3397" s="117">
        <v>1.770973152212</v>
      </c>
      <c r="N3397" s="117">
        <v>2.21369749940704</v>
      </c>
      <c r="O3397" s="117">
        <v>2.0904393279865401</v>
      </c>
      <c r="P3397" s="117">
        <v>2.3330063875434002</v>
      </c>
      <c r="Q3397" s="117">
        <v>2.5618237452024801</v>
      </c>
      <c r="R3397" s="117">
        <v>2.7781346244004301</v>
      </c>
      <c r="S3397" s="117">
        <v>3.0917844008079798</v>
      </c>
      <c r="T3397" s="117">
        <v>3.4123400619399802</v>
      </c>
      <c r="U3397" s="117">
        <v>3.8279340733223202</v>
      </c>
      <c r="V3397" s="117">
        <v>4.5584492543869697</v>
      </c>
      <c r="W3397" s="117">
        <v>5.0620002902822501</v>
      </c>
      <c r="X3397" s="117">
        <v>5.2650193074424898</v>
      </c>
      <c r="Y3397" s="117">
        <v>5.4222202487134696</v>
      </c>
      <c r="Z3397" s="117">
        <v>5.44235135913683</v>
      </c>
      <c r="AA3397" s="117">
        <v>5.5175973488096099</v>
      </c>
      <c r="AB3397" s="117">
        <v>5.4399144762294203</v>
      </c>
      <c r="AC3397" s="117">
        <v>5.3867775607023898</v>
      </c>
      <c r="AD3397" s="117">
        <v>5.5159324620380801</v>
      </c>
      <c r="AE3397" s="117">
        <v>5.75720852994161</v>
      </c>
      <c r="AF3397" s="117">
        <v>6.0958712010947602</v>
      </c>
      <c r="AG3397" s="117">
        <v>4.79650161762107</v>
      </c>
      <c r="AH3397" s="117">
        <v>2.1748920134836398</v>
      </c>
      <c r="AI3397" s="117">
        <v>-1.0294130136334601</v>
      </c>
      <c r="AJ3397" s="117">
        <v>-4.0170424162249496</v>
      </c>
      <c r="AK3397" s="117">
        <v>-6.7375042395572304</v>
      </c>
    </row>
    <row r="3398" spans="1:37" s="117" customFormat="1" hidden="1" x14ac:dyDescent="0.3">
      <c r="A3398" s="120" t="str">
        <f t="shared" si="78"/>
        <v>SDGbaseTRA_RurCRS_v6_3C_SavingsINShhd-7</v>
      </c>
      <c r="B3398" s="120" t="s">
        <v>220</v>
      </c>
      <c r="C3398" s="120" t="s">
        <v>300</v>
      </c>
      <c r="D3398" s="120" t="s">
        <v>96</v>
      </c>
      <c r="E3398" s="117" t="s">
        <v>91</v>
      </c>
      <c r="F3398" s="117">
        <v>1.6367747641553201</v>
      </c>
      <c r="G3398" s="117">
        <v>1.2808388016773999</v>
      </c>
      <c r="H3398" s="117">
        <v>1.88474150048429</v>
      </c>
      <c r="I3398" s="117">
        <v>2.17834140966922</v>
      </c>
      <c r="J3398" s="117">
        <v>2.1706843873718999</v>
      </c>
      <c r="K3398" s="117">
        <v>2.1854023020737801</v>
      </c>
      <c r="L3398" s="117">
        <v>2.3449091779149001</v>
      </c>
      <c r="M3398" s="117">
        <v>2.8584653862516198</v>
      </c>
      <c r="N3398" s="117">
        <v>3.4828344767293999</v>
      </c>
      <c r="O3398" s="117">
        <v>3.3314333825700002</v>
      </c>
      <c r="P3398" s="117">
        <v>3.6848243433333199</v>
      </c>
      <c r="Q3398" s="117">
        <v>4.01914639336146</v>
      </c>
      <c r="R3398" s="117">
        <v>4.3672829287557802</v>
      </c>
      <c r="S3398" s="117">
        <v>4.8204656446925904</v>
      </c>
      <c r="T3398" s="117">
        <v>5.28496430775352</v>
      </c>
      <c r="U3398" s="117">
        <v>5.8861385394173196</v>
      </c>
      <c r="V3398" s="117">
        <v>6.9210289494942598</v>
      </c>
      <c r="W3398" s="117">
        <v>7.64278684778927</v>
      </c>
      <c r="X3398" s="117">
        <v>7.9483787533519603</v>
      </c>
      <c r="Y3398" s="117">
        <v>8.1870603807808298</v>
      </c>
      <c r="Z3398" s="117">
        <v>8.2392274991564101</v>
      </c>
      <c r="AA3398" s="117">
        <v>8.3645545257553593</v>
      </c>
      <c r="AB3398" s="117">
        <v>8.2847958762889693</v>
      </c>
      <c r="AC3398" s="117">
        <v>8.2278830325375694</v>
      </c>
      <c r="AD3398" s="117">
        <v>8.4238877966036796</v>
      </c>
      <c r="AE3398" s="117">
        <v>8.7760750622367301</v>
      </c>
      <c r="AF3398" s="117">
        <v>9.2639967974076605</v>
      </c>
      <c r="AG3398" s="117">
        <v>7.47645138247207</v>
      </c>
      <c r="AH3398" s="117">
        <v>3.8265977351078999</v>
      </c>
      <c r="AI3398" s="117">
        <v>-0.59659545175327799</v>
      </c>
      <c r="AJ3398" s="117">
        <v>-4.70500663862079</v>
      </c>
      <c r="AK3398" s="117">
        <v>-8.4307658842662292</v>
      </c>
    </row>
    <row r="3399" spans="1:37" s="117" customFormat="1" hidden="1" x14ac:dyDescent="0.3">
      <c r="A3399" s="120" t="str">
        <f t="shared" si="78"/>
        <v>SDGbaseTRA_RurCRS_v6_3C_SavingsINShhd-8</v>
      </c>
      <c r="B3399" s="120" t="s">
        <v>220</v>
      </c>
      <c r="C3399" s="120" t="s">
        <v>300</v>
      </c>
      <c r="D3399" s="120" t="s">
        <v>96</v>
      </c>
      <c r="E3399" s="117" t="s">
        <v>92</v>
      </c>
      <c r="F3399" s="117">
        <v>3.7804416834441499</v>
      </c>
      <c r="G3399" s="117">
        <v>3.0788417589874801</v>
      </c>
      <c r="H3399" s="117">
        <v>4.1688673480730696</v>
      </c>
      <c r="I3399" s="117">
        <v>4.5643369522703701</v>
      </c>
      <c r="J3399" s="117">
        <v>4.5887541946468904</v>
      </c>
      <c r="K3399" s="117">
        <v>4.6537402100906897</v>
      </c>
      <c r="L3399" s="117">
        <v>4.9590746172708302</v>
      </c>
      <c r="M3399" s="117">
        <v>5.8506743313610396</v>
      </c>
      <c r="N3399" s="117">
        <v>6.9350586035715001</v>
      </c>
      <c r="O3399" s="117">
        <v>6.7396161811956397</v>
      </c>
      <c r="P3399" s="117">
        <v>7.3887790591267999</v>
      </c>
      <c r="Q3399" s="117">
        <v>8.0070084134429997</v>
      </c>
      <c r="R3399" s="117">
        <v>8.7825869314870406</v>
      </c>
      <c r="S3399" s="117">
        <v>9.6041375704476994</v>
      </c>
      <c r="T3399" s="117">
        <v>10.4519095158178</v>
      </c>
      <c r="U3399" s="117">
        <v>11.547070043356801</v>
      </c>
      <c r="V3399" s="117">
        <v>13.3691475779129</v>
      </c>
      <c r="W3399" s="117">
        <v>14.6674736449057</v>
      </c>
      <c r="X3399" s="117">
        <v>15.264590525313301</v>
      </c>
      <c r="Y3399" s="117">
        <v>15.739139338879999</v>
      </c>
      <c r="Z3399" s="117">
        <v>15.9070618967723</v>
      </c>
      <c r="AA3399" s="117">
        <v>16.189446732531302</v>
      </c>
      <c r="AB3399" s="117">
        <v>16.141935678640799</v>
      </c>
      <c r="AC3399" s="117">
        <v>16.096160833327499</v>
      </c>
      <c r="AD3399" s="117">
        <v>16.478583862067001</v>
      </c>
      <c r="AE3399" s="117">
        <v>17.128557579398102</v>
      </c>
      <c r="AF3399" s="117">
        <v>18.0123083578193</v>
      </c>
      <c r="AG3399" s="117">
        <v>15.001146314814999</v>
      </c>
      <c r="AH3399" s="117">
        <v>8.7081706824770002</v>
      </c>
      <c r="AI3399" s="117">
        <v>1.1882481172819701</v>
      </c>
      <c r="AJ3399" s="117">
        <v>-5.7553821059208703</v>
      </c>
      <c r="AK3399" s="117">
        <v>-12.012599760273</v>
      </c>
    </row>
    <row r="3400" spans="1:37" s="117" customFormat="1" hidden="1" x14ac:dyDescent="0.3">
      <c r="A3400" s="120" t="str">
        <f t="shared" si="78"/>
        <v>SDGbaseTRA_RurCRS_v6_3C_SavingsINShhd-9</v>
      </c>
      <c r="B3400" s="120" t="s">
        <v>220</v>
      </c>
      <c r="C3400" s="120" t="s">
        <v>300</v>
      </c>
      <c r="D3400" s="120" t="s">
        <v>96</v>
      </c>
      <c r="E3400" s="117" t="s">
        <v>93</v>
      </c>
      <c r="F3400" s="117">
        <v>61.826498903556796</v>
      </c>
      <c r="G3400" s="117">
        <v>55.724592745528099</v>
      </c>
      <c r="H3400" s="117">
        <v>61.175271430918102</v>
      </c>
      <c r="I3400" s="117">
        <v>59.939468231794798</v>
      </c>
      <c r="J3400" s="117">
        <v>61.542594766878501</v>
      </c>
      <c r="K3400" s="117">
        <v>63.405171188382802</v>
      </c>
      <c r="L3400" s="117">
        <v>65.910455065522996</v>
      </c>
      <c r="M3400" s="117">
        <v>69.744875798254697</v>
      </c>
      <c r="N3400" s="117">
        <v>74.243026469590205</v>
      </c>
      <c r="O3400" s="117">
        <v>76.208249161683995</v>
      </c>
      <c r="P3400" s="117">
        <v>80.217400575126007</v>
      </c>
      <c r="Q3400" s="117">
        <v>84.134527716689703</v>
      </c>
      <c r="R3400" s="117">
        <v>91.520185535573702</v>
      </c>
      <c r="S3400" s="117">
        <v>95.9745646249023</v>
      </c>
      <c r="T3400" s="117">
        <v>100.676346022874</v>
      </c>
      <c r="U3400" s="117">
        <v>106.405726136141</v>
      </c>
      <c r="V3400" s="117">
        <v>113.585988332401</v>
      </c>
      <c r="W3400" s="117">
        <v>119.72248991542099</v>
      </c>
      <c r="X3400" s="117">
        <v>124.414106480802</v>
      </c>
      <c r="Y3400" s="117">
        <v>128.664382154263</v>
      </c>
      <c r="Z3400" s="117">
        <v>132.48684516679199</v>
      </c>
      <c r="AA3400" s="117">
        <v>136.37838771283799</v>
      </c>
      <c r="AB3400" s="117">
        <v>140.192203572582</v>
      </c>
      <c r="AC3400" s="117">
        <v>143.16760413896199</v>
      </c>
      <c r="AD3400" s="117">
        <v>146.94939470418299</v>
      </c>
      <c r="AE3400" s="117">
        <v>151.397276588963</v>
      </c>
      <c r="AF3400" s="117">
        <v>156.485769266098</v>
      </c>
      <c r="AG3400" s="117">
        <v>152.278450536625</v>
      </c>
      <c r="AH3400" s="117">
        <v>136.27024629468701</v>
      </c>
      <c r="AI3400" s="117">
        <v>117.985411654568</v>
      </c>
      <c r="AJ3400" s="117">
        <v>101.08731953732899</v>
      </c>
      <c r="AK3400" s="117">
        <v>85.499662247285897</v>
      </c>
    </row>
    <row r="3401" spans="1:37" s="117" customFormat="1" hidden="1" x14ac:dyDescent="0.3">
      <c r="A3401" s="120" t="str">
        <f t="shared" si="78"/>
        <v>SDGbaseTRA_RurCRS_v6_3C_SavingsINStotal</v>
      </c>
      <c r="B3401" s="120" t="s">
        <v>220</v>
      </c>
      <c r="C3401" s="120" t="s">
        <v>300</v>
      </c>
      <c r="D3401" s="120" t="s">
        <v>96</v>
      </c>
      <c r="E3401" s="117" t="s">
        <v>1</v>
      </c>
      <c r="F3401" s="117">
        <v>764.22743601987099</v>
      </c>
      <c r="G3401" s="117">
        <v>706.54394168539898</v>
      </c>
      <c r="H3401" s="117">
        <v>729.50513220831601</v>
      </c>
      <c r="I3401" s="117">
        <v>715.40276375790199</v>
      </c>
      <c r="J3401" s="117">
        <v>737.82015156039802</v>
      </c>
      <c r="K3401" s="117">
        <v>761.63432603709498</v>
      </c>
      <c r="L3401" s="117">
        <v>787.58384368967199</v>
      </c>
      <c r="M3401" s="117">
        <v>813.39976721672895</v>
      </c>
      <c r="N3401" s="117">
        <v>842.143516306165</v>
      </c>
      <c r="O3401" s="117">
        <v>870.75327721926806</v>
      </c>
      <c r="P3401" s="117">
        <v>906.326938046348</v>
      </c>
      <c r="Q3401" s="117">
        <v>943.096660268959</v>
      </c>
      <c r="R3401" s="117">
        <v>1010.05128847282</v>
      </c>
      <c r="S3401" s="117">
        <v>1049.4243692494999</v>
      </c>
      <c r="T3401" s="117">
        <v>1091.94484844628</v>
      </c>
      <c r="U3401" s="117">
        <v>1140.27737940923</v>
      </c>
      <c r="V3401" s="117">
        <v>1186.79926358486</v>
      </c>
      <c r="W3401" s="117">
        <v>1235.0776246563901</v>
      </c>
      <c r="X3401" s="117">
        <v>1285.9670951196299</v>
      </c>
      <c r="Y3401" s="117">
        <v>1336.7147417911899</v>
      </c>
      <c r="Z3401" s="117">
        <v>1390.3743680555201</v>
      </c>
      <c r="AA3401" s="117">
        <v>1442.0344555514</v>
      </c>
      <c r="AB3401" s="117">
        <v>1501.1070069073701</v>
      </c>
      <c r="AC3401" s="117">
        <v>1551.1219792541999</v>
      </c>
      <c r="AD3401" s="117">
        <v>1598.3706933159201</v>
      </c>
      <c r="AE3401" s="117">
        <v>1646.2999368102201</v>
      </c>
      <c r="AF3401" s="117">
        <v>1695.90643299154</v>
      </c>
      <c r="AG3401" s="117">
        <v>1747.7157692507899</v>
      </c>
      <c r="AH3401" s="117">
        <v>1739.65686187455</v>
      </c>
      <c r="AI3401" s="117">
        <v>1734.32278434102</v>
      </c>
      <c r="AJ3401" s="117">
        <v>1728.6767182757901</v>
      </c>
      <c r="AK3401" s="117">
        <v>1718.26357049578</v>
      </c>
    </row>
    <row r="3402" spans="1:37" s="117" customFormat="1" hidden="1" x14ac:dyDescent="0.3">
      <c r="A3402" s="120" t="str">
        <f t="shared" si="78"/>
        <v>SDGbaseTRA_RurCRS_v6_3YGXtotal</v>
      </c>
      <c r="B3402" s="120" t="s">
        <v>220</v>
      </c>
      <c r="C3402" s="120" t="s">
        <v>300</v>
      </c>
      <c r="D3402" s="120" t="s">
        <v>223</v>
      </c>
      <c r="E3402" s="117" t="s">
        <v>1</v>
      </c>
      <c r="F3402" s="117">
        <v>1490.97649378807</v>
      </c>
      <c r="G3402" s="117">
        <v>1430.4505946130701</v>
      </c>
      <c r="H3402" s="117">
        <v>1452.4945195742901</v>
      </c>
      <c r="I3402" s="117">
        <v>1687.3442114628699</v>
      </c>
      <c r="J3402" s="117">
        <v>1699.5884827172499</v>
      </c>
      <c r="K3402" s="117">
        <v>1721.814041134</v>
      </c>
      <c r="L3402" s="117">
        <v>1750.3398156890601</v>
      </c>
      <c r="M3402" s="117">
        <v>1781.9855912324199</v>
      </c>
      <c r="N3402" s="117">
        <v>1813.8047951886299</v>
      </c>
      <c r="O3402" s="117">
        <v>1838.616598518</v>
      </c>
      <c r="P3402" s="117">
        <v>1873.3554949233601</v>
      </c>
      <c r="Q3402" s="117">
        <v>1909.1819778060899</v>
      </c>
      <c r="R3402" s="117">
        <v>1845.25022737513</v>
      </c>
      <c r="S3402" s="117">
        <v>1892.99522857132</v>
      </c>
      <c r="T3402" s="117">
        <v>1938.6153241252</v>
      </c>
      <c r="U3402" s="117">
        <v>1986.85028288845</v>
      </c>
      <c r="V3402" s="117">
        <v>2037.58567932243</v>
      </c>
      <c r="W3402" s="117">
        <v>2086.7704938235702</v>
      </c>
      <c r="X3402" s="117">
        <v>2134.35705639653</v>
      </c>
      <c r="Y3402" s="117">
        <v>2178.8303723887798</v>
      </c>
      <c r="Z3402" s="117">
        <v>2223.6125742627901</v>
      </c>
      <c r="AA3402" s="117">
        <v>2269.4741713405401</v>
      </c>
      <c r="AB3402" s="117">
        <v>2311.5218607031202</v>
      </c>
      <c r="AC3402" s="117">
        <v>2364.0913109238099</v>
      </c>
      <c r="AD3402" s="117">
        <v>2423.6227915125801</v>
      </c>
      <c r="AE3402" s="117">
        <v>2486.9788865927499</v>
      </c>
      <c r="AF3402" s="117">
        <v>2552.79454929854</v>
      </c>
      <c r="AG3402" s="117">
        <v>2615.5194121999598</v>
      </c>
      <c r="AH3402" s="117">
        <v>2657.1714200530901</v>
      </c>
      <c r="AI3402" s="117">
        <v>2686.5630084373802</v>
      </c>
      <c r="AJ3402" s="117">
        <v>2723.2996300758</v>
      </c>
      <c r="AK3402" s="117">
        <v>2764.0486292393698</v>
      </c>
    </row>
    <row r="3403" spans="1:37" s="117" customFormat="1" x14ac:dyDescent="0.3">
      <c r="A3403" s="120" t="str">
        <f t="shared" si="78"/>
        <v>SDGbaseTRA_RurCRS_v6_3EGXtotal</v>
      </c>
      <c r="B3403" s="120" t="s">
        <v>220</v>
      </c>
      <c r="C3403" s="120" t="s">
        <v>300</v>
      </c>
      <c r="D3403" s="120" t="s">
        <v>197</v>
      </c>
      <c r="E3403" s="117" t="s">
        <v>1</v>
      </c>
      <c r="F3403" s="117">
        <v>1502.9418073243701</v>
      </c>
      <c r="G3403" s="117">
        <v>1442.69743044645</v>
      </c>
      <c r="H3403" s="117">
        <v>1465.03357220508</v>
      </c>
      <c r="I3403" s="117">
        <v>1603.9632602843501</v>
      </c>
      <c r="J3403" s="117">
        <v>1628.84108992094</v>
      </c>
      <c r="K3403" s="117">
        <v>1659.94781113862</v>
      </c>
      <c r="L3403" s="117">
        <v>1695.46277869043</v>
      </c>
      <c r="M3403" s="117">
        <v>1733.2321036128701</v>
      </c>
      <c r="N3403" s="117">
        <v>1771.2408873361101</v>
      </c>
      <c r="O3403" s="117">
        <v>1802.8555870586999</v>
      </c>
      <c r="P3403" s="117">
        <v>1844.5257107919399</v>
      </c>
      <c r="Q3403" s="117">
        <v>1887.87254148073</v>
      </c>
      <c r="R3403" s="117">
        <v>1934.8769024128101</v>
      </c>
      <c r="S3403" s="117">
        <v>1983.40304584306</v>
      </c>
      <c r="T3403" s="117">
        <v>2032.3505276081401</v>
      </c>
      <c r="U3403" s="117">
        <v>2084.7845475090298</v>
      </c>
      <c r="V3403" s="117">
        <v>2139.6548480542301</v>
      </c>
      <c r="W3403" s="117">
        <v>2193.6747555341499</v>
      </c>
      <c r="X3403" s="117">
        <v>2247.0397998736298</v>
      </c>
      <c r="Y3403" s="117">
        <v>2299.2316512308498</v>
      </c>
      <c r="Z3403" s="117">
        <v>2351.5659532324598</v>
      </c>
      <c r="AA3403" s="117">
        <v>2405.0229744550502</v>
      </c>
      <c r="AB3403" s="117">
        <v>2457.2735888110901</v>
      </c>
      <c r="AC3403" s="117">
        <v>2515.1051892124001</v>
      </c>
      <c r="AD3403" s="117">
        <v>2577.2306696150499</v>
      </c>
      <c r="AE3403" s="117">
        <v>2641.9739408192399</v>
      </c>
      <c r="AF3403" s="117">
        <v>2709.2299425000301</v>
      </c>
      <c r="AG3403" s="117">
        <v>2776.6139351810498</v>
      </c>
      <c r="AH3403" s="117">
        <v>2807.3152261426198</v>
      </c>
      <c r="AI3403" s="117">
        <v>2833.3048819349601</v>
      </c>
      <c r="AJ3403" s="117">
        <v>2867.7322609463999</v>
      </c>
      <c r="AK3403" s="117">
        <v>2905.80845040752</v>
      </c>
    </row>
    <row r="3404" spans="1:37" s="117" customFormat="1" hidden="1" x14ac:dyDescent="0.3">
      <c r="A3404" s="120" t="str">
        <f t="shared" si="78"/>
        <v>SDGbaseTRA_RurCRS_v6_3GADJXtotal</v>
      </c>
      <c r="B3404" s="120" t="s">
        <v>220</v>
      </c>
      <c r="C3404" s="120" t="s">
        <v>300</v>
      </c>
      <c r="D3404" s="120" t="s">
        <v>190</v>
      </c>
      <c r="E3404" s="117" t="s">
        <v>1</v>
      </c>
      <c r="F3404" s="117">
        <v>1</v>
      </c>
      <c r="G3404" s="117">
        <v>0.93699600000000005</v>
      </c>
      <c r="H3404" s="117">
        <v>0.96368600000000004</v>
      </c>
      <c r="I3404" s="117">
        <v>1.0725750000000001</v>
      </c>
      <c r="J3404" s="117">
        <v>1.0980730000000001</v>
      </c>
      <c r="K3404" s="117">
        <v>1.1241760000000001</v>
      </c>
      <c r="L3404" s="117">
        <v>1.150901</v>
      </c>
      <c r="M3404" s="117">
        <v>1.178261</v>
      </c>
      <c r="N3404" s="117">
        <v>1.206272</v>
      </c>
      <c r="O3404" s="117">
        <v>1.234952</v>
      </c>
      <c r="P3404" s="117">
        <v>1.2643180000000001</v>
      </c>
      <c r="Q3404" s="117">
        <v>1.2943819999999999</v>
      </c>
      <c r="R3404" s="117">
        <v>1.324967</v>
      </c>
      <c r="S3404" s="117">
        <v>1.3562749999999999</v>
      </c>
      <c r="T3404" s="117">
        <v>1.3883220000000001</v>
      </c>
      <c r="U3404" s="117">
        <v>1.4211259999999999</v>
      </c>
      <c r="V3404" s="117">
        <v>1.4547060000000001</v>
      </c>
      <c r="W3404" s="117">
        <v>1.489079</v>
      </c>
      <c r="X3404" s="117">
        <v>1.524265</v>
      </c>
      <c r="Y3404" s="117">
        <v>1.5602819999999999</v>
      </c>
      <c r="Z3404" s="117">
        <v>1.5971489999999999</v>
      </c>
      <c r="AA3404" s="117">
        <v>1.6348879999999999</v>
      </c>
      <c r="AB3404" s="117">
        <v>1.673519</v>
      </c>
      <c r="AC3404" s="117">
        <v>1.7130620000000001</v>
      </c>
      <c r="AD3404" s="117">
        <v>1.7535400000000001</v>
      </c>
      <c r="AE3404" s="117">
        <v>1.794975</v>
      </c>
      <c r="AF3404" s="117">
        <v>1.837388</v>
      </c>
      <c r="AG3404" s="117">
        <v>1.8808039999999999</v>
      </c>
      <c r="AH3404" s="117">
        <v>1.9252450000000001</v>
      </c>
      <c r="AI3404" s="117">
        <v>1.970736</v>
      </c>
      <c r="AJ3404" s="117">
        <v>2.0173030000000001</v>
      </c>
      <c r="AK3404" s="117">
        <v>2.0649700000000002</v>
      </c>
    </row>
    <row r="3405" spans="1:37" s="117" customFormat="1" hidden="1" x14ac:dyDescent="0.3">
      <c r="A3405" s="120" t="str">
        <f t="shared" si="78"/>
        <v>SDGbaseTRA_RurCRS_v6_3GOVGRtotal</v>
      </c>
      <c r="B3405" s="120" t="s">
        <v>220</v>
      </c>
      <c r="C3405" s="120" t="s">
        <v>300</v>
      </c>
      <c r="D3405" s="120" t="s">
        <v>192</v>
      </c>
      <c r="E3405" s="117" t="s">
        <v>1</v>
      </c>
      <c r="G3405" s="117">
        <v>2.3628947497707602E-2</v>
      </c>
      <c r="H3405" s="117">
        <v>2.3628947497707602E-2</v>
      </c>
      <c r="I3405" s="117">
        <v>2.3628947497707602E-2</v>
      </c>
      <c r="J3405" s="117">
        <v>2.3628947497707602E-2</v>
      </c>
      <c r="K3405" s="117">
        <v>2.3628947497707602E-2</v>
      </c>
      <c r="L3405" s="117">
        <v>2.3628947497707602E-2</v>
      </c>
      <c r="M3405" s="117">
        <v>2.3628947497707602E-2</v>
      </c>
      <c r="N3405" s="117">
        <v>2.3628947497707602E-2</v>
      </c>
      <c r="O3405" s="117">
        <v>2.3628947497707602E-2</v>
      </c>
      <c r="P3405" s="117">
        <v>2.3628947497707602E-2</v>
      </c>
      <c r="Q3405" s="117">
        <v>2.3628947497707602E-2</v>
      </c>
      <c r="R3405" s="117">
        <v>2.3628947497707602E-2</v>
      </c>
      <c r="S3405" s="117">
        <v>2.3628947497707602E-2</v>
      </c>
      <c r="T3405" s="117">
        <v>2.3628947497707602E-2</v>
      </c>
      <c r="U3405" s="117">
        <v>2.3628947497707602E-2</v>
      </c>
      <c r="V3405" s="117">
        <v>2.3628947497707602E-2</v>
      </c>
      <c r="W3405" s="117">
        <v>2.3628947497707602E-2</v>
      </c>
      <c r="X3405" s="117">
        <v>2.3628947497707602E-2</v>
      </c>
      <c r="Y3405" s="117">
        <v>2.3628947497707602E-2</v>
      </c>
      <c r="Z3405" s="117">
        <v>2.3628947497707602E-2</v>
      </c>
      <c r="AA3405" s="117">
        <v>2.3628947497707602E-2</v>
      </c>
      <c r="AB3405" s="117">
        <v>2.3628947497707602E-2</v>
      </c>
      <c r="AC3405" s="117">
        <v>2.3628947497707602E-2</v>
      </c>
      <c r="AD3405" s="117">
        <v>2.3628947497707602E-2</v>
      </c>
      <c r="AE3405" s="117">
        <v>2.3628947497707602E-2</v>
      </c>
      <c r="AF3405" s="117">
        <v>2.3628947497707602E-2</v>
      </c>
      <c r="AG3405" s="117">
        <v>2.3628947497707602E-2</v>
      </c>
      <c r="AH3405" s="117">
        <v>2.3628947497707602E-2</v>
      </c>
      <c r="AI3405" s="117">
        <v>2.3628947497707602E-2</v>
      </c>
      <c r="AJ3405" s="117">
        <v>2.3628947497707602E-2</v>
      </c>
      <c r="AK3405" s="117">
        <v>2.3628947497707602E-2</v>
      </c>
    </row>
    <row r="3406" spans="1:37" s="117" customFormat="1" x14ac:dyDescent="0.3">
      <c r="A3406" s="120" t="str">
        <f t="shared" si="78"/>
        <v>SDGbaseTRA_RurCRS_v6_3C_GovConscgsrv</v>
      </c>
      <c r="B3406" s="120" t="s">
        <v>220</v>
      </c>
      <c r="C3406" s="120" t="s">
        <v>300</v>
      </c>
      <c r="D3406" s="120" t="s">
        <v>213</v>
      </c>
      <c r="E3406" s="117" t="s">
        <v>184</v>
      </c>
      <c r="F3406" s="117">
        <v>1080.43447768238</v>
      </c>
      <c r="G3406" s="117">
        <v>1020.19010080446</v>
      </c>
      <c r="H3406" s="117">
        <v>1053.05643214213</v>
      </c>
      <c r="I3406" s="117">
        <v>1184.65753233648</v>
      </c>
      <c r="J3406" s="117">
        <v>1203.8353867590599</v>
      </c>
      <c r="K3406" s="117">
        <v>1229.9354561568</v>
      </c>
      <c r="L3406" s="117">
        <v>1259.6537168885</v>
      </c>
      <c r="M3406" s="117">
        <v>1290.91967977523</v>
      </c>
      <c r="N3406" s="117">
        <v>1322.24419343215</v>
      </c>
      <c r="O3406" s="117">
        <v>1346.5761098917301</v>
      </c>
      <c r="P3406" s="117">
        <v>1379.87460013912</v>
      </c>
      <c r="Q3406" s="117">
        <v>1414.3388680135399</v>
      </c>
      <c r="R3406" s="117">
        <v>1452.50435331272</v>
      </c>
      <c r="S3406" s="117">
        <v>1490.67067435641</v>
      </c>
      <c r="T3406" s="117">
        <v>1528.9987310423601</v>
      </c>
      <c r="U3406" s="117">
        <v>1570.2330663852099</v>
      </c>
      <c r="V3406" s="117">
        <v>1612.4137767115501</v>
      </c>
      <c r="W3406" s="117">
        <v>1653.92789391773</v>
      </c>
      <c r="X3406" s="117">
        <v>1694.26020332488</v>
      </c>
      <c r="Y3406" s="117">
        <v>1732.77529403625</v>
      </c>
      <c r="Z3406" s="117">
        <v>1772.00942003564</v>
      </c>
      <c r="AA3406" s="117">
        <v>1811.5680659098</v>
      </c>
      <c r="AB3406" s="117">
        <v>1850.11461387131</v>
      </c>
      <c r="AC3406" s="117">
        <v>1892.73421776292</v>
      </c>
      <c r="AD3406" s="117">
        <v>1940.3890471104601</v>
      </c>
      <c r="AE3406" s="117">
        <v>1990.3943125686701</v>
      </c>
      <c r="AF3406" s="117">
        <v>2042.32094160937</v>
      </c>
      <c r="AG3406" s="117">
        <v>2093.7459659239598</v>
      </c>
      <c r="AH3406" s="117">
        <v>2108.4682303099398</v>
      </c>
      <c r="AI3406" s="117">
        <v>2129.6112757833698</v>
      </c>
      <c r="AJ3406" s="117">
        <v>2161.1361520850101</v>
      </c>
      <c r="AK3406" s="117">
        <v>2196.6145562265001</v>
      </c>
    </row>
    <row r="3407" spans="1:37" s="117" customFormat="1" x14ac:dyDescent="0.3">
      <c r="A3407" s="120" t="str">
        <f t="shared" si="78"/>
        <v>SDGbaseTRA_RurCRS_v6_3C_GovConstotal</v>
      </c>
      <c r="B3407" s="120" t="s">
        <v>220</v>
      </c>
      <c r="C3407" s="120" t="s">
        <v>300</v>
      </c>
      <c r="D3407" s="120" t="s">
        <v>213</v>
      </c>
      <c r="E3407" s="117" t="s">
        <v>1</v>
      </c>
      <c r="F3407" s="117">
        <v>1080.43447768238</v>
      </c>
      <c r="G3407" s="117">
        <v>1020.19010080446</v>
      </c>
      <c r="H3407" s="117">
        <v>1053.05643214213</v>
      </c>
      <c r="I3407" s="117">
        <v>1184.65753233648</v>
      </c>
      <c r="J3407" s="117">
        <v>1203.8353867590599</v>
      </c>
      <c r="K3407" s="117">
        <v>1229.9354561568</v>
      </c>
      <c r="L3407" s="117">
        <v>1259.6537168885</v>
      </c>
      <c r="M3407" s="117">
        <v>1290.91967977523</v>
      </c>
      <c r="N3407" s="117">
        <v>1322.24419343215</v>
      </c>
      <c r="O3407" s="117">
        <v>1346.5761098917301</v>
      </c>
      <c r="P3407" s="117">
        <v>1379.87460013912</v>
      </c>
      <c r="Q3407" s="117">
        <v>1414.3388680135399</v>
      </c>
      <c r="R3407" s="117">
        <v>1452.50435331272</v>
      </c>
      <c r="S3407" s="117">
        <v>1490.67067435641</v>
      </c>
      <c r="T3407" s="117">
        <v>1528.9987310423601</v>
      </c>
      <c r="U3407" s="117">
        <v>1570.2330663852099</v>
      </c>
      <c r="V3407" s="117">
        <v>1612.4137767115501</v>
      </c>
      <c r="W3407" s="117">
        <v>1653.92789391773</v>
      </c>
      <c r="X3407" s="117">
        <v>1694.26020332488</v>
      </c>
      <c r="Y3407" s="117">
        <v>1732.77529403625</v>
      </c>
      <c r="Z3407" s="117">
        <v>1772.00942003564</v>
      </c>
      <c r="AA3407" s="117">
        <v>1811.5680659098</v>
      </c>
      <c r="AB3407" s="117">
        <v>1850.11461387131</v>
      </c>
      <c r="AC3407" s="117">
        <v>1892.73421776292</v>
      </c>
      <c r="AD3407" s="117">
        <v>1940.3890471104601</v>
      </c>
      <c r="AE3407" s="117">
        <v>1990.3943125686701</v>
      </c>
      <c r="AF3407" s="117">
        <v>2042.32094160937</v>
      </c>
      <c r="AG3407" s="117">
        <v>2093.7459659239598</v>
      </c>
      <c r="AH3407" s="117">
        <v>2108.4682303099398</v>
      </c>
      <c r="AI3407" s="117">
        <v>2129.6112757833698</v>
      </c>
      <c r="AJ3407" s="117">
        <v>2161.1361520850101</v>
      </c>
      <c r="AK3407" s="117">
        <v>2196.6145562265001</v>
      </c>
    </row>
    <row r="3408" spans="1:37" s="117" customFormat="1" hidden="1" x14ac:dyDescent="0.3">
      <c r="A3408" s="120" t="str">
        <f t="shared" si="78"/>
        <v>SDGbaseTRA_RurCRS_v6_3GSAVXtotal</v>
      </c>
      <c r="B3408" s="120" t="s">
        <v>220</v>
      </c>
      <c r="C3408" s="120" t="s">
        <v>300</v>
      </c>
      <c r="D3408" s="120" t="s">
        <v>98</v>
      </c>
      <c r="E3408" s="117" t="s">
        <v>1</v>
      </c>
      <c r="F3408" s="117">
        <v>-11.965313536297</v>
      </c>
      <c r="G3408" s="117">
        <v>-12.246835833377</v>
      </c>
      <c r="H3408" s="117">
        <v>-12.539052630794901</v>
      </c>
      <c r="I3408" s="117">
        <v>83.380951178524398</v>
      </c>
      <c r="J3408" s="117">
        <v>70.747392796306301</v>
      </c>
      <c r="K3408" s="117">
        <v>61.866229995378703</v>
      </c>
      <c r="L3408" s="117">
        <v>54.877036998629798</v>
      </c>
      <c r="M3408" s="117">
        <v>48.753487619547997</v>
      </c>
      <c r="N3408" s="117">
        <v>42.563907852519399</v>
      </c>
      <c r="O3408" s="117">
        <v>35.761011459303099</v>
      </c>
      <c r="P3408" s="117">
        <v>28.829784131417899</v>
      </c>
      <c r="Q3408" s="117">
        <v>21.309436325360601</v>
      </c>
      <c r="R3408" s="117">
        <v>-89.626675037676506</v>
      </c>
      <c r="S3408" s="117">
        <v>-90.407817271740001</v>
      </c>
      <c r="T3408" s="117">
        <v>-93.735203482938502</v>
      </c>
      <c r="U3408" s="117">
        <v>-97.934264620583207</v>
      </c>
      <c r="V3408" s="117">
        <v>-102.069168731801</v>
      </c>
      <c r="W3408" s="117">
        <v>-106.904261710575</v>
      </c>
      <c r="X3408" s="117">
        <v>-112.682743477099</v>
      </c>
      <c r="Y3408" s="117">
        <v>-120.40127884206601</v>
      </c>
      <c r="Z3408" s="117">
        <v>-127.953378969672</v>
      </c>
      <c r="AA3408" s="117">
        <v>-135.548803114511</v>
      </c>
      <c r="AB3408" s="117">
        <v>-145.75172810796701</v>
      </c>
      <c r="AC3408" s="117">
        <v>-151.01387828859001</v>
      </c>
      <c r="AD3408" s="117">
        <v>-153.607878102478</v>
      </c>
      <c r="AE3408" s="117">
        <v>-154.995054226484</v>
      </c>
      <c r="AF3408" s="117">
        <v>-156.43539320148901</v>
      </c>
      <c r="AG3408" s="117">
        <v>-161.09452298109301</v>
      </c>
      <c r="AH3408" s="117">
        <v>-150.143806089538</v>
      </c>
      <c r="AI3408" s="117">
        <v>-146.741873497581</v>
      </c>
      <c r="AJ3408" s="117">
        <v>-144.432630870596</v>
      </c>
      <c r="AK3408" s="117">
        <v>-141.75982116815399</v>
      </c>
    </row>
    <row r="3409" spans="1:37" s="117" customFormat="1" hidden="1" x14ac:dyDescent="0.3">
      <c r="A3409" s="120" t="str">
        <f t="shared" si="78"/>
        <v>SDGbaseTRA_RurCRS_v6_3FSAVXtotal</v>
      </c>
      <c r="B3409" s="120" t="s">
        <v>220</v>
      </c>
      <c r="C3409" s="120" t="s">
        <v>300</v>
      </c>
      <c r="D3409" s="120" t="s">
        <v>97</v>
      </c>
      <c r="E3409" s="117" t="s">
        <v>1</v>
      </c>
      <c r="F3409" s="117">
        <v>180.59218959210199</v>
      </c>
      <c r="G3409" s="117">
        <v>183.66225681516701</v>
      </c>
      <c r="H3409" s="117">
        <v>186.784515181025</v>
      </c>
      <c r="I3409" s="117">
        <v>189.95985193910201</v>
      </c>
      <c r="J3409" s="117">
        <v>193.18916942206701</v>
      </c>
      <c r="K3409" s="117">
        <v>196.47338530224201</v>
      </c>
      <c r="L3409" s="117">
        <v>199.81343285238</v>
      </c>
      <c r="M3409" s="117">
        <v>203.21026121087101</v>
      </c>
      <c r="N3409" s="117">
        <v>206.664835651456</v>
      </c>
      <c r="O3409" s="117">
        <v>210.17813785753</v>
      </c>
      <c r="P3409" s="117">
        <v>213.75116620110799</v>
      </c>
      <c r="Q3409" s="117">
        <v>217.38493602652699</v>
      </c>
      <c r="R3409" s="117">
        <v>221.08047993897799</v>
      </c>
      <c r="S3409" s="117">
        <v>224.838848097941</v>
      </c>
      <c r="T3409" s="117">
        <v>228.661108515606</v>
      </c>
      <c r="U3409" s="117">
        <v>232.548347360371</v>
      </c>
      <c r="V3409" s="117">
        <v>236.50166926549699</v>
      </c>
      <c r="W3409" s="117">
        <v>240.522197643011</v>
      </c>
      <c r="X3409" s="117">
        <v>244.61107500294199</v>
      </c>
      <c r="Y3409" s="117">
        <v>248.769463277992</v>
      </c>
      <c r="Z3409" s="117">
        <v>252.998544153718</v>
      </c>
      <c r="AA3409" s="117">
        <v>257.29951940433102</v>
      </c>
      <c r="AB3409" s="117">
        <v>261.67361123420397</v>
      </c>
      <c r="AC3409" s="117">
        <v>266.122062625186</v>
      </c>
      <c r="AD3409" s="117">
        <v>270.646137689814</v>
      </c>
      <c r="AE3409" s="117">
        <v>275.24712203054099</v>
      </c>
      <c r="AF3409" s="117">
        <v>279.92632310506002</v>
      </c>
      <c r="AG3409" s="117">
        <v>284.68507059784599</v>
      </c>
      <c r="AH3409" s="117">
        <v>289.52471679800902</v>
      </c>
      <c r="AI3409" s="117">
        <v>294.44663698357499</v>
      </c>
      <c r="AJ3409" s="117">
        <v>299.45222981229603</v>
      </c>
      <c r="AK3409" s="117">
        <v>304.54291771910499</v>
      </c>
    </row>
    <row r="3410" spans="1:37" s="117" customFormat="1" hidden="1" x14ac:dyDescent="0.3">
      <c r="A3410" s="120" t="str">
        <f t="shared" si="78"/>
        <v>SDGbaseTRA_RurCRS_v6_3C_TSavtotal</v>
      </c>
      <c r="B3410" s="120" t="s">
        <v>220</v>
      </c>
      <c r="C3410" s="120" t="s">
        <v>300</v>
      </c>
      <c r="D3410" s="120" t="s">
        <v>100</v>
      </c>
      <c r="E3410" s="117" t="s">
        <v>1</v>
      </c>
      <c r="F3410" s="117">
        <v>932.85431207567603</v>
      </c>
      <c r="G3410" s="117">
        <v>877.95936266719002</v>
      </c>
      <c r="H3410" s="117">
        <v>903.75059475854596</v>
      </c>
      <c r="I3410" s="117">
        <v>988.74356687552802</v>
      </c>
      <c r="J3410" s="117">
        <v>1001.7567137787699</v>
      </c>
      <c r="K3410" s="117">
        <v>1019.9739413347201</v>
      </c>
      <c r="L3410" s="117">
        <v>1042.2743135406799</v>
      </c>
      <c r="M3410" s="117">
        <v>1065.3635160471499</v>
      </c>
      <c r="N3410" s="117">
        <v>1091.3722598101399</v>
      </c>
      <c r="O3410" s="117">
        <v>1116.6924265360999</v>
      </c>
      <c r="P3410" s="117">
        <v>1148.90788837887</v>
      </c>
      <c r="Q3410" s="117">
        <v>1181.79103262085</v>
      </c>
      <c r="R3410" s="117">
        <v>1141.50509337412</v>
      </c>
      <c r="S3410" s="117">
        <v>1183.8554000756999</v>
      </c>
      <c r="T3410" s="117">
        <v>1226.8707534789401</v>
      </c>
      <c r="U3410" s="117">
        <v>1274.8914621490201</v>
      </c>
      <c r="V3410" s="117">
        <v>1321.23176411856</v>
      </c>
      <c r="W3410" s="117">
        <v>1368.6955605888299</v>
      </c>
      <c r="X3410" s="117">
        <v>1417.89542664547</v>
      </c>
      <c r="Y3410" s="117">
        <v>1465.08292622712</v>
      </c>
      <c r="Z3410" s="117">
        <v>1515.41953323957</v>
      </c>
      <c r="AA3410" s="117">
        <v>1563.7851718412201</v>
      </c>
      <c r="AB3410" s="117">
        <v>1617.02889003361</v>
      </c>
      <c r="AC3410" s="117">
        <v>1666.23016359079</v>
      </c>
      <c r="AD3410" s="117">
        <v>1715.4089529032599</v>
      </c>
      <c r="AE3410" s="117">
        <v>1766.5520046142799</v>
      </c>
      <c r="AF3410" s="117">
        <v>1819.3973628951101</v>
      </c>
      <c r="AG3410" s="117">
        <v>1871.3063168675501</v>
      </c>
      <c r="AH3410" s="117">
        <v>1879.0377725830199</v>
      </c>
      <c r="AI3410" s="117">
        <v>1882.02754782701</v>
      </c>
      <c r="AJ3410" s="117">
        <v>1883.6963172174901</v>
      </c>
      <c r="AK3410" s="117">
        <v>1881.0466670467299</v>
      </c>
    </row>
    <row r="3411" spans="1:37" s="117" customFormat="1" hidden="1" x14ac:dyDescent="0.3">
      <c r="A3411" s="120" t="str">
        <f t="shared" si="78"/>
        <v>SDGbaseTRA_RurCRS_v6_3QINVXctext</v>
      </c>
      <c r="B3411" s="120" t="s">
        <v>220</v>
      </c>
      <c r="C3411" s="120" t="s">
        <v>300</v>
      </c>
      <c r="D3411" s="120" t="s">
        <v>101</v>
      </c>
      <c r="E3411" s="117" t="s">
        <v>102</v>
      </c>
      <c r="F3411" s="117">
        <v>2.3692309801762498E-2</v>
      </c>
      <c r="G3411" s="117">
        <v>2.1592316082631499E-2</v>
      </c>
      <c r="H3411" s="117">
        <v>2.22257982128309E-2</v>
      </c>
      <c r="I3411" s="117">
        <v>2.4061299645764998E-2</v>
      </c>
      <c r="J3411" s="117">
        <v>2.4494731175480702E-2</v>
      </c>
      <c r="K3411" s="117">
        <v>2.4989424627219901E-2</v>
      </c>
      <c r="L3411" s="117">
        <v>2.55845208331642E-2</v>
      </c>
      <c r="M3411" s="117">
        <v>2.62566405235942E-2</v>
      </c>
      <c r="N3411" s="117">
        <v>2.6964881414500399E-2</v>
      </c>
      <c r="O3411" s="117">
        <v>2.78485812082893E-2</v>
      </c>
      <c r="P3411" s="117">
        <v>2.86672674164208E-2</v>
      </c>
      <c r="Q3411" s="117">
        <v>2.9446561156395299E-2</v>
      </c>
      <c r="R3411" s="117">
        <v>2.8600194990964199E-2</v>
      </c>
      <c r="S3411" s="117">
        <v>2.94865026484987E-2</v>
      </c>
      <c r="T3411" s="117">
        <v>3.04258368688601E-2</v>
      </c>
      <c r="U3411" s="117">
        <v>3.1512629770835902E-2</v>
      </c>
      <c r="V3411" s="117">
        <v>3.2639867436866102E-2</v>
      </c>
      <c r="W3411" s="117">
        <v>3.37512977884383E-2</v>
      </c>
      <c r="X3411" s="117">
        <v>3.47726653367968E-2</v>
      </c>
      <c r="Y3411" s="117">
        <v>3.5814232391184697E-2</v>
      </c>
      <c r="Z3411" s="117">
        <v>3.6916901235611699E-2</v>
      </c>
      <c r="AA3411" s="117">
        <v>3.79871776671988E-2</v>
      </c>
      <c r="AB3411" s="117">
        <v>3.89228288519195E-2</v>
      </c>
      <c r="AC3411" s="117">
        <v>3.9873532443171801E-2</v>
      </c>
      <c r="AD3411" s="117">
        <v>4.0992809261978597E-2</v>
      </c>
      <c r="AE3411" s="117">
        <v>4.2207181603508101E-2</v>
      </c>
      <c r="AF3411" s="117">
        <v>4.3485721118777701E-2</v>
      </c>
      <c r="AG3411" s="117">
        <v>4.4740812736334797E-2</v>
      </c>
      <c r="AH3411" s="117">
        <v>4.4581206899905398E-2</v>
      </c>
      <c r="AI3411" s="117">
        <v>4.4257831795452902E-2</v>
      </c>
      <c r="AJ3411" s="117">
        <v>4.40826016525478E-2</v>
      </c>
      <c r="AK3411" s="117">
        <v>4.3828380689348898E-2</v>
      </c>
    </row>
    <row r="3412" spans="1:37" s="117" customFormat="1" hidden="1" x14ac:dyDescent="0.3">
      <c r="A3412" s="120" t="str">
        <f t="shared" si="78"/>
        <v>SDGbaseTRA_RurCRS_v6_3QINVXcleat</v>
      </c>
      <c r="B3412" s="120" t="s">
        <v>220</v>
      </c>
      <c r="C3412" s="120" t="s">
        <v>300</v>
      </c>
      <c r="D3412" s="120" t="s">
        <v>101</v>
      </c>
      <c r="E3412" s="117" t="s">
        <v>103</v>
      </c>
      <c r="F3412" s="121">
        <v>3.4546835070606202E-5</v>
      </c>
      <c r="G3412" s="121">
        <v>3.1484738665859197E-5</v>
      </c>
      <c r="H3412" s="121">
        <v>3.2408447787312098E-5</v>
      </c>
      <c r="I3412" s="121">
        <v>3.5084875953497797E-5</v>
      </c>
      <c r="J3412" s="121">
        <v>3.5716882190828697E-5</v>
      </c>
      <c r="K3412" s="121">
        <v>3.6438217224463703E-5</v>
      </c>
      <c r="L3412" s="121">
        <v>3.7305954082959802E-5</v>
      </c>
      <c r="M3412" s="121">
        <v>3.8286002389236303E-5</v>
      </c>
      <c r="N3412" s="121">
        <v>3.9318720661668103E-5</v>
      </c>
      <c r="O3412" s="121">
        <v>4.06072835448735E-5</v>
      </c>
      <c r="P3412" s="121">
        <v>4.1801047160305902E-5</v>
      </c>
      <c r="Q3412" s="121">
        <v>4.2937370825314397E-5</v>
      </c>
      <c r="R3412" s="121">
        <v>4.1703245804531701E-5</v>
      </c>
      <c r="S3412" s="121">
        <v>4.29956113325387E-5</v>
      </c>
      <c r="T3412" s="121">
        <v>4.4365297304844798E-5</v>
      </c>
      <c r="U3412" s="121">
        <v>4.59499994911073E-5</v>
      </c>
      <c r="V3412" s="121">
        <v>4.7593676028327898E-5</v>
      </c>
      <c r="W3412" s="121">
        <v>4.9214303201005501E-5</v>
      </c>
      <c r="X3412" s="121">
        <v>5.0703605701894903E-5</v>
      </c>
      <c r="Y3412" s="121">
        <v>5.2222362021729898E-5</v>
      </c>
      <c r="Z3412" s="121">
        <v>5.3830213642135502E-5</v>
      </c>
      <c r="AA3412" s="121">
        <v>5.5390832411321299E-5</v>
      </c>
      <c r="AB3412" s="121">
        <v>5.6755147981758399E-5</v>
      </c>
      <c r="AC3412" s="121">
        <v>5.8141412151138099E-5</v>
      </c>
      <c r="AD3412" s="121">
        <v>5.9773480614753797E-5</v>
      </c>
      <c r="AE3412" s="121">
        <v>6.1544212187494103E-5</v>
      </c>
      <c r="AF3412" s="121">
        <v>6.3408508836273599E-5</v>
      </c>
      <c r="AG3412" s="121">
        <v>6.5238615038372094E-5</v>
      </c>
      <c r="AH3412" s="121">
        <v>6.5005886505208196E-5</v>
      </c>
      <c r="AI3412" s="121">
        <v>6.4534358549811006E-5</v>
      </c>
      <c r="AJ3412" s="121">
        <v>6.4278847504370905E-5</v>
      </c>
      <c r="AK3412" s="121">
        <v>6.3908156349282505E-5</v>
      </c>
    </row>
    <row r="3413" spans="1:37" s="117" customFormat="1" hidden="1" x14ac:dyDescent="0.3">
      <c r="A3413" s="120" t="str">
        <f t="shared" si="78"/>
        <v>SDGbaseTRA_RurCRS_v6_3QINVXcprnt</v>
      </c>
      <c r="B3413" s="120" t="s">
        <v>220</v>
      </c>
      <c r="C3413" s="120" t="s">
        <v>300</v>
      </c>
      <c r="D3413" s="120" t="s">
        <v>101</v>
      </c>
      <c r="E3413" s="117" t="s">
        <v>104</v>
      </c>
      <c r="F3413" s="117">
        <v>1.1876043386783101E-3</v>
      </c>
      <c r="G3413" s="117">
        <v>1.0823397328672E-3</v>
      </c>
      <c r="H3413" s="117">
        <v>1.1140937548513299E-3</v>
      </c>
      <c r="I3413" s="117">
        <v>1.20610037993947E-3</v>
      </c>
      <c r="J3413" s="117">
        <v>1.2278266349782299E-3</v>
      </c>
      <c r="K3413" s="117">
        <v>1.2526237144743599E-3</v>
      </c>
      <c r="L3413" s="117">
        <v>1.28245359775817E-3</v>
      </c>
      <c r="M3413" s="117">
        <v>1.3161443719859501E-3</v>
      </c>
      <c r="N3413" s="117">
        <v>1.3516457630241101E-3</v>
      </c>
      <c r="O3413" s="117">
        <v>1.3959422338188101E-3</v>
      </c>
      <c r="P3413" s="117">
        <v>1.43697982369199E-3</v>
      </c>
      <c r="Q3413" s="117">
        <v>1.47604282069154E-3</v>
      </c>
      <c r="R3413" s="117">
        <v>1.4336177410523301E-3</v>
      </c>
      <c r="S3413" s="117">
        <v>1.47804493402334E-3</v>
      </c>
      <c r="T3413" s="117">
        <v>1.52513014457918E-3</v>
      </c>
      <c r="U3413" s="117">
        <v>1.5796068915249499E-3</v>
      </c>
      <c r="V3413" s="117">
        <v>1.6361109788891701E-3</v>
      </c>
      <c r="W3413" s="117">
        <v>1.6918227063952699E-3</v>
      </c>
      <c r="X3413" s="117">
        <v>1.74301993207588E-3</v>
      </c>
      <c r="Y3413" s="117">
        <v>1.7952296812799699E-3</v>
      </c>
      <c r="Z3413" s="117">
        <v>1.8505022281411201E-3</v>
      </c>
      <c r="AA3413" s="117">
        <v>1.9041510679702999E-3</v>
      </c>
      <c r="AB3413" s="117">
        <v>1.9510516621192499E-3</v>
      </c>
      <c r="AC3413" s="117">
        <v>1.9987067754963501E-3</v>
      </c>
      <c r="AD3413" s="117">
        <v>2.0548118162171201E-3</v>
      </c>
      <c r="AE3413" s="117">
        <v>2.1156836296299299E-3</v>
      </c>
      <c r="AF3413" s="117">
        <v>2.1797718965912601E-3</v>
      </c>
      <c r="AG3413" s="117">
        <v>2.2426848106516101E-3</v>
      </c>
      <c r="AH3413" s="117">
        <v>2.2346843841247002E-3</v>
      </c>
      <c r="AI3413" s="117">
        <v>2.2184748342630898E-3</v>
      </c>
      <c r="AJ3413" s="117">
        <v>2.2096912213641099E-3</v>
      </c>
      <c r="AK3413" s="117">
        <v>2.19694810254606E-3</v>
      </c>
    </row>
    <row r="3414" spans="1:37" s="117" customFormat="1" hidden="1" x14ac:dyDescent="0.3">
      <c r="A3414" s="120" t="str">
        <f t="shared" si="78"/>
        <v>SDGbaseTRA_RurCRS_v6_3QINVXcrubb</v>
      </c>
      <c r="B3414" s="120" t="s">
        <v>220</v>
      </c>
      <c r="C3414" s="120" t="s">
        <v>300</v>
      </c>
      <c r="D3414" s="120" t="s">
        <v>101</v>
      </c>
      <c r="E3414" s="117" t="s">
        <v>105</v>
      </c>
      <c r="F3414" s="117">
        <v>4.4626661802094399E-3</v>
      </c>
      <c r="G3414" s="117">
        <v>4.0671128961509498E-3</v>
      </c>
      <c r="H3414" s="117">
        <v>4.1864351277890698E-3</v>
      </c>
      <c r="I3414" s="117">
        <v>4.5321688378839597E-3</v>
      </c>
      <c r="J3414" s="117">
        <v>4.6138096844406404E-3</v>
      </c>
      <c r="K3414" s="117">
        <v>4.7069897819118998E-3</v>
      </c>
      <c r="L3414" s="117">
        <v>4.8190816688768803E-3</v>
      </c>
      <c r="M3414" s="117">
        <v>4.9456816431567999E-3</v>
      </c>
      <c r="N3414" s="117">
        <v>5.0790853803919598E-3</v>
      </c>
      <c r="O3414" s="117">
        <v>5.2455384284990098E-3</v>
      </c>
      <c r="P3414" s="117">
        <v>5.3997455650678797E-3</v>
      </c>
      <c r="Q3414" s="117">
        <v>5.5465327650889703E-3</v>
      </c>
      <c r="R3414" s="117">
        <v>5.3871118519679597E-3</v>
      </c>
      <c r="S3414" s="117">
        <v>5.5540561153865397E-3</v>
      </c>
      <c r="T3414" s="117">
        <v>5.7309884234727796E-3</v>
      </c>
      <c r="U3414" s="117">
        <v>5.9356959411914004E-3</v>
      </c>
      <c r="V3414" s="117">
        <v>6.1480216051448804E-3</v>
      </c>
      <c r="W3414" s="117">
        <v>6.3573698148855296E-3</v>
      </c>
      <c r="X3414" s="117">
        <v>6.5497538607535996E-3</v>
      </c>
      <c r="Y3414" s="117">
        <v>6.7459426708328697E-3</v>
      </c>
      <c r="Z3414" s="117">
        <v>6.9536405694830402E-3</v>
      </c>
      <c r="AA3414" s="117">
        <v>7.1552370568953296E-3</v>
      </c>
      <c r="AB3414" s="117">
        <v>7.3314756310767096E-3</v>
      </c>
      <c r="AC3414" s="117">
        <v>7.5105494655649504E-3</v>
      </c>
      <c r="AD3414" s="117">
        <v>7.7213756301464202E-3</v>
      </c>
      <c r="AE3414" s="117">
        <v>7.9501139179735704E-3</v>
      </c>
      <c r="AF3414" s="117">
        <v>8.1909386878079807E-3</v>
      </c>
      <c r="AG3414" s="117">
        <v>8.42734682874491E-3</v>
      </c>
      <c r="AH3414" s="117">
        <v>8.3972835898983404E-3</v>
      </c>
      <c r="AI3414" s="117">
        <v>8.3363728912692597E-3</v>
      </c>
      <c r="AJ3414" s="117">
        <v>8.3033666694597805E-3</v>
      </c>
      <c r="AK3414" s="117">
        <v>8.2554817943985993E-3</v>
      </c>
    </row>
    <row r="3415" spans="1:37" s="117" customFormat="1" hidden="1" x14ac:dyDescent="0.3">
      <c r="A3415" s="120" t="str">
        <f t="shared" si="78"/>
        <v>SDGbaseTRA_RurCRS_v6_3QINVXcplas</v>
      </c>
      <c r="B3415" s="120" t="s">
        <v>220</v>
      </c>
      <c r="C3415" s="120" t="s">
        <v>300</v>
      </c>
      <c r="D3415" s="120" t="s">
        <v>101</v>
      </c>
      <c r="E3415" s="117" t="s">
        <v>106</v>
      </c>
      <c r="F3415" s="117">
        <v>9.4082327898261705E-3</v>
      </c>
      <c r="G3415" s="117">
        <v>8.5743238154767105E-3</v>
      </c>
      <c r="H3415" s="117">
        <v>8.8258800123599598E-3</v>
      </c>
      <c r="I3415" s="117">
        <v>9.5547589149065793E-3</v>
      </c>
      <c r="J3415" s="117">
        <v>9.7268748784464908E-3</v>
      </c>
      <c r="K3415" s="117">
        <v>9.9233179940611104E-3</v>
      </c>
      <c r="L3415" s="117">
        <v>1.0159631113580101E-2</v>
      </c>
      <c r="M3415" s="117">
        <v>1.0426530312649399E-2</v>
      </c>
      <c r="N3415" s="117">
        <v>1.07077732656866E-2</v>
      </c>
      <c r="O3415" s="117">
        <v>1.10586910717533E-2</v>
      </c>
      <c r="P3415" s="117">
        <v>1.1383791937492799E-2</v>
      </c>
      <c r="Q3415" s="117">
        <v>1.1693250026580801E-2</v>
      </c>
      <c r="R3415" s="117">
        <v>1.13571574304416E-2</v>
      </c>
      <c r="S3415" s="117">
        <v>1.17091108210253E-2</v>
      </c>
      <c r="T3415" s="117">
        <v>1.2082121096788001E-2</v>
      </c>
      <c r="U3415" s="117">
        <v>1.2513687318134599E-2</v>
      </c>
      <c r="V3415" s="117">
        <v>1.29613141835693E-2</v>
      </c>
      <c r="W3415" s="117">
        <v>1.34026639533791E-2</v>
      </c>
      <c r="X3415" s="117">
        <v>1.3808249721053699E-2</v>
      </c>
      <c r="Y3415" s="117">
        <v>1.4221856726697599E-2</v>
      </c>
      <c r="Z3415" s="117">
        <v>1.46597272958932E-2</v>
      </c>
      <c r="AA3415" s="117">
        <v>1.50847348152988E-2</v>
      </c>
      <c r="AB3415" s="117">
        <v>1.5456282555033099E-2</v>
      </c>
      <c r="AC3415" s="117">
        <v>1.5833807615926902E-2</v>
      </c>
      <c r="AD3415" s="117">
        <v>1.6278273223362401E-2</v>
      </c>
      <c r="AE3415" s="117">
        <v>1.67605013293694E-2</v>
      </c>
      <c r="AF3415" s="117">
        <v>1.7268210264939399E-2</v>
      </c>
      <c r="AG3415" s="117">
        <v>1.77666080239312E-2</v>
      </c>
      <c r="AH3415" s="117">
        <v>1.7703228434676001E-2</v>
      </c>
      <c r="AI3415" s="117">
        <v>1.75748159545683E-2</v>
      </c>
      <c r="AJ3415" s="117">
        <v>1.7505231942285902E-2</v>
      </c>
      <c r="AK3415" s="117">
        <v>1.7404280620028099E-2</v>
      </c>
    </row>
    <row r="3416" spans="1:37" s="117" customFormat="1" hidden="1" x14ac:dyDescent="0.3">
      <c r="A3416" s="120" t="str">
        <f t="shared" si="78"/>
        <v>SDGbaseTRA_RurCRS_v6_3QINVXcnmet</v>
      </c>
      <c r="B3416" s="120" t="s">
        <v>220</v>
      </c>
      <c r="C3416" s="120" t="s">
        <v>300</v>
      </c>
      <c r="D3416" s="120" t="s">
        <v>101</v>
      </c>
      <c r="E3416" s="117" t="s">
        <v>107</v>
      </c>
      <c r="F3416" s="117">
        <v>2.10021296555872E-2</v>
      </c>
      <c r="G3416" s="117">
        <v>1.9140582987738599E-2</v>
      </c>
      <c r="H3416" s="117">
        <v>1.97021354047155E-2</v>
      </c>
      <c r="I3416" s="117">
        <v>2.1329221974157101E-2</v>
      </c>
      <c r="J3416" s="117">
        <v>2.1713438847061301E-2</v>
      </c>
      <c r="K3416" s="117">
        <v>2.2151961561821001E-2</v>
      </c>
      <c r="L3416" s="117">
        <v>2.2679486643983299E-2</v>
      </c>
      <c r="M3416" s="117">
        <v>2.32752894593523E-2</v>
      </c>
      <c r="N3416" s="117">
        <v>2.39031120373389E-2</v>
      </c>
      <c r="O3416" s="117">
        <v>2.46864707643293E-2</v>
      </c>
      <c r="P3416" s="117">
        <v>2.5412197974309499E-2</v>
      </c>
      <c r="Q3416" s="117">
        <v>2.61030055951651E-2</v>
      </c>
      <c r="R3416" s="117">
        <v>2.53527413916655E-2</v>
      </c>
      <c r="S3416" s="117">
        <v>2.61384118684586E-2</v>
      </c>
      <c r="T3416" s="117">
        <v>2.69710879245725E-2</v>
      </c>
      <c r="U3416" s="117">
        <v>2.79344792370721E-2</v>
      </c>
      <c r="V3416" s="117">
        <v>2.8933722950020099E-2</v>
      </c>
      <c r="W3416" s="117">
        <v>2.9918954214602701E-2</v>
      </c>
      <c r="X3416" s="117">
        <v>3.0824348996965401E-2</v>
      </c>
      <c r="Y3416" s="117">
        <v>3.17476497010451E-2</v>
      </c>
      <c r="Z3416" s="117">
        <v>3.27251142974311E-2</v>
      </c>
      <c r="AA3416" s="117">
        <v>3.3673864527847201E-2</v>
      </c>
      <c r="AB3416" s="117">
        <v>3.4503275744327502E-2</v>
      </c>
      <c r="AC3416" s="117">
        <v>3.5346030218440801E-2</v>
      </c>
      <c r="AD3416" s="117">
        <v>3.6338217010938499E-2</v>
      </c>
      <c r="AE3416" s="117">
        <v>3.7414701557205297E-2</v>
      </c>
      <c r="AF3416" s="117">
        <v>3.8548067315721801E-2</v>
      </c>
      <c r="AG3416" s="117">
        <v>3.9660647604521398E-2</v>
      </c>
      <c r="AH3416" s="117">
        <v>3.9519164460896997E-2</v>
      </c>
      <c r="AI3416" s="117">
        <v>3.9232507485366698E-2</v>
      </c>
      <c r="AJ3416" s="117">
        <v>3.90771741214333E-2</v>
      </c>
      <c r="AK3416" s="117">
        <v>3.8851819072687602E-2</v>
      </c>
    </row>
    <row r="3417" spans="1:37" s="117" customFormat="1" hidden="1" x14ac:dyDescent="0.3">
      <c r="A3417" s="120" t="str">
        <f t="shared" si="78"/>
        <v>SDGbaseTRA_RurCRS_v6_3QINVXcnfrm</v>
      </c>
      <c r="B3417" s="120" t="s">
        <v>220</v>
      </c>
      <c r="C3417" s="120" t="s">
        <v>300</v>
      </c>
      <c r="D3417" s="120" t="s">
        <v>101</v>
      </c>
      <c r="E3417" s="117" t="s">
        <v>108</v>
      </c>
      <c r="F3417" s="117">
        <v>1.2664552141270899</v>
      </c>
      <c r="G3417" s="117">
        <v>1.1542015749724199</v>
      </c>
      <c r="H3417" s="117">
        <v>1.18806390218155</v>
      </c>
      <c r="I3417" s="117">
        <v>1.2861792982627001</v>
      </c>
      <c r="J3417" s="117">
        <v>1.30934806590792</v>
      </c>
      <c r="K3417" s="117">
        <v>1.3357915451039799</v>
      </c>
      <c r="L3417" s="117">
        <v>1.3676019806094799</v>
      </c>
      <c r="M3417" s="117">
        <v>1.4035296505405599</v>
      </c>
      <c r="N3417" s="117">
        <v>1.4413881530104</v>
      </c>
      <c r="O3417" s="117">
        <v>1.48862568370839</v>
      </c>
      <c r="P3417" s="117">
        <v>1.5323879604005901</v>
      </c>
      <c r="Q3417" s="117">
        <v>1.5740445413158799</v>
      </c>
      <c r="R3417" s="117">
        <v>1.5288026526085501</v>
      </c>
      <c r="S3417" s="117">
        <v>1.57617958476912</v>
      </c>
      <c r="T3417" s="117">
        <v>1.6263910133355399</v>
      </c>
      <c r="U3417" s="117">
        <v>1.68448473863713</v>
      </c>
      <c r="V3417" s="117">
        <v>1.7447404094285901</v>
      </c>
      <c r="W3417" s="117">
        <v>1.8041511117056199</v>
      </c>
      <c r="X3417" s="117">
        <v>1.85874757224416</v>
      </c>
      <c r="Y3417" s="117">
        <v>1.9144237827077999</v>
      </c>
      <c r="Z3417" s="117">
        <v>1.9733661449833499</v>
      </c>
      <c r="AA3417" s="117">
        <v>2.0305769943552399</v>
      </c>
      <c r="AB3417" s="117">
        <v>2.0805915489262601</v>
      </c>
      <c r="AC3417" s="117">
        <v>2.1314107189567402</v>
      </c>
      <c r="AD3417" s="117">
        <v>2.1912408484413701</v>
      </c>
      <c r="AE3417" s="117">
        <v>2.2561542400308898</v>
      </c>
      <c r="AF3417" s="117">
        <v>2.3244976412918401</v>
      </c>
      <c r="AG3417" s="117">
        <v>2.3915876522094002</v>
      </c>
      <c r="AH3417" s="117">
        <v>2.38305603813536</v>
      </c>
      <c r="AI3417" s="117">
        <v>2.36577025677511</v>
      </c>
      <c r="AJ3417" s="117">
        <v>2.35640345674542</v>
      </c>
      <c r="AK3417" s="117">
        <v>2.3428142597832999</v>
      </c>
    </row>
    <row r="3418" spans="1:37" s="117" customFormat="1" hidden="1" x14ac:dyDescent="0.3">
      <c r="A3418" s="120" t="str">
        <f t="shared" si="78"/>
        <v>SDGbaseTRA_RurCRS_v6_3QINVXcmetp</v>
      </c>
      <c r="B3418" s="120" t="s">
        <v>220</v>
      </c>
      <c r="C3418" s="120" t="s">
        <v>300</v>
      </c>
      <c r="D3418" s="120" t="s">
        <v>101</v>
      </c>
      <c r="E3418" s="117" t="s">
        <v>109</v>
      </c>
      <c r="F3418" s="117">
        <v>2.2430080989044301</v>
      </c>
      <c r="G3418" s="117">
        <v>2.04419662973695</v>
      </c>
      <c r="H3418" s="117">
        <v>2.10416991053724</v>
      </c>
      <c r="I3418" s="117">
        <v>2.2779412571923299</v>
      </c>
      <c r="J3418" s="117">
        <v>2.31897526525686</v>
      </c>
      <c r="K3418" s="117">
        <v>2.3658090872020598</v>
      </c>
      <c r="L3418" s="117">
        <v>2.4221482799919798</v>
      </c>
      <c r="M3418" s="117">
        <v>2.4857794717871999</v>
      </c>
      <c r="N3418" s="117">
        <v>2.5528303447316301</v>
      </c>
      <c r="O3418" s="117">
        <v>2.6364923351012299</v>
      </c>
      <c r="P3418" s="117">
        <v>2.7139993325474498</v>
      </c>
      <c r="Q3418" s="117">
        <v>2.78777695004502</v>
      </c>
      <c r="R3418" s="117">
        <v>2.7076494242957398</v>
      </c>
      <c r="S3418" s="117">
        <v>2.7915583074145598</v>
      </c>
      <c r="T3418" s="117">
        <v>2.8804873431007301</v>
      </c>
      <c r="U3418" s="117">
        <v>2.98337664774684</v>
      </c>
      <c r="V3418" s="117">
        <v>3.0900949557316402</v>
      </c>
      <c r="W3418" s="117">
        <v>3.1953167471400601</v>
      </c>
      <c r="X3418" s="117">
        <v>3.2920120757971199</v>
      </c>
      <c r="Y3418" s="117">
        <v>3.3906197403976499</v>
      </c>
      <c r="Z3418" s="117">
        <v>3.49501205879774</v>
      </c>
      <c r="AA3418" s="117">
        <v>3.5963377093654998</v>
      </c>
      <c r="AB3418" s="117">
        <v>3.6849180631865499</v>
      </c>
      <c r="AC3418" s="117">
        <v>3.7749234646302599</v>
      </c>
      <c r="AD3418" s="117">
        <v>3.8808881000121902</v>
      </c>
      <c r="AE3418" s="117">
        <v>3.99585565783695</v>
      </c>
      <c r="AF3418" s="117">
        <v>4.1168980767279004</v>
      </c>
      <c r="AG3418" s="117">
        <v>4.2357206266017897</v>
      </c>
      <c r="AH3418" s="117">
        <v>4.2206103572047304</v>
      </c>
      <c r="AI3418" s="117">
        <v>4.1899956563021901</v>
      </c>
      <c r="AJ3418" s="117">
        <v>4.1734061961357103</v>
      </c>
      <c r="AK3418" s="117">
        <v>4.1493384845390899</v>
      </c>
    </row>
    <row r="3419" spans="1:37" s="117" customFormat="1" hidden="1" x14ac:dyDescent="0.3">
      <c r="A3419" s="120" t="str">
        <f t="shared" si="78"/>
        <v>SDGbaseTRA_RurCRS_v6_3QINVXcmach</v>
      </c>
      <c r="B3419" s="120" t="s">
        <v>220</v>
      </c>
      <c r="C3419" s="120" t="s">
        <v>300</v>
      </c>
      <c r="D3419" s="120" t="s">
        <v>101</v>
      </c>
      <c r="E3419" s="117" t="s">
        <v>110</v>
      </c>
      <c r="F3419" s="117">
        <v>141.11587443149301</v>
      </c>
      <c r="G3419" s="117">
        <v>128.45523843542901</v>
      </c>
      <c r="H3419" s="117">
        <v>132.27443398225401</v>
      </c>
      <c r="I3419" s="117">
        <v>143.34047446653099</v>
      </c>
      <c r="J3419" s="117">
        <v>145.95358648537001</v>
      </c>
      <c r="K3419" s="117">
        <v>148.93604003513499</v>
      </c>
      <c r="L3419" s="117">
        <v>152.52381097819099</v>
      </c>
      <c r="M3419" s="117">
        <v>156.57594821498401</v>
      </c>
      <c r="N3419" s="117">
        <v>160.84585627975699</v>
      </c>
      <c r="O3419" s="117">
        <v>166.173587175823</v>
      </c>
      <c r="P3419" s="117">
        <v>171.109358164909</v>
      </c>
      <c r="Q3419" s="117">
        <v>175.80763620543101</v>
      </c>
      <c r="R3419" s="117">
        <v>170.70498573448501</v>
      </c>
      <c r="S3419" s="117">
        <v>176.048439160247</v>
      </c>
      <c r="T3419" s="117">
        <v>181.711584023157</v>
      </c>
      <c r="U3419" s="117">
        <v>188.26374139852101</v>
      </c>
      <c r="V3419" s="117">
        <v>195.05973590109701</v>
      </c>
      <c r="W3419" s="117">
        <v>201.76042980700799</v>
      </c>
      <c r="X3419" s="117">
        <v>207.91814477070301</v>
      </c>
      <c r="Y3419" s="117">
        <v>214.197640381078</v>
      </c>
      <c r="Z3419" s="117">
        <v>220.84551210388801</v>
      </c>
      <c r="AA3419" s="117">
        <v>227.298093457844</v>
      </c>
      <c r="AB3419" s="117">
        <v>232.93903369548201</v>
      </c>
      <c r="AC3419" s="117">
        <v>238.67072327119001</v>
      </c>
      <c r="AD3419" s="117">
        <v>245.41872268311599</v>
      </c>
      <c r="AE3419" s="117">
        <v>252.74004276123301</v>
      </c>
      <c r="AF3419" s="117">
        <v>260.44821982002401</v>
      </c>
      <c r="AG3419" s="117">
        <v>268.01503202847903</v>
      </c>
      <c r="AH3419" s="117">
        <v>267.05278562770701</v>
      </c>
      <c r="AI3419" s="117">
        <v>265.10319194541898</v>
      </c>
      <c r="AJ3419" s="117">
        <v>264.04674828339802</v>
      </c>
      <c r="AK3419" s="117">
        <v>262.51407747190501</v>
      </c>
    </row>
    <row r="3420" spans="1:37" s="117" customFormat="1" hidden="1" x14ac:dyDescent="0.3">
      <c r="A3420" s="120" t="str">
        <f t="shared" si="78"/>
        <v>SDGbaseTRA_RurCRS_v6_3QINVXcemch</v>
      </c>
      <c r="B3420" s="120" t="s">
        <v>220</v>
      </c>
      <c r="C3420" s="120" t="s">
        <v>300</v>
      </c>
      <c r="D3420" s="120" t="s">
        <v>101</v>
      </c>
      <c r="E3420" s="117" t="s">
        <v>111</v>
      </c>
      <c r="F3420" s="117">
        <v>59.857573616161602</v>
      </c>
      <c r="G3420" s="117">
        <v>54.487270989225799</v>
      </c>
      <c r="H3420" s="117">
        <v>56.107271428719798</v>
      </c>
      <c r="I3420" s="117">
        <v>60.801189356774003</v>
      </c>
      <c r="J3420" s="117">
        <v>61.909601473164699</v>
      </c>
      <c r="K3420" s="117">
        <v>63.174678372776697</v>
      </c>
      <c r="L3420" s="117">
        <v>64.696514694927401</v>
      </c>
      <c r="M3420" s="117">
        <v>66.415322759089307</v>
      </c>
      <c r="N3420" s="117">
        <v>68.226503374672603</v>
      </c>
      <c r="O3420" s="117">
        <v>70.486384097540295</v>
      </c>
      <c r="P3420" s="117">
        <v>72.580005927982697</v>
      </c>
      <c r="Q3420" s="117">
        <v>74.572889611783097</v>
      </c>
      <c r="R3420" s="117">
        <v>72.408481975628305</v>
      </c>
      <c r="S3420" s="117">
        <v>74.675031774406094</v>
      </c>
      <c r="T3420" s="117">
        <v>77.077186116689106</v>
      </c>
      <c r="U3420" s="117">
        <v>79.856435751221795</v>
      </c>
      <c r="V3420" s="117">
        <v>82.739114563026803</v>
      </c>
      <c r="W3420" s="117">
        <v>85.581369414710096</v>
      </c>
      <c r="X3420" s="117">
        <v>88.193307144831607</v>
      </c>
      <c r="Y3420" s="117">
        <v>90.856900962923504</v>
      </c>
      <c r="Z3420" s="117">
        <v>93.676750059575497</v>
      </c>
      <c r="AA3420" s="117">
        <v>96.413762213344299</v>
      </c>
      <c r="AB3420" s="117">
        <v>98.806497948420898</v>
      </c>
      <c r="AC3420" s="117">
        <v>101.23772712164499</v>
      </c>
      <c r="AD3420" s="117">
        <v>104.100047701725</v>
      </c>
      <c r="AE3420" s="117">
        <v>107.205555549859</v>
      </c>
      <c r="AF3420" s="117">
        <v>110.47515776578101</v>
      </c>
      <c r="AG3420" s="117">
        <v>113.684796799179</v>
      </c>
      <c r="AH3420" s="117">
        <v>113.276637653348</v>
      </c>
      <c r="AI3420" s="117">
        <v>112.449672240496</v>
      </c>
      <c r="AJ3420" s="117">
        <v>112.00155713987</v>
      </c>
      <c r="AK3420" s="117">
        <v>111.351439239968</v>
      </c>
    </row>
    <row r="3421" spans="1:37" s="117" customFormat="1" hidden="1" x14ac:dyDescent="0.3">
      <c r="A3421" s="120" t="str">
        <f t="shared" si="78"/>
        <v>SDGbaseTRA_RurCRS_v6_3QINVXcsequ</v>
      </c>
      <c r="B3421" s="120" t="s">
        <v>220</v>
      </c>
      <c r="C3421" s="120" t="s">
        <v>300</v>
      </c>
      <c r="D3421" s="120" t="s">
        <v>101</v>
      </c>
      <c r="E3421" s="117" t="s">
        <v>112</v>
      </c>
      <c r="F3421" s="117">
        <v>30.106160338287399</v>
      </c>
      <c r="G3421" s="117">
        <v>27.437667981630302</v>
      </c>
      <c r="H3421" s="117">
        <v>28.242642876133999</v>
      </c>
      <c r="I3421" s="117">
        <v>30.5750410637079</v>
      </c>
      <c r="J3421" s="117">
        <v>31.1258087701272</v>
      </c>
      <c r="K3421" s="117">
        <v>31.754422885887799</v>
      </c>
      <c r="L3421" s="117">
        <v>32.510620231894599</v>
      </c>
      <c r="M3421" s="117">
        <v>33.3646924323645</v>
      </c>
      <c r="N3421" s="117">
        <v>34.264664364107801</v>
      </c>
      <c r="O3421" s="117">
        <v>35.3875944585279</v>
      </c>
      <c r="P3421" s="117">
        <v>36.427910850427999</v>
      </c>
      <c r="Q3421" s="117">
        <v>37.418170663954101</v>
      </c>
      <c r="R3421" s="117">
        <v>36.342680950432197</v>
      </c>
      <c r="S3421" s="117">
        <v>37.468924894988497</v>
      </c>
      <c r="T3421" s="117">
        <v>38.662550458982103</v>
      </c>
      <c r="U3421" s="117">
        <v>40.043553899978903</v>
      </c>
      <c r="V3421" s="117">
        <v>41.475951086948598</v>
      </c>
      <c r="W3421" s="117">
        <v>42.888261691074902</v>
      </c>
      <c r="X3421" s="117">
        <v>44.1861281900566</v>
      </c>
      <c r="Y3421" s="117">
        <v>45.509662493164001</v>
      </c>
      <c r="Z3421" s="117">
        <v>46.910839723586797</v>
      </c>
      <c r="AA3421" s="117">
        <v>48.270855447053897</v>
      </c>
      <c r="AB3421" s="117">
        <v>49.459800924451599</v>
      </c>
      <c r="AC3421" s="117">
        <v>50.667873712285001</v>
      </c>
      <c r="AD3421" s="117">
        <v>52.0901549356809</v>
      </c>
      <c r="AE3421" s="117">
        <v>53.633275413607002</v>
      </c>
      <c r="AF3421" s="117">
        <v>55.257934046201697</v>
      </c>
      <c r="AG3421" s="117">
        <v>56.852797096430898</v>
      </c>
      <c r="AH3421" s="117">
        <v>56.649983654319399</v>
      </c>
      <c r="AI3421" s="117">
        <v>56.239066237422698</v>
      </c>
      <c r="AJ3421" s="117">
        <v>56.016398763354402</v>
      </c>
      <c r="AK3421" s="117">
        <v>55.693356512790302</v>
      </c>
    </row>
    <row r="3422" spans="1:37" s="117" customFormat="1" hidden="1" x14ac:dyDescent="0.3">
      <c r="A3422" s="120" t="str">
        <f t="shared" si="78"/>
        <v>SDGbaseTRA_RurCRS_v6_3QINVXcvehi</v>
      </c>
      <c r="B3422" s="120" t="s">
        <v>220</v>
      </c>
      <c r="C3422" s="120" t="s">
        <v>300</v>
      </c>
      <c r="D3422" s="120" t="s">
        <v>101</v>
      </c>
      <c r="E3422" s="117" t="s">
        <v>113</v>
      </c>
      <c r="F3422" s="117">
        <v>91.082781884189203</v>
      </c>
      <c r="G3422" s="117">
        <v>83.009560173085802</v>
      </c>
      <c r="H3422" s="117">
        <v>85.444920641324799</v>
      </c>
      <c r="I3422" s="117">
        <v>92.5013274696542</v>
      </c>
      <c r="J3422" s="117">
        <v>94.1676128514152</v>
      </c>
      <c r="K3422" s="117">
        <v>96.0694137370742</v>
      </c>
      <c r="L3422" s="117">
        <v>98.357203251041099</v>
      </c>
      <c r="M3422" s="117">
        <v>100.941102063598</v>
      </c>
      <c r="N3422" s="117">
        <v>103.66386532001501</v>
      </c>
      <c r="O3422" s="117">
        <v>107.06116327206099</v>
      </c>
      <c r="P3422" s="117">
        <v>110.208522814071</v>
      </c>
      <c r="Q3422" s="117">
        <v>113.204441841625</v>
      </c>
      <c r="R3422" s="117">
        <v>109.950669394568</v>
      </c>
      <c r="S3422" s="117">
        <v>113.35799302527199</v>
      </c>
      <c r="T3422" s="117">
        <v>116.969172122009</v>
      </c>
      <c r="U3422" s="117">
        <v>121.14724178563399</v>
      </c>
      <c r="V3422" s="117">
        <v>125.48079741299701</v>
      </c>
      <c r="W3422" s="117">
        <v>129.75358335656901</v>
      </c>
      <c r="X3422" s="117">
        <v>133.68013160826399</v>
      </c>
      <c r="Y3422" s="117">
        <v>137.684334897279</v>
      </c>
      <c r="Z3422" s="117">
        <v>141.92343807834399</v>
      </c>
      <c r="AA3422" s="117">
        <v>146.03801177713899</v>
      </c>
      <c r="AB3422" s="117">
        <v>149.63503180138599</v>
      </c>
      <c r="AC3422" s="117">
        <v>153.289919339286</v>
      </c>
      <c r="AD3422" s="117">
        <v>157.59287026338001</v>
      </c>
      <c r="AE3422" s="117">
        <v>162.26140668026801</v>
      </c>
      <c r="AF3422" s="117">
        <v>167.17662755885701</v>
      </c>
      <c r="AG3422" s="117">
        <v>172.001705274079</v>
      </c>
      <c r="AH3422" s="117">
        <v>171.38811615134</v>
      </c>
      <c r="AI3422" s="117">
        <v>170.14493199782899</v>
      </c>
      <c r="AJ3422" s="117">
        <v>169.47127674769499</v>
      </c>
      <c r="AK3422" s="117">
        <v>168.49394896770301</v>
      </c>
    </row>
    <row r="3423" spans="1:37" s="117" customFormat="1" hidden="1" x14ac:dyDescent="0.3">
      <c r="A3423" s="120" t="str">
        <f t="shared" si="78"/>
        <v>SDGbaseTRA_RurCRS_v6_3QINVXctequ</v>
      </c>
      <c r="B3423" s="120" t="s">
        <v>220</v>
      </c>
      <c r="C3423" s="120" t="s">
        <v>300</v>
      </c>
      <c r="D3423" s="120" t="s">
        <v>101</v>
      </c>
      <c r="E3423" s="117" t="s">
        <v>114</v>
      </c>
      <c r="F3423" s="117">
        <v>10.7690510467186</v>
      </c>
      <c r="G3423" s="117">
        <v>9.8145244620026109</v>
      </c>
      <c r="H3423" s="117">
        <v>10.1024660537842</v>
      </c>
      <c r="I3423" s="117">
        <v>10.9367708891077</v>
      </c>
      <c r="J3423" s="117">
        <v>11.1337819153783</v>
      </c>
      <c r="K3423" s="117">
        <v>11.3586388026481</v>
      </c>
      <c r="L3423" s="117">
        <v>11.629132539778199</v>
      </c>
      <c r="M3423" s="117">
        <v>11.934636364281101</v>
      </c>
      <c r="N3423" s="117">
        <v>12.256558640807</v>
      </c>
      <c r="O3423" s="117">
        <v>12.6582336260202</v>
      </c>
      <c r="P3423" s="117">
        <v>13.030357477193</v>
      </c>
      <c r="Q3423" s="117">
        <v>13.3845759614351</v>
      </c>
      <c r="R3423" s="117">
        <v>12.999870522581499</v>
      </c>
      <c r="S3423" s="117">
        <v>13.402730880518201</v>
      </c>
      <c r="T3423" s="117">
        <v>13.829693817169099</v>
      </c>
      <c r="U3423" s="117">
        <v>14.323682302737399</v>
      </c>
      <c r="V3423" s="117">
        <v>14.836054463528599</v>
      </c>
      <c r="W3423" s="117">
        <v>15.341241601933399</v>
      </c>
      <c r="X3423" s="117">
        <v>15.8054917893473</v>
      </c>
      <c r="Y3423" s="117">
        <v>16.278923416366101</v>
      </c>
      <c r="Z3423" s="117">
        <v>16.7801281183398</v>
      </c>
      <c r="AA3423" s="117">
        <v>17.266609243325099</v>
      </c>
      <c r="AB3423" s="117">
        <v>17.691898100953999</v>
      </c>
      <c r="AC3423" s="117">
        <v>18.1240288467596</v>
      </c>
      <c r="AD3423" s="117">
        <v>18.632782501341801</v>
      </c>
      <c r="AE3423" s="117">
        <v>19.184760668311402</v>
      </c>
      <c r="AF3423" s="117">
        <v>19.7659052430865</v>
      </c>
      <c r="AG3423" s="117">
        <v>20.336391861355199</v>
      </c>
      <c r="AH3423" s="117">
        <v>20.263844971067002</v>
      </c>
      <c r="AI3423" s="117">
        <v>20.1168587533354</v>
      </c>
      <c r="AJ3423" s="117">
        <v>20.037210024711701</v>
      </c>
      <c r="AK3423" s="117">
        <v>19.921656980169299</v>
      </c>
    </row>
    <row r="3424" spans="1:37" s="117" customFormat="1" hidden="1" x14ac:dyDescent="0.3">
      <c r="A3424" s="120" t="str">
        <f t="shared" si="78"/>
        <v>SDGbaseTRA_RurCRS_v6_3QINVXcfurn</v>
      </c>
      <c r="B3424" s="120" t="s">
        <v>220</v>
      </c>
      <c r="C3424" s="120" t="s">
        <v>300</v>
      </c>
      <c r="D3424" s="120" t="s">
        <v>101</v>
      </c>
      <c r="E3424" s="117" t="s">
        <v>115</v>
      </c>
      <c r="F3424" s="117">
        <v>21.769782937637601</v>
      </c>
      <c r="G3424" s="117">
        <v>19.840194483898799</v>
      </c>
      <c r="H3424" s="117">
        <v>20.4222723220118</v>
      </c>
      <c r="I3424" s="117">
        <v>22.1088308767089</v>
      </c>
      <c r="J3424" s="117">
        <v>22.507091341779301</v>
      </c>
      <c r="K3424" s="117">
        <v>22.961642593013998</v>
      </c>
      <c r="L3424" s="117">
        <v>23.508449356002298</v>
      </c>
      <c r="M3424" s="117">
        <v>24.126029486061501</v>
      </c>
      <c r="N3424" s="117">
        <v>24.7767997398524</v>
      </c>
      <c r="O3424" s="117">
        <v>25.588791177318299</v>
      </c>
      <c r="P3424" s="117">
        <v>26.341044596009201</v>
      </c>
      <c r="Q3424" s="117">
        <v>27.057102072289702</v>
      </c>
      <c r="R3424" s="117">
        <v>26.279414803240702</v>
      </c>
      <c r="S3424" s="117">
        <v>27.0938024877651</v>
      </c>
      <c r="T3424" s="117">
        <v>27.956913862479698</v>
      </c>
      <c r="U3424" s="117">
        <v>28.955518294556601</v>
      </c>
      <c r="V3424" s="117">
        <v>29.9912855757517</v>
      </c>
      <c r="W3424" s="117">
        <v>31.012528236618401</v>
      </c>
      <c r="X3424" s="117">
        <v>31.951016295121601</v>
      </c>
      <c r="Y3424" s="117">
        <v>32.908064758472896</v>
      </c>
      <c r="Z3424" s="117">
        <v>33.921256870011298</v>
      </c>
      <c r="AA3424" s="117">
        <v>34.904685070717498</v>
      </c>
      <c r="AB3424" s="117">
        <v>35.764412271954697</v>
      </c>
      <c r="AC3424" s="117">
        <v>36.637970443055998</v>
      </c>
      <c r="AD3424" s="117">
        <v>37.666422864809398</v>
      </c>
      <c r="AE3424" s="117">
        <v>38.782254225354997</v>
      </c>
      <c r="AF3424" s="117">
        <v>39.957045875367101</v>
      </c>
      <c r="AG3424" s="117">
        <v>41.110292321563499</v>
      </c>
      <c r="AH3424" s="117">
        <v>40.963637797639102</v>
      </c>
      <c r="AI3424" s="117">
        <v>40.666503162381098</v>
      </c>
      <c r="AJ3424" s="117">
        <v>40.505492175816499</v>
      </c>
      <c r="AK3424" s="117">
        <v>40.271900127031699</v>
      </c>
    </row>
    <row r="3425" spans="1:37" s="117" customFormat="1" hidden="1" x14ac:dyDescent="0.3">
      <c r="A3425" s="120" t="str">
        <f t="shared" si="78"/>
        <v>SDGbaseTRA_RurCRS_v6_3QINVXcoman</v>
      </c>
      <c r="B3425" s="120" t="s">
        <v>220</v>
      </c>
      <c r="C3425" s="120" t="s">
        <v>300</v>
      </c>
      <c r="D3425" s="120" t="s">
        <v>101</v>
      </c>
      <c r="E3425" s="117" t="s">
        <v>116</v>
      </c>
      <c r="F3425" s="117">
        <v>1.4547423767087</v>
      </c>
      <c r="G3425" s="117">
        <v>1.32579969954454</v>
      </c>
      <c r="H3425" s="117">
        <v>1.3646964262630199</v>
      </c>
      <c r="I3425" s="117">
        <v>1.47739889129664</v>
      </c>
      <c r="J3425" s="117">
        <v>1.5040122193746099</v>
      </c>
      <c r="K3425" s="117">
        <v>1.53438711881442</v>
      </c>
      <c r="L3425" s="117">
        <v>1.5709268937983301</v>
      </c>
      <c r="M3425" s="117">
        <v>1.61219602306728</v>
      </c>
      <c r="N3425" s="117">
        <v>1.6556830467276999</v>
      </c>
      <c r="O3425" s="117">
        <v>1.70994350292931</v>
      </c>
      <c r="P3425" s="117">
        <v>1.76021203015021</v>
      </c>
      <c r="Q3425" s="117">
        <v>1.80806180237294</v>
      </c>
      <c r="R3425" s="117">
        <v>1.75609368540304</v>
      </c>
      <c r="S3425" s="117">
        <v>1.81051426824216</v>
      </c>
      <c r="T3425" s="117">
        <v>1.8681907593772999</v>
      </c>
      <c r="U3425" s="117">
        <v>1.9349214286298499</v>
      </c>
      <c r="V3425" s="117">
        <v>2.00413546538342</v>
      </c>
      <c r="W3425" s="117">
        <v>2.07237890997455</v>
      </c>
      <c r="X3425" s="117">
        <v>2.1350923670931001</v>
      </c>
      <c r="Y3425" s="117">
        <v>2.1990461033425301</v>
      </c>
      <c r="Z3425" s="117">
        <v>2.2667515786164101</v>
      </c>
      <c r="AA3425" s="117">
        <v>2.33246811249807</v>
      </c>
      <c r="AB3425" s="117">
        <v>2.3899184598732202</v>
      </c>
      <c r="AC3425" s="117">
        <v>2.4482930469631201</v>
      </c>
      <c r="AD3425" s="117">
        <v>2.5170182760864002</v>
      </c>
      <c r="AE3425" s="117">
        <v>2.59158250900026</v>
      </c>
      <c r="AF3425" s="117">
        <v>2.6700866999686301</v>
      </c>
      <c r="AG3425" s="117">
        <v>2.74715115581904</v>
      </c>
      <c r="AH3425" s="117">
        <v>2.7373511246795501</v>
      </c>
      <c r="AI3425" s="117">
        <v>2.7174954216284002</v>
      </c>
      <c r="AJ3425" s="117">
        <v>2.7067360352834799</v>
      </c>
      <c r="AK3425" s="117">
        <v>2.6911264973655702</v>
      </c>
    </row>
    <row r="3426" spans="1:37" s="117" customFormat="1" hidden="1" x14ac:dyDescent="0.3">
      <c r="A3426" s="120" t="str">
        <f t="shared" si="78"/>
        <v>SDGbaseTRA_RurCRS_v6_3QINVXccons</v>
      </c>
      <c r="B3426" s="120" t="s">
        <v>220</v>
      </c>
      <c r="C3426" s="120" t="s">
        <v>300</v>
      </c>
      <c r="D3426" s="120" t="s">
        <v>101</v>
      </c>
      <c r="E3426" s="117" t="s">
        <v>117</v>
      </c>
      <c r="F3426" s="117">
        <v>405.25154709129401</v>
      </c>
      <c r="G3426" s="117">
        <v>369.33163423009398</v>
      </c>
      <c r="H3426" s="117">
        <v>380.16720135993597</v>
      </c>
      <c r="I3426" s="117">
        <v>411.56303408408399</v>
      </c>
      <c r="J3426" s="117">
        <v>418.97678139049401</v>
      </c>
      <c r="K3426" s="117">
        <v>427.43839987896803</v>
      </c>
      <c r="L3426" s="117">
        <v>437.61738454297603</v>
      </c>
      <c r="M3426" s="117">
        <v>449.11383831453003</v>
      </c>
      <c r="N3426" s="117">
        <v>461.22813696901102</v>
      </c>
      <c r="O3426" s="117">
        <v>476.343620076977</v>
      </c>
      <c r="P3426" s="117">
        <v>490.34706065341697</v>
      </c>
      <c r="Q3426" s="117">
        <v>503.67670206050798</v>
      </c>
      <c r="R3426" s="117">
        <v>489.19980213743003</v>
      </c>
      <c r="S3426" s="117">
        <v>504.35989215904601</v>
      </c>
      <c r="T3426" s="117">
        <v>520.426989424883</v>
      </c>
      <c r="U3426" s="117">
        <v>539.01633375553797</v>
      </c>
      <c r="V3426" s="117">
        <v>558.29747653648894</v>
      </c>
      <c r="W3426" s="117">
        <v>577.30823881452397</v>
      </c>
      <c r="X3426" s="117">
        <v>594.77849741676198</v>
      </c>
      <c r="Y3426" s="117">
        <v>612.59426395543096</v>
      </c>
      <c r="Z3426" s="117">
        <v>631.45516265515005</v>
      </c>
      <c r="AA3426" s="117">
        <v>649.76199653268702</v>
      </c>
      <c r="AB3426" s="117">
        <v>665.76609631521103</v>
      </c>
      <c r="AC3426" s="117">
        <v>682.02766407301499</v>
      </c>
      <c r="AD3426" s="117">
        <v>701.17263838071699</v>
      </c>
      <c r="AE3426" s="117">
        <v>721.94419988178697</v>
      </c>
      <c r="AF3426" s="117">
        <v>743.81332623188302</v>
      </c>
      <c r="AG3426" s="117">
        <v>765.28138164784298</v>
      </c>
      <c r="AH3426" s="117">
        <v>762.55136027470598</v>
      </c>
      <c r="AI3426" s="117">
        <v>757.02010298207801</v>
      </c>
      <c r="AJ3426" s="117">
        <v>754.02283141575595</v>
      </c>
      <c r="AK3426" s="117">
        <v>749.67443991229197</v>
      </c>
    </row>
    <row r="3427" spans="1:37" s="117" customFormat="1" hidden="1" x14ac:dyDescent="0.3">
      <c r="A3427" s="120" t="str">
        <f t="shared" si="78"/>
        <v>SDGbaseTRA_RurCRS_v6_3QINVXcbsrv</v>
      </c>
      <c r="B3427" s="120" t="s">
        <v>220</v>
      </c>
      <c r="C3427" s="120" t="s">
        <v>300</v>
      </c>
      <c r="D3427" s="120" t="s">
        <v>101</v>
      </c>
      <c r="E3427" s="117" t="s">
        <v>118</v>
      </c>
      <c r="F3427" s="117">
        <v>61.778435490457603</v>
      </c>
      <c r="G3427" s="117">
        <v>56.302636482542702</v>
      </c>
      <c r="H3427" s="117">
        <v>57.954460861100003</v>
      </c>
      <c r="I3427" s="117">
        <v>62.740587997540104</v>
      </c>
      <c r="J3427" s="117">
        <v>63.870774206572399</v>
      </c>
      <c r="K3427" s="117">
        <v>65.160702784728599</v>
      </c>
      <c r="L3427" s="117">
        <v>66.712434670608602</v>
      </c>
      <c r="M3427" s="117">
        <v>68.465007690484001</v>
      </c>
      <c r="N3427" s="117">
        <v>70.311767865268493</v>
      </c>
      <c r="O3427" s="117">
        <v>72.616042592397903</v>
      </c>
      <c r="P3427" s="117">
        <v>74.750792370666204</v>
      </c>
      <c r="Q3427" s="117">
        <v>76.7828250616937</v>
      </c>
      <c r="R3427" s="117">
        <v>74.575898932925</v>
      </c>
      <c r="S3427" s="117">
        <v>76.8869737459693</v>
      </c>
      <c r="T3427" s="117">
        <v>79.336316972616601</v>
      </c>
      <c r="U3427" s="117">
        <v>82.170163302838304</v>
      </c>
      <c r="V3427" s="117">
        <v>85.109470614617393</v>
      </c>
      <c r="W3427" s="117">
        <v>88.007559861771995</v>
      </c>
      <c r="X3427" s="117">
        <v>90.670807545356595</v>
      </c>
      <c r="Y3427" s="117">
        <v>93.386726069843405</v>
      </c>
      <c r="Z3427" s="117">
        <v>96.261969414318997</v>
      </c>
      <c r="AA3427" s="117">
        <v>99.052748533746197</v>
      </c>
      <c r="AB3427" s="117">
        <v>101.49248813028601</v>
      </c>
      <c r="AC3427" s="117">
        <v>103.97147734552701</v>
      </c>
      <c r="AD3427" s="117">
        <v>106.89002650030299</v>
      </c>
      <c r="AE3427" s="117">
        <v>110.05654019146699</v>
      </c>
      <c r="AF3427" s="117">
        <v>113.390371786063</v>
      </c>
      <c r="AG3427" s="117">
        <v>116.663062257302</v>
      </c>
      <c r="AH3427" s="117">
        <v>116.246885069334</v>
      </c>
      <c r="AI3427" s="117">
        <v>115.403674415886</v>
      </c>
      <c r="AJ3427" s="117">
        <v>114.946756362306</v>
      </c>
      <c r="AK3427" s="117">
        <v>114.283867285356</v>
      </c>
    </row>
    <row r="3428" spans="1:37" s="117" customFormat="1" hidden="1" x14ac:dyDescent="0.3">
      <c r="A3428" s="120" t="str">
        <f t="shared" si="78"/>
        <v>SDGbaseTRA_RurCRS_v6_3QINVXcimpt</v>
      </c>
      <c r="B3428" s="120" t="s">
        <v>220</v>
      </c>
      <c r="C3428" s="120" t="s">
        <v>300</v>
      </c>
      <c r="D3428" s="120" t="s">
        <v>101</v>
      </c>
      <c r="E3428" s="117" t="s">
        <v>119</v>
      </c>
      <c r="F3428" s="117">
        <v>2.8180303866150198</v>
      </c>
      <c r="G3428" s="117">
        <v>2.8180303866150198</v>
      </c>
      <c r="H3428" s="117">
        <v>2.8180303866150198</v>
      </c>
      <c r="I3428" s="117">
        <v>2.8180303866150198</v>
      </c>
      <c r="J3428" s="117">
        <v>2.8180303866150198</v>
      </c>
      <c r="K3428" s="117">
        <v>2.8180303866150198</v>
      </c>
      <c r="L3428" s="117">
        <v>2.8180303866150198</v>
      </c>
      <c r="M3428" s="117">
        <v>2.8180303866150198</v>
      </c>
      <c r="N3428" s="117">
        <v>2.8180303866150198</v>
      </c>
      <c r="O3428" s="117">
        <v>2.8180303866150198</v>
      </c>
      <c r="P3428" s="117">
        <v>2.8180303866150198</v>
      </c>
      <c r="Q3428" s="117">
        <v>2.8180303866150198</v>
      </c>
      <c r="R3428" s="117">
        <v>2.8180303866150198</v>
      </c>
      <c r="S3428" s="117">
        <v>2.8180303866150198</v>
      </c>
      <c r="T3428" s="117">
        <v>2.8180303866150198</v>
      </c>
      <c r="U3428" s="117">
        <v>2.8180303866150198</v>
      </c>
      <c r="V3428" s="117">
        <v>2.8180303866150198</v>
      </c>
      <c r="W3428" s="117">
        <v>2.8180303866150198</v>
      </c>
      <c r="X3428" s="117">
        <v>2.8180303866150198</v>
      </c>
      <c r="Y3428" s="117">
        <v>2.8180303866150198</v>
      </c>
      <c r="Z3428" s="117">
        <v>2.8180303866150198</v>
      </c>
      <c r="AA3428" s="117">
        <v>2.8180303866150198</v>
      </c>
      <c r="AB3428" s="117">
        <v>2.8180303866150198</v>
      </c>
      <c r="AC3428" s="117">
        <v>2.8180303866150198</v>
      </c>
      <c r="AD3428" s="117">
        <v>2.8180303866150198</v>
      </c>
      <c r="AE3428" s="117">
        <v>2.8180303866150198</v>
      </c>
      <c r="AF3428" s="117">
        <v>2.8180303866150198</v>
      </c>
      <c r="AG3428" s="117">
        <v>2.8180303866150198</v>
      </c>
      <c r="AH3428" s="117">
        <v>2.8180303866150198</v>
      </c>
      <c r="AI3428" s="117">
        <v>2.8180303866150198</v>
      </c>
      <c r="AJ3428" s="117">
        <v>2.8180303866150198</v>
      </c>
      <c r="AK3428" s="117">
        <v>2.8180303866150198</v>
      </c>
    </row>
    <row r="3429" spans="1:37" s="117" customFormat="1" hidden="1" x14ac:dyDescent="0.3">
      <c r="A3429" s="120" t="str">
        <f t="shared" si="78"/>
        <v>SDGbaseTRA_RurCRS_v6_3PQXcawhe</v>
      </c>
      <c r="B3429" s="120" t="s">
        <v>220</v>
      </c>
      <c r="C3429" s="120" t="s">
        <v>300</v>
      </c>
      <c r="D3429" s="120" t="s">
        <v>120</v>
      </c>
      <c r="E3429" s="117" t="s">
        <v>121</v>
      </c>
      <c r="F3429" s="117">
        <v>1.0510479314410699</v>
      </c>
      <c r="G3429" s="117">
        <v>1.0560597083321299</v>
      </c>
      <c r="H3429" s="117">
        <v>1.0630121822265</v>
      </c>
      <c r="I3429" s="117">
        <v>1.0637683210050299</v>
      </c>
      <c r="J3429" s="117">
        <v>1.0672478818026101</v>
      </c>
      <c r="K3429" s="117">
        <v>1.0686288446012699</v>
      </c>
      <c r="L3429" s="117">
        <v>1.07044385454816</v>
      </c>
      <c r="M3429" s="117">
        <v>1.0741193139770899</v>
      </c>
      <c r="N3429" s="117">
        <v>1.0773714881830201</v>
      </c>
      <c r="O3429" s="117">
        <v>1.10062302204329</v>
      </c>
      <c r="P3429" s="117">
        <v>1.10592459951056</v>
      </c>
      <c r="Q3429" s="117">
        <v>1.10681869613912</v>
      </c>
      <c r="R3429" s="117">
        <v>1.1075266445763099</v>
      </c>
      <c r="S3429" s="117">
        <v>1.1078846824450601</v>
      </c>
      <c r="T3429" s="117">
        <v>1.10882726210464</v>
      </c>
      <c r="U3429" s="117">
        <v>1.1099907768008801</v>
      </c>
      <c r="V3429" s="117">
        <v>1.10886941252372</v>
      </c>
      <c r="W3429" s="117">
        <v>1.10905503366981</v>
      </c>
      <c r="X3429" s="117">
        <v>1.1112331239623401</v>
      </c>
      <c r="Y3429" s="117">
        <v>1.1105622542831199</v>
      </c>
      <c r="Z3429" s="117">
        <v>1.10912922476299</v>
      </c>
      <c r="AA3429" s="117">
        <v>1.10975230079096</v>
      </c>
      <c r="AB3429" s="117">
        <v>1.1148588283954199</v>
      </c>
      <c r="AC3429" s="117">
        <v>1.1168886500683499</v>
      </c>
      <c r="AD3429" s="117">
        <v>1.1182331050468699</v>
      </c>
      <c r="AE3429" s="117">
        <v>1.11848943393668</v>
      </c>
      <c r="AF3429" s="117">
        <v>1.1184575217511501</v>
      </c>
      <c r="AG3429" s="117">
        <v>1.11681495132483</v>
      </c>
      <c r="AH3429" s="117">
        <v>1.1100375257403701</v>
      </c>
      <c r="AI3429" s="117">
        <v>1.1010829077776301</v>
      </c>
      <c r="AJ3429" s="117">
        <v>1.0947552758500501</v>
      </c>
      <c r="AK3429" s="117">
        <v>1.08833787781791</v>
      </c>
    </row>
    <row r="3430" spans="1:37" s="117" customFormat="1" hidden="1" x14ac:dyDescent="0.3">
      <c r="A3430" s="120" t="str">
        <f t="shared" si="78"/>
        <v>SDGbaseTRA_RurCRS_v6_3PQXcamai</v>
      </c>
      <c r="B3430" s="120" t="s">
        <v>220</v>
      </c>
      <c r="C3430" s="120" t="s">
        <v>300</v>
      </c>
      <c r="D3430" s="120" t="s">
        <v>120</v>
      </c>
      <c r="E3430" s="117" t="s">
        <v>122</v>
      </c>
      <c r="F3430" s="117">
        <v>1.10226358857782</v>
      </c>
      <c r="G3430" s="117">
        <v>1.0786327739442301</v>
      </c>
      <c r="H3430" s="117">
        <v>1.07890996242812</v>
      </c>
      <c r="I3430" s="117">
        <v>1.0869358890718701</v>
      </c>
      <c r="J3430" s="117">
        <v>1.0952293072800701</v>
      </c>
      <c r="K3430" s="117">
        <v>1.09212422803007</v>
      </c>
      <c r="L3430" s="117">
        <v>1.0894158687587701</v>
      </c>
      <c r="M3430" s="117">
        <v>1.0875433918045101</v>
      </c>
      <c r="N3430" s="117">
        <v>1.08676973373584</v>
      </c>
      <c r="O3430" s="117">
        <v>1.0981596296653999</v>
      </c>
      <c r="P3430" s="117">
        <v>1.0959357913297101</v>
      </c>
      <c r="Q3430" s="117">
        <v>1.09112593008451</v>
      </c>
      <c r="R3430" s="117">
        <v>1.09313954524208</v>
      </c>
      <c r="S3430" s="117">
        <v>1.0875652300838199</v>
      </c>
      <c r="T3430" s="117">
        <v>1.08304190401762</v>
      </c>
      <c r="U3430" s="117">
        <v>1.0805570992781499</v>
      </c>
      <c r="V3430" s="117">
        <v>1.0739275204401599</v>
      </c>
      <c r="W3430" s="117">
        <v>1.0679352470733099</v>
      </c>
      <c r="X3430" s="117">
        <v>1.0654299378136101</v>
      </c>
      <c r="Y3430" s="117">
        <v>1.0611584318409599</v>
      </c>
      <c r="Z3430" s="117">
        <v>1.05714490756483</v>
      </c>
      <c r="AA3430" s="117">
        <v>1.05506153157028</v>
      </c>
      <c r="AB3430" s="117">
        <v>1.05720384256483</v>
      </c>
      <c r="AC3430" s="117">
        <v>1.05610765394476</v>
      </c>
      <c r="AD3430" s="117">
        <v>1.05627849401983</v>
      </c>
      <c r="AE3430" s="117">
        <v>1.0559080863763499</v>
      </c>
      <c r="AF3430" s="117">
        <v>1.05492521700789</v>
      </c>
      <c r="AG3430" s="117">
        <v>1.0465135320247201</v>
      </c>
      <c r="AH3430" s="117">
        <v>1.0271981518401301</v>
      </c>
      <c r="AI3430" s="117">
        <v>1.0106664564621399</v>
      </c>
      <c r="AJ3430" s="117">
        <v>0.99840934311017604</v>
      </c>
      <c r="AK3430" s="117">
        <v>0.98589761976926504</v>
      </c>
    </row>
    <row r="3431" spans="1:37" s="117" customFormat="1" hidden="1" x14ac:dyDescent="0.3">
      <c r="A3431" s="120" t="str">
        <f t="shared" si="78"/>
        <v>SDGbaseTRA_RurCRS_v6_3PQXcaoce</v>
      </c>
      <c r="B3431" s="120" t="s">
        <v>220</v>
      </c>
      <c r="C3431" s="120" t="s">
        <v>300</v>
      </c>
      <c r="D3431" s="120" t="s">
        <v>120</v>
      </c>
      <c r="E3431" s="117" t="s">
        <v>123</v>
      </c>
      <c r="F3431" s="117">
        <v>1.08508351950576</v>
      </c>
      <c r="G3431" s="117">
        <v>1.0623469945686499</v>
      </c>
      <c r="H3431" s="117">
        <v>1.0735426816438201</v>
      </c>
      <c r="I3431" s="117">
        <v>1.08190906065357</v>
      </c>
      <c r="J3431" s="117">
        <v>1.0959874156837699</v>
      </c>
      <c r="K3431" s="117">
        <v>1.10075767825412</v>
      </c>
      <c r="L3431" s="117">
        <v>1.1053497707700399</v>
      </c>
      <c r="M3431" s="117">
        <v>1.10919202839627</v>
      </c>
      <c r="N3431" s="117">
        <v>1.11315240568296</v>
      </c>
      <c r="O3431" s="117">
        <v>1.14177074633913</v>
      </c>
      <c r="P3431" s="117">
        <v>1.1473671678339501</v>
      </c>
      <c r="Q3431" s="117">
        <v>1.1475126175429899</v>
      </c>
      <c r="R3431" s="117">
        <v>1.15683909801676</v>
      </c>
      <c r="S3431" s="117">
        <v>1.1568283985754699</v>
      </c>
      <c r="T3431" s="117">
        <v>1.15776851872137</v>
      </c>
      <c r="U3431" s="117">
        <v>1.1600337657678399</v>
      </c>
      <c r="V3431" s="117">
        <v>1.15781840021834</v>
      </c>
      <c r="W3431" s="117">
        <v>1.1569339409613799</v>
      </c>
      <c r="X3431" s="117">
        <v>1.15936526118094</v>
      </c>
      <c r="Y3431" s="117">
        <v>1.15871563391743</v>
      </c>
      <c r="Z3431" s="117">
        <v>1.1579358621206199</v>
      </c>
      <c r="AA3431" s="117">
        <v>1.15969224910795</v>
      </c>
      <c r="AB3431" s="117">
        <v>1.1698650183414201</v>
      </c>
      <c r="AC3431" s="117">
        <v>1.1742054728057301</v>
      </c>
      <c r="AD3431" s="117">
        <v>1.1781566184049399</v>
      </c>
      <c r="AE3431" s="117">
        <v>1.18076170925665</v>
      </c>
      <c r="AF3431" s="117">
        <v>1.1830572327165201</v>
      </c>
      <c r="AG3431" s="117">
        <v>1.18041754226899</v>
      </c>
      <c r="AH3431" s="117">
        <v>1.1652061213663401</v>
      </c>
      <c r="AI3431" s="117">
        <v>1.1490110408502401</v>
      </c>
      <c r="AJ3431" s="117">
        <v>1.13612523184428</v>
      </c>
      <c r="AK3431" s="117">
        <v>1.12217655969658</v>
      </c>
    </row>
    <row r="3432" spans="1:37" s="117" customFormat="1" hidden="1" x14ac:dyDescent="0.3">
      <c r="A3432" s="120" t="str">
        <f t="shared" si="78"/>
        <v>SDGbaseTRA_RurCRS_v6_3PQXcaveg</v>
      </c>
      <c r="B3432" s="120" t="s">
        <v>220</v>
      </c>
      <c r="C3432" s="120" t="s">
        <v>300</v>
      </c>
      <c r="D3432" s="120" t="s">
        <v>120</v>
      </c>
      <c r="E3432" s="117" t="s">
        <v>124</v>
      </c>
      <c r="F3432" s="117">
        <v>1.1008286219071399</v>
      </c>
      <c r="G3432" s="117">
        <v>1.1199450777507101</v>
      </c>
      <c r="H3432" s="117">
        <v>1.11527492992386</v>
      </c>
      <c r="I3432" s="117">
        <v>1.1158836987965399</v>
      </c>
      <c r="J3432" s="117">
        <v>1.1132710078381201</v>
      </c>
      <c r="K3432" s="117">
        <v>1.1099208065434301</v>
      </c>
      <c r="L3432" s="117">
        <v>1.1080718481807901</v>
      </c>
      <c r="M3432" s="117">
        <v>1.1087485370344199</v>
      </c>
      <c r="N3432" s="117">
        <v>1.1082715347575101</v>
      </c>
      <c r="O3432" s="117">
        <v>1.1034911888499299</v>
      </c>
      <c r="P3432" s="117">
        <v>1.1042627078437901</v>
      </c>
      <c r="Q3432" s="117">
        <v>1.1057572903019901</v>
      </c>
      <c r="R3432" s="117">
        <v>1.1062896010394101</v>
      </c>
      <c r="S3432" s="117">
        <v>1.10684786410348</v>
      </c>
      <c r="T3432" s="117">
        <v>1.10731984928426</v>
      </c>
      <c r="U3432" s="117">
        <v>1.1078476266230199</v>
      </c>
      <c r="V3432" s="117">
        <v>1.1063961108678899</v>
      </c>
      <c r="W3432" s="117">
        <v>1.1066565907179899</v>
      </c>
      <c r="X3432" s="117">
        <v>1.1100727967301101</v>
      </c>
      <c r="Y3432" s="117">
        <v>1.1113456541166999</v>
      </c>
      <c r="Z3432" s="117">
        <v>1.1137096606976999</v>
      </c>
      <c r="AA3432" s="117">
        <v>1.11735317120551</v>
      </c>
      <c r="AB3432" s="117">
        <v>1.1168608156750099</v>
      </c>
      <c r="AC3432" s="117">
        <v>1.11456652138835</v>
      </c>
      <c r="AD3432" s="117">
        <v>1.1123577465893599</v>
      </c>
      <c r="AE3432" s="117">
        <v>1.1092167310846599</v>
      </c>
      <c r="AF3432" s="117">
        <v>1.1052203157023901</v>
      </c>
      <c r="AG3432" s="117">
        <v>1.1010205844758001</v>
      </c>
      <c r="AH3432" s="117">
        <v>1.0944880165583599</v>
      </c>
      <c r="AI3432" s="117">
        <v>1.0927374193391099</v>
      </c>
      <c r="AJ3432" s="117">
        <v>1.0939142049663899</v>
      </c>
      <c r="AK3432" s="117">
        <v>1.09539086726077</v>
      </c>
    </row>
    <row r="3433" spans="1:37" s="117" customFormat="1" hidden="1" x14ac:dyDescent="0.3">
      <c r="A3433" s="120" t="str">
        <f t="shared" si="78"/>
        <v>SDGbaseTRA_RurCRS_v6_3PQXcaofr</v>
      </c>
      <c r="B3433" s="120" t="s">
        <v>220</v>
      </c>
      <c r="C3433" s="120" t="s">
        <v>300</v>
      </c>
      <c r="D3433" s="120" t="s">
        <v>120</v>
      </c>
      <c r="E3433" s="117" t="s">
        <v>125</v>
      </c>
      <c r="F3433" s="117">
        <v>1.09503357116428</v>
      </c>
      <c r="G3433" s="117">
        <v>1.1077163157186001</v>
      </c>
      <c r="H3433" s="117">
        <v>1.0953236021153401</v>
      </c>
      <c r="I3433" s="117">
        <v>1.0937179331585101</v>
      </c>
      <c r="J3433" s="117">
        <v>1.0861913332000901</v>
      </c>
      <c r="K3433" s="117">
        <v>1.0776918165720799</v>
      </c>
      <c r="L3433" s="117">
        <v>1.0706027092449799</v>
      </c>
      <c r="M3433" s="117">
        <v>1.06706583773863</v>
      </c>
      <c r="N3433" s="117">
        <v>1.0629920487350899</v>
      </c>
      <c r="O3433" s="117">
        <v>1.0433395146048501</v>
      </c>
      <c r="P3433" s="117">
        <v>1.0377307570665799</v>
      </c>
      <c r="Q3433" s="117">
        <v>1.0355981692067699</v>
      </c>
      <c r="R3433" s="117">
        <v>1.0321021632259699</v>
      </c>
      <c r="S3433" s="117">
        <v>1.0300579793004601</v>
      </c>
      <c r="T3433" s="117">
        <v>1.0278721329248099</v>
      </c>
      <c r="U3433" s="117">
        <v>1.02557175186863</v>
      </c>
      <c r="V3433" s="117">
        <v>1.02133300334701</v>
      </c>
      <c r="W3433" s="117">
        <v>1.01911628453573</v>
      </c>
      <c r="X3433" s="117">
        <v>1.02086753742472</v>
      </c>
      <c r="Y3433" s="117">
        <v>1.0204974653501</v>
      </c>
      <c r="Z3433" s="117">
        <v>1.02181645096456</v>
      </c>
      <c r="AA3433" s="117">
        <v>1.0237141121854001</v>
      </c>
      <c r="AB3433" s="117">
        <v>1.0207902740333099</v>
      </c>
      <c r="AC3433" s="117">
        <v>1.01673418994494</v>
      </c>
      <c r="AD3433" s="117">
        <v>1.0127823005143</v>
      </c>
      <c r="AE3433" s="117">
        <v>1.00824036714192</v>
      </c>
      <c r="AF3433" s="117">
        <v>1.00296873287656</v>
      </c>
      <c r="AG3433" s="117">
        <v>0.99754765225023601</v>
      </c>
      <c r="AH3433" s="117">
        <v>0.99206580997433402</v>
      </c>
      <c r="AI3433" s="117">
        <v>0.99270356704652996</v>
      </c>
      <c r="AJ3433" s="117">
        <v>0.99527750063280895</v>
      </c>
      <c r="AK3433" s="117">
        <v>0.99838686878591698</v>
      </c>
    </row>
    <row r="3434" spans="1:37" s="117" customFormat="1" hidden="1" x14ac:dyDescent="0.3">
      <c r="A3434" s="120" t="str">
        <f t="shared" si="78"/>
        <v>SDGbaseTRA_RurCRS_v6_3PQXcagra</v>
      </c>
      <c r="B3434" s="120" t="s">
        <v>220</v>
      </c>
      <c r="C3434" s="120" t="s">
        <v>300</v>
      </c>
      <c r="D3434" s="120" t="s">
        <v>120</v>
      </c>
      <c r="E3434" s="117" t="s">
        <v>126</v>
      </c>
      <c r="F3434" s="117">
        <v>1.09625440769364</v>
      </c>
      <c r="G3434" s="117">
        <v>1.1423169700282401</v>
      </c>
      <c r="H3434" s="117">
        <v>1.1386887930331699</v>
      </c>
      <c r="I3434" s="117">
        <v>1.13737954428849</v>
      </c>
      <c r="J3434" s="117">
        <v>1.13471780503887</v>
      </c>
      <c r="K3434" s="117">
        <v>1.13349000649809</v>
      </c>
      <c r="L3434" s="117">
        <v>1.1336677986647701</v>
      </c>
      <c r="M3434" s="117">
        <v>1.1358298672582501</v>
      </c>
      <c r="N3434" s="117">
        <v>1.13431660195216</v>
      </c>
      <c r="O3434" s="117">
        <v>1.12320786961782</v>
      </c>
      <c r="P3434" s="117">
        <v>1.12191308726088</v>
      </c>
      <c r="Q3434" s="117">
        <v>1.1230835794235801</v>
      </c>
      <c r="R3434" s="117">
        <v>1.1241721910826801</v>
      </c>
      <c r="S3434" s="117">
        <v>1.1263461811306701</v>
      </c>
      <c r="T3434" s="117">
        <v>1.1280674029769899</v>
      </c>
      <c r="U3434" s="117">
        <v>1.12955362278423</v>
      </c>
      <c r="V3434" s="117">
        <v>1.12761275681979</v>
      </c>
      <c r="W3434" s="117">
        <v>1.1309753246057701</v>
      </c>
      <c r="X3434" s="117">
        <v>1.1416467444579601</v>
      </c>
      <c r="Y3434" s="117">
        <v>1.14782282572705</v>
      </c>
      <c r="Z3434" s="117">
        <v>1.15664425120794</v>
      </c>
      <c r="AA3434" s="117">
        <v>1.1687814139899</v>
      </c>
      <c r="AB3434" s="117">
        <v>1.1715057014329799</v>
      </c>
      <c r="AC3434" s="117">
        <v>1.1672454380681101</v>
      </c>
      <c r="AD3434" s="117">
        <v>1.1596068803650199</v>
      </c>
      <c r="AE3434" s="117">
        <v>1.14972478524818</v>
      </c>
      <c r="AF3434" s="117">
        <v>1.1389642184731701</v>
      </c>
      <c r="AG3434" s="117">
        <v>1.1285881273000899</v>
      </c>
      <c r="AH3434" s="117">
        <v>1.1221861894504099</v>
      </c>
      <c r="AI3434" s="117">
        <v>1.1253838599339601</v>
      </c>
      <c r="AJ3434" s="117">
        <v>1.1313768615295701</v>
      </c>
      <c r="AK3434" s="117">
        <v>1.1377960771676401</v>
      </c>
    </row>
    <row r="3435" spans="1:37" s="117" customFormat="1" hidden="1" x14ac:dyDescent="0.3">
      <c r="A3435" s="120" t="str">
        <f t="shared" si="78"/>
        <v>SDGbaseTRA_RurCRS_v6_3PQXcaoil</v>
      </c>
      <c r="B3435" s="120" t="s">
        <v>220</v>
      </c>
      <c r="C3435" s="120" t="s">
        <v>300</v>
      </c>
      <c r="D3435" s="120" t="s">
        <v>120</v>
      </c>
      <c r="E3435" s="117" t="s">
        <v>127</v>
      </c>
      <c r="F3435" s="117">
        <v>1.17586477703735</v>
      </c>
      <c r="G3435" s="117">
        <v>1.1448643406010199</v>
      </c>
      <c r="H3435" s="117">
        <v>1.1454158410191499</v>
      </c>
      <c r="I3435" s="117">
        <v>1.15247127634946</v>
      </c>
      <c r="J3435" s="117">
        <v>1.1615597845771599</v>
      </c>
      <c r="K3435" s="117">
        <v>1.1626970661143201</v>
      </c>
      <c r="L3435" s="117">
        <v>1.16443029419914</v>
      </c>
      <c r="M3435" s="117">
        <v>1.1669286533717</v>
      </c>
      <c r="N3435" s="117">
        <v>1.1692625884218699</v>
      </c>
      <c r="O3435" s="117">
        <v>1.17780964559303</v>
      </c>
      <c r="P3435" s="117">
        <v>1.1821586647908999</v>
      </c>
      <c r="Q3435" s="117">
        <v>1.1847448565348899</v>
      </c>
      <c r="R3435" s="117">
        <v>1.1964971937001001</v>
      </c>
      <c r="S3435" s="117">
        <v>1.1979510023743301</v>
      </c>
      <c r="T3435" s="117">
        <v>1.19926212496406</v>
      </c>
      <c r="U3435" s="117">
        <v>1.2014482501025301</v>
      </c>
      <c r="V3435" s="117">
        <v>1.2007897466584001</v>
      </c>
      <c r="W3435" s="117">
        <v>1.20108714125106</v>
      </c>
      <c r="X3435" s="117">
        <v>1.2035554697319899</v>
      </c>
      <c r="Y3435" s="117">
        <v>1.20291747823151</v>
      </c>
      <c r="Z3435" s="117">
        <v>1.2028315671841601</v>
      </c>
      <c r="AA3435" s="117">
        <v>1.2032545791068301</v>
      </c>
      <c r="AB3435" s="117">
        <v>1.2066007801229299</v>
      </c>
      <c r="AC3435" s="117">
        <v>1.20798406022844</v>
      </c>
      <c r="AD3435" s="117">
        <v>1.21174855411023</v>
      </c>
      <c r="AE3435" s="117">
        <v>1.2153204159389901</v>
      </c>
      <c r="AF3435" s="117">
        <v>1.21898675219999</v>
      </c>
      <c r="AG3435" s="117">
        <v>1.2203685953449499</v>
      </c>
      <c r="AH3435" s="117">
        <v>1.20730656234536</v>
      </c>
      <c r="AI3435" s="117">
        <v>1.19618448420117</v>
      </c>
      <c r="AJ3435" s="117">
        <v>1.1878183040761301</v>
      </c>
      <c r="AK3435" s="117">
        <v>1.1783418661641101</v>
      </c>
    </row>
    <row r="3436" spans="1:37" s="117" customFormat="1" hidden="1" x14ac:dyDescent="0.3">
      <c r="A3436" s="120" t="str">
        <f t="shared" si="78"/>
        <v>SDGbaseTRA_RurCRS_v6_3PQXcatub</v>
      </c>
      <c r="B3436" s="120" t="s">
        <v>220</v>
      </c>
      <c r="C3436" s="120" t="s">
        <v>300</v>
      </c>
      <c r="D3436" s="120" t="s">
        <v>120</v>
      </c>
      <c r="E3436" s="117" t="s">
        <v>128</v>
      </c>
      <c r="F3436" s="117">
        <v>1.10765105881098</v>
      </c>
      <c r="G3436" s="117">
        <v>1.1234214510063001</v>
      </c>
      <c r="H3436" s="117">
        <v>1.1201084115675799</v>
      </c>
      <c r="I3436" s="117">
        <v>1.1239171152910901</v>
      </c>
      <c r="J3436" s="117">
        <v>1.12327705537113</v>
      </c>
      <c r="K3436" s="117">
        <v>1.1206200522491601</v>
      </c>
      <c r="L3436" s="117">
        <v>1.11905059332734</v>
      </c>
      <c r="M3436" s="117">
        <v>1.11951608522574</v>
      </c>
      <c r="N3436" s="117">
        <v>1.1186098297137099</v>
      </c>
      <c r="O3436" s="117">
        <v>1.1120979133006701</v>
      </c>
      <c r="P3436" s="117">
        <v>1.1124240366084499</v>
      </c>
      <c r="Q3436" s="117">
        <v>1.1141243673485099</v>
      </c>
      <c r="R3436" s="117">
        <v>1.11444226271576</v>
      </c>
      <c r="S3436" s="117">
        <v>1.11486903117834</v>
      </c>
      <c r="T3436" s="117">
        <v>1.11531493889735</v>
      </c>
      <c r="U3436" s="117">
        <v>1.1155046022125601</v>
      </c>
      <c r="V3436" s="117">
        <v>1.1133967963140099</v>
      </c>
      <c r="W3436" s="117">
        <v>1.11360062978846</v>
      </c>
      <c r="X3436" s="117">
        <v>1.1180794904535201</v>
      </c>
      <c r="Y3436" s="117">
        <v>1.1206820080887301</v>
      </c>
      <c r="Z3436" s="117">
        <v>1.1248437753143501</v>
      </c>
      <c r="AA3436" s="117">
        <v>1.1306102298630401</v>
      </c>
      <c r="AB3436" s="117">
        <v>1.13067047397468</v>
      </c>
      <c r="AC3436" s="117">
        <v>1.1280866070798801</v>
      </c>
      <c r="AD3436" s="117">
        <v>1.1249265176412</v>
      </c>
      <c r="AE3436" s="117">
        <v>1.12041627457135</v>
      </c>
      <c r="AF3436" s="117">
        <v>1.11463292000731</v>
      </c>
      <c r="AG3436" s="117">
        <v>1.1080688625330599</v>
      </c>
      <c r="AH3436" s="117">
        <v>1.10388996192114</v>
      </c>
      <c r="AI3436" s="117">
        <v>1.1055063368158</v>
      </c>
      <c r="AJ3436" s="117">
        <v>1.1095172391441299</v>
      </c>
      <c r="AK3436" s="117">
        <v>1.11361309248311</v>
      </c>
    </row>
    <row r="3437" spans="1:37" s="117" customFormat="1" hidden="1" x14ac:dyDescent="0.3">
      <c r="A3437" s="120" t="str">
        <f t="shared" si="78"/>
        <v>SDGbaseTRA_RurCRS_v6_3PQXcapul</v>
      </c>
      <c r="B3437" s="120" t="s">
        <v>220</v>
      </c>
      <c r="C3437" s="120" t="s">
        <v>300</v>
      </c>
      <c r="D3437" s="120" t="s">
        <v>120</v>
      </c>
      <c r="E3437" s="117" t="s">
        <v>129</v>
      </c>
      <c r="F3437" s="117">
        <v>1.05635125125544</v>
      </c>
      <c r="G3437" s="117">
        <v>1.0606228536184299</v>
      </c>
      <c r="H3437" s="117">
        <v>1.06325928397241</v>
      </c>
      <c r="I3437" s="117">
        <v>1.0634794332058799</v>
      </c>
      <c r="J3437" s="117">
        <v>1.06497729674074</v>
      </c>
      <c r="K3437" s="117">
        <v>1.0643136907464299</v>
      </c>
      <c r="L3437" s="117">
        <v>1.0643993647632</v>
      </c>
      <c r="M3437" s="117">
        <v>1.06680982972129</v>
      </c>
      <c r="N3437" s="117">
        <v>1.0689238608804901</v>
      </c>
      <c r="O3437" s="117">
        <v>1.08409241730248</v>
      </c>
      <c r="P3437" s="117">
        <v>1.08858826294092</v>
      </c>
      <c r="Q3437" s="117">
        <v>1.09006909186918</v>
      </c>
      <c r="R3437" s="117">
        <v>1.0913056553514</v>
      </c>
      <c r="S3437" s="117">
        <v>1.09169844420628</v>
      </c>
      <c r="T3437" s="117">
        <v>1.09228752545446</v>
      </c>
      <c r="U3437" s="117">
        <v>1.0930151787018201</v>
      </c>
      <c r="V3437" s="117">
        <v>1.0918253436333301</v>
      </c>
      <c r="W3437" s="117">
        <v>1.09157311316601</v>
      </c>
      <c r="X3437" s="117">
        <v>1.0929815436908801</v>
      </c>
      <c r="Y3437" s="117">
        <v>1.09194627897456</v>
      </c>
      <c r="Z3437" s="117">
        <v>1.09056242603857</v>
      </c>
      <c r="AA3437" s="117">
        <v>1.09062183498845</v>
      </c>
      <c r="AB3437" s="117">
        <v>1.09321959315666</v>
      </c>
      <c r="AC3437" s="117">
        <v>1.0940040970537299</v>
      </c>
      <c r="AD3437" s="117">
        <v>1.0950513735716101</v>
      </c>
      <c r="AE3437" s="117">
        <v>1.0952925926727799</v>
      </c>
      <c r="AF3437" s="117">
        <v>1.0952257172522499</v>
      </c>
      <c r="AG3437" s="117">
        <v>1.0945656278473399</v>
      </c>
      <c r="AH3437" s="117">
        <v>1.08869054447576</v>
      </c>
      <c r="AI3437" s="117">
        <v>1.08209761412454</v>
      </c>
      <c r="AJ3437" s="117">
        <v>1.07805596789078</v>
      </c>
      <c r="AK3437" s="117">
        <v>1.0739041961439399</v>
      </c>
    </row>
    <row r="3438" spans="1:37" s="117" customFormat="1" hidden="1" x14ac:dyDescent="0.3">
      <c r="A3438" s="120" t="str">
        <f t="shared" si="78"/>
        <v>SDGbaseTRA_RurCRS_v6_3PQXcasug</v>
      </c>
      <c r="B3438" s="120" t="s">
        <v>220</v>
      </c>
      <c r="C3438" s="120" t="s">
        <v>300</v>
      </c>
      <c r="D3438" s="120" t="s">
        <v>120</v>
      </c>
      <c r="E3438" s="117" t="s">
        <v>130</v>
      </c>
      <c r="F3438" s="117">
        <v>1.17287139328654</v>
      </c>
      <c r="G3438" s="117">
        <v>1.1663497349190199</v>
      </c>
      <c r="H3438" s="117">
        <v>1.15022769744093</v>
      </c>
      <c r="I3438" s="117">
        <v>1.1466982498393701</v>
      </c>
      <c r="J3438" s="117">
        <v>1.1410726726071001</v>
      </c>
      <c r="K3438" s="117">
        <v>1.13211637811647</v>
      </c>
      <c r="L3438" s="117">
        <v>1.1252670759008701</v>
      </c>
      <c r="M3438" s="117">
        <v>1.12552401950645</v>
      </c>
      <c r="N3438" s="117">
        <v>1.12489062546692</v>
      </c>
      <c r="O3438" s="117">
        <v>1.1245023499031801</v>
      </c>
      <c r="P3438" s="117">
        <v>1.1238564859472999</v>
      </c>
      <c r="Q3438" s="117">
        <v>1.12219546910088</v>
      </c>
      <c r="R3438" s="117">
        <v>1.11949074681851</v>
      </c>
      <c r="S3438" s="117">
        <v>1.1173168953452099</v>
      </c>
      <c r="T3438" s="117">
        <v>1.1150510931194</v>
      </c>
      <c r="U3438" s="117">
        <v>1.11264962165019</v>
      </c>
      <c r="V3438" s="117">
        <v>1.10737809205149</v>
      </c>
      <c r="W3438" s="117">
        <v>1.1049534729282999</v>
      </c>
      <c r="X3438" s="117">
        <v>1.1061715572650099</v>
      </c>
      <c r="Y3438" s="117">
        <v>1.10283022437098</v>
      </c>
      <c r="Z3438" s="117">
        <v>1.09947599577885</v>
      </c>
      <c r="AA3438" s="117">
        <v>1.0976361463186799</v>
      </c>
      <c r="AB3438" s="117">
        <v>1.0960489402804601</v>
      </c>
      <c r="AC3438" s="117">
        <v>1.0922505843542101</v>
      </c>
      <c r="AD3438" s="117">
        <v>1.0885554189040301</v>
      </c>
      <c r="AE3438" s="117">
        <v>1.0844985249951899</v>
      </c>
      <c r="AF3438" s="117">
        <v>1.08077110003688</v>
      </c>
      <c r="AG3438" s="117">
        <v>1.07768382216173</v>
      </c>
      <c r="AH3438" s="117">
        <v>1.06948640245969</v>
      </c>
      <c r="AI3438" s="117">
        <v>1.0628985365600301</v>
      </c>
      <c r="AJ3438" s="117">
        <v>1.05920129693021</v>
      </c>
      <c r="AK3438" s="117">
        <v>1.05540858344271</v>
      </c>
    </row>
    <row r="3439" spans="1:37" s="117" customFormat="1" hidden="1" x14ac:dyDescent="0.3">
      <c r="A3439" s="120" t="str">
        <f t="shared" si="78"/>
        <v>SDGbaseTRA_RurCRS_v6_3PQXcaoth</v>
      </c>
      <c r="B3439" s="120" t="s">
        <v>220</v>
      </c>
      <c r="C3439" s="120" t="s">
        <v>300</v>
      </c>
      <c r="D3439" s="120" t="s">
        <v>120</v>
      </c>
      <c r="E3439" s="117" t="s">
        <v>131</v>
      </c>
      <c r="F3439" s="117">
        <v>1.1414377524414701</v>
      </c>
      <c r="G3439" s="117">
        <v>1.09170134062888</v>
      </c>
      <c r="H3439" s="117">
        <v>1.11328641566082</v>
      </c>
      <c r="I3439" s="117">
        <v>1.1207457843349</v>
      </c>
      <c r="J3439" s="117">
        <v>1.1395075294505701</v>
      </c>
      <c r="K3439" s="117">
        <v>1.1570623056845799</v>
      </c>
      <c r="L3439" s="117">
        <v>1.1763911757360901</v>
      </c>
      <c r="M3439" s="117">
        <v>1.1974698444321901</v>
      </c>
      <c r="N3439" s="117">
        <v>1.2170628723712</v>
      </c>
      <c r="O3439" s="117">
        <v>1.2822986622617401</v>
      </c>
      <c r="P3439" s="117">
        <v>1.30593899396817</v>
      </c>
      <c r="Q3439" s="117">
        <v>1.3176838045252299</v>
      </c>
      <c r="R3439" s="117">
        <v>1.3384302656042499</v>
      </c>
      <c r="S3439" s="117">
        <v>1.35388803272697</v>
      </c>
      <c r="T3439" s="117">
        <v>1.3718304974973199</v>
      </c>
      <c r="U3439" s="117">
        <v>1.3939194984491601</v>
      </c>
      <c r="V3439" s="117">
        <v>1.41231279602375</v>
      </c>
      <c r="W3439" s="117">
        <v>1.43476932458127</v>
      </c>
      <c r="X3439" s="117">
        <v>1.4629658424519401</v>
      </c>
      <c r="Y3439" s="117">
        <v>1.4822108854652201</v>
      </c>
      <c r="Z3439" s="117">
        <v>1.4967279297974001</v>
      </c>
      <c r="AA3439" s="117">
        <v>1.5138292613709501</v>
      </c>
      <c r="AB3439" s="117">
        <v>1.5397730716533899</v>
      </c>
      <c r="AC3439" s="117">
        <v>1.5576404252725</v>
      </c>
      <c r="AD3439" s="117">
        <v>1.5755515589380999</v>
      </c>
      <c r="AE3439" s="117">
        <v>1.5940306882433799</v>
      </c>
      <c r="AF3439" s="117">
        <v>1.6154680195148901</v>
      </c>
      <c r="AG3439" s="117">
        <v>1.6376350925982499</v>
      </c>
      <c r="AH3439" s="117">
        <v>1.60824057687433</v>
      </c>
      <c r="AI3439" s="117">
        <v>1.5673116774304801</v>
      </c>
      <c r="AJ3439" s="117">
        <v>1.5293812235913</v>
      </c>
      <c r="AK3439" s="117">
        <v>1.49051166127166</v>
      </c>
    </row>
    <row r="3440" spans="1:37" s="117" customFormat="1" hidden="1" x14ac:dyDescent="0.3">
      <c r="A3440" s="120" t="str">
        <f t="shared" si="78"/>
        <v>SDGbaseTRA_RurCRS_v6_3PQXclani</v>
      </c>
      <c r="B3440" s="120" t="s">
        <v>220</v>
      </c>
      <c r="C3440" s="120" t="s">
        <v>300</v>
      </c>
      <c r="D3440" s="120" t="s">
        <v>120</v>
      </c>
      <c r="E3440" s="117" t="s">
        <v>132</v>
      </c>
      <c r="F3440" s="117">
        <v>1.2312886539708301</v>
      </c>
      <c r="G3440" s="117">
        <v>1.1234141754217</v>
      </c>
      <c r="H3440" s="117">
        <v>1.1607988949508801</v>
      </c>
      <c r="I3440" s="117">
        <v>1.16072094352539</v>
      </c>
      <c r="J3440" s="117">
        <v>1.1871232071306099</v>
      </c>
      <c r="K3440" s="117">
        <v>1.1958587284326201</v>
      </c>
      <c r="L3440" s="117">
        <v>1.1978009274991901</v>
      </c>
      <c r="M3440" s="117">
        <v>1.1995016615810901</v>
      </c>
      <c r="N3440" s="117">
        <v>1.2014943534244</v>
      </c>
      <c r="O3440" s="117">
        <v>1.2198063449929799</v>
      </c>
      <c r="P3440" s="117">
        <v>1.21403363614857</v>
      </c>
      <c r="Q3440" s="117">
        <v>1.21082712612567</v>
      </c>
      <c r="R3440" s="117">
        <v>1.2233310425727499</v>
      </c>
      <c r="S3440" s="117">
        <v>1.21934242553418</v>
      </c>
      <c r="T3440" s="117">
        <v>1.2184295100328</v>
      </c>
      <c r="U3440" s="117">
        <v>1.2174957673623099</v>
      </c>
      <c r="V3440" s="117">
        <v>1.21795126258991</v>
      </c>
      <c r="W3440" s="117">
        <v>1.2200592503177801</v>
      </c>
      <c r="X3440" s="117">
        <v>1.22444207131131</v>
      </c>
      <c r="Y3440" s="117">
        <v>1.2262671373973699</v>
      </c>
      <c r="Z3440" s="117">
        <v>1.2274740055558599</v>
      </c>
      <c r="AA3440" s="117">
        <v>1.23021071217651</v>
      </c>
      <c r="AB3440" s="117">
        <v>1.2350503922787199</v>
      </c>
      <c r="AC3440" s="117">
        <v>1.2343641930849301</v>
      </c>
      <c r="AD3440" s="117">
        <v>1.2334265826544699</v>
      </c>
      <c r="AE3440" s="117">
        <v>1.2321539889199999</v>
      </c>
      <c r="AF3440" s="117">
        <v>1.2313187046201299</v>
      </c>
      <c r="AG3440" s="117">
        <v>1.2309514160556001</v>
      </c>
      <c r="AH3440" s="117">
        <v>1.25001530472108</v>
      </c>
      <c r="AI3440" s="117">
        <v>1.2605910832492999</v>
      </c>
      <c r="AJ3440" s="117">
        <v>1.2653861389622301</v>
      </c>
      <c r="AK3440" s="117">
        <v>1.2685538726380701</v>
      </c>
    </row>
    <row r="3441" spans="1:37" s="117" customFormat="1" hidden="1" x14ac:dyDescent="0.3">
      <c r="A3441" s="120" t="str">
        <f t="shared" si="78"/>
        <v>SDGbaseTRA_RurCRS_v6_3PQXcfore</v>
      </c>
      <c r="B3441" s="120" t="s">
        <v>220</v>
      </c>
      <c r="C3441" s="120" t="s">
        <v>300</v>
      </c>
      <c r="D3441" s="120" t="s">
        <v>120</v>
      </c>
      <c r="E3441" s="117" t="s">
        <v>133</v>
      </c>
      <c r="F3441" s="117">
        <v>1.1507943121006701</v>
      </c>
      <c r="G3441" s="117">
        <v>1.1468199419293099</v>
      </c>
      <c r="H3441" s="117">
        <v>1.1415051490758801</v>
      </c>
      <c r="I3441" s="117">
        <v>1.14778483114979</v>
      </c>
      <c r="J3441" s="117">
        <v>1.14711801407963</v>
      </c>
      <c r="K3441" s="117">
        <v>1.1436758120224799</v>
      </c>
      <c r="L3441" s="117">
        <v>1.1412801594522799</v>
      </c>
      <c r="M3441" s="117">
        <v>1.1423912184976499</v>
      </c>
      <c r="N3441" s="117">
        <v>1.14444956159542</v>
      </c>
      <c r="O3441" s="117">
        <v>1.1414826633486399</v>
      </c>
      <c r="P3441" s="117">
        <v>1.1421824053585501</v>
      </c>
      <c r="Q3441" s="117">
        <v>1.1421072834608501</v>
      </c>
      <c r="R3441" s="117">
        <v>1.1402185247855099</v>
      </c>
      <c r="S3441" s="117">
        <v>1.14044035614038</v>
      </c>
      <c r="T3441" s="117">
        <v>1.1421424538961</v>
      </c>
      <c r="U3441" s="117">
        <v>1.14458396031201</v>
      </c>
      <c r="V3441" s="117">
        <v>1.14452642655242</v>
      </c>
      <c r="W3441" s="117">
        <v>1.1478302961548801</v>
      </c>
      <c r="X3441" s="117">
        <v>1.1554306486025301</v>
      </c>
      <c r="Y3441" s="117">
        <v>1.1613352601887399</v>
      </c>
      <c r="Z3441" s="117">
        <v>1.16564057827186</v>
      </c>
      <c r="AA3441" s="117">
        <v>1.1722295015920601</v>
      </c>
      <c r="AB3441" s="117">
        <v>1.1714490936652899</v>
      </c>
      <c r="AC3441" s="117">
        <v>1.1676096222207299</v>
      </c>
      <c r="AD3441" s="117">
        <v>1.1619733690437699</v>
      </c>
      <c r="AE3441" s="117">
        <v>1.15553597342824</v>
      </c>
      <c r="AF3441" s="117">
        <v>1.14900293500301</v>
      </c>
      <c r="AG3441" s="117">
        <v>1.1432182567037401</v>
      </c>
      <c r="AH3441" s="117">
        <v>1.1433853607759801</v>
      </c>
      <c r="AI3441" s="117">
        <v>1.14724834878836</v>
      </c>
      <c r="AJ3441" s="117">
        <v>1.1529161928979701</v>
      </c>
      <c r="AK3441" s="117">
        <v>1.15841702310192</v>
      </c>
    </row>
    <row r="3442" spans="1:37" s="117" customFormat="1" hidden="1" x14ac:dyDescent="0.3">
      <c r="A3442" s="120" t="str">
        <f t="shared" si="78"/>
        <v>SDGbaseTRA_RurCRS_v6_3PQXcfish</v>
      </c>
      <c r="B3442" s="120" t="s">
        <v>220</v>
      </c>
      <c r="C3442" s="120" t="s">
        <v>300</v>
      </c>
      <c r="D3442" s="120" t="s">
        <v>120</v>
      </c>
      <c r="E3442" s="117" t="s">
        <v>134</v>
      </c>
      <c r="F3442" s="117">
        <v>1.2732382995285101</v>
      </c>
      <c r="G3442" s="117">
        <v>1.2006769129645001</v>
      </c>
      <c r="H3442" s="117">
        <v>1.20014300203876</v>
      </c>
      <c r="I3442" s="117">
        <v>1.1848304504673299</v>
      </c>
      <c r="J3442" s="117">
        <v>1.1917173850984399</v>
      </c>
      <c r="K3442" s="117">
        <v>1.1934441630885699</v>
      </c>
      <c r="L3442" s="117">
        <v>1.1929223241770299</v>
      </c>
      <c r="M3442" s="117">
        <v>1.1928723881927701</v>
      </c>
      <c r="N3442" s="117">
        <v>1.1932533218499599</v>
      </c>
      <c r="O3442" s="117">
        <v>1.2101975595710801</v>
      </c>
      <c r="P3442" s="117">
        <v>1.20695634258614</v>
      </c>
      <c r="Q3442" s="117">
        <v>1.2016606562127301</v>
      </c>
      <c r="R3442" s="117">
        <v>1.2064099482053801</v>
      </c>
      <c r="S3442" s="117">
        <v>1.2042419129120601</v>
      </c>
      <c r="T3442" s="117">
        <v>1.2026607861704599</v>
      </c>
      <c r="U3442" s="117">
        <v>1.2008580015119099</v>
      </c>
      <c r="V3442" s="117">
        <v>1.19931439705142</v>
      </c>
      <c r="W3442" s="117">
        <v>1.1992807240997301</v>
      </c>
      <c r="X3442" s="117">
        <v>1.20105307733038</v>
      </c>
      <c r="Y3442" s="117">
        <v>1.2012061274275501</v>
      </c>
      <c r="Z3442" s="117">
        <v>1.2005766811626599</v>
      </c>
      <c r="AA3442" s="117">
        <v>1.20125477090264</v>
      </c>
      <c r="AB3442" s="117">
        <v>1.2044885131269101</v>
      </c>
      <c r="AC3442" s="117">
        <v>1.2045355786205301</v>
      </c>
      <c r="AD3442" s="117">
        <v>1.20389288247717</v>
      </c>
      <c r="AE3442" s="117">
        <v>1.20312667700612</v>
      </c>
      <c r="AF3442" s="117">
        <v>1.2031404760365001</v>
      </c>
      <c r="AG3442" s="117">
        <v>1.2039278372794799</v>
      </c>
      <c r="AH3442" s="117">
        <v>1.21429697449899</v>
      </c>
      <c r="AI3442" s="117">
        <v>1.2191192725003299</v>
      </c>
      <c r="AJ3442" s="117">
        <v>1.22276795433622</v>
      </c>
      <c r="AK3442" s="117">
        <v>1.2256220723198901</v>
      </c>
    </row>
    <row r="3443" spans="1:37" s="117" customFormat="1" hidden="1" x14ac:dyDescent="0.3">
      <c r="A3443" s="120" t="str">
        <f t="shared" si="78"/>
        <v>SDGbaseTRA_RurCRS_v6_3PQXccoal-low</v>
      </c>
      <c r="B3443" s="120" t="s">
        <v>220</v>
      </c>
      <c r="C3443" s="120" t="s">
        <v>300</v>
      </c>
      <c r="D3443" s="120" t="s">
        <v>120</v>
      </c>
      <c r="E3443" s="117" t="s">
        <v>135</v>
      </c>
      <c r="F3443" s="117">
        <v>2.0640989154356901E-2</v>
      </c>
      <c r="G3443" s="117">
        <v>2.11486877875742E-2</v>
      </c>
      <c r="H3443" s="117">
        <v>2.1428406460600399E-2</v>
      </c>
      <c r="I3443" s="117">
        <v>2.14025442973877E-2</v>
      </c>
      <c r="J3443" s="117">
        <v>2.1456295972298801E-2</v>
      </c>
      <c r="K3443" s="117">
        <v>2.1535665853830901E-2</v>
      </c>
      <c r="L3443" s="117">
        <v>2.16286322668785E-2</v>
      </c>
      <c r="M3443" s="117">
        <v>2.1775214110589299E-2</v>
      </c>
      <c r="N3443" s="117">
        <v>2.19056463044951E-2</v>
      </c>
      <c r="O3443" s="117">
        <v>2.2646633860737401E-2</v>
      </c>
      <c r="P3443" s="117">
        <v>2.2846470716754198E-2</v>
      </c>
      <c r="Q3443" s="117">
        <v>2.2905235746393401E-2</v>
      </c>
      <c r="R3443" s="117">
        <v>2.3016101886627501E-2</v>
      </c>
      <c r="S3443" s="117">
        <v>2.5024488743913699E-2</v>
      </c>
      <c r="T3443" s="117">
        <v>2.6520893783563201E-2</v>
      </c>
      <c r="U3443" s="117">
        <v>2.7933709987152701E-2</v>
      </c>
      <c r="V3443" s="117">
        <v>3.0146593179273401E-2</v>
      </c>
      <c r="W3443" s="117">
        <v>3.6034582040312201E-2</v>
      </c>
      <c r="X3443" s="117">
        <v>5.1412378683884201E-2</v>
      </c>
      <c r="Y3443" s="117">
        <v>7.0997827462716698E-2</v>
      </c>
      <c r="Z3443" s="117">
        <v>9.9109528113624001E-2</v>
      </c>
      <c r="AA3443" s="117">
        <v>0.141070349119925</v>
      </c>
      <c r="AB3443" s="117">
        <v>0.164585326627088</v>
      </c>
      <c r="AC3443" s="117">
        <v>0.170183504338071</v>
      </c>
      <c r="AD3443" s="117">
        <v>0.16429669719547699</v>
      </c>
      <c r="AE3443" s="117">
        <v>0.14856182338540699</v>
      </c>
      <c r="AF3443" s="117">
        <v>0.123210791458378</v>
      </c>
      <c r="AG3443" s="117">
        <v>4.4380395359407403E-2</v>
      </c>
      <c r="AH3443" s="117">
        <v>2.3253043947478302E-2</v>
      </c>
      <c r="AI3443" s="117">
        <v>2.3044665062131799E-2</v>
      </c>
      <c r="AJ3443" s="117">
        <v>2.2894239926435401E-2</v>
      </c>
      <c r="AK3443" s="117">
        <v>2.27518549736321E-2</v>
      </c>
    </row>
    <row r="3444" spans="1:37" s="117" customFormat="1" hidden="1" x14ac:dyDescent="0.3">
      <c r="A3444" s="120" t="str">
        <f t="shared" si="78"/>
        <v>SDGbaseTRA_RurCRS_v6_3PQXccoal-hgh</v>
      </c>
      <c r="B3444" s="120" t="s">
        <v>220</v>
      </c>
      <c r="C3444" s="120" t="s">
        <v>300</v>
      </c>
      <c r="D3444" s="120" t="s">
        <v>120</v>
      </c>
      <c r="E3444" s="117" t="s">
        <v>136</v>
      </c>
      <c r="F3444" s="117">
        <v>3.9678720270255097E-2</v>
      </c>
      <c r="G3444" s="117">
        <v>4.0654682802785599E-2</v>
      </c>
      <c r="H3444" s="117">
        <v>4.1192393418220397E-2</v>
      </c>
      <c r="I3444" s="117">
        <v>4.1142677896739102E-2</v>
      </c>
      <c r="J3444" s="117">
        <v>4.1246006165404199E-2</v>
      </c>
      <c r="K3444" s="117">
        <v>4.1398580991331597E-2</v>
      </c>
      <c r="L3444" s="117">
        <v>4.1577292789989E-2</v>
      </c>
      <c r="M3444" s="117">
        <v>4.1859070951384601E-2</v>
      </c>
      <c r="N3444" s="117">
        <v>4.2109804213124997E-2</v>
      </c>
      <c r="O3444" s="117">
        <v>4.3534224222651199E-2</v>
      </c>
      <c r="P3444" s="117">
        <v>4.3918375905028499E-2</v>
      </c>
      <c r="Q3444" s="117">
        <v>4.4031341478300699E-2</v>
      </c>
      <c r="R3444" s="117">
        <v>4.3947855841490198E-2</v>
      </c>
      <c r="S3444" s="117">
        <v>4.4019257675096901E-2</v>
      </c>
      <c r="T3444" s="117">
        <v>4.4124932135098702E-2</v>
      </c>
      <c r="U3444" s="117">
        <v>4.42294539335241E-2</v>
      </c>
      <c r="V3444" s="117">
        <v>4.4235800841904399E-2</v>
      </c>
      <c r="W3444" s="117">
        <v>4.4308279867743397E-2</v>
      </c>
      <c r="X3444" s="117">
        <v>4.44577765107474E-2</v>
      </c>
      <c r="Y3444" s="117">
        <v>4.4474818244781202E-2</v>
      </c>
      <c r="Z3444" s="117">
        <v>4.4430900553832899E-2</v>
      </c>
      <c r="AA3444" s="117">
        <v>4.4499162405136301E-2</v>
      </c>
      <c r="AB3444" s="117">
        <v>4.4806054134830603E-2</v>
      </c>
      <c r="AC3444" s="117">
        <v>4.4950449923652498E-2</v>
      </c>
      <c r="AD3444" s="117">
        <v>4.5001657979516697E-2</v>
      </c>
      <c r="AE3444" s="117">
        <v>4.49890575288125E-2</v>
      </c>
      <c r="AF3444" s="117">
        <v>4.4961267466946203E-2</v>
      </c>
      <c r="AG3444" s="117">
        <v>4.49036406762858E-2</v>
      </c>
      <c r="AH3444" s="117">
        <v>4.4699942397343297E-2</v>
      </c>
      <c r="AI3444" s="117">
        <v>4.4299370145690797E-2</v>
      </c>
      <c r="AJ3444" s="117">
        <v>4.4010203922295398E-2</v>
      </c>
      <c r="AK3444" s="117">
        <v>4.3736493555475098E-2</v>
      </c>
    </row>
    <row r="3445" spans="1:37" s="117" customFormat="1" hidden="1" x14ac:dyDescent="0.3">
      <c r="A3445" s="120" t="str">
        <f t="shared" si="78"/>
        <v>SDGbaseTRA_RurCRS_v6_3PQXccoil</v>
      </c>
      <c r="B3445" s="120" t="s">
        <v>220</v>
      </c>
      <c r="C3445" s="120" t="s">
        <v>300</v>
      </c>
      <c r="D3445" s="120" t="s">
        <v>120</v>
      </c>
      <c r="E3445" s="117" t="s">
        <v>137</v>
      </c>
      <c r="F3445" s="117">
        <v>0.13479596314172901</v>
      </c>
      <c r="G3445" s="117">
        <v>0.13811148865935199</v>
      </c>
      <c r="H3445" s="117">
        <v>0.13993819122953099</v>
      </c>
      <c r="I3445" s="117">
        <v>0.13976929839338301</v>
      </c>
      <c r="J3445" s="117">
        <v>0.14012032366334201</v>
      </c>
      <c r="K3445" s="117">
        <v>0.140638648616593</v>
      </c>
      <c r="L3445" s="117">
        <v>0.141245765697075</v>
      </c>
      <c r="M3445" s="117">
        <v>0.14220301831003501</v>
      </c>
      <c r="N3445" s="117">
        <v>0.14305480564787701</v>
      </c>
      <c r="O3445" s="117">
        <v>0.14789382429048101</v>
      </c>
      <c r="P3445" s="117">
        <v>0.14919885871865499</v>
      </c>
      <c r="Q3445" s="117">
        <v>0.14958262369764999</v>
      </c>
      <c r="R3445" s="117">
        <v>0.14929900752389999</v>
      </c>
      <c r="S3445" s="117">
        <v>0.149541572779673</v>
      </c>
      <c r="T3445" s="117">
        <v>0.14990056849622799</v>
      </c>
      <c r="U3445" s="117">
        <v>0.150255648407881</v>
      </c>
      <c r="V3445" s="117">
        <v>0.15027721003139799</v>
      </c>
      <c r="W3445" s="117">
        <v>0.150523434708731</v>
      </c>
      <c r="X3445" s="117">
        <v>0.15103130249889499</v>
      </c>
      <c r="Y3445" s="117">
        <v>0.151089196426346</v>
      </c>
      <c r="Z3445" s="117">
        <v>0.15093999989455201</v>
      </c>
      <c r="AA3445" s="117">
        <v>0.15117189804876699</v>
      </c>
      <c r="AB3445" s="117">
        <v>0.15221446610546399</v>
      </c>
      <c r="AC3445" s="117">
        <v>0.15270500534905099</v>
      </c>
      <c r="AD3445" s="117">
        <v>0.15287896860098499</v>
      </c>
      <c r="AE3445" s="117">
        <v>0.152836162535741</v>
      </c>
      <c r="AF3445" s="117">
        <v>0.15274175454754199</v>
      </c>
      <c r="AG3445" s="117">
        <v>0.15254598566444999</v>
      </c>
      <c r="AH3445" s="117">
        <v>0.15185398487628499</v>
      </c>
      <c r="AI3445" s="117">
        <v>0.150493166732415</v>
      </c>
      <c r="AJ3445" s="117">
        <v>0.14951081550422099</v>
      </c>
      <c r="AK3445" s="117">
        <v>0.148580970683971</v>
      </c>
    </row>
    <row r="3446" spans="1:37" s="117" customFormat="1" hidden="1" x14ac:dyDescent="0.3">
      <c r="A3446" s="120" t="str">
        <f t="shared" si="78"/>
        <v>SDGbaseTRA_RurCRS_v6_3PQXcngas</v>
      </c>
      <c r="B3446" s="120" t="s">
        <v>220</v>
      </c>
      <c r="C3446" s="120" t="s">
        <v>300</v>
      </c>
      <c r="D3446" s="120" t="s">
        <v>120</v>
      </c>
      <c r="E3446" s="117" t="s">
        <v>138</v>
      </c>
      <c r="F3446" s="117">
        <v>3.8732999999997901E-2</v>
      </c>
      <c r="G3446" s="117">
        <v>3.9685701007366903E-2</v>
      </c>
      <c r="H3446" s="117">
        <v>4.0210595588789401E-2</v>
      </c>
      <c r="I3446" s="117">
        <v>4.0162065009163403E-2</v>
      </c>
      <c r="J3446" s="117">
        <v>4.0262930505906902E-2</v>
      </c>
      <c r="K3446" s="117">
        <v>4.0411868795559198E-2</v>
      </c>
      <c r="L3446" s="117">
        <v>4.05863210977064E-2</v>
      </c>
      <c r="M3446" s="117">
        <v>4.0861383233068899E-2</v>
      </c>
      <c r="N3446" s="117">
        <v>4.1106140406364802E-2</v>
      </c>
      <c r="O3446" s="117">
        <v>4.2496610155248402E-2</v>
      </c>
      <c r="P3446" s="117">
        <v>4.2871605795436897E-2</v>
      </c>
      <c r="Q3446" s="117">
        <v>4.29818788974142E-2</v>
      </c>
      <c r="R3446" s="117">
        <v>4.2900383094877897E-2</v>
      </c>
      <c r="S3446" s="117">
        <v>4.2970083105418798E-2</v>
      </c>
      <c r="T3446" s="117">
        <v>4.3073238873331102E-2</v>
      </c>
      <c r="U3446" s="117">
        <v>4.3175269452715499E-2</v>
      </c>
      <c r="V3446" s="117">
        <v>4.3181465086035202E-2</v>
      </c>
      <c r="W3446" s="117">
        <v>4.3252216612317103E-2</v>
      </c>
      <c r="X3446" s="117">
        <v>4.3398150087565902E-2</v>
      </c>
      <c r="Y3446" s="117">
        <v>4.3414785641826201E-2</v>
      </c>
      <c r="Z3446" s="117">
        <v>4.3371914704655602E-2</v>
      </c>
      <c r="AA3446" s="117">
        <v>4.3438549573397899E-2</v>
      </c>
      <c r="AB3446" s="117">
        <v>4.3738126708300303E-2</v>
      </c>
      <c r="AC3446" s="117">
        <v>4.3879080903449698E-2</v>
      </c>
      <c r="AD3446" s="117">
        <v>4.3929068443381299E-2</v>
      </c>
      <c r="AE3446" s="117">
        <v>4.3916768318176001E-2</v>
      </c>
      <c r="AF3446" s="117">
        <v>4.3889640616962801E-2</v>
      </c>
      <c r="AG3446" s="117">
        <v>4.3833387328117403E-2</v>
      </c>
      <c r="AH3446" s="117">
        <v>4.3634544085169299E-2</v>
      </c>
      <c r="AI3446" s="117">
        <v>4.3243519250760899E-2</v>
      </c>
      <c r="AJ3446" s="117">
        <v>4.2961245143949202E-2</v>
      </c>
      <c r="AK3446" s="117">
        <v>4.2694058512899202E-2</v>
      </c>
    </row>
    <row r="3447" spans="1:37" s="117" customFormat="1" hidden="1" x14ac:dyDescent="0.3">
      <c r="A3447" s="120" t="str">
        <f t="shared" si="78"/>
        <v>SDGbaseTRA_RurCRS_v6_3PQXcpgm</v>
      </c>
      <c r="B3447" s="120" t="s">
        <v>220</v>
      </c>
      <c r="C3447" s="120" t="s">
        <v>300</v>
      </c>
      <c r="D3447" s="120" t="s">
        <v>120</v>
      </c>
      <c r="E3447" s="117" t="s">
        <v>139</v>
      </c>
      <c r="F3447" s="117">
        <v>1.00115078236768</v>
      </c>
      <c r="G3447" s="117">
        <v>-1.43721537323545</v>
      </c>
      <c r="H3447" s="117">
        <v>-0.65282884493606097</v>
      </c>
      <c r="I3447" s="117">
        <v>0.33987899619310502</v>
      </c>
      <c r="J3447" s="117">
        <v>0.93466470984885797</v>
      </c>
      <c r="K3447" s="117">
        <v>1.24718240664911</v>
      </c>
      <c r="L3447" s="117">
        <v>1.2611580038408201</v>
      </c>
      <c r="M3447" s="117">
        <v>0.38183562083329198</v>
      </c>
      <c r="N3447" s="117">
        <v>-3.26837785575535E-2</v>
      </c>
      <c r="O3447" s="117">
        <v>-0.67906136067708001</v>
      </c>
      <c r="P3447" s="117">
        <v>-0.80578847751858496</v>
      </c>
      <c r="Q3447" s="117">
        <v>-0.797537791172373</v>
      </c>
      <c r="R3447" s="117">
        <v>-0.58091741801441799</v>
      </c>
      <c r="S3447" s="117">
        <v>-0.38872182893252799</v>
      </c>
      <c r="T3447" s="117">
        <v>-0.29182057657545102</v>
      </c>
      <c r="U3447" s="117">
        <v>-0.263729804115583</v>
      </c>
      <c r="V3447" s="117">
        <v>-0.146865655074258</v>
      </c>
      <c r="W3447" s="117">
        <v>-8.9320276573464197E-2</v>
      </c>
      <c r="X3447" s="117">
        <v>-8.2337760716599401E-2</v>
      </c>
      <c r="Y3447" s="117">
        <v>2.89148916486286E-3</v>
      </c>
      <c r="Z3447" s="117">
        <v>0.104779988618345</v>
      </c>
      <c r="AA3447" s="117">
        <v>0.19385122863382401</v>
      </c>
      <c r="AB3447" s="117">
        <v>3.39664256270451</v>
      </c>
      <c r="AC3447" s="117">
        <v>5.1483652747469204</v>
      </c>
      <c r="AD3447" s="117">
        <v>5.1574862391570004</v>
      </c>
      <c r="AE3447" s="117">
        <v>4.7861285538564298</v>
      </c>
      <c r="AF3447" s="117">
        <v>4.3331160206274504</v>
      </c>
      <c r="AG3447" s="117">
        <v>3.9496890603312398</v>
      </c>
      <c r="AH3447" s="117">
        <v>7.5249104764372001</v>
      </c>
      <c r="AI3447" s="117">
        <v>11.1140688298964</v>
      </c>
      <c r="AJ3447" s="117">
        <v>12.7946406605409</v>
      </c>
      <c r="AK3447" s="117">
        <v>14.0638035059419</v>
      </c>
    </row>
    <row r="3448" spans="1:37" s="117" customFormat="1" hidden="1" x14ac:dyDescent="0.3">
      <c r="A3448" s="120" t="str">
        <f t="shared" si="78"/>
        <v>SDGbaseTRA_RurCRS_v6_3PQXcmore</v>
      </c>
      <c r="B3448" s="120" t="s">
        <v>220</v>
      </c>
      <c r="C3448" s="120" t="s">
        <v>300</v>
      </c>
      <c r="D3448" s="120" t="s">
        <v>120</v>
      </c>
      <c r="E3448" s="117" t="s">
        <v>140</v>
      </c>
      <c r="F3448" s="117">
        <v>0.96699726989128798</v>
      </c>
      <c r="G3448" s="117">
        <v>0.99077913215106905</v>
      </c>
      <c r="H3448" s="117">
        <v>1.0038815487595401</v>
      </c>
      <c r="I3448" s="117">
        <v>1.00267069073418</v>
      </c>
      <c r="J3448" s="117">
        <v>1.00518855797574</v>
      </c>
      <c r="K3448" s="117">
        <v>1.00890654300099</v>
      </c>
      <c r="L3448" s="117">
        <v>1.0132616337253</v>
      </c>
      <c r="M3448" s="117">
        <v>1.0201285696556099</v>
      </c>
      <c r="N3448" s="117">
        <v>1.0262391128400601</v>
      </c>
      <c r="O3448" s="117">
        <v>1.0609518670550599</v>
      </c>
      <c r="P3448" s="117">
        <v>1.0703140370578099</v>
      </c>
      <c r="Q3448" s="117">
        <v>1.07306747259174</v>
      </c>
      <c r="R3448" s="117">
        <v>1.0710327948042899</v>
      </c>
      <c r="S3448" s="117">
        <v>1.0727731621784</v>
      </c>
      <c r="T3448" s="117">
        <v>1.0753487340012999</v>
      </c>
      <c r="U3448" s="117">
        <v>1.07789625759434</v>
      </c>
      <c r="V3448" s="117">
        <v>1.0780512950074199</v>
      </c>
      <c r="W3448" s="117">
        <v>1.07981781064583</v>
      </c>
      <c r="X3448" s="117">
        <v>1.08346108460232</v>
      </c>
      <c r="Y3448" s="117">
        <v>1.0838764935204099</v>
      </c>
      <c r="Z3448" s="117">
        <v>1.0828062797954201</v>
      </c>
      <c r="AA3448" s="117">
        <v>1.0844697427907699</v>
      </c>
      <c r="AB3448" s="117">
        <v>1.09194842082925</v>
      </c>
      <c r="AC3448" s="117">
        <v>1.09546752569777</v>
      </c>
      <c r="AD3448" s="117">
        <v>1.09671592781616</v>
      </c>
      <c r="AE3448" s="117">
        <v>1.0964094380490801</v>
      </c>
      <c r="AF3448" s="117">
        <v>1.09573278950028</v>
      </c>
      <c r="AG3448" s="117">
        <v>1.0943290571079201</v>
      </c>
      <c r="AH3448" s="117">
        <v>1.0893654170553599</v>
      </c>
      <c r="AI3448" s="117">
        <v>1.07960349472607</v>
      </c>
      <c r="AJ3448" s="117">
        <v>1.07255644900455</v>
      </c>
      <c r="AK3448" s="117">
        <v>1.06588606242579</v>
      </c>
    </row>
    <row r="3449" spans="1:37" s="117" customFormat="1" hidden="1" x14ac:dyDescent="0.3">
      <c r="A3449" s="120" t="str">
        <f t="shared" si="78"/>
        <v>SDGbaseTRA_RurCRS_v6_3PQXcmine</v>
      </c>
      <c r="B3449" s="120" t="s">
        <v>220</v>
      </c>
      <c r="C3449" s="120" t="s">
        <v>300</v>
      </c>
      <c r="D3449" s="120" t="s">
        <v>120</v>
      </c>
      <c r="E3449" s="117" t="s">
        <v>141</v>
      </c>
      <c r="F3449" s="117">
        <v>1.0261587926798501</v>
      </c>
      <c r="G3449" s="117">
        <v>1.03000446164855</v>
      </c>
      <c r="H3449" s="117">
        <v>1.0296511509501001</v>
      </c>
      <c r="I3449" s="117">
        <v>1.0539476066108699</v>
      </c>
      <c r="J3449" s="117">
        <v>1.0465020553711399</v>
      </c>
      <c r="K3449" s="117">
        <v>1.0406524522589</v>
      </c>
      <c r="L3449" s="117">
        <v>1.0362304461804199</v>
      </c>
      <c r="M3449" s="117">
        <v>1.0326134371851601</v>
      </c>
      <c r="N3449" s="117">
        <v>1.0245612408153</v>
      </c>
      <c r="O3449" s="117">
        <v>0.99495583579223501</v>
      </c>
      <c r="P3449" s="117">
        <v>0.98309410670937403</v>
      </c>
      <c r="Q3449" s="117">
        <v>0.98115566269416599</v>
      </c>
      <c r="R3449" s="117">
        <v>0.96823410803045096</v>
      </c>
      <c r="S3449" s="117">
        <v>0.97495270048412197</v>
      </c>
      <c r="T3449" s="117">
        <v>0.98038825106422101</v>
      </c>
      <c r="U3449" s="117">
        <v>0.98349528159879196</v>
      </c>
      <c r="V3449" s="117">
        <v>0.98925515813017295</v>
      </c>
      <c r="W3449" s="117">
        <v>0.99745585249949498</v>
      </c>
      <c r="X3449" s="117">
        <v>1.0104648078510401</v>
      </c>
      <c r="Y3449" s="117">
        <v>1.01733160165309</v>
      </c>
      <c r="Z3449" s="117">
        <v>1.02528341693002</v>
      </c>
      <c r="AA3449" s="117">
        <v>1.0310545492258301</v>
      </c>
      <c r="AB3449" s="117">
        <v>1.02562077318085</v>
      </c>
      <c r="AC3449" s="117">
        <v>1.02208182561856</v>
      </c>
      <c r="AD3449" s="117">
        <v>1.0233020513147899</v>
      </c>
      <c r="AE3449" s="117">
        <v>1.0270522649750899</v>
      </c>
      <c r="AF3449" s="117">
        <v>1.0340131000949999</v>
      </c>
      <c r="AG3449" s="117">
        <v>1.04501488657133</v>
      </c>
      <c r="AH3449" s="117">
        <v>1.0512833861216999</v>
      </c>
      <c r="AI3449" s="117">
        <v>1.0609598684880399</v>
      </c>
      <c r="AJ3449" s="117">
        <v>1.07568461960485</v>
      </c>
      <c r="AK3449" s="117">
        <v>1.0970227358162199</v>
      </c>
    </row>
    <row r="3450" spans="1:37" s="117" customFormat="1" hidden="1" x14ac:dyDescent="0.3">
      <c r="A3450" s="120" t="str">
        <f t="shared" si="78"/>
        <v>SDGbaseTRA_RurCRS_v6_3PQXcmeat</v>
      </c>
      <c r="B3450" s="120" t="s">
        <v>220</v>
      </c>
      <c r="C3450" s="120" t="s">
        <v>300</v>
      </c>
      <c r="D3450" s="120" t="s">
        <v>120</v>
      </c>
      <c r="E3450" s="117" t="s">
        <v>142</v>
      </c>
      <c r="F3450" s="117">
        <v>1.2943882323024001</v>
      </c>
      <c r="G3450" s="117">
        <v>1.2512115376956501</v>
      </c>
      <c r="H3450" s="117">
        <v>1.25289495732872</v>
      </c>
      <c r="I3450" s="117">
        <v>1.2522235702101501</v>
      </c>
      <c r="J3450" s="117">
        <v>1.2605474668062799</v>
      </c>
      <c r="K3450" s="117">
        <v>1.26393110361005</v>
      </c>
      <c r="L3450" s="117">
        <v>1.2653424643423401</v>
      </c>
      <c r="M3450" s="117">
        <v>1.2669474379991801</v>
      </c>
      <c r="N3450" s="117">
        <v>1.2680504567987401</v>
      </c>
      <c r="O3450" s="117">
        <v>1.2737530437992699</v>
      </c>
      <c r="P3450" s="117">
        <v>1.2749255364685099</v>
      </c>
      <c r="Q3450" s="117">
        <v>1.2763332314765801</v>
      </c>
      <c r="R3450" s="117">
        <v>1.2844744070670699</v>
      </c>
      <c r="S3450" s="117">
        <v>1.2857169107835</v>
      </c>
      <c r="T3450" s="117">
        <v>1.2870778347752101</v>
      </c>
      <c r="U3450" s="117">
        <v>1.28787828064108</v>
      </c>
      <c r="V3450" s="117">
        <v>1.28956733437277</v>
      </c>
      <c r="W3450" s="117">
        <v>1.2913456934260099</v>
      </c>
      <c r="X3450" s="117">
        <v>1.29287446618004</v>
      </c>
      <c r="Y3450" s="117">
        <v>1.2924205453733499</v>
      </c>
      <c r="Z3450" s="117">
        <v>1.29159921045704</v>
      </c>
      <c r="AA3450" s="117">
        <v>1.29146655919152</v>
      </c>
      <c r="AB3450" s="117">
        <v>1.29102159328418</v>
      </c>
      <c r="AC3450" s="117">
        <v>1.2915245120159</v>
      </c>
      <c r="AD3450" s="117">
        <v>1.2945351749487199</v>
      </c>
      <c r="AE3450" s="117">
        <v>1.2978896978655901</v>
      </c>
      <c r="AF3450" s="117">
        <v>1.3017031551951601</v>
      </c>
      <c r="AG3450" s="117">
        <v>1.3065495721505</v>
      </c>
      <c r="AH3450" s="117">
        <v>1.3143291334754901</v>
      </c>
      <c r="AI3450" s="117">
        <v>1.3201970154956899</v>
      </c>
      <c r="AJ3450" s="117">
        <v>1.32536747178607</v>
      </c>
      <c r="AK3450" s="117">
        <v>1.3298053432824199</v>
      </c>
    </row>
    <row r="3451" spans="1:37" s="117" customFormat="1" hidden="1" x14ac:dyDescent="0.3">
      <c r="A3451" s="120" t="str">
        <f t="shared" si="78"/>
        <v>SDGbaseTRA_RurCRS_v6_3PQXcpfis</v>
      </c>
      <c r="B3451" s="120" t="s">
        <v>220</v>
      </c>
      <c r="C3451" s="120" t="s">
        <v>300</v>
      </c>
      <c r="D3451" s="120" t="s">
        <v>120</v>
      </c>
      <c r="E3451" s="117" t="s">
        <v>143</v>
      </c>
      <c r="F3451" s="117">
        <v>1.26664535676362</v>
      </c>
      <c r="G3451" s="117">
        <v>1.2556927979235399</v>
      </c>
      <c r="H3451" s="117">
        <v>1.24665226499341</v>
      </c>
      <c r="I3451" s="117">
        <v>1.23969039521028</v>
      </c>
      <c r="J3451" s="117">
        <v>1.2377904200016301</v>
      </c>
      <c r="K3451" s="117">
        <v>1.2360352105929899</v>
      </c>
      <c r="L3451" s="117">
        <v>1.2349064931025</v>
      </c>
      <c r="M3451" s="117">
        <v>1.2346833913391899</v>
      </c>
      <c r="N3451" s="117">
        <v>1.2344057317689301</v>
      </c>
      <c r="O3451" s="117">
        <v>1.2327366467398599</v>
      </c>
      <c r="P3451" s="117">
        <v>1.2319343399868901</v>
      </c>
      <c r="Q3451" s="117">
        <v>1.2316542263441601</v>
      </c>
      <c r="R3451" s="117">
        <v>1.23565793748035</v>
      </c>
      <c r="S3451" s="117">
        <v>1.23701445711049</v>
      </c>
      <c r="T3451" s="117">
        <v>1.2380049084297799</v>
      </c>
      <c r="U3451" s="117">
        <v>1.23907651300458</v>
      </c>
      <c r="V3451" s="117">
        <v>1.24084495181309</v>
      </c>
      <c r="W3451" s="117">
        <v>1.24217800755272</v>
      </c>
      <c r="X3451" s="117">
        <v>1.2421975290629499</v>
      </c>
      <c r="Y3451" s="117">
        <v>1.2410333200958901</v>
      </c>
      <c r="Z3451" s="117">
        <v>1.2395291542885001</v>
      </c>
      <c r="AA3451" s="117">
        <v>1.23815986972588</v>
      </c>
      <c r="AB3451" s="117">
        <v>1.2350139698998801</v>
      </c>
      <c r="AC3451" s="117">
        <v>1.2343110986924</v>
      </c>
      <c r="AD3451" s="117">
        <v>1.23602381926385</v>
      </c>
      <c r="AE3451" s="117">
        <v>1.23870858945979</v>
      </c>
      <c r="AF3451" s="117">
        <v>1.2422518165844401</v>
      </c>
      <c r="AG3451" s="117">
        <v>1.2465475088028299</v>
      </c>
      <c r="AH3451" s="117">
        <v>1.24530566685532</v>
      </c>
      <c r="AI3451" s="117">
        <v>1.24413720356417</v>
      </c>
      <c r="AJ3451" s="117">
        <v>1.24539077468457</v>
      </c>
      <c r="AK3451" s="117">
        <v>1.2471659576906999</v>
      </c>
    </row>
    <row r="3452" spans="1:37" s="117" customFormat="1" hidden="1" x14ac:dyDescent="0.3">
      <c r="A3452" s="120" t="str">
        <f t="shared" si="78"/>
        <v>SDGbaseTRA_RurCRS_v6_3PQXcvege</v>
      </c>
      <c r="B3452" s="120" t="s">
        <v>220</v>
      </c>
      <c r="C3452" s="120" t="s">
        <v>300</v>
      </c>
      <c r="D3452" s="120" t="s">
        <v>120</v>
      </c>
      <c r="E3452" s="117" t="s">
        <v>144</v>
      </c>
      <c r="F3452" s="117">
        <v>1.23717816411607</v>
      </c>
      <c r="G3452" s="117">
        <v>1.23335703665325</v>
      </c>
      <c r="H3452" s="117">
        <v>1.2291809366770701</v>
      </c>
      <c r="I3452" s="117">
        <v>1.22658608345054</v>
      </c>
      <c r="J3452" s="117">
        <v>1.2251851856226501</v>
      </c>
      <c r="K3452" s="117">
        <v>1.2236406052450199</v>
      </c>
      <c r="L3452" s="117">
        <v>1.2226755301399199</v>
      </c>
      <c r="M3452" s="117">
        <v>1.22269856825332</v>
      </c>
      <c r="N3452" s="117">
        <v>1.2222486148815801</v>
      </c>
      <c r="O3452" s="117">
        <v>1.21488278696402</v>
      </c>
      <c r="P3452" s="117">
        <v>1.21385658789206</v>
      </c>
      <c r="Q3452" s="117">
        <v>1.2146377366321299</v>
      </c>
      <c r="R3452" s="117">
        <v>1.2182946208933101</v>
      </c>
      <c r="S3452" s="117">
        <v>1.2196118386474399</v>
      </c>
      <c r="T3452" s="117">
        <v>1.22091168916112</v>
      </c>
      <c r="U3452" s="117">
        <v>1.2223602283014201</v>
      </c>
      <c r="V3452" s="117">
        <v>1.2244555409406701</v>
      </c>
      <c r="W3452" s="117">
        <v>1.2256782508361701</v>
      </c>
      <c r="X3452" s="117">
        <v>1.2256625723921699</v>
      </c>
      <c r="Y3452" s="117">
        <v>1.2248413001759</v>
      </c>
      <c r="Z3452" s="117">
        <v>1.22407303235638</v>
      </c>
      <c r="AA3452" s="117">
        <v>1.22319302549589</v>
      </c>
      <c r="AB3452" s="117">
        <v>1.2187802734600099</v>
      </c>
      <c r="AC3452" s="117">
        <v>1.21699673327918</v>
      </c>
      <c r="AD3452" s="117">
        <v>1.2182375083135899</v>
      </c>
      <c r="AE3452" s="117">
        <v>1.2204645754338901</v>
      </c>
      <c r="AF3452" s="117">
        <v>1.22316083185867</v>
      </c>
      <c r="AG3452" s="117">
        <v>1.22794993612078</v>
      </c>
      <c r="AH3452" s="117">
        <v>1.22581020457937</v>
      </c>
      <c r="AI3452" s="117">
        <v>1.22550481255701</v>
      </c>
      <c r="AJ3452" s="117">
        <v>1.22796652895598</v>
      </c>
      <c r="AK3452" s="117">
        <v>1.2313064031512899</v>
      </c>
    </row>
    <row r="3453" spans="1:37" s="117" customFormat="1" hidden="1" x14ac:dyDescent="0.3">
      <c r="A3453" s="120" t="str">
        <f t="shared" si="78"/>
        <v>SDGbaseTRA_RurCRS_v6_3PQXcfats</v>
      </c>
      <c r="B3453" s="120" t="s">
        <v>220</v>
      </c>
      <c r="C3453" s="120" t="s">
        <v>300</v>
      </c>
      <c r="D3453" s="120" t="s">
        <v>120</v>
      </c>
      <c r="E3453" s="117" t="s">
        <v>145</v>
      </c>
      <c r="F3453" s="117">
        <v>1.4010439092256299</v>
      </c>
      <c r="G3453" s="117">
        <v>1.4029414196379399</v>
      </c>
      <c r="H3453" s="117">
        <v>1.40467295534405</v>
      </c>
      <c r="I3453" s="117">
        <v>1.40479823334003</v>
      </c>
      <c r="J3453" s="117">
        <v>1.40417399666779</v>
      </c>
      <c r="K3453" s="117">
        <v>1.40317026981238</v>
      </c>
      <c r="L3453" s="117">
        <v>1.4028642192446099</v>
      </c>
      <c r="M3453" s="117">
        <v>1.4053785667719401</v>
      </c>
      <c r="N3453" s="117">
        <v>1.4076589675145399</v>
      </c>
      <c r="O3453" s="117">
        <v>1.4239464556941399</v>
      </c>
      <c r="P3453" s="117">
        <v>1.42642729779342</v>
      </c>
      <c r="Q3453" s="117">
        <v>1.4263549866936001</v>
      </c>
      <c r="R3453" s="117">
        <v>1.42263974087804</v>
      </c>
      <c r="S3453" s="117">
        <v>1.4230957032153999</v>
      </c>
      <c r="T3453" s="117">
        <v>1.4244553036654799</v>
      </c>
      <c r="U3453" s="117">
        <v>1.4259566084595201</v>
      </c>
      <c r="V3453" s="117">
        <v>1.4265785949213501</v>
      </c>
      <c r="W3453" s="117">
        <v>1.42772436086628</v>
      </c>
      <c r="X3453" s="117">
        <v>1.42962976671751</v>
      </c>
      <c r="Y3453" s="117">
        <v>1.4286706017523201</v>
      </c>
      <c r="Z3453" s="117">
        <v>1.4263017834442799</v>
      </c>
      <c r="AA3453" s="117">
        <v>1.42519339794855</v>
      </c>
      <c r="AB3453" s="117">
        <v>1.4248166978869901</v>
      </c>
      <c r="AC3453" s="117">
        <v>1.4239703953546701</v>
      </c>
      <c r="AD3453" s="117">
        <v>1.4240384096824601</v>
      </c>
      <c r="AE3453" s="117">
        <v>1.4242112117176799</v>
      </c>
      <c r="AF3453" s="117">
        <v>1.4246455172815</v>
      </c>
      <c r="AG3453" s="117">
        <v>1.4250538017255601</v>
      </c>
      <c r="AH3453" s="117">
        <v>1.42104649512746</v>
      </c>
      <c r="AI3453" s="117">
        <v>1.41380327011229</v>
      </c>
      <c r="AJ3453" s="117">
        <v>1.40975485655808</v>
      </c>
      <c r="AK3453" s="117">
        <v>1.4062792853038499</v>
      </c>
    </row>
    <row r="3454" spans="1:37" s="117" customFormat="1" hidden="1" x14ac:dyDescent="0.3">
      <c r="A3454" s="120" t="str">
        <f t="shared" si="78"/>
        <v>SDGbaseTRA_RurCRS_v6_3PQXcdair</v>
      </c>
      <c r="B3454" s="120" t="s">
        <v>220</v>
      </c>
      <c r="C3454" s="120" t="s">
        <v>300</v>
      </c>
      <c r="D3454" s="120" t="s">
        <v>120</v>
      </c>
      <c r="E3454" s="117" t="s">
        <v>146</v>
      </c>
      <c r="F3454" s="117">
        <v>1.54740058142779</v>
      </c>
      <c r="G3454" s="117">
        <v>1.5186488435029399</v>
      </c>
      <c r="H3454" s="117">
        <v>1.5194993333295399</v>
      </c>
      <c r="I3454" s="117">
        <v>1.5204989542784699</v>
      </c>
      <c r="J3454" s="117">
        <v>1.52182903373922</v>
      </c>
      <c r="K3454" s="117">
        <v>1.52138438940347</v>
      </c>
      <c r="L3454" s="117">
        <v>1.5208119299046901</v>
      </c>
      <c r="M3454" s="117">
        <v>1.5213641702723599</v>
      </c>
      <c r="N3454" s="117">
        <v>1.5214494508594401</v>
      </c>
      <c r="O3454" s="117">
        <v>1.50746061566038</v>
      </c>
      <c r="P3454" s="117">
        <v>1.50713372922171</v>
      </c>
      <c r="Q3454" s="117">
        <v>1.51032713862128</v>
      </c>
      <c r="R3454" s="117">
        <v>1.51741839745022</v>
      </c>
      <c r="S3454" s="117">
        <v>1.5205907250025199</v>
      </c>
      <c r="T3454" s="117">
        <v>1.5235328021158701</v>
      </c>
      <c r="U3454" s="117">
        <v>1.52653818596974</v>
      </c>
      <c r="V3454" s="117">
        <v>1.53084419292618</v>
      </c>
      <c r="W3454" s="117">
        <v>1.53350870927907</v>
      </c>
      <c r="X3454" s="117">
        <v>1.53415574481252</v>
      </c>
      <c r="Y3454" s="117">
        <v>1.53365276260283</v>
      </c>
      <c r="Z3454" s="117">
        <v>1.5326987204981399</v>
      </c>
      <c r="AA3454" s="117">
        <v>1.53124452990738</v>
      </c>
      <c r="AB3454" s="117">
        <v>1.5240113278424201</v>
      </c>
      <c r="AC3454" s="117">
        <v>1.52124042016396</v>
      </c>
      <c r="AD3454" s="117">
        <v>1.52311329094868</v>
      </c>
      <c r="AE3454" s="117">
        <v>1.52639278765477</v>
      </c>
      <c r="AF3454" s="117">
        <v>1.5301788473189699</v>
      </c>
      <c r="AG3454" s="117">
        <v>1.5376275039529199</v>
      </c>
      <c r="AH3454" s="117">
        <v>1.53802517297208</v>
      </c>
      <c r="AI3454" s="117">
        <v>1.53977732860363</v>
      </c>
      <c r="AJ3454" s="117">
        <v>1.54406275862885</v>
      </c>
      <c r="AK3454" s="117">
        <v>1.5490979100490301</v>
      </c>
    </row>
    <row r="3455" spans="1:37" s="117" customFormat="1" hidden="1" x14ac:dyDescent="0.3">
      <c r="A3455" s="120" t="str">
        <f t="shared" si="78"/>
        <v>SDGbaseTRA_RurCRS_v6_3PQXcgrai</v>
      </c>
      <c r="B3455" s="120" t="s">
        <v>220</v>
      </c>
      <c r="C3455" s="120" t="s">
        <v>300</v>
      </c>
      <c r="D3455" s="120" t="s">
        <v>120</v>
      </c>
      <c r="E3455" s="117" t="s">
        <v>147</v>
      </c>
      <c r="F3455" s="117">
        <v>1.3669077801112099</v>
      </c>
      <c r="G3455" s="117">
        <v>1.3554211917845</v>
      </c>
      <c r="H3455" s="117">
        <v>1.3490155400249599</v>
      </c>
      <c r="I3455" s="117">
        <v>1.35426056993871</v>
      </c>
      <c r="J3455" s="117">
        <v>1.35379211840541</v>
      </c>
      <c r="K3455" s="117">
        <v>1.3486994038434299</v>
      </c>
      <c r="L3455" s="117">
        <v>1.3449387354911599</v>
      </c>
      <c r="M3455" s="117">
        <v>1.3422174362755599</v>
      </c>
      <c r="N3455" s="117">
        <v>1.34036544838232</v>
      </c>
      <c r="O3455" s="117">
        <v>1.3342497517159899</v>
      </c>
      <c r="P3455" s="117">
        <v>1.33314952395825</v>
      </c>
      <c r="Q3455" s="117">
        <v>1.33270897653052</v>
      </c>
      <c r="R3455" s="117">
        <v>1.33533099324164</v>
      </c>
      <c r="S3455" s="117">
        <v>1.3350530831989</v>
      </c>
      <c r="T3455" s="117">
        <v>1.33495386239546</v>
      </c>
      <c r="U3455" s="117">
        <v>1.3357994984888399</v>
      </c>
      <c r="V3455" s="117">
        <v>1.33531207649522</v>
      </c>
      <c r="W3455" s="117">
        <v>1.3336318874681601</v>
      </c>
      <c r="X3455" s="117">
        <v>1.33222612104331</v>
      </c>
      <c r="Y3455" s="117">
        <v>1.33035561473574</v>
      </c>
      <c r="Z3455" s="117">
        <v>1.3285384437127401</v>
      </c>
      <c r="AA3455" s="117">
        <v>1.32730166876964</v>
      </c>
      <c r="AB3455" s="117">
        <v>1.3237887017682499</v>
      </c>
      <c r="AC3455" s="117">
        <v>1.3222380887437499</v>
      </c>
      <c r="AD3455" s="117">
        <v>1.3241154067113901</v>
      </c>
      <c r="AE3455" s="117">
        <v>1.3262796450679699</v>
      </c>
      <c r="AF3455" s="117">
        <v>1.3278419313832399</v>
      </c>
      <c r="AG3455" s="117">
        <v>1.33307436226506</v>
      </c>
      <c r="AH3455" s="117">
        <v>1.3281867751724901</v>
      </c>
      <c r="AI3455" s="117">
        <v>1.32808287855874</v>
      </c>
      <c r="AJ3455" s="117">
        <v>1.3330508221155399</v>
      </c>
      <c r="AK3455" s="117">
        <v>1.3385470563467401</v>
      </c>
    </row>
    <row r="3456" spans="1:37" s="117" customFormat="1" hidden="1" x14ac:dyDescent="0.3">
      <c r="A3456" s="120" t="str">
        <f t="shared" si="78"/>
        <v>SDGbaseTRA_RurCRS_v6_3PQXcstar</v>
      </c>
      <c r="B3456" s="120" t="s">
        <v>220</v>
      </c>
      <c r="C3456" s="120" t="s">
        <v>300</v>
      </c>
      <c r="D3456" s="120" t="s">
        <v>120</v>
      </c>
      <c r="E3456" s="117" t="s">
        <v>148</v>
      </c>
      <c r="F3456" s="117">
        <v>1.21874154373827</v>
      </c>
      <c r="G3456" s="117">
        <v>1.2051399722448399</v>
      </c>
      <c r="H3456" s="117">
        <v>1.1897289834593701</v>
      </c>
      <c r="I3456" s="117">
        <v>1.1931896871399701</v>
      </c>
      <c r="J3456" s="117">
        <v>1.19134866634995</v>
      </c>
      <c r="K3456" s="117">
        <v>1.1830899393190699</v>
      </c>
      <c r="L3456" s="117">
        <v>1.17588929557</v>
      </c>
      <c r="M3456" s="117">
        <v>1.1681943247197599</v>
      </c>
      <c r="N3456" s="117">
        <v>1.1622256803881099</v>
      </c>
      <c r="O3456" s="117">
        <v>1.1554658081624101</v>
      </c>
      <c r="P3456" s="117">
        <v>1.15044188608461</v>
      </c>
      <c r="Q3456" s="117">
        <v>1.1457492292089699</v>
      </c>
      <c r="R3456" s="117">
        <v>1.1467452590832199</v>
      </c>
      <c r="S3456" s="117">
        <v>1.14422497881449</v>
      </c>
      <c r="T3456" s="117">
        <v>1.1424786461638801</v>
      </c>
      <c r="U3456" s="117">
        <v>1.1418664657197</v>
      </c>
      <c r="V3456" s="117">
        <v>1.1400036705863701</v>
      </c>
      <c r="W3456" s="117">
        <v>1.1374111037735199</v>
      </c>
      <c r="X3456" s="117">
        <v>1.1360926051551901</v>
      </c>
      <c r="Y3456" s="117">
        <v>1.13578966018186</v>
      </c>
      <c r="Z3456" s="117">
        <v>1.1364958098592399</v>
      </c>
      <c r="AA3456" s="117">
        <v>1.13839184435397</v>
      </c>
      <c r="AB3456" s="117">
        <v>1.1372776981608299</v>
      </c>
      <c r="AC3456" s="117">
        <v>1.1364941162159501</v>
      </c>
      <c r="AD3456" s="117">
        <v>1.1384074569095199</v>
      </c>
      <c r="AE3456" s="117">
        <v>1.1399830856745401</v>
      </c>
      <c r="AF3456" s="117">
        <v>1.14029570985914</v>
      </c>
      <c r="AG3456" s="117">
        <v>1.1567455178058099</v>
      </c>
      <c r="AH3456" s="117">
        <v>1.1700366366934001</v>
      </c>
      <c r="AI3456" s="117">
        <v>1.19298515975738</v>
      </c>
      <c r="AJ3456" s="117">
        <v>1.2227602684731</v>
      </c>
      <c r="AK3456" s="117">
        <v>1.2540658694846001</v>
      </c>
    </row>
    <row r="3457" spans="1:37" s="117" customFormat="1" hidden="1" x14ac:dyDescent="0.3">
      <c r="A3457" s="120" t="str">
        <f t="shared" si="78"/>
        <v>SDGbaseTRA_RurCRS_v6_3PQXcafee</v>
      </c>
      <c r="B3457" s="120" t="s">
        <v>220</v>
      </c>
      <c r="C3457" s="120" t="s">
        <v>300</v>
      </c>
      <c r="D3457" s="120" t="s">
        <v>120</v>
      </c>
      <c r="E3457" s="117" t="s">
        <v>149</v>
      </c>
      <c r="F3457" s="117">
        <v>2.1076591868732102</v>
      </c>
      <c r="G3457" s="117">
        <v>2.0191730960746099</v>
      </c>
      <c r="H3457" s="117">
        <v>2.0561179799261402</v>
      </c>
      <c r="I3457" s="117">
        <v>2.0422338184217401</v>
      </c>
      <c r="J3457" s="117">
        <v>2.0664677305038399</v>
      </c>
      <c r="K3457" s="117">
        <v>2.0737872082819901</v>
      </c>
      <c r="L3457" s="117">
        <v>2.0731174046610601</v>
      </c>
      <c r="M3457" s="117">
        <v>2.07378635657878</v>
      </c>
      <c r="N3457" s="117">
        <v>2.0765951056819998</v>
      </c>
      <c r="O3457" s="117">
        <v>2.0690268591198802</v>
      </c>
      <c r="P3457" s="117">
        <v>2.07112270845121</v>
      </c>
      <c r="Q3457" s="117">
        <v>2.07729085761355</v>
      </c>
      <c r="R3457" s="117">
        <v>2.0993006278869801</v>
      </c>
      <c r="S3457" s="117">
        <v>2.0942821888531502</v>
      </c>
      <c r="T3457" s="117">
        <v>2.0961027778877299</v>
      </c>
      <c r="U3457" s="117">
        <v>2.0986521624576899</v>
      </c>
      <c r="V3457" s="117">
        <v>2.1047987523368299</v>
      </c>
      <c r="W3457" s="117">
        <v>2.1079795703972501</v>
      </c>
      <c r="X3457" s="117">
        <v>2.1077730417392599</v>
      </c>
      <c r="Y3457" s="117">
        <v>2.1066198492048001</v>
      </c>
      <c r="Z3457" s="117">
        <v>2.1038676412559898</v>
      </c>
      <c r="AA3457" s="117">
        <v>2.0988474642998201</v>
      </c>
      <c r="AB3457" s="117">
        <v>2.0916488966343998</v>
      </c>
      <c r="AC3457" s="117">
        <v>2.0891976896090299</v>
      </c>
      <c r="AD3457" s="117">
        <v>2.08916549525261</v>
      </c>
      <c r="AE3457" s="117">
        <v>2.0931277072118499</v>
      </c>
      <c r="AF3457" s="117">
        <v>2.0989171960852802</v>
      </c>
      <c r="AG3457" s="117">
        <v>2.1064517150848099</v>
      </c>
      <c r="AH3457" s="117">
        <v>2.1187918622392798</v>
      </c>
      <c r="AI3457" s="117">
        <v>2.1211017932141099</v>
      </c>
      <c r="AJ3457" s="117">
        <v>2.1168247470258801</v>
      </c>
      <c r="AK3457" s="117">
        <v>2.1125802051358602</v>
      </c>
    </row>
    <row r="3458" spans="1:37" s="117" customFormat="1" hidden="1" x14ac:dyDescent="0.3">
      <c r="A3458" s="120" t="str">
        <f t="shared" si="78"/>
        <v>SDGbaseTRA_RurCRS_v6_3PQXcbake</v>
      </c>
      <c r="B3458" s="120" t="s">
        <v>220</v>
      </c>
      <c r="C3458" s="120" t="s">
        <v>300</v>
      </c>
      <c r="D3458" s="120" t="s">
        <v>120</v>
      </c>
      <c r="E3458" s="117" t="s">
        <v>150</v>
      </c>
      <c r="F3458" s="117">
        <v>1.2067062846960701</v>
      </c>
      <c r="G3458" s="117">
        <v>1.2092399480993901</v>
      </c>
      <c r="H3458" s="117">
        <v>1.2056833490386301</v>
      </c>
      <c r="I3458" s="117">
        <v>1.2068577184573399</v>
      </c>
      <c r="J3458" s="117">
        <v>1.2050522494540701</v>
      </c>
      <c r="K3458" s="117">
        <v>1.20302297536906</v>
      </c>
      <c r="L3458" s="117">
        <v>1.2020270053053399</v>
      </c>
      <c r="M3458" s="117">
        <v>1.2019104297990399</v>
      </c>
      <c r="N3458" s="117">
        <v>1.20145946103528</v>
      </c>
      <c r="O3458" s="117">
        <v>1.19547738490416</v>
      </c>
      <c r="P3458" s="117">
        <v>1.1960950754121</v>
      </c>
      <c r="Q3458" s="117">
        <v>1.1975127820143101</v>
      </c>
      <c r="R3458" s="117">
        <v>1.20093455117287</v>
      </c>
      <c r="S3458" s="117">
        <v>1.2028200110184499</v>
      </c>
      <c r="T3458" s="117">
        <v>1.20452059054481</v>
      </c>
      <c r="U3458" s="117">
        <v>1.2065146540317599</v>
      </c>
      <c r="V3458" s="117">
        <v>1.2085518056112301</v>
      </c>
      <c r="W3458" s="117">
        <v>1.2098175949035199</v>
      </c>
      <c r="X3458" s="117">
        <v>1.21031867747288</v>
      </c>
      <c r="Y3458" s="117">
        <v>1.2096659042090301</v>
      </c>
      <c r="Z3458" s="117">
        <v>1.20895729206026</v>
      </c>
      <c r="AA3458" s="117">
        <v>1.20826735628714</v>
      </c>
      <c r="AB3458" s="117">
        <v>1.20463066660823</v>
      </c>
      <c r="AC3458" s="117">
        <v>1.20330578529856</v>
      </c>
      <c r="AD3458" s="117">
        <v>1.2048290618661699</v>
      </c>
      <c r="AE3458" s="117">
        <v>1.2068652480164801</v>
      </c>
      <c r="AF3458" s="117">
        <v>1.2088553074556201</v>
      </c>
      <c r="AG3458" s="117">
        <v>1.2162200847717799</v>
      </c>
      <c r="AH3458" s="117">
        <v>1.2145509315265699</v>
      </c>
      <c r="AI3458" s="117">
        <v>1.21642623634865</v>
      </c>
      <c r="AJ3458" s="117">
        <v>1.22221817842624</v>
      </c>
      <c r="AK3458" s="117">
        <v>1.22887441960981</v>
      </c>
    </row>
    <row r="3459" spans="1:37" s="117" customFormat="1" hidden="1" x14ac:dyDescent="0.3">
      <c r="A3459" s="120" t="str">
        <f t="shared" si="78"/>
        <v>SDGbaseTRA_RurCRS_v6_3PQXcsuga</v>
      </c>
      <c r="B3459" s="120" t="s">
        <v>220</v>
      </c>
      <c r="C3459" s="120" t="s">
        <v>300</v>
      </c>
      <c r="D3459" s="120" t="s">
        <v>120</v>
      </c>
      <c r="E3459" s="117" t="s">
        <v>151</v>
      </c>
      <c r="F3459" s="117">
        <v>1.4973235534731399</v>
      </c>
      <c r="G3459" s="117">
        <v>1.49839269353198</v>
      </c>
      <c r="H3459" s="117">
        <v>1.48605813430289</v>
      </c>
      <c r="I3459" s="117">
        <v>1.48785940250592</v>
      </c>
      <c r="J3459" s="117">
        <v>1.48206079010977</v>
      </c>
      <c r="K3459" s="117">
        <v>1.47552309746196</v>
      </c>
      <c r="L3459" s="117">
        <v>1.47130431629269</v>
      </c>
      <c r="M3459" s="117">
        <v>1.47057253783839</v>
      </c>
      <c r="N3459" s="117">
        <v>1.46965923626977</v>
      </c>
      <c r="O3459" s="117">
        <v>1.45736730001977</v>
      </c>
      <c r="P3459" s="117">
        <v>1.45752392046597</v>
      </c>
      <c r="Q3459" s="117">
        <v>1.4600958848724599</v>
      </c>
      <c r="R3459" s="117">
        <v>1.4622910399609299</v>
      </c>
      <c r="S3459" s="117">
        <v>1.4639349701541999</v>
      </c>
      <c r="T3459" s="117">
        <v>1.4649366042744401</v>
      </c>
      <c r="U3459" s="117">
        <v>1.4658627440596099</v>
      </c>
      <c r="V3459" s="117">
        <v>1.4663262957324801</v>
      </c>
      <c r="W3459" s="117">
        <v>1.46640133606208</v>
      </c>
      <c r="X3459" s="117">
        <v>1.46589554610171</v>
      </c>
      <c r="Y3459" s="117">
        <v>1.4628568022911701</v>
      </c>
      <c r="Z3459" s="117">
        <v>1.45960309109216</v>
      </c>
      <c r="AA3459" s="117">
        <v>1.45634762970911</v>
      </c>
      <c r="AB3459" s="117">
        <v>1.4487821349554</v>
      </c>
      <c r="AC3459" s="117">
        <v>1.44514061869635</v>
      </c>
      <c r="AD3459" s="117">
        <v>1.4458723149923201</v>
      </c>
      <c r="AE3459" s="117">
        <v>1.4477153914104499</v>
      </c>
      <c r="AF3459" s="117">
        <v>1.4501064115570499</v>
      </c>
      <c r="AG3459" s="117">
        <v>1.44937168759806</v>
      </c>
      <c r="AH3459" s="117">
        <v>1.4345997153036401</v>
      </c>
      <c r="AI3459" s="117">
        <v>1.4233460913846301</v>
      </c>
      <c r="AJ3459" s="117">
        <v>1.41747503493173</v>
      </c>
      <c r="AK3459" s="117">
        <v>1.41251218739136</v>
      </c>
    </row>
    <row r="3460" spans="1:37" s="117" customFormat="1" hidden="1" x14ac:dyDescent="0.3">
      <c r="A3460" s="120" t="str">
        <f t="shared" si="78"/>
        <v>SDGbaseTRA_RurCRS_v6_3PQXcconf</v>
      </c>
      <c r="B3460" s="120" t="s">
        <v>220</v>
      </c>
      <c r="C3460" s="120" t="s">
        <v>300</v>
      </c>
      <c r="D3460" s="120" t="s">
        <v>120</v>
      </c>
      <c r="E3460" s="117" t="s">
        <v>152</v>
      </c>
      <c r="F3460" s="117">
        <v>1.3384186226572099</v>
      </c>
      <c r="G3460" s="117">
        <v>1.32069750870159</v>
      </c>
      <c r="H3460" s="117">
        <v>1.3253822297878799</v>
      </c>
      <c r="I3460" s="117">
        <v>1.32328211987894</v>
      </c>
      <c r="J3460" s="117">
        <v>1.32503012933947</v>
      </c>
      <c r="K3460" s="117">
        <v>1.3259646980546</v>
      </c>
      <c r="L3460" s="117">
        <v>1.3269860226889001</v>
      </c>
      <c r="M3460" s="117">
        <v>1.32926357056579</v>
      </c>
      <c r="N3460" s="117">
        <v>1.3310863013196601</v>
      </c>
      <c r="O3460" s="117">
        <v>1.3275609211521899</v>
      </c>
      <c r="P3460" s="117">
        <v>1.32960759869523</v>
      </c>
      <c r="Q3460" s="117">
        <v>1.3332602704280001</v>
      </c>
      <c r="R3460" s="117">
        <v>1.34010610111518</v>
      </c>
      <c r="S3460" s="117">
        <v>1.3428529754495</v>
      </c>
      <c r="T3460" s="117">
        <v>1.34550972325934</v>
      </c>
      <c r="U3460" s="117">
        <v>1.3481076471829101</v>
      </c>
      <c r="V3460" s="117">
        <v>1.3509936101343201</v>
      </c>
      <c r="W3460" s="117">
        <v>1.35271925754245</v>
      </c>
      <c r="X3460" s="117">
        <v>1.3531165777889</v>
      </c>
      <c r="Y3460" s="117">
        <v>1.3520887366582</v>
      </c>
      <c r="Z3460" s="117">
        <v>1.3507801280562499</v>
      </c>
      <c r="AA3460" s="117">
        <v>1.3494497193803801</v>
      </c>
      <c r="AB3460" s="117">
        <v>1.3452684280017599</v>
      </c>
      <c r="AC3460" s="117">
        <v>1.34382910077561</v>
      </c>
      <c r="AD3460" s="117">
        <v>1.34524978811421</v>
      </c>
      <c r="AE3460" s="117">
        <v>1.3476023002097099</v>
      </c>
      <c r="AF3460" s="117">
        <v>1.3503341127331601</v>
      </c>
      <c r="AG3460" s="117">
        <v>1.35497020755682</v>
      </c>
      <c r="AH3460" s="117">
        <v>1.3518877311911599</v>
      </c>
      <c r="AI3460" s="117">
        <v>1.3479474993543401</v>
      </c>
      <c r="AJ3460" s="117">
        <v>1.3464531231188599</v>
      </c>
      <c r="AK3460" s="117">
        <v>1.3457435831199001</v>
      </c>
    </row>
    <row r="3461" spans="1:37" s="117" customFormat="1" hidden="1" x14ac:dyDescent="0.3">
      <c r="A3461" s="120" t="str">
        <f t="shared" ref="A3461:A3524" si="79">_xlfn.CONCAT(C3461,D3461,E3461)</f>
        <v>SDGbaseTRA_RurCRS_v6_3PQXcpast</v>
      </c>
      <c r="B3461" s="120" t="s">
        <v>220</v>
      </c>
      <c r="C3461" s="120" t="s">
        <v>300</v>
      </c>
      <c r="D3461" s="120" t="s">
        <v>120</v>
      </c>
      <c r="E3461" s="117" t="s">
        <v>153</v>
      </c>
      <c r="F3461" s="117">
        <v>1.43613676380422</v>
      </c>
      <c r="G3461" s="117">
        <v>1.3929461839661601</v>
      </c>
      <c r="H3461" s="117">
        <v>1.39067022872594</v>
      </c>
      <c r="I3461" s="117">
        <v>1.38180073420669</v>
      </c>
      <c r="J3461" s="117">
        <v>1.38703857102406</v>
      </c>
      <c r="K3461" s="117">
        <v>1.39018499337427</v>
      </c>
      <c r="L3461" s="117">
        <v>1.3913372881386901</v>
      </c>
      <c r="M3461" s="117">
        <v>1.39318694248873</v>
      </c>
      <c r="N3461" s="117">
        <v>1.39240373280898</v>
      </c>
      <c r="O3461" s="117">
        <v>1.40349102336475</v>
      </c>
      <c r="P3461" s="117">
        <v>1.4020014416267801</v>
      </c>
      <c r="Q3461" s="117">
        <v>1.3992614115145601</v>
      </c>
      <c r="R3461" s="117">
        <v>1.40496852489324</v>
      </c>
      <c r="S3461" s="117">
        <v>1.4069559429929901</v>
      </c>
      <c r="T3461" s="117">
        <v>1.40796317674139</v>
      </c>
      <c r="U3461" s="117">
        <v>1.4065807875602401</v>
      </c>
      <c r="V3461" s="117">
        <v>1.4058676364587801</v>
      </c>
      <c r="W3461" s="117">
        <v>1.40729600459083</v>
      </c>
      <c r="X3461" s="117">
        <v>1.4069164709616</v>
      </c>
      <c r="Y3461" s="117">
        <v>1.40220139621469</v>
      </c>
      <c r="Z3461" s="117">
        <v>1.3966446271973001</v>
      </c>
      <c r="AA3461" s="117">
        <v>1.3936027338454899</v>
      </c>
      <c r="AB3461" s="117">
        <v>1.39184596387565</v>
      </c>
      <c r="AC3461" s="117">
        <v>1.3903423856834001</v>
      </c>
      <c r="AD3461" s="117">
        <v>1.39043816186884</v>
      </c>
      <c r="AE3461" s="117">
        <v>1.39164296519667</v>
      </c>
      <c r="AF3461" s="117">
        <v>1.39558098762226</v>
      </c>
      <c r="AG3461" s="117">
        <v>1.4009373228419699</v>
      </c>
      <c r="AH3461" s="117">
        <v>1.4084796578851999</v>
      </c>
      <c r="AI3461" s="117">
        <v>1.4125622941246601</v>
      </c>
      <c r="AJ3461" s="117">
        <v>1.4170035092464199</v>
      </c>
      <c r="AK3461" s="117">
        <v>1.4212468352254799</v>
      </c>
    </row>
    <row r="3462" spans="1:37" s="117" customFormat="1" hidden="1" x14ac:dyDescent="0.3">
      <c r="A3462" s="120" t="str">
        <f t="shared" si="79"/>
        <v>SDGbaseTRA_RurCRS_v6_3PQXcofoo</v>
      </c>
      <c r="B3462" s="120" t="s">
        <v>220</v>
      </c>
      <c r="C3462" s="120" t="s">
        <v>300</v>
      </c>
      <c r="D3462" s="120" t="s">
        <v>120</v>
      </c>
      <c r="E3462" s="117" t="s">
        <v>154</v>
      </c>
      <c r="F3462" s="117">
        <v>1.4927175915273401</v>
      </c>
      <c r="G3462" s="117">
        <v>1.4750619709948001</v>
      </c>
      <c r="H3462" s="117">
        <v>1.4736404480963901</v>
      </c>
      <c r="I3462" s="117">
        <v>1.47359797244931</v>
      </c>
      <c r="J3462" s="117">
        <v>1.4729700128849299</v>
      </c>
      <c r="K3462" s="117">
        <v>1.4719141394273101</v>
      </c>
      <c r="L3462" s="117">
        <v>1.4712989329432899</v>
      </c>
      <c r="M3462" s="117">
        <v>1.4722220713586101</v>
      </c>
      <c r="N3462" s="117">
        <v>1.47231256561811</v>
      </c>
      <c r="O3462" s="117">
        <v>1.4649168542486499</v>
      </c>
      <c r="P3462" s="117">
        <v>1.4647275231637</v>
      </c>
      <c r="Q3462" s="117">
        <v>1.4667160864986699</v>
      </c>
      <c r="R3462" s="117">
        <v>1.4715962987484399</v>
      </c>
      <c r="S3462" s="117">
        <v>1.47448770810734</v>
      </c>
      <c r="T3462" s="117">
        <v>1.47697025845633</v>
      </c>
      <c r="U3462" s="117">
        <v>1.4794778837409299</v>
      </c>
      <c r="V3462" s="117">
        <v>1.4826216326330399</v>
      </c>
      <c r="W3462" s="117">
        <v>1.48454057717997</v>
      </c>
      <c r="X3462" s="117">
        <v>1.4852159738097399</v>
      </c>
      <c r="Y3462" s="117">
        <v>1.48356114000074</v>
      </c>
      <c r="Z3462" s="117">
        <v>1.4811751956472501</v>
      </c>
      <c r="AA3462" s="117">
        <v>1.4791969336845401</v>
      </c>
      <c r="AB3462" s="117">
        <v>1.4725798750173</v>
      </c>
      <c r="AC3462" s="117">
        <v>1.4697732178115701</v>
      </c>
      <c r="AD3462" s="117">
        <v>1.47140821212562</v>
      </c>
      <c r="AE3462" s="117">
        <v>1.4744254867475199</v>
      </c>
      <c r="AF3462" s="117">
        <v>1.4782386773352401</v>
      </c>
      <c r="AG3462" s="117">
        <v>1.4833136675284999</v>
      </c>
      <c r="AH3462" s="117">
        <v>1.47885696246234</v>
      </c>
      <c r="AI3462" s="117">
        <v>1.47500280546771</v>
      </c>
      <c r="AJ3462" s="117">
        <v>1.47464251873227</v>
      </c>
      <c r="AK3462" s="117">
        <v>1.4750961109548799</v>
      </c>
    </row>
    <row r="3463" spans="1:37" s="117" customFormat="1" hidden="1" x14ac:dyDescent="0.3">
      <c r="A3463" s="120" t="str">
        <f t="shared" si="79"/>
        <v>SDGbaseTRA_RurCRS_v6_3PQXcbevt</v>
      </c>
      <c r="B3463" s="120" t="s">
        <v>220</v>
      </c>
      <c r="C3463" s="120" t="s">
        <v>300</v>
      </c>
      <c r="D3463" s="120" t="s">
        <v>120</v>
      </c>
      <c r="E3463" s="117" t="s">
        <v>155</v>
      </c>
      <c r="F3463" s="117">
        <v>2.2017045343183002</v>
      </c>
      <c r="G3463" s="117">
        <v>2.1364727142941402</v>
      </c>
      <c r="H3463" s="117">
        <v>2.10299611851566</v>
      </c>
      <c r="I3463" s="117">
        <v>2.1077916302956199</v>
      </c>
      <c r="J3463" s="117">
        <v>2.1009234134759298</v>
      </c>
      <c r="K3463" s="117">
        <v>2.0944813271437801</v>
      </c>
      <c r="L3463" s="117">
        <v>2.0906760092051999</v>
      </c>
      <c r="M3463" s="117">
        <v>2.0899873914477598</v>
      </c>
      <c r="N3463" s="117">
        <v>2.0903016929995801</v>
      </c>
      <c r="O3463" s="117">
        <v>2.06648354233208</v>
      </c>
      <c r="P3463" s="117">
        <v>2.0650992875678198</v>
      </c>
      <c r="Q3463" s="117">
        <v>2.0702045182439699</v>
      </c>
      <c r="R3463" s="117">
        <v>2.0730753734239298</v>
      </c>
      <c r="S3463" s="117">
        <v>2.0794422651936402</v>
      </c>
      <c r="T3463" s="117">
        <v>2.0853673154513599</v>
      </c>
      <c r="U3463" s="117">
        <v>2.09175146451968</v>
      </c>
      <c r="V3463" s="117">
        <v>2.1001731249805</v>
      </c>
      <c r="W3463" s="117">
        <v>2.1055550683890099</v>
      </c>
      <c r="X3463" s="117">
        <v>2.1055620451787602</v>
      </c>
      <c r="Y3463" s="117">
        <v>2.1040773797458998</v>
      </c>
      <c r="Z3463" s="117">
        <v>2.10256338432642</v>
      </c>
      <c r="AA3463" s="117">
        <v>2.0979277648545298</v>
      </c>
      <c r="AB3463" s="117">
        <v>2.0841414597444601</v>
      </c>
      <c r="AC3463" s="117">
        <v>2.0811136586630399</v>
      </c>
      <c r="AD3463" s="117">
        <v>2.0874470087768602</v>
      </c>
      <c r="AE3463" s="117">
        <v>2.0984890694736298</v>
      </c>
      <c r="AF3463" s="117">
        <v>2.1119048326544099</v>
      </c>
      <c r="AG3463" s="117">
        <v>2.1286114624853099</v>
      </c>
      <c r="AH3463" s="117">
        <v>2.1307883686695299</v>
      </c>
      <c r="AI3463" s="117">
        <v>2.12914103735713</v>
      </c>
      <c r="AJ3463" s="117">
        <v>2.1300017538039699</v>
      </c>
      <c r="AK3463" s="117">
        <v>2.1319956219808902</v>
      </c>
    </row>
    <row r="3464" spans="1:37" s="117" customFormat="1" hidden="1" x14ac:dyDescent="0.3">
      <c r="A3464" s="120" t="str">
        <f t="shared" si="79"/>
        <v>SDGbaseTRA_RurCRS_v6_3PQXctext</v>
      </c>
      <c r="B3464" s="120" t="s">
        <v>220</v>
      </c>
      <c r="C3464" s="120" t="s">
        <v>300</v>
      </c>
      <c r="D3464" s="120" t="s">
        <v>120</v>
      </c>
      <c r="E3464" s="117" t="s">
        <v>102</v>
      </c>
      <c r="F3464" s="117">
        <v>1.3704242950555101</v>
      </c>
      <c r="G3464" s="117">
        <v>1.3978676168076301</v>
      </c>
      <c r="H3464" s="117">
        <v>1.4103705956874</v>
      </c>
      <c r="I3464" s="117">
        <v>1.4161904925523301</v>
      </c>
      <c r="J3464" s="117">
        <v>1.41741117545086</v>
      </c>
      <c r="K3464" s="117">
        <v>1.4191028617494399</v>
      </c>
      <c r="L3464" s="117">
        <v>1.4213001391103699</v>
      </c>
      <c r="M3464" s="117">
        <v>1.42441568727088</v>
      </c>
      <c r="N3464" s="117">
        <v>1.42710770077191</v>
      </c>
      <c r="O3464" s="117">
        <v>1.42973807180214</v>
      </c>
      <c r="P3464" s="117">
        <v>1.4343247426125401</v>
      </c>
      <c r="Q3464" s="117">
        <v>1.4386697597013001</v>
      </c>
      <c r="R3464" s="117">
        <v>1.44163953815417</v>
      </c>
      <c r="S3464" s="117">
        <v>1.4459337438117299</v>
      </c>
      <c r="T3464" s="117">
        <v>1.4504023836590301</v>
      </c>
      <c r="U3464" s="117">
        <v>1.45472088117843</v>
      </c>
      <c r="V3464" s="117">
        <v>1.4583113299375501</v>
      </c>
      <c r="W3464" s="117">
        <v>1.4614633770173699</v>
      </c>
      <c r="X3464" s="117">
        <v>1.4644278489290099</v>
      </c>
      <c r="Y3464" s="117">
        <v>1.4666846815721599</v>
      </c>
      <c r="Z3464" s="117">
        <v>1.4680461374526399</v>
      </c>
      <c r="AA3464" s="117">
        <v>1.4701363416150199</v>
      </c>
      <c r="AB3464" s="117">
        <v>1.47005787510748</v>
      </c>
      <c r="AC3464" s="117">
        <v>1.4712462601343499</v>
      </c>
      <c r="AD3464" s="117">
        <v>1.4737674420756199</v>
      </c>
      <c r="AE3464" s="117">
        <v>1.47622669817675</v>
      </c>
      <c r="AF3464" s="117">
        <v>1.47860650933452</v>
      </c>
      <c r="AG3464" s="117">
        <v>1.47884996069457</v>
      </c>
      <c r="AH3464" s="117">
        <v>1.4700765732064101</v>
      </c>
      <c r="AI3464" s="117">
        <v>1.46151894302111</v>
      </c>
      <c r="AJ3464" s="117">
        <v>1.45670370335345</v>
      </c>
      <c r="AK3464" s="117">
        <v>1.4531310256725201</v>
      </c>
    </row>
    <row r="3465" spans="1:37" s="117" customFormat="1" hidden="1" x14ac:dyDescent="0.3">
      <c r="A3465" s="120" t="str">
        <f t="shared" si="79"/>
        <v>SDGbaseTRA_RurCRS_v6_3PQXcclth</v>
      </c>
      <c r="B3465" s="120" t="s">
        <v>220</v>
      </c>
      <c r="C3465" s="120" t="s">
        <v>300</v>
      </c>
      <c r="D3465" s="120" t="s">
        <v>120</v>
      </c>
      <c r="E3465" s="117" t="s">
        <v>156</v>
      </c>
      <c r="F3465" s="117">
        <v>1.33294388030283</v>
      </c>
      <c r="G3465" s="117">
        <v>1.36894249400462</v>
      </c>
      <c r="H3465" s="117">
        <v>1.37162050029601</v>
      </c>
      <c r="I3465" s="117">
        <v>1.37383928014571</v>
      </c>
      <c r="J3465" s="117">
        <v>1.37235893580654</v>
      </c>
      <c r="K3465" s="117">
        <v>1.3727326849289301</v>
      </c>
      <c r="L3465" s="117">
        <v>1.3744314871898</v>
      </c>
      <c r="M3465" s="117">
        <v>1.3780315630165001</v>
      </c>
      <c r="N3465" s="117">
        <v>1.38127375861492</v>
      </c>
      <c r="O3465" s="117">
        <v>1.38854734996679</v>
      </c>
      <c r="P3465" s="117">
        <v>1.39387271638639</v>
      </c>
      <c r="Q3465" s="117">
        <v>1.3978992867286</v>
      </c>
      <c r="R3465" s="117">
        <v>1.39865378872325</v>
      </c>
      <c r="S3465" s="117">
        <v>1.40254025960948</v>
      </c>
      <c r="T3465" s="117">
        <v>1.40642909609456</v>
      </c>
      <c r="U3465" s="117">
        <v>1.4103881248296399</v>
      </c>
      <c r="V3465" s="117">
        <v>1.41383786710478</v>
      </c>
      <c r="W3465" s="117">
        <v>1.41666317218945</v>
      </c>
      <c r="X3465" s="117">
        <v>1.4187464795851801</v>
      </c>
      <c r="Y3465" s="117">
        <v>1.4192052679027101</v>
      </c>
      <c r="Z3465" s="117">
        <v>1.4186923063972401</v>
      </c>
      <c r="AA3465" s="117">
        <v>1.4186983547557801</v>
      </c>
      <c r="AB3465" s="117">
        <v>1.41778118768693</v>
      </c>
      <c r="AC3465" s="117">
        <v>1.4190284166315801</v>
      </c>
      <c r="AD3465" s="117">
        <v>1.4220670673273299</v>
      </c>
      <c r="AE3465" s="117">
        <v>1.42529883259118</v>
      </c>
      <c r="AF3465" s="117">
        <v>1.4285859376933301</v>
      </c>
      <c r="AG3465" s="117">
        <v>1.43118996443738</v>
      </c>
      <c r="AH3465" s="117">
        <v>1.4244777294031199</v>
      </c>
      <c r="AI3465" s="117">
        <v>1.41622117654262</v>
      </c>
      <c r="AJ3465" s="117">
        <v>1.4114655399198099</v>
      </c>
      <c r="AK3465" s="117">
        <v>1.4078294732527299</v>
      </c>
    </row>
    <row r="3466" spans="1:37" s="117" customFormat="1" hidden="1" x14ac:dyDescent="0.3">
      <c r="A3466" s="120" t="str">
        <f t="shared" si="79"/>
        <v>SDGbaseTRA_RurCRS_v6_3PQXcleat</v>
      </c>
      <c r="B3466" s="120" t="s">
        <v>220</v>
      </c>
      <c r="C3466" s="120" t="s">
        <v>300</v>
      </c>
      <c r="D3466" s="120" t="s">
        <v>120</v>
      </c>
      <c r="E3466" s="117" t="s">
        <v>103</v>
      </c>
      <c r="F3466" s="117">
        <v>1.16291522067194</v>
      </c>
      <c r="G3466" s="117">
        <v>1.1614604837632001</v>
      </c>
      <c r="H3466" s="117">
        <v>1.16636113584743</v>
      </c>
      <c r="I3466" s="117">
        <v>1.1615383825327199</v>
      </c>
      <c r="J3466" s="117">
        <v>1.16372002061727</v>
      </c>
      <c r="K3466" s="117">
        <v>1.1655468982791799</v>
      </c>
      <c r="L3466" s="117">
        <v>1.1669584157945201</v>
      </c>
      <c r="M3466" s="117">
        <v>1.17027911828735</v>
      </c>
      <c r="N3466" s="117">
        <v>1.1722214416282699</v>
      </c>
      <c r="O3466" s="117">
        <v>1.1890960029628299</v>
      </c>
      <c r="P3466" s="117">
        <v>1.18751203636332</v>
      </c>
      <c r="Q3466" s="117">
        <v>1.1830627308386901</v>
      </c>
      <c r="R3466" s="117">
        <v>1.17905700219299</v>
      </c>
      <c r="S3466" s="117">
        <v>1.1780730239088</v>
      </c>
      <c r="T3466" s="117">
        <v>1.17797458898855</v>
      </c>
      <c r="U3466" s="117">
        <v>1.17796322331492</v>
      </c>
      <c r="V3466" s="117">
        <v>1.17838615239678</v>
      </c>
      <c r="W3466" s="117">
        <v>1.1800416796879301</v>
      </c>
      <c r="X3466" s="117">
        <v>1.1819483578595</v>
      </c>
      <c r="Y3466" s="117">
        <v>1.1803582528162599</v>
      </c>
      <c r="Z3466" s="117">
        <v>1.1781162819436399</v>
      </c>
      <c r="AA3466" s="117">
        <v>1.1774353196674101</v>
      </c>
      <c r="AB3466" s="117">
        <v>1.17838413672423</v>
      </c>
      <c r="AC3466" s="117">
        <v>1.1783147540149499</v>
      </c>
      <c r="AD3466" s="117">
        <v>1.1791272298624</v>
      </c>
      <c r="AE3466" s="117">
        <v>1.1799809305886699</v>
      </c>
      <c r="AF3466" s="117">
        <v>1.1814626770771499</v>
      </c>
      <c r="AG3466" s="117">
        <v>1.18340422894001</v>
      </c>
      <c r="AH3466" s="117">
        <v>1.18383177191558</v>
      </c>
      <c r="AI3466" s="117">
        <v>1.1809026508365801</v>
      </c>
      <c r="AJ3466" s="117">
        <v>1.18038436631135</v>
      </c>
      <c r="AK3466" s="117">
        <v>1.1804110575454201</v>
      </c>
    </row>
    <row r="3467" spans="1:37" s="117" customFormat="1" hidden="1" x14ac:dyDescent="0.3">
      <c r="A3467" s="120" t="str">
        <f t="shared" si="79"/>
        <v>SDGbaseTRA_RurCRS_v6_3PQXcfoot</v>
      </c>
      <c r="B3467" s="120" t="s">
        <v>220</v>
      </c>
      <c r="C3467" s="120" t="s">
        <v>300</v>
      </c>
      <c r="D3467" s="120" t="s">
        <v>120</v>
      </c>
      <c r="E3467" s="117" t="s">
        <v>157</v>
      </c>
      <c r="F3467" s="117">
        <v>1.2069019956189699</v>
      </c>
      <c r="G3467" s="117">
        <v>1.2240243076547199</v>
      </c>
      <c r="H3467" s="117">
        <v>1.2329051696770399</v>
      </c>
      <c r="I3467" s="117">
        <v>1.23315830178627</v>
      </c>
      <c r="J3467" s="117">
        <v>1.23426904892954</v>
      </c>
      <c r="K3467" s="117">
        <v>1.2365515064361601</v>
      </c>
      <c r="L3467" s="117">
        <v>1.2397455756496101</v>
      </c>
      <c r="M3467" s="117">
        <v>1.24540250464326</v>
      </c>
      <c r="N3467" s="117">
        <v>1.25048131516695</v>
      </c>
      <c r="O3467" s="117">
        <v>1.27323924584381</v>
      </c>
      <c r="P3467" s="117">
        <v>1.2806775220478901</v>
      </c>
      <c r="Q3467" s="117">
        <v>1.2839018335510299</v>
      </c>
      <c r="R3467" s="117">
        <v>1.28318061410804</v>
      </c>
      <c r="S3467" s="117">
        <v>1.28576167739387</v>
      </c>
      <c r="T3467" s="117">
        <v>1.28887346176271</v>
      </c>
      <c r="U3467" s="117">
        <v>1.2921302373994601</v>
      </c>
      <c r="V3467" s="117">
        <v>1.2937867011681901</v>
      </c>
      <c r="W3467" s="117">
        <v>1.2961486398501401</v>
      </c>
      <c r="X3467" s="117">
        <v>1.29937503937013</v>
      </c>
      <c r="Y3467" s="117">
        <v>1.29983220412268</v>
      </c>
      <c r="Z3467" s="117">
        <v>1.2990079407120301</v>
      </c>
      <c r="AA3467" s="117">
        <v>1.29998061661562</v>
      </c>
      <c r="AB3467" s="117">
        <v>1.3036325724329001</v>
      </c>
      <c r="AC3467" s="117">
        <v>1.3059656624011899</v>
      </c>
      <c r="AD3467" s="117">
        <v>1.3080601340656399</v>
      </c>
      <c r="AE3467" s="117">
        <v>1.3094621948264</v>
      </c>
      <c r="AF3467" s="117">
        <v>1.31071486804565</v>
      </c>
      <c r="AG3467" s="117">
        <v>1.3121574366750699</v>
      </c>
      <c r="AH3467" s="117">
        <v>1.3073843418302999</v>
      </c>
      <c r="AI3467" s="117">
        <v>1.29870001609299</v>
      </c>
      <c r="AJ3467" s="117">
        <v>1.29303181429658</v>
      </c>
      <c r="AK3467" s="117">
        <v>1.28800322618119</v>
      </c>
    </row>
    <row r="3468" spans="1:37" s="117" customFormat="1" hidden="1" x14ac:dyDescent="0.3">
      <c r="A3468" s="120" t="str">
        <f t="shared" si="79"/>
        <v>SDGbaseTRA_RurCRS_v6_3PQXcwood</v>
      </c>
      <c r="B3468" s="120" t="s">
        <v>220</v>
      </c>
      <c r="C3468" s="120" t="s">
        <v>300</v>
      </c>
      <c r="D3468" s="120" t="s">
        <v>120</v>
      </c>
      <c r="E3468" s="117" t="s">
        <v>158</v>
      </c>
      <c r="F3468" s="117">
        <v>1.21146402445734</v>
      </c>
      <c r="G3468" s="117">
        <v>1.2323806907190999</v>
      </c>
      <c r="H3468" s="117">
        <v>1.23192727497796</v>
      </c>
      <c r="I3468" s="117">
        <v>1.2411458844148699</v>
      </c>
      <c r="J3468" s="117">
        <v>1.2362198540724401</v>
      </c>
      <c r="K3468" s="117">
        <v>1.2338390053430499</v>
      </c>
      <c r="L3468" s="117">
        <v>1.2322972457614101</v>
      </c>
      <c r="M3468" s="117">
        <v>1.2318933273195301</v>
      </c>
      <c r="N3468" s="117">
        <v>1.2308318108087699</v>
      </c>
      <c r="O3468" s="117">
        <v>1.21996175517185</v>
      </c>
      <c r="P3468" s="117">
        <v>1.2181032887101799</v>
      </c>
      <c r="Q3468" s="117">
        <v>1.2187111411307401</v>
      </c>
      <c r="R3468" s="117">
        <v>1.21457112065762</v>
      </c>
      <c r="S3468" s="117">
        <v>1.21967486058449</v>
      </c>
      <c r="T3468" s="117">
        <v>1.2239776817394701</v>
      </c>
      <c r="U3468" s="117">
        <v>1.2276647784381101</v>
      </c>
      <c r="V3468" s="117">
        <v>1.23106329171833</v>
      </c>
      <c r="W3468" s="117">
        <v>1.2341452985150201</v>
      </c>
      <c r="X3468" s="117">
        <v>1.2374762991953601</v>
      </c>
      <c r="Y3468" s="117">
        <v>1.23839668503594</v>
      </c>
      <c r="Z3468" s="117">
        <v>1.2386672101238101</v>
      </c>
      <c r="AA3468" s="117">
        <v>1.2386407584501899</v>
      </c>
      <c r="AB3468" s="117">
        <v>1.23306177282945</v>
      </c>
      <c r="AC3468" s="117">
        <v>1.2301397334050701</v>
      </c>
      <c r="AD3468" s="117">
        <v>1.23028067653038</v>
      </c>
      <c r="AE3468" s="117">
        <v>1.2312696546285899</v>
      </c>
      <c r="AF3468" s="117">
        <v>1.23268119213646</v>
      </c>
      <c r="AG3468" s="117">
        <v>1.2341511284245801</v>
      </c>
      <c r="AH3468" s="117">
        <v>1.22855063391232</v>
      </c>
      <c r="AI3468" s="117">
        <v>1.22566486817326</v>
      </c>
      <c r="AJ3468" s="117">
        <v>1.2270989043454399</v>
      </c>
      <c r="AK3468" s="117">
        <v>1.2299587023116201</v>
      </c>
    </row>
    <row r="3469" spans="1:37" s="117" customFormat="1" hidden="1" x14ac:dyDescent="0.3">
      <c r="A3469" s="120" t="str">
        <f t="shared" si="79"/>
        <v>SDGbaseTRA_RurCRS_v6_3PQXcpapr</v>
      </c>
      <c r="B3469" s="120" t="s">
        <v>220</v>
      </c>
      <c r="C3469" s="120" t="s">
        <v>300</v>
      </c>
      <c r="D3469" s="120" t="s">
        <v>120</v>
      </c>
      <c r="E3469" s="117" t="s">
        <v>159</v>
      </c>
      <c r="F3469" s="117">
        <v>1.3183205317003801</v>
      </c>
      <c r="G3469" s="117">
        <v>1.31824121621658</v>
      </c>
      <c r="H3469" s="117">
        <v>1.3096267528657699</v>
      </c>
      <c r="I3469" s="117">
        <v>1.3061225651634001</v>
      </c>
      <c r="J3469" s="117">
        <v>1.3045314924034199</v>
      </c>
      <c r="K3469" s="117">
        <v>1.2938540435641199</v>
      </c>
      <c r="L3469" s="117">
        <v>1.2911373725834401</v>
      </c>
      <c r="M3469" s="117">
        <v>1.3074754847132299</v>
      </c>
      <c r="N3469" s="117">
        <v>1.30823208929239</v>
      </c>
      <c r="O3469" s="117">
        <v>1.2984500065035001</v>
      </c>
      <c r="P3469" s="117">
        <v>1.29975730612115</v>
      </c>
      <c r="Q3469" s="117">
        <v>1.3029277823366801</v>
      </c>
      <c r="R3469" s="117">
        <v>1.2771208518108801</v>
      </c>
      <c r="S3469" s="117">
        <v>1.2800505739155901</v>
      </c>
      <c r="T3469" s="117">
        <v>1.2829179452502499</v>
      </c>
      <c r="U3469" s="117">
        <v>1.2859372186294999</v>
      </c>
      <c r="V3469" s="117">
        <v>1.28917549831122</v>
      </c>
      <c r="W3469" s="117">
        <v>1.2910763369714</v>
      </c>
      <c r="X3469" s="117">
        <v>1.29221371856639</v>
      </c>
      <c r="Y3469" s="117">
        <v>1.2923725903805401</v>
      </c>
      <c r="Z3469" s="117">
        <v>1.29192877008267</v>
      </c>
      <c r="AA3469" s="117">
        <v>1.29174297860204</v>
      </c>
      <c r="AB3469" s="117">
        <v>1.28609108920852</v>
      </c>
      <c r="AC3469" s="117">
        <v>1.28392657682509</v>
      </c>
      <c r="AD3469" s="117">
        <v>1.28481642794985</v>
      </c>
      <c r="AE3469" s="117">
        <v>1.2865171366135799</v>
      </c>
      <c r="AF3469" s="117">
        <v>1.2883556156528699</v>
      </c>
      <c r="AG3469" s="117">
        <v>1.2895294174091001</v>
      </c>
      <c r="AH3469" s="117">
        <v>1.2800293362425701</v>
      </c>
      <c r="AI3469" s="117">
        <v>1.2718543554519799</v>
      </c>
      <c r="AJ3469" s="117">
        <v>1.2675448206970199</v>
      </c>
      <c r="AK3469" s="117">
        <v>1.26434121815417</v>
      </c>
    </row>
    <row r="3470" spans="1:37" s="117" customFormat="1" hidden="1" x14ac:dyDescent="0.3">
      <c r="A3470" s="120" t="str">
        <f t="shared" si="79"/>
        <v>SDGbaseTRA_RurCRS_v6_3PQXcprnt</v>
      </c>
      <c r="B3470" s="120" t="s">
        <v>220</v>
      </c>
      <c r="C3470" s="120" t="s">
        <v>300</v>
      </c>
      <c r="D3470" s="120" t="s">
        <v>120</v>
      </c>
      <c r="E3470" s="117" t="s">
        <v>104</v>
      </c>
      <c r="F3470" s="117">
        <v>1.4229191260929199</v>
      </c>
      <c r="G3470" s="117">
        <v>1.4532525439723201</v>
      </c>
      <c r="H3470" s="117">
        <v>1.4537866698928199</v>
      </c>
      <c r="I3470" s="117">
        <v>1.45541588551849</v>
      </c>
      <c r="J3470" s="117">
        <v>1.4503210998623499</v>
      </c>
      <c r="K3470" s="117">
        <v>1.4466855396110401</v>
      </c>
      <c r="L3470" s="117">
        <v>1.4466677106586101</v>
      </c>
      <c r="M3470" s="117">
        <v>1.4523081560792901</v>
      </c>
      <c r="N3470" s="117">
        <v>1.4537917791619199</v>
      </c>
      <c r="O3470" s="117">
        <v>1.4422188518536201</v>
      </c>
      <c r="P3470" s="117">
        <v>1.4453257273683</v>
      </c>
      <c r="Q3470" s="117">
        <v>1.4501412387405299</v>
      </c>
      <c r="R3470" s="117">
        <v>1.4464994917006</v>
      </c>
      <c r="S3470" s="117">
        <v>1.45114010543768</v>
      </c>
      <c r="T3470" s="117">
        <v>1.4551221856824399</v>
      </c>
      <c r="U3470" s="117">
        <v>1.4595176814529001</v>
      </c>
      <c r="V3470" s="117">
        <v>1.4637730846452199</v>
      </c>
      <c r="W3470" s="117">
        <v>1.4662808834088701</v>
      </c>
      <c r="X3470" s="117">
        <v>1.46724851507012</v>
      </c>
      <c r="Y3470" s="117">
        <v>1.46641740701501</v>
      </c>
      <c r="Z3470" s="117">
        <v>1.4649476761293301</v>
      </c>
      <c r="AA3470" s="117">
        <v>1.46325377468234</v>
      </c>
      <c r="AB3470" s="117">
        <v>1.45716264901526</v>
      </c>
      <c r="AC3470" s="117">
        <v>1.4553656349200601</v>
      </c>
      <c r="AD3470" s="117">
        <v>1.4570668060393801</v>
      </c>
      <c r="AE3470" s="117">
        <v>1.45963987931391</v>
      </c>
      <c r="AF3470" s="117">
        <v>1.46230432136413</v>
      </c>
      <c r="AG3470" s="117">
        <v>1.4653752941275799</v>
      </c>
      <c r="AH3470" s="117">
        <v>1.4515645840287099</v>
      </c>
      <c r="AI3470" s="117">
        <v>1.4398587068370099</v>
      </c>
      <c r="AJ3470" s="117">
        <v>1.43336559930842</v>
      </c>
      <c r="AK3470" s="117">
        <v>1.4288097405407001</v>
      </c>
    </row>
    <row r="3471" spans="1:37" s="117" customFormat="1" hidden="1" x14ac:dyDescent="0.3">
      <c r="A3471" s="120" t="str">
        <f t="shared" si="79"/>
        <v>SDGbaseTRA_RurCRS_v6_3PQXcpetr-p</v>
      </c>
      <c r="B3471" s="120" t="s">
        <v>220</v>
      </c>
      <c r="C3471" s="120" t="s">
        <v>300</v>
      </c>
      <c r="D3471" s="120" t="s">
        <v>120</v>
      </c>
      <c r="E3471" s="117" t="s">
        <v>160</v>
      </c>
      <c r="F3471" s="117">
        <v>0.49747391548150599</v>
      </c>
      <c r="G3471" s="117">
        <v>0.50685910741319695</v>
      </c>
      <c r="H3471" s="117">
        <v>0.51157730175481897</v>
      </c>
      <c r="I3471" s="117">
        <v>0.51134123842720602</v>
      </c>
      <c r="J3471" s="117">
        <v>0.51306865094135301</v>
      </c>
      <c r="K3471" s="117">
        <v>0.51510504549709302</v>
      </c>
      <c r="L3471" s="117">
        <v>0.517580369740686</v>
      </c>
      <c r="M3471" s="117">
        <v>0.521448640272687</v>
      </c>
      <c r="N3471" s="117">
        <v>0.52521333952737403</v>
      </c>
      <c r="O3471" s="117">
        <v>0.54711598981005105</v>
      </c>
      <c r="P3471" s="117">
        <v>0.55274567576050304</v>
      </c>
      <c r="Q3471" s="117">
        <v>0.55429141412790806</v>
      </c>
      <c r="R3471" s="117">
        <v>0.55260777957826901</v>
      </c>
      <c r="S3471" s="117">
        <v>0.55351877586415399</v>
      </c>
      <c r="T3471" s="117">
        <v>0.55501001387975102</v>
      </c>
      <c r="U3471" s="117">
        <v>0.55659911364551695</v>
      </c>
      <c r="V3471" s="117">
        <v>0.55675774213047902</v>
      </c>
      <c r="W3471" s="117">
        <v>0.55784735325858004</v>
      </c>
      <c r="X3471" s="117">
        <v>0.56002638528258597</v>
      </c>
      <c r="Y3471" s="117">
        <v>0.56049371291460404</v>
      </c>
      <c r="Z3471" s="117">
        <v>0.56012745504402495</v>
      </c>
      <c r="AA3471" s="117">
        <v>0.56112296309148502</v>
      </c>
      <c r="AB3471" s="117">
        <v>0.56594034299325102</v>
      </c>
      <c r="AC3471" s="117">
        <v>0.56850835693020296</v>
      </c>
      <c r="AD3471" s="117">
        <v>0.56975113322297499</v>
      </c>
      <c r="AE3471" s="117">
        <v>0.57018783631266101</v>
      </c>
      <c r="AF3471" s="117">
        <v>0.57044690755657002</v>
      </c>
      <c r="AG3471" s="117">
        <v>0.570448480296599</v>
      </c>
      <c r="AH3471" s="117">
        <v>0.56948107793932001</v>
      </c>
      <c r="AI3471" s="117">
        <v>0.56478614654376802</v>
      </c>
      <c r="AJ3471" s="117">
        <v>0.561098736905565</v>
      </c>
      <c r="AK3471" s="117">
        <v>0.55751208062470503</v>
      </c>
    </row>
    <row r="3472" spans="1:37" s="117" customFormat="1" hidden="1" x14ac:dyDescent="0.3">
      <c r="A3472" s="120" t="str">
        <f t="shared" si="79"/>
        <v>SDGbaseTRA_RurCRS_v6_3PQXcpetr-d</v>
      </c>
      <c r="B3472" s="120" t="s">
        <v>220</v>
      </c>
      <c r="C3472" s="120" t="s">
        <v>300</v>
      </c>
      <c r="D3472" s="120" t="s">
        <v>120</v>
      </c>
      <c r="E3472" s="117" t="s">
        <v>161</v>
      </c>
      <c r="F3472" s="117">
        <v>0.41672301972307102</v>
      </c>
      <c r="G3472" s="117">
        <v>0.42278123756763503</v>
      </c>
      <c r="H3472" s="117">
        <v>0.42571971767721201</v>
      </c>
      <c r="I3472" s="117">
        <v>0.42620720313843202</v>
      </c>
      <c r="J3472" s="117">
        <v>0.42685133193436697</v>
      </c>
      <c r="K3472" s="117">
        <v>0.42792526841010697</v>
      </c>
      <c r="L3472" s="117">
        <v>0.429436950410511</v>
      </c>
      <c r="M3472" s="117">
        <v>0.432066154148458</v>
      </c>
      <c r="N3472" s="117">
        <v>0.43462627468055098</v>
      </c>
      <c r="O3472" s="117">
        <v>0.44722354768133799</v>
      </c>
      <c r="P3472" s="117">
        <v>0.45124471627889601</v>
      </c>
      <c r="Q3472" s="117">
        <v>0.45290743558940399</v>
      </c>
      <c r="R3472" s="117">
        <v>0.45193222020060098</v>
      </c>
      <c r="S3472" s="117">
        <v>0.45299498357703699</v>
      </c>
      <c r="T3472" s="117">
        <v>0.45433512450629798</v>
      </c>
      <c r="U3472" s="117">
        <v>0.45570439834172</v>
      </c>
      <c r="V3472" s="117">
        <v>0.45620253491313001</v>
      </c>
      <c r="W3472" s="117">
        <v>0.457079621018602</v>
      </c>
      <c r="X3472" s="117">
        <v>0.45843256627752399</v>
      </c>
      <c r="Y3472" s="117">
        <v>0.45862718704215799</v>
      </c>
      <c r="Z3472" s="117">
        <v>0.45821085304627401</v>
      </c>
      <c r="AA3472" s="117">
        <v>0.45861002112337801</v>
      </c>
      <c r="AB3472" s="117">
        <v>0.46092766424647702</v>
      </c>
      <c r="AC3472" s="117">
        <v>0.46242524022491999</v>
      </c>
      <c r="AD3472" s="117">
        <v>0.46347636738579501</v>
      </c>
      <c r="AE3472" s="117">
        <v>0.464117402716614</v>
      </c>
      <c r="AF3472" s="117">
        <v>0.46463706263594601</v>
      </c>
      <c r="AG3472" s="117">
        <v>0.46493743018067102</v>
      </c>
      <c r="AH3472" s="117">
        <v>0.46367716590628399</v>
      </c>
      <c r="AI3472" s="117">
        <v>0.45997938799656701</v>
      </c>
      <c r="AJ3472" s="117">
        <v>0.45722397738461801</v>
      </c>
      <c r="AK3472" s="117">
        <v>0.45462158850366802</v>
      </c>
    </row>
    <row r="3473" spans="1:37" s="117" customFormat="1" hidden="1" x14ac:dyDescent="0.3">
      <c r="A3473" s="120" t="str">
        <f t="shared" si="79"/>
        <v>SDGbaseTRA_RurCRS_v6_3PQXcpetr-h</v>
      </c>
      <c r="B3473" s="120" t="s">
        <v>220</v>
      </c>
      <c r="C3473" s="120" t="s">
        <v>300</v>
      </c>
      <c r="D3473" s="120" t="s">
        <v>120</v>
      </c>
      <c r="E3473" s="117" t="s">
        <v>162</v>
      </c>
      <c r="F3473" s="117">
        <v>8.3408992767830703E-2</v>
      </c>
      <c r="G3473" s="117">
        <v>8.5460572336499799E-2</v>
      </c>
      <c r="H3473" s="117">
        <v>8.6590898630508895E-2</v>
      </c>
      <c r="I3473" s="117">
        <v>8.6486391188146106E-2</v>
      </c>
      <c r="J3473" s="117">
        <v>8.6703598465877996E-2</v>
      </c>
      <c r="K3473" s="117">
        <v>8.7024327372094201E-2</v>
      </c>
      <c r="L3473" s="117">
        <v>8.7399999042451507E-2</v>
      </c>
      <c r="M3473" s="117">
        <v>8.7992327435758105E-2</v>
      </c>
      <c r="N3473" s="117">
        <v>8.8519396067829104E-2</v>
      </c>
      <c r="O3473" s="117">
        <v>9.1513682109910593E-2</v>
      </c>
      <c r="P3473" s="117">
        <v>9.2321210797296493E-2</v>
      </c>
      <c r="Q3473" s="117">
        <v>9.2558676739243007E-2</v>
      </c>
      <c r="R3473" s="117">
        <v>9.2383180835407502E-2</v>
      </c>
      <c r="S3473" s="117">
        <v>9.25332752684523E-2</v>
      </c>
      <c r="T3473" s="117">
        <v>9.2755414495976504E-2</v>
      </c>
      <c r="U3473" s="117">
        <v>9.2975130703293996E-2</v>
      </c>
      <c r="V3473" s="117">
        <v>9.2988472596166494E-2</v>
      </c>
      <c r="W3473" s="117">
        <v>9.3140831404636706E-2</v>
      </c>
      <c r="X3473" s="117">
        <v>9.3455089634999003E-2</v>
      </c>
      <c r="Y3473" s="117">
        <v>9.34909132165338E-2</v>
      </c>
      <c r="Z3473" s="117">
        <v>9.3398593445589803E-2</v>
      </c>
      <c r="AA3473" s="117">
        <v>9.3542087293750201E-2</v>
      </c>
      <c r="AB3473" s="117">
        <v>9.4187207143589496E-2</v>
      </c>
      <c r="AC3473" s="117">
        <v>9.4490742822752993E-2</v>
      </c>
      <c r="AD3473" s="117">
        <v>9.4598387734991699E-2</v>
      </c>
      <c r="AE3473" s="117">
        <v>9.4571900214867693E-2</v>
      </c>
      <c r="AF3473" s="117">
        <v>9.4513482477264293E-2</v>
      </c>
      <c r="AG3473" s="117">
        <v>9.4392344685200996E-2</v>
      </c>
      <c r="AH3473" s="117">
        <v>9.3964148711151996E-2</v>
      </c>
      <c r="AI3473" s="117">
        <v>9.3122102198222506E-2</v>
      </c>
      <c r="AJ3473" s="117">
        <v>9.2514243293711398E-2</v>
      </c>
      <c r="AK3473" s="117">
        <v>9.1938874283544303E-2</v>
      </c>
    </row>
    <row r="3474" spans="1:37" s="117" customFormat="1" hidden="1" x14ac:dyDescent="0.3">
      <c r="A3474" s="120" t="str">
        <f t="shared" si="79"/>
        <v>SDGbaseTRA_RurCRS_v6_3PQXcpetr-k</v>
      </c>
      <c r="B3474" s="120" t="s">
        <v>220</v>
      </c>
      <c r="C3474" s="120" t="s">
        <v>300</v>
      </c>
      <c r="D3474" s="120" t="s">
        <v>120</v>
      </c>
      <c r="E3474" s="117" t="s">
        <v>163</v>
      </c>
      <c r="F3474" s="117">
        <v>0.25572651944824298</v>
      </c>
      <c r="G3474" s="117">
        <v>0.26327551869695398</v>
      </c>
      <c r="H3474" s="117">
        <v>0.26707096801735403</v>
      </c>
      <c r="I3474" s="117">
        <v>0.26567465008179802</v>
      </c>
      <c r="J3474" s="117">
        <v>0.26837225037699097</v>
      </c>
      <c r="K3474" s="117">
        <v>0.270762765678976</v>
      </c>
      <c r="L3474" s="117">
        <v>0.27327250749913801</v>
      </c>
      <c r="M3474" s="117">
        <v>0.27663390740210297</v>
      </c>
      <c r="N3474" s="117">
        <v>0.28000806236576298</v>
      </c>
      <c r="O3474" s="117">
        <v>0.30440869627647499</v>
      </c>
      <c r="P3474" s="117">
        <v>0.309008447765932</v>
      </c>
      <c r="Q3474" s="117">
        <v>0.309118342106314</v>
      </c>
      <c r="R3474" s="117">
        <v>0.307136186784704</v>
      </c>
      <c r="S3474" s="117">
        <v>0.30701038940756298</v>
      </c>
      <c r="T3474" s="117">
        <v>0.30765898721109097</v>
      </c>
      <c r="U3474" s="117">
        <v>0.30850689783483698</v>
      </c>
      <c r="V3474" s="117">
        <v>0.307884540960008</v>
      </c>
      <c r="W3474" s="117">
        <v>0.30858622747331599</v>
      </c>
      <c r="X3474" s="117">
        <v>0.31077413158068601</v>
      </c>
      <c r="Y3474" s="117">
        <v>0.31150737108413701</v>
      </c>
      <c r="Z3474" s="117">
        <v>0.31160955723095701</v>
      </c>
      <c r="AA3474" s="117">
        <v>0.31304772068505199</v>
      </c>
      <c r="AB3474" s="117">
        <v>0.31933699194786902</v>
      </c>
      <c r="AC3474" s="117">
        <v>0.32225729266979902</v>
      </c>
      <c r="AD3474" s="117">
        <v>0.32311351382223602</v>
      </c>
      <c r="AE3474" s="117">
        <v>0.323024716160762</v>
      </c>
      <c r="AF3474" s="117">
        <v>0.32279450733224002</v>
      </c>
      <c r="AG3474" s="117">
        <v>0.32248476846396401</v>
      </c>
      <c r="AH3474" s="117">
        <v>0.32351889707676701</v>
      </c>
      <c r="AI3474" s="117">
        <v>0.32076353840980998</v>
      </c>
      <c r="AJ3474" s="117">
        <v>0.31817347865238799</v>
      </c>
      <c r="AK3474" s="117">
        <v>0.315459986428482</v>
      </c>
    </row>
    <row r="3475" spans="1:37" s="117" customFormat="1" hidden="1" x14ac:dyDescent="0.3">
      <c r="A3475" s="120" t="str">
        <f t="shared" si="79"/>
        <v>SDGbaseTRA_RurCRS_v6_3PQXcpetr-l</v>
      </c>
      <c r="B3475" s="120" t="s">
        <v>220</v>
      </c>
      <c r="C3475" s="120" t="s">
        <v>300</v>
      </c>
      <c r="D3475" s="120" t="s">
        <v>120</v>
      </c>
      <c r="E3475" s="117" t="s">
        <v>164</v>
      </c>
      <c r="F3475" s="117">
        <v>0.97343121913291497</v>
      </c>
      <c r="G3475" s="117">
        <v>0.98889373484163001</v>
      </c>
      <c r="H3475" s="117">
        <v>0.996412199800639</v>
      </c>
      <c r="I3475" s="117">
        <v>0.99688664806049199</v>
      </c>
      <c r="J3475" s="117">
        <v>0.99936834741946401</v>
      </c>
      <c r="K3475" s="117">
        <v>1.00259890551919</v>
      </c>
      <c r="L3475" s="117">
        <v>1.0068011081197401</v>
      </c>
      <c r="M3475" s="117">
        <v>1.01369169378339</v>
      </c>
      <c r="N3475" s="117">
        <v>1.0204666773431801</v>
      </c>
      <c r="O3475" s="117">
        <v>1.0572085299041001</v>
      </c>
      <c r="P3475" s="117">
        <v>1.0675641064655299</v>
      </c>
      <c r="Q3475" s="117">
        <v>1.0710629015312001</v>
      </c>
      <c r="R3475" s="117">
        <v>1.0681527760926399</v>
      </c>
      <c r="S3475" s="117">
        <v>1.07030224577191</v>
      </c>
      <c r="T3475" s="117">
        <v>1.0733677703462901</v>
      </c>
      <c r="U3475" s="117">
        <v>1.07658606639301</v>
      </c>
      <c r="V3475" s="117">
        <v>1.0773584032697701</v>
      </c>
      <c r="W3475" s="117">
        <v>1.0794878050049801</v>
      </c>
      <c r="X3475" s="117">
        <v>1.08324570507667</v>
      </c>
      <c r="Y3475" s="117">
        <v>1.0839784193133599</v>
      </c>
      <c r="Z3475" s="117">
        <v>1.0831707333393901</v>
      </c>
      <c r="AA3475" s="117">
        <v>1.08462243863509</v>
      </c>
      <c r="AB3475" s="117">
        <v>1.09218792137487</v>
      </c>
      <c r="AC3475" s="117">
        <v>1.09659491505486</v>
      </c>
      <c r="AD3475" s="117">
        <v>1.09917496685135</v>
      </c>
      <c r="AE3475" s="117">
        <v>1.1004972187056099</v>
      </c>
      <c r="AF3475" s="117">
        <v>1.1015088530088999</v>
      </c>
      <c r="AG3475" s="117">
        <v>1.10204009316424</v>
      </c>
      <c r="AH3475" s="117">
        <v>1.0999692494561399</v>
      </c>
      <c r="AI3475" s="117">
        <v>1.09114505212128</v>
      </c>
      <c r="AJ3475" s="117">
        <v>1.08432092520876</v>
      </c>
      <c r="AK3475" s="117">
        <v>1.07775572926438</v>
      </c>
    </row>
    <row r="3476" spans="1:37" s="117" customFormat="1" hidden="1" x14ac:dyDescent="0.3">
      <c r="A3476" s="120" t="str">
        <f t="shared" si="79"/>
        <v>SDGbaseTRA_RurCRS_v6_3PQXchydr</v>
      </c>
      <c r="B3476" s="120" t="s">
        <v>220</v>
      </c>
      <c r="C3476" s="120" t="s">
        <v>300</v>
      </c>
      <c r="D3476" s="120" t="s">
        <v>120</v>
      </c>
      <c r="E3476" s="117" t="s">
        <v>165</v>
      </c>
      <c r="F3476" s="117">
        <v>0.90525772545483896</v>
      </c>
      <c r="G3476" s="117">
        <v>0.92752400864925899</v>
      </c>
      <c r="H3476" s="117">
        <v>0.939791709960341</v>
      </c>
      <c r="I3476" s="117">
        <v>0.93865746572087505</v>
      </c>
      <c r="J3476" s="117">
        <v>0.94101486819832003</v>
      </c>
      <c r="K3476" s="117">
        <v>0.94449581564168394</v>
      </c>
      <c r="L3476" s="117">
        <v>0.94857307003050095</v>
      </c>
      <c r="M3476" s="117">
        <v>0.95500175159408196</v>
      </c>
      <c r="N3476" s="117">
        <v>0.96072215337803701</v>
      </c>
      <c r="O3476" s="117">
        <v>0.99321985514698097</v>
      </c>
      <c r="P3476" s="117">
        <v>1.0019841569150301</v>
      </c>
      <c r="Q3476" s="117">
        <v>1.0045614315150899</v>
      </c>
      <c r="R3476" s="117">
        <v>1.0026567322531601</v>
      </c>
      <c r="S3476" s="117">
        <v>1.00428574327729</v>
      </c>
      <c r="T3476" s="117">
        <v>1.00669667339085</v>
      </c>
      <c r="U3476" s="117">
        <v>1.00908130583378</v>
      </c>
      <c r="V3476" s="117">
        <v>1.00922610862954</v>
      </c>
      <c r="W3476" s="117">
        <v>1.0108796951790999</v>
      </c>
      <c r="X3476" s="117">
        <v>1.01429041482701</v>
      </c>
      <c r="Y3476" s="117">
        <v>1.01467921667537</v>
      </c>
      <c r="Z3476" s="117">
        <v>1.0136772481557501</v>
      </c>
      <c r="AA3476" s="117">
        <v>1.01523462120233</v>
      </c>
      <c r="AB3476" s="117">
        <v>1.0222362610726901</v>
      </c>
      <c r="AC3476" s="117">
        <v>1.0255306063140399</v>
      </c>
      <c r="AD3476" s="117">
        <v>1.0266989022519699</v>
      </c>
      <c r="AE3476" s="117">
        <v>1.02641142686802</v>
      </c>
      <c r="AF3476" s="117">
        <v>1.0257774051733799</v>
      </c>
      <c r="AG3476" s="117">
        <v>1.0244626678076101</v>
      </c>
      <c r="AH3476" s="117">
        <v>1.0198153545961</v>
      </c>
      <c r="AI3476" s="117">
        <v>1.01067642262173</v>
      </c>
      <c r="AJ3476" s="117">
        <v>1.0040791847030599</v>
      </c>
      <c r="AK3476" s="117">
        <v>0.99783456738175202</v>
      </c>
    </row>
    <row r="3477" spans="1:37" s="117" customFormat="1" hidden="1" x14ac:dyDescent="0.3">
      <c r="A3477" s="120" t="str">
        <f t="shared" si="79"/>
        <v>SDGbaseTRA_RurCRS_v6_3PQXcammo</v>
      </c>
      <c r="B3477" s="120" t="s">
        <v>220</v>
      </c>
      <c r="C3477" s="120" t="s">
        <v>300</v>
      </c>
      <c r="D3477" s="120" t="s">
        <v>120</v>
      </c>
      <c r="E3477" s="117" t="s">
        <v>166</v>
      </c>
      <c r="F3477" s="117">
        <v>1.19043107039864</v>
      </c>
      <c r="G3477" s="117">
        <v>0.78351472719769499</v>
      </c>
      <c r="H3477" s="117">
        <v>0.78428623661133001</v>
      </c>
      <c r="I3477" s="117">
        <v>0.78786617331256703</v>
      </c>
      <c r="J3477" s="117">
        <v>0.78321817204178801</v>
      </c>
      <c r="K3477" s="117">
        <v>0.78032437591595805</v>
      </c>
      <c r="L3477" s="117">
        <v>0.77838148374239002</v>
      </c>
      <c r="M3477" s="117">
        <v>0.77756495676070203</v>
      </c>
      <c r="N3477" s="117">
        <v>0.77673621793389203</v>
      </c>
      <c r="O3477" s="117">
        <v>0.765217152403179</v>
      </c>
      <c r="P3477" s="117">
        <v>0.76372112583195695</v>
      </c>
      <c r="Q3477" s="117">
        <v>0.76407296464060503</v>
      </c>
      <c r="R3477" s="117">
        <v>0.76117657267491801</v>
      </c>
      <c r="S3477" s="117">
        <v>0.76118885474725895</v>
      </c>
      <c r="T3477" s="117">
        <v>0.76153935124442695</v>
      </c>
      <c r="U3477" s="117">
        <v>0.761638464490899</v>
      </c>
      <c r="V3477" s="117">
        <v>0.76186236905109594</v>
      </c>
      <c r="W3477" s="117">
        <v>0.76091746463329801</v>
      </c>
      <c r="X3477" s="117">
        <v>0.759474685793735</v>
      </c>
      <c r="Y3477" s="117">
        <v>0.88383273751674296</v>
      </c>
      <c r="Z3477" s="117">
        <v>1.0135281911051199</v>
      </c>
      <c r="AA3477" s="117">
        <v>1.15061753169611</v>
      </c>
      <c r="AB3477" s="117">
        <v>1.1787840502078</v>
      </c>
      <c r="AC3477" s="117">
        <v>1.2085044760045001</v>
      </c>
      <c r="AD3477" s="117">
        <v>1.2394900786773499</v>
      </c>
      <c r="AE3477" s="117">
        <v>1.2707209790562799</v>
      </c>
      <c r="AF3477" s="117">
        <v>1.3015077641817701</v>
      </c>
      <c r="AG3477" s="117">
        <v>1.33360266013333</v>
      </c>
      <c r="AH3477" s="117">
        <v>1.35699780018953</v>
      </c>
      <c r="AI3477" s="117">
        <v>1.3787055709517</v>
      </c>
      <c r="AJ3477" s="117">
        <v>1.4039942405499</v>
      </c>
      <c r="AK3477" s="117">
        <v>1.43015601875808</v>
      </c>
    </row>
    <row r="3478" spans="1:37" s="117" customFormat="1" hidden="1" x14ac:dyDescent="0.3">
      <c r="A3478" s="120" t="str">
        <f t="shared" si="79"/>
        <v>SDGbaseTRA_RurCRS_v6_3PQXcbchm</v>
      </c>
      <c r="B3478" s="120" t="s">
        <v>220</v>
      </c>
      <c r="C3478" s="120" t="s">
        <v>300</v>
      </c>
      <c r="D3478" s="120" t="s">
        <v>120</v>
      </c>
      <c r="E3478" s="117" t="s">
        <v>167</v>
      </c>
      <c r="F3478" s="117">
        <v>1.1904310703991301</v>
      </c>
      <c r="G3478" s="117">
        <v>1.2192308032981201</v>
      </c>
      <c r="H3478" s="117">
        <v>1.23507244369386</v>
      </c>
      <c r="I3478" s="117">
        <v>1.2337385126093201</v>
      </c>
      <c r="J3478" s="117">
        <v>1.2366896018409901</v>
      </c>
      <c r="K3478" s="117">
        <v>1.24114109330327</v>
      </c>
      <c r="L3478" s="117">
        <v>1.2463957167709601</v>
      </c>
      <c r="M3478" s="117">
        <v>1.25473638510856</v>
      </c>
      <c r="N3478" s="117">
        <v>1.26216107674839</v>
      </c>
      <c r="O3478" s="117">
        <v>1.3038689791703399</v>
      </c>
      <c r="P3478" s="117">
        <v>1.3152843685287701</v>
      </c>
      <c r="Q3478" s="117">
        <v>1.3187559160906901</v>
      </c>
      <c r="R3478" s="117">
        <v>1.31631460327415</v>
      </c>
      <c r="S3478" s="117">
        <v>1.31851997245958</v>
      </c>
      <c r="T3478" s="117">
        <v>1.3217164880422001</v>
      </c>
      <c r="U3478" s="117">
        <v>1.32487217137694</v>
      </c>
      <c r="V3478" s="117">
        <v>1.3251419378399101</v>
      </c>
      <c r="W3478" s="117">
        <v>1.3273167113717901</v>
      </c>
      <c r="X3478" s="117">
        <v>1.3317166384218</v>
      </c>
      <c r="Y3478" s="117">
        <v>1.33219777596601</v>
      </c>
      <c r="Z3478" s="117">
        <v>1.33086522209263</v>
      </c>
      <c r="AA3478" s="117">
        <v>1.33282875392766</v>
      </c>
      <c r="AB3478" s="117">
        <v>1.3417201217029799</v>
      </c>
      <c r="AC3478" s="117">
        <v>1.34594891307745</v>
      </c>
      <c r="AD3478" s="117">
        <v>1.3475134098247601</v>
      </c>
      <c r="AE3478" s="117">
        <v>1.3472182945714799</v>
      </c>
      <c r="AF3478" s="117">
        <v>1.3464734685268001</v>
      </c>
      <c r="AG3478" s="117">
        <v>1.3448374605611899</v>
      </c>
      <c r="AH3478" s="117">
        <v>1.33870076384817</v>
      </c>
      <c r="AI3478" s="117">
        <v>1.3267453512344201</v>
      </c>
      <c r="AJ3478" s="117">
        <v>1.31813601116196</v>
      </c>
      <c r="AK3478" s="117">
        <v>1.3100005485930899</v>
      </c>
    </row>
    <row r="3479" spans="1:37" s="117" customFormat="1" hidden="1" x14ac:dyDescent="0.3">
      <c r="A3479" s="120" t="str">
        <f t="shared" si="79"/>
        <v>SDGbaseTRA_RurCRS_v6_3PQXcochm</v>
      </c>
      <c r="B3479" s="120" t="s">
        <v>220</v>
      </c>
      <c r="C3479" s="120" t="s">
        <v>300</v>
      </c>
      <c r="D3479" s="120" t="s">
        <v>120</v>
      </c>
      <c r="E3479" s="117" t="s">
        <v>168</v>
      </c>
      <c r="F3479" s="117">
        <v>1.3021397686218801</v>
      </c>
      <c r="G3479" s="117">
        <v>1.32953818605719</v>
      </c>
      <c r="H3479" s="117">
        <v>1.34416826329148</v>
      </c>
      <c r="I3479" s="117">
        <v>1.3436636847924801</v>
      </c>
      <c r="J3479" s="117">
        <v>1.3465624053965499</v>
      </c>
      <c r="K3479" s="117">
        <v>1.3509801406271</v>
      </c>
      <c r="L3479" s="117">
        <v>1.3564379573099099</v>
      </c>
      <c r="M3479" s="117">
        <v>1.36531780180845</v>
      </c>
      <c r="N3479" s="117">
        <v>1.3734664001413699</v>
      </c>
      <c r="O3479" s="117">
        <v>1.41760854898313</v>
      </c>
      <c r="P3479" s="117">
        <v>1.43020809361961</v>
      </c>
      <c r="Q3479" s="117">
        <v>1.4344447423395601</v>
      </c>
      <c r="R3479" s="117">
        <v>1.43159029224704</v>
      </c>
      <c r="S3479" s="117">
        <v>1.4342807996729801</v>
      </c>
      <c r="T3479" s="117">
        <v>1.43800552671449</v>
      </c>
      <c r="U3479" s="117">
        <v>1.441738836264</v>
      </c>
      <c r="V3479" s="117">
        <v>1.4424258034186199</v>
      </c>
      <c r="W3479" s="117">
        <v>1.44493398377882</v>
      </c>
      <c r="X3479" s="117">
        <v>1.4496018048358601</v>
      </c>
      <c r="Y3479" s="117">
        <v>1.4501802998122</v>
      </c>
      <c r="Z3479" s="117">
        <v>1.44879017371051</v>
      </c>
      <c r="AA3479" s="117">
        <v>1.4506798193621699</v>
      </c>
      <c r="AB3479" s="117">
        <v>1.4597581475085699</v>
      </c>
      <c r="AC3479" s="117">
        <v>1.4644836219378301</v>
      </c>
      <c r="AD3479" s="117">
        <v>1.46673728290614</v>
      </c>
      <c r="AE3479" s="117">
        <v>1.4671828049925999</v>
      </c>
      <c r="AF3479" s="117">
        <v>1.4671704732832</v>
      </c>
      <c r="AG3479" s="117">
        <v>1.46628176371089</v>
      </c>
      <c r="AH3479" s="117">
        <v>1.46057539266148</v>
      </c>
      <c r="AI3479" s="117">
        <v>1.4479911266738299</v>
      </c>
      <c r="AJ3479" s="117">
        <v>1.4388099004028201</v>
      </c>
      <c r="AK3479" s="117">
        <v>1.43012494260218</v>
      </c>
    </row>
    <row r="3480" spans="1:37" s="117" customFormat="1" hidden="1" x14ac:dyDescent="0.3">
      <c r="A3480" s="120" t="str">
        <f t="shared" si="79"/>
        <v>SDGbaseTRA_RurCRS_v6_3PQXcrubb</v>
      </c>
      <c r="B3480" s="120" t="s">
        <v>220</v>
      </c>
      <c r="C3480" s="120" t="s">
        <v>300</v>
      </c>
      <c r="D3480" s="120" t="s">
        <v>120</v>
      </c>
      <c r="E3480" s="117" t="s">
        <v>105</v>
      </c>
      <c r="F3480" s="117">
        <v>1.26969209312609</v>
      </c>
      <c r="G3480" s="117">
        <v>1.27810363292436</v>
      </c>
      <c r="H3480" s="117">
        <v>1.2857186141361301</v>
      </c>
      <c r="I3480" s="117">
        <v>1.28579331668135</v>
      </c>
      <c r="J3480" s="117">
        <v>1.2852098258820599</v>
      </c>
      <c r="K3480" s="117">
        <v>1.2869706260179501</v>
      </c>
      <c r="L3480" s="117">
        <v>1.28982361647201</v>
      </c>
      <c r="M3480" s="117">
        <v>1.2948508352799799</v>
      </c>
      <c r="N3480" s="117">
        <v>1.29934810666656</v>
      </c>
      <c r="O3480" s="117">
        <v>1.31548675592145</v>
      </c>
      <c r="P3480" s="117">
        <v>1.32239714844844</v>
      </c>
      <c r="Q3480" s="117">
        <v>1.326075130492</v>
      </c>
      <c r="R3480" s="117">
        <v>1.32609429804021</v>
      </c>
      <c r="S3480" s="117">
        <v>1.32970078594596</v>
      </c>
      <c r="T3480" s="117">
        <v>1.33352679540007</v>
      </c>
      <c r="U3480" s="117">
        <v>1.3376097285445101</v>
      </c>
      <c r="V3480" s="117">
        <v>1.3400797938995299</v>
      </c>
      <c r="W3480" s="117">
        <v>1.3436674210595001</v>
      </c>
      <c r="X3480" s="117">
        <v>1.3495157468218399</v>
      </c>
      <c r="Y3480" s="117">
        <v>1.3538871369936201</v>
      </c>
      <c r="Z3480" s="117">
        <v>1.35810151100068</v>
      </c>
      <c r="AA3480" s="117">
        <v>1.36617319995888</v>
      </c>
      <c r="AB3480" s="117">
        <v>1.37103496282341</v>
      </c>
      <c r="AC3480" s="117">
        <v>1.37336539887117</v>
      </c>
      <c r="AD3480" s="117">
        <v>1.37471844745757</v>
      </c>
      <c r="AE3480" s="117">
        <v>1.3745456062002701</v>
      </c>
      <c r="AF3480" s="117">
        <v>1.37335601106641</v>
      </c>
      <c r="AG3480" s="117">
        <v>1.36770744065061</v>
      </c>
      <c r="AH3480" s="117">
        <v>1.3581170382840599</v>
      </c>
      <c r="AI3480" s="117">
        <v>1.34728039987393</v>
      </c>
      <c r="AJ3480" s="117">
        <v>1.34016470445111</v>
      </c>
      <c r="AK3480" s="117">
        <v>1.3342820299239899</v>
      </c>
    </row>
    <row r="3481" spans="1:37" s="117" customFormat="1" hidden="1" x14ac:dyDescent="0.3">
      <c r="A3481" s="120" t="str">
        <f t="shared" si="79"/>
        <v>SDGbaseTRA_RurCRS_v6_3PQXcplas</v>
      </c>
      <c r="B3481" s="120" t="s">
        <v>220</v>
      </c>
      <c r="C3481" s="120" t="s">
        <v>300</v>
      </c>
      <c r="D3481" s="120" t="s">
        <v>120</v>
      </c>
      <c r="E3481" s="117" t="s">
        <v>106</v>
      </c>
      <c r="F3481" s="117">
        <v>1.4958932107925</v>
      </c>
      <c r="G3481" s="117">
        <v>1.5158195844267099</v>
      </c>
      <c r="H3481" s="117">
        <v>1.52217781255479</v>
      </c>
      <c r="I3481" s="117">
        <v>1.52400345893661</v>
      </c>
      <c r="J3481" s="117">
        <v>1.51938111425383</v>
      </c>
      <c r="K3481" s="117">
        <v>1.51813943609196</v>
      </c>
      <c r="L3481" s="117">
        <v>1.51936300667683</v>
      </c>
      <c r="M3481" s="117">
        <v>1.5243212796428001</v>
      </c>
      <c r="N3481" s="117">
        <v>1.5272298488198</v>
      </c>
      <c r="O3481" s="117">
        <v>1.52616409164037</v>
      </c>
      <c r="P3481" s="117">
        <v>1.5317464907479801</v>
      </c>
      <c r="Q3481" s="117">
        <v>1.5370874878016201</v>
      </c>
      <c r="R3481" s="117">
        <v>1.5361114361336601</v>
      </c>
      <c r="S3481" s="117">
        <v>1.5410231399824099</v>
      </c>
      <c r="T3481" s="117">
        <v>1.54539749847207</v>
      </c>
      <c r="U3481" s="117">
        <v>1.5498941319255699</v>
      </c>
      <c r="V3481" s="117">
        <v>1.5532489475896101</v>
      </c>
      <c r="W3481" s="117">
        <v>1.5559771606135</v>
      </c>
      <c r="X3481" s="117">
        <v>1.5585739459621699</v>
      </c>
      <c r="Y3481" s="117">
        <v>1.56035836419788</v>
      </c>
      <c r="Z3481" s="117">
        <v>1.5612805120426501</v>
      </c>
      <c r="AA3481" s="117">
        <v>1.5636875146093101</v>
      </c>
      <c r="AB3481" s="117">
        <v>1.5609896848887801</v>
      </c>
      <c r="AC3481" s="117">
        <v>1.56074578111263</v>
      </c>
      <c r="AD3481" s="117">
        <v>1.5627008130451201</v>
      </c>
      <c r="AE3481" s="117">
        <v>1.5647495197474901</v>
      </c>
      <c r="AF3481" s="117">
        <v>1.56660807699408</v>
      </c>
      <c r="AG3481" s="117">
        <v>1.5674933852377699</v>
      </c>
      <c r="AH3481" s="117">
        <v>1.5534385221370199</v>
      </c>
      <c r="AI3481" s="117">
        <v>1.5400742588987799</v>
      </c>
      <c r="AJ3481" s="117">
        <v>1.53215117482954</v>
      </c>
      <c r="AK3481" s="117">
        <v>1.5258633941255499</v>
      </c>
    </row>
    <row r="3482" spans="1:37" s="117" customFormat="1" hidden="1" x14ac:dyDescent="0.3">
      <c r="A3482" s="120" t="str">
        <f t="shared" si="79"/>
        <v>SDGbaseTRA_RurCRS_v6_3PQXcnmet</v>
      </c>
      <c r="B3482" s="120" t="s">
        <v>220</v>
      </c>
      <c r="C3482" s="120" t="s">
        <v>300</v>
      </c>
      <c r="D3482" s="120" t="s">
        <v>120</v>
      </c>
      <c r="E3482" s="117" t="s">
        <v>107</v>
      </c>
      <c r="F3482" s="117">
        <v>1.40438623929439</v>
      </c>
      <c r="G3482" s="117">
        <v>1.4287837296658901</v>
      </c>
      <c r="H3482" s="117">
        <v>1.4280976139718</v>
      </c>
      <c r="I3482" s="117">
        <v>1.4382135946143799</v>
      </c>
      <c r="J3482" s="117">
        <v>1.42886354153104</v>
      </c>
      <c r="K3482" s="117">
        <v>1.42345711990761</v>
      </c>
      <c r="L3482" s="117">
        <v>1.4201846452717499</v>
      </c>
      <c r="M3482" s="117">
        <v>1.41919733170525</v>
      </c>
      <c r="N3482" s="117">
        <v>1.41643197926751</v>
      </c>
      <c r="O3482" s="117">
        <v>1.40248431703173</v>
      </c>
      <c r="P3482" s="117">
        <v>1.4003354047095</v>
      </c>
      <c r="Q3482" s="117">
        <v>1.4014377102907001</v>
      </c>
      <c r="R3482" s="117">
        <v>1.3941968062522001</v>
      </c>
      <c r="S3482" s="117">
        <v>1.4006148583726401</v>
      </c>
      <c r="T3482" s="117">
        <v>1.40616767421443</v>
      </c>
      <c r="U3482" s="117">
        <v>1.41072858436769</v>
      </c>
      <c r="V3482" s="117">
        <v>1.4157548833159901</v>
      </c>
      <c r="W3482" s="117">
        <v>1.4201314871231701</v>
      </c>
      <c r="X3482" s="117">
        <v>1.4246442200342599</v>
      </c>
      <c r="Y3482" s="117">
        <v>1.4267409491752301</v>
      </c>
      <c r="Z3482" s="117">
        <v>1.42862534723935</v>
      </c>
      <c r="AA3482" s="117">
        <v>1.43011793961765</v>
      </c>
      <c r="AB3482" s="117">
        <v>1.42455089930642</v>
      </c>
      <c r="AC3482" s="117">
        <v>1.4221784750389499</v>
      </c>
      <c r="AD3482" s="117">
        <v>1.42340194793687</v>
      </c>
      <c r="AE3482" s="117">
        <v>1.42554748914243</v>
      </c>
      <c r="AF3482" s="117">
        <v>1.42825159145222</v>
      </c>
      <c r="AG3482" s="117">
        <v>1.4373810192869101</v>
      </c>
      <c r="AH3482" s="117">
        <v>1.4357805898251601</v>
      </c>
      <c r="AI3482" s="117">
        <v>1.43586286041538</v>
      </c>
      <c r="AJ3482" s="117">
        <v>1.44099970640324</v>
      </c>
      <c r="AK3482" s="117">
        <v>1.4486424879587001</v>
      </c>
    </row>
    <row r="3483" spans="1:37" s="117" customFormat="1" hidden="1" x14ac:dyDescent="0.3">
      <c r="A3483" s="120" t="str">
        <f t="shared" si="79"/>
        <v>SDGbaseTRA_RurCRS_v6_3PQXciron</v>
      </c>
      <c r="B3483" s="120" t="s">
        <v>220</v>
      </c>
      <c r="C3483" s="120" t="s">
        <v>300</v>
      </c>
      <c r="D3483" s="120" t="s">
        <v>120</v>
      </c>
      <c r="E3483" s="117" t="s">
        <v>169</v>
      </c>
      <c r="F3483" s="117">
        <v>1.2185849816788801</v>
      </c>
      <c r="G3483" s="117">
        <v>1.3447461996082499</v>
      </c>
      <c r="H3483" s="117">
        <v>1.36960823939356</v>
      </c>
      <c r="I3483" s="117">
        <v>1.3946731053938</v>
      </c>
      <c r="J3483" s="117">
        <v>1.3994047888106</v>
      </c>
      <c r="K3483" s="117">
        <v>1.40094605936423</v>
      </c>
      <c r="L3483" s="117">
        <v>1.39192536248895</v>
      </c>
      <c r="M3483" s="117">
        <v>1.3794921026624001</v>
      </c>
      <c r="N3483" s="117">
        <v>1.3691646310216701</v>
      </c>
      <c r="O3483" s="117">
        <v>1.33388962358464</v>
      </c>
      <c r="P3483" s="117">
        <v>1.32831696104756</v>
      </c>
      <c r="Q3483" s="117">
        <v>1.3312500431663401</v>
      </c>
      <c r="R3483" s="117">
        <v>1.3309304080134701</v>
      </c>
      <c r="S3483" s="117">
        <v>1.3368125401233799</v>
      </c>
      <c r="T3483" s="117">
        <v>1.3431556591437701</v>
      </c>
      <c r="U3483" s="117">
        <v>1.3456973677227699</v>
      </c>
      <c r="V3483" s="117">
        <v>1.2903376449463499</v>
      </c>
      <c r="W3483" s="117">
        <v>1.29267243540984</v>
      </c>
      <c r="X3483" s="117">
        <v>1.3959580180778799</v>
      </c>
      <c r="Y3483" s="117">
        <v>1.4059569241305601</v>
      </c>
      <c r="Z3483" s="117">
        <v>1.41826122411964</v>
      </c>
      <c r="AA3483" s="117">
        <v>1.43263865496067</v>
      </c>
      <c r="AB3483" s="117">
        <v>1.44690185269159</v>
      </c>
      <c r="AC3483" s="117">
        <v>1.4501599343596701</v>
      </c>
      <c r="AD3483" s="117">
        <v>1.4428352679385801</v>
      </c>
      <c r="AE3483" s="117">
        <v>1.4315615314739401</v>
      </c>
      <c r="AF3483" s="117">
        <v>1.4172897647646401</v>
      </c>
      <c r="AG3483" s="117">
        <v>1.39932759428846</v>
      </c>
      <c r="AH3483" s="117">
        <v>1.4105527564348199</v>
      </c>
      <c r="AI3483" s="117">
        <v>1.4308466400239099</v>
      </c>
      <c r="AJ3483" s="117">
        <v>1.4443093674268499</v>
      </c>
      <c r="AK3483" s="117">
        <v>1.4594024027207</v>
      </c>
    </row>
    <row r="3484" spans="1:37" s="117" customFormat="1" hidden="1" x14ac:dyDescent="0.3">
      <c r="A3484" s="120" t="str">
        <f t="shared" si="79"/>
        <v>SDGbaseTRA_RurCRS_v6_3PQXcnfrm</v>
      </c>
      <c r="B3484" s="120" t="s">
        <v>220</v>
      </c>
      <c r="C3484" s="120" t="s">
        <v>300</v>
      </c>
      <c r="D3484" s="120" t="s">
        <v>120</v>
      </c>
      <c r="E3484" s="117" t="s">
        <v>108</v>
      </c>
      <c r="F3484" s="117">
        <v>1.2468797409207899</v>
      </c>
      <c r="G3484" s="117">
        <v>1.29230459056493</v>
      </c>
      <c r="H3484" s="117">
        <v>1.35235927526472</v>
      </c>
      <c r="I3484" s="117">
        <v>1.4124517603549001</v>
      </c>
      <c r="J3484" s="117">
        <v>1.44326819575604</v>
      </c>
      <c r="K3484" s="117">
        <v>1.46059741739342</v>
      </c>
      <c r="L3484" s="117">
        <v>1.4604115133214799</v>
      </c>
      <c r="M3484" s="117">
        <v>1.41890716790706</v>
      </c>
      <c r="N3484" s="117">
        <v>1.3931561195341799</v>
      </c>
      <c r="O3484" s="117">
        <v>1.3320450718813901</v>
      </c>
      <c r="P3484" s="117">
        <v>1.3089459768730001</v>
      </c>
      <c r="Q3484" s="117">
        <v>1.30342094929295</v>
      </c>
      <c r="R3484" s="117">
        <v>1.2990501659740099</v>
      </c>
      <c r="S3484" s="117">
        <v>1.30450050990254</v>
      </c>
      <c r="T3484" s="117">
        <v>1.3092181928614099</v>
      </c>
      <c r="U3484" s="117">
        <v>1.3084492447197</v>
      </c>
      <c r="V3484" s="117">
        <v>1.28119471369932</v>
      </c>
      <c r="W3484" s="117">
        <v>1.2676577729003999</v>
      </c>
      <c r="X3484" s="117">
        <v>1.2892621486538101</v>
      </c>
      <c r="Y3484" s="117">
        <v>1.2977330482648499</v>
      </c>
      <c r="Z3484" s="117">
        <v>1.31032919923847</v>
      </c>
      <c r="AA3484" s="117">
        <v>1.3224598228778499</v>
      </c>
      <c r="AB3484" s="117">
        <v>1.4496097441014699</v>
      </c>
      <c r="AC3484" s="117">
        <v>1.5169452428508601</v>
      </c>
      <c r="AD3484" s="117">
        <v>1.5191214298380999</v>
      </c>
      <c r="AE3484" s="117">
        <v>1.50487961657499</v>
      </c>
      <c r="AF3484" s="117">
        <v>1.4849705086793501</v>
      </c>
      <c r="AG3484" s="117">
        <v>1.46375551975394</v>
      </c>
      <c r="AH3484" s="117">
        <v>1.5832627841242499</v>
      </c>
      <c r="AI3484" s="117">
        <v>1.69924887322656</v>
      </c>
      <c r="AJ3484" s="117">
        <v>1.7512441655720601</v>
      </c>
      <c r="AK3484" s="117">
        <v>1.7898530376385999</v>
      </c>
    </row>
    <row r="3485" spans="1:37" s="117" customFormat="1" hidden="1" x14ac:dyDescent="0.3">
      <c r="A3485" s="120" t="str">
        <f t="shared" si="79"/>
        <v>SDGbaseTRA_RurCRS_v6_3PQXcmetp</v>
      </c>
      <c r="B3485" s="120" t="s">
        <v>220</v>
      </c>
      <c r="C3485" s="120" t="s">
        <v>300</v>
      </c>
      <c r="D3485" s="120" t="s">
        <v>120</v>
      </c>
      <c r="E3485" s="117" t="s">
        <v>109</v>
      </c>
      <c r="F3485" s="117">
        <v>1.26807825699027</v>
      </c>
      <c r="G3485" s="117">
        <v>1.3564981305470001</v>
      </c>
      <c r="H3485" s="117">
        <v>1.3687163026115801</v>
      </c>
      <c r="I3485" s="117">
        <v>1.3802828367156399</v>
      </c>
      <c r="J3485" s="117">
        <v>1.3800412531812201</v>
      </c>
      <c r="K3485" s="117">
        <v>1.38130386680188</v>
      </c>
      <c r="L3485" s="117">
        <v>1.3802171417129101</v>
      </c>
      <c r="M3485" s="117">
        <v>1.3753203897505999</v>
      </c>
      <c r="N3485" s="117">
        <v>1.3718224240169601</v>
      </c>
      <c r="O3485" s="117">
        <v>1.35475600402438</v>
      </c>
      <c r="P3485" s="117">
        <v>1.3535968181214399</v>
      </c>
      <c r="Q3485" s="117">
        <v>1.3562854789498899</v>
      </c>
      <c r="R3485" s="117">
        <v>1.3569299102611401</v>
      </c>
      <c r="S3485" s="117">
        <v>1.36201715242112</v>
      </c>
      <c r="T3485" s="117">
        <v>1.3666635690834901</v>
      </c>
      <c r="U3485" s="117">
        <v>1.3703067195496299</v>
      </c>
      <c r="V3485" s="117">
        <v>1.35795502131086</v>
      </c>
      <c r="W3485" s="117">
        <v>1.35893419575144</v>
      </c>
      <c r="X3485" s="117">
        <v>1.3851073225488399</v>
      </c>
      <c r="Y3485" s="117">
        <v>1.3877621179458499</v>
      </c>
      <c r="Z3485" s="117">
        <v>1.3909467631007</v>
      </c>
      <c r="AA3485" s="117">
        <v>1.3948188442220999</v>
      </c>
      <c r="AB3485" s="117">
        <v>1.4082462606289501</v>
      </c>
      <c r="AC3485" s="117">
        <v>1.41507234549501</v>
      </c>
      <c r="AD3485" s="117">
        <v>1.4147818687297899</v>
      </c>
      <c r="AE3485" s="117">
        <v>1.4122020225390399</v>
      </c>
      <c r="AF3485" s="117">
        <v>1.4083572908711399</v>
      </c>
      <c r="AG3485" s="117">
        <v>1.4058713836608101</v>
      </c>
      <c r="AH3485" s="117">
        <v>1.41159548826708</v>
      </c>
      <c r="AI3485" s="117">
        <v>1.4210679902391701</v>
      </c>
      <c r="AJ3485" s="117">
        <v>1.4267241216494899</v>
      </c>
      <c r="AK3485" s="117">
        <v>1.4326352679922201</v>
      </c>
    </row>
    <row r="3486" spans="1:37" s="117" customFormat="1" hidden="1" x14ac:dyDescent="0.3">
      <c r="A3486" s="120" t="str">
        <f t="shared" si="79"/>
        <v>SDGbaseTRA_RurCRS_v6_3PQXcmach</v>
      </c>
      <c r="B3486" s="120" t="s">
        <v>220</v>
      </c>
      <c r="C3486" s="120" t="s">
        <v>300</v>
      </c>
      <c r="D3486" s="120" t="s">
        <v>120</v>
      </c>
      <c r="E3486" s="117" t="s">
        <v>110</v>
      </c>
      <c r="F3486" s="117">
        <v>1.12927017964911</v>
      </c>
      <c r="G3486" s="117">
        <v>1.1735000169877901</v>
      </c>
      <c r="H3486" s="117">
        <v>1.1866628043340299</v>
      </c>
      <c r="I3486" s="117">
        <v>1.1969516715345401</v>
      </c>
      <c r="J3486" s="117">
        <v>1.1983392609438199</v>
      </c>
      <c r="K3486" s="117">
        <v>1.2008469817960601</v>
      </c>
      <c r="L3486" s="117">
        <v>1.2020241773160001</v>
      </c>
      <c r="M3486" s="117">
        <v>1.1991800381326501</v>
      </c>
      <c r="N3486" s="117">
        <v>1.1985793556522799</v>
      </c>
      <c r="O3486" s="117">
        <v>1.2033753915379299</v>
      </c>
      <c r="P3486" s="117">
        <v>1.20684547189795</v>
      </c>
      <c r="Q3486" s="117">
        <v>1.2095094222149401</v>
      </c>
      <c r="R3486" s="117">
        <v>1.2077705032099399</v>
      </c>
      <c r="S3486" s="117">
        <v>1.2128941522393499</v>
      </c>
      <c r="T3486" s="117">
        <v>1.21744598519994</v>
      </c>
      <c r="U3486" s="117">
        <v>1.2213441044992801</v>
      </c>
      <c r="V3486" s="117">
        <v>1.2189980898124499</v>
      </c>
      <c r="W3486" s="117">
        <v>1.2215013123638301</v>
      </c>
      <c r="X3486" s="117">
        <v>1.2333450852822401</v>
      </c>
      <c r="Y3486" s="117">
        <v>1.23514504275096</v>
      </c>
      <c r="Z3486" s="117">
        <v>1.2363095593248199</v>
      </c>
      <c r="AA3486" s="117">
        <v>1.23888597157921</v>
      </c>
      <c r="AB3486" s="117">
        <v>1.2621419743206399</v>
      </c>
      <c r="AC3486" s="117">
        <v>1.27503905476763</v>
      </c>
      <c r="AD3486" s="117">
        <v>1.27642586186909</v>
      </c>
      <c r="AE3486" s="117">
        <v>1.2745029755430199</v>
      </c>
      <c r="AF3486" s="117">
        <v>1.2714676034010901</v>
      </c>
      <c r="AG3486" s="117">
        <v>1.2690918082284099</v>
      </c>
      <c r="AH3486" s="117">
        <v>1.2847823963553699</v>
      </c>
      <c r="AI3486" s="117">
        <v>1.30035946298821</v>
      </c>
      <c r="AJ3486" s="117">
        <v>1.3072010071518001</v>
      </c>
      <c r="AK3486" s="117">
        <v>1.3126056138346101</v>
      </c>
    </row>
    <row r="3487" spans="1:37" s="117" customFormat="1" hidden="1" x14ac:dyDescent="0.3">
      <c r="A3487" s="120" t="str">
        <f t="shared" si="79"/>
        <v>SDGbaseTRA_RurCRS_v6_3PQXcfcel</v>
      </c>
      <c r="B3487" s="120" t="s">
        <v>220</v>
      </c>
      <c r="C3487" s="120" t="s">
        <v>300</v>
      </c>
      <c r="D3487" s="120" t="s">
        <v>120</v>
      </c>
      <c r="E3487" s="117" t="s">
        <v>170</v>
      </c>
      <c r="F3487" s="117">
        <v>0.99999999999994504</v>
      </c>
      <c r="G3487" s="117">
        <v>1.02459662322482</v>
      </c>
      <c r="H3487" s="117">
        <v>1.0381482350654301</v>
      </c>
      <c r="I3487" s="117">
        <v>1.0368952833285201</v>
      </c>
      <c r="J3487" s="117">
        <v>1.0394994063436001</v>
      </c>
      <c r="K3487" s="117">
        <v>1.04334466205972</v>
      </c>
      <c r="L3487" s="117">
        <v>1.0478486328894301</v>
      </c>
      <c r="M3487" s="117">
        <v>1.05495012606956</v>
      </c>
      <c r="N3487" s="117">
        <v>1.0612692124723699</v>
      </c>
      <c r="O3487" s="117">
        <v>1.09716805194663</v>
      </c>
      <c r="P3487" s="117">
        <v>1.1068496061842901</v>
      </c>
      <c r="Q3487" s="117">
        <v>1.1096966126528101</v>
      </c>
      <c r="R3487" s="117">
        <v>1.10759257209299</v>
      </c>
      <c r="S3487" s="117">
        <v>1.1093920715002401</v>
      </c>
      <c r="T3487" s="117">
        <v>1.1120553242282001</v>
      </c>
      <c r="U3487" s="117">
        <v>1.1146895270884101</v>
      </c>
      <c r="V3487" s="117">
        <v>1.11484948457538</v>
      </c>
      <c r="W3487" s="117">
        <v>1.1166761318398399</v>
      </c>
      <c r="X3487" s="117">
        <v>1.12044380987949</v>
      </c>
      <c r="Y3487" s="117">
        <v>1.1208733029155</v>
      </c>
      <c r="Z3487" s="117">
        <v>1.1197664705718899</v>
      </c>
      <c r="AA3487" s="117">
        <v>1.1214868348083999</v>
      </c>
      <c r="AB3487" s="117">
        <v>1.12922125082797</v>
      </c>
      <c r="AC3487" s="117">
        <v>1.13286037496903</v>
      </c>
      <c r="AD3487" s="117">
        <v>1.1341509421928599</v>
      </c>
      <c r="AE3487" s="117">
        <v>1.13383338027004</v>
      </c>
      <c r="AF3487" s="117">
        <v>1.13313300330029</v>
      </c>
      <c r="AG3487" s="117">
        <v>1.1316806683895899</v>
      </c>
      <c r="AH3487" s="117">
        <v>1.1265469776466599</v>
      </c>
      <c r="AI3487" s="117">
        <v>1.1164515852316801</v>
      </c>
      <c r="AJ3487" s="117">
        <v>1.10916389496784</v>
      </c>
      <c r="AK3487" s="117">
        <v>1.10226572978115</v>
      </c>
    </row>
    <row r="3488" spans="1:37" s="117" customFormat="1" hidden="1" x14ac:dyDescent="0.3">
      <c r="A3488" s="120" t="str">
        <f t="shared" si="79"/>
        <v>SDGbaseTRA_RurCRS_v6_3PQXcelct</v>
      </c>
      <c r="B3488" s="120" t="s">
        <v>220</v>
      </c>
      <c r="C3488" s="120" t="s">
        <v>300</v>
      </c>
      <c r="D3488" s="120" t="s">
        <v>120</v>
      </c>
      <c r="E3488" s="117" t="s">
        <v>171</v>
      </c>
      <c r="F3488" s="117">
        <v>0.99999999999994504</v>
      </c>
      <c r="G3488" s="117">
        <v>1.02459662322482</v>
      </c>
      <c r="H3488" s="117">
        <v>1.0381482350654301</v>
      </c>
      <c r="I3488" s="117">
        <v>1.0368952833285201</v>
      </c>
      <c r="J3488" s="117">
        <v>1.0394994063436001</v>
      </c>
      <c r="K3488" s="117">
        <v>1.04334466205972</v>
      </c>
      <c r="L3488" s="117">
        <v>1.0478486328894301</v>
      </c>
      <c r="M3488" s="117">
        <v>1.05495012606956</v>
      </c>
      <c r="N3488" s="117">
        <v>1.0612692124723699</v>
      </c>
      <c r="O3488" s="117">
        <v>1.09716805194663</v>
      </c>
      <c r="P3488" s="117">
        <v>1.1068496061842901</v>
      </c>
      <c r="Q3488" s="117">
        <v>1.1096966126528101</v>
      </c>
      <c r="R3488" s="117">
        <v>1.10759257209299</v>
      </c>
      <c r="S3488" s="117">
        <v>1.1093920715002401</v>
      </c>
      <c r="T3488" s="117">
        <v>1.1120553242282001</v>
      </c>
      <c r="U3488" s="117">
        <v>1.1146895270884101</v>
      </c>
      <c r="V3488" s="117">
        <v>1.11484948457538</v>
      </c>
      <c r="W3488" s="117">
        <v>1.1166761318398399</v>
      </c>
      <c r="X3488" s="117">
        <v>1.12044380987949</v>
      </c>
      <c r="Y3488" s="117">
        <v>1.1208733029155</v>
      </c>
      <c r="Z3488" s="117">
        <v>1.1197664705718899</v>
      </c>
      <c r="AA3488" s="117">
        <v>1.1214868348083999</v>
      </c>
      <c r="AB3488" s="117">
        <v>1.12922125082797</v>
      </c>
      <c r="AC3488" s="117">
        <v>1.13286037496903</v>
      </c>
      <c r="AD3488" s="117">
        <v>1.1341509421928599</v>
      </c>
      <c r="AE3488" s="117">
        <v>1.13383338027004</v>
      </c>
      <c r="AF3488" s="117">
        <v>1.13313300330029</v>
      </c>
      <c r="AG3488" s="117">
        <v>1.1316806683895899</v>
      </c>
      <c r="AH3488" s="117">
        <v>1.1265469776466599</v>
      </c>
      <c r="AI3488" s="117">
        <v>1.1164515852316801</v>
      </c>
      <c r="AJ3488" s="117">
        <v>1.10916389496784</v>
      </c>
      <c r="AK3488" s="117">
        <v>1.10226572978115</v>
      </c>
    </row>
    <row r="3489" spans="1:37" s="117" customFormat="1" hidden="1" x14ac:dyDescent="0.3">
      <c r="A3489" s="120" t="str">
        <f t="shared" si="79"/>
        <v>SDGbaseTRA_RurCRS_v6_3PQXcemch</v>
      </c>
      <c r="B3489" s="120" t="s">
        <v>220</v>
      </c>
      <c r="C3489" s="120" t="s">
        <v>300</v>
      </c>
      <c r="D3489" s="120" t="s">
        <v>120</v>
      </c>
      <c r="E3489" s="117" t="s">
        <v>111</v>
      </c>
      <c r="F3489" s="117">
        <v>1.24867234600578</v>
      </c>
      <c r="G3489" s="117">
        <v>1.27748436012324</v>
      </c>
      <c r="H3489" s="117">
        <v>1.29476409907112</v>
      </c>
      <c r="I3489" s="117">
        <v>1.30642949956146</v>
      </c>
      <c r="J3489" s="117">
        <v>1.3105621359663899</v>
      </c>
      <c r="K3489" s="117">
        <v>1.3145156094411301</v>
      </c>
      <c r="L3489" s="117">
        <v>1.3164502564327001</v>
      </c>
      <c r="M3489" s="117">
        <v>1.3127661211517301</v>
      </c>
      <c r="N3489" s="117">
        <v>1.3120593229189501</v>
      </c>
      <c r="O3489" s="117">
        <v>1.31501255354015</v>
      </c>
      <c r="P3489" s="117">
        <v>1.3186324882973299</v>
      </c>
      <c r="Q3489" s="117">
        <v>1.32212304619135</v>
      </c>
      <c r="R3489" s="117">
        <v>1.3225019515769301</v>
      </c>
      <c r="S3489" s="117">
        <v>1.3272149185505799</v>
      </c>
      <c r="T3489" s="117">
        <v>1.3315488362001</v>
      </c>
      <c r="U3489" s="117">
        <v>1.33487540597154</v>
      </c>
      <c r="V3489" s="117">
        <v>1.3325421546737599</v>
      </c>
      <c r="W3489" s="117">
        <v>1.3337263500519401</v>
      </c>
      <c r="X3489" s="117">
        <v>1.34242171585284</v>
      </c>
      <c r="Y3489" s="117">
        <v>1.3441982629589799</v>
      </c>
      <c r="Z3489" s="117">
        <v>1.34540941508495</v>
      </c>
      <c r="AA3489" s="117">
        <v>1.3478673047462699</v>
      </c>
      <c r="AB3489" s="117">
        <v>1.37631233972759</v>
      </c>
      <c r="AC3489" s="117">
        <v>1.3919020701629501</v>
      </c>
      <c r="AD3489" s="117">
        <v>1.3933472917126599</v>
      </c>
      <c r="AE3489" s="117">
        <v>1.39089388057659</v>
      </c>
      <c r="AF3489" s="117">
        <v>1.3871466639618899</v>
      </c>
      <c r="AG3489" s="117">
        <v>1.3813601697346101</v>
      </c>
      <c r="AH3489" s="117">
        <v>1.39970346580676</v>
      </c>
      <c r="AI3489" s="117">
        <v>1.41589376285846</v>
      </c>
      <c r="AJ3489" s="117">
        <v>1.42088822364807</v>
      </c>
      <c r="AK3489" s="117">
        <v>1.42580238934671</v>
      </c>
    </row>
    <row r="3490" spans="1:37" s="117" customFormat="1" hidden="1" x14ac:dyDescent="0.3">
      <c r="A3490" s="120" t="str">
        <f t="shared" si="79"/>
        <v>SDGbaseTRA_RurCRS_v6_3PQXcsequ</v>
      </c>
      <c r="B3490" s="120" t="s">
        <v>220</v>
      </c>
      <c r="C3490" s="120" t="s">
        <v>300</v>
      </c>
      <c r="D3490" s="120" t="s">
        <v>120</v>
      </c>
      <c r="E3490" s="117" t="s">
        <v>112</v>
      </c>
      <c r="F3490" s="117">
        <v>1.1538066119605499</v>
      </c>
      <c r="G3490" s="117">
        <v>1.1669068237867399</v>
      </c>
      <c r="H3490" s="117">
        <v>1.1805560892637399</v>
      </c>
      <c r="I3490" s="117">
        <v>1.186863504687</v>
      </c>
      <c r="J3490" s="117">
        <v>1.19035009860805</v>
      </c>
      <c r="K3490" s="117">
        <v>1.19426527536645</v>
      </c>
      <c r="L3490" s="117">
        <v>1.1975354499195701</v>
      </c>
      <c r="M3490" s="117">
        <v>1.1985325653857599</v>
      </c>
      <c r="N3490" s="117">
        <v>1.20109377414646</v>
      </c>
      <c r="O3490" s="117">
        <v>1.2200418993681501</v>
      </c>
      <c r="P3490" s="117">
        <v>1.22696350919577</v>
      </c>
      <c r="Q3490" s="117">
        <v>1.2304144904633501</v>
      </c>
      <c r="R3490" s="117">
        <v>1.2299833356668</v>
      </c>
      <c r="S3490" s="117">
        <v>1.23401953064215</v>
      </c>
      <c r="T3490" s="117">
        <v>1.2379185935130601</v>
      </c>
      <c r="U3490" s="117">
        <v>1.2414241669833901</v>
      </c>
      <c r="V3490" s="117">
        <v>1.24333482999336</v>
      </c>
      <c r="W3490" s="117">
        <v>1.24589333213318</v>
      </c>
      <c r="X3490" s="117">
        <v>1.24974488164791</v>
      </c>
      <c r="Y3490" s="117">
        <v>1.25055680451996</v>
      </c>
      <c r="Z3490" s="117">
        <v>1.25011112434389</v>
      </c>
      <c r="AA3490" s="117">
        <v>1.2514098621816601</v>
      </c>
      <c r="AB3490" s="117">
        <v>1.2725674404457299</v>
      </c>
      <c r="AC3490" s="117">
        <v>1.28476929615549</v>
      </c>
      <c r="AD3490" s="117">
        <v>1.2871954359689</v>
      </c>
      <c r="AE3490" s="117">
        <v>1.28663675538858</v>
      </c>
      <c r="AF3490" s="117">
        <v>1.2852587976265899</v>
      </c>
      <c r="AG3490" s="117">
        <v>1.2837198243546999</v>
      </c>
      <c r="AH3490" s="117">
        <v>1.2967853579025199</v>
      </c>
      <c r="AI3490" s="117">
        <v>1.3059221803844201</v>
      </c>
      <c r="AJ3490" s="117">
        <v>1.3080935733408601</v>
      </c>
      <c r="AK3490" s="117">
        <v>1.30883653725692</v>
      </c>
    </row>
    <row r="3491" spans="1:37" s="117" customFormat="1" hidden="1" x14ac:dyDescent="0.3">
      <c r="A3491" s="120" t="str">
        <f t="shared" si="79"/>
        <v>SDGbaseTRA_RurCRS_v6_3PQXcvehi</v>
      </c>
      <c r="B3491" s="120" t="s">
        <v>220</v>
      </c>
      <c r="C3491" s="120" t="s">
        <v>300</v>
      </c>
      <c r="D3491" s="120" t="s">
        <v>120</v>
      </c>
      <c r="E3491" s="117" t="s">
        <v>113</v>
      </c>
      <c r="F3491" s="117">
        <v>1.2697466300101301</v>
      </c>
      <c r="G3491" s="117">
        <v>1.2917111519069</v>
      </c>
      <c r="H3491" s="117">
        <v>1.3084122833052501</v>
      </c>
      <c r="I3491" s="117">
        <v>1.32233980836857</v>
      </c>
      <c r="J3491" s="117">
        <v>1.3271243802709201</v>
      </c>
      <c r="K3491" s="117">
        <v>1.3313406915997099</v>
      </c>
      <c r="L3491" s="117">
        <v>1.3329357785122899</v>
      </c>
      <c r="M3491" s="117">
        <v>1.3265854702946001</v>
      </c>
      <c r="N3491" s="117">
        <v>1.32457313374854</v>
      </c>
      <c r="O3491" s="117">
        <v>1.32276679983703</v>
      </c>
      <c r="P3491" s="117">
        <v>1.32634099613991</v>
      </c>
      <c r="Q3491" s="117">
        <v>1.33054969597817</v>
      </c>
      <c r="R3491" s="117">
        <v>1.3324839386363501</v>
      </c>
      <c r="S3491" s="117">
        <v>1.33847907959765</v>
      </c>
      <c r="T3491" s="117">
        <v>1.3434610802953999</v>
      </c>
      <c r="U3491" s="117">
        <v>1.3474389146631001</v>
      </c>
      <c r="V3491" s="117">
        <v>1.34681237536119</v>
      </c>
      <c r="W3491" s="117">
        <v>1.3491248947964201</v>
      </c>
      <c r="X3491" s="117">
        <v>1.35797508924412</v>
      </c>
      <c r="Y3491" s="117">
        <v>1.38448420170618</v>
      </c>
      <c r="Z3491" s="117">
        <v>1.41231065590251</v>
      </c>
      <c r="AA3491" s="117">
        <v>1.44031168399844</v>
      </c>
      <c r="AB3491" s="117">
        <v>1.4811204284011701</v>
      </c>
      <c r="AC3491" s="117">
        <v>1.5065833999551801</v>
      </c>
      <c r="AD3491" s="117">
        <v>1.5130334863964101</v>
      </c>
      <c r="AE3491" s="117">
        <v>1.51343030728383</v>
      </c>
      <c r="AF3491" s="117">
        <v>1.5117442756599999</v>
      </c>
      <c r="AG3491" s="117">
        <v>1.5050536235437</v>
      </c>
      <c r="AH3491" s="117">
        <v>1.53120606379113</v>
      </c>
      <c r="AI3491" s="117">
        <v>1.5602246063263701</v>
      </c>
      <c r="AJ3491" s="117">
        <v>1.57403864068559</v>
      </c>
      <c r="AK3491" s="117">
        <v>1.58389550776573</v>
      </c>
    </row>
    <row r="3492" spans="1:37" s="117" customFormat="1" hidden="1" x14ac:dyDescent="0.3">
      <c r="A3492" s="120" t="str">
        <f t="shared" si="79"/>
        <v>SDGbaseTRA_RurCRS_v6_3PQXctequ</v>
      </c>
      <c r="B3492" s="120" t="s">
        <v>220</v>
      </c>
      <c r="C3492" s="120" t="s">
        <v>300</v>
      </c>
      <c r="D3492" s="120" t="s">
        <v>120</v>
      </c>
      <c r="E3492" s="117" t="s">
        <v>114</v>
      </c>
      <c r="F3492" s="117">
        <v>1.08451739466165</v>
      </c>
      <c r="G3492" s="117">
        <v>1.1380086382966199</v>
      </c>
      <c r="H3492" s="117">
        <v>1.1494345493848099</v>
      </c>
      <c r="I3492" s="117">
        <v>1.1644899262055499</v>
      </c>
      <c r="J3492" s="117">
        <v>1.1668061137827901</v>
      </c>
      <c r="K3492" s="117">
        <v>1.1696404382655901</v>
      </c>
      <c r="L3492" s="117">
        <v>1.1698955641441799</v>
      </c>
      <c r="M3492" s="117">
        <v>1.159548686758</v>
      </c>
      <c r="N3492" s="117">
        <v>1.15405818376767</v>
      </c>
      <c r="O3492" s="117">
        <v>1.1358531131092899</v>
      </c>
      <c r="P3492" s="117">
        <v>1.1331487026553499</v>
      </c>
      <c r="Q3492" s="117">
        <v>1.13416802494464</v>
      </c>
      <c r="R3492" s="117">
        <v>1.1360454346490401</v>
      </c>
      <c r="S3492" s="117">
        <v>1.1425640191567401</v>
      </c>
      <c r="T3492" s="117">
        <v>1.147397232441</v>
      </c>
      <c r="U3492" s="117">
        <v>1.1517267441022501</v>
      </c>
      <c r="V3492" s="117">
        <v>1.1512084747748399</v>
      </c>
      <c r="W3492" s="117">
        <v>1.1542262200192701</v>
      </c>
      <c r="X3492" s="117">
        <v>1.1656246796906899</v>
      </c>
      <c r="Y3492" s="117">
        <v>1.1703819462838101</v>
      </c>
      <c r="Z3492" s="117">
        <v>1.17545687096936</v>
      </c>
      <c r="AA3492" s="117">
        <v>1.18054347307803</v>
      </c>
      <c r="AB3492" s="117">
        <v>1.22198533454838</v>
      </c>
      <c r="AC3492" s="117">
        <v>1.2454986207629299</v>
      </c>
      <c r="AD3492" s="117">
        <v>1.24790147149766</v>
      </c>
      <c r="AE3492" s="117">
        <v>1.2452050477036201</v>
      </c>
      <c r="AF3492" s="117">
        <v>1.2409059315832001</v>
      </c>
      <c r="AG3492" s="117">
        <v>1.2391087175407201</v>
      </c>
      <c r="AH3492" s="117">
        <v>1.2739103327352199</v>
      </c>
      <c r="AI3492" s="117">
        <v>1.3106579103485301</v>
      </c>
      <c r="AJ3492" s="117">
        <v>1.3279320675462101</v>
      </c>
      <c r="AK3492" s="117">
        <v>1.34157871935106</v>
      </c>
    </row>
    <row r="3493" spans="1:37" s="117" customFormat="1" hidden="1" x14ac:dyDescent="0.3">
      <c r="A3493" s="120" t="str">
        <f t="shared" si="79"/>
        <v>SDGbaseTRA_RurCRS_v6_3PQXcfurn</v>
      </c>
      <c r="B3493" s="120" t="s">
        <v>220</v>
      </c>
      <c r="C3493" s="120" t="s">
        <v>300</v>
      </c>
      <c r="D3493" s="120" t="s">
        <v>120</v>
      </c>
      <c r="E3493" s="117" t="s">
        <v>115</v>
      </c>
      <c r="F3493" s="117">
        <v>1.3153729048665299</v>
      </c>
      <c r="G3493" s="117">
        <v>1.36875079316564</v>
      </c>
      <c r="H3493" s="117">
        <v>1.36914915033999</v>
      </c>
      <c r="I3493" s="117">
        <v>1.3760045708106401</v>
      </c>
      <c r="J3493" s="117">
        <v>1.37085714563365</v>
      </c>
      <c r="K3493" s="117">
        <v>1.3690416046740399</v>
      </c>
      <c r="L3493" s="117">
        <v>1.3685487543503001</v>
      </c>
      <c r="M3493" s="117">
        <v>1.3690901633416299</v>
      </c>
      <c r="N3493" s="117">
        <v>1.36947802243029</v>
      </c>
      <c r="O3493" s="117">
        <v>1.3621842877189101</v>
      </c>
      <c r="P3493" s="117">
        <v>1.3635918114124701</v>
      </c>
      <c r="Q3493" s="117">
        <v>1.36634289682608</v>
      </c>
      <c r="R3493" s="117">
        <v>1.36299184018621</v>
      </c>
      <c r="S3493" s="117">
        <v>1.3681765130683801</v>
      </c>
      <c r="T3493" s="117">
        <v>1.37273556491299</v>
      </c>
      <c r="U3493" s="117">
        <v>1.3771255234156401</v>
      </c>
      <c r="V3493" s="117">
        <v>1.3788651046674001</v>
      </c>
      <c r="W3493" s="117">
        <v>1.3814314461717101</v>
      </c>
      <c r="X3493" s="117">
        <v>1.38670826815059</v>
      </c>
      <c r="Y3493" s="117">
        <v>1.3874295129451699</v>
      </c>
      <c r="Z3493" s="117">
        <v>1.3876894221177201</v>
      </c>
      <c r="AA3493" s="117">
        <v>1.3878160779509301</v>
      </c>
      <c r="AB3493" s="117">
        <v>1.38609749306315</v>
      </c>
      <c r="AC3493" s="117">
        <v>1.38604997010185</v>
      </c>
      <c r="AD3493" s="117">
        <v>1.38743860312539</v>
      </c>
      <c r="AE3493" s="117">
        <v>1.3890490400808999</v>
      </c>
      <c r="AF3493" s="117">
        <v>1.3905149484208901</v>
      </c>
      <c r="AG3493" s="117">
        <v>1.39295062012163</v>
      </c>
      <c r="AH3493" s="117">
        <v>1.38686715297754</v>
      </c>
      <c r="AI3493" s="117">
        <v>1.3825607480089099</v>
      </c>
      <c r="AJ3493" s="117">
        <v>1.3815593771028001</v>
      </c>
      <c r="AK3493" s="117">
        <v>1.3817456870284399</v>
      </c>
    </row>
    <row r="3494" spans="1:37" s="117" customFormat="1" hidden="1" x14ac:dyDescent="0.3">
      <c r="A3494" s="120" t="str">
        <f t="shared" si="79"/>
        <v>SDGbaseTRA_RurCRS_v6_3PQXcoman</v>
      </c>
      <c r="B3494" s="120" t="s">
        <v>220</v>
      </c>
      <c r="C3494" s="120" t="s">
        <v>300</v>
      </c>
      <c r="D3494" s="120" t="s">
        <v>120</v>
      </c>
      <c r="E3494" s="117" t="s">
        <v>116</v>
      </c>
      <c r="F3494" s="117">
        <v>1.20409156687984</v>
      </c>
      <c r="G3494" s="117">
        <v>1.25131979630479</v>
      </c>
      <c r="H3494" s="117">
        <v>1.2462953104527501</v>
      </c>
      <c r="I3494" s="117">
        <v>1.2431576494379</v>
      </c>
      <c r="J3494" s="117">
        <v>1.24157428913294</v>
      </c>
      <c r="K3494" s="117">
        <v>1.2402503140160901</v>
      </c>
      <c r="L3494" s="117">
        <v>1.2387866553751099</v>
      </c>
      <c r="M3494" s="117">
        <v>1.2389926964604601</v>
      </c>
      <c r="N3494" s="117">
        <v>1.23700984160601</v>
      </c>
      <c r="O3494" s="117">
        <v>1.2516587758823701</v>
      </c>
      <c r="P3494" s="117">
        <v>1.2465495058999501</v>
      </c>
      <c r="Q3494" s="117">
        <v>1.23962033654589</v>
      </c>
      <c r="R3494" s="117">
        <v>1.2315859697693301</v>
      </c>
      <c r="S3494" s="117">
        <v>1.23028130864721</v>
      </c>
      <c r="T3494" s="117">
        <v>1.22983656552683</v>
      </c>
      <c r="U3494" s="117">
        <v>1.2286134157738799</v>
      </c>
      <c r="V3494" s="117">
        <v>1.2285410679725799</v>
      </c>
      <c r="W3494" s="117">
        <v>1.2299388309008199</v>
      </c>
      <c r="X3494" s="117">
        <v>1.2316784878687199</v>
      </c>
      <c r="Y3494" s="117">
        <v>1.2311652707077401</v>
      </c>
      <c r="Z3494" s="117">
        <v>1.23003310924701</v>
      </c>
      <c r="AA3494" s="117">
        <v>1.23104291642591</v>
      </c>
      <c r="AB3494" s="117">
        <v>1.23434628091645</v>
      </c>
      <c r="AC3494" s="117">
        <v>1.23847828639266</v>
      </c>
      <c r="AD3494" s="117">
        <v>1.24270588973645</v>
      </c>
      <c r="AE3494" s="117">
        <v>1.2462593053562601</v>
      </c>
      <c r="AF3494" s="117">
        <v>1.2501688189837601</v>
      </c>
      <c r="AG3494" s="117">
        <v>1.2544104497128299</v>
      </c>
      <c r="AH3494" s="117">
        <v>1.2608010532741301</v>
      </c>
      <c r="AI3494" s="117">
        <v>1.2662733273514899</v>
      </c>
      <c r="AJ3494" s="117">
        <v>1.2731282861769999</v>
      </c>
      <c r="AK3494" s="117">
        <v>1.28069800320522</v>
      </c>
    </row>
    <row r="3495" spans="1:37" s="117" customFormat="1" hidden="1" x14ac:dyDescent="0.3">
      <c r="A3495" s="120" t="str">
        <f t="shared" si="79"/>
        <v>SDGbaseTRA_RurCRS_v6_3PQXcelec</v>
      </c>
      <c r="B3495" s="120" t="s">
        <v>220</v>
      </c>
      <c r="C3495" s="120" t="s">
        <v>300</v>
      </c>
      <c r="D3495" s="120" t="s">
        <v>120</v>
      </c>
      <c r="E3495" s="117" t="s">
        <v>172</v>
      </c>
      <c r="F3495" s="117">
        <v>0.35515715847666401</v>
      </c>
      <c r="G3495" s="117">
        <v>0.36156187679484603</v>
      </c>
      <c r="H3495" s="117">
        <v>0.33267324188728198</v>
      </c>
      <c r="I3495" s="117">
        <v>0.33193721305091101</v>
      </c>
      <c r="J3495" s="117">
        <v>0.33763629647707299</v>
      </c>
      <c r="K3495" s="117">
        <v>0.34284968276369898</v>
      </c>
      <c r="L3495" s="117">
        <v>0.34612752942762698</v>
      </c>
      <c r="M3495" s="117">
        <v>0.34299374355812601</v>
      </c>
      <c r="N3495" s="117">
        <v>0.33771531811551497</v>
      </c>
      <c r="O3495" s="117">
        <v>0.33756542174783299</v>
      </c>
      <c r="P3495" s="117">
        <v>0.33738275088541902</v>
      </c>
      <c r="Q3495" s="117">
        <v>0.34122878434008702</v>
      </c>
      <c r="R3495" s="117">
        <v>0.34712711437906701</v>
      </c>
      <c r="S3495" s="117">
        <v>0.35269898888064599</v>
      </c>
      <c r="T3495" s="117">
        <v>0.35793854421479698</v>
      </c>
      <c r="U3495" s="117">
        <v>0.36155965951647201</v>
      </c>
      <c r="V3495" s="117">
        <v>0.36607689780036401</v>
      </c>
      <c r="W3495" s="117">
        <v>0.37694054979371699</v>
      </c>
      <c r="X3495" s="117">
        <v>0.39703389134797901</v>
      </c>
      <c r="Y3495" s="117">
        <v>0.42241337243088001</v>
      </c>
      <c r="Z3495" s="117">
        <v>0.45372641776869599</v>
      </c>
      <c r="AA3495" s="117">
        <v>0.493588341962441</v>
      </c>
      <c r="AB3495" s="117">
        <v>0.50735117537788499</v>
      </c>
      <c r="AC3495" s="117">
        <v>0.50200823045310194</v>
      </c>
      <c r="AD3495" s="117">
        <v>0.48629529878129302</v>
      </c>
      <c r="AE3495" s="117">
        <v>0.46416528524926398</v>
      </c>
      <c r="AF3495" s="117">
        <v>0.43882336246738501</v>
      </c>
      <c r="AG3495" s="117">
        <v>0.40242960174349801</v>
      </c>
      <c r="AH3495" s="117">
        <v>0.40888801949682602</v>
      </c>
      <c r="AI3495" s="117">
        <v>0.43222417228297999</v>
      </c>
      <c r="AJ3495" s="117">
        <v>0.45341733501104298</v>
      </c>
      <c r="AK3495" s="117">
        <v>0.47141533119746798</v>
      </c>
    </row>
    <row r="3496" spans="1:37" s="117" customFormat="1" hidden="1" x14ac:dyDescent="0.3">
      <c r="A3496" s="120" t="str">
        <f t="shared" si="79"/>
        <v>SDGbaseTRA_RurCRS_v6_3PQXcwatr</v>
      </c>
      <c r="B3496" s="120" t="s">
        <v>220</v>
      </c>
      <c r="C3496" s="120" t="s">
        <v>300</v>
      </c>
      <c r="D3496" s="120" t="s">
        <v>120</v>
      </c>
      <c r="E3496" s="117" t="s">
        <v>173</v>
      </c>
      <c r="F3496" s="117">
        <v>1.0475553820608301</v>
      </c>
      <c r="G3496" s="117">
        <v>0.93920726697136203</v>
      </c>
      <c r="H3496" s="117">
        <v>0.954259984778143</v>
      </c>
      <c r="I3496" s="117">
        <v>0.95274509837987598</v>
      </c>
      <c r="J3496" s="117">
        <v>0.96613058104600702</v>
      </c>
      <c r="K3496" s="117">
        <v>0.975966702549104</v>
      </c>
      <c r="L3496" s="117">
        <v>0.981163022736385</v>
      </c>
      <c r="M3496" s="117">
        <v>0.98247892491267597</v>
      </c>
      <c r="N3496" s="117">
        <v>0.98110551964142101</v>
      </c>
      <c r="O3496" s="117">
        <v>0.97979204985606405</v>
      </c>
      <c r="P3496" s="117">
        <v>0.98208555442525902</v>
      </c>
      <c r="Q3496" s="117">
        <v>0.98598903137261695</v>
      </c>
      <c r="R3496" s="117">
        <v>1.0000520300762401</v>
      </c>
      <c r="S3496" s="117">
        <v>1.0038112647122599</v>
      </c>
      <c r="T3496" s="117">
        <v>1.00561743737334</v>
      </c>
      <c r="U3496" s="117">
        <v>1.00460462324987</v>
      </c>
      <c r="V3496" s="117">
        <v>1.0057321212325601</v>
      </c>
      <c r="W3496" s="117">
        <v>1.00723524608809</v>
      </c>
      <c r="X3496" s="117">
        <v>1.00747722721147</v>
      </c>
      <c r="Y3496" s="117">
        <v>1.0052306486176099</v>
      </c>
      <c r="Z3496" s="117">
        <v>1.0038265210169499</v>
      </c>
      <c r="AA3496" s="117">
        <v>1.0020440445769101</v>
      </c>
      <c r="AB3496" s="117">
        <v>1.00580437708701</v>
      </c>
      <c r="AC3496" s="117">
        <v>1.0104371881329901</v>
      </c>
      <c r="AD3496" s="117">
        <v>1.01574935316353</v>
      </c>
      <c r="AE3496" s="117">
        <v>1.02054759525426</v>
      </c>
      <c r="AF3496" s="117">
        <v>1.02584936627738</v>
      </c>
      <c r="AG3496" s="117">
        <v>1.03098263821414</v>
      </c>
      <c r="AH3496" s="117">
        <v>1.04530175070491</v>
      </c>
      <c r="AI3496" s="117">
        <v>1.0566476269635099</v>
      </c>
      <c r="AJ3496" s="117">
        <v>1.0631251407687301</v>
      </c>
      <c r="AK3496" s="117">
        <v>1.0678725201900101</v>
      </c>
    </row>
    <row r="3497" spans="1:37" s="117" customFormat="1" hidden="1" x14ac:dyDescent="0.3">
      <c r="A3497" s="120" t="str">
        <f t="shared" si="79"/>
        <v>SDGbaseTRA_RurCRS_v6_3PQXccons</v>
      </c>
      <c r="B3497" s="120" t="s">
        <v>220</v>
      </c>
      <c r="C3497" s="120" t="s">
        <v>300</v>
      </c>
      <c r="D3497" s="120" t="s">
        <v>120</v>
      </c>
      <c r="E3497" s="117" t="s">
        <v>117</v>
      </c>
      <c r="F3497" s="117">
        <v>1.0066853345789299</v>
      </c>
      <c r="G3497" s="117">
        <v>1.0668731328582901</v>
      </c>
      <c r="H3497" s="117">
        <v>1.0589251201471299</v>
      </c>
      <c r="I3497" s="117">
        <v>1.0746324959237701</v>
      </c>
      <c r="J3497" s="117">
        <v>1.0611749962650501</v>
      </c>
      <c r="K3497" s="117">
        <v>1.0550396641950399</v>
      </c>
      <c r="L3497" s="117">
        <v>1.0515352445664601</v>
      </c>
      <c r="M3497" s="117">
        <v>1.04999107937979</v>
      </c>
      <c r="N3497" s="117">
        <v>1.04860883428584</v>
      </c>
      <c r="O3497" s="117">
        <v>1.0416249200055001</v>
      </c>
      <c r="P3497" s="117">
        <v>1.0415765243073001</v>
      </c>
      <c r="Q3497" s="117">
        <v>1.04305131700776</v>
      </c>
      <c r="R3497" s="117">
        <v>1.0285077039319299</v>
      </c>
      <c r="S3497" s="117">
        <v>1.03806412528224</v>
      </c>
      <c r="T3497" s="117">
        <v>1.04515572091633</v>
      </c>
      <c r="U3497" s="117">
        <v>1.0506215117194999</v>
      </c>
      <c r="V3497" s="117">
        <v>1.0528665101336601</v>
      </c>
      <c r="W3497" s="117">
        <v>1.0557841121335401</v>
      </c>
      <c r="X3497" s="117">
        <v>1.06190041412683</v>
      </c>
      <c r="Y3497" s="117">
        <v>1.06283758598683</v>
      </c>
      <c r="Z3497" s="117">
        <v>1.0639288921446199</v>
      </c>
      <c r="AA3497" s="117">
        <v>1.0639033350465901</v>
      </c>
      <c r="AB3497" s="117">
        <v>1.0617134397355701</v>
      </c>
      <c r="AC3497" s="117">
        <v>1.0615972427855001</v>
      </c>
      <c r="AD3497" s="117">
        <v>1.0631830373012601</v>
      </c>
      <c r="AE3497" s="117">
        <v>1.0649697882762701</v>
      </c>
      <c r="AF3497" s="117">
        <v>1.06645262693517</v>
      </c>
      <c r="AG3497" s="117">
        <v>1.0686723232447299</v>
      </c>
      <c r="AH3497" s="117">
        <v>1.0666408533524601</v>
      </c>
      <c r="AI3497" s="117">
        <v>1.0657895806483799</v>
      </c>
      <c r="AJ3497" s="117">
        <v>1.06687143605054</v>
      </c>
      <c r="AK3497" s="117">
        <v>1.0687125612397399</v>
      </c>
    </row>
    <row r="3498" spans="1:37" s="117" customFormat="1" hidden="1" x14ac:dyDescent="0.3">
      <c r="A3498" s="120" t="str">
        <f t="shared" si="79"/>
        <v>SDGbaseTRA_RurCRS_v6_3PQXctrad</v>
      </c>
      <c r="B3498" s="120" t="s">
        <v>220</v>
      </c>
      <c r="C3498" s="120" t="s">
        <v>300</v>
      </c>
      <c r="D3498" s="120" t="s">
        <v>120</v>
      </c>
      <c r="E3498" s="117" t="s">
        <v>174</v>
      </c>
      <c r="F3498" s="117">
        <v>1.00131749317995</v>
      </c>
      <c r="G3498" s="117">
        <v>1.0100415941380601</v>
      </c>
      <c r="H3498" s="117">
        <v>1.01306200894388</v>
      </c>
      <c r="I3498" s="117">
        <v>1.0189060112280499</v>
      </c>
      <c r="J3498" s="117">
        <v>1.01319423954218</v>
      </c>
      <c r="K3498" s="117">
        <v>1.0110206949854099</v>
      </c>
      <c r="L3498" s="117">
        <v>1.0102922708441</v>
      </c>
      <c r="M3498" s="117">
        <v>1.0115555072259901</v>
      </c>
      <c r="N3498" s="117">
        <v>1.01177345285558</v>
      </c>
      <c r="O3498" s="117">
        <v>0.98579323884007997</v>
      </c>
      <c r="P3498" s="117">
        <v>0.98943565261390598</v>
      </c>
      <c r="Q3498" s="117">
        <v>0.99785143709304402</v>
      </c>
      <c r="R3498" s="117">
        <v>1.0025890197874301</v>
      </c>
      <c r="S3498" s="117">
        <v>1.0094552702984601</v>
      </c>
      <c r="T3498" s="117">
        <v>1.0142971092826001</v>
      </c>
      <c r="U3498" s="117">
        <v>1.0185837741886199</v>
      </c>
      <c r="V3498" s="117">
        <v>1.02393621634787</v>
      </c>
      <c r="W3498" s="117">
        <v>1.02684850229175</v>
      </c>
      <c r="X3498" s="117">
        <v>1.0269257028035099</v>
      </c>
      <c r="Y3498" s="117">
        <v>1.02575051361472</v>
      </c>
      <c r="Z3498" s="117">
        <v>1.0239710555622701</v>
      </c>
      <c r="AA3498" s="117">
        <v>1.0219367441467999</v>
      </c>
      <c r="AB3498" s="117">
        <v>1.01190186353623</v>
      </c>
      <c r="AC3498" s="117">
        <v>1.00939338719615</v>
      </c>
      <c r="AD3498" s="117">
        <v>1.0120093982965801</v>
      </c>
      <c r="AE3498" s="117">
        <v>1.0158563741825599</v>
      </c>
      <c r="AF3498" s="117">
        <v>1.02003222941523</v>
      </c>
      <c r="AG3498" s="117">
        <v>1.02321072601981</v>
      </c>
      <c r="AH3498" s="117">
        <v>1.0127217151769199</v>
      </c>
      <c r="AI3498" s="117">
        <v>1.00429167413596</v>
      </c>
      <c r="AJ3498" s="117">
        <v>0.999998567011813</v>
      </c>
      <c r="AK3498" s="117">
        <v>0.99690325185187501</v>
      </c>
    </row>
    <row r="3499" spans="1:37" s="117" customFormat="1" hidden="1" x14ac:dyDescent="0.3">
      <c r="A3499" s="120" t="str">
        <f t="shared" si="79"/>
        <v>SDGbaseTRA_RurCRS_v6_3PQXchotl</v>
      </c>
      <c r="B3499" s="120" t="s">
        <v>220</v>
      </c>
      <c r="C3499" s="120" t="s">
        <v>300</v>
      </c>
      <c r="D3499" s="120" t="s">
        <v>120</v>
      </c>
      <c r="E3499" s="117" t="s">
        <v>175</v>
      </c>
      <c r="F3499" s="117">
        <v>1.07621407528443</v>
      </c>
      <c r="G3499" s="117">
        <v>1.0835097834232199</v>
      </c>
      <c r="H3499" s="117">
        <v>1.08103889873106</v>
      </c>
      <c r="I3499" s="117">
        <v>1.07221023450332</v>
      </c>
      <c r="J3499" s="117">
        <v>1.0734928319423001</v>
      </c>
      <c r="K3499" s="117">
        <v>1.07495345388146</v>
      </c>
      <c r="L3499" s="117">
        <v>1.0760536779096299</v>
      </c>
      <c r="M3499" s="117">
        <v>1.0776711929866301</v>
      </c>
      <c r="N3499" s="117">
        <v>1.0791236186619799</v>
      </c>
      <c r="O3499" s="117">
        <v>1.0820144823157001</v>
      </c>
      <c r="P3499" s="117">
        <v>1.08375870425958</v>
      </c>
      <c r="Q3499" s="117">
        <v>1.08545700497147</v>
      </c>
      <c r="R3499" s="117">
        <v>1.09141975070681</v>
      </c>
      <c r="S3499" s="117">
        <v>1.0930624641795399</v>
      </c>
      <c r="T3499" s="117">
        <v>1.0944476711617599</v>
      </c>
      <c r="U3499" s="117">
        <v>1.0961138788274201</v>
      </c>
      <c r="V3499" s="117">
        <v>1.0986947141360099</v>
      </c>
      <c r="W3499" s="117">
        <v>1.10095425477362</v>
      </c>
      <c r="X3499" s="117">
        <v>1.1022945664972099</v>
      </c>
      <c r="Y3499" s="117">
        <v>1.1019479800596901</v>
      </c>
      <c r="Z3499" s="117">
        <v>1.1012316823766299</v>
      </c>
      <c r="AA3499" s="117">
        <v>1.0998100405441</v>
      </c>
      <c r="AB3499" s="117">
        <v>1.0976280848823201</v>
      </c>
      <c r="AC3499" s="117">
        <v>1.0967755407492401</v>
      </c>
      <c r="AD3499" s="117">
        <v>1.0979661281899999</v>
      </c>
      <c r="AE3499" s="117">
        <v>1.1002180223123399</v>
      </c>
      <c r="AF3499" s="117">
        <v>1.10339186673698</v>
      </c>
      <c r="AG3499" s="117">
        <v>1.1072970855256199</v>
      </c>
      <c r="AH3499" s="117">
        <v>1.1077806587411001</v>
      </c>
      <c r="AI3499" s="117">
        <v>1.1052250675425499</v>
      </c>
      <c r="AJ3499" s="117">
        <v>1.1029786400234201</v>
      </c>
      <c r="AK3499" s="117">
        <v>1.1008772677259899</v>
      </c>
    </row>
    <row r="3500" spans="1:37" s="117" customFormat="1" hidden="1" x14ac:dyDescent="0.3">
      <c r="A3500" s="120" t="str">
        <f t="shared" si="79"/>
        <v>SDGbaseTRA_RurCRS_v6_3PQXcptrp-l</v>
      </c>
      <c r="B3500" s="120" t="s">
        <v>220</v>
      </c>
      <c r="C3500" s="120" t="s">
        <v>300</v>
      </c>
      <c r="D3500" s="120" t="s">
        <v>120</v>
      </c>
      <c r="E3500" s="117" t="s">
        <v>176</v>
      </c>
      <c r="F3500" s="117">
        <v>0.94511785411850902</v>
      </c>
      <c r="G3500" s="117">
        <v>0.95255393862928806</v>
      </c>
      <c r="H3500" s="117">
        <v>0.95103668221541704</v>
      </c>
      <c r="I3500" s="117">
        <v>0.95039918904759901</v>
      </c>
      <c r="J3500" s="117">
        <v>0.95238872741557201</v>
      </c>
      <c r="K3500" s="117">
        <v>0.95426896528729699</v>
      </c>
      <c r="L3500" s="117">
        <v>0.95507759486128396</v>
      </c>
      <c r="M3500" s="117">
        <v>0.95460619081281595</v>
      </c>
      <c r="N3500" s="117">
        <v>0.95168901087401703</v>
      </c>
      <c r="O3500" s="117">
        <v>0.95290347782120299</v>
      </c>
      <c r="P3500" s="117">
        <v>0.94838267840239798</v>
      </c>
      <c r="Q3500" s="117">
        <v>0.941961733693926</v>
      </c>
      <c r="R3500" s="117">
        <v>0.938535190354991</v>
      </c>
      <c r="S3500" s="117">
        <v>0.93162659610934395</v>
      </c>
      <c r="T3500" s="117">
        <v>0.92464753159402502</v>
      </c>
      <c r="U3500" s="117">
        <v>0.91634919922100999</v>
      </c>
      <c r="V3500" s="117">
        <v>0.90828501868233702</v>
      </c>
      <c r="W3500" s="117">
        <v>0.90085544720288901</v>
      </c>
      <c r="X3500" s="117">
        <v>0.89267310860024196</v>
      </c>
      <c r="Y3500" s="117">
        <v>0.88418049631529505</v>
      </c>
      <c r="Z3500" s="117">
        <v>0.87579854444287897</v>
      </c>
      <c r="AA3500" s="117">
        <v>0.86887196098924002</v>
      </c>
      <c r="AB3500" s="117">
        <v>0.86416511150571196</v>
      </c>
      <c r="AC3500" s="117">
        <v>0.85861071235831998</v>
      </c>
      <c r="AD3500" s="117">
        <v>0.85386899149861994</v>
      </c>
      <c r="AE3500" s="117">
        <v>0.84915620928044699</v>
      </c>
      <c r="AF3500" s="117">
        <v>0.84459806376170399</v>
      </c>
      <c r="AG3500" s="117">
        <v>0.840204502728777</v>
      </c>
      <c r="AH3500" s="117">
        <v>0.83835408389046795</v>
      </c>
      <c r="AI3500" s="117">
        <v>0.83999596580039204</v>
      </c>
      <c r="AJ3500" s="117">
        <v>0.84357830400274803</v>
      </c>
      <c r="AK3500" s="117">
        <v>0.84745733522272104</v>
      </c>
    </row>
    <row r="3501" spans="1:37" s="117" customFormat="1" hidden="1" x14ac:dyDescent="0.3">
      <c r="A3501" s="120" t="str">
        <f t="shared" si="79"/>
        <v>SDGbaseTRA_RurCRS_v6_3PQXcftrp-l</v>
      </c>
      <c r="B3501" s="120" t="s">
        <v>220</v>
      </c>
      <c r="C3501" s="120" t="s">
        <v>300</v>
      </c>
      <c r="D3501" s="120" t="s">
        <v>120</v>
      </c>
      <c r="E3501" s="117" t="s">
        <v>177</v>
      </c>
      <c r="F3501" s="117">
        <v>0.99797758367020195</v>
      </c>
      <c r="G3501" s="117">
        <v>0.97628454682116905</v>
      </c>
      <c r="H3501" s="117">
        <v>0.98045123748636298</v>
      </c>
      <c r="I3501" s="117">
        <v>0.988875391396278</v>
      </c>
      <c r="J3501" s="117">
        <v>0.98094613209979797</v>
      </c>
      <c r="K3501" s="117">
        <v>0.97122027162107605</v>
      </c>
      <c r="L3501" s="117">
        <v>0.96230720935660696</v>
      </c>
      <c r="M3501" s="117">
        <v>0.95629830414352901</v>
      </c>
      <c r="N3501" s="117">
        <v>0.95423645123128398</v>
      </c>
      <c r="O3501" s="117">
        <v>0.94227398699655296</v>
      </c>
      <c r="P3501" s="117">
        <v>0.93202569037085004</v>
      </c>
      <c r="Q3501" s="117">
        <v>0.92107949237476106</v>
      </c>
      <c r="R3501" s="117">
        <v>0.89920215789552804</v>
      </c>
      <c r="S3501" s="117">
        <v>0.884185634963222</v>
      </c>
      <c r="T3501" s="117">
        <v>0.87511545355572995</v>
      </c>
      <c r="U3501" s="117">
        <v>0.86517276083538897</v>
      </c>
      <c r="V3501" s="117">
        <v>0.85504595588963395</v>
      </c>
      <c r="W3501" s="117">
        <v>0.841276729364</v>
      </c>
      <c r="X3501" s="117">
        <v>0.826803376638646</v>
      </c>
      <c r="Y3501" s="117">
        <v>0.82029044517553595</v>
      </c>
      <c r="Z3501" s="117">
        <v>0.81294924818838399</v>
      </c>
      <c r="AA3501" s="117">
        <v>0.80152207616926896</v>
      </c>
      <c r="AB3501" s="117">
        <v>0.78917936613495299</v>
      </c>
      <c r="AC3501" s="117">
        <v>0.77937879581479896</v>
      </c>
      <c r="AD3501" s="117">
        <v>0.768749557401749</v>
      </c>
      <c r="AE3501" s="117">
        <v>0.75862509230784303</v>
      </c>
      <c r="AF3501" s="117">
        <v>0.74393880441314497</v>
      </c>
      <c r="AG3501" s="117">
        <v>0.73067735029214598</v>
      </c>
      <c r="AH3501" s="117">
        <v>0.72964245162248997</v>
      </c>
      <c r="AI3501" s="117">
        <v>0.73042752641379605</v>
      </c>
      <c r="AJ3501" s="117">
        <v>0.73135656949932004</v>
      </c>
      <c r="AK3501" s="117">
        <v>0.732318491432292</v>
      </c>
    </row>
    <row r="3502" spans="1:37" s="117" customFormat="1" hidden="1" x14ac:dyDescent="0.3">
      <c r="A3502" s="120" t="str">
        <f t="shared" si="79"/>
        <v>SDGbaseTRA_RurCRS_v6_3PQXcptrp-o</v>
      </c>
      <c r="B3502" s="120" t="s">
        <v>220</v>
      </c>
      <c r="C3502" s="120" t="s">
        <v>300</v>
      </c>
      <c r="D3502" s="120" t="s">
        <v>120</v>
      </c>
      <c r="E3502" s="117" t="s">
        <v>178</v>
      </c>
      <c r="F3502" s="117">
        <v>0.94683671611760301</v>
      </c>
      <c r="G3502" s="117">
        <v>0.93543205607731705</v>
      </c>
      <c r="H3502" s="117">
        <v>0.91403155676089798</v>
      </c>
      <c r="I3502" s="117">
        <v>0.89517286484702996</v>
      </c>
      <c r="J3502" s="117">
        <v>0.88402142820489704</v>
      </c>
      <c r="K3502" s="117">
        <v>0.87444771251419495</v>
      </c>
      <c r="L3502" s="117">
        <v>0.86710246835570104</v>
      </c>
      <c r="M3502" s="117">
        <v>0.86291376937095199</v>
      </c>
      <c r="N3502" s="117">
        <v>0.86057853287297204</v>
      </c>
      <c r="O3502" s="117">
        <v>0.87586231885940502</v>
      </c>
      <c r="P3502" s="117">
        <v>0.88068530167376402</v>
      </c>
      <c r="Q3502" s="117">
        <v>0.88196981623506499</v>
      </c>
      <c r="R3502" s="117">
        <v>0.88445298142888396</v>
      </c>
      <c r="S3502" s="117">
        <v>0.88501625707435105</v>
      </c>
      <c r="T3502" s="117">
        <v>0.88602980104763895</v>
      </c>
      <c r="U3502" s="117">
        <v>0.88682100406958497</v>
      </c>
      <c r="V3502" s="117">
        <v>0.88660279339085601</v>
      </c>
      <c r="W3502" s="117">
        <v>0.88743472682240998</v>
      </c>
      <c r="X3502" s="117">
        <v>0.88890652118243696</v>
      </c>
      <c r="Y3502" s="117">
        <v>0.88892644747472205</v>
      </c>
      <c r="Z3502" s="117">
        <v>0.88842277521082702</v>
      </c>
      <c r="AA3502" s="117">
        <v>0.88934859717579495</v>
      </c>
      <c r="AB3502" s="117">
        <v>0.89473520603103096</v>
      </c>
      <c r="AC3502" s="117">
        <v>0.89849321566241203</v>
      </c>
      <c r="AD3502" s="117">
        <v>0.90177601597506696</v>
      </c>
      <c r="AE3502" s="117">
        <v>0.90412564398047601</v>
      </c>
      <c r="AF3502" s="117">
        <v>0.90598918368946502</v>
      </c>
      <c r="AG3502" s="117">
        <v>0.90733091940015798</v>
      </c>
      <c r="AH3502" s="117">
        <v>0.908609308077441</v>
      </c>
      <c r="AI3502" s="117">
        <v>0.908736737248242</v>
      </c>
      <c r="AJ3502" s="117">
        <v>0.90981463991385503</v>
      </c>
      <c r="AK3502" s="117">
        <v>0.910273155367472</v>
      </c>
    </row>
    <row r="3503" spans="1:37" s="117" customFormat="1" hidden="1" x14ac:dyDescent="0.3">
      <c r="A3503" s="120" t="str">
        <f t="shared" si="79"/>
        <v>SDGbaseTRA_RurCRS_v6_3PQXcftrp-o</v>
      </c>
      <c r="B3503" s="120" t="s">
        <v>220</v>
      </c>
      <c r="C3503" s="120" t="s">
        <v>300</v>
      </c>
      <c r="D3503" s="120" t="s">
        <v>120</v>
      </c>
      <c r="E3503" s="117" t="s">
        <v>179</v>
      </c>
      <c r="F3503" s="117">
        <v>0.97479049187387701</v>
      </c>
      <c r="G3503" s="117">
        <v>0.94369661529199</v>
      </c>
      <c r="H3503" s="117">
        <v>0.916377751436248</v>
      </c>
      <c r="I3503" s="117">
        <v>0.90204871629305505</v>
      </c>
      <c r="J3503" s="117">
        <v>0.88860611326038097</v>
      </c>
      <c r="K3503" s="117">
        <v>0.87921900294306699</v>
      </c>
      <c r="L3503" s="117">
        <v>0.87320498283407599</v>
      </c>
      <c r="M3503" s="117">
        <v>0.87145972775068903</v>
      </c>
      <c r="N3503" s="117">
        <v>0.87369194800177197</v>
      </c>
      <c r="O3503" s="117">
        <v>0.89302543612924401</v>
      </c>
      <c r="P3503" s="117">
        <v>0.89962748289486205</v>
      </c>
      <c r="Q3503" s="117">
        <v>0.90262399802308102</v>
      </c>
      <c r="R3503" s="117">
        <v>0.89877829703046297</v>
      </c>
      <c r="S3503" s="117">
        <v>0.89831814024197298</v>
      </c>
      <c r="T3503" s="117">
        <v>0.90064192450473501</v>
      </c>
      <c r="U3503" s="117">
        <v>0.90376999098775201</v>
      </c>
      <c r="V3503" s="117">
        <v>0.90470130639735102</v>
      </c>
      <c r="W3503" s="117">
        <v>0.90481426524922004</v>
      </c>
      <c r="X3503" s="117">
        <v>0.90673220278420497</v>
      </c>
      <c r="Y3503" s="117">
        <v>0.90992353707288598</v>
      </c>
      <c r="Z3503" s="117">
        <v>0.91206902284079305</v>
      </c>
      <c r="AA3503" s="117">
        <v>0.91383803557001297</v>
      </c>
      <c r="AB3503" s="117">
        <v>0.91949835425160298</v>
      </c>
      <c r="AC3503" s="117">
        <v>0.92324488416931905</v>
      </c>
      <c r="AD3503" s="117">
        <v>0.92524876030549297</v>
      </c>
      <c r="AE3503" s="117">
        <v>0.92624619350179005</v>
      </c>
      <c r="AF3503" s="117">
        <v>0.92511901800132401</v>
      </c>
      <c r="AG3503" s="117">
        <v>0.92429658456770403</v>
      </c>
      <c r="AH3503" s="117">
        <v>0.92560818442322401</v>
      </c>
      <c r="AI3503" s="117">
        <v>0.92418860259200097</v>
      </c>
      <c r="AJ3503" s="117">
        <v>0.92362881773120598</v>
      </c>
      <c r="AK3503" s="117">
        <v>0.92270020211954595</v>
      </c>
    </row>
    <row r="3504" spans="1:37" s="117" customFormat="1" hidden="1" x14ac:dyDescent="0.3">
      <c r="A3504" s="120" t="str">
        <f t="shared" si="79"/>
        <v>SDGbaseTRA_RurCRS_v6_3PQXcprtr</v>
      </c>
      <c r="B3504" s="120" t="s">
        <v>220</v>
      </c>
      <c r="C3504" s="120" t="s">
        <v>300</v>
      </c>
      <c r="D3504" s="120" t="s">
        <v>120</v>
      </c>
      <c r="E3504" s="117" t="s">
        <v>180</v>
      </c>
      <c r="F3504" s="117">
        <v>0.99999999999993905</v>
      </c>
      <c r="G3504" s="117">
        <v>1.0181341688916901</v>
      </c>
      <c r="H3504" s="117">
        <v>1.0237414786092101</v>
      </c>
      <c r="I3504" s="117">
        <v>1.0141165970016299</v>
      </c>
      <c r="J3504" s="117">
        <v>1.00760312517436</v>
      </c>
      <c r="K3504" s="117">
        <v>0.99972669135640702</v>
      </c>
      <c r="L3504" s="117">
        <v>0.99260949063408599</v>
      </c>
      <c r="M3504" s="117">
        <v>0.98075233618729296</v>
      </c>
      <c r="N3504" s="117">
        <v>0.96718549849931701</v>
      </c>
      <c r="O3504" s="117">
        <v>0.985184553061908</v>
      </c>
      <c r="P3504" s="117">
        <v>0.94652875351769505</v>
      </c>
      <c r="Q3504" s="117">
        <v>0.89921794167689995</v>
      </c>
      <c r="R3504" s="117">
        <v>0.83792142171336503</v>
      </c>
      <c r="S3504" s="117">
        <v>0.78573819307157</v>
      </c>
      <c r="T3504" s="117">
        <v>0.73734689116556096</v>
      </c>
      <c r="U3504" s="117">
        <v>0.69191397601475002</v>
      </c>
      <c r="V3504" s="117">
        <v>0.647886639653801</v>
      </c>
      <c r="W3504" s="117">
        <v>0.60832851287822498</v>
      </c>
      <c r="X3504" s="117">
        <v>0.56805900261709996</v>
      </c>
      <c r="Y3504" s="117">
        <v>0.52535434406542003</v>
      </c>
      <c r="Z3504" s="117">
        <v>0.48644303487774498</v>
      </c>
      <c r="AA3504" s="117">
        <v>0.453414378813427</v>
      </c>
      <c r="AB3504" s="117">
        <v>0.43102106757327202</v>
      </c>
      <c r="AC3504" s="117">
        <v>0.40441409947284701</v>
      </c>
      <c r="AD3504" s="117">
        <v>0.37573736733108698</v>
      </c>
      <c r="AE3504" s="117">
        <v>0.34596986827096199</v>
      </c>
      <c r="AF3504" s="117">
        <v>0.31601788331816899</v>
      </c>
      <c r="AG3504" s="117">
        <v>0.28405428854078602</v>
      </c>
      <c r="AH3504" s="117">
        <v>0.26344861922741097</v>
      </c>
      <c r="AI3504" s="117">
        <v>0.24761335649577901</v>
      </c>
      <c r="AJ3504" s="117">
        <v>0.232896601462662</v>
      </c>
      <c r="AK3504" s="117">
        <v>0.21861513492868501</v>
      </c>
    </row>
    <row r="3505" spans="1:37" s="117" customFormat="1" hidden="1" x14ac:dyDescent="0.3">
      <c r="A3505" s="120" t="str">
        <f t="shared" si="79"/>
        <v>SDGbaseTRA_RurCRS_v6_3PQXctrps</v>
      </c>
      <c r="B3505" s="120" t="s">
        <v>220</v>
      </c>
      <c r="C3505" s="120" t="s">
        <v>300</v>
      </c>
      <c r="D3505" s="120" t="s">
        <v>120</v>
      </c>
      <c r="E3505" s="117" t="s">
        <v>181</v>
      </c>
      <c r="F3505" s="117">
        <v>1.0049024468524299</v>
      </c>
      <c r="G3505" s="117">
        <v>0.99830347292246402</v>
      </c>
      <c r="H3505" s="117">
        <v>0.99768601130852097</v>
      </c>
      <c r="I3505" s="117">
        <v>0.99720458747819996</v>
      </c>
      <c r="J3505" s="117">
        <v>0.99461240392301398</v>
      </c>
      <c r="K3505" s="117">
        <v>0.99462164182719304</v>
      </c>
      <c r="L3505" s="117">
        <v>0.99414682204736005</v>
      </c>
      <c r="M3505" s="117">
        <v>0.99201798387069395</v>
      </c>
      <c r="N3505" s="117">
        <v>0.990742898418146</v>
      </c>
      <c r="O3505" s="117">
        <v>0.98537329720135003</v>
      </c>
      <c r="P3505" s="117">
        <v>0.98358585855030101</v>
      </c>
      <c r="Q3505" s="117">
        <v>0.98153860738325405</v>
      </c>
      <c r="R3505" s="117">
        <v>0.98179322983759998</v>
      </c>
      <c r="S3505" s="117">
        <v>0.98500467026644001</v>
      </c>
      <c r="T3505" s="117">
        <v>0.98711838954602704</v>
      </c>
      <c r="U3505" s="117">
        <v>0.98912794172237495</v>
      </c>
      <c r="V3505" s="117">
        <v>0.99062046649417501</v>
      </c>
      <c r="W3505" s="117">
        <v>0.99158342104739505</v>
      </c>
      <c r="X3505" s="117">
        <v>0.98970761973394195</v>
      </c>
      <c r="Y3505" s="117">
        <v>0.98904846951313297</v>
      </c>
      <c r="Z3505" s="117">
        <v>0.987938610943495</v>
      </c>
      <c r="AA3505" s="117">
        <v>0.985601996392937</v>
      </c>
      <c r="AB3505" s="117">
        <v>0.991335917805793</v>
      </c>
      <c r="AC3505" s="117">
        <v>0.99624070444646495</v>
      </c>
      <c r="AD3505" s="117">
        <v>1.0006997486853899</v>
      </c>
      <c r="AE3505" s="117">
        <v>1.00388235357788</v>
      </c>
      <c r="AF3505" s="117">
        <v>1.0052817320024801</v>
      </c>
      <c r="AG3505" s="117">
        <v>1.00385626780502</v>
      </c>
      <c r="AH3505" s="117">
        <v>1.00440641118888</v>
      </c>
      <c r="AI3505" s="117">
        <v>1.0050132874916899</v>
      </c>
      <c r="AJ3505" s="117">
        <v>1.00565825297116</v>
      </c>
      <c r="AK3505" s="117">
        <v>1.00617581086539</v>
      </c>
    </row>
    <row r="3506" spans="1:37" s="117" customFormat="1" hidden="1" x14ac:dyDescent="0.3">
      <c r="A3506" s="120" t="str">
        <f t="shared" si="79"/>
        <v>SDGbaseTRA_RurCRS_v6_3PQXccomm</v>
      </c>
      <c r="B3506" s="120" t="s">
        <v>220</v>
      </c>
      <c r="C3506" s="120" t="s">
        <v>300</v>
      </c>
      <c r="D3506" s="120" t="s">
        <v>120</v>
      </c>
      <c r="E3506" s="117" t="s">
        <v>182</v>
      </c>
      <c r="F3506" s="117">
        <v>1.0010985603248499</v>
      </c>
      <c r="G3506" s="117">
        <v>0.95535198437364499</v>
      </c>
      <c r="H3506" s="117">
        <v>0.97273466012154497</v>
      </c>
      <c r="I3506" s="117">
        <v>0.98024949614018797</v>
      </c>
      <c r="J3506" s="117">
        <v>0.98574849040285795</v>
      </c>
      <c r="K3506" s="117">
        <v>0.99025293744910203</v>
      </c>
      <c r="L3506" s="117">
        <v>0.99299707198452503</v>
      </c>
      <c r="M3506" s="117">
        <v>0.99534161795113796</v>
      </c>
      <c r="N3506" s="117">
        <v>0.99693531802509505</v>
      </c>
      <c r="O3506" s="117">
        <v>1.00035123453762</v>
      </c>
      <c r="P3506" s="117">
        <v>1.0036251918466801</v>
      </c>
      <c r="Q3506" s="117">
        <v>1.00658427007732</v>
      </c>
      <c r="R3506" s="117">
        <v>1.00992577801183</v>
      </c>
      <c r="S3506" s="117">
        <v>1.0129522644774001</v>
      </c>
      <c r="T3506" s="117">
        <v>1.01545776597235</v>
      </c>
      <c r="U3506" s="117">
        <v>1.01763238016618</v>
      </c>
      <c r="V3506" s="117">
        <v>1.0207667192446499</v>
      </c>
      <c r="W3506" s="117">
        <v>1.0232266639168</v>
      </c>
      <c r="X3506" s="117">
        <v>1.02485169307081</v>
      </c>
      <c r="Y3506" s="117">
        <v>1.0248535389611599</v>
      </c>
      <c r="Z3506" s="117">
        <v>1.024181248836</v>
      </c>
      <c r="AA3506" s="117">
        <v>1.0231422189991399</v>
      </c>
      <c r="AB3506" s="117">
        <v>1.0240757994985401</v>
      </c>
      <c r="AC3506" s="117">
        <v>1.02641240111613</v>
      </c>
      <c r="AD3506" s="117">
        <v>1.0288903289459801</v>
      </c>
      <c r="AE3506" s="117">
        <v>1.0311271968990701</v>
      </c>
      <c r="AF3506" s="117">
        <v>1.0333749956007501</v>
      </c>
      <c r="AG3506" s="117">
        <v>1.0355063881359501</v>
      </c>
      <c r="AH3506" s="117">
        <v>1.0390226140841801</v>
      </c>
      <c r="AI3506" s="117">
        <v>1.04030291879712</v>
      </c>
      <c r="AJ3506" s="117">
        <v>1.0399709578239</v>
      </c>
      <c r="AK3506" s="117">
        <v>1.0393230022436399</v>
      </c>
    </row>
    <row r="3507" spans="1:37" s="117" customFormat="1" hidden="1" x14ac:dyDescent="0.3">
      <c r="A3507" s="120" t="str">
        <f t="shared" si="79"/>
        <v>SDGbaseTRA_RurCRS_v6_3PQXcfsrv</v>
      </c>
      <c r="B3507" s="120" t="s">
        <v>220</v>
      </c>
      <c r="C3507" s="120" t="s">
        <v>300</v>
      </c>
      <c r="D3507" s="120" t="s">
        <v>120</v>
      </c>
      <c r="E3507" s="117" t="s">
        <v>183</v>
      </c>
      <c r="F3507" s="117">
        <v>1.03694361559526</v>
      </c>
      <c r="G3507" s="117">
        <v>1.00882630533936</v>
      </c>
      <c r="H3507" s="117">
        <v>1.01539430042853</v>
      </c>
      <c r="I3507" s="117">
        <v>1.0092324651368201</v>
      </c>
      <c r="J3507" s="117">
        <v>1.01051296910431</v>
      </c>
      <c r="K3507" s="117">
        <v>1.01423636247747</v>
      </c>
      <c r="L3507" s="117">
        <v>1.0181952639318601</v>
      </c>
      <c r="M3507" s="117">
        <v>1.02176238267584</v>
      </c>
      <c r="N3507" s="117">
        <v>1.02426051089868</v>
      </c>
      <c r="O3507" s="117">
        <v>1.01993792550759</v>
      </c>
      <c r="P3507" s="117">
        <v>1.0231863337221501</v>
      </c>
      <c r="Q3507" s="117">
        <v>1.02709364847516</v>
      </c>
      <c r="R3507" s="117">
        <v>1.0385059229081901</v>
      </c>
      <c r="S3507" s="117">
        <v>1.04215273932264</v>
      </c>
      <c r="T3507" s="117">
        <v>1.0448062804018701</v>
      </c>
      <c r="U3507" s="117">
        <v>1.0482483394339499</v>
      </c>
      <c r="V3507" s="117">
        <v>1.0527475327821301</v>
      </c>
      <c r="W3507" s="117">
        <v>1.05640037611395</v>
      </c>
      <c r="X3507" s="117">
        <v>1.0580286034251001</v>
      </c>
      <c r="Y3507" s="117">
        <v>1.05739721065665</v>
      </c>
      <c r="Z3507" s="117">
        <v>1.0564833701735901</v>
      </c>
      <c r="AA3507" s="117">
        <v>1.05421668652727</v>
      </c>
      <c r="AB3507" s="117">
        <v>1.0506320900070101</v>
      </c>
      <c r="AC3507" s="117">
        <v>1.0496846258477499</v>
      </c>
      <c r="AD3507" s="117">
        <v>1.05126179276839</v>
      </c>
      <c r="AE3507" s="117">
        <v>1.0541428372741799</v>
      </c>
      <c r="AF3507" s="117">
        <v>1.0582057914012499</v>
      </c>
      <c r="AG3507" s="117">
        <v>1.0622681442150801</v>
      </c>
      <c r="AH3507" s="117">
        <v>1.0530773080148099</v>
      </c>
      <c r="AI3507" s="117">
        <v>1.0436672235286799</v>
      </c>
      <c r="AJ3507" s="117">
        <v>1.0364053125046999</v>
      </c>
      <c r="AK3507" s="117">
        <v>1.0300888109595501</v>
      </c>
    </row>
    <row r="3508" spans="1:37" s="117" customFormat="1" hidden="1" x14ac:dyDescent="0.3">
      <c r="A3508" s="120" t="str">
        <f t="shared" si="79"/>
        <v>SDGbaseTRA_RurCRS_v6_3PQXcbsrv</v>
      </c>
      <c r="B3508" s="120" t="s">
        <v>220</v>
      </c>
      <c r="C3508" s="120" t="s">
        <v>300</v>
      </c>
      <c r="D3508" s="120" t="s">
        <v>120</v>
      </c>
      <c r="E3508" s="117" t="s">
        <v>118</v>
      </c>
      <c r="F3508" s="117">
        <v>1.0381864367859399</v>
      </c>
      <c r="G3508" s="117">
        <v>1.0077954302860499</v>
      </c>
      <c r="H3508" s="117">
        <v>1.0149588558804601</v>
      </c>
      <c r="I3508" s="117">
        <v>1.0197956893231499</v>
      </c>
      <c r="J3508" s="117">
        <v>1.02138688128413</v>
      </c>
      <c r="K3508" s="117">
        <v>1.0234222458903</v>
      </c>
      <c r="L3508" s="117">
        <v>1.02482089916175</v>
      </c>
      <c r="M3508" s="117">
        <v>1.02617675911438</v>
      </c>
      <c r="N3508" s="117">
        <v>1.0270656067810899</v>
      </c>
      <c r="O3508" s="117">
        <v>1.02464459156282</v>
      </c>
      <c r="P3508" s="117">
        <v>1.02666986591245</v>
      </c>
      <c r="Q3508" s="117">
        <v>1.0292877793378801</v>
      </c>
      <c r="R3508" s="117">
        <v>1.0315769874348799</v>
      </c>
      <c r="S3508" s="117">
        <v>1.0348767416368501</v>
      </c>
      <c r="T3508" s="117">
        <v>1.03726843399722</v>
      </c>
      <c r="U3508" s="117">
        <v>1.03959547546284</v>
      </c>
      <c r="V3508" s="117">
        <v>1.0425663646983301</v>
      </c>
      <c r="W3508" s="117">
        <v>1.04473761130667</v>
      </c>
      <c r="X3508" s="117">
        <v>1.0462819589227601</v>
      </c>
      <c r="Y3508" s="117">
        <v>1.0463121941281199</v>
      </c>
      <c r="Z3508" s="117">
        <v>1.0460129110032099</v>
      </c>
      <c r="AA3508" s="117">
        <v>1.0448064284794401</v>
      </c>
      <c r="AB3508" s="117">
        <v>1.0422414994687701</v>
      </c>
      <c r="AC3508" s="117">
        <v>1.0418770605612999</v>
      </c>
      <c r="AD3508" s="117">
        <v>1.0431958731028701</v>
      </c>
      <c r="AE3508" s="117">
        <v>1.0450807826036901</v>
      </c>
      <c r="AF3508" s="117">
        <v>1.04722384693127</v>
      </c>
      <c r="AG3508" s="117">
        <v>1.0494763233811</v>
      </c>
      <c r="AH3508" s="117">
        <v>1.0490520832604799</v>
      </c>
      <c r="AI3508" s="117">
        <v>1.04743419148782</v>
      </c>
      <c r="AJ3508" s="117">
        <v>1.0460162581585</v>
      </c>
      <c r="AK3508" s="117">
        <v>1.04476614457585</v>
      </c>
    </row>
    <row r="3509" spans="1:37" s="117" customFormat="1" hidden="1" x14ac:dyDescent="0.3">
      <c r="A3509" s="120" t="str">
        <f t="shared" si="79"/>
        <v>SDGbaseTRA_RurCRS_v6_3PQXcgsrv</v>
      </c>
      <c r="B3509" s="120" t="s">
        <v>220</v>
      </c>
      <c r="C3509" s="120" t="s">
        <v>300</v>
      </c>
      <c r="D3509" s="120" t="s">
        <v>120</v>
      </c>
      <c r="E3509" s="117" t="s">
        <v>184</v>
      </c>
      <c r="F3509" s="117">
        <v>1.0247663158727001</v>
      </c>
      <c r="G3509" s="117">
        <v>1.0326895336026101</v>
      </c>
      <c r="H3509" s="117">
        <v>1.03643603113089</v>
      </c>
      <c r="I3509" s="117">
        <v>1.04759051420246</v>
      </c>
      <c r="J3509" s="117">
        <v>1.0398298956279799</v>
      </c>
      <c r="K3509" s="117">
        <v>1.0377062184995001</v>
      </c>
      <c r="L3509" s="117">
        <v>1.0381010068811301</v>
      </c>
      <c r="M3509" s="117">
        <v>1.0391640786794201</v>
      </c>
      <c r="N3509" s="117">
        <v>1.03966357513513</v>
      </c>
      <c r="O3509" s="117">
        <v>1.03420643243559</v>
      </c>
      <c r="P3509" s="117">
        <v>1.0351653028983401</v>
      </c>
      <c r="Q3509" s="117">
        <v>1.0363761709963799</v>
      </c>
      <c r="R3509" s="117">
        <v>1.03977360409403</v>
      </c>
      <c r="S3509" s="117">
        <v>1.0424623011619401</v>
      </c>
      <c r="T3509" s="117">
        <v>1.0445838966160399</v>
      </c>
      <c r="U3509" s="117">
        <v>1.0479919355992799</v>
      </c>
      <c r="V3509" s="117">
        <v>1.0513024518413401</v>
      </c>
      <c r="W3509" s="117">
        <v>1.05347744067369</v>
      </c>
      <c r="X3509" s="117">
        <v>1.05425589826036</v>
      </c>
      <c r="Y3509" s="117">
        <v>1.0533326738887201</v>
      </c>
      <c r="Z3509" s="117">
        <v>1.05231800114384</v>
      </c>
      <c r="AA3509" s="117">
        <v>1.0509766263458999</v>
      </c>
      <c r="AB3509" s="117">
        <v>1.04856267270524</v>
      </c>
      <c r="AC3509" s="117">
        <v>1.04795578477174</v>
      </c>
      <c r="AD3509" s="117">
        <v>1.0495413283152599</v>
      </c>
      <c r="AE3509" s="117">
        <v>1.05173693321048</v>
      </c>
      <c r="AF3509" s="117">
        <v>1.0542643524540001</v>
      </c>
      <c r="AG3509" s="117">
        <v>1.0558612584048399</v>
      </c>
      <c r="AH3509" s="117">
        <v>1.03874145610235</v>
      </c>
      <c r="AI3509" s="117">
        <v>1.02493965131527</v>
      </c>
      <c r="AJ3509" s="117">
        <v>1.0161022223520799</v>
      </c>
      <c r="AK3509" s="117">
        <v>1.0089427357490699</v>
      </c>
    </row>
    <row r="3510" spans="1:37" s="117" customFormat="1" hidden="1" x14ac:dyDescent="0.3">
      <c r="A3510" s="120" t="str">
        <f t="shared" si="79"/>
        <v>SDGbaseTRA_RurCRS_v6_3PQXcosrv</v>
      </c>
      <c r="B3510" s="120" t="s">
        <v>220</v>
      </c>
      <c r="C3510" s="120" t="s">
        <v>300</v>
      </c>
      <c r="D3510" s="120" t="s">
        <v>120</v>
      </c>
      <c r="E3510" s="117" t="s">
        <v>185</v>
      </c>
      <c r="F3510" s="117">
        <v>1.06678017525817</v>
      </c>
      <c r="G3510" s="117">
        <v>1.1462843934651401</v>
      </c>
      <c r="H3510" s="117">
        <v>1.13378713328167</v>
      </c>
      <c r="I3510" s="117">
        <v>1.1212581616874</v>
      </c>
      <c r="J3510" s="117">
        <v>1.1190582501002699</v>
      </c>
      <c r="K3510" s="117">
        <v>1.11839354418849</v>
      </c>
      <c r="L3510" s="117">
        <v>1.11788422279206</v>
      </c>
      <c r="M3510" s="117">
        <v>1.11857721563055</v>
      </c>
      <c r="N3510" s="117">
        <v>1.1195671278848101</v>
      </c>
      <c r="O3510" s="117">
        <v>1.1180272838924401</v>
      </c>
      <c r="P3510" s="117">
        <v>1.1209044741276499</v>
      </c>
      <c r="Q3510" s="117">
        <v>1.1245000149801401</v>
      </c>
      <c r="R3510" s="117">
        <v>1.13138296304507</v>
      </c>
      <c r="S3510" s="117">
        <v>1.1347027529409</v>
      </c>
      <c r="T3510" s="117">
        <v>1.1373033899643801</v>
      </c>
      <c r="U3510" s="117">
        <v>1.1398305292898601</v>
      </c>
      <c r="V3510" s="117">
        <v>1.14379866563046</v>
      </c>
      <c r="W3510" s="117">
        <v>1.1470103004741501</v>
      </c>
      <c r="X3510" s="117">
        <v>1.14905930111624</v>
      </c>
      <c r="Y3510" s="117">
        <v>1.1497838559232101</v>
      </c>
      <c r="Z3510" s="117">
        <v>1.15002666055032</v>
      </c>
      <c r="AA3510" s="117">
        <v>1.1489154970276401</v>
      </c>
      <c r="AB3510" s="117">
        <v>1.1460639345485899</v>
      </c>
      <c r="AC3510" s="117">
        <v>1.14576565638006</v>
      </c>
      <c r="AD3510" s="117">
        <v>1.14729697973846</v>
      </c>
      <c r="AE3510" s="117">
        <v>1.14988441706246</v>
      </c>
      <c r="AF3510" s="117">
        <v>1.1532816770648</v>
      </c>
      <c r="AG3510" s="117">
        <v>1.15700054599207</v>
      </c>
      <c r="AH3510" s="117">
        <v>1.1584471463250801</v>
      </c>
      <c r="AI3510" s="117">
        <v>1.15790463597194</v>
      </c>
      <c r="AJ3510" s="117">
        <v>1.15653402777477</v>
      </c>
      <c r="AK3510" s="117">
        <v>1.15498314073112</v>
      </c>
    </row>
    <row r="3511" spans="1:37" s="117" customFormat="1" hidden="1" x14ac:dyDescent="0.3">
      <c r="A3511" s="120" t="str">
        <f t="shared" si="79"/>
        <v>SDGbaseTRA_RurCRS_v6_3PQXcimpt</v>
      </c>
      <c r="B3511" s="120" t="s">
        <v>220</v>
      </c>
      <c r="C3511" s="120" t="s">
        <v>300</v>
      </c>
      <c r="D3511" s="120" t="s">
        <v>120</v>
      </c>
      <c r="E3511" s="117" t="s">
        <v>119</v>
      </c>
      <c r="F3511" s="117">
        <v>1.01401053572661</v>
      </c>
      <c r="G3511" s="117">
        <v>1.0362194132976299</v>
      </c>
      <c r="H3511" s="117">
        <v>1.0483470080123101</v>
      </c>
      <c r="I3511" s="117">
        <v>1.0480219312966399</v>
      </c>
      <c r="J3511" s="117">
        <v>1.0496895197588401</v>
      </c>
      <c r="K3511" s="117">
        <v>1.0527907447436999</v>
      </c>
      <c r="L3511" s="117">
        <v>1.0566680262865</v>
      </c>
      <c r="M3511" s="117">
        <v>1.0631319254743099</v>
      </c>
      <c r="N3511" s="117">
        <v>1.0688710087394799</v>
      </c>
      <c r="O3511" s="117">
        <v>1.0985380480928399</v>
      </c>
      <c r="P3511" s="117">
        <v>1.10760242334016</v>
      </c>
      <c r="Q3511" s="117">
        <v>1.11098180066815</v>
      </c>
      <c r="R3511" s="117">
        <v>1.1092985345663799</v>
      </c>
      <c r="S3511" s="117">
        <v>1.1115096243313001</v>
      </c>
      <c r="T3511" s="117">
        <v>1.1143543027141001</v>
      </c>
      <c r="U3511" s="117">
        <v>1.1171204261891601</v>
      </c>
      <c r="V3511" s="117">
        <v>1.1177630520086499</v>
      </c>
      <c r="W3511" s="117">
        <v>1.1195994736880599</v>
      </c>
      <c r="X3511" s="117">
        <v>1.1228661862684299</v>
      </c>
      <c r="Y3511" s="117">
        <v>1.1230921949719399</v>
      </c>
      <c r="Z3511" s="117">
        <v>1.12186062525148</v>
      </c>
      <c r="AA3511" s="117">
        <v>1.12307298388298</v>
      </c>
      <c r="AB3511" s="117">
        <v>1.12888651952803</v>
      </c>
      <c r="AC3511" s="117">
        <v>1.1318726864381301</v>
      </c>
      <c r="AD3511" s="117">
        <v>1.1332968716956899</v>
      </c>
      <c r="AE3511" s="117">
        <v>1.13342630825369</v>
      </c>
      <c r="AF3511" s="117">
        <v>1.13320362316023</v>
      </c>
      <c r="AG3511" s="117">
        <v>1.1322325087193801</v>
      </c>
      <c r="AH3511" s="117">
        <v>1.12672473716088</v>
      </c>
      <c r="AI3511" s="117">
        <v>1.1168419845922399</v>
      </c>
      <c r="AJ3511" s="117">
        <v>1.1098645781299801</v>
      </c>
      <c r="AK3511" s="117">
        <v>1.10335327247742</v>
      </c>
    </row>
    <row r="3512" spans="1:37" s="117" customFormat="1" hidden="1" x14ac:dyDescent="0.3">
      <c r="A3512" s="120" t="str">
        <f t="shared" si="79"/>
        <v>SDGbaseTRA_RurCRS_v6_3C_InvValctext</v>
      </c>
      <c r="B3512" s="120" t="s">
        <v>220</v>
      </c>
      <c r="C3512" s="120" t="s">
        <v>300</v>
      </c>
      <c r="D3512" s="120" t="s">
        <v>186</v>
      </c>
      <c r="E3512" s="117" t="s">
        <v>102</v>
      </c>
      <c r="F3512" s="117">
        <v>3.2468516958317102E-2</v>
      </c>
      <c r="G3512" s="117">
        <v>3.0183199423785001E-2</v>
      </c>
      <c r="H3512" s="117">
        <v>3.1346612265058298E-2</v>
      </c>
      <c r="I3512" s="117">
        <v>3.4075383796785E-2</v>
      </c>
      <c r="J3512" s="117">
        <v>3.4719105707791097E-2</v>
      </c>
      <c r="K3512" s="117">
        <v>3.5462564001959601E-2</v>
      </c>
      <c r="L3512" s="117">
        <v>3.6363283019248398E-2</v>
      </c>
      <c r="M3512" s="117">
        <v>3.7400370656840001E-2</v>
      </c>
      <c r="N3512" s="117">
        <v>3.8481789917034798E-2</v>
      </c>
      <c r="O3512" s="117">
        <v>3.9816176799165E-2</v>
      </c>
      <c r="P3512" s="117">
        <v>4.1118170958462603E-2</v>
      </c>
      <c r="Q3512" s="117">
        <v>4.2363877062900901E-2</v>
      </c>
      <c r="R3512" s="117">
        <v>4.1231171897892903E-2</v>
      </c>
      <c r="S3512" s="117">
        <v>4.2635529166458297E-2</v>
      </c>
      <c r="T3512" s="117">
        <v>4.41297063194157E-2</v>
      </c>
      <c r="U3512" s="117">
        <v>4.5842080548479998E-2</v>
      </c>
      <c r="V3512" s="117">
        <v>4.75990884908414E-2</v>
      </c>
      <c r="W3512" s="117">
        <v>4.9326285644610099E-2</v>
      </c>
      <c r="X3512" s="117">
        <v>5.09220595006937E-2</v>
      </c>
      <c r="Y3512" s="117">
        <v>5.2528186030416001E-2</v>
      </c>
      <c r="Z3512" s="117">
        <v>5.4195714265660402E-2</v>
      </c>
      <c r="AA3512" s="117">
        <v>5.5846330403935301E-2</v>
      </c>
      <c r="AB3512" s="117">
        <v>5.7218811075225098E-2</v>
      </c>
      <c r="AC3512" s="117">
        <v>5.8663785485362101E-2</v>
      </c>
      <c r="AD3512" s="117">
        <v>6.0413867649519899E-2</v>
      </c>
      <c r="AE3512" s="117">
        <v>6.2307368337893201E-2</v>
      </c>
      <c r="AF3512" s="117">
        <v>6.4298270309330094E-2</v>
      </c>
      <c r="AG3512" s="117">
        <v>6.6164949156571701E-2</v>
      </c>
      <c r="AH3512" s="117">
        <v>6.5537787868818906E-2</v>
      </c>
      <c r="AI3512" s="117">
        <v>6.4683659546096395E-2</v>
      </c>
      <c r="AJ3512" s="117">
        <v>6.4215289080721299E-2</v>
      </c>
      <c r="AK3512" s="117">
        <v>6.3688379784679297E-2</v>
      </c>
    </row>
    <row r="3513" spans="1:37" s="117" customFormat="1" hidden="1" x14ac:dyDescent="0.3">
      <c r="A3513" s="120" t="str">
        <f t="shared" si="79"/>
        <v>SDGbaseTRA_RurCRS_v6_3C_InvValcleat</v>
      </c>
      <c r="B3513" s="120" t="s">
        <v>220</v>
      </c>
      <c r="C3513" s="120" t="s">
        <v>300</v>
      </c>
      <c r="D3513" s="120" t="s">
        <v>186</v>
      </c>
      <c r="E3513" s="117" t="s">
        <v>103</v>
      </c>
      <c r="F3513" s="121">
        <v>4.0175040329651301E-5</v>
      </c>
      <c r="G3513" s="121">
        <v>3.6568279802006901E-5</v>
      </c>
      <c r="H3513" s="121">
        <v>3.7799953972261397E-5</v>
      </c>
      <c r="I3513" s="121">
        <v>4.0752430066387002E-5</v>
      </c>
      <c r="J3513" s="121">
        <v>4.1564450879495703E-5</v>
      </c>
      <c r="K3513" s="121">
        <v>4.2470451064796501E-5</v>
      </c>
      <c r="L3513" s="121">
        <v>4.3534497076353698E-5</v>
      </c>
      <c r="M3513" s="121">
        <v>4.4805309118822603E-5</v>
      </c>
      <c r="N3513" s="121">
        <v>4.6090247416999697E-5</v>
      </c>
      <c r="O3513" s="121">
        <v>4.8285958554387397E-5</v>
      </c>
      <c r="P3513" s="121">
        <v>4.9639246635454298E-5</v>
      </c>
      <c r="Q3513" s="121">
        <v>5.07976031836301E-5</v>
      </c>
      <c r="R3513" s="121">
        <v>4.9170503980008603E-5</v>
      </c>
      <c r="S3513" s="121">
        <v>5.06519698573313E-5</v>
      </c>
      <c r="T3513" s="121">
        <v>5.2261192858029398E-5</v>
      </c>
      <c r="U3513" s="121">
        <v>5.4127409511863898E-5</v>
      </c>
      <c r="V3513" s="121">
        <v>5.6083728773440397E-5</v>
      </c>
      <c r="W3513" s="121">
        <v>5.8074929013985803E-5</v>
      </c>
      <c r="X3513" s="121">
        <v>5.9929043496910001E-5</v>
      </c>
      <c r="Y3513" s="121">
        <v>6.1641095993907106E-5</v>
      </c>
      <c r="Z3513" s="121">
        <v>6.3418251152304501E-5</v>
      </c>
      <c r="AA3513" s="121">
        <v>6.5219122466868E-5</v>
      </c>
      <c r="AB3513" s="121">
        <v>6.6879366059140595E-5</v>
      </c>
      <c r="AC3513" s="121">
        <v>6.8508883756950096E-5</v>
      </c>
      <c r="AD3513" s="121">
        <v>7.0480538616508398E-5</v>
      </c>
      <c r="AE3513" s="121">
        <v>7.26209967693462E-5</v>
      </c>
      <c r="AF3513" s="121">
        <v>7.4914786599173798E-5</v>
      </c>
      <c r="AG3513" s="121">
        <v>7.7203652926598705E-5</v>
      </c>
      <c r="AH3513" s="121">
        <v>7.6956033806403694E-5</v>
      </c>
      <c r="AI3513" s="121">
        <v>7.6208795081510002E-5</v>
      </c>
      <c r="AJ3513" s="121">
        <v>7.5873746678670794E-5</v>
      </c>
      <c r="AK3513" s="121">
        <v>7.5437894422035001E-5</v>
      </c>
    </row>
    <row r="3514" spans="1:37" s="117" customFormat="1" hidden="1" x14ac:dyDescent="0.3">
      <c r="A3514" s="120" t="str">
        <f t="shared" si="79"/>
        <v>SDGbaseTRA_RurCRS_v6_3C_InvValcprnt</v>
      </c>
      <c r="B3514" s="120" t="s">
        <v>220</v>
      </c>
      <c r="C3514" s="120" t="s">
        <v>300</v>
      </c>
      <c r="D3514" s="120" t="s">
        <v>186</v>
      </c>
      <c r="E3514" s="117" t="s">
        <v>104</v>
      </c>
      <c r="F3514" s="117">
        <v>1.6898649277363E-3</v>
      </c>
      <c r="G3514" s="117">
        <v>1.57291297023159E-3</v>
      </c>
      <c r="H3514" s="117">
        <v>1.6196546498137101E-3</v>
      </c>
      <c r="I3514" s="117">
        <v>1.7553776524937999E-3</v>
      </c>
      <c r="J3514" s="117">
        <v>1.7807428756819201E-3</v>
      </c>
      <c r="K3514" s="117">
        <v>1.81215261430392E-3</v>
      </c>
      <c r="L3514" s="117">
        <v>1.8552842102947001E-3</v>
      </c>
      <c r="M3514" s="117">
        <v>1.9114472060130601E-3</v>
      </c>
      <c r="N3514" s="117">
        <v>1.9650114986234902E-3</v>
      </c>
      <c r="O3514" s="117">
        <v>2.0132542057121399E-3</v>
      </c>
      <c r="P3514" s="117">
        <v>2.0769039088911999E-3</v>
      </c>
      <c r="Q3514" s="117">
        <v>2.14047056443169E-3</v>
      </c>
      <c r="R3514" s="117">
        <v>2.07372733372516E-3</v>
      </c>
      <c r="S3514" s="117">
        <v>2.1448502814002601E-3</v>
      </c>
      <c r="T3514" s="117">
        <v>2.2192507094302301E-3</v>
      </c>
      <c r="U3514" s="117">
        <v>2.3054641879255199E-3</v>
      </c>
      <c r="V3514" s="117">
        <v>2.3948952143905099E-3</v>
      </c>
      <c r="W3514" s="117">
        <v>2.48068729250444E-3</v>
      </c>
      <c r="X3514" s="117">
        <v>2.5574434070759601E-3</v>
      </c>
      <c r="Y3514" s="117">
        <v>2.6325560542189599E-3</v>
      </c>
      <c r="Z3514" s="117">
        <v>2.7108889387874699E-3</v>
      </c>
      <c r="AA3514" s="117">
        <v>2.7862562377729502E-3</v>
      </c>
      <c r="AB3514" s="117">
        <v>2.84299960833931E-3</v>
      </c>
      <c r="AC3514" s="117">
        <v>2.9088491553392699E-3</v>
      </c>
      <c r="AD3514" s="117">
        <v>2.9939980900674499E-3</v>
      </c>
      <c r="AE3514" s="117">
        <v>3.0881361978194501E-3</v>
      </c>
      <c r="AF3514" s="117">
        <v>3.1874898639734799E-3</v>
      </c>
      <c r="AG3514" s="117">
        <v>3.2863749140440699E-3</v>
      </c>
      <c r="AH3514" s="117">
        <v>3.24378870847742E-3</v>
      </c>
      <c r="AI3514" s="117">
        <v>3.1942903060124899E-3</v>
      </c>
      <c r="AJ3514" s="117">
        <v>3.16729538179713E-3</v>
      </c>
      <c r="AK3514" s="117">
        <v>3.1390208483802E-3</v>
      </c>
    </row>
    <row r="3515" spans="1:37" s="117" customFormat="1" hidden="1" x14ac:dyDescent="0.3">
      <c r="A3515" s="120" t="str">
        <f t="shared" si="79"/>
        <v>SDGbaseTRA_RurCRS_v6_3C_InvValcrubb</v>
      </c>
      <c r="B3515" s="120" t="s">
        <v>220</v>
      </c>
      <c r="C3515" s="120" t="s">
        <v>300</v>
      </c>
      <c r="D3515" s="120" t="s">
        <v>186</v>
      </c>
      <c r="E3515" s="117" t="s">
        <v>105</v>
      </c>
      <c r="F3515" s="117">
        <v>5.6662119632731201E-3</v>
      </c>
      <c r="G3515" s="117">
        <v>5.1981917680840699E-3</v>
      </c>
      <c r="H3515" s="117">
        <v>5.3825775706717698E-3</v>
      </c>
      <c r="I3515" s="117">
        <v>5.8274324018226702E-3</v>
      </c>
      <c r="J3515" s="117">
        <v>5.9297135411929E-3</v>
      </c>
      <c r="K3515" s="117">
        <v>6.0577575862872397E-3</v>
      </c>
      <c r="L3515" s="117">
        <v>6.2157653462247197E-3</v>
      </c>
      <c r="M3515" s="117">
        <v>6.4039200066704398E-3</v>
      </c>
      <c r="N3515" s="117">
        <v>6.5994999726100897E-3</v>
      </c>
      <c r="O3515" s="117">
        <v>6.9004363303674697E-3</v>
      </c>
      <c r="P3515" s="117">
        <v>7.1406081375928604E-3</v>
      </c>
      <c r="Q3515" s="117">
        <v>7.3551191602435097E-3</v>
      </c>
      <c r="R3515" s="117">
        <v>7.1438183097995303E-3</v>
      </c>
      <c r="S3515" s="117">
        <v>7.3852327818174201E-3</v>
      </c>
      <c r="T3515" s="117">
        <v>7.6424266268285699E-3</v>
      </c>
      <c r="U3515" s="117">
        <v>7.93964463661977E-3</v>
      </c>
      <c r="V3515" s="117">
        <v>8.2388395255124092E-3</v>
      </c>
      <c r="W3515" s="117">
        <v>8.54219070388877E-3</v>
      </c>
      <c r="X3515" s="117">
        <v>8.8389959728941495E-3</v>
      </c>
      <c r="Y3515" s="117">
        <v>9.1332450089370298E-3</v>
      </c>
      <c r="Z3515" s="117">
        <v>9.44374976437053E-3</v>
      </c>
      <c r="AA3515" s="117">
        <v>9.7752931064830299E-3</v>
      </c>
      <c r="AB3515" s="117">
        <v>1.0051709419294E-2</v>
      </c>
      <c r="AC3515" s="117">
        <v>1.03147287625173E-2</v>
      </c>
      <c r="AD3515" s="117">
        <v>1.0614717518511599E-2</v>
      </c>
      <c r="AE3515" s="117">
        <v>1.0927794154742199E-2</v>
      </c>
      <c r="AF3515" s="117">
        <v>1.1249074883177499E-2</v>
      </c>
      <c r="AG3515" s="117">
        <v>1.15261449626178E-2</v>
      </c>
      <c r="AH3515" s="117">
        <v>1.14044939187441E-2</v>
      </c>
      <c r="AI3515" s="117">
        <v>1.1231431802447501E-2</v>
      </c>
      <c r="AJ3515" s="117">
        <v>1.11278789385258E-2</v>
      </c>
      <c r="AK3515" s="117">
        <v>1.10151410066307E-2</v>
      </c>
    </row>
    <row r="3516" spans="1:37" s="117" customFormat="1" hidden="1" x14ac:dyDescent="0.3">
      <c r="A3516" s="120" t="str">
        <f t="shared" si="79"/>
        <v>SDGbaseTRA_RurCRS_v6_3C_InvValcplas</v>
      </c>
      <c r="B3516" s="120" t="s">
        <v>220</v>
      </c>
      <c r="C3516" s="120" t="s">
        <v>300</v>
      </c>
      <c r="D3516" s="120" t="s">
        <v>186</v>
      </c>
      <c r="E3516" s="117" t="s">
        <v>106</v>
      </c>
      <c r="F3516" s="117">
        <v>1.40737115558564E-2</v>
      </c>
      <c r="G3516" s="117">
        <v>1.2997127962715901E-2</v>
      </c>
      <c r="H3516" s="117">
        <v>1.34345587310851E-2</v>
      </c>
      <c r="I3516" s="117">
        <v>1.45614856356231E-2</v>
      </c>
      <c r="J3516" s="117">
        <v>1.47788299910216E-2</v>
      </c>
      <c r="K3516" s="117">
        <v>1.5064980383665201E-2</v>
      </c>
      <c r="L3516" s="117">
        <v>1.5436167675456599E-2</v>
      </c>
      <c r="M3516" s="117">
        <v>1.5893382028412201E-2</v>
      </c>
      <c r="N3516" s="117">
        <v>1.6353230945751199E-2</v>
      </c>
      <c r="O3516" s="117">
        <v>1.6877377214253898E-2</v>
      </c>
      <c r="P3516" s="117">
        <v>1.74370833516597E-2</v>
      </c>
      <c r="Q3516" s="117">
        <v>1.79735483075933E-2</v>
      </c>
      <c r="R3516" s="117">
        <v>1.7445859410871699E-2</v>
      </c>
      <c r="S3516" s="117">
        <v>1.8044010723818501E-2</v>
      </c>
      <c r="T3516" s="117">
        <v>1.8671679719212901E-2</v>
      </c>
      <c r="U3516" s="117">
        <v>1.9394890543128301E-2</v>
      </c>
      <c r="V3516" s="117">
        <v>2.0132147615007399E-2</v>
      </c>
      <c r="W3516" s="117">
        <v>2.0854239002835701E-2</v>
      </c>
      <c r="X3516" s="117">
        <v>2.1521178254573701E-2</v>
      </c>
      <c r="Y3516" s="117">
        <v>2.2191193097926502E-2</v>
      </c>
      <c r="Z3516" s="117">
        <v>2.2887946538937699E-2</v>
      </c>
      <c r="AA3516" s="117">
        <v>2.35878114918751E-2</v>
      </c>
      <c r="AB3516" s="117">
        <v>2.4127097635132998E-2</v>
      </c>
      <c r="AC3516" s="117">
        <v>2.4712548435506899E-2</v>
      </c>
      <c r="AD3516" s="117">
        <v>2.5438070801119001E-2</v>
      </c>
      <c r="AE3516" s="117">
        <v>2.6225986405857899E-2</v>
      </c>
      <c r="AF3516" s="117">
        <v>2.7052517676286199E-2</v>
      </c>
      <c r="AG3516" s="117">
        <v>2.78490405556245E-2</v>
      </c>
      <c r="AH3516" s="117">
        <v>2.75008770166171E-2</v>
      </c>
      <c r="AI3516" s="117">
        <v>2.7066521656514301E-2</v>
      </c>
      <c r="AJ3516" s="117">
        <v>2.68206616860369E-2</v>
      </c>
      <c r="AK3516" s="117">
        <v>2.6556554699189602E-2</v>
      </c>
    </row>
    <row r="3517" spans="1:37" s="117" customFormat="1" hidden="1" x14ac:dyDescent="0.3">
      <c r="A3517" s="120" t="str">
        <f t="shared" si="79"/>
        <v>SDGbaseTRA_RurCRS_v6_3C_InvValcnmet</v>
      </c>
      <c r="B3517" s="120" t="s">
        <v>220</v>
      </c>
      <c r="C3517" s="120" t="s">
        <v>300</v>
      </c>
      <c r="D3517" s="120" t="s">
        <v>186</v>
      </c>
      <c r="E3517" s="117" t="s">
        <v>107</v>
      </c>
      <c r="F3517" s="117">
        <v>2.9495101884183399E-2</v>
      </c>
      <c r="G3517" s="117">
        <v>2.7347753549200601E-2</v>
      </c>
      <c r="H3517" s="117">
        <v>2.81365725616235E-2</v>
      </c>
      <c r="I3517" s="117">
        <v>3.0675977005780598E-2</v>
      </c>
      <c r="J3517" s="117">
        <v>3.1025541129829699E-2</v>
      </c>
      <c r="K3517" s="117">
        <v>3.1532367405093902E-2</v>
      </c>
      <c r="L3517" s="117">
        <v>3.2209058694430803E-2</v>
      </c>
      <c r="M3517" s="117">
        <v>3.3032228695380202E-2</v>
      </c>
      <c r="N3517" s="117">
        <v>3.3857132293700902E-2</v>
      </c>
      <c r="O3517" s="117">
        <v>3.46223880898342E-2</v>
      </c>
      <c r="P3517" s="117">
        <v>3.5585600534912602E-2</v>
      </c>
      <c r="Q3517" s="117">
        <v>3.6581736392993697E-2</v>
      </c>
      <c r="R3517" s="117">
        <v>3.5346711077998E-2</v>
      </c>
      <c r="S3517" s="117">
        <v>3.6609848037226903E-2</v>
      </c>
      <c r="T3517" s="117">
        <v>3.7925871977928897E-2</v>
      </c>
      <c r="U3517" s="117">
        <v>3.9407968349163297E-2</v>
      </c>
      <c r="V3517" s="117">
        <v>4.0963059559003E-2</v>
      </c>
      <c r="W3517" s="117">
        <v>4.2488848941953802E-2</v>
      </c>
      <c r="X3517" s="117">
        <v>4.3913730634845598E-2</v>
      </c>
      <c r="Y3517" s="117">
        <v>4.5295671868551698E-2</v>
      </c>
      <c r="Z3517" s="117">
        <v>4.6751927776614903E-2</v>
      </c>
      <c r="AA3517" s="117">
        <v>4.8157597757528703E-2</v>
      </c>
      <c r="AB3517" s="117">
        <v>4.9151672490599298E-2</v>
      </c>
      <c r="AC3517" s="117">
        <v>5.0268363354742801E-2</v>
      </c>
      <c r="AD3517" s="117">
        <v>5.1723888877922397E-2</v>
      </c>
      <c r="AE3517" s="117">
        <v>5.3336433861887397E-2</v>
      </c>
      <c r="AF3517" s="117">
        <v>5.5056338491087001E-2</v>
      </c>
      <c r="AG3517" s="117">
        <v>5.7007462079366002E-2</v>
      </c>
      <c r="AH3517" s="117">
        <v>5.6740849259064099E-2</v>
      </c>
      <c r="AI3517" s="117">
        <v>5.6332500419206302E-2</v>
      </c>
      <c r="AJ3517" s="117">
        <v>5.6310196436053499E-2</v>
      </c>
      <c r="AK3517" s="117">
        <v>5.6282395843179601E-2</v>
      </c>
    </row>
    <row r="3518" spans="1:37" s="117" customFormat="1" hidden="1" x14ac:dyDescent="0.3">
      <c r="A3518" s="120" t="str">
        <f t="shared" si="79"/>
        <v>SDGbaseTRA_RurCRS_v6_3C_InvValcnfrm</v>
      </c>
      <c r="B3518" s="120" t="s">
        <v>220</v>
      </c>
      <c r="C3518" s="120" t="s">
        <v>300</v>
      </c>
      <c r="D3518" s="120" t="s">
        <v>186</v>
      </c>
      <c r="E3518" s="117" t="s">
        <v>108</v>
      </c>
      <c r="F3518" s="117">
        <v>1.5791173492785699</v>
      </c>
      <c r="G3518" s="117">
        <v>1.4915799937741401</v>
      </c>
      <c r="H3518" s="117">
        <v>1.60668923772243</v>
      </c>
      <c r="I3518" s="117">
        <v>1.81666621396317</v>
      </c>
      <c r="J3518" s="117">
        <v>1.88974042069958</v>
      </c>
      <c r="K3518" s="117">
        <v>1.95105368095484</v>
      </c>
      <c r="L3518" s="117">
        <v>1.9972616781233401</v>
      </c>
      <c r="M3518" s="117">
        <v>1.9914782815220999</v>
      </c>
      <c r="N3518" s="117">
        <v>2.0080787259905102</v>
      </c>
      <c r="O3518" s="117">
        <v>1.9829165058598199</v>
      </c>
      <c r="P3518" s="117">
        <v>2.0058130557749698</v>
      </c>
      <c r="Q3518" s="117">
        <v>2.05164263027133</v>
      </c>
      <c r="R3518" s="117">
        <v>1.9859913396126401</v>
      </c>
      <c r="S3518" s="117">
        <v>2.0561270720292999</v>
      </c>
      <c r="T3518" s="117">
        <v>2.1293007033651898</v>
      </c>
      <c r="U3518" s="117">
        <v>2.20406278401162</v>
      </c>
      <c r="V3518" s="117">
        <v>2.2353521893374899</v>
      </c>
      <c r="W3518" s="117">
        <v>2.28704618024052</v>
      </c>
      <c r="X3518" s="117">
        <v>2.3964128887965699</v>
      </c>
      <c r="Y3518" s="117">
        <v>2.4844110112041098</v>
      </c>
      <c r="Z3518" s="117">
        <v>2.58575928056033</v>
      </c>
      <c r="AA3518" s="117">
        <v>2.6853564922948698</v>
      </c>
      <c r="AB3518" s="117">
        <v>3.0160457828186802</v>
      </c>
      <c r="AC3518" s="117">
        <v>3.2332333506827702</v>
      </c>
      <c r="AD3518" s="117">
        <v>3.3287609308039201</v>
      </c>
      <c r="AE3518" s="117">
        <v>3.3952405276717101</v>
      </c>
      <c r="AF3518" s="117">
        <v>3.45181044481309</v>
      </c>
      <c r="AG3518" s="117">
        <v>3.5006996268968602</v>
      </c>
      <c r="AH3518" s="117">
        <v>3.7730039376622999</v>
      </c>
      <c r="AI3518" s="117">
        <v>4.0200324431380103</v>
      </c>
      <c r="AJ3518" s="117">
        <v>4.1266378053592501</v>
      </c>
      <c r="AK3518" s="117">
        <v>4.1932932194961596</v>
      </c>
    </row>
    <row r="3519" spans="1:37" s="117" customFormat="1" hidden="1" x14ac:dyDescent="0.3">
      <c r="A3519" s="120" t="str">
        <f t="shared" si="79"/>
        <v>SDGbaseTRA_RurCRS_v6_3C_InvValcmetp</v>
      </c>
      <c r="B3519" s="120" t="s">
        <v>220</v>
      </c>
      <c r="C3519" s="120" t="s">
        <v>300</v>
      </c>
      <c r="D3519" s="120" t="s">
        <v>186</v>
      </c>
      <c r="E3519" s="117" t="s">
        <v>109</v>
      </c>
      <c r="F3519" s="117">
        <v>2.8443098004737801</v>
      </c>
      <c r="G3519" s="117">
        <v>2.7729489067086499</v>
      </c>
      <c r="H3519" s="117">
        <v>2.88001166001707</v>
      </c>
      <c r="I3519" s="117">
        <v>3.1442032203490098</v>
      </c>
      <c r="J3519" s="117">
        <v>3.2002815311613402</v>
      </c>
      <c r="K3519" s="117">
        <v>3.2679012402672298</v>
      </c>
      <c r="L3519" s="117">
        <v>3.3430905758153702</v>
      </c>
      <c r="M3519" s="117">
        <v>3.4187431919724198</v>
      </c>
      <c r="N3519" s="117">
        <v>3.5020299116137901</v>
      </c>
      <c r="O3519" s="117">
        <v>3.5718038205426401</v>
      </c>
      <c r="P3519" s="117">
        <v>3.6736608609199402</v>
      </c>
      <c r="Q3519" s="117">
        <v>3.78102139589727</v>
      </c>
      <c r="R3519" s="117">
        <v>3.6740904903282501</v>
      </c>
      <c r="S3519" s="117">
        <v>3.80215029668229</v>
      </c>
      <c r="T3519" s="117">
        <v>3.9366571130218602</v>
      </c>
      <c r="U3519" s="117">
        <v>4.0881410673549397</v>
      </c>
      <c r="V3519" s="117">
        <v>4.1962099614631496</v>
      </c>
      <c r="W3519" s="117">
        <v>4.3422251939458798</v>
      </c>
      <c r="X3519" s="117">
        <v>4.5597900321057798</v>
      </c>
      <c r="Y3519" s="117">
        <v>4.7053736320832504</v>
      </c>
      <c r="Z3519" s="117">
        <v>4.8613757101826298</v>
      </c>
      <c r="AA3519" s="117">
        <v>5.0162396072095401</v>
      </c>
      <c r="AB3519" s="117">
        <v>5.18927208320655</v>
      </c>
      <c r="AC3519" s="117">
        <v>5.3417898011584803</v>
      </c>
      <c r="AD3519" s="117">
        <v>5.4906101184664697</v>
      </c>
      <c r="AE3519" s="117">
        <v>5.6429554417713996</v>
      </c>
      <c r="AF3519" s="117">
        <v>5.7980634221331302</v>
      </c>
      <c r="AG3519" s="117">
        <v>5.9548784181213001</v>
      </c>
      <c r="AH3519" s="117">
        <v>5.9577945379635002</v>
      </c>
      <c r="AI3519" s="117">
        <v>5.9542687064122104</v>
      </c>
      <c r="AJ3519" s="117">
        <v>5.9542992894682802</v>
      </c>
      <c r="AK3519" s="117">
        <v>5.9444886517881201</v>
      </c>
    </row>
    <row r="3520" spans="1:37" s="117" customFormat="1" hidden="1" x14ac:dyDescent="0.3">
      <c r="A3520" s="120" t="str">
        <f t="shared" si="79"/>
        <v>SDGbaseTRA_RurCRS_v6_3C_InvValcmach</v>
      </c>
      <c r="B3520" s="120" t="s">
        <v>220</v>
      </c>
      <c r="C3520" s="120" t="s">
        <v>300</v>
      </c>
      <c r="D3520" s="120" t="s">
        <v>186</v>
      </c>
      <c r="E3520" s="117" t="s">
        <v>110</v>
      </c>
      <c r="F3520" s="117">
        <v>159.35794887059299</v>
      </c>
      <c r="G3520" s="117">
        <v>150.74222448614699</v>
      </c>
      <c r="H3520" s="117">
        <v>156.96515077107901</v>
      </c>
      <c r="I3520" s="117">
        <v>171.571620511269</v>
      </c>
      <c r="J3520" s="117">
        <v>174.901912960978</v>
      </c>
      <c r="K3520" s="117">
        <v>178.849394156849</v>
      </c>
      <c r="L3520" s="117">
        <v>183.33730841216101</v>
      </c>
      <c r="M3520" s="117">
        <v>187.76275155110099</v>
      </c>
      <c r="N3520" s="117">
        <v>192.78652277913</v>
      </c>
      <c r="O3520" s="117">
        <v>199.969205530967</v>
      </c>
      <c r="P3520" s="117">
        <v>206.50255410068499</v>
      </c>
      <c r="Q3520" s="117">
        <v>212.64099248780499</v>
      </c>
      <c r="R3520" s="117">
        <v>206.17244652098501</v>
      </c>
      <c r="S3520" s="117">
        <v>213.52812236832699</v>
      </c>
      <c r="T3520" s="117">
        <v>221.224038433315</v>
      </c>
      <c r="U3520" s="117">
        <v>229.93481064805999</v>
      </c>
      <c r="V3520" s="117">
        <v>237.77744546275801</v>
      </c>
      <c r="W3520" s="117">
        <v>246.45062979235101</v>
      </c>
      <c r="X3520" s="117">
        <v>256.43482199394901</v>
      </c>
      <c r="Y3520" s="117">
        <v>264.56515368564101</v>
      </c>
      <c r="Z3520" s="117">
        <v>273.03341774802198</v>
      </c>
      <c r="AA3520" s="117">
        <v>281.59641935162398</v>
      </c>
      <c r="AB3520" s="117">
        <v>294.00213188475902</v>
      </c>
      <c r="AC3520" s="117">
        <v>304.31449340040399</v>
      </c>
      <c r="AD3520" s="117">
        <v>313.25880461960799</v>
      </c>
      <c r="AE3520" s="117">
        <v>322.117936538062</v>
      </c>
      <c r="AF3520" s="117">
        <v>331.15147386464503</v>
      </c>
      <c r="AG3520" s="117">
        <v>340.13568162941903</v>
      </c>
      <c r="AH3520" s="117">
        <v>343.10471787214101</v>
      </c>
      <c r="AI3520" s="117">
        <v>344.729444314604</v>
      </c>
      <c r="AJ3520" s="117">
        <v>345.16217529121502</v>
      </c>
      <c r="AK3520" s="117">
        <v>344.57745180023602</v>
      </c>
    </row>
    <row r="3521" spans="1:37" s="117" customFormat="1" hidden="1" x14ac:dyDescent="0.3">
      <c r="A3521" s="120" t="str">
        <f t="shared" si="79"/>
        <v>SDGbaseTRA_RurCRS_v6_3C_InvValcemch</v>
      </c>
      <c r="B3521" s="120" t="s">
        <v>220</v>
      </c>
      <c r="C3521" s="120" t="s">
        <v>300</v>
      </c>
      <c r="D3521" s="120" t="s">
        <v>186</v>
      </c>
      <c r="E3521" s="117" t="s">
        <v>111</v>
      </c>
      <c r="F3521" s="117">
        <v>74.742496873506198</v>
      </c>
      <c r="G3521" s="117">
        <v>69.606636514532596</v>
      </c>
      <c r="H3521" s="117">
        <v>72.645680742745199</v>
      </c>
      <c r="I3521" s="117">
        <v>79.432467384111604</v>
      </c>
      <c r="J3521" s="117">
        <v>81.136379543498705</v>
      </c>
      <c r="K3521" s="117">
        <v>83.044100842437899</v>
      </c>
      <c r="L3521" s="117">
        <v>85.169743360439</v>
      </c>
      <c r="M3521" s="117">
        <v>87.187785643490201</v>
      </c>
      <c r="N3521" s="117">
        <v>89.517219822900699</v>
      </c>
      <c r="O3521" s="117">
        <v>92.690479941918397</v>
      </c>
      <c r="P3521" s="117">
        <v>95.706353817450506</v>
      </c>
      <c r="Q3521" s="117">
        <v>98.594535976821902</v>
      </c>
      <c r="R3521" s="117">
        <v>95.760358723491194</v>
      </c>
      <c r="S3521" s="117">
        <v>99.109816214230705</v>
      </c>
      <c r="T3521" s="117">
        <v>102.632037471256</v>
      </c>
      <c r="U3521" s="117">
        <v>106.598392092852</v>
      </c>
      <c r="V3521" s="117">
        <v>110.253357995615</v>
      </c>
      <c r="W3521" s="117">
        <v>114.142127461928</v>
      </c>
      <c r="X3521" s="117">
        <v>118.392610704101</v>
      </c>
      <c r="Y3521" s="117">
        <v>122.129688452198</v>
      </c>
      <c r="Z3521" s="117">
        <v>126.033581504712</v>
      </c>
      <c r="AA3521" s="117">
        <v>129.95295781494801</v>
      </c>
      <c r="AB3521" s="117">
        <v>135.988602371681</v>
      </c>
      <c r="AC3521" s="117">
        <v>140.91300195920999</v>
      </c>
      <c r="AD3521" s="117">
        <v>145.047519532357</v>
      </c>
      <c r="AE3521" s="117">
        <v>149.11155117811299</v>
      </c>
      <c r="AF3521" s="117">
        <v>153.24524654546701</v>
      </c>
      <c r="AG3521" s="117">
        <v>157.039650202757</v>
      </c>
      <c r="AH3521" s="117">
        <v>158.553702318327</v>
      </c>
      <c r="AI3521" s="117">
        <v>159.216789560796</v>
      </c>
      <c r="AJ3521" s="117">
        <v>159.141693570288</v>
      </c>
      <c r="AK3521" s="117">
        <v>158.765148125541</v>
      </c>
    </row>
    <row r="3522" spans="1:37" s="117" customFormat="1" hidden="1" x14ac:dyDescent="0.3">
      <c r="A3522" s="120" t="str">
        <f t="shared" si="79"/>
        <v>SDGbaseTRA_RurCRS_v6_3C_InvValcsequ</v>
      </c>
      <c r="B3522" s="120" t="s">
        <v>220</v>
      </c>
      <c r="C3522" s="120" t="s">
        <v>300</v>
      </c>
      <c r="D3522" s="120" t="s">
        <v>186</v>
      </c>
      <c r="E3522" s="117" t="s">
        <v>112</v>
      </c>
      <c r="F3522" s="117">
        <v>34.736686859060299</v>
      </c>
      <c r="G3522" s="117">
        <v>32.0172019965595</v>
      </c>
      <c r="H3522" s="117">
        <v>33.342024024321098</v>
      </c>
      <c r="I3522" s="117">
        <v>36.288400392821302</v>
      </c>
      <c r="J3522" s="117">
        <v>37.0506095387762</v>
      </c>
      <c r="K3522" s="117">
        <v>37.923204591917397</v>
      </c>
      <c r="L3522" s="117">
        <v>38.932620226566101</v>
      </c>
      <c r="M3522" s="117">
        <v>39.988670414268697</v>
      </c>
      <c r="N3522" s="117">
        <v>41.155075040947899</v>
      </c>
      <c r="O3522" s="117">
        <v>43.174347957252003</v>
      </c>
      <c r="P3522" s="117">
        <v>44.695717329711698</v>
      </c>
      <c r="Q3522" s="117">
        <v>46.039859391559801</v>
      </c>
      <c r="R3522" s="117">
        <v>44.700891942486699</v>
      </c>
      <c r="S3522" s="117">
        <v>46.237385112579801</v>
      </c>
      <c r="T3522" s="117">
        <v>47.861090085810801</v>
      </c>
      <c r="U3522" s="117">
        <v>49.711035543335903</v>
      </c>
      <c r="V3522" s="117">
        <v>51.568494593504298</v>
      </c>
      <c r="W3522" s="117">
        <v>53.434199267693103</v>
      </c>
      <c r="X3522" s="117">
        <v>55.2213875453618</v>
      </c>
      <c r="Y3522" s="117">
        <v>56.912418102232898</v>
      </c>
      <c r="Z3522" s="117">
        <v>58.643762590769299</v>
      </c>
      <c r="AA3522" s="117">
        <v>60.4066245623886</v>
      </c>
      <c r="AB3522" s="117">
        <v>62.940932267384703</v>
      </c>
      <c r="AC3522" s="117">
        <v>65.096528447027694</v>
      </c>
      <c r="AD3522" s="117">
        <v>67.050209692121101</v>
      </c>
      <c r="AE3522" s="117">
        <v>69.006543459025394</v>
      </c>
      <c r="AF3522" s="117">
        <v>71.020745871550801</v>
      </c>
      <c r="AG3522" s="117">
        <v>72.983062702703805</v>
      </c>
      <c r="AH3522" s="117">
        <v>73.462869328338698</v>
      </c>
      <c r="AI3522" s="117">
        <v>73.443844003558596</v>
      </c>
      <c r="AJ3522" s="117">
        <v>73.274691224042996</v>
      </c>
      <c r="AK3522" s="117">
        <v>72.893499886415697</v>
      </c>
    </row>
    <row r="3523" spans="1:37" s="117" customFormat="1" hidden="1" x14ac:dyDescent="0.3">
      <c r="A3523" s="120" t="str">
        <f t="shared" si="79"/>
        <v>SDGbaseTRA_RurCRS_v6_3C_InvValcvehi</v>
      </c>
      <c r="B3523" s="120" t="s">
        <v>220</v>
      </c>
      <c r="C3523" s="120" t="s">
        <v>300</v>
      </c>
      <c r="D3523" s="120" t="s">
        <v>186</v>
      </c>
      <c r="E3523" s="117" t="s">
        <v>113</v>
      </c>
      <c r="F3523" s="117">
        <v>115.652055349397</v>
      </c>
      <c r="G3523" s="117">
        <v>107.224374590461</v>
      </c>
      <c r="H3523" s="117">
        <v>111.79718371315199</v>
      </c>
      <c r="I3523" s="117">
        <v>122.318187640061</v>
      </c>
      <c r="J3523" s="117">
        <v>124.972134847026</v>
      </c>
      <c r="K3523" s="117">
        <v>127.90111972629499</v>
      </c>
      <c r="L3523" s="117">
        <v>131.103835287718</v>
      </c>
      <c r="M3523" s="117">
        <v>133.90699935309399</v>
      </c>
      <c r="N3523" s="117">
        <v>137.31037094341801</v>
      </c>
      <c r="O3523" s="117">
        <v>141.61695232821401</v>
      </c>
      <c r="P3523" s="117">
        <v>146.17408193232299</v>
      </c>
      <c r="Q3523" s="117">
        <v>150.624135675753</v>
      </c>
      <c r="R3523" s="117">
        <v>146.50750101057699</v>
      </c>
      <c r="S3523" s="117">
        <v>151.72730216950299</v>
      </c>
      <c r="T3523" s="117">
        <v>157.14353034029199</v>
      </c>
      <c r="U3523" s="117">
        <v>163.23850798606199</v>
      </c>
      <c r="V3523" s="117">
        <v>168.999090826014</v>
      </c>
      <c r="W3523" s="117">
        <v>175.053789495389</v>
      </c>
      <c r="X3523" s="117">
        <v>181.53428865089799</v>
      </c>
      <c r="Y3523" s="117">
        <v>190.621786487706</v>
      </c>
      <c r="Z3523" s="117">
        <v>200.43998392036499</v>
      </c>
      <c r="AA3523" s="117">
        <v>210.34025467051401</v>
      </c>
      <c r="AB3523" s="117">
        <v>221.62750240549099</v>
      </c>
      <c r="AC3523" s="117">
        <v>230.94404785703699</v>
      </c>
      <c r="AD3523" s="117">
        <v>238.44328992581899</v>
      </c>
      <c r="AE3523" s="117">
        <v>245.57133057242601</v>
      </c>
      <c r="AF3523" s="117">
        <v>252.72830973624599</v>
      </c>
      <c r="AG3523" s="117">
        <v>258.871789778449</v>
      </c>
      <c r="AH3523" s="117">
        <v>262.43052271266902</v>
      </c>
      <c r="AI3523" s="117">
        <v>265.46430954473999</v>
      </c>
      <c r="AJ3523" s="117">
        <v>266.75433808719299</v>
      </c>
      <c r="AK3523" s="117">
        <v>266.87680885565197</v>
      </c>
    </row>
    <row r="3524" spans="1:37" s="117" customFormat="1" hidden="1" x14ac:dyDescent="0.3">
      <c r="A3524" s="120" t="str">
        <f t="shared" si="79"/>
        <v>SDGbaseTRA_RurCRS_v6_3C_InvValctequ</v>
      </c>
      <c r="B3524" s="120" t="s">
        <v>220</v>
      </c>
      <c r="C3524" s="120" t="s">
        <v>300</v>
      </c>
      <c r="D3524" s="120" t="s">
        <v>186</v>
      </c>
      <c r="E3524" s="117" t="s">
        <v>114</v>
      </c>
      <c r="F3524" s="117">
        <v>11.6792231841657</v>
      </c>
      <c r="G3524" s="117">
        <v>11.1690136185325</v>
      </c>
      <c r="H3524" s="117">
        <v>11.6121235162068</v>
      </c>
      <c r="I3524" s="117">
        <v>12.735759525583999</v>
      </c>
      <c r="J3524" s="117">
        <v>12.9909648083876</v>
      </c>
      <c r="K3524" s="117">
        <v>13.2855232672299</v>
      </c>
      <c r="L3524" s="117">
        <v>13.604870573131199</v>
      </c>
      <c r="M3524" s="117">
        <v>13.8387919231364</v>
      </c>
      <c r="N3524" s="117">
        <v>14.144781804251799</v>
      </c>
      <c r="O3524" s="117">
        <v>14.3778940705797</v>
      </c>
      <c r="P3524" s="117">
        <v>14.765332670416701</v>
      </c>
      <c r="Q3524" s="117">
        <v>15.1803580829023</v>
      </c>
      <c r="R3524" s="117">
        <v>14.768443558207199</v>
      </c>
      <c r="S3524" s="117">
        <v>15.313478062521</v>
      </c>
      <c r="T3524" s="117">
        <v>15.8681524113262</v>
      </c>
      <c r="U3524" s="117">
        <v>16.496967982086801</v>
      </c>
      <c r="V3524" s="117">
        <v>17.0793916306353</v>
      </c>
      <c r="W3524" s="117">
        <v>17.707263304602002</v>
      </c>
      <c r="X3524" s="117">
        <v>18.4232713043118</v>
      </c>
      <c r="Y3524" s="117">
        <v>19.052558071451699</v>
      </c>
      <c r="Z3524" s="117">
        <v>19.724316892448702</v>
      </c>
      <c r="AA3524" s="117">
        <v>20.383982844396201</v>
      </c>
      <c r="AB3524" s="117">
        <v>21.6192400196901</v>
      </c>
      <c r="AC3524" s="117">
        <v>22.573452931306701</v>
      </c>
      <c r="AD3524" s="117">
        <v>23.251876701520299</v>
      </c>
      <c r="AE3524" s="117">
        <v>23.888960823167199</v>
      </c>
      <c r="AF3524" s="117">
        <v>24.527629059257599</v>
      </c>
      <c r="AG3524" s="117">
        <v>25.199000438729399</v>
      </c>
      <c r="AH3524" s="117">
        <v>25.814321489587002</v>
      </c>
      <c r="AI3524" s="117">
        <v>26.366320056423099</v>
      </c>
      <c r="AJ3524" s="117">
        <v>26.608053735973101</v>
      </c>
      <c r="AK3524" s="117">
        <v>26.726471058806599</v>
      </c>
    </row>
    <row r="3525" spans="1:37" s="117" customFormat="1" hidden="1" x14ac:dyDescent="0.3">
      <c r="A3525" s="120" t="str">
        <f t="shared" ref="A3525:A3588" si="80">_xlfn.CONCAT(C3525,D3525,E3525)</f>
        <v>SDGbaseTRA_RurCRS_v6_3C_InvValcfurn</v>
      </c>
      <c r="B3525" s="120" t="s">
        <v>220</v>
      </c>
      <c r="C3525" s="120" t="s">
        <v>300</v>
      </c>
      <c r="D3525" s="120" t="s">
        <v>186</v>
      </c>
      <c r="E3525" s="117" t="s">
        <v>115</v>
      </c>
      <c r="F3525" s="117">
        <v>28.6353826209942</v>
      </c>
      <c r="G3525" s="117">
        <v>27.1562819363971</v>
      </c>
      <c r="H3525" s="117">
        <v>27.961136797694401</v>
      </c>
      <c r="I3525" s="117">
        <v>30.421852341630998</v>
      </c>
      <c r="J3525" s="117">
        <v>30.854006993307301</v>
      </c>
      <c r="K3525" s="117">
        <v>31.435444021491801</v>
      </c>
      <c r="L3525" s="117">
        <v>32.172459082864201</v>
      </c>
      <c r="M3525" s="117">
        <v>33.030709649856902</v>
      </c>
      <c r="N3525" s="117">
        <v>33.9312827098844</v>
      </c>
      <c r="O3525" s="117">
        <v>34.856649283463298</v>
      </c>
      <c r="P3525" s="117">
        <v>35.918432715168898</v>
      </c>
      <c r="Q3525" s="117">
        <v>36.969279225171299</v>
      </c>
      <c r="R3525" s="117">
        <v>35.818627941685797</v>
      </c>
      <c r="S3525" s="117">
        <v>37.069104213473899</v>
      </c>
      <c r="T3525" s="117">
        <v>38.377449944234797</v>
      </c>
      <c r="U3525" s="117">
        <v>39.8753832871624</v>
      </c>
      <c r="V3525" s="117">
        <v>41.353937124518701</v>
      </c>
      <c r="W3525" s="117">
        <v>42.841681731352701</v>
      </c>
      <c r="X3525" s="117">
        <v>44.306738472259397</v>
      </c>
      <c r="Y3525" s="117">
        <v>45.657620259815999</v>
      </c>
      <c r="Z3525" s="117">
        <v>47.072169343452799</v>
      </c>
      <c r="AA3525" s="117">
        <v>48.441283136955498</v>
      </c>
      <c r="AB3525" s="117">
        <v>49.572962191033497</v>
      </c>
      <c r="AC3525" s="117">
        <v>50.782057837190301</v>
      </c>
      <c r="AD3525" s="117">
        <v>52.259849124281303</v>
      </c>
      <c r="AE3525" s="117">
        <v>53.870453003902703</v>
      </c>
      <c r="AF3525" s="117">
        <v>55.560869584437199</v>
      </c>
      <c r="AG3525" s="117">
        <v>57.2646071827035</v>
      </c>
      <c r="AH3525" s="117">
        <v>56.811123728014998</v>
      </c>
      <c r="AI3525" s="117">
        <v>56.223911031088498</v>
      </c>
      <c r="AJ3525" s="117">
        <v>55.9607425396634</v>
      </c>
      <c r="AK3525" s="117">
        <v>55.645524308966202</v>
      </c>
    </row>
    <row r="3526" spans="1:37" s="117" customFormat="1" hidden="1" x14ac:dyDescent="0.3">
      <c r="A3526" s="120" t="str">
        <f t="shared" si="80"/>
        <v>SDGbaseTRA_RurCRS_v6_3C_InvValcoman</v>
      </c>
      <c r="B3526" s="120" t="s">
        <v>220</v>
      </c>
      <c r="C3526" s="120" t="s">
        <v>300</v>
      </c>
      <c r="D3526" s="120" t="s">
        <v>186</v>
      </c>
      <c r="E3526" s="117" t="s">
        <v>116</v>
      </c>
      <c r="F3526" s="117">
        <v>1.75164302777768</v>
      </c>
      <c r="G3526" s="117">
        <v>1.65899940997502</v>
      </c>
      <c r="H3526" s="117">
        <v>1.7008147562432401</v>
      </c>
      <c r="I3526" s="117">
        <v>1.8366397329865001</v>
      </c>
      <c r="J3526" s="117">
        <v>1.86734290211728</v>
      </c>
      <c r="K3526" s="117">
        <v>1.90302410593182</v>
      </c>
      <c r="L3526" s="117">
        <v>1.9460432726072401</v>
      </c>
      <c r="M3526" s="117">
        <v>1.9974990978429701</v>
      </c>
      <c r="N3526" s="117">
        <v>2.0480962233823901</v>
      </c>
      <c r="O3526" s="117">
        <v>2.1402657917045098</v>
      </c>
      <c r="P3526" s="117">
        <v>2.1941914364628801</v>
      </c>
      <c r="Q3526" s="117">
        <v>2.2413101799533002</v>
      </c>
      <c r="R3526" s="117">
        <v>2.1627803445428899</v>
      </c>
      <c r="S3526" s="117">
        <v>2.2274418632574098</v>
      </c>
      <c r="T3526" s="117">
        <v>2.29756930726154</v>
      </c>
      <c r="U3526" s="117">
        <v>2.3772704256830002</v>
      </c>
      <c r="V3526" s="117">
        <v>2.46216272500387</v>
      </c>
      <c r="W3526" s="117">
        <v>2.5488992937176098</v>
      </c>
      <c r="X3526" s="117">
        <v>2.6297473381612702</v>
      </c>
      <c r="Y3526" s="117">
        <v>2.7073891911205101</v>
      </c>
      <c r="Z3526" s="117">
        <v>2.7881794921360998</v>
      </c>
      <c r="AA3526" s="117">
        <v>2.87136834768007</v>
      </c>
      <c r="AB3526" s="117">
        <v>2.9499869626380901</v>
      </c>
      <c r="AC3526" s="117">
        <v>3.0321577773899602</v>
      </c>
      <c r="AD3526" s="117">
        <v>3.1279134362668599</v>
      </c>
      <c r="AE3526" s="117">
        <v>3.2297838174400901</v>
      </c>
      <c r="AF3526" s="117">
        <v>3.33805913628402</v>
      </c>
      <c r="AG3526" s="117">
        <v>3.4460551168000801</v>
      </c>
      <c r="AH3526" s="117">
        <v>3.4512551811771099</v>
      </c>
      <c r="AI3526" s="117">
        <v>3.4410919696078301</v>
      </c>
      <c r="AJ3526" s="117">
        <v>3.4460222097339899</v>
      </c>
      <c r="AK3526" s="117">
        <v>3.44652033154876</v>
      </c>
    </row>
    <row r="3527" spans="1:37" s="117" customFormat="1" hidden="1" x14ac:dyDescent="0.3">
      <c r="A3527" s="120" t="str">
        <f t="shared" si="80"/>
        <v>SDGbaseTRA_RurCRS_v6_3C_InvValccons</v>
      </c>
      <c r="B3527" s="120" t="s">
        <v>220</v>
      </c>
      <c r="C3527" s="120" t="s">
        <v>300</v>
      </c>
      <c r="D3527" s="120" t="s">
        <v>186</v>
      </c>
      <c r="E3527" s="117" t="s">
        <v>117</v>
      </c>
      <c r="F3527" s="117">
        <v>407.96078927222601</v>
      </c>
      <c r="G3527" s="117">
        <v>394.02999767473301</v>
      </c>
      <c r="H3527" s="117">
        <v>402.56859937606703</v>
      </c>
      <c r="I3527" s="117">
        <v>442.27901054773798</v>
      </c>
      <c r="J3527" s="117">
        <v>444.60768442719899</v>
      </c>
      <c r="K3527" s="117">
        <v>450.96446587237301</v>
      </c>
      <c r="L3527" s="117">
        <v>460.17010348193497</v>
      </c>
      <c r="M3527" s="117">
        <v>471.56552385627202</v>
      </c>
      <c r="N3527" s="117">
        <v>483.64789904690599</v>
      </c>
      <c r="O3527" s="117">
        <v>496.17138515781198</v>
      </c>
      <c r="P3527" s="117">
        <v>510.733987139688</v>
      </c>
      <c r="Q3527" s="117">
        <v>525.36064743034103</v>
      </c>
      <c r="R3527" s="117">
        <v>503.145765260323</v>
      </c>
      <c r="S3527" s="117">
        <v>523.55791028152601</v>
      </c>
      <c r="T3527" s="117">
        <v>543.92724531667704</v>
      </c>
      <c r="U3527" s="117">
        <v>566.302155411748</v>
      </c>
      <c r="V3527" s="117">
        <v>587.81271573740196</v>
      </c>
      <c r="W3527" s="117">
        <v>609.51286634417102</v>
      </c>
      <c r="X3527" s="117">
        <v>631.59553272059497</v>
      </c>
      <c r="Y3527" s="117">
        <v>651.08820869176805</v>
      </c>
      <c r="Z3527" s="117">
        <v>671.82339164269399</v>
      </c>
      <c r="AA3527" s="117">
        <v>691.28395509765903</v>
      </c>
      <c r="AB3527" s="117">
        <v>706.85281217814497</v>
      </c>
      <c r="AC3527" s="117">
        <v>724.03868768334905</v>
      </c>
      <c r="AD3527" s="117">
        <v>745.47485534614702</v>
      </c>
      <c r="AE3527" s="117">
        <v>768.84876169538495</v>
      </c>
      <c r="AF3527" s="117">
        <v>793.241675709378</v>
      </c>
      <c r="AG3527" s="117">
        <v>817.83503206154001</v>
      </c>
      <c r="AH3527" s="117">
        <v>813.36843364849005</v>
      </c>
      <c r="AI3527" s="117">
        <v>806.82413809966204</v>
      </c>
      <c r="AJ3527" s="117">
        <v>804.44542096742305</v>
      </c>
      <c r="AK3527" s="117">
        <v>801.18649077463203</v>
      </c>
    </row>
    <row r="3528" spans="1:37" s="117" customFormat="1" hidden="1" x14ac:dyDescent="0.3">
      <c r="A3528" s="120" t="str">
        <f t="shared" si="80"/>
        <v>SDGbaseTRA_RurCRS_v6_3C_InvValcbsrv</v>
      </c>
      <c r="B3528" s="120" t="s">
        <v>220</v>
      </c>
      <c r="C3528" s="120" t="s">
        <v>300</v>
      </c>
      <c r="D3528" s="120" t="s">
        <v>186</v>
      </c>
      <c r="E3528" s="117" t="s">
        <v>118</v>
      </c>
      <c r="F3528" s="117">
        <v>64.137533812048304</v>
      </c>
      <c r="G3528" s="117">
        <v>56.7415397601631</v>
      </c>
      <c r="H3528" s="117">
        <v>58.821393288750897</v>
      </c>
      <c r="I3528" s="117">
        <v>63.982581185491199</v>
      </c>
      <c r="J3528" s="117">
        <v>65.236770872053697</v>
      </c>
      <c r="K3528" s="117">
        <v>66.6869127877371</v>
      </c>
      <c r="L3528" s="117">
        <v>68.368297284402601</v>
      </c>
      <c r="M3528" s="117">
        <v>70.257199704561899</v>
      </c>
      <c r="N3528" s="117">
        <v>72.214798526393096</v>
      </c>
      <c r="O3528" s="117">
        <v>74.405635302995805</v>
      </c>
      <c r="P3528" s="117">
        <v>76.744385980041002</v>
      </c>
      <c r="Q3528" s="117">
        <v>79.031623499039497</v>
      </c>
      <c r="R3528" s="117">
        <v>76.930781156475007</v>
      </c>
      <c r="S3528" s="117">
        <v>79.568540864546506</v>
      </c>
      <c r="T3528" s="117">
        <v>82.2930572652931</v>
      </c>
      <c r="U3528" s="117">
        <v>85.423729987673696</v>
      </c>
      <c r="V3528" s="117">
        <v>88.732271380080903</v>
      </c>
      <c r="W3528" s="117">
        <v>91.944807866916804</v>
      </c>
      <c r="X3528" s="117">
        <v>94.867230135664002</v>
      </c>
      <c r="Y3528" s="117">
        <v>97.711670256580007</v>
      </c>
      <c r="Z3528" s="117">
        <v>100.69126284597399</v>
      </c>
      <c r="AA3528" s="117">
        <v>103.490948426616</v>
      </c>
      <c r="AB3528" s="117">
        <v>105.77968301372501</v>
      </c>
      <c r="AC3528" s="117">
        <v>108.325497198973</v>
      </c>
      <c r="AD3528" s="117">
        <v>111.50723452097201</v>
      </c>
      <c r="AE3528" s="117">
        <v>115.01797515395199</v>
      </c>
      <c r="AF3528" s="117">
        <v>118.745101346768</v>
      </c>
      <c r="AG3528" s="117">
        <v>122.435121652174</v>
      </c>
      <c r="AH3528" s="117">
        <v>121.949036954527</v>
      </c>
      <c r="AI3528" s="117">
        <v>120.877754406528</v>
      </c>
      <c r="AJ3528" s="117">
        <v>120.236175977556</v>
      </c>
      <c r="AK3528" s="117">
        <v>119.399915410939</v>
      </c>
    </row>
    <row r="3529" spans="1:37" s="117" customFormat="1" hidden="1" x14ac:dyDescent="0.3">
      <c r="A3529" s="120" t="str">
        <f t="shared" si="80"/>
        <v>SDGbaseTRA_RurCRS_v6_3C_InvValcimpt</v>
      </c>
      <c r="B3529" s="120" t="s">
        <v>220</v>
      </c>
      <c r="C3529" s="120" t="s">
        <v>300</v>
      </c>
      <c r="D3529" s="120" t="s">
        <v>186</v>
      </c>
      <c r="E3529" s="117" t="s">
        <v>119</v>
      </c>
      <c r="F3529" s="117">
        <v>2.8575125020253598</v>
      </c>
      <c r="G3529" s="117">
        <v>2.9200977938731101</v>
      </c>
      <c r="H3529" s="117">
        <v>2.9542737242956201</v>
      </c>
      <c r="I3529" s="117">
        <v>2.9533576482328798</v>
      </c>
      <c r="J3529" s="117">
        <v>2.9580569631917499</v>
      </c>
      <c r="K3529" s="117">
        <v>2.9667963094347898</v>
      </c>
      <c r="L3529" s="117">
        <v>2.9777226066398601</v>
      </c>
      <c r="M3529" s="117">
        <v>2.9959380709671501</v>
      </c>
      <c r="N3529" s="117">
        <v>3.0121109819996899</v>
      </c>
      <c r="O3529" s="117">
        <v>3.0957136003783798</v>
      </c>
      <c r="P3529" s="117">
        <v>3.1212572852610001</v>
      </c>
      <c r="Q3529" s="117">
        <v>3.1307804732591098</v>
      </c>
      <c r="R3529" s="117">
        <v>3.1260369782355699</v>
      </c>
      <c r="S3529" s="117">
        <v>3.1322678963806498</v>
      </c>
      <c r="T3529" s="117">
        <v>3.1402842865035301</v>
      </c>
      <c r="U3529" s="117">
        <v>3.14807930650937</v>
      </c>
      <c r="V3529" s="117">
        <v>3.1498902455959099</v>
      </c>
      <c r="W3529" s="117">
        <v>3.1550653376911302</v>
      </c>
      <c r="X3529" s="117">
        <v>3.1642710330069499</v>
      </c>
      <c r="Y3529" s="117">
        <v>3.16490793240109</v>
      </c>
      <c r="Z3529" s="117">
        <v>3.1614373315056001</v>
      </c>
      <c r="AA3529" s="117">
        <v>3.1648537949686499</v>
      </c>
      <c r="AB3529" s="117">
        <v>3.1812365150700499</v>
      </c>
      <c r="AC3529" s="117">
        <v>3.1896516241622099</v>
      </c>
      <c r="AD3529" s="117">
        <v>3.19366502149418</v>
      </c>
      <c r="AE3529" s="117">
        <v>3.19402977764778</v>
      </c>
      <c r="AF3529" s="117">
        <v>3.1934022442877699</v>
      </c>
      <c r="AG3529" s="117">
        <v>3.19066561428457</v>
      </c>
      <c r="AH3529" s="117">
        <v>3.17514454667017</v>
      </c>
      <c r="AI3529" s="117">
        <v>3.14729464962836</v>
      </c>
      <c r="AJ3529" s="117">
        <v>3.1276321061979302</v>
      </c>
      <c r="AK3529" s="117">
        <v>3.1092830490124799</v>
      </c>
    </row>
    <row r="3530" spans="1:37" s="117" customFormat="1" hidden="1" x14ac:dyDescent="0.3">
      <c r="A3530" s="120" t="str">
        <f t="shared" si="80"/>
        <v>SDGbaseTRA_RurCRS_v6_3C_InvValtotal</v>
      </c>
      <c r="B3530" s="120" t="s">
        <v>220</v>
      </c>
      <c r="C3530" s="120" t="s">
        <v>300</v>
      </c>
      <c r="D3530" s="120" t="s">
        <v>186</v>
      </c>
      <c r="E3530" s="117" t="s">
        <v>1</v>
      </c>
      <c r="F3530" s="117">
        <v>906.01813310387604</v>
      </c>
      <c r="G3530" s="117">
        <v>857.60823243581103</v>
      </c>
      <c r="H3530" s="117">
        <v>884.93503938402603</v>
      </c>
      <c r="I3530" s="117">
        <v>968.86768275316103</v>
      </c>
      <c r="J3530" s="117">
        <v>981.75416130609301</v>
      </c>
      <c r="K3530" s="117">
        <v>1000.26891289536</v>
      </c>
      <c r="L3530" s="117">
        <v>1023.21547893585</v>
      </c>
      <c r="M3530" s="117">
        <v>1048.03677689199</v>
      </c>
      <c r="N3530" s="117">
        <v>1075.37556927169</v>
      </c>
      <c r="O3530" s="117">
        <v>1108.1535272102799</v>
      </c>
      <c r="P3530" s="117">
        <v>1142.3391763300399</v>
      </c>
      <c r="Q3530" s="117">
        <v>1175.7526519978601</v>
      </c>
      <c r="R3530" s="117">
        <v>1134.8570057254799</v>
      </c>
      <c r="S3530" s="117">
        <v>1177.43651653802</v>
      </c>
      <c r="T3530" s="117">
        <v>1220.9410538749</v>
      </c>
      <c r="U3530" s="117">
        <v>1269.5134806982201</v>
      </c>
      <c r="V3530" s="117">
        <v>1315.73970398606</v>
      </c>
      <c r="W3530" s="117">
        <v>1363.5443515965101</v>
      </c>
      <c r="X3530" s="117">
        <v>1413.6539161560199</v>
      </c>
      <c r="Y3530" s="117">
        <v>1460.93302826736</v>
      </c>
      <c r="Z3530" s="117">
        <v>1510.99469194836</v>
      </c>
      <c r="AA3530" s="117">
        <v>1559.7744626553699</v>
      </c>
      <c r="AB3530" s="117">
        <v>1612.86386684524</v>
      </c>
      <c r="AC3530" s="117">
        <v>1661.93153665197</v>
      </c>
      <c r="AD3530" s="117">
        <v>1711.5858439933299</v>
      </c>
      <c r="AE3530" s="117">
        <v>1763.05148032852</v>
      </c>
      <c r="AF3530" s="117">
        <v>1816.16330557128</v>
      </c>
      <c r="AG3530" s="117">
        <v>1868.0221555999001</v>
      </c>
      <c r="AH3530" s="117">
        <v>1872.0164310083701</v>
      </c>
      <c r="AI3530" s="117">
        <v>1869.87178339871</v>
      </c>
      <c r="AJ3530" s="117">
        <v>1868.3995999993799</v>
      </c>
      <c r="AK3530" s="117">
        <v>1862.92565240311</v>
      </c>
    </row>
    <row r="3531" spans="1:37" s="117" customFormat="1" hidden="1" x14ac:dyDescent="0.3">
      <c r="A3531" s="120" t="str">
        <f t="shared" si="80"/>
        <v>SDGbaseTRA_RurCRS_v6_3IADJXtotal</v>
      </c>
      <c r="B3531" s="120" t="s">
        <v>220</v>
      </c>
      <c r="C3531" s="120" t="s">
        <v>300</v>
      </c>
      <c r="D3531" s="120" t="s">
        <v>187</v>
      </c>
      <c r="E3531" s="117" t="s">
        <v>1</v>
      </c>
      <c r="F3531" s="117">
        <v>1</v>
      </c>
      <c r="G3531" s="117">
        <v>0.90820100000000004</v>
      </c>
      <c r="H3531" s="117">
        <v>0.93589299999999997</v>
      </c>
      <c r="I3531" s="117">
        <v>1.01613</v>
      </c>
      <c r="J3531" s="117">
        <v>1.035077</v>
      </c>
      <c r="K3531" s="117">
        <v>1.056702</v>
      </c>
      <c r="L3531" s="117">
        <v>1.082716</v>
      </c>
      <c r="M3531" s="117">
        <v>1.1120969999999999</v>
      </c>
      <c r="N3531" s="117">
        <v>1.143057</v>
      </c>
      <c r="O3531" s="117">
        <v>1.1816869999999999</v>
      </c>
      <c r="P3531" s="117">
        <v>1.2174750000000001</v>
      </c>
      <c r="Q3531" s="117">
        <v>1.251541</v>
      </c>
      <c r="R3531" s="117">
        <v>1.2145429999999999</v>
      </c>
      <c r="S3531" s="117">
        <v>1.253287</v>
      </c>
      <c r="T3531" s="117">
        <v>1.294349</v>
      </c>
      <c r="U3531" s="117">
        <v>1.3418570000000001</v>
      </c>
      <c r="V3531" s="117">
        <v>1.391133</v>
      </c>
      <c r="W3531" s="117">
        <v>1.4397180000000001</v>
      </c>
      <c r="X3531" s="117">
        <v>1.4843660000000001</v>
      </c>
      <c r="Y3531" s="117">
        <v>1.5298970000000001</v>
      </c>
      <c r="Z3531" s="117">
        <v>1.5780989999999999</v>
      </c>
      <c r="AA3531" s="117">
        <v>1.6248849999999999</v>
      </c>
      <c r="AB3531" s="117">
        <v>1.665786</v>
      </c>
      <c r="AC3531" s="117">
        <v>1.7073449999999999</v>
      </c>
      <c r="AD3531" s="117">
        <v>1.756273</v>
      </c>
      <c r="AE3531" s="117">
        <v>1.809358</v>
      </c>
      <c r="AF3531" s="117">
        <v>1.865248</v>
      </c>
      <c r="AG3531" s="117">
        <v>1.920113</v>
      </c>
      <c r="AH3531" s="117">
        <v>1.9131359999999999</v>
      </c>
      <c r="AI3531" s="117">
        <v>1.899</v>
      </c>
      <c r="AJ3531" s="117">
        <v>1.89134</v>
      </c>
      <c r="AK3531" s="117">
        <v>1.8802270000000001</v>
      </c>
    </row>
    <row r="3532" spans="1:37" s="117" customFormat="1" hidden="1" x14ac:dyDescent="0.3">
      <c r="A3532" s="120" t="str">
        <f t="shared" si="80"/>
        <v>SDGbaseTRA_RurCRS_v6_3C_QINV_IADJtotal</v>
      </c>
      <c r="B3532" s="120" t="s">
        <v>220</v>
      </c>
      <c r="C3532" s="120" t="s">
        <v>300</v>
      </c>
      <c r="D3532" s="120" t="s">
        <v>188</v>
      </c>
      <c r="E3532" s="117" t="s">
        <v>1</v>
      </c>
      <c r="F3532" s="117">
        <v>906.01813310387604</v>
      </c>
      <c r="G3532" s="117">
        <v>944.29342451264802</v>
      </c>
      <c r="H3532" s="117">
        <v>945.55151003803496</v>
      </c>
      <c r="I3532" s="117">
        <v>953.48792256223203</v>
      </c>
      <c r="J3532" s="117">
        <v>948.48418166580097</v>
      </c>
      <c r="K3532" s="117">
        <v>946.59507874061205</v>
      </c>
      <c r="L3532" s="117">
        <v>945.04512627119698</v>
      </c>
      <c r="M3532" s="117">
        <v>942.39691042416996</v>
      </c>
      <c r="N3532" s="117">
        <v>940.78910261841099</v>
      </c>
      <c r="O3532" s="117">
        <v>937.77246192120697</v>
      </c>
      <c r="P3532" s="117">
        <v>938.28553056944997</v>
      </c>
      <c r="Q3532" s="117">
        <v>939.44397506583095</v>
      </c>
      <c r="R3532" s="117">
        <v>934.39014158040095</v>
      </c>
      <c r="S3532" s="117">
        <v>939.47875988342503</v>
      </c>
      <c r="T3532" s="117">
        <v>943.28581694342301</v>
      </c>
      <c r="U3532" s="117">
        <v>946.08701277275804</v>
      </c>
      <c r="V3532" s="117">
        <v>945.80439396237603</v>
      </c>
      <c r="W3532" s="117">
        <v>947.09127176052095</v>
      </c>
      <c r="X3532" s="117">
        <v>952.36209678477098</v>
      </c>
      <c r="Y3532" s="117">
        <v>954.92247404064301</v>
      </c>
      <c r="Z3532" s="117">
        <v>957.477757699839</v>
      </c>
      <c r="AA3532" s="117">
        <v>959.92914123484104</v>
      </c>
      <c r="AB3532" s="117">
        <v>968.22993280363596</v>
      </c>
      <c r="AC3532" s="117">
        <v>973.40112083496297</v>
      </c>
      <c r="AD3532" s="117">
        <v>974.55568923130602</v>
      </c>
      <c r="AE3532" s="117">
        <v>974.40720981061702</v>
      </c>
      <c r="AF3532" s="117">
        <v>973.68462830212297</v>
      </c>
      <c r="AG3532" s="117">
        <v>972.87094853266399</v>
      </c>
      <c r="AH3532" s="117">
        <v>978.50671933849696</v>
      </c>
      <c r="AI3532" s="117">
        <v>984.66128667652004</v>
      </c>
      <c r="AJ3532" s="117">
        <v>987.87082174510397</v>
      </c>
      <c r="AK3532" s="117">
        <v>990.79826659393302</v>
      </c>
    </row>
    <row r="3533" spans="1:37" s="117" customFormat="1" hidden="1" x14ac:dyDescent="0.3">
      <c r="A3533" s="120" t="str">
        <f t="shared" si="80"/>
        <v>SDGbaseTRA_RurCRS_v6_3trnsfrx_govent-n</v>
      </c>
      <c r="B3533" s="120" t="s">
        <v>220</v>
      </c>
      <c r="C3533" s="120" t="s">
        <v>300</v>
      </c>
      <c r="D3533" s="120" t="s">
        <v>193</v>
      </c>
      <c r="E3533" s="117" t="s">
        <v>82</v>
      </c>
      <c r="F3533" s="117">
        <v>182.306313741493</v>
      </c>
      <c r="G3533" s="117">
        <v>182.306313741493</v>
      </c>
      <c r="H3533" s="117">
        <v>182.306313741493</v>
      </c>
      <c r="I3533" s="117">
        <v>182.306313741493</v>
      </c>
      <c r="J3533" s="117">
        <v>182.306313741493</v>
      </c>
      <c r="K3533" s="117">
        <v>182.306313741493</v>
      </c>
      <c r="L3533" s="117">
        <v>182.306313741493</v>
      </c>
      <c r="M3533" s="117">
        <v>182.306313741493</v>
      </c>
      <c r="N3533" s="117">
        <v>182.306313741493</v>
      </c>
      <c r="O3533" s="117">
        <v>182.306313741493</v>
      </c>
      <c r="P3533" s="117">
        <v>182.306313741493</v>
      </c>
      <c r="Q3533" s="117">
        <v>182.306313741493</v>
      </c>
      <c r="R3533" s="117">
        <v>182.306313741493</v>
      </c>
      <c r="S3533" s="117">
        <v>182.306313741493</v>
      </c>
      <c r="T3533" s="117">
        <v>182.306313741493</v>
      </c>
      <c r="U3533" s="117">
        <v>182.306313741493</v>
      </c>
      <c r="V3533" s="117">
        <v>182.306313741493</v>
      </c>
      <c r="W3533" s="117">
        <v>182.306313741493</v>
      </c>
      <c r="X3533" s="117">
        <v>182.306313741493</v>
      </c>
      <c r="Y3533" s="117">
        <v>182.306313741493</v>
      </c>
      <c r="Z3533" s="117">
        <v>182.306313741493</v>
      </c>
      <c r="AA3533" s="117">
        <v>182.306313741493</v>
      </c>
      <c r="AB3533" s="117">
        <v>182.306313741493</v>
      </c>
      <c r="AC3533" s="117">
        <v>182.306313741493</v>
      </c>
      <c r="AD3533" s="117">
        <v>182.306313741493</v>
      </c>
      <c r="AE3533" s="117">
        <v>182.306313741493</v>
      </c>
      <c r="AF3533" s="117">
        <v>182.306313741493</v>
      </c>
      <c r="AG3533" s="117">
        <v>182.306313741493</v>
      </c>
      <c r="AH3533" s="117">
        <v>182.306313741493</v>
      </c>
      <c r="AI3533" s="117">
        <v>182.306313741493</v>
      </c>
      <c r="AJ3533" s="117">
        <v>182.306313741493</v>
      </c>
      <c r="AK3533" s="117">
        <v>182.306313741493</v>
      </c>
    </row>
    <row r="3534" spans="1:37" s="117" customFormat="1" hidden="1" x14ac:dyDescent="0.3">
      <c r="A3534" s="120" t="str">
        <f t="shared" si="80"/>
        <v>SDGbaseTRA_RurCRS_v6_3trnsfrx_govhhd-0</v>
      </c>
      <c r="B3534" s="120" t="s">
        <v>220</v>
      </c>
      <c r="C3534" s="120" t="s">
        <v>300</v>
      </c>
      <c r="D3534" s="120" t="s">
        <v>193</v>
      </c>
      <c r="E3534" s="117" t="s">
        <v>84</v>
      </c>
      <c r="F3534" s="117">
        <v>42.273558357640603</v>
      </c>
      <c r="G3534" s="117">
        <v>42.273558357640603</v>
      </c>
      <c r="H3534" s="117">
        <v>40.1277525354067</v>
      </c>
      <c r="I3534" s="117">
        <v>41.621146973764397</v>
      </c>
      <c r="J3534" s="117">
        <v>42.782668322361303</v>
      </c>
      <c r="K3534" s="117">
        <v>43.802906613844598</v>
      </c>
      <c r="L3534" s="117">
        <v>44.9841395965001</v>
      </c>
      <c r="M3534" s="117">
        <v>46.309372349013003</v>
      </c>
      <c r="N3534" s="117">
        <v>47.6714699179146</v>
      </c>
      <c r="O3534" s="117">
        <v>49.155530447929202</v>
      </c>
      <c r="P3534" s="117">
        <v>50.861473132124502</v>
      </c>
      <c r="Q3534" s="117">
        <v>52.671531237950603</v>
      </c>
      <c r="R3534" s="117">
        <v>54.472686920163497</v>
      </c>
      <c r="S3534" s="117">
        <v>56.5837759017545</v>
      </c>
      <c r="T3534" s="117">
        <v>58.747765827341198</v>
      </c>
      <c r="U3534" s="117">
        <v>61.029999034201701</v>
      </c>
      <c r="V3534" s="117">
        <v>63.615840093280902</v>
      </c>
      <c r="W3534" s="117">
        <v>66.164227031577596</v>
      </c>
      <c r="X3534" s="117">
        <v>68.819992940398095</v>
      </c>
      <c r="Y3534" s="117">
        <v>71.606996194505399</v>
      </c>
      <c r="Z3534" s="117">
        <v>74.276505012636505</v>
      </c>
      <c r="AA3534" s="117">
        <v>77.108668148768402</v>
      </c>
      <c r="AB3534" s="117">
        <v>79.901235674444195</v>
      </c>
      <c r="AC3534" s="117">
        <v>83.001084013669896</v>
      </c>
      <c r="AD3534" s="117">
        <v>85.949863525423595</v>
      </c>
      <c r="AE3534" s="117">
        <v>88.953123656728906</v>
      </c>
      <c r="AF3534" s="117">
        <v>92.076890500182301</v>
      </c>
      <c r="AG3534" s="117">
        <v>95.3289541957582</v>
      </c>
      <c r="AH3534" s="117">
        <v>98.585105284222706</v>
      </c>
      <c r="AI3534" s="117">
        <v>99.572730868960093</v>
      </c>
      <c r="AJ3534" s="117">
        <v>100.164192890322</v>
      </c>
      <c r="AK3534" s="117">
        <v>100.693560649747</v>
      </c>
    </row>
    <row r="3535" spans="1:37" s="117" customFormat="1" hidden="1" x14ac:dyDescent="0.3">
      <c r="A3535" s="120" t="str">
        <f t="shared" si="80"/>
        <v>SDGbaseTRA_RurCRS_v6_3trnsfrx_govhhd-1</v>
      </c>
      <c r="B3535" s="120" t="s">
        <v>220</v>
      </c>
      <c r="C3535" s="120" t="s">
        <v>300</v>
      </c>
      <c r="D3535" s="120" t="s">
        <v>193</v>
      </c>
      <c r="E3535" s="117" t="s">
        <v>85</v>
      </c>
      <c r="F3535" s="117">
        <v>53.474000035044902</v>
      </c>
      <c r="G3535" s="117">
        <v>53.474000035044902</v>
      </c>
      <c r="H3535" s="117">
        <v>50.759659793266003</v>
      </c>
      <c r="I3535" s="117">
        <v>52.648731292132197</v>
      </c>
      <c r="J3535" s="117">
        <v>54.117999436301702</v>
      </c>
      <c r="K3535" s="117">
        <v>55.4085513688592</v>
      </c>
      <c r="L3535" s="117">
        <v>56.902753773623203</v>
      </c>
      <c r="M3535" s="117">
        <v>58.5791088997942</v>
      </c>
      <c r="N3535" s="117">
        <v>60.3020962298638</v>
      </c>
      <c r="O3535" s="117">
        <v>62.179360787595698</v>
      </c>
      <c r="P3535" s="117">
        <v>64.337295503729194</v>
      </c>
      <c r="Q3535" s="117">
        <v>66.626931176115903</v>
      </c>
      <c r="R3535" s="117">
        <v>68.9053057146144</v>
      </c>
      <c r="S3535" s="117">
        <v>71.575730837584203</v>
      </c>
      <c r="T3535" s="117">
        <v>74.313073087736797</v>
      </c>
      <c r="U3535" s="117">
        <v>77.199987351049202</v>
      </c>
      <c r="V3535" s="117">
        <v>80.470950815113198</v>
      </c>
      <c r="W3535" s="117">
        <v>83.694536633815801</v>
      </c>
      <c r="X3535" s="117">
        <v>87.053951639760498</v>
      </c>
      <c r="Y3535" s="117">
        <v>90.579375519315903</v>
      </c>
      <c r="Z3535" s="117">
        <v>93.956174638676003</v>
      </c>
      <c r="AA3535" s="117">
        <v>97.538723577648696</v>
      </c>
      <c r="AB3535" s="117">
        <v>101.07118599073701</v>
      </c>
      <c r="AC3535" s="117">
        <v>104.99234372243301</v>
      </c>
      <c r="AD3535" s="117">
        <v>108.72240671786</v>
      </c>
      <c r="AE3535" s="117">
        <v>112.521385053396</v>
      </c>
      <c r="AF3535" s="117">
        <v>116.47279853231601</v>
      </c>
      <c r="AG3535" s="117">
        <v>120.586501303679</v>
      </c>
      <c r="AH3535" s="117">
        <v>124.70537442870901</v>
      </c>
      <c r="AI3535" s="117">
        <v>125.95467286973501</v>
      </c>
      <c r="AJ3535" s="117">
        <v>126.70284362658199</v>
      </c>
      <c r="AK3535" s="117">
        <v>127.372468155148</v>
      </c>
    </row>
    <row r="3536" spans="1:37" s="117" customFormat="1" hidden="1" x14ac:dyDescent="0.3">
      <c r="A3536" s="120" t="str">
        <f t="shared" si="80"/>
        <v>SDGbaseTRA_RurCRS_v6_3trnsfrx_govhhd-2</v>
      </c>
      <c r="B3536" s="120" t="s">
        <v>220</v>
      </c>
      <c r="C3536" s="120" t="s">
        <v>300</v>
      </c>
      <c r="D3536" s="120" t="s">
        <v>193</v>
      </c>
      <c r="E3536" s="117" t="s">
        <v>86</v>
      </c>
      <c r="F3536" s="117">
        <v>58.0983201113118</v>
      </c>
      <c r="G3536" s="117">
        <v>58.0983201113118</v>
      </c>
      <c r="H3536" s="117">
        <v>55.149249382461598</v>
      </c>
      <c r="I3536" s="117">
        <v>57.201683847479302</v>
      </c>
      <c r="J3536" s="117">
        <v>58.798011238610897</v>
      </c>
      <c r="K3536" s="117">
        <v>60.200167412618001</v>
      </c>
      <c r="L3536" s="117">
        <v>61.823585327234099</v>
      </c>
      <c r="M3536" s="117">
        <v>63.644908150974402</v>
      </c>
      <c r="N3536" s="117">
        <v>65.516895834419003</v>
      </c>
      <c r="O3536" s="117">
        <v>67.556502318640298</v>
      </c>
      <c r="P3536" s="117">
        <v>69.901050731608706</v>
      </c>
      <c r="Q3536" s="117">
        <v>72.388689325045206</v>
      </c>
      <c r="R3536" s="117">
        <v>74.864092945204405</v>
      </c>
      <c r="S3536" s="117">
        <v>77.765450867295897</v>
      </c>
      <c r="T3536" s="117">
        <v>80.739512770264696</v>
      </c>
      <c r="U3536" s="117">
        <v>83.876081362363905</v>
      </c>
      <c r="V3536" s="117">
        <v>87.429910929687296</v>
      </c>
      <c r="W3536" s="117">
        <v>90.932265731619694</v>
      </c>
      <c r="X3536" s="117">
        <v>94.582195945821098</v>
      </c>
      <c r="Y3536" s="117">
        <v>98.412491135039105</v>
      </c>
      <c r="Z3536" s="117">
        <v>102.081308804553</v>
      </c>
      <c r="AA3536" s="117">
        <v>105.973669109271</v>
      </c>
      <c r="AB3536" s="117">
        <v>109.811611509732</v>
      </c>
      <c r="AC3536" s="117">
        <v>114.071862789864</v>
      </c>
      <c r="AD3536" s="117">
        <v>118.12449385919901</v>
      </c>
      <c r="AE3536" s="117">
        <v>122.25199992362801</v>
      </c>
      <c r="AF3536" s="117">
        <v>126.545123404946</v>
      </c>
      <c r="AG3536" s="117">
        <v>131.01457061848501</v>
      </c>
      <c r="AH3536" s="117">
        <v>135.4896353071</v>
      </c>
      <c r="AI3536" s="117">
        <v>136.846970473607</v>
      </c>
      <c r="AJ3536" s="117">
        <v>137.65984147821999</v>
      </c>
      <c r="AK3536" s="117">
        <v>138.38737374043299</v>
      </c>
    </row>
    <row r="3537" spans="1:37" s="117" customFormat="1" hidden="1" x14ac:dyDescent="0.3">
      <c r="A3537" s="120" t="str">
        <f t="shared" si="80"/>
        <v>SDGbaseTRA_RurCRS_v6_3trnsfrx_govhhd-3</v>
      </c>
      <c r="B3537" s="120" t="s">
        <v>220</v>
      </c>
      <c r="C3537" s="120" t="s">
        <v>300</v>
      </c>
      <c r="D3537" s="120" t="s">
        <v>193</v>
      </c>
      <c r="E3537" s="117" t="s">
        <v>87</v>
      </c>
      <c r="F3537" s="117">
        <v>61.808786157081002</v>
      </c>
      <c r="G3537" s="117">
        <v>61.808786157081002</v>
      </c>
      <c r="H3537" s="117">
        <v>58.6713721717475</v>
      </c>
      <c r="I3537" s="117">
        <v>60.854885958491302</v>
      </c>
      <c r="J3537" s="117">
        <v>62.553163260934902</v>
      </c>
      <c r="K3537" s="117">
        <v>64.044868545218407</v>
      </c>
      <c r="L3537" s="117">
        <v>65.771966515277299</v>
      </c>
      <c r="M3537" s="117">
        <v>67.709608648817394</v>
      </c>
      <c r="N3537" s="117">
        <v>69.701151368005</v>
      </c>
      <c r="O3537" s="117">
        <v>71.871017911242404</v>
      </c>
      <c r="P3537" s="117">
        <v>74.365301587852102</v>
      </c>
      <c r="Q3537" s="117">
        <v>77.011813940760504</v>
      </c>
      <c r="R3537" s="117">
        <v>79.645309930278799</v>
      </c>
      <c r="S3537" s="117">
        <v>82.731963916626697</v>
      </c>
      <c r="T3537" s="117">
        <v>85.895965144654198</v>
      </c>
      <c r="U3537" s="117">
        <v>89.232851598593697</v>
      </c>
      <c r="V3537" s="117">
        <v>93.013647520826098</v>
      </c>
      <c r="W3537" s="117">
        <v>96.739681226862899</v>
      </c>
      <c r="X3537" s="117">
        <v>100.622715291628</v>
      </c>
      <c r="Y3537" s="117">
        <v>104.69763339279299</v>
      </c>
      <c r="Z3537" s="117">
        <v>108.600761165676</v>
      </c>
      <c r="AA3537" s="117">
        <v>112.74170818892399</v>
      </c>
      <c r="AB3537" s="117">
        <v>116.824761892694</v>
      </c>
      <c r="AC3537" s="117">
        <v>121.357095355083</v>
      </c>
      <c r="AD3537" s="117">
        <v>125.668548881763</v>
      </c>
      <c r="AE3537" s="117">
        <v>130.05965931678901</v>
      </c>
      <c r="AF3537" s="117">
        <v>134.62696437301699</v>
      </c>
      <c r="AG3537" s="117">
        <v>139.38185412770699</v>
      </c>
      <c r="AH3537" s="117">
        <v>144.14272011914801</v>
      </c>
      <c r="AI3537" s="117">
        <v>145.58674188930101</v>
      </c>
      <c r="AJ3537" s="117">
        <v>146.45152713612401</v>
      </c>
      <c r="AK3537" s="117">
        <v>147.22552345703801</v>
      </c>
    </row>
    <row r="3538" spans="1:37" s="117" customFormat="1" hidden="1" x14ac:dyDescent="0.3">
      <c r="A3538" s="120" t="str">
        <f t="shared" si="80"/>
        <v>SDGbaseTRA_RurCRS_v6_3trnsfrx_govhhd-4</v>
      </c>
      <c r="B3538" s="120" t="s">
        <v>220</v>
      </c>
      <c r="C3538" s="120" t="s">
        <v>300</v>
      </c>
      <c r="D3538" s="120" t="s">
        <v>193</v>
      </c>
      <c r="E3538" s="117" t="s">
        <v>88</v>
      </c>
      <c r="F3538" s="117">
        <v>54.277256646940998</v>
      </c>
      <c r="G3538" s="117">
        <v>54.277256646940998</v>
      </c>
      <c r="H3538" s="117">
        <v>51.522143099542198</v>
      </c>
      <c r="I3538" s="117">
        <v>53.439591177134801</v>
      </c>
      <c r="J3538" s="117">
        <v>54.930929848115099</v>
      </c>
      <c r="K3538" s="117">
        <v>56.2408677322031</v>
      </c>
      <c r="L3538" s="117">
        <v>57.757515212337402</v>
      </c>
      <c r="M3538" s="117">
        <v>59.459051610492899</v>
      </c>
      <c r="N3538" s="117">
        <v>61.2079206955123</v>
      </c>
      <c r="O3538" s="117">
        <v>63.113384474684302</v>
      </c>
      <c r="P3538" s="117">
        <v>65.303734482878198</v>
      </c>
      <c r="Q3538" s="117">
        <v>67.627763785654906</v>
      </c>
      <c r="R3538" s="117">
        <v>69.940362796069095</v>
      </c>
      <c r="S3538" s="117">
        <v>72.650901556230806</v>
      </c>
      <c r="T3538" s="117">
        <v>75.429362635347303</v>
      </c>
      <c r="U3538" s="117">
        <v>78.359642515005305</v>
      </c>
      <c r="V3538" s="117">
        <v>81.679740568366</v>
      </c>
      <c r="W3538" s="117">
        <v>84.951749295794201</v>
      </c>
      <c r="X3538" s="117">
        <v>88.361627560778103</v>
      </c>
      <c r="Y3538" s="117">
        <v>91.940008392106904</v>
      </c>
      <c r="Z3538" s="117">
        <v>95.367531904964693</v>
      </c>
      <c r="AA3538" s="117">
        <v>99.003895896501007</v>
      </c>
      <c r="AB3538" s="117">
        <v>102.589420990289</v>
      </c>
      <c r="AC3538" s="117">
        <v>106.569480167028</v>
      </c>
      <c r="AD3538" s="117">
        <v>110.355574088922</v>
      </c>
      <c r="AE3538" s="117">
        <v>114.211618558737</v>
      </c>
      <c r="AF3538" s="117">
        <v>118.22238796766401</v>
      </c>
      <c r="AG3538" s="117">
        <v>122.397884488294</v>
      </c>
      <c r="AH3538" s="117">
        <v>126.578629028761</v>
      </c>
      <c r="AI3538" s="117">
        <v>127.846693734371</v>
      </c>
      <c r="AJ3538" s="117">
        <v>128.606103095153</v>
      </c>
      <c r="AK3538" s="117">
        <v>129.28578635001099</v>
      </c>
    </row>
    <row r="3539" spans="1:37" s="117" customFormat="1" hidden="1" x14ac:dyDescent="0.3">
      <c r="A3539" s="120" t="str">
        <f t="shared" si="80"/>
        <v>SDGbaseTRA_RurCRS_v6_3trnsfrx_govhhd-5</v>
      </c>
      <c r="B3539" s="120" t="s">
        <v>220</v>
      </c>
      <c r="C3539" s="120" t="s">
        <v>300</v>
      </c>
      <c r="D3539" s="120" t="s">
        <v>193</v>
      </c>
      <c r="E3539" s="117" t="s">
        <v>89</v>
      </c>
      <c r="F3539" s="117">
        <v>51.448840412463099</v>
      </c>
      <c r="G3539" s="117">
        <v>51.448840412463099</v>
      </c>
      <c r="H3539" s="117">
        <v>48.837297273126502</v>
      </c>
      <c r="I3539" s="117">
        <v>50.654826128443197</v>
      </c>
      <c r="J3539" s="117">
        <v>52.068450361209599</v>
      </c>
      <c r="K3539" s="117">
        <v>53.310126696973398</v>
      </c>
      <c r="L3539" s="117">
        <v>54.747740883610703</v>
      </c>
      <c r="M3539" s="117">
        <v>56.360609330041797</v>
      </c>
      <c r="N3539" s="117">
        <v>58.018343932266397</v>
      </c>
      <c r="O3539" s="117">
        <v>59.824512997221703</v>
      </c>
      <c r="P3539" s="117">
        <v>61.900722720790299</v>
      </c>
      <c r="Q3539" s="117">
        <v>64.103645640977803</v>
      </c>
      <c r="R3539" s="117">
        <v>66.295733907316702</v>
      </c>
      <c r="S3539" s="117">
        <v>68.865025074894703</v>
      </c>
      <c r="T3539" s="117">
        <v>71.498699093859003</v>
      </c>
      <c r="U3539" s="117">
        <v>74.276280556257205</v>
      </c>
      <c r="V3539" s="117">
        <v>77.423366563425901</v>
      </c>
      <c r="W3539" s="117">
        <v>80.524869204590203</v>
      </c>
      <c r="X3539" s="117">
        <v>83.757056929593205</v>
      </c>
      <c r="Y3539" s="117">
        <v>87.148966464070895</v>
      </c>
      <c r="Z3539" s="117">
        <v>90.397879933851499</v>
      </c>
      <c r="AA3539" s="117">
        <v>93.844751095729293</v>
      </c>
      <c r="AB3539" s="117">
        <v>97.243432601412195</v>
      </c>
      <c r="AC3539" s="117">
        <v>101.016088812617</v>
      </c>
      <c r="AD3539" s="117">
        <v>104.60488739986199</v>
      </c>
      <c r="AE3539" s="117">
        <v>108.259991375388</v>
      </c>
      <c r="AF3539" s="117">
        <v>112.061757492518</v>
      </c>
      <c r="AG3539" s="117">
        <v>116.01966670539601</v>
      </c>
      <c r="AH3539" s="117">
        <v>119.982550461052</v>
      </c>
      <c r="AI3539" s="117">
        <v>121.184535651571</v>
      </c>
      <c r="AJ3539" s="117">
        <v>121.90437179334199</v>
      </c>
      <c r="AK3539" s="117">
        <v>122.548636398269</v>
      </c>
    </row>
    <row r="3540" spans="1:37" s="117" customFormat="1" hidden="1" x14ac:dyDescent="0.3">
      <c r="A3540" s="120" t="str">
        <f t="shared" si="80"/>
        <v>SDGbaseTRA_RurCRS_v6_3trnsfrx_govhhd-6</v>
      </c>
      <c r="B3540" s="120" t="s">
        <v>220</v>
      </c>
      <c r="C3540" s="120" t="s">
        <v>300</v>
      </c>
      <c r="D3540" s="120" t="s">
        <v>193</v>
      </c>
      <c r="E3540" s="117" t="s">
        <v>90</v>
      </c>
      <c r="F3540" s="117">
        <v>33.304564377838098</v>
      </c>
      <c r="G3540" s="117">
        <v>33.304564377838098</v>
      </c>
      <c r="H3540" s="117">
        <v>31.614024690019001</v>
      </c>
      <c r="I3540" s="117">
        <v>32.790572232882703</v>
      </c>
      <c r="J3540" s="117">
        <v>33.705658732185803</v>
      </c>
      <c r="K3540" s="117">
        <v>34.5094375759722</v>
      </c>
      <c r="L3540" s="117">
        <v>35.440053579083497</v>
      </c>
      <c r="M3540" s="117">
        <v>36.484117557523298</v>
      </c>
      <c r="N3540" s="117">
        <v>37.557224907242698</v>
      </c>
      <c r="O3540" s="117">
        <v>38.726418875830099</v>
      </c>
      <c r="P3540" s="117">
        <v>40.070419242915797</v>
      </c>
      <c r="Q3540" s="117">
        <v>41.496445322932601</v>
      </c>
      <c r="R3540" s="117">
        <v>42.915457767195598</v>
      </c>
      <c r="S3540" s="117">
        <v>44.578646332963302</v>
      </c>
      <c r="T3540" s="117">
        <v>46.283512083321199</v>
      </c>
      <c r="U3540" s="117">
        <v>48.081533960733999</v>
      </c>
      <c r="V3540" s="117">
        <v>50.118748554650303</v>
      </c>
      <c r="W3540" s="117">
        <v>52.126455503001097</v>
      </c>
      <c r="X3540" s="117">
        <v>54.218759300435998</v>
      </c>
      <c r="Y3540" s="117">
        <v>56.414456395825802</v>
      </c>
      <c r="Z3540" s="117">
        <v>58.517587330262202</v>
      </c>
      <c r="AA3540" s="117">
        <v>60.7488629351651</v>
      </c>
      <c r="AB3540" s="117">
        <v>62.948943755225002</v>
      </c>
      <c r="AC3540" s="117">
        <v>65.391110977152707</v>
      </c>
      <c r="AD3540" s="117">
        <v>67.714260976838005</v>
      </c>
      <c r="AE3540" s="117">
        <v>70.080332683890703</v>
      </c>
      <c r="AF3540" s="117">
        <v>72.541343726750895</v>
      </c>
      <c r="AG3540" s="117">
        <v>75.103431445835994</v>
      </c>
      <c r="AH3540" s="117">
        <v>77.668739353731496</v>
      </c>
      <c r="AI3540" s="117">
        <v>78.446824784577103</v>
      </c>
      <c r="AJ3540" s="117">
        <v>78.912798923797496</v>
      </c>
      <c r="AK3540" s="117">
        <v>79.329853066109806</v>
      </c>
    </row>
    <row r="3541" spans="1:37" s="117" customFormat="1" hidden="1" x14ac:dyDescent="0.3">
      <c r="A3541" s="120" t="str">
        <f t="shared" si="80"/>
        <v>SDGbaseTRA_RurCRS_v6_3trnsfrx_govhhd-7</v>
      </c>
      <c r="B3541" s="120" t="s">
        <v>220</v>
      </c>
      <c r="C3541" s="120" t="s">
        <v>300</v>
      </c>
      <c r="D3541" s="120" t="s">
        <v>193</v>
      </c>
      <c r="E3541" s="117" t="s">
        <v>91</v>
      </c>
      <c r="F3541" s="117">
        <v>17.1658864276604</v>
      </c>
      <c r="G3541" s="117">
        <v>17.1658864276604</v>
      </c>
      <c r="H3541" s="117">
        <v>16.2945460325924</v>
      </c>
      <c r="I3541" s="117">
        <v>16.900963857741299</v>
      </c>
      <c r="J3541" s="117">
        <v>17.372619056119301</v>
      </c>
      <c r="K3541" s="117">
        <v>17.786903902750598</v>
      </c>
      <c r="L3541" s="117">
        <v>18.266563340295999</v>
      </c>
      <c r="M3541" s="117">
        <v>18.804696296301199</v>
      </c>
      <c r="N3541" s="117">
        <v>19.357798828464301</v>
      </c>
      <c r="O3541" s="117">
        <v>19.960426463793201</v>
      </c>
      <c r="P3541" s="117">
        <v>20.653153064219101</v>
      </c>
      <c r="Q3541" s="117">
        <v>21.388157475468599</v>
      </c>
      <c r="R3541" s="117">
        <v>22.1195469084997</v>
      </c>
      <c r="S3541" s="117">
        <v>22.976789948938599</v>
      </c>
      <c r="T3541" s="117">
        <v>23.8555143037458</v>
      </c>
      <c r="U3541" s="117">
        <v>24.782253323417699</v>
      </c>
      <c r="V3541" s="117">
        <v>25.832277396730898</v>
      </c>
      <c r="W3541" s="117">
        <v>26.8670925969666</v>
      </c>
      <c r="X3541" s="117">
        <v>27.945510826716198</v>
      </c>
      <c r="Y3541" s="117">
        <v>29.077220178665701</v>
      </c>
      <c r="Z3541" s="117">
        <v>30.1612189469264</v>
      </c>
      <c r="AA3541" s="117">
        <v>31.311266225372702</v>
      </c>
      <c r="AB3541" s="117">
        <v>32.445235042990802</v>
      </c>
      <c r="AC3541" s="117">
        <v>33.703980381718701</v>
      </c>
      <c r="AD3541" s="117">
        <v>34.901381692740003</v>
      </c>
      <c r="AE3541" s="117">
        <v>36.120905771847703</v>
      </c>
      <c r="AF3541" s="117">
        <v>37.389363619837702</v>
      </c>
      <c r="AG3541" s="117">
        <v>38.709918553526798</v>
      </c>
      <c r="AH3541" s="117">
        <v>40.032133241559599</v>
      </c>
      <c r="AI3541" s="117">
        <v>40.433175152373501</v>
      </c>
      <c r="AJ3541" s="117">
        <v>40.673348212778599</v>
      </c>
      <c r="AK3541" s="117">
        <v>40.888306858083098</v>
      </c>
    </row>
    <row r="3542" spans="1:37" s="117" customFormat="1" hidden="1" x14ac:dyDescent="0.3">
      <c r="A3542" s="120" t="str">
        <f t="shared" si="80"/>
        <v>SDGbaseTRA_RurCRS_v6_3trnsfrx_govhhd-8</v>
      </c>
      <c r="B3542" s="120" t="s">
        <v>220</v>
      </c>
      <c r="C3542" s="120" t="s">
        <v>300</v>
      </c>
      <c r="D3542" s="120" t="s">
        <v>193</v>
      </c>
      <c r="E3542" s="117" t="s">
        <v>92</v>
      </c>
      <c r="F3542" s="117">
        <v>-31.5393310233951</v>
      </c>
      <c r="G3542" s="117">
        <v>-31.5393310233951</v>
      </c>
      <c r="H3542" s="117">
        <v>-29.9383945806475</v>
      </c>
      <c r="I3542" s="117">
        <v>-31.0525818733609</v>
      </c>
      <c r="J3542" s="117">
        <v>-31.9191662757008</v>
      </c>
      <c r="K3542" s="117">
        <v>-32.680342633877402</v>
      </c>
      <c r="L3542" s="117">
        <v>-33.561633433685202</v>
      </c>
      <c r="M3542" s="117">
        <v>-34.550359154641498</v>
      </c>
      <c r="N3542" s="117">
        <v>-35.566588868457004</v>
      </c>
      <c r="O3542" s="117">
        <v>-36.673812346520997</v>
      </c>
      <c r="P3542" s="117">
        <v>-37.946577004006997</v>
      </c>
      <c r="Q3542" s="117">
        <v>-39.297019786425601</v>
      </c>
      <c r="R3542" s="117">
        <v>-40.6408206750422</v>
      </c>
      <c r="S3542" s="117">
        <v>-42.215855680303399</v>
      </c>
      <c r="T3542" s="117">
        <v>-43.830358864940898</v>
      </c>
      <c r="U3542" s="117">
        <v>-45.533080646126201</v>
      </c>
      <c r="V3542" s="117">
        <v>-47.462317273102499</v>
      </c>
      <c r="W3542" s="117">
        <v>-49.3636102407458</v>
      </c>
      <c r="X3542" s="117">
        <v>-51.345016192198997</v>
      </c>
      <c r="Y3542" s="117">
        <v>-53.424335312934502</v>
      </c>
      <c r="Z3542" s="117">
        <v>-55.415994533400699</v>
      </c>
      <c r="AA3542" s="117">
        <v>-57.529006404959297</v>
      </c>
      <c r="AB3542" s="117">
        <v>-59.612476900921301</v>
      </c>
      <c r="AC3542" s="117">
        <v>-61.925202554769399</v>
      </c>
      <c r="AD3542" s="117">
        <v>-64.125219225932796</v>
      </c>
      <c r="AE3542" s="117">
        <v>-66.365882636125306</v>
      </c>
      <c r="AF3542" s="117">
        <v>-68.696453336658095</v>
      </c>
      <c r="AG3542" s="117">
        <v>-71.122743372055496</v>
      </c>
      <c r="AH3542" s="117">
        <v>-73.552082917414793</v>
      </c>
      <c r="AI3542" s="117">
        <v>-74.2889276840815</v>
      </c>
      <c r="AJ3542" s="117">
        <v>-74.730203914524907</v>
      </c>
      <c r="AK3542" s="117">
        <v>-75.125153042213199</v>
      </c>
    </row>
    <row r="3543" spans="1:37" s="117" customFormat="1" hidden="1" x14ac:dyDescent="0.3">
      <c r="A3543" s="120" t="str">
        <f t="shared" si="80"/>
        <v>SDGbaseTRA_RurCRS_v6_3trnsfrx_govhhd-9</v>
      </c>
      <c r="B3543" s="120" t="s">
        <v>220</v>
      </c>
      <c r="C3543" s="120" t="s">
        <v>300</v>
      </c>
      <c r="D3543" s="120" t="s">
        <v>193</v>
      </c>
      <c r="E3543" s="117" t="s">
        <v>93</v>
      </c>
      <c r="F3543" s="117">
        <v>-164.453474595279</v>
      </c>
      <c r="G3543" s="117">
        <v>-164.453474595279</v>
      </c>
      <c r="H3543" s="117">
        <v>-156.105816224823</v>
      </c>
      <c r="I3543" s="117">
        <v>-161.915450281446</v>
      </c>
      <c r="J3543" s="117">
        <v>-166.43402475245</v>
      </c>
      <c r="K3543" s="117">
        <v>-170.402976940722</v>
      </c>
      <c r="L3543" s="117">
        <v>-174.99823401988201</v>
      </c>
      <c r="M3543" s="117">
        <v>-180.15368199410801</v>
      </c>
      <c r="N3543" s="117">
        <v>-185.452542242601</v>
      </c>
      <c r="O3543" s="117">
        <v>-191.22586533515499</v>
      </c>
      <c r="P3543" s="117">
        <v>-197.86235899161201</v>
      </c>
      <c r="Q3543" s="117">
        <v>-204.90388462340499</v>
      </c>
      <c r="R3543" s="117">
        <v>-211.91077786198699</v>
      </c>
      <c r="S3543" s="117">
        <v>-220.123380058028</v>
      </c>
      <c r="T3543" s="117">
        <v>-228.54177860496799</v>
      </c>
      <c r="U3543" s="117">
        <v>-237.42016962021299</v>
      </c>
      <c r="V3543" s="117">
        <v>-247.47966220702199</v>
      </c>
      <c r="W3543" s="117">
        <v>-257.39344999537298</v>
      </c>
      <c r="X3543" s="117">
        <v>-267.72496568473701</v>
      </c>
      <c r="Y3543" s="117">
        <v>-278.56702362007201</v>
      </c>
      <c r="Z3543" s="117">
        <v>-288.95200226062798</v>
      </c>
      <c r="AA3543" s="117">
        <v>-299.969742106826</v>
      </c>
      <c r="AB3543" s="117">
        <v>-310.83344628696699</v>
      </c>
      <c r="AC3543" s="117">
        <v>-322.89254066911599</v>
      </c>
      <c r="AD3543" s="117">
        <v>-334.36394396146801</v>
      </c>
      <c r="AE3543" s="117">
        <v>-346.04728889136902</v>
      </c>
      <c r="AF3543" s="117">
        <v>-358.19943153536798</v>
      </c>
      <c r="AG3543" s="117">
        <v>-370.85067725776503</v>
      </c>
      <c r="AH3543" s="117">
        <v>-383.51782384085902</v>
      </c>
      <c r="AI3543" s="117">
        <v>-387.35990540009601</v>
      </c>
      <c r="AJ3543" s="117">
        <v>-389.66082323817301</v>
      </c>
      <c r="AK3543" s="117">
        <v>-391.720180688987</v>
      </c>
    </row>
    <row r="3544" spans="1:37" s="117" customFormat="1" hidden="1" x14ac:dyDescent="0.3">
      <c r="A3544" s="120" t="str">
        <f t="shared" si="80"/>
        <v>SDGbaseTRA_RurCRS_v6_3trnsfrx_rowent-e</v>
      </c>
      <c r="B3544" s="120" t="s">
        <v>220</v>
      </c>
      <c r="C3544" s="120" t="s">
        <v>300</v>
      </c>
      <c r="D3544" s="120" t="s">
        <v>194</v>
      </c>
      <c r="E3544" s="117" t="s">
        <v>83</v>
      </c>
      <c r="F3544" s="117">
        <v>-32.416327613782698</v>
      </c>
      <c r="G3544" s="117">
        <v>-32.416327613782698</v>
      </c>
      <c r="H3544" s="117">
        <v>-32.416327613782698</v>
      </c>
      <c r="I3544" s="117">
        <v>-32.416327613782698</v>
      </c>
      <c r="J3544" s="117">
        <v>-32.416327613782698</v>
      </c>
      <c r="K3544" s="117">
        <v>-32.416327613782698</v>
      </c>
      <c r="L3544" s="117">
        <v>-32.416327613782698</v>
      </c>
      <c r="M3544" s="117">
        <v>-32.416327613782698</v>
      </c>
      <c r="N3544" s="117">
        <v>-32.416327613782698</v>
      </c>
      <c r="O3544" s="117">
        <v>-32.416327613782698</v>
      </c>
      <c r="P3544" s="117">
        <v>-32.416327613782698</v>
      </c>
      <c r="Q3544" s="117">
        <v>-32.416327613782698</v>
      </c>
      <c r="R3544" s="117">
        <v>-32.416327613782698</v>
      </c>
      <c r="S3544" s="117">
        <v>-32.416327613782698</v>
      </c>
      <c r="T3544" s="117">
        <v>-32.416327613782698</v>
      </c>
      <c r="U3544" s="117">
        <v>-32.416327613782698</v>
      </c>
      <c r="V3544" s="117">
        <v>-32.416327613782698</v>
      </c>
      <c r="W3544" s="117">
        <v>-32.416327613782698</v>
      </c>
      <c r="X3544" s="117">
        <v>-32.416327613782698</v>
      </c>
      <c r="Y3544" s="117">
        <v>-32.416327613782698</v>
      </c>
      <c r="Z3544" s="117">
        <v>-32.416327613782698</v>
      </c>
      <c r="AA3544" s="117">
        <v>-32.416327613782698</v>
      </c>
      <c r="AB3544" s="117">
        <v>-32.416327613782698</v>
      </c>
      <c r="AC3544" s="117">
        <v>-32.416327613782698</v>
      </c>
      <c r="AD3544" s="117">
        <v>-32.416327613782698</v>
      </c>
      <c r="AE3544" s="117">
        <v>-32.416327613782698</v>
      </c>
      <c r="AF3544" s="117">
        <v>-32.416327613782698</v>
      </c>
      <c r="AG3544" s="117">
        <v>-32.416327613782698</v>
      </c>
      <c r="AH3544" s="117">
        <v>-32.416327613782698</v>
      </c>
      <c r="AI3544" s="117">
        <v>-32.416327613782698</v>
      </c>
      <c r="AJ3544" s="117">
        <v>-32.416327613782698</v>
      </c>
      <c r="AK3544" s="117">
        <v>-32.416327613782698</v>
      </c>
    </row>
    <row r="3545" spans="1:37" s="117" customFormat="1" hidden="1" x14ac:dyDescent="0.3">
      <c r="A3545" s="120" t="str">
        <f t="shared" si="80"/>
        <v>SDGbaseTRA_RurCRS_v6_3trnsfrx_rowhhd-0</v>
      </c>
      <c r="B3545" s="120" t="s">
        <v>220</v>
      </c>
      <c r="C3545" s="120" t="s">
        <v>300</v>
      </c>
      <c r="D3545" s="120" t="s">
        <v>194</v>
      </c>
      <c r="E3545" s="117" t="s">
        <v>84</v>
      </c>
      <c r="F3545" s="117">
        <v>2.9558537024277999E-2</v>
      </c>
      <c r="G3545" s="117">
        <v>2.9558537024277999E-2</v>
      </c>
      <c r="H3545" s="117">
        <v>2.9558537024277999E-2</v>
      </c>
      <c r="I3545" s="117">
        <v>2.9558537024277999E-2</v>
      </c>
      <c r="J3545" s="117">
        <v>2.9558537024277999E-2</v>
      </c>
      <c r="K3545" s="117">
        <v>2.9558537024277999E-2</v>
      </c>
      <c r="L3545" s="117">
        <v>2.9558537024277999E-2</v>
      </c>
      <c r="M3545" s="117">
        <v>2.9558537024277999E-2</v>
      </c>
      <c r="N3545" s="117">
        <v>2.9558537024277999E-2</v>
      </c>
      <c r="O3545" s="117">
        <v>2.9558537024277999E-2</v>
      </c>
      <c r="P3545" s="117">
        <v>2.9558537024277999E-2</v>
      </c>
      <c r="Q3545" s="117">
        <v>2.9558537024277999E-2</v>
      </c>
      <c r="R3545" s="117">
        <v>2.9558537024277999E-2</v>
      </c>
      <c r="S3545" s="117">
        <v>2.9558537024277999E-2</v>
      </c>
      <c r="T3545" s="117">
        <v>2.9558537024277999E-2</v>
      </c>
      <c r="U3545" s="117">
        <v>2.9558537024277999E-2</v>
      </c>
      <c r="V3545" s="117">
        <v>2.9558537024277999E-2</v>
      </c>
      <c r="W3545" s="117">
        <v>2.9558537024277999E-2</v>
      </c>
      <c r="X3545" s="117">
        <v>2.9558537024277999E-2</v>
      </c>
      <c r="Y3545" s="117">
        <v>2.9558537024277999E-2</v>
      </c>
      <c r="Z3545" s="117">
        <v>2.9558537024277999E-2</v>
      </c>
      <c r="AA3545" s="117">
        <v>2.9558537024277999E-2</v>
      </c>
      <c r="AB3545" s="117">
        <v>2.9558537024277999E-2</v>
      </c>
      <c r="AC3545" s="117">
        <v>2.9558537024277999E-2</v>
      </c>
      <c r="AD3545" s="117">
        <v>2.9558537024277999E-2</v>
      </c>
      <c r="AE3545" s="117">
        <v>2.9558537024277999E-2</v>
      </c>
      <c r="AF3545" s="117">
        <v>2.9558537024277999E-2</v>
      </c>
      <c r="AG3545" s="117">
        <v>2.9558537024277999E-2</v>
      </c>
      <c r="AH3545" s="117">
        <v>2.9558537024277999E-2</v>
      </c>
      <c r="AI3545" s="117">
        <v>2.9558537024277999E-2</v>
      </c>
      <c r="AJ3545" s="117">
        <v>2.9558537024277999E-2</v>
      </c>
      <c r="AK3545" s="117">
        <v>2.9558537024277999E-2</v>
      </c>
    </row>
    <row r="3546" spans="1:37" s="117" customFormat="1" hidden="1" x14ac:dyDescent="0.3">
      <c r="A3546" s="120" t="str">
        <f t="shared" si="80"/>
        <v>SDGbaseTRA_RurCRS_v6_3trnsfrx_rowhhd-1</v>
      </c>
      <c r="B3546" s="120" t="s">
        <v>220</v>
      </c>
      <c r="C3546" s="120" t="s">
        <v>300</v>
      </c>
      <c r="D3546" s="120" t="s">
        <v>194</v>
      </c>
      <c r="E3546" s="117" t="s">
        <v>85</v>
      </c>
      <c r="F3546" s="117">
        <v>6.0737858203831901E-2</v>
      </c>
      <c r="G3546" s="117">
        <v>6.0737858203831901E-2</v>
      </c>
      <c r="H3546" s="117">
        <v>6.0737858203831901E-2</v>
      </c>
      <c r="I3546" s="117">
        <v>6.0737858203831901E-2</v>
      </c>
      <c r="J3546" s="117">
        <v>6.0737858203831901E-2</v>
      </c>
      <c r="K3546" s="117">
        <v>6.0737858203831901E-2</v>
      </c>
      <c r="L3546" s="117">
        <v>6.0737858203831901E-2</v>
      </c>
      <c r="M3546" s="117">
        <v>6.0737858203831901E-2</v>
      </c>
      <c r="N3546" s="117">
        <v>6.0737858203831901E-2</v>
      </c>
      <c r="O3546" s="117">
        <v>6.0737858203831901E-2</v>
      </c>
      <c r="P3546" s="117">
        <v>6.0737858203831901E-2</v>
      </c>
      <c r="Q3546" s="117">
        <v>6.0737858203831901E-2</v>
      </c>
      <c r="R3546" s="117">
        <v>6.0737858203831901E-2</v>
      </c>
      <c r="S3546" s="117">
        <v>6.0737858203831901E-2</v>
      </c>
      <c r="T3546" s="117">
        <v>6.0737858203831901E-2</v>
      </c>
      <c r="U3546" s="117">
        <v>6.0737858203831901E-2</v>
      </c>
      <c r="V3546" s="117">
        <v>6.0737858203831901E-2</v>
      </c>
      <c r="W3546" s="117">
        <v>6.0737858203831901E-2</v>
      </c>
      <c r="X3546" s="117">
        <v>6.0737858203831901E-2</v>
      </c>
      <c r="Y3546" s="117">
        <v>6.0737858203831901E-2</v>
      </c>
      <c r="Z3546" s="117">
        <v>6.0737858203831901E-2</v>
      </c>
      <c r="AA3546" s="117">
        <v>6.0737858203831901E-2</v>
      </c>
      <c r="AB3546" s="117">
        <v>6.0737858203831901E-2</v>
      </c>
      <c r="AC3546" s="117">
        <v>6.0737858203831901E-2</v>
      </c>
      <c r="AD3546" s="117">
        <v>6.0737858203831901E-2</v>
      </c>
      <c r="AE3546" s="117">
        <v>6.0737858203831901E-2</v>
      </c>
      <c r="AF3546" s="117">
        <v>6.0737858203831901E-2</v>
      </c>
      <c r="AG3546" s="117">
        <v>6.0737858203831901E-2</v>
      </c>
      <c r="AH3546" s="117">
        <v>6.0737858203831901E-2</v>
      </c>
      <c r="AI3546" s="117">
        <v>6.0737858203831901E-2</v>
      </c>
      <c r="AJ3546" s="117">
        <v>6.0737858203831901E-2</v>
      </c>
      <c r="AK3546" s="117">
        <v>6.0737858203831901E-2</v>
      </c>
    </row>
    <row r="3547" spans="1:37" s="117" customFormat="1" hidden="1" x14ac:dyDescent="0.3">
      <c r="A3547" s="120" t="str">
        <f t="shared" si="80"/>
        <v>SDGbaseTRA_RurCRS_v6_3trnsfrx_rowhhd-2</v>
      </c>
      <c r="B3547" s="120" t="s">
        <v>220</v>
      </c>
      <c r="C3547" s="120" t="s">
        <v>300</v>
      </c>
      <c r="D3547" s="120" t="s">
        <v>194</v>
      </c>
      <c r="E3547" s="117" t="s">
        <v>86</v>
      </c>
      <c r="F3547" s="117">
        <v>0.132672966576039</v>
      </c>
      <c r="G3547" s="117">
        <v>0.132672966576039</v>
      </c>
      <c r="H3547" s="117">
        <v>0.132672966576039</v>
      </c>
      <c r="I3547" s="117">
        <v>0.132672966576039</v>
      </c>
      <c r="J3547" s="117">
        <v>0.132672966576039</v>
      </c>
      <c r="K3547" s="117">
        <v>0.132672966576039</v>
      </c>
      <c r="L3547" s="117">
        <v>0.132672966576039</v>
      </c>
      <c r="M3547" s="117">
        <v>0.132672966576039</v>
      </c>
      <c r="N3547" s="117">
        <v>0.132672966576039</v>
      </c>
      <c r="O3547" s="117">
        <v>0.132672966576039</v>
      </c>
      <c r="P3547" s="117">
        <v>0.132672966576039</v>
      </c>
      <c r="Q3547" s="117">
        <v>0.132672966576039</v>
      </c>
      <c r="R3547" s="117">
        <v>0.132672966576039</v>
      </c>
      <c r="S3547" s="117">
        <v>0.132672966576039</v>
      </c>
      <c r="T3547" s="117">
        <v>0.132672966576039</v>
      </c>
      <c r="U3547" s="117">
        <v>0.132672966576039</v>
      </c>
      <c r="V3547" s="117">
        <v>0.132672966576039</v>
      </c>
      <c r="W3547" s="117">
        <v>0.132672966576039</v>
      </c>
      <c r="X3547" s="117">
        <v>0.132672966576039</v>
      </c>
      <c r="Y3547" s="117">
        <v>0.132672966576039</v>
      </c>
      <c r="Z3547" s="117">
        <v>0.132672966576039</v>
      </c>
      <c r="AA3547" s="117">
        <v>0.132672966576039</v>
      </c>
      <c r="AB3547" s="117">
        <v>0.132672966576039</v>
      </c>
      <c r="AC3547" s="117">
        <v>0.132672966576039</v>
      </c>
      <c r="AD3547" s="117">
        <v>0.132672966576039</v>
      </c>
      <c r="AE3547" s="117">
        <v>0.132672966576039</v>
      </c>
      <c r="AF3547" s="117">
        <v>0.132672966576039</v>
      </c>
      <c r="AG3547" s="117">
        <v>0.132672966576039</v>
      </c>
      <c r="AH3547" s="117">
        <v>0.132672966576039</v>
      </c>
      <c r="AI3547" s="117">
        <v>0.132672966576039</v>
      </c>
      <c r="AJ3547" s="117">
        <v>0.132672966576039</v>
      </c>
      <c r="AK3547" s="117">
        <v>0.132672966576039</v>
      </c>
    </row>
    <row r="3548" spans="1:37" s="117" customFormat="1" hidden="1" x14ac:dyDescent="0.3">
      <c r="A3548" s="120" t="str">
        <f t="shared" si="80"/>
        <v>SDGbaseTRA_RurCRS_v6_3trnsfrx_rowhhd-3</v>
      </c>
      <c r="B3548" s="120" t="s">
        <v>220</v>
      </c>
      <c r="C3548" s="120" t="s">
        <v>300</v>
      </c>
      <c r="D3548" s="120" t="s">
        <v>194</v>
      </c>
      <c r="E3548" s="117" t="s">
        <v>87</v>
      </c>
      <c r="F3548" s="117">
        <v>0.206152741521125</v>
      </c>
      <c r="G3548" s="117">
        <v>0.206152741521125</v>
      </c>
      <c r="H3548" s="117">
        <v>0.206152741521125</v>
      </c>
      <c r="I3548" s="117">
        <v>0.206152741521125</v>
      </c>
      <c r="J3548" s="117">
        <v>0.206152741521125</v>
      </c>
      <c r="K3548" s="117">
        <v>0.206152741521125</v>
      </c>
      <c r="L3548" s="117">
        <v>0.206152741521125</v>
      </c>
      <c r="M3548" s="117">
        <v>0.206152741521125</v>
      </c>
      <c r="N3548" s="117">
        <v>0.206152741521125</v>
      </c>
      <c r="O3548" s="117">
        <v>0.206152741521125</v>
      </c>
      <c r="P3548" s="117">
        <v>0.206152741521125</v>
      </c>
      <c r="Q3548" s="117">
        <v>0.206152741521125</v>
      </c>
      <c r="R3548" s="117">
        <v>0.206152741521125</v>
      </c>
      <c r="S3548" s="117">
        <v>0.206152741521125</v>
      </c>
      <c r="T3548" s="117">
        <v>0.206152741521125</v>
      </c>
      <c r="U3548" s="117">
        <v>0.206152741521125</v>
      </c>
      <c r="V3548" s="117">
        <v>0.206152741521125</v>
      </c>
      <c r="W3548" s="117">
        <v>0.206152741521125</v>
      </c>
      <c r="X3548" s="117">
        <v>0.206152741521125</v>
      </c>
      <c r="Y3548" s="117">
        <v>0.206152741521125</v>
      </c>
      <c r="Z3548" s="117">
        <v>0.206152741521125</v>
      </c>
      <c r="AA3548" s="117">
        <v>0.206152741521125</v>
      </c>
      <c r="AB3548" s="117">
        <v>0.206152741521125</v>
      </c>
      <c r="AC3548" s="117">
        <v>0.206152741521125</v>
      </c>
      <c r="AD3548" s="117">
        <v>0.206152741521125</v>
      </c>
      <c r="AE3548" s="117">
        <v>0.206152741521125</v>
      </c>
      <c r="AF3548" s="117">
        <v>0.206152741521125</v>
      </c>
      <c r="AG3548" s="117">
        <v>0.206152741521125</v>
      </c>
      <c r="AH3548" s="117">
        <v>0.206152741521125</v>
      </c>
      <c r="AI3548" s="117">
        <v>0.206152741521125</v>
      </c>
      <c r="AJ3548" s="117">
        <v>0.206152741521125</v>
      </c>
      <c r="AK3548" s="117">
        <v>0.206152741521125</v>
      </c>
    </row>
    <row r="3549" spans="1:37" s="117" customFormat="1" hidden="1" x14ac:dyDescent="0.3">
      <c r="A3549" s="120" t="str">
        <f t="shared" si="80"/>
        <v>SDGbaseTRA_RurCRS_v6_3trnsfrx_rowhhd-4</v>
      </c>
      <c r="B3549" s="120" t="s">
        <v>220</v>
      </c>
      <c r="C3549" s="120" t="s">
        <v>300</v>
      </c>
      <c r="D3549" s="120" t="s">
        <v>194</v>
      </c>
      <c r="E3549" s="117" t="s">
        <v>88</v>
      </c>
      <c r="F3549" s="117">
        <v>0.20943764483930299</v>
      </c>
      <c r="G3549" s="117">
        <v>0.20943764483930299</v>
      </c>
      <c r="H3549" s="117">
        <v>0.20943764483930299</v>
      </c>
      <c r="I3549" s="117">
        <v>0.20943764483930299</v>
      </c>
      <c r="J3549" s="117">
        <v>0.20943764483930299</v>
      </c>
      <c r="K3549" s="117">
        <v>0.20943764483930299</v>
      </c>
      <c r="L3549" s="117">
        <v>0.20943764483930299</v>
      </c>
      <c r="M3549" s="117">
        <v>0.20943764483930299</v>
      </c>
      <c r="N3549" s="117">
        <v>0.20943764483930299</v>
      </c>
      <c r="O3549" s="117">
        <v>0.20943764483930299</v>
      </c>
      <c r="P3549" s="117">
        <v>0.20943764483930299</v>
      </c>
      <c r="Q3549" s="117">
        <v>0.20943764483930299</v>
      </c>
      <c r="R3549" s="117">
        <v>0.20943764483930299</v>
      </c>
      <c r="S3549" s="117">
        <v>0.20943764483930299</v>
      </c>
      <c r="T3549" s="117">
        <v>0.20943764483930299</v>
      </c>
      <c r="U3549" s="117">
        <v>0.20943764483930299</v>
      </c>
      <c r="V3549" s="117">
        <v>0.20943764483930299</v>
      </c>
      <c r="W3549" s="117">
        <v>0.20943764483930299</v>
      </c>
      <c r="X3549" s="117">
        <v>0.20943764483930299</v>
      </c>
      <c r="Y3549" s="117">
        <v>0.20943764483930299</v>
      </c>
      <c r="Z3549" s="117">
        <v>0.20943764483930299</v>
      </c>
      <c r="AA3549" s="117">
        <v>0.20943764483930299</v>
      </c>
      <c r="AB3549" s="117">
        <v>0.20943764483930299</v>
      </c>
      <c r="AC3549" s="117">
        <v>0.20943764483930299</v>
      </c>
      <c r="AD3549" s="117">
        <v>0.20943764483930299</v>
      </c>
      <c r="AE3549" s="117">
        <v>0.20943764483930299</v>
      </c>
      <c r="AF3549" s="117">
        <v>0.20943764483930299</v>
      </c>
      <c r="AG3549" s="117">
        <v>0.20943764483930299</v>
      </c>
      <c r="AH3549" s="117">
        <v>0.20943764483930299</v>
      </c>
      <c r="AI3549" s="117">
        <v>0.20943764483930299</v>
      </c>
      <c r="AJ3549" s="117">
        <v>0.20943764483930299</v>
      </c>
      <c r="AK3549" s="117">
        <v>0.20943764483930299</v>
      </c>
    </row>
    <row r="3550" spans="1:37" s="117" customFormat="1" hidden="1" x14ac:dyDescent="0.3">
      <c r="A3550" s="120" t="str">
        <f t="shared" si="80"/>
        <v>SDGbaseTRA_RurCRS_v6_3trnsfrx_rowhhd-5</v>
      </c>
      <c r="B3550" s="120" t="s">
        <v>220</v>
      </c>
      <c r="C3550" s="120" t="s">
        <v>300</v>
      </c>
      <c r="D3550" s="120" t="s">
        <v>194</v>
      </c>
      <c r="E3550" s="117" t="s">
        <v>89</v>
      </c>
      <c r="F3550" s="117">
        <v>0.29828284698503399</v>
      </c>
      <c r="G3550" s="117">
        <v>0.29828284698503399</v>
      </c>
      <c r="H3550" s="117">
        <v>0.29828284698503399</v>
      </c>
      <c r="I3550" s="117">
        <v>0.29828284698503399</v>
      </c>
      <c r="J3550" s="117">
        <v>0.29828284698503399</v>
      </c>
      <c r="K3550" s="117">
        <v>0.29828284698503399</v>
      </c>
      <c r="L3550" s="117">
        <v>0.29828284698503399</v>
      </c>
      <c r="M3550" s="117">
        <v>0.29828284698503399</v>
      </c>
      <c r="N3550" s="117">
        <v>0.29828284698503399</v>
      </c>
      <c r="O3550" s="117">
        <v>0.29828284698503399</v>
      </c>
      <c r="P3550" s="117">
        <v>0.29828284698503399</v>
      </c>
      <c r="Q3550" s="117">
        <v>0.29828284698503399</v>
      </c>
      <c r="R3550" s="117">
        <v>0.29828284698503399</v>
      </c>
      <c r="S3550" s="117">
        <v>0.29828284698503399</v>
      </c>
      <c r="T3550" s="117">
        <v>0.29828284698503399</v>
      </c>
      <c r="U3550" s="117">
        <v>0.29828284698503399</v>
      </c>
      <c r="V3550" s="117">
        <v>0.29828284698503399</v>
      </c>
      <c r="W3550" s="117">
        <v>0.29828284698503399</v>
      </c>
      <c r="X3550" s="117">
        <v>0.29828284698503399</v>
      </c>
      <c r="Y3550" s="117">
        <v>0.29828284698503399</v>
      </c>
      <c r="Z3550" s="117">
        <v>0.29828284698503399</v>
      </c>
      <c r="AA3550" s="117">
        <v>0.29828284698503399</v>
      </c>
      <c r="AB3550" s="117">
        <v>0.29828284698503399</v>
      </c>
      <c r="AC3550" s="117">
        <v>0.29828284698503399</v>
      </c>
      <c r="AD3550" s="117">
        <v>0.29828284698503399</v>
      </c>
      <c r="AE3550" s="117">
        <v>0.29828284698503399</v>
      </c>
      <c r="AF3550" s="117">
        <v>0.29828284698503399</v>
      </c>
      <c r="AG3550" s="117">
        <v>0.29828284698503399</v>
      </c>
      <c r="AH3550" s="117">
        <v>0.29828284698503399</v>
      </c>
      <c r="AI3550" s="117">
        <v>0.29828284698503399</v>
      </c>
      <c r="AJ3550" s="117">
        <v>0.29828284698503399</v>
      </c>
      <c r="AK3550" s="117">
        <v>0.29828284698503399</v>
      </c>
    </row>
    <row r="3551" spans="1:37" s="117" customFormat="1" hidden="1" x14ac:dyDescent="0.3">
      <c r="A3551" s="120" t="str">
        <f t="shared" si="80"/>
        <v>SDGbaseTRA_RurCRS_v6_3trnsfrx_rowhhd-6</v>
      </c>
      <c r="B3551" s="120" t="s">
        <v>220</v>
      </c>
      <c r="C3551" s="120" t="s">
        <v>300</v>
      </c>
      <c r="D3551" s="120" t="s">
        <v>194</v>
      </c>
      <c r="E3551" s="117" t="s">
        <v>90</v>
      </c>
      <c r="F3551" s="117">
        <v>0.55915071720831799</v>
      </c>
      <c r="G3551" s="117">
        <v>0.55915071720831799</v>
      </c>
      <c r="H3551" s="117">
        <v>0.55915071720831799</v>
      </c>
      <c r="I3551" s="117">
        <v>0.55915071720831799</v>
      </c>
      <c r="J3551" s="117">
        <v>0.55915071720831799</v>
      </c>
      <c r="K3551" s="117">
        <v>0.55915071720831799</v>
      </c>
      <c r="L3551" s="117">
        <v>0.55915071720831799</v>
      </c>
      <c r="M3551" s="117">
        <v>0.55915071720831799</v>
      </c>
      <c r="N3551" s="117">
        <v>0.55915071720831799</v>
      </c>
      <c r="O3551" s="117">
        <v>0.55915071720831799</v>
      </c>
      <c r="P3551" s="117">
        <v>0.55915071720831799</v>
      </c>
      <c r="Q3551" s="117">
        <v>0.55915071720831799</v>
      </c>
      <c r="R3551" s="117">
        <v>0.55915071720831799</v>
      </c>
      <c r="S3551" s="117">
        <v>0.55915071720831799</v>
      </c>
      <c r="T3551" s="117">
        <v>0.55915071720831799</v>
      </c>
      <c r="U3551" s="117">
        <v>0.55915071720831799</v>
      </c>
      <c r="V3551" s="117">
        <v>0.55915071720831799</v>
      </c>
      <c r="W3551" s="117">
        <v>0.55915071720831799</v>
      </c>
      <c r="X3551" s="117">
        <v>0.55915071720831799</v>
      </c>
      <c r="Y3551" s="117">
        <v>0.55915071720831799</v>
      </c>
      <c r="Z3551" s="117">
        <v>0.55915071720831799</v>
      </c>
      <c r="AA3551" s="117">
        <v>0.55915071720831799</v>
      </c>
      <c r="AB3551" s="117">
        <v>0.55915071720831799</v>
      </c>
      <c r="AC3551" s="117">
        <v>0.55915071720831799</v>
      </c>
      <c r="AD3551" s="117">
        <v>0.55915071720831799</v>
      </c>
      <c r="AE3551" s="117">
        <v>0.55915071720831799</v>
      </c>
      <c r="AF3551" s="117">
        <v>0.55915071720831799</v>
      </c>
      <c r="AG3551" s="117">
        <v>0.55915071720831799</v>
      </c>
      <c r="AH3551" s="117">
        <v>0.55915071720831799</v>
      </c>
      <c r="AI3551" s="117">
        <v>0.55915071720831799</v>
      </c>
      <c r="AJ3551" s="117">
        <v>0.55915071720831799</v>
      </c>
      <c r="AK3551" s="117">
        <v>0.55915071720831799</v>
      </c>
    </row>
    <row r="3552" spans="1:37" s="117" customFormat="1" hidden="1" x14ac:dyDescent="0.3">
      <c r="A3552" s="120" t="str">
        <f t="shared" si="80"/>
        <v>SDGbaseTRA_RurCRS_v6_3trnsfrx_rowhhd-7</v>
      </c>
      <c r="B3552" s="120" t="s">
        <v>220</v>
      </c>
      <c r="C3552" s="120" t="s">
        <v>300</v>
      </c>
      <c r="D3552" s="120" t="s">
        <v>194</v>
      </c>
      <c r="E3552" s="117" t="s">
        <v>91</v>
      </c>
      <c r="F3552" s="117">
        <v>0.68306578145445995</v>
      </c>
      <c r="G3552" s="117">
        <v>0.68306578145445995</v>
      </c>
      <c r="H3552" s="117">
        <v>0.68306578145445995</v>
      </c>
      <c r="I3552" s="117">
        <v>0.68306578145445995</v>
      </c>
      <c r="J3552" s="117">
        <v>0.68306578145445995</v>
      </c>
      <c r="K3552" s="117">
        <v>0.68306578145445995</v>
      </c>
      <c r="L3552" s="117">
        <v>0.68306578145445995</v>
      </c>
      <c r="M3552" s="117">
        <v>0.68306578145445995</v>
      </c>
      <c r="N3552" s="117">
        <v>0.68306578145445995</v>
      </c>
      <c r="O3552" s="117">
        <v>0.68306578145445995</v>
      </c>
      <c r="P3552" s="117">
        <v>0.68306578145445995</v>
      </c>
      <c r="Q3552" s="117">
        <v>0.68306578145445995</v>
      </c>
      <c r="R3552" s="117">
        <v>0.68306578145445995</v>
      </c>
      <c r="S3552" s="117">
        <v>0.68306578145445995</v>
      </c>
      <c r="T3552" s="117">
        <v>0.68306578145445995</v>
      </c>
      <c r="U3552" s="117">
        <v>0.68306578145445995</v>
      </c>
      <c r="V3552" s="117">
        <v>0.68306578145445995</v>
      </c>
      <c r="W3552" s="117">
        <v>0.68306578145445995</v>
      </c>
      <c r="X3552" s="117">
        <v>0.68306578145445995</v>
      </c>
      <c r="Y3552" s="117">
        <v>0.68306578145445995</v>
      </c>
      <c r="Z3552" s="117">
        <v>0.68306578145445995</v>
      </c>
      <c r="AA3552" s="117">
        <v>0.68306578145445995</v>
      </c>
      <c r="AB3552" s="117">
        <v>0.68306578145445995</v>
      </c>
      <c r="AC3552" s="117">
        <v>0.68306578145445995</v>
      </c>
      <c r="AD3552" s="117">
        <v>0.68306578145445995</v>
      </c>
      <c r="AE3552" s="117">
        <v>0.68306578145445995</v>
      </c>
      <c r="AF3552" s="117">
        <v>0.68306578145445995</v>
      </c>
      <c r="AG3552" s="117">
        <v>0.68306578145445995</v>
      </c>
      <c r="AH3552" s="117">
        <v>0.68306578145445995</v>
      </c>
      <c r="AI3552" s="117">
        <v>0.68306578145445995</v>
      </c>
      <c r="AJ3552" s="117">
        <v>0.68306578145445995</v>
      </c>
      <c r="AK3552" s="117">
        <v>0.68306578145445995</v>
      </c>
    </row>
    <row r="3553" spans="1:37" s="117" customFormat="1" hidden="1" x14ac:dyDescent="0.3">
      <c r="A3553" s="120" t="str">
        <f t="shared" si="80"/>
        <v>SDGbaseTRA_RurCRS_v6_3trnsfrx_rowhhd-8</v>
      </c>
      <c r="B3553" s="120" t="s">
        <v>220</v>
      </c>
      <c r="C3553" s="120" t="s">
        <v>300</v>
      </c>
      <c r="D3553" s="120" t="s">
        <v>194</v>
      </c>
      <c r="E3553" s="117" t="s">
        <v>92</v>
      </c>
      <c r="F3553" s="117">
        <v>2.3350091454819899</v>
      </c>
      <c r="G3553" s="117">
        <v>2.3350091454819899</v>
      </c>
      <c r="H3553" s="117">
        <v>2.3350091454819899</v>
      </c>
      <c r="I3553" s="117">
        <v>2.3350091454819899</v>
      </c>
      <c r="J3553" s="117">
        <v>2.3350091454819899</v>
      </c>
      <c r="K3553" s="117">
        <v>2.3350091454819899</v>
      </c>
      <c r="L3553" s="117">
        <v>2.3350091454819899</v>
      </c>
      <c r="M3553" s="117">
        <v>2.3350091454819899</v>
      </c>
      <c r="N3553" s="117">
        <v>2.3350091454819899</v>
      </c>
      <c r="O3553" s="117">
        <v>2.3350091454819899</v>
      </c>
      <c r="P3553" s="117">
        <v>2.3350091454819899</v>
      </c>
      <c r="Q3553" s="117">
        <v>2.3350091454819899</v>
      </c>
      <c r="R3553" s="117">
        <v>2.3350091454819899</v>
      </c>
      <c r="S3553" s="117">
        <v>2.3350091454819899</v>
      </c>
      <c r="T3553" s="117">
        <v>2.3350091454819899</v>
      </c>
      <c r="U3553" s="117">
        <v>2.3350091454819899</v>
      </c>
      <c r="V3553" s="117">
        <v>2.3350091454819899</v>
      </c>
      <c r="W3553" s="117">
        <v>2.3350091454819899</v>
      </c>
      <c r="X3553" s="117">
        <v>2.3350091454819899</v>
      </c>
      <c r="Y3553" s="117">
        <v>2.3350091454819899</v>
      </c>
      <c r="Z3553" s="117">
        <v>2.3350091454819899</v>
      </c>
      <c r="AA3553" s="117">
        <v>2.3350091454819899</v>
      </c>
      <c r="AB3553" s="117">
        <v>2.3350091454819899</v>
      </c>
      <c r="AC3553" s="117">
        <v>2.3350091454819899</v>
      </c>
      <c r="AD3553" s="117">
        <v>2.3350091454819899</v>
      </c>
      <c r="AE3553" s="117">
        <v>2.3350091454819899</v>
      </c>
      <c r="AF3553" s="117">
        <v>2.3350091454819899</v>
      </c>
      <c r="AG3553" s="117">
        <v>2.3350091454819899</v>
      </c>
      <c r="AH3553" s="117">
        <v>2.3350091454819899</v>
      </c>
      <c r="AI3553" s="117">
        <v>2.3350091454819899</v>
      </c>
      <c r="AJ3553" s="117">
        <v>2.3350091454819899</v>
      </c>
      <c r="AK3553" s="117">
        <v>2.3350091454819899</v>
      </c>
    </row>
    <row r="3554" spans="1:37" s="117" customFormat="1" hidden="1" x14ac:dyDescent="0.3">
      <c r="A3554" s="120" t="str">
        <f t="shared" si="80"/>
        <v>SDGbaseTRA_RurCRS_v6_3trnsfrx_rowhhd-9</v>
      </c>
      <c r="B3554" s="120" t="s">
        <v>220</v>
      </c>
      <c r="C3554" s="120" t="s">
        <v>300</v>
      </c>
      <c r="D3554" s="120" t="s">
        <v>194</v>
      </c>
      <c r="E3554" s="117" t="s">
        <v>93</v>
      </c>
      <c r="F3554" s="117">
        <v>8.8179239513541408</v>
      </c>
      <c r="G3554" s="117">
        <v>8.8179239513541408</v>
      </c>
      <c r="H3554" s="117">
        <v>8.8179239513541408</v>
      </c>
      <c r="I3554" s="117">
        <v>8.8179239513541408</v>
      </c>
      <c r="J3554" s="117">
        <v>8.8179239513541408</v>
      </c>
      <c r="K3554" s="117">
        <v>8.8179239513541408</v>
      </c>
      <c r="L3554" s="117">
        <v>8.8179239513541408</v>
      </c>
      <c r="M3554" s="117">
        <v>8.8179239513541408</v>
      </c>
      <c r="N3554" s="117">
        <v>8.8179239513541408</v>
      </c>
      <c r="O3554" s="117">
        <v>8.8179239513541408</v>
      </c>
      <c r="P3554" s="117">
        <v>8.8179239513541408</v>
      </c>
      <c r="Q3554" s="117">
        <v>8.8179239513541408</v>
      </c>
      <c r="R3554" s="117">
        <v>8.8179239513541408</v>
      </c>
      <c r="S3554" s="117">
        <v>8.8179239513541408</v>
      </c>
      <c r="T3554" s="117">
        <v>8.8179239513541408</v>
      </c>
      <c r="U3554" s="117">
        <v>8.8179239513541408</v>
      </c>
      <c r="V3554" s="117">
        <v>8.8179239513541408</v>
      </c>
      <c r="W3554" s="117">
        <v>8.8179239513541408</v>
      </c>
      <c r="X3554" s="117">
        <v>8.8179239513541408</v>
      </c>
      <c r="Y3554" s="117">
        <v>8.8179239513541408</v>
      </c>
      <c r="Z3554" s="117">
        <v>8.8179239513541408</v>
      </c>
      <c r="AA3554" s="117">
        <v>8.8179239513541408</v>
      </c>
      <c r="AB3554" s="117">
        <v>8.8179239513541408</v>
      </c>
      <c r="AC3554" s="117">
        <v>8.8179239513541408</v>
      </c>
      <c r="AD3554" s="117">
        <v>8.8179239513541408</v>
      </c>
      <c r="AE3554" s="117">
        <v>8.8179239513541408</v>
      </c>
      <c r="AF3554" s="117">
        <v>8.8179239513541408</v>
      </c>
      <c r="AG3554" s="117">
        <v>8.8179239513541408</v>
      </c>
      <c r="AH3554" s="117">
        <v>8.8179239513541408</v>
      </c>
      <c r="AI3554" s="117">
        <v>8.8179239513541408</v>
      </c>
      <c r="AJ3554" s="117">
        <v>8.8179239513541408</v>
      </c>
      <c r="AK3554" s="117">
        <v>8.8179239513541408</v>
      </c>
    </row>
    <row r="3555" spans="1:37" s="117" customFormat="1" hidden="1" x14ac:dyDescent="0.3">
      <c r="A3555" s="120" t="str">
        <f t="shared" si="80"/>
        <v>SDGbaseTRA_RurCRS_v6_3trnsfrx_rowgov</v>
      </c>
      <c r="B3555" s="120" t="s">
        <v>220</v>
      </c>
      <c r="C3555" s="120" t="s">
        <v>300</v>
      </c>
      <c r="D3555" s="120" t="s">
        <v>194</v>
      </c>
      <c r="E3555" s="117" t="s">
        <v>195</v>
      </c>
      <c r="F3555" s="117">
        <v>-48.311760195367</v>
      </c>
      <c r="G3555" s="117">
        <v>-48.311760195367</v>
      </c>
      <c r="H3555" s="117">
        <v>-48.311760195367</v>
      </c>
      <c r="I3555" s="117">
        <v>-48.311760195367</v>
      </c>
      <c r="J3555" s="117">
        <v>-48.311760195367</v>
      </c>
      <c r="K3555" s="117">
        <v>-48.311760195367</v>
      </c>
      <c r="L3555" s="117">
        <v>-48.311760195367</v>
      </c>
      <c r="M3555" s="117">
        <v>-48.311760195367</v>
      </c>
      <c r="N3555" s="117">
        <v>-48.311760195367</v>
      </c>
      <c r="O3555" s="117">
        <v>-48.311760195367</v>
      </c>
      <c r="P3555" s="117">
        <v>-48.311760195367</v>
      </c>
      <c r="Q3555" s="117">
        <v>-48.311760195367</v>
      </c>
      <c r="R3555" s="117">
        <v>-48.311760195367</v>
      </c>
      <c r="S3555" s="117">
        <v>-48.311760195367</v>
      </c>
      <c r="T3555" s="117">
        <v>-48.311760195367</v>
      </c>
      <c r="U3555" s="117">
        <v>-48.311760195367</v>
      </c>
      <c r="V3555" s="117">
        <v>-48.311760195367</v>
      </c>
      <c r="W3555" s="117">
        <v>-48.311760195367</v>
      </c>
      <c r="X3555" s="117">
        <v>-48.311760195367</v>
      </c>
      <c r="Y3555" s="117">
        <v>-48.311760195367</v>
      </c>
      <c r="Z3555" s="117">
        <v>-48.311760195367</v>
      </c>
      <c r="AA3555" s="117">
        <v>-48.311760195367</v>
      </c>
      <c r="AB3555" s="117">
        <v>-48.311760195367</v>
      </c>
      <c r="AC3555" s="117">
        <v>-48.311760195367</v>
      </c>
      <c r="AD3555" s="117">
        <v>-48.311760195367</v>
      </c>
      <c r="AE3555" s="117">
        <v>-48.311760195367</v>
      </c>
      <c r="AF3555" s="117">
        <v>-48.311760195367</v>
      </c>
      <c r="AG3555" s="117">
        <v>-48.311760195367</v>
      </c>
      <c r="AH3555" s="117">
        <v>-48.311760195367</v>
      </c>
      <c r="AI3555" s="117">
        <v>-48.311760195367</v>
      </c>
      <c r="AJ3555" s="117">
        <v>-48.311760195367</v>
      </c>
      <c r="AK3555" s="117">
        <v>-48.311760195367</v>
      </c>
    </row>
    <row r="3556" spans="1:37" s="117" customFormat="1" hidden="1" x14ac:dyDescent="0.3">
      <c r="A3556" s="120" t="str">
        <f t="shared" si="80"/>
        <v>SDGbaseTRA_RurCRS_v6_3C_NetTrnsGov2Instotal</v>
      </c>
      <c r="B3556" s="120" t="s">
        <v>220</v>
      </c>
      <c r="C3556" s="120" t="s">
        <v>300</v>
      </c>
      <c r="D3556" s="120" t="s">
        <v>196</v>
      </c>
      <c r="E3556" s="117" t="s">
        <v>1</v>
      </c>
      <c r="F3556" s="117">
        <v>406.47648084416699</v>
      </c>
      <c r="G3556" s="117">
        <v>406.47648084416699</v>
      </c>
      <c r="H3556" s="117">
        <v>397.54990810955201</v>
      </c>
      <c r="I3556" s="117">
        <v>403.762443250123</v>
      </c>
      <c r="J3556" s="117">
        <v>408.59438316454799</v>
      </c>
      <c r="K3556" s="117">
        <v>412.83858421069999</v>
      </c>
      <c r="L3556" s="117">
        <v>417.75252471125498</v>
      </c>
      <c r="M3556" s="117">
        <v>423.265505631069</v>
      </c>
      <c r="N3556" s="117">
        <v>428.93184453949101</v>
      </c>
      <c r="O3556" s="117">
        <v>435.10555053212101</v>
      </c>
      <c r="P3556" s="117">
        <v>442.20228840736002</v>
      </c>
      <c r="Q3556" s="117">
        <v>449.73214743193603</v>
      </c>
      <c r="R3556" s="117">
        <v>457.22497228917302</v>
      </c>
      <c r="S3556" s="117">
        <v>466.00712263481699</v>
      </c>
      <c r="T3556" s="117">
        <v>475.00934141322199</v>
      </c>
      <c r="U3556" s="117">
        <v>484.50345337214401</v>
      </c>
      <c r="V3556" s="117">
        <v>495.260576898816</v>
      </c>
      <c r="W3556" s="117">
        <v>505.86189092496898</v>
      </c>
      <c r="X3556" s="117">
        <v>516.90990249505501</v>
      </c>
      <c r="Y3556" s="117">
        <v>528.50386267617603</v>
      </c>
      <c r="Z3556" s="117">
        <v>539.60904488037795</v>
      </c>
      <c r="AA3556" s="117">
        <v>551.39087060245402</v>
      </c>
      <c r="AB3556" s="117">
        <v>563.00797820649598</v>
      </c>
      <c r="AC3556" s="117">
        <v>575.90337693254003</v>
      </c>
      <c r="AD3556" s="117">
        <v>588.17032789206803</v>
      </c>
      <c r="AE3556" s="117">
        <v>600.66391874977103</v>
      </c>
      <c r="AF3556" s="117">
        <v>613.658818682066</v>
      </c>
      <c r="AG3556" s="117">
        <v>627.18743474572204</v>
      </c>
      <c r="AH3556" s="117">
        <v>640.73305440287004</v>
      </c>
      <c r="AI3556" s="117">
        <v>644.84158627717898</v>
      </c>
      <c r="AJ3556" s="117">
        <v>647.30207394048</v>
      </c>
      <c r="AK3556" s="117">
        <v>649.50424888049895</v>
      </c>
    </row>
    <row r="3557" spans="1:37" s="117" customFormat="1" hidden="1" x14ac:dyDescent="0.3">
      <c r="A3557" s="120" t="str">
        <f t="shared" si="80"/>
        <v>SDGbaseTRA_RurCRS_v6_3QFSXflab-p</v>
      </c>
      <c r="B3557" s="120" t="s">
        <v>220</v>
      </c>
      <c r="C3557" s="120" t="s">
        <v>300</v>
      </c>
      <c r="D3557" s="120" t="s">
        <v>198</v>
      </c>
      <c r="E3557" s="117" t="s">
        <v>199</v>
      </c>
      <c r="F3557" s="117">
        <v>3154.5511147246002</v>
      </c>
      <c r="G3557" s="117">
        <v>2922.62294347548</v>
      </c>
      <c r="H3557" s="117">
        <v>3032.6382511370398</v>
      </c>
      <c r="I3557" s="117">
        <v>3159.3803989109001</v>
      </c>
      <c r="J3557" s="117">
        <v>3264.2173884118902</v>
      </c>
      <c r="K3557" s="117">
        <v>3360.3167587083499</v>
      </c>
      <c r="L3557" s="117">
        <v>3455.1398450281499</v>
      </c>
      <c r="M3557" s="117">
        <v>3550.5122159217299</v>
      </c>
      <c r="N3557" s="117">
        <v>3648.6435935940299</v>
      </c>
      <c r="O3557" s="117">
        <v>3753.13006236716</v>
      </c>
      <c r="P3557" s="117">
        <v>3865.2308950541201</v>
      </c>
      <c r="Q3557" s="117">
        <v>3980.95502216778</v>
      </c>
      <c r="R3557" s="117">
        <v>4103.3877212223097</v>
      </c>
      <c r="S3557" s="117">
        <v>4230.5771194606896</v>
      </c>
      <c r="T3557" s="117">
        <v>4362.4070054343601</v>
      </c>
      <c r="U3557" s="117">
        <v>4503.3859940972898</v>
      </c>
      <c r="V3557" s="117">
        <v>4648.8944543216403</v>
      </c>
      <c r="W3557" s="117">
        <v>4797.4693156703697</v>
      </c>
      <c r="X3557" s="117">
        <v>4949.1523560813903</v>
      </c>
      <c r="Y3557" s="117">
        <v>5099.1080762328002</v>
      </c>
      <c r="Z3557" s="117">
        <v>5247.4369759663196</v>
      </c>
      <c r="AA3557" s="117">
        <v>5393.56030429355</v>
      </c>
      <c r="AB3557" s="117">
        <v>5550.5289219073602</v>
      </c>
      <c r="AC3557" s="117">
        <v>5711.9261926051704</v>
      </c>
      <c r="AD3557" s="117">
        <v>5878.8600360407399</v>
      </c>
      <c r="AE3557" s="117">
        <v>6052.6706693828401</v>
      </c>
      <c r="AF3557" s="117">
        <v>6234.2839646474504</v>
      </c>
      <c r="AG3557" s="117">
        <v>6424.6714199008802</v>
      </c>
      <c r="AH3557" s="117">
        <v>6550.0234158222702</v>
      </c>
      <c r="AI3557" s="117">
        <v>6627.6997234125802</v>
      </c>
      <c r="AJ3557" s="117">
        <v>6679.8372096561598</v>
      </c>
      <c r="AK3557" s="117">
        <v>6713.5161502635501</v>
      </c>
    </row>
    <row r="3558" spans="1:37" s="117" customFormat="1" hidden="1" x14ac:dyDescent="0.3">
      <c r="A3558" s="120" t="str">
        <f t="shared" si="80"/>
        <v>SDGbaseTRA_RurCRS_v6_3QFSXflab-m</v>
      </c>
      <c r="B3558" s="120" t="s">
        <v>220</v>
      </c>
      <c r="C3558" s="120" t="s">
        <v>300</v>
      </c>
      <c r="D3558" s="120" t="s">
        <v>198</v>
      </c>
      <c r="E3558" s="117" t="s">
        <v>200</v>
      </c>
      <c r="F3558" s="117">
        <v>5235.9946818431899</v>
      </c>
      <c r="G3558" s="117">
        <v>4887.4476275667103</v>
      </c>
      <c r="H3558" s="117">
        <v>5090.9266751892601</v>
      </c>
      <c r="I3558" s="117">
        <v>5287.6283817170997</v>
      </c>
      <c r="J3558" s="117">
        <v>5451.4103402037699</v>
      </c>
      <c r="K3558" s="117">
        <v>5604.4662963742603</v>
      </c>
      <c r="L3558" s="117">
        <v>5758.9965520264896</v>
      </c>
      <c r="M3558" s="117">
        <v>5918.3870060121399</v>
      </c>
      <c r="N3558" s="117">
        <v>6084.3099349860204</v>
      </c>
      <c r="O3558" s="117">
        <v>6255.0553997089501</v>
      </c>
      <c r="P3558" s="117">
        <v>6440.0708152880497</v>
      </c>
      <c r="Q3558" s="117">
        <v>6631.7017172673004</v>
      </c>
      <c r="R3558" s="117">
        <v>6828.1127247982904</v>
      </c>
      <c r="S3558" s="117">
        <v>7037.0561363014303</v>
      </c>
      <c r="T3558" s="117">
        <v>7256.3947407823598</v>
      </c>
      <c r="U3558" s="117">
        <v>7493.9278820668396</v>
      </c>
      <c r="V3558" s="117">
        <v>7744.0912042836499</v>
      </c>
      <c r="W3558" s="117">
        <v>8000.73345497627</v>
      </c>
      <c r="X3558" s="117">
        <v>8259.4544119220409</v>
      </c>
      <c r="Y3558" s="117">
        <v>8509.9660986182898</v>
      </c>
      <c r="Z3558" s="117">
        <v>8753.6609383556806</v>
      </c>
      <c r="AA3558" s="117">
        <v>8991.8613824070198</v>
      </c>
      <c r="AB3558" s="117">
        <v>9238.7377191447904</v>
      </c>
      <c r="AC3558" s="117">
        <v>9492.0290122254992</v>
      </c>
      <c r="AD3558" s="117">
        <v>9758.5694027341397</v>
      </c>
      <c r="AE3558" s="117">
        <v>10040.576844031801</v>
      </c>
      <c r="AF3558" s="117">
        <v>10339.4366669013</v>
      </c>
      <c r="AG3558" s="117">
        <v>10649.126007148399</v>
      </c>
      <c r="AH3558" s="117">
        <v>10830.461268487699</v>
      </c>
      <c r="AI3558" s="117">
        <v>10917.952686329199</v>
      </c>
      <c r="AJ3558" s="117">
        <v>10955.551202925601</v>
      </c>
      <c r="AK3558" s="117">
        <v>10958.241994277199</v>
      </c>
    </row>
    <row r="3559" spans="1:37" s="117" customFormat="1" hidden="1" x14ac:dyDescent="0.3">
      <c r="A3559" s="120" t="str">
        <f t="shared" si="80"/>
        <v>SDGbaseTRA_RurCRS_v6_3QFSXflab-s</v>
      </c>
      <c r="B3559" s="120" t="s">
        <v>220</v>
      </c>
      <c r="C3559" s="120" t="s">
        <v>300</v>
      </c>
      <c r="D3559" s="120" t="s">
        <v>198</v>
      </c>
      <c r="E3559" s="117" t="s">
        <v>201</v>
      </c>
      <c r="F3559" s="117">
        <v>4708.9378060375002</v>
      </c>
      <c r="G3559" s="117">
        <v>4347.6121759324997</v>
      </c>
      <c r="H3559" s="117">
        <v>4509.76765106529</v>
      </c>
      <c r="I3559" s="117">
        <v>4687.8411330363897</v>
      </c>
      <c r="J3559" s="117">
        <v>4844.7439067209698</v>
      </c>
      <c r="K3559" s="117">
        <v>4993.3694999633599</v>
      </c>
      <c r="L3559" s="117">
        <v>5140.9192807192603</v>
      </c>
      <c r="M3559" s="117">
        <v>5290.73823790189</v>
      </c>
      <c r="N3559" s="117">
        <v>5443.6824196752495</v>
      </c>
      <c r="O3559" s="117">
        <v>5589.1120817883902</v>
      </c>
      <c r="P3559" s="117">
        <v>5748.2754565576697</v>
      </c>
      <c r="Q3559" s="117">
        <v>5915.6296832672597</v>
      </c>
      <c r="R3559" s="117">
        <v>6090.5946250023499</v>
      </c>
      <c r="S3559" s="117">
        <v>6273.68387002074</v>
      </c>
      <c r="T3559" s="117">
        <v>6464.40867934383</v>
      </c>
      <c r="U3559" s="117">
        <v>6667.9901541319696</v>
      </c>
      <c r="V3559" s="117">
        <v>6882.3403388107399</v>
      </c>
      <c r="W3559" s="117">
        <v>7103.6412909491701</v>
      </c>
      <c r="X3559" s="117">
        <v>7328.7233472856096</v>
      </c>
      <c r="Y3559" s="117">
        <v>7550.0593020900897</v>
      </c>
      <c r="Z3559" s="117">
        <v>7767.1074535878597</v>
      </c>
      <c r="AA3559" s="117">
        <v>7981.3384532317496</v>
      </c>
      <c r="AB3559" s="117">
        <v>8193.7042763523605</v>
      </c>
      <c r="AC3559" s="117">
        <v>8409.5892146039405</v>
      </c>
      <c r="AD3559" s="117">
        <v>8636.60694484956</v>
      </c>
      <c r="AE3559" s="117">
        <v>8876.9234408974007</v>
      </c>
      <c r="AF3559" s="117">
        <v>9131.5421720570102</v>
      </c>
      <c r="AG3559" s="117">
        <v>9396.8138258616491</v>
      </c>
      <c r="AH3559" s="117">
        <v>9580.9865707683803</v>
      </c>
      <c r="AI3559" s="117">
        <v>9700.3481276312195</v>
      </c>
      <c r="AJ3559" s="117">
        <v>9779.9356853948102</v>
      </c>
      <c r="AK3559" s="117">
        <v>9829.3260975137091</v>
      </c>
    </row>
    <row r="3560" spans="1:37" s="117" customFormat="1" hidden="1" x14ac:dyDescent="0.3">
      <c r="A3560" s="120" t="str">
        <f t="shared" si="80"/>
        <v>SDGbaseTRA_RurCRS_v6_3QFSXflab-t</v>
      </c>
      <c r="B3560" s="120" t="s">
        <v>220</v>
      </c>
      <c r="C3560" s="120" t="s">
        <v>300</v>
      </c>
      <c r="D3560" s="120" t="s">
        <v>198</v>
      </c>
      <c r="E3560" s="117" t="s">
        <v>202</v>
      </c>
      <c r="F3560" s="117">
        <v>3319.0950973737399</v>
      </c>
      <c r="G3560" s="117">
        <v>3025.15637016238</v>
      </c>
      <c r="H3560" s="117">
        <v>3112.0834947950302</v>
      </c>
      <c r="I3560" s="117">
        <v>3218.2216748011101</v>
      </c>
      <c r="J3560" s="117">
        <v>3315.1107268915498</v>
      </c>
      <c r="K3560" s="117">
        <v>3409.8413653553198</v>
      </c>
      <c r="L3560" s="117">
        <v>3505.9685999271501</v>
      </c>
      <c r="M3560" s="117">
        <v>3604.8010027647902</v>
      </c>
      <c r="N3560" s="117">
        <v>3706.2733403579</v>
      </c>
      <c r="O3560" s="117">
        <v>3800.4862826160902</v>
      </c>
      <c r="P3560" s="117">
        <v>3904.92599604517</v>
      </c>
      <c r="Q3560" s="117">
        <v>4016.5640284335</v>
      </c>
      <c r="R3560" s="117">
        <v>4139.7936394197504</v>
      </c>
      <c r="S3560" s="117">
        <v>4267.8966708466296</v>
      </c>
      <c r="T3560" s="117">
        <v>4400.5422256198599</v>
      </c>
      <c r="U3560" s="117">
        <v>4541.0429518493002</v>
      </c>
      <c r="V3560" s="117">
        <v>4687.2185574811201</v>
      </c>
      <c r="W3560" s="117">
        <v>4838.2241698357802</v>
      </c>
      <c r="X3560" s="117">
        <v>4994.9276475082397</v>
      </c>
      <c r="Y3560" s="117">
        <v>5149.4176488077601</v>
      </c>
      <c r="Z3560" s="117">
        <v>5302.2530501219899</v>
      </c>
      <c r="AA3560" s="117">
        <v>5453.92837396306</v>
      </c>
      <c r="AB3560" s="117">
        <v>5604.4730195072098</v>
      </c>
      <c r="AC3560" s="117">
        <v>5755.8842008580596</v>
      </c>
      <c r="AD3560" s="117">
        <v>5912.60004159644</v>
      </c>
      <c r="AE3560" s="117">
        <v>6076.4404610179899</v>
      </c>
      <c r="AF3560" s="117">
        <v>6248.8644253783004</v>
      </c>
      <c r="AG3560" s="117">
        <v>6429.1546043675498</v>
      </c>
      <c r="AH3560" s="117">
        <v>6558.4049905685497</v>
      </c>
      <c r="AI3560" s="117">
        <v>6646.1774597902704</v>
      </c>
      <c r="AJ3560" s="117">
        <v>6708.0316858288897</v>
      </c>
      <c r="AK3560" s="117">
        <v>6750.2076079733497</v>
      </c>
    </row>
    <row r="3561" spans="1:37" s="117" customFormat="1" hidden="1" x14ac:dyDescent="0.3">
      <c r="A3561" s="120" t="str">
        <f t="shared" si="80"/>
        <v>SDGbaseTRA_RurCRS_v6_3QFSXfcap</v>
      </c>
      <c r="B3561" s="120" t="s">
        <v>220</v>
      </c>
      <c r="C3561" s="120" t="s">
        <v>300</v>
      </c>
      <c r="D3561" s="120" t="s">
        <v>198</v>
      </c>
      <c r="E3561" s="117" t="s">
        <v>203</v>
      </c>
      <c r="F3561" s="117">
        <v>3799.0893858038498</v>
      </c>
      <c r="G3561" s="117">
        <v>3955.0310944371899</v>
      </c>
      <c r="H3561" s="117">
        <v>4074.8564053412802</v>
      </c>
      <c r="I3561" s="117">
        <v>4154.6600822636101</v>
      </c>
      <c r="J3561" s="117">
        <v>4252.5318646374499</v>
      </c>
      <c r="K3561" s="117">
        <v>4369.09215681362</v>
      </c>
      <c r="L3561" s="117">
        <v>4505.7201104897504</v>
      </c>
      <c r="M3561" s="117">
        <v>4642.4236162362704</v>
      </c>
      <c r="N3561" s="117">
        <v>4775.8053602499704</v>
      </c>
      <c r="O3561" s="117">
        <v>4886.0394855791601</v>
      </c>
      <c r="P3561" s="117">
        <v>4997.5985750807204</v>
      </c>
      <c r="Q3561" s="117">
        <v>5107.91820955209</v>
      </c>
      <c r="R3561" s="117">
        <v>5266.8199839421804</v>
      </c>
      <c r="S3561" s="117">
        <v>5401.0700825841704</v>
      </c>
      <c r="T3561" s="117">
        <v>5545.7629949805296</v>
      </c>
      <c r="U3561" s="117">
        <v>5722.5757031249696</v>
      </c>
      <c r="V3561" s="117">
        <v>5885.4387530665799</v>
      </c>
      <c r="W3561" s="117">
        <v>6061.0278799949001</v>
      </c>
      <c r="X3561" s="117">
        <v>6249.7108344557801</v>
      </c>
      <c r="Y3561" s="117">
        <v>6424.6884863954001</v>
      </c>
      <c r="Z3561" s="117">
        <v>6601.6799294521297</v>
      </c>
      <c r="AA3561" s="117">
        <v>6784.5881910779999</v>
      </c>
      <c r="AB3561" s="117">
        <v>6972.9943969597798</v>
      </c>
      <c r="AC3561" s="117">
        <v>7149.8694652553704</v>
      </c>
      <c r="AD3561" s="117">
        <v>7333.8636426170797</v>
      </c>
      <c r="AE3561" s="117">
        <v>7526.7183699059697</v>
      </c>
      <c r="AF3561" s="117">
        <v>7729.3158449668099</v>
      </c>
      <c r="AG3561" s="117">
        <v>7918.9324655484097</v>
      </c>
      <c r="AH3561" s="117">
        <v>7774.2780322656799</v>
      </c>
      <c r="AI3561" s="117">
        <v>7641.1443401803999</v>
      </c>
      <c r="AJ3561" s="117">
        <v>7541.1819472161797</v>
      </c>
      <c r="AK3561" s="117">
        <v>7444.7982465918403</v>
      </c>
    </row>
    <row r="3562" spans="1:37" s="117" customFormat="1" hidden="1" x14ac:dyDescent="0.3">
      <c r="A3562" s="120" t="str">
        <f t="shared" si="80"/>
        <v>SDGbaseTRA_RurCRS_v6_3QFSXfegy</v>
      </c>
      <c r="B3562" s="120" t="s">
        <v>220</v>
      </c>
      <c r="C3562" s="120" t="s">
        <v>300</v>
      </c>
      <c r="D3562" s="120" t="s">
        <v>198</v>
      </c>
      <c r="E3562" s="117" t="s">
        <v>204</v>
      </c>
      <c r="F3562" s="117">
        <v>200.18165765045001</v>
      </c>
      <c r="G3562" s="117">
        <v>215.86420678374199</v>
      </c>
      <c r="H3562" s="117">
        <v>219.02407371728799</v>
      </c>
      <c r="I3562" s="117">
        <v>223.424215588446</v>
      </c>
      <c r="J3562" s="117">
        <v>229.38626311736601</v>
      </c>
      <c r="K3562" s="117">
        <v>240.21027003888199</v>
      </c>
      <c r="L3562" s="117">
        <v>251.74844181997599</v>
      </c>
      <c r="M3562" s="117">
        <v>253.75974961671599</v>
      </c>
      <c r="N3562" s="117">
        <v>251.51657233815601</v>
      </c>
      <c r="O3562" s="117">
        <v>254.04469731384199</v>
      </c>
      <c r="P3562" s="117">
        <v>261.874849583524</v>
      </c>
      <c r="Q3562" s="117">
        <v>270.89170685842601</v>
      </c>
      <c r="R3562" s="117">
        <v>287.07837969624802</v>
      </c>
      <c r="S3562" s="117">
        <v>297.04324678934302</v>
      </c>
      <c r="T3562" s="117">
        <v>307.98576553241298</v>
      </c>
      <c r="U3562" s="117">
        <v>318.45946852247999</v>
      </c>
      <c r="V3562" s="117">
        <v>318.02954209943999</v>
      </c>
      <c r="W3562" s="117">
        <v>324.82061592903199</v>
      </c>
      <c r="X3562" s="117">
        <v>344.01525762869801</v>
      </c>
      <c r="Y3562" s="117">
        <v>364.80598578315602</v>
      </c>
      <c r="Z3562" s="117">
        <v>385.55528640965503</v>
      </c>
      <c r="AA3562" s="117">
        <v>405.64112782153802</v>
      </c>
      <c r="AB3562" s="117">
        <v>426.99494867966098</v>
      </c>
      <c r="AC3562" s="117">
        <v>448.47027299000098</v>
      </c>
      <c r="AD3562" s="117">
        <v>470.07777005112501</v>
      </c>
      <c r="AE3562" s="117">
        <v>491.84240409141898</v>
      </c>
      <c r="AF3562" s="117">
        <v>513.76245222928503</v>
      </c>
      <c r="AG3562" s="117">
        <v>611.80859157795203</v>
      </c>
      <c r="AH3562" s="117">
        <v>673.70945817370705</v>
      </c>
      <c r="AI3562" s="117">
        <v>740.22012650737304</v>
      </c>
      <c r="AJ3562" s="117">
        <v>811.08640124897602</v>
      </c>
      <c r="AK3562" s="117">
        <v>878.80713579905603</v>
      </c>
    </row>
    <row r="3563" spans="1:37" s="117" customFormat="1" hidden="1" x14ac:dyDescent="0.3">
      <c r="A3563" s="120" t="str">
        <f t="shared" si="80"/>
        <v>SDGbaseTRA_RurCRS_v6_3QFSXfland</v>
      </c>
      <c r="B3563" s="120" t="s">
        <v>220</v>
      </c>
      <c r="C3563" s="120" t="s">
        <v>300</v>
      </c>
      <c r="D3563" s="120" t="s">
        <v>198</v>
      </c>
      <c r="E3563" s="117" t="s">
        <v>205</v>
      </c>
      <c r="F3563" s="117">
        <v>17.027338782018301</v>
      </c>
      <c r="G3563" s="117">
        <v>17.1976121698385</v>
      </c>
      <c r="H3563" s="117">
        <v>17.3695882915369</v>
      </c>
      <c r="I3563" s="117">
        <v>17.5432841744523</v>
      </c>
      <c r="J3563" s="117">
        <v>17.718717016196798</v>
      </c>
      <c r="K3563" s="117">
        <v>17.895904186358798</v>
      </c>
      <c r="L3563" s="117">
        <v>18.074863228222402</v>
      </c>
      <c r="M3563" s="117">
        <v>18.255611860504601</v>
      </c>
      <c r="N3563" s="117">
        <v>18.4381679791096</v>
      </c>
      <c r="O3563" s="117">
        <v>18.622549658900699</v>
      </c>
      <c r="P3563" s="117">
        <v>18.808775155489698</v>
      </c>
      <c r="Q3563" s="117">
        <v>18.996862907044601</v>
      </c>
      <c r="R3563" s="117">
        <v>19.186831536115101</v>
      </c>
      <c r="S3563" s="117">
        <v>19.378699851476199</v>
      </c>
      <c r="T3563" s="117">
        <v>19.572486849991002</v>
      </c>
      <c r="U3563" s="117">
        <v>19.7682117184909</v>
      </c>
      <c r="V3563" s="117">
        <v>19.9658938356758</v>
      </c>
      <c r="W3563" s="117">
        <v>20.165552774032601</v>
      </c>
      <c r="X3563" s="117">
        <v>20.367208301772902</v>
      </c>
      <c r="Y3563" s="117">
        <v>20.570880384790598</v>
      </c>
      <c r="Z3563" s="117">
        <v>20.7765891886385</v>
      </c>
      <c r="AA3563" s="117">
        <v>20.9843550805249</v>
      </c>
      <c r="AB3563" s="117">
        <v>21.194198631330199</v>
      </c>
      <c r="AC3563" s="117">
        <v>21.406140617643501</v>
      </c>
      <c r="AD3563" s="117">
        <v>21.6202020238199</v>
      </c>
      <c r="AE3563" s="117">
        <v>21.836404044058099</v>
      </c>
      <c r="AF3563" s="117">
        <v>22.054768084498701</v>
      </c>
      <c r="AG3563" s="117">
        <v>22.275315765343699</v>
      </c>
      <c r="AH3563" s="117">
        <v>22.498068922997099</v>
      </c>
      <c r="AI3563" s="117">
        <v>22.723049612227101</v>
      </c>
      <c r="AJ3563" s="117">
        <v>22.9502801083493</v>
      </c>
      <c r="AK3563" s="117">
        <v>23.179782909432799</v>
      </c>
    </row>
    <row r="3564" spans="1:37" s="117" customFormat="1" hidden="1" x14ac:dyDescent="0.3">
      <c r="A3564" s="120" t="str">
        <f t="shared" si="80"/>
        <v>SDGbaseTRA_RurCRS_v6_3P_ActivePoptotal</v>
      </c>
      <c r="B3564" s="120" t="s">
        <v>220</v>
      </c>
      <c r="C3564" s="120" t="s">
        <v>300</v>
      </c>
      <c r="D3564" s="120" t="s">
        <v>207</v>
      </c>
      <c r="E3564" s="117" t="s">
        <v>1</v>
      </c>
      <c r="G3564" s="117">
        <v>24292.9</v>
      </c>
      <c r="H3564" s="117">
        <v>24642.6</v>
      </c>
      <c r="I3564" s="117">
        <v>24992.2</v>
      </c>
      <c r="J3564" s="117">
        <v>25341.9</v>
      </c>
      <c r="K3564" s="117">
        <v>25691.599999999999</v>
      </c>
      <c r="L3564" s="117">
        <v>26041.200000000001</v>
      </c>
      <c r="M3564" s="117">
        <v>26390.6</v>
      </c>
      <c r="N3564" s="117">
        <v>26740</v>
      </c>
      <c r="O3564" s="117">
        <v>27089.3</v>
      </c>
      <c r="P3564" s="117">
        <v>27438.7</v>
      </c>
      <c r="Q3564" s="117">
        <v>27788.1</v>
      </c>
      <c r="R3564" s="117">
        <v>28086.2</v>
      </c>
      <c r="S3564" s="117">
        <v>28384.400000000001</v>
      </c>
      <c r="T3564" s="117">
        <v>28682.5</v>
      </c>
      <c r="U3564" s="117">
        <v>28980.7</v>
      </c>
      <c r="V3564" s="117">
        <v>29278.799999999999</v>
      </c>
      <c r="W3564" s="117">
        <v>29514.3</v>
      </c>
      <c r="X3564" s="117">
        <v>29749.7</v>
      </c>
      <c r="Y3564" s="117">
        <v>29985.200000000001</v>
      </c>
      <c r="Z3564" s="117">
        <v>30220.7</v>
      </c>
      <c r="AA3564" s="117">
        <v>30456.1</v>
      </c>
      <c r="AB3564" s="117">
        <v>30638.2</v>
      </c>
      <c r="AC3564" s="117">
        <v>30820.3</v>
      </c>
      <c r="AD3564" s="117">
        <v>31002.3</v>
      </c>
      <c r="AE3564" s="117">
        <v>31184.400000000001</v>
      </c>
      <c r="AF3564" s="117">
        <v>31366.5</v>
      </c>
      <c r="AG3564" s="117">
        <v>31469.200000000001</v>
      </c>
      <c r="AH3564" s="117">
        <v>31571.9</v>
      </c>
      <c r="AI3564" s="117">
        <v>31674.6</v>
      </c>
      <c r="AJ3564" s="117">
        <v>31777.4</v>
      </c>
      <c r="AK3564" s="117">
        <v>31880.1</v>
      </c>
    </row>
    <row r="3565" spans="1:37" s="117" customFormat="1" hidden="1" x14ac:dyDescent="0.3">
      <c r="A3565" s="120" t="str">
        <f t="shared" si="80"/>
        <v>SDGbaseTRA_RurCRS_v6_3P_WAgePoptotal</v>
      </c>
      <c r="B3565" s="120" t="s">
        <v>220</v>
      </c>
      <c r="C3565" s="120" t="s">
        <v>300</v>
      </c>
      <c r="D3565" s="120" t="s">
        <v>208</v>
      </c>
      <c r="E3565" s="117" t="s">
        <v>1</v>
      </c>
      <c r="G3565" s="117">
        <v>38959.5</v>
      </c>
      <c r="H3565" s="117">
        <v>39520.300000000003</v>
      </c>
      <c r="I3565" s="117">
        <v>40081.1</v>
      </c>
      <c r="J3565" s="117">
        <v>40641.9</v>
      </c>
      <c r="K3565" s="117">
        <v>41202.699999999997</v>
      </c>
      <c r="L3565" s="117">
        <v>41763.4</v>
      </c>
      <c r="M3565" s="117">
        <v>42323.7</v>
      </c>
      <c r="N3565" s="117">
        <v>42884</v>
      </c>
      <c r="O3565" s="117">
        <v>43444.3</v>
      </c>
      <c r="P3565" s="117">
        <v>44004.6</v>
      </c>
      <c r="Q3565" s="117">
        <v>44564.9</v>
      </c>
      <c r="R3565" s="117">
        <v>45043.1</v>
      </c>
      <c r="S3565" s="117">
        <v>45521.2</v>
      </c>
      <c r="T3565" s="117">
        <v>45999.4</v>
      </c>
      <c r="U3565" s="117">
        <v>46477.5</v>
      </c>
      <c r="V3565" s="117">
        <v>46955.7</v>
      </c>
      <c r="W3565" s="117">
        <v>47333.3</v>
      </c>
      <c r="X3565" s="117">
        <v>47710.9</v>
      </c>
      <c r="Y3565" s="117">
        <v>48088.6</v>
      </c>
      <c r="Z3565" s="117">
        <v>48466.2</v>
      </c>
      <c r="AA3565" s="117">
        <v>48843.8</v>
      </c>
      <c r="AB3565" s="117">
        <v>49135.8</v>
      </c>
      <c r="AC3565" s="117">
        <v>49427.8</v>
      </c>
      <c r="AD3565" s="117">
        <v>49719.8</v>
      </c>
      <c r="AE3565" s="117">
        <v>50011.8</v>
      </c>
      <c r="AF3565" s="117">
        <v>50303.8</v>
      </c>
      <c r="AG3565" s="117">
        <v>50468.5</v>
      </c>
      <c r="AH3565" s="117">
        <v>50633.3</v>
      </c>
      <c r="AI3565" s="117">
        <v>50798</v>
      </c>
      <c r="AJ3565" s="117">
        <v>50962.7</v>
      </c>
      <c r="AK3565" s="117">
        <v>51127.5</v>
      </c>
    </row>
    <row r="3566" spans="1:37" s="117" customFormat="1" hidden="1" x14ac:dyDescent="0.3">
      <c r="A3566" s="120" t="str">
        <f t="shared" si="80"/>
        <v>SDGbaseTRA_RurCRS_v6_3C_BroadUnEmpRatetotal</v>
      </c>
      <c r="B3566" s="120" t="s">
        <v>220</v>
      </c>
      <c r="C3566" s="120" t="s">
        <v>300</v>
      </c>
      <c r="D3566" s="120" t="s">
        <v>209</v>
      </c>
      <c r="E3566" s="117" t="s">
        <v>1</v>
      </c>
      <c r="G3566" s="117">
        <v>0.37500919539713001</v>
      </c>
      <c r="H3566" s="117">
        <v>0.36104891236368603</v>
      </c>
      <c r="I3566" s="117">
        <v>0.34567298643314698</v>
      </c>
      <c r="J3566" s="117">
        <v>0.33408772182716401</v>
      </c>
      <c r="K3566" s="117">
        <v>0.32398161576541401</v>
      </c>
      <c r="L3566" s="117">
        <v>0.31412437684511302</v>
      </c>
      <c r="M3566" s="117">
        <v>0.30412955891110599</v>
      </c>
      <c r="N3566" s="117">
        <v>0.29383286130840702</v>
      </c>
      <c r="O3566" s="117">
        <v>0.28393189095027999</v>
      </c>
      <c r="P3566" s="117">
        <v>0.27261484097479</v>
      </c>
      <c r="Q3566" s="117">
        <v>0.260660122457604</v>
      </c>
      <c r="R3566" s="117">
        <v>0.246537847396846</v>
      </c>
      <c r="S3566" s="117">
        <v>0.23164788416772999</v>
      </c>
      <c r="T3566" s="117">
        <v>0.21611600623444899</v>
      </c>
      <c r="U3566" s="117">
        <v>0.199248224434006</v>
      </c>
      <c r="V3566" s="117">
        <v>0.181573542805813</v>
      </c>
      <c r="W3566" s="117">
        <v>0.161759952584625</v>
      </c>
      <c r="X3566" s="117">
        <v>0.141764193830618</v>
      </c>
      <c r="Y3566" s="117">
        <v>0.122615452765066</v>
      </c>
      <c r="Z3566" s="117">
        <v>0.10424118508069399</v>
      </c>
      <c r="AA3566" s="117">
        <v>8.6531482563578996E-2</v>
      </c>
      <c r="AB3566" s="117">
        <v>6.6934613100256293E-2</v>
      </c>
      <c r="AC3566" s="117">
        <v>4.70751867991984E-2</v>
      </c>
      <c r="AD3566" s="117">
        <v>2.6309776203027501E-2</v>
      </c>
      <c r="AE3566" s="117">
        <v>4.4185100457263503E-3</v>
      </c>
      <c r="AF3566" s="117">
        <v>-1.87342301176119E-2</v>
      </c>
      <c r="AG3566" s="117">
        <v>-4.5459238152813199E-2</v>
      </c>
      <c r="AH3566" s="117">
        <v>-6.16996837582433E-2</v>
      </c>
      <c r="AI3566" s="117">
        <v>-7.0011239199967698E-2</v>
      </c>
      <c r="AJ3566" s="117">
        <v>-7.38246610422955E-2</v>
      </c>
      <c r="AK3566" s="117">
        <v>-7.4378432000771405E-2</v>
      </c>
    </row>
    <row r="3567" spans="1:37" s="117" customFormat="1" hidden="1" x14ac:dyDescent="0.3">
      <c r="A3567" s="120" t="str">
        <f t="shared" si="80"/>
        <v>SDGbaseTRA_RurCRS_v6_3C_LabForceParttotal</v>
      </c>
      <c r="B3567" s="120" t="s">
        <v>220</v>
      </c>
      <c r="C3567" s="120" t="s">
        <v>300</v>
      </c>
      <c r="D3567" s="120" t="s">
        <v>210</v>
      </c>
      <c r="E3567" s="117" t="s">
        <v>1</v>
      </c>
      <c r="G3567" s="117">
        <v>0.38970826414961901</v>
      </c>
      <c r="H3567" s="117">
        <v>0.39841337419469502</v>
      </c>
      <c r="I3567" s="117">
        <v>0.40799957058228198</v>
      </c>
      <c r="J3567" s="117">
        <v>0.41522375583395899</v>
      </c>
      <c r="K3567" s="117">
        <v>0.42152562624297202</v>
      </c>
      <c r="L3567" s="117">
        <v>0.42767170004599803</v>
      </c>
      <c r="M3567" s="117">
        <v>0.43390437184368502</v>
      </c>
      <c r="N3567" s="117">
        <v>0.44032527955911799</v>
      </c>
      <c r="O3567" s="117">
        <v>0.44649778743081597</v>
      </c>
      <c r="P3567" s="117">
        <v>0.45355492750632898</v>
      </c>
      <c r="Q3567" s="117">
        <v>0.46100968365542899</v>
      </c>
      <c r="R3567" s="117">
        <v>0.46981421594967299</v>
      </c>
      <c r="S3567" s="117">
        <v>0.47910015106432802</v>
      </c>
      <c r="T3567" s="117">
        <v>0.48878360698575202</v>
      </c>
      <c r="U3567" s="117">
        <v>0.499302823562915</v>
      </c>
      <c r="V3567" s="117">
        <v>0.51032237949593195</v>
      </c>
      <c r="W3567" s="117">
        <v>0.52267786593014998</v>
      </c>
      <c r="X3567" s="117">
        <v>0.53514517149744101</v>
      </c>
      <c r="Y3567" s="117">
        <v>0.54708498741383504</v>
      </c>
      <c r="Z3567" s="117">
        <v>0.55854303448654596</v>
      </c>
      <c r="AA3567" s="117">
        <v>0.569584850357576</v>
      </c>
      <c r="AB3567" s="117">
        <v>0.58180479277658503</v>
      </c>
      <c r="AC3567" s="117">
        <v>0.59418846520162105</v>
      </c>
      <c r="AD3567" s="117">
        <v>0.60713511368148898</v>
      </c>
      <c r="AE3567" s="117">
        <v>0.62078572287600198</v>
      </c>
      <c r="AF3567" s="117">
        <v>0.63522293005665698</v>
      </c>
      <c r="AG3567" s="117">
        <v>0.65188713469349202</v>
      </c>
      <c r="AH3567" s="117">
        <v>0.66201247490578097</v>
      </c>
      <c r="AI3567" s="117">
        <v>0.66719512573651096</v>
      </c>
      <c r="AJ3567" s="117">
        <v>0.66957511638522804</v>
      </c>
      <c r="AK3567" s="117">
        <v>0.66991915994382301</v>
      </c>
    </row>
    <row r="3568" spans="1:37" s="117" customFormat="1" hidden="1" x14ac:dyDescent="0.3">
      <c r="A3568" s="120" t="str">
        <f t="shared" si="80"/>
        <v>SDGbaseTRA_RurCRS_v6_3QVAXaawhe</v>
      </c>
      <c r="B3568" s="120" t="s">
        <v>220</v>
      </c>
      <c r="C3568" s="120" t="s">
        <v>300</v>
      </c>
      <c r="D3568" s="120" t="s">
        <v>211</v>
      </c>
      <c r="E3568" s="117" t="s">
        <v>4</v>
      </c>
      <c r="F3568" s="117">
        <v>2.6605426949921398</v>
      </c>
      <c r="G3568" s="117">
        <v>2.64427286958687</v>
      </c>
      <c r="H3568" s="117">
        <v>2.6994743133518901</v>
      </c>
      <c r="I3568" s="117">
        <v>2.7349052597106298</v>
      </c>
      <c r="J3568" s="117">
        <v>2.78468805066497</v>
      </c>
      <c r="K3568" s="117">
        <v>2.82974571704773</v>
      </c>
      <c r="L3568" s="117">
        <v>2.87826642046883</v>
      </c>
      <c r="M3568" s="117">
        <v>2.9234643145720498</v>
      </c>
      <c r="N3568" s="117">
        <v>2.9709817773856702</v>
      </c>
      <c r="O3568" s="117">
        <v>3.0489865702072101</v>
      </c>
      <c r="P3568" s="117">
        <v>3.1096177401285199</v>
      </c>
      <c r="Q3568" s="117">
        <v>3.16156707148048</v>
      </c>
      <c r="R3568" s="117">
        <v>3.2276374537422798</v>
      </c>
      <c r="S3568" s="117">
        <v>3.2767098474946001</v>
      </c>
      <c r="T3568" s="117">
        <v>3.3258915067867099</v>
      </c>
      <c r="U3568" s="117">
        <v>3.3791595734053401</v>
      </c>
      <c r="V3568" s="117">
        <v>3.4236339522051802</v>
      </c>
      <c r="W3568" s="117">
        <v>3.4671452522305901</v>
      </c>
      <c r="X3568" s="117">
        <v>3.5110656486363498</v>
      </c>
      <c r="Y3568" s="117">
        <v>3.5510945727333798</v>
      </c>
      <c r="Z3568" s="117">
        <v>3.59003530526277</v>
      </c>
      <c r="AA3568" s="117">
        <v>3.6295148923403402</v>
      </c>
      <c r="AB3568" s="117">
        <v>3.6808944591627499</v>
      </c>
      <c r="AC3568" s="117">
        <v>3.7271245092121101</v>
      </c>
      <c r="AD3568" s="117">
        <v>3.7753156544206199</v>
      </c>
      <c r="AE3568" s="117">
        <v>3.82538734955574</v>
      </c>
      <c r="AF3568" s="117">
        <v>3.87816986838319</v>
      </c>
      <c r="AG3568" s="117">
        <v>3.9273656293085</v>
      </c>
      <c r="AH3568" s="117">
        <v>3.9261720317584499</v>
      </c>
      <c r="AI3568" s="117">
        <v>3.91924894083584</v>
      </c>
      <c r="AJ3568" s="117">
        <v>3.9144294807299098</v>
      </c>
      <c r="AK3568" s="117">
        <v>3.9061093379383598</v>
      </c>
    </row>
    <row r="3569" spans="1:37" s="117" customFormat="1" hidden="1" x14ac:dyDescent="0.3">
      <c r="A3569" s="120" t="str">
        <f t="shared" si="80"/>
        <v>SDGbaseTRA_RurCRS_v6_3QVAXaamai</v>
      </c>
      <c r="B3569" s="120" t="s">
        <v>220</v>
      </c>
      <c r="C3569" s="120" t="s">
        <v>300</v>
      </c>
      <c r="D3569" s="120" t="s">
        <v>211</v>
      </c>
      <c r="E3569" s="117" t="s">
        <v>5</v>
      </c>
      <c r="F3569" s="117">
        <v>11.9253026570291</v>
      </c>
      <c r="G3569" s="117">
        <v>11.797625633378599</v>
      </c>
      <c r="H3569" s="117">
        <v>12.0816263675071</v>
      </c>
      <c r="I3569" s="117">
        <v>12.2898095425252</v>
      </c>
      <c r="J3569" s="117">
        <v>12.5700498800338</v>
      </c>
      <c r="K3569" s="117">
        <v>12.8028120214684</v>
      </c>
      <c r="L3569" s="117">
        <v>13.0462849579847</v>
      </c>
      <c r="M3569" s="117">
        <v>13.26479275048</v>
      </c>
      <c r="N3569" s="117">
        <v>13.5001299042542</v>
      </c>
      <c r="O3569" s="117">
        <v>13.949471311080501</v>
      </c>
      <c r="P3569" s="117">
        <v>14.2575517476228</v>
      </c>
      <c r="Q3569" s="117">
        <v>14.5073861607077</v>
      </c>
      <c r="R3569" s="117">
        <v>14.818011565880401</v>
      </c>
      <c r="S3569" s="117">
        <v>15.034062697374701</v>
      </c>
      <c r="T3569" s="117">
        <v>15.249214736195899</v>
      </c>
      <c r="U3569" s="117">
        <v>15.485099343203499</v>
      </c>
      <c r="V3569" s="117">
        <v>15.665507728234299</v>
      </c>
      <c r="W3569" s="117">
        <v>15.8338458129264</v>
      </c>
      <c r="X3569" s="117">
        <v>16.007796911496399</v>
      </c>
      <c r="Y3569" s="117">
        <v>16.166712527504099</v>
      </c>
      <c r="Z3569" s="117">
        <v>16.316242588791901</v>
      </c>
      <c r="AA3569" s="117">
        <v>16.474582971613899</v>
      </c>
      <c r="AB3569" s="117">
        <v>16.713774099349401</v>
      </c>
      <c r="AC3569" s="117">
        <v>16.921646351974498</v>
      </c>
      <c r="AD3569" s="117">
        <v>17.1344408655516</v>
      </c>
      <c r="AE3569" s="117">
        <v>17.3517846644435</v>
      </c>
      <c r="AF3569" s="117">
        <v>17.576110335362799</v>
      </c>
      <c r="AG3569" s="117">
        <v>17.745592925266099</v>
      </c>
      <c r="AH3569" s="117">
        <v>17.6939477558908</v>
      </c>
      <c r="AI3569" s="117">
        <v>17.602551135251499</v>
      </c>
      <c r="AJ3569" s="117">
        <v>17.516894772536101</v>
      </c>
      <c r="AK3569" s="117">
        <v>17.4084888558072</v>
      </c>
    </row>
    <row r="3570" spans="1:37" s="117" customFormat="1" hidden="1" x14ac:dyDescent="0.3">
      <c r="A3570" s="120" t="str">
        <f t="shared" si="80"/>
        <v>SDGbaseTRA_RurCRS_v6_3QVAXaaoce</v>
      </c>
      <c r="B3570" s="120" t="s">
        <v>220</v>
      </c>
      <c r="C3570" s="120" t="s">
        <v>300</v>
      </c>
      <c r="D3570" s="120" t="s">
        <v>211</v>
      </c>
      <c r="E3570" s="117" t="s">
        <v>6</v>
      </c>
      <c r="F3570" s="117">
        <v>0.81587985557138398</v>
      </c>
      <c r="G3570" s="117">
        <v>0.81297078616281104</v>
      </c>
      <c r="H3570" s="117">
        <v>0.82930858178431099</v>
      </c>
      <c r="I3570" s="117">
        <v>0.83990019730545995</v>
      </c>
      <c r="J3570" s="117">
        <v>0.85488659748921703</v>
      </c>
      <c r="K3570" s="117">
        <v>0.868969237383167</v>
      </c>
      <c r="L3570" s="117">
        <v>0.88437229725005695</v>
      </c>
      <c r="M3570" s="117">
        <v>0.89957412388164304</v>
      </c>
      <c r="N3570" s="117">
        <v>0.91583930191192098</v>
      </c>
      <c r="O3570" s="117">
        <v>0.94119304879955801</v>
      </c>
      <c r="P3570" s="117">
        <v>0.96273553566880699</v>
      </c>
      <c r="Q3570" s="117">
        <v>0.98181017089022105</v>
      </c>
      <c r="R3570" s="117">
        <v>1.00391661536763</v>
      </c>
      <c r="S3570" s="117">
        <v>1.02152724950069</v>
      </c>
      <c r="T3570" s="117">
        <v>1.0391356692646601</v>
      </c>
      <c r="U3570" s="117">
        <v>1.0579005972318201</v>
      </c>
      <c r="V3570" s="117">
        <v>1.07352437674834</v>
      </c>
      <c r="W3570" s="117">
        <v>1.08886417465341</v>
      </c>
      <c r="X3570" s="117">
        <v>1.10467903029311</v>
      </c>
      <c r="Y3570" s="117">
        <v>1.11929239663102</v>
      </c>
      <c r="Z3570" s="117">
        <v>1.13366493556325</v>
      </c>
      <c r="AA3570" s="117">
        <v>1.1484506903109599</v>
      </c>
      <c r="AB3570" s="117">
        <v>1.16708178144983</v>
      </c>
      <c r="AC3570" s="117">
        <v>1.18410951477837</v>
      </c>
      <c r="AD3570" s="117">
        <v>1.2011612124272499</v>
      </c>
      <c r="AE3570" s="117">
        <v>1.2183710592061701</v>
      </c>
      <c r="AF3570" s="117">
        <v>1.23598824392736</v>
      </c>
      <c r="AG3570" s="117">
        <v>1.25213264515958</v>
      </c>
      <c r="AH3570" s="117">
        <v>1.2542676475975301</v>
      </c>
      <c r="AI3570" s="117">
        <v>1.2545577901079701</v>
      </c>
      <c r="AJ3570" s="117">
        <v>1.25516954726584</v>
      </c>
      <c r="AK3570" s="117">
        <v>1.2546160663092401</v>
      </c>
    </row>
    <row r="3571" spans="1:37" s="117" customFormat="1" hidden="1" x14ac:dyDescent="0.3">
      <c r="A3571" s="120" t="str">
        <f t="shared" si="80"/>
        <v>SDGbaseTRA_RurCRS_v6_3QVAXaaveg</v>
      </c>
      <c r="B3571" s="120" t="s">
        <v>220</v>
      </c>
      <c r="C3571" s="120" t="s">
        <v>300</v>
      </c>
      <c r="D3571" s="120" t="s">
        <v>211</v>
      </c>
      <c r="E3571" s="117" t="s">
        <v>7</v>
      </c>
      <c r="F3571" s="117">
        <v>6.7349634382759103</v>
      </c>
      <c r="G3571" s="117">
        <v>6.4286567727221602</v>
      </c>
      <c r="H3571" s="117">
        <v>6.5352502417974403</v>
      </c>
      <c r="I3571" s="117">
        <v>6.6372878529108297</v>
      </c>
      <c r="J3571" s="117">
        <v>6.7856733423610898</v>
      </c>
      <c r="K3571" s="117">
        <v>6.8847582146512396</v>
      </c>
      <c r="L3571" s="117">
        <v>6.9853517153490596</v>
      </c>
      <c r="M3571" s="117">
        <v>7.0636976822366204</v>
      </c>
      <c r="N3571" s="117">
        <v>7.1540010916830301</v>
      </c>
      <c r="O3571" s="117">
        <v>7.3225958410498402</v>
      </c>
      <c r="P3571" s="117">
        <v>7.4329198498033699</v>
      </c>
      <c r="Q3571" s="117">
        <v>7.5260601568689198</v>
      </c>
      <c r="R3571" s="117">
        <v>7.7072488297586901</v>
      </c>
      <c r="S3571" s="117">
        <v>7.8072245851654696</v>
      </c>
      <c r="T3571" s="117">
        <v>7.9060805874730997</v>
      </c>
      <c r="U3571" s="117">
        <v>8.01848195951756</v>
      </c>
      <c r="V3571" s="117">
        <v>8.1161325296701001</v>
      </c>
      <c r="W3571" s="117">
        <v>8.2023017215945995</v>
      </c>
      <c r="X3571" s="117">
        <v>8.2782970642864608</v>
      </c>
      <c r="Y3571" s="117">
        <v>8.3498647065427303</v>
      </c>
      <c r="Z3571" s="117">
        <v>8.4208022917704106</v>
      </c>
      <c r="AA3571" s="117">
        <v>8.4836699665933395</v>
      </c>
      <c r="AB3571" s="117">
        <v>8.5981665486703598</v>
      </c>
      <c r="AC3571" s="117">
        <v>8.7117648833849906</v>
      </c>
      <c r="AD3571" s="117">
        <v>8.8544980520138807</v>
      </c>
      <c r="AE3571" s="117">
        <v>9.0115313576271205</v>
      </c>
      <c r="AF3571" s="117">
        <v>9.1841467508149304</v>
      </c>
      <c r="AG3571" s="117">
        <v>9.3573149487931904</v>
      </c>
      <c r="AH3571" s="117">
        <v>9.3645940973715707</v>
      </c>
      <c r="AI3571" s="117">
        <v>9.3515829090976297</v>
      </c>
      <c r="AJ3571" s="117">
        <v>9.3400425304458299</v>
      </c>
      <c r="AK3571" s="117">
        <v>9.3121575600890996</v>
      </c>
    </row>
    <row r="3572" spans="1:37" s="117" customFormat="1" hidden="1" x14ac:dyDescent="0.3">
      <c r="A3572" s="120" t="str">
        <f t="shared" si="80"/>
        <v>SDGbaseTRA_RurCRS_v6_3QVAXaaofr</v>
      </c>
      <c r="B3572" s="120" t="s">
        <v>220</v>
      </c>
      <c r="C3572" s="120" t="s">
        <v>300</v>
      </c>
      <c r="D3572" s="120" t="s">
        <v>211</v>
      </c>
      <c r="E3572" s="117" t="s">
        <v>8</v>
      </c>
      <c r="F3572" s="117">
        <v>12.999968868332401</v>
      </c>
      <c r="G3572" s="117">
        <v>12.572931894228899</v>
      </c>
      <c r="H3572" s="117">
        <v>12.9565041481956</v>
      </c>
      <c r="I3572" s="117">
        <v>13.173517776341299</v>
      </c>
      <c r="J3572" s="117">
        <v>13.5297893050088</v>
      </c>
      <c r="K3572" s="117">
        <v>13.828270715576499</v>
      </c>
      <c r="L3572" s="117">
        <v>14.136918808720001</v>
      </c>
      <c r="M3572" s="117">
        <v>14.4050184533052</v>
      </c>
      <c r="N3572" s="117">
        <v>14.6922320365281</v>
      </c>
      <c r="O3572" s="117">
        <v>15.517439964192601</v>
      </c>
      <c r="P3572" s="117">
        <v>15.933552314072401</v>
      </c>
      <c r="Q3572" s="117">
        <v>16.228889537081301</v>
      </c>
      <c r="R3572" s="117">
        <v>16.654604952786801</v>
      </c>
      <c r="S3572" s="117">
        <v>16.9546879395003</v>
      </c>
      <c r="T3572" s="117">
        <v>17.267083912507701</v>
      </c>
      <c r="U3572" s="117">
        <v>17.6117836409028</v>
      </c>
      <c r="V3572" s="117">
        <v>17.919437687444599</v>
      </c>
      <c r="W3572" s="117">
        <v>18.2068068630028</v>
      </c>
      <c r="X3572" s="117">
        <v>18.457311358104</v>
      </c>
      <c r="Y3572" s="117">
        <v>18.688794984747901</v>
      </c>
      <c r="Z3572" s="117">
        <v>18.891323869052499</v>
      </c>
      <c r="AA3572" s="117">
        <v>19.1084154398816</v>
      </c>
      <c r="AB3572" s="117">
        <v>19.531991393685001</v>
      </c>
      <c r="AC3572" s="117">
        <v>19.911800676610302</v>
      </c>
      <c r="AD3572" s="117">
        <v>20.318634196699701</v>
      </c>
      <c r="AE3572" s="117">
        <v>20.740133365372099</v>
      </c>
      <c r="AF3572" s="117">
        <v>21.196855016084001</v>
      </c>
      <c r="AG3572" s="117">
        <v>21.646259974396301</v>
      </c>
      <c r="AH3572" s="117">
        <v>21.6678858273056</v>
      </c>
      <c r="AI3572" s="117">
        <v>21.507881243106802</v>
      </c>
      <c r="AJ3572" s="117">
        <v>21.365763857768201</v>
      </c>
      <c r="AK3572" s="117">
        <v>21.183505361514001</v>
      </c>
    </row>
    <row r="3573" spans="1:37" s="117" customFormat="1" hidden="1" x14ac:dyDescent="0.3">
      <c r="A3573" s="120" t="str">
        <f t="shared" si="80"/>
        <v>SDGbaseTRA_RurCRS_v6_3QVAXaagra</v>
      </c>
      <c r="B3573" s="120" t="s">
        <v>220</v>
      </c>
      <c r="C3573" s="120" t="s">
        <v>300</v>
      </c>
      <c r="D3573" s="120" t="s">
        <v>211</v>
      </c>
      <c r="E3573" s="117" t="s">
        <v>9</v>
      </c>
      <c r="F3573" s="117">
        <v>6.1969723289684602</v>
      </c>
      <c r="G3573" s="117">
        <v>6.0245744226366602</v>
      </c>
      <c r="H3573" s="117">
        <v>6.2708999497555604</v>
      </c>
      <c r="I3573" s="117">
        <v>6.3368220865070199</v>
      </c>
      <c r="J3573" s="117">
        <v>6.5151467633392297</v>
      </c>
      <c r="K3573" s="117">
        <v>6.6925161975813401</v>
      </c>
      <c r="L3573" s="117">
        <v>6.8817458962146496</v>
      </c>
      <c r="M3573" s="117">
        <v>7.0790011044576602</v>
      </c>
      <c r="N3573" s="117">
        <v>7.2913577884536203</v>
      </c>
      <c r="O3573" s="117">
        <v>7.8486573089685203</v>
      </c>
      <c r="P3573" s="117">
        <v>8.1559185200467503</v>
      </c>
      <c r="Q3573" s="117">
        <v>8.3830768018648598</v>
      </c>
      <c r="R3573" s="117">
        <v>8.6776105358407101</v>
      </c>
      <c r="S3573" s="117">
        <v>8.9110951113667198</v>
      </c>
      <c r="T3573" s="117">
        <v>9.1617663950320996</v>
      </c>
      <c r="U3573" s="117">
        <v>9.4325821819675202</v>
      </c>
      <c r="V3573" s="117">
        <v>9.6653193134880997</v>
      </c>
      <c r="W3573" s="117">
        <v>9.9132089528293701</v>
      </c>
      <c r="X3573" s="117">
        <v>10.1730733195705</v>
      </c>
      <c r="Y3573" s="117">
        <v>10.3998597469889</v>
      </c>
      <c r="Z3573" s="117">
        <v>10.606150907576399</v>
      </c>
      <c r="AA3573" s="117">
        <v>10.834782729804299</v>
      </c>
      <c r="AB3573" s="117">
        <v>11.243128938107899</v>
      </c>
      <c r="AC3573" s="117">
        <v>11.5812550105508</v>
      </c>
      <c r="AD3573" s="117">
        <v>11.876572891907299</v>
      </c>
      <c r="AE3573" s="117">
        <v>12.154764909668</v>
      </c>
      <c r="AF3573" s="117">
        <v>12.4386727190683</v>
      </c>
      <c r="AG3573" s="117">
        <v>12.701662997719</v>
      </c>
      <c r="AH3573" s="117">
        <v>12.7350379010356</v>
      </c>
      <c r="AI3573" s="117">
        <v>12.6392471792214</v>
      </c>
      <c r="AJ3573" s="117">
        <v>12.5350427660071</v>
      </c>
      <c r="AK3573" s="117">
        <v>12.4045857736809</v>
      </c>
    </row>
    <row r="3574" spans="1:37" s="117" customFormat="1" hidden="1" x14ac:dyDescent="0.3">
      <c r="A3574" s="120" t="str">
        <f t="shared" si="80"/>
        <v>SDGbaseTRA_RurCRS_v6_3QVAXaaoil</v>
      </c>
      <c r="B3574" s="120" t="s">
        <v>220</v>
      </c>
      <c r="C3574" s="120" t="s">
        <v>300</v>
      </c>
      <c r="D3574" s="120" t="s">
        <v>211</v>
      </c>
      <c r="E3574" s="117" t="s">
        <v>10</v>
      </c>
      <c r="F3574" s="117">
        <v>5.4472049614464702</v>
      </c>
      <c r="G3574" s="117">
        <v>5.34772734428714</v>
      </c>
      <c r="H3574" s="117">
        <v>5.4496482814549498</v>
      </c>
      <c r="I3574" s="117">
        <v>5.5269529874755401</v>
      </c>
      <c r="J3574" s="117">
        <v>5.6382606692736301</v>
      </c>
      <c r="K3574" s="117">
        <v>5.7335966275962296</v>
      </c>
      <c r="L3574" s="117">
        <v>5.8361219493558201</v>
      </c>
      <c r="M3574" s="117">
        <v>5.9296668971122797</v>
      </c>
      <c r="N3574" s="117">
        <v>6.0299538917179198</v>
      </c>
      <c r="O3574" s="117">
        <v>6.1780275005801402</v>
      </c>
      <c r="P3574" s="117">
        <v>6.3030472216548601</v>
      </c>
      <c r="Q3574" s="117">
        <v>6.4175307734387701</v>
      </c>
      <c r="R3574" s="117">
        <v>6.5801082047461703</v>
      </c>
      <c r="S3574" s="117">
        <v>6.69773279429337</v>
      </c>
      <c r="T3574" s="117">
        <v>6.8159575442320701</v>
      </c>
      <c r="U3574" s="117">
        <v>6.9434512419022001</v>
      </c>
      <c r="V3574" s="117">
        <v>7.0531937423965596</v>
      </c>
      <c r="W3574" s="117">
        <v>7.1624847032486096</v>
      </c>
      <c r="X3574" s="117">
        <v>7.2752514509121502</v>
      </c>
      <c r="Y3574" s="117">
        <v>7.38047192378116</v>
      </c>
      <c r="Z3574" s="117">
        <v>7.4867561772061704</v>
      </c>
      <c r="AA3574" s="117">
        <v>7.5927712230779498</v>
      </c>
      <c r="AB3574" s="117">
        <v>7.7218009845708897</v>
      </c>
      <c r="AC3574" s="117">
        <v>7.8394574225443598</v>
      </c>
      <c r="AD3574" s="117">
        <v>7.9638332487398698</v>
      </c>
      <c r="AE3574" s="117">
        <v>8.0928691097516801</v>
      </c>
      <c r="AF3574" s="117">
        <v>8.2283726141144005</v>
      </c>
      <c r="AG3574" s="117">
        <v>8.3584406156542599</v>
      </c>
      <c r="AH3574" s="117">
        <v>8.3789257154738905</v>
      </c>
      <c r="AI3574" s="117">
        <v>8.39393039306308</v>
      </c>
      <c r="AJ3574" s="117">
        <v>8.4104518551185699</v>
      </c>
      <c r="AK3574" s="117">
        <v>8.4167797542901397</v>
      </c>
    </row>
    <row r="3575" spans="1:37" s="117" customFormat="1" hidden="1" x14ac:dyDescent="0.3">
      <c r="A3575" s="120" t="str">
        <f t="shared" si="80"/>
        <v>SDGbaseTRA_RurCRS_v6_3QVAXaatub</v>
      </c>
      <c r="B3575" s="120" t="s">
        <v>220</v>
      </c>
      <c r="C3575" s="120" t="s">
        <v>300</v>
      </c>
      <c r="D3575" s="120" t="s">
        <v>211</v>
      </c>
      <c r="E3575" s="117" t="s">
        <v>11</v>
      </c>
      <c r="F3575" s="117">
        <v>2.9478456812017</v>
      </c>
      <c r="G3575" s="117">
        <v>2.8203792778127701</v>
      </c>
      <c r="H3575" s="117">
        <v>2.8712598905662401</v>
      </c>
      <c r="I3575" s="117">
        <v>2.9171226483822998</v>
      </c>
      <c r="J3575" s="117">
        <v>2.9839135653691802</v>
      </c>
      <c r="K3575" s="117">
        <v>3.0305969918020801</v>
      </c>
      <c r="L3575" s="117">
        <v>3.07921332463465</v>
      </c>
      <c r="M3575" s="117">
        <v>3.1200783844380102</v>
      </c>
      <c r="N3575" s="117">
        <v>3.1666780084258002</v>
      </c>
      <c r="O3575" s="117">
        <v>3.2495439494518901</v>
      </c>
      <c r="P3575" s="117">
        <v>3.3056652662623001</v>
      </c>
      <c r="Q3575" s="117">
        <v>3.3532327023685702</v>
      </c>
      <c r="R3575" s="117">
        <v>3.43804337967486</v>
      </c>
      <c r="S3575" s="117">
        <v>3.4869926764436201</v>
      </c>
      <c r="T3575" s="117">
        <v>3.5355209413522499</v>
      </c>
      <c r="U3575" s="117">
        <v>3.5905793030047799</v>
      </c>
      <c r="V3575" s="117">
        <v>3.6369322186975901</v>
      </c>
      <c r="W3575" s="117">
        <v>3.6774299262804</v>
      </c>
      <c r="X3575" s="117">
        <v>3.71291400653993</v>
      </c>
      <c r="Y3575" s="117">
        <v>3.7449860934814598</v>
      </c>
      <c r="Z3575" s="117">
        <v>3.7761510084724299</v>
      </c>
      <c r="AA3575" s="117">
        <v>3.8038268403311801</v>
      </c>
      <c r="AB3575" s="117">
        <v>3.8566748776500202</v>
      </c>
      <c r="AC3575" s="117">
        <v>3.9092167456215101</v>
      </c>
      <c r="AD3575" s="117">
        <v>3.9749369025789698</v>
      </c>
      <c r="AE3575" s="117">
        <v>4.04767867983277</v>
      </c>
      <c r="AF3575" s="117">
        <v>4.1278757345433998</v>
      </c>
      <c r="AG3575" s="117">
        <v>4.19900045362649</v>
      </c>
      <c r="AH3575" s="117">
        <v>4.1822081356485397</v>
      </c>
      <c r="AI3575" s="117">
        <v>4.1541207751501101</v>
      </c>
      <c r="AJ3575" s="117">
        <v>4.1281721450508497</v>
      </c>
      <c r="AK3575" s="117">
        <v>4.09557090558451</v>
      </c>
    </row>
    <row r="3576" spans="1:37" s="117" customFormat="1" hidden="1" x14ac:dyDescent="0.3">
      <c r="A3576" s="120" t="str">
        <f t="shared" si="80"/>
        <v>SDGbaseTRA_RurCRS_v6_3QVAXaapul</v>
      </c>
      <c r="B3576" s="120" t="s">
        <v>220</v>
      </c>
      <c r="C3576" s="120" t="s">
        <v>300</v>
      </c>
      <c r="D3576" s="120" t="s">
        <v>211</v>
      </c>
      <c r="E3576" s="117" t="s">
        <v>12</v>
      </c>
      <c r="F3576" s="117">
        <v>0.52449157567985805</v>
      </c>
      <c r="G3576" s="117">
        <v>0.51545197279167998</v>
      </c>
      <c r="H3576" s="117">
        <v>0.52490665577070905</v>
      </c>
      <c r="I3576" s="117">
        <v>0.53268830396736799</v>
      </c>
      <c r="J3576" s="117">
        <v>0.54310937951858895</v>
      </c>
      <c r="K3576" s="117">
        <v>0.55147772076438495</v>
      </c>
      <c r="L3576" s="117">
        <v>0.56021161661633601</v>
      </c>
      <c r="M3576" s="117">
        <v>0.56707908918658401</v>
      </c>
      <c r="N3576" s="117">
        <v>0.574272759938391</v>
      </c>
      <c r="O3576" s="117">
        <v>0.58465990050712902</v>
      </c>
      <c r="P3576" s="117">
        <v>0.59290371127281405</v>
      </c>
      <c r="Q3576" s="117">
        <v>0.60032529269639601</v>
      </c>
      <c r="R3576" s="117">
        <v>0.61281951892731701</v>
      </c>
      <c r="S3576" s="117">
        <v>0.620851787148894</v>
      </c>
      <c r="T3576" s="117">
        <v>0.62883065266321203</v>
      </c>
      <c r="U3576" s="117">
        <v>0.63770987520288203</v>
      </c>
      <c r="V3576" s="117">
        <v>0.64530380839774704</v>
      </c>
      <c r="W3576" s="117">
        <v>0.65246539298355799</v>
      </c>
      <c r="X3576" s="117">
        <v>0.65946992177128605</v>
      </c>
      <c r="Y3576" s="117">
        <v>0.66612995688211996</v>
      </c>
      <c r="Z3576" s="117">
        <v>0.67301559204305295</v>
      </c>
      <c r="AA3576" s="117">
        <v>0.67963996715770003</v>
      </c>
      <c r="AB3576" s="117">
        <v>0.687790895476877</v>
      </c>
      <c r="AC3576" s="117">
        <v>0.69535094755084503</v>
      </c>
      <c r="AD3576" s="117">
        <v>0.70427418056825297</v>
      </c>
      <c r="AE3576" s="117">
        <v>0.71402493916743404</v>
      </c>
      <c r="AF3576" s="117">
        <v>0.72463960441617303</v>
      </c>
      <c r="AG3576" s="117">
        <v>0.73550942257094698</v>
      </c>
      <c r="AH3576" s="117">
        <v>0.73602438916620005</v>
      </c>
      <c r="AI3576" s="117">
        <v>0.73663363399847603</v>
      </c>
      <c r="AJ3576" s="117">
        <v>0.73780639059622999</v>
      </c>
      <c r="AK3576" s="117">
        <v>0.73830910428657603</v>
      </c>
    </row>
    <row r="3577" spans="1:37" s="117" customFormat="1" hidden="1" x14ac:dyDescent="0.3">
      <c r="A3577" s="120" t="str">
        <f t="shared" si="80"/>
        <v>SDGbaseTRA_RurCRS_v6_3QVAXaasug</v>
      </c>
      <c r="B3577" s="120" t="s">
        <v>220</v>
      </c>
      <c r="C3577" s="120" t="s">
        <v>300</v>
      </c>
      <c r="D3577" s="120" t="s">
        <v>211</v>
      </c>
      <c r="E3577" s="117" t="s">
        <v>13</v>
      </c>
      <c r="F3577" s="117">
        <v>3.8233471543033799</v>
      </c>
      <c r="G3577" s="117">
        <v>3.7357351704224202</v>
      </c>
      <c r="H3577" s="117">
        <v>3.8019977066521999</v>
      </c>
      <c r="I3577" s="117">
        <v>3.85823744203317</v>
      </c>
      <c r="J3577" s="117">
        <v>3.9373155541158198</v>
      </c>
      <c r="K3577" s="117">
        <v>3.9957824205235699</v>
      </c>
      <c r="L3577" s="117">
        <v>4.0554433328919002</v>
      </c>
      <c r="M3577" s="117">
        <v>4.1064434219102397</v>
      </c>
      <c r="N3577" s="117">
        <v>4.1577558420848604</v>
      </c>
      <c r="O3577" s="117">
        <v>4.2827625651336003</v>
      </c>
      <c r="P3577" s="117">
        <v>4.3473199758471299</v>
      </c>
      <c r="Q3577" s="117">
        <v>4.3928743769599103</v>
      </c>
      <c r="R3577" s="117">
        <v>4.47476071543662</v>
      </c>
      <c r="S3577" s="117">
        <v>4.5280569261716304</v>
      </c>
      <c r="T3577" s="117">
        <v>4.5813987647326302</v>
      </c>
      <c r="U3577" s="117">
        <v>4.6379389566395899</v>
      </c>
      <c r="V3577" s="117">
        <v>4.67852842920969</v>
      </c>
      <c r="W3577" s="117">
        <v>4.7260579422276896</v>
      </c>
      <c r="X3577" s="117">
        <v>4.7842526671080003</v>
      </c>
      <c r="Y3577" s="117">
        <v>4.8305499323536401</v>
      </c>
      <c r="Z3577" s="117">
        <v>4.8741664419349302</v>
      </c>
      <c r="AA3577" s="117">
        <v>4.9233462084347401</v>
      </c>
      <c r="AB3577" s="117">
        <v>4.9954935534911797</v>
      </c>
      <c r="AC3577" s="117">
        <v>5.04774148601674</v>
      </c>
      <c r="AD3577" s="117">
        <v>5.0960160917871002</v>
      </c>
      <c r="AE3577" s="117">
        <v>5.14274461673656</v>
      </c>
      <c r="AF3577" s="117">
        <v>5.1942850745962801</v>
      </c>
      <c r="AG3577" s="117">
        <v>5.25050749414671</v>
      </c>
      <c r="AH3577" s="117">
        <v>5.2502076224302998</v>
      </c>
      <c r="AI3577" s="117">
        <v>5.2439823015025402</v>
      </c>
      <c r="AJ3577" s="117">
        <v>5.2421883187447502</v>
      </c>
      <c r="AK3577" s="117">
        <v>5.2325284454103702</v>
      </c>
    </row>
    <row r="3578" spans="1:37" s="117" customFormat="1" hidden="1" x14ac:dyDescent="0.3">
      <c r="A3578" s="120" t="str">
        <f t="shared" si="80"/>
        <v>SDGbaseTRA_RurCRS_v6_3QVAXaaoth</v>
      </c>
      <c r="B3578" s="120" t="s">
        <v>220</v>
      </c>
      <c r="C3578" s="120" t="s">
        <v>300</v>
      </c>
      <c r="D3578" s="120" t="s">
        <v>211</v>
      </c>
      <c r="E3578" s="117" t="s">
        <v>14</v>
      </c>
      <c r="F3578" s="117">
        <v>7.2867372761350104</v>
      </c>
      <c r="G3578" s="117">
        <v>7.3012632648317899</v>
      </c>
      <c r="H3578" s="117">
        <v>7.4096164847777697</v>
      </c>
      <c r="I3578" s="117">
        <v>7.4667116153817501</v>
      </c>
      <c r="J3578" s="117">
        <v>7.54439556238317</v>
      </c>
      <c r="K3578" s="117">
        <v>7.6263815209478603</v>
      </c>
      <c r="L3578" s="117">
        <v>7.72228943112039</v>
      </c>
      <c r="M3578" s="117">
        <v>7.8326755756520301</v>
      </c>
      <c r="N3578" s="117">
        <v>7.9582251630117398</v>
      </c>
      <c r="O3578" s="117">
        <v>8.1316647777286004</v>
      </c>
      <c r="P3578" s="117">
        <v>8.3042489756369395</v>
      </c>
      <c r="Q3578" s="117">
        <v>8.4674221702818606</v>
      </c>
      <c r="R3578" s="117">
        <v>8.6311936532030096</v>
      </c>
      <c r="S3578" s="117">
        <v>8.7803606491805901</v>
      </c>
      <c r="T3578" s="117">
        <v>8.93268648516311</v>
      </c>
      <c r="U3578" s="117">
        <v>9.0949600693379704</v>
      </c>
      <c r="V3578" s="117">
        <v>9.2424144266485708</v>
      </c>
      <c r="W3578" s="117">
        <v>9.3937713129506406</v>
      </c>
      <c r="X3578" s="117">
        <v>9.5522461182118796</v>
      </c>
      <c r="Y3578" s="117">
        <v>9.7050326094706705</v>
      </c>
      <c r="Z3578" s="117">
        <v>9.8566429712564201</v>
      </c>
      <c r="AA3578" s="117">
        <v>10.0099555744948</v>
      </c>
      <c r="AB3578" s="117">
        <v>10.174563126530201</v>
      </c>
      <c r="AC3578" s="117">
        <v>10.331142166632301</v>
      </c>
      <c r="AD3578" s="117">
        <v>10.4868982647509</v>
      </c>
      <c r="AE3578" s="117">
        <v>10.644148101835199</v>
      </c>
      <c r="AF3578" s="117">
        <v>10.804979776638699</v>
      </c>
      <c r="AG3578" s="117">
        <v>10.9663166693816</v>
      </c>
      <c r="AH3578" s="117">
        <v>11.037084838922</v>
      </c>
      <c r="AI3578" s="117">
        <v>11.0957057897146</v>
      </c>
      <c r="AJ3578" s="117">
        <v>11.1552064529468</v>
      </c>
      <c r="AK3578" s="117">
        <v>11.208984059460199</v>
      </c>
    </row>
    <row r="3579" spans="1:37" s="117" customFormat="1" hidden="1" x14ac:dyDescent="0.3">
      <c r="A3579" s="120" t="str">
        <f t="shared" si="80"/>
        <v>SDGbaseTRA_RurCRS_v6_3QVAXalani</v>
      </c>
      <c r="B3579" s="120" t="s">
        <v>220</v>
      </c>
      <c r="C3579" s="120" t="s">
        <v>300</v>
      </c>
      <c r="D3579" s="120" t="s">
        <v>211</v>
      </c>
      <c r="E3579" s="117" t="s">
        <v>15</v>
      </c>
      <c r="F3579" s="117">
        <v>27.548737505234399</v>
      </c>
      <c r="G3579" s="117">
        <v>27.710598770362601</v>
      </c>
      <c r="H3579" s="117">
        <v>28.2280416386584</v>
      </c>
      <c r="I3579" s="117">
        <v>28.430295592370499</v>
      </c>
      <c r="J3579" s="117">
        <v>28.901794888157799</v>
      </c>
      <c r="K3579" s="117">
        <v>29.5498724054526</v>
      </c>
      <c r="L3579" s="117">
        <v>30.3727932566456</v>
      </c>
      <c r="M3579" s="117">
        <v>31.250471243094498</v>
      </c>
      <c r="N3579" s="117">
        <v>32.198166525869802</v>
      </c>
      <c r="O3579" s="117">
        <v>33.576843586572799</v>
      </c>
      <c r="P3579" s="117">
        <v>34.9318962464395</v>
      </c>
      <c r="Q3579" s="117">
        <v>36.120142228736903</v>
      </c>
      <c r="R3579" s="117">
        <v>37.6061986336736</v>
      </c>
      <c r="S3579" s="117">
        <v>38.851770671620798</v>
      </c>
      <c r="T3579" s="117">
        <v>40.108572456891302</v>
      </c>
      <c r="U3579" s="117">
        <v>41.525631452813798</v>
      </c>
      <c r="V3579" s="117">
        <v>42.771044284692898</v>
      </c>
      <c r="W3579" s="117">
        <v>44.047559977395501</v>
      </c>
      <c r="X3579" s="117">
        <v>45.403681176137098</v>
      </c>
      <c r="Y3579" s="117">
        <v>46.635376619446603</v>
      </c>
      <c r="Z3579" s="117">
        <v>47.843778218959798</v>
      </c>
      <c r="AA3579" s="117">
        <v>49.048384787596397</v>
      </c>
      <c r="AB3579" s="117">
        <v>50.496516046751402</v>
      </c>
      <c r="AC3579" s="117">
        <v>51.857208571782003</v>
      </c>
      <c r="AD3579" s="117">
        <v>53.230410630398602</v>
      </c>
      <c r="AE3579" s="117">
        <v>54.641062322672099</v>
      </c>
      <c r="AF3579" s="117">
        <v>56.115191610944798</v>
      </c>
      <c r="AG3579" s="117">
        <v>57.563962938957502</v>
      </c>
      <c r="AH3579" s="117">
        <v>57.053906730147403</v>
      </c>
      <c r="AI3579" s="117">
        <v>56.413939961877396</v>
      </c>
      <c r="AJ3579" s="117">
        <v>55.912621997656899</v>
      </c>
      <c r="AK3579" s="117">
        <v>55.353703224789697</v>
      </c>
    </row>
    <row r="3580" spans="1:37" s="117" customFormat="1" hidden="1" x14ac:dyDescent="0.3">
      <c r="A3580" s="120" t="str">
        <f t="shared" si="80"/>
        <v>SDGbaseTRA_RurCRS_v6_3QVAXafore</v>
      </c>
      <c r="B3580" s="120" t="s">
        <v>220</v>
      </c>
      <c r="C3580" s="120" t="s">
        <v>300</v>
      </c>
      <c r="D3580" s="120" t="s">
        <v>211</v>
      </c>
      <c r="E3580" s="117" t="s">
        <v>16</v>
      </c>
      <c r="F3580" s="117">
        <v>6.4911530358491802</v>
      </c>
      <c r="G3580" s="117">
        <v>6.1550073944935999</v>
      </c>
      <c r="H3580" s="117">
        <v>6.3205149066502697</v>
      </c>
      <c r="I3580" s="117">
        <v>6.4677300489213101</v>
      </c>
      <c r="J3580" s="117">
        <v>6.6136706461152297</v>
      </c>
      <c r="K3580" s="117">
        <v>6.7304912965285704</v>
      </c>
      <c r="L3580" s="117">
        <v>6.8519731588403401</v>
      </c>
      <c r="M3580" s="117">
        <v>6.9554700377242602</v>
      </c>
      <c r="N3580" s="117">
        <v>7.1122114865271602</v>
      </c>
      <c r="O3580" s="117">
        <v>7.3706267690634801</v>
      </c>
      <c r="P3580" s="117">
        <v>7.5353918019039199</v>
      </c>
      <c r="Q3580" s="117">
        <v>7.6382755132703997</v>
      </c>
      <c r="R3580" s="117">
        <v>7.8084841521428796</v>
      </c>
      <c r="S3580" s="117">
        <v>7.9248247046563298</v>
      </c>
      <c r="T3580" s="117">
        <v>8.0651512786618795</v>
      </c>
      <c r="U3580" s="117">
        <v>8.2498975282449898</v>
      </c>
      <c r="V3580" s="117">
        <v>8.4182234414783004</v>
      </c>
      <c r="W3580" s="117">
        <v>8.6074402713662792</v>
      </c>
      <c r="X3580" s="117">
        <v>8.8108082552869202</v>
      </c>
      <c r="Y3580" s="117">
        <v>9.0210700206427692</v>
      </c>
      <c r="Z3580" s="117">
        <v>9.1812073630662994</v>
      </c>
      <c r="AA3580" s="117">
        <v>9.3467517416022101</v>
      </c>
      <c r="AB3580" s="117">
        <v>9.5552068550994491</v>
      </c>
      <c r="AC3580" s="117">
        <v>9.7387844066468396</v>
      </c>
      <c r="AD3580" s="117">
        <v>9.9072648515904493</v>
      </c>
      <c r="AE3580" s="117">
        <v>10.0827216133048</v>
      </c>
      <c r="AF3580" s="117">
        <v>10.2845937053428</v>
      </c>
      <c r="AG3580" s="117">
        <v>10.4804501188706</v>
      </c>
      <c r="AH3580" s="117">
        <v>10.4470071186634</v>
      </c>
      <c r="AI3580" s="117">
        <v>10.3608694586789</v>
      </c>
      <c r="AJ3580" s="117">
        <v>10.285853665018401</v>
      </c>
      <c r="AK3580" s="117">
        <v>10.1965727786939</v>
      </c>
    </row>
    <row r="3581" spans="1:37" s="117" customFormat="1" hidden="1" x14ac:dyDescent="0.3">
      <c r="A3581" s="120" t="str">
        <f t="shared" si="80"/>
        <v>SDGbaseTRA_RurCRS_v6_3QVAXafish</v>
      </c>
      <c r="B3581" s="120" t="s">
        <v>220</v>
      </c>
      <c r="C3581" s="120" t="s">
        <v>300</v>
      </c>
      <c r="D3581" s="120" t="s">
        <v>211</v>
      </c>
      <c r="E3581" s="117" t="s">
        <v>17</v>
      </c>
      <c r="F3581" s="117">
        <v>7.3673079317888401</v>
      </c>
      <c r="G3581" s="117">
        <v>7.4111551469976602</v>
      </c>
      <c r="H3581" s="117">
        <v>7.6956423406380896</v>
      </c>
      <c r="I3581" s="117">
        <v>7.8216640246122102</v>
      </c>
      <c r="J3581" s="117">
        <v>8.0116972791815098</v>
      </c>
      <c r="K3581" s="117">
        <v>8.2186374844880596</v>
      </c>
      <c r="L3581" s="117">
        <v>8.46270570653415</v>
      </c>
      <c r="M3581" s="117">
        <v>8.7202754773540008</v>
      </c>
      <c r="N3581" s="117">
        <v>8.9984537642990592</v>
      </c>
      <c r="O3581" s="117">
        <v>9.4334880896071205</v>
      </c>
      <c r="P3581" s="117">
        <v>9.8249778734863593</v>
      </c>
      <c r="Q3581" s="117">
        <v>10.177646517606</v>
      </c>
      <c r="R3581" s="117">
        <v>10.616537311837</v>
      </c>
      <c r="S3581" s="117">
        <v>10.970958398305999</v>
      </c>
      <c r="T3581" s="117">
        <v>11.3393076148158</v>
      </c>
      <c r="U3581" s="117">
        <v>11.757020976705499</v>
      </c>
      <c r="V3581" s="117">
        <v>12.125389971205101</v>
      </c>
      <c r="W3581" s="117">
        <v>12.507451918828799</v>
      </c>
      <c r="X3581" s="117">
        <v>12.921007669453701</v>
      </c>
      <c r="Y3581" s="117">
        <v>13.3025709405897</v>
      </c>
      <c r="Z3581" s="117">
        <v>13.6823212511043</v>
      </c>
      <c r="AA3581" s="117">
        <v>14.0760491594057</v>
      </c>
      <c r="AB3581" s="117">
        <v>14.5606341391731</v>
      </c>
      <c r="AC3581" s="117">
        <v>15.0061884118925</v>
      </c>
      <c r="AD3581" s="117">
        <v>15.441361014739</v>
      </c>
      <c r="AE3581" s="117">
        <v>15.876825676162699</v>
      </c>
      <c r="AF3581" s="117">
        <v>16.321336772126401</v>
      </c>
      <c r="AG3581" s="117">
        <v>16.751748995223998</v>
      </c>
      <c r="AH3581" s="117">
        <v>16.646150568846899</v>
      </c>
      <c r="AI3581" s="117">
        <v>16.469009082021799</v>
      </c>
      <c r="AJ3581" s="117">
        <v>16.313753527809698</v>
      </c>
      <c r="AK3581" s="117">
        <v>16.139152744204001</v>
      </c>
    </row>
    <row r="3582" spans="1:37" s="117" customFormat="1" hidden="1" x14ac:dyDescent="0.3">
      <c r="A3582" s="120" t="str">
        <f t="shared" si="80"/>
        <v>SDGbaseTRA_RurCRS_v6_3QVAXacoal</v>
      </c>
      <c r="B3582" s="120" t="s">
        <v>220</v>
      </c>
      <c r="C3582" s="120" t="s">
        <v>300</v>
      </c>
      <c r="D3582" s="120" t="s">
        <v>211</v>
      </c>
      <c r="E3582" s="117" t="s">
        <v>18</v>
      </c>
      <c r="F3582" s="117">
        <v>112.985261334472</v>
      </c>
      <c r="G3582" s="117">
        <v>109.357624323195</v>
      </c>
      <c r="H3582" s="117">
        <v>107.44752648884</v>
      </c>
      <c r="I3582" s="117">
        <v>105.712239746862</v>
      </c>
      <c r="J3582" s="117">
        <v>102.513608106199</v>
      </c>
      <c r="K3582" s="117">
        <v>101.157488240521</v>
      </c>
      <c r="L3582" s="117">
        <v>99.164528176351496</v>
      </c>
      <c r="M3582" s="117">
        <v>97.177241078426903</v>
      </c>
      <c r="N3582" s="117">
        <v>96.012241022680996</v>
      </c>
      <c r="O3582" s="117">
        <v>94.588688552524701</v>
      </c>
      <c r="P3582" s="117">
        <v>91.686549742299306</v>
      </c>
      <c r="Q3582" s="117">
        <v>86.839569098644105</v>
      </c>
      <c r="R3582" s="117">
        <v>83.639386634833699</v>
      </c>
      <c r="S3582" s="117">
        <v>83.614733258284105</v>
      </c>
      <c r="T3582" s="117">
        <v>82.725002499925694</v>
      </c>
      <c r="U3582" s="117">
        <v>82.295764764168595</v>
      </c>
      <c r="V3582" s="117">
        <v>81.415171440378899</v>
      </c>
      <c r="W3582" s="117">
        <v>81.147501543438693</v>
      </c>
      <c r="X3582" s="117">
        <v>79.052674945035307</v>
      </c>
      <c r="Y3582" s="117">
        <v>77.131837117272497</v>
      </c>
      <c r="Z3582" s="117">
        <v>75.2109992895098</v>
      </c>
      <c r="AA3582" s="117">
        <v>73.290161461747104</v>
      </c>
      <c r="AB3582" s="117">
        <v>69.067737626432006</v>
      </c>
      <c r="AC3582" s="117">
        <v>64.845313791116794</v>
      </c>
      <c r="AD3582" s="117">
        <v>60.622889955801803</v>
      </c>
      <c r="AE3582" s="117">
        <v>56.400466120486598</v>
      </c>
      <c r="AF3582" s="117">
        <v>52.1780422851715</v>
      </c>
      <c r="AG3582" s="117">
        <v>44.463161469686703</v>
      </c>
      <c r="AH3582" s="117">
        <v>36.748280654201899</v>
      </c>
      <c r="AI3582" s="117">
        <v>29.033399838717099</v>
      </c>
      <c r="AJ3582" s="117">
        <v>21.318519023232199</v>
      </c>
      <c r="AK3582" s="117">
        <v>13.6036382077474</v>
      </c>
    </row>
    <row r="3583" spans="1:37" s="117" customFormat="1" hidden="1" x14ac:dyDescent="0.3">
      <c r="A3583" s="120" t="str">
        <f t="shared" si="80"/>
        <v>SDGbaseTRA_RurCRS_v6_3QVAXagold</v>
      </c>
      <c r="B3583" s="120" t="s">
        <v>220</v>
      </c>
      <c r="C3583" s="120" t="s">
        <v>300</v>
      </c>
      <c r="D3583" s="120" t="s">
        <v>211</v>
      </c>
      <c r="E3583" s="117" t="s">
        <v>19</v>
      </c>
      <c r="F3583" s="117">
        <v>61.1402858389852</v>
      </c>
      <c r="G3583" s="117">
        <v>61.079145553133401</v>
      </c>
      <c r="H3583" s="117">
        <v>60.9517610673498</v>
      </c>
      <c r="I3583" s="117">
        <v>60.890809306282399</v>
      </c>
      <c r="J3583" s="117">
        <v>60.829918496976099</v>
      </c>
      <c r="K3583" s="117">
        <v>60.769088578479199</v>
      </c>
      <c r="L3583" s="117">
        <v>60.708319489900703</v>
      </c>
      <c r="M3583" s="117">
        <v>60.638880750755902</v>
      </c>
      <c r="N3583" s="117">
        <v>60.558780106946799</v>
      </c>
      <c r="O3583" s="117">
        <v>60.493693163413901</v>
      </c>
      <c r="P3583" s="117">
        <v>60.431531356355798</v>
      </c>
      <c r="Q3583" s="117">
        <v>60.371099824999398</v>
      </c>
      <c r="R3583" s="117">
        <v>60.310152146531202</v>
      </c>
      <c r="S3583" s="117">
        <v>60.249841994384703</v>
      </c>
      <c r="T3583" s="117">
        <v>60.189592152390198</v>
      </c>
      <c r="U3583" s="117">
        <v>60.1294025602378</v>
      </c>
      <c r="V3583" s="117">
        <v>60.0692731576776</v>
      </c>
      <c r="W3583" s="117">
        <v>60.009203884519899</v>
      </c>
      <c r="X3583" s="117">
        <v>59.949194680635401</v>
      </c>
      <c r="Y3583" s="117">
        <v>59.889245485954802</v>
      </c>
      <c r="Z3583" s="117">
        <v>59.829356240468798</v>
      </c>
      <c r="AA3583" s="117">
        <v>59.769526884228398</v>
      </c>
      <c r="AB3583" s="117">
        <v>59.709757357344202</v>
      </c>
      <c r="AC3583" s="117">
        <v>59.650047599986699</v>
      </c>
      <c r="AD3583" s="117">
        <v>59.590397552386797</v>
      </c>
      <c r="AE3583" s="117">
        <v>59.530807154834399</v>
      </c>
      <c r="AF3583" s="117">
        <v>59.471276347679499</v>
      </c>
      <c r="AG3583" s="117">
        <v>59.411805071331898</v>
      </c>
      <c r="AH3583" s="117">
        <v>59.352393266260499</v>
      </c>
      <c r="AI3583" s="117">
        <v>59.293040872994297</v>
      </c>
      <c r="AJ3583" s="117">
        <v>59.233747832121303</v>
      </c>
      <c r="AK3583" s="117">
        <v>59.1745140842892</v>
      </c>
    </row>
    <row r="3584" spans="1:37" s="117" customFormat="1" hidden="1" x14ac:dyDescent="0.3">
      <c r="A3584" s="120" t="str">
        <f t="shared" si="80"/>
        <v>SDGbaseTRA_RurCRS_v6_3QVAXangas</v>
      </c>
      <c r="B3584" s="120" t="s">
        <v>220</v>
      </c>
      <c r="C3584" s="120" t="s">
        <v>300</v>
      </c>
      <c r="D3584" s="120" t="s">
        <v>211</v>
      </c>
      <c r="E3584" s="117" t="s">
        <v>20</v>
      </c>
      <c r="F3584" s="117">
        <v>0.94356488111431702</v>
      </c>
      <c r="G3584" s="117">
        <v>0.79731728701236604</v>
      </c>
      <c r="H3584" s="117">
        <v>0.76173889560776697</v>
      </c>
      <c r="I3584" s="117">
        <v>0.72010297387338695</v>
      </c>
      <c r="J3584" s="117">
        <v>0.68601086228963704</v>
      </c>
      <c r="K3584" s="117">
        <v>0.65161862581465202</v>
      </c>
      <c r="L3584" s="117">
        <v>0.61875854474649505</v>
      </c>
      <c r="M3584" s="117">
        <v>0.590054410027401</v>
      </c>
      <c r="N3584" s="117">
        <v>0.56338265008508603</v>
      </c>
      <c r="O3584" s="117">
        <v>0.55595657005467003</v>
      </c>
      <c r="P3584" s="117">
        <v>0.53449573360289004</v>
      </c>
      <c r="Q3584" s="117">
        <v>0.51090899445147198</v>
      </c>
      <c r="R3584" s="117">
        <v>0.48462357783032001</v>
      </c>
      <c r="S3584" s="117">
        <v>0.46153465201363503</v>
      </c>
      <c r="T3584" s="117">
        <v>0.439706864131092</v>
      </c>
      <c r="U3584" s="117">
        <v>0.41853858833828</v>
      </c>
      <c r="V3584" s="117">
        <v>0.39763750307059198</v>
      </c>
      <c r="W3584" s="117">
        <v>0.37836055763265403</v>
      </c>
      <c r="X3584" s="117">
        <v>0.36047323777223</v>
      </c>
      <c r="Y3584" s="117">
        <v>0.343021364503314</v>
      </c>
      <c r="Z3584" s="117">
        <v>0.32588196626902699</v>
      </c>
      <c r="AA3584" s="117">
        <v>0.31036500592578098</v>
      </c>
      <c r="AB3584" s="117">
        <v>0.297518286671764</v>
      </c>
      <c r="AC3584" s="117">
        <v>0.28433312483390899</v>
      </c>
      <c r="AD3584" s="117">
        <v>0.27104163631628497</v>
      </c>
      <c r="AE3584" s="117">
        <v>0.25800404595771798</v>
      </c>
      <c r="AF3584" s="117">
        <v>0.24556713901024399</v>
      </c>
      <c r="AG3584" s="117">
        <v>0.23395919879909599</v>
      </c>
      <c r="AH3584" s="117">
        <v>0.22524815822910399</v>
      </c>
      <c r="AI3584" s="117">
        <v>0.21511732807828901</v>
      </c>
      <c r="AJ3584" s="117">
        <v>0.205035631828894</v>
      </c>
      <c r="AK3584" s="117">
        <v>0.19461663164346599</v>
      </c>
    </row>
    <row r="3585" spans="1:37" s="117" customFormat="1" hidden="1" x14ac:dyDescent="0.3">
      <c r="A3585" s="120" t="str">
        <f t="shared" si="80"/>
        <v>SDGbaseTRA_RurCRS_v6_3QVAXapgm</v>
      </c>
      <c r="B3585" s="120" t="s">
        <v>220</v>
      </c>
      <c r="C3585" s="120" t="s">
        <v>300</v>
      </c>
      <c r="D3585" s="120" t="s">
        <v>211</v>
      </c>
      <c r="E3585" s="117" t="s">
        <v>21</v>
      </c>
      <c r="F3585" s="117">
        <v>97.820469381023102</v>
      </c>
      <c r="G3585" s="117">
        <v>74.043973660661706</v>
      </c>
      <c r="H3585" s="117">
        <v>78.073537783027305</v>
      </c>
      <c r="I3585" s="117">
        <v>82.077566793973602</v>
      </c>
      <c r="J3585" s="117">
        <v>86.113700725048503</v>
      </c>
      <c r="K3585" s="117">
        <v>90.1852183797739</v>
      </c>
      <c r="L3585" s="117">
        <v>94.306572578063495</v>
      </c>
      <c r="M3585" s="117">
        <v>94.912798651721403</v>
      </c>
      <c r="N3585" s="117">
        <v>95.501790473141696</v>
      </c>
      <c r="O3585" s="117">
        <v>96.381372005574505</v>
      </c>
      <c r="P3585" s="117">
        <v>97.051245027035307</v>
      </c>
      <c r="Q3585" s="117">
        <v>97.625546983320802</v>
      </c>
      <c r="R3585" s="117">
        <v>99.620382905124799</v>
      </c>
      <c r="S3585" s="117">
        <v>101.675535048924</v>
      </c>
      <c r="T3585" s="117">
        <v>103.752816280575</v>
      </c>
      <c r="U3585" s="117">
        <v>105.88377806369</v>
      </c>
      <c r="V3585" s="117">
        <v>108.129252773357</v>
      </c>
      <c r="W3585" s="117">
        <v>110.33069900891</v>
      </c>
      <c r="X3585" s="117">
        <v>112.38898799261401</v>
      </c>
      <c r="Y3585" s="117">
        <v>114.45829402407</v>
      </c>
      <c r="Z3585" s="117">
        <v>116.48219963804399</v>
      </c>
      <c r="AA3585" s="117">
        <v>118.53985943614499</v>
      </c>
      <c r="AB3585" s="117">
        <v>141.27180963725201</v>
      </c>
      <c r="AC3585" s="117">
        <v>164.31758368822801</v>
      </c>
      <c r="AD3585" s="117">
        <v>187.62295602733201</v>
      </c>
      <c r="AE3585" s="117">
        <v>211.01088881160601</v>
      </c>
      <c r="AF3585" s="117">
        <v>234.44197215203101</v>
      </c>
      <c r="AG3585" s="117">
        <v>257.88569591606699</v>
      </c>
      <c r="AH3585" s="117">
        <v>280.46353651270903</v>
      </c>
      <c r="AI3585" s="117">
        <v>303.13323004864299</v>
      </c>
      <c r="AJ3585" s="117">
        <v>326.007246976803</v>
      </c>
      <c r="AK3585" s="117">
        <v>348.91835820036903</v>
      </c>
    </row>
    <row r="3586" spans="1:37" s="117" customFormat="1" hidden="1" x14ac:dyDescent="0.3">
      <c r="A3586" s="120" t="str">
        <f t="shared" si="80"/>
        <v>SDGbaseTRA_RurCRS_v6_3QVAXamore</v>
      </c>
      <c r="B3586" s="120" t="s">
        <v>220</v>
      </c>
      <c r="C3586" s="120" t="s">
        <v>300</v>
      </c>
      <c r="D3586" s="120" t="s">
        <v>211</v>
      </c>
      <c r="E3586" s="117" t="s">
        <v>22</v>
      </c>
      <c r="F3586" s="117">
        <v>78.234984296268294</v>
      </c>
      <c r="G3586" s="117">
        <v>72.515871899823793</v>
      </c>
      <c r="H3586" s="117">
        <v>75.842500835577397</v>
      </c>
      <c r="I3586" s="117">
        <v>78.123217724248605</v>
      </c>
      <c r="J3586" s="117">
        <v>80.700769257157702</v>
      </c>
      <c r="K3586" s="117">
        <v>83.250653123293802</v>
      </c>
      <c r="L3586" s="117">
        <v>86.075140654858899</v>
      </c>
      <c r="M3586" s="117">
        <v>89.268295053774295</v>
      </c>
      <c r="N3586" s="117">
        <v>92.607592460529204</v>
      </c>
      <c r="O3586" s="117">
        <v>99.102392325897696</v>
      </c>
      <c r="P3586" s="117">
        <v>103.864785335129</v>
      </c>
      <c r="Q3586" s="117">
        <v>107.838911947358</v>
      </c>
      <c r="R3586" s="117">
        <v>111.463521548522</v>
      </c>
      <c r="S3586" s="117">
        <v>114.717829628928</v>
      </c>
      <c r="T3586" s="117">
        <v>118.01816782135199</v>
      </c>
      <c r="U3586" s="117">
        <v>121.566900875299</v>
      </c>
      <c r="V3586" s="117">
        <v>124.51526547709</v>
      </c>
      <c r="W3586" s="117">
        <v>127.59388230500601</v>
      </c>
      <c r="X3586" s="117">
        <v>130.933452988353</v>
      </c>
      <c r="Y3586" s="117">
        <v>133.56016437000901</v>
      </c>
      <c r="Z3586" s="117">
        <v>135.70038476799101</v>
      </c>
      <c r="AA3586" s="117">
        <v>137.82473970384001</v>
      </c>
      <c r="AB3586" s="117">
        <v>140.87068541275801</v>
      </c>
      <c r="AC3586" s="117">
        <v>143.37815065455001</v>
      </c>
      <c r="AD3586" s="117">
        <v>145.70194667165799</v>
      </c>
      <c r="AE3586" s="117">
        <v>147.986969081533</v>
      </c>
      <c r="AF3586" s="117">
        <v>150.416842413491</v>
      </c>
      <c r="AG3586" s="117">
        <v>152.73418138388101</v>
      </c>
      <c r="AH3586" s="117">
        <v>151.51296945173499</v>
      </c>
      <c r="AI3586" s="117">
        <v>148.34079632418201</v>
      </c>
      <c r="AJ3586" s="117">
        <v>145.123942940424</v>
      </c>
      <c r="AK3586" s="117">
        <v>141.15436677931601</v>
      </c>
    </row>
    <row r="3587" spans="1:37" s="117" customFormat="1" hidden="1" x14ac:dyDescent="0.3">
      <c r="A3587" s="120" t="str">
        <f t="shared" si="80"/>
        <v>SDGbaseTRA_RurCRS_v6_3QVAXamine</v>
      </c>
      <c r="B3587" s="120" t="s">
        <v>220</v>
      </c>
      <c r="C3587" s="120" t="s">
        <v>300</v>
      </c>
      <c r="D3587" s="120" t="s">
        <v>211</v>
      </c>
      <c r="E3587" s="117" t="s">
        <v>23</v>
      </c>
      <c r="F3587" s="117">
        <v>57.005130412218101</v>
      </c>
      <c r="G3587" s="117">
        <v>52.938237796433903</v>
      </c>
      <c r="H3587" s="117">
        <v>54.8534357227608</v>
      </c>
      <c r="I3587" s="117">
        <v>56.750215611627901</v>
      </c>
      <c r="J3587" s="117">
        <v>58.422217936791803</v>
      </c>
      <c r="K3587" s="117">
        <v>60.099938515335403</v>
      </c>
      <c r="L3587" s="117">
        <v>61.991171776334497</v>
      </c>
      <c r="M3587" s="117">
        <v>64.060235044904104</v>
      </c>
      <c r="N3587" s="117">
        <v>66.115500024037999</v>
      </c>
      <c r="O3587" s="117">
        <v>69.169314654198104</v>
      </c>
      <c r="P3587" s="117">
        <v>71.550573836517998</v>
      </c>
      <c r="Q3587" s="117">
        <v>73.701924573226606</v>
      </c>
      <c r="R3587" s="117">
        <v>75.447771971350306</v>
      </c>
      <c r="S3587" s="117">
        <v>77.375280966285999</v>
      </c>
      <c r="T3587" s="117">
        <v>79.428968661067401</v>
      </c>
      <c r="U3587" s="117">
        <v>81.716559006644005</v>
      </c>
      <c r="V3587" s="117">
        <v>83.799962174497693</v>
      </c>
      <c r="W3587" s="117">
        <v>86.153600422498599</v>
      </c>
      <c r="X3587" s="117">
        <v>88.994223175811698</v>
      </c>
      <c r="Y3587" s="117">
        <v>91.547770276452297</v>
      </c>
      <c r="Z3587" s="117">
        <v>94.102209938277497</v>
      </c>
      <c r="AA3587" s="117">
        <v>96.750985314167593</v>
      </c>
      <c r="AB3587" s="117">
        <v>99.553913888828504</v>
      </c>
      <c r="AC3587" s="117">
        <v>101.90106840517799</v>
      </c>
      <c r="AD3587" s="117">
        <v>104.17836228413201</v>
      </c>
      <c r="AE3587" s="117">
        <v>106.497609419683</v>
      </c>
      <c r="AF3587" s="117">
        <v>109.04114997586299</v>
      </c>
      <c r="AG3587" s="117">
        <v>111.779310994219</v>
      </c>
      <c r="AH3587" s="117">
        <v>111.393133678468</v>
      </c>
      <c r="AI3587" s="117">
        <v>110.256039961675</v>
      </c>
      <c r="AJ3587" s="117">
        <v>109.369746645853</v>
      </c>
      <c r="AK3587" s="117">
        <v>108.306382471283</v>
      </c>
    </row>
    <row r="3588" spans="1:37" s="117" customFormat="1" hidden="1" x14ac:dyDescent="0.3">
      <c r="A3588" s="120" t="str">
        <f t="shared" si="80"/>
        <v>SDGbaseTRA_RurCRS_v6_3QVAXameat</v>
      </c>
      <c r="B3588" s="120" t="s">
        <v>220</v>
      </c>
      <c r="C3588" s="120" t="s">
        <v>300</v>
      </c>
      <c r="D3588" s="120" t="s">
        <v>211</v>
      </c>
      <c r="E3588" s="117" t="s">
        <v>24</v>
      </c>
      <c r="F3588" s="117">
        <v>14.298644361090499</v>
      </c>
      <c r="G3588" s="117">
        <v>14.319530203031499</v>
      </c>
      <c r="H3588" s="117">
        <v>14.6482182964606</v>
      </c>
      <c r="I3588" s="117">
        <v>14.8214305348768</v>
      </c>
      <c r="J3588" s="117">
        <v>15.1001601058221</v>
      </c>
      <c r="K3588" s="117">
        <v>15.4196390474245</v>
      </c>
      <c r="L3588" s="117">
        <v>15.8086192636748</v>
      </c>
      <c r="M3588" s="117">
        <v>16.213447740586101</v>
      </c>
      <c r="N3588" s="117">
        <v>16.6355910879461</v>
      </c>
      <c r="O3588" s="117">
        <v>17.202840927614101</v>
      </c>
      <c r="P3588" s="117">
        <v>17.7420343371688</v>
      </c>
      <c r="Q3588" s="117">
        <v>18.2287798840783</v>
      </c>
      <c r="R3588" s="117">
        <v>18.897722003803</v>
      </c>
      <c r="S3588" s="117">
        <v>19.441987633772801</v>
      </c>
      <c r="T3588" s="117">
        <v>19.996998611252</v>
      </c>
      <c r="U3588" s="117">
        <v>20.609789596191199</v>
      </c>
      <c r="V3588" s="117">
        <v>21.1336779298273</v>
      </c>
      <c r="W3588" s="117">
        <v>21.666614703547602</v>
      </c>
      <c r="X3588" s="117">
        <v>22.218263552756</v>
      </c>
      <c r="Y3588" s="117">
        <v>22.695980508761</v>
      </c>
      <c r="Z3588" s="117">
        <v>23.158867764339</v>
      </c>
      <c r="AA3588" s="117">
        <v>23.6271964490183</v>
      </c>
      <c r="AB3588" s="117">
        <v>24.1798102404838</v>
      </c>
      <c r="AC3588" s="117">
        <v>24.667952181090499</v>
      </c>
      <c r="AD3588" s="117">
        <v>25.164846145813499</v>
      </c>
      <c r="AE3588" s="117">
        <v>25.677802824300699</v>
      </c>
      <c r="AF3588" s="117">
        <v>26.221386356619899</v>
      </c>
      <c r="AG3588" s="117">
        <v>26.7515934874945</v>
      </c>
      <c r="AH3588" s="117">
        <v>26.529019424401099</v>
      </c>
      <c r="AI3588" s="117">
        <v>26.3245073716812</v>
      </c>
      <c r="AJ3588" s="117">
        <v>26.174559987924098</v>
      </c>
      <c r="AK3588" s="117">
        <v>25.9992995825829</v>
      </c>
    </row>
    <row r="3589" spans="1:37" s="117" customFormat="1" hidden="1" x14ac:dyDescent="0.3">
      <c r="A3589" s="120" t="str">
        <f t="shared" ref="A3589:A3652" si="81">_xlfn.CONCAT(C3589,D3589,E3589)</f>
        <v>SDGbaseTRA_RurCRS_v6_3QVAXapfis</v>
      </c>
      <c r="B3589" s="120" t="s">
        <v>220</v>
      </c>
      <c r="C3589" s="120" t="s">
        <v>300</v>
      </c>
      <c r="D3589" s="120" t="s">
        <v>211</v>
      </c>
      <c r="E3589" s="117" t="s">
        <v>25</v>
      </c>
      <c r="F3589" s="117">
        <v>6.3223518718131899</v>
      </c>
      <c r="G3589" s="117">
        <v>6.2408728086296597</v>
      </c>
      <c r="H3589" s="117">
        <v>6.4451245653878697</v>
      </c>
      <c r="I3589" s="117">
        <v>6.5296295280172902</v>
      </c>
      <c r="J3589" s="117">
        <v>6.6950922183844899</v>
      </c>
      <c r="K3589" s="117">
        <v>6.8574561065742801</v>
      </c>
      <c r="L3589" s="117">
        <v>7.0409539602658304</v>
      </c>
      <c r="M3589" s="117">
        <v>7.2298630840323703</v>
      </c>
      <c r="N3589" s="117">
        <v>7.43109645423697</v>
      </c>
      <c r="O3589" s="117">
        <v>7.8132963758854297</v>
      </c>
      <c r="P3589" s="117">
        <v>8.0883775392386497</v>
      </c>
      <c r="Q3589" s="117">
        <v>8.3186135681521005</v>
      </c>
      <c r="R3589" s="117">
        <v>8.6336844681983909</v>
      </c>
      <c r="S3589" s="117">
        <v>8.8797192061521404</v>
      </c>
      <c r="T3589" s="117">
        <v>9.1345042214747298</v>
      </c>
      <c r="U3589" s="117">
        <v>9.4181745098140794</v>
      </c>
      <c r="V3589" s="117">
        <v>9.6573345394984305</v>
      </c>
      <c r="W3589" s="117">
        <v>9.9174056798178896</v>
      </c>
      <c r="X3589" s="117">
        <v>10.2030621369431</v>
      </c>
      <c r="Y3589" s="117">
        <v>10.455832187512</v>
      </c>
      <c r="Z3589" s="117">
        <v>10.7014910950843</v>
      </c>
      <c r="AA3589" s="117">
        <v>10.967295049649399</v>
      </c>
      <c r="AB3589" s="117">
        <v>11.324630121577799</v>
      </c>
      <c r="AC3589" s="117">
        <v>11.626486443621101</v>
      </c>
      <c r="AD3589" s="117">
        <v>11.895923113114099</v>
      </c>
      <c r="AE3589" s="117">
        <v>12.155743751478701</v>
      </c>
      <c r="AF3589" s="117">
        <v>12.4238732604357</v>
      </c>
      <c r="AG3589" s="117">
        <v>12.677672199991701</v>
      </c>
      <c r="AH3589" s="117">
        <v>12.639100643413</v>
      </c>
      <c r="AI3589" s="117">
        <v>12.5502246735421</v>
      </c>
      <c r="AJ3589" s="117">
        <v>12.4667119299751</v>
      </c>
      <c r="AK3589" s="117">
        <v>12.3593321007063</v>
      </c>
    </row>
    <row r="3590" spans="1:37" s="117" customFormat="1" hidden="1" x14ac:dyDescent="0.3">
      <c r="A3590" s="120" t="str">
        <f t="shared" si="81"/>
        <v>SDGbaseTRA_RurCRS_v6_3QVAXavege</v>
      </c>
      <c r="B3590" s="120" t="s">
        <v>220</v>
      </c>
      <c r="C3590" s="120" t="s">
        <v>300</v>
      </c>
      <c r="D3590" s="120" t="s">
        <v>211</v>
      </c>
      <c r="E3590" s="117" t="s">
        <v>26</v>
      </c>
      <c r="F3590" s="117">
        <v>10.973283463865499</v>
      </c>
      <c r="G3590" s="117">
        <v>10.632307867436699</v>
      </c>
      <c r="H3590" s="117">
        <v>11.006515589449901</v>
      </c>
      <c r="I3590" s="117">
        <v>11.111763854364201</v>
      </c>
      <c r="J3590" s="117">
        <v>11.439187005039599</v>
      </c>
      <c r="K3590" s="117">
        <v>11.7451095234935</v>
      </c>
      <c r="L3590" s="117">
        <v>12.0764949049641</v>
      </c>
      <c r="M3590" s="117">
        <v>12.4156521771451</v>
      </c>
      <c r="N3590" s="117">
        <v>12.782835834203199</v>
      </c>
      <c r="O3590" s="117">
        <v>13.543552267732</v>
      </c>
      <c r="P3590" s="117">
        <v>14.046084367959701</v>
      </c>
      <c r="Q3590" s="117">
        <v>14.4622523454514</v>
      </c>
      <c r="R3590" s="117">
        <v>15.0750762740231</v>
      </c>
      <c r="S3590" s="117">
        <v>15.5122768665902</v>
      </c>
      <c r="T3590" s="117">
        <v>15.97155783945</v>
      </c>
      <c r="U3590" s="117">
        <v>16.480279200542199</v>
      </c>
      <c r="V3590" s="117">
        <v>16.911617866632501</v>
      </c>
      <c r="W3590" s="117">
        <v>17.375524430714702</v>
      </c>
      <c r="X3590" s="117">
        <v>17.895676824032002</v>
      </c>
      <c r="Y3590" s="117">
        <v>18.3529864869205</v>
      </c>
      <c r="Z3590" s="117">
        <v>18.797216776978502</v>
      </c>
      <c r="AA3590" s="117">
        <v>19.2747826907346</v>
      </c>
      <c r="AB3590" s="117">
        <v>19.954679147394099</v>
      </c>
      <c r="AC3590" s="117">
        <v>20.513994036670901</v>
      </c>
      <c r="AD3590" s="117">
        <v>21.0165437499885</v>
      </c>
      <c r="AE3590" s="117">
        <v>21.501483287873501</v>
      </c>
      <c r="AF3590" s="117">
        <v>21.998861971674099</v>
      </c>
      <c r="AG3590" s="117">
        <v>22.4458702245505</v>
      </c>
      <c r="AH3590" s="117">
        <v>22.495344965002399</v>
      </c>
      <c r="AI3590" s="117">
        <v>22.392253966135399</v>
      </c>
      <c r="AJ3590" s="117">
        <v>22.2475807995027</v>
      </c>
      <c r="AK3590" s="117">
        <v>22.0454373144896</v>
      </c>
    </row>
    <row r="3591" spans="1:37" s="117" customFormat="1" hidden="1" x14ac:dyDescent="0.3">
      <c r="A3591" s="120" t="str">
        <f t="shared" si="81"/>
        <v>SDGbaseTRA_RurCRS_v6_3QVAXafats</v>
      </c>
      <c r="B3591" s="120" t="s">
        <v>220</v>
      </c>
      <c r="C3591" s="120" t="s">
        <v>300</v>
      </c>
      <c r="D3591" s="120" t="s">
        <v>211</v>
      </c>
      <c r="E3591" s="117" t="s">
        <v>27</v>
      </c>
      <c r="F3591" s="117">
        <v>3.4845797675243699</v>
      </c>
      <c r="G3591" s="117">
        <v>3.5582309556301199</v>
      </c>
      <c r="H3591" s="117">
        <v>3.6999345346764598</v>
      </c>
      <c r="I3591" s="117">
        <v>3.7687490781187698</v>
      </c>
      <c r="J3591" s="117">
        <v>3.8673583806462899</v>
      </c>
      <c r="K3591" s="117">
        <v>3.9732842585881101</v>
      </c>
      <c r="L3591" s="117">
        <v>4.0938884104003401</v>
      </c>
      <c r="M3591" s="117">
        <v>4.2174311933057202</v>
      </c>
      <c r="N3591" s="117">
        <v>4.3455338389812601</v>
      </c>
      <c r="O3591" s="117">
        <v>4.5918385984602299</v>
      </c>
      <c r="P3591" s="117">
        <v>4.8099114338665903</v>
      </c>
      <c r="Q3591" s="117">
        <v>4.9886083271649397</v>
      </c>
      <c r="R3591" s="117">
        <v>5.1822281422317902</v>
      </c>
      <c r="S3591" s="117">
        <v>5.3260524511200797</v>
      </c>
      <c r="T3591" s="117">
        <v>5.4654658820179201</v>
      </c>
      <c r="U3591" s="117">
        <v>5.6174352929770999</v>
      </c>
      <c r="V3591" s="117">
        <v>5.7334814647018399</v>
      </c>
      <c r="W3591" s="117">
        <v>5.8506148055319303</v>
      </c>
      <c r="X3591" s="117">
        <v>5.9860331711084598</v>
      </c>
      <c r="Y3591" s="117">
        <v>6.1066361321317002</v>
      </c>
      <c r="Z3591" s="117">
        <v>6.2243363758369004</v>
      </c>
      <c r="AA3591" s="117">
        <v>6.3498409110541196</v>
      </c>
      <c r="AB3591" s="117">
        <v>6.5268603691143996</v>
      </c>
      <c r="AC3591" s="117">
        <v>6.6795196857668504</v>
      </c>
      <c r="AD3591" s="117">
        <v>6.8118681743131102</v>
      </c>
      <c r="AE3591" s="117">
        <v>6.9261810513315103</v>
      </c>
      <c r="AF3591" s="117">
        <v>7.0269885573994202</v>
      </c>
      <c r="AG3591" s="117">
        <v>7.1085628995410897</v>
      </c>
      <c r="AH3591" s="117">
        <v>7.0157030210849998</v>
      </c>
      <c r="AI3591" s="117">
        <v>6.8970482382418998</v>
      </c>
      <c r="AJ3591" s="117">
        <v>6.7875151278943902</v>
      </c>
      <c r="AK3591" s="117">
        <v>6.6716051756764303</v>
      </c>
    </row>
    <row r="3592" spans="1:37" s="117" customFormat="1" hidden="1" x14ac:dyDescent="0.3">
      <c r="A3592" s="120" t="str">
        <f t="shared" si="81"/>
        <v>SDGbaseTRA_RurCRS_v6_3QVAXadair</v>
      </c>
      <c r="B3592" s="120" t="s">
        <v>220</v>
      </c>
      <c r="C3592" s="120" t="s">
        <v>300</v>
      </c>
      <c r="D3592" s="120" t="s">
        <v>211</v>
      </c>
      <c r="E3592" s="117" t="s">
        <v>28</v>
      </c>
      <c r="F3592" s="117">
        <v>10.5583071480065</v>
      </c>
      <c r="G3592" s="117">
        <v>10.3281004214764</v>
      </c>
      <c r="H3592" s="117">
        <v>10.5800067452258</v>
      </c>
      <c r="I3592" s="117">
        <v>10.6417933531924</v>
      </c>
      <c r="J3592" s="117">
        <v>10.915662239637999</v>
      </c>
      <c r="K3592" s="117">
        <v>11.1790265513448</v>
      </c>
      <c r="L3592" s="117">
        <v>11.4699820882885</v>
      </c>
      <c r="M3592" s="117">
        <v>11.763491390798199</v>
      </c>
      <c r="N3592" s="117">
        <v>12.0793854334936</v>
      </c>
      <c r="O3592" s="117">
        <v>12.6743533265367</v>
      </c>
      <c r="P3592" s="117">
        <v>13.0823793121207</v>
      </c>
      <c r="Q3592" s="117">
        <v>13.417343897527299</v>
      </c>
      <c r="R3592" s="117">
        <v>13.953069704986801</v>
      </c>
      <c r="S3592" s="117">
        <v>14.320127674029999</v>
      </c>
      <c r="T3592" s="117">
        <v>14.703293284018301</v>
      </c>
      <c r="U3592" s="117">
        <v>15.133973383065699</v>
      </c>
      <c r="V3592" s="117">
        <v>15.5107432149749</v>
      </c>
      <c r="W3592" s="117">
        <v>15.920708269926299</v>
      </c>
      <c r="X3592" s="117">
        <v>16.371615979745101</v>
      </c>
      <c r="Y3592" s="117">
        <v>16.768956072112498</v>
      </c>
      <c r="Z3592" s="117">
        <v>17.154158417011299</v>
      </c>
      <c r="AA3592" s="117">
        <v>17.549747497708299</v>
      </c>
      <c r="AB3592" s="117">
        <v>18.089515633092699</v>
      </c>
      <c r="AC3592" s="117">
        <v>18.535629748971001</v>
      </c>
      <c r="AD3592" s="117">
        <v>18.949428445103401</v>
      </c>
      <c r="AE3592" s="117">
        <v>19.3615590500556</v>
      </c>
      <c r="AF3592" s="117">
        <v>19.797745745734499</v>
      </c>
      <c r="AG3592" s="117">
        <v>20.188875355598899</v>
      </c>
      <c r="AH3592" s="117">
        <v>20.197395208273299</v>
      </c>
      <c r="AI3592" s="117">
        <v>20.137240306192702</v>
      </c>
      <c r="AJ3592" s="117">
        <v>20.0464495343052</v>
      </c>
      <c r="AK3592" s="117">
        <v>19.908859441906198</v>
      </c>
    </row>
    <row r="3593" spans="1:37" s="117" customFormat="1" hidden="1" x14ac:dyDescent="0.3">
      <c r="A3593" s="120" t="str">
        <f t="shared" si="81"/>
        <v>SDGbaseTRA_RurCRS_v6_3QVAXagrai</v>
      </c>
      <c r="B3593" s="120" t="s">
        <v>220</v>
      </c>
      <c r="C3593" s="120" t="s">
        <v>300</v>
      </c>
      <c r="D3593" s="120" t="s">
        <v>211</v>
      </c>
      <c r="E3593" s="117" t="s">
        <v>29</v>
      </c>
      <c r="F3593" s="117">
        <v>8.5642621157198207</v>
      </c>
      <c r="G3593" s="117">
        <v>8.4025900585302207</v>
      </c>
      <c r="H3593" s="117">
        <v>8.5281647678346797</v>
      </c>
      <c r="I3593" s="117">
        <v>8.6734432477112904</v>
      </c>
      <c r="J3593" s="117">
        <v>8.8518851973629609</v>
      </c>
      <c r="K3593" s="117">
        <v>8.9560722947993501</v>
      </c>
      <c r="L3593" s="117">
        <v>9.0604133598268994</v>
      </c>
      <c r="M3593" s="117">
        <v>9.1407085855313106</v>
      </c>
      <c r="N3593" s="117">
        <v>9.2376910672552999</v>
      </c>
      <c r="O3593" s="117">
        <v>9.4554215640839594</v>
      </c>
      <c r="P3593" s="117">
        <v>9.5724814900840993</v>
      </c>
      <c r="Q3593" s="117">
        <v>9.6554363606913096</v>
      </c>
      <c r="R3593" s="117">
        <v>9.8010769571964698</v>
      </c>
      <c r="S3593" s="117">
        <v>9.8593890575919598</v>
      </c>
      <c r="T3593" s="117">
        <v>9.9204181217626406</v>
      </c>
      <c r="U3593" s="117">
        <v>9.9996659834314396</v>
      </c>
      <c r="V3593" s="117">
        <v>10.036009338182399</v>
      </c>
      <c r="W3593" s="117">
        <v>10.061305654255101</v>
      </c>
      <c r="X3593" s="117">
        <v>10.0999276535254</v>
      </c>
      <c r="Y3593" s="117">
        <v>10.1391327634009</v>
      </c>
      <c r="Z3593" s="117">
        <v>10.1764337525212</v>
      </c>
      <c r="AA3593" s="117">
        <v>10.2241715518335</v>
      </c>
      <c r="AB3593" s="117">
        <v>10.3238034258948</v>
      </c>
      <c r="AC3593" s="117">
        <v>10.3966013198719</v>
      </c>
      <c r="AD3593" s="117">
        <v>10.4757494755524</v>
      </c>
      <c r="AE3593" s="117">
        <v>10.5545222794866</v>
      </c>
      <c r="AF3593" s="117">
        <v>10.6288537574816</v>
      </c>
      <c r="AG3593" s="117">
        <v>10.6549450656941</v>
      </c>
      <c r="AH3593" s="117">
        <v>10.5777902961447</v>
      </c>
      <c r="AI3593" s="117">
        <v>10.514799065666301</v>
      </c>
      <c r="AJ3593" s="117">
        <v>10.464352659401101</v>
      </c>
      <c r="AK3593" s="117">
        <v>10.3967792088993</v>
      </c>
    </row>
    <row r="3594" spans="1:37" s="117" customFormat="1" hidden="1" x14ac:dyDescent="0.3">
      <c r="A3594" s="120" t="str">
        <f t="shared" si="81"/>
        <v>SDGbaseTRA_RurCRS_v6_3QVAXastar</v>
      </c>
      <c r="B3594" s="120" t="s">
        <v>220</v>
      </c>
      <c r="C3594" s="120" t="s">
        <v>300</v>
      </c>
      <c r="D3594" s="120" t="s">
        <v>211</v>
      </c>
      <c r="E3594" s="117" t="s">
        <v>30</v>
      </c>
      <c r="F3594" s="117">
        <v>7.2534655204628002</v>
      </c>
      <c r="G3594" s="117">
        <v>7.1616283000446801</v>
      </c>
      <c r="H3594" s="117">
        <v>7.32499113132556</v>
      </c>
      <c r="I3594" s="117">
        <v>7.4586933586437896</v>
      </c>
      <c r="J3594" s="117">
        <v>7.6171888913750099</v>
      </c>
      <c r="K3594" s="117">
        <v>7.7256239873997101</v>
      </c>
      <c r="L3594" s="117">
        <v>7.8342220065754899</v>
      </c>
      <c r="M3594" s="117">
        <v>7.9315829228204802</v>
      </c>
      <c r="N3594" s="117">
        <v>8.0378599378340994</v>
      </c>
      <c r="O3594" s="117">
        <v>8.2324251597822098</v>
      </c>
      <c r="P3594" s="117">
        <v>8.3528789242340906</v>
      </c>
      <c r="Q3594" s="117">
        <v>8.4450996765040998</v>
      </c>
      <c r="R3594" s="117">
        <v>8.5575989514430493</v>
      </c>
      <c r="S3594" s="117">
        <v>8.6067486110744102</v>
      </c>
      <c r="T3594" s="117">
        <v>8.6525725284805404</v>
      </c>
      <c r="U3594" s="117">
        <v>8.7108492734712293</v>
      </c>
      <c r="V3594" s="117">
        <v>8.7304823695611091</v>
      </c>
      <c r="W3594" s="117">
        <v>8.7345964441792798</v>
      </c>
      <c r="X3594" s="117">
        <v>8.7411338471633293</v>
      </c>
      <c r="Y3594" s="117">
        <v>8.7384408510829594</v>
      </c>
      <c r="Z3594" s="117">
        <v>8.7252690517471105</v>
      </c>
      <c r="AA3594" s="117">
        <v>8.7142136278650408</v>
      </c>
      <c r="AB3594" s="117">
        <v>8.7513321650581108</v>
      </c>
      <c r="AC3594" s="117">
        <v>8.7780499000743593</v>
      </c>
      <c r="AD3594" s="117">
        <v>8.8140807878912693</v>
      </c>
      <c r="AE3594" s="117">
        <v>8.8554222826100393</v>
      </c>
      <c r="AF3594" s="117">
        <v>8.8983333592426597</v>
      </c>
      <c r="AG3594" s="117">
        <v>8.7778424125604495</v>
      </c>
      <c r="AH3594" s="117">
        <v>8.5439192911746993</v>
      </c>
      <c r="AI3594" s="117">
        <v>8.2862046072722606</v>
      </c>
      <c r="AJ3594" s="117">
        <v>8.0366089364966005</v>
      </c>
      <c r="AK3594" s="117">
        <v>7.7826678123304802</v>
      </c>
    </row>
    <row r="3595" spans="1:37" s="117" customFormat="1" hidden="1" x14ac:dyDescent="0.3">
      <c r="A3595" s="120" t="str">
        <f t="shared" si="81"/>
        <v>SDGbaseTRA_RurCRS_v6_3QVAXafeed</v>
      </c>
      <c r="B3595" s="120" t="s">
        <v>220</v>
      </c>
      <c r="C3595" s="120" t="s">
        <v>300</v>
      </c>
      <c r="D3595" s="120" t="s">
        <v>211</v>
      </c>
      <c r="E3595" s="117" t="s">
        <v>31</v>
      </c>
      <c r="F3595" s="117">
        <v>6.5455554813719203</v>
      </c>
      <c r="G3595" s="117">
        <v>6.5142344298274697</v>
      </c>
      <c r="H3595" s="117">
        <v>6.6407058617003196</v>
      </c>
      <c r="I3595" s="117">
        <v>6.6446899795914298</v>
      </c>
      <c r="J3595" s="117">
        <v>6.7532569898582304</v>
      </c>
      <c r="K3595" s="117">
        <v>6.9157791269317004</v>
      </c>
      <c r="L3595" s="117">
        <v>7.1217802084438802</v>
      </c>
      <c r="M3595" s="117">
        <v>7.3387728311678098</v>
      </c>
      <c r="N3595" s="117">
        <v>7.5748020790153801</v>
      </c>
      <c r="O3595" s="117">
        <v>7.9043708196570197</v>
      </c>
      <c r="P3595" s="117">
        <v>8.2239901052994604</v>
      </c>
      <c r="Q3595" s="117">
        <v>8.5202741952756096</v>
      </c>
      <c r="R3595" s="117">
        <v>8.9309898766108695</v>
      </c>
      <c r="S3595" s="117">
        <v>9.2751596847097701</v>
      </c>
      <c r="T3595" s="117">
        <v>9.6160471215841099</v>
      </c>
      <c r="U3595" s="117">
        <v>10.000239139333599</v>
      </c>
      <c r="V3595" s="117">
        <v>10.351162526821801</v>
      </c>
      <c r="W3595" s="117">
        <v>10.719168359613001</v>
      </c>
      <c r="X3595" s="117">
        <v>11.1136077476982</v>
      </c>
      <c r="Y3595" s="117">
        <v>11.486992368876701</v>
      </c>
      <c r="Z3595" s="117">
        <v>11.869915725507401</v>
      </c>
      <c r="AA3595" s="117">
        <v>12.2580270693818</v>
      </c>
      <c r="AB3595" s="117">
        <v>12.7077413256395</v>
      </c>
      <c r="AC3595" s="117">
        <v>13.127428694896899</v>
      </c>
      <c r="AD3595" s="117">
        <v>13.5317350594401</v>
      </c>
      <c r="AE3595" s="117">
        <v>13.9353644528624</v>
      </c>
      <c r="AF3595" s="117">
        <v>14.3535515082039</v>
      </c>
      <c r="AG3595" s="117">
        <v>14.771723397704401</v>
      </c>
      <c r="AH3595" s="117">
        <v>14.720676188689501</v>
      </c>
      <c r="AI3595" s="117">
        <v>14.6382579761472</v>
      </c>
      <c r="AJ3595" s="117">
        <v>14.5777574652961</v>
      </c>
      <c r="AK3595" s="117">
        <v>14.493313724509299</v>
      </c>
    </row>
    <row r="3596" spans="1:37" s="117" customFormat="1" hidden="1" x14ac:dyDescent="0.3">
      <c r="A3596" s="120" t="str">
        <f t="shared" si="81"/>
        <v>SDGbaseTRA_RurCRS_v6_3QVAXabake</v>
      </c>
      <c r="B3596" s="120" t="s">
        <v>220</v>
      </c>
      <c r="C3596" s="120" t="s">
        <v>300</v>
      </c>
      <c r="D3596" s="120" t="s">
        <v>211</v>
      </c>
      <c r="E3596" s="117" t="s">
        <v>32</v>
      </c>
      <c r="F3596" s="117">
        <v>22.283856021251001</v>
      </c>
      <c r="G3596" s="117">
        <v>21.347593412696</v>
      </c>
      <c r="H3596" s="117">
        <v>21.7778041103902</v>
      </c>
      <c r="I3596" s="117">
        <v>22.137244054276302</v>
      </c>
      <c r="J3596" s="117">
        <v>22.698849474886799</v>
      </c>
      <c r="K3596" s="117">
        <v>23.155923349482102</v>
      </c>
      <c r="L3596" s="117">
        <v>23.638862409437198</v>
      </c>
      <c r="M3596" s="117">
        <v>24.1016985824002</v>
      </c>
      <c r="N3596" s="117">
        <v>24.593451374745801</v>
      </c>
      <c r="O3596" s="117">
        <v>25.3365992651559</v>
      </c>
      <c r="P3596" s="117">
        <v>25.917678107597901</v>
      </c>
      <c r="Q3596" s="117">
        <v>26.428043407629399</v>
      </c>
      <c r="R3596" s="117">
        <v>27.2567934613921</v>
      </c>
      <c r="S3596" s="117">
        <v>27.777465227350799</v>
      </c>
      <c r="T3596" s="117">
        <v>28.307528426500099</v>
      </c>
      <c r="U3596" s="117">
        <v>28.898612723545799</v>
      </c>
      <c r="V3596" s="117">
        <v>29.4174486461661</v>
      </c>
      <c r="W3596" s="117">
        <v>29.972158938116699</v>
      </c>
      <c r="X3596" s="117">
        <v>30.562773592466701</v>
      </c>
      <c r="Y3596" s="117">
        <v>31.073757064071302</v>
      </c>
      <c r="Z3596" s="117">
        <v>31.563412058709599</v>
      </c>
      <c r="AA3596" s="117">
        <v>32.047757028850597</v>
      </c>
      <c r="AB3596" s="117">
        <v>32.695245868535203</v>
      </c>
      <c r="AC3596" s="117">
        <v>33.252884730080098</v>
      </c>
      <c r="AD3596" s="117">
        <v>33.824213786206897</v>
      </c>
      <c r="AE3596" s="117">
        <v>34.414209728764199</v>
      </c>
      <c r="AF3596" s="117">
        <v>35.037291913229801</v>
      </c>
      <c r="AG3596" s="117">
        <v>35.5350654582438</v>
      </c>
      <c r="AH3596" s="117">
        <v>35.481463524320802</v>
      </c>
      <c r="AI3596" s="117">
        <v>35.410220980705802</v>
      </c>
      <c r="AJ3596" s="117">
        <v>35.320024408993902</v>
      </c>
      <c r="AK3596" s="117">
        <v>35.154727883834902</v>
      </c>
    </row>
    <row r="3597" spans="1:37" s="117" customFormat="1" hidden="1" x14ac:dyDescent="0.3">
      <c r="A3597" s="120" t="str">
        <f t="shared" si="81"/>
        <v>SDGbaseTRA_RurCRS_v6_3QVAXasuga</v>
      </c>
      <c r="B3597" s="120" t="s">
        <v>220</v>
      </c>
      <c r="C3597" s="120" t="s">
        <v>300</v>
      </c>
      <c r="D3597" s="120" t="s">
        <v>211</v>
      </c>
      <c r="E3597" s="117" t="s">
        <v>33</v>
      </c>
      <c r="F3597" s="117">
        <v>8.5226770749711793</v>
      </c>
      <c r="G3597" s="117">
        <v>8.2920055170650304</v>
      </c>
      <c r="H3597" s="117">
        <v>8.4747706347145098</v>
      </c>
      <c r="I3597" s="117">
        <v>8.6217787303734799</v>
      </c>
      <c r="J3597" s="117">
        <v>8.8445958795787298</v>
      </c>
      <c r="K3597" s="117">
        <v>9.0065966342988393</v>
      </c>
      <c r="L3597" s="117">
        <v>9.1706680143137298</v>
      </c>
      <c r="M3597" s="117">
        <v>9.3084486144043002</v>
      </c>
      <c r="N3597" s="117">
        <v>9.4464731918020206</v>
      </c>
      <c r="O3597" s="117">
        <v>9.7944840061093608</v>
      </c>
      <c r="P3597" s="117">
        <v>9.9684661667621004</v>
      </c>
      <c r="Q3597" s="117">
        <v>10.0881165790815</v>
      </c>
      <c r="R3597" s="117">
        <v>10.324737629158999</v>
      </c>
      <c r="S3597" s="117">
        <v>10.4659589002622</v>
      </c>
      <c r="T3597" s="117">
        <v>10.606540285424201</v>
      </c>
      <c r="U3597" s="117">
        <v>10.7543475166134</v>
      </c>
      <c r="V3597" s="117">
        <v>10.856071555980501</v>
      </c>
      <c r="W3597" s="117">
        <v>10.977685207851399</v>
      </c>
      <c r="X3597" s="117">
        <v>11.1303834603148</v>
      </c>
      <c r="Y3597" s="117">
        <v>11.248983870111999</v>
      </c>
      <c r="Z3597" s="117">
        <v>11.359378580465499</v>
      </c>
      <c r="AA3597" s="117">
        <v>11.486001811655299</v>
      </c>
      <c r="AB3597" s="117">
        <v>11.6795074290806</v>
      </c>
      <c r="AC3597" s="117">
        <v>11.816063806863101</v>
      </c>
      <c r="AD3597" s="117">
        <v>11.939855832262401</v>
      </c>
      <c r="AE3597" s="117">
        <v>12.058219301935701</v>
      </c>
      <c r="AF3597" s="117">
        <v>12.189652034350001</v>
      </c>
      <c r="AG3597" s="117">
        <v>12.334924947900101</v>
      </c>
      <c r="AH3597" s="117">
        <v>12.335614271403699</v>
      </c>
      <c r="AI3597" s="117">
        <v>12.322143492429699</v>
      </c>
      <c r="AJ3597" s="117">
        <v>12.320425369521599</v>
      </c>
      <c r="AK3597" s="117">
        <v>12.296976414435401</v>
      </c>
    </row>
    <row r="3598" spans="1:37" s="117" customFormat="1" hidden="1" x14ac:dyDescent="0.3">
      <c r="A3598" s="120" t="str">
        <f t="shared" si="81"/>
        <v>SDGbaseTRA_RurCRS_v6_3QVAXaconf</v>
      </c>
      <c r="B3598" s="120" t="s">
        <v>220</v>
      </c>
      <c r="C3598" s="120" t="s">
        <v>300</v>
      </c>
      <c r="D3598" s="120" t="s">
        <v>211</v>
      </c>
      <c r="E3598" s="117" t="s">
        <v>34</v>
      </c>
      <c r="F3598" s="117">
        <v>2.4874381194491502</v>
      </c>
      <c r="G3598" s="117">
        <v>2.3972115813986901</v>
      </c>
      <c r="H3598" s="117">
        <v>2.4818587842855999</v>
      </c>
      <c r="I3598" s="117">
        <v>2.4758100094770401</v>
      </c>
      <c r="J3598" s="117">
        <v>2.54902957451884</v>
      </c>
      <c r="K3598" s="117">
        <v>2.6253802411165301</v>
      </c>
      <c r="L3598" s="117">
        <v>2.7100614946280399</v>
      </c>
      <c r="M3598" s="117">
        <v>2.7973686009015699</v>
      </c>
      <c r="N3598" s="117">
        <v>2.8936628551616899</v>
      </c>
      <c r="O3598" s="117">
        <v>3.05455016973441</v>
      </c>
      <c r="P3598" s="117">
        <v>3.1825312736358802</v>
      </c>
      <c r="Q3598" s="117">
        <v>3.3050529750161499</v>
      </c>
      <c r="R3598" s="117">
        <v>3.4973476649297699</v>
      </c>
      <c r="S3598" s="117">
        <v>3.6362551608762601</v>
      </c>
      <c r="T3598" s="117">
        <v>3.7829677158164401</v>
      </c>
      <c r="U3598" s="117">
        <v>3.94261028109544</v>
      </c>
      <c r="V3598" s="117">
        <v>4.0859572602760199</v>
      </c>
      <c r="W3598" s="117">
        <v>4.2364334694435497</v>
      </c>
      <c r="X3598" s="117">
        <v>4.3963633271518301</v>
      </c>
      <c r="Y3598" s="117">
        <v>4.5478282462924096</v>
      </c>
      <c r="Z3598" s="117">
        <v>4.7060930888120103</v>
      </c>
      <c r="AA3598" s="117">
        <v>4.8713343418556496</v>
      </c>
      <c r="AB3598" s="117">
        <v>5.0786360717507302</v>
      </c>
      <c r="AC3598" s="117">
        <v>5.2638660429809896</v>
      </c>
      <c r="AD3598" s="117">
        <v>5.4335333268861099</v>
      </c>
      <c r="AE3598" s="117">
        <v>5.6041397808648599</v>
      </c>
      <c r="AF3598" s="117">
        <v>5.7822560695105398</v>
      </c>
      <c r="AG3598" s="117">
        <v>5.9530691852517199</v>
      </c>
      <c r="AH3598" s="117">
        <v>5.9933167003122403</v>
      </c>
      <c r="AI3598" s="117">
        <v>5.9889600033549</v>
      </c>
      <c r="AJ3598" s="117">
        <v>5.9682099909190001</v>
      </c>
      <c r="AK3598" s="117">
        <v>5.9316592768972196</v>
      </c>
    </row>
    <row r="3599" spans="1:37" s="117" customFormat="1" hidden="1" x14ac:dyDescent="0.3">
      <c r="A3599" s="120" t="str">
        <f t="shared" si="81"/>
        <v>SDGbaseTRA_RurCRS_v6_3QVAXapast</v>
      </c>
      <c r="B3599" s="120" t="s">
        <v>220</v>
      </c>
      <c r="C3599" s="120" t="s">
        <v>300</v>
      </c>
      <c r="D3599" s="120" t="s">
        <v>211</v>
      </c>
      <c r="E3599" s="117" t="s">
        <v>35</v>
      </c>
      <c r="F3599" s="117">
        <v>0.64754535166901095</v>
      </c>
      <c r="G3599" s="117">
        <v>0.66073373741267905</v>
      </c>
      <c r="H3599" s="117">
        <v>0.68497966582677206</v>
      </c>
      <c r="I3599" s="117">
        <v>0.69635669874858297</v>
      </c>
      <c r="J3599" s="117">
        <v>0.71244110432760599</v>
      </c>
      <c r="K3599" s="117">
        <v>0.73212415916788898</v>
      </c>
      <c r="L3599" s="117">
        <v>0.75654435074649995</v>
      </c>
      <c r="M3599" s="117">
        <v>0.782966760039851</v>
      </c>
      <c r="N3599" s="117">
        <v>0.81085130897553703</v>
      </c>
      <c r="O3599" s="117">
        <v>0.84998333239623403</v>
      </c>
      <c r="P3599" s="117">
        <v>0.88775056149921505</v>
      </c>
      <c r="Q3599" s="117">
        <v>0.92194215015710101</v>
      </c>
      <c r="R3599" s="117">
        <v>0.96431516639794002</v>
      </c>
      <c r="S3599" s="117">
        <v>1.0012949458836</v>
      </c>
      <c r="T3599" s="117">
        <v>1.0398106923430299</v>
      </c>
      <c r="U3599" s="117">
        <v>1.08291012422019</v>
      </c>
      <c r="V3599" s="117">
        <v>1.12080402801114</v>
      </c>
      <c r="W3599" s="117">
        <v>1.1600205007683799</v>
      </c>
      <c r="X3599" s="117">
        <v>1.2018938997401001</v>
      </c>
      <c r="Y3599" s="117">
        <v>1.2395047027987101</v>
      </c>
      <c r="Z3599" s="117">
        <v>1.2756638048292199</v>
      </c>
      <c r="AA3599" s="117">
        <v>1.31207328672559</v>
      </c>
      <c r="AB3599" s="117">
        <v>1.3548127909896499</v>
      </c>
      <c r="AC3599" s="117">
        <v>1.3936895498587101</v>
      </c>
      <c r="AD3599" s="117">
        <v>1.4311369303727599</v>
      </c>
      <c r="AE3599" s="117">
        <v>1.4678561038476601</v>
      </c>
      <c r="AF3599" s="117">
        <v>1.5054662204940199</v>
      </c>
      <c r="AG3599" s="117">
        <v>1.54052607539449</v>
      </c>
      <c r="AH3599" s="117">
        <v>1.5230592349441101</v>
      </c>
      <c r="AI3599" s="117">
        <v>1.5017657377795699</v>
      </c>
      <c r="AJ3599" s="117">
        <v>1.48353183310195</v>
      </c>
      <c r="AK3599" s="117">
        <v>1.463801566766</v>
      </c>
    </row>
    <row r="3600" spans="1:37" s="117" customFormat="1" hidden="1" x14ac:dyDescent="0.3">
      <c r="A3600" s="120" t="str">
        <f t="shared" si="81"/>
        <v>SDGbaseTRA_RurCRS_v6_3QVAXaofoo</v>
      </c>
      <c r="B3600" s="120" t="s">
        <v>220</v>
      </c>
      <c r="C3600" s="120" t="s">
        <v>300</v>
      </c>
      <c r="D3600" s="120" t="s">
        <v>211</v>
      </c>
      <c r="E3600" s="117" t="s">
        <v>36</v>
      </c>
      <c r="F3600" s="117">
        <v>12.412272377584999</v>
      </c>
      <c r="G3600" s="117">
        <v>12.1222696181775</v>
      </c>
      <c r="H3600" s="117">
        <v>12.487984559738599</v>
      </c>
      <c r="I3600" s="117">
        <v>12.620362834195999</v>
      </c>
      <c r="J3600" s="117">
        <v>12.9679262648199</v>
      </c>
      <c r="K3600" s="117">
        <v>13.3011951827131</v>
      </c>
      <c r="L3600" s="117">
        <v>13.6685641931355</v>
      </c>
      <c r="M3600" s="117">
        <v>14.046211178039</v>
      </c>
      <c r="N3600" s="117">
        <v>14.4456053738521</v>
      </c>
      <c r="O3600" s="117">
        <v>15.2474730399331</v>
      </c>
      <c r="P3600" s="117">
        <v>15.778334146550201</v>
      </c>
      <c r="Q3600" s="117">
        <v>16.213791881734199</v>
      </c>
      <c r="R3600" s="117">
        <v>16.843026773330902</v>
      </c>
      <c r="S3600" s="117">
        <v>17.307422383242798</v>
      </c>
      <c r="T3600" s="117">
        <v>17.7918378319266</v>
      </c>
      <c r="U3600" s="117">
        <v>18.3303132250281</v>
      </c>
      <c r="V3600" s="117">
        <v>18.7876357696633</v>
      </c>
      <c r="W3600" s="117">
        <v>19.280013569230402</v>
      </c>
      <c r="X3600" s="117">
        <v>19.847119455856401</v>
      </c>
      <c r="Y3600" s="117">
        <v>20.339075894731899</v>
      </c>
      <c r="Z3600" s="117">
        <v>20.812032744782599</v>
      </c>
      <c r="AA3600" s="117">
        <v>21.321490528321799</v>
      </c>
      <c r="AB3600" s="117">
        <v>21.989584375049098</v>
      </c>
      <c r="AC3600" s="117">
        <v>22.530387895174002</v>
      </c>
      <c r="AD3600" s="117">
        <v>23.0245239589702</v>
      </c>
      <c r="AE3600" s="117">
        <v>23.5054861842011</v>
      </c>
      <c r="AF3600" s="117">
        <v>24.005150900057799</v>
      </c>
      <c r="AG3600" s="117">
        <v>24.4793141735557</v>
      </c>
      <c r="AH3600" s="117">
        <v>24.496936483537301</v>
      </c>
      <c r="AI3600" s="117">
        <v>24.381661912700601</v>
      </c>
      <c r="AJ3600" s="117">
        <v>24.242759683772601</v>
      </c>
      <c r="AK3600" s="117">
        <v>24.053978342542798</v>
      </c>
    </row>
    <row r="3601" spans="1:37" s="117" customFormat="1" hidden="1" x14ac:dyDescent="0.3">
      <c r="A3601" s="120" t="str">
        <f t="shared" si="81"/>
        <v>SDGbaseTRA_RurCRS_v6_3QVAXabevt</v>
      </c>
      <c r="B3601" s="120" t="s">
        <v>220</v>
      </c>
      <c r="C3601" s="120" t="s">
        <v>300</v>
      </c>
      <c r="D3601" s="120" t="s">
        <v>211</v>
      </c>
      <c r="E3601" s="117" t="s">
        <v>37</v>
      </c>
      <c r="F3601" s="117">
        <v>40.844922309108298</v>
      </c>
      <c r="G3601" s="117">
        <v>40.229907770720303</v>
      </c>
      <c r="H3601" s="117">
        <v>42.253728983164599</v>
      </c>
      <c r="I3601" s="117">
        <v>42.579918919989403</v>
      </c>
      <c r="J3601" s="117">
        <v>44.067485880300303</v>
      </c>
      <c r="K3601" s="117">
        <v>45.601014648825902</v>
      </c>
      <c r="L3601" s="117">
        <v>47.243771840628803</v>
      </c>
      <c r="M3601" s="117">
        <v>48.955713330128198</v>
      </c>
      <c r="N3601" s="117">
        <v>50.723151982319798</v>
      </c>
      <c r="O3601" s="117">
        <v>54.985846724019403</v>
      </c>
      <c r="P3601" s="117">
        <v>57.5308430168431</v>
      </c>
      <c r="Q3601" s="117">
        <v>59.508619548274503</v>
      </c>
      <c r="R3601" s="117">
        <v>62.334255971522502</v>
      </c>
      <c r="S3601" s="117">
        <v>64.418717087396999</v>
      </c>
      <c r="T3601" s="117">
        <v>66.629980848974697</v>
      </c>
      <c r="U3601" s="117">
        <v>68.992078877874107</v>
      </c>
      <c r="V3601" s="117">
        <v>70.950256191098504</v>
      </c>
      <c r="W3601" s="117">
        <v>73.197590653632304</v>
      </c>
      <c r="X3601" s="117">
        <v>75.7630741218195</v>
      </c>
      <c r="Y3601" s="117">
        <v>77.960608510155495</v>
      </c>
      <c r="Z3601" s="117">
        <v>80.084804958060005</v>
      </c>
      <c r="AA3601" s="117">
        <v>82.480494878635994</v>
      </c>
      <c r="AB3601" s="117">
        <v>86.175061834869098</v>
      </c>
      <c r="AC3601" s="117">
        <v>89.024734538931895</v>
      </c>
      <c r="AD3601" s="117">
        <v>91.308946318623299</v>
      </c>
      <c r="AE3601" s="117">
        <v>93.331796463208207</v>
      </c>
      <c r="AF3601" s="117">
        <v>95.336016859674402</v>
      </c>
      <c r="AG3601" s="117">
        <v>97.158283788297098</v>
      </c>
      <c r="AH3601" s="117">
        <v>97.448204398625407</v>
      </c>
      <c r="AI3601" s="117">
        <v>97.093446093124598</v>
      </c>
      <c r="AJ3601" s="117">
        <v>96.625874118937503</v>
      </c>
      <c r="AK3601" s="117">
        <v>95.910384927387597</v>
      </c>
    </row>
    <row r="3602" spans="1:37" s="117" customFormat="1" hidden="1" x14ac:dyDescent="0.3">
      <c r="A3602" s="120" t="str">
        <f t="shared" si="81"/>
        <v>SDGbaseTRA_RurCRS_v6_3QVAXatext</v>
      </c>
      <c r="B3602" s="120" t="s">
        <v>220</v>
      </c>
      <c r="C3602" s="120" t="s">
        <v>300</v>
      </c>
      <c r="D3602" s="120" t="s">
        <v>211</v>
      </c>
      <c r="E3602" s="117" t="s">
        <v>38</v>
      </c>
      <c r="F3602" s="117">
        <v>6.5666925740870496</v>
      </c>
      <c r="G3602" s="117">
        <v>6.0727248570271399</v>
      </c>
      <c r="H3602" s="117">
        <v>6.2426030016410303</v>
      </c>
      <c r="I3602" s="117">
        <v>6.2975537856100097</v>
      </c>
      <c r="J3602" s="117">
        <v>6.4755360217803197</v>
      </c>
      <c r="K3602" s="117">
        <v>6.65596822015518</v>
      </c>
      <c r="L3602" s="117">
        <v>6.8557995233921503</v>
      </c>
      <c r="M3602" s="117">
        <v>7.0731194471086498</v>
      </c>
      <c r="N3602" s="117">
        <v>7.3010594556667998</v>
      </c>
      <c r="O3602" s="117">
        <v>7.73464115082799</v>
      </c>
      <c r="P3602" s="117">
        <v>8.0219754658088398</v>
      </c>
      <c r="Q3602" s="117">
        <v>8.2557413167229505</v>
      </c>
      <c r="R3602" s="117">
        <v>8.5686859947605694</v>
      </c>
      <c r="S3602" s="117">
        <v>8.8132340968202296</v>
      </c>
      <c r="T3602" s="117">
        <v>9.0683048999802605</v>
      </c>
      <c r="U3602" s="117">
        <v>9.3595427215553393</v>
      </c>
      <c r="V3602" s="117">
        <v>9.6372255013683201</v>
      </c>
      <c r="W3602" s="117">
        <v>9.9507055621005698</v>
      </c>
      <c r="X3602" s="117">
        <v>10.290852657777499</v>
      </c>
      <c r="Y3602" s="117">
        <v>10.574541490095299</v>
      </c>
      <c r="Z3602" s="117">
        <v>10.848858032145399</v>
      </c>
      <c r="AA3602" s="117">
        <v>11.1148303386628</v>
      </c>
      <c r="AB3602" s="117">
        <v>11.472027837340001</v>
      </c>
      <c r="AC3602" s="117">
        <v>11.7718528178635</v>
      </c>
      <c r="AD3602" s="117">
        <v>12.0723784571286</v>
      </c>
      <c r="AE3602" s="117">
        <v>12.383053505709899</v>
      </c>
      <c r="AF3602" s="117">
        <v>12.7218295196709</v>
      </c>
      <c r="AG3602" s="117">
        <v>13.089311630418001</v>
      </c>
      <c r="AH3602" s="117">
        <v>13.1838982403419</v>
      </c>
      <c r="AI3602" s="117">
        <v>13.1746421794913</v>
      </c>
      <c r="AJ3602" s="117">
        <v>13.142319921864701</v>
      </c>
      <c r="AK3602" s="117">
        <v>13.075505354474201</v>
      </c>
    </row>
    <row r="3603" spans="1:37" s="117" customFormat="1" hidden="1" x14ac:dyDescent="0.3">
      <c r="A3603" s="120" t="str">
        <f t="shared" si="81"/>
        <v>SDGbaseTRA_RurCRS_v6_3QVAXaclth</v>
      </c>
      <c r="B3603" s="120" t="s">
        <v>220</v>
      </c>
      <c r="C3603" s="120" t="s">
        <v>300</v>
      </c>
      <c r="D3603" s="120" t="s">
        <v>211</v>
      </c>
      <c r="E3603" s="117" t="s">
        <v>39</v>
      </c>
      <c r="F3603" s="117">
        <v>6.7607644976156296</v>
      </c>
      <c r="G3603" s="117">
        <v>6.1992673512807102</v>
      </c>
      <c r="H3603" s="117">
        <v>6.3770876489845696</v>
      </c>
      <c r="I3603" s="117">
        <v>6.4354578228146799</v>
      </c>
      <c r="J3603" s="117">
        <v>6.6272297571035796</v>
      </c>
      <c r="K3603" s="117">
        <v>6.7939294854951298</v>
      </c>
      <c r="L3603" s="117">
        <v>6.9708569446439004</v>
      </c>
      <c r="M3603" s="117">
        <v>7.1510753761771504</v>
      </c>
      <c r="N3603" s="117">
        <v>7.3496284380538199</v>
      </c>
      <c r="O3603" s="117">
        <v>7.6974891628300099</v>
      </c>
      <c r="P3603" s="117">
        <v>7.9415800625109396</v>
      </c>
      <c r="Q3603" s="117">
        <v>8.1475798103620694</v>
      </c>
      <c r="R3603" s="117">
        <v>8.4870595497105406</v>
      </c>
      <c r="S3603" s="117">
        <v>8.7038163547068592</v>
      </c>
      <c r="T3603" s="117">
        <v>8.9365595505546302</v>
      </c>
      <c r="U3603" s="117">
        <v>9.1995133188852805</v>
      </c>
      <c r="V3603" s="117">
        <v>9.4310378138975004</v>
      </c>
      <c r="W3603" s="117">
        <v>9.6861329328868404</v>
      </c>
      <c r="X3603" s="117">
        <v>9.9639826748381299</v>
      </c>
      <c r="Y3603" s="117">
        <v>10.21029732323</v>
      </c>
      <c r="Z3603" s="117">
        <v>10.4476129304428</v>
      </c>
      <c r="AA3603" s="117">
        <v>10.6892329478338</v>
      </c>
      <c r="AB3603" s="117">
        <v>11.019273827666</v>
      </c>
      <c r="AC3603" s="117">
        <v>11.2855125651908</v>
      </c>
      <c r="AD3603" s="117">
        <v>11.5341666874419</v>
      </c>
      <c r="AE3603" s="117">
        <v>11.784181275456501</v>
      </c>
      <c r="AF3603" s="117">
        <v>12.050822021363601</v>
      </c>
      <c r="AG3603" s="117">
        <v>12.330323998185801</v>
      </c>
      <c r="AH3603" s="117">
        <v>12.4209390432011</v>
      </c>
      <c r="AI3603" s="117">
        <v>12.467571591614799</v>
      </c>
      <c r="AJ3603" s="117">
        <v>12.484101048568601</v>
      </c>
      <c r="AK3603" s="117">
        <v>12.463106746612301</v>
      </c>
    </row>
    <row r="3604" spans="1:37" s="117" customFormat="1" hidden="1" x14ac:dyDescent="0.3">
      <c r="A3604" s="120" t="str">
        <f t="shared" si="81"/>
        <v>SDGbaseTRA_RurCRS_v6_3QVAXaleat</v>
      </c>
      <c r="B3604" s="120" t="s">
        <v>220</v>
      </c>
      <c r="C3604" s="120" t="s">
        <v>300</v>
      </c>
      <c r="D3604" s="120" t="s">
        <v>211</v>
      </c>
      <c r="E3604" s="117" t="s">
        <v>40</v>
      </c>
      <c r="F3604" s="117">
        <v>2.4496072471007602</v>
      </c>
      <c r="G3604" s="117">
        <v>2.4356662893720098</v>
      </c>
      <c r="H3604" s="117">
        <v>2.5589144623028601</v>
      </c>
      <c r="I3604" s="117">
        <v>2.62446150629266</v>
      </c>
      <c r="J3604" s="117">
        <v>2.6925566609626501</v>
      </c>
      <c r="K3604" s="117">
        <v>2.7753335695566901</v>
      </c>
      <c r="L3604" s="117">
        <v>2.8788020651959498</v>
      </c>
      <c r="M3604" s="117">
        <v>3.0006896632736999</v>
      </c>
      <c r="N3604" s="117">
        <v>3.1330202503165201</v>
      </c>
      <c r="O3604" s="117">
        <v>3.4086658348548702</v>
      </c>
      <c r="P3604" s="117">
        <v>3.6415163386654101</v>
      </c>
      <c r="Q3604" s="117">
        <v>3.83798042981965</v>
      </c>
      <c r="R3604" s="117">
        <v>4.0131343872754597</v>
      </c>
      <c r="S3604" s="117">
        <v>4.1739429468631899</v>
      </c>
      <c r="T3604" s="117">
        <v>4.3395921423424202</v>
      </c>
      <c r="U3604" s="117">
        <v>4.5253843026340803</v>
      </c>
      <c r="V3604" s="117">
        <v>4.6834603556437697</v>
      </c>
      <c r="W3604" s="117">
        <v>4.8542812342586599</v>
      </c>
      <c r="X3604" s="117">
        <v>5.0419825839085499</v>
      </c>
      <c r="Y3604" s="117">
        <v>5.1963428524396802</v>
      </c>
      <c r="Z3604" s="117">
        <v>5.3360462720575299</v>
      </c>
      <c r="AA3604" s="117">
        <v>5.4816009862226904</v>
      </c>
      <c r="AB3604" s="117">
        <v>5.69197325509945</v>
      </c>
      <c r="AC3604" s="117">
        <v>5.8800731936597996</v>
      </c>
      <c r="AD3604" s="117">
        <v>6.0557219524620596</v>
      </c>
      <c r="AE3604" s="117">
        <v>6.2241012466943797</v>
      </c>
      <c r="AF3604" s="117">
        <v>6.39303289261471</v>
      </c>
      <c r="AG3604" s="117">
        <v>6.5479437306510997</v>
      </c>
      <c r="AH3604" s="117">
        <v>6.4347084198044602</v>
      </c>
      <c r="AI3604" s="117">
        <v>6.26507094983711</v>
      </c>
      <c r="AJ3604" s="117">
        <v>6.1223418223043398</v>
      </c>
      <c r="AK3604" s="117">
        <v>5.9739519217458898</v>
      </c>
    </row>
    <row r="3605" spans="1:37" s="117" customFormat="1" hidden="1" x14ac:dyDescent="0.3">
      <c r="A3605" s="120" t="str">
        <f t="shared" si="81"/>
        <v>SDGbaseTRA_RurCRS_v6_3QVAXafoot</v>
      </c>
      <c r="B3605" s="120" t="s">
        <v>220</v>
      </c>
      <c r="C3605" s="120" t="s">
        <v>300</v>
      </c>
      <c r="D3605" s="120" t="s">
        <v>211</v>
      </c>
      <c r="E3605" s="117" t="s">
        <v>41</v>
      </c>
      <c r="F3605" s="117">
        <v>1.91455609444022</v>
      </c>
      <c r="G3605" s="117">
        <v>1.8192280113247301</v>
      </c>
      <c r="H3605" s="117">
        <v>1.8701531487471399</v>
      </c>
      <c r="I3605" s="117">
        <v>1.89843989364615</v>
      </c>
      <c r="J3605" s="117">
        <v>1.9524959470449601</v>
      </c>
      <c r="K3605" s="117">
        <v>2.0030268056441098</v>
      </c>
      <c r="L3605" s="117">
        <v>2.05800800082263</v>
      </c>
      <c r="M3605" s="117">
        <v>2.1134730180507502</v>
      </c>
      <c r="N3605" s="117">
        <v>2.1728187213107399</v>
      </c>
      <c r="O3605" s="117">
        <v>2.28531649632481</v>
      </c>
      <c r="P3605" s="117">
        <v>2.3650099414911998</v>
      </c>
      <c r="Q3605" s="117">
        <v>2.4290816405479299</v>
      </c>
      <c r="R3605" s="117">
        <v>2.51684455564402</v>
      </c>
      <c r="S3605" s="117">
        <v>2.5817331467457798</v>
      </c>
      <c r="T3605" s="117">
        <v>2.6491026537310001</v>
      </c>
      <c r="U3605" s="117">
        <v>2.72399163170651</v>
      </c>
      <c r="V3605" s="117">
        <v>2.7918671247150302</v>
      </c>
      <c r="W3605" s="117">
        <v>2.8677784936481401</v>
      </c>
      <c r="X3605" s="117">
        <v>2.9505724706982401</v>
      </c>
      <c r="Y3605" s="117">
        <v>3.02322323261654</v>
      </c>
      <c r="Z3605" s="117">
        <v>3.0915582950885399</v>
      </c>
      <c r="AA3605" s="117">
        <v>3.1591646838073801</v>
      </c>
      <c r="AB3605" s="117">
        <v>3.2633208464585999</v>
      </c>
      <c r="AC3605" s="117">
        <v>3.35112815663279</v>
      </c>
      <c r="AD3605" s="117">
        <v>3.43428469816857</v>
      </c>
      <c r="AE3605" s="117">
        <v>3.5168061889875002</v>
      </c>
      <c r="AF3605" s="117">
        <v>3.6043758455639501</v>
      </c>
      <c r="AG3605" s="117">
        <v>3.6835808207007101</v>
      </c>
      <c r="AH3605" s="117">
        <v>3.7049052969660599</v>
      </c>
      <c r="AI3605" s="117">
        <v>3.7126798899990798</v>
      </c>
      <c r="AJ3605" s="117">
        <v>3.7139171757714502</v>
      </c>
      <c r="AK3605" s="117">
        <v>3.70509856724293</v>
      </c>
    </row>
    <row r="3606" spans="1:37" s="117" customFormat="1" hidden="1" x14ac:dyDescent="0.3">
      <c r="A3606" s="120" t="str">
        <f t="shared" si="81"/>
        <v>SDGbaseTRA_RurCRS_v6_3QVAXawood</v>
      </c>
      <c r="B3606" s="120" t="s">
        <v>220</v>
      </c>
      <c r="C3606" s="120" t="s">
        <v>300</v>
      </c>
      <c r="D3606" s="120" t="s">
        <v>211</v>
      </c>
      <c r="E3606" s="117" t="s">
        <v>42</v>
      </c>
      <c r="F3606" s="117">
        <v>23.692612523457498</v>
      </c>
      <c r="G3606" s="117">
        <v>22.014406097366599</v>
      </c>
      <c r="H3606" s="117">
        <v>22.742156832259301</v>
      </c>
      <c r="I3606" s="117">
        <v>23.405240845289899</v>
      </c>
      <c r="J3606" s="117">
        <v>23.983574677409099</v>
      </c>
      <c r="K3606" s="117">
        <v>24.577836203796299</v>
      </c>
      <c r="L3606" s="117">
        <v>25.2394702331448</v>
      </c>
      <c r="M3606" s="117">
        <v>25.949360179653599</v>
      </c>
      <c r="N3606" s="117">
        <v>26.6927461826652</v>
      </c>
      <c r="O3606" s="117">
        <v>27.799355939072001</v>
      </c>
      <c r="P3606" s="117">
        <v>28.657464537857201</v>
      </c>
      <c r="Q3606" s="117">
        <v>29.446469836689101</v>
      </c>
      <c r="R3606" s="117">
        <v>30.152783631587202</v>
      </c>
      <c r="S3606" s="117">
        <v>30.967891995925701</v>
      </c>
      <c r="T3606" s="117">
        <v>31.839099702701301</v>
      </c>
      <c r="U3606" s="117">
        <v>32.826647319935802</v>
      </c>
      <c r="V3606" s="117">
        <v>33.758925924602401</v>
      </c>
      <c r="W3606" s="117">
        <v>34.761592215017501</v>
      </c>
      <c r="X3606" s="117">
        <v>35.857681368617598</v>
      </c>
      <c r="Y3606" s="117">
        <v>36.852275722981297</v>
      </c>
      <c r="Z3606" s="117">
        <v>37.827335839324903</v>
      </c>
      <c r="AA3606" s="117">
        <v>38.815047164907902</v>
      </c>
      <c r="AB3606" s="117">
        <v>39.891627925243</v>
      </c>
      <c r="AC3606" s="117">
        <v>40.827398021229499</v>
      </c>
      <c r="AD3606" s="117">
        <v>41.773804248391599</v>
      </c>
      <c r="AE3606" s="117">
        <v>42.754680021252199</v>
      </c>
      <c r="AF3606" s="117">
        <v>43.804147335256197</v>
      </c>
      <c r="AG3606" s="117">
        <v>44.861887350459497</v>
      </c>
      <c r="AH3606" s="117">
        <v>44.829217966187599</v>
      </c>
      <c r="AI3606" s="117">
        <v>44.509055206303302</v>
      </c>
      <c r="AJ3606" s="117">
        <v>44.219061654673403</v>
      </c>
      <c r="AK3606" s="117">
        <v>43.8640239970957</v>
      </c>
    </row>
    <row r="3607" spans="1:37" s="117" customFormat="1" hidden="1" x14ac:dyDescent="0.3">
      <c r="A3607" s="120" t="str">
        <f t="shared" si="81"/>
        <v>SDGbaseTRA_RurCRS_v6_3QVAXapapr</v>
      </c>
      <c r="B3607" s="120" t="s">
        <v>220</v>
      </c>
      <c r="C3607" s="120" t="s">
        <v>300</v>
      </c>
      <c r="D3607" s="120" t="s">
        <v>211</v>
      </c>
      <c r="E3607" s="117" t="s">
        <v>43</v>
      </c>
      <c r="F3607" s="117">
        <v>24.019985549556601</v>
      </c>
      <c r="G3607" s="117">
        <v>22.719452816091799</v>
      </c>
      <c r="H3607" s="117">
        <v>23.572283300406401</v>
      </c>
      <c r="I3607" s="117">
        <v>24.118086877416101</v>
      </c>
      <c r="J3607" s="117">
        <v>24.714542138910101</v>
      </c>
      <c r="K3607" s="117">
        <v>25.432332067778599</v>
      </c>
      <c r="L3607" s="117">
        <v>26.1424206032112</v>
      </c>
      <c r="M3607" s="117">
        <v>26.705851174030698</v>
      </c>
      <c r="N3607" s="117">
        <v>27.502664477796699</v>
      </c>
      <c r="O3607" s="117">
        <v>28.732911991618899</v>
      </c>
      <c r="P3607" s="117">
        <v>29.6530379185226</v>
      </c>
      <c r="Q3607" s="117">
        <v>30.5034438456108</v>
      </c>
      <c r="R3607" s="117">
        <v>31.9124793226039</v>
      </c>
      <c r="S3607" s="117">
        <v>32.798246069520097</v>
      </c>
      <c r="T3607" s="117">
        <v>33.757812074921503</v>
      </c>
      <c r="U3607" s="117">
        <v>34.834314947021397</v>
      </c>
      <c r="V3607" s="117">
        <v>35.815026113965402</v>
      </c>
      <c r="W3607" s="117">
        <v>36.878421020620401</v>
      </c>
      <c r="X3607" s="117">
        <v>38.0399372110125</v>
      </c>
      <c r="Y3607" s="117">
        <v>39.090823916769097</v>
      </c>
      <c r="Z3607" s="117">
        <v>40.116583584784202</v>
      </c>
      <c r="AA3607" s="117">
        <v>41.174799588364301</v>
      </c>
      <c r="AB3607" s="117">
        <v>42.353296041966701</v>
      </c>
      <c r="AC3607" s="117">
        <v>43.350398188856403</v>
      </c>
      <c r="AD3607" s="117">
        <v>44.312652942339597</v>
      </c>
      <c r="AE3607" s="117">
        <v>45.293403675921603</v>
      </c>
      <c r="AF3607" s="117">
        <v>46.327208917619203</v>
      </c>
      <c r="AG3607" s="117">
        <v>47.370344784232998</v>
      </c>
      <c r="AH3607" s="117">
        <v>47.368754428674499</v>
      </c>
      <c r="AI3607" s="117">
        <v>47.075926176367801</v>
      </c>
      <c r="AJ3607" s="117">
        <v>46.778306152671597</v>
      </c>
      <c r="AK3607" s="117">
        <v>46.408535200816701</v>
      </c>
    </row>
    <row r="3608" spans="1:37" s="117" customFormat="1" hidden="1" x14ac:dyDescent="0.3">
      <c r="A3608" s="120" t="str">
        <f t="shared" si="81"/>
        <v>SDGbaseTRA_RurCRS_v6_3QVAXaprnt</v>
      </c>
      <c r="B3608" s="120" t="s">
        <v>220</v>
      </c>
      <c r="C3608" s="120" t="s">
        <v>300</v>
      </c>
      <c r="D3608" s="120" t="s">
        <v>211</v>
      </c>
      <c r="E3608" s="117" t="s">
        <v>44</v>
      </c>
      <c r="F3608" s="117">
        <v>16.778093477192201</v>
      </c>
      <c r="G3608" s="117">
        <v>15.5833539946212</v>
      </c>
      <c r="H3608" s="117">
        <v>16.101990615498099</v>
      </c>
      <c r="I3608" s="117">
        <v>16.457053714115101</v>
      </c>
      <c r="J3608" s="117">
        <v>16.864564392278201</v>
      </c>
      <c r="K3608" s="117">
        <v>17.295484375583701</v>
      </c>
      <c r="L3608" s="117">
        <v>17.774935635636702</v>
      </c>
      <c r="M3608" s="117">
        <v>18.292057245219699</v>
      </c>
      <c r="N3608" s="117">
        <v>18.8552277478164</v>
      </c>
      <c r="O3608" s="117">
        <v>19.3767686509272</v>
      </c>
      <c r="P3608" s="117">
        <v>19.978140073550399</v>
      </c>
      <c r="Q3608" s="117">
        <v>20.608141347762299</v>
      </c>
      <c r="R3608" s="117">
        <v>21.405660716449098</v>
      </c>
      <c r="S3608" s="117">
        <v>22.070083797519001</v>
      </c>
      <c r="T3608" s="117">
        <v>22.779904428513198</v>
      </c>
      <c r="U3608" s="117">
        <v>23.582810154200999</v>
      </c>
      <c r="V3608" s="117">
        <v>24.368260932597799</v>
      </c>
      <c r="W3608" s="117">
        <v>25.200647887017901</v>
      </c>
      <c r="X3608" s="117">
        <v>26.0743268199117</v>
      </c>
      <c r="Y3608" s="117">
        <v>26.902795867260402</v>
      </c>
      <c r="Z3608" s="117">
        <v>27.732754167152098</v>
      </c>
      <c r="AA3608" s="117">
        <v>28.558717072166498</v>
      </c>
      <c r="AB3608" s="117">
        <v>29.3435663385822</v>
      </c>
      <c r="AC3608" s="117">
        <v>30.088551529992699</v>
      </c>
      <c r="AD3608" s="117">
        <v>30.870600567537601</v>
      </c>
      <c r="AE3608" s="117">
        <v>31.697828619919399</v>
      </c>
      <c r="AF3608" s="117">
        <v>32.581883684318498</v>
      </c>
      <c r="AG3608" s="117">
        <v>33.483232604633201</v>
      </c>
      <c r="AH3608" s="117">
        <v>33.5277851622469</v>
      </c>
      <c r="AI3608" s="117">
        <v>33.424499918188502</v>
      </c>
      <c r="AJ3608" s="117">
        <v>33.319866672870099</v>
      </c>
      <c r="AK3608" s="117">
        <v>33.165718003010902</v>
      </c>
    </row>
    <row r="3609" spans="1:37" s="117" customFormat="1" hidden="1" x14ac:dyDescent="0.3">
      <c r="A3609" s="120" t="str">
        <f t="shared" si="81"/>
        <v>SDGbaseTRA_RurCRS_v6_3QVAXapetr</v>
      </c>
      <c r="B3609" s="120" t="s">
        <v>220</v>
      </c>
      <c r="C3609" s="120" t="s">
        <v>300</v>
      </c>
      <c r="D3609" s="120" t="s">
        <v>211</v>
      </c>
      <c r="E3609" s="117" t="s">
        <v>45</v>
      </c>
      <c r="F3609" s="117">
        <v>46.318025213526298</v>
      </c>
      <c r="G3609" s="117">
        <v>28.848450924973299</v>
      </c>
      <c r="H3609" s="117">
        <v>33.275968265627696</v>
      </c>
      <c r="I3609" s="117">
        <v>38.351556836782699</v>
      </c>
      <c r="J3609" s="117">
        <v>38.351556836782699</v>
      </c>
      <c r="K3609" s="117">
        <v>38.351556836782699</v>
      </c>
      <c r="L3609" s="117">
        <v>38.351556836782699</v>
      </c>
      <c r="M3609" s="117">
        <v>38.346036006215101</v>
      </c>
      <c r="N3609" s="117">
        <v>38.285636813829399</v>
      </c>
      <c r="O3609" s="117">
        <v>16.6535149400828</v>
      </c>
      <c r="P3609" s="117">
        <v>10.6472039220094</v>
      </c>
      <c r="Q3609" s="117">
        <v>10.559016681072199</v>
      </c>
      <c r="R3609" s="117">
        <v>10.5589157354586</v>
      </c>
      <c r="S3609" s="117">
        <v>10.5589157354586</v>
      </c>
      <c r="T3609" s="117">
        <v>10.5589157354586</v>
      </c>
      <c r="U3609" s="117">
        <v>10.5589157354586</v>
      </c>
      <c r="V3609" s="117">
        <v>10.513929375800499</v>
      </c>
      <c r="W3609" s="117">
        <v>10.513929375800499</v>
      </c>
      <c r="X3609" s="117">
        <v>10.561779110611001</v>
      </c>
      <c r="Y3609" s="117">
        <v>10.4947281223277</v>
      </c>
      <c r="Z3609" s="117">
        <v>10.4276771340444</v>
      </c>
      <c r="AA3609" s="117">
        <v>10.360626145761101</v>
      </c>
      <c r="AB3609" s="117">
        <v>9.4430471506951505</v>
      </c>
      <c r="AC3609" s="117">
        <v>8.5254681556291896</v>
      </c>
      <c r="AD3609" s="117">
        <v>7.6078891605632402</v>
      </c>
      <c r="AE3609" s="117">
        <v>6.6903101654972996</v>
      </c>
      <c r="AF3609" s="117">
        <v>5.77273117043136</v>
      </c>
      <c r="AG3609" s="117">
        <v>4.8154981783005502</v>
      </c>
      <c r="AH3609" s="117">
        <v>3.8582651861697399</v>
      </c>
      <c r="AI3609" s="117">
        <v>2.9010321940389399</v>
      </c>
      <c r="AJ3609" s="117">
        <v>1.94379920190814</v>
      </c>
      <c r="AK3609" s="117">
        <v>0.986566209777334</v>
      </c>
    </row>
    <row r="3610" spans="1:37" s="117" customFormat="1" hidden="1" x14ac:dyDescent="0.3">
      <c r="A3610" s="120" t="str">
        <f t="shared" si="81"/>
        <v>SDGbaseTRA_RurCRS_v6_3QVAXahydr</v>
      </c>
      <c r="B3610" s="120" t="s">
        <v>220</v>
      </c>
      <c r="C3610" s="120" t="s">
        <v>300</v>
      </c>
      <c r="D3610" s="120" t="s">
        <v>211</v>
      </c>
      <c r="E3610" s="117" t="s">
        <v>46</v>
      </c>
      <c r="F3610" s="117">
        <v>0.12086732559633399</v>
      </c>
      <c r="G3610" s="117">
        <v>0.12737916629064</v>
      </c>
      <c r="H3610" s="117">
        <v>0.308611869520447</v>
      </c>
      <c r="I3610" s="117">
        <v>0.71119361295282701</v>
      </c>
      <c r="J3610" s="117">
        <v>0.71119361295282602</v>
      </c>
      <c r="K3610" s="117">
        <v>0.71119361295282701</v>
      </c>
      <c r="L3610" s="117">
        <v>0.71119361295282701</v>
      </c>
      <c r="M3610" s="117">
        <v>0.71109123433350296</v>
      </c>
      <c r="N3610" s="117">
        <v>0.71086278450253604</v>
      </c>
      <c r="O3610" s="117">
        <v>0.71080957793230903</v>
      </c>
      <c r="P3610" s="117">
        <v>0.71078995773440601</v>
      </c>
      <c r="Q3610" s="117">
        <v>0.71078995773440601</v>
      </c>
      <c r="R3610" s="117">
        <v>0.71078316248722295</v>
      </c>
      <c r="S3610" s="117">
        <v>0.71078316248722295</v>
      </c>
      <c r="T3610" s="117">
        <v>0.71078316248722195</v>
      </c>
      <c r="U3610" s="117">
        <v>0.71078316248722195</v>
      </c>
      <c r="V3610" s="117">
        <v>0.71078316248722295</v>
      </c>
      <c r="W3610" s="117">
        <v>0.71078316248722295</v>
      </c>
      <c r="X3610" s="117">
        <v>2.3672550692003602</v>
      </c>
      <c r="Y3610" s="117">
        <v>3.5699094769238302</v>
      </c>
      <c r="Z3610" s="117">
        <v>4.77256388464731</v>
      </c>
      <c r="AA3610" s="117">
        <v>5.9752182923707799</v>
      </c>
      <c r="AB3610" s="117">
        <v>6.4639574737824503</v>
      </c>
      <c r="AC3610" s="117">
        <v>6.9526966551941101</v>
      </c>
      <c r="AD3610" s="117">
        <v>7.4414358366057796</v>
      </c>
      <c r="AE3610" s="117">
        <v>7.9301750180174304</v>
      </c>
      <c r="AF3610" s="117">
        <v>8.4189141994290999</v>
      </c>
      <c r="AG3610" s="117">
        <v>9.48637358945515</v>
      </c>
      <c r="AH3610" s="117">
        <v>10.5538329794812</v>
      </c>
      <c r="AI3610" s="117">
        <v>11.6212923695072</v>
      </c>
      <c r="AJ3610" s="117">
        <v>12.6887517595333</v>
      </c>
      <c r="AK3610" s="117">
        <v>13.7562111495593</v>
      </c>
    </row>
    <row r="3611" spans="1:37" s="117" customFormat="1" hidden="1" x14ac:dyDescent="0.3">
      <c r="A3611" s="120" t="str">
        <f t="shared" si="81"/>
        <v>SDGbaseTRA_RurCRS_v6_3QVAXaammo</v>
      </c>
      <c r="B3611" s="120" t="s">
        <v>220</v>
      </c>
      <c r="C3611" s="120" t="s">
        <v>300</v>
      </c>
      <c r="D3611" s="120" t="s">
        <v>211</v>
      </c>
      <c r="E3611" s="117" t="s">
        <v>47</v>
      </c>
      <c r="F3611" s="117">
        <v>2.4857265311443801</v>
      </c>
      <c r="G3611" s="117">
        <v>2.3435473120329098</v>
      </c>
      <c r="H3611" s="117">
        <v>2.3471509783778002</v>
      </c>
      <c r="I3611" s="117">
        <v>2.3841281164705799</v>
      </c>
      <c r="J3611" s="117">
        <v>2.4141116328896599</v>
      </c>
      <c r="K3611" s="117">
        <v>2.4433842816423601</v>
      </c>
      <c r="L3611" s="117">
        <v>2.47773989961494</v>
      </c>
      <c r="M3611" s="117">
        <v>2.5208811584878998</v>
      </c>
      <c r="N3611" s="117">
        <v>2.56099473640788</v>
      </c>
      <c r="O3611" s="117">
        <v>2.55590041985382</v>
      </c>
      <c r="P3611" s="117">
        <v>2.5796891343920798</v>
      </c>
      <c r="Q3611" s="117">
        <v>2.6178702326389098</v>
      </c>
      <c r="R3611" s="117">
        <v>2.66323500675708</v>
      </c>
      <c r="S3611" s="117">
        <v>2.7079406486564399</v>
      </c>
      <c r="T3611" s="117">
        <v>2.7558405193920699</v>
      </c>
      <c r="U3611" s="117">
        <v>2.8115424539743299</v>
      </c>
      <c r="V3611" s="117">
        <v>2.8702111478574901</v>
      </c>
      <c r="W3611" s="117">
        <v>2.9326335333081599</v>
      </c>
      <c r="X3611" s="117">
        <v>2.9941280795257001</v>
      </c>
      <c r="Y3611" s="117">
        <v>3.0451669530511398</v>
      </c>
      <c r="Z3611" s="117">
        <v>3.0880643268139401</v>
      </c>
      <c r="AA3611" s="117">
        <v>3.1111452561402499</v>
      </c>
      <c r="AB3611" s="117">
        <v>3.0201364188071902</v>
      </c>
      <c r="AC3611" s="117">
        <v>2.9376966476003599</v>
      </c>
      <c r="AD3611" s="117">
        <v>2.8801237124463901</v>
      </c>
      <c r="AE3611" s="117">
        <v>2.8405975561352101</v>
      </c>
      <c r="AF3611" s="117">
        <v>2.8151367510500198</v>
      </c>
      <c r="AG3611" s="117">
        <v>2.7946056530444401</v>
      </c>
      <c r="AH3611" s="117">
        <v>2.6879268117812898</v>
      </c>
      <c r="AI3611" s="117">
        <v>2.57300727105783</v>
      </c>
      <c r="AJ3611" s="117">
        <v>2.4692485561998501</v>
      </c>
      <c r="AK3611" s="117">
        <v>2.3737778832632301</v>
      </c>
    </row>
    <row r="3612" spans="1:37" s="117" customFormat="1" hidden="1" x14ac:dyDescent="0.3">
      <c r="A3612" s="120" t="str">
        <f t="shared" si="81"/>
        <v>SDGbaseTRA_RurCRS_v6_3QVAXabchm</v>
      </c>
      <c r="B3612" s="120" t="s">
        <v>220</v>
      </c>
      <c r="C3612" s="120" t="s">
        <v>300</v>
      </c>
      <c r="D3612" s="120" t="s">
        <v>211</v>
      </c>
      <c r="E3612" s="117" t="s">
        <v>48</v>
      </c>
      <c r="F3612" s="117">
        <v>22.3715387803204</v>
      </c>
      <c r="G3612" s="117">
        <v>22.371538780281199</v>
      </c>
      <c r="H3612" s="117">
        <v>21.767721837615401</v>
      </c>
      <c r="I3612" s="117">
        <v>21.797831443105</v>
      </c>
      <c r="J3612" s="117">
        <v>21.932067104883298</v>
      </c>
      <c r="K3612" s="117">
        <v>22.007618972039001</v>
      </c>
      <c r="L3612" s="117">
        <v>22.0815641236928</v>
      </c>
      <c r="M3612" s="117">
        <v>22.164807696626202</v>
      </c>
      <c r="N3612" s="117">
        <v>22.1881341595561</v>
      </c>
      <c r="O3612" s="117">
        <v>22.3635858662531</v>
      </c>
      <c r="P3612" s="117">
        <v>22.345852214268799</v>
      </c>
      <c r="Q3612" s="117">
        <v>22.324972074321199</v>
      </c>
      <c r="R3612" s="117">
        <v>22.418146656645799</v>
      </c>
      <c r="S3612" s="117">
        <v>22.525436582416798</v>
      </c>
      <c r="T3612" s="117">
        <v>22.631814735440301</v>
      </c>
      <c r="U3612" s="117">
        <v>22.7442054732388</v>
      </c>
      <c r="V3612" s="117">
        <v>22.798901455888299</v>
      </c>
      <c r="W3612" s="117">
        <v>22.935463931996601</v>
      </c>
      <c r="X3612" s="117">
        <v>23.158438457000699</v>
      </c>
      <c r="Y3612" s="117">
        <v>23.309038815076299</v>
      </c>
      <c r="Z3612" s="117">
        <v>23.411813889814901</v>
      </c>
      <c r="AA3612" s="117">
        <v>23.138750133988001</v>
      </c>
      <c r="AB3612" s="117">
        <v>21.659586427821999</v>
      </c>
      <c r="AC3612" s="117">
        <v>19.994457683027001</v>
      </c>
      <c r="AD3612" s="117">
        <v>18.442331816324401</v>
      </c>
      <c r="AE3612" s="117">
        <v>17.052255787876501</v>
      </c>
      <c r="AF3612" s="117">
        <v>15.8030101500061</v>
      </c>
      <c r="AG3612" s="117">
        <v>14.6224928994721</v>
      </c>
      <c r="AH3612" s="117">
        <v>13.5394457573233</v>
      </c>
      <c r="AI3612" s="117">
        <v>12.2135890361387</v>
      </c>
      <c r="AJ3612" s="117">
        <v>10.947343672909099</v>
      </c>
      <c r="AK3612" s="117">
        <v>9.8081355480439498</v>
      </c>
    </row>
    <row r="3613" spans="1:37" s="117" customFormat="1" hidden="1" x14ac:dyDescent="0.3">
      <c r="A3613" s="120" t="str">
        <f t="shared" si="81"/>
        <v>SDGbaseTRA_RurCRS_v6_3QVAXaochm</v>
      </c>
      <c r="B3613" s="120" t="s">
        <v>220</v>
      </c>
      <c r="C3613" s="120" t="s">
        <v>300</v>
      </c>
      <c r="D3613" s="120" t="s">
        <v>211</v>
      </c>
      <c r="E3613" s="117" t="s">
        <v>49</v>
      </c>
      <c r="F3613" s="117">
        <v>34.2354180457884</v>
      </c>
      <c r="G3613" s="117">
        <v>34.235418045756802</v>
      </c>
      <c r="H3613" s="117">
        <v>33.311390170057201</v>
      </c>
      <c r="I3613" s="117">
        <v>33.357467238838801</v>
      </c>
      <c r="J3613" s="117">
        <v>33.562889585632298</v>
      </c>
      <c r="K3613" s="117">
        <v>33.678507459825902</v>
      </c>
      <c r="L3613" s="117">
        <v>33.791666559170103</v>
      </c>
      <c r="M3613" s="117">
        <v>33.919055137443102</v>
      </c>
      <c r="N3613" s="117">
        <v>33.954751886682303</v>
      </c>
      <c r="O3613" s="117">
        <v>34.223247611746402</v>
      </c>
      <c r="P3613" s="117">
        <v>34.196109604159098</v>
      </c>
      <c r="Q3613" s="117">
        <v>34.164156490563201</v>
      </c>
      <c r="R3613" s="117">
        <v>34.306742604484597</v>
      </c>
      <c r="S3613" s="117">
        <v>34.470929587639603</v>
      </c>
      <c r="T3613" s="117">
        <v>34.6337212746784</v>
      </c>
      <c r="U3613" s="117">
        <v>34.805714087993202</v>
      </c>
      <c r="V3613" s="117">
        <v>34.889415966966297</v>
      </c>
      <c r="W3613" s="117">
        <v>35.098399063964997</v>
      </c>
      <c r="X3613" s="117">
        <v>35.439619493728102</v>
      </c>
      <c r="Y3613" s="117">
        <v>35.670084919785602</v>
      </c>
      <c r="Z3613" s="117">
        <v>35.8273627754985</v>
      </c>
      <c r="AA3613" s="117">
        <v>35.409490231026098</v>
      </c>
      <c r="AB3613" s="117">
        <v>33.145909333169499</v>
      </c>
      <c r="AC3613" s="117">
        <v>30.597744039849999</v>
      </c>
      <c r="AD3613" s="117">
        <v>28.222508325039399</v>
      </c>
      <c r="AE3613" s="117">
        <v>26.0952593049029</v>
      </c>
      <c r="AF3613" s="117">
        <v>24.183524619400199</v>
      </c>
      <c r="AG3613" s="117">
        <v>22.3769657599853</v>
      </c>
      <c r="AH3613" s="117">
        <v>20.719566506456701</v>
      </c>
      <c r="AI3613" s="117">
        <v>18.690593016329998</v>
      </c>
      <c r="AJ3613" s="117">
        <v>16.752843459429801</v>
      </c>
      <c r="AK3613" s="117">
        <v>15.0095004208071</v>
      </c>
    </row>
    <row r="3614" spans="1:37" s="117" customFormat="1" hidden="1" x14ac:dyDescent="0.3">
      <c r="A3614" s="120" t="str">
        <f t="shared" si="81"/>
        <v>SDGbaseTRA_RurCRS_v6_3QVAXarubb</v>
      </c>
      <c r="B3614" s="120" t="s">
        <v>220</v>
      </c>
      <c r="C3614" s="120" t="s">
        <v>300</v>
      </c>
      <c r="D3614" s="120" t="s">
        <v>211</v>
      </c>
      <c r="E3614" s="117" t="s">
        <v>50</v>
      </c>
      <c r="F3614" s="117">
        <v>6.7712521152150096</v>
      </c>
      <c r="G3614" s="117">
        <v>6.4019120775933098</v>
      </c>
      <c r="H3614" s="117">
        <v>6.6601194584677597</v>
      </c>
      <c r="I3614" s="117">
        <v>6.7487521222839897</v>
      </c>
      <c r="J3614" s="117">
        <v>6.9563111757860998</v>
      </c>
      <c r="K3614" s="117">
        <v>7.1643542036125796</v>
      </c>
      <c r="L3614" s="117">
        <v>7.3908392466045996</v>
      </c>
      <c r="M3614" s="117">
        <v>7.6268387162294102</v>
      </c>
      <c r="N3614" s="117">
        <v>7.8851532306727998</v>
      </c>
      <c r="O3614" s="117">
        <v>8.3689909598001293</v>
      </c>
      <c r="P3614" s="117">
        <v>8.7052514460884698</v>
      </c>
      <c r="Q3614" s="117">
        <v>8.9977341047997506</v>
      </c>
      <c r="R3614" s="117">
        <v>9.3673950895811995</v>
      </c>
      <c r="S3614" s="117">
        <v>9.6567274723942802</v>
      </c>
      <c r="T3614" s="117">
        <v>9.9685132828277201</v>
      </c>
      <c r="U3614" s="117">
        <v>10.3243547739522</v>
      </c>
      <c r="V3614" s="117">
        <v>10.660201475778701</v>
      </c>
      <c r="W3614" s="117">
        <v>11.001104903968301</v>
      </c>
      <c r="X3614" s="117">
        <v>11.3337468810603</v>
      </c>
      <c r="Y3614" s="117">
        <v>11.612892032828499</v>
      </c>
      <c r="Z3614" s="117">
        <v>11.867529618299701</v>
      </c>
      <c r="AA3614" s="117">
        <v>12.0768059795332</v>
      </c>
      <c r="AB3614" s="117">
        <v>12.5309440503587</v>
      </c>
      <c r="AC3614" s="117">
        <v>12.9763201018653</v>
      </c>
      <c r="AD3614" s="117">
        <v>13.439007768884199</v>
      </c>
      <c r="AE3614" s="117">
        <v>13.930718022766801</v>
      </c>
      <c r="AF3614" s="117">
        <v>14.456080094251501</v>
      </c>
      <c r="AG3614" s="117">
        <v>15.0739395262237</v>
      </c>
      <c r="AH3614" s="117">
        <v>15.2898847886681</v>
      </c>
      <c r="AI3614" s="117">
        <v>15.3490642697982</v>
      </c>
      <c r="AJ3614" s="117">
        <v>15.384789116660601</v>
      </c>
      <c r="AK3614" s="117">
        <v>15.377673782896601</v>
      </c>
    </row>
    <row r="3615" spans="1:37" s="117" customFormat="1" hidden="1" x14ac:dyDescent="0.3">
      <c r="A3615" s="120" t="str">
        <f t="shared" si="81"/>
        <v>SDGbaseTRA_RurCRS_v6_3QVAXaplas</v>
      </c>
      <c r="B3615" s="120" t="s">
        <v>220</v>
      </c>
      <c r="C3615" s="120" t="s">
        <v>300</v>
      </c>
      <c r="D3615" s="120" t="s">
        <v>211</v>
      </c>
      <c r="E3615" s="117" t="s">
        <v>51</v>
      </c>
      <c r="F3615" s="117">
        <v>15.426438760270701</v>
      </c>
      <c r="G3615" s="117">
        <v>14.475008879710501</v>
      </c>
      <c r="H3615" s="117">
        <v>14.9028041320824</v>
      </c>
      <c r="I3615" s="117">
        <v>15.2715670538289</v>
      </c>
      <c r="J3615" s="117">
        <v>15.6450839820198</v>
      </c>
      <c r="K3615" s="117">
        <v>16.020786166859601</v>
      </c>
      <c r="L3615" s="117">
        <v>16.4368945672149</v>
      </c>
      <c r="M3615" s="117">
        <v>16.8874237475172</v>
      </c>
      <c r="N3615" s="117">
        <v>17.363642054703199</v>
      </c>
      <c r="O3615" s="117">
        <v>18.103813523309601</v>
      </c>
      <c r="P3615" s="117">
        <v>18.658139124576198</v>
      </c>
      <c r="Q3615" s="117">
        <v>19.160539938129201</v>
      </c>
      <c r="R3615" s="117">
        <v>19.635496282287299</v>
      </c>
      <c r="S3615" s="117">
        <v>20.174436488227698</v>
      </c>
      <c r="T3615" s="117">
        <v>20.750132131417601</v>
      </c>
      <c r="U3615" s="117">
        <v>21.3977367103641</v>
      </c>
      <c r="V3615" s="117">
        <v>22.017839677386601</v>
      </c>
      <c r="W3615" s="117">
        <v>22.6821081246148</v>
      </c>
      <c r="X3615" s="117">
        <v>23.407727033445902</v>
      </c>
      <c r="Y3615" s="117">
        <v>24.06158037702</v>
      </c>
      <c r="Z3615" s="117">
        <v>24.684479710397301</v>
      </c>
      <c r="AA3615" s="117">
        <v>25.316002954525299</v>
      </c>
      <c r="AB3615" s="117">
        <v>25.919369836820898</v>
      </c>
      <c r="AC3615" s="117">
        <v>26.4613456006633</v>
      </c>
      <c r="AD3615" s="117">
        <v>27.018534508573801</v>
      </c>
      <c r="AE3615" s="117">
        <v>27.620391946427201</v>
      </c>
      <c r="AF3615" s="117">
        <v>28.276610941457999</v>
      </c>
      <c r="AG3615" s="117">
        <v>28.9197698612513</v>
      </c>
      <c r="AH3615" s="117">
        <v>28.8512662141292</v>
      </c>
      <c r="AI3615" s="117">
        <v>28.681991030773901</v>
      </c>
      <c r="AJ3615" s="117">
        <v>28.4648401114245</v>
      </c>
      <c r="AK3615" s="117">
        <v>28.205023606526598</v>
      </c>
    </row>
    <row r="3616" spans="1:37" s="117" customFormat="1" hidden="1" x14ac:dyDescent="0.3">
      <c r="A3616" s="120" t="str">
        <f t="shared" si="81"/>
        <v>SDGbaseTRA_RurCRS_v6_3QVAXanmet</v>
      </c>
      <c r="B3616" s="120" t="s">
        <v>220</v>
      </c>
      <c r="C3616" s="120" t="s">
        <v>300</v>
      </c>
      <c r="D3616" s="120" t="s">
        <v>211</v>
      </c>
      <c r="E3616" s="117" t="s">
        <v>52</v>
      </c>
      <c r="F3616" s="117">
        <v>17.626887984271502</v>
      </c>
      <c r="G3616" s="117">
        <v>16.2992162040605</v>
      </c>
      <c r="H3616" s="117">
        <v>16.851249703322999</v>
      </c>
      <c r="I3616" s="117">
        <v>17.615593596613301</v>
      </c>
      <c r="J3616" s="117">
        <v>18.053090615429699</v>
      </c>
      <c r="K3616" s="117">
        <v>18.5149658286457</v>
      </c>
      <c r="L3616" s="117">
        <v>19.038661369434202</v>
      </c>
      <c r="M3616" s="117">
        <v>19.6137532402281</v>
      </c>
      <c r="N3616" s="117">
        <v>20.2262014929243</v>
      </c>
      <c r="O3616" s="117">
        <v>21.1584191042346</v>
      </c>
      <c r="P3616" s="117">
        <v>21.897152029152998</v>
      </c>
      <c r="Q3616" s="117">
        <v>22.560387621380102</v>
      </c>
      <c r="R3616" s="117">
        <v>22.789104493206199</v>
      </c>
      <c r="S3616" s="117">
        <v>23.478921807405001</v>
      </c>
      <c r="T3616" s="117">
        <v>24.2158360368053</v>
      </c>
      <c r="U3616" s="117">
        <v>25.066154089826298</v>
      </c>
      <c r="V3616" s="117">
        <v>25.9048707356854</v>
      </c>
      <c r="W3616" s="117">
        <v>26.780501264831599</v>
      </c>
      <c r="X3616" s="117">
        <v>27.6611605091203</v>
      </c>
      <c r="Y3616" s="117">
        <v>28.505371974464399</v>
      </c>
      <c r="Z3616" s="117">
        <v>29.3610638758534</v>
      </c>
      <c r="AA3616" s="117">
        <v>30.211343935301599</v>
      </c>
      <c r="AB3616" s="117">
        <v>31.123286495840699</v>
      </c>
      <c r="AC3616" s="117">
        <v>31.9694332537821</v>
      </c>
      <c r="AD3616" s="117">
        <v>32.8558464483704</v>
      </c>
      <c r="AE3616" s="117">
        <v>33.785055615757798</v>
      </c>
      <c r="AF3616" s="117">
        <v>34.7656565651344</v>
      </c>
      <c r="AG3616" s="117">
        <v>35.690171147391197</v>
      </c>
      <c r="AH3616" s="117">
        <v>35.650559679997599</v>
      </c>
      <c r="AI3616" s="117">
        <v>35.422258824518998</v>
      </c>
      <c r="AJ3616" s="117">
        <v>35.222230473294701</v>
      </c>
      <c r="AK3616" s="117">
        <v>34.950565495795701</v>
      </c>
    </row>
    <row r="3617" spans="1:37" s="117" customFormat="1" hidden="1" x14ac:dyDescent="0.3">
      <c r="A3617" s="120" t="str">
        <f t="shared" si="81"/>
        <v>SDGbaseTRA_RurCRS_v6_3QVAXairon</v>
      </c>
      <c r="B3617" s="120" t="s">
        <v>220</v>
      </c>
      <c r="C3617" s="120" t="s">
        <v>300</v>
      </c>
      <c r="D3617" s="120" t="s">
        <v>211</v>
      </c>
      <c r="E3617" s="117" t="s">
        <v>53</v>
      </c>
      <c r="F3617" s="117">
        <v>20.838620435938999</v>
      </c>
      <c r="G3617" s="117">
        <v>19.587325428920799</v>
      </c>
      <c r="H3617" s="117">
        <v>19.859817250228001</v>
      </c>
      <c r="I3617" s="117">
        <v>20.219545436862699</v>
      </c>
      <c r="J3617" s="117">
        <v>20.444388453724098</v>
      </c>
      <c r="K3617" s="117">
        <v>20.7317487938911</v>
      </c>
      <c r="L3617" s="117">
        <v>21.114788701561999</v>
      </c>
      <c r="M3617" s="117">
        <v>21.666416862531602</v>
      </c>
      <c r="N3617" s="117">
        <v>22.203783501812001</v>
      </c>
      <c r="O3617" s="117">
        <v>23.253723930232201</v>
      </c>
      <c r="P3617" s="117">
        <v>23.937229976274899</v>
      </c>
      <c r="Q3617" s="117">
        <v>24.464758052605401</v>
      </c>
      <c r="R3617" s="117">
        <v>24.649859246088099</v>
      </c>
      <c r="S3617" s="117">
        <v>25.150718365041499</v>
      </c>
      <c r="T3617" s="117">
        <v>25.698284445114599</v>
      </c>
      <c r="U3617" s="117">
        <v>26.358110755093101</v>
      </c>
      <c r="V3617" s="117">
        <v>27.190101691045498</v>
      </c>
      <c r="W3617" s="117">
        <v>27.948747511536499</v>
      </c>
      <c r="X3617" s="117">
        <v>28.549201007351002</v>
      </c>
      <c r="Y3617" s="117">
        <v>29.2232923927555</v>
      </c>
      <c r="Z3617" s="117">
        <v>29.812545412118101</v>
      </c>
      <c r="AA3617" s="117">
        <v>30.4812499625965</v>
      </c>
      <c r="AB3617" s="117">
        <v>30.398508852396098</v>
      </c>
      <c r="AC3617" s="117">
        <v>30.732100225080998</v>
      </c>
      <c r="AD3617" s="117">
        <v>31.438830093255302</v>
      </c>
      <c r="AE3617" s="117">
        <v>32.299386420108803</v>
      </c>
      <c r="AF3617" s="117">
        <v>33.240817562839901</v>
      </c>
      <c r="AG3617" s="117">
        <v>34.180379495333398</v>
      </c>
      <c r="AH3617" s="117">
        <v>33.534232107984103</v>
      </c>
      <c r="AI3617" s="117">
        <v>33.091904991687301</v>
      </c>
      <c r="AJ3617" s="117">
        <v>32.814645283725099</v>
      </c>
      <c r="AK3617" s="117">
        <v>32.567020977814998</v>
      </c>
    </row>
    <row r="3618" spans="1:37" s="117" customFormat="1" hidden="1" x14ac:dyDescent="0.3">
      <c r="A3618" s="120" t="str">
        <f t="shared" si="81"/>
        <v>SDGbaseTRA_RurCRS_v6_3QVAXanfrm</v>
      </c>
      <c r="B3618" s="120" t="s">
        <v>220</v>
      </c>
      <c r="C3618" s="120" t="s">
        <v>300</v>
      </c>
      <c r="D3618" s="120" t="s">
        <v>211</v>
      </c>
      <c r="E3618" s="117" t="s">
        <v>54</v>
      </c>
      <c r="F3618" s="117">
        <v>13.0736512510274</v>
      </c>
      <c r="G3618" s="117">
        <v>11.734410339876099</v>
      </c>
      <c r="H3618" s="117">
        <v>11.3410309731988</v>
      </c>
      <c r="I3618" s="117">
        <v>10.826763118453799</v>
      </c>
      <c r="J3618" s="117">
        <v>10.6828670483539</v>
      </c>
      <c r="K3618" s="117">
        <v>10.7579817428508</v>
      </c>
      <c r="L3618" s="117">
        <v>11.1022410921769</v>
      </c>
      <c r="M3618" s="117">
        <v>12.1306310374316</v>
      </c>
      <c r="N3618" s="117">
        <v>13.023362595508299</v>
      </c>
      <c r="O3618" s="117">
        <v>15.6670836726815</v>
      </c>
      <c r="P3618" s="117">
        <v>17.061741752280199</v>
      </c>
      <c r="Q3618" s="117">
        <v>17.802035351955801</v>
      </c>
      <c r="R3618" s="117">
        <v>18.113543345265001</v>
      </c>
      <c r="S3618" s="117">
        <v>18.5257836277808</v>
      </c>
      <c r="T3618" s="117">
        <v>19.021660671398099</v>
      </c>
      <c r="U3618" s="117">
        <v>19.7743373495545</v>
      </c>
      <c r="V3618" s="117">
        <v>21.434845658238601</v>
      </c>
      <c r="W3618" s="117">
        <v>22.741129459351001</v>
      </c>
      <c r="X3618" s="117">
        <v>22.930395100542899</v>
      </c>
      <c r="Y3618" s="117">
        <v>23.525304612277999</v>
      </c>
      <c r="Z3618" s="117">
        <v>23.765622934893099</v>
      </c>
      <c r="AA3618" s="117">
        <v>24.260591706677399</v>
      </c>
      <c r="AB3618" s="117">
        <v>20.837351162570901</v>
      </c>
      <c r="AC3618" s="117">
        <v>19.743586766928701</v>
      </c>
      <c r="AD3618" s="117">
        <v>20.2750190430849</v>
      </c>
      <c r="AE3618" s="117">
        <v>21.276605631453901</v>
      </c>
      <c r="AF3618" s="117">
        <v>22.502134501054499</v>
      </c>
      <c r="AG3618" s="117">
        <v>23.756499159863601</v>
      </c>
      <c r="AH3618" s="117">
        <v>20.420092717088099</v>
      </c>
      <c r="AI3618" s="117">
        <v>18.178750875628999</v>
      </c>
      <c r="AJ3618" s="117">
        <v>17.137076034129301</v>
      </c>
      <c r="AK3618" s="117">
        <v>16.3745812403583</v>
      </c>
    </row>
    <row r="3619" spans="1:37" s="117" customFormat="1" hidden="1" x14ac:dyDescent="0.3">
      <c r="A3619" s="120" t="str">
        <f t="shared" si="81"/>
        <v>SDGbaseTRA_RurCRS_v6_3QVAXametp</v>
      </c>
      <c r="B3619" s="120" t="s">
        <v>220</v>
      </c>
      <c r="C3619" s="120" t="s">
        <v>300</v>
      </c>
      <c r="D3619" s="120" t="s">
        <v>211</v>
      </c>
      <c r="E3619" s="117" t="s">
        <v>55</v>
      </c>
      <c r="F3619" s="117">
        <v>33.254980135401603</v>
      </c>
      <c r="G3619" s="117">
        <v>29.9596238893829</v>
      </c>
      <c r="H3619" s="117">
        <v>30.907494145553901</v>
      </c>
      <c r="I3619" s="117">
        <v>32.1119106046742</v>
      </c>
      <c r="J3619" s="117">
        <v>32.847968831264502</v>
      </c>
      <c r="K3619" s="117">
        <v>33.648287061144003</v>
      </c>
      <c r="L3619" s="117">
        <v>34.599973972764097</v>
      </c>
      <c r="M3619" s="117">
        <v>35.698025175474001</v>
      </c>
      <c r="N3619" s="117">
        <v>36.821202326270701</v>
      </c>
      <c r="O3619" s="117">
        <v>38.829434822543703</v>
      </c>
      <c r="P3619" s="117">
        <v>40.179369166641798</v>
      </c>
      <c r="Q3619" s="117">
        <v>41.3161740529738</v>
      </c>
      <c r="R3619" s="117">
        <v>41.786718214197698</v>
      </c>
      <c r="S3619" s="117">
        <v>42.989523041368599</v>
      </c>
      <c r="T3619" s="117">
        <v>44.277787200553497</v>
      </c>
      <c r="U3619" s="117">
        <v>45.755212762312802</v>
      </c>
      <c r="V3619" s="117">
        <v>47.438138915534601</v>
      </c>
      <c r="W3619" s="117">
        <v>48.970576836826702</v>
      </c>
      <c r="X3619" s="117">
        <v>50.174688956213402</v>
      </c>
      <c r="Y3619" s="117">
        <v>51.653279374982603</v>
      </c>
      <c r="Z3619" s="117">
        <v>53.075488050521201</v>
      </c>
      <c r="AA3619" s="117">
        <v>54.5641211883691</v>
      </c>
      <c r="AB3619" s="117">
        <v>55.967337632452697</v>
      </c>
      <c r="AC3619" s="117">
        <v>57.461533278035397</v>
      </c>
      <c r="AD3619" s="117">
        <v>59.242388230835097</v>
      </c>
      <c r="AE3619" s="117">
        <v>61.179404752469502</v>
      </c>
      <c r="AF3619" s="117">
        <v>63.249276481360702</v>
      </c>
      <c r="AG3619" s="117">
        <v>65.285561115543999</v>
      </c>
      <c r="AH3619" s="117">
        <v>65.107507469740398</v>
      </c>
      <c r="AI3619" s="117">
        <v>64.660155495226405</v>
      </c>
      <c r="AJ3619" s="117">
        <v>64.387072192285999</v>
      </c>
      <c r="AK3619" s="117">
        <v>64.048343477193498</v>
      </c>
    </row>
    <row r="3620" spans="1:37" s="117" customFormat="1" hidden="1" x14ac:dyDescent="0.3">
      <c r="A3620" s="120" t="str">
        <f t="shared" si="81"/>
        <v>SDGbaseTRA_RurCRS_v6_3QVAXamach</v>
      </c>
      <c r="B3620" s="120" t="s">
        <v>220</v>
      </c>
      <c r="C3620" s="120" t="s">
        <v>300</v>
      </c>
      <c r="D3620" s="120" t="s">
        <v>211</v>
      </c>
      <c r="E3620" s="117" t="s">
        <v>56</v>
      </c>
      <c r="F3620" s="117">
        <v>38.665956251697601</v>
      </c>
      <c r="G3620" s="117">
        <v>34.777894488840197</v>
      </c>
      <c r="H3620" s="117">
        <v>35.865867250527103</v>
      </c>
      <c r="I3620" s="117">
        <v>37.834839152110803</v>
      </c>
      <c r="J3620" s="117">
        <v>38.631172751778003</v>
      </c>
      <c r="K3620" s="117">
        <v>39.526789850566502</v>
      </c>
      <c r="L3620" s="117">
        <v>40.631595694560502</v>
      </c>
      <c r="M3620" s="117">
        <v>42.029139787102203</v>
      </c>
      <c r="N3620" s="117">
        <v>43.406560130464101</v>
      </c>
      <c r="O3620" s="117">
        <v>45.903535832635299</v>
      </c>
      <c r="P3620" s="117">
        <v>47.523270566289703</v>
      </c>
      <c r="Q3620" s="117">
        <v>48.862740904093599</v>
      </c>
      <c r="R3620" s="117">
        <v>48.483160822766102</v>
      </c>
      <c r="S3620" s="117">
        <v>49.848287426533602</v>
      </c>
      <c r="T3620" s="117">
        <v>51.342570962129798</v>
      </c>
      <c r="U3620" s="117">
        <v>53.081525811308502</v>
      </c>
      <c r="V3620" s="117">
        <v>55.002625958647798</v>
      </c>
      <c r="W3620" s="117">
        <v>56.786476180179001</v>
      </c>
      <c r="X3620" s="117">
        <v>58.287601748841801</v>
      </c>
      <c r="Y3620" s="117">
        <v>60.104221591398399</v>
      </c>
      <c r="Z3620" s="117">
        <v>61.870631625061499</v>
      </c>
      <c r="AA3620" s="117">
        <v>63.737872720926703</v>
      </c>
      <c r="AB3620" s="117">
        <v>64.792642837296796</v>
      </c>
      <c r="AC3620" s="117">
        <v>66.210304460486697</v>
      </c>
      <c r="AD3620" s="117">
        <v>68.281351503418193</v>
      </c>
      <c r="AE3620" s="117">
        <v>70.6202226472506</v>
      </c>
      <c r="AF3620" s="117">
        <v>73.113703582109395</v>
      </c>
      <c r="AG3620" s="117">
        <v>75.472741928932095</v>
      </c>
      <c r="AH3620" s="117">
        <v>74.441763521253307</v>
      </c>
      <c r="AI3620" s="117">
        <v>73.281463372618504</v>
      </c>
      <c r="AJ3620" s="117">
        <v>72.631314538225098</v>
      </c>
      <c r="AK3620" s="117">
        <v>71.976047954611104</v>
      </c>
    </row>
    <row r="3621" spans="1:37" s="117" customFormat="1" hidden="1" x14ac:dyDescent="0.3">
      <c r="A3621" s="120" t="str">
        <f t="shared" si="81"/>
        <v>SDGbaseTRA_RurCRS_v6_3QVAXafcel</v>
      </c>
      <c r="B3621" s="120" t="s">
        <v>220</v>
      </c>
      <c r="C3621" s="120" t="s">
        <v>300</v>
      </c>
      <c r="D3621" s="120" t="s">
        <v>211</v>
      </c>
      <c r="E3621" s="117" t="s">
        <v>57</v>
      </c>
      <c r="F3621" s="117">
        <v>0.28999999999999998</v>
      </c>
      <c r="G3621" s="117">
        <v>0.28999999999999998</v>
      </c>
      <c r="H3621" s="117">
        <v>0.28968487122259201</v>
      </c>
      <c r="I3621" s="117">
        <v>0.28968487122259201</v>
      </c>
      <c r="J3621" s="117">
        <v>0.28968487122259201</v>
      </c>
      <c r="K3621" s="117">
        <v>0.28968487122259201</v>
      </c>
      <c r="L3621" s="117">
        <v>0.28968487122259201</v>
      </c>
      <c r="M3621" s="117">
        <v>0.289643170149052</v>
      </c>
      <c r="N3621" s="117">
        <v>0.289550117485671</v>
      </c>
      <c r="O3621" s="117">
        <v>0.28952844527410498</v>
      </c>
      <c r="P3621" s="117">
        <v>0.289520453534023</v>
      </c>
      <c r="Q3621" s="117">
        <v>0.289520453534023</v>
      </c>
      <c r="R3621" s="117">
        <v>0.28951768567971498</v>
      </c>
      <c r="S3621" s="117">
        <v>0.28951768567971498</v>
      </c>
      <c r="T3621" s="117">
        <v>0.28951768567971498</v>
      </c>
      <c r="U3621" s="117">
        <v>0.28951768567971498</v>
      </c>
      <c r="V3621" s="117">
        <v>0.28951768567971498</v>
      </c>
      <c r="W3621" s="117">
        <v>0.28951768567971498</v>
      </c>
      <c r="X3621" s="117">
        <v>0.28951768567971498</v>
      </c>
      <c r="Y3621" s="117">
        <v>4.2184859843336797</v>
      </c>
      <c r="Z3621" s="117">
        <v>8.4369719686673701</v>
      </c>
      <c r="AA3621" s="117">
        <v>12.6554579530011</v>
      </c>
      <c r="AB3621" s="117">
        <v>13.6463560908954</v>
      </c>
      <c r="AC3621" s="117">
        <v>14.6372542287898</v>
      </c>
      <c r="AD3621" s="117">
        <v>15.628152366684199</v>
      </c>
      <c r="AE3621" s="117">
        <v>16.619050504578599</v>
      </c>
      <c r="AF3621" s="117">
        <v>17.609948642473</v>
      </c>
      <c r="AG3621" s="117">
        <v>17.5646401817644</v>
      </c>
      <c r="AH3621" s="117">
        <v>17.519331721055799</v>
      </c>
      <c r="AI3621" s="117">
        <v>17.474023260347199</v>
      </c>
      <c r="AJ3621" s="117">
        <v>17.428714799638598</v>
      </c>
      <c r="AK3621" s="117">
        <v>17.383406338930001</v>
      </c>
    </row>
    <row r="3622" spans="1:37" s="117" customFormat="1" hidden="1" x14ac:dyDescent="0.3">
      <c r="A3622" s="120" t="str">
        <f t="shared" si="81"/>
        <v>SDGbaseTRA_RurCRS_v6_3QVAXaelct</v>
      </c>
      <c r="B3622" s="120" t="s">
        <v>220</v>
      </c>
      <c r="C3622" s="120" t="s">
        <v>300</v>
      </c>
      <c r="D3622" s="120" t="s">
        <v>211</v>
      </c>
      <c r="E3622" s="117" t="s">
        <v>58</v>
      </c>
      <c r="F3622" s="117">
        <v>7.8476290328821793E-2</v>
      </c>
      <c r="G3622" s="117">
        <v>7.8476290328821793E-2</v>
      </c>
      <c r="H3622" s="117">
        <v>7.8391013992867103E-2</v>
      </c>
      <c r="I3622" s="117">
        <v>7.8391013992867103E-2</v>
      </c>
      <c r="J3622" s="117">
        <v>7.8391013992867103E-2</v>
      </c>
      <c r="K3622" s="117">
        <v>7.8391013992867201E-2</v>
      </c>
      <c r="L3622" s="117">
        <v>7.8391013992867201E-2</v>
      </c>
      <c r="M3622" s="117">
        <v>7.8379729353025299E-2</v>
      </c>
      <c r="N3622" s="117">
        <v>7.8354548567413806E-2</v>
      </c>
      <c r="O3622" s="117">
        <v>7.8348683895803697E-2</v>
      </c>
      <c r="P3622" s="117">
        <v>7.8346521267821198E-2</v>
      </c>
      <c r="Q3622" s="117">
        <v>7.8346521267821198E-2</v>
      </c>
      <c r="R3622" s="117">
        <v>7.8345772264586E-2</v>
      </c>
      <c r="S3622" s="117">
        <v>7.8345772264586E-2</v>
      </c>
      <c r="T3622" s="117">
        <v>7.8345772264585903E-2</v>
      </c>
      <c r="U3622" s="117">
        <v>7.8345772264585903E-2</v>
      </c>
      <c r="V3622" s="117">
        <v>7.8345772264585903E-2</v>
      </c>
      <c r="W3622" s="117">
        <v>7.8345772264585903E-2</v>
      </c>
      <c r="X3622" s="117">
        <v>3.1935093670491002</v>
      </c>
      <c r="Y3622" s="117">
        <v>3.1935093670491002</v>
      </c>
      <c r="Z3622" s="117">
        <v>1.75742134508534</v>
      </c>
      <c r="AA3622" s="117">
        <v>1.75742134508534</v>
      </c>
      <c r="AB3622" s="117">
        <v>1.75742134508534</v>
      </c>
      <c r="AC3622" s="117">
        <v>1.75742134508534</v>
      </c>
      <c r="AD3622" s="117">
        <v>0.99202817258474796</v>
      </c>
      <c r="AE3622" s="117">
        <v>0.99202817258474696</v>
      </c>
      <c r="AF3622" s="117">
        <v>0.99202817258474696</v>
      </c>
      <c r="AG3622" s="117">
        <v>0.99202817258474796</v>
      </c>
      <c r="AH3622" s="117">
        <v>0.99202817258474796</v>
      </c>
      <c r="AI3622" s="117">
        <v>7.4597532694591298</v>
      </c>
      <c r="AJ3622" s="117">
        <v>7.4597532694591298</v>
      </c>
      <c r="AK3622" s="117">
        <v>7.4597532694591298</v>
      </c>
    </row>
    <row r="3623" spans="1:37" s="117" customFormat="1" hidden="1" x14ac:dyDescent="0.3">
      <c r="A3623" s="120" t="str">
        <f t="shared" si="81"/>
        <v>SDGbaseTRA_RurCRS_v6_3QVAXaemch</v>
      </c>
      <c r="B3623" s="120" t="s">
        <v>220</v>
      </c>
      <c r="C3623" s="120" t="s">
        <v>300</v>
      </c>
      <c r="D3623" s="120" t="s">
        <v>211</v>
      </c>
      <c r="E3623" s="117" t="s">
        <v>59</v>
      </c>
      <c r="F3623" s="117">
        <v>8.9889127758870302</v>
      </c>
      <c r="G3623" s="117">
        <v>8.2218221416424004</v>
      </c>
      <c r="H3623" s="117">
        <v>8.4343574503471093</v>
      </c>
      <c r="I3623" s="117">
        <v>8.79771944209641</v>
      </c>
      <c r="J3623" s="117">
        <v>8.9399588830701209</v>
      </c>
      <c r="K3623" s="117">
        <v>9.1283597003488506</v>
      </c>
      <c r="L3623" s="117">
        <v>9.3829449223450094</v>
      </c>
      <c r="M3623" s="117">
        <v>9.7588894182176809</v>
      </c>
      <c r="N3623" s="117">
        <v>10.1105649198065</v>
      </c>
      <c r="O3623" s="117">
        <v>10.796441485888099</v>
      </c>
      <c r="P3623" s="117">
        <v>11.207455481146299</v>
      </c>
      <c r="Q3623" s="117">
        <v>11.527465042824099</v>
      </c>
      <c r="R3623" s="117">
        <v>11.475332141080001</v>
      </c>
      <c r="S3623" s="117">
        <v>11.805774554741401</v>
      </c>
      <c r="T3623" s="117">
        <v>12.165532560238599</v>
      </c>
      <c r="U3623" s="117">
        <v>12.5890405955664</v>
      </c>
      <c r="V3623" s="117">
        <v>13.057768592734901</v>
      </c>
      <c r="W3623" s="117">
        <v>13.5074401302046</v>
      </c>
      <c r="X3623" s="117">
        <v>13.900491421386899</v>
      </c>
      <c r="Y3623" s="117">
        <v>14.3382544989298</v>
      </c>
      <c r="Z3623" s="117">
        <v>14.7602238862435</v>
      </c>
      <c r="AA3623" s="117">
        <v>15.2075718603902</v>
      </c>
      <c r="AB3623" s="117">
        <v>15.2184557951524</v>
      </c>
      <c r="AC3623" s="117">
        <v>15.4113083971985</v>
      </c>
      <c r="AD3623" s="117">
        <v>15.865282689413201</v>
      </c>
      <c r="AE3623" s="117">
        <v>16.404779874716201</v>
      </c>
      <c r="AF3623" s="117">
        <v>16.994466917026799</v>
      </c>
      <c r="AG3623" s="117">
        <v>17.634801967076299</v>
      </c>
      <c r="AH3623" s="117">
        <v>17.1598608179659</v>
      </c>
      <c r="AI3623" s="117">
        <v>16.6694030943979</v>
      </c>
      <c r="AJ3623" s="117">
        <v>16.445460416947899</v>
      </c>
      <c r="AK3623" s="117">
        <v>16.214681241238701</v>
      </c>
    </row>
    <row r="3624" spans="1:37" s="117" customFormat="1" hidden="1" x14ac:dyDescent="0.3">
      <c r="A3624" s="120" t="str">
        <f t="shared" si="81"/>
        <v>SDGbaseTRA_RurCRS_v6_3QVAXasequ</v>
      </c>
      <c r="B3624" s="120" t="s">
        <v>220</v>
      </c>
      <c r="C3624" s="120" t="s">
        <v>300</v>
      </c>
      <c r="D3624" s="120" t="s">
        <v>211</v>
      </c>
      <c r="E3624" s="117" t="s">
        <v>60</v>
      </c>
      <c r="F3624" s="117">
        <v>8.7771319246617594</v>
      </c>
      <c r="G3624" s="117">
        <v>8.3346763294268698</v>
      </c>
      <c r="H3624" s="117">
        <v>8.5760611699129807</v>
      </c>
      <c r="I3624" s="117">
        <v>8.7949163538913009</v>
      </c>
      <c r="J3624" s="117">
        <v>8.9805327905760493</v>
      </c>
      <c r="K3624" s="117">
        <v>9.1996966292692406</v>
      </c>
      <c r="L3624" s="117">
        <v>9.4792877649660898</v>
      </c>
      <c r="M3624" s="117">
        <v>9.8860440931861699</v>
      </c>
      <c r="N3624" s="117">
        <v>10.2712974618983</v>
      </c>
      <c r="O3624" s="117">
        <v>10.965441708898901</v>
      </c>
      <c r="P3624" s="117">
        <v>11.404276776022799</v>
      </c>
      <c r="Q3624" s="117">
        <v>11.770265487763</v>
      </c>
      <c r="R3624" s="117">
        <v>12.0132374663132</v>
      </c>
      <c r="S3624" s="117">
        <v>12.363655681245</v>
      </c>
      <c r="T3624" s="117">
        <v>12.755591512199899</v>
      </c>
      <c r="U3624" s="117">
        <v>13.209302652218801</v>
      </c>
      <c r="V3624" s="117">
        <v>13.6432833365287</v>
      </c>
      <c r="W3624" s="117">
        <v>14.1077263287454</v>
      </c>
      <c r="X3624" s="117">
        <v>14.6160875939785</v>
      </c>
      <c r="Y3624" s="117">
        <v>15.111128855589</v>
      </c>
      <c r="Z3624" s="117">
        <v>15.593256815332101</v>
      </c>
      <c r="AA3624" s="117">
        <v>16.111636210700201</v>
      </c>
      <c r="AB3624" s="117">
        <v>16.127298395719599</v>
      </c>
      <c r="AC3624" s="117">
        <v>16.3099500004197</v>
      </c>
      <c r="AD3624" s="117">
        <v>16.762337762577999</v>
      </c>
      <c r="AE3624" s="117">
        <v>17.3013271866932</v>
      </c>
      <c r="AF3624" s="117">
        <v>17.888487866182899</v>
      </c>
      <c r="AG3624" s="117">
        <v>18.457674583861099</v>
      </c>
      <c r="AH3624" s="117">
        <v>17.888937282954501</v>
      </c>
      <c r="AI3624" s="117">
        <v>17.302737387793702</v>
      </c>
      <c r="AJ3624" s="117">
        <v>16.994392322252999</v>
      </c>
      <c r="AK3624" s="117">
        <v>16.724599726920399</v>
      </c>
    </row>
    <row r="3625" spans="1:37" s="117" customFormat="1" hidden="1" x14ac:dyDescent="0.3">
      <c r="A3625" s="120" t="str">
        <f t="shared" si="81"/>
        <v>SDGbaseTRA_RurCRS_v6_3QVAXavehi</v>
      </c>
      <c r="B3625" s="120" t="s">
        <v>220</v>
      </c>
      <c r="C3625" s="120" t="s">
        <v>300</v>
      </c>
      <c r="D3625" s="120" t="s">
        <v>211</v>
      </c>
      <c r="E3625" s="117" t="s">
        <v>61</v>
      </c>
      <c r="F3625" s="117">
        <v>39.567910300526599</v>
      </c>
      <c r="G3625" s="117">
        <v>36.275198782490001</v>
      </c>
      <c r="H3625" s="117">
        <v>37.441334326274301</v>
      </c>
      <c r="I3625" s="117">
        <v>37.9060738964547</v>
      </c>
      <c r="J3625" s="117">
        <v>38.843154874150798</v>
      </c>
      <c r="K3625" s="117">
        <v>39.907686005414497</v>
      </c>
      <c r="L3625" s="117">
        <v>41.1987522483116</v>
      </c>
      <c r="M3625" s="117">
        <v>42.882180399924401</v>
      </c>
      <c r="N3625" s="117">
        <v>44.5816260776772</v>
      </c>
      <c r="O3625" s="117">
        <v>47.052261677707101</v>
      </c>
      <c r="P3625" s="117">
        <v>49.009877133499003</v>
      </c>
      <c r="Q3625" s="117">
        <v>50.825872338757499</v>
      </c>
      <c r="R3625" s="117">
        <v>52.747781764358898</v>
      </c>
      <c r="S3625" s="117">
        <v>54.614060886211</v>
      </c>
      <c r="T3625" s="117">
        <v>56.6358598249575</v>
      </c>
      <c r="U3625" s="117">
        <v>59.0011777018291</v>
      </c>
      <c r="V3625" s="117">
        <v>61.530555904097099</v>
      </c>
      <c r="W3625" s="117">
        <v>64.032095077360196</v>
      </c>
      <c r="X3625" s="117">
        <v>66.318007228623799</v>
      </c>
      <c r="Y3625" s="117">
        <v>67.543868126483702</v>
      </c>
      <c r="Z3625" s="117">
        <v>68.724048664608105</v>
      </c>
      <c r="AA3625" s="117">
        <v>69.880967044136995</v>
      </c>
      <c r="AB3625" s="117">
        <v>70.633765260279205</v>
      </c>
      <c r="AC3625" s="117">
        <v>71.950292654548804</v>
      </c>
      <c r="AD3625" s="117">
        <v>74.141978397846202</v>
      </c>
      <c r="AE3625" s="117">
        <v>76.718675849545505</v>
      </c>
      <c r="AF3625" s="117">
        <v>79.542505160028696</v>
      </c>
      <c r="AG3625" s="117">
        <v>82.676697881836702</v>
      </c>
      <c r="AH3625" s="117">
        <v>81.648538545077699</v>
      </c>
      <c r="AI3625" s="117">
        <v>79.896990173769396</v>
      </c>
      <c r="AJ3625" s="117">
        <v>78.9051675674949</v>
      </c>
      <c r="AK3625" s="117">
        <v>77.984480825525907</v>
      </c>
    </row>
    <row r="3626" spans="1:37" s="117" customFormat="1" hidden="1" x14ac:dyDescent="0.3">
      <c r="A3626" s="120" t="str">
        <f t="shared" si="81"/>
        <v>SDGbaseTRA_RurCRS_v6_3QVAXatequ</v>
      </c>
      <c r="B3626" s="120" t="s">
        <v>220</v>
      </c>
      <c r="C3626" s="120" t="s">
        <v>300</v>
      </c>
      <c r="D3626" s="120" t="s">
        <v>211</v>
      </c>
      <c r="E3626" s="117" t="s">
        <v>62</v>
      </c>
      <c r="F3626" s="117">
        <v>7.0941028714772303</v>
      </c>
      <c r="G3626" s="117">
        <v>6.1361405283592099</v>
      </c>
      <c r="H3626" s="117">
        <v>6.3483675799343899</v>
      </c>
      <c r="I3626" s="117">
        <v>6.5152384652743098</v>
      </c>
      <c r="J3626" s="117">
        <v>6.6540877813629598</v>
      </c>
      <c r="K3626" s="117">
        <v>6.81785546853067</v>
      </c>
      <c r="L3626" s="117">
        <v>7.0482945617555499</v>
      </c>
      <c r="M3626" s="117">
        <v>7.4802384383110896</v>
      </c>
      <c r="N3626" s="117">
        <v>7.8743150540150602</v>
      </c>
      <c r="O3626" s="117">
        <v>9.0844482639426705</v>
      </c>
      <c r="P3626" s="117">
        <v>9.6469388363279105</v>
      </c>
      <c r="Q3626" s="117">
        <v>9.9918495352556107</v>
      </c>
      <c r="R3626" s="117">
        <v>9.9384388687631606</v>
      </c>
      <c r="S3626" s="117">
        <v>10.153422566121501</v>
      </c>
      <c r="T3626" s="117">
        <v>10.4404916402691</v>
      </c>
      <c r="U3626" s="117">
        <v>10.7860307072377</v>
      </c>
      <c r="V3626" s="117">
        <v>11.2069675385358</v>
      </c>
      <c r="W3626" s="117">
        <v>11.572250437020701</v>
      </c>
      <c r="X3626" s="117">
        <v>11.7966996049063</v>
      </c>
      <c r="Y3626" s="117">
        <v>12.133330742719201</v>
      </c>
      <c r="Z3626" s="117">
        <v>12.4094331485048</v>
      </c>
      <c r="AA3626" s="117">
        <v>12.767416016436201</v>
      </c>
      <c r="AB3626" s="117">
        <v>12.272630674427001</v>
      </c>
      <c r="AC3626" s="117">
        <v>12.1868092496739</v>
      </c>
      <c r="AD3626" s="117">
        <v>12.5417651165642</v>
      </c>
      <c r="AE3626" s="117">
        <v>13.0180296142758</v>
      </c>
      <c r="AF3626" s="117">
        <v>13.5498575797084</v>
      </c>
      <c r="AG3626" s="117">
        <v>13.994489429018699</v>
      </c>
      <c r="AH3626" s="117">
        <v>13.100256358346099</v>
      </c>
      <c r="AI3626" s="117">
        <v>12.272730029761901</v>
      </c>
      <c r="AJ3626" s="117">
        <v>11.8531606504887</v>
      </c>
      <c r="AK3626" s="117">
        <v>11.5098539949281</v>
      </c>
    </row>
    <row r="3627" spans="1:37" s="117" customFormat="1" hidden="1" x14ac:dyDescent="0.3">
      <c r="A3627" s="120" t="str">
        <f t="shared" si="81"/>
        <v>SDGbaseTRA_RurCRS_v6_3QVAXafurn</v>
      </c>
      <c r="B3627" s="120" t="s">
        <v>220</v>
      </c>
      <c r="C3627" s="120" t="s">
        <v>300</v>
      </c>
      <c r="D3627" s="120" t="s">
        <v>211</v>
      </c>
      <c r="E3627" s="117" t="s">
        <v>63</v>
      </c>
      <c r="F3627" s="117">
        <v>6.0912402558293097</v>
      </c>
      <c r="G3627" s="117">
        <v>5.45142532510914</v>
      </c>
      <c r="H3627" s="117">
        <v>5.6644570382421104</v>
      </c>
      <c r="I3627" s="117">
        <v>5.9868161543095502</v>
      </c>
      <c r="J3627" s="117">
        <v>6.1531610466035804</v>
      </c>
      <c r="K3627" s="117">
        <v>6.32695709764812</v>
      </c>
      <c r="L3627" s="117">
        <v>6.5254284351991103</v>
      </c>
      <c r="M3627" s="117">
        <v>6.7496298392599803</v>
      </c>
      <c r="N3627" s="117">
        <v>6.9804954606096299</v>
      </c>
      <c r="O3627" s="117">
        <v>7.3916429274619198</v>
      </c>
      <c r="P3627" s="117">
        <v>7.6743346653340403</v>
      </c>
      <c r="Q3627" s="117">
        <v>7.9123676676729797</v>
      </c>
      <c r="R3627" s="117">
        <v>7.9131193054803299</v>
      </c>
      <c r="S3627" s="117">
        <v>8.1621663017323893</v>
      </c>
      <c r="T3627" s="117">
        <v>8.4273196083641295</v>
      </c>
      <c r="U3627" s="117">
        <v>8.7320272157226295</v>
      </c>
      <c r="V3627" s="117">
        <v>9.0496817176198103</v>
      </c>
      <c r="W3627" s="117">
        <v>9.3796145075563402</v>
      </c>
      <c r="X3627" s="117">
        <v>9.6946490655779201</v>
      </c>
      <c r="Y3627" s="117">
        <v>10.0056885549493</v>
      </c>
      <c r="Z3627" s="117">
        <v>10.317359275541101</v>
      </c>
      <c r="AA3627" s="117">
        <v>10.630216198316001</v>
      </c>
      <c r="AB3627" s="117">
        <v>10.967330705254801</v>
      </c>
      <c r="AC3627" s="117">
        <v>11.270921304085901</v>
      </c>
      <c r="AD3627" s="117">
        <v>11.5985443491466</v>
      </c>
      <c r="AE3627" s="117">
        <v>11.941425860379001</v>
      </c>
      <c r="AF3627" s="117">
        <v>12.3099700266793</v>
      </c>
      <c r="AG3627" s="117">
        <v>12.665307499315199</v>
      </c>
      <c r="AH3627" s="117">
        <v>12.6680677863057</v>
      </c>
      <c r="AI3627" s="117">
        <v>12.572233716862399</v>
      </c>
      <c r="AJ3627" s="117">
        <v>12.4904996808592</v>
      </c>
      <c r="AK3627" s="117">
        <v>12.37961174644</v>
      </c>
    </row>
    <row r="3628" spans="1:37" s="117" customFormat="1" hidden="1" x14ac:dyDescent="0.3">
      <c r="A3628" s="120" t="str">
        <f t="shared" si="81"/>
        <v>SDGbaseTRA_RurCRS_v6_3QVAXaoman</v>
      </c>
      <c r="B3628" s="120" t="s">
        <v>220</v>
      </c>
      <c r="C3628" s="120" t="s">
        <v>300</v>
      </c>
      <c r="D3628" s="120" t="s">
        <v>211</v>
      </c>
      <c r="E3628" s="117" t="s">
        <v>64</v>
      </c>
      <c r="F3628" s="117">
        <v>25.455948437612001</v>
      </c>
      <c r="G3628" s="117">
        <v>23.2902281776094</v>
      </c>
      <c r="H3628" s="117">
        <v>24.380599460466001</v>
      </c>
      <c r="I3628" s="117">
        <v>24.944324217972198</v>
      </c>
      <c r="J3628" s="117">
        <v>25.657394213318199</v>
      </c>
      <c r="K3628" s="117">
        <v>26.420875693193999</v>
      </c>
      <c r="L3628" s="117">
        <v>27.310861667425801</v>
      </c>
      <c r="M3628" s="117">
        <v>28.313489338178901</v>
      </c>
      <c r="N3628" s="117">
        <v>29.3829039107185</v>
      </c>
      <c r="O3628" s="117">
        <v>31.180952032869001</v>
      </c>
      <c r="P3628" s="117">
        <v>32.783737693037899</v>
      </c>
      <c r="Q3628" s="117">
        <v>34.191759994119103</v>
      </c>
      <c r="R3628" s="117">
        <v>35.760844029224302</v>
      </c>
      <c r="S3628" s="117">
        <v>37.019212371884002</v>
      </c>
      <c r="T3628" s="117">
        <v>38.299404894014501</v>
      </c>
      <c r="U3628" s="117">
        <v>39.714905950913398</v>
      </c>
      <c r="V3628" s="117">
        <v>40.953202023640003</v>
      </c>
      <c r="W3628" s="117">
        <v>42.231434350124999</v>
      </c>
      <c r="X3628" s="117">
        <v>43.5598759145294</v>
      </c>
      <c r="Y3628" s="117">
        <v>44.7456270998997</v>
      </c>
      <c r="Z3628" s="117">
        <v>45.880564852693702</v>
      </c>
      <c r="AA3628" s="117">
        <v>47.061462717159202</v>
      </c>
      <c r="AB3628" s="117">
        <v>48.2636182613413</v>
      </c>
      <c r="AC3628" s="117">
        <v>49.299226797663799</v>
      </c>
      <c r="AD3628" s="117">
        <v>50.3777524001842</v>
      </c>
      <c r="AE3628" s="117">
        <v>51.506066029225401</v>
      </c>
      <c r="AF3628" s="117">
        <v>52.710794150233497</v>
      </c>
      <c r="AG3628" s="117">
        <v>53.846473300427199</v>
      </c>
      <c r="AH3628" s="117">
        <v>52.9971031509832</v>
      </c>
      <c r="AI3628" s="117">
        <v>51.855295362742503</v>
      </c>
      <c r="AJ3628" s="117">
        <v>50.874042832975</v>
      </c>
      <c r="AK3628" s="117">
        <v>49.843183331118901</v>
      </c>
    </row>
    <row r="3629" spans="1:37" s="117" customFormat="1" hidden="1" x14ac:dyDescent="0.3">
      <c r="A3629" s="120" t="str">
        <f t="shared" si="81"/>
        <v>SDGbaseTRA_RurCRS_v6_3QVAXaelec</v>
      </c>
      <c r="B3629" s="120" t="s">
        <v>220</v>
      </c>
      <c r="C3629" s="120" t="s">
        <v>300</v>
      </c>
      <c r="D3629" s="120" t="s">
        <v>211</v>
      </c>
      <c r="E3629" s="117" t="s">
        <v>65</v>
      </c>
      <c r="F3629" s="117">
        <v>142.20363281736601</v>
      </c>
      <c r="G3629" s="117">
        <v>136.753321414863</v>
      </c>
      <c r="H3629" s="117">
        <v>141.67580848332599</v>
      </c>
      <c r="I3629" s="117">
        <v>141.24667807571799</v>
      </c>
      <c r="J3629" s="117">
        <v>138.60473535194399</v>
      </c>
      <c r="K3629" s="117">
        <v>139.04976072075101</v>
      </c>
      <c r="L3629" s="117">
        <v>140.29667657725</v>
      </c>
      <c r="M3629" s="117">
        <v>141.758230805143</v>
      </c>
      <c r="N3629" s="117">
        <v>143.676423449266</v>
      </c>
      <c r="O3629" s="117">
        <v>144.80817377117199</v>
      </c>
      <c r="P3629" s="117">
        <v>147.05710235841099</v>
      </c>
      <c r="Q3629" s="117">
        <v>148.737025965302</v>
      </c>
      <c r="R3629" s="117">
        <v>152.70414806812801</v>
      </c>
      <c r="S3629" s="117">
        <v>156.604832204753</v>
      </c>
      <c r="T3629" s="117">
        <v>160.19367124093199</v>
      </c>
      <c r="U3629" s="117">
        <v>164.576996300205</v>
      </c>
      <c r="V3629" s="117">
        <v>165.052732215346</v>
      </c>
      <c r="W3629" s="117">
        <v>167.85535319514099</v>
      </c>
      <c r="X3629" s="117">
        <v>177.34352896799899</v>
      </c>
      <c r="Y3629" s="117">
        <v>183.80590933950299</v>
      </c>
      <c r="Z3629" s="117">
        <v>190.25778558571699</v>
      </c>
      <c r="AA3629" s="117">
        <v>196.39759178568499</v>
      </c>
      <c r="AB3629" s="117">
        <v>202.716804722642</v>
      </c>
      <c r="AC3629" s="117">
        <v>209.06933706207499</v>
      </c>
      <c r="AD3629" s="117">
        <v>215.460228242244</v>
      </c>
      <c r="AE3629" s="117">
        <v>221.90063569871401</v>
      </c>
      <c r="AF3629" s="117">
        <v>228.389208981141</v>
      </c>
      <c r="AG3629" s="117">
        <v>246.00216870592899</v>
      </c>
      <c r="AH3629" s="117">
        <v>250.12062903408301</v>
      </c>
      <c r="AI3629" s="117">
        <v>257.48668114064901</v>
      </c>
      <c r="AJ3629" s="117">
        <v>267.23243454294402</v>
      </c>
      <c r="AK3629" s="117">
        <v>276.52904417269298</v>
      </c>
    </row>
    <row r="3630" spans="1:37" s="117" customFormat="1" hidden="1" x14ac:dyDescent="0.3">
      <c r="A3630" s="120" t="str">
        <f t="shared" si="81"/>
        <v>SDGbaseTRA_RurCRS_v6_3QVAXawatr</v>
      </c>
      <c r="B3630" s="120" t="s">
        <v>220</v>
      </c>
      <c r="C3630" s="120" t="s">
        <v>300</v>
      </c>
      <c r="D3630" s="120" t="s">
        <v>211</v>
      </c>
      <c r="E3630" s="117" t="s">
        <v>66</v>
      </c>
      <c r="F3630" s="117">
        <v>38.118236024161902</v>
      </c>
      <c r="G3630" s="117">
        <v>37.616353740059502</v>
      </c>
      <c r="H3630" s="117">
        <v>38.602205145481598</v>
      </c>
      <c r="I3630" s="117">
        <v>38.962452437282202</v>
      </c>
      <c r="J3630" s="117">
        <v>39.821789711416301</v>
      </c>
      <c r="K3630" s="117">
        <v>40.845226839495098</v>
      </c>
      <c r="L3630" s="117">
        <v>42.099091375096698</v>
      </c>
      <c r="M3630" s="117">
        <v>43.4308382723951</v>
      </c>
      <c r="N3630" s="117">
        <v>44.820800204153201</v>
      </c>
      <c r="O3630" s="117">
        <v>46.550100822740099</v>
      </c>
      <c r="P3630" s="117">
        <v>48.168837453150303</v>
      </c>
      <c r="Q3630" s="117">
        <v>49.751558153731601</v>
      </c>
      <c r="R3630" s="117">
        <v>51.9505133340272</v>
      </c>
      <c r="S3630" s="117">
        <v>53.814224215220001</v>
      </c>
      <c r="T3630" s="117">
        <v>55.764939175796897</v>
      </c>
      <c r="U3630" s="117">
        <v>57.941580318572797</v>
      </c>
      <c r="V3630" s="117">
        <v>59.962732142986603</v>
      </c>
      <c r="W3630" s="117">
        <v>62.081634651228399</v>
      </c>
      <c r="X3630" s="117">
        <v>64.303040315588106</v>
      </c>
      <c r="Y3630" s="117">
        <v>66.342020154693401</v>
      </c>
      <c r="Z3630" s="117">
        <v>68.396434776396504</v>
      </c>
      <c r="AA3630" s="117">
        <v>70.479848327237505</v>
      </c>
      <c r="AB3630" s="117">
        <v>72.978738012677695</v>
      </c>
      <c r="AC3630" s="117">
        <v>75.3624377435425</v>
      </c>
      <c r="AD3630" s="117">
        <v>77.824646418917794</v>
      </c>
      <c r="AE3630" s="117">
        <v>80.413936273708003</v>
      </c>
      <c r="AF3630" s="117">
        <v>83.188820510949</v>
      </c>
      <c r="AG3630" s="117">
        <v>86.0277771343181</v>
      </c>
      <c r="AH3630" s="117">
        <v>86.185994409895002</v>
      </c>
      <c r="AI3630" s="117">
        <v>86.154485816897704</v>
      </c>
      <c r="AJ3630" s="117">
        <v>86.2738094546377</v>
      </c>
      <c r="AK3630" s="117">
        <v>86.322429093014904</v>
      </c>
    </row>
    <row r="3631" spans="1:37" s="117" customFormat="1" hidden="1" x14ac:dyDescent="0.3">
      <c r="A3631" s="120" t="str">
        <f t="shared" si="81"/>
        <v>SDGbaseTRA_RurCRS_v6_3QVAXacons</v>
      </c>
      <c r="B3631" s="120" t="s">
        <v>220</v>
      </c>
      <c r="C3631" s="120" t="s">
        <v>300</v>
      </c>
      <c r="D3631" s="120" t="s">
        <v>211</v>
      </c>
      <c r="E3631" s="117" t="s">
        <v>67</v>
      </c>
      <c r="F3631" s="117">
        <v>140.64979180275</v>
      </c>
      <c r="G3631" s="117">
        <v>129.35254238586299</v>
      </c>
      <c r="H3631" s="117">
        <v>133.285901283275</v>
      </c>
      <c r="I3631" s="117">
        <v>141.873418159816</v>
      </c>
      <c r="J3631" s="117">
        <v>144.76472172611599</v>
      </c>
      <c r="K3631" s="117">
        <v>147.96601669011901</v>
      </c>
      <c r="L3631" s="117">
        <v>151.73562088685401</v>
      </c>
      <c r="M3631" s="117">
        <v>155.92957699729899</v>
      </c>
      <c r="N3631" s="117">
        <v>160.36786952717</v>
      </c>
      <c r="O3631" s="117">
        <v>165.923997284839</v>
      </c>
      <c r="P3631" s="117">
        <v>171.06663013801901</v>
      </c>
      <c r="Q3631" s="117">
        <v>176.00481106551001</v>
      </c>
      <c r="R3631" s="117">
        <v>174.32974137071301</v>
      </c>
      <c r="S3631" s="117">
        <v>179.82649470285099</v>
      </c>
      <c r="T3631" s="117">
        <v>185.66619299973101</v>
      </c>
      <c r="U3631" s="117">
        <v>192.384419517075</v>
      </c>
      <c r="V3631" s="117">
        <v>199.23056514252701</v>
      </c>
      <c r="W3631" s="117">
        <v>206.12899285604601</v>
      </c>
      <c r="X3631" s="117">
        <v>212.74204864455999</v>
      </c>
      <c r="Y3631" s="117">
        <v>219.35616402164001</v>
      </c>
      <c r="Z3631" s="117">
        <v>226.267716404802</v>
      </c>
      <c r="AA3631" s="117">
        <v>233.04801691238299</v>
      </c>
      <c r="AB3631" s="117">
        <v>239.425227337808</v>
      </c>
      <c r="AC3631" s="117">
        <v>245.675570774314</v>
      </c>
      <c r="AD3631" s="117">
        <v>252.67281958198299</v>
      </c>
      <c r="AE3631" s="117">
        <v>260.17262117164603</v>
      </c>
      <c r="AF3631" s="117">
        <v>268.09765340265199</v>
      </c>
      <c r="AG3631" s="117">
        <v>275.97437503044699</v>
      </c>
      <c r="AH3631" s="117">
        <v>275.60594383810201</v>
      </c>
      <c r="AI3631" s="117">
        <v>274.12419698200398</v>
      </c>
      <c r="AJ3631" s="117">
        <v>273.23913201521202</v>
      </c>
      <c r="AK3631" s="117">
        <v>271.87228043925103</v>
      </c>
    </row>
    <row r="3632" spans="1:37" s="117" customFormat="1" hidden="1" x14ac:dyDescent="0.3">
      <c r="A3632" s="120" t="str">
        <f t="shared" si="81"/>
        <v>SDGbaseTRA_RurCRS_v6_3QVAXatrad</v>
      </c>
      <c r="B3632" s="120" t="s">
        <v>220</v>
      </c>
      <c r="C3632" s="120" t="s">
        <v>300</v>
      </c>
      <c r="D3632" s="120" t="s">
        <v>211</v>
      </c>
      <c r="E3632" s="117" t="s">
        <v>68</v>
      </c>
      <c r="F3632" s="117">
        <v>482.47489737631798</v>
      </c>
      <c r="G3632" s="117">
        <v>441.09896142654202</v>
      </c>
      <c r="H3632" s="117">
        <v>454.75306603041599</v>
      </c>
      <c r="I3632" s="117">
        <v>467.70020382506902</v>
      </c>
      <c r="J3632" s="117">
        <v>476.797085137875</v>
      </c>
      <c r="K3632" s="117">
        <v>486.32278843192603</v>
      </c>
      <c r="L3632" s="117">
        <v>497.29278174332399</v>
      </c>
      <c r="M3632" s="117">
        <v>509.76990467100802</v>
      </c>
      <c r="N3632" s="117">
        <v>522.903036905362</v>
      </c>
      <c r="O3632" s="117">
        <v>520.12020498280503</v>
      </c>
      <c r="P3632" s="117">
        <v>530.15792426236499</v>
      </c>
      <c r="Q3632" s="117">
        <v>544.25359740823399</v>
      </c>
      <c r="R3632" s="117">
        <v>558.43325890030997</v>
      </c>
      <c r="S3632" s="117">
        <v>573.25354893696499</v>
      </c>
      <c r="T3632" s="117">
        <v>589.03164607145004</v>
      </c>
      <c r="U3632" s="117">
        <v>607.00211537366295</v>
      </c>
      <c r="V3632" s="117">
        <v>625.06875965684003</v>
      </c>
      <c r="W3632" s="117">
        <v>643.64105184291202</v>
      </c>
      <c r="X3632" s="117">
        <v>662.08246256487996</v>
      </c>
      <c r="Y3632" s="117">
        <v>678.69000434808004</v>
      </c>
      <c r="Z3632" s="117">
        <v>694.47111484095001</v>
      </c>
      <c r="AA3632" s="117">
        <v>710.34671852125302</v>
      </c>
      <c r="AB3632" s="117">
        <v>719.69976148518299</v>
      </c>
      <c r="AC3632" s="117">
        <v>730.11460228328497</v>
      </c>
      <c r="AD3632" s="117">
        <v>743.30913013276995</v>
      </c>
      <c r="AE3632" s="117">
        <v>758.12069692400905</v>
      </c>
      <c r="AF3632" s="117">
        <v>774.52553213504405</v>
      </c>
      <c r="AG3632" s="117">
        <v>790.95909825778904</v>
      </c>
      <c r="AH3632" s="117">
        <v>782.91144544853898</v>
      </c>
      <c r="AI3632" s="117">
        <v>772.55119092003895</v>
      </c>
      <c r="AJ3632" s="117">
        <v>764.06401107349404</v>
      </c>
      <c r="AK3632" s="117">
        <v>755.06847286624998</v>
      </c>
    </row>
    <row r="3633" spans="1:37" s="117" customFormat="1" hidden="1" x14ac:dyDescent="0.3">
      <c r="A3633" s="120" t="str">
        <f t="shared" si="81"/>
        <v>SDGbaseTRA_RurCRS_v6_3QVAXahotl</v>
      </c>
      <c r="B3633" s="120" t="s">
        <v>220</v>
      </c>
      <c r="C3633" s="120" t="s">
        <v>300</v>
      </c>
      <c r="D3633" s="120" t="s">
        <v>211</v>
      </c>
      <c r="E3633" s="117" t="s">
        <v>69</v>
      </c>
      <c r="F3633" s="117">
        <v>37.6854993584083</v>
      </c>
      <c r="G3633" s="117">
        <v>35.229948557343199</v>
      </c>
      <c r="H3633" s="117">
        <v>36.815588974205298</v>
      </c>
      <c r="I3633" s="117">
        <v>37.179810742593503</v>
      </c>
      <c r="J3633" s="117">
        <v>38.302209049604997</v>
      </c>
      <c r="K3633" s="117">
        <v>39.504838425087598</v>
      </c>
      <c r="L3633" s="117">
        <v>40.865941359154</v>
      </c>
      <c r="M3633" s="117">
        <v>42.326274624112401</v>
      </c>
      <c r="N3633" s="117">
        <v>43.8851481174976</v>
      </c>
      <c r="O3633" s="117">
        <v>46.177470433558497</v>
      </c>
      <c r="P3633" s="117">
        <v>48.151600104904098</v>
      </c>
      <c r="Q3633" s="117">
        <v>50.009685565633298</v>
      </c>
      <c r="R3633" s="117">
        <v>52.626027872138401</v>
      </c>
      <c r="S3633" s="117">
        <v>54.670437599495202</v>
      </c>
      <c r="T3633" s="117">
        <v>56.819544343795798</v>
      </c>
      <c r="U3633" s="117">
        <v>59.214245014077001</v>
      </c>
      <c r="V3633" s="117">
        <v>61.441736301461397</v>
      </c>
      <c r="W3633" s="117">
        <v>63.844315918272301</v>
      </c>
      <c r="X3633" s="117">
        <v>66.475742307079599</v>
      </c>
      <c r="Y3633" s="117">
        <v>68.949476738325103</v>
      </c>
      <c r="Z3633" s="117">
        <v>71.455687032752707</v>
      </c>
      <c r="AA3633" s="117">
        <v>74.037441102282997</v>
      </c>
      <c r="AB3633" s="117">
        <v>77.088955923305704</v>
      </c>
      <c r="AC3633" s="117">
        <v>79.805891803150203</v>
      </c>
      <c r="AD3633" s="117">
        <v>82.412893791490205</v>
      </c>
      <c r="AE3633" s="117">
        <v>85.027893417308903</v>
      </c>
      <c r="AF3633" s="117">
        <v>87.748259853687401</v>
      </c>
      <c r="AG3633" s="117">
        <v>90.4784805400122</v>
      </c>
      <c r="AH3633" s="117">
        <v>90.842092267518495</v>
      </c>
      <c r="AI3633" s="117">
        <v>90.667688477774405</v>
      </c>
      <c r="AJ3633" s="117">
        <v>90.421359353913104</v>
      </c>
      <c r="AK3633" s="117">
        <v>90.000757125086494</v>
      </c>
    </row>
    <row r="3634" spans="1:37" s="117" customFormat="1" hidden="1" x14ac:dyDescent="0.3">
      <c r="A3634" s="120" t="str">
        <f t="shared" si="81"/>
        <v>SDGbaseTRA_RurCRS_v6_3QVAXaltrp-p</v>
      </c>
      <c r="B3634" s="120" t="s">
        <v>220</v>
      </c>
      <c r="C3634" s="120" t="s">
        <v>300</v>
      </c>
      <c r="D3634" s="120" t="s">
        <v>211</v>
      </c>
      <c r="E3634" s="117" t="s">
        <v>70</v>
      </c>
      <c r="F3634" s="117">
        <v>60.675714154097598</v>
      </c>
      <c r="G3634" s="117">
        <v>58.244947114789802</v>
      </c>
      <c r="H3634" s="117">
        <v>59.721822201709898</v>
      </c>
      <c r="I3634" s="117">
        <v>60.562014019126003</v>
      </c>
      <c r="J3634" s="117">
        <v>61.709705551089698</v>
      </c>
      <c r="K3634" s="117">
        <v>62.9565162038745</v>
      </c>
      <c r="L3634" s="117">
        <v>64.427773637303204</v>
      </c>
      <c r="M3634" s="117">
        <v>66.075531243215295</v>
      </c>
      <c r="N3634" s="117">
        <v>67.986286172802707</v>
      </c>
      <c r="O3634" s="117">
        <v>70.628493139919399</v>
      </c>
      <c r="P3634" s="117">
        <v>73.163777969214394</v>
      </c>
      <c r="Q3634" s="117">
        <v>75.584589564811296</v>
      </c>
      <c r="R3634" s="117">
        <v>78.755031673749997</v>
      </c>
      <c r="S3634" s="117">
        <v>81.476173045521705</v>
      </c>
      <c r="T3634" s="117">
        <v>84.362917034772195</v>
      </c>
      <c r="U3634" s="117">
        <v>87.668758308136603</v>
      </c>
      <c r="V3634" s="117">
        <v>90.678613002043406</v>
      </c>
      <c r="W3634" s="117">
        <v>93.809132137774</v>
      </c>
      <c r="X3634" s="117">
        <v>97.070212468598299</v>
      </c>
      <c r="Y3634" s="117">
        <v>100.013099613283</v>
      </c>
      <c r="Z3634" s="117">
        <v>102.83119053058201</v>
      </c>
      <c r="AA3634" s="117">
        <v>105.608813952004</v>
      </c>
      <c r="AB3634" s="117">
        <v>108.773400386605</v>
      </c>
      <c r="AC3634" s="117">
        <v>111.516029904711</v>
      </c>
      <c r="AD3634" s="117">
        <v>114.170873159816</v>
      </c>
      <c r="AE3634" s="117">
        <v>116.822661108942</v>
      </c>
      <c r="AF3634" s="117">
        <v>119.52410246666599</v>
      </c>
      <c r="AG3634" s="117">
        <v>122.187827971771</v>
      </c>
      <c r="AH3634" s="117">
        <v>121.150924250184</v>
      </c>
      <c r="AI3634" s="117">
        <v>119.91820265635801</v>
      </c>
      <c r="AJ3634" s="117">
        <v>119.02442090310301</v>
      </c>
      <c r="AK3634" s="117">
        <v>117.89538854633</v>
      </c>
    </row>
    <row r="3635" spans="1:37" s="117" customFormat="1" hidden="1" x14ac:dyDescent="0.3">
      <c r="A3635" s="120" t="str">
        <f t="shared" si="81"/>
        <v>SDGbaseTRA_RurCRS_v6_3QVAXaltrp-f</v>
      </c>
      <c r="B3635" s="120" t="s">
        <v>220</v>
      </c>
      <c r="C3635" s="120" t="s">
        <v>300</v>
      </c>
      <c r="D3635" s="120" t="s">
        <v>211</v>
      </c>
      <c r="E3635" s="117" t="s">
        <v>71</v>
      </c>
      <c r="F3635" s="117">
        <v>247.42936538347399</v>
      </c>
      <c r="G3635" s="117">
        <v>233.99598737350399</v>
      </c>
      <c r="H3635" s="117">
        <v>239.62712704611999</v>
      </c>
      <c r="I3635" s="117">
        <v>245.221247390396</v>
      </c>
      <c r="J3635" s="117">
        <v>250.56145087389001</v>
      </c>
      <c r="K3635" s="117">
        <v>255.71255676283701</v>
      </c>
      <c r="L3635" s="117">
        <v>261.34250875441899</v>
      </c>
      <c r="M3635" s="117">
        <v>267.374655954893</v>
      </c>
      <c r="N3635" s="117">
        <v>275.416621761329</v>
      </c>
      <c r="O3635" s="117">
        <v>284.72147503423901</v>
      </c>
      <c r="P3635" s="117">
        <v>294.96246990049002</v>
      </c>
      <c r="Q3635" s="117">
        <v>305.874965265431</v>
      </c>
      <c r="R3635" s="117">
        <v>316.28544077749098</v>
      </c>
      <c r="S3635" s="117">
        <v>324.86148739532001</v>
      </c>
      <c r="T3635" s="117">
        <v>334.841745431795</v>
      </c>
      <c r="U3635" s="117">
        <v>347.36579755863397</v>
      </c>
      <c r="V3635" s="117">
        <v>358.94456584996101</v>
      </c>
      <c r="W3635" s="117">
        <v>369.74616006816802</v>
      </c>
      <c r="X3635" s="117">
        <v>381.38220135118098</v>
      </c>
      <c r="Y3635" s="117">
        <v>393.99890728147398</v>
      </c>
      <c r="Z3635" s="117">
        <v>407.49484386790198</v>
      </c>
      <c r="AA3635" s="117">
        <v>420.79304180085398</v>
      </c>
      <c r="AB3635" s="117">
        <v>435.219063613233</v>
      </c>
      <c r="AC3635" s="117">
        <v>448.69024859983898</v>
      </c>
      <c r="AD3635" s="117">
        <v>461.815135074463</v>
      </c>
      <c r="AE3635" s="117">
        <v>475.22352568137899</v>
      </c>
      <c r="AF3635" s="117">
        <v>487.45770703356999</v>
      </c>
      <c r="AG3635" s="117">
        <v>499.37327956018203</v>
      </c>
      <c r="AH3635" s="117">
        <v>497.12246274833899</v>
      </c>
      <c r="AI3635" s="117">
        <v>493.78843451521101</v>
      </c>
      <c r="AJ3635" s="117">
        <v>491.715937206869</v>
      </c>
      <c r="AK3635" s="117">
        <v>489.215729844073</v>
      </c>
    </row>
    <row r="3636" spans="1:37" s="117" customFormat="1" hidden="1" x14ac:dyDescent="0.3">
      <c r="A3636" s="120" t="str">
        <f t="shared" si="81"/>
        <v>SDGbaseTRA_RurCRS_v6_3QVAXaotrp-p</v>
      </c>
      <c r="B3636" s="120" t="s">
        <v>220</v>
      </c>
      <c r="C3636" s="120" t="s">
        <v>300</v>
      </c>
      <c r="D3636" s="120" t="s">
        <v>211</v>
      </c>
      <c r="E3636" s="117" t="s">
        <v>72</v>
      </c>
      <c r="F3636" s="117">
        <v>8.1002002972729006</v>
      </c>
      <c r="G3636" s="117">
        <v>7.9756856443663002</v>
      </c>
      <c r="H3636" s="117">
        <v>8.4162076790460603</v>
      </c>
      <c r="I3636" s="117">
        <v>8.7760325032059594</v>
      </c>
      <c r="J3636" s="117">
        <v>9.1677482115017295</v>
      </c>
      <c r="K3636" s="117">
        <v>9.5301046178697106</v>
      </c>
      <c r="L3636" s="117">
        <v>9.8890674695709606</v>
      </c>
      <c r="M3636" s="117">
        <v>10.2168482259729</v>
      </c>
      <c r="N3636" s="117">
        <v>10.5275123174986</v>
      </c>
      <c r="O3636" s="117">
        <v>10.695645776324699</v>
      </c>
      <c r="P3636" s="117">
        <v>10.9451915814122</v>
      </c>
      <c r="Q3636" s="117">
        <v>11.2048589811812</v>
      </c>
      <c r="R3636" s="117">
        <v>11.6044036547862</v>
      </c>
      <c r="S3636" s="117">
        <v>11.8958024912623</v>
      </c>
      <c r="T3636" s="117">
        <v>12.192639469275999</v>
      </c>
      <c r="U3636" s="117">
        <v>12.5157703536483</v>
      </c>
      <c r="V3636" s="117">
        <v>12.810687594591</v>
      </c>
      <c r="W3636" s="117">
        <v>13.098033481148899</v>
      </c>
      <c r="X3636" s="117">
        <v>13.3505358020965</v>
      </c>
      <c r="Y3636" s="117">
        <v>13.560862526761801</v>
      </c>
      <c r="Z3636" s="117">
        <v>13.7500616914127</v>
      </c>
      <c r="AA3636" s="117">
        <v>13.913855175599901</v>
      </c>
      <c r="AB3636" s="117">
        <v>14.048914372355799</v>
      </c>
      <c r="AC3636" s="117">
        <v>14.1785458239034</v>
      </c>
      <c r="AD3636" s="117">
        <v>14.3541939418652</v>
      </c>
      <c r="AE3636" s="117">
        <v>14.5625449817861</v>
      </c>
      <c r="AF3636" s="117">
        <v>14.796049193589299</v>
      </c>
      <c r="AG3636" s="117">
        <v>15.044685654529101</v>
      </c>
      <c r="AH3636" s="117">
        <v>14.9274571557375</v>
      </c>
      <c r="AI3636" s="117">
        <v>14.853370837861</v>
      </c>
      <c r="AJ3636" s="117">
        <v>14.820258110153199</v>
      </c>
      <c r="AK3636" s="117">
        <v>14.7798688244389</v>
      </c>
    </row>
    <row r="3637" spans="1:37" s="117" customFormat="1" hidden="1" x14ac:dyDescent="0.3">
      <c r="A3637" s="120" t="str">
        <f t="shared" si="81"/>
        <v>SDGbaseTRA_RurCRS_v6_3QVAXaotrp-f</v>
      </c>
      <c r="B3637" s="120" t="s">
        <v>220</v>
      </c>
      <c r="C3637" s="120" t="s">
        <v>300</v>
      </c>
      <c r="D3637" s="120" t="s">
        <v>211</v>
      </c>
      <c r="E3637" s="117" t="s">
        <v>73</v>
      </c>
      <c r="F3637" s="117">
        <v>7.2942674736103603</v>
      </c>
      <c r="G3637" s="117">
        <v>6.9547247684434499</v>
      </c>
      <c r="H3637" s="117">
        <v>7.2316754227967603</v>
      </c>
      <c r="I3637" s="117">
        <v>7.4774256949445901</v>
      </c>
      <c r="J3637" s="117">
        <v>7.6793007595340104</v>
      </c>
      <c r="K3637" s="117">
        <v>7.8628121594492404</v>
      </c>
      <c r="L3637" s="117">
        <v>8.0540735945419097</v>
      </c>
      <c r="M3637" s="117">
        <v>8.2542364935519803</v>
      </c>
      <c r="N3637" s="117">
        <v>8.5041355137373298</v>
      </c>
      <c r="O3637" s="117">
        <v>8.72718901856482</v>
      </c>
      <c r="P3637" s="117">
        <v>9.0007720060242704</v>
      </c>
      <c r="Q3637" s="117">
        <v>9.2923680323059195</v>
      </c>
      <c r="R3637" s="117">
        <v>9.5722429210225606</v>
      </c>
      <c r="S3637" s="117">
        <v>9.7966839309918807</v>
      </c>
      <c r="T3637" s="117">
        <v>10.0626157019597</v>
      </c>
      <c r="U3637" s="117">
        <v>10.387343190368099</v>
      </c>
      <c r="V3637" s="117">
        <v>10.6875552608322</v>
      </c>
      <c r="W3637" s="117">
        <v>10.960662099224599</v>
      </c>
      <c r="X3637" s="117">
        <v>11.232011317528199</v>
      </c>
      <c r="Y3637" s="117">
        <v>11.537530345434099</v>
      </c>
      <c r="Z3637" s="117">
        <v>11.8572917389419</v>
      </c>
      <c r="AA3637" s="117">
        <v>12.1592613648537</v>
      </c>
      <c r="AB3637" s="117">
        <v>12.464820325949299</v>
      </c>
      <c r="AC3637" s="117">
        <v>12.7530260019218</v>
      </c>
      <c r="AD3637" s="117">
        <v>13.044753790672299</v>
      </c>
      <c r="AE3637" s="117">
        <v>13.3472382173873</v>
      </c>
      <c r="AF3637" s="117">
        <v>13.613000298624099</v>
      </c>
      <c r="AG3637" s="117">
        <v>13.870205475093901</v>
      </c>
      <c r="AH3637" s="117">
        <v>13.801632527572201</v>
      </c>
      <c r="AI3637" s="117">
        <v>13.7229529765201</v>
      </c>
      <c r="AJ3637" s="117">
        <v>13.673232569973701</v>
      </c>
      <c r="AK3637" s="117">
        <v>13.6121703494368</v>
      </c>
    </row>
    <row r="3638" spans="1:37" s="117" customFormat="1" hidden="1" x14ac:dyDescent="0.3">
      <c r="A3638" s="120" t="str">
        <f t="shared" si="81"/>
        <v>SDGbaseTRA_RurCRS_v6_3QVAXaprtr</v>
      </c>
      <c r="B3638" s="120" t="s">
        <v>220</v>
      </c>
      <c r="C3638" s="120" t="s">
        <v>300</v>
      </c>
      <c r="D3638" s="120" t="s">
        <v>211</v>
      </c>
      <c r="E3638" s="117" t="s">
        <v>74</v>
      </c>
      <c r="F3638" s="121">
        <v>5.0000000000000003E-10</v>
      </c>
      <c r="G3638" s="121">
        <v>4.6307945149705903E-10</v>
      </c>
      <c r="H3638" s="121">
        <v>4.7629310169580305E-10</v>
      </c>
      <c r="I3638" s="121">
        <v>4.7894435192674998E-10</v>
      </c>
      <c r="J3638" s="121">
        <v>4.8481136577778602E-10</v>
      </c>
      <c r="K3638" s="121">
        <v>4.98904902661343E-10</v>
      </c>
      <c r="L3638" s="121">
        <v>5.1400736138138603E-10</v>
      </c>
      <c r="M3638" s="121">
        <v>5.2832102074483797E-10</v>
      </c>
      <c r="N3638" s="121">
        <v>5.4375648737232603E-10</v>
      </c>
      <c r="O3638" s="121">
        <v>5.4441243652895896E-10</v>
      </c>
      <c r="P3638" s="121">
        <v>5.6147201253742801E-10</v>
      </c>
      <c r="Q3638" s="121">
        <v>5.8214453399234197E-10</v>
      </c>
      <c r="R3638" s="121">
        <v>6.2017917389942903E-10</v>
      </c>
      <c r="S3638" s="121">
        <v>6.4297567667773503E-10</v>
      </c>
      <c r="T3638" s="121">
        <v>6.6621825426226096E-10</v>
      </c>
      <c r="U3638" s="121">
        <v>6.9325771254964504E-10</v>
      </c>
      <c r="V3638" s="121">
        <v>7.2033078867802904E-10</v>
      </c>
      <c r="W3638" s="121">
        <v>7.4390324078023599E-10</v>
      </c>
      <c r="X3638" s="121">
        <v>7.65675263787995E-10</v>
      </c>
      <c r="Y3638" s="121">
        <v>7.8530752804436895E-10</v>
      </c>
      <c r="Z3638" s="121">
        <v>8.0326632236895005E-10</v>
      </c>
      <c r="AA3638" s="121">
        <v>8.1379638266849699E-10</v>
      </c>
      <c r="AB3638" s="121">
        <v>8.3020444502604899E-10</v>
      </c>
      <c r="AC3638" s="121">
        <v>8.5286496174455902E-10</v>
      </c>
      <c r="AD3638" s="121">
        <v>8.8550708128391696E-10</v>
      </c>
      <c r="AE3638" s="121">
        <v>9.2549472024078402E-10</v>
      </c>
      <c r="AF3638" s="121">
        <v>9.7184101686502293E-10</v>
      </c>
      <c r="AG3638" s="121">
        <v>1.0337917419458201E-9</v>
      </c>
      <c r="AH3638" s="121">
        <v>1.0315274504853799E-9</v>
      </c>
      <c r="AI3638" s="121">
        <v>1.0131935787677899E-9</v>
      </c>
      <c r="AJ3638" s="121">
        <v>9.9213918100816992E-10</v>
      </c>
      <c r="AK3638" s="121">
        <v>9.7038736537274696E-10</v>
      </c>
    </row>
    <row r="3639" spans="1:37" s="117" customFormat="1" hidden="1" x14ac:dyDescent="0.3">
      <c r="A3639" s="120" t="str">
        <f t="shared" si="81"/>
        <v>SDGbaseTRA_RurCRS_v6_3QVAXatrps</v>
      </c>
      <c r="B3639" s="120" t="s">
        <v>220</v>
      </c>
      <c r="C3639" s="120" t="s">
        <v>300</v>
      </c>
      <c r="D3639" s="120" t="s">
        <v>211</v>
      </c>
      <c r="E3639" s="117" t="s">
        <v>75</v>
      </c>
      <c r="F3639" s="117">
        <v>54.9415640789937</v>
      </c>
      <c r="G3639" s="117">
        <v>50.449105812551998</v>
      </c>
      <c r="H3639" s="117">
        <v>51.683263936800799</v>
      </c>
      <c r="I3639" s="117">
        <v>52.293507628360203</v>
      </c>
      <c r="J3639" s="117">
        <v>53.281355415933099</v>
      </c>
      <c r="K3639" s="117">
        <v>54.368865847368802</v>
      </c>
      <c r="L3639" s="117">
        <v>55.554761819005797</v>
      </c>
      <c r="M3639" s="117">
        <v>56.624639990748499</v>
      </c>
      <c r="N3639" s="117">
        <v>57.7695068199262</v>
      </c>
      <c r="O3639" s="117">
        <v>59.352639470619202</v>
      </c>
      <c r="P3639" s="117">
        <v>60.655900147550803</v>
      </c>
      <c r="Q3639" s="117">
        <v>61.768958661845097</v>
      </c>
      <c r="R3639" s="117">
        <v>63.408864482817201</v>
      </c>
      <c r="S3639" s="117">
        <v>65.001190285522298</v>
      </c>
      <c r="T3639" s="117">
        <v>66.647119980001094</v>
      </c>
      <c r="U3639" s="117">
        <v>68.556536722606296</v>
      </c>
      <c r="V3639" s="117">
        <v>70.308797304230694</v>
      </c>
      <c r="W3639" s="117">
        <v>72.266703492222803</v>
      </c>
      <c r="X3639" s="117">
        <v>74.198406071831698</v>
      </c>
      <c r="Y3639" s="117">
        <v>76.066590093059801</v>
      </c>
      <c r="Z3639" s="117">
        <v>77.933448746991701</v>
      </c>
      <c r="AA3639" s="117">
        <v>79.806476936088501</v>
      </c>
      <c r="AB3639" s="117">
        <v>83.055046626995804</v>
      </c>
      <c r="AC3639" s="117">
        <v>86.2291902637986</v>
      </c>
      <c r="AD3639" s="117">
        <v>89.529879125573999</v>
      </c>
      <c r="AE3639" s="117">
        <v>92.967274209533997</v>
      </c>
      <c r="AF3639" s="117">
        <v>96.5697604958482</v>
      </c>
      <c r="AG3639" s="117">
        <v>99.957445472487393</v>
      </c>
      <c r="AH3639" s="117">
        <v>101.233582952071</v>
      </c>
      <c r="AI3639" s="117">
        <v>102.112395645777</v>
      </c>
      <c r="AJ3639" s="117">
        <v>102.958901483506</v>
      </c>
      <c r="AK3639" s="117">
        <v>103.655615458969</v>
      </c>
    </row>
    <row r="3640" spans="1:37" s="117" customFormat="1" hidden="1" x14ac:dyDescent="0.3">
      <c r="A3640" s="120" t="str">
        <f t="shared" si="81"/>
        <v>SDGbaseTRA_RurCRS_v6_3QVAXacomm</v>
      </c>
      <c r="B3640" s="120" t="s">
        <v>220</v>
      </c>
      <c r="C3640" s="120" t="s">
        <v>300</v>
      </c>
      <c r="D3640" s="120" t="s">
        <v>211</v>
      </c>
      <c r="E3640" s="117" t="s">
        <v>76</v>
      </c>
      <c r="F3640" s="117">
        <v>84.0521074298928</v>
      </c>
      <c r="G3640" s="117">
        <v>79.660514443359602</v>
      </c>
      <c r="H3640" s="117">
        <v>82.131824756636902</v>
      </c>
      <c r="I3640" s="117">
        <v>83.536908781725998</v>
      </c>
      <c r="J3640" s="117">
        <v>85.647313802832201</v>
      </c>
      <c r="K3640" s="117">
        <v>87.893552866381796</v>
      </c>
      <c r="L3640" s="117">
        <v>90.455986616849202</v>
      </c>
      <c r="M3640" s="117">
        <v>93.286251087378403</v>
      </c>
      <c r="N3640" s="117">
        <v>96.291345997368595</v>
      </c>
      <c r="O3640" s="117">
        <v>100.09157212293201</v>
      </c>
      <c r="P3640" s="117">
        <v>103.575808682766</v>
      </c>
      <c r="Q3640" s="117">
        <v>106.97891099996799</v>
      </c>
      <c r="R3640" s="117">
        <v>111.243313413482</v>
      </c>
      <c r="S3640" s="117">
        <v>114.89534783577901</v>
      </c>
      <c r="T3640" s="117">
        <v>118.786397672627</v>
      </c>
      <c r="U3640" s="117">
        <v>123.18865756991499</v>
      </c>
      <c r="V3640" s="117">
        <v>127.444466646259</v>
      </c>
      <c r="W3640" s="117">
        <v>131.967340491111</v>
      </c>
      <c r="X3640" s="117">
        <v>136.783364664082</v>
      </c>
      <c r="Y3640" s="117">
        <v>141.37374009876501</v>
      </c>
      <c r="Z3640" s="117">
        <v>146.02152968451699</v>
      </c>
      <c r="AA3640" s="117">
        <v>150.70493414481501</v>
      </c>
      <c r="AB3640" s="117">
        <v>155.337187559927</v>
      </c>
      <c r="AC3640" s="117">
        <v>159.700989690612</v>
      </c>
      <c r="AD3640" s="117">
        <v>164.284494730586</v>
      </c>
      <c r="AE3640" s="117">
        <v>169.112040293814</v>
      </c>
      <c r="AF3640" s="117">
        <v>174.26343379798399</v>
      </c>
      <c r="AG3640" s="117">
        <v>179.53961318672401</v>
      </c>
      <c r="AH3640" s="117">
        <v>179.83863248813699</v>
      </c>
      <c r="AI3640" s="117">
        <v>179.357388106607</v>
      </c>
      <c r="AJ3640" s="117">
        <v>178.938410212196</v>
      </c>
      <c r="AK3640" s="117">
        <v>178.26618724621099</v>
      </c>
    </row>
    <row r="3641" spans="1:37" s="117" customFormat="1" hidden="1" x14ac:dyDescent="0.3">
      <c r="A3641" s="120" t="str">
        <f t="shared" si="81"/>
        <v>SDGbaseTRA_RurCRS_v6_3QVAXafsrv</v>
      </c>
      <c r="B3641" s="120" t="s">
        <v>220</v>
      </c>
      <c r="C3641" s="120" t="s">
        <v>300</v>
      </c>
      <c r="D3641" s="120" t="s">
        <v>211</v>
      </c>
      <c r="E3641" s="117" t="s">
        <v>77</v>
      </c>
      <c r="F3641" s="117">
        <v>413.43609675688703</v>
      </c>
      <c r="G3641" s="117">
        <v>391.22932054851202</v>
      </c>
      <c r="H3641" s="117">
        <v>404.873520229588</v>
      </c>
      <c r="I3641" s="117">
        <v>409.121047586869</v>
      </c>
      <c r="J3641" s="117">
        <v>420.60345028801203</v>
      </c>
      <c r="K3641" s="117">
        <v>432.47456057313599</v>
      </c>
      <c r="L3641" s="117">
        <v>445.70904054435903</v>
      </c>
      <c r="M3641" s="117">
        <v>459.85083376123498</v>
      </c>
      <c r="N3641" s="117">
        <v>475.22417535037903</v>
      </c>
      <c r="O3641" s="117">
        <v>495.54654734400498</v>
      </c>
      <c r="P3641" s="117">
        <v>513.910588384265</v>
      </c>
      <c r="Q3641" s="117">
        <v>531.882462604127</v>
      </c>
      <c r="R3641" s="117">
        <v>556.61929561956299</v>
      </c>
      <c r="S3641" s="117">
        <v>576.53108742077404</v>
      </c>
      <c r="T3641" s="117">
        <v>597.62376139354603</v>
      </c>
      <c r="U3641" s="117">
        <v>621.17610122247595</v>
      </c>
      <c r="V3641" s="117">
        <v>643.92080230116096</v>
      </c>
      <c r="W3641" s="117">
        <v>668.58274798150399</v>
      </c>
      <c r="X3641" s="117">
        <v>695.37533818557904</v>
      </c>
      <c r="Y3641" s="117">
        <v>721.26991458800603</v>
      </c>
      <c r="Z3641" s="117">
        <v>747.71325414941805</v>
      </c>
      <c r="AA3641" s="117">
        <v>774.35598365628198</v>
      </c>
      <c r="AB3641" s="117">
        <v>804.724953390378</v>
      </c>
      <c r="AC3641" s="117">
        <v>832.64981806454398</v>
      </c>
      <c r="AD3641" s="117">
        <v>859.49632315783094</v>
      </c>
      <c r="AE3641" s="117">
        <v>886.95936677237296</v>
      </c>
      <c r="AF3641" s="117">
        <v>915.87082431603699</v>
      </c>
      <c r="AG3641" s="117">
        <v>945.74001771053997</v>
      </c>
      <c r="AH3641" s="117">
        <v>956.33301911276897</v>
      </c>
      <c r="AI3641" s="117">
        <v>961.07247559531095</v>
      </c>
      <c r="AJ3641" s="117">
        <v>963.46088942581503</v>
      </c>
      <c r="AK3641" s="117">
        <v>963.62604160439105</v>
      </c>
    </row>
    <row r="3642" spans="1:37" s="117" customFormat="1" hidden="1" x14ac:dyDescent="0.3">
      <c r="A3642" s="120" t="str">
        <f t="shared" si="81"/>
        <v>SDGbaseTRA_RurCRS_v6_3QVAXabsrv</v>
      </c>
      <c r="B3642" s="120" t="s">
        <v>220</v>
      </c>
      <c r="C3642" s="120" t="s">
        <v>300</v>
      </c>
      <c r="D3642" s="120" t="s">
        <v>211</v>
      </c>
      <c r="E3642" s="117" t="s">
        <v>78</v>
      </c>
      <c r="F3642" s="117">
        <v>367.47747877214698</v>
      </c>
      <c r="G3642" s="117">
        <v>348.348195949608</v>
      </c>
      <c r="H3642" s="117">
        <v>359.29000079189001</v>
      </c>
      <c r="I3642" s="117">
        <v>365.250898474172</v>
      </c>
      <c r="J3642" s="117">
        <v>374.67770139213297</v>
      </c>
      <c r="K3642" s="117">
        <v>384.63241924499198</v>
      </c>
      <c r="L3642" s="117">
        <v>395.88725744580802</v>
      </c>
      <c r="M3642" s="117">
        <v>408.02484270072199</v>
      </c>
      <c r="N3642" s="117">
        <v>421.05100709122701</v>
      </c>
      <c r="O3642" s="117">
        <v>437.15953632930399</v>
      </c>
      <c r="P3642" s="117">
        <v>452.36351666381898</v>
      </c>
      <c r="Q3642" s="117">
        <v>467.360371354373</v>
      </c>
      <c r="R3642" s="117">
        <v>486.82787211460999</v>
      </c>
      <c r="S3642" s="117">
        <v>503.03082618443602</v>
      </c>
      <c r="T3642" s="117">
        <v>520.24473793663401</v>
      </c>
      <c r="U3642" s="117">
        <v>539.68186029123899</v>
      </c>
      <c r="V3642" s="117">
        <v>558.50765923693098</v>
      </c>
      <c r="W3642" s="117">
        <v>578.49838344940804</v>
      </c>
      <c r="X3642" s="117">
        <v>599.70803443819295</v>
      </c>
      <c r="Y3642" s="117">
        <v>619.94065588875196</v>
      </c>
      <c r="Z3642" s="117">
        <v>640.51947348496799</v>
      </c>
      <c r="AA3642" s="117">
        <v>661.15677051492605</v>
      </c>
      <c r="AB3642" s="117">
        <v>683.13821381736204</v>
      </c>
      <c r="AC3642" s="117">
        <v>703.376680113308</v>
      </c>
      <c r="AD3642" s="117">
        <v>723.82059624733301</v>
      </c>
      <c r="AE3642" s="117">
        <v>745.14736990709696</v>
      </c>
      <c r="AF3642" s="117">
        <v>767.85143170976698</v>
      </c>
      <c r="AG3642" s="117">
        <v>791.18357328496597</v>
      </c>
      <c r="AH3642" s="117">
        <v>794.51009061195998</v>
      </c>
      <c r="AI3642" s="117">
        <v>794.14833686318798</v>
      </c>
      <c r="AJ3642" s="117">
        <v>793.24496123490803</v>
      </c>
      <c r="AK3642" s="117">
        <v>791.02283910102699</v>
      </c>
    </row>
    <row r="3643" spans="1:37" s="117" customFormat="1" hidden="1" x14ac:dyDescent="0.3">
      <c r="A3643" s="120" t="str">
        <f t="shared" si="81"/>
        <v>SDGbaseTRA_RurCRS_v6_3QVAXagsrv</v>
      </c>
      <c r="B3643" s="120" t="s">
        <v>220</v>
      </c>
      <c r="C3643" s="120" t="s">
        <v>300</v>
      </c>
      <c r="D3643" s="120" t="s">
        <v>211</v>
      </c>
      <c r="E3643" s="117" t="s">
        <v>79</v>
      </c>
      <c r="F3643" s="117">
        <v>789.43519992013898</v>
      </c>
      <c r="G3643" s="117">
        <v>739.19506617937395</v>
      </c>
      <c r="H3643" s="117">
        <v>760.63767534159103</v>
      </c>
      <c r="I3643" s="117">
        <v>841.96723637022103</v>
      </c>
      <c r="J3643" s="117">
        <v>862.53766811443597</v>
      </c>
      <c r="K3643" s="117">
        <v>883.54954781874096</v>
      </c>
      <c r="L3643" s="117">
        <v>905.10419780509994</v>
      </c>
      <c r="M3643" s="117">
        <v>927.19533721147297</v>
      </c>
      <c r="N3643" s="117">
        <v>949.83371892642003</v>
      </c>
      <c r="O3643" s="117">
        <v>973.44943758583202</v>
      </c>
      <c r="P3643" s="117">
        <v>997.48671229065701</v>
      </c>
      <c r="Q3643" s="117">
        <v>1022.04447924242</v>
      </c>
      <c r="R3643" s="117">
        <v>1048.25963307553</v>
      </c>
      <c r="S3643" s="117">
        <v>1073.97794463842</v>
      </c>
      <c r="T3643" s="117">
        <v>1100.3035451872499</v>
      </c>
      <c r="U3643" s="117">
        <v>1127.38594752635</v>
      </c>
      <c r="V3643" s="117">
        <v>1155.07843362473</v>
      </c>
      <c r="W3643" s="117">
        <v>1183.6560959811</v>
      </c>
      <c r="X3643" s="117">
        <v>1213.0673075949401</v>
      </c>
      <c r="Y3643" s="117">
        <v>1242.9184356184901</v>
      </c>
      <c r="Z3643" s="117">
        <v>1273.5058170567099</v>
      </c>
      <c r="AA3643" s="117">
        <v>1304.6477575884001</v>
      </c>
      <c r="AB3643" s="117">
        <v>1336.81821155017</v>
      </c>
      <c r="AC3643" s="117">
        <v>1369.42466102455</v>
      </c>
      <c r="AD3643" s="117">
        <v>1402.6263233290999</v>
      </c>
      <c r="AE3643" s="117">
        <v>1436.6567989741</v>
      </c>
      <c r="AF3643" s="117">
        <v>1471.6911797809601</v>
      </c>
      <c r="AG3643" s="117">
        <v>1507.6808876433699</v>
      </c>
      <c r="AH3643" s="117">
        <v>1543.05612002775</v>
      </c>
      <c r="AI3643" s="117">
        <v>1578.34794715978</v>
      </c>
      <c r="AJ3643" s="117">
        <v>1613.83395784407</v>
      </c>
      <c r="AK3643" s="117">
        <v>1649.80926656525</v>
      </c>
    </row>
    <row r="3644" spans="1:37" s="117" customFormat="1" hidden="1" x14ac:dyDescent="0.3">
      <c r="A3644" s="120" t="str">
        <f t="shared" si="81"/>
        <v>SDGbaseTRA_RurCRS_v6_3QVAXaosrv</v>
      </c>
      <c r="B3644" s="120" t="s">
        <v>220</v>
      </c>
      <c r="C3644" s="120" t="s">
        <v>300</v>
      </c>
      <c r="D3644" s="120" t="s">
        <v>211</v>
      </c>
      <c r="E3644" s="117" t="s">
        <v>80</v>
      </c>
      <c r="F3644" s="117">
        <v>475.07820917543302</v>
      </c>
      <c r="G3644" s="117">
        <v>430.10015340316602</v>
      </c>
      <c r="H3644" s="117">
        <v>447.51610426427499</v>
      </c>
      <c r="I3644" s="117">
        <v>455.552287063709</v>
      </c>
      <c r="J3644" s="117">
        <v>468.37812280060001</v>
      </c>
      <c r="K3644" s="117">
        <v>481.55471380848297</v>
      </c>
      <c r="L3644" s="117">
        <v>496.276852944533</v>
      </c>
      <c r="M3644" s="117">
        <v>511.91237848527601</v>
      </c>
      <c r="N3644" s="117">
        <v>528.73738126941498</v>
      </c>
      <c r="O3644" s="117">
        <v>549.25080782172904</v>
      </c>
      <c r="P3644" s="117">
        <v>568.89020410145997</v>
      </c>
      <c r="Q3644" s="117">
        <v>588.20882944016705</v>
      </c>
      <c r="R3644" s="117">
        <v>613.48681186207295</v>
      </c>
      <c r="S3644" s="117">
        <v>634.32775300888102</v>
      </c>
      <c r="T3644" s="117">
        <v>656.48685803676699</v>
      </c>
      <c r="U3644" s="117">
        <v>681.59932101582206</v>
      </c>
      <c r="V3644" s="117">
        <v>705.69315091931401</v>
      </c>
      <c r="W3644" s="117">
        <v>731.36874973144802</v>
      </c>
      <c r="X3644" s="117">
        <v>758.82281312924397</v>
      </c>
      <c r="Y3644" s="117">
        <v>785.00931093615202</v>
      </c>
      <c r="Z3644" s="117">
        <v>811.59322571373696</v>
      </c>
      <c r="AA3644" s="117">
        <v>838.38168773095697</v>
      </c>
      <c r="AB3644" s="117">
        <v>867.30461267195597</v>
      </c>
      <c r="AC3644" s="117">
        <v>893.91596417057201</v>
      </c>
      <c r="AD3644" s="117">
        <v>920.20540190849499</v>
      </c>
      <c r="AE3644" s="117">
        <v>947.34148373693904</v>
      </c>
      <c r="AF3644" s="117">
        <v>975.92518054872096</v>
      </c>
      <c r="AG3644" s="117">
        <v>1005.01494115772</v>
      </c>
      <c r="AH3644" s="117">
        <v>1007.49790454943</v>
      </c>
      <c r="AI3644" s="117">
        <v>1005.57909052615</v>
      </c>
      <c r="AJ3644" s="117">
        <v>1003.1320034742</v>
      </c>
      <c r="AK3644" s="117">
        <v>999.01573760480699</v>
      </c>
    </row>
    <row r="3645" spans="1:37" s="117" customFormat="1" hidden="1" x14ac:dyDescent="0.3">
      <c r="A3645" s="120" t="str">
        <f t="shared" si="81"/>
        <v>SDGbaseTRA_RurCRS_v6_3PVAXaawhe</v>
      </c>
      <c r="B3645" s="120" t="s">
        <v>220</v>
      </c>
      <c r="C3645" s="120" t="s">
        <v>300</v>
      </c>
      <c r="D3645" s="120" t="s">
        <v>212</v>
      </c>
      <c r="E3645" s="117" t="s">
        <v>4</v>
      </c>
      <c r="F3645" s="117">
        <v>0.99999999999979905</v>
      </c>
      <c r="G3645" s="117">
        <v>0.94047541992588002</v>
      </c>
      <c r="H3645" s="117">
        <v>0.94695702854525299</v>
      </c>
      <c r="I3645" s="117">
        <v>0.95664375095435095</v>
      </c>
      <c r="J3645" s="117">
        <v>0.97696496627326801</v>
      </c>
      <c r="K3645" s="117">
        <v>0.98392209587746904</v>
      </c>
      <c r="L3645" s="117">
        <v>0.98866107554613403</v>
      </c>
      <c r="M3645" s="117">
        <v>0.98421127164539601</v>
      </c>
      <c r="N3645" s="117">
        <v>0.98127120925213296</v>
      </c>
      <c r="O3645" s="117">
        <v>1.0115303176163299</v>
      </c>
      <c r="P3645" s="117">
        <v>1.0080785559713901</v>
      </c>
      <c r="Q3645" s="117">
        <v>1.0004314554042799</v>
      </c>
      <c r="R3645" s="117">
        <v>1.0165946072223799</v>
      </c>
      <c r="S3645" s="117">
        <v>1.0151862792872</v>
      </c>
      <c r="T3645" s="117">
        <v>1.0143128683425</v>
      </c>
      <c r="U3645" s="117">
        <v>1.0155202030730499</v>
      </c>
      <c r="V3645" s="117">
        <v>1.0160786877530601</v>
      </c>
      <c r="W3645" s="117">
        <v>1.0149729460616801</v>
      </c>
      <c r="X3645" s="117">
        <v>1.0126660387728399</v>
      </c>
      <c r="Y3645" s="117">
        <v>1.01001686108163</v>
      </c>
      <c r="Z3645" s="117">
        <v>1.00726326565642</v>
      </c>
      <c r="AA3645" s="117">
        <v>1.00557687189441</v>
      </c>
      <c r="AB3645" s="117">
        <v>1.0139187960515099</v>
      </c>
      <c r="AC3645" s="117">
        <v>1.01979339952412</v>
      </c>
      <c r="AD3645" s="117">
        <v>1.03008111255725</v>
      </c>
      <c r="AE3645" s="117">
        <v>1.0403654231777599</v>
      </c>
      <c r="AF3645" s="117">
        <v>1.0512156975592799</v>
      </c>
      <c r="AG3645" s="117">
        <v>1.0559192730793501</v>
      </c>
      <c r="AH3645" s="117">
        <v>1.0414049901937801</v>
      </c>
      <c r="AI3645" s="117">
        <v>1.02736230564977</v>
      </c>
      <c r="AJ3645" s="117">
        <v>1.0175816937090201</v>
      </c>
      <c r="AK3645" s="117">
        <v>1.00590804829473</v>
      </c>
    </row>
    <row r="3646" spans="1:37" s="117" customFormat="1" hidden="1" x14ac:dyDescent="0.3">
      <c r="A3646" s="120" t="str">
        <f t="shared" si="81"/>
        <v>SDGbaseTRA_RurCRS_v6_3PVAXaamai</v>
      </c>
      <c r="B3646" s="120" t="s">
        <v>220</v>
      </c>
      <c r="C3646" s="120" t="s">
        <v>300</v>
      </c>
      <c r="D3646" s="120" t="s">
        <v>212</v>
      </c>
      <c r="E3646" s="117" t="s">
        <v>5</v>
      </c>
      <c r="F3646" s="117">
        <v>0.99999999999973399</v>
      </c>
      <c r="G3646" s="117">
        <v>0.95361084816223696</v>
      </c>
      <c r="H3646" s="117">
        <v>0.97052928233865099</v>
      </c>
      <c r="I3646" s="117">
        <v>0.98850154057765305</v>
      </c>
      <c r="J3646" s="117">
        <v>1.01525324158769</v>
      </c>
      <c r="K3646" s="117">
        <v>1.0229274982315899</v>
      </c>
      <c r="L3646" s="117">
        <v>1.0288596117642901</v>
      </c>
      <c r="M3646" s="117">
        <v>1.02486658609875</v>
      </c>
      <c r="N3646" s="117">
        <v>1.02431458823362</v>
      </c>
      <c r="O3646" s="117">
        <v>1.07254374736629</v>
      </c>
      <c r="P3646" s="117">
        <v>1.0693834332985599</v>
      </c>
      <c r="Q3646" s="117">
        <v>1.0580610176408001</v>
      </c>
      <c r="R3646" s="117">
        <v>1.0687937827664999</v>
      </c>
      <c r="S3646" s="117">
        <v>1.0623309045946301</v>
      </c>
      <c r="T3646" s="117">
        <v>1.05796729917612</v>
      </c>
      <c r="U3646" s="117">
        <v>1.05818378101369</v>
      </c>
      <c r="V3646" s="117">
        <v>1.05387812529364</v>
      </c>
      <c r="W3646" s="117">
        <v>1.0476379743261699</v>
      </c>
      <c r="X3646" s="117">
        <v>1.0426357525605701</v>
      </c>
      <c r="Y3646" s="117">
        <v>1.0375467195985799</v>
      </c>
      <c r="Z3646" s="117">
        <v>1.03169383018195</v>
      </c>
      <c r="AA3646" s="117">
        <v>1.0287960794459401</v>
      </c>
      <c r="AB3646" s="117">
        <v>1.04045182548402</v>
      </c>
      <c r="AC3646" s="117">
        <v>1.0466915802071699</v>
      </c>
      <c r="AD3646" s="117">
        <v>1.0559216197761501</v>
      </c>
      <c r="AE3646" s="117">
        <v>1.06465978753014</v>
      </c>
      <c r="AF3646" s="117">
        <v>1.07318921192381</v>
      </c>
      <c r="AG3646" s="117">
        <v>1.0678587366974499</v>
      </c>
      <c r="AH3646" s="117">
        <v>1.0368042254866201</v>
      </c>
      <c r="AI3646" s="117">
        <v>1.0061950021306501</v>
      </c>
      <c r="AJ3646" s="117">
        <v>0.98319585676751398</v>
      </c>
      <c r="AK3646" s="117">
        <v>0.95958756491399599</v>
      </c>
    </row>
    <row r="3647" spans="1:37" s="117" customFormat="1" hidden="1" x14ac:dyDescent="0.3">
      <c r="A3647" s="120" t="str">
        <f t="shared" si="81"/>
        <v>SDGbaseTRA_RurCRS_v6_3PVAXaaoce</v>
      </c>
      <c r="B3647" s="120" t="s">
        <v>220</v>
      </c>
      <c r="C3647" s="120" t="s">
        <v>300</v>
      </c>
      <c r="D3647" s="120" t="s">
        <v>212</v>
      </c>
      <c r="E3647" s="117" t="s">
        <v>6</v>
      </c>
      <c r="F3647" s="117">
        <v>0.99999999999970401</v>
      </c>
      <c r="G3647" s="117">
        <v>0.92768120814175203</v>
      </c>
      <c r="H3647" s="117">
        <v>0.95538176202930503</v>
      </c>
      <c r="I3647" s="117">
        <v>0.97700139244254602</v>
      </c>
      <c r="J3647" s="117">
        <v>1.0150981204579099</v>
      </c>
      <c r="K3647" s="117">
        <v>1.0324850725863799</v>
      </c>
      <c r="L3647" s="117">
        <v>1.0472287351959499</v>
      </c>
      <c r="M3647" s="117">
        <v>1.0504998926451099</v>
      </c>
      <c r="N3647" s="117">
        <v>1.0556851125434299</v>
      </c>
      <c r="O3647" s="117">
        <v>1.11601625138312</v>
      </c>
      <c r="P3647" s="117">
        <v>1.12233801123399</v>
      </c>
      <c r="Q3647" s="117">
        <v>1.1183795237810501</v>
      </c>
      <c r="R3647" s="117">
        <v>1.14548287689002</v>
      </c>
      <c r="S3647" s="117">
        <v>1.14635956166863</v>
      </c>
      <c r="T3647" s="117">
        <v>1.1489405547818801</v>
      </c>
      <c r="U3647" s="117">
        <v>1.15521704915222</v>
      </c>
      <c r="V3647" s="117">
        <v>1.1549874105690201</v>
      </c>
      <c r="W3647" s="117">
        <v>1.1545623284369499</v>
      </c>
      <c r="X3647" s="117">
        <v>1.1569124187794499</v>
      </c>
      <c r="Y3647" s="117">
        <v>1.1566654937021299</v>
      </c>
      <c r="Z3647" s="117">
        <v>1.1563065465398099</v>
      </c>
      <c r="AA3647" s="117">
        <v>1.15935239755464</v>
      </c>
      <c r="AB3647" s="117">
        <v>1.18294230671057</v>
      </c>
      <c r="AC3647" s="117">
        <v>1.19620579980773</v>
      </c>
      <c r="AD3647" s="117">
        <v>1.21054312880463</v>
      </c>
      <c r="AE3647" s="117">
        <v>1.2232814143108901</v>
      </c>
      <c r="AF3647" s="117">
        <v>1.2362724344374301</v>
      </c>
      <c r="AG3647" s="117">
        <v>1.2380394327933</v>
      </c>
      <c r="AH3647" s="117">
        <v>1.2094669700654499</v>
      </c>
      <c r="AI3647" s="117">
        <v>1.17894179532121</v>
      </c>
      <c r="AJ3647" s="117">
        <v>1.15379441081749</v>
      </c>
      <c r="AK3647" s="117">
        <v>1.12590839614864</v>
      </c>
    </row>
    <row r="3648" spans="1:37" s="117" customFormat="1" hidden="1" x14ac:dyDescent="0.3">
      <c r="A3648" s="120" t="str">
        <f t="shared" si="81"/>
        <v>SDGbaseTRA_RurCRS_v6_3PVAXaaveg</v>
      </c>
      <c r="B3648" s="120" t="s">
        <v>220</v>
      </c>
      <c r="C3648" s="120" t="s">
        <v>300</v>
      </c>
      <c r="D3648" s="120" t="s">
        <v>212</v>
      </c>
      <c r="E3648" s="117" t="s">
        <v>7</v>
      </c>
      <c r="F3648" s="117">
        <v>1</v>
      </c>
      <c r="G3648" s="117">
        <v>1.0041904685218399</v>
      </c>
      <c r="H3648" s="117">
        <v>0.99292295464888902</v>
      </c>
      <c r="I3648" s="117">
        <v>0.98747332042170999</v>
      </c>
      <c r="J3648" s="117">
        <v>0.98470456583287802</v>
      </c>
      <c r="K3648" s="117">
        <v>0.98180768401900698</v>
      </c>
      <c r="L3648" s="117">
        <v>0.98085546648966304</v>
      </c>
      <c r="M3648" s="117">
        <v>0.97840278191933505</v>
      </c>
      <c r="N3648" s="117">
        <v>0.97659858192965199</v>
      </c>
      <c r="O3648" s="117">
        <v>0.97594489340021695</v>
      </c>
      <c r="P3648" s="117">
        <v>0.97437028879710097</v>
      </c>
      <c r="Q3648" s="117">
        <v>0.97266452567634698</v>
      </c>
      <c r="R3648" s="117">
        <v>0.98101445892695704</v>
      </c>
      <c r="S3648" s="117">
        <v>0.98233924876077505</v>
      </c>
      <c r="T3648" s="117">
        <v>0.982919721916936</v>
      </c>
      <c r="U3648" s="117">
        <v>0.985254159702183</v>
      </c>
      <c r="V3648" s="117">
        <v>0.98807318538252098</v>
      </c>
      <c r="W3648" s="117">
        <v>0.98849794931700696</v>
      </c>
      <c r="X3648" s="117">
        <v>0.98621933625108804</v>
      </c>
      <c r="Y3648" s="117">
        <v>0.98334655539521099</v>
      </c>
      <c r="Z3648" s="117">
        <v>0.98102053441259895</v>
      </c>
      <c r="AA3648" s="117">
        <v>0.97810522191052596</v>
      </c>
      <c r="AB3648" s="117">
        <v>0.977184560154713</v>
      </c>
      <c r="AC3648" s="117">
        <v>0.97877661283823303</v>
      </c>
      <c r="AD3648" s="117">
        <v>0.98544320553768405</v>
      </c>
      <c r="AE3648" s="117">
        <v>0.99286877354679104</v>
      </c>
      <c r="AF3648" s="117">
        <v>1.0006771749285801</v>
      </c>
      <c r="AG3648" s="117">
        <v>1.00660244523528</v>
      </c>
      <c r="AH3648" s="117">
        <v>0.98879942414047906</v>
      </c>
      <c r="AI3648" s="117">
        <v>0.97525017905391598</v>
      </c>
      <c r="AJ3648" s="117">
        <v>0.96801925765621999</v>
      </c>
      <c r="AK3648" s="117">
        <v>0.96179515172964103</v>
      </c>
    </row>
    <row r="3649" spans="1:37" s="117" customFormat="1" hidden="1" x14ac:dyDescent="0.3">
      <c r="A3649" s="120" t="str">
        <f t="shared" si="81"/>
        <v>SDGbaseTRA_RurCRS_v6_3PVAXaaofr</v>
      </c>
      <c r="B3649" s="120" t="s">
        <v>220</v>
      </c>
      <c r="C3649" s="120" t="s">
        <v>300</v>
      </c>
      <c r="D3649" s="120" t="s">
        <v>212</v>
      </c>
      <c r="E3649" s="117" t="s">
        <v>8</v>
      </c>
      <c r="F3649" s="117">
        <v>1</v>
      </c>
      <c r="G3649" s="117">
        <v>1.00765726312334</v>
      </c>
      <c r="H3649" s="117">
        <v>1.00273525413147</v>
      </c>
      <c r="I3649" s="117">
        <v>0.99378560440292596</v>
      </c>
      <c r="J3649" s="117">
        <v>0.99137811024543998</v>
      </c>
      <c r="K3649" s="117">
        <v>0.99000356278352297</v>
      </c>
      <c r="L3649" s="117">
        <v>0.98981097382565097</v>
      </c>
      <c r="M3649" s="117">
        <v>0.98778913297833204</v>
      </c>
      <c r="N3649" s="117">
        <v>0.98611997276127095</v>
      </c>
      <c r="O3649" s="117">
        <v>1.00572337269099</v>
      </c>
      <c r="P3649" s="117">
        <v>1.0025792390612001</v>
      </c>
      <c r="Q3649" s="117">
        <v>0.99591140298526903</v>
      </c>
      <c r="R3649" s="117">
        <v>0.997525307172345</v>
      </c>
      <c r="S3649" s="117">
        <v>0.99657070588933105</v>
      </c>
      <c r="T3649" s="117">
        <v>0.99601569770982301</v>
      </c>
      <c r="U3649" s="117">
        <v>0.99710324516674798</v>
      </c>
      <c r="V3649" s="117">
        <v>0.99917454958736196</v>
      </c>
      <c r="W3649" s="117">
        <v>0.99905498222038003</v>
      </c>
      <c r="X3649" s="117">
        <v>0.99552999419541699</v>
      </c>
      <c r="Y3649" s="117">
        <v>0.99185089593044096</v>
      </c>
      <c r="Z3649" s="117">
        <v>0.98787875871866304</v>
      </c>
      <c r="AA3649" s="117">
        <v>0.98510266849081896</v>
      </c>
      <c r="AB3649" s="117">
        <v>0.98815428894353097</v>
      </c>
      <c r="AC3649" s="117">
        <v>0.99129222445494702</v>
      </c>
      <c r="AD3649" s="117">
        <v>0.99774608401720499</v>
      </c>
      <c r="AE3649" s="117">
        <v>1.00421875889618</v>
      </c>
      <c r="AF3649" s="117">
        <v>1.0111839672162799</v>
      </c>
      <c r="AG3649" s="117">
        <v>1.01614200959193</v>
      </c>
      <c r="AH3649" s="117">
        <v>0.99974597743808202</v>
      </c>
      <c r="AI3649" s="117">
        <v>0.98254886538116704</v>
      </c>
      <c r="AJ3649" s="117">
        <v>0.97244539816017095</v>
      </c>
      <c r="AK3649" s="117">
        <v>0.96362639456652299</v>
      </c>
    </row>
    <row r="3650" spans="1:37" s="117" customFormat="1" hidden="1" x14ac:dyDescent="0.3">
      <c r="A3650" s="120" t="str">
        <f t="shared" si="81"/>
        <v>SDGbaseTRA_RurCRS_v6_3PVAXaagra</v>
      </c>
      <c r="B3650" s="120" t="s">
        <v>220</v>
      </c>
      <c r="C3650" s="120" t="s">
        <v>300</v>
      </c>
      <c r="D3650" s="120" t="s">
        <v>212</v>
      </c>
      <c r="E3650" s="117" t="s">
        <v>9</v>
      </c>
      <c r="F3650" s="117">
        <v>1</v>
      </c>
      <c r="G3650" s="117">
        <v>1.02944531932192</v>
      </c>
      <c r="H3650" s="117">
        <v>1.03040556781068</v>
      </c>
      <c r="I3650" s="117">
        <v>1.01533524375674</v>
      </c>
      <c r="J3650" s="117">
        <v>1.0110684069012299</v>
      </c>
      <c r="K3650" s="117">
        <v>1.0124710996569</v>
      </c>
      <c r="L3650" s="117">
        <v>1.0158634196247101</v>
      </c>
      <c r="M3650" s="117">
        <v>1.0196968962828701</v>
      </c>
      <c r="N3650" s="117">
        <v>1.0226105461580399</v>
      </c>
      <c r="O3650" s="117">
        <v>1.0454902756528099</v>
      </c>
      <c r="P3650" s="117">
        <v>1.0463836026561599</v>
      </c>
      <c r="Q3650" s="117">
        <v>1.04201966732967</v>
      </c>
      <c r="R3650" s="117">
        <v>1.0444531110887501</v>
      </c>
      <c r="S3650" s="117">
        <v>1.04495920137196</v>
      </c>
      <c r="T3650" s="117">
        <v>1.04611893447632</v>
      </c>
      <c r="U3650" s="117">
        <v>1.0489356325550201</v>
      </c>
      <c r="V3650" s="117">
        <v>1.0509116789020301</v>
      </c>
      <c r="W3650" s="117">
        <v>1.0526126740878201</v>
      </c>
      <c r="X3650" s="117">
        <v>1.0527678054101699</v>
      </c>
      <c r="Y3650" s="117">
        <v>1.04998474733265</v>
      </c>
      <c r="Z3650" s="117">
        <v>1.04652133990528</v>
      </c>
      <c r="AA3650" s="117">
        <v>1.04469697703926</v>
      </c>
      <c r="AB3650" s="117">
        <v>1.05020091658325</v>
      </c>
      <c r="AC3650" s="117">
        <v>1.0525839180276699</v>
      </c>
      <c r="AD3650" s="117">
        <v>1.0551152236201999</v>
      </c>
      <c r="AE3650" s="117">
        <v>1.05732434407776</v>
      </c>
      <c r="AF3650" s="117">
        <v>1.06026239720639</v>
      </c>
      <c r="AG3650" s="117">
        <v>1.0613595038981301</v>
      </c>
      <c r="AH3650" s="117">
        <v>1.0385215240969199</v>
      </c>
      <c r="AI3650" s="117">
        <v>1.01566566510108</v>
      </c>
      <c r="AJ3650" s="117">
        <v>0.99999627686187997</v>
      </c>
      <c r="AK3650" s="117">
        <v>0.98623024271512205</v>
      </c>
    </row>
    <row r="3651" spans="1:37" s="117" customFormat="1" hidden="1" x14ac:dyDescent="0.3">
      <c r="A3651" s="120" t="str">
        <f t="shared" si="81"/>
        <v>SDGbaseTRA_RurCRS_v6_3PVAXaaoil</v>
      </c>
      <c r="B3651" s="120" t="s">
        <v>220</v>
      </c>
      <c r="C3651" s="120" t="s">
        <v>300</v>
      </c>
      <c r="D3651" s="120" t="s">
        <v>212</v>
      </c>
      <c r="E3651" s="117" t="s">
        <v>10</v>
      </c>
      <c r="F3651" s="117">
        <v>0.99999999999977995</v>
      </c>
      <c r="G3651" s="117">
        <v>0.92212634183873499</v>
      </c>
      <c r="H3651" s="117">
        <v>0.935723879657688</v>
      </c>
      <c r="I3651" s="117">
        <v>0.95506806611491701</v>
      </c>
      <c r="J3651" s="117">
        <v>0.985431376071215</v>
      </c>
      <c r="K3651" s="117">
        <v>0.99924766700832701</v>
      </c>
      <c r="L3651" s="117">
        <v>1.01107753734919</v>
      </c>
      <c r="M3651" s="117">
        <v>1.0110153142148499</v>
      </c>
      <c r="N3651" s="117">
        <v>1.01196104482416</v>
      </c>
      <c r="O3651" s="117">
        <v>1.0319683605834999</v>
      </c>
      <c r="P3651" s="117">
        <v>1.03474632544856</v>
      </c>
      <c r="Q3651" s="117">
        <v>1.03518883086075</v>
      </c>
      <c r="R3651" s="117">
        <v>1.07003283688041</v>
      </c>
      <c r="S3651" s="117">
        <v>1.0752222109266201</v>
      </c>
      <c r="T3651" s="117">
        <v>1.0796894932562</v>
      </c>
      <c r="U3651" s="117">
        <v>1.0867970363209301</v>
      </c>
      <c r="V3651" s="117">
        <v>1.09177617563882</v>
      </c>
      <c r="W3651" s="117">
        <v>1.0954306235222899</v>
      </c>
      <c r="X3651" s="117">
        <v>1.0987859205253401</v>
      </c>
      <c r="Y3651" s="117">
        <v>1.1001601040120901</v>
      </c>
      <c r="Z3651" s="117">
        <v>1.1028712273050401</v>
      </c>
      <c r="AA3651" s="117">
        <v>1.10476691091775</v>
      </c>
      <c r="AB3651" s="117">
        <v>1.1152497427387</v>
      </c>
      <c r="AC3651" s="117">
        <v>1.1231544305324199</v>
      </c>
      <c r="AD3651" s="117">
        <v>1.1377292696865999</v>
      </c>
      <c r="AE3651" s="117">
        <v>1.1530074256675</v>
      </c>
      <c r="AF3651" s="117">
        <v>1.16942610786545</v>
      </c>
      <c r="AG3651" s="117">
        <v>1.1804372968538801</v>
      </c>
      <c r="AH3651" s="117">
        <v>1.15703630569745</v>
      </c>
      <c r="AI3651" s="117">
        <v>1.1391086537862301</v>
      </c>
      <c r="AJ3651" s="117">
        <v>1.12554495343184</v>
      </c>
      <c r="AK3651" s="117">
        <v>1.1091154315373</v>
      </c>
    </row>
    <row r="3652" spans="1:37" s="117" customFormat="1" hidden="1" x14ac:dyDescent="0.3">
      <c r="A3652" s="120" t="str">
        <f t="shared" si="81"/>
        <v>SDGbaseTRA_RurCRS_v6_3PVAXaatub</v>
      </c>
      <c r="B3652" s="120" t="s">
        <v>220</v>
      </c>
      <c r="C3652" s="120" t="s">
        <v>300</v>
      </c>
      <c r="D3652" s="120" t="s">
        <v>212</v>
      </c>
      <c r="E3652" s="117" t="s">
        <v>11</v>
      </c>
      <c r="F3652" s="117">
        <v>0.99999999999988898</v>
      </c>
      <c r="G3652" s="117">
        <v>0.98425878847112902</v>
      </c>
      <c r="H3652" s="117">
        <v>0.973276588814735</v>
      </c>
      <c r="I3652" s="117">
        <v>0.97039713177572495</v>
      </c>
      <c r="J3652" s="117">
        <v>0.970890989425641</v>
      </c>
      <c r="K3652" s="117">
        <v>0.96846595367246602</v>
      </c>
      <c r="L3652" s="117">
        <v>0.96741237292717697</v>
      </c>
      <c r="M3652" s="117">
        <v>0.96450896874576997</v>
      </c>
      <c r="N3652" s="117">
        <v>0.96278008928357806</v>
      </c>
      <c r="O3652" s="117">
        <v>0.96459839081574705</v>
      </c>
      <c r="P3652" s="117">
        <v>0.96286139017693395</v>
      </c>
      <c r="Q3652" s="117">
        <v>0.96085152357668402</v>
      </c>
      <c r="R3652" s="117">
        <v>0.97030849156853005</v>
      </c>
      <c r="S3652" s="117">
        <v>0.97098825839400105</v>
      </c>
      <c r="T3652" s="117">
        <v>0.97095325965784796</v>
      </c>
      <c r="U3652" s="117">
        <v>0.97257933071083902</v>
      </c>
      <c r="V3652" s="117">
        <v>0.97470246609451805</v>
      </c>
      <c r="W3652" s="117">
        <v>0.97403223431604602</v>
      </c>
      <c r="X3652" s="117">
        <v>0.97045660671601497</v>
      </c>
      <c r="Y3652" s="117">
        <v>0.96688059471687704</v>
      </c>
      <c r="Z3652" s="117">
        <v>0.96401788392296395</v>
      </c>
      <c r="AA3652" s="117">
        <v>0.96058061704172504</v>
      </c>
      <c r="AB3652" s="117">
        <v>0.96098487934083399</v>
      </c>
      <c r="AC3652" s="117">
        <v>0.96415747019599995</v>
      </c>
      <c r="AD3652" s="117">
        <v>0.97287132488249095</v>
      </c>
      <c r="AE3652" s="117">
        <v>0.98219155492266597</v>
      </c>
      <c r="AF3652" s="117">
        <v>0.99169617971458301</v>
      </c>
      <c r="AG3652" s="117">
        <v>0.99674969109621003</v>
      </c>
      <c r="AH3652" s="117">
        <v>0.97881732491192497</v>
      </c>
      <c r="AI3652" s="117">
        <v>0.96457669744392605</v>
      </c>
      <c r="AJ3652" s="117">
        <v>0.95666251168344496</v>
      </c>
      <c r="AK3652" s="117">
        <v>0.94968558835415395</v>
      </c>
    </row>
    <row r="3653" spans="1:37" s="117" customFormat="1" hidden="1" x14ac:dyDescent="0.3">
      <c r="A3653" s="120" t="str">
        <f t="shared" ref="A3653:A3716" si="82">_xlfn.CONCAT(C3653,D3653,E3653)</f>
        <v>SDGbaseTRA_RurCRS_v6_3PVAXaapul</v>
      </c>
      <c r="B3653" s="120" t="s">
        <v>220</v>
      </c>
      <c r="C3653" s="120" t="s">
        <v>300</v>
      </c>
      <c r="D3653" s="120" t="s">
        <v>212</v>
      </c>
      <c r="E3653" s="117" t="s">
        <v>12</v>
      </c>
      <c r="F3653" s="117">
        <v>0.999999999999862</v>
      </c>
      <c r="G3653" s="117">
        <v>0.94538523603955504</v>
      </c>
      <c r="H3653" s="117">
        <v>0.93865847337934805</v>
      </c>
      <c r="I3653" s="117">
        <v>0.94849586605245895</v>
      </c>
      <c r="J3653" s="117">
        <v>0.96187779341415403</v>
      </c>
      <c r="K3653" s="117">
        <v>0.96330797304525495</v>
      </c>
      <c r="L3653" s="117">
        <v>0.96342388596211004</v>
      </c>
      <c r="M3653" s="117">
        <v>0.95342048251297895</v>
      </c>
      <c r="N3653" s="117">
        <v>0.94574786021471002</v>
      </c>
      <c r="O3653" s="117">
        <v>0.94428140258680504</v>
      </c>
      <c r="P3653" s="117">
        <v>0.93836397180329201</v>
      </c>
      <c r="Q3653" s="117">
        <v>0.93415648614000801</v>
      </c>
      <c r="R3653" s="117">
        <v>0.95391663866052401</v>
      </c>
      <c r="S3653" s="117">
        <v>0.95491412785007501</v>
      </c>
      <c r="T3653" s="117">
        <v>0.95464139497478795</v>
      </c>
      <c r="U3653" s="117">
        <v>0.956033329183544</v>
      </c>
      <c r="V3653" s="117">
        <v>0.95847781310660096</v>
      </c>
      <c r="W3653" s="117">
        <v>0.95760128707008196</v>
      </c>
      <c r="X3653" s="117">
        <v>0.95417369807455599</v>
      </c>
      <c r="Y3653" s="117">
        <v>0.95212217076262495</v>
      </c>
      <c r="Z3653" s="117">
        <v>0.95160836804260496</v>
      </c>
      <c r="AA3653" s="117">
        <v>0.94947674220740197</v>
      </c>
      <c r="AB3653" s="117">
        <v>0.94937535266955098</v>
      </c>
      <c r="AC3653" s="117">
        <v>0.95199059234906702</v>
      </c>
      <c r="AD3653" s="117">
        <v>0.96250605158224301</v>
      </c>
      <c r="AE3653" s="117">
        <v>0.97408658359884304</v>
      </c>
      <c r="AF3653" s="117">
        <v>0.98615066651777195</v>
      </c>
      <c r="AG3653" s="117">
        <v>0.99673361163177598</v>
      </c>
      <c r="AH3653" s="117">
        <v>0.98816770363626105</v>
      </c>
      <c r="AI3653" s="117">
        <v>0.98605483878676903</v>
      </c>
      <c r="AJ3653" s="117">
        <v>0.987693616611797</v>
      </c>
      <c r="AK3653" s="117">
        <v>0.987557096101639</v>
      </c>
    </row>
    <row r="3654" spans="1:37" s="117" customFormat="1" hidden="1" x14ac:dyDescent="0.3">
      <c r="A3654" s="120" t="str">
        <f t="shared" si="82"/>
        <v>SDGbaseTRA_RurCRS_v6_3PVAXaasug</v>
      </c>
      <c r="B3654" s="120" t="s">
        <v>220</v>
      </c>
      <c r="C3654" s="120" t="s">
        <v>300</v>
      </c>
      <c r="D3654" s="120" t="s">
        <v>212</v>
      </c>
      <c r="E3654" s="117" t="s">
        <v>13</v>
      </c>
      <c r="F3654" s="117">
        <v>1</v>
      </c>
      <c r="G3654" s="117">
        <v>0.98050370519610097</v>
      </c>
      <c r="H3654" s="117">
        <v>0.968181883682116</v>
      </c>
      <c r="I3654" s="117">
        <v>0.96795635065754704</v>
      </c>
      <c r="J3654" s="117">
        <v>0.97273378307663205</v>
      </c>
      <c r="K3654" s="117">
        <v>0.97168186901423004</v>
      </c>
      <c r="L3654" s="117">
        <v>0.97100477938962104</v>
      </c>
      <c r="M3654" s="117">
        <v>0.96685480132533597</v>
      </c>
      <c r="N3654" s="117">
        <v>0.96195893954588396</v>
      </c>
      <c r="O3654" s="117">
        <v>0.97828684011876499</v>
      </c>
      <c r="P3654" s="117">
        <v>0.97133274484372001</v>
      </c>
      <c r="Q3654" s="117">
        <v>0.96166420480411097</v>
      </c>
      <c r="R3654" s="117">
        <v>0.96897084175646897</v>
      </c>
      <c r="S3654" s="117">
        <v>0.96878620274536698</v>
      </c>
      <c r="T3654" s="117">
        <v>0.96815262989659401</v>
      </c>
      <c r="U3654" s="117">
        <v>0.96823789194193999</v>
      </c>
      <c r="V3654" s="117">
        <v>0.96694973833258302</v>
      </c>
      <c r="W3654" s="117">
        <v>0.96765930102507702</v>
      </c>
      <c r="X3654" s="117">
        <v>0.96984600108449304</v>
      </c>
      <c r="Y3654" s="117">
        <v>0.96749902073609595</v>
      </c>
      <c r="Z3654" s="117">
        <v>0.96477287670558598</v>
      </c>
      <c r="AA3654" s="117">
        <v>0.96401729023197202</v>
      </c>
      <c r="AB3654" s="117">
        <v>0.96728231907914497</v>
      </c>
      <c r="AC3654" s="117">
        <v>0.96671388865637697</v>
      </c>
      <c r="AD3654" s="117">
        <v>0.96821089307969599</v>
      </c>
      <c r="AE3654" s="117">
        <v>0.96993381070915496</v>
      </c>
      <c r="AF3654" s="117">
        <v>0.97350925797055399</v>
      </c>
      <c r="AG3654" s="117">
        <v>0.97796082526547101</v>
      </c>
      <c r="AH3654" s="117">
        <v>0.96466352233980301</v>
      </c>
      <c r="AI3654" s="117">
        <v>0.95524002400189001</v>
      </c>
      <c r="AJ3654" s="117">
        <v>0.95192005238158095</v>
      </c>
      <c r="AK3654" s="117">
        <v>0.94780129284592396</v>
      </c>
    </row>
    <row r="3655" spans="1:37" s="117" customFormat="1" hidden="1" x14ac:dyDescent="0.3">
      <c r="A3655" s="120" t="str">
        <f t="shared" si="82"/>
        <v>SDGbaseTRA_RurCRS_v6_3PVAXaaoth</v>
      </c>
      <c r="B3655" s="120" t="s">
        <v>220</v>
      </c>
      <c r="C3655" s="120" t="s">
        <v>300</v>
      </c>
      <c r="D3655" s="120" t="s">
        <v>212</v>
      </c>
      <c r="E3655" s="117" t="s">
        <v>14</v>
      </c>
      <c r="F3655" s="117">
        <v>0.99999999999990696</v>
      </c>
      <c r="G3655" s="117">
        <v>0.92702986941483201</v>
      </c>
      <c r="H3655" s="117">
        <v>0.95926290696053695</v>
      </c>
      <c r="I3655" s="117">
        <v>0.96819351046639002</v>
      </c>
      <c r="J3655" s="117">
        <v>0.99612628876434495</v>
      </c>
      <c r="K3655" s="117">
        <v>1.02279120955364</v>
      </c>
      <c r="L3655" s="117">
        <v>1.0510749678418101</v>
      </c>
      <c r="M3655" s="117">
        <v>1.0785449283199</v>
      </c>
      <c r="N3655" s="117">
        <v>1.10456369241665</v>
      </c>
      <c r="O3655" s="117">
        <v>1.1958084715045001</v>
      </c>
      <c r="P3655" s="117">
        <v>1.2264847971278301</v>
      </c>
      <c r="Q3655" s="117">
        <v>1.2408190298889601</v>
      </c>
      <c r="R3655" s="117">
        <v>1.2736705751177699</v>
      </c>
      <c r="S3655" s="117">
        <v>1.2958309427477599</v>
      </c>
      <c r="T3655" s="117">
        <v>1.32146681254714</v>
      </c>
      <c r="U3655" s="117">
        <v>1.35361590832649</v>
      </c>
      <c r="V3655" s="117">
        <v>1.3819313524927701</v>
      </c>
      <c r="W3655" s="117">
        <v>1.4153730905124</v>
      </c>
      <c r="X3655" s="117">
        <v>1.45589322784339</v>
      </c>
      <c r="Y3655" s="117">
        <v>1.4847617569904601</v>
      </c>
      <c r="Z3655" s="117">
        <v>1.5067833827775901</v>
      </c>
      <c r="AA3655" s="117">
        <v>1.5318137832802901</v>
      </c>
      <c r="AB3655" s="117">
        <v>1.57160958861654</v>
      </c>
      <c r="AC3655" s="117">
        <v>1.5999228757834001</v>
      </c>
      <c r="AD3655" s="117">
        <v>1.6289979321594601</v>
      </c>
      <c r="AE3655" s="117">
        <v>1.6597162481621699</v>
      </c>
      <c r="AF3655" s="117">
        <v>1.69576673637079</v>
      </c>
      <c r="AG3655" s="117">
        <v>1.73301004177704</v>
      </c>
      <c r="AH3655" s="117">
        <v>1.68794026599924</v>
      </c>
      <c r="AI3655" s="117">
        <v>1.6268126055276799</v>
      </c>
      <c r="AJ3655" s="117">
        <v>1.5695771060590999</v>
      </c>
      <c r="AK3655" s="117">
        <v>1.5111400234246899</v>
      </c>
    </row>
    <row r="3656" spans="1:37" s="117" customFormat="1" hidden="1" x14ac:dyDescent="0.3">
      <c r="A3656" s="120" t="str">
        <f t="shared" si="82"/>
        <v>SDGbaseTRA_RurCRS_v6_3PVAXalani</v>
      </c>
      <c r="B3656" s="120" t="s">
        <v>220</v>
      </c>
      <c r="C3656" s="120" t="s">
        <v>300</v>
      </c>
      <c r="D3656" s="120" t="s">
        <v>212</v>
      </c>
      <c r="E3656" s="117" t="s">
        <v>15</v>
      </c>
      <c r="F3656" s="117">
        <v>0.99999999999979805</v>
      </c>
      <c r="G3656" s="117">
        <v>0.79563024397750404</v>
      </c>
      <c r="H3656" s="117">
        <v>0.85583525833575902</v>
      </c>
      <c r="I3656" s="117">
        <v>0.84966202200501495</v>
      </c>
      <c r="J3656" s="117">
        <v>0.89307087934069895</v>
      </c>
      <c r="K3656" s="117">
        <v>0.90791750672038496</v>
      </c>
      <c r="L3656" s="117">
        <v>0.91099887413691005</v>
      </c>
      <c r="M3656" s="117">
        <v>0.91146275457955805</v>
      </c>
      <c r="N3656" s="117">
        <v>0.915096626363057</v>
      </c>
      <c r="O3656" s="117">
        <v>0.96974762951221904</v>
      </c>
      <c r="P3656" s="117">
        <v>0.95620720660650904</v>
      </c>
      <c r="Q3656" s="117">
        <v>0.94257044328231798</v>
      </c>
      <c r="R3656" s="117">
        <v>0.95938433145656499</v>
      </c>
      <c r="S3656" s="117">
        <v>0.94953391053469005</v>
      </c>
      <c r="T3656" s="117">
        <v>0.94431579936455801</v>
      </c>
      <c r="U3656" s="117">
        <v>0.93975321941962897</v>
      </c>
      <c r="V3656" s="117">
        <v>0.93824005917381803</v>
      </c>
      <c r="W3656" s="117">
        <v>0.93817071675605701</v>
      </c>
      <c r="X3656" s="117">
        <v>0.939305458293062</v>
      </c>
      <c r="Y3656" s="117">
        <v>0.93703555940822303</v>
      </c>
      <c r="Z3656" s="117">
        <v>0.93226005442965099</v>
      </c>
      <c r="AA3656" s="117">
        <v>0.92884042080225904</v>
      </c>
      <c r="AB3656" s="117">
        <v>0.94404015405063002</v>
      </c>
      <c r="AC3656" s="117">
        <v>0.94883232175244203</v>
      </c>
      <c r="AD3656" s="117">
        <v>0.95283719314717297</v>
      </c>
      <c r="AE3656" s="117">
        <v>0.95634255161145798</v>
      </c>
      <c r="AF3656" s="117">
        <v>0.96143965982763402</v>
      </c>
      <c r="AG3656" s="117">
        <v>0.96611333523724097</v>
      </c>
      <c r="AH3656" s="117">
        <v>0.99882937680730999</v>
      </c>
      <c r="AI3656" s="117">
        <v>1.0113570180487499</v>
      </c>
      <c r="AJ3656" s="117">
        <v>1.0130895662132799</v>
      </c>
      <c r="AK3656" s="117">
        <v>1.0120037482505</v>
      </c>
    </row>
    <row r="3657" spans="1:37" s="117" customFormat="1" hidden="1" x14ac:dyDescent="0.3">
      <c r="A3657" s="120" t="str">
        <f t="shared" si="82"/>
        <v>SDGbaseTRA_RurCRS_v6_3PVAXafore</v>
      </c>
      <c r="B3657" s="120" t="s">
        <v>220</v>
      </c>
      <c r="C3657" s="120" t="s">
        <v>300</v>
      </c>
      <c r="D3657" s="120" t="s">
        <v>212</v>
      </c>
      <c r="E3657" s="117" t="s">
        <v>16</v>
      </c>
      <c r="F3657" s="117">
        <v>1</v>
      </c>
      <c r="G3657" s="117">
        <v>0.95741745211728901</v>
      </c>
      <c r="H3657" s="117">
        <v>0.95346785344988005</v>
      </c>
      <c r="I3657" s="117">
        <v>0.95921052024796805</v>
      </c>
      <c r="J3657" s="117">
        <v>0.95740782899674504</v>
      </c>
      <c r="K3657" s="117">
        <v>0.95416277503109004</v>
      </c>
      <c r="L3657" s="117">
        <v>0.95146005235297404</v>
      </c>
      <c r="M3657" s="117">
        <v>0.94686881692439395</v>
      </c>
      <c r="N3657" s="117">
        <v>0.95057649985304804</v>
      </c>
      <c r="O3657" s="117">
        <v>0.95937358019258301</v>
      </c>
      <c r="P3657" s="117">
        <v>0.95576876970065405</v>
      </c>
      <c r="Q3657" s="117">
        <v>0.946746910075</v>
      </c>
      <c r="R3657" s="117">
        <v>0.94791084210011001</v>
      </c>
      <c r="S3657" s="117">
        <v>0.94800577477206704</v>
      </c>
      <c r="T3657" s="117">
        <v>0.95068318849114697</v>
      </c>
      <c r="U3657" s="117">
        <v>0.95698217072511504</v>
      </c>
      <c r="V3657" s="117">
        <v>0.96285925288763197</v>
      </c>
      <c r="W3657" s="117">
        <v>0.96837168907263804</v>
      </c>
      <c r="X3657" s="117">
        <v>0.97125585550875604</v>
      </c>
      <c r="Y3657" s="117">
        <v>0.97488304999022302</v>
      </c>
      <c r="Z3657" s="117">
        <v>0.97075851858138296</v>
      </c>
      <c r="AA3657" s="117">
        <v>0.96809698503192498</v>
      </c>
      <c r="AB3657" s="117">
        <v>0.96672785339655298</v>
      </c>
      <c r="AC3657" s="117">
        <v>0.96684084098156897</v>
      </c>
      <c r="AD3657" s="117">
        <v>0.96831933004362503</v>
      </c>
      <c r="AE3657" s="117">
        <v>0.97120541180670705</v>
      </c>
      <c r="AF3657" s="117">
        <v>0.97675135745049901</v>
      </c>
      <c r="AG3657" s="117">
        <v>0.98041725556693005</v>
      </c>
      <c r="AH3657" s="117">
        <v>0.97010693030239503</v>
      </c>
      <c r="AI3657" s="117">
        <v>0.96078940452679995</v>
      </c>
      <c r="AJ3657" s="117">
        <v>0.95761223371953397</v>
      </c>
      <c r="AK3657" s="117">
        <v>0.95526322921599005</v>
      </c>
    </row>
    <row r="3658" spans="1:37" s="117" customFormat="1" hidden="1" x14ac:dyDescent="0.3">
      <c r="A3658" s="120" t="str">
        <f t="shared" si="82"/>
        <v>SDGbaseTRA_RurCRS_v6_3PVAXafish</v>
      </c>
      <c r="B3658" s="120" t="s">
        <v>220</v>
      </c>
      <c r="C3658" s="120" t="s">
        <v>300</v>
      </c>
      <c r="D3658" s="120" t="s">
        <v>212</v>
      </c>
      <c r="E3658" s="117" t="s">
        <v>17</v>
      </c>
      <c r="F3658" s="117">
        <v>0.99999999999986899</v>
      </c>
      <c r="G3658" s="117">
        <v>0.93275222061267604</v>
      </c>
      <c r="H3658" s="117">
        <v>0.93764829824198603</v>
      </c>
      <c r="I3658" s="117">
        <v>0.91956448215897102</v>
      </c>
      <c r="J3658" s="117">
        <v>0.92919979226376304</v>
      </c>
      <c r="K3658" s="117">
        <v>0.93360635308655704</v>
      </c>
      <c r="L3658" s="117">
        <v>0.93524601847368205</v>
      </c>
      <c r="M3658" s="117">
        <v>0.93641123611101396</v>
      </c>
      <c r="N3658" s="117">
        <v>0.93854376123335803</v>
      </c>
      <c r="O3658" s="117">
        <v>0.97815897517128902</v>
      </c>
      <c r="P3658" s="117">
        <v>0.97680524561781601</v>
      </c>
      <c r="Q3658" s="117">
        <v>0.96919011043009395</v>
      </c>
      <c r="R3658" s="117">
        <v>0.971884597592793</v>
      </c>
      <c r="S3658" s="117">
        <v>0.96847972179362996</v>
      </c>
      <c r="T3658" s="117">
        <v>0.96634768232314305</v>
      </c>
      <c r="U3658" s="117">
        <v>0.964240785896193</v>
      </c>
      <c r="V3658" s="117">
        <v>0.96164410628569197</v>
      </c>
      <c r="W3658" s="117">
        <v>0.96114702601495206</v>
      </c>
      <c r="X3658" s="117">
        <v>0.96283273094860999</v>
      </c>
      <c r="Y3658" s="117">
        <v>0.96249889564034197</v>
      </c>
      <c r="Z3658" s="117">
        <v>0.96067021320298296</v>
      </c>
      <c r="AA3658" s="117">
        <v>0.96114667873621895</v>
      </c>
      <c r="AB3658" s="117">
        <v>0.97096021985971903</v>
      </c>
      <c r="AC3658" s="117">
        <v>0.97448136195916302</v>
      </c>
      <c r="AD3658" s="117">
        <v>0.97528799217811601</v>
      </c>
      <c r="AE3658" s="117">
        <v>0.975159172127539</v>
      </c>
      <c r="AF3658" s="117">
        <v>0.97582853906307399</v>
      </c>
      <c r="AG3658" s="117">
        <v>0.97675387330219299</v>
      </c>
      <c r="AH3658" s="117">
        <v>0.98727669947303298</v>
      </c>
      <c r="AI3658" s="117">
        <v>0.98934967480166702</v>
      </c>
      <c r="AJ3658" s="117">
        <v>0.99027168443028701</v>
      </c>
      <c r="AK3658" s="117">
        <v>0.99031133997407705</v>
      </c>
    </row>
    <row r="3659" spans="1:37" s="117" customFormat="1" hidden="1" x14ac:dyDescent="0.3">
      <c r="A3659" s="120" t="str">
        <f t="shared" si="82"/>
        <v>SDGbaseTRA_RurCRS_v6_3PVAXacoal</v>
      </c>
      <c r="B3659" s="120" t="s">
        <v>220</v>
      </c>
      <c r="C3659" s="120" t="s">
        <v>300</v>
      </c>
      <c r="D3659" s="120" t="s">
        <v>212</v>
      </c>
      <c r="E3659" s="117" t="s">
        <v>18</v>
      </c>
      <c r="F3659" s="117">
        <v>0.99999999999974898</v>
      </c>
      <c r="G3659" s="117">
        <v>1.0328654045771299</v>
      </c>
      <c r="H3659" s="117">
        <v>1.0513073912791699</v>
      </c>
      <c r="I3659" s="117">
        <v>1.04731632690203</v>
      </c>
      <c r="J3659" s="117">
        <v>1.0547764782347</v>
      </c>
      <c r="K3659" s="117">
        <v>1.0547763590808099</v>
      </c>
      <c r="L3659" s="117">
        <v>1.0593030076188199</v>
      </c>
      <c r="M3659" s="117">
        <v>1.0743362127954099</v>
      </c>
      <c r="N3659" s="117">
        <v>1.0800846733670999</v>
      </c>
      <c r="O3659" s="117">
        <v>1.13062218053477</v>
      </c>
      <c r="P3659" s="117">
        <v>1.14687328149803</v>
      </c>
      <c r="Q3659" s="117">
        <v>1.1602299794276001</v>
      </c>
      <c r="R3659" s="117">
        <v>1.1643393420222501</v>
      </c>
      <c r="S3659" s="117">
        <v>1.2254778428972</v>
      </c>
      <c r="T3659" s="117">
        <v>1.2756382307259599</v>
      </c>
      <c r="U3659" s="117">
        <v>1.32122664508876</v>
      </c>
      <c r="V3659" s="117">
        <v>1.3822333613947599</v>
      </c>
      <c r="W3659" s="117">
        <v>1.5509645643057</v>
      </c>
      <c r="X3659" s="117">
        <v>1.98566523970147</v>
      </c>
      <c r="Y3659" s="117">
        <v>2.5152498640487702</v>
      </c>
      <c r="Z3659" s="117">
        <v>3.24819415295421</v>
      </c>
      <c r="AA3659" s="117">
        <v>4.3101887354179604</v>
      </c>
      <c r="AB3659" s="117">
        <v>4.8609430343206697</v>
      </c>
      <c r="AC3659" s="117">
        <v>4.9252060044963901</v>
      </c>
      <c r="AD3659" s="117">
        <v>4.6921662620965403</v>
      </c>
      <c r="AE3659" s="117">
        <v>4.2252285438454802</v>
      </c>
      <c r="AF3659" s="117">
        <v>3.5595457729613198</v>
      </c>
      <c r="AG3659" s="117">
        <v>1.81428432584072</v>
      </c>
      <c r="AH3659" s="117">
        <v>1.40957797580835</v>
      </c>
      <c r="AI3659" s="117">
        <v>1.45484696113373</v>
      </c>
      <c r="AJ3659" s="117">
        <v>1.54426372772716</v>
      </c>
      <c r="AK3659" s="117">
        <v>1.7159053391318799</v>
      </c>
    </row>
    <row r="3660" spans="1:37" s="117" customFormat="1" hidden="1" x14ac:dyDescent="0.3">
      <c r="A3660" s="120" t="str">
        <f t="shared" si="82"/>
        <v>SDGbaseTRA_RurCRS_v6_3PVAXagold</v>
      </c>
      <c r="B3660" s="120" t="s">
        <v>220</v>
      </c>
      <c r="C3660" s="120" t="s">
        <v>300</v>
      </c>
      <c r="D3660" s="120" t="s">
        <v>212</v>
      </c>
      <c r="E3660" s="117" t="s">
        <v>19</v>
      </c>
      <c r="F3660" s="117">
        <v>1.0000000000000999</v>
      </c>
      <c r="G3660" s="117">
        <v>0.98085713042825795</v>
      </c>
      <c r="H3660" s="117">
        <v>1.0046138963015001</v>
      </c>
      <c r="I3660" s="117">
        <v>1.0090068710478901</v>
      </c>
      <c r="J3660" s="117">
        <v>1.0187735021801001</v>
      </c>
      <c r="K3660" s="117">
        <v>1.032766953516</v>
      </c>
      <c r="L3660" s="117">
        <v>1.0515167389187601</v>
      </c>
      <c r="M3660" s="117">
        <v>1.0799186751010801</v>
      </c>
      <c r="N3660" s="117">
        <v>1.10827410925326</v>
      </c>
      <c r="O3660" s="117">
        <v>1.19205998168188</v>
      </c>
      <c r="P3660" s="117">
        <v>1.2260262393197301</v>
      </c>
      <c r="Q3660" s="117">
        <v>1.24295928571339</v>
      </c>
      <c r="R3660" s="117">
        <v>1.2483807637214299</v>
      </c>
      <c r="S3660" s="117">
        <v>1.2606067443226401</v>
      </c>
      <c r="T3660" s="117">
        <v>1.2732317845202801</v>
      </c>
      <c r="U3660" s="117">
        <v>1.2892382161204301</v>
      </c>
      <c r="V3660" s="117">
        <v>1.2990302962703599</v>
      </c>
      <c r="W3660" s="117">
        <v>1.30843471627284</v>
      </c>
      <c r="X3660" s="117">
        <v>1.3172085511043801</v>
      </c>
      <c r="Y3660" s="117">
        <v>1.3142157183206</v>
      </c>
      <c r="Z3660" s="117">
        <v>1.30251173752609</v>
      </c>
      <c r="AA3660" s="117">
        <v>1.2917883197463</v>
      </c>
      <c r="AB3660" s="117">
        <v>1.3101198994497001</v>
      </c>
      <c r="AC3660" s="117">
        <v>1.3295272661895099</v>
      </c>
      <c r="AD3660" s="117">
        <v>1.3498717969098899</v>
      </c>
      <c r="AE3660" s="117">
        <v>1.3709939229067001</v>
      </c>
      <c r="AF3660" s="117">
        <v>1.3941633825915301</v>
      </c>
      <c r="AG3660" s="117">
        <v>1.3907986674153401</v>
      </c>
      <c r="AH3660" s="117">
        <v>1.3381568226457099</v>
      </c>
      <c r="AI3660" s="117">
        <v>1.2548254422110401</v>
      </c>
      <c r="AJ3660" s="117">
        <v>1.17575899723994</v>
      </c>
      <c r="AK3660" s="117">
        <v>1.09137846302098</v>
      </c>
    </row>
    <row r="3661" spans="1:37" s="117" customFormat="1" hidden="1" x14ac:dyDescent="0.3">
      <c r="A3661" s="120" t="str">
        <f t="shared" si="82"/>
        <v>SDGbaseTRA_RurCRS_v6_3PVAXangas</v>
      </c>
      <c r="B3661" s="120" t="s">
        <v>220</v>
      </c>
      <c r="C3661" s="120" t="s">
        <v>300</v>
      </c>
      <c r="D3661" s="120" t="s">
        <v>212</v>
      </c>
      <c r="E3661" s="117" t="s">
        <v>20</v>
      </c>
      <c r="F3661" s="117">
        <v>1.00000000000004</v>
      </c>
      <c r="G3661" s="117">
        <v>1.04617452890914</v>
      </c>
      <c r="H3661" s="117">
        <v>1.06453716734577</v>
      </c>
      <c r="I3661" s="117">
        <v>1.05966622095428</v>
      </c>
      <c r="J3661" s="117">
        <v>1.06594137021057</v>
      </c>
      <c r="K3661" s="117">
        <v>1.0744879924845501</v>
      </c>
      <c r="L3661" s="117">
        <v>1.0848419738733699</v>
      </c>
      <c r="M3661" s="117">
        <v>1.1008259801807601</v>
      </c>
      <c r="N3661" s="117">
        <v>1.11449261512292</v>
      </c>
      <c r="O3661" s="117">
        <v>1.18778430436813</v>
      </c>
      <c r="P3661" s="117">
        <v>1.2078058839944801</v>
      </c>
      <c r="Q3661" s="117">
        <v>1.2139515045190501</v>
      </c>
      <c r="R3661" s="117">
        <v>1.212250930982</v>
      </c>
      <c r="S3661" s="117">
        <v>1.21668436053193</v>
      </c>
      <c r="T3661" s="117">
        <v>1.22135698201239</v>
      </c>
      <c r="U3661" s="117">
        <v>1.2270330161304199</v>
      </c>
      <c r="V3661" s="117">
        <v>1.2295514395045</v>
      </c>
      <c r="W3661" s="117">
        <v>1.2340340550914699</v>
      </c>
      <c r="X3661" s="117">
        <v>1.2392111300670401</v>
      </c>
      <c r="Y3661" s="117">
        <v>1.23805473297362</v>
      </c>
      <c r="Z3661" s="117">
        <v>1.2330759611167801</v>
      </c>
      <c r="AA3661" s="117">
        <v>1.2337662769544699</v>
      </c>
      <c r="AB3661" s="117">
        <v>1.2478776740248201</v>
      </c>
      <c r="AC3661" s="117">
        <v>1.25652929973878</v>
      </c>
      <c r="AD3661" s="117">
        <v>1.26313515558759</v>
      </c>
      <c r="AE3661" s="117">
        <v>1.2675571345296099</v>
      </c>
      <c r="AF3661" s="117">
        <v>1.27264096095867</v>
      </c>
      <c r="AG3661" s="117">
        <v>1.2784038148469199</v>
      </c>
      <c r="AH3661" s="117">
        <v>1.26775986105699</v>
      </c>
      <c r="AI3661" s="117">
        <v>1.24352803839537</v>
      </c>
      <c r="AJ3661" s="117">
        <v>1.22519393736617</v>
      </c>
      <c r="AK3661" s="117">
        <v>1.2004029605125801</v>
      </c>
    </row>
    <row r="3662" spans="1:37" s="117" customFormat="1" hidden="1" x14ac:dyDescent="0.3">
      <c r="A3662" s="120" t="str">
        <f t="shared" si="82"/>
        <v>SDGbaseTRA_RurCRS_v6_3PVAXapgm</v>
      </c>
      <c r="B3662" s="120" t="s">
        <v>220</v>
      </c>
      <c r="C3662" s="120" t="s">
        <v>300</v>
      </c>
      <c r="D3662" s="120" t="s">
        <v>212</v>
      </c>
      <c r="E3662" s="117" t="s">
        <v>21</v>
      </c>
      <c r="F3662" s="117">
        <v>1.00000000000004</v>
      </c>
      <c r="G3662" s="117">
        <v>0.68957517462913598</v>
      </c>
      <c r="H3662" s="117">
        <v>0.82726003547421001</v>
      </c>
      <c r="I3662" s="117">
        <v>0.94865639428738902</v>
      </c>
      <c r="J3662" s="117">
        <v>1.02552719016205</v>
      </c>
      <c r="K3662" s="117">
        <v>1.0655824209342499</v>
      </c>
      <c r="L3662" s="117">
        <v>1.07342850065075</v>
      </c>
      <c r="M3662" s="117">
        <v>0.99490789133415203</v>
      </c>
      <c r="N3662" s="117">
        <v>0.959765483010389</v>
      </c>
      <c r="O3662" s="117">
        <v>0.93623246389089698</v>
      </c>
      <c r="P3662" s="117">
        <v>0.92751258784652901</v>
      </c>
      <c r="Q3662" s="117">
        <v>0.92500934701256698</v>
      </c>
      <c r="R3662" s="117">
        <v>0.94762473696924598</v>
      </c>
      <c r="S3662" s="117">
        <v>0.970670209963991</v>
      </c>
      <c r="T3662" s="117">
        <v>0.98273445246148605</v>
      </c>
      <c r="U3662" s="117">
        <v>0.98555681223437197</v>
      </c>
      <c r="V3662" s="117">
        <v>0.99661139775192598</v>
      </c>
      <c r="W3662" s="117">
        <v>1.00027019619868</v>
      </c>
      <c r="X3662" s="117">
        <v>0.99623020163895004</v>
      </c>
      <c r="Y3662" s="117">
        <v>0.99755747973198095</v>
      </c>
      <c r="Z3662" s="117">
        <v>0.99730695555272497</v>
      </c>
      <c r="AA3662" s="117">
        <v>0.99686853625273497</v>
      </c>
      <c r="AB3662" s="117">
        <v>1.3912347150792299</v>
      </c>
      <c r="AC3662" s="117">
        <v>1.52901386037846</v>
      </c>
      <c r="AD3662" s="117">
        <v>1.4950307066650901</v>
      </c>
      <c r="AE3662" s="117">
        <v>1.4425349993810199</v>
      </c>
      <c r="AF3662" s="117">
        <v>1.3963608146666699</v>
      </c>
      <c r="AG3662" s="117">
        <v>1.3668573153702801</v>
      </c>
      <c r="AH3662" s="117">
        <v>1.5520710953210299</v>
      </c>
      <c r="AI3662" s="117">
        <v>1.67543809244097</v>
      </c>
      <c r="AJ3662" s="117">
        <v>1.6862217069804</v>
      </c>
      <c r="AK3662" s="117">
        <v>1.67439125923233</v>
      </c>
    </row>
    <row r="3663" spans="1:37" s="117" customFormat="1" hidden="1" x14ac:dyDescent="0.3">
      <c r="A3663" s="120" t="str">
        <f t="shared" si="82"/>
        <v>SDGbaseTRA_RurCRS_v6_3PVAXamore</v>
      </c>
      <c r="B3663" s="120" t="s">
        <v>220</v>
      </c>
      <c r="C3663" s="120" t="s">
        <v>300</v>
      </c>
      <c r="D3663" s="120" t="s">
        <v>212</v>
      </c>
      <c r="E3663" s="117" t="s">
        <v>22</v>
      </c>
      <c r="F3663" s="117">
        <v>1.0000000000001299</v>
      </c>
      <c r="G3663" s="117">
        <v>1.05987800134218</v>
      </c>
      <c r="H3663" s="117">
        <v>1.0652592512527901</v>
      </c>
      <c r="I3663" s="117">
        <v>1.0640548329376001</v>
      </c>
      <c r="J3663" s="117">
        <v>1.05931774562535</v>
      </c>
      <c r="K3663" s="117">
        <v>1.0569834257896999</v>
      </c>
      <c r="L3663" s="117">
        <v>1.0561546995080899</v>
      </c>
      <c r="M3663" s="117">
        <v>1.0601729346853701</v>
      </c>
      <c r="N3663" s="117">
        <v>1.06151318212595</v>
      </c>
      <c r="O3663" s="117">
        <v>1.0926584974453799</v>
      </c>
      <c r="P3663" s="117">
        <v>1.09233239534599</v>
      </c>
      <c r="Q3663" s="117">
        <v>1.0841563663281399</v>
      </c>
      <c r="R3663" s="117">
        <v>1.06816177407201</v>
      </c>
      <c r="S3663" s="117">
        <v>1.06352579100861</v>
      </c>
      <c r="T3663" s="117">
        <v>1.05952781355379</v>
      </c>
      <c r="U3663" s="117">
        <v>1.0563978429963701</v>
      </c>
      <c r="V3663" s="117">
        <v>1.05333138518715</v>
      </c>
      <c r="W3663" s="117">
        <v>1.0514144836885599</v>
      </c>
      <c r="X3663" s="117">
        <v>1.04972753420815</v>
      </c>
      <c r="Y3663" s="117">
        <v>1.0428798741829199</v>
      </c>
      <c r="Z3663" s="117">
        <v>1.03374511494509</v>
      </c>
      <c r="AA3663" s="117">
        <v>1.02717891548773</v>
      </c>
      <c r="AB3663" s="117">
        <v>1.02614853491484</v>
      </c>
      <c r="AC3663" s="117">
        <v>1.02539435830728</v>
      </c>
      <c r="AD3663" s="117">
        <v>1.0269127698679601</v>
      </c>
      <c r="AE3663" s="117">
        <v>1.0289144880775101</v>
      </c>
      <c r="AF3663" s="117">
        <v>1.03236748178302</v>
      </c>
      <c r="AG3663" s="117">
        <v>1.0345765029582199</v>
      </c>
      <c r="AH3663" s="117">
        <v>1.0189414528652101</v>
      </c>
      <c r="AI3663" s="117">
        <v>0.99460314237265202</v>
      </c>
      <c r="AJ3663" s="117">
        <v>0.97722505729933595</v>
      </c>
      <c r="AK3663" s="117">
        <v>0.95799736770908195</v>
      </c>
    </row>
    <row r="3664" spans="1:37" s="117" customFormat="1" hidden="1" x14ac:dyDescent="0.3">
      <c r="A3664" s="120" t="str">
        <f t="shared" si="82"/>
        <v>SDGbaseTRA_RurCRS_v6_3PVAXamine</v>
      </c>
      <c r="B3664" s="120" t="s">
        <v>220</v>
      </c>
      <c r="C3664" s="120" t="s">
        <v>300</v>
      </c>
      <c r="D3664" s="120" t="s">
        <v>212</v>
      </c>
      <c r="E3664" s="117" t="s">
        <v>23</v>
      </c>
      <c r="F3664" s="117">
        <v>1.00000000000025</v>
      </c>
      <c r="G3664" s="117">
        <v>1.0288207967652501</v>
      </c>
      <c r="H3664" s="117">
        <v>1.0328368481874399</v>
      </c>
      <c r="I3664" s="117">
        <v>1.0533474562941501</v>
      </c>
      <c r="J3664" s="117">
        <v>1.0459797958241801</v>
      </c>
      <c r="K3664" s="117">
        <v>1.0410019856322601</v>
      </c>
      <c r="L3664" s="117">
        <v>1.03827801049274</v>
      </c>
      <c r="M3664" s="117">
        <v>1.0401600028441</v>
      </c>
      <c r="N3664" s="117">
        <v>1.0369370570137399</v>
      </c>
      <c r="O3664" s="117">
        <v>1.04768203660465</v>
      </c>
      <c r="P3664" s="117">
        <v>1.04284400577796</v>
      </c>
      <c r="Q3664" s="117">
        <v>1.0385464238178601</v>
      </c>
      <c r="R3664" s="117">
        <v>1.0192489699166101</v>
      </c>
      <c r="S3664" s="117">
        <v>1.0236951511691099</v>
      </c>
      <c r="T3664" s="117">
        <v>1.02722724227412</v>
      </c>
      <c r="U3664" s="117">
        <v>1.02916243489934</v>
      </c>
      <c r="V3664" s="117">
        <v>1.03255031101702</v>
      </c>
      <c r="W3664" s="117">
        <v>1.03869387413445</v>
      </c>
      <c r="X3664" s="117">
        <v>1.04831076474201</v>
      </c>
      <c r="Y3664" s="117">
        <v>1.0495151035116199</v>
      </c>
      <c r="Z3664" s="117">
        <v>1.04914102616063</v>
      </c>
      <c r="AA3664" s="117">
        <v>1.04898492848041</v>
      </c>
      <c r="AB3664" s="117">
        <v>1.04435642715848</v>
      </c>
      <c r="AC3664" s="117">
        <v>1.0398404847932601</v>
      </c>
      <c r="AD3664" s="117">
        <v>1.03956780526712</v>
      </c>
      <c r="AE3664" s="117">
        <v>1.04133356658733</v>
      </c>
      <c r="AF3664" s="117">
        <v>1.04682437802191</v>
      </c>
      <c r="AG3664" s="117">
        <v>1.05492986814987</v>
      </c>
      <c r="AH3664" s="117">
        <v>1.0494792476193</v>
      </c>
      <c r="AI3664" s="117">
        <v>1.0381450551545099</v>
      </c>
      <c r="AJ3664" s="117">
        <v>1.0340093982071299</v>
      </c>
      <c r="AK3664" s="117">
        <v>1.0299437527981701</v>
      </c>
    </row>
    <row r="3665" spans="1:37" s="117" customFormat="1" hidden="1" x14ac:dyDescent="0.3">
      <c r="A3665" s="120" t="str">
        <f t="shared" si="82"/>
        <v>SDGbaseTRA_RurCRS_v6_3PVAXameat</v>
      </c>
      <c r="B3665" s="120" t="s">
        <v>220</v>
      </c>
      <c r="C3665" s="120" t="s">
        <v>300</v>
      </c>
      <c r="D3665" s="120" t="s">
        <v>212</v>
      </c>
      <c r="E3665" s="117" t="s">
        <v>24</v>
      </c>
      <c r="F3665" s="117">
        <v>1</v>
      </c>
      <c r="G3665" s="117">
        <v>0.96113451121773297</v>
      </c>
      <c r="H3665" s="117">
        <v>0.93156674198044298</v>
      </c>
      <c r="I3665" s="117">
        <v>0.92273832566747205</v>
      </c>
      <c r="J3665" s="117">
        <v>0.92425968167046602</v>
      </c>
      <c r="K3665" s="117">
        <v>0.92952132901228002</v>
      </c>
      <c r="L3665" s="117">
        <v>0.93413453921550904</v>
      </c>
      <c r="M3665" s="117">
        <v>0.93570325102177698</v>
      </c>
      <c r="N3665" s="117">
        <v>0.93469930456092798</v>
      </c>
      <c r="O3665" s="117">
        <v>0.93720637351249902</v>
      </c>
      <c r="P3665" s="117">
        <v>0.94426477596653402</v>
      </c>
      <c r="Q3665" s="117">
        <v>0.94593291788664202</v>
      </c>
      <c r="R3665" s="117">
        <v>0.96042469873866299</v>
      </c>
      <c r="S3665" s="117">
        <v>0.96304611203481405</v>
      </c>
      <c r="T3665" s="117">
        <v>0.96248067516895897</v>
      </c>
      <c r="U3665" s="117">
        <v>0.96029840647694797</v>
      </c>
      <c r="V3665" s="117">
        <v>0.95830803934550901</v>
      </c>
      <c r="W3665" s="117">
        <v>0.95672939550942604</v>
      </c>
      <c r="X3665" s="117">
        <v>0.953821358767175</v>
      </c>
      <c r="Y3665" s="117">
        <v>0.94882043534643101</v>
      </c>
      <c r="Z3665" s="117">
        <v>0.94457707068429997</v>
      </c>
      <c r="AA3665" s="117">
        <v>0.94198983118287105</v>
      </c>
      <c r="AB3665" s="117">
        <v>0.94151551863653504</v>
      </c>
      <c r="AC3665" s="117">
        <v>0.94332286800228604</v>
      </c>
      <c r="AD3665" s="117">
        <v>0.94888455065587596</v>
      </c>
      <c r="AE3665" s="117">
        <v>0.95430382036738004</v>
      </c>
      <c r="AF3665" s="117">
        <v>0.96032614372011504</v>
      </c>
      <c r="AG3665" s="117">
        <v>0.96462915292704798</v>
      </c>
      <c r="AH3665" s="117">
        <v>0.96133395947922695</v>
      </c>
      <c r="AI3665" s="117">
        <v>0.96721515169491101</v>
      </c>
      <c r="AJ3665" s="117">
        <v>0.97576218804822201</v>
      </c>
      <c r="AK3665" s="117">
        <v>0.982484536321792</v>
      </c>
    </row>
    <row r="3666" spans="1:37" s="117" customFormat="1" hidden="1" x14ac:dyDescent="0.3">
      <c r="A3666" s="120" t="str">
        <f t="shared" si="82"/>
        <v>SDGbaseTRA_RurCRS_v6_3PVAXapfis</v>
      </c>
      <c r="B3666" s="120" t="s">
        <v>220</v>
      </c>
      <c r="C3666" s="120" t="s">
        <v>300</v>
      </c>
      <c r="D3666" s="120" t="s">
        <v>212</v>
      </c>
      <c r="E3666" s="117" t="s">
        <v>25</v>
      </c>
      <c r="F3666" s="117">
        <v>0.99999999999995004</v>
      </c>
      <c r="G3666" s="117">
        <v>1.0013465621306801</v>
      </c>
      <c r="H3666" s="117">
        <v>0.99635401567498605</v>
      </c>
      <c r="I3666" s="117">
        <v>0.98230787187535795</v>
      </c>
      <c r="J3666" s="117">
        <v>0.97912523762691095</v>
      </c>
      <c r="K3666" s="117">
        <v>0.97845377330636196</v>
      </c>
      <c r="L3666" s="117">
        <v>0.97925420088266102</v>
      </c>
      <c r="M3666" s="117">
        <v>0.98001983372440604</v>
      </c>
      <c r="N3666" s="117">
        <v>0.98000054312795704</v>
      </c>
      <c r="O3666" s="117">
        <v>0.99344179070600902</v>
      </c>
      <c r="P3666" s="117">
        <v>0.99420249172252495</v>
      </c>
      <c r="Q3666" s="117">
        <v>0.99116913953652597</v>
      </c>
      <c r="R3666" s="117">
        <v>0.99791447320960802</v>
      </c>
      <c r="S3666" s="117">
        <v>0.99821296351535904</v>
      </c>
      <c r="T3666" s="117">
        <v>0.998077459314066</v>
      </c>
      <c r="U3666" s="117">
        <v>0.99898261734987703</v>
      </c>
      <c r="V3666" s="117">
        <v>0.99869951506278498</v>
      </c>
      <c r="W3666" s="117">
        <v>0.999669559164023</v>
      </c>
      <c r="X3666" s="117">
        <v>1.0001059824760601</v>
      </c>
      <c r="Y3666" s="117">
        <v>0.997081837530298</v>
      </c>
      <c r="Z3666" s="117">
        <v>0.99373881516614604</v>
      </c>
      <c r="AA3666" s="117">
        <v>0.99259667056144396</v>
      </c>
      <c r="AB3666" s="117">
        <v>0.99566940552859196</v>
      </c>
      <c r="AC3666" s="117">
        <v>0.99645066902306001</v>
      </c>
      <c r="AD3666" s="117">
        <v>0.99709811328145104</v>
      </c>
      <c r="AE3666" s="117">
        <v>0.99777836023541699</v>
      </c>
      <c r="AF3666" s="117">
        <v>0.99981596999470801</v>
      </c>
      <c r="AG3666" s="117">
        <v>1.00060601659296</v>
      </c>
      <c r="AH3666" s="117">
        <v>0.98600146451968895</v>
      </c>
      <c r="AI3666" s="117">
        <v>0.97355953890242197</v>
      </c>
      <c r="AJ3666" s="117">
        <v>0.96659330756850503</v>
      </c>
      <c r="AK3666" s="117">
        <v>0.96049898753794205</v>
      </c>
    </row>
    <row r="3667" spans="1:37" s="117" customFormat="1" hidden="1" x14ac:dyDescent="0.3">
      <c r="A3667" s="120" t="str">
        <f t="shared" si="82"/>
        <v>SDGbaseTRA_RurCRS_v6_3PVAXavege</v>
      </c>
      <c r="B3667" s="120" t="s">
        <v>220</v>
      </c>
      <c r="C3667" s="120" t="s">
        <v>300</v>
      </c>
      <c r="D3667" s="120" t="s">
        <v>212</v>
      </c>
      <c r="E3667" s="117" t="s">
        <v>26</v>
      </c>
      <c r="F3667" s="117">
        <v>0.99999999999991596</v>
      </c>
      <c r="G3667" s="117">
        <v>0.98376862738428605</v>
      </c>
      <c r="H3667" s="117">
        <v>0.98880738616529396</v>
      </c>
      <c r="I3667" s="117">
        <v>0.97445584887925996</v>
      </c>
      <c r="J3667" s="117">
        <v>0.97846326185715804</v>
      </c>
      <c r="K3667" s="117">
        <v>0.98104986598893495</v>
      </c>
      <c r="L3667" s="117">
        <v>0.982933729764216</v>
      </c>
      <c r="M3667" s="117">
        <v>0.98421740986458095</v>
      </c>
      <c r="N3667" s="117">
        <v>0.98503038758540395</v>
      </c>
      <c r="O3667" s="117">
        <v>1.00480392214115</v>
      </c>
      <c r="P3667" s="117">
        <v>1.00382537712428</v>
      </c>
      <c r="Q3667" s="117">
        <v>0.99912719956859897</v>
      </c>
      <c r="R3667" s="117">
        <v>1.0079307467434899</v>
      </c>
      <c r="S3667" s="117">
        <v>1.0056923724822699</v>
      </c>
      <c r="T3667" s="117">
        <v>1.00435130340252</v>
      </c>
      <c r="U3667" s="117">
        <v>1.0043369776539599</v>
      </c>
      <c r="V3667" s="117">
        <v>1.0035646589954901</v>
      </c>
      <c r="W3667" s="117">
        <v>1.0038763327856499</v>
      </c>
      <c r="X3667" s="117">
        <v>1.0044948775738201</v>
      </c>
      <c r="Y3667" s="117">
        <v>1.0012769871463001</v>
      </c>
      <c r="Z3667" s="117">
        <v>0.99775178061593295</v>
      </c>
      <c r="AA3667" s="117">
        <v>0.996285552690648</v>
      </c>
      <c r="AB3667" s="117">
        <v>1.0011161644540001</v>
      </c>
      <c r="AC3667" s="117">
        <v>1.00180954604558</v>
      </c>
      <c r="AD3667" s="117">
        <v>1.00244144877268</v>
      </c>
      <c r="AE3667" s="117">
        <v>1.0030506146657401</v>
      </c>
      <c r="AF3667" s="117">
        <v>1.0048655081467699</v>
      </c>
      <c r="AG3667" s="117">
        <v>1.0042885670764199</v>
      </c>
      <c r="AH3667" s="117">
        <v>0.99428496462816995</v>
      </c>
      <c r="AI3667" s="117">
        <v>0.98281584490158902</v>
      </c>
      <c r="AJ3667" s="117">
        <v>0.97417814789060098</v>
      </c>
      <c r="AK3667" s="117">
        <v>0.96601085449370205</v>
      </c>
    </row>
    <row r="3668" spans="1:37" s="117" customFormat="1" hidden="1" x14ac:dyDescent="0.3">
      <c r="A3668" s="120" t="str">
        <f t="shared" si="82"/>
        <v>SDGbaseTRA_RurCRS_v6_3PVAXafats</v>
      </c>
      <c r="B3668" s="120" t="s">
        <v>220</v>
      </c>
      <c r="C3668" s="120" t="s">
        <v>300</v>
      </c>
      <c r="D3668" s="120" t="s">
        <v>212</v>
      </c>
      <c r="E3668" s="117" t="s">
        <v>27</v>
      </c>
      <c r="F3668" s="117">
        <v>0.999999999999866</v>
      </c>
      <c r="G3668" s="117">
        <v>0.96927674789293905</v>
      </c>
      <c r="H3668" s="117">
        <v>0.95876213351152695</v>
      </c>
      <c r="I3668" s="117">
        <v>0.93349521656755396</v>
      </c>
      <c r="J3668" s="117">
        <v>0.94367074019524899</v>
      </c>
      <c r="K3668" s="117">
        <v>0.94254524209854995</v>
      </c>
      <c r="L3668" s="117">
        <v>0.93779929999375899</v>
      </c>
      <c r="M3668" s="117">
        <v>0.934169932115126</v>
      </c>
      <c r="N3668" s="117">
        <v>0.93087046295605202</v>
      </c>
      <c r="O3668" s="117">
        <v>1.0199406768643</v>
      </c>
      <c r="P3668" s="117">
        <v>1.00552052288939</v>
      </c>
      <c r="Q3668" s="117">
        <v>0.97715430899664102</v>
      </c>
      <c r="R3668" s="117">
        <v>0.959142721445293</v>
      </c>
      <c r="S3668" s="117">
        <v>0.942764827192621</v>
      </c>
      <c r="T3668" s="117">
        <v>0.93243926272163602</v>
      </c>
      <c r="U3668" s="117">
        <v>0.92428418253170697</v>
      </c>
      <c r="V3668" s="117">
        <v>0.91307108503240098</v>
      </c>
      <c r="W3668" s="117">
        <v>0.91071950583971195</v>
      </c>
      <c r="X3668" s="117">
        <v>0.91783231097747198</v>
      </c>
      <c r="Y3668" s="117">
        <v>0.91764757029169897</v>
      </c>
      <c r="Z3668" s="117">
        <v>0.91539031619395395</v>
      </c>
      <c r="AA3668" s="117">
        <v>0.91849472819937295</v>
      </c>
      <c r="AB3668" s="117">
        <v>0.940717252657438</v>
      </c>
      <c r="AC3668" s="117">
        <v>0.94198098556538901</v>
      </c>
      <c r="AD3668" s="117">
        <v>0.933668586868727</v>
      </c>
      <c r="AE3668" s="117">
        <v>0.92300356207265899</v>
      </c>
      <c r="AF3668" s="117">
        <v>0.91426519628224301</v>
      </c>
      <c r="AG3668" s="117">
        <v>0.90749299603854705</v>
      </c>
      <c r="AH3668" s="117">
        <v>0.91950658583850997</v>
      </c>
      <c r="AI3668" s="117">
        <v>0.92080133935393305</v>
      </c>
      <c r="AJ3668" s="117">
        <v>0.92138498295247495</v>
      </c>
      <c r="AK3668" s="117">
        <v>0.920871155628608</v>
      </c>
    </row>
    <row r="3669" spans="1:37" s="117" customFormat="1" hidden="1" x14ac:dyDescent="0.3">
      <c r="A3669" s="120" t="str">
        <f t="shared" si="82"/>
        <v>SDGbaseTRA_RurCRS_v6_3PVAXadair</v>
      </c>
      <c r="B3669" s="120" t="s">
        <v>220</v>
      </c>
      <c r="C3669" s="120" t="s">
        <v>300</v>
      </c>
      <c r="D3669" s="120" t="s">
        <v>212</v>
      </c>
      <c r="E3669" s="117" t="s">
        <v>28</v>
      </c>
      <c r="F3669" s="117">
        <v>0.99999999999992595</v>
      </c>
      <c r="G3669" s="117">
        <v>0.99408001980219396</v>
      </c>
      <c r="H3669" s="117">
        <v>0.98421539581638395</v>
      </c>
      <c r="I3669" s="117">
        <v>0.96774275541097199</v>
      </c>
      <c r="J3669" s="117">
        <v>0.97024524833615</v>
      </c>
      <c r="K3669" s="117">
        <v>0.97314013032391899</v>
      </c>
      <c r="L3669" s="117">
        <v>0.97583400987290903</v>
      </c>
      <c r="M3669" s="117">
        <v>0.97729435746034898</v>
      </c>
      <c r="N3669" s="117">
        <v>0.97794984929724005</v>
      </c>
      <c r="O3669" s="117">
        <v>0.98985971640465398</v>
      </c>
      <c r="P3669" s="117">
        <v>0.98931902634526503</v>
      </c>
      <c r="Q3669" s="117">
        <v>0.98566457047524303</v>
      </c>
      <c r="R3669" s="117">
        <v>0.99699369522373704</v>
      </c>
      <c r="S3669" s="117">
        <v>0.99592970710473305</v>
      </c>
      <c r="T3669" s="117">
        <v>0.99520064260883401</v>
      </c>
      <c r="U3669" s="117">
        <v>0.99605572262387598</v>
      </c>
      <c r="V3669" s="117">
        <v>0.99700746501386805</v>
      </c>
      <c r="W3669" s="117">
        <v>0.99869619881045901</v>
      </c>
      <c r="X3669" s="117">
        <v>0.99957650580678403</v>
      </c>
      <c r="Y3669" s="117">
        <v>0.99680421478449499</v>
      </c>
      <c r="Z3669" s="117">
        <v>0.99361658419080401</v>
      </c>
      <c r="AA3669" s="117">
        <v>0.99121541328624396</v>
      </c>
      <c r="AB3669" s="117">
        <v>0.99319466375924104</v>
      </c>
      <c r="AC3669" s="117">
        <v>0.99314169983178502</v>
      </c>
      <c r="AD3669" s="117">
        <v>0.99452311159164197</v>
      </c>
      <c r="AE3669" s="117">
        <v>0.99650609699277504</v>
      </c>
      <c r="AF3669" s="117">
        <v>0.99996935791406105</v>
      </c>
      <c r="AG3669" s="117">
        <v>1.0004985634686001</v>
      </c>
      <c r="AH3669" s="117">
        <v>0.98910557294651602</v>
      </c>
      <c r="AI3669" s="117">
        <v>0.98007907523029503</v>
      </c>
      <c r="AJ3669" s="117">
        <v>0.97396270370205296</v>
      </c>
      <c r="AK3669" s="117">
        <v>0.96817721831110204</v>
      </c>
    </row>
    <row r="3670" spans="1:37" s="117" customFormat="1" hidden="1" x14ac:dyDescent="0.3">
      <c r="A3670" s="120" t="str">
        <f t="shared" si="82"/>
        <v>SDGbaseTRA_RurCRS_v6_3PVAXagrai</v>
      </c>
      <c r="B3670" s="120" t="s">
        <v>220</v>
      </c>
      <c r="C3670" s="120" t="s">
        <v>300</v>
      </c>
      <c r="D3670" s="120" t="s">
        <v>212</v>
      </c>
      <c r="E3670" s="117" t="s">
        <v>29</v>
      </c>
      <c r="F3670" s="117">
        <v>0.99999999999993205</v>
      </c>
      <c r="G3670" s="117">
        <v>0.99858987966669999</v>
      </c>
      <c r="H3670" s="117">
        <v>0.97794076636520899</v>
      </c>
      <c r="I3670" s="117">
        <v>0.97507170128742304</v>
      </c>
      <c r="J3670" s="117">
        <v>0.970150044789167</v>
      </c>
      <c r="K3670" s="117">
        <v>0.961147096741931</v>
      </c>
      <c r="L3670" s="117">
        <v>0.95449117518621496</v>
      </c>
      <c r="M3670" s="117">
        <v>0.94770400525974097</v>
      </c>
      <c r="N3670" s="117">
        <v>0.94332677843899504</v>
      </c>
      <c r="O3670" s="117">
        <v>0.94249537824187601</v>
      </c>
      <c r="P3670" s="117">
        <v>0.93901263829739601</v>
      </c>
      <c r="Q3670" s="117">
        <v>0.93562496267165196</v>
      </c>
      <c r="R3670" s="117">
        <v>0.94028991513716698</v>
      </c>
      <c r="S3670" s="117">
        <v>0.93831600354550804</v>
      </c>
      <c r="T3670" s="117">
        <v>0.93689263094248998</v>
      </c>
      <c r="U3670" s="117">
        <v>0.93757519819366297</v>
      </c>
      <c r="V3670" s="117">
        <v>0.93751151769631902</v>
      </c>
      <c r="W3670" s="117">
        <v>0.93596789159011096</v>
      </c>
      <c r="X3670" s="117">
        <v>0.93430644485092795</v>
      </c>
      <c r="Y3670" s="117">
        <v>0.932878148091277</v>
      </c>
      <c r="Z3670" s="117">
        <v>0.93160002146635401</v>
      </c>
      <c r="AA3670" s="117">
        <v>0.93129738872814705</v>
      </c>
      <c r="AB3670" s="117">
        <v>0.93234195827466304</v>
      </c>
      <c r="AC3670" s="117">
        <v>0.93434062818360797</v>
      </c>
      <c r="AD3670" s="117">
        <v>0.93986477569666105</v>
      </c>
      <c r="AE3670" s="117">
        <v>0.94521839178496803</v>
      </c>
      <c r="AF3670" s="117">
        <v>0.94980097634441796</v>
      </c>
      <c r="AG3670" s="117">
        <v>0.94919384136100904</v>
      </c>
      <c r="AH3670" s="117">
        <v>0.937060948714596</v>
      </c>
      <c r="AI3670" s="117">
        <v>0.93183594401077696</v>
      </c>
      <c r="AJ3670" s="117">
        <v>0.93268155945549003</v>
      </c>
      <c r="AK3670" s="117">
        <v>0.93365033011987697</v>
      </c>
    </row>
    <row r="3671" spans="1:37" s="117" customFormat="1" hidden="1" x14ac:dyDescent="0.3">
      <c r="A3671" s="120" t="str">
        <f t="shared" si="82"/>
        <v>SDGbaseTRA_RurCRS_v6_3PVAXastar</v>
      </c>
      <c r="B3671" s="120" t="s">
        <v>220</v>
      </c>
      <c r="C3671" s="120" t="s">
        <v>300</v>
      </c>
      <c r="D3671" s="120" t="s">
        <v>212</v>
      </c>
      <c r="E3671" s="117" t="s">
        <v>30</v>
      </c>
      <c r="F3671" s="117">
        <v>0.99999999999996103</v>
      </c>
      <c r="G3671" s="117">
        <v>0.99226628200155098</v>
      </c>
      <c r="H3671" s="117">
        <v>0.97547822295627196</v>
      </c>
      <c r="I3671" s="117">
        <v>0.97195491350802099</v>
      </c>
      <c r="J3671" s="117">
        <v>0.96601206802710804</v>
      </c>
      <c r="K3671" s="117">
        <v>0.95605429314832002</v>
      </c>
      <c r="L3671" s="117">
        <v>0.94801937675161696</v>
      </c>
      <c r="M3671" s="117">
        <v>0.94123811350567899</v>
      </c>
      <c r="N3671" s="117">
        <v>0.93642396727971799</v>
      </c>
      <c r="O3671" s="117">
        <v>0.93495876161887703</v>
      </c>
      <c r="P3671" s="117">
        <v>0.93118990348980601</v>
      </c>
      <c r="Q3671" s="117">
        <v>0.92777159217470895</v>
      </c>
      <c r="R3671" s="117">
        <v>0.92814160349071995</v>
      </c>
      <c r="S3671" s="117">
        <v>0.92442874351937199</v>
      </c>
      <c r="T3671" s="117">
        <v>0.92118570383919895</v>
      </c>
      <c r="U3671" s="117">
        <v>0.92004232694423604</v>
      </c>
      <c r="V3671" s="117">
        <v>0.918484767292298</v>
      </c>
      <c r="W3671" s="117">
        <v>0.91506336766301499</v>
      </c>
      <c r="X3671" s="117">
        <v>0.91127567143175603</v>
      </c>
      <c r="Y3671" s="117">
        <v>0.90769026026195598</v>
      </c>
      <c r="Z3671" s="117">
        <v>0.90391093277887002</v>
      </c>
      <c r="AA3671" s="117">
        <v>0.90128376289117096</v>
      </c>
      <c r="AB3671" s="117">
        <v>0.90207413887617804</v>
      </c>
      <c r="AC3671" s="117">
        <v>0.90535712098497301</v>
      </c>
      <c r="AD3671" s="117">
        <v>0.91244369530198199</v>
      </c>
      <c r="AE3671" s="117">
        <v>0.91957634792403797</v>
      </c>
      <c r="AF3671" s="117">
        <v>0.92594033446086499</v>
      </c>
      <c r="AG3671" s="117">
        <v>0.91009310049924796</v>
      </c>
      <c r="AH3671" s="117">
        <v>0.88396029148146105</v>
      </c>
      <c r="AI3671" s="117">
        <v>0.86188838196746598</v>
      </c>
      <c r="AJ3671" s="117">
        <v>0.84763386015490005</v>
      </c>
      <c r="AK3671" s="117">
        <v>0.83581864460436295</v>
      </c>
    </row>
    <row r="3672" spans="1:37" s="117" customFormat="1" hidden="1" x14ac:dyDescent="0.3">
      <c r="A3672" s="120" t="str">
        <f t="shared" si="82"/>
        <v>SDGbaseTRA_RurCRS_v6_3PVAXafeed</v>
      </c>
      <c r="B3672" s="120" t="s">
        <v>220</v>
      </c>
      <c r="C3672" s="120" t="s">
        <v>300</v>
      </c>
      <c r="D3672" s="120" t="s">
        <v>212</v>
      </c>
      <c r="E3672" s="117" t="s">
        <v>31</v>
      </c>
      <c r="F3672" s="117">
        <v>0.99999999999984401</v>
      </c>
      <c r="G3672" s="117">
        <v>0.777568565933206</v>
      </c>
      <c r="H3672" s="117">
        <v>0.86682849061282696</v>
      </c>
      <c r="I3672" s="117">
        <v>0.82110816075946302</v>
      </c>
      <c r="J3672" s="117">
        <v>0.89660321127070697</v>
      </c>
      <c r="K3672" s="117">
        <v>0.92320662969534895</v>
      </c>
      <c r="L3672" s="117">
        <v>0.92566018481381596</v>
      </c>
      <c r="M3672" s="117">
        <v>0.92438369625411798</v>
      </c>
      <c r="N3672" s="117">
        <v>0.92973849214904303</v>
      </c>
      <c r="O3672" s="117">
        <v>0.96814650693578896</v>
      </c>
      <c r="P3672" s="117">
        <v>0.96461302461571197</v>
      </c>
      <c r="Q3672" s="117">
        <v>0.96114999599907802</v>
      </c>
      <c r="R3672" s="117">
        <v>1.0058301117078301</v>
      </c>
      <c r="S3672" s="117">
        <v>0.978697621874969</v>
      </c>
      <c r="T3672" s="117">
        <v>0.971718814094644</v>
      </c>
      <c r="U3672" s="117">
        <v>0.96783821762668598</v>
      </c>
      <c r="V3672" s="117">
        <v>0.97051700069393598</v>
      </c>
      <c r="W3672" s="117">
        <v>0.97280316326009997</v>
      </c>
      <c r="X3672" s="117">
        <v>0.97433678505789101</v>
      </c>
      <c r="Y3672" s="117">
        <v>0.97641218598043</v>
      </c>
      <c r="Z3672" s="117">
        <v>0.97687370431199105</v>
      </c>
      <c r="AA3672" s="117">
        <v>0.97265551167348996</v>
      </c>
      <c r="AB3672" s="117">
        <v>0.98288862200848504</v>
      </c>
      <c r="AC3672" s="117">
        <v>0.98466498647452605</v>
      </c>
      <c r="AD3672" s="117">
        <v>0.97832503254775804</v>
      </c>
      <c r="AE3672" s="117">
        <v>0.97815602869256901</v>
      </c>
      <c r="AF3672" s="117">
        <v>0.98221293081566496</v>
      </c>
      <c r="AG3672" s="117">
        <v>0.98935817343649102</v>
      </c>
      <c r="AH3672" s="117">
        <v>1.04398320435152</v>
      </c>
      <c r="AI3672" s="117">
        <v>1.07000561980734</v>
      </c>
      <c r="AJ3672" s="117">
        <v>1.06690763943399</v>
      </c>
      <c r="AK3672" s="117">
        <v>1.0604137404794001</v>
      </c>
    </row>
    <row r="3673" spans="1:37" s="117" customFormat="1" hidden="1" x14ac:dyDescent="0.3">
      <c r="A3673" s="120" t="str">
        <f t="shared" si="82"/>
        <v>SDGbaseTRA_RurCRS_v6_3PVAXabake</v>
      </c>
      <c r="B3673" s="120" t="s">
        <v>220</v>
      </c>
      <c r="C3673" s="120" t="s">
        <v>300</v>
      </c>
      <c r="D3673" s="120" t="s">
        <v>212</v>
      </c>
      <c r="E3673" s="117" t="s">
        <v>32</v>
      </c>
      <c r="F3673" s="117">
        <v>0.99999999999997502</v>
      </c>
      <c r="G3673" s="117">
        <v>1.01061346779671</v>
      </c>
      <c r="H3673" s="117">
        <v>1.00505816733515</v>
      </c>
      <c r="I3673" s="117">
        <v>1.00038204546434</v>
      </c>
      <c r="J3673" s="117">
        <v>0.99687122565989805</v>
      </c>
      <c r="K3673" s="117">
        <v>0.995359918732585</v>
      </c>
      <c r="L3673" s="117">
        <v>0.99566039044626797</v>
      </c>
      <c r="M3673" s="117">
        <v>0.99575853443345297</v>
      </c>
      <c r="N3673" s="117">
        <v>0.99508350010617097</v>
      </c>
      <c r="O3673" s="117">
        <v>0.99097559810894398</v>
      </c>
      <c r="P3673" s="117">
        <v>0.99120947140072502</v>
      </c>
      <c r="Q3673" s="117">
        <v>0.99116456706079803</v>
      </c>
      <c r="R3673" s="117">
        <v>0.99992444740449804</v>
      </c>
      <c r="S3673" s="117">
        <v>1.0010524250908199</v>
      </c>
      <c r="T3673" s="117">
        <v>1.0015891435445601</v>
      </c>
      <c r="U3673" s="117">
        <v>1.0038173122380001</v>
      </c>
      <c r="V3673" s="117">
        <v>1.0063268859739301</v>
      </c>
      <c r="W3673" s="117">
        <v>1.0080987483867501</v>
      </c>
      <c r="X3673" s="117">
        <v>1.0080023461175101</v>
      </c>
      <c r="Y3673" s="117">
        <v>1.0051835301465599</v>
      </c>
      <c r="Z3673" s="117">
        <v>1.002306977665</v>
      </c>
      <c r="AA3673" s="117">
        <v>0.99952703983731395</v>
      </c>
      <c r="AB3673" s="117">
        <v>0.997030651438787</v>
      </c>
      <c r="AC3673" s="117">
        <v>0.99639109412742599</v>
      </c>
      <c r="AD3673" s="117">
        <v>0.999437546196696</v>
      </c>
      <c r="AE3673" s="117">
        <v>1.0032857559495201</v>
      </c>
      <c r="AF3673" s="117">
        <v>1.00775167776271</v>
      </c>
      <c r="AG3673" s="117">
        <v>1.0088271700960101</v>
      </c>
      <c r="AH3673" s="117">
        <v>0.98844543313876798</v>
      </c>
      <c r="AI3673" s="117">
        <v>0.97369685893444502</v>
      </c>
      <c r="AJ3673" s="117">
        <v>0.96520087837115998</v>
      </c>
      <c r="AK3673" s="117">
        <v>0.95804800631766296</v>
      </c>
    </row>
    <row r="3674" spans="1:37" s="117" customFormat="1" hidden="1" x14ac:dyDescent="0.3">
      <c r="A3674" s="120" t="str">
        <f t="shared" si="82"/>
        <v>SDGbaseTRA_RurCRS_v6_3PVAXasuga</v>
      </c>
      <c r="B3674" s="120" t="s">
        <v>220</v>
      </c>
      <c r="C3674" s="120" t="s">
        <v>300</v>
      </c>
      <c r="D3674" s="120" t="s">
        <v>212</v>
      </c>
      <c r="E3674" s="117" t="s">
        <v>33</v>
      </c>
      <c r="F3674" s="117">
        <v>0.99999999999997202</v>
      </c>
      <c r="G3674" s="117">
        <v>1.00797424259142</v>
      </c>
      <c r="H3674" s="117">
        <v>0.99894086297819695</v>
      </c>
      <c r="I3674" s="117">
        <v>0.99365722067640205</v>
      </c>
      <c r="J3674" s="117">
        <v>0.99043577348692402</v>
      </c>
      <c r="K3674" s="117">
        <v>0.98607985948196797</v>
      </c>
      <c r="L3674" s="117">
        <v>0.98320753391742999</v>
      </c>
      <c r="M3674" s="117">
        <v>0.979371447236422</v>
      </c>
      <c r="N3674" s="117">
        <v>0.97525999807678898</v>
      </c>
      <c r="O3674" s="117">
        <v>0.97876268468029504</v>
      </c>
      <c r="P3674" s="117">
        <v>0.97492887558084995</v>
      </c>
      <c r="Q3674" s="117">
        <v>0.97011364952087997</v>
      </c>
      <c r="R3674" s="117">
        <v>0.97651776279539604</v>
      </c>
      <c r="S3674" s="117">
        <v>0.97652325696595998</v>
      </c>
      <c r="T3674" s="117">
        <v>0.97605338064846203</v>
      </c>
      <c r="U3674" s="117">
        <v>0.97647770445473703</v>
      </c>
      <c r="V3674" s="117">
        <v>0.97653945350178495</v>
      </c>
      <c r="W3674" s="117">
        <v>0.97732748103167</v>
      </c>
      <c r="X3674" s="117">
        <v>0.97800269919446803</v>
      </c>
      <c r="Y3674" s="117">
        <v>0.975427571223909</v>
      </c>
      <c r="Z3674" s="117">
        <v>0.97278173344595098</v>
      </c>
      <c r="AA3674" s="117">
        <v>0.97145260902239405</v>
      </c>
      <c r="AB3674" s="117">
        <v>0.97126659532558801</v>
      </c>
      <c r="AC3674" s="117">
        <v>0.97075819884999204</v>
      </c>
      <c r="AD3674" s="117">
        <v>0.97299727570161798</v>
      </c>
      <c r="AE3674" s="117">
        <v>0.97567801575676305</v>
      </c>
      <c r="AF3674" s="117">
        <v>0.97958771730086602</v>
      </c>
      <c r="AG3674" s="117">
        <v>0.98346149323885201</v>
      </c>
      <c r="AH3674" s="117">
        <v>0.96976210450410905</v>
      </c>
      <c r="AI3674" s="117">
        <v>0.96064590289593199</v>
      </c>
      <c r="AJ3674" s="117">
        <v>0.95789056903013503</v>
      </c>
      <c r="AK3674" s="117">
        <v>0.95584319025598896</v>
      </c>
    </row>
    <row r="3675" spans="1:37" s="117" customFormat="1" hidden="1" x14ac:dyDescent="0.3">
      <c r="A3675" s="120" t="str">
        <f t="shared" si="82"/>
        <v>SDGbaseTRA_RurCRS_v6_3PVAXaconf</v>
      </c>
      <c r="B3675" s="120" t="s">
        <v>220</v>
      </c>
      <c r="C3675" s="120" t="s">
        <v>300</v>
      </c>
      <c r="D3675" s="120" t="s">
        <v>212</v>
      </c>
      <c r="E3675" s="117" t="s">
        <v>34</v>
      </c>
      <c r="F3675" s="117">
        <v>1</v>
      </c>
      <c r="G3675" s="117">
        <v>1.0046750530174899</v>
      </c>
      <c r="H3675" s="117">
        <v>1.00778200759875</v>
      </c>
      <c r="I3675" s="117">
        <v>0.98670815310094695</v>
      </c>
      <c r="J3675" s="117">
        <v>0.98864868675204298</v>
      </c>
      <c r="K3675" s="117">
        <v>0.99408790139733505</v>
      </c>
      <c r="L3675" s="117">
        <v>0.99981349218132198</v>
      </c>
      <c r="M3675" s="117">
        <v>1.0042441319137501</v>
      </c>
      <c r="N3675" s="117">
        <v>1.00756771407518</v>
      </c>
      <c r="O3675" s="117">
        <v>1.0146967264864699</v>
      </c>
      <c r="P3675" s="117">
        <v>1.0183120180684999</v>
      </c>
      <c r="Q3675" s="117">
        <v>1.0209042370230701</v>
      </c>
      <c r="R3675" s="117">
        <v>1.0372074706537999</v>
      </c>
      <c r="S3675" s="117">
        <v>1.0389554314728999</v>
      </c>
      <c r="T3675" s="117">
        <v>1.0401519056166799</v>
      </c>
      <c r="U3675" s="117">
        <v>1.04183525662053</v>
      </c>
      <c r="V3675" s="117">
        <v>1.04270436455732</v>
      </c>
      <c r="W3675" s="117">
        <v>1.0430658377187101</v>
      </c>
      <c r="X3675" s="117">
        <v>1.04188227065328</v>
      </c>
      <c r="Y3675" s="117">
        <v>1.0387079229418199</v>
      </c>
      <c r="Z3675" s="117">
        <v>1.0365997432932901</v>
      </c>
      <c r="AA3675" s="117">
        <v>1.0349148223462099</v>
      </c>
      <c r="AB3675" s="117">
        <v>1.0351516819395801</v>
      </c>
      <c r="AC3675" s="117">
        <v>1.0349619867363999</v>
      </c>
      <c r="AD3675" s="117">
        <v>1.03538305111942</v>
      </c>
      <c r="AE3675" s="117">
        <v>1.0366329704280199</v>
      </c>
      <c r="AF3675" s="117">
        <v>1.03908818730134</v>
      </c>
      <c r="AG3675" s="117">
        <v>1.0397977327022601</v>
      </c>
      <c r="AH3675" s="117">
        <v>1.02274408513056</v>
      </c>
      <c r="AI3675" s="117">
        <v>1.0061322563055899</v>
      </c>
      <c r="AJ3675" s="117">
        <v>0.99357037847853302</v>
      </c>
      <c r="AK3675" s="117">
        <v>0.98247947100951505</v>
      </c>
    </row>
    <row r="3676" spans="1:37" s="117" customFormat="1" hidden="1" x14ac:dyDescent="0.3">
      <c r="A3676" s="120" t="str">
        <f t="shared" si="82"/>
        <v>SDGbaseTRA_RurCRS_v6_3PVAXapast</v>
      </c>
      <c r="B3676" s="120" t="s">
        <v>220</v>
      </c>
      <c r="C3676" s="120" t="s">
        <v>300</v>
      </c>
      <c r="D3676" s="120" t="s">
        <v>212</v>
      </c>
      <c r="E3676" s="117" t="s">
        <v>35</v>
      </c>
      <c r="F3676" s="117">
        <v>0.99999999999979095</v>
      </c>
      <c r="G3676" s="117">
        <v>0.93249986018829401</v>
      </c>
      <c r="H3676" s="117">
        <v>0.93837380594317898</v>
      </c>
      <c r="I3676" s="117">
        <v>0.91000560566757505</v>
      </c>
      <c r="J3676" s="117">
        <v>0.92671741715108302</v>
      </c>
      <c r="K3676" s="117">
        <v>0.93898397447994697</v>
      </c>
      <c r="L3676" s="117">
        <v>0.94471791836320795</v>
      </c>
      <c r="M3676" s="117">
        <v>0.94832096379946695</v>
      </c>
      <c r="N3676" s="117">
        <v>0.94662738648121503</v>
      </c>
      <c r="O3676" s="117">
        <v>0.99060885403182797</v>
      </c>
      <c r="P3676" s="117">
        <v>0.98559136187808705</v>
      </c>
      <c r="Q3676" s="117">
        <v>0.97444472431816398</v>
      </c>
      <c r="R3676" s="117">
        <v>0.98675898269736795</v>
      </c>
      <c r="S3676" s="117">
        <v>0.985492892259766</v>
      </c>
      <c r="T3676" s="117">
        <v>0.98306230986466003</v>
      </c>
      <c r="U3676" s="117">
        <v>0.976401098956587</v>
      </c>
      <c r="V3676" s="117">
        <v>0.97028322593113203</v>
      </c>
      <c r="W3676" s="117">
        <v>0.97156959439199797</v>
      </c>
      <c r="X3676" s="117">
        <v>0.97242444024283403</v>
      </c>
      <c r="Y3676" s="117">
        <v>0.96463342000833896</v>
      </c>
      <c r="Z3676" s="117">
        <v>0.95581728937475796</v>
      </c>
      <c r="AA3676" s="117">
        <v>0.95345555809488902</v>
      </c>
      <c r="AB3676" s="117">
        <v>0.96249647732726296</v>
      </c>
      <c r="AC3676" s="117">
        <v>0.96308118794261999</v>
      </c>
      <c r="AD3676" s="117">
        <v>0.96037359833651803</v>
      </c>
      <c r="AE3676" s="117">
        <v>0.95775801898337298</v>
      </c>
      <c r="AF3676" s="117">
        <v>0.96051390246923696</v>
      </c>
      <c r="AG3676" s="117">
        <v>0.95807016136184897</v>
      </c>
      <c r="AH3676" s="117">
        <v>0.96887529065449596</v>
      </c>
      <c r="AI3676" s="117">
        <v>0.97193835169112497</v>
      </c>
      <c r="AJ3676" s="117">
        <v>0.97200862834477098</v>
      </c>
      <c r="AK3676" s="117">
        <v>0.97068160510338197</v>
      </c>
    </row>
    <row r="3677" spans="1:37" s="117" customFormat="1" hidden="1" x14ac:dyDescent="0.3">
      <c r="A3677" s="120" t="str">
        <f t="shared" si="82"/>
        <v>SDGbaseTRA_RurCRS_v6_3PVAXaofoo</v>
      </c>
      <c r="B3677" s="120" t="s">
        <v>220</v>
      </c>
      <c r="C3677" s="120" t="s">
        <v>300</v>
      </c>
      <c r="D3677" s="120" t="s">
        <v>212</v>
      </c>
      <c r="E3677" s="117" t="s">
        <v>36</v>
      </c>
      <c r="F3677" s="117">
        <v>1.0000000000001401</v>
      </c>
      <c r="G3677" s="117">
        <v>0.96428726702299905</v>
      </c>
      <c r="H3677" s="117">
        <v>0.96485521025328003</v>
      </c>
      <c r="I3677" s="117">
        <v>0.95221133324123097</v>
      </c>
      <c r="J3677" s="117">
        <v>0.96051050871088495</v>
      </c>
      <c r="K3677" s="117">
        <v>0.96445856833908505</v>
      </c>
      <c r="L3677" s="117">
        <v>0.96629795455765599</v>
      </c>
      <c r="M3677" s="117">
        <v>0.96716342549943601</v>
      </c>
      <c r="N3677" s="117">
        <v>0.966956776795309</v>
      </c>
      <c r="O3677" s="117">
        <v>0.99255621941156902</v>
      </c>
      <c r="P3677" s="117">
        <v>0.98815277503812504</v>
      </c>
      <c r="Q3677" s="117">
        <v>0.98035199110484295</v>
      </c>
      <c r="R3677" s="117">
        <v>0.98835211589858596</v>
      </c>
      <c r="S3677" s="117">
        <v>0.98564555921293895</v>
      </c>
      <c r="T3677" s="117">
        <v>0.98398250952797806</v>
      </c>
      <c r="U3677" s="117">
        <v>0.98323216573905903</v>
      </c>
      <c r="V3677" s="117">
        <v>0.982075989484126</v>
      </c>
      <c r="W3677" s="117">
        <v>0.98278424019789101</v>
      </c>
      <c r="X3677" s="117">
        <v>0.98542368433747696</v>
      </c>
      <c r="Y3677" s="117">
        <v>0.98266897377089402</v>
      </c>
      <c r="Z3677" s="117">
        <v>0.97900573757978604</v>
      </c>
      <c r="AA3677" s="117">
        <v>0.97822992012798904</v>
      </c>
      <c r="AB3677" s="117">
        <v>0.98244251537238603</v>
      </c>
      <c r="AC3677" s="117">
        <v>0.98175248949546701</v>
      </c>
      <c r="AD3677" s="117">
        <v>0.98165703443840602</v>
      </c>
      <c r="AE3677" s="117">
        <v>0.98195429742212004</v>
      </c>
      <c r="AF3677" s="117">
        <v>0.98410686705903905</v>
      </c>
      <c r="AG3677" s="117">
        <v>0.98517005431896498</v>
      </c>
      <c r="AH3677" s="117">
        <v>0.98340961427815399</v>
      </c>
      <c r="AI3677" s="117">
        <v>0.97893407831581203</v>
      </c>
      <c r="AJ3677" s="117">
        <v>0.97552014379375995</v>
      </c>
      <c r="AK3677" s="117">
        <v>0.97177823382513595</v>
      </c>
    </row>
    <row r="3678" spans="1:37" s="117" customFormat="1" hidden="1" x14ac:dyDescent="0.3">
      <c r="A3678" s="120" t="str">
        <f t="shared" si="82"/>
        <v>SDGbaseTRA_RurCRS_v6_3PVAXabevt</v>
      </c>
      <c r="B3678" s="120" t="s">
        <v>220</v>
      </c>
      <c r="C3678" s="120" t="s">
        <v>300</v>
      </c>
      <c r="D3678" s="120" t="s">
        <v>212</v>
      </c>
      <c r="E3678" s="117" t="s">
        <v>37</v>
      </c>
      <c r="F3678" s="117">
        <v>0.99999999999986</v>
      </c>
      <c r="G3678" s="117">
        <v>0.99952162944814604</v>
      </c>
      <c r="H3678" s="117">
        <v>1.0151210945270599</v>
      </c>
      <c r="I3678" s="117">
        <v>0.98978522003971003</v>
      </c>
      <c r="J3678" s="117">
        <v>0.995017038731008</v>
      </c>
      <c r="K3678" s="117">
        <v>1.0005982515097001</v>
      </c>
      <c r="L3678" s="117">
        <v>1.0035823368096799</v>
      </c>
      <c r="M3678" s="117">
        <v>1.00589619344548</v>
      </c>
      <c r="N3678" s="117">
        <v>1.00571455034778</v>
      </c>
      <c r="O3678" s="117">
        <v>1.0444409115417399</v>
      </c>
      <c r="P3678" s="117">
        <v>1.0383771526291801</v>
      </c>
      <c r="Q3678" s="117">
        <v>1.0261995798310899</v>
      </c>
      <c r="R3678" s="117">
        <v>1.03063681096098</v>
      </c>
      <c r="S3678" s="117">
        <v>1.02506193296159</v>
      </c>
      <c r="T3678" s="117">
        <v>1.02191610579262</v>
      </c>
      <c r="U3678" s="117">
        <v>1.01921504573469</v>
      </c>
      <c r="V3678" s="117">
        <v>1.0155429796157001</v>
      </c>
      <c r="W3678" s="117">
        <v>1.01631916459649</v>
      </c>
      <c r="X3678" s="117">
        <v>1.01819403391329</v>
      </c>
      <c r="Y3678" s="117">
        <v>1.01409128077887</v>
      </c>
      <c r="Z3678" s="117">
        <v>1.0095911891476199</v>
      </c>
      <c r="AA3678" s="117">
        <v>1.0091060159475</v>
      </c>
      <c r="AB3678" s="117">
        <v>1.02003103491215</v>
      </c>
      <c r="AC3678" s="117">
        <v>1.01987348169933</v>
      </c>
      <c r="AD3678" s="117">
        <v>1.01569034717791</v>
      </c>
      <c r="AE3678" s="117">
        <v>1.0109878371045999</v>
      </c>
      <c r="AF3678" s="117">
        <v>1.00865046686038</v>
      </c>
      <c r="AG3678" s="117">
        <v>1.0058920242593199</v>
      </c>
      <c r="AH3678" s="117">
        <v>0.99720152878065704</v>
      </c>
      <c r="AI3678" s="117">
        <v>0.98693766879550304</v>
      </c>
      <c r="AJ3678" s="117">
        <v>0.97991620990045902</v>
      </c>
      <c r="AK3678" s="117">
        <v>0.97309905196244195</v>
      </c>
    </row>
    <row r="3679" spans="1:37" s="117" customFormat="1" hidden="1" x14ac:dyDescent="0.3">
      <c r="A3679" s="120" t="str">
        <f t="shared" si="82"/>
        <v>SDGbaseTRA_RurCRS_v6_3PVAXatext</v>
      </c>
      <c r="B3679" s="120" t="s">
        <v>220</v>
      </c>
      <c r="C3679" s="120" t="s">
        <v>300</v>
      </c>
      <c r="D3679" s="120" t="s">
        <v>212</v>
      </c>
      <c r="E3679" s="117" t="s">
        <v>38</v>
      </c>
      <c r="F3679" s="117">
        <v>1.00000000000002</v>
      </c>
      <c r="G3679" s="117">
        <v>1.09649566118175</v>
      </c>
      <c r="H3679" s="117">
        <v>1.08973647612631</v>
      </c>
      <c r="I3679" s="117">
        <v>1.0794071011587201</v>
      </c>
      <c r="J3679" s="117">
        <v>1.07056777237411</v>
      </c>
      <c r="K3679" s="117">
        <v>1.06997522313829</v>
      </c>
      <c r="L3679" s="117">
        <v>1.07334439562354</v>
      </c>
      <c r="M3679" s="117">
        <v>1.0776624422060901</v>
      </c>
      <c r="N3679" s="117">
        <v>1.0803339738228099</v>
      </c>
      <c r="O3679" s="117">
        <v>1.0789871765096599</v>
      </c>
      <c r="P3679" s="117">
        <v>1.08016966224649</v>
      </c>
      <c r="Q3679" s="117">
        <v>1.0799885298959</v>
      </c>
      <c r="R3679" s="117">
        <v>1.0835498848592899</v>
      </c>
      <c r="S3679" s="117">
        <v>1.0863433595562</v>
      </c>
      <c r="T3679" s="117">
        <v>1.08840698879681</v>
      </c>
      <c r="U3679" s="117">
        <v>1.09293476245067</v>
      </c>
      <c r="V3679" s="117">
        <v>1.0968638787668401</v>
      </c>
      <c r="W3679" s="117">
        <v>1.0993757424369099</v>
      </c>
      <c r="X3679" s="117">
        <v>1.0996594672281701</v>
      </c>
      <c r="Y3679" s="117">
        <v>1.09677393496287</v>
      </c>
      <c r="Z3679" s="117">
        <v>1.0939418865980599</v>
      </c>
      <c r="AA3679" s="117">
        <v>1.0910991037711699</v>
      </c>
      <c r="AB3679" s="117">
        <v>1.0868959076646201</v>
      </c>
      <c r="AC3679" s="117">
        <v>1.08425947892941</v>
      </c>
      <c r="AD3679" s="117">
        <v>1.0853496158095099</v>
      </c>
      <c r="AE3679" s="117">
        <v>1.08738062648407</v>
      </c>
      <c r="AF3679" s="117">
        <v>1.09015029297025</v>
      </c>
      <c r="AG3679" s="117">
        <v>1.09162222356492</v>
      </c>
      <c r="AH3679" s="117">
        <v>1.0603572590666499</v>
      </c>
      <c r="AI3679" s="117">
        <v>1.03475147147742</v>
      </c>
      <c r="AJ3679" s="117">
        <v>1.0182344403035199</v>
      </c>
      <c r="AK3679" s="117">
        <v>1.0044188507685801</v>
      </c>
    </row>
    <row r="3680" spans="1:37" s="117" customFormat="1" hidden="1" x14ac:dyDescent="0.3">
      <c r="A3680" s="120" t="str">
        <f t="shared" si="82"/>
        <v>SDGbaseTRA_RurCRS_v6_3PVAXaclth</v>
      </c>
      <c r="B3680" s="120" t="s">
        <v>220</v>
      </c>
      <c r="C3680" s="120" t="s">
        <v>300</v>
      </c>
      <c r="D3680" s="120" t="s">
        <v>212</v>
      </c>
      <c r="E3680" s="117" t="s">
        <v>39</v>
      </c>
      <c r="F3680" s="117">
        <v>1.00000000000002</v>
      </c>
      <c r="G3680" s="117">
        <v>1.10318108559021</v>
      </c>
      <c r="H3680" s="117">
        <v>1.1036759251219399</v>
      </c>
      <c r="I3680" s="117">
        <v>1.0971078543980499</v>
      </c>
      <c r="J3680" s="117">
        <v>1.08923913005328</v>
      </c>
      <c r="K3680" s="117">
        <v>1.08924595195214</v>
      </c>
      <c r="L3680" s="117">
        <v>1.0932046532467099</v>
      </c>
      <c r="M3680" s="117">
        <v>1.09771238896533</v>
      </c>
      <c r="N3680" s="117">
        <v>1.1005728294508601</v>
      </c>
      <c r="O3680" s="117">
        <v>1.09585361374741</v>
      </c>
      <c r="P3680" s="117">
        <v>1.09746583799574</v>
      </c>
      <c r="Q3680" s="117">
        <v>1.09840811511169</v>
      </c>
      <c r="R3680" s="117">
        <v>1.10404934837781</v>
      </c>
      <c r="S3680" s="117">
        <v>1.1070687577126499</v>
      </c>
      <c r="T3680" s="117">
        <v>1.10939866664387</v>
      </c>
      <c r="U3680" s="117">
        <v>1.11435418883829</v>
      </c>
      <c r="V3680" s="117">
        <v>1.1183556505661201</v>
      </c>
      <c r="W3680" s="117">
        <v>1.1208324750565299</v>
      </c>
      <c r="X3680" s="117">
        <v>1.1211244975124599</v>
      </c>
      <c r="Y3680" s="117">
        <v>1.1183443441969201</v>
      </c>
      <c r="Z3680" s="117">
        <v>1.11563774196071</v>
      </c>
      <c r="AA3680" s="117">
        <v>1.11297635794003</v>
      </c>
      <c r="AB3680" s="117">
        <v>1.1084233180749601</v>
      </c>
      <c r="AC3680" s="117">
        <v>1.1055654061967799</v>
      </c>
      <c r="AD3680" s="117">
        <v>1.10633577035925</v>
      </c>
      <c r="AE3680" s="117">
        <v>1.1081244092770901</v>
      </c>
      <c r="AF3680" s="117">
        <v>1.1106674310300799</v>
      </c>
      <c r="AG3680" s="117">
        <v>1.1116253923347199</v>
      </c>
      <c r="AH3680" s="117">
        <v>1.0771262861290101</v>
      </c>
      <c r="AI3680" s="117">
        <v>1.0489989075216</v>
      </c>
      <c r="AJ3680" s="117">
        <v>1.03032978076788</v>
      </c>
      <c r="AK3680" s="117">
        <v>1.01461428645237</v>
      </c>
    </row>
    <row r="3681" spans="1:37" s="117" customFormat="1" hidden="1" x14ac:dyDescent="0.3">
      <c r="A3681" s="120" t="str">
        <f t="shared" si="82"/>
        <v>SDGbaseTRA_RurCRS_v6_3PVAXaleat</v>
      </c>
      <c r="B3681" s="120" t="s">
        <v>220</v>
      </c>
      <c r="C3681" s="120" t="s">
        <v>300</v>
      </c>
      <c r="D3681" s="120" t="s">
        <v>212</v>
      </c>
      <c r="E3681" s="117" t="s">
        <v>40</v>
      </c>
      <c r="F3681" s="117">
        <v>0.99999999999987299</v>
      </c>
      <c r="G3681" s="117">
        <v>1.08522087037408</v>
      </c>
      <c r="H3681" s="117">
        <v>1.0549617910717799</v>
      </c>
      <c r="I3681" s="117">
        <v>1.02663757244926</v>
      </c>
      <c r="J3681" s="117">
        <v>1.0031337820901101</v>
      </c>
      <c r="K3681" s="117">
        <v>1.0033191847414999</v>
      </c>
      <c r="L3681" s="117">
        <v>1.0109277226228</v>
      </c>
      <c r="M3681" s="117">
        <v>1.0253046183271</v>
      </c>
      <c r="N3681" s="117">
        <v>1.03315445363012</v>
      </c>
      <c r="O3681" s="117">
        <v>1.12615696882578</v>
      </c>
      <c r="P3681" s="117">
        <v>1.1284057215112899</v>
      </c>
      <c r="Q3681" s="117">
        <v>1.10412363394224</v>
      </c>
      <c r="R3681" s="117">
        <v>1.0565676761624201</v>
      </c>
      <c r="S3681" s="117">
        <v>1.0501652570600399</v>
      </c>
      <c r="T3681" s="117">
        <v>1.04511428283166</v>
      </c>
      <c r="U3681" s="117">
        <v>1.0419717279428999</v>
      </c>
      <c r="V3681" s="117">
        <v>1.0346050539562299</v>
      </c>
      <c r="W3681" s="117">
        <v>1.0343379676715601</v>
      </c>
      <c r="X3681" s="117">
        <v>1.0359882299696299</v>
      </c>
      <c r="Y3681" s="117">
        <v>1.02511177958051</v>
      </c>
      <c r="Z3681" s="117">
        <v>1.0125898565676801</v>
      </c>
      <c r="AA3681" s="117">
        <v>1.0077769784595501</v>
      </c>
      <c r="AB3681" s="117">
        <v>1.02335252486376</v>
      </c>
      <c r="AC3681" s="117">
        <v>1.02846087710604</v>
      </c>
      <c r="AD3681" s="117">
        <v>1.02840740194339</v>
      </c>
      <c r="AE3681" s="117">
        <v>1.0256850585283901</v>
      </c>
      <c r="AF3681" s="117">
        <v>1.02422820768504</v>
      </c>
      <c r="AG3681" s="117">
        <v>1.0206138521860699</v>
      </c>
      <c r="AH3681" s="117">
        <v>0.98818944638911899</v>
      </c>
      <c r="AI3681" s="117">
        <v>0.95045523662389497</v>
      </c>
      <c r="AJ3681" s="117">
        <v>0.93160234903894501</v>
      </c>
      <c r="AK3681" s="117">
        <v>0.91711383939060698</v>
      </c>
    </row>
    <row r="3682" spans="1:37" s="117" customFormat="1" hidden="1" x14ac:dyDescent="0.3">
      <c r="A3682" s="120" t="str">
        <f t="shared" si="82"/>
        <v>SDGbaseTRA_RurCRS_v6_3PVAXafoot</v>
      </c>
      <c r="B3682" s="120" t="s">
        <v>220</v>
      </c>
      <c r="C3682" s="120" t="s">
        <v>300</v>
      </c>
      <c r="D3682" s="120" t="s">
        <v>212</v>
      </c>
      <c r="E3682" s="117" t="s">
        <v>41</v>
      </c>
      <c r="F3682" s="117">
        <v>0.99999999999997402</v>
      </c>
      <c r="G3682" s="117">
        <v>1.09178989538005</v>
      </c>
      <c r="H3682" s="117">
        <v>1.0913493863310599</v>
      </c>
      <c r="I3682" s="117">
        <v>1.0832272098345399</v>
      </c>
      <c r="J3682" s="117">
        <v>1.0759484066901399</v>
      </c>
      <c r="K3682" s="117">
        <v>1.0752669493162901</v>
      </c>
      <c r="L3682" s="117">
        <v>1.07794401373115</v>
      </c>
      <c r="M3682" s="117">
        <v>1.08098786241357</v>
      </c>
      <c r="N3682" s="117">
        <v>1.0826813433794999</v>
      </c>
      <c r="O3682" s="117">
        <v>1.08109888009485</v>
      </c>
      <c r="P3682" s="117">
        <v>1.08270728166651</v>
      </c>
      <c r="Q3682" s="117">
        <v>1.08280448949329</v>
      </c>
      <c r="R3682" s="117">
        <v>1.08884160092719</v>
      </c>
      <c r="S3682" s="117">
        <v>1.09075797502705</v>
      </c>
      <c r="T3682" s="117">
        <v>1.09217475763623</v>
      </c>
      <c r="U3682" s="117">
        <v>1.09601744020306</v>
      </c>
      <c r="V3682" s="117">
        <v>1.09935169946042</v>
      </c>
      <c r="W3682" s="117">
        <v>1.10184274446928</v>
      </c>
      <c r="X3682" s="117">
        <v>1.1024279316468699</v>
      </c>
      <c r="Y3682" s="117">
        <v>1.09960897094173</v>
      </c>
      <c r="Z3682" s="117">
        <v>1.0965665865244101</v>
      </c>
      <c r="AA3682" s="117">
        <v>1.09349816255361</v>
      </c>
      <c r="AB3682" s="117">
        <v>1.0907842796535701</v>
      </c>
      <c r="AC3682" s="117">
        <v>1.08900391775965</v>
      </c>
      <c r="AD3682" s="117">
        <v>1.09039489331419</v>
      </c>
      <c r="AE3682" s="117">
        <v>1.0926512751194399</v>
      </c>
      <c r="AF3682" s="117">
        <v>1.0958357953126701</v>
      </c>
      <c r="AG3682" s="117">
        <v>1.0970823171511199</v>
      </c>
      <c r="AH3682" s="117">
        <v>1.06760124353084</v>
      </c>
      <c r="AI3682" s="117">
        <v>1.04335199347718</v>
      </c>
      <c r="AJ3682" s="117">
        <v>1.0271554329773001</v>
      </c>
      <c r="AK3682" s="117">
        <v>1.01334566912312</v>
      </c>
    </row>
    <row r="3683" spans="1:37" s="117" customFormat="1" hidden="1" x14ac:dyDescent="0.3">
      <c r="A3683" s="120" t="str">
        <f t="shared" si="82"/>
        <v>SDGbaseTRA_RurCRS_v6_3PVAXawood</v>
      </c>
      <c r="B3683" s="120" t="s">
        <v>220</v>
      </c>
      <c r="C3683" s="120" t="s">
        <v>300</v>
      </c>
      <c r="D3683" s="120" t="s">
        <v>212</v>
      </c>
      <c r="E3683" s="117" t="s">
        <v>42</v>
      </c>
      <c r="F3683" s="117">
        <v>1.0000000000000899</v>
      </c>
      <c r="G3683" s="117">
        <v>1.01591458127603</v>
      </c>
      <c r="H3683" s="117">
        <v>1.01177769093336</v>
      </c>
      <c r="I3683" s="117">
        <v>1.0183758201472599</v>
      </c>
      <c r="J3683" s="117">
        <v>1.01145972365676</v>
      </c>
      <c r="K3683" s="117">
        <v>1.0102987758347399</v>
      </c>
      <c r="L3683" s="117">
        <v>1.01060305111994</v>
      </c>
      <c r="M3683" s="117">
        <v>1.01262589232531</v>
      </c>
      <c r="N3683" s="117">
        <v>1.01307461869237</v>
      </c>
      <c r="O3683" s="117">
        <v>1.01827287305519</v>
      </c>
      <c r="P3683" s="117">
        <v>1.01671490656424</v>
      </c>
      <c r="Q3683" s="117">
        <v>1.0152490489085999</v>
      </c>
      <c r="R3683" s="117">
        <v>1.00689392691316</v>
      </c>
      <c r="S3683" s="117">
        <v>1.0136676878925499</v>
      </c>
      <c r="T3683" s="117">
        <v>1.0187865940069301</v>
      </c>
      <c r="U3683" s="117">
        <v>1.0236552682068101</v>
      </c>
      <c r="V3683" s="117">
        <v>1.0290344934432401</v>
      </c>
      <c r="W3683" s="117">
        <v>1.0332278713391401</v>
      </c>
      <c r="X3683" s="117">
        <v>1.0357328369440499</v>
      </c>
      <c r="Y3683" s="117">
        <v>1.03479134224983</v>
      </c>
      <c r="Z3683" s="117">
        <v>1.03296021937723</v>
      </c>
      <c r="AA3683" s="117">
        <v>1.0310782915085399</v>
      </c>
      <c r="AB3683" s="117">
        <v>1.0268340536904601</v>
      </c>
      <c r="AC3683" s="117">
        <v>1.02430418526232</v>
      </c>
      <c r="AD3683" s="117">
        <v>1.02618258602837</v>
      </c>
      <c r="AE3683" s="117">
        <v>1.0293175440440601</v>
      </c>
      <c r="AF3683" s="117">
        <v>1.0337151997332199</v>
      </c>
      <c r="AG3683" s="117">
        <v>1.0373730213011001</v>
      </c>
      <c r="AH3683" s="117">
        <v>1.0261274281647399</v>
      </c>
      <c r="AI3683" s="117">
        <v>1.0142929730502099</v>
      </c>
      <c r="AJ3683" s="117">
        <v>1.0084688163078399</v>
      </c>
      <c r="AK3683" s="117">
        <v>1.0038486567219</v>
      </c>
    </row>
    <row r="3684" spans="1:37" s="117" customFormat="1" hidden="1" x14ac:dyDescent="0.3">
      <c r="A3684" s="120" t="str">
        <f t="shared" si="82"/>
        <v>SDGbaseTRA_RurCRS_v6_3PVAXapapr</v>
      </c>
      <c r="B3684" s="120" t="s">
        <v>220</v>
      </c>
      <c r="C3684" s="120" t="s">
        <v>300</v>
      </c>
      <c r="D3684" s="120" t="s">
        <v>212</v>
      </c>
      <c r="E3684" s="117" t="s">
        <v>43</v>
      </c>
      <c r="F3684" s="117">
        <v>1.0000000000000699</v>
      </c>
      <c r="G3684" s="117">
        <v>1.0414465904471499</v>
      </c>
      <c r="H3684" s="117">
        <v>1.0431210323365101</v>
      </c>
      <c r="I3684" s="117">
        <v>1.0382288705135101</v>
      </c>
      <c r="J3684" s="117">
        <v>1.0290299355503501</v>
      </c>
      <c r="K3684" s="117">
        <v>1.02987533498314</v>
      </c>
      <c r="L3684" s="117">
        <v>1.02885575938811</v>
      </c>
      <c r="M3684" s="117">
        <v>1.0230608562112</v>
      </c>
      <c r="N3684" s="117">
        <v>1.0251158490622201</v>
      </c>
      <c r="O3684" s="117">
        <v>1.0282200525146701</v>
      </c>
      <c r="P3684" s="117">
        <v>1.0284415727654701</v>
      </c>
      <c r="Q3684" s="117">
        <v>1.0286076515910001</v>
      </c>
      <c r="R3684" s="117">
        <v>1.0441996046811699</v>
      </c>
      <c r="S3684" s="117">
        <v>1.0429018442046001</v>
      </c>
      <c r="T3684" s="117">
        <v>1.04291361571932</v>
      </c>
      <c r="U3684" s="117">
        <v>1.0445886713579</v>
      </c>
      <c r="V3684" s="117">
        <v>1.04681263310396</v>
      </c>
      <c r="W3684" s="117">
        <v>1.04904208360651</v>
      </c>
      <c r="X3684" s="117">
        <v>1.04986400156395</v>
      </c>
      <c r="Y3684" s="117">
        <v>1.0472438356340501</v>
      </c>
      <c r="Z3684" s="117">
        <v>1.0440487884193601</v>
      </c>
      <c r="AA3684" s="117">
        <v>1.0415815129874899</v>
      </c>
      <c r="AB3684" s="117">
        <v>1.03759297330081</v>
      </c>
      <c r="AC3684" s="117">
        <v>1.0350411944695399</v>
      </c>
      <c r="AD3684" s="117">
        <v>1.0360276663460399</v>
      </c>
      <c r="AE3684" s="117">
        <v>1.03830587346157</v>
      </c>
      <c r="AF3684" s="117">
        <v>1.0418426992474401</v>
      </c>
      <c r="AG3684" s="117">
        <v>1.0447637753654699</v>
      </c>
      <c r="AH3684" s="117">
        <v>1.02784479161169</v>
      </c>
      <c r="AI3684" s="117">
        <v>1.01174086986456</v>
      </c>
      <c r="AJ3684" s="117">
        <v>1.0017489489670099</v>
      </c>
      <c r="AK3684" s="117">
        <v>0.99363616071790195</v>
      </c>
    </row>
    <row r="3685" spans="1:37" s="117" customFormat="1" hidden="1" x14ac:dyDescent="0.3">
      <c r="A3685" s="120" t="str">
        <f t="shared" si="82"/>
        <v>SDGbaseTRA_RurCRS_v6_3PVAXaprnt</v>
      </c>
      <c r="B3685" s="120" t="s">
        <v>220</v>
      </c>
      <c r="C3685" s="120" t="s">
        <v>300</v>
      </c>
      <c r="D3685" s="120" t="s">
        <v>212</v>
      </c>
      <c r="E3685" s="117" t="s">
        <v>44</v>
      </c>
      <c r="F3685" s="117">
        <v>1.00000000000004</v>
      </c>
      <c r="G3685" s="117">
        <v>1.09938626130642</v>
      </c>
      <c r="H3685" s="117">
        <v>1.10161769927197</v>
      </c>
      <c r="I3685" s="117">
        <v>1.0956625756013201</v>
      </c>
      <c r="J3685" s="117">
        <v>1.08684620870628</v>
      </c>
      <c r="K3685" s="117">
        <v>1.0860996053549099</v>
      </c>
      <c r="L3685" s="117">
        <v>1.0894609479273001</v>
      </c>
      <c r="M3685" s="117">
        <v>1.09354601641885</v>
      </c>
      <c r="N3685" s="117">
        <v>1.0960364110894001</v>
      </c>
      <c r="O3685" s="117">
        <v>1.0896704752569799</v>
      </c>
      <c r="P3685" s="117">
        <v>1.09132966911094</v>
      </c>
      <c r="Q3685" s="117">
        <v>1.0926475449501001</v>
      </c>
      <c r="R3685" s="117">
        <v>1.0986060210644599</v>
      </c>
      <c r="S3685" s="117">
        <v>1.1017773124844901</v>
      </c>
      <c r="T3685" s="117">
        <v>1.10427735642104</v>
      </c>
      <c r="U3685" s="117">
        <v>1.1094782885629599</v>
      </c>
      <c r="V3685" s="117">
        <v>1.11385835544762</v>
      </c>
      <c r="W3685" s="117">
        <v>1.11654913021816</v>
      </c>
      <c r="X3685" s="117">
        <v>1.1168504433318001</v>
      </c>
      <c r="Y3685" s="117">
        <v>1.11398563991847</v>
      </c>
      <c r="Z3685" s="117">
        <v>1.1110886685685599</v>
      </c>
      <c r="AA3685" s="117">
        <v>1.10821449983007</v>
      </c>
      <c r="AB3685" s="117">
        <v>1.10309488684934</v>
      </c>
      <c r="AC3685" s="117">
        <v>1.1002586410308499</v>
      </c>
      <c r="AD3685" s="117">
        <v>1.1013152989663599</v>
      </c>
      <c r="AE3685" s="117">
        <v>1.1034490025193699</v>
      </c>
      <c r="AF3685" s="117">
        <v>1.1063362452824099</v>
      </c>
      <c r="AG3685" s="117">
        <v>1.1075593551356799</v>
      </c>
      <c r="AH3685" s="117">
        <v>1.0720669731622201</v>
      </c>
      <c r="AI3685" s="117">
        <v>1.04272290046975</v>
      </c>
      <c r="AJ3685" s="117">
        <v>1.0229479287612699</v>
      </c>
      <c r="AK3685" s="117">
        <v>1.00627977782397</v>
      </c>
    </row>
    <row r="3686" spans="1:37" s="117" customFormat="1" hidden="1" x14ac:dyDescent="0.3">
      <c r="A3686" s="120" t="str">
        <f t="shared" si="82"/>
        <v>SDGbaseTRA_RurCRS_v6_3PVAXapetr</v>
      </c>
      <c r="B3686" s="120" t="s">
        <v>220</v>
      </c>
      <c r="C3686" s="120" t="s">
        <v>300</v>
      </c>
      <c r="D3686" s="120" t="s">
        <v>212</v>
      </c>
      <c r="E3686" s="117" t="s">
        <v>45</v>
      </c>
      <c r="F3686" s="117">
        <v>1.00000000000082</v>
      </c>
      <c r="G3686" s="117">
        <v>1.1644751807078</v>
      </c>
      <c r="H3686" s="117">
        <v>0.84571686401267998</v>
      </c>
      <c r="I3686" s="117">
        <v>0.66188853878457499</v>
      </c>
      <c r="J3686" s="117">
        <v>0.63575033150381199</v>
      </c>
      <c r="K3686" s="117">
        <v>0.62318051881146597</v>
      </c>
      <c r="L3686" s="117">
        <v>0.62017780137021905</v>
      </c>
      <c r="M3686" s="117">
        <v>0.64008724375542003</v>
      </c>
      <c r="N3686" s="117">
        <v>0.66112077035865702</v>
      </c>
      <c r="O3686" s="117">
        <v>1.2099982141299801</v>
      </c>
      <c r="P3686" s="117">
        <v>1.59208226539196</v>
      </c>
      <c r="Q3686" s="117">
        <v>1.5365897961764501</v>
      </c>
      <c r="R3686" s="117">
        <v>1.4770401635635</v>
      </c>
      <c r="S3686" s="117">
        <v>1.29379383308367</v>
      </c>
      <c r="T3686" s="117">
        <v>1.1622105666593101</v>
      </c>
      <c r="U3686" s="117">
        <v>1.0469624253395</v>
      </c>
      <c r="V3686" s="117">
        <v>0.84418370782162999</v>
      </c>
      <c r="W3686" s="117">
        <v>0.35324053460585098</v>
      </c>
      <c r="X3686" s="117">
        <v>-0.87992446833639704</v>
      </c>
      <c r="Y3686" s="117">
        <v>-2.4830951815732298</v>
      </c>
      <c r="Z3686" s="117">
        <v>-4.7692633626327599</v>
      </c>
      <c r="AA3686" s="117">
        <v>-8.1185036371755004</v>
      </c>
      <c r="AB3686" s="117">
        <v>-9.7667574337971601</v>
      </c>
      <c r="AC3686" s="117">
        <v>-9.9904385823515103</v>
      </c>
      <c r="AD3686" s="117">
        <v>-9.3189577021572099</v>
      </c>
      <c r="AE3686" s="117">
        <v>-7.9041173426245699</v>
      </c>
      <c r="AF3686" s="117">
        <v>-5.8075164767799503</v>
      </c>
      <c r="AG3686" s="117">
        <v>-0.132470122139042</v>
      </c>
      <c r="AH3686" s="117">
        <v>1.20787683252611</v>
      </c>
      <c r="AI3686" s="117">
        <v>1.02680631985572</v>
      </c>
      <c r="AJ3686" s="117">
        <v>0.83824272180484105</v>
      </c>
      <c r="AK3686" s="117">
        <v>0.56693709218114396</v>
      </c>
    </row>
    <row r="3687" spans="1:37" s="117" customFormat="1" hidden="1" x14ac:dyDescent="0.3">
      <c r="A3687" s="120" t="str">
        <f t="shared" si="82"/>
        <v>SDGbaseTRA_RurCRS_v6_3PVAXahydr</v>
      </c>
      <c r="B3687" s="120" t="s">
        <v>220</v>
      </c>
      <c r="C3687" s="120" t="s">
        <v>300</v>
      </c>
      <c r="D3687" s="120" t="s">
        <v>212</v>
      </c>
      <c r="E3687" s="117" t="s">
        <v>46</v>
      </c>
      <c r="F3687" s="117">
        <v>1.0000000000004201</v>
      </c>
      <c r="G3687" s="117">
        <v>2.5992570260888401</v>
      </c>
      <c r="H3687" s="117">
        <v>2.7128630646530598</v>
      </c>
      <c r="I3687" s="117">
        <v>2.6961462734972699</v>
      </c>
      <c r="J3687" s="117">
        <v>2.71950819603759</v>
      </c>
      <c r="K3687" s="117">
        <v>2.7482634495537499</v>
      </c>
      <c r="L3687" s="117">
        <v>2.7804960769161902</v>
      </c>
      <c r="M3687" s="117">
        <v>2.8294737752245398</v>
      </c>
      <c r="N3687" s="117">
        <v>2.8735728811884198</v>
      </c>
      <c r="O3687" s="117">
        <v>3.08810548473086</v>
      </c>
      <c r="P3687" s="117">
        <v>3.1530760524552002</v>
      </c>
      <c r="Q3687" s="117">
        <v>3.5233134771740899</v>
      </c>
      <c r="R3687" s="117">
        <v>3.5389515719475</v>
      </c>
      <c r="S3687" s="117">
        <v>3.5587987558963601</v>
      </c>
      <c r="T3687" s="117">
        <v>3.5777825026813801</v>
      </c>
      <c r="U3687" s="117">
        <v>3.5988298225244</v>
      </c>
      <c r="V3687" s="117">
        <v>3.6085728592147399</v>
      </c>
      <c r="W3687" s="117">
        <v>3.6283912079789098</v>
      </c>
      <c r="X3687" s="117">
        <v>-1.5267255087799401</v>
      </c>
      <c r="Y3687" s="117">
        <v>-1.61167979786688</v>
      </c>
      <c r="Z3687" s="117">
        <v>0.71278528093624505</v>
      </c>
      <c r="AA3687" s="117">
        <v>0.33150079499837998</v>
      </c>
      <c r="AB3687" s="117">
        <v>0.24226755466692601</v>
      </c>
      <c r="AC3687" s="117">
        <v>0.35001607843985699</v>
      </c>
      <c r="AD3687" s="117">
        <v>0.56538822182917403</v>
      </c>
      <c r="AE3687" s="117">
        <v>0.84358026586222101</v>
      </c>
      <c r="AF3687" s="117">
        <v>1.1599246280487501</v>
      </c>
      <c r="AG3687" s="117">
        <v>1.63159927861833</v>
      </c>
      <c r="AH3687" s="117">
        <v>1.5414732711663199</v>
      </c>
      <c r="AI3687" s="117">
        <v>1.2084088088834499</v>
      </c>
      <c r="AJ3687" s="117">
        <v>0.92011223682153698</v>
      </c>
      <c r="AK3687" s="117">
        <v>0.66808530592814497</v>
      </c>
    </row>
    <row r="3688" spans="1:37" s="117" customFormat="1" hidden="1" x14ac:dyDescent="0.3">
      <c r="A3688" s="120" t="str">
        <f t="shared" si="82"/>
        <v>SDGbaseTRA_RurCRS_v6_3PVAXaammo</v>
      </c>
      <c r="B3688" s="120" t="s">
        <v>220</v>
      </c>
      <c r="C3688" s="120" t="s">
        <v>300</v>
      </c>
      <c r="D3688" s="120" t="s">
        <v>212</v>
      </c>
      <c r="E3688" s="117" t="s">
        <v>47</v>
      </c>
      <c r="F3688" s="117">
        <v>1.00000000000032</v>
      </c>
      <c r="G3688" s="117">
        <v>1.0325010962993799</v>
      </c>
      <c r="H3688" s="117">
        <v>1.0247307991937</v>
      </c>
      <c r="I3688" s="117">
        <v>1.02161585191003</v>
      </c>
      <c r="J3688" s="117">
        <v>1.01397423490339</v>
      </c>
      <c r="K3688" s="117">
        <v>1.01301670429591</v>
      </c>
      <c r="L3688" s="117">
        <v>1.0151506253228899</v>
      </c>
      <c r="M3688" s="117">
        <v>1.01866765304197</v>
      </c>
      <c r="N3688" s="117">
        <v>1.01967512268871</v>
      </c>
      <c r="O3688" s="117">
        <v>1.0056951810822199</v>
      </c>
      <c r="P3688" s="117">
        <v>1.0055505789256101</v>
      </c>
      <c r="Q3688" s="117">
        <v>1.00800101811256</v>
      </c>
      <c r="R3688" s="117">
        <v>1.0144069640561699</v>
      </c>
      <c r="S3688" s="117">
        <v>1.01901508662706</v>
      </c>
      <c r="T3688" s="117">
        <v>1.0226781583129601</v>
      </c>
      <c r="U3688" s="117">
        <v>1.02815596720749</v>
      </c>
      <c r="V3688" s="117">
        <v>1.0339591794135401</v>
      </c>
      <c r="W3688" s="117">
        <v>1.0381546353615601</v>
      </c>
      <c r="X3688" s="117">
        <v>1.0393738768782701</v>
      </c>
      <c r="Y3688" s="117">
        <v>1.0370851151354701</v>
      </c>
      <c r="Z3688" s="117">
        <v>1.0340311201013299</v>
      </c>
      <c r="AA3688" s="117">
        <v>1.02898747411452</v>
      </c>
      <c r="AB3688" s="117">
        <v>1.0097286818512701</v>
      </c>
      <c r="AC3688" s="117">
        <v>0.99758693949378796</v>
      </c>
      <c r="AD3688" s="117">
        <v>0.99369755548354499</v>
      </c>
      <c r="AE3688" s="117">
        <v>0.99372746683440605</v>
      </c>
      <c r="AF3688" s="117">
        <v>0.99639895932793499</v>
      </c>
      <c r="AG3688" s="117">
        <v>0.99843402741864795</v>
      </c>
      <c r="AH3688" s="117">
        <v>0.96483780562760002</v>
      </c>
      <c r="AI3688" s="117">
        <v>0.93659172079693997</v>
      </c>
      <c r="AJ3688" s="117">
        <v>0.91807343877858505</v>
      </c>
      <c r="AK3688" s="117">
        <v>0.903401581011119</v>
      </c>
    </row>
    <row r="3689" spans="1:37" s="117" customFormat="1" hidden="1" x14ac:dyDescent="0.3">
      <c r="A3689" s="120" t="str">
        <f t="shared" si="82"/>
        <v>SDGbaseTRA_RurCRS_v6_3PVAXabchm</v>
      </c>
      <c r="B3689" s="120" t="s">
        <v>220</v>
      </c>
      <c r="C3689" s="120" t="s">
        <v>300</v>
      </c>
      <c r="D3689" s="120" t="s">
        <v>212</v>
      </c>
      <c r="E3689" s="117" t="s">
        <v>48</v>
      </c>
      <c r="F3689" s="117">
        <v>1.0000000000006499</v>
      </c>
      <c r="G3689" s="117">
        <v>1.2654217550646301</v>
      </c>
      <c r="H3689" s="117">
        <v>1.37223396701346</v>
      </c>
      <c r="I3689" s="117">
        <v>1.3637858865653101</v>
      </c>
      <c r="J3689" s="117">
        <v>1.4161244553766901</v>
      </c>
      <c r="K3689" s="117">
        <v>1.46858100426616</v>
      </c>
      <c r="L3689" s="117">
        <v>1.52126107208249</v>
      </c>
      <c r="M3689" s="117">
        <v>1.58631974514217</v>
      </c>
      <c r="N3689" s="117">
        <v>1.6454360343297301</v>
      </c>
      <c r="O3689" s="117">
        <v>1.9296886959978701</v>
      </c>
      <c r="P3689" s="117">
        <v>2.0071748449928801</v>
      </c>
      <c r="Q3689" s="117">
        <v>2.0319676537325</v>
      </c>
      <c r="R3689" s="117">
        <v>2.0420096153526899</v>
      </c>
      <c r="S3689" s="117">
        <v>2.0454336692027</v>
      </c>
      <c r="T3689" s="117">
        <v>2.0540877561742601</v>
      </c>
      <c r="U3689" s="117">
        <v>2.0677961703185699</v>
      </c>
      <c r="V3689" s="117">
        <v>2.0623655343939098</v>
      </c>
      <c r="W3689" s="117">
        <v>2.0634446768707</v>
      </c>
      <c r="X3689" s="117">
        <v>2.0644494058457599</v>
      </c>
      <c r="Y3689" s="117">
        <v>2.0161263806359502</v>
      </c>
      <c r="Z3689" s="117">
        <v>1.94981491164737</v>
      </c>
      <c r="AA3689" s="117">
        <v>1.86473560091644</v>
      </c>
      <c r="AB3689" s="117">
        <v>1.9130780316204401</v>
      </c>
      <c r="AC3689" s="117">
        <v>1.9528589024708201</v>
      </c>
      <c r="AD3689" s="117">
        <v>1.9906950113601201</v>
      </c>
      <c r="AE3689" s="117">
        <v>2.02948739959258</v>
      </c>
      <c r="AF3689" s="117">
        <v>2.0773748983724798</v>
      </c>
      <c r="AG3689" s="117">
        <v>2.1240081156148198</v>
      </c>
      <c r="AH3689" s="117">
        <v>2.0744431629651401</v>
      </c>
      <c r="AI3689" s="117">
        <v>1.96252939851154</v>
      </c>
      <c r="AJ3689" s="117">
        <v>1.85814133245672</v>
      </c>
      <c r="AK3689" s="117">
        <v>1.74888182136352</v>
      </c>
    </row>
    <row r="3690" spans="1:37" s="117" customFormat="1" hidden="1" x14ac:dyDescent="0.3">
      <c r="A3690" s="120" t="str">
        <f t="shared" si="82"/>
        <v>SDGbaseTRA_RurCRS_v6_3PVAXaochm</v>
      </c>
      <c r="B3690" s="120" t="s">
        <v>220</v>
      </c>
      <c r="C3690" s="120" t="s">
        <v>300</v>
      </c>
      <c r="D3690" s="120" t="s">
        <v>212</v>
      </c>
      <c r="E3690" s="117" t="s">
        <v>49</v>
      </c>
      <c r="F3690" s="117">
        <v>1.0000000000001099</v>
      </c>
      <c r="G3690" s="117">
        <v>1.18753955387392</v>
      </c>
      <c r="H3690" s="117">
        <v>1.26642348801001</v>
      </c>
      <c r="I3690" s="117">
        <v>1.2505586997110201</v>
      </c>
      <c r="J3690" s="117">
        <v>1.2859003271698699</v>
      </c>
      <c r="K3690" s="117">
        <v>1.3215146178029999</v>
      </c>
      <c r="L3690" s="117">
        <v>1.3563384674686301</v>
      </c>
      <c r="M3690" s="117">
        <v>1.39853910911454</v>
      </c>
      <c r="N3690" s="117">
        <v>1.4388506881559799</v>
      </c>
      <c r="O3690" s="117">
        <v>1.68524273652639</v>
      </c>
      <c r="P3690" s="117">
        <v>1.7383783467753999</v>
      </c>
      <c r="Q3690" s="117">
        <v>1.7452675263145601</v>
      </c>
      <c r="R3690" s="117">
        <v>1.7406501101757601</v>
      </c>
      <c r="S3690" s="117">
        <v>1.7375805872268599</v>
      </c>
      <c r="T3690" s="117">
        <v>1.74121973448329</v>
      </c>
      <c r="U3690" s="117">
        <v>1.74722130980912</v>
      </c>
      <c r="V3690" s="117">
        <v>1.7375993346798999</v>
      </c>
      <c r="W3690" s="117">
        <v>1.7398734159726501</v>
      </c>
      <c r="X3690" s="117">
        <v>1.75307909344917</v>
      </c>
      <c r="Y3690" s="117">
        <v>1.73625191269979</v>
      </c>
      <c r="Z3690" s="117">
        <v>1.7103749445423699</v>
      </c>
      <c r="AA3690" s="117">
        <v>1.68992750700302</v>
      </c>
      <c r="AB3690" s="117">
        <v>1.7464229827581099</v>
      </c>
      <c r="AC3690" s="117">
        <v>1.77371562180457</v>
      </c>
      <c r="AD3690" s="117">
        <v>1.7839361262420701</v>
      </c>
      <c r="AE3690" s="117">
        <v>1.78643600891973</v>
      </c>
      <c r="AF3690" s="117">
        <v>1.79008542624926</v>
      </c>
      <c r="AG3690" s="117">
        <v>1.78220815090819</v>
      </c>
      <c r="AH3690" s="117">
        <v>1.7540202657541299</v>
      </c>
      <c r="AI3690" s="117">
        <v>1.68833102463059</v>
      </c>
      <c r="AJ3690" s="117">
        <v>1.62809232351666</v>
      </c>
      <c r="AK3690" s="117">
        <v>1.5659618341113299</v>
      </c>
    </row>
    <row r="3691" spans="1:37" s="117" customFormat="1" hidden="1" x14ac:dyDescent="0.3">
      <c r="A3691" s="120" t="str">
        <f t="shared" si="82"/>
        <v>SDGbaseTRA_RurCRS_v6_3PVAXarubb</v>
      </c>
      <c r="B3691" s="120" t="s">
        <v>220</v>
      </c>
      <c r="C3691" s="120" t="s">
        <v>300</v>
      </c>
      <c r="D3691" s="120" t="s">
        <v>212</v>
      </c>
      <c r="E3691" s="117" t="s">
        <v>50</v>
      </c>
      <c r="F3691" s="117">
        <v>1.00000000000001</v>
      </c>
      <c r="G3691" s="117">
        <v>1.01170563001087</v>
      </c>
      <c r="H3691" s="117">
        <v>1.0121638774034201</v>
      </c>
      <c r="I3691" s="117">
        <v>1.00121989082949</v>
      </c>
      <c r="J3691" s="117">
        <v>0.99904583432174898</v>
      </c>
      <c r="K3691" s="117">
        <v>1.00156166258014</v>
      </c>
      <c r="L3691" s="117">
        <v>1.00536816139706</v>
      </c>
      <c r="M3691" s="117">
        <v>1.00911751914431</v>
      </c>
      <c r="N3691" s="117">
        <v>1.01185714985463</v>
      </c>
      <c r="O3691" s="117">
        <v>1.0217137816736299</v>
      </c>
      <c r="P3691" s="117">
        <v>1.02254707493089</v>
      </c>
      <c r="Q3691" s="117">
        <v>1.0209486107044099</v>
      </c>
      <c r="R3691" s="117">
        <v>1.02376687668009</v>
      </c>
      <c r="S3691" s="117">
        <v>1.0244573299340101</v>
      </c>
      <c r="T3691" s="117">
        <v>1.02541173974106</v>
      </c>
      <c r="U3691" s="117">
        <v>1.0283651110743901</v>
      </c>
      <c r="V3691" s="117">
        <v>1.0315977162807399</v>
      </c>
      <c r="W3691" s="117">
        <v>1.03265690323403</v>
      </c>
      <c r="X3691" s="117">
        <v>1.0301872611473499</v>
      </c>
      <c r="Y3691" s="117">
        <v>1.02483487941573</v>
      </c>
      <c r="Z3691" s="117">
        <v>1.0192729525129001</v>
      </c>
      <c r="AA3691" s="117">
        <v>1.0122986130184199</v>
      </c>
      <c r="AB3691" s="117">
        <v>1.0158212749605799</v>
      </c>
      <c r="AC3691" s="117">
        <v>1.0204413498301199</v>
      </c>
      <c r="AD3691" s="117">
        <v>1.02739009327863</v>
      </c>
      <c r="AE3691" s="117">
        <v>1.0343349679485401</v>
      </c>
      <c r="AF3691" s="117">
        <v>1.0410399939997801</v>
      </c>
      <c r="AG3691" s="117">
        <v>1.0493467882108301</v>
      </c>
      <c r="AH3691" s="117">
        <v>1.0339947112886301</v>
      </c>
      <c r="AI3691" s="117">
        <v>1.0181127945653401</v>
      </c>
      <c r="AJ3691" s="117">
        <v>1.00780509448984</v>
      </c>
      <c r="AK3691" s="117">
        <v>0.998776549141833</v>
      </c>
    </row>
    <row r="3692" spans="1:37" s="117" customFormat="1" hidden="1" x14ac:dyDescent="0.3">
      <c r="A3692" s="120" t="str">
        <f t="shared" si="82"/>
        <v>SDGbaseTRA_RurCRS_v6_3PVAXaplas</v>
      </c>
      <c r="B3692" s="120" t="s">
        <v>220</v>
      </c>
      <c r="C3692" s="120" t="s">
        <v>300</v>
      </c>
      <c r="D3692" s="120" t="s">
        <v>212</v>
      </c>
      <c r="E3692" s="117" t="s">
        <v>51</v>
      </c>
      <c r="F3692" s="117">
        <v>1.00000000000004</v>
      </c>
      <c r="G3692" s="117">
        <v>1.0560374102129799</v>
      </c>
      <c r="H3692" s="117">
        <v>1.0559944814531701</v>
      </c>
      <c r="I3692" s="117">
        <v>1.0504817232233901</v>
      </c>
      <c r="J3692" s="117">
        <v>1.04206978837958</v>
      </c>
      <c r="K3692" s="117">
        <v>1.0412790740254301</v>
      </c>
      <c r="L3692" s="117">
        <v>1.0442518959726499</v>
      </c>
      <c r="M3692" s="117">
        <v>1.0480086739809</v>
      </c>
      <c r="N3692" s="117">
        <v>1.0502116313759799</v>
      </c>
      <c r="O3692" s="117">
        <v>1.0456866703973799</v>
      </c>
      <c r="P3692" s="117">
        <v>1.0469903026851199</v>
      </c>
      <c r="Q3692" s="117">
        <v>1.0477731933247501</v>
      </c>
      <c r="R3692" s="117">
        <v>1.05180445804537</v>
      </c>
      <c r="S3692" s="117">
        <v>1.05501545254686</v>
      </c>
      <c r="T3692" s="117">
        <v>1.05755211868093</v>
      </c>
      <c r="U3692" s="117">
        <v>1.06245536913672</v>
      </c>
      <c r="V3692" s="117">
        <v>1.06668906087652</v>
      </c>
      <c r="W3692" s="117">
        <v>1.06934676342531</v>
      </c>
      <c r="X3692" s="117">
        <v>1.0698333746997399</v>
      </c>
      <c r="Y3692" s="117">
        <v>1.0672581739021401</v>
      </c>
      <c r="Z3692" s="117">
        <v>1.06452743116602</v>
      </c>
      <c r="AA3692" s="117">
        <v>1.06187295793711</v>
      </c>
      <c r="AB3692" s="117">
        <v>1.0567395167376701</v>
      </c>
      <c r="AC3692" s="117">
        <v>1.05386794007157</v>
      </c>
      <c r="AD3692" s="117">
        <v>1.05481489075651</v>
      </c>
      <c r="AE3692" s="117">
        <v>1.05691963702028</v>
      </c>
      <c r="AF3692" s="117">
        <v>1.05982770321426</v>
      </c>
      <c r="AG3692" s="117">
        <v>1.06111445523335</v>
      </c>
      <c r="AH3692" s="117">
        <v>1.0287475829721999</v>
      </c>
      <c r="AI3692" s="117">
        <v>1.00228380868213</v>
      </c>
      <c r="AJ3692" s="117">
        <v>0.984629407216012</v>
      </c>
      <c r="AK3692" s="117">
        <v>0.96985989448296495</v>
      </c>
    </row>
    <row r="3693" spans="1:37" s="117" customFormat="1" hidden="1" x14ac:dyDescent="0.3">
      <c r="A3693" s="120" t="str">
        <f t="shared" si="82"/>
        <v>SDGbaseTRA_RurCRS_v6_3PVAXanmet</v>
      </c>
      <c r="B3693" s="120" t="s">
        <v>220</v>
      </c>
      <c r="C3693" s="120" t="s">
        <v>300</v>
      </c>
      <c r="D3693" s="120" t="s">
        <v>212</v>
      </c>
      <c r="E3693" s="117" t="s">
        <v>52</v>
      </c>
      <c r="F3693" s="117">
        <v>1</v>
      </c>
      <c r="G3693" s="117">
        <v>1.0799828485924601</v>
      </c>
      <c r="H3693" s="117">
        <v>1.07038761691861</v>
      </c>
      <c r="I3693" s="117">
        <v>1.0784454052361501</v>
      </c>
      <c r="J3693" s="117">
        <v>1.0633461999975999</v>
      </c>
      <c r="K3693" s="117">
        <v>1.0578326078389</v>
      </c>
      <c r="L3693" s="117">
        <v>1.05662896611826</v>
      </c>
      <c r="M3693" s="117">
        <v>1.0581554562651201</v>
      </c>
      <c r="N3693" s="117">
        <v>1.05885485788462</v>
      </c>
      <c r="O3693" s="117">
        <v>1.0607831726708401</v>
      </c>
      <c r="P3693" s="117">
        <v>1.06129734446444</v>
      </c>
      <c r="Q3693" s="117">
        <v>1.06041843111866</v>
      </c>
      <c r="R3693" s="117">
        <v>1.0447759201853699</v>
      </c>
      <c r="S3693" s="117">
        <v>1.0531978661668799</v>
      </c>
      <c r="T3693" s="117">
        <v>1.05972131499388</v>
      </c>
      <c r="U3693" s="117">
        <v>1.0672293645173501</v>
      </c>
      <c r="V3693" s="117">
        <v>1.0747357125935699</v>
      </c>
      <c r="W3693" s="117">
        <v>1.0793687473573299</v>
      </c>
      <c r="X3693" s="117">
        <v>1.07970930967461</v>
      </c>
      <c r="Y3693" s="117">
        <v>1.07833231198768</v>
      </c>
      <c r="Z3693" s="117">
        <v>1.07690724424368</v>
      </c>
      <c r="AA3693" s="117">
        <v>1.0747450066170099</v>
      </c>
      <c r="AB3693" s="117">
        <v>1.06989439452958</v>
      </c>
      <c r="AC3693" s="117">
        <v>1.0681617268844901</v>
      </c>
      <c r="AD3693" s="117">
        <v>1.0710628615205999</v>
      </c>
      <c r="AE3693" s="117">
        <v>1.0749902161892599</v>
      </c>
      <c r="AF3693" s="117">
        <v>1.0794166841886099</v>
      </c>
      <c r="AG3693" s="117">
        <v>1.0811466419382401</v>
      </c>
      <c r="AH3693" s="117">
        <v>1.0580174324319001</v>
      </c>
      <c r="AI3693" s="117">
        <v>1.0384364426497601</v>
      </c>
      <c r="AJ3693" s="117">
        <v>1.02686367908598</v>
      </c>
      <c r="AK3693" s="117">
        <v>1.0171073271234199</v>
      </c>
    </row>
    <row r="3694" spans="1:37" s="117" customFormat="1" hidden="1" x14ac:dyDescent="0.3">
      <c r="A3694" s="120" t="str">
        <f t="shared" si="82"/>
        <v>SDGbaseTRA_RurCRS_v6_3PVAXairon</v>
      </c>
      <c r="B3694" s="120" t="s">
        <v>220</v>
      </c>
      <c r="C3694" s="120" t="s">
        <v>300</v>
      </c>
      <c r="D3694" s="120" t="s">
        <v>212</v>
      </c>
      <c r="E3694" s="117" t="s">
        <v>53</v>
      </c>
      <c r="F3694" s="117">
        <v>1.00000000000005</v>
      </c>
      <c r="G3694" s="117">
        <v>1.2022869916024801</v>
      </c>
      <c r="H3694" s="117">
        <v>1.17498537786594</v>
      </c>
      <c r="I3694" s="117">
        <v>1.1591417565734901</v>
      </c>
      <c r="J3694" s="117">
        <v>1.13994874086613</v>
      </c>
      <c r="K3694" s="117">
        <v>1.1329065922172401</v>
      </c>
      <c r="L3694" s="117">
        <v>1.1320945917540699</v>
      </c>
      <c r="M3694" s="117">
        <v>1.1357777138541201</v>
      </c>
      <c r="N3694" s="117">
        <v>1.13714448659395</v>
      </c>
      <c r="O3694" s="117">
        <v>1.13880025777563</v>
      </c>
      <c r="P3694" s="117">
        <v>1.1391482588555599</v>
      </c>
      <c r="Q3694" s="117">
        <v>1.13732233085558</v>
      </c>
      <c r="R3694" s="117">
        <v>1.1318527246671499</v>
      </c>
      <c r="S3694" s="117">
        <v>1.1354229678007499</v>
      </c>
      <c r="T3694" s="117">
        <v>1.1385246779334699</v>
      </c>
      <c r="U3694" s="117">
        <v>1.1442740475273001</v>
      </c>
      <c r="V3694" s="117">
        <v>1.152587035571</v>
      </c>
      <c r="W3694" s="117">
        <v>1.15652617635489</v>
      </c>
      <c r="X3694" s="117">
        <v>1.1549485727393101</v>
      </c>
      <c r="Y3694" s="117">
        <v>1.15312942500935</v>
      </c>
      <c r="Z3694" s="117">
        <v>1.15017175801438</v>
      </c>
      <c r="AA3694" s="117">
        <v>1.1483542472031401</v>
      </c>
      <c r="AB3694" s="117">
        <v>1.1337367208731499</v>
      </c>
      <c r="AC3694" s="117">
        <v>1.1301432479807301</v>
      </c>
      <c r="AD3694" s="117">
        <v>1.13547964447103</v>
      </c>
      <c r="AE3694" s="117">
        <v>1.1426401781397399</v>
      </c>
      <c r="AF3694" s="117">
        <v>1.1499316923843601</v>
      </c>
      <c r="AG3694" s="117">
        <v>1.15469952229477</v>
      </c>
      <c r="AH3694" s="117">
        <v>1.1176978215823301</v>
      </c>
      <c r="AI3694" s="117">
        <v>1.09124295182522</v>
      </c>
      <c r="AJ3694" s="117">
        <v>1.07611393673124</v>
      </c>
      <c r="AK3694" s="117">
        <v>1.06455036358699</v>
      </c>
    </row>
    <row r="3695" spans="1:37" s="117" customFormat="1" hidden="1" x14ac:dyDescent="0.3">
      <c r="A3695" s="120" t="str">
        <f t="shared" si="82"/>
        <v>SDGbaseTRA_RurCRS_v6_3PVAXanfrm</v>
      </c>
      <c r="B3695" s="120" t="s">
        <v>220</v>
      </c>
      <c r="C3695" s="120" t="s">
        <v>300</v>
      </c>
      <c r="D3695" s="120" t="s">
        <v>212</v>
      </c>
      <c r="E3695" s="117" t="s">
        <v>54</v>
      </c>
      <c r="F3695" s="117">
        <v>0.99999999999998002</v>
      </c>
      <c r="G3695" s="117">
        <v>1.1652294357325299</v>
      </c>
      <c r="H3695" s="117">
        <v>1.1074943061948099</v>
      </c>
      <c r="I3695" s="117">
        <v>1.06552722735012</v>
      </c>
      <c r="J3695" s="117">
        <v>1.0489819032712799</v>
      </c>
      <c r="K3695" s="117">
        <v>1.0539856870040201</v>
      </c>
      <c r="L3695" s="117">
        <v>1.0745777144516599</v>
      </c>
      <c r="M3695" s="117">
        <v>1.1272074665084899</v>
      </c>
      <c r="N3695" s="117">
        <v>1.1542022130403</v>
      </c>
      <c r="O3695" s="117">
        <v>1.2455530742081899</v>
      </c>
      <c r="P3695" s="117">
        <v>1.2428112904011599</v>
      </c>
      <c r="Q3695" s="117">
        <v>1.21261441518998</v>
      </c>
      <c r="R3695" s="117">
        <v>1.1734110195807099</v>
      </c>
      <c r="S3695" s="117">
        <v>1.1586938150344199</v>
      </c>
      <c r="T3695" s="117">
        <v>1.1508882896689201</v>
      </c>
      <c r="U3695" s="117">
        <v>1.1541548117570599</v>
      </c>
      <c r="V3695" s="117">
        <v>1.18883787837309</v>
      </c>
      <c r="W3695" s="117">
        <v>1.1971490091752499</v>
      </c>
      <c r="X3695" s="117">
        <v>1.1646578391014799</v>
      </c>
      <c r="Y3695" s="117">
        <v>1.15462588614985</v>
      </c>
      <c r="Z3695" s="117">
        <v>1.13711540933532</v>
      </c>
      <c r="AA3695" s="117">
        <v>1.1311230800434</v>
      </c>
      <c r="AB3695" s="117">
        <v>1.0199711203889399</v>
      </c>
      <c r="AC3695" s="117">
        <v>0.99895395210003601</v>
      </c>
      <c r="AD3695" s="117">
        <v>1.0290892677847301</v>
      </c>
      <c r="AE3695" s="117">
        <v>1.0685454062136599</v>
      </c>
      <c r="AF3695" s="117">
        <v>1.1072502039752401</v>
      </c>
      <c r="AG3695" s="117">
        <v>1.13681024687931</v>
      </c>
      <c r="AH3695" s="117">
        <v>1.02057335062956</v>
      </c>
      <c r="AI3695" s="117">
        <v>0.95025284099938501</v>
      </c>
      <c r="AJ3695" s="117">
        <v>0.92487622874582298</v>
      </c>
      <c r="AK3695" s="117">
        <v>0.91047581440583503</v>
      </c>
    </row>
    <row r="3696" spans="1:37" s="117" customFormat="1" hidden="1" x14ac:dyDescent="0.3">
      <c r="A3696" s="120" t="str">
        <f t="shared" si="82"/>
        <v>SDGbaseTRA_RurCRS_v6_3PVAXametp</v>
      </c>
      <c r="B3696" s="120" t="s">
        <v>220</v>
      </c>
      <c r="C3696" s="120" t="s">
        <v>300</v>
      </c>
      <c r="D3696" s="120" t="s">
        <v>212</v>
      </c>
      <c r="E3696" s="117" t="s">
        <v>55</v>
      </c>
      <c r="F3696" s="117">
        <v>1.00000000000003</v>
      </c>
      <c r="G3696" s="117">
        <v>1.1935480277491499</v>
      </c>
      <c r="H3696" s="117">
        <v>1.1877878160289399</v>
      </c>
      <c r="I3696" s="117">
        <v>1.17990452916096</v>
      </c>
      <c r="J3696" s="117">
        <v>1.16843461965055</v>
      </c>
      <c r="K3696" s="117">
        <v>1.1665568445641299</v>
      </c>
      <c r="L3696" s="117">
        <v>1.16952924861525</v>
      </c>
      <c r="M3696" s="117">
        <v>1.1738077004524201</v>
      </c>
      <c r="N3696" s="117">
        <v>1.1763912678483901</v>
      </c>
      <c r="O3696" s="117">
        <v>1.17309467166125</v>
      </c>
      <c r="P3696" s="117">
        <v>1.1742089434752201</v>
      </c>
      <c r="Q3696" s="117">
        <v>1.1743302442026</v>
      </c>
      <c r="R3696" s="117">
        <v>1.17604056309636</v>
      </c>
      <c r="S3696" s="117">
        <v>1.1797622800413901</v>
      </c>
      <c r="T3696" s="117">
        <v>1.18269403353314</v>
      </c>
      <c r="U3696" s="117">
        <v>1.1883038479464401</v>
      </c>
      <c r="V3696" s="117">
        <v>1.1935718457506499</v>
      </c>
      <c r="W3696" s="117">
        <v>1.1963057325428901</v>
      </c>
      <c r="X3696" s="117">
        <v>1.1957330514700599</v>
      </c>
      <c r="Y3696" s="117">
        <v>1.1931940658114399</v>
      </c>
      <c r="Z3696" s="117">
        <v>1.19061643494547</v>
      </c>
      <c r="AA3696" s="117">
        <v>1.18814556041046</v>
      </c>
      <c r="AB3696" s="117">
        <v>1.1828243938832601</v>
      </c>
      <c r="AC3696" s="117">
        <v>1.1800096816391701</v>
      </c>
      <c r="AD3696" s="117">
        <v>1.18160316143278</v>
      </c>
      <c r="AE3696" s="117">
        <v>1.1842750375839399</v>
      </c>
      <c r="AF3696" s="117">
        <v>1.1875519466489699</v>
      </c>
      <c r="AG3696" s="117">
        <v>1.18889132003861</v>
      </c>
      <c r="AH3696" s="117">
        <v>1.15230357449453</v>
      </c>
      <c r="AI3696" s="117">
        <v>1.1226956394766101</v>
      </c>
      <c r="AJ3696" s="117">
        <v>1.10362450195297</v>
      </c>
      <c r="AK3696" s="117">
        <v>1.0877528011055699</v>
      </c>
    </row>
    <row r="3697" spans="1:37" s="117" customFormat="1" hidden="1" x14ac:dyDescent="0.3">
      <c r="A3697" s="120" t="str">
        <f t="shared" si="82"/>
        <v>SDGbaseTRA_RurCRS_v6_3PVAXamach</v>
      </c>
      <c r="B3697" s="120" t="s">
        <v>220</v>
      </c>
      <c r="C3697" s="120" t="s">
        <v>300</v>
      </c>
      <c r="D3697" s="120" t="s">
        <v>212</v>
      </c>
      <c r="E3697" s="117" t="s">
        <v>56</v>
      </c>
      <c r="F3697" s="117">
        <v>1.00000000000004</v>
      </c>
      <c r="G3697" s="117">
        <v>1.17651031877711</v>
      </c>
      <c r="H3697" s="117">
        <v>1.1653120012979701</v>
      </c>
      <c r="I3697" s="117">
        <v>1.1682532466783899</v>
      </c>
      <c r="J3697" s="117">
        <v>1.15020362302232</v>
      </c>
      <c r="K3697" s="117">
        <v>1.1435093395496201</v>
      </c>
      <c r="L3697" s="117">
        <v>1.14291553591564</v>
      </c>
      <c r="M3697" s="117">
        <v>1.14648560852355</v>
      </c>
      <c r="N3697" s="117">
        <v>1.1474302923926201</v>
      </c>
      <c r="O3697" s="117">
        <v>1.14906481947185</v>
      </c>
      <c r="P3697" s="117">
        <v>1.14843173889816</v>
      </c>
      <c r="Q3697" s="117">
        <v>1.14618191788401</v>
      </c>
      <c r="R3697" s="117">
        <v>1.13100060851081</v>
      </c>
      <c r="S3697" s="117">
        <v>1.13720454340974</v>
      </c>
      <c r="T3697" s="117">
        <v>1.14246170537873</v>
      </c>
      <c r="U3697" s="117">
        <v>1.14976713285099</v>
      </c>
      <c r="V3697" s="117">
        <v>1.1582403489761</v>
      </c>
      <c r="W3697" s="117">
        <v>1.1620768552381799</v>
      </c>
      <c r="X3697" s="117">
        <v>1.16019962018834</v>
      </c>
      <c r="Y3697" s="117">
        <v>1.15935343903449</v>
      </c>
      <c r="Z3697" s="117">
        <v>1.1576413698983199</v>
      </c>
      <c r="AA3697" s="117">
        <v>1.1562311382022601</v>
      </c>
      <c r="AB3697" s="117">
        <v>1.14564847883989</v>
      </c>
      <c r="AC3697" s="117">
        <v>1.14275210006335</v>
      </c>
      <c r="AD3697" s="117">
        <v>1.14824513094902</v>
      </c>
      <c r="AE3697" s="117">
        <v>1.1551309406124299</v>
      </c>
      <c r="AF3697" s="117">
        <v>1.1619820740063</v>
      </c>
      <c r="AG3697" s="117">
        <v>1.16551097843494</v>
      </c>
      <c r="AH3697" s="117">
        <v>1.12870249774798</v>
      </c>
      <c r="AI3697" s="117">
        <v>1.09946422551005</v>
      </c>
      <c r="AJ3697" s="117">
        <v>1.08274028331271</v>
      </c>
      <c r="AK3697" s="117">
        <v>1.0695287962772899</v>
      </c>
    </row>
    <row r="3698" spans="1:37" s="117" customFormat="1" hidden="1" x14ac:dyDescent="0.3">
      <c r="A3698" s="120" t="str">
        <f t="shared" si="82"/>
        <v>SDGbaseTRA_RurCRS_v6_3PVAXafcel</v>
      </c>
      <c r="B3698" s="120" t="s">
        <v>220</v>
      </c>
      <c r="C3698" s="120" t="s">
        <v>300</v>
      </c>
      <c r="D3698" s="120" t="s">
        <v>212</v>
      </c>
      <c r="E3698" s="117" t="s">
        <v>57</v>
      </c>
      <c r="F3698" s="117">
        <v>0.99999999999979095</v>
      </c>
      <c r="G3698" s="117">
        <v>1.00237249385205</v>
      </c>
      <c r="H3698" s="117">
        <v>1.0083443873559801</v>
      </c>
      <c r="I3698" s="117">
        <v>0.96825912902692401</v>
      </c>
      <c r="J3698" s="117">
        <v>0.96312509959167603</v>
      </c>
      <c r="K3698" s="117">
        <v>0.96677411140625402</v>
      </c>
      <c r="L3698" s="117">
        <v>0.98222432032444096</v>
      </c>
      <c r="M3698" s="117">
        <v>1.02520838403874</v>
      </c>
      <c r="N3698" s="117">
        <v>1.05746030719293</v>
      </c>
      <c r="O3698" s="117">
        <v>1.2016179220183201</v>
      </c>
      <c r="P3698" s="117">
        <v>1.2392700314810099</v>
      </c>
      <c r="Q3698" s="117">
        <v>1.24676319037645</v>
      </c>
      <c r="R3698" s="117">
        <v>1.24232874731615</v>
      </c>
      <c r="S3698" s="117">
        <v>1.24032969982547</v>
      </c>
      <c r="T3698" s="117">
        <v>1.2415131585339101</v>
      </c>
      <c r="U3698" s="117">
        <v>1.2460747148097</v>
      </c>
      <c r="V3698" s="117">
        <v>1.26872021689867</v>
      </c>
      <c r="W3698" s="117">
        <v>1.2767479763925</v>
      </c>
      <c r="X3698" s="117">
        <v>1.2505707811796201</v>
      </c>
      <c r="Y3698" s="117">
        <v>1.2419585123715999</v>
      </c>
      <c r="Z3698" s="117">
        <v>1.2267224438928499</v>
      </c>
      <c r="AA3698" s="117">
        <v>1.2195171866983301</v>
      </c>
      <c r="AB3698" s="117">
        <v>1.1755518362623401</v>
      </c>
      <c r="AC3698" s="117">
        <v>1.1511936748641201</v>
      </c>
      <c r="AD3698" s="117">
        <v>1.1551043628870701</v>
      </c>
      <c r="AE3698" s="117">
        <v>1.1635521749144999</v>
      </c>
      <c r="AF3698" s="117">
        <v>1.1748375027397699</v>
      </c>
      <c r="AG3698" s="117">
        <v>1.1854768676191501</v>
      </c>
      <c r="AH3698" s="117">
        <v>1.1100744207019599</v>
      </c>
      <c r="AI3698" s="117">
        <v>1.0180874125550301</v>
      </c>
      <c r="AJ3698" s="117">
        <v>0.96730981064633803</v>
      </c>
      <c r="AK3698" s="117">
        <v>0.92348268757486096</v>
      </c>
    </row>
    <row r="3699" spans="1:37" s="117" customFormat="1" hidden="1" x14ac:dyDescent="0.3">
      <c r="A3699" s="120" t="str">
        <f t="shared" si="82"/>
        <v>SDGbaseTRA_RurCRS_v6_3PVAXaelct</v>
      </c>
      <c r="B3699" s="120" t="s">
        <v>220</v>
      </c>
      <c r="C3699" s="120" t="s">
        <v>300</v>
      </c>
      <c r="D3699" s="120" t="s">
        <v>212</v>
      </c>
      <c r="E3699" s="117" t="s">
        <v>58</v>
      </c>
      <c r="F3699" s="117">
        <v>0.999999999999857</v>
      </c>
      <c r="G3699" s="117">
        <v>1.00439195131436</v>
      </c>
      <c r="H3699" s="117">
        <v>1.01105259705243</v>
      </c>
      <c r="I3699" s="117">
        <v>0.97449594450185495</v>
      </c>
      <c r="J3699" s="117">
        <v>0.97006506385809099</v>
      </c>
      <c r="K3699" s="117">
        <v>0.97373190792178599</v>
      </c>
      <c r="L3699" s="117">
        <v>0.98818745640486005</v>
      </c>
      <c r="M3699" s="117">
        <v>1.02791095032959</v>
      </c>
      <c r="N3699" s="117">
        <v>1.0578064139879699</v>
      </c>
      <c r="O3699" s="117">
        <v>1.1921267934338799</v>
      </c>
      <c r="P3699" s="117">
        <v>1.2272372804317799</v>
      </c>
      <c r="Q3699" s="117">
        <v>1.2343082537364101</v>
      </c>
      <c r="R3699" s="117">
        <v>1.2300855691950101</v>
      </c>
      <c r="S3699" s="117">
        <v>1.22843168725616</v>
      </c>
      <c r="T3699" s="117">
        <v>1.2297496115729201</v>
      </c>
      <c r="U3699" s="117">
        <v>1.23413603350836</v>
      </c>
      <c r="V3699" s="117">
        <v>1.2547383239115399</v>
      </c>
      <c r="W3699" s="117">
        <v>1.26220260205787</v>
      </c>
      <c r="X3699" s="117">
        <v>1.2387464312205001</v>
      </c>
      <c r="Y3699" s="117">
        <v>1.2309557673051601</v>
      </c>
      <c r="Z3699" s="117">
        <v>1.21700359125123</v>
      </c>
      <c r="AA3699" s="117">
        <v>1.2106093855270501</v>
      </c>
      <c r="AB3699" s="117">
        <v>1.17134187847639</v>
      </c>
      <c r="AC3699" s="117">
        <v>1.1495277684674701</v>
      </c>
      <c r="AD3699" s="117">
        <v>1.15320037191077</v>
      </c>
      <c r="AE3699" s="117">
        <v>1.16085169380187</v>
      </c>
      <c r="AF3699" s="117">
        <v>1.1710479071523501</v>
      </c>
      <c r="AG3699" s="117">
        <v>1.1805885260262801</v>
      </c>
      <c r="AH3699" s="117">
        <v>1.11157124550385</v>
      </c>
      <c r="AI3699" s="117">
        <v>1.02702554728258</v>
      </c>
      <c r="AJ3699" s="117">
        <v>0.98019977741796205</v>
      </c>
      <c r="AK3699" s="117">
        <v>0.93972830703931198</v>
      </c>
    </row>
    <row r="3700" spans="1:37" s="117" customFormat="1" hidden="1" x14ac:dyDescent="0.3">
      <c r="A3700" s="120" t="str">
        <f t="shared" si="82"/>
        <v>SDGbaseTRA_RurCRS_v6_3PVAXaemch</v>
      </c>
      <c r="B3700" s="120" t="s">
        <v>220</v>
      </c>
      <c r="C3700" s="120" t="s">
        <v>300</v>
      </c>
      <c r="D3700" s="120" t="s">
        <v>212</v>
      </c>
      <c r="E3700" s="117" t="s">
        <v>59</v>
      </c>
      <c r="F3700" s="117">
        <v>1.00000000000003</v>
      </c>
      <c r="G3700" s="117">
        <v>1.1864482643363601</v>
      </c>
      <c r="H3700" s="117">
        <v>1.1903920537935599</v>
      </c>
      <c r="I3700" s="117">
        <v>1.1851205324223599</v>
      </c>
      <c r="J3700" s="117">
        <v>1.17558978204564</v>
      </c>
      <c r="K3700" s="117">
        <v>1.1747693608524099</v>
      </c>
      <c r="L3700" s="117">
        <v>1.1784821096860501</v>
      </c>
      <c r="M3700" s="117">
        <v>1.1832208353042599</v>
      </c>
      <c r="N3700" s="117">
        <v>1.1859644452189799</v>
      </c>
      <c r="O3700" s="117">
        <v>1.18013204516627</v>
      </c>
      <c r="P3700" s="117">
        <v>1.1819099782165501</v>
      </c>
      <c r="Q3700" s="117">
        <v>1.18305232541917</v>
      </c>
      <c r="R3700" s="117">
        <v>1.18845569962335</v>
      </c>
      <c r="S3700" s="117">
        <v>1.19177203717559</v>
      </c>
      <c r="T3700" s="117">
        <v>1.19441529952156</v>
      </c>
      <c r="U3700" s="117">
        <v>1.20006636038182</v>
      </c>
      <c r="V3700" s="117">
        <v>1.20494702479002</v>
      </c>
      <c r="W3700" s="117">
        <v>1.2079537732793599</v>
      </c>
      <c r="X3700" s="117">
        <v>1.20823878906296</v>
      </c>
      <c r="Y3700" s="117">
        <v>1.20514907479192</v>
      </c>
      <c r="Z3700" s="117">
        <v>1.2019598590082601</v>
      </c>
      <c r="AA3700" s="117">
        <v>1.19883846538044</v>
      </c>
      <c r="AB3700" s="117">
        <v>1.1925913205204599</v>
      </c>
      <c r="AC3700" s="117">
        <v>1.1893292806950599</v>
      </c>
      <c r="AD3700" s="117">
        <v>1.19077037587066</v>
      </c>
      <c r="AE3700" s="117">
        <v>1.19346565279839</v>
      </c>
      <c r="AF3700" s="117">
        <v>1.1969924448135101</v>
      </c>
      <c r="AG3700" s="117">
        <v>1.19874484961935</v>
      </c>
      <c r="AH3700" s="117">
        <v>1.1593286293040801</v>
      </c>
      <c r="AI3700" s="117">
        <v>1.12659406699156</v>
      </c>
      <c r="AJ3700" s="117">
        <v>1.1046376745164399</v>
      </c>
      <c r="AK3700" s="117">
        <v>1.08608002876402</v>
      </c>
    </row>
    <row r="3701" spans="1:37" s="117" customFormat="1" hidden="1" x14ac:dyDescent="0.3">
      <c r="A3701" s="120" t="str">
        <f t="shared" si="82"/>
        <v>SDGbaseTRA_RurCRS_v6_3PVAXasequ</v>
      </c>
      <c r="B3701" s="120" t="s">
        <v>220</v>
      </c>
      <c r="C3701" s="120" t="s">
        <v>300</v>
      </c>
      <c r="D3701" s="120" t="s">
        <v>212</v>
      </c>
      <c r="E3701" s="117" t="s">
        <v>60</v>
      </c>
      <c r="F3701" s="117">
        <v>1</v>
      </c>
      <c r="G3701" s="117">
        <v>1.19867470949897</v>
      </c>
      <c r="H3701" s="117">
        <v>1.17092902761655</v>
      </c>
      <c r="I3701" s="117">
        <v>1.1557521762348699</v>
      </c>
      <c r="J3701" s="117">
        <v>1.1341727606704</v>
      </c>
      <c r="K3701" s="117">
        <v>1.1257991857857601</v>
      </c>
      <c r="L3701" s="117">
        <v>1.1248836864126199</v>
      </c>
      <c r="M3701" s="117">
        <v>1.13349232091041</v>
      </c>
      <c r="N3701" s="117">
        <v>1.1356267189796001</v>
      </c>
      <c r="O3701" s="117">
        <v>1.14435697986495</v>
      </c>
      <c r="P3701" s="117">
        <v>1.1420376997683599</v>
      </c>
      <c r="Q3701" s="117">
        <v>1.13761093661001</v>
      </c>
      <c r="R3701" s="117">
        <v>1.127427195286</v>
      </c>
      <c r="S3701" s="117">
        <v>1.1297812721190701</v>
      </c>
      <c r="T3701" s="117">
        <v>1.1328152914059799</v>
      </c>
      <c r="U3701" s="117">
        <v>1.13817458544679</v>
      </c>
      <c r="V3701" s="117">
        <v>1.1436193800829699</v>
      </c>
      <c r="W3701" s="117">
        <v>1.1473184564527299</v>
      </c>
      <c r="X3701" s="117">
        <v>1.14873679954053</v>
      </c>
      <c r="Y3701" s="117">
        <v>1.14763535345798</v>
      </c>
      <c r="Z3701" s="117">
        <v>1.14510845133813</v>
      </c>
      <c r="AA3701" s="117">
        <v>1.14372646009096</v>
      </c>
      <c r="AB3701" s="117">
        <v>1.1168156721890501</v>
      </c>
      <c r="AC3701" s="117">
        <v>1.1088272192535</v>
      </c>
      <c r="AD3701" s="117">
        <v>1.1177974869943501</v>
      </c>
      <c r="AE3701" s="117">
        <v>1.1289909516979699</v>
      </c>
      <c r="AF3701" s="117">
        <v>1.13974703744225</v>
      </c>
      <c r="AG3701" s="117">
        <v>1.1463450573662199</v>
      </c>
      <c r="AH3701" s="117">
        <v>1.09828072449245</v>
      </c>
      <c r="AI3701" s="117">
        <v>1.05972668842006</v>
      </c>
      <c r="AJ3701" s="117">
        <v>1.0416737095108699</v>
      </c>
      <c r="AK3701" s="117">
        <v>1.0289485622735699</v>
      </c>
    </row>
    <row r="3702" spans="1:37" s="117" customFormat="1" hidden="1" x14ac:dyDescent="0.3">
      <c r="A3702" s="120" t="str">
        <f t="shared" si="82"/>
        <v>SDGbaseTRA_RurCRS_v6_3PVAXavehi</v>
      </c>
      <c r="B3702" s="120" t="s">
        <v>220</v>
      </c>
      <c r="C3702" s="120" t="s">
        <v>300</v>
      </c>
      <c r="D3702" s="120" t="s">
        <v>212</v>
      </c>
      <c r="E3702" s="117" t="s">
        <v>61</v>
      </c>
      <c r="F3702" s="117">
        <v>1.00000000000003</v>
      </c>
      <c r="G3702" s="117">
        <v>1.1848900940187499</v>
      </c>
      <c r="H3702" s="117">
        <v>1.1781665924884399</v>
      </c>
      <c r="I3702" s="117">
        <v>1.1650250113079299</v>
      </c>
      <c r="J3702" s="117">
        <v>1.15357349918277</v>
      </c>
      <c r="K3702" s="117">
        <v>1.1515539448538601</v>
      </c>
      <c r="L3702" s="117">
        <v>1.15432934230476</v>
      </c>
      <c r="M3702" s="117">
        <v>1.16017094335951</v>
      </c>
      <c r="N3702" s="117">
        <v>1.1632216341989501</v>
      </c>
      <c r="O3702" s="117">
        <v>1.16065448691749</v>
      </c>
      <c r="P3702" s="117">
        <v>1.1623153304061999</v>
      </c>
      <c r="Q3702" s="117">
        <v>1.1631318695944499</v>
      </c>
      <c r="R3702" s="117">
        <v>1.16700572578887</v>
      </c>
      <c r="S3702" s="117">
        <v>1.17021807088317</v>
      </c>
      <c r="T3702" s="117">
        <v>1.17293093391395</v>
      </c>
      <c r="U3702" s="117">
        <v>1.1784691454269101</v>
      </c>
      <c r="V3702" s="117">
        <v>1.1846359449820001</v>
      </c>
      <c r="W3702" s="117">
        <v>1.18779067498339</v>
      </c>
      <c r="X3702" s="117">
        <v>1.1865625822921599</v>
      </c>
      <c r="Y3702" s="117">
        <v>1.1784653665145901</v>
      </c>
      <c r="Z3702" s="117">
        <v>1.17160536906708</v>
      </c>
      <c r="AA3702" s="117">
        <v>1.16567555567556</v>
      </c>
      <c r="AB3702" s="117">
        <v>1.15597190655649</v>
      </c>
      <c r="AC3702" s="117">
        <v>1.1530625795587099</v>
      </c>
      <c r="AD3702" s="117">
        <v>1.1578908807825801</v>
      </c>
      <c r="AE3702" s="117">
        <v>1.16435527953115</v>
      </c>
      <c r="AF3702" s="117">
        <v>1.1712398441212999</v>
      </c>
      <c r="AG3702" s="117">
        <v>1.17674895520904</v>
      </c>
      <c r="AH3702" s="117">
        <v>1.1396634151976599</v>
      </c>
      <c r="AI3702" s="117">
        <v>1.10765077869423</v>
      </c>
      <c r="AJ3702" s="117">
        <v>1.0883680359838801</v>
      </c>
      <c r="AK3702" s="117">
        <v>1.07294317027599</v>
      </c>
    </row>
    <row r="3703" spans="1:37" s="117" customFormat="1" hidden="1" x14ac:dyDescent="0.3">
      <c r="A3703" s="120" t="str">
        <f t="shared" si="82"/>
        <v>SDGbaseTRA_RurCRS_v6_3PVAXatequ</v>
      </c>
      <c r="B3703" s="120" t="s">
        <v>220</v>
      </c>
      <c r="C3703" s="120" t="s">
        <v>300</v>
      </c>
      <c r="D3703" s="120" t="s">
        <v>212</v>
      </c>
      <c r="E3703" s="117" t="s">
        <v>62</v>
      </c>
      <c r="F3703" s="117">
        <v>1</v>
      </c>
      <c r="G3703" s="117">
        <v>1.1796246704775399</v>
      </c>
      <c r="H3703" s="117">
        <v>1.17471118409805</v>
      </c>
      <c r="I3703" s="117">
        <v>1.16599943358849</v>
      </c>
      <c r="J3703" s="117">
        <v>1.15336304077777</v>
      </c>
      <c r="K3703" s="117">
        <v>1.1507217339495299</v>
      </c>
      <c r="L3703" s="117">
        <v>1.15389213318762</v>
      </c>
      <c r="M3703" s="117">
        <v>1.1621973079938901</v>
      </c>
      <c r="N3703" s="117">
        <v>1.1665077050144701</v>
      </c>
      <c r="O3703" s="117">
        <v>1.1763908034936901</v>
      </c>
      <c r="P3703" s="117">
        <v>1.17684053777026</v>
      </c>
      <c r="Q3703" s="117">
        <v>1.1733980520098</v>
      </c>
      <c r="R3703" s="117">
        <v>1.16663982814101</v>
      </c>
      <c r="S3703" s="117">
        <v>1.16747342637575</v>
      </c>
      <c r="T3703" s="117">
        <v>1.16906271125616</v>
      </c>
      <c r="U3703" s="117">
        <v>1.1738346397838</v>
      </c>
      <c r="V3703" s="117">
        <v>1.17943045700618</v>
      </c>
      <c r="W3703" s="117">
        <v>1.1816054220802801</v>
      </c>
      <c r="X3703" s="117">
        <v>1.1789561040418499</v>
      </c>
      <c r="Y3703" s="117">
        <v>1.1759539436608999</v>
      </c>
      <c r="Z3703" s="117">
        <v>1.17216121491558</v>
      </c>
      <c r="AA3703" s="117">
        <v>1.16968356027973</v>
      </c>
      <c r="AB3703" s="117">
        <v>1.1535198453143001</v>
      </c>
      <c r="AC3703" s="117">
        <v>1.1479281896460001</v>
      </c>
      <c r="AD3703" s="117">
        <v>1.1526786657677901</v>
      </c>
      <c r="AE3703" s="117">
        <v>1.15919034027212</v>
      </c>
      <c r="AF3703" s="117">
        <v>1.1659365452030801</v>
      </c>
      <c r="AG3703" s="117">
        <v>1.1690286646086001</v>
      </c>
      <c r="AH3703" s="117">
        <v>1.12292377221892</v>
      </c>
      <c r="AI3703" s="117">
        <v>1.0856861980380099</v>
      </c>
      <c r="AJ3703" s="117">
        <v>1.0640989146606501</v>
      </c>
      <c r="AK3703" s="117">
        <v>1.0469421722591801</v>
      </c>
    </row>
    <row r="3704" spans="1:37" s="117" customFormat="1" hidden="1" x14ac:dyDescent="0.3">
      <c r="A3704" s="120" t="str">
        <f t="shared" si="82"/>
        <v>SDGbaseTRA_RurCRS_v6_3PVAXafurn</v>
      </c>
      <c r="B3704" s="120" t="s">
        <v>220</v>
      </c>
      <c r="C3704" s="120" t="s">
        <v>300</v>
      </c>
      <c r="D3704" s="120" t="s">
        <v>212</v>
      </c>
      <c r="E3704" s="117" t="s">
        <v>63</v>
      </c>
      <c r="F3704" s="117">
        <v>1.0000000000001099</v>
      </c>
      <c r="G3704" s="117">
        <v>1.1890294962689001</v>
      </c>
      <c r="H3704" s="117">
        <v>1.1742798736257301</v>
      </c>
      <c r="I3704" s="117">
        <v>1.1729494336624</v>
      </c>
      <c r="J3704" s="117">
        <v>1.15722218587334</v>
      </c>
      <c r="K3704" s="117">
        <v>1.15211507975743</v>
      </c>
      <c r="L3704" s="117">
        <v>1.1522742163711499</v>
      </c>
      <c r="M3704" s="117">
        <v>1.1550824324145901</v>
      </c>
      <c r="N3704" s="117">
        <v>1.1564095446423801</v>
      </c>
      <c r="O3704" s="117">
        <v>1.15937335303563</v>
      </c>
      <c r="P3704" s="117">
        <v>1.15901388474277</v>
      </c>
      <c r="Q3704" s="117">
        <v>1.1566954826731</v>
      </c>
      <c r="R3704" s="117">
        <v>1.14390843045691</v>
      </c>
      <c r="S3704" s="117">
        <v>1.1499317900467501</v>
      </c>
      <c r="T3704" s="117">
        <v>1.15466607843755</v>
      </c>
      <c r="U3704" s="117">
        <v>1.16132194008345</v>
      </c>
      <c r="V3704" s="117">
        <v>1.1681070746715401</v>
      </c>
      <c r="W3704" s="117">
        <v>1.1722402224525801</v>
      </c>
      <c r="X3704" s="117">
        <v>1.17226808274706</v>
      </c>
      <c r="Y3704" s="117">
        <v>1.17062392858749</v>
      </c>
      <c r="Z3704" s="117">
        <v>1.1689663191956701</v>
      </c>
      <c r="AA3704" s="117">
        <v>1.16700532402615</v>
      </c>
      <c r="AB3704" s="117">
        <v>1.1623183450926899</v>
      </c>
      <c r="AC3704" s="117">
        <v>1.1593755972040301</v>
      </c>
      <c r="AD3704" s="117">
        <v>1.16107556743076</v>
      </c>
      <c r="AE3704" s="117">
        <v>1.16377864937056</v>
      </c>
      <c r="AF3704" s="117">
        <v>1.1672298602487301</v>
      </c>
      <c r="AG3704" s="117">
        <v>1.1685714997896299</v>
      </c>
      <c r="AH3704" s="117">
        <v>1.1382154167157099</v>
      </c>
      <c r="AI3704" s="117">
        <v>1.1129276907839001</v>
      </c>
      <c r="AJ3704" s="117">
        <v>1.09753352179802</v>
      </c>
      <c r="AK3704" s="117">
        <v>1.0846060224557399</v>
      </c>
    </row>
    <row r="3705" spans="1:37" hidden="1" x14ac:dyDescent="0.3">
      <c r="A3705" s="120" t="str">
        <f t="shared" si="82"/>
        <v>SDGbaseTRA_RurCRS_v6_3PVAXaoman</v>
      </c>
      <c r="B3705" s="120" t="s">
        <v>220</v>
      </c>
      <c r="C3705" s="120" t="s">
        <v>300</v>
      </c>
      <c r="D3705" s="4" t="s">
        <v>212</v>
      </c>
      <c r="E3705" s="4" t="s">
        <v>64</v>
      </c>
      <c r="F3705">
        <v>0.99999999999983402</v>
      </c>
      <c r="G3705">
        <v>1.1202168716190899</v>
      </c>
      <c r="H3705">
        <v>1.10229013662132</v>
      </c>
      <c r="I3705">
        <v>1.0735845560258199</v>
      </c>
      <c r="J3705">
        <v>1.07047137204933</v>
      </c>
      <c r="K3705">
        <v>1.06915132286416</v>
      </c>
      <c r="L3705">
        <v>1.0690326943142401</v>
      </c>
      <c r="M3705">
        <v>1.0787773076442799</v>
      </c>
      <c r="N3705">
        <v>1.0814742672319799</v>
      </c>
      <c r="O3705">
        <v>1.15168561884133</v>
      </c>
      <c r="P3705">
        <v>1.1456077483529901</v>
      </c>
      <c r="Q3705">
        <v>1.1266874712780901</v>
      </c>
      <c r="R3705">
        <v>1.1093121680100899</v>
      </c>
      <c r="S3705">
        <v>1.09849861684266</v>
      </c>
      <c r="T3705">
        <v>1.0915483422316199</v>
      </c>
      <c r="U3705">
        <v>1.0849006483185799</v>
      </c>
      <c r="V3705">
        <v>1.0804434445498601</v>
      </c>
      <c r="W3705">
        <v>1.0790508213113701</v>
      </c>
      <c r="X3705">
        <v>1.0756118928013301</v>
      </c>
      <c r="Y3705">
        <v>1.0707144963356801</v>
      </c>
      <c r="Z3705">
        <v>1.0639834089362501</v>
      </c>
      <c r="AA3705">
        <v>1.0635298014349599</v>
      </c>
      <c r="AB3705">
        <v>1.05215167426122</v>
      </c>
      <c r="AC3705">
        <v>1.0487932453917701</v>
      </c>
      <c r="AD3705">
        <v>1.05552894609547</v>
      </c>
      <c r="AE3705">
        <v>1.0623366946832999</v>
      </c>
      <c r="AF3705">
        <v>1.06987305339201</v>
      </c>
      <c r="AG3705">
        <v>1.0715945439733301</v>
      </c>
      <c r="AH3705">
        <v>1.0505615227313401</v>
      </c>
      <c r="AI3705">
        <v>1.0245351130531699</v>
      </c>
      <c r="AJ3705">
        <v>1.0147295853243901</v>
      </c>
      <c r="AK3705">
        <v>1.00728070538074</v>
      </c>
    </row>
    <row r="3706" spans="1:37" s="117" customFormat="1" hidden="1" x14ac:dyDescent="0.3">
      <c r="A3706" s="120" t="str">
        <f t="shared" si="82"/>
        <v>SDGbaseTRA_RurCRS_v6_3PVAXaelec</v>
      </c>
      <c r="B3706" s="120" t="s">
        <v>220</v>
      </c>
      <c r="C3706" s="120" t="s">
        <v>300</v>
      </c>
      <c r="D3706" s="120" t="s">
        <v>212</v>
      </c>
      <c r="E3706" s="117" t="s">
        <v>65</v>
      </c>
      <c r="F3706" s="117">
        <v>1</v>
      </c>
      <c r="G3706" s="117">
        <v>1.11797619213525</v>
      </c>
      <c r="H3706" s="117">
        <v>1.0032204451319899</v>
      </c>
      <c r="I3706" s="117">
        <v>1.00800917152761</v>
      </c>
      <c r="J3706" s="117">
        <v>1.05177542736136</v>
      </c>
      <c r="K3706" s="117">
        <v>1.07797290001306</v>
      </c>
      <c r="L3706" s="117">
        <v>1.09895462362114</v>
      </c>
      <c r="M3706" s="117">
        <v>1.0887913242423399</v>
      </c>
      <c r="N3706" s="117">
        <v>1.06298818789952</v>
      </c>
      <c r="O3706" s="117">
        <v>1.05765552570698</v>
      </c>
      <c r="P3706" s="117">
        <v>1.07071203606225</v>
      </c>
      <c r="Q3706" s="117">
        <v>1.10419831525567</v>
      </c>
      <c r="R3706" s="117">
        <v>1.1523238268292699</v>
      </c>
      <c r="S3706" s="117">
        <v>1.16695299537186</v>
      </c>
      <c r="T3706" s="117">
        <v>1.18906157482551</v>
      </c>
      <c r="U3706" s="117">
        <v>1.2032129055527701</v>
      </c>
      <c r="V3706" s="117">
        <v>1.20393437928623</v>
      </c>
      <c r="W3706" s="117">
        <v>1.21470491533636</v>
      </c>
      <c r="X3706" s="117">
        <v>1.21702451162757</v>
      </c>
      <c r="Y3706" s="117">
        <v>1.2418194712547099</v>
      </c>
      <c r="Z3706" s="117">
        <v>1.2665079087675699</v>
      </c>
      <c r="AA3706" s="117">
        <v>1.2881738778218901</v>
      </c>
      <c r="AB3706" s="117">
        <v>1.3085415061277399</v>
      </c>
      <c r="AC3706" s="117">
        <v>1.33977507309692</v>
      </c>
      <c r="AD3706" s="117">
        <v>1.37046152179891</v>
      </c>
      <c r="AE3706" s="117">
        <v>1.3976308143510501</v>
      </c>
      <c r="AF3706" s="117">
        <v>1.4240132088247801</v>
      </c>
      <c r="AG3706" s="117">
        <v>1.54649813621093</v>
      </c>
      <c r="AH3706" s="117">
        <v>1.64529216193613</v>
      </c>
      <c r="AI3706" s="117">
        <v>1.77123427166061</v>
      </c>
      <c r="AJ3706" s="117">
        <v>1.8856737899535601</v>
      </c>
      <c r="AK3706" s="117">
        <v>1.98201851669462</v>
      </c>
    </row>
    <row r="3707" spans="1:37" s="117" customFormat="1" hidden="1" x14ac:dyDescent="0.3">
      <c r="A3707" s="120" t="str">
        <f t="shared" si="82"/>
        <v>SDGbaseTRA_RurCRS_v6_3PVAXawatr</v>
      </c>
      <c r="B3707" s="120" t="s">
        <v>220</v>
      </c>
      <c r="C3707" s="120" t="s">
        <v>300</v>
      </c>
      <c r="D3707" s="119" t="s">
        <v>212</v>
      </c>
      <c r="E3707" s="120" t="s">
        <v>66</v>
      </c>
      <c r="F3707" s="117">
        <v>1</v>
      </c>
      <c r="G3707" s="117">
        <v>0.85341584387208602</v>
      </c>
      <c r="H3707" s="117">
        <v>0.88798830853376698</v>
      </c>
      <c r="I3707" s="117">
        <v>0.88739285918365196</v>
      </c>
      <c r="J3707" s="117">
        <v>0.91124087644249097</v>
      </c>
      <c r="K3707" s="117">
        <v>0.92809661738339999</v>
      </c>
      <c r="L3707" s="117">
        <v>0.93767974524419995</v>
      </c>
      <c r="M3707" s="117">
        <v>0.94149187695763703</v>
      </c>
      <c r="N3707" s="117">
        <v>0.94081560858435997</v>
      </c>
      <c r="O3707" s="117">
        <v>0.94159214344455999</v>
      </c>
      <c r="P3707" s="117">
        <v>0.94553169056525299</v>
      </c>
      <c r="Q3707" s="117">
        <v>0.95120426950942505</v>
      </c>
      <c r="R3707" s="117">
        <v>0.97342285036363496</v>
      </c>
      <c r="S3707" s="117">
        <v>0.97667832747355598</v>
      </c>
      <c r="T3707" s="117">
        <v>0.97715068736746302</v>
      </c>
      <c r="U3707" s="117">
        <v>0.97485615569033102</v>
      </c>
      <c r="V3707" s="117">
        <v>0.97711905738250904</v>
      </c>
      <c r="W3707" s="117">
        <v>0.978874328581258</v>
      </c>
      <c r="X3707" s="117">
        <v>0.97725743221083206</v>
      </c>
      <c r="Y3707" s="117">
        <v>0.973838991985856</v>
      </c>
      <c r="Z3707" s="117">
        <v>0.97157356024899699</v>
      </c>
      <c r="AA3707" s="117">
        <v>0.96913648771894501</v>
      </c>
      <c r="AB3707" s="117">
        <v>0.97436041795572703</v>
      </c>
      <c r="AC3707" s="117">
        <v>0.98072033512175505</v>
      </c>
      <c r="AD3707" s="117">
        <v>0.98824557715982897</v>
      </c>
      <c r="AE3707" s="117">
        <v>0.995073566613208</v>
      </c>
      <c r="AF3707" s="117">
        <v>1.00277058709435</v>
      </c>
      <c r="AG3707" s="117">
        <v>1.0101432255376099</v>
      </c>
      <c r="AH3707" s="117">
        <v>1.02898114354474</v>
      </c>
      <c r="AI3707" s="117">
        <v>1.0440301779600101</v>
      </c>
      <c r="AJ3707" s="117">
        <v>1.0527843148616201</v>
      </c>
      <c r="AK3707" s="117">
        <v>1.05907271046417</v>
      </c>
    </row>
    <row r="3708" spans="1:37" s="117" customFormat="1" hidden="1" x14ac:dyDescent="0.3">
      <c r="A3708" s="120" t="str">
        <f t="shared" si="82"/>
        <v>SDGbaseTRA_RurCRS_v6_3PVAXacons</v>
      </c>
      <c r="B3708" s="120" t="s">
        <v>220</v>
      </c>
      <c r="C3708" s="120" t="s">
        <v>300</v>
      </c>
      <c r="D3708" s="119" t="s">
        <v>212</v>
      </c>
      <c r="E3708" s="120" t="s">
        <v>67</v>
      </c>
      <c r="F3708" s="117">
        <v>1</v>
      </c>
      <c r="G3708" s="117">
        <v>1.1570551916238301</v>
      </c>
      <c r="H3708" s="117">
        <v>1.1196232513733799</v>
      </c>
      <c r="I3708" s="117">
        <v>1.1660607499448401</v>
      </c>
      <c r="J3708" s="117">
        <v>1.1202329851909001</v>
      </c>
      <c r="K3708" s="117">
        <v>1.0998132820762101</v>
      </c>
      <c r="L3708" s="117">
        <v>1.09050297815278</v>
      </c>
      <c r="M3708" s="117">
        <v>1.0886654140365799</v>
      </c>
      <c r="N3708" s="117">
        <v>1.0871706207849801</v>
      </c>
      <c r="O3708" s="117">
        <v>1.0829119230123401</v>
      </c>
      <c r="P3708" s="117">
        <v>1.08455798023647</v>
      </c>
      <c r="Q3708" s="117">
        <v>1.08680858503526</v>
      </c>
      <c r="R3708" s="117">
        <v>1.0348751453734399</v>
      </c>
      <c r="S3708" s="117">
        <v>1.06398048595914</v>
      </c>
      <c r="T3708" s="117">
        <v>1.0839498628048601</v>
      </c>
      <c r="U3708" s="117">
        <v>1.0994911729630199</v>
      </c>
      <c r="V3708" s="117">
        <v>1.1144332816140401</v>
      </c>
      <c r="W3708" s="117">
        <v>1.1214307456530299</v>
      </c>
      <c r="X3708" s="117">
        <v>1.1194539357890001</v>
      </c>
      <c r="Y3708" s="117">
        <v>1.11940012819822</v>
      </c>
      <c r="Z3708" s="117">
        <v>1.12013394476142</v>
      </c>
      <c r="AA3708" s="117">
        <v>1.11800284155725</v>
      </c>
      <c r="AB3708" s="117">
        <v>1.10746946974706</v>
      </c>
      <c r="AC3708" s="117">
        <v>1.1057416651108001</v>
      </c>
      <c r="AD3708" s="117">
        <v>1.11225696561184</v>
      </c>
      <c r="AE3708" s="117">
        <v>1.1197765975681999</v>
      </c>
      <c r="AF3708" s="117">
        <v>1.12683370639694</v>
      </c>
      <c r="AG3708" s="117">
        <v>1.1315025641319401</v>
      </c>
      <c r="AH3708" s="117">
        <v>1.1169348206402201</v>
      </c>
      <c r="AI3708" s="117">
        <v>1.1045959033508499</v>
      </c>
      <c r="AJ3708" s="117">
        <v>1.09995776427311</v>
      </c>
      <c r="AK3708" s="117">
        <v>1.09572065044509</v>
      </c>
    </row>
    <row r="3709" spans="1:37" s="117" customFormat="1" hidden="1" x14ac:dyDescent="0.3">
      <c r="A3709" s="120" t="str">
        <f t="shared" si="82"/>
        <v>SDGbaseTRA_RurCRS_v6_3PVAXatrad</v>
      </c>
      <c r="B3709" s="120" t="s">
        <v>220</v>
      </c>
      <c r="C3709" s="120" t="s">
        <v>300</v>
      </c>
      <c r="D3709" s="119" t="s">
        <v>212</v>
      </c>
      <c r="E3709" s="120" t="s">
        <v>68</v>
      </c>
      <c r="F3709" s="121">
        <v>1.0000000000001401</v>
      </c>
      <c r="G3709" s="121">
        <v>1.00994118320222</v>
      </c>
      <c r="H3709" s="121">
        <v>1.0174164255489699</v>
      </c>
      <c r="I3709" s="121">
        <v>1.0297927673126701</v>
      </c>
      <c r="J3709" s="121">
        <v>1.0193414074437801</v>
      </c>
      <c r="K3709" s="121">
        <v>1.01601811185443</v>
      </c>
      <c r="L3709" s="121">
        <v>1.01541152698402</v>
      </c>
      <c r="M3709" s="121">
        <v>1.01820278052505</v>
      </c>
      <c r="N3709" s="121">
        <v>1.01899564858887</v>
      </c>
      <c r="O3709" s="121">
        <v>0.97231426262961396</v>
      </c>
      <c r="P3709" s="121">
        <v>0.97973267897414495</v>
      </c>
      <c r="Q3709" s="121">
        <v>0.99580950226099396</v>
      </c>
      <c r="R3709" s="121">
        <v>1.00552634827627</v>
      </c>
      <c r="S3709" s="121">
        <v>1.0180165311807201</v>
      </c>
      <c r="T3709" s="121">
        <v>1.0267671249711801</v>
      </c>
      <c r="U3709" s="121">
        <v>1.0343063167339399</v>
      </c>
      <c r="V3709" s="121">
        <v>1.04364664756043</v>
      </c>
      <c r="W3709" s="121">
        <v>1.04880431165321</v>
      </c>
      <c r="X3709" s="121">
        <v>1.0482768332238901</v>
      </c>
      <c r="Y3709" s="121">
        <v>1.04511990534192</v>
      </c>
      <c r="Z3709" s="121">
        <v>1.04094902445578</v>
      </c>
      <c r="AA3709" s="121">
        <v>1.0374714896903201</v>
      </c>
      <c r="AB3709" s="121">
        <v>1.01893016750356</v>
      </c>
      <c r="AC3709" s="121">
        <v>1.0142987646431201</v>
      </c>
      <c r="AD3709" s="121">
        <v>1.01955904856625</v>
      </c>
      <c r="AE3709" s="121">
        <v>1.02690461952358</v>
      </c>
      <c r="AF3709" s="121">
        <v>1.03508527019889</v>
      </c>
      <c r="AG3709" s="121">
        <v>1.04111723238021</v>
      </c>
      <c r="AH3709" s="121">
        <v>1.0195684809074701</v>
      </c>
      <c r="AI3709" s="121">
        <v>1.0024081166295</v>
      </c>
      <c r="AJ3709" s="121">
        <v>0.99416150251581104</v>
      </c>
      <c r="AK3709" s="121">
        <v>0.98833683900499703</v>
      </c>
    </row>
    <row r="3710" spans="1:37" s="117" customFormat="1" hidden="1" x14ac:dyDescent="0.3">
      <c r="A3710" s="120" t="str">
        <f t="shared" si="82"/>
        <v>SDGbaseTRA_RurCRS_v6_3PVAXahotl</v>
      </c>
      <c r="B3710" s="120" t="s">
        <v>220</v>
      </c>
      <c r="C3710" s="120" t="s">
        <v>300</v>
      </c>
      <c r="D3710" s="119" t="s">
        <v>212</v>
      </c>
      <c r="E3710" s="120" t="s">
        <v>69</v>
      </c>
      <c r="F3710" s="117">
        <v>1</v>
      </c>
      <c r="G3710" s="117">
        <v>1.0203057677608101</v>
      </c>
      <c r="H3710" s="117">
        <v>1.0354658954157201</v>
      </c>
      <c r="I3710" s="117">
        <v>1.0087623894670901</v>
      </c>
      <c r="J3710" s="117">
        <v>1.0166841834968401</v>
      </c>
      <c r="K3710" s="117">
        <v>1.0246994714450199</v>
      </c>
      <c r="L3710" s="117">
        <v>1.03008491649099</v>
      </c>
      <c r="M3710" s="117">
        <v>1.03503883258101</v>
      </c>
      <c r="N3710" s="117">
        <v>1.0377375013058801</v>
      </c>
      <c r="O3710" s="117">
        <v>1.0509048014429101</v>
      </c>
      <c r="P3710" s="117">
        <v>1.0532907598429699</v>
      </c>
      <c r="Q3710" s="117">
        <v>1.05357383507542</v>
      </c>
      <c r="R3710" s="117">
        <v>1.0689362874869099</v>
      </c>
      <c r="S3710" s="117">
        <v>1.0683827194802</v>
      </c>
      <c r="T3710" s="117">
        <v>1.06795178091125</v>
      </c>
      <c r="U3710" s="117">
        <v>1.0677218522705501</v>
      </c>
      <c r="V3710" s="117">
        <v>1.0689722342213299</v>
      </c>
      <c r="W3710" s="117">
        <v>1.0714058452217701</v>
      </c>
      <c r="X3710" s="117">
        <v>1.07331716874451</v>
      </c>
      <c r="Y3710" s="117">
        <v>1.07192350792645</v>
      </c>
      <c r="Z3710" s="117">
        <v>1.0701025308505501</v>
      </c>
      <c r="AA3710" s="117">
        <v>1.06840291141</v>
      </c>
      <c r="AB3710" s="117">
        <v>1.06930106610825</v>
      </c>
      <c r="AC3710" s="117">
        <v>1.0678918847935199</v>
      </c>
      <c r="AD3710" s="117">
        <v>1.0673950620418999</v>
      </c>
      <c r="AE3710" s="117">
        <v>1.06756544962809</v>
      </c>
      <c r="AF3710" s="117">
        <v>1.0694866414530799</v>
      </c>
      <c r="AG3710" s="117">
        <v>1.0717475669510901</v>
      </c>
      <c r="AH3710" s="117">
        <v>1.06957606200234</v>
      </c>
      <c r="AI3710" s="117">
        <v>1.0636172761831699</v>
      </c>
      <c r="AJ3710" s="117">
        <v>1.05805189926848</v>
      </c>
      <c r="AK3710" s="117">
        <v>1.05261890094161</v>
      </c>
    </row>
    <row r="3711" spans="1:37" s="117" customFormat="1" hidden="1" x14ac:dyDescent="0.3">
      <c r="A3711" s="120" t="str">
        <f t="shared" si="82"/>
        <v>SDGbaseTRA_RurCRS_v6_3PVAXaltrp-p</v>
      </c>
      <c r="B3711" s="120" t="s">
        <v>220</v>
      </c>
      <c r="C3711" s="120" t="s">
        <v>300</v>
      </c>
      <c r="D3711" s="119" t="s">
        <v>212</v>
      </c>
      <c r="E3711" s="120" t="s">
        <v>70</v>
      </c>
      <c r="F3711" s="117">
        <v>0.99999999999987499</v>
      </c>
      <c r="G3711" s="117">
        <v>0.98305514283809203</v>
      </c>
      <c r="H3711" s="117">
        <v>0.95941114210529599</v>
      </c>
      <c r="I3711" s="117">
        <v>0.957089641036455</v>
      </c>
      <c r="J3711" s="117">
        <v>0.95863781484966804</v>
      </c>
      <c r="K3711" s="117">
        <v>0.96075180558961704</v>
      </c>
      <c r="L3711" s="117">
        <v>0.96124331916128603</v>
      </c>
      <c r="M3711" s="117">
        <v>0.96615826132924898</v>
      </c>
      <c r="N3711" s="117">
        <v>0.974380152570688</v>
      </c>
      <c r="O3711" s="117">
        <v>0.988950258223667</v>
      </c>
      <c r="P3711" s="117">
        <v>0.99880855519923595</v>
      </c>
      <c r="Q3711" s="117">
        <v>1.0038697802649199</v>
      </c>
      <c r="R3711" s="117">
        <v>1.01865014584743</v>
      </c>
      <c r="S3711" s="117">
        <v>1.0231707104887999</v>
      </c>
      <c r="T3711" s="117">
        <v>1.02575143898467</v>
      </c>
      <c r="U3711" s="117">
        <v>1.0272630199705299</v>
      </c>
      <c r="V3711" s="117">
        <v>1.0283739919673101</v>
      </c>
      <c r="W3711" s="117">
        <v>1.0289599688736499</v>
      </c>
      <c r="X3711" s="117">
        <v>1.02632782160446</v>
      </c>
      <c r="Y3711" s="117">
        <v>1.02129866284648</v>
      </c>
      <c r="Z3711" s="117">
        <v>1.01415456488125</v>
      </c>
      <c r="AA3711" s="117">
        <v>1.00802661972702</v>
      </c>
      <c r="AB3711" s="117">
        <v>1.0061546010404301</v>
      </c>
      <c r="AC3711" s="117">
        <v>1.0038679625837199</v>
      </c>
      <c r="AD3711" s="117">
        <v>1.0043207331706101</v>
      </c>
      <c r="AE3711" s="117">
        <v>1.00536006565237</v>
      </c>
      <c r="AF3711" s="117">
        <v>1.0072216493388699</v>
      </c>
      <c r="AG3711" s="117">
        <v>1.0106531765542901</v>
      </c>
      <c r="AH3711" s="117">
        <v>1.0104895826214899</v>
      </c>
      <c r="AI3711" s="117">
        <v>1.01345143113692</v>
      </c>
      <c r="AJ3711" s="117">
        <v>1.0212832690031799</v>
      </c>
      <c r="AK3711" s="117">
        <v>1.02343813397726</v>
      </c>
    </row>
    <row r="3712" spans="1:37" s="117" customFormat="1" hidden="1" x14ac:dyDescent="0.3">
      <c r="A3712" s="120" t="str">
        <f t="shared" si="82"/>
        <v>SDGbaseTRA_RurCRS_v6_3PVAXaltrp-f</v>
      </c>
      <c r="B3712" s="120" t="s">
        <v>220</v>
      </c>
      <c r="C3712" s="120" t="s">
        <v>300</v>
      </c>
      <c r="D3712" s="119" t="s">
        <v>212</v>
      </c>
      <c r="E3712" s="120" t="s">
        <v>71</v>
      </c>
      <c r="F3712" s="117">
        <v>1.00000000000025</v>
      </c>
      <c r="G3712" s="117">
        <v>0.93605883924037403</v>
      </c>
      <c r="H3712" s="117">
        <v>0.94104133445882399</v>
      </c>
      <c r="I3712" s="117">
        <v>0.97671515142186405</v>
      </c>
      <c r="J3712" s="117">
        <v>0.97371048352254297</v>
      </c>
      <c r="K3712" s="117">
        <v>0.96630868219925004</v>
      </c>
      <c r="L3712" s="117">
        <v>0.95845391301101601</v>
      </c>
      <c r="M3712" s="117">
        <v>0.95759282791615996</v>
      </c>
      <c r="N3712" s="117">
        <v>0.974680114055967</v>
      </c>
      <c r="O3712" s="117">
        <v>0.97371538062622898</v>
      </c>
      <c r="P3712" s="117">
        <v>0.99367696812581896</v>
      </c>
      <c r="Q3712" s="117">
        <v>1.0139029045208501</v>
      </c>
      <c r="R3712" s="117">
        <v>0.99691014724553595</v>
      </c>
      <c r="S3712" s="117">
        <v>0.99300321660253599</v>
      </c>
      <c r="T3712" s="117">
        <v>1.0013531958598301</v>
      </c>
      <c r="U3712" s="117">
        <v>1.0146826021190301</v>
      </c>
      <c r="V3712" s="117">
        <v>1.0211722846939799</v>
      </c>
      <c r="W3712" s="117">
        <v>1.01273285521874</v>
      </c>
      <c r="X3712" s="117">
        <v>1.0110910488373701</v>
      </c>
      <c r="Y3712" s="117">
        <v>1.02466139174812</v>
      </c>
      <c r="Z3712" s="117">
        <v>1.0338297068465201</v>
      </c>
      <c r="AA3712" s="117">
        <v>1.0313192879775801</v>
      </c>
      <c r="AB3712" s="117">
        <v>1.0262249983943701</v>
      </c>
      <c r="AC3712" s="117">
        <v>1.02805608756027</v>
      </c>
      <c r="AD3712" s="117">
        <v>1.0290049591230299</v>
      </c>
      <c r="AE3712" s="117">
        <v>1.0313893741648399</v>
      </c>
      <c r="AF3712" s="117">
        <v>1.02356244926576</v>
      </c>
      <c r="AG3712" s="117">
        <v>1.0227998083783001</v>
      </c>
      <c r="AH3712" s="117">
        <v>1.0327301569277201</v>
      </c>
      <c r="AI3712" s="117">
        <v>1.0414844940297101</v>
      </c>
      <c r="AJ3712" s="117">
        <v>1.05162828502009</v>
      </c>
      <c r="AK3712" s="117">
        <v>1.05899506035366</v>
      </c>
    </row>
    <row r="3713" spans="1:37" s="117" customFormat="1" hidden="1" x14ac:dyDescent="0.3">
      <c r="A3713" s="120" t="str">
        <f t="shared" si="82"/>
        <v>SDGbaseTRA_RurCRS_v6_3PVAXaotrp-p</v>
      </c>
      <c r="B3713" s="120" t="s">
        <v>220</v>
      </c>
      <c r="C3713" s="120" t="s">
        <v>300</v>
      </c>
      <c r="D3713" s="119" t="s">
        <v>212</v>
      </c>
      <c r="E3713" s="120" t="s">
        <v>72</v>
      </c>
      <c r="F3713" s="117">
        <v>0.99999999999994704</v>
      </c>
      <c r="G3713" s="117">
        <v>1.0774888506042599</v>
      </c>
      <c r="H3713" s="117">
        <v>1.07618054924398</v>
      </c>
      <c r="I3713" s="117">
        <v>1.08426870428622</v>
      </c>
      <c r="J3713" s="117">
        <v>1.07843466509903</v>
      </c>
      <c r="K3713" s="117">
        <v>1.0623049086962399</v>
      </c>
      <c r="L3713" s="117">
        <v>1.0435927872630599</v>
      </c>
      <c r="M3713" s="117">
        <v>1.02658632476883</v>
      </c>
      <c r="N3713" s="117">
        <v>1.01189742663611</v>
      </c>
      <c r="O3713" s="117">
        <v>0.96185438927571598</v>
      </c>
      <c r="P3713" s="117">
        <v>0.96405362791999805</v>
      </c>
      <c r="Q3713" s="117">
        <v>0.97175801417545904</v>
      </c>
      <c r="R3713" s="117">
        <v>0.99409079027122205</v>
      </c>
      <c r="S3713" s="117">
        <v>0.99667285776377401</v>
      </c>
      <c r="T3713" s="117">
        <v>0.99673418361643196</v>
      </c>
      <c r="U3713" s="117">
        <v>0.99482953688557796</v>
      </c>
      <c r="V3713" s="117">
        <v>0.99725277732830897</v>
      </c>
      <c r="W3713" s="117">
        <v>0.99572688010935895</v>
      </c>
      <c r="X3713" s="117">
        <v>0.98598653243864798</v>
      </c>
      <c r="Y3713" s="117">
        <v>0.97822373510795402</v>
      </c>
      <c r="Z3713" s="117">
        <v>0.97110947446848905</v>
      </c>
      <c r="AA3713" s="117">
        <v>0.96313721391130602</v>
      </c>
      <c r="AB3713" s="117">
        <v>0.94895156517456103</v>
      </c>
      <c r="AC3713" s="117">
        <v>0.94774871753520595</v>
      </c>
      <c r="AD3713" s="117">
        <v>0.95761450371072998</v>
      </c>
      <c r="AE3713" s="117">
        <v>0.96924523038908295</v>
      </c>
      <c r="AF3713" s="117">
        <v>0.98011885060464399</v>
      </c>
      <c r="AG3713" s="117">
        <v>0.99016613044773805</v>
      </c>
      <c r="AH3713" s="117">
        <v>0.98785474668489004</v>
      </c>
      <c r="AI3713" s="117">
        <v>0.99871773995839097</v>
      </c>
      <c r="AJ3713" s="117">
        <v>1.0143518745380899</v>
      </c>
      <c r="AK3713" s="117">
        <v>1.0282379640611601</v>
      </c>
    </row>
    <row r="3714" spans="1:37" s="117" customFormat="1" hidden="1" x14ac:dyDescent="0.3">
      <c r="A3714" s="120" t="str">
        <f t="shared" si="82"/>
        <v>SDGbaseTRA_RurCRS_v6_3PVAXaotrp-f</v>
      </c>
      <c r="B3714" s="120" t="s">
        <v>220</v>
      </c>
      <c r="C3714" s="120" t="s">
        <v>300</v>
      </c>
      <c r="D3714" s="119" t="s">
        <v>212</v>
      </c>
      <c r="E3714" s="120" t="s">
        <v>73</v>
      </c>
      <c r="F3714" s="117">
        <v>1.0000000000000799</v>
      </c>
      <c r="G3714" s="117">
        <v>1.00947830041478</v>
      </c>
      <c r="H3714" s="117">
        <v>1.0163021933455401</v>
      </c>
      <c r="I3714" s="117">
        <v>1.03552167339262</v>
      </c>
      <c r="J3714" s="117">
        <v>1.0197469540248101</v>
      </c>
      <c r="K3714" s="117">
        <v>1.00565433351269</v>
      </c>
      <c r="L3714" s="117">
        <v>0.99417067278663795</v>
      </c>
      <c r="M3714" s="117">
        <v>0.98953896647875195</v>
      </c>
      <c r="N3714" s="117">
        <v>0.995677050539026</v>
      </c>
      <c r="O3714" s="117">
        <v>0.97641643903299502</v>
      </c>
      <c r="P3714" s="117">
        <v>0.98780591484763003</v>
      </c>
      <c r="Q3714" s="117">
        <v>1.0019550812357401</v>
      </c>
      <c r="R3714" s="117">
        <v>0.99803799301315899</v>
      </c>
      <c r="S3714" s="117">
        <v>0.99614067217864299</v>
      </c>
      <c r="T3714" s="117">
        <v>1.00157954930605</v>
      </c>
      <c r="U3714" s="117">
        <v>1.0094888553011701</v>
      </c>
      <c r="V3714" s="117">
        <v>1.01597235071398</v>
      </c>
      <c r="W3714" s="117">
        <v>1.0119835379676601</v>
      </c>
      <c r="X3714" s="117">
        <v>1.0057428978379599</v>
      </c>
      <c r="Y3714" s="117">
        <v>1.01189404084271</v>
      </c>
      <c r="Z3714" s="117">
        <v>1.0165606561304099</v>
      </c>
      <c r="AA3714" s="117">
        <v>1.0141229847358799</v>
      </c>
      <c r="AB3714" s="117">
        <v>1.0056086457750499</v>
      </c>
      <c r="AC3714" s="117">
        <v>1.0058764316619599</v>
      </c>
      <c r="AD3714" s="117">
        <v>1.0101850475095799</v>
      </c>
      <c r="AE3714" s="117">
        <v>1.0151406954439599</v>
      </c>
      <c r="AF3714" s="117">
        <v>1.0125836425033901</v>
      </c>
      <c r="AG3714" s="117">
        <v>1.0122413639955401</v>
      </c>
      <c r="AH3714" s="117">
        <v>1.0106564890935501</v>
      </c>
      <c r="AI3714" s="117">
        <v>1.0145328197169301</v>
      </c>
      <c r="AJ3714" s="117">
        <v>1.0226021675244401</v>
      </c>
      <c r="AK3714" s="117">
        <v>1.02976631835541</v>
      </c>
    </row>
    <row r="3715" spans="1:37" s="117" customFormat="1" hidden="1" x14ac:dyDescent="0.3">
      <c r="A3715" s="120" t="str">
        <f t="shared" si="82"/>
        <v>SDGbaseTRA_RurCRS_v6_3PVAXaprtr</v>
      </c>
      <c r="B3715" s="120" t="s">
        <v>220</v>
      </c>
      <c r="C3715" s="120" t="s">
        <v>300</v>
      </c>
      <c r="D3715" s="120" t="s">
        <v>212</v>
      </c>
      <c r="E3715" s="117" t="s">
        <v>74</v>
      </c>
      <c r="F3715" s="117">
        <v>1.00000000000004</v>
      </c>
      <c r="G3715" s="117">
        <v>1.021934951779</v>
      </c>
      <c r="H3715" s="117">
        <v>1.01637702788433</v>
      </c>
      <c r="I3715" s="117">
        <v>0.99740996765890999</v>
      </c>
      <c r="J3715" s="117">
        <v>0.98256074298639695</v>
      </c>
      <c r="K3715" s="117">
        <v>0.98074830460166595</v>
      </c>
      <c r="L3715" s="117">
        <v>0.98251753575508904</v>
      </c>
      <c r="M3715" s="117">
        <v>0.98625307981435195</v>
      </c>
      <c r="N3715" s="117">
        <v>0.99075393671959899</v>
      </c>
      <c r="O3715" s="117">
        <v>0.98284914533189904</v>
      </c>
      <c r="P3715" s="117">
        <v>0.99273858825734096</v>
      </c>
      <c r="Q3715" s="117">
        <v>1.0033251675750801</v>
      </c>
      <c r="R3715" s="117">
        <v>1.0203492583984</v>
      </c>
      <c r="S3715" s="117">
        <v>1.0198523247264699</v>
      </c>
      <c r="T3715" s="117">
        <v>1.02418269368225</v>
      </c>
      <c r="U3715" s="117">
        <v>1.02780383526255</v>
      </c>
      <c r="V3715" s="117">
        <v>1.04169526705658</v>
      </c>
      <c r="W3715" s="117">
        <v>1.04476233443407</v>
      </c>
      <c r="X3715" s="117">
        <v>1.04461612319937</v>
      </c>
      <c r="Y3715" s="117">
        <v>1.04286977617673</v>
      </c>
      <c r="Z3715" s="117">
        <v>1.0398698630324701</v>
      </c>
      <c r="AA3715" s="117">
        <v>1.0346317737814501</v>
      </c>
      <c r="AB3715" s="117">
        <v>1.0261676255266201</v>
      </c>
      <c r="AC3715" s="117">
        <v>1.0266432312701199</v>
      </c>
      <c r="AD3715" s="117">
        <v>1.0314359946492599</v>
      </c>
      <c r="AE3715" s="117">
        <v>1.04124460839521</v>
      </c>
      <c r="AF3715" s="117">
        <v>1.0528145674470999</v>
      </c>
      <c r="AG3715" s="117">
        <v>1.0657908917549901</v>
      </c>
      <c r="AH3715" s="117">
        <v>1.03686495923427</v>
      </c>
      <c r="AI3715" s="117">
        <v>1.0095738192268799</v>
      </c>
      <c r="AJ3715" s="117">
        <v>0.98998342120231497</v>
      </c>
      <c r="AK3715" s="117">
        <v>0.97382061759903205</v>
      </c>
    </row>
    <row r="3716" spans="1:37" s="117" customFormat="1" hidden="1" x14ac:dyDescent="0.3">
      <c r="A3716" s="120" t="str">
        <f t="shared" si="82"/>
        <v>SDGbaseTRA_RurCRS_v6_3PVAXatrps</v>
      </c>
      <c r="B3716" s="120" t="s">
        <v>220</v>
      </c>
      <c r="C3716" s="120" t="s">
        <v>300</v>
      </c>
      <c r="D3716" s="120" t="s">
        <v>212</v>
      </c>
      <c r="E3716" s="117" t="s">
        <v>75</v>
      </c>
      <c r="F3716" s="117">
        <v>1.00000000000004</v>
      </c>
      <c r="G3716" s="117">
        <v>0.99815684527526105</v>
      </c>
      <c r="H3716" s="117">
        <v>0.99578040582369098</v>
      </c>
      <c r="I3716" s="117">
        <v>0.99089616299278305</v>
      </c>
      <c r="J3716" s="117">
        <v>0.98925333945184901</v>
      </c>
      <c r="K3716" s="117">
        <v>0.99291121566593399</v>
      </c>
      <c r="L3716" s="117">
        <v>0.99530241497914296</v>
      </c>
      <c r="M3716" s="117">
        <v>0.99376235990290396</v>
      </c>
      <c r="N3716" s="117">
        <v>0.99225247982801401</v>
      </c>
      <c r="O3716" s="117">
        <v>0.98852264606661899</v>
      </c>
      <c r="P3716" s="117">
        <v>0.98826668661670503</v>
      </c>
      <c r="Q3716" s="117">
        <v>0.98720682235651902</v>
      </c>
      <c r="R3716" s="117">
        <v>0.99484591027182201</v>
      </c>
      <c r="S3716" s="117">
        <v>1.0048704555279799</v>
      </c>
      <c r="T3716" s="117">
        <v>1.0110340275471399</v>
      </c>
      <c r="U3716" s="117">
        <v>1.0172846731882901</v>
      </c>
      <c r="V3716" s="117">
        <v>1.0229806563288699</v>
      </c>
      <c r="W3716" s="117">
        <v>1.0287030424587</v>
      </c>
      <c r="X3716" s="117">
        <v>1.02837072522365</v>
      </c>
      <c r="Y3716" s="117">
        <v>1.0279342972888501</v>
      </c>
      <c r="Z3716" s="117">
        <v>1.02693761400329</v>
      </c>
      <c r="AA3716" s="117">
        <v>1.02532804022976</v>
      </c>
      <c r="AB3716" s="117">
        <v>1.04018161298067</v>
      </c>
      <c r="AC3716" s="117">
        <v>1.05247076170114</v>
      </c>
      <c r="AD3716" s="117">
        <v>1.0644951212893701</v>
      </c>
      <c r="AE3716" s="117">
        <v>1.07382849668285</v>
      </c>
      <c r="AF3716" s="117">
        <v>1.0812773483337801</v>
      </c>
      <c r="AG3716" s="117">
        <v>1.0828277120285299</v>
      </c>
      <c r="AH3716" s="117">
        <v>1.0835944000569999</v>
      </c>
      <c r="AI3716" s="117">
        <v>1.08406293269864</v>
      </c>
      <c r="AJ3716" s="117">
        <v>1.0850734451611499</v>
      </c>
      <c r="AK3716" s="117">
        <v>1.08578796180435</v>
      </c>
    </row>
    <row r="3717" spans="1:37" s="117" customFormat="1" hidden="1" x14ac:dyDescent="0.3">
      <c r="A3717" s="120" t="str">
        <f t="shared" ref="A3717:A3721" si="83">_xlfn.CONCAT(C3717,D3717,E3717)</f>
        <v>SDGbaseTRA_RurCRS_v6_3PVAXacomm</v>
      </c>
      <c r="B3717" s="120" t="s">
        <v>220</v>
      </c>
      <c r="C3717" s="120" t="s">
        <v>300</v>
      </c>
      <c r="D3717" s="120" t="s">
        <v>212</v>
      </c>
      <c r="E3717" s="117" t="s">
        <v>76</v>
      </c>
      <c r="F3717" s="117">
        <v>1.00000000000003</v>
      </c>
      <c r="G3717" s="117">
        <v>0.880663512485233</v>
      </c>
      <c r="H3717" s="117">
        <v>0.91604355626188705</v>
      </c>
      <c r="I3717" s="117">
        <v>0.92906289297204603</v>
      </c>
      <c r="J3717" s="117">
        <v>0.94198863914369801</v>
      </c>
      <c r="K3717" s="117">
        <v>0.95135472922124797</v>
      </c>
      <c r="L3717" s="117">
        <v>0.95654295113431598</v>
      </c>
      <c r="M3717" s="117">
        <v>0.96232188676242303</v>
      </c>
      <c r="N3717" s="117">
        <v>0.96468822735107396</v>
      </c>
      <c r="O3717" s="117">
        <v>0.96426048822134203</v>
      </c>
      <c r="P3717" s="117">
        <v>0.96770682465097402</v>
      </c>
      <c r="Q3717" s="117">
        <v>0.97217988539121203</v>
      </c>
      <c r="R3717" s="117">
        <v>0.98140738739043298</v>
      </c>
      <c r="S3717" s="117">
        <v>0.98510331846155996</v>
      </c>
      <c r="T3717" s="117">
        <v>0.98794540636987804</v>
      </c>
      <c r="U3717" s="117">
        <v>0.99012072566242004</v>
      </c>
      <c r="V3717" s="117">
        <v>0.99580969820466703</v>
      </c>
      <c r="W3717" s="117">
        <v>0.99991126828647803</v>
      </c>
      <c r="X3717" s="117">
        <v>1.0009396327917499</v>
      </c>
      <c r="Y3717" s="117">
        <v>1.00046126338789</v>
      </c>
      <c r="Z3717" s="117">
        <v>0.99927602653977798</v>
      </c>
      <c r="AA3717" s="117">
        <v>0.99684602167513903</v>
      </c>
      <c r="AB3717" s="117">
        <v>0.98671898555998505</v>
      </c>
      <c r="AC3717" s="117">
        <v>0.98532760398687202</v>
      </c>
      <c r="AD3717" s="117">
        <v>0.99030655698962</v>
      </c>
      <c r="AE3717" s="117">
        <v>0.99627333822389097</v>
      </c>
      <c r="AF3717" s="117">
        <v>1.00294278751591</v>
      </c>
      <c r="AG3717" s="117">
        <v>1.0091878762566</v>
      </c>
      <c r="AH3717" s="117">
        <v>1.0098881146660501</v>
      </c>
      <c r="AI3717" s="117">
        <v>1.0079199491170501</v>
      </c>
      <c r="AJ3717" s="117">
        <v>1.0064252812968699</v>
      </c>
      <c r="AK3717" s="117">
        <v>1.0049515229406201</v>
      </c>
    </row>
    <row r="3718" spans="1:37" s="117" customFormat="1" hidden="1" x14ac:dyDescent="0.3">
      <c r="A3718" s="120" t="str">
        <f t="shared" si="83"/>
        <v>SDGbaseTRA_RurCRS_v6_3PVAXafsrv</v>
      </c>
      <c r="B3718" s="120" t="s">
        <v>220</v>
      </c>
      <c r="C3718" s="120" t="s">
        <v>300</v>
      </c>
      <c r="D3718" s="120" t="s">
        <v>212</v>
      </c>
      <c r="E3718" s="117" t="s">
        <v>77</v>
      </c>
      <c r="F3718" s="117">
        <v>1</v>
      </c>
      <c r="G3718" s="117">
        <v>0.960198491500034</v>
      </c>
      <c r="H3718" s="117">
        <v>0.97321018109262303</v>
      </c>
      <c r="I3718" s="117">
        <v>0.96661937887000804</v>
      </c>
      <c r="J3718" s="117">
        <v>0.96885760893169104</v>
      </c>
      <c r="K3718" s="117">
        <v>0.97398614042907805</v>
      </c>
      <c r="L3718" s="117">
        <v>0.97931132818912903</v>
      </c>
      <c r="M3718" s="117">
        <v>0.98411009219901702</v>
      </c>
      <c r="N3718" s="117">
        <v>0.98723265688405604</v>
      </c>
      <c r="O3718" s="117">
        <v>0.98544574629466897</v>
      </c>
      <c r="P3718" s="117">
        <v>0.989226993589153</v>
      </c>
      <c r="Q3718" s="117">
        <v>0.99302546296279504</v>
      </c>
      <c r="R3718" s="117">
        <v>1.0056040792668</v>
      </c>
      <c r="S3718" s="117">
        <v>1.0090843803956899</v>
      </c>
      <c r="T3718" s="117">
        <v>1.01166253820744</v>
      </c>
      <c r="U3718" s="117">
        <v>1.01510683148531</v>
      </c>
      <c r="V3718" s="117">
        <v>1.01928824035256</v>
      </c>
      <c r="W3718" s="117">
        <v>1.02298229427222</v>
      </c>
      <c r="X3718" s="117">
        <v>1.0247839875154601</v>
      </c>
      <c r="Y3718" s="117">
        <v>1.0238300937587801</v>
      </c>
      <c r="Z3718" s="117">
        <v>1.0225504844470901</v>
      </c>
      <c r="AA3718" s="117">
        <v>1.0204300638839301</v>
      </c>
      <c r="AB3718" s="117">
        <v>1.0177630277743599</v>
      </c>
      <c r="AC3718" s="117">
        <v>1.01684259827254</v>
      </c>
      <c r="AD3718" s="117">
        <v>1.01804626006022</v>
      </c>
      <c r="AE3718" s="117">
        <v>1.02030339536424</v>
      </c>
      <c r="AF3718" s="117">
        <v>1.0237884311487799</v>
      </c>
      <c r="AG3718" s="117">
        <v>1.0270510315499199</v>
      </c>
      <c r="AH3718" s="117">
        <v>1.01445159409681</v>
      </c>
      <c r="AI3718" s="117">
        <v>1.0022950065817999</v>
      </c>
      <c r="AJ3718" s="117">
        <v>0.99329966941353598</v>
      </c>
      <c r="AK3718" s="117">
        <v>0.98551415274628795</v>
      </c>
    </row>
    <row r="3719" spans="1:37" s="117" customFormat="1" hidden="1" x14ac:dyDescent="0.3">
      <c r="A3719" s="120" t="str">
        <f t="shared" si="83"/>
        <v>SDGbaseTRA_RurCRS_v6_3PVAXabsrv</v>
      </c>
      <c r="B3719" s="120" t="s">
        <v>220</v>
      </c>
      <c r="C3719" s="120" t="s">
        <v>300</v>
      </c>
      <c r="D3719" s="120" t="s">
        <v>212</v>
      </c>
      <c r="E3719" s="117" t="s">
        <v>78</v>
      </c>
      <c r="F3719" s="117">
        <v>1.00000000000004</v>
      </c>
      <c r="G3719" s="117">
        <v>0.88875291512841204</v>
      </c>
      <c r="H3719" s="117">
        <v>0.91331721034305702</v>
      </c>
      <c r="I3719" s="117">
        <v>0.92061135514132797</v>
      </c>
      <c r="J3719" s="117">
        <v>0.93138943103318605</v>
      </c>
      <c r="K3719" s="117">
        <v>0.94088825465144299</v>
      </c>
      <c r="L3719" s="117">
        <v>0.94718943942682998</v>
      </c>
      <c r="M3719" s="117">
        <v>0.95250333178520996</v>
      </c>
      <c r="N3719" s="117">
        <v>0.95548962982297403</v>
      </c>
      <c r="O3719" s="117">
        <v>0.95404259434572303</v>
      </c>
      <c r="P3719" s="117">
        <v>0.95831545533057205</v>
      </c>
      <c r="Q3719" s="117">
        <v>0.96336670698518101</v>
      </c>
      <c r="R3719" s="117">
        <v>0.97500094560595896</v>
      </c>
      <c r="S3719" s="117">
        <v>0.978707785186121</v>
      </c>
      <c r="T3719" s="117">
        <v>0.98146198111033001</v>
      </c>
      <c r="U3719" s="117">
        <v>0.98398885469473996</v>
      </c>
      <c r="V3719" s="117">
        <v>0.98915450258716897</v>
      </c>
      <c r="W3719" s="117">
        <v>0.99298647447574195</v>
      </c>
      <c r="X3719" s="117">
        <v>0.993946712474156</v>
      </c>
      <c r="Y3719" s="117">
        <v>0.99328378831061304</v>
      </c>
      <c r="Z3719" s="117">
        <v>0.99238727403937299</v>
      </c>
      <c r="AA3719" s="117">
        <v>0.99007824035396497</v>
      </c>
      <c r="AB3719" s="117">
        <v>0.98474230673315799</v>
      </c>
      <c r="AC3719" s="117">
        <v>0.98333690465747403</v>
      </c>
      <c r="AD3719" s="117">
        <v>0.98589450735263395</v>
      </c>
      <c r="AE3719" s="117">
        <v>0.98991503175875795</v>
      </c>
      <c r="AF3719" s="117">
        <v>0.99526015181189897</v>
      </c>
      <c r="AG3719" s="117">
        <v>1.0006919177592699</v>
      </c>
      <c r="AH3719" s="117">
        <v>0.99998157865845905</v>
      </c>
      <c r="AI3719" s="117">
        <v>0.99755256345722698</v>
      </c>
      <c r="AJ3719" s="117">
        <v>0.99541484090722199</v>
      </c>
      <c r="AK3719" s="117">
        <v>0.99341580074565405</v>
      </c>
    </row>
    <row r="3720" spans="1:37" s="117" customFormat="1" hidden="1" x14ac:dyDescent="0.3">
      <c r="A3720" s="120" t="str">
        <f t="shared" si="83"/>
        <v>SDGbaseTRA_RurCRS_v6_3PVAXagsrv</v>
      </c>
      <c r="B3720" s="120" t="s">
        <v>220</v>
      </c>
      <c r="C3720" s="120" t="s">
        <v>300</v>
      </c>
      <c r="D3720" s="120" t="s">
        <v>212</v>
      </c>
      <c r="E3720" s="117" t="s">
        <v>79</v>
      </c>
      <c r="F3720" s="117">
        <v>1.00000000000004</v>
      </c>
      <c r="G3720" s="117">
        <v>1.0130810056927499</v>
      </c>
      <c r="H3720" s="117">
        <v>1.01816758618407</v>
      </c>
      <c r="I3720" s="117">
        <v>1.0316678444830101</v>
      </c>
      <c r="J3720" s="117">
        <v>1.02136464889566</v>
      </c>
      <c r="K3720" s="117">
        <v>1.01865386104388</v>
      </c>
      <c r="L3720" s="117">
        <v>1.01935455955132</v>
      </c>
      <c r="M3720" s="117">
        <v>1.0210644311291299</v>
      </c>
      <c r="N3720" s="117">
        <v>1.0216178598632999</v>
      </c>
      <c r="O3720" s="117">
        <v>1.01446871994774</v>
      </c>
      <c r="P3720" s="117">
        <v>1.0152901742018401</v>
      </c>
      <c r="Q3720" s="117">
        <v>1.0164175884648301</v>
      </c>
      <c r="R3720" s="117">
        <v>1.0215472409425601</v>
      </c>
      <c r="S3720" s="117">
        <v>1.0245410207364001</v>
      </c>
      <c r="T3720" s="117">
        <v>1.0267763442948199</v>
      </c>
      <c r="U3720" s="117">
        <v>1.0307974816436101</v>
      </c>
      <c r="V3720" s="117">
        <v>1.0349270662071199</v>
      </c>
      <c r="W3720" s="117">
        <v>1.0375875098737</v>
      </c>
      <c r="X3720" s="117">
        <v>1.0380178490835501</v>
      </c>
      <c r="Y3720" s="117">
        <v>1.03599588655927</v>
      </c>
      <c r="Z3720" s="117">
        <v>1.0339654832735601</v>
      </c>
      <c r="AA3720" s="117">
        <v>1.0318183085300201</v>
      </c>
      <c r="AB3720" s="117">
        <v>1.02757030288678</v>
      </c>
      <c r="AC3720" s="117">
        <v>1.0258550672575699</v>
      </c>
      <c r="AD3720" s="117">
        <v>1.0275888696926501</v>
      </c>
      <c r="AE3720" s="117">
        <v>1.0302282142869901</v>
      </c>
      <c r="AF3720" s="117">
        <v>1.0334877590429601</v>
      </c>
      <c r="AG3720" s="117">
        <v>1.0354735728942801</v>
      </c>
      <c r="AH3720" s="117">
        <v>1.0108149938489499</v>
      </c>
      <c r="AI3720" s="117">
        <v>0.99120628611776995</v>
      </c>
      <c r="AJ3720" s="117">
        <v>0.97895864093815999</v>
      </c>
      <c r="AK3720" s="117">
        <v>0.969055583788069</v>
      </c>
    </row>
    <row r="3721" spans="1:37" s="117" customFormat="1" hidden="1" x14ac:dyDescent="0.3">
      <c r="A3721" s="120" t="str">
        <f t="shared" si="83"/>
        <v>SDGbaseTRA_RurCRS_v6_3PVAXaosrv</v>
      </c>
      <c r="B3721" s="120" t="s">
        <v>220</v>
      </c>
      <c r="C3721" s="120" t="s">
        <v>300</v>
      </c>
      <c r="D3721" s="120" t="s">
        <v>212</v>
      </c>
      <c r="E3721" s="117" t="s">
        <v>80</v>
      </c>
      <c r="F3721" s="117">
        <v>1</v>
      </c>
      <c r="G3721" s="117">
        <v>1.13999631304969</v>
      </c>
      <c r="H3721" s="117">
        <v>1.1200549289194099</v>
      </c>
      <c r="I3721" s="117">
        <v>1.0954159849791401</v>
      </c>
      <c r="J3721" s="117">
        <v>1.09211572602287</v>
      </c>
      <c r="K3721" s="117">
        <v>1.0913457935512001</v>
      </c>
      <c r="L3721" s="117">
        <v>1.0906830792282101</v>
      </c>
      <c r="M3721" s="117">
        <v>1.0921019112460599</v>
      </c>
      <c r="N3721" s="117">
        <v>1.0935249933887601</v>
      </c>
      <c r="O3721" s="117">
        <v>1.0923302127182499</v>
      </c>
      <c r="P3721" s="117">
        <v>1.0961911366655599</v>
      </c>
      <c r="Q3721" s="117">
        <v>1.10080232651721</v>
      </c>
      <c r="R3721" s="117">
        <v>1.11265930627034</v>
      </c>
      <c r="S3721" s="117">
        <v>1.1162566074309199</v>
      </c>
      <c r="T3721" s="117">
        <v>1.1190120230007501</v>
      </c>
      <c r="U3721" s="117">
        <v>1.1215211649939201</v>
      </c>
      <c r="V3721" s="117">
        <v>1.1268432934064101</v>
      </c>
      <c r="W3721" s="117">
        <v>1.13095981382983</v>
      </c>
      <c r="X3721" s="117">
        <v>1.13238255230884</v>
      </c>
      <c r="Y3721" s="117">
        <v>1.1322649059061201</v>
      </c>
      <c r="Z3721" s="117">
        <v>1.13152649581968</v>
      </c>
      <c r="AA3721" s="117">
        <v>1.12913358547862</v>
      </c>
      <c r="AB3721" s="117">
        <v>1.12380302780835</v>
      </c>
      <c r="AC3721" s="117">
        <v>1.1222013236714501</v>
      </c>
      <c r="AD3721" s="117">
        <v>1.1235833810595299</v>
      </c>
      <c r="AE3721" s="117">
        <v>1.12656007847783</v>
      </c>
      <c r="AF3721" s="117">
        <v>1.1309107531646201</v>
      </c>
      <c r="AG3721" s="117">
        <v>1.13561671788095</v>
      </c>
      <c r="AH3721" s="117">
        <v>1.1361097586178801</v>
      </c>
      <c r="AI3721" s="117">
        <v>1.13457624497562</v>
      </c>
      <c r="AJ3721" s="117">
        <v>1.1322310542898999</v>
      </c>
      <c r="AK3721" s="117">
        <v>1.1294706790127</v>
      </c>
    </row>
    <row r="3722" spans="1:37" s="117" customFormat="1" hidden="1" x14ac:dyDescent="0.3">
      <c r="A3722" s="120" t="str">
        <f t="shared" ref="A3722:A3729" si="84">_xlfn.CONCAT(C3722,D3722,E3722)</f>
        <v>SDGbaseTRA_RurCRS_v6_3utaxbase</v>
      </c>
      <c r="B3722" s="120" t="s">
        <v>220</v>
      </c>
      <c r="C3722" s="120" t="s">
        <v>300</v>
      </c>
      <c r="D3722" s="119" t="s">
        <v>224</v>
      </c>
      <c r="E3722" s="120" t="s">
        <v>218</v>
      </c>
      <c r="F3722" s="117">
        <v>58.648751329495703</v>
      </c>
      <c r="G3722" s="117">
        <v>55.583243315480502</v>
      </c>
      <c r="H3722" s="117">
        <v>57.228719535001403</v>
      </c>
      <c r="I3722" s="117">
        <v>57.3148833838695</v>
      </c>
      <c r="J3722" s="117">
        <v>54.578869534289701</v>
      </c>
      <c r="K3722" s="117">
        <v>56.190009547260203</v>
      </c>
      <c r="L3722" s="117">
        <v>57.811923797301702</v>
      </c>
      <c r="M3722" s="117">
        <v>59.269632410984997</v>
      </c>
      <c r="N3722" s="117">
        <v>59.670168248761698</v>
      </c>
      <c r="O3722" s="117">
        <v>60.166270348330102</v>
      </c>
      <c r="P3722" s="117">
        <v>61.369021658754399</v>
      </c>
      <c r="Q3722" s="117">
        <v>62.570920632144201</v>
      </c>
      <c r="R3722" s="117">
        <v>65.947811414505296</v>
      </c>
      <c r="S3722" s="117">
        <v>68.631645854272705</v>
      </c>
      <c r="T3722" s="117">
        <v>71.204344673288503</v>
      </c>
      <c r="U3722" s="117">
        <v>73.956155867313697</v>
      </c>
      <c r="V3722" s="117">
        <v>76.675719027110603</v>
      </c>
      <c r="W3722" s="117">
        <v>79.826946952363102</v>
      </c>
      <c r="X3722" s="117">
        <v>84.383522052213493</v>
      </c>
      <c r="Y3722" s="117">
        <v>90.840485463613504</v>
      </c>
      <c r="Z3722" s="117">
        <v>98.790628955464896</v>
      </c>
      <c r="AA3722" s="117">
        <v>108.305262410654</v>
      </c>
      <c r="AB3722" s="117">
        <v>119.86394852293699</v>
      </c>
      <c r="AC3722" s="117">
        <v>124.775810664166</v>
      </c>
      <c r="AD3722" s="117">
        <v>124.985226541336</v>
      </c>
      <c r="AE3722" s="117">
        <v>122.59712428155299</v>
      </c>
      <c r="AF3722" s="117">
        <v>118.700146208379</v>
      </c>
      <c r="AG3722" s="117">
        <v>113.433602166657</v>
      </c>
      <c r="AH3722" s="117">
        <v>102.17617128230501</v>
      </c>
      <c r="AI3722" s="117">
        <v>102.10517975331599</v>
      </c>
      <c r="AJ3722" s="117">
        <v>106.19958142508101</v>
      </c>
      <c r="AK3722" s="117">
        <v>109.39469731585601</v>
      </c>
    </row>
    <row r="3723" spans="1:37" s="117" customFormat="1" hidden="1" x14ac:dyDescent="0.3">
      <c r="A3723" s="120" t="str">
        <f t="shared" si="84"/>
        <v>SDGbaseTRA_RurCRS_v6_3imptaxbase</v>
      </c>
      <c r="B3723" s="120" t="s">
        <v>220</v>
      </c>
      <c r="C3723" s="120" t="s">
        <v>300</v>
      </c>
      <c r="D3723" s="119" t="s">
        <v>219</v>
      </c>
      <c r="E3723" s="120" t="s">
        <v>218</v>
      </c>
      <c r="F3723" s="117">
        <v>53.826071644541003</v>
      </c>
      <c r="G3723" s="117">
        <v>51.0837549263521</v>
      </c>
      <c r="H3723" s="117">
        <v>53.156780295626199</v>
      </c>
      <c r="I3723" s="117">
        <v>54.269193006099997</v>
      </c>
      <c r="J3723" s="117">
        <v>55.771564663409599</v>
      </c>
      <c r="K3723" s="117">
        <v>57.358840442560698</v>
      </c>
      <c r="L3723" s="117">
        <v>59.143385674036601</v>
      </c>
      <c r="M3723" s="117">
        <v>61.135309063089998</v>
      </c>
      <c r="N3723" s="117">
        <v>63.206395443665102</v>
      </c>
      <c r="O3723" s="117">
        <v>66.905918415817396</v>
      </c>
      <c r="P3723" s="117">
        <v>69.497021916458607</v>
      </c>
      <c r="Q3723" s="117">
        <v>71.7671537562628</v>
      </c>
      <c r="R3723" s="117">
        <v>74.165695273325994</v>
      </c>
      <c r="S3723" s="117">
        <v>76.657011233983596</v>
      </c>
      <c r="T3723" s="117">
        <v>79.315426946683502</v>
      </c>
      <c r="U3723" s="117">
        <v>82.318244279504199</v>
      </c>
      <c r="V3723" s="117">
        <v>85.1648051648219</v>
      </c>
      <c r="W3723" s="117">
        <v>88.224821042551397</v>
      </c>
      <c r="X3723" s="117">
        <v>91.514600293556597</v>
      </c>
      <c r="Y3723" s="117">
        <v>94.252886346778098</v>
      </c>
      <c r="Z3723" s="117">
        <v>96.900527620186494</v>
      </c>
      <c r="AA3723" s="117">
        <v>99.680782519221793</v>
      </c>
      <c r="AB3723" s="117">
        <v>102.940888025947</v>
      </c>
      <c r="AC3723" s="117">
        <v>105.88280758554301</v>
      </c>
      <c r="AD3723" s="117">
        <v>108.942098012299</v>
      </c>
      <c r="AE3723" s="117">
        <v>112.12847111119299</v>
      </c>
      <c r="AF3723" s="117">
        <v>115.524807468303</v>
      </c>
      <c r="AG3723" s="117">
        <v>118.999510225064</v>
      </c>
      <c r="AH3723" s="117">
        <v>118.83519862630099</v>
      </c>
      <c r="AI3723" s="117">
        <v>117.97178057438801</v>
      </c>
      <c r="AJ3723" s="117">
        <v>117.326312027825</v>
      </c>
      <c r="AK3723" s="117">
        <v>116.547617977996</v>
      </c>
    </row>
    <row r="3724" spans="1:37" s="117" customFormat="1" hidden="1" x14ac:dyDescent="0.3">
      <c r="A3724" s="120" t="str">
        <f t="shared" si="84"/>
        <v>SDGbaseTRA_RurCRS_v6_3vataxbase</v>
      </c>
      <c r="B3724" s="120" t="s">
        <v>220</v>
      </c>
      <c r="C3724" s="120" t="s">
        <v>300</v>
      </c>
      <c r="D3724" s="119" t="s">
        <v>225</v>
      </c>
      <c r="E3724" s="120" t="s">
        <v>218</v>
      </c>
      <c r="F3724" s="121">
        <v>2.2587798931727801E-11</v>
      </c>
      <c r="G3724" s="121">
        <v>5.1841197749358903E-11</v>
      </c>
      <c r="H3724" s="121">
        <v>9.4627203032227805E-11</v>
      </c>
      <c r="I3724" s="121">
        <v>7.2191142256381702E-12</v>
      </c>
      <c r="J3724" s="121">
        <v>2.0429525210901499E-10</v>
      </c>
      <c r="K3724" s="121">
        <v>-2.7284842891016698E-12</v>
      </c>
      <c r="L3724" s="121">
        <v>-1.30171436175956E-11</v>
      </c>
      <c r="M3724" s="121">
        <v>8.6970429328012498E-12</v>
      </c>
      <c r="N3724" s="121">
        <v>-7.7307049663233595E-12</v>
      </c>
      <c r="O3724" s="121">
        <v>6.2873464375750596E-13</v>
      </c>
      <c r="P3724" s="121">
        <v>1.59157849597757E-12</v>
      </c>
      <c r="Q3724" s="121">
        <v>1.31874372884334E-11</v>
      </c>
      <c r="R3724" s="121">
        <v>-8.5265128324441398E-13</v>
      </c>
      <c r="S3724" s="121">
        <v>-1.5916154873105501E-12</v>
      </c>
      <c r="T3724" s="121">
        <v>-3.01270120053585E-12</v>
      </c>
      <c r="U3724" s="121">
        <v>-2.5011098739479401E-12</v>
      </c>
      <c r="V3724" s="121">
        <v>1.71667124960177E-11</v>
      </c>
      <c r="W3724" s="121">
        <v>5.6843418860655996E-12</v>
      </c>
      <c r="X3724" s="121">
        <v>2.8876456781230898E-11</v>
      </c>
      <c r="Y3724" s="121">
        <v>-1.59161516608236E-12</v>
      </c>
      <c r="Z3724" s="121">
        <v>-2.4442660208084098E-12</v>
      </c>
      <c r="AA3724" s="121">
        <v>1.7598722481979501E-10</v>
      </c>
      <c r="AB3724" s="121">
        <v>9.3132257370677398E-10</v>
      </c>
      <c r="AC3724" s="121">
        <v>-4.0927261528947499E-12</v>
      </c>
      <c r="AD3724" s="121">
        <v>-1.06865068671351E-11</v>
      </c>
      <c r="AE3724" s="121">
        <v>-2.9331112585005503E-11</v>
      </c>
      <c r="AF3724" s="121">
        <v>1.18234311007519E-11</v>
      </c>
      <c r="AG3724" s="121">
        <v>-2.1600490587356498E-12</v>
      </c>
      <c r="AH3724" s="121">
        <v>1.3142665542021E-11</v>
      </c>
      <c r="AI3724" s="121">
        <v>9.0949024415942303E-13</v>
      </c>
      <c r="AJ3724" s="121">
        <v>3.0474373257851299E-10</v>
      </c>
      <c r="AK3724" s="121">
        <v>1.9326762429974101E-12</v>
      </c>
    </row>
    <row r="3725" spans="1:37" s="117" customFormat="1" hidden="1" x14ac:dyDescent="0.3">
      <c r="A3725" s="120" t="str">
        <f t="shared" si="84"/>
        <v>SDGbaseTRA_RurCRS_v6_3acttaxbase</v>
      </c>
      <c r="B3725" s="120" t="s">
        <v>220</v>
      </c>
      <c r="C3725" s="120" t="s">
        <v>300</v>
      </c>
      <c r="D3725" s="119" t="s">
        <v>217</v>
      </c>
      <c r="E3725" s="120" t="s">
        <v>218</v>
      </c>
      <c r="F3725" s="117">
        <v>94.683488898731298</v>
      </c>
      <c r="G3725" s="117">
        <v>83.997983384561707</v>
      </c>
      <c r="H3725" s="117">
        <v>84.410977747354593</v>
      </c>
      <c r="I3725" s="117">
        <v>88.140180605589507</v>
      </c>
      <c r="J3725" s="117">
        <v>89.967432006793103</v>
      </c>
      <c r="K3725" s="117">
        <v>91.854860340084898</v>
      </c>
      <c r="L3725" s="117">
        <v>94.175553961117302</v>
      </c>
      <c r="M3725" s="117">
        <v>96.758176586974898</v>
      </c>
      <c r="N3725" s="117">
        <v>99.839363886013302</v>
      </c>
      <c r="O3725" s="117">
        <v>102.006578803065</v>
      </c>
      <c r="P3725" s="117">
        <v>105.590895324332</v>
      </c>
      <c r="Q3725" s="117">
        <v>109.49109643471</v>
      </c>
      <c r="R3725" s="117">
        <v>113.15284838544</v>
      </c>
      <c r="S3725" s="117">
        <v>117.269228717559</v>
      </c>
      <c r="T3725" s="117">
        <v>121.5379765304</v>
      </c>
      <c r="U3725" s="117">
        <v>126.396411497058</v>
      </c>
      <c r="V3725" s="117">
        <v>131.24220042411099</v>
      </c>
      <c r="W3725" s="117">
        <v>136.08359651136499</v>
      </c>
      <c r="X3725" s="117">
        <v>140.91502458867399</v>
      </c>
      <c r="Y3725" s="117">
        <v>145.59221173518301</v>
      </c>
      <c r="Z3725" s="117">
        <v>150.32605678855001</v>
      </c>
      <c r="AA3725" s="117">
        <v>154.72974909932299</v>
      </c>
      <c r="AB3725" s="117">
        <v>158.91771148866599</v>
      </c>
      <c r="AC3725" s="117">
        <v>163.72757270042001</v>
      </c>
      <c r="AD3725" s="117">
        <v>169.218472018472</v>
      </c>
      <c r="AE3725" s="117">
        <v>175.26801298722401</v>
      </c>
      <c r="AF3725" s="117">
        <v>181.689804078131</v>
      </c>
      <c r="AG3725" s="117">
        <v>188.07339360591601</v>
      </c>
      <c r="AH3725" s="117">
        <v>190.64177478801099</v>
      </c>
      <c r="AI3725" s="117">
        <v>191.312979958239</v>
      </c>
      <c r="AJ3725" s="117">
        <v>191.401711168611</v>
      </c>
      <c r="AK3725" s="117">
        <v>191.20776479008501</v>
      </c>
    </row>
    <row r="3726" spans="1:37" s="117" customFormat="1" hidden="1" x14ac:dyDescent="0.3">
      <c r="A3726" s="120" t="str">
        <f t="shared" si="84"/>
        <v>SDGbaseTRA_RurCRS_v6_3comtaxbase</v>
      </c>
      <c r="B3726" s="120" t="s">
        <v>220</v>
      </c>
      <c r="C3726" s="120" t="s">
        <v>300</v>
      </c>
      <c r="D3726" s="119" t="s">
        <v>226</v>
      </c>
      <c r="E3726" s="120" t="s">
        <v>218</v>
      </c>
      <c r="F3726" s="117">
        <v>497.90817031404998</v>
      </c>
      <c r="G3726" s="117">
        <v>448.29761945596999</v>
      </c>
      <c r="H3726" s="117">
        <v>447.50594913257697</v>
      </c>
      <c r="I3726" s="117">
        <v>461.32719403995799</v>
      </c>
      <c r="J3726" s="117">
        <v>471.03038147961001</v>
      </c>
      <c r="K3726" s="117">
        <v>480.62498127356099</v>
      </c>
      <c r="L3726" s="117">
        <v>492.477629933846</v>
      </c>
      <c r="M3726" s="117">
        <v>505.55555579765797</v>
      </c>
      <c r="N3726" s="117">
        <v>520.59304832668204</v>
      </c>
      <c r="O3726" s="117">
        <v>536.78630168781103</v>
      </c>
      <c r="P3726" s="117">
        <v>554.38427703814705</v>
      </c>
      <c r="Q3726" s="117">
        <v>572.04060610596105</v>
      </c>
      <c r="R3726" s="117">
        <v>590.85251385977597</v>
      </c>
      <c r="S3726" s="117">
        <v>609.43114321123301</v>
      </c>
      <c r="T3726" s="117">
        <v>628.854479755395</v>
      </c>
      <c r="U3726" s="117">
        <v>650.76250083140599</v>
      </c>
      <c r="V3726" s="117">
        <v>671.94430981164203</v>
      </c>
      <c r="W3726" s="117">
        <v>693.262421389829</v>
      </c>
      <c r="X3726" s="117">
        <v>714.00688153421299</v>
      </c>
      <c r="Y3726" s="117">
        <v>732.22604642613305</v>
      </c>
      <c r="Z3726" s="117">
        <v>750.50122175577997</v>
      </c>
      <c r="AA3726" s="117">
        <v>766.60430231944804</v>
      </c>
      <c r="AB3726" s="117">
        <v>784.56747819176701</v>
      </c>
      <c r="AC3726" s="117">
        <v>805.90006138914305</v>
      </c>
      <c r="AD3726" s="117">
        <v>831.01985138242298</v>
      </c>
      <c r="AE3726" s="117">
        <v>859.06705919556703</v>
      </c>
      <c r="AF3726" s="117">
        <v>889.29501184354399</v>
      </c>
      <c r="AG3726" s="117">
        <v>921.35281629790597</v>
      </c>
      <c r="AH3726" s="117">
        <v>933.06968476313705</v>
      </c>
      <c r="AI3726" s="117">
        <v>935.36929071441705</v>
      </c>
      <c r="AJ3726" s="117">
        <v>934.91755969199301</v>
      </c>
      <c r="AK3726" s="117">
        <v>933.74472944141996</v>
      </c>
    </row>
    <row r="3727" spans="1:37" s="117" customFormat="1" hidden="1" x14ac:dyDescent="0.3">
      <c r="A3727" s="120" t="str">
        <f t="shared" si="84"/>
        <v>SDGbaseTRA_RurCRS_v6_3DIRTAXbase</v>
      </c>
      <c r="B3727" s="120" t="s">
        <v>220</v>
      </c>
      <c r="C3727" s="120" t="s">
        <v>300</v>
      </c>
      <c r="D3727" s="119" t="s">
        <v>227</v>
      </c>
      <c r="E3727" s="120" t="s">
        <v>218</v>
      </c>
      <c r="F3727" s="117">
        <v>784.14526173304796</v>
      </c>
      <c r="G3727" s="117">
        <v>771.78829722593002</v>
      </c>
      <c r="H3727" s="117">
        <v>771.36618036704203</v>
      </c>
      <c r="I3727" s="117">
        <v>976.88950004211199</v>
      </c>
      <c r="J3727" s="117">
        <v>972.76668768343404</v>
      </c>
      <c r="K3727" s="117">
        <v>975.773766009621</v>
      </c>
      <c r="L3727" s="117">
        <v>982.88901101257704</v>
      </c>
      <c r="M3727" s="117">
        <v>992.49750862957399</v>
      </c>
      <c r="N3727" s="117">
        <v>1000.2162661859099</v>
      </c>
      <c r="O3727" s="117">
        <v>999.38348926692299</v>
      </c>
      <c r="P3727" s="117">
        <v>1005.01470571646</v>
      </c>
      <c r="Q3727" s="117">
        <v>1011.4585533592</v>
      </c>
      <c r="R3727" s="117">
        <v>914.43410003863801</v>
      </c>
      <c r="S3727" s="117">
        <v>929.37379322982304</v>
      </c>
      <c r="T3727" s="117">
        <v>940.96913241095297</v>
      </c>
      <c r="U3727" s="117">
        <v>950.98287546061499</v>
      </c>
      <c r="V3727" s="117">
        <v>964.30292301674899</v>
      </c>
      <c r="W3727" s="117">
        <v>975.219097723598</v>
      </c>
      <c r="X3727" s="117">
        <v>983.33017044131498</v>
      </c>
      <c r="Y3727" s="117">
        <v>989.33944476172405</v>
      </c>
      <c r="Z3727" s="117">
        <v>993.30903428643398</v>
      </c>
      <c r="AA3727" s="117">
        <v>999.558723515157</v>
      </c>
      <c r="AB3727" s="117">
        <v>996.78893350387705</v>
      </c>
      <c r="AC3727" s="117">
        <v>1008.9723175095</v>
      </c>
      <c r="AD3727" s="117">
        <v>1029.0823580802</v>
      </c>
      <c r="AE3727" s="117">
        <v>1052.0485593672299</v>
      </c>
      <c r="AF3727" s="117">
        <v>1076.24651504074</v>
      </c>
      <c r="AG3727" s="117">
        <v>1098.9023553837801</v>
      </c>
      <c r="AH3727" s="117">
        <v>1135.4693888469899</v>
      </c>
      <c r="AI3727" s="117">
        <v>1161.3315219722899</v>
      </c>
      <c r="AJ3727" s="117">
        <v>1194.6790003002</v>
      </c>
      <c r="AK3727" s="117">
        <v>1234.7953842240599</v>
      </c>
    </row>
    <row r="3728" spans="1:37" s="117" customFormat="1" hidden="1" x14ac:dyDescent="0.3">
      <c r="A3728" s="120" t="str">
        <f t="shared" si="84"/>
        <v>SDGbaseTRA_RurCRS_v6_3FACINCbase</v>
      </c>
      <c r="B3728" s="120" t="s">
        <v>220</v>
      </c>
      <c r="C3728" s="120" t="s">
        <v>300</v>
      </c>
      <c r="D3728" s="119" t="s">
        <v>228</v>
      </c>
      <c r="E3728" s="120" t="s">
        <v>218</v>
      </c>
      <c r="F3728" s="117">
        <v>108.72526139301399</v>
      </c>
      <c r="G3728" s="117">
        <v>98.129396972178498</v>
      </c>
      <c r="H3728" s="117">
        <v>101.96872974434601</v>
      </c>
      <c r="I3728" s="117">
        <v>105.61132279138999</v>
      </c>
      <c r="J3728" s="117">
        <v>108.390654962108</v>
      </c>
      <c r="K3728" s="117">
        <v>111.348744739693</v>
      </c>
      <c r="L3728" s="117">
        <v>114.46572318343399</v>
      </c>
      <c r="M3728" s="117">
        <v>117.735906252874</v>
      </c>
      <c r="N3728" s="117">
        <v>121.551336793297</v>
      </c>
      <c r="O3728" s="117">
        <v>126.374159815718</v>
      </c>
      <c r="P3728" s="117">
        <v>130.97342601813199</v>
      </c>
      <c r="Q3728" s="117">
        <v>135.46504415755601</v>
      </c>
      <c r="R3728" s="117">
        <v>140.20700514057901</v>
      </c>
      <c r="S3728" s="117">
        <v>145.22909004541199</v>
      </c>
      <c r="T3728" s="117">
        <v>150.459313956578</v>
      </c>
      <c r="U3728" s="117">
        <v>156.286708077535</v>
      </c>
      <c r="V3728" s="117">
        <v>162.11606283070901</v>
      </c>
      <c r="W3728" s="117">
        <v>168.102199701199</v>
      </c>
      <c r="X3728" s="117">
        <v>174.33747014182001</v>
      </c>
      <c r="Y3728" s="117">
        <v>180.73065987520101</v>
      </c>
      <c r="Z3728" s="117">
        <v>187.882994057454</v>
      </c>
      <c r="AA3728" s="117">
        <v>194.77635450208101</v>
      </c>
      <c r="AB3728" s="117">
        <v>202.99756724650601</v>
      </c>
      <c r="AC3728" s="117">
        <v>209.563219845378</v>
      </c>
      <c r="AD3728" s="117">
        <v>215.16761382140999</v>
      </c>
      <c r="AE3728" s="117">
        <v>220.64714601884299</v>
      </c>
      <c r="AF3728" s="117">
        <v>226.081914584327</v>
      </c>
      <c r="AG3728" s="117">
        <v>229.43121959137699</v>
      </c>
      <c r="AH3728" s="117">
        <v>231.40466917941001</v>
      </c>
      <c r="AI3728" s="117">
        <v>232.40999690307299</v>
      </c>
      <c r="AJ3728" s="117">
        <v>232.36112557283499</v>
      </c>
      <c r="AK3728" s="117">
        <v>231.6108330987</v>
      </c>
    </row>
    <row r="3729" spans="1:37" s="117" customFormat="1" hidden="1" x14ac:dyDescent="0.3">
      <c r="A3729" s="120" t="str">
        <f t="shared" si="84"/>
        <v>SDGbaseTRA_RurCRS_v6_3TRNSFRbase</v>
      </c>
      <c r="B3729" s="120" t="s">
        <v>220</v>
      </c>
      <c r="C3729" s="120" t="s">
        <v>300</v>
      </c>
      <c r="D3729" s="119" t="s">
        <v>229</v>
      </c>
      <c r="E3729" s="120" t="s">
        <v>218</v>
      </c>
      <c r="F3729" s="117">
        <v>-48.3117601953644</v>
      </c>
      <c r="G3729" s="117">
        <v>-49.500066358220302</v>
      </c>
      <c r="H3729" s="117">
        <v>-50.154768579724703</v>
      </c>
      <c r="I3729" s="117">
        <v>-50.094236275874401</v>
      </c>
      <c r="J3729" s="117">
        <v>-50.220046042498602</v>
      </c>
      <c r="K3729" s="117">
        <v>-50.405817114545499</v>
      </c>
      <c r="L3729" s="117">
        <v>-50.623411873197398</v>
      </c>
      <c r="M3729" s="117">
        <v>-50.966497508745</v>
      </c>
      <c r="N3729" s="117">
        <v>-51.271783695691099</v>
      </c>
      <c r="O3729" s="117">
        <v>-53.006119819663802</v>
      </c>
      <c r="P3729" s="117">
        <v>-53.473852746311898</v>
      </c>
      <c r="Q3729" s="117">
        <v>-53.611396640093901</v>
      </c>
      <c r="R3729" s="117">
        <v>-53.509746737126399</v>
      </c>
      <c r="S3729" s="117">
        <v>-53.596683720961103</v>
      </c>
      <c r="T3729" s="117">
        <v>-53.725350148094101</v>
      </c>
      <c r="U3729" s="117">
        <v>-53.852613124982497</v>
      </c>
      <c r="V3729" s="117">
        <v>-53.860340952734099</v>
      </c>
      <c r="W3729" s="117">
        <v>-53.9485894973363</v>
      </c>
      <c r="X3729" s="117">
        <v>-54.130612655281602</v>
      </c>
      <c r="Y3729" s="117">
        <v>-54.151362219842802</v>
      </c>
      <c r="Z3729" s="117">
        <v>-54.097889201081699</v>
      </c>
      <c r="AA3729" s="117">
        <v>-54.181003025524497</v>
      </c>
      <c r="AB3729" s="117">
        <v>-54.554666277513199</v>
      </c>
      <c r="AC3729" s="117">
        <v>-54.730478770337399</v>
      </c>
      <c r="AD3729" s="117">
        <v>-54.7928283445709</v>
      </c>
      <c r="AE3729" s="117">
        <v>-54.777486369108303</v>
      </c>
      <c r="AF3729" s="117">
        <v>-54.7436499248996</v>
      </c>
      <c r="AG3729" s="117">
        <v>-54.6734850689704</v>
      </c>
      <c r="AH3729" s="117">
        <v>-54.425467432881</v>
      </c>
      <c r="AI3729" s="117">
        <v>-53.937741255450398</v>
      </c>
      <c r="AJ3729" s="117">
        <v>-53.5856601110453</v>
      </c>
      <c r="AK3729" s="117">
        <v>-53.2523976087584</v>
      </c>
    </row>
    <row r="3730" spans="1:37" s="117" customFormat="1" hidden="1" x14ac:dyDescent="0.3">
      <c r="A3730" s="120" t="str">
        <f t="shared" ref="A3730" si="85">_xlfn.CONCAT(C3730,D3730,E3730)</f>
        <v>SDGbaseTRA_RurCRS_v6_3EXRXbase</v>
      </c>
      <c r="B3730" s="120" t="s">
        <v>220</v>
      </c>
      <c r="C3730" s="120" t="s">
        <v>300</v>
      </c>
      <c r="D3730" s="120" t="s">
        <v>248</v>
      </c>
      <c r="E3730" s="120" t="s">
        <v>218</v>
      </c>
      <c r="F3730" s="117">
        <v>0.99999999999994504</v>
      </c>
      <c r="G3730" s="117">
        <v>1.02459662322482</v>
      </c>
      <c r="H3730" s="117">
        <v>1.0381482350654301</v>
      </c>
      <c r="I3730" s="117">
        <v>1.0368952833285201</v>
      </c>
      <c r="J3730" s="117">
        <v>1.0394994063436001</v>
      </c>
      <c r="K3730" s="117">
        <v>1.04334466205972</v>
      </c>
      <c r="L3730" s="117">
        <v>1.0478486328894301</v>
      </c>
      <c r="M3730" s="117">
        <v>1.05495012606956</v>
      </c>
      <c r="N3730" s="117">
        <v>1.0612692124723699</v>
      </c>
      <c r="O3730" s="117">
        <v>1.09716805194663</v>
      </c>
      <c r="P3730" s="117">
        <v>1.1068496061842901</v>
      </c>
      <c r="Q3730" s="117">
        <v>1.1096966126528101</v>
      </c>
      <c r="R3730" s="117">
        <v>1.10759257209299</v>
      </c>
      <c r="S3730" s="117">
        <v>1.1093920715002401</v>
      </c>
      <c r="T3730" s="117">
        <v>1.1120553242282001</v>
      </c>
      <c r="U3730" s="117">
        <v>1.1146895270884101</v>
      </c>
      <c r="V3730" s="117">
        <v>1.11484948457538</v>
      </c>
      <c r="W3730" s="117">
        <v>1.1166761318398399</v>
      </c>
      <c r="X3730" s="117">
        <v>1.12044380987949</v>
      </c>
      <c r="Y3730" s="117">
        <v>1.1208733029155</v>
      </c>
      <c r="Z3730" s="117">
        <v>1.1197664705718899</v>
      </c>
      <c r="AA3730" s="117">
        <v>1.1214868348083999</v>
      </c>
      <c r="AB3730" s="117">
        <v>1.12922125082797</v>
      </c>
      <c r="AC3730" s="117">
        <v>1.13286037496903</v>
      </c>
      <c r="AD3730" s="117">
        <v>1.1341509421928599</v>
      </c>
      <c r="AE3730" s="117">
        <v>1.13383338027004</v>
      </c>
      <c r="AF3730" s="117">
        <v>1.13313300330029</v>
      </c>
      <c r="AG3730" s="117">
        <v>1.1316806683895899</v>
      </c>
      <c r="AH3730" s="117">
        <v>1.1265469776466599</v>
      </c>
      <c r="AI3730" s="117">
        <v>1.1164515852316801</v>
      </c>
      <c r="AJ3730" s="117">
        <v>1.10916389496784</v>
      </c>
      <c r="AK3730" s="117">
        <v>1.10226572978115</v>
      </c>
    </row>
    <row r="3731" spans="1:37" s="117" customFormat="1" hidden="1" x14ac:dyDescent="0.3">
      <c r="A3731" s="120" t="str">
        <f t="shared" ref="A3731" si="86">_xlfn.CONCAT(C3731,D3731,E3731)</f>
        <v>SDGbaseTRA_RurCRS_v6_3GDP_RUNbase</v>
      </c>
      <c r="B3731" s="120" t="s">
        <v>220</v>
      </c>
      <c r="C3731" s="120" t="s">
        <v>300</v>
      </c>
      <c r="D3731" s="120" t="s">
        <v>265</v>
      </c>
      <c r="E3731" s="120" t="s">
        <v>218</v>
      </c>
      <c r="F3731" s="117">
        <v>4436.7667702664303</v>
      </c>
      <c r="G3731" s="117">
        <v>4128.5306735708</v>
      </c>
      <c r="H3731" s="117">
        <v>4254.5632323938298</v>
      </c>
      <c r="I3731" s="117">
        <v>4407.8152051602701</v>
      </c>
      <c r="J3731" s="117">
        <v>4502.0669127507299</v>
      </c>
      <c r="K3731" s="117">
        <v>4604.60690755828</v>
      </c>
      <c r="L3731" s="117">
        <v>4718.3782288696102</v>
      </c>
      <c r="M3731" s="117">
        <v>4837.8603231644802</v>
      </c>
      <c r="N3731" s="117">
        <v>4966.7915535431302</v>
      </c>
      <c r="O3731" s="117">
        <v>5096.5883339076599</v>
      </c>
      <c r="P3731" s="117">
        <v>5236.7075238491898</v>
      </c>
      <c r="Q3731" s="117">
        <v>5378.4558497478201</v>
      </c>
      <c r="R3731" s="117">
        <v>5540.3334986885102</v>
      </c>
      <c r="S3731" s="117">
        <v>5696.2517260554196</v>
      </c>
      <c r="T3731" s="117">
        <v>5859.9943675517297</v>
      </c>
      <c r="U3731" s="117">
        <v>6044.3752454577398</v>
      </c>
      <c r="V3731" s="117">
        <v>6219.7913923018104</v>
      </c>
      <c r="W3731" s="117">
        <v>6405.0770835100802</v>
      </c>
      <c r="X3731" s="117">
        <v>6606.9022175247701</v>
      </c>
      <c r="Y3731" s="117">
        <v>6798.8336786729096</v>
      </c>
      <c r="Z3731" s="117">
        <v>6990.1560508873299</v>
      </c>
      <c r="AA3731" s="117">
        <v>7183.7633116944198</v>
      </c>
      <c r="AB3731" s="117">
        <v>7390.5553984036997</v>
      </c>
      <c r="AC3731" s="117">
        <v>7590.6718097632001</v>
      </c>
      <c r="AD3731" s="117">
        <v>7797.3558132374801</v>
      </c>
      <c r="AE3731" s="117">
        <v>8013.2679418238104</v>
      </c>
      <c r="AF3731" s="117">
        <v>8238.7065473352195</v>
      </c>
      <c r="AG3731" s="117">
        <v>8473.4860759161493</v>
      </c>
      <c r="AH3731" s="117">
        <v>8520.3756761523</v>
      </c>
      <c r="AI3731" s="117">
        <v>8549.6828017294301</v>
      </c>
      <c r="AJ3731" s="117">
        <v>8580.4225193874099</v>
      </c>
      <c r="AK3731" s="117">
        <v>8602.1726811486697</v>
      </c>
    </row>
    <row r="3732" spans="1:37" s="9" customFormat="1" hidden="1" x14ac:dyDescent="0.3">
      <c r="B3732" s="7"/>
      <c r="C3732" s="8"/>
      <c r="D3732" s="10"/>
      <c r="F3732" s="9">
        <v>2019</v>
      </c>
      <c r="G3732" s="9">
        <v>2020</v>
      </c>
      <c r="H3732" s="9">
        <v>2021</v>
      </c>
      <c r="I3732" s="9">
        <v>2022</v>
      </c>
      <c r="J3732" s="9">
        <v>2023</v>
      </c>
      <c r="K3732" s="9">
        <v>2024</v>
      </c>
      <c r="L3732" s="9">
        <v>2025</v>
      </c>
      <c r="M3732" s="9">
        <v>2026</v>
      </c>
      <c r="N3732" s="9">
        <v>2027</v>
      </c>
      <c r="O3732" s="9">
        <v>2028</v>
      </c>
      <c r="P3732" s="9">
        <v>2029</v>
      </c>
      <c r="Q3732" s="9">
        <v>2030</v>
      </c>
      <c r="R3732" s="9">
        <v>2031</v>
      </c>
      <c r="S3732" s="9">
        <v>2032</v>
      </c>
      <c r="T3732" s="9">
        <v>2033</v>
      </c>
      <c r="U3732" s="9">
        <v>2034</v>
      </c>
      <c r="V3732" s="9">
        <v>2035</v>
      </c>
      <c r="W3732" s="9">
        <v>2036</v>
      </c>
      <c r="X3732" s="9">
        <v>2037</v>
      </c>
      <c r="Y3732" s="9">
        <v>2038</v>
      </c>
      <c r="Z3732" s="9">
        <v>2039</v>
      </c>
      <c r="AA3732" s="9">
        <v>2040</v>
      </c>
      <c r="AB3732" s="9">
        <v>2041</v>
      </c>
      <c r="AC3732" s="9">
        <v>2042</v>
      </c>
      <c r="AD3732" s="9">
        <v>2043</v>
      </c>
      <c r="AE3732" s="9">
        <v>2044</v>
      </c>
      <c r="AF3732" s="9">
        <v>2045</v>
      </c>
      <c r="AG3732" s="9">
        <v>2046</v>
      </c>
      <c r="AH3732" s="9">
        <v>2047</v>
      </c>
      <c r="AI3732" s="9">
        <v>2048</v>
      </c>
      <c r="AJ3732" s="9">
        <v>2049</v>
      </c>
      <c r="AK3732" s="9">
        <v>2050</v>
      </c>
    </row>
    <row r="3733" spans="1:37" s="9" customFormat="1" hidden="1" x14ac:dyDescent="0.3">
      <c r="A3733" s="10" t="str">
        <f t="shared" ref="A3733" si="87">_xlfn.CONCAT(C3733,D3733,E3733)</f>
        <v>SDGbaseTRA_AgMin_v6_3PalmaRatiototal</v>
      </c>
      <c r="B3733" s="10" t="s">
        <v>220</v>
      </c>
      <c r="C3733" s="10" t="s">
        <v>301</v>
      </c>
      <c r="D3733" s="10" t="s">
        <v>0</v>
      </c>
      <c r="E3733" s="9" t="s">
        <v>1</v>
      </c>
      <c r="F3733" s="9">
        <v>3.6916692176509098</v>
      </c>
      <c r="G3733" s="9">
        <v>3.4837326600739802</v>
      </c>
      <c r="H3733" s="9">
        <v>3.7031047220524198</v>
      </c>
      <c r="I3733" s="9">
        <v>3.6663044171083499</v>
      </c>
      <c r="J3733" s="9">
        <v>3.6598535274016202</v>
      </c>
      <c r="K3733" s="9">
        <v>3.6666775263859601</v>
      </c>
      <c r="L3733" s="9">
        <v>3.6693175877539401</v>
      </c>
      <c r="M3733" s="9">
        <v>3.6677303394346898</v>
      </c>
      <c r="N3733" s="9">
        <v>3.6700849966171498</v>
      </c>
      <c r="O3733" s="9">
        <v>3.6660181101687899</v>
      </c>
      <c r="P3733" s="9">
        <v>3.66486487894058</v>
      </c>
      <c r="Q3733" s="9">
        <v>3.6605041325338599</v>
      </c>
      <c r="R3733" s="9">
        <v>3.7013103253075501</v>
      </c>
      <c r="S3733" s="9">
        <v>3.6890666206765199</v>
      </c>
      <c r="T3733" s="9">
        <v>3.6786747176543799</v>
      </c>
      <c r="U3733" s="9">
        <v>3.6743087366003699</v>
      </c>
      <c r="V3733" s="9">
        <v>3.6575902405693399</v>
      </c>
      <c r="W3733" s="9">
        <v>3.6459885925052</v>
      </c>
      <c r="X3733" s="9">
        <v>3.63458243717194</v>
      </c>
      <c r="Y3733" s="9">
        <v>3.6164224196361698</v>
      </c>
      <c r="Z3733" s="9">
        <v>3.6083621144132598</v>
      </c>
      <c r="AA3733" s="9">
        <v>3.5937038568118198</v>
      </c>
      <c r="AB3733" s="9">
        <v>3.5868154577563001</v>
      </c>
      <c r="AC3733" s="9">
        <v>3.56203421016968</v>
      </c>
      <c r="AD3733" s="9">
        <v>3.5410038319409698</v>
      </c>
      <c r="AE3733" s="9">
        <v>3.5212989778569401</v>
      </c>
      <c r="AF3733" s="9">
        <v>3.5018619943584</v>
      </c>
      <c r="AG3733" s="9">
        <v>3.47092799902684</v>
      </c>
      <c r="AH3733" s="9">
        <v>3.3866588969276901</v>
      </c>
      <c r="AI3733" s="9">
        <v>3.3559755633097299</v>
      </c>
      <c r="AJ3733" s="9">
        <v>3.3324709346894199</v>
      </c>
      <c r="AK3733" s="9">
        <v>3.3067694582745699</v>
      </c>
    </row>
    <row r="3734" spans="1:37" s="9" customFormat="1" hidden="1" x14ac:dyDescent="0.3">
      <c r="A3734" s="10" t="str">
        <f t="shared" ref="A3734:A3797" si="88">_xlfn.CONCAT(C3734,D3734,E3734)</f>
        <v>SDGbaseTRA_AgMin_v6_320-20Ratiototal</v>
      </c>
      <c r="B3734" s="10" t="s">
        <v>220</v>
      </c>
      <c r="C3734" s="10" t="s">
        <v>301</v>
      </c>
      <c r="D3734" s="10" t="s">
        <v>2</v>
      </c>
      <c r="E3734" s="9" t="s">
        <v>1</v>
      </c>
      <c r="F3734" s="9">
        <v>13.172548992504</v>
      </c>
      <c r="G3734" s="9">
        <v>12.4160744898762</v>
      </c>
      <c r="H3734" s="9">
        <v>13.237572350066101</v>
      </c>
      <c r="I3734" s="9">
        <v>13.1127023830959</v>
      </c>
      <c r="J3734" s="9">
        <v>13.080990574585799</v>
      </c>
      <c r="K3734" s="9">
        <v>13.103110242029301</v>
      </c>
      <c r="L3734" s="9">
        <v>13.1115696383038</v>
      </c>
      <c r="M3734" s="9">
        <v>13.1054330496597</v>
      </c>
      <c r="N3734" s="9">
        <v>13.113712976325701</v>
      </c>
      <c r="O3734" s="9">
        <v>13.0956502825257</v>
      </c>
      <c r="P3734" s="9">
        <v>13.089617893984</v>
      </c>
      <c r="Q3734" s="9">
        <v>13.0705136919401</v>
      </c>
      <c r="R3734" s="9">
        <v>13.2044468713613</v>
      </c>
      <c r="S3734" s="9">
        <v>13.1580715036913</v>
      </c>
      <c r="T3734" s="9">
        <v>13.118234449534199</v>
      </c>
      <c r="U3734" s="9">
        <v>13.101677174831</v>
      </c>
      <c r="V3734" s="9">
        <v>13.0398641415859</v>
      </c>
      <c r="W3734" s="9">
        <v>12.995302356462499</v>
      </c>
      <c r="X3734" s="9">
        <v>12.948113343250901</v>
      </c>
      <c r="Y3734" s="9">
        <v>12.8752561516408</v>
      </c>
      <c r="Z3734" s="9">
        <v>12.839145476922599</v>
      </c>
      <c r="AA3734" s="9">
        <v>12.779231643170201</v>
      </c>
      <c r="AB3734" s="9">
        <v>12.746857760217299</v>
      </c>
      <c r="AC3734" s="9">
        <v>12.651907123278001</v>
      </c>
      <c r="AD3734" s="9">
        <v>12.574560125142501</v>
      </c>
      <c r="AE3734" s="9">
        <v>12.503091821478501</v>
      </c>
      <c r="AF3734" s="9">
        <v>12.432933661980799</v>
      </c>
      <c r="AG3734" s="9">
        <v>12.319387412162101</v>
      </c>
      <c r="AH3734" s="9">
        <v>11.9966990907451</v>
      </c>
      <c r="AI3734" s="9">
        <v>11.875914096063999</v>
      </c>
      <c r="AJ3734" s="9">
        <v>11.785270313086301</v>
      </c>
      <c r="AK3734" s="9">
        <v>11.687711826911601</v>
      </c>
    </row>
    <row r="3735" spans="1:37" s="9" customFormat="1" hidden="1" x14ac:dyDescent="0.3">
      <c r="A3735" s="10" t="str">
        <f t="shared" si="88"/>
        <v>SDGbaseTRA_AgMin_v6_3C_GVAaawhe</v>
      </c>
      <c r="B3735" s="10" t="s">
        <v>220</v>
      </c>
      <c r="C3735" s="10" t="s">
        <v>301</v>
      </c>
      <c r="D3735" s="10" t="s">
        <v>3</v>
      </c>
      <c r="E3735" s="9" t="s">
        <v>4</v>
      </c>
      <c r="F3735" s="9">
        <v>2.6605426949915998</v>
      </c>
      <c r="G3735" s="9">
        <v>2.48687363742332</v>
      </c>
      <c r="H3735" s="9">
        <v>2.5562861744059502</v>
      </c>
      <c r="I3735" s="9">
        <v>2.6104445257766402</v>
      </c>
      <c r="J3735" s="9">
        <v>2.7089336116254001</v>
      </c>
      <c r="K3735" s="9">
        <v>2.7743581565985198</v>
      </c>
      <c r="L3735" s="9">
        <v>2.8363673212349498</v>
      </c>
      <c r="M3735" s="9">
        <v>2.8684564920643698</v>
      </c>
      <c r="N3735" s="9">
        <v>2.9062678150248802</v>
      </c>
      <c r="O3735" s="9">
        <v>3.0744312100445699</v>
      </c>
      <c r="P3735" s="9">
        <v>3.12502331880596</v>
      </c>
      <c r="Q3735" s="9">
        <v>3.1531641739548699</v>
      </c>
      <c r="R3735" s="9">
        <v>3.2792773093921199</v>
      </c>
      <c r="S3735" s="9">
        <v>3.32358443589826</v>
      </c>
      <c r="T3735" s="9">
        <v>3.3702419849869401</v>
      </c>
      <c r="U3735" s="9">
        <v>3.4282730060127302</v>
      </c>
      <c r="V3735" s="9">
        <v>3.4756140635997799</v>
      </c>
      <c r="W3735" s="9">
        <v>3.5163962845837999</v>
      </c>
      <c r="X3735" s="9">
        <v>3.5532111548626801</v>
      </c>
      <c r="Y3735" s="9">
        <v>3.5851579297511398</v>
      </c>
      <c r="Z3735" s="9">
        <v>3.6157040448741702</v>
      </c>
      <c r="AA3735" s="9">
        <v>3.6500038825360601</v>
      </c>
      <c r="AB3735" s="9">
        <v>3.7330607866229299</v>
      </c>
      <c r="AC3735" s="9">
        <v>3.80315435828612</v>
      </c>
      <c r="AD3735" s="9">
        <v>3.8921628939360899</v>
      </c>
      <c r="AE3735" s="9">
        <v>3.9830660599996901</v>
      </c>
      <c r="AF3735" s="9">
        <v>4.0794443817582602</v>
      </c>
      <c r="AG3735" s="9">
        <v>4.1495500427474701</v>
      </c>
      <c r="AH3735" s="9">
        <v>4.08242476327068</v>
      </c>
      <c r="AI3735" s="9">
        <v>4.0201115539149601</v>
      </c>
      <c r="AJ3735" s="9">
        <v>3.9753041916476399</v>
      </c>
      <c r="AK3735" s="9">
        <v>3.9212410738528498</v>
      </c>
    </row>
    <row r="3736" spans="1:37" s="9" customFormat="1" hidden="1" x14ac:dyDescent="0.3">
      <c r="A3736" s="10" t="str">
        <f t="shared" si="88"/>
        <v>SDGbaseTRA_AgMin_v6_3C_GVAaamai</v>
      </c>
      <c r="B3736" s="10" t="s">
        <v>220</v>
      </c>
      <c r="C3736" s="10" t="s">
        <v>301</v>
      </c>
      <c r="D3736" s="10" t="s">
        <v>3</v>
      </c>
      <c r="E3736" s="9" t="s">
        <v>5</v>
      </c>
      <c r="F3736" s="9">
        <v>11.925302657025901</v>
      </c>
      <c r="G3736" s="9">
        <v>11.250343786546701</v>
      </c>
      <c r="H3736" s="9">
        <v>11.725572167940401</v>
      </c>
      <c r="I3736" s="9">
        <v>12.127906007865301</v>
      </c>
      <c r="J3736" s="9">
        <v>12.6971052685983</v>
      </c>
      <c r="K3736" s="9">
        <v>13.038146475607</v>
      </c>
      <c r="L3736" s="9">
        <v>13.365163478877999</v>
      </c>
      <c r="M3736" s="9">
        <v>13.540649906207801</v>
      </c>
      <c r="N3736" s="9">
        <v>13.771139931191</v>
      </c>
      <c r="O3736" s="9">
        <v>14.8982222519448</v>
      </c>
      <c r="P3736" s="9">
        <v>15.1825685151525</v>
      </c>
      <c r="Q3736" s="9">
        <v>15.285293505952501</v>
      </c>
      <c r="R3736" s="9">
        <v>15.8091847162537</v>
      </c>
      <c r="S3736" s="9">
        <v>15.9389574282763</v>
      </c>
      <c r="T3736" s="9">
        <v>16.101941400941801</v>
      </c>
      <c r="U3736" s="9">
        <v>16.354521236235499</v>
      </c>
      <c r="V3736" s="9">
        <v>16.478618373122099</v>
      </c>
      <c r="W3736" s="9">
        <v>16.559243018672699</v>
      </c>
      <c r="X3736" s="9">
        <v>16.6659608278229</v>
      </c>
      <c r="Y3736" s="9">
        <v>16.753916871419602</v>
      </c>
      <c r="Z3736" s="9">
        <v>16.8202302780888</v>
      </c>
      <c r="AA3736" s="9">
        <v>16.9393791964076</v>
      </c>
      <c r="AB3736" s="9">
        <v>17.384755567864701</v>
      </c>
      <c r="AC3736" s="9">
        <v>17.714652655939901</v>
      </c>
      <c r="AD3736" s="9">
        <v>18.100417766165201</v>
      </c>
      <c r="AE3736" s="9">
        <v>18.480159954810699</v>
      </c>
      <c r="AF3736" s="9">
        <v>18.8650898375572</v>
      </c>
      <c r="AG3736" s="9">
        <v>18.954632788063702</v>
      </c>
      <c r="AH3736" s="9">
        <v>18.3047939612057</v>
      </c>
      <c r="AI3736" s="9">
        <v>17.672464139659901</v>
      </c>
      <c r="AJ3736" s="9">
        <v>17.1760044197515</v>
      </c>
      <c r="AK3736" s="9">
        <v>16.659169607443999</v>
      </c>
    </row>
    <row r="3737" spans="1:37" s="9" customFormat="1" hidden="1" x14ac:dyDescent="0.3">
      <c r="A3737" s="10" t="str">
        <f t="shared" si="88"/>
        <v>SDGbaseTRA_AgMin_v6_3C_GVAaaoce</v>
      </c>
      <c r="B3737" s="10" t="s">
        <v>220</v>
      </c>
      <c r="C3737" s="10" t="s">
        <v>301</v>
      </c>
      <c r="D3737" s="10" t="s">
        <v>3</v>
      </c>
      <c r="E3737" s="9" t="s">
        <v>6</v>
      </c>
      <c r="F3737" s="9">
        <v>0.81587985557114195</v>
      </c>
      <c r="G3737" s="9">
        <v>0.75417772109146697</v>
      </c>
      <c r="H3737" s="9">
        <v>0.79230629413111897</v>
      </c>
      <c r="I3737" s="9">
        <v>0.81801117029496095</v>
      </c>
      <c r="J3737" s="9">
        <v>0.86278864106667896</v>
      </c>
      <c r="K3737" s="9">
        <v>0.89270978031630499</v>
      </c>
      <c r="L3737" s="9">
        <v>0.92170655010616898</v>
      </c>
      <c r="M3737" s="9">
        <v>0.94064976214929796</v>
      </c>
      <c r="N3737" s="9">
        <v>0.96220708386393905</v>
      </c>
      <c r="O3737" s="9">
        <v>1.0452043619593001</v>
      </c>
      <c r="P3737" s="9">
        <v>1.0751793116083599</v>
      </c>
      <c r="Q3737" s="9">
        <v>1.0925576580516601</v>
      </c>
      <c r="R3737" s="9">
        <v>1.1477452640319701</v>
      </c>
      <c r="S3737" s="9">
        <v>1.16841074088938</v>
      </c>
      <c r="T3737" s="9">
        <v>1.1911492660198599</v>
      </c>
      <c r="U3737" s="9">
        <v>1.2191781683118099</v>
      </c>
      <c r="V3737" s="9">
        <v>1.2369600148800599</v>
      </c>
      <c r="W3737" s="9">
        <v>1.2542483410312499</v>
      </c>
      <c r="X3737" s="9">
        <v>1.2751865456609199</v>
      </c>
      <c r="Y3737" s="9">
        <v>1.29204098278242</v>
      </c>
      <c r="Z3737" s="9">
        <v>1.3085880780447301</v>
      </c>
      <c r="AA3737" s="9">
        <v>1.32927061629653</v>
      </c>
      <c r="AB3737" s="9">
        <v>1.37851270209071</v>
      </c>
      <c r="AC3737" s="9">
        <v>1.4147937618681901</v>
      </c>
      <c r="AD3737" s="9">
        <v>1.45274262007005</v>
      </c>
      <c r="AE3737" s="9">
        <v>1.48897350494072</v>
      </c>
      <c r="AF3737" s="9">
        <v>1.52625637963765</v>
      </c>
      <c r="AG3737" s="9">
        <v>1.54842231122055</v>
      </c>
      <c r="AH3737" s="9">
        <v>1.5126468031742299</v>
      </c>
      <c r="AI3737" s="9">
        <v>1.47506838472871</v>
      </c>
      <c r="AJ3737" s="9">
        <v>1.4435947052893601</v>
      </c>
      <c r="AK3737" s="9">
        <v>1.4080141467807901</v>
      </c>
    </row>
    <row r="3738" spans="1:37" s="9" customFormat="1" hidden="1" x14ac:dyDescent="0.3">
      <c r="A3738" s="10" t="str">
        <f t="shared" si="88"/>
        <v>SDGbaseTRA_AgMin_v6_3C_GVAaaveg</v>
      </c>
      <c r="B3738" s="10" t="s">
        <v>220</v>
      </c>
      <c r="C3738" s="10" t="s">
        <v>301</v>
      </c>
      <c r="D3738" s="10" t="s">
        <v>3</v>
      </c>
      <c r="E3738" s="9" t="s">
        <v>7</v>
      </c>
      <c r="F3738" s="9">
        <v>6.7349634382759103</v>
      </c>
      <c r="G3738" s="9">
        <v>6.4555958565659299</v>
      </c>
      <c r="H3738" s="9">
        <v>6.4889999794553797</v>
      </c>
      <c r="I3738" s="9">
        <v>6.53704486234634</v>
      </c>
      <c r="J3738" s="9">
        <v>6.64983229354978</v>
      </c>
      <c r="K3738" s="9">
        <v>6.7280167600567102</v>
      </c>
      <c r="L3738" s="9">
        <v>6.8200686202265102</v>
      </c>
      <c r="M3738" s="9">
        <v>6.8795877386192803</v>
      </c>
      <c r="N3738" s="9">
        <v>6.9546449025010402</v>
      </c>
      <c r="O3738" s="9">
        <v>7.1136099273655997</v>
      </c>
      <c r="P3738" s="9">
        <v>7.2098915932147003</v>
      </c>
      <c r="Q3738" s="9">
        <v>7.2877583647666899</v>
      </c>
      <c r="R3738" s="9">
        <v>7.5420948281991302</v>
      </c>
      <c r="S3738" s="9">
        <v>7.6497319029484201</v>
      </c>
      <c r="T3738" s="9">
        <v>7.7511760826269898</v>
      </c>
      <c r="U3738" s="9">
        <v>7.8810503134415004</v>
      </c>
      <c r="V3738" s="9">
        <v>8.0012368736156994</v>
      </c>
      <c r="W3738" s="9">
        <v>8.0913986846599197</v>
      </c>
      <c r="X3738" s="9">
        <v>8.1486650715624709</v>
      </c>
      <c r="Y3738" s="9">
        <v>8.1977918924826501</v>
      </c>
      <c r="Z3738" s="9">
        <v>8.2507836577259894</v>
      </c>
      <c r="AA3738" s="9">
        <v>8.2898815098408907</v>
      </c>
      <c r="AB3738" s="9">
        <v>8.3951263631126096</v>
      </c>
      <c r="AC3738" s="9">
        <v>8.5226995167880499</v>
      </c>
      <c r="AD3738" s="9">
        <v>8.7234911391091998</v>
      </c>
      <c r="AE3738" s="9">
        <v>8.9454949912023594</v>
      </c>
      <c r="AF3738" s="9">
        <v>9.1874250202361996</v>
      </c>
      <c r="AG3738" s="9">
        <v>9.4148663811849804</v>
      </c>
      <c r="AH3738" s="9">
        <v>9.2264436293411691</v>
      </c>
      <c r="AI3738" s="9">
        <v>9.0873755041507405</v>
      </c>
      <c r="AJ3738" s="9">
        <v>9.0062255748095197</v>
      </c>
      <c r="AK3738" s="9">
        <v>8.9214631058941407</v>
      </c>
    </row>
    <row r="3739" spans="1:37" s="9" customFormat="1" hidden="1" x14ac:dyDescent="0.3">
      <c r="A3739" s="10" t="str">
        <f t="shared" si="88"/>
        <v>SDGbaseTRA_AgMin_v6_3C_GVAaaofr</v>
      </c>
      <c r="B3739" s="10" t="s">
        <v>220</v>
      </c>
      <c r="C3739" s="10" t="s">
        <v>301</v>
      </c>
      <c r="D3739" s="10" t="s">
        <v>3</v>
      </c>
      <c r="E3739" s="9" t="s">
        <v>8</v>
      </c>
      <c r="F3739" s="9">
        <v>12.999968868332401</v>
      </c>
      <c r="G3739" s="9">
        <v>12.669206141974801</v>
      </c>
      <c r="H3739" s="9">
        <v>12.991943479696401</v>
      </c>
      <c r="I3739" s="9">
        <v>13.064526502708301</v>
      </c>
      <c r="J3739" s="9">
        <v>13.3681805618073</v>
      </c>
      <c r="K3739" s="9">
        <v>13.647281898112899</v>
      </c>
      <c r="L3739" s="9">
        <v>13.9496485555044</v>
      </c>
      <c r="M3739" s="9">
        <v>14.184186773835901</v>
      </c>
      <c r="N3739" s="9">
        <v>14.441290953283699</v>
      </c>
      <c r="O3739" s="9">
        <v>15.5556457815053</v>
      </c>
      <c r="P3739" s="9">
        <v>15.9224434803257</v>
      </c>
      <c r="Q3739" s="9">
        <v>16.108839798104</v>
      </c>
      <c r="R3739" s="9">
        <v>16.580013506712099</v>
      </c>
      <c r="S3739" s="9">
        <v>16.8626288517689</v>
      </c>
      <c r="T3739" s="9">
        <v>17.164471399129901</v>
      </c>
      <c r="U3739" s="9">
        <v>17.528823204001</v>
      </c>
      <c r="V3739" s="9">
        <v>17.874524175699001</v>
      </c>
      <c r="W3739" s="9">
        <v>18.163231706165</v>
      </c>
      <c r="X3739" s="9">
        <v>18.351533941736101</v>
      </c>
      <c r="Y3739" s="9">
        <v>18.518937088061399</v>
      </c>
      <c r="Z3739" s="9">
        <v>18.651610881569098</v>
      </c>
      <c r="AA3739" s="9">
        <v>18.818798426015999</v>
      </c>
      <c r="AB3739" s="9">
        <v>19.301549814769</v>
      </c>
      <c r="AC3739" s="9">
        <v>19.747017199446699</v>
      </c>
      <c r="AD3739" s="9">
        <v>20.2864171563055</v>
      </c>
      <c r="AE3739" s="9">
        <v>20.842632854285299</v>
      </c>
      <c r="AF3739" s="9">
        <v>21.447275207479102</v>
      </c>
      <c r="AG3739" s="9">
        <v>22.006936476140901</v>
      </c>
      <c r="AH3739" s="9">
        <v>21.601044964386201</v>
      </c>
      <c r="AI3739" s="9">
        <v>21.077934315445201</v>
      </c>
      <c r="AJ3739" s="9">
        <v>20.7179171802781</v>
      </c>
      <c r="AK3739" s="9">
        <v>20.3539546497286</v>
      </c>
    </row>
    <row r="3740" spans="1:37" s="9" customFormat="1" hidden="1" x14ac:dyDescent="0.3">
      <c r="A3740" s="10" t="str">
        <f t="shared" si="88"/>
        <v>SDGbaseTRA_AgMin_v6_3C_GVAaagra</v>
      </c>
      <c r="B3740" s="10" t="s">
        <v>220</v>
      </c>
      <c r="C3740" s="10" t="s">
        <v>301</v>
      </c>
      <c r="D3740" s="10" t="s">
        <v>3</v>
      </c>
      <c r="E3740" s="9" t="s">
        <v>9</v>
      </c>
      <c r="F3740" s="9">
        <v>6.1969723289684602</v>
      </c>
      <c r="G3740" s="9">
        <v>6.2019699402898496</v>
      </c>
      <c r="H3740" s="9">
        <v>6.4615702234118704</v>
      </c>
      <c r="I3740" s="9">
        <v>6.4072027838929202</v>
      </c>
      <c r="J3740" s="9">
        <v>6.5583536710025303</v>
      </c>
      <c r="K3740" s="9">
        <v>6.7461529682177002</v>
      </c>
      <c r="L3740" s="9">
        <v>6.9589818578018097</v>
      </c>
      <c r="M3740" s="9">
        <v>7.1831511198992102</v>
      </c>
      <c r="N3740" s="9">
        <v>7.4181810906713199</v>
      </c>
      <c r="O3740" s="9">
        <v>8.1628728116452898</v>
      </c>
      <c r="P3740" s="9">
        <v>8.4876667713625196</v>
      </c>
      <c r="Q3740" s="9">
        <v>8.6862063569572197</v>
      </c>
      <c r="R3740" s="9">
        <v>9.0252390985140298</v>
      </c>
      <c r="S3740" s="9">
        <v>9.2742961452240902</v>
      </c>
      <c r="T3740" s="9">
        <v>9.5464447189549695</v>
      </c>
      <c r="U3740" s="9">
        <v>9.8561247055509593</v>
      </c>
      <c r="V3740" s="9">
        <v>10.119184993182699</v>
      </c>
      <c r="W3740" s="9">
        <v>10.396343663820099</v>
      </c>
      <c r="X3740" s="9">
        <v>10.6707906711208</v>
      </c>
      <c r="Y3740" s="9">
        <v>10.8805534205963</v>
      </c>
      <c r="Z3740" s="9">
        <v>11.0613028663113</v>
      </c>
      <c r="AA3740" s="9">
        <v>11.2810214444149</v>
      </c>
      <c r="AB3740" s="9">
        <v>11.769916587086099</v>
      </c>
      <c r="AC3740" s="9">
        <v>12.1532269823511</v>
      </c>
      <c r="AD3740" s="9">
        <v>12.4943614156106</v>
      </c>
      <c r="AE3740" s="9">
        <v>12.8142340906798</v>
      </c>
      <c r="AF3740" s="9">
        <v>13.1496645487353</v>
      </c>
      <c r="AG3740" s="9">
        <v>13.441697349635501</v>
      </c>
      <c r="AH3740" s="9">
        <v>13.153272237572599</v>
      </c>
      <c r="AI3740" s="9">
        <v>12.7800154618854</v>
      </c>
      <c r="AJ3740" s="9">
        <v>12.476969676828499</v>
      </c>
      <c r="AK3740" s="9">
        <v>12.176867188997701</v>
      </c>
    </row>
    <row r="3741" spans="1:37" s="9" customFormat="1" hidden="1" x14ac:dyDescent="0.3">
      <c r="A3741" s="10" t="str">
        <f t="shared" si="88"/>
        <v>SDGbaseTRA_AgMin_v6_3C_GVAaaoil</v>
      </c>
      <c r="B3741" s="10" t="s">
        <v>220</v>
      </c>
      <c r="C3741" s="10" t="s">
        <v>301</v>
      </c>
      <c r="D3741" s="10" t="s">
        <v>3</v>
      </c>
      <c r="E3741" s="9" t="s">
        <v>10</v>
      </c>
      <c r="F3741" s="9">
        <v>5.4472049614452702</v>
      </c>
      <c r="G3741" s="9">
        <v>4.9312802531384703</v>
      </c>
      <c r="H3741" s="9">
        <v>5.0993660326928802</v>
      </c>
      <c r="I3741" s="9">
        <v>5.25954500613995</v>
      </c>
      <c r="J3741" s="9">
        <v>5.5221505205214099</v>
      </c>
      <c r="K3741" s="9">
        <v>5.6994588085279796</v>
      </c>
      <c r="L3741" s="9">
        <v>5.8726196944265796</v>
      </c>
      <c r="M3741" s="9">
        <v>5.9676900401859596</v>
      </c>
      <c r="N3741" s="9">
        <v>6.0743467069418804</v>
      </c>
      <c r="O3741" s="9">
        <v>6.3462850573490899</v>
      </c>
      <c r="P3741" s="9">
        <v>6.4929820276243797</v>
      </c>
      <c r="Q3741" s="9">
        <v>6.6140088323016597</v>
      </c>
      <c r="R3741" s="9">
        <v>7.0359726474153996</v>
      </c>
      <c r="S3741" s="9">
        <v>7.1931824807811502</v>
      </c>
      <c r="T3741" s="9">
        <v>7.3487317372688699</v>
      </c>
      <c r="U3741" s="9">
        <v>7.5347164759005203</v>
      </c>
      <c r="V3741" s="9">
        <v>7.6896308398765898</v>
      </c>
      <c r="W3741" s="9">
        <v>7.8356724016330803</v>
      </c>
      <c r="X3741" s="9">
        <v>7.9832991787397196</v>
      </c>
      <c r="Y3741" s="9">
        <v>8.1106329229263707</v>
      </c>
      <c r="Z3741" s="9">
        <v>8.2499357448257005</v>
      </c>
      <c r="AA3741" s="9">
        <v>8.3821345034533792</v>
      </c>
      <c r="AB3741" s="9">
        <v>8.6062638320505105</v>
      </c>
      <c r="AC3741" s="9">
        <v>8.8023031691176001</v>
      </c>
      <c r="AD3741" s="9">
        <v>9.0607969032205506</v>
      </c>
      <c r="AE3741" s="9">
        <v>9.3313700156083002</v>
      </c>
      <c r="AF3741" s="9">
        <v>9.6211232366761301</v>
      </c>
      <c r="AG3741" s="9">
        <v>9.8647914023558396</v>
      </c>
      <c r="AH3741" s="9">
        <v>9.6742139706005101</v>
      </c>
      <c r="AI3741" s="9">
        <v>9.5396319972811394</v>
      </c>
      <c r="AJ3741" s="9">
        <v>9.4399364241872394</v>
      </c>
      <c r="AK3741" s="9">
        <v>9.3088122934437401</v>
      </c>
    </row>
    <row r="3742" spans="1:37" s="9" customFormat="1" hidden="1" x14ac:dyDescent="0.3">
      <c r="A3742" s="10" t="str">
        <f t="shared" si="88"/>
        <v>SDGbaseTRA_AgMin_v6_3C_GVAaatub</v>
      </c>
      <c r="B3742" s="10" t="s">
        <v>220</v>
      </c>
      <c r="C3742" s="10" t="s">
        <v>301</v>
      </c>
      <c r="D3742" s="10" t="s">
        <v>3</v>
      </c>
      <c r="E3742" s="9" t="s">
        <v>11</v>
      </c>
      <c r="F3742" s="9">
        <v>2.94784568120137</v>
      </c>
      <c r="G3742" s="9">
        <v>2.7759830910090701</v>
      </c>
      <c r="H3742" s="9">
        <v>2.7945300318908801</v>
      </c>
      <c r="I3742" s="9">
        <v>2.8232235240297698</v>
      </c>
      <c r="J3742" s="9">
        <v>2.882546079475</v>
      </c>
      <c r="K3742" s="9">
        <v>2.9212824340103198</v>
      </c>
      <c r="L3742" s="9">
        <v>2.9654240710014999</v>
      </c>
      <c r="M3742" s="9">
        <v>2.9961636164894898</v>
      </c>
      <c r="N3742" s="9">
        <v>3.0355893290780598</v>
      </c>
      <c r="O3742" s="9">
        <v>3.1209306137514501</v>
      </c>
      <c r="P3742" s="9">
        <v>3.1695631056886602</v>
      </c>
      <c r="Q3742" s="9">
        <v>3.2086913704398601</v>
      </c>
      <c r="R3742" s="9">
        <v>3.32929871173403</v>
      </c>
      <c r="S3742" s="9">
        <v>3.3787270701729302</v>
      </c>
      <c r="T3742" s="9">
        <v>3.42565599368328</v>
      </c>
      <c r="U3742" s="9">
        <v>3.48522420080086</v>
      </c>
      <c r="V3742" s="9">
        <v>3.5386058313437201</v>
      </c>
      <c r="W3742" s="9">
        <v>3.57642649726853</v>
      </c>
      <c r="X3742" s="9">
        <v>3.5983302050672599</v>
      </c>
      <c r="Y3742" s="9">
        <v>3.6174082463785302</v>
      </c>
      <c r="Z3742" s="9">
        <v>3.6382482394625102</v>
      </c>
      <c r="AA3742" s="9">
        <v>3.6529809834407199</v>
      </c>
      <c r="AB3742" s="9">
        <v>3.7059552591323599</v>
      </c>
      <c r="AC3742" s="9">
        <v>3.7702654888892102</v>
      </c>
      <c r="AD3742" s="9">
        <v>3.8692850056912902</v>
      </c>
      <c r="AE3742" s="9">
        <v>3.9779139580251801</v>
      </c>
      <c r="AF3742" s="9">
        <v>4.0953126322556397</v>
      </c>
      <c r="AG3742" s="9">
        <v>4.1868935041671103</v>
      </c>
      <c r="AH3742" s="9">
        <v>4.0789110728795803</v>
      </c>
      <c r="AI3742" s="9">
        <v>3.99276396310555</v>
      </c>
      <c r="AJ3742" s="9">
        <v>3.9340586747541502</v>
      </c>
      <c r="AK3742" s="9">
        <v>3.87460422036852</v>
      </c>
    </row>
    <row r="3743" spans="1:37" s="9" customFormat="1" hidden="1" x14ac:dyDescent="0.3">
      <c r="A3743" s="10" t="str">
        <f t="shared" si="88"/>
        <v>SDGbaseTRA_AgMin_v6_3C_GVAaapul</v>
      </c>
      <c r="B3743" s="10" t="s">
        <v>220</v>
      </c>
      <c r="C3743" s="10" t="s">
        <v>301</v>
      </c>
      <c r="D3743" s="10" t="s">
        <v>3</v>
      </c>
      <c r="E3743" s="9" t="s">
        <v>12</v>
      </c>
      <c r="F3743" s="9">
        <v>0.52449157567978599</v>
      </c>
      <c r="G3743" s="9">
        <v>0.48730068496471701</v>
      </c>
      <c r="H3743" s="9">
        <v>0.49270808017239298</v>
      </c>
      <c r="I3743" s="9">
        <v>0.50379058727364801</v>
      </c>
      <c r="J3743" s="9">
        <v>0.51950378516725804</v>
      </c>
      <c r="K3743" s="9">
        <v>0.52864407394939095</v>
      </c>
      <c r="L3743" s="9">
        <v>0.537282000637749</v>
      </c>
      <c r="M3743" s="9">
        <v>0.53836619683962605</v>
      </c>
      <c r="N3743" s="9">
        <v>0.54084747383213905</v>
      </c>
      <c r="O3743" s="9">
        <v>0.54979352351423805</v>
      </c>
      <c r="P3743" s="9">
        <v>0.55417164756096504</v>
      </c>
      <c r="Q3743" s="9">
        <v>0.55863506853865097</v>
      </c>
      <c r="R3743" s="9">
        <v>0.58396432359681805</v>
      </c>
      <c r="S3743" s="9">
        <v>0.59202268616588105</v>
      </c>
      <c r="T3743" s="9">
        <v>0.59935464927467696</v>
      </c>
      <c r="U3743" s="9">
        <v>0.60869363510477803</v>
      </c>
      <c r="V3743" s="9">
        <v>0.61757673243005196</v>
      </c>
      <c r="W3743" s="9">
        <v>0.62394269884889098</v>
      </c>
      <c r="X3743" s="9">
        <v>0.62841089092218905</v>
      </c>
      <c r="Y3743" s="9">
        <v>0.63357150653439998</v>
      </c>
      <c r="Z3743" s="9">
        <v>0.63995930576558502</v>
      </c>
      <c r="AA3743" s="9">
        <v>0.64491598889082902</v>
      </c>
      <c r="AB3743" s="9">
        <v>0.65262503118105897</v>
      </c>
      <c r="AC3743" s="9">
        <v>0.66184162780802003</v>
      </c>
      <c r="AD3743" s="9">
        <v>0.67794502082638097</v>
      </c>
      <c r="AE3743" s="9">
        <v>0.69561322122122304</v>
      </c>
      <c r="AF3743" s="9">
        <v>0.71458009803433398</v>
      </c>
      <c r="AG3743" s="9">
        <v>0.73295893523266697</v>
      </c>
      <c r="AH3743" s="9">
        <v>0.72564365071277903</v>
      </c>
      <c r="AI3743" s="9">
        <v>0.72446429037403604</v>
      </c>
      <c r="AJ3743" s="9">
        <v>0.72652990524691496</v>
      </c>
      <c r="AK3743" s="9">
        <v>0.726906837933331</v>
      </c>
    </row>
    <row r="3744" spans="1:37" s="9" customFormat="1" hidden="1" x14ac:dyDescent="0.3">
      <c r="A3744" s="10" t="str">
        <f t="shared" si="88"/>
        <v>SDGbaseTRA_AgMin_v6_3C_GVAaasug</v>
      </c>
      <c r="B3744" s="10" t="s">
        <v>220</v>
      </c>
      <c r="C3744" s="10" t="s">
        <v>301</v>
      </c>
      <c r="D3744" s="10" t="s">
        <v>3</v>
      </c>
      <c r="E3744" s="9" t="s">
        <v>13</v>
      </c>
      <c r="F3744" s="9">
        <v>3.8233471543033799</v>
      </c>
      <c r="G3744" s="9">
        <v>3.66290217623057</v>
      </c>
      <c r="H3744" s="9">
        <v>3.6810253013816201</v>
      </c>
      <c r="I3744" s="9">
        <v>3.7264263953266799</v>
      </c>
      <c r="J3744" s="9">
        <v>3.8139460698290901</v>
      </c>
      <c r="K3744" s="9">
        <v>3.8686614811295601</v>
      </c>
      <c r="L3744" s="9">
        <v>3.9248156695666698</v>
      </c>
      <c r="M3744" s="9">
        <v>3.9575118364057902</v>
      </c>
      <c r="N3744" s="9">
        <v>3.9867910477471402</v>
      </c>
      <c r="O3744" s="9">
        <v>4.1764428165617602</v>
      </c>
      <c r="P3744" s="9">
        <v>4.2093641811147897</v>
      </c>
      <c r="Q3744" s="9">
        <v>4.2117170164950997</v>
      </c>
      <c r="R3744" s="9">
        <v>4.3300265953102004</v>
      </c>
      <c r="S3744" s="9">
        <v>4.3794933811624803</v>
      </c>
      <c r="T3744" s="9">
        <v>4.42710878811224</v>
      </c>
      <c r="U3744" s="9">
        <v>4.4815805315093602</v>
      </c>
      <c r="V3744" s="9">
        <v>4.5154287234836099</v>
      </c>
      <c r="W3744" s="9">
        <v>4.5646837686412898</v>
      </c>
      <c r="X3744" s="9">
        <v>4.6307586155378004</v>
      </c>
      <c r="Y3744" s="9">
        <v>4.6643256405564504</v>
      </c>
      <c r="Z3744" s="9">
        <v>4.6941032671152696</v>
      </c>
      <c r="AA3744" s="9">
        <v>4.7377126487866601</v>
      </c>
      <c r="AB3744" s="9">
        <v>4.8239292800079703</v>
      </c>
      <c r="AC3744" s="9">
        <v>4.8729218150155198</v>
      </c>
      <c r="AD3744" s="9">
        <v>4.92776101137345</v>
      </c>
      <c r="AE3744" s="9">
        <v>4.9820481990997596</v>
      </c>
      <c r="AF3744" s="9">
        <v>5.0498205745813696</v>
      </c>
      <c r="AG3744" s="9">
        <v>5.1274922128299698</v>
      </c>
      <c r="AH3744" s="9">
        <v>5.0531172555100401</v>
      </c>
      <c r="AI3744" s="9">
        <v>4.9993586039693003</v>
      </c>
      <c r="AJ3744" s="9">
        <v>4.9783607371311502</v>
      </c>
      <c r="AK3744" s="9">
        <v>4.9477131535223</v>
      </c>
    </row>
    <row r="3745" spans="1:37" s="9" customFormat="1" hidden="1" x14ac:dyDescent="0.3">
      <c r="A3745" s="10" t="str">
        <f t="shared" si="88"/>
        <v>SDGbaseTRA_AgMin_v6_3C_GVAaaoth</v>
      </c>
      <c r="B3745" s="10" t="s">
        <v>220</v>
      </c>
      <c r="C3745" s="10" t="s">
        <v>301</v>
      </c>
      <c r="D3745" s="10" t="s">
        <v>3</v>
      </c>
      <c r="E3745" s="9" t="s">
        <v>14</v>
      </c>
      <c r="F3745" s="9">
        <v>7.2867372761343301</v>
      </c>
      <c r="G3745" s="9">
        <v>6.7684891309603197</v>
      </c>
      <c r="H3745" s="9">
        <v>7.10777024865064</v>
      </c>
      <c r="I3745" s="9">
        <v>7.2155057878338296</v>
      </c>
      <c r="J3745" s="9">
        <v>7.5013352858982199</v>
      </c>
      <c r="K3745" s="9">
        <v>7.78875631370218</v>
      </c>
      <c r="L3745" s="9">
        <v>8.1050799521600592</v>
      </c>
      <c r="M3745" s="9">
        <v>8.4347968304461496</v>
      </c>
      <c r="N3745" s="9">
        <v>8.7750011052717198</v>
      </c>
      <c r="O3745" s="9">
        <v>9.7051213396967402</v>
      </c>
      <c r="P3745" s="9">
        <v>10.1625833092459</v>
      </c>
      <c r="Q3745" s="9">
        <v>10.480792528602199</v>
      </c>
      <c r="R3745" s="9">
        <v>10.982153408264899</v>
      </c>
      <c r="S3745" s="9">
        <v>11.36684994134</v>
      </c>
      <c r="T3745" s="9">
        <v>11.793185890201601</v>
      </c>
      <c r="U3745" s="9">
        <v>12.3007840460177</v>
      </c>
      <c r="V3745" s="9">
        <v>12.7628663862503</v>
      </c>
      <c r="W3745" s="9">
        <v>13.2875573695616</v>
      </c>
      <c r="X3745" s="9">
        <v>13.9001839117751</v>
      </c>
      <c r="Y3745" s="9">
        <v>14.4039966733119</v>
      </c>
      <c r="Z3745" s="9">
        <v>14.848643063995601</v>
      </c>
      <c r="AA3745" s="9">
        <v>15.3330175335673</v>
      </c>
      <c r="AB3745" s="9">
        <v>15.992895953865601</v>
      </c>
      <c r="AC3745" s="9">
        <v>16.534557538425101</v>
      </c>
      <c r="AD3745" s="9">
        <v>17.091710182123599</v>
      </c>
      <c r="AE3745" s="9">
        <v>17.676622345017499</v>
      </c>
      <c r="AF3745" s="9">
        <v>18.3334342471077</v>
      </c>
      <c r="AG3745" s="9">
        <v>19.017449252762599</v>
      </c>
      <c r="AH3745" s="9">
        <v>18.6083004500728</v>
      </c>
      <c r="AI3745" s="9">
        <v>18.0347876583572</v>
      </c>
      <c r="AJ3745" s="9">
        <v>17.488348588819498</v>
      </c>
      <c r="AK3745" s="9">
        <v>16.916249279876101</v>
      </c>
    </row>
    <row r="3746" spans="1:37" s="9" customFormat="1" hidden="1" x14ac:dyDescent="0.3">
      <c r="A3746" s="10" t="str">
        <f t="shared" si="88"/>
        <v>SDGbaseTRA_AgMin_v6_3C_GVAalani</v>
      </c>
      <c r="B3746" s="10" t="s">
        <v>220</v>
      </c>
      <c r="C3746" s="10" t="s">
        <v>301</v>
      </c>
      <c r="D3746" s="10" t="s">
        <v>3</v>
      </c>
      <c r="E3746" s="9" t="s">
        <v>15</v>
      </c>
      <c r="F3746" s="9">
        <v>27.5487375052288</v>
      </c>
      <c r="G3746" s="9">
        <v>22.0473904604263</v>
      </c>
      <c r="H3746" s="9">
        <v>24.158553308133801</v>
      </c>
      <c r="I3746" s="9">
        <v>23.947402256300599</v>
      </c>
      <c r="J3746" s="9">
        <v>25.672518076653802</v>
      </c>
      <c r="K3746" s="9">
        <v>26.7431553985443</v>
      </c>
      <c r="L3746" s="9">
        <v>27.6011348254316</v>
      </c>
      <c r="M3746" s="9">
        <v>28.413327267098399</v>
      </c>
      <c r="N3746" s="9">
        <v>29.386579944053299</v>
      </c>
      <c r="O3746" s="9">
        <v>32.469404964100299</v>
      </c>
      <c r="P3746" s="9">
        <v>33.293350587662601</v>
      </c>
      <c r="Q3746" s="9">
        <v>33.929187178956298</v>
      </c>
      <c r="R3746" s="9">
        <v>36.106769796224498</v>
      </c>
      <c r="S3746" s="9">
        <v>36.886980155898797</v>
      </c>
      <c r="T3746" s="9">
        <v>37.852413909510801</v>
      </c>
      <c r="U3746" s="9">
        <v>38.997609273217002</v>
      </c>
      <c r="V3746" s="9">
        <v>40.096343906455303</v>
      </c>
      <c r="W3746" s="9">
        <v>41.299589417760203</v>
      </c>
      <c r="X3746" s="9">
        <v>42.627726837010599</v>
      </c>
      <c r="Y3746" s="9">
        <v>43.681743933470699</v>
      </c>
      <c r="Z3746" s="9">
        <v>44.600648849014597</v>
      </c>
      <c r="AA3746" s="9">
        <v>45.566025923045103</v>
      </c>
      <c r="AB3746" s="9">
        <v>47.682823219311601</v>
      </c>
      <c r="AC3746" s="9">
        <v>49.230466085591601</v>
      </c>
      <c r="AD3746" s="9">
        <v>50.753270549122398</v>
      </c>
      <c r="AE3746" s="9">
        <v>52.284505810093101</v>
      </c>
      <c r="AF3746" s="9">
        <v>53.974347532018399</v>
      </c>
      <c r="AG3746" s="9">
        <v>55.6367050233142</v>
      </c>
      <c r="AH3746" s="9">
        <v>56.850337625137698</v>
      </c>
      <c r="AI3746" s="9">
        <v>56.9296210057257</v>
      </c>
      <c r="AJ3746" s="9">
        <v>56.5161005065344</v>
      </c>
      <c r="AK3746" s="9">
        <v>55.891351433487799</v>
      </c>
    </row>
    <row r="3747" spans="1:37" s="9" customFormat="1" hidden="1" x14ac:dyDescent="0.3">
      <c r="A3747" s="10" t="str">
        <f t="shared" si="88"/>
        <v>SDGbaseTRA_AgMin_v6_3C_GVAafore</v>
      </c>
      <c r="B3747" s="10" t="s">
        <v>220</v>
      </c>
      <c r="C3747" s="10" t="s">
        <v>301</v>
      </c>
      <c r="D3747" s="10" t="s">
        <v>3</v>
      </c>
      <c r="E3747" s="9" t="s">
        <v>16</v>
      </c>
      <c r="F3747" s="9">
        <v>6.4911530358491802</v>
      </c>
      <c r="G3747" s="9">
        <v>5.8929114973991403</v>
      </c>
      <c r="H3747" s="9">
        <v>6.0264077807418097</v>
      </c>
      <c r="I3747" s="9">
        <v>6.2017912677942704</v>
      </c>
      <c r="J3747" s="9">
        <v>6.3179156507807601</v>
      </c>
      <c r="K3747" s="9">
        <v>6.4117604631754901</v>
      </c>
      <c r="L3747" s="9">
        <v>6.5107536617004698</v>
      </c>
      <c r="M3747" s="9">
        <v>6.5830518780015801</v>
      </c>
      <c r="N3747" s="9">
        <v>6.7570828804132503</v>
      </c>
      <c r="O3747" s="9">
        <v>7.0669245687589299</v>
      </c>
      <c r="P3747" s="9">
        <v>7.1914826871153004</v>
      </c>
      <c r="Q3747" s="9">
        <v>7.2210566196245098</v>
      </c>
      <c r="R3747" s="9">
        <v>7.3931446282704698</v>
      </c>
      <c r="S3747" s="9">
        <v>7.5043551855464399</v>
      </c>
      <c r="T3747" s="9">
        <v>7.6627064828952296</v>
      </c>
      <c r="U3747" s="9">
        <v>7.8896866158424901</v>
      </c>
      <c r="V3747" s="9">
        <v>8.1033231798204302</v>
      </c>
      <c r="W3747" s="9">
        <v>8.3328276274419402</v>
      </c>
      <c r="X3747" s="9">
        <v>8.5604099695623503</v>
      </c>
      <c r="Y3747" s="9">
        <v>8.7929679767685993</v>
      </c>
      <c r="Z3747" s="9">
        <v>8.9134257995694099</v>
      </c>
      <c r="AA3747" s="9">
        <v>9.0506473576099609</v>
      </c>
      <c r="AB3747" s="9">
        <v>9.2411420163862008</v>
      </c>
      <c r="AC3747" s="9">
        <v>9.4207954168306696</v>
      </c>
      <c r="AD3747" s="9">
        <v>9.5969225903895907</v>
      </c>
      <c r="AE3747" s="9">
        <v>9.7975390509674494</v>
      </c>
      <c r="AF3747" s="9">
        <v>10.049503813330499</v>
      </c>
      <c r="AG3747" s="9">
        <v>10.2785218196753</v>
      </c>
      <c r="AH3747" s="9">
        <v>10.1178914608876</v>
      </c>
      <c r="AI3747" s="9">
        <v>9.9430046521956097</v>
      </c>
      <c r="AJ3747" s="9">
        <v>9.8371817775819892</v>
      </c>
      <c r="AK3747" s="9">
        <v>9.7281073759254308</v>
      </c>
    </row>
    <row r="3748" spans="1:37" s="9" customFormat="1" hidden="1" x14ac:dyDescent="0.3">
      <c r="A3748" s="10" t="str">
        <f t="shared" si="88"/>
        <v>SDGbaseTRA_AgMin_v6_3C_GVAafish</v>
      </c>
      <c r="B3748" s="10" t="s">
        <v>220</v>
      </c>
      <c r="C3748" s="10" t="s">
        <v>301</v>
      </c>
      <c r="D3748" s="10" t="s">
        <v>3</v>
      </c>
      <c r="E3748" s="9" t="s">
        <v>17</v>
      </c>
      <c r="F3748" s="9">
        <v>7.3673079317878702</v>
      </c>
      <c r="G3748" s="9">
        <v>6.9127714206671298</v>
      </c>
      <c r="H3748" s="9">
        <v>7.2158059445782801</v>
      </c>
      <c r="I3748" s="9">
        <v>7.1623590830820802</v>
      </c>
      <c r="J3748" s="9">
        <v>7.4169510827528198</v>
      </c>
      <c r="K3748" s="9">
        <v>7.6482369832437396</v>
      </c>
      <c r="L3748" s="9">
        <v>7.88978694478614</v>
      </c>
      <c r="M3748" s="9">
        <v>8.1394374550543507</v>
      </c>
      <c r="N3748" s="9">
        <v>8.4160870829481293</v>
      </c>
      <c r="O3748" s="9">
        <v>9.1927724969137703</v>
      </c>
      <c r="P3748" s="9">
        <v>9.5575283233950508</v>
      </c>
      <c r="Q3748" s="9">
        <v>9.8209646081652995</v>
      </c>
      <c r="R3748" s="9">
        <v>10.2957193564954</v>
      </c>
      <c r="S3748" s="9">
        <v>10.6031103486653</v>
      </c>
      <c r="T3748" s="9">
        <v>10.935227722591501</v>
      </c>
      <c r="U3748" s="9">
        <v>11.3136067576534</v>
      </c>
      <c r="V3748" s="9">
        <v>11.636032957182</v>
      </c>
      <c r="W3748" s="9">
        <v>11.997125978006499</v>
      </c>
      <c r="X3748" s="9">
        <v>12.416457239329601</v>
      </c>
      <c r="Y3748" s="9">
        <v>12.7787537502298</v>
      </c>
      <c r="Z3748" s="9">
        <v>13.1201544888304</v>
      </c>
      <c r="AA3748" s="9">
        <v>13.5053065739079</v>
      </c>
      <c r="AB3748" s="9">
        <v>14.114381018349199</v>
      </c>
      <c r="AC3748" s="9">
        <v>14.601071286620099</v>
      </c>
      <c r="AD3748" s="9">
        <v>15.0376846946388</v>
      </c>
      <c r="AE3748" s="9">
        <v>15.4594189156777</v>
      </c>
      <c r="AF3748" s="9">
        <v>15.9026469912348</v>
      </c>
      <c r="AG3748" s="9">
        <v>16.337346965775399</v>
      </c>
      <c r="AH3748" s="9">
        <v>16.398969975854101</v>
      </c>
      <c r="AI3748" s="9">
        <v>16.2616383521326</v>
      </c>
      <c r="AJ3748" s="9">
        <v>16.1220433694298</v>
      </c>
      <c r="AK3748" s="9">
        <v>15.9489208387392</v>
      </c>
    </row>
    <row r="3749" spans="1:37" s="9" customFormat="1" hidden="1" x14ac:dyDescent="0.3">
      <c r="A3749" s="10" t="str">
        <f t="shared" si="88"/>
        <v>SDGbaseTRA_AgMin_v6_3C_GVAacoal</v>
      </c>
      <c r="B3749" s="10" t="s">
        <v>220</v>
      </c>
      <c r="C3749" s="10" t="s">
        <v>301</v>
      </c>
      <c r="D3749" s="10" t="s">
        <v>3</v>
      </c>
      <c r="E3749" s="9" t="s">
        <v>18</v>
      </c>
      <c r="F3749" s="9">
        <v>112.985261334444</v>
      </c>
      <c r="G3749" s="9">
        <v>112.951706890171</v>
      </c>
      <c r="H3749" s="9">
        <v>112.960378772382</v>
      </c>
      <c r="I3749" s="9">
        <v>110.758087637657</v>
      </c>
      <c r="J3749" s="9">
        <v>108.182038940125</v>
      </c>
      <c r="K3749" s="9">
        <v>106.750885383433</v>
      </c>
      <c r="L3749" s="9">
        <v>105.086514190542</v>
      </c>
      <c r="M3749" s="9">
        <v>104.428235316884</v>
      </c>
      <c r="N3749" s="9">
        <v>103.717415026548</v>
      </c>
      <c r="O3749" s="9">
        <v>106.950417291162</v>
      </c>
      <c r="P3749" s="9">
        <v>105.150560394067</v>
      </c>
      <c r="Q3749" s="9">
        <v>100.745300429262</v>
      </c>
      <c r="R3749" s="9">
        <v>96.960190991531704</v>
      </c>
      <c r="S3749" s="9">
        <v>101.30848484560499</v>
      </c>
      <c r="T3749" s="9">
        <v>103.368718621661</v>
      </c>
      <c r="U3749" s="9">
        <v>105.53164515728299</v>
      </c>
      <c r="V3749" s="9">
        <v>108.322503493735</v>
      </c>
      <c r="W3749" s="9">
        <v>120.39274335253801</v>
      </c>
      <c r="X3749" s="9">
        <v>149.6640027846</v>
      </c>
      <c r="Y3749" s="9">
        <v>184.57837891148699</v>
      </c>
      <c r="Z3749" s="9">
        <v>232.36708120255199</v>
      </c>
      <c r="AA3749" s="9">
        <v>300.93823536282099</v>
      </c>
      <c r="AB3749" s="9">
        <v>318.70445458894301</v>
      </c>
      <c r="AC3749" s="9">
        <v>300.90320760341098</v>
      </c>
      <c r="AD3749" s="9">
        <v>265.22200840347801</v>
      </c>
      <c r="AE3749" s="9">
        <v>218.85248426868401</v>
      </c>
      <c r="AF3749" s="9">
        <v>166.506056195128</v>
      </c>
      <c r="AG3749" s="9">
        <v>61.074677612864903</v>
      </c>
      <c r="AH3749" s="9">
        <v>51.771077275687396</v>
      </c>
      <c r="AI3749" s="9">
        <v>42.2329186215836</v>
      </c>
      <c r="AJ3749" s="9">
        <v>32.916720119541402</v>
      </c>
      <c r="AK3749" s="9">
        <v>23.3396980836349</v>
      </c>
    </row>
    <row r="3750" spans="1:37" s="9" customFormat="1" hidden="1" x14ac:dyDescent="0.3">
      <c r="A3750" s="10" t="str">
        <f t="shared" si="88"/>
        <v>SDGbaseTRA_AgMin_v6_3C_GVAagold</v>
      </c>
      <c r="B3750" s="10" t="s">
        <v>220</v>
      </c>
      <c r="C3750" s="10" t="s">
        <v>301</v>
      </c>
      <c r="D3750" s="10" t="s">
        <v>3</v>
      </c>
      <c r="E3750" s="9" t="s">
        <v>19</v>
      </c>
      <c r="F3750" s="9">
        <v>61.140285838991502</v>
      </c>
      <c r="G3750" s="9">
        <v>59.909915436256298</v>
      </c>
      <c r="H3750" s="9">
        <v>61.232986172308401</v>
      </c>
      <c r="I3750" s="9">
        <v>61.4772081876879</v>
      </c>
      <c r="J3750" s="9">
        <v>62.012511022101798</v>
      </c>
      <c r="K3750" s="9">
        <v>62.811872852115997</v>
      </c>
      <c r="L3750" s="9">
        <v>63.886239939361502</v>
      </c>
      <c r="M3750" s="9">
        <v>65.530353208694393</v>
      </c>
      <c r="N3750" s="9">
        <v>67.154488636769599</v>
      </c>
      <c r="O3750" s="9">
        <v>72.145065730525104</v>
      </c>
      <c r="P3750" s="9">
        <v>74.118021828421007</v>
      </c>
      <c r="Q3750" s="9">
        <v>75.060579548261501</v>
      </c>
      <c r="R3750" s="9">
        <v>75.293132603834906</v>
      </c>
      <c r="S3750" s="9">
        <v>75.988815052343895</v>
      </c>
      <c r="T3750" s="9">
        <v>76.706153165083705</v>
      </c>
      <c r="U3750" s="9">
        <v>77.624506914100195</v>
      </c>
      <c r="V3750" s="9">
        <v>78.166077930457107</v>
      </c>
      <c r="W3750" s="9">
        <v>78.688122655265602</v>
      </c>
      <c r="X3750" s="9">
        <v>79.175494603820397</v>
      </c>
      <c r="Y3750" s="9">
        <v>78.960156373352007</v>
      </c>
      <c r="Z3750" s="9">
        <v>78.228807347941</v>
      </c>
      <c r="AA3750" s="9">
        <v>77.560840659212005</v>
      </c>
      <c r="AB3750" s="9">
        <v>78.627319961991105</v>
      </c>
      <c r="AC3750" s="9">
        <v>79.738292029501096</v>
      </c>
      <c r="AD3750" s="9">
        <v>80.884948573985895</v>
      </c>
      <c r="AE3750" s="9">
        <v>82.063760095462399</v>
      </c>
      <c r="AF3750" s="9">
        <v>83.353635775334894</v>
      </c>
      <c r="AG3750" s="9">
        <v>83.099905866639602</v>
      </c>
      <c r="AH3750" s="9">
        <v>79.423096013546996</v>
      </c>
      <c r="AI3750" s="9">
        <v>74.454416159123397</v>
      </c>
      <c r="AJ3750" s="9">
        <v>69.687491979723305</v>
      </c>
      <c r="AK3750" s="9">
        <v>64.624016732993496</v>
      </c>
    </row>
    <row r="3751" spans="1:37" s="9" customFormat="1" hidden="1" x14ac:dyDescent="0.3">
      <c r="A3751" s="10" t="str">
        <f t="shared" si="88"/>
        <v>SDGbaseTRA_AgMin_v6_3C_GVAangas</v>
      </c>
      <c r="B3751" s="10" t="s">
        <v>220</v>
      </c>
      <c r="C3751" s="10" t="s">
        <v>301</v>
      </c>
      <c r="D3751" s="10" t="s">
        <v>3</v>
      </c>
      <c r="E3751" s="9" t="s">
        <v>20</v>
      </c>
      <c r="F3751" s="9">
        <v>0.94356488111435299</v>
      </c>
      <c r="G3751" s="9">
        <v>0.83413303713127795</v>
      </c>
      <c r="H3751" s="9">
        <v>0.81089936618739</v>
      </c>
      <c r="I3751" s="9">
        <v>0.76378979790189006</v>
      </c>
      <c r="J3751" s="9">
        <v>0.73266190326050395</v>
      </c>
      <c r="K3751" s="9">
        <v>0.70177861168218303</v>
      </c>
      <c r="L3751" s="9">
        <v>0.67280206755789496</v>
      </c>
      <c r="M3751" s="9">
        <v>0.65084886278068599</v>
      </c>
      <c r="N3751" s="9">
        <v>0.62898137413893696</v>
      </c>
      <c r="O3751" s="9">
        <v>0.66126621246803396</v>
      </c>
      <c r="P3751" s="9">
        <v>0.64622158932331097</v>
      </c>
      <c r="Q3751" s="9">
        <v>0.620671480168691</v>
      </c>
      <c r="R3751" s="9">
        <v>0.58753476079324396</v>
      </c>
      <c r="S3751" s="9">
        <v>0.56164753718965399</v>
      </c>
      <c r="T3751" s="9">
        <v>0.53716323959934598</v>
      </c>
      <c r="U3751" s="9">
        <v>0.513761079809542</v>
      </c>
      <c r="V3751" s="9">
        <v>0.48912405748314203</v>
      </c>
      <c r="W3751" s="9">
        <v>0.46717339899254101</v>
      </c>
      <c r="X3751" s="9">
        <v>0.44699280387574303</v>
      </c>
      <c r="Y3751" s="9">
        <v>0.42501050171725602</v>
      </c>
      <c r="Z3751" s="9">
        <v>0.402236288404138</v>
      </c>
      <c r="AA3751" s="9">
        <v>0.383366704879609</v>
      </c>
      <c r="AB3751" s="9">
        <v>0.371801199531479</v>
      </c>
      <c r="AC3751" s="9">
        <v>0.35786990571717803</v>
      </c>
      <c r="AD3751" s="9">
        <v>0.34294983556467701</v>
      </c>
      <c r="AE3751" s="9">
        <v>0.327592991637282</v>
      </c>
      <c r="AF3751" s="9">
        <v>0.31302207442771801</v>
      </c>
      <c r="AG3751" s="9">
        <v>0.29958541536494498</v>
      </c>
      <c r="AH3751" s="9">
        <v>0.285581124809689</v>
      </c>
      <c r="AI3751" s="9">
        <v>0.26765444127509602</v>
      </c>
      <c r="AJ3751" s="9">
        <v>0.25134617966884398</v>
      </c>
      <c r="AK3751" s="9">
        <v>0.23375306136106</v>
      </c>
    </row>
    <row r="3752" spans="1:37" s="9" customFormat="1" hidden="1" x14ac:dyDescent="0.3">
      <c r="A3752" s="10" t="str">
        <f t="shared" si="88"/>
        <v>SDGbaseTRA_AgMin_v6_3C_GVAapgm</v>
      </c>
      <c r="B3752" s="10" t="s">
        <v>220</v>
      </c>
      <c r="C3752" s="10" t="s">
        <v>301</v>
      </c>
      <c r="D3752" s="10" t="s">
        <v>3</v>
      </c>
      <c r="E3752" s="9" t="s">
        <v>21</v>
      </c>
      <c r="F3752" s="9">
        <v>97.820469381027095</v>
      </c>
      <c r="G3752" s="9">
        <v>51.058886067285897</v>
      </c>
      <c r="H3752" s="9">
        <v>64.5871176359842</v>
      </c>
      <c r="I3752" s="9">
        <v>77.826216398832997</v>
      </c>
      <c r="J3752" s="9">
        <v>88.283042540274707</v>
      </c>
      <c r="K3752" s="9">
        <v>96.109396095606598</v>
      </c>
      <c r="L3752" s="9">
        <v>101.287293218359</v>
      </c>
      <c r="M3752" s="9">
        <v>94.489904696440504</v>
      </c>
      <c r="N3752" s="9">
        <v>91.735820801302097</v>
      </c>
      <c r="O3752" s="9">
        <v>90.327228181109405</v>
      </c>
      <c r="P3752" s="9">
        <v>90.113347130566893</v>
      </c>
      <c r="Q3752" s="9">
        <v>90.408744566540705</v>
      </c>
      <c r="R3752" s="9">
        <v>94.386222731765301</v>
      </c>
      <c r="S3752" s="9">
        <v>98.711938276682105</v>
      </c>
      <c r="T3752" s="9">
        <v>101.99701697917</v>
      </c>
      <c r="U3752" s="9">
        <v>104.406715843475</v>
      </c>
      <c r="V3752" s="9">
        <v>107.826790233133</v>
      </c>
      <c r="W3752" s="9">
        <v>110.43709601251599</v>
      </c>
      <c r="X3752" s="9">
        <v>112.045676203708</v>
      </c>
      <c r="Y3752" s="9">
        <v>114.27339111544499</v>
      </c>
      <c r="Z3752" s="9">
        <v>116.278716609005</v>
      </c>
      <c r="AA3752" s="9">
        <v>118.293736611299</v>
      </c>
      <c r="AB3752" s="9">
        <v>196.82226527098601</v>
      </c>
      <c r="AC3752" s="9">
        <v>251.607855426898</v>
      </c>
      <c r="AD3752" s="9">
        <v>280.87443717963998</v>
      </c>
      <c r="AE3752" s="9">
        <v>304.79319726690301</v>
      </c>
      <c r="AF3752" s="9">
        <v>327.78445618270302</v>
      </c>
      <c r="AG3752" s="9">
        <v>352.94542811313801</v>
      </c>
      <c r="AH3752" s="9">
        <v>435.516444192351</v>
      </c>
      <c r="AI3752" s="9">
        <v>508.44958216924198</v>
      </c>
      <c r="AJ3752" s="9">
        <v>550.24395652874102</v>
      </c>
      <c r="AK3752" s="9">
        <v>584.70064635072697</v>
      </c>
    </row>
    <row r="3753" spans="1:37" s="9" customFormat="1" hidden="1" x14ac:dyDescent="0.3">
      <c r="A3753" s="10" t="str">
        <f t="shared" si="88"/>
        <v>SDGbaseTRA_AgMin_v6_3C_GVAamore</v>
      </c>
      <c r="B3753" s="10" t="s">
        <v>220</v>
      </c>
      <c r="C3753" s="10" t="s">
        <v>301</v>
      </c>
      <c r="D3753" s="10" t="s">
        <v>3</v>
      </c>
      <c r="E3753" s="9" t="s">
        <v>22</v>
      </c>
      <c r="F3753" s="9">
        <v>78.234984296278597</v>
      </c>
      <c r="G3753" s="9">
        <v>76.857977374770698</v>
      </c>
      <c r="H3753" s="9">
        <v>80.791925653246594</v>
      </c>
      <c r="I3753" s="9">
        <v>83.270605135765393</v>
      </c>
      <c r="J3753" s="9">
        <v>85.666606152457604</v>
      </c>
      <c r="K3753" s="9">
        <v>88.195599300816397</v>
      </c>
      <c r="L3753" s="9">
        <v>91.112247931603505</v>
      </c>
      <c r="M3753" s="9">
        <v>94.830626341877704</v>
      </c>
      <c r="N3753" s="9">
        <v>98.485215285063504</v>
      </c>
      <c r="O3753" s="9">
        <v>108.462551175453</v>
      </c>
      <c r="P3753" s="9">
        <v>113.622594463159</v>
      </c>
      <c r="Q3753" s="9">
        <v>117.068537592712</v>
      </c>
      <c r="R3753" s="9">
        <v>119.148240791025</v>
      </c>
      <c r="S3753" s="9">
        <v>122.118350613123</v>
      </c>
      <c r="T3753" s="9">
        <v>125.17792810808901</v>
      </c>
      <c r="U3753" s="9">
        <v>128.589732762571</v>
      </c>
      <c r="V3753" s="9">
        <v>131.35412425183401</v>
      </c>
      <c r="W3753" s="9">
        <v>134.39224491114601</v>
      </c>
      <c r="X3753" s="9">
        <v>137.72157037674501</v>
      </c>
      <c r="Y3753" s="9">
        <v>139.61190122178999</v>
      </c>
      <c r="Z3753" s="9">
        <v>140.65781062651499</v>
      </c>
      <c r="AA3753" s="9">
        <v>142.008009034439</v>
      </c>
      <c r="AB3753" s="9">
        <v>145.07274364692401</v>
      </c>
      <c r="AC3753" s="9">
        <v>147.59954890699899</v>
      </c>
      <c r="AD3753" s="9">
        <v>150.24112089648699</v>
      </c>
      <c r="AE3753" s="9">
        <v>152.91134300797</v>
      </c>
      <c r="AF3753" s="9">
        <v>155.944633329331</v>
      </c>
      <c r="AG3753" s="9">
        <v>158.72018687402499</v>
      </c>
      <c r="AH3753" s="9">
        <v>154.58599369741799</v>
      </c>
      <c r="AI3753" s="9">
        <v>147.80075394532801</v>
      </c>
      <c r="AJ3753" s="9">
        <v>142.053915375587</v>
      </c>
      <c r="AK3753" s="9">
        <v>135.445091987316</v>
      </c>
    </row>
    <row r="3754" spans="1:37" s="9" customFormat="1" hidden="1" x14ac:dyDescent="0.3">
      <c r="A3754" s="10" t="str">
        <f t="shared" si="88"/>
        <v>SDGbaseTRA_AgMin_v6_3C_GVAamine</v>
      </c>
      <c r="B3754" s="10" t="s">
        <v>220</v>
      </c>
      <c r="C3754" s="10" t="s">
        <v>301</v>
      </c>
      <c r="D3754" s="10" t="s">
        <v>3</v>
      </c>
      <c r="E3754" s="9" t="s">
        <v>23</v>
      </c>
      <c r="F3754" s="9">
        <v>57.005130412232297</v>
      </c>
      <c r="G3754" s="9">
        <v>54.463959989075398</v>
      </c>
      <c r="H3754" s="9">
        <v>56.654649664148899</v>
      </c>
      <c r="I3754" s="9">
        <v>60.077759649819001</v>
      </c>
      <c r="J3754" s="9">
        <v>61.405615785554197</v>
      </c>
      <c r="K3754" s="9">
        <v>62.852492775625898</v>
      </c>
      <c r="L3754" s="9">
        <v>64.638279450754894</v>
      </c>
      <c r="M3754" s="9">
        <v>66.869916917844094</v>
      </c>
      <c r="N3754" s="9">
        <v>68.782949820437906</v>
      </c>
      <c r="O3754" s="9">
        <v>72.689387687738403</v>
      </c>
      <c r="P3754" s="9">
        <v>74.832609991008894</v>
      </c>
      <c r="Q3754" s="9">
        <v>76.748991401296394</v>
      </c>
      <c r="R3754" s="9">
        <v>76.902751529322003</v>
      </c>
      <c r="S3754" s="9">
        <v>79.228278954374701</v>
      </c>
      <c r="T3754" s="9">
        <v>81.607515522452005</v>
      </c>
      <c r="U3754" s="9">
        <v>84.1301947413221</v>
      </c>
      <c r="V3754" s="9">
        <v>86.581357361384704</v>
      </c>
      <c r="W3754" s="9">
        <v>89.558957956326097</v>
      </c>
      <c r="X3754" s="9">
        <v>93.358489239140795</v>
      </c>
      <c r="Y3754" s="9">
        <v>96.160844409735802</v>
      </c>
      <c r="Z3754" s="9">
        <v>98.819769247255607</v>
      </c>
      <c r="AA3754" s="9">
        <v>101.597238072886</v>
      </c>
      <c r="AB3754" s="9">
        <v>104.10131422104899</v>
      </c>
      <c r="AC3754" s="9">
        <v>106.112762556785</v>
      </c>
      <c r="AD3754" s="9">
        <v>108.45661349928599</v>
      </c>
      <c r="AE3754" s="9">
        <v>111.069629672373</v>
      </c>
      <c r="AF3754" s="9">
        <v>114.313861072937</v>
      </c>
      <c r="AG3754" s="9">
        <v>118.090845135039</v>
      </c>
      <c r="AH3754" s="9">
        <v>116.904080450099</v>
      </c>
      <c r="AI3754" s="9">
        <v>114.518725766655</v>
      </c>
      <c r="AJ3754" s="9">
        <v>113.143873480472</v>
      </c>
      <c r="AK3754" s="9">
        <v>111.608863910739</v>
      </c>
    </row>
    <row r="3755" spans="1:37" s="9" customFormat="1" hidden="1" x14ac:dyDescent="0.3">
      <c r="A3755" s="10" t="str">
        <f t="shared" si="88"/>
        <v>SDGbaseTRA_AgMin_v6_3C_GVAameat</v>
      </c>
      <c r="B3755" s="10" t="s">
        <v>220</v>
      </c>
      <c r="C3755" s="10" t="s">
        <v>301</v>
      </c>
      <c r="D3755" s="10" t="s">
        <v>3</v>
      </c>
      <c r="E3755" s="9" t="s">
        <v>24</v>
      </c>
      <c r="F3755" s="9">
        <v>14.298644361090499</v>
      </c>
      <c r="G3755" s="9">
        <v>13.762994662558199</v>
      </c>
      <c r="H3755" s="9">
        <v>13.645792994252099</v>
      </c>
      <c r="I3755" s="9">
        <v>13.6293305160531</v>
      </c>
      <c r="J3755" s="9">
        <v>13.8817858218681</v>
      </c>
      <c r="K3755" s="9">
        <v>14.2581522075543</v>
      </c>
      <c r="L3755" s="9">
        <v>14.696897136278899</v>
      </c>
      <c r="M3755" s="9">
        <v>15.100319577890399</v>
      </c>
      <c r="N3755" s="9">
        <v>15.4806244115521</v>
      </c>
      <c r="O3755" s="9">
        <v>16.051571935358801</v>
      </c>
      <c r="P3755" s="9">
        <v>16.678979395435</v>
      </c>
      <c r="Q3755" s="9">
        <v>17.169548752549499</v>
      </c>
      <c r="R3755" s="9">
        <v>18.116472751197499</v>
      </c>
      <c r="S3755" s="9">
        <v>18.693923869807001</v>
      </c>
      <c r="T3755" s="9">
        <v>19.213945322373199</v>
      </c>
      <c r="U3755" s="9">
        <v>19.757356795728001</v>
      </c>
      <c r="V3755" s="9">
        <v>20.2167600797275</v>
      </c>
      <c r="W3755" s="9">
        <v>20.691733416242698</v>
      </c>
      <c r="X3755" s="9">
        <v>21.1515488385411</v>
      </c>
      <c r="Y3755" s="9">
        <v>21.494109555682599</v>
      </c>
      <c r="Z3755" s="9">
        <v>21.840661713134001</v>
      </c>
      <c r="AA3755" s="9">
        <v>22.2245602571499</v>
      </c>
      <c r="AB3755" s="9">
        <v>22.732049837017399</v>
      </c>
      <c r="AC3755" s="9">
        <v>23.241322765811301</v>
      </c>
      <c r="AD3755" s="9">
        <v>23.856652751265099</v>
      </c>
      <c r="AE3755" s="9">
        <v>24.4841949659635</v>
      </c>
      <c r="AF3755" s="9">
        <v>25.158342337644701</v>
      </c>
      <c r="AG3755" s="9">
        <v>25.781170081083999</v>
      </c>
      <c r="AH3755" s="9">
        <v>25.442397129694498</v>
      </c>
      <c r="AI3755" s="9">
        <v>25.405285443069101</v>
      </c>
      <c r="AJ3755" s="9">
        <v>25.4723436461211</v>
      </c>
      <c r="AK3755" s="9">
        <v>25.4749409731028</v>
      </c>
    </row>
    <row r="3756" spans="1:37" s="9" customFormat="1" hidden="1" x14ac:dyDescent="0.3">
      <c r="A3756" s="10" t="str">
        <f t="shared" si="88"/>
        <v>SDGbaseTRA_AgMin_v6_3C_GVAapfis</v>
      </c>
      <c r="B3756" s="10" t="s">
        <v>220</v>
      </c>
      <c r="C3756" s="10" t="s">
        <v>301</v>
      </c>
      <c r="D3756" s="10" t="s">
        <v>3</v>
      </c>
      <c r="E3756" s="9" t="s">
        <v>25</v>
      </c>
      <c r="F3756" s="9">
        <v>6.3223518718128702</v>
      </c>
      <c r="G3756" s="9">
        <v>6.2492765316161698</v>
      </c>
      <c r="H3756" s="9">
        <v>6.4216257422496996</v>
      </c>
      <c r="I3756" s="9">
        <v>6.3871185542214199</v>
      </c>
      <c r="J3756" s="9">
        <v>6.51938333863386</v>
      </c>
      <c r="K3756" s="9">
        <v>6.67212319682758</v>
      </c>
      <c r="L3756" s="9">
        <v>6.8554438723488804</v>
      </c>
      <c r="M3756" s="9">
        <v>7.0437431944099904</v>
      </c>
      <c r="N3756" s="9">
        <v>7.2385662354262799</v>
      </c>
      <c r="O3756" s="9">
        <v>7.7140437393075398</v>
      </c>
      <c r="P3756" s="9">
        <v>7.9898965742607198</v>
      </c>
      <c r="Q3756" s="9">
        <v>8.1918567044223902</v>
      </c>
      <c r="R3756" s="9">
        <v>8.5772519223249297</v>
      </c>
      <c r="S3756" s="9">
        <v>8.8258993127703693</v>
      </c>
      <c r="T3756" s="9">
        <v>9.0779835555861599</v>
      </c>
      <c r="U3756" s="9">
        <v>9.3686223520574003</v>
      </c>
      <c r="V3756" s="9">
        <v>9.6045687312218906</v>
      </c>
      <c r="W3756" s="9">
        <v>9.8723781520541394</v>
      </c>
      <c r="X3756" s="9">
        <v>10.1609930715451</v>
      </c>
      <c r="Y3756" s="9">
        <v>10.380996175204301</v>
      </c>
      <c r="Z3756" s="9">
        <v>10.590802946044199</v>
      </c>
      <c r="AA3756" s="9">
        <v>10.8418651696102</v>
      </c>
      <c r="AB3756" s="9">
        <v>11.2308365582648</v>
      </c>
      <c r="AC3756" s="9">
        <v>11.5407157810332</v>
      </c>
      <c r="AD3756" s="9">
        <v>11.816344178991301</v>
      </c>
      <c r="AE3756" s="9">
        <v>12.083398735753899</v>
      </c>
      <c r="AF3756" s="9">
        <v>12.374867427984</v>
      </c>
      <c r="AG3756" s="9">
        <v>12.6386029163827</v>
      </c>
      <c r="AH3756" s="9">
        <v>12.4066631107706</v>
      </c>
      <c r="AI3756" s="9">
        <v>12.168138353289001</v>
      </c>
      <c r="AJ3756" s="9">
        <v>11.9979159642208</v>
      </c>
      <c r="AK3756" s="9">
        <v>11.818787982583199</v>
      </c>
    </row>
    <row r="3757" spans="1:37" s="9" customFormat="1" hidden="1" x14ac:dyDescent="0.3">
      <c r="A3757" s="10" t="str">
        <f t="shared" si="88"/>
        <v>SDGbaseTRA_AgMin_v6_3C_GVAavege</v>
      </c>
      <c r="B3757" s="10" t="s">
        <v>220</v>
      </c>
      <c r="C3757" s="10" t="s">
        <v>301</v>
      </c>
      <c r="D3757" s="10" t="s">
        <v>3</v>
      </c>
      <c r="E3757" s="9" t="s">
        <v>26</v>
      </c>
      <c r="F3757" s="9">
        <v>10.9732834638646</v>
      </c>
      <c r="G3757" s="9">
        <v>10.459730916675399</v>
      </c>
      <c r="H3757" s="9">
        <v>10.8833239107915</v>
      </c>
      <c r="I3757" s="9">
        <v>10.768710324501599</v>
      </c>
      <c r="J3757" s="9">
        <v>11.1322489283538</v>
      </c>
      <c r="K3757" s="9">
        <v>11.464994466342601</v>
      </c>
      <c r="L3757" s="9">
        <v>11.812372882561901</v>
      </c>
      <c r="M3757" s="9">
        <v>12.158579289538901</v>
      </c>
      <c r="N3757" s="9">
        <v>12.5268893183698</v>
      </c>
      <c r="O3757" s="9">
        <v>13.537521497307701</v>
      </c>
      <c r="P3757" s="9">
        <v>14.0228251868018</v>
      </c>
      <c r="Q3757" s="9">
        <v>14.3695194024806</v>
      </c>
      <c r="R3757" s="9">
        <v>15.153573810623101</v>
      </c>
      <c r="S3757" s="9">
        <v>15.555891180558</v>
      </c>
      <c r="T3757" s="9">
        <v>15.9927391277874</v>
      </c>
      <c r="U3757" s="9">
        <v>16.501655896930401</v>
      </c>
      <c r="V3757" s="9">
        <v>16.918784491033101</v>
      </c>
      <c r="W3757" s="9">
        <v>17.388500739769999</v>
      </c>
      <c r="X3757" s="9">
        <v>17.919689417487</v>
      </c>
      <c r="Y3757" s="9">
        <v>18.3187154289662</v>
      </c>
      <c r="Z3757" s="9">
        <v>18.699068744995799</v>
      </c>
      <c r="AA3757" s="9">
        <v>19.147159281811099</v>
      </c>
      <c r="AB3757" s="9">
        <v>19.9198866833102</v>
      </c>
      <c r="AC3757" s="9">
        <v>20.496263208673501</v>
      </c>
      <c r="AD3757" s="9">
        <v>21.0139293617558</v>
      </c>
      <c r="AE3757" s="9">
        <v>21.512238881772401</v>
      </c>
      <c r="AF3757" s="9">
        <v>22.0487091734717</v>
      </c>
      <c r="AG3757" s="9">
        <v>22.487770640165301</v>
      </c>
      <c r="AH3757" s="9">
        <v>22.288209294750999</v>
      </c>
      <c r="AI3757" s="9">
        <v>21.938201575800299</v>
      </c>
      <c r="AJ3757" s="9">
        <v>21.599420912910102</v>
      </c>
      <c r="AK3757" s="9">
        <v>21.221567042256599</v>
      </c>
    </row>
    <row r="3758" spans="1:37" s="9" customFormat="1" hidden="1" x14ac:dyDescent="0.3">
      <c r="A3758" s="10" t="str">
        <f t="shared" si="88"/>
        <v>SDGbaseTRA_AgMin_v6_3C_GVAafats</v>
      </c>
      <c r="B3758" s="10" t="s">
        <v>220</v>
      </c>
      <c r="C3758" s="10" t="s">
        <v>301</v>
      </c>
      <c r="D3758" s="10" t="s">
        <v>3</v>
      </c>
      <c r="E3758" s="9" t="s">
        <v>27</v>
      </c>
      <c r="F3758" s="9">
        <v>3.4845797675239001</v>
      </c>
      <c r="G3758" s="9">
        <v>3.44891052892515</v>
      </c>
      <c r="H3758" s="9">
        <v>3.5473571283193799</v>
      </c>
      <c r="I3758" s="9">
        <v>3.5098981827291098</v>
      </c>
      <c r="J3758" s="9">
        <v>3.6407514610534899</v>
      </c>
      <c r="K3758" s="9">
        <v>3.7381463118015601</v>
      </c>
      <c r="L3758" s="9">
        <v>3.8325614241210699</v>
      </c>
      <c r="M3758" s="9">
        <v>3.9323380462486899</v>
      </c>
      <c r="N3758" s="9">
        <v>4.0365295069575602</v>
      </c>
      <c r="O3758" s="9">
        <v>4.6719243361946896</v>
      </c>
      <c r="P3758" s="9">
        <v>4.8231977919143496</v>
      </c>
      <c r="Q3758" s="9">
        <v>4.8602546114676102</v>
      </c>
      <c r="R3758" s="9">
        <v>4.9626356831203502</v>
      </c>
      <c r="S3758" s="9">
        <v>5.01174832768592</v>
      </c>
      <c r="T3758" s="9">
        <v>5.0854179226114002</v>
      </c>
      <c r="U3758" s="9">
        <v>5.1808843859646698</v>
      </c>
      <c r="V3758" s="9">
        <v>5.2228672599804202</v>
      </c>
      <c r="W3758" s="9">
        <v>5.3156925209318402</v>
      </c>
      <c r="X3758" s="9">
        <v>5.4807161229242398</v>
      </c>
      <c r="Y3758" s="9">
        <v>5.5895185647187402</v>
      </c>
      <c r="Z3758" s="9">
        <v>5.6832862584067501</v>
      </c>
      <c r="AA3758" s="9">
        <v>5.81702400173993</v>
      </c>
      <c r="AB3758" s="9">
        <v>6.1248761926538799</v>
      </c>
      <c r="AC3758" s="9">
        <v>6.2774543684656301</v>
      </c>
      <c r="AD3758" s="9">
        <v>6.3449163551776602</v>
      </c>
      <c r="AE3758" s="9">
        <v>6.3770129979758297</v>
      </c>
      <c r="AF3758" s="9">
        <v>6.4078037899115401</v>
      </c>
      <c r="AG3758" s="9">
        <v>6.4342665193355302</v>
      </c>
      <c r="AH3758" s="9">
        <v>6.4388842263932098</v>
      </c>
      <c r="AI3758" s="9">
        <v>6.3420309835583</v>
      </c>
      <c r="AJ3758" s="9">
        <v>6.2440705801596401</v>
      </c>
      <c r="AK3758" s="9">
        <v>6.1338765612060904</v>
      </c>
    </row>
    <row r="3759" spans="1:37" s="9" customFormat="1" hidden="1" x14ac:dyDescent="0.3">
      <c r="A3759" s="10" t="str">
        <f t="shared" si="88"/>
        <v>SDGbaseTRA_AgMin_v6_3C_GVAadair</v>
      </c>
      <c r="B3759" s="10" t="s">
        <v>220</v>
      </c>
      <c r="C3759" s="10" t="s">
        <v>301</v>
      </c>
      <c r="D3759" s="10" t="s">
        <v>3</v>
      </c>
      <c r="E3759" s="9" t="s">
        <v>28</v>
      </c>
      <c r="F3759" s="9">
        <v>10.558307148005699</v>
      </c>
      <c r="G3759" s="9">
        <v>10.2669582715003</v>
      </c>
      <c r="H3759" s="9">
        <v>10.4130055264924</v>
      </c>
      <c r="I3759" s="9">
        <v>10.2401866495865</v>
      </c>
      <c r="J3759" s="9">
        <v>10.527339076462701</v>
      </c>
      <c r="K3759" s="9">
        <v>10.816810993092799</v>
      </c>
      <c r="L3759" s="9">
        <v>11.131282088675301</v>
      </c>
      <c r="M3759" s="9">
        <v>11.432739395801301</v>
      </c>
      <c r="N3759" s="9">
        <v>11.747900872888399</v>
      </c>
      <c r="O3759" s="9">
        <v>12.4763831670314</v>
      </c>
      <c r="P3759" s="9">
        <v>12.868209944148401</v>
      </c>
      <c r="Q3759" s="9">
        <v>13.1487743560615</v>
      </c>
      <c r="R3759" s="9">
        <v>13.8739863444204</v>
      </c>
      <c r="S3759" s="9">
        <v>14.2216255131446</v>
      </c>
      <c r="T3759" s="9">
        <v>14.588657339705099</v>
      </c>
      <c r="U3759" s="9">
        <v>15.0292618867821</v>
      </c>
      <c r="V3759" s="9">
        <v>15.4178203269846</v>
      </c>
      <c r="W3759" s="9">
        <v>15.852544455889699</v>
      </c>
      <c r="X3759" s="9">
        <v>16.315168838698</v>
      </c>
      <c r="Y3759" s="9">
        <v>16.664396730267601</v>
      </c>
      <c r="Z3759" s="9">
        <v>16.995961578288899</v>
      </c>
      <c r="AA3759" s="9">
        <v>17.347840516544</v>
      </c>
      <c r="AB3759" s="9">
        <v>17.918232528712299</v>
      </c>
      <c r="AC3759" s="9">
        <v>18.3627179979772</v>
      </c>
      <c r="AD3759" s="9">
        <v>18.8012774043513</v>
      </c>
      <c r="AE3759" s="9">
        <v>19.249883287443499</v>
      </c>
      <c r="AF3759" s="9">
        <v>19.750963172269</v>
      </c>
      <c r="AG3759" s="9">
        <v>20.154223567550801</v>
      </c>
      <c r="AH3759" s="9">
        <v>19.9078002764826</v>
      </c>
      <c r="AI3759" s="9">
        <v>19.669021356969399</v>
      </c>
      <c r="AJ3759" s="9">
        <v>19.451578622287101</v>
      </c>
      <c r="AK3759" s="9">
        <v>19.200990431995201</v>
      </c>
    </row>
    <row r="3760" spans="1:37" s="9" customFormat="1" hidden="1" x14ac:dyDescent="0.3">
      <c r="A3760" s="10" t="str">
        <f t="shared" si="88"/>
        <v>SDGbaseTRA_AgMin_v6_3C_GVAagrai</v>
      </c>
      <c r="B3760" s="10" t="s">
        <v>220</v>
      </c>
      <c r="C3760" s="10" t="s">
        <v>301</v>
      </c>
      <c r="D3760" s="10" t="s">
        <v>3</v>
      </c>
      <c r="E3760" s="9" t="s">
        <v>29</v>
      </c>
      <c r="F3760" s="9">
        <v>8.5642621157192398</v>
      </c>
      <c r="G3760" s="9">
        <v>8.3907413954363008</v>
      </c>
      <c r="H3760" s="9">
        <v>8.3400399887450192</v>
      </c>
      <c r="I3760" s="9">
        <v>8.4463198635802605</v>
      </c>
      <c r="J3760" s="9">
        <v>8.5496093782864797</v>
      </c>
      <c r="K3760" s="9">
        <v>8.5718578525758993</v>
      </c>
      <c r="L3760" s="9">
        <v>8.6124200328456908</v>
      </c>
      <c r="M3760" s="9">
        <v>8.6298551738275595</v>
      </c>
      <c r="N3760" s="9">
        <v>8.6808456018951698</v>
      </c>
      <c r="O3760" s="9">
        <v>8.8774689851645103</v>
      </c>
      <c r="P3760" s="9">
        <v>8.9546775198748705</v>
      </c>
      <c r="Q3760" s="9">
        <v>9.00059409914304</v>
      </c>
      <c r="R3760" s="9">
        <v>9.1951656501654693</v>
      </c>
      <c r="S3760" s="9">
        <v>9.2278996306729102</v>
      </c>
      <c r="T3760" s="9">
        <v>9.2711097508661098</v>
      </c>
      <c r="U3760" s="9">
        <v>9.3515919941530807</v>
      </c>
      <c r="V3760" s="9">
        <v>9.3849140380088691</v>
      </c>
      <c r="W3760" s="9">
        <v>9.3934096577210493</v>
      </c>
      <c r="X3760" s="9">
        <v>9.4144436160702991</v>
      </c>
      <c r="Y3760" s="9">
        <v>9.4377197346064197</v>
      </c>
      <c r="Z3760" s="9">
        <v>9.4617770234705105</v>
      </c>
      <c r="AA3760" s="9">
        <v>9.5036814921238797</v>
      </c>
      <c r="AB3760" s="9">
        <v>9.6079563691454108</v>
      </c>
      <c r="AC3760" s="9">
        <v>9.6995213863307992</v>
      </c>
      <c r="AD3760" s="9">
        <v>9.8327880361706708</v>
      </c>
      <c r="AE3760" s="9">
        <v>9.9622859913827497</v>
      </c>
      <c r="AF3760" s="9">
        <v>10.0794626302098</v>
      </c>
      <c r="AG3760" s="9">
        <v>10.098318315206299</v>
      </c>
      <c r="AH3760" s="9">
        <v>9.8838004101364003</v>
      </c>
      <c r="AI3760" s="9">
        <v>9.7717020323253703</v>
      </c>
      <c r="AJ3760" s="9">
        <v>9.7302946514310396</v>
      </c>
      <c r="AK3760" s="9">
        <v>9.6778929323161798</v>
      </c>
    </row>
    <row r="3761" spans="1:37" s="9" customFormat="1" hidden="1" x14ac:dyDescent="0.3">
      <c r="A3761" s="10" t="str">
        <f t="shared" si="88"/>
        <v>SDGbaseTRA_AgMin_v6_3C_GVAastar</v>
      </c>
      <c r="B3761" s="10" t="s">
        <v>220</v>
      </c>
      <c r="C3761" s="10" t="s">
        <v>301</v>
      </c>
      <c r="D3761" s="10" t="s">
        <v>3</v>
      </c>
      <c r="E3761" s="9" t="s">
        <v>30</v>
      </c>
      <c r="F3761" s="9">
        <v>7.2534655204625196</v>
      </c>
      <c r="G3761" s="9">
        <v>7.1062422863624297</v>
      </c>
      <c r="H3761" s="9">
        <v>7.1453693319559104</v>
      </c>
      <c r="I3761" s="9">
        <v>7.2396151856808704</v>
      </c>
      <c r="J3761" s="9">
        <v>7.3291027827381496</v>
      </c>
      <c r="K3761" s="9">
        <v>7.3583166592235001</v>
      </c>
      <c r="L3761" s="9">
        <v>7.3993071125629104</v>
      </c>
      <c r="M3761" s="9">
        <v>7.4397620263859796</v>
      </c>
      <c r="N3761" s="9">
        <v>7.5004535296769204</v>
      </c>
      <c r="O3761" s="9">
        <v>7.6696723532263196</v>
      </c>
      <c r="P3761" s="9">
        <v>7.7506967083745399</v>
      </c>
      <c r="Q3761" s="9">
        <v>7.8080222962789199</v>
      </c>
      <c r="R3761" s="9">
        <v>7.9242645279596298</v>
      </c>
      <c r="S3761" s="9">
        <v>7.9374166148600498</v>
      </c>
      <c r="T3761" s="9">
        <v>7.9530855113595997</v>
      </c>
      <c r="U3761" s="9">
        <v>7.9974265508051898</v>
      </c>
      <c r="V3761" s="9">
        <v>8.0026473973334795</v>
      </c>
      <c r="W3761" s="9">
        <v>7.97779988726366</v>
      </c>
      <c r="X3761" s="9">
        <v>7.9531983270258104</v>
      </c>
      <c r="Y3761" s="9">
        <v>7.9215383758495301</v>
      </c>
      <c r="Z3761" s="9">
        <v>7.8796327635006396</v>
      </c>
      <c r="AA3761" s="9">
        <v>7.8485299039487204</v>
      </c>
      <c r="AB3761" s="9">
        <v>7.8903334689390201</v>
      </c>
      <c r="AC3761" s="9">
        <v>7.9460709969686496</v>
      </c>
      <c r="AD3761" s="9">
        <v>8.0425048020983496</v>
      </c>
      <c r="AE3761" s="9">
        <v>8.1426731377510393</v>
      </c>
      <c r="AF3761" s="9">
        <v>8.2372830870576301</v>
      </c>
      <c r="AG3761" s="9">
        <v>7.9929431762540197</v>
      </c>
      <c r="AH3761" s="9">
        <v>7.5267377127936799</v>
      </c>
      <c r="AI3761" s="9">
        <v>7.1201759073020403</v>
      </c>
      <c r="AJ3761" s="9">
        <v>6.7884243316521902</v>
      </c>
      <c r="AK3761" s="9">
        <v>6.4821486275677804</v>
      </c>
    </row>
    <row r="3762" spans="1:37" s="9" customFormat="1" hidden="1" x14ac:dyDescent="0.3">
      <c r="A3762" s="10" t="str">
        <f t="shared" si="88"/>
        <v>SDGbaseTRA_AgMin_v6_3C_GVAafeed</v>
      </c>
      <c r="B3762" s="10" t="s">
        <v>220</v>
      </c>
      <c r="C3762" s="10" t="s">
        <v>301</v>
      </c>
      <c r="D3762" s="10" t="s">
        <v>3</v>
      </c>
      <c r="E3762" s="9" t="s">
        <v>31</v>
      </c>
      <c r="F3762" s="9">
        <v>6.5455554813708998</v>
      </c>
      <c r="G3762" s="9">
        <v>5.0652639237536601</v>
      </c>
      <c r="H3762" s="9">
        <v>5.7563530387014401</v>
      </c>
      <c r="I3762" s="9">
        <v>5.3519031517674396</v>
      </c>
      <c r="J3762" s="9">
        <v>6.0157827489148303</v>
      </c>
      <c r="K3762" s="9">
        <v>6.36050073269565</v>
      </c>
      <c r="L3762" s="9">
        <v>6.5715952851203001</v>
      </c>
      <c r="M3762" s="9">
        <v>6.7614264035395504</v>
      </c>
      <c r="N3762" s="9">
        <v>7.0176484972346902</v>
      </c>
      <c r="O3762" s="9">
        <v>7.6234607910753196</v>
      </c>
      <c r="P3762" s="9">
        <v>7.8988751376747697</v>
      </c>
      <c r="Q3762" s="9">
        <v>8.1523878690317897</v>
      </c>
      <c r="R3762" s="9">
        <v>9.0110904361370299</v>
      </c>
      <c r="S3762" s="9">
        <v>9.0759573450117603</v>
      </c>
      <c r="T3762" s="9">
        <v>9.3339231125786402</v>
      </c>
      <c r="U3762" s="9">
        <v>9.6665785077006294</v>
      </c>
      <c r="V3762" s="9">
        <v>10.031739189557999</v>
      </c>
      <c r="W3762" s="9">
        <v>10.414690669519899</v>
      </c>
      <c r="X3762" s="9">
        <v>10.816658180883101</v>
      </c>
      <c r="Y3762" s="9">
        <v>11.2049209522308</v>
      </c>
      <c r="Z3762" s="9">
        <v>11.587029829877199</v>
      </c>
      <c r="AA3762" s="9">
        <v>11.916253243921901</v>
      </c>
      <c r="AB3762" s="9">
        <v>12.484381460195801</v>
      </c>
      <c r="AC3762" s="9">
        <v>12.922644013862101</v>
      </c>
      <c r="AD3762" s="9">
        <v>13.230702086474301</v>
      </c>
      <c r="AE3762" s="9">
        <v>13.626712523401</v>
      </c>
      <c r="AF3762" s="9">
        <v>14.094738252716001</v>
      </c>
      <c r="AG3762" s="9">
        <v>14.611894507519599</v>
      </c>
      <c r="AH3762" s="9">
        <v>15.348320067779399</v>
      </c>
      <c r="AI3762" s="9">
        <v>15.630525747832101</v>
      </c>
      <c r="AJ3762" s="9">
        <v>15.5170527505938</v>
      </c>
      <c r="AK3762" s="9">
        <v>15.328715752500999</v>
      </c>
    </row>
    <row r="3763" spans="1:37" s="9" customFormat="1" hidden="1" x14ac:dyDescent="0.3">
      <c r="A3763" s="10" t="str">
        <f t="shared" si="88"/>
        <v>SDGbaseTRA_AgMin_v6_3C_GVAabake</v>
      </c>
      <c r="B3763" s="10" t="s">
        <v>220</v>
      </c>
      <c r="C3763" s="10" t="s">
        <v>301</v>
      </c>
      <c r="D3763" s="10" t="s">
        <v>3</v>
      </c>
      <c r="E3763" s="9" t="s">
        <v>32</v>
      </c>
      <c r="F3763" s="9">
        <v>22.283856021250401</v>
      </c>
      <c r="G3763" s="9">
        <v>21.574165407918901</v>
      </c>
      <c r="H3763" s="9">
        <v>21.887959887772698</v>
      </c>
      <c r="I3763" s="9">
        <v>22.099380900312301</v>
      </c>
      <c r="J3763" s="9">
        <v>22.544501763672098</v>
      </c>
      <c r="K3763" s="9">
        <v>22.960463757311299</v>
      </c>
      <c r="L3763" s="9">
        <v>23.443468918823601</v>
      </c>
      <c r="M3763" s="9">
        <v>23.900556142307</v>
      </c>
      <c r="N3763" s="9">
        <v>24.3698995343143</v>
      </c>
      <c r="O3763" s="9">
        <v>25.000261459471599</v>
      </c>
      <c r="P3763" s="9">
        <v>25.5766604610345</v>
      </c>
      <c r="Q3763" s="9">
        <v>26.079668221576998</v>
      </c>
      <c r="R3763" s="9">
        <v>27.192098960553999</v>
      </c>
      <c r="S3763" s="9">
        <v>27.7393263008512</v>
      </c>
      <c r="T3763" s="9">
        <v>28.280865939757401</v>
      </c>
      <c r="U3763" s="9">
        <v>28.938129399673102</v>
      </c>
      <c r="V3763" s="9">
        <v>29.535816508850299</v>
      </c>
      <c r="W3763" s="9">
        <v>30.148062146316601</v>
      </c>
      <c r="X3763" s="9">
        <v>30.738443090322999</v>
      </c>
      <c r="Y3763" s="9">
        <v>31.166138669196901</v>
      </c>
      <c r="Z3763" s="9">
        <v>31.572605462086599</v>
      </c>
      <c r="AA3763" s="9">
        <v>31.971851771264699</v>
      </c>
      <c r="AB3763" s="9">
        <v>32.539759757040599</v>
      </c>
      <c r="AC3763" s="9">
        <v>33.079396651070098</v>
      </c>
      <c r="AD3763" s="9">
        <v>33.755604103876401</v>
      </c>
      <c r="AE3763" s="9">
        <v>34.478234057512303</v>
      </c>
      <c r="AF3763" s="9">
        <v>35.256599407513697</v>
      </c>
      <c r="AG3763" s="9">
        <v>35.800289719619002</v>
      </c>
      <c r="AH3763" s="9">
        <v>34.967360990123098</v>
      </c>
      <c r="AI3763" s="9">
        <v>34.3817135744018</v>
      </c>
      <c r="AJ3763" s="9">
        <v>33.985958952596903</v>
      </c>
      <c r="AK3763" s="9">
        <v>33.576261979081899</v>
      </c>
    </row>
    <row r="3764" spans="1:37" s="9" customFormat="1" hidden="1" x14ac:dyDescent="0.3">
      <c r="A3764" s="10" t="str">
        <f t="shared" si="88"/>
        <v>SDGbaseTRA_AgMin_v6_3C_GVAasuga</v>
      </c>
      <c r="B3764" s="10" t="s">
        <v>220</v>
      </c>
      <c r="C3764" s="10" t="s">
        <v>301</v>
      </c>
      <c r="D3764" s="10" t="s">
        <v>3</v>
      </c>
      <c r="E3764" s="9" t="s">
        <v>33</v>
      </c>
      <c r="F3764" s="9">
        <v>8.5226770749709395</v>
      </c>
      <c r="G3764" s="9">
        <v>8.3581279806274793</v>
      </c>
      <c r="H3764" s="9">
        <v>8.4657946913839908</v>
      </c>
      <c r="I3764" s="9">
        <v>8.5483586690773308</v>
      </c>
      <c r="J3764" s="9">
        <v>8.7228187573692804</v>
      </c>
      <c r="K3764" s="9">
        <v>8.8444530003921198</v>
      </c>
      <c r="L3764" s="9">
        <v>8.9790484634645509</v>
      </c>
      <c r="M3764" s="9">
        <v>9.0772223967022594</v>
      </c>
      <c r="N3764" s="9">
        <v>9.1722158490930408</v>
      </c>
      <c r="O3764" s="9">
        <v>9.5436639060261896</v>
      </c>
      <c r="P3764" s="9">
        <v>9.6746247314040694</v>
      </c>
      <c r="Q3764" s="9">
        <v>9.7429066472303099</v>
      </c>
      <c r="R3764" s="9">
        <v>10.056037771316801</v>
      </c>
      <c r="S3764" s="9">
        <v>10.1915009689756</v>
      </c>
      <c r="T3764" s="9">
        <v>10.3214265129648</v>
      </c>
      <c r="U3764" s="9">
        <v>10.4689458193394</v>
      </c>
      <c r="V3764" s="9">
        <v>10.5699427151552</v>
      </c>
      <c r="W3764" s="9">
        <v>10.697223231717</v>
      </c>
      <c r="X3764" s="9">
        <v>10.8524349095901</v>
      </c>
      <c r="Y3764" s="9">
        <v>10.9394340440618</v>
      </c>
      <c r="Z3764" s="9">
        <v>11.018723582640799</v>
      </c>
      <c r="AA3764" s="9">
        <v>11.126411386876899</v>
      </c>
      <c r="AB3764" s="9">
        <v>11.3125201614593</v>
      </c>
      <c r="AC3764" s="9">
        <v>11.441563705803199</v>
      </c>
      <c r="AD3764" s="9">
        <v>11.5893616454737</v>
      </c>
      <c r="AE3764" s="9">
        <v>11.737173537151101</v>
      </c>
      <c r="AF3764" s="9">
        <v>11.911362929534199</v>
      </c>
      <c r="AG3764" s="9">
        <v>12.100378537977001</v>
      </c>
      <c r="AH3764" s="9">
        <v>11.921526907078301</v>
      </c>
      <c r="AI3764" s="9">
        <v>11.8005280031607</v>
      </c>
      <c r="AJ3764" s="9">
        <v>11.761590494368701</v>
      </c>
      <c r="AK3764" s="9">
        <v>11.7142786330691</v>
      </c>
    </row>
    <row r="3765" spans="1:37" s="9" customFormat="1" hidden="1" x14ac:dyDescent="0.3">
      <c r="A3765" s="10" t="str">
        <f t="shared" si="88"/>
        <v>SDGbaseTRA_AgMin_v6_3C_GVAaconf</v>
      </c>
      <c r="B3765" s="10" t="s">
        <v>220</v>
      </c>
      <c r="C3765" s="10" t="s">
        <v>301</v>
      </c>
      <c r="D3765" s="10" t="s">
        <v>3</v>
      </c>
      <c r="E3765" s="9" t="s">
        <v>34</v>
      </c>
      <c r="F3765" s="9">
        <v>2.4874381194491502</v>
      </c>
      <c r="G3765" s="9">
        <v>2.4084186726358601</v>
      </c>
      <c r="H3765" s="9">
        <v>2.5011726282039399</v>
      </c>
      <c r="I3765" s="9">
        <v>2.42059995701986</v>
      </c>
      <c r="J3765" s="9">
        <v>2.4992065593121402</v>
      </c>
      <c r="K3765" s="9">
        <v>2.5888205238120601</v>
      </c>
      <c r="L3765" s="9">
        <v>2.6879610827953302</v>
      </c>
      <c r="M3765" s="9">
        <v>2.7865760299618501</v>
      </c>
      <c r="N3765" s="9">
        <v>2.8918344091431298</v>
      </c>
      <c r="O3765" s="9">
        <v>3.0739298970682398</v>
      </c>
      <c r="P3765" s="9">
        <v>3.2139499248050898</v>
      </c>
      <c r="Q3765" s="9">
        <v>3.3461652057547902</v>
      </c>
      <c r="R3765" s="9">
        <v>3.6114246946947901</v>
      </c>
      <c r="S3765" s="9">
        <v>3.7615023914526202</v>
      </c>
      <c r="T3765" s="9">
        <v>3.9175142543548298</v>
      </c>
      <c r="U3765" s="9">
        <v>4.0888768622100402</v>
      </c>
      <c r="V3765" s="9">
        <v>4.2407651513453901</v>
      </c>
      <c r="W3765" s="9">
        <v>4.3983203692667301</v>
      </c>
      <c r="X3765" s="9">
        <v>4.5591543775179098</v>
      </c>
      <c r="Y3765" s="9">
        <v>4.7024617997394502</v>
      </c>
      <c r="Z3765" s="9">
        <v>4.8572033467057203</v>
      </c>
      <c r="AA3765" s="9">
        <v>5.0201218751855201</v>
      </c>
      <c r="AB3765" s="9">
        <v>5.2352195935991501</v>
      </c>
      <c r="AC3765" s="9">
        <v>5.42588313960416</v>
      </c>
      <c r="AD3765" s="9">
        <v>5.6031642148103602</v>
      </c>
      <c r="AE3765" s="9">
        <v>5.7865358308812302</v>
      </c>
      <c r="AF3765" s="9">
        <v>5.9848058011985596</v>
      </c>
      <c r="AG3765" s="9">
        <v>6.1665432634294</v>
      </c>
      <c r="AH3765" s="9">
        <v>6.0997224157201204</v>
      </c>
      <c r="AI3765" s="9">
        <v>5.9969331985953804</v>
      </c>
      <c r="AJ3765" s="9">
        <v>5.9003959031427602</v>
      </c>
      <c r="AK3765" s="9">
        <v>5.7976606158802504</v>
      </c>
    </row>
    <row r="3766" spans="1:37" s="9" customFormat="1" hidden="1" x14ac:dyDescent="0.3">
      <c r="A3766" s="10" t="str">
        <f t="shared" si="88"/>
        <v>SDGbaseTRA_AgMin_v6_3C_GVAapast</v>
      </c>
      <c r="B3766" s="10" t="s">
        <v>220</v>
      </c>
      <c r="C3766" s="10" t="s">
        <v>301</v>
      </c>
      <c r="D3766" s="10" t="s">
        <v>3</v>
      </c>
      <c r="E3766" s="9" t="s">
        <v>35</v>
      </c>
      <c r="F3766" s="9">
        <v>0.64754535166887595</v>
      </c>
      <c r="G3766" s="9">
        <v>0.61613411775901195</v>
      </c>
      <c r="H3766" s="9">
        <v>0.64276697601555499</v>
      </c>
      <c r="I3766" s="9">
        <v>0.629570574413576</v>
      </c>
      <c r="J3766" s="9">
        <v>0.65717080946112705</v>
      </c>
      <c r="K3766" s="9">
        <v>0.68471855536800796</v>
      </c>
      <c r="L3766" s="9">
        <v>0.71204954822652899</v>
      </c>
      <c r="M3766" s="9">
        <v>0.73928219315598298</v>
      </c>
      <c r="N3766" s="9">
        <v>0.76420058276083203</v>
      </c>
      <c r="O3766" s="9">
        <v>0.83816688596813005</v>
      </c>
      <c r="P3766" s="9">
        <v>0.87061531899884403</v>
      </c>
      <c r="Q3766" s="9">
        <v>0.89398796890919996</v>
      </c>
      <c r="R3766" s="9">
        <v>0.94986550790188895</v>
      </c>
      <c r="S3766" s="9">
        <v>0.98492224700935604</v>
      </c>
      <c r="T3766" s="9">
        <v>1.01990291437035</v>
      </c>
      <c r="U3766" s="9">
        <v>1.05493470632143</v>
      </c>
      <c r="V3766" s="9">
        <v>1.0851201417979801</v>
      </c>
      <c r="W3766" s="9">
        <v>1.1245429719472699</v>
      </c>
      <c r="X3766" s="9">
        <v>1.16582325761588</v>
      </c>
      <c r="Y3766" s="9">
        <v>1.19254427901392</v>
      </c>
      <c r="Z3766" s="9">
        <v>1.2164189672668699</v>
      </c>
      <c r="AA3766" s="9">
        <v>1.2481259664109801</v>
      </c>
      <c r="AB3766" s="9">
        <v>1.3009500615862499</v>
      </c>
      <c r="AC3766" s="9">
        <v>1.3393587024348499</v>
      </c>
      <c r="AD3766" s="9">
        <v>1.3716972013889199</v>
      </c>
      <c r="AE3766" s="9">
        <v>1.4034215862400801</v>
      </c>
      <c r="AF3766" s="9">
        <v>1.44352244611729</v>
      </c>
      <c r="AG3766" s="9">
        <v>1.47370314482024</v>
      </c>
      <c r="AH3766" s="9">
        <v>1.4721350667526401</v>
      </c>
      <c r="AI3766" s="9">
        <v>1.45651805640409</v>
      </c>
      <c r="AJ3766" s="9">
        <v>1.4386025282321899</v>
      </c>
      <c r="AK3766" s="9">
        <v>1.41744393280855</v>
      </c>
    </row>
    <row r="3767" spans="1:37" s="9" customFormat="1" hidden="1" x14ac:dyDescent="0.3">
      <c r="A3767" s="10" t="str">
        <f t="shared" si="88"/>
        <v>SDGbaseTRA_AgMin_v6_3C_GVAaofoo</v>
      </c>
      <c r="B3767" s="10" t="s">
        <v>220</v>
      </c>
      <c r="C3767" s="10" t="s">
        <v>301</v>
      </c>
      <c r="D3767" s="10" t="s">
        <v>3</v>
      </c>
      <c r="E3767" s="9" t="s">
        <v>36</v>
      </c>
      <c r="F3767" s="9">
        <v>12.412272377586699</v>
      </c>
      <c r="G3767" s="9">
        <v>11.6893502402283</v>
      </c>
      <c r="H3767" s="9">
        <v>12.0490969680263</v>
      </c>
      <c r="I3767" s="9">
        <v>11.962003471938299</v>
      </c>
      <c r="J3767" s="9">
        <v>12.4020650741592</v>
      </c>
      <c r="K3767" s="9">
        <v>12.780091235575901</v>
      </c>
      <c r="L3767" s="9">
        <v>13.1606406139064</v>
      </c>
      <c r="M3767" s="9">
        <v>13.5339619049058</v>
      </c>
      <c r="N3767" s="9">
        <v>13.914639957062199</v>
      </c>
      <c r="O3767" s="9">
        <v>15.0748081396729</v>
      </c>
      <c r="P3767" s="9">
        <v>15.5257569024463</v>
      </c>
      <c r="Q3767" s="9">
        <v>15.828760916834</v>
      </c>
      <c r="R3767" s="9">
        <v>16.6212687243783</v>
      </c>
      <c r="S3767" s="9">
        <v>17.027780187312899</v>
      </c>
      <c r="T3767" s="9">
        <v>17.469840704153601</v>
      </c>
      <c r="U3767" s="9">
        <v>17.984796442527699</v>
      </c>
      <c r="V3767" s="9">
        <v>18.408784257439201</v>
      </c>
      <c r="W3767" s="9">
        <v>18.9054434545593</v>
      </c>
      <c r="X3767" s="9">
        <v>19.5122200293495</v>
      </c>
      <c r="Y3767" s="9">
        <v>19.938877899631201</v>
      </c>
      <c r="Z3767" s="9">
        <v>20.331232854743401</v>
      </c>
      <c r="AA3767" s="9">
        <v>20.813547681519601</v>
      </c>
      <c r="AB3767" s="9">
        <v>21.558043873765602</v>
      </c>
      <c r="AC3767" s="9">
        <v>22.078648847219501</v>
      </c>
      <c r="AD3767" s="9">
        <v>22.5639208835575</v>
      </c>
      <c r="AE3767" s="9">
        <v>23.042860749559999</v>
      </c>
      <c r="AF3767" s="9">
        <v>23.582987092031399</v>
      </c>
      <c r="AG3767" s="9">
        <v>24.076702092803899</v>
      </c>
      <c r="AH3767" s="9">
        <v>24.034297073090301</v>
      </c>
      <c r="AI3767" s="9">
        <v>23.815207992954001</v>
      </c>
      <c r="AJ3767" s="9">
        <v>23.5909883553695</v>
      </c>
      <c r="AK3767" s="9">
        <v>23.3156304620837</v>
      </c>
    </row>
    <row r="3768" spans="1:37" s="9" customFormat="1" hidden="1" x14ac:dyDescent="0.3">
      <c r="A3768" s="10" t="str">
        <f t="shared" si="88"/>
        <v>SDGbaseTRA_AgMin_v6_3C_GVAabevt</v>
      </c>
      <c r="B3768" s="10" t="s">
        <v>220</v>
      </c>
      <c r="C3768" s="10" t="s">
        <v>301</v>
      </c>
      <c r="D3768" s="10" t="s">
        <v>3</v>
      </c>
      <c r="E3768" s="9" t="s">
        <v>37</v>
      </c>
      <c r="F3768" s="9">
        <v>40.8449223091026</v>
      </c>
      <c r="G3768" s="9">
        <v>40.210662967539001</v>
      </c>
      <c r="H3768" s="9">
        <v>42.8926516132397</v>
      </c>
      <c r="I3768" s="9">
        <v>41.803350440493801</v>
      </c>
      <c r="J3768" s="9">
        <v>43.562253507955297</v>
      </c>
      <c r="K3768" s="9">
        <v>45.366969167032202</v>
      </c>
      <c r="L3768" s="9">
        <v>47.1523031524993</v>
      </c>
      <c r="M3768" s="9">
        <v>48.9575600373513</v>
      </c>
      <c r="N3768" s="9">
        <v>50.709547798023898</v>
      </c>
      <c r="O3768" s="9">
        <v>57.087942013377202</v>
      </c>
      <c r="P3768" s="9">
        <v>59.364747798268702</v>
      </c>
      <c r="Q3768" s="9">
        <v>60.674860987291297</v>
      </c>
      <c r="R3768" s="9">
        <v>64.032816466786102</v>
      </c>
      <c r="S3768" s="9">
        <v>65.7952510810738</v>
      </c>
      <c r="T3768" s="9">
        <v>67.818712573990993</v>
      </c>
      <c r="U3768" s="9">
        <v>70.024706032359404</v>
      </c>
      <c r="V3768" s="9">
        <v>71.744585952594704</v>
      </c>
      <c r="W3768" s="9">
        <v>74.064057373314199</v>
      </c>
      <c r="X3768" s="9">
        <v>76.784718459656901</v>
      </c>
      <c r="Y3768" s="9">
        <v>78.683443733583204</v>
      </c>
      <c r="Z3768" s="9">
        <v>80.470186481163495</v>
      </c>
      <c r="AA3768" s="9">
        <v>82.831558516747506</v>
      </c>
      <c r="AB3768" s="9">
        <v>87.486253440118404</v>
      </c>
      <c r="AC3768" s="9">
        <v>90.370768411716895</v>
      </c>
      <c r="AD3768" s="9">
        <v>92.314757680323396</v>
      </c>
      <c r="AE3768" s="9">
        <v>93.925414533443998</v>
      </c>
      <c r="AF3768" s="9">
        <v>95.7176459875337</v>
      </c>
      <c r="AG3768" s="9">
        <v>97.286941925813906</v>
      </c>
      <c r="AH3768" s="9">
        <v>96.705932041682104</v>
      </c>
      <c r="AI3768" s="9">
        <v>95.506111515082793</v>
      </c>
      <c r="AJ3768" s="9">
        <v>94.337464499297198</v>
      </c>
      <c r="AK3768" s="9">
        <v>92.9754146728514</v>
      </c>
    </row>
    <row r="3769" spans="1:37" s="9" customFormat="1" hidden="1" x14ac:dyDescent="0.3">
      <c r="A3769" s="10" t="str">
        <f t="shared" si="88"/>
        <v>SDGbaseTRA_AgMin_v6_3C_GVAatext</v>
      </c>
      <c r="B3769" s="10" t="s">
        <v>220</v>
      </c>
      <c r="C3769" s="10" t="s">
        <v>301</v>
      </c>
      <c r="D3769" s="10" t="s">
        <v>3</v>
      </c>
      <c r="E3769" s="9" t="s">
        <v>38</v>
      </c>
      <c r="F3769" s="9">
        <v>6.56669257408715</v>
      </c>
      <c r="G3769" s="9">
        <v>6.6587164572808302</v>
      </c>
      <c r="H3769" s="9">
        <v>6.8027921968638303</v>
      </c>
      <c r="I3769" s="9">
        <v>6.7764078278412603</v>
      </c>
      <c r="J3769" s="9">
        <v>6.9086872750352999</v>
      </c>
      <c r="K3769" s="9">
        <v>7.09497750199258</v>
      </c>
      <c r="L3769" s="9">
        <v>7.3287715977066004</v>
      </c>
      <c r="M3769" s="9">
        <v>7.5887204543969</v>
      </c>
      <c r="N3769" s="9">
        <v>7.8510588646436004</v>
      </c>
      <c r="O3769" s="9">
        <v>8.3053522510495394</v>
      </c>
      <c r="P3769" s="9">
        <v>8.6211412681947106</v>
      </c>
      <c r="Q3769" s="9">
        <v>8.8688423686673197</v>
      </c>
      <c r="R3769" s="9">
        <v>9.2476443019411594</v>
      </c>
      <c r="S3769" s="9">
        <v>9.5377866255119006</v>
      </c>
      <c r="T3769" s="9">
        <v>9.8327232065881809</v>
      </c>
      <c r="U3769" s="9">
        <v>10.1926024832119</v>
      </c>
      <c r="V3769" s="9">
        <v>10.534074204248901</v>
      </c>
      <c r="W3769" s="9">
        <v>10.90303189286</v>
      </c>
      <c r="X3769" s="9">
        <v>11.278741853552599</v>
      </c>
      <c r="Y3769" s="9">
        <v>11.559589778345201</v>
      </c>
      <c r="Z3769" s="9">
        <v>11.8295980654323</v>
      </c>
      <c r="AA3769" s="9">
        <v>12.08938952293</v>
      </c>
      <c r="AB3769" s="9">
        <v>12.4309303968311</v>
      </c>
      <c r="AC3769" s="9">
        <v>12.7259421442806</v>
      </c>
      <c r="AD3769" s="9">
        <v>13.065024237008</v>
      </c>
      <c r="AE3769" s="9">
        <v>13.427426736425099</v>
      </c>
      <c r="AF3769" s="9">
        <v>13.8297694192166</v>
      </c>
      <c r="AG3769" s="9">
        <v>14.2509178622474</v>
      </c>
      <c r="AH3769" s="9">
        <v>13.9219781042019</v>
      </c>
      <c r="AI3769" s="9">
        <v>13.5803439119003</v>
      </c>
      <c r="AJ3769" s="9">
        <v>13.328830928988699</v>
      </c>
      <c r="AK3769" s="9">
        <v>13.0798894712134</v>
      </c>
    </row>
    <row r="3770" spans="1:37" s="9" customFormat="1" hidden="1" x14ac:dyDescent="0.3">
      <c r="A3770" s="10" t="str">
        <f t="shared" si="88"/>
        <v>SDGbaseTRA_AgMin_v6_3C_GVAaclth</v>
      </c>
      <c r="B3770" s="10" t="s">
        <v>220</v>
      </c>
      <c r="C3770" s="10" t="s">
        <v>301</v>
      </c>
      <c r="D3770" s="10" t="s">
        <v>3</v>
      </c>
      <c r="E3770" s="9" t="s">
        <v>39</v>
      </c>
      <c r="F3770" s="9">
        <v>6.7607644976157797</v>
      </c>
      <c r="G3770" s="9">
        <v>6.8389144864498101</v>
      </c>
      <c r="H3770" s="9">
        <v>7.0382381105767502</v>
      </c>
      <c r="I3770" s="9">
        <v>7.03200154241748</v>
      </c>
      <c r="J3770" s="9">
        <v>7.1818486940550699</v>
      </c>
      <c r="K3770" s="9">
        <v>7.3594850718267697</v>
      </c>
      <c r="L3770" s="9">
        <v>7.5756800791298096</v>
      </c>
      <c r="M3770" s="9">
        <v>7.8012292640427701</v>
      </c>
      <c r="N3770" s="9">
        <v>8.0367347159441298</v>
      </c>
      <c r="O3770" s="9">
        <v>8.3791076152225195</v>
      </c>
      <c r="P3770" s="9">
        <v>8.6552068377754203</v>
      </c>
      <c r="Q3770" s="9">
        <v>8.8863235808389405</v>
      </c>
      <c r="R3770" s="9">
        <v>9.3240523626191507</v>
      </c>
      <c r="S3770" s="9">
        <v>9.5887644533800405</v>
      </c>
      <c r="T3770" s="9">
        <v>9.8661968149844501</v>
      </c>
      <c r="U3770" s="9">
        <v>10.202596380650499</v>
      </c>
      <c r="V3770" s="9">
        <v>10.4975487864471</v>
      </c>
      <c r="W3770" s="9">
        <v>10.8057711005118</v>
      </c>
      <c r="X3770" s="9">
        <v>11.1190018338788</v>
      </c>
      <c r="Y3770" s="9">
        <v>11.365430517785301</v>
      </c>
      <c r="Z3770" s="9">
        <v>11.6025996207809</v>
      </c>
      <c r="AA3770" s="9">
        <v>11.8433835655522</v>
      </c>
      <c r="AB3770" s="9">
        <v>12.159299861237599</v>
      </c>
      <c r="AC3770" s="9">
        <v>12.4219364972184</v>
      </c>
      <c r="AD3770" s="9">
        <v>12.7054781462714</v>
      </c>
      <c r="AE3770" s="9">
        <v>13.002658776339301</v>
      </c>
      <c r="AF3770" s="9">
        <v>13.3271543942751</v>
      </c>
      <c r="AG3770" s="9">
        <v>13.649530778398701</v>
      </c>
      <c r="AH3770" s="9">
        <v>13.3073896552471</v>
      </c>
      <c r="AI3770" s="9">
        <v>13.0130995918007</v>
      </c>
      <c r="AJ3770" s="9">
        <v>12.7957861145383</v>
      </c>
      <c r="AK3770" s="9">
        <v>12.578571132965401</v>
      </c>
    </row>
    <row r="3771" spans="1:37" s="9" customFormat="1" hidden="1" x14ac:dyDescent="0.3">
      <c r="A3771" s="10" t="str">
        <f t="shared" si="88"/>
        <v>SDGbaseTRA_AgMin_v6_3C_GVAaleat</v>
      </c>
      <c r="B3771" s="10" t="s">
        <v>220</v>
      </c>
      <c r="C3771" s="10" t="s">
        <v>301</v>
      </c>
      <c r="D3771" s="10" t="s">
        <v>3</v>
      </c>
      <c r="E3771" s="9" t="s">
        <v>40</v>
      </c>
      <c r="F3771" s="9">
        <v>2.4496072471004502</v>
      </c>
      <c r="G3771" s="9">
        <v>2.6432358904930999</v>
      </c>
      <c r="H3771" s="9">
        <v>2.6995569843505001</v>
      </c>
      <c r="I3771" s="9">
        <v>2.7043275752765998</v>
      </c>
      <c r="J3771" s="9">
        <v>2.7041535585454799</v>
      </c>
      <c r="K3771" s="9">
        <v>2.7833108815809702</v>
      </c>
      <c r="L3771" s="9">
        <v>2.9066450436121198</v>
      </c>
      <c r="M3771" s="9">
        <v>3.0713417636215201</v>
      </c>
      <c r="N3771" s="9">
        <v>3.2300439413563198</v>
      </c>
      <c r="O3771" s="9">
        <v>3.8288076777800701</v>
      </c>
      <c r="P3771" s="9">
        <v>4.0970869597031898</v>
      </c>
      <c r="Q3771" s="9">
        <v>4.2227816345801203</v>
      </c>
      <c r="R3771" s="9">
        <v>4.2146099762806299</v>
      </c>
      <c r="S3771" s="9">
        <v>4.3639594684935004</v>
      </c>
      <c r="T3771" s="9">
        <v>4.5187625724603802</v>
      </c>
      <c r="U3771" s="9">
        <v>4.70011150108422</v>
      </c>
      <c r="V3771" s="9">
        <v>4.8315859867418904</v>
      </c>
      <c r="W3771" s="9">
        <v>5.0069179581744399</v>
      </c>
      <c r="X3771" s="9">
        <v>5.2097374686108999</v>
      </c>
      <c r="Y3771" s="9">
        <v>5.3133244320609396</v>
      </c>
      <c r="Z3771" s="9">
        <v>5.3893171525299701</v>
      </c>
      <c r="AA3771" s="9">
        <v>5.5108377529367898</v>
      </c>
      <c r="AB3771" s="9">
        <v>5.8140253466905101</v>
      </c>
      <c r="AC3771" s="9">
        <v>6.0364251174329899</v>
      </c>
      <c r="AD3771" s="9">
        <v>6.2167561958499897</v>
      </c>
      <c r="AE3771" s="9">
        <v>6.3731107589666998</v>
      </c>
      <c r="AF3771" s="9">
        <v>6.5367382243537904</v>
      </c>
      <c r="AG3771" s="9">
        <v>6.6716086371102001</v>
      </c>
      <c r="AH3771" s="9">
        <v>6.3458554419530202</v>
      </c>
      <c r="AI3771" s="9">
        <v>5.9475336487844199</v>
      </c>
      <c r="AJ3771" s="9">
        <v>5.6961703667322796</v>
      </c>
      <c r="AK3771" s="9">
        <v>5.47113946154502</v>
      </c>
    </row>
    <row r="3772" spans="1:37" s="9" customFormat="1" hidden="1" x14ac:dyDescent="0.3">
      <c r="A3772" s="10" t="str">
        <f t="shared" si="88"/>
        <v>SDGbaseTRA_AgMin_v6_3C_GVAafoot</v>
      </c>
      <c r="B3772" s="10" t="s">
        <v>220</v>
      </c>
      <c r="C3772" s="10" t="s">
        <v>301</v>
      </c>
      <c r="D3772" s="10" t="s">
        <v>3</v>
      </c>
      <c r="E3772" s="9" t="s">
        <v>41</v>
      </c>
      <c r="F3772" s="9">
        <v>1.9145560944401701</v>
      </c>
      <c r="G3772" s="9">
        <v>1.98621476015667</v>
      </c>
      <c r="H3772" s="9">
        <v>2.0409904912302901</v>
      </c>
      <c r="I3772" s="9">
        <v>2.0511011734406801</v>
      </c>
      <c r="J3772" s="9">
        <v>2.09298760753894</v>
      </c>
      <c r="K3772" s="9">
        <v>2.1447274124719899</v>
      </c>
      <c r="L3772" s="9">
        <v>2.2082257557949698</v>
      </c>
      <c r="M3772" s="9">
        <v>2.27329070068419</v>
      </c>
      <c r="N3772" s="9">
        <v>2.34024869950093</v>
      </c>
      <c r="O3772" s="9">
        <v>2.4573587287423702</v>
      </c>
      <c r="P3772" s="9">
        <v>2.5461548305939998</v>
      </c>
      <c r="Q3772" s="9">
        <v>2.6149047002739199</v>
      </c>
      <c r="R3772" s="9">
        <v>2.72874789732992</v>
      </c>
      <c r="S3772" s="9">
        <v>2.8042064066662999</v>
      </c>
      <c r="T3772" s="9">
        <v>2.8810808915116599</v>
      </c>
      <c r="U3772" s="9">
        <v>2.9733628612877601</v>
      </c>
      <c r="V3772" s="9">
        <v>3.0570723029440199</v>
      </c>
      <c r="W3772" s="9">
        <v>3.14763106885359</v>
      </c>
      <c r="X3772" s="9">
        <v>3.2402633095875202</v>
      </c>
      <c r="Y3772" s="9">
        <v>3.3115813770028901</v>
      </c>
      <c r="Z3772" s="9">
        <v>3.3773856220855198</v>
      </c>
      <c r="AA3772" s="9">
        <v>3.4419544389418602</v>
      </c>
      <c r="AB3772" s="9">
        <v>3.5469221146010899</v>
      </c>
      <c r="AC3772" s="9">
        <v>3.6368830062214701</v>
      </c>
      <c r="AD3772" s="9">
        <v>3.7322893346835802</v>
      </c>
      <c r="AE3772" s="9">
        <v>3.8302660078182802</v>
      </c>
      <c r="AF3772" s="9">
        <v>3.9370412665615899</v>
      </c>
      <c r="AG3772" s="9">
        <v>4.0284353496326197</v>
      </c>
      <c r="AH3772" s="9">
        <v>3.9383069818554701</v>
      </c>
      <c r="AI3772" s="9">
        <v>3.8580830417644898</v>
      </c>
      <c r="AJ3772" s="9">
        <v>3.7986561526727698</v>
      </c>
      <c r="AK3772" s="9">
        <v>3.7384002133844798</v>
      </c>
    </row>
    <row r="3773" spans="1:37" s="9" customFormat="1" hidden="1" x14ac:dyDescent="0.3">
      <c r="A3773" s="10" t="str">
        <f t="shared" si="88"/>
        <v>SDGbaseTRA_AgMin_v6_3C_GVAawood</v>
      </c>
      <c r="B3773" s="10" t="s">
        <v>220</v>
      </c>
      <c r="C3773" s="10" t="s">
        <v>301</v>
      </c>
      <c r="D3773" s="10" t="s">
        <v>3</v>
      </c>
      <c r="E3773" s="9" t="s">
        <v>42</v>
      </c>
      <c r="F3773" s="9">
        <v>23.692612523459701</v>
      </c>
      <c r="G3773" s="9">
        <v>22.364756152446699</v>
      </c>
      <c r="H3773" s="9">
        <v>23.010006926587799</v>
      </c>
      <c r="I3773" s="9">
        <v>23.882276605582302</v>
      </c>
      <c r="J3773" s="9">
        <v>24.302474052883699</v>
      </c>
      <c r="K3773" s="9">
        <v>24.8717551677431</v>
      </c>
      <c r="L3773" s="9">
        <v>25.5434160272758</v>
      </c>
      <c r="M3773" s="9">
        <v>26.306000056621802</v>
      </c>
      <c r="N3773" s="9">
        <v>27.0673876422942</v>
      </c>
      <c r="O3773" s="9">
        <v>28.330169423314601</v>
      </c>
      <c r="P3773" s="9">
        <v>29.154126596617601</v>
      </c>
      <c r="Q3773" s="9">
        <v>29.9091754949924</v>
      </c>
      <c r="R3773" s="9">
        <v>30.317790053927499</v>
      </c>
      <c r="S3773" s="9">
        <v>31.3598779652785</v>
      </c>
      <c r="T3773" s="9">
        <v>32.411417605850303</v>
      </c>
      <c r="U3773" s="9">
        <v>33.585387531407903</v>
      </c>
      <c r="V3773" s="9">
        <v>34.725844778682401</v>
      </c>
      <c r="W3773" s="9">
        <v>35.9086725826905</v>
      </c>
      <c r="X3773" s="9">
        <v>37.132329693496999</v>
      </c>
      <c r="Y3773" s="9">
        <v>38.131387840986299</v>
      </c>
      <c r="Z3773" s="9">
        <v>39.076614948695003</v>
      </c>
      <c r="AA3773" s="9">
        <v>40.028623777750099</v>
      </c>
      <c r="AB3773" s="9">
        <v>40.973268105020701</v>
      </c>
      <c r="AC3773" s="9">
        <v>41.836231804828401</v>
      </c>
      <c r="AD3773" s="9">
        <v>42.886936884349097</v>
      </c>
      <c r="AE3773" s="9">
        <v>44.0301287093518</v>
      </c>
      <c r="AF3773" s="9">
        <v>45.3027697908867</v>
      </c>
      <c r="AG3773" s="9">
        <v>46.564917642805199</v>
      </c>
      <c r="AH3773" s="9">
        <v>45.960123564272997</v>
      </c>
      <c r="AI3773" s="9">
        <v>45.129178345732399</v>
      </c>
      <c r="AJ3773" s="9">
        <v>44.573749046129898</v>
      </c>
      <c r="AK3773" s="9">
        <v>44.012901988363403</v>
      </c>
    </row>
    <row r="3774" spans="1:37" s="9" customFormat="1" hidden="1" x14ac:dyDescent="0.3">
      <c r="A3774" s="10" t="str">
        <f t="shared" si="88"/>
        <v>SDGbaseTRA_AgMin_v6_3C_GVAapapr</v>
      </c>
      <c r="B3774" s="10" t="s">
        <v>220</v>
      </c>
      <c r="C3774" s="10" t="s">
        <v>301</v>
      </c>
      <c r="D3774" s="10" t="s">
        <v>3</v>
      </c>
      <c r="E3774" s="9" t="s">
        <v>43</v>
      </c>
      <c r="F3774" s="9">
        <v>24.0199855495582</v>
      </c>
      <c r="G3774" s="9">
        <v>23.661096672143699</v>
      </c>
      <c r="H3774" s="9">
        <v>24.588744490848502</v>
      </c>
      <c r="I3774" s="9">
        <v>25.0341595046139</v>
      </c>
      <c r="J3774" s="9">
        <v>25.4206497344166</v>
      </c>
      <c r="K3774" s="9">
        <v>26.176771501303701</v>
      </c>
      <c r="L3774" s="9">
        <v>26.874775060107801</v>
      </c>
      <c r="M3774" s="9">
        <v>27.291767712211801</v>
      </c>
      <c r="N3774" s="9">
        <v>28.1567418940644</v>
      </c>
      <c r="O3774" s="9">
        <v>29.500090881004802</v>
      </c>
      <c r="P3774" s="9">
        <v>30.445074473611299</v>
      </c>
      <c r="Q3774" s="9">
        <v>31.317544786598202</v>
      </c>
      <c r="R3774" s="9">
        <v>33.282136471699197</v>
      </c>
      <c r="S3774" s="9">
        <v>34.164259969519101</v>
      </c>
      <c r="T3774" s="9">
        <v>35.164460784676997</v>
      </c>
      <c r="U3774" s="9">
        <v>36.345839450810203</v>
      </c>
      <c r="V3774" s="9">
        <v>37.449213867987503</v>
      </c>
      <c r="W3774" s="9">
        <v>38.646605623418303</v>
      </c>
      <c r="X3774" s="9">
        <v>39.897316054955702</v>
      </c>
      <c r="Y3774" s="9">
        <v>40.901056621477103</v>
      </c>
      <c r="Z3774" s="9">
        <v>41.851603221190203</v>
      </c>
      <c r="AA3774" s="9">
        <v>42.858787179461302</v>
      </c>
      <c r="AB3774" s="9">
        <v>43.920463605833</v>
      </c>
      <c r="AC3774" s="9">
        <v>44.848779225206101</v>
      </c>
      <c r="AD3774" s="9">
        <v>45.889667448788998</v>
      </c>
      <c r="AE3774" s="9">
        <v>47.009019054230102</v>
      </c>
      <c r="AF3774" s="9">
        <v>48.244770779421899</v>
      </c>
      <c r="AG3774" s="9">
        <v>49.468625428915601</v>
      </c>
      <c r="AH3774" s="9">
        <v>48.608071926734198</v>
      </c>
      <c r="AI3774" s="9">
        <v>47.567840275195898</v>
      </c>
      <c r="AJ3774" s="9">
        <v>46.7957177147726</v>
      </c>
      <c r="AK3774" s="9">
        <v>46.048812705718198</v>
      </c>
    </row>
    <row r="3775" spans="1:37" s="9" customFormat="1" hidden="1" x14ac:dyDescent="0.3">
      <c r="A3775" s="10" t="str">
        <f t="shared" si="88"/>
        <v>SDGbaseTRA_AgMin_v6_3C_GVAaprnt</v>
      </c>
      <c r="B3775" s="10" t="s">
        <v>220</v>
      </c>
      <c r="C3775" s="10" t="s">
        <v>301</v>
      </c>
      <c r="D3775" s="10" t="s">
        <v>3</v>
      </c>
      <c r="E3775" s="9" t="s">
        <v>44</v>
      </c>
      <c r="F3775" s="9">
        <v>16.778093477192801</v>
      </c>
      <c r="G3775" s="9">
        <v>17.132125286761099</v>
      </c>
      <c r="H3775" s="9">
        <v>17.7382378555439</v>
      </c>
      <c r="I3775" s="9">
        <v>18.0139303041008</v>
      </c>
      <c r="J3775" s="9">
        <v>18.2999541335837</v>
      </c>
      <c r="K3775" s="9">
        <v>18.742302268827501</v>
      </c>
      <c r="L3775" s="9">
        <v>19.3108625601052</v>
      </c>
      <c r="M3775" s="9">
        <v>19.938006095089101</v>
      </c>
      <c r="N3775" s="9">
        <v>20.5921038237387</v>
      </c>
      <c r="O3775" s="9">
        <v>21.0327690916187</v>
      </c>
      <c r="P3775" s="9">
        <v>21.713358927708001</v>
      </c>
      <c r="Q3775" s="9">
        <v>22.4205607436223</v>
      </c>
      <c r="R3775" s="9">
        <v>23.436539618636999</v>
      </c>
      <c r="S3775" s="9">
        <v>24.236925217565599</v>
      </c>
      <c r="T3775" s="9">
        <v>25.0740312461195</v>
      </c>
      <c r="U3775" s="9">
        <v>26.082460803910699</v>
      </c>
      <c r="V3775" s="9">
        <v>27.0590534029289</v>
      </c>
      <c r="W3775" s="9">
        <v>28.052972823102099</v>
      </c>
      <c r="X3775" s="9">
        <v>29.033705818569601</v>
      </c>
      <c r="Y3775" s="9">
        <v>29.880721962482401</v>
      </c>
      <c r="Z3775" s="9">
        <v>30.724291122234</v>
      </c>
      <c r="AA3775" s="9">
        <v>31.559815876856899</v>
      </c>
      <c r="AB3775" s="9">
        <v>32.2765711005394</v>
      </c>
      <c r="AC3775" s="9">
        <v>33.011698191440999</v>
      </c>
      <c r="AD3775" s="9">
        <v>33.9024194702098</v>
      </c>
      <c r="AE3775" s="9">
        <v>34.879944702337198</v>
      </c>
      <c r="AF3775" s="9">
        <v>35.946787330952098</v>
      </c>
      <c r="AG3775" s="9">
        <v>36.982683217773697</v>
      </c>
      <c r="AH3775" s="9">
        <v>35.802267134372499</v>
      </c>
      <c r="AI3775" s="9">
        <v>34.726115766926</v>
      </c>
      <c r="AJ3775" s="9">
        <v>33.959858210565301</v>
      </c>
      <c r="AK3775" s="9">
        <v>33.251301027319798</v>
      </c>
    </row>
    <row r="3776" spans="1:37" s="9" customFormat="1" hidden="1" x14ac:dyDescent="0.3">
      <c r="A3776" s="10" t="str">
        <f t="shared" si="88"/>
        <v>SDGbaseTRA_AgMin_v6_3C_GVAapetr</v>
      </c>
      <c r="B3776" s="10" t="s">
        <v>220</v>
      </c>
      <c r="C3776" s="10" t="s">
        <v>301</v>
      </c>
      <c r="D3776" s="10" t="s">
        <v>3</v>
      </c>
      <c r="E3776" s="9" t="s">
        <v>45</v>
      </c>
      <c r="F3776" s="9">
        <v>46.318025213564297</v>
      </c>
      <c r="G3776" s="9">
        <v>33.593305103998297</v>
      </c>
      <c r="H3776" s="9">
        <v>28.142047528592101</v>
      </c>
      <c r="I3776" s="9">
        <v>25.383088663497499</v>
      </c>
      <c r="J3776" s="9">
        <v>24.4138140180278</v>
      </c>
      <c r="K3776" s="9">
        <v>23.953594668251601</v>
      </c>
      <c r="L3776" s="9">
        <v>23.840513852174102</v>
      </c>
      <c r="M3776" s="9">
        <v>24.593386350043499</v>
      </c>
      <c r="N3776" s="9">
        <v>25.351703503875601</v>
      </c>
      <c r="O3776" s="9">
        <v>20.164985930685098</v>
      </c>
      <c r="P3776" s="9">
        <v>16.959268328363098</v>
      </c>
      <c r="Q3776" s="9">
        <v>16.232407567668599</v>
      </c>
      <c r="R3776" s="9">
        <v>15.7412499184132</v>
      </c>
      <c r="S3776" s="9">
        <v>14.093425626189701</v>
      </c>
      <c r="T3776" s="9">
        <v>13.098062858317901</v>
      </c>
      <c r="U3776" s="9">
        <v>12.2977818597805</v>
      </c>
      <c r="V3776" s="9">
        <v>10.5004957585983</v>
      </c>
      <c r="W3776" s="9">
        <v>5.84782801582333</v>
      </c>
      <c r="X3776" s="9">
        <v>-6.3804184419723704</v>
      </c>
      <c r="Y3776" s="9">
        <v>-22.189887386286699</v>
      </c>
      <c r="Z3776" s="9">
        <v>-44.675472172871601</v>
      </c>
      <c r="AA3776" s="9">
        <v>-77.553513627024202</v>
      </c>
      <c r="AB3776" s="9">
        <v>-84.945903511517798</v>
      </c>
      <c r="AC3776" s="9">
        <v>-77.510358607318196</v>
      </c>
      <c r="AD3776" s="9">
        <v>-63.208703990383597</v>
      </c>
      <c r="AE3776" s="9">
        <v>-45.446468705923799</v>
      </c>
      <c r="AF3776" s="9">
        <v>-26.587852494861501</v>
      </c>
      <c r="AG3776" s="9">
        <v>6.3401897293357301</v>
      </c>
      <c r="AH3776" s="9">
        <v>4.6562631166867998</v>
      </c>
      <c r="AI3776" s="9">
        <v>2.9829606626430101</v>
      </c>
      <c r="AJ3776" s="9">
        <v>1.6313180663722699</v>
      </c>
      <c r="AK3776" s="9">
        <v>0.560481211384662</v>
      </c>
    </row>
    <row r="3777" spans="1:37" s="9" customFormat="1" hidden="1" x14ac:dyDescent="0.3">
      <c r="A3777" s="10" t="str">
        <f t="shared" si="88"/>
        <v>SDGbaseTRA_AgMin_v6_3C_GVAahydr</v>
      </c>
      <c r="B3777" s="10" t="s">
        <v>220</v>
      </c>
      <c r="C3777" s="10" t="s">
        <v>301</v>
      </c>
      <c r="D3777" s="10" t="s">
        <v>3</v>
      </c>
      <c r="E3777" s="9" t="s">
        <v>46</v>
      </c>
      <c r="F3777" s="9">
        <v>0.12086732559638499</v>
      </c>
      <c r="G3777" s="9">
        <v>0.33109119295828399</v>
      </c>
      <c r="H3777" s="9">
        <v>0.83722174213554801</v>
      </c>
      <c r="I3777" s="9">
        <v>1.90642131340451</v>
      </c>
      <c r="J3777" s="9">
        <v>1.92391216701965</v>
      </c>
      <c r="K3777" s="9">
        <v>1.9445021466215899</v>
      </c>
      <c r="L3777" s="9">
        <v>1.9672716187147301</v>
      </c>
      <c r="M3777" s="9">
        <v>2.0012634052640199</v>
      </c>
      <c r="N3777" s="9">
        <v>2.0317841787852098</v>
      </c>
      <c r="O3777" s="9">
        <v>2.1832759397139201</v>
      </c>
      <c r="P3777" s="9">
        <v>2.2289613595537201</v>
      </c>
      <c r="Q3777" s="9">
        <v>2.4907480916453602</v>
      </c>
      <c r="R3777" s="9">
        <v>2.5016868646296002</v>
      </c>
      <c r="S3777" s="9">
        <v>2.5156691708830499</v>
      </c>
      <c r="T3777" s="9">
        <v>2.5288079741023801</v>
      </c>
      <c r="U3777" s="9">
        <v>2.5438223746872599</v>
      </c>
      <c r="V3777" s="9">
        <v>2.5505417309337899</v>
      </c>
      <c r="W3777" s="9">
        <v>2.5646191350922498</v>
      </c>
      <c r="X3777" s="9">
        <v>-3.4472838284027398</v>
      </c>
      <c r="Y3777" s="9">
        <v>-5.4631633674684101</v>
      </c>
      <c r="Z3777" s="9">
        <v>3.8471093450107499</v>
      </c>
      <c r="AA3777" s="9">
        <v>2.6272162925903801</v>
      </c>
      <c r="AB3777" s="9">
        <v>2.3503412672122099</v>
      </c>
      <c r="AC3777" s="9">
        <v>3.3385935124402</v>
      </c>
      <c r="AD3777" s="9">
        <v>5.2051362134230201</v>
      </c>
      <c r="AE3777" s="9">
        <v>7.75891136843443</v>
      </c>
      <c r="AF3777" s="9">
        <v>10.885111120677699</v>
      </c>
      <c r="AG3777" s="9">
        <v>16.656305432060002</v>
      </c>
      <c r="AH3777" s="9">
        <v>16.219508078155702</v>
      </c>
      <c r="AI3777" s="9">
        <v>14.0566294593569</v>
      </c>
      <c r="AJ3777" s="9">
        <v>11.66833667285</v>
      </c>
      <c r="AK3777" s="9">
        <v>9.1817777533257896</v>
      </c>
    </row>
    <row r="3778" spans="1:37" s="9" customFormat="1" hidden="1" x14ac:dyDescent="0.3">
      <c r="A3778" s="10" t="str">
        <f t="shared" si="88"/>
        <v>SDGbaseTRA_AgMin_v6_3C_GVAaammo</v>
      </c>
      <c r="B3778" s="10" t="s">
        <v>220</v>
      </c>
      <c r="C3778" s="10" t="s">
        <v>301</v>
      </c>
      <c r="D3778" s="10" t="s">
        <v>3</v>
      </c>
      <c r="E3778" s="9" t="s">
        <v>47</v>
      </c>
      <c r="F3778" s="9">
        <v>2.4857265311451702</v>
      </c>
      <c r="G3778" s="9">
        <v>2.41971516890345</v>
      </c>
      <c r="H3778" s="9">
        <v>2.4051978979013602</v>
      </c>
      <c r="I3778" s="9">
        <v>2.4330677156298002</v>
      </c>
      <c r="J3778" s="9">
        <v>2.4436056981461198</v>
      </c>
      <c r="K3778" s="9">
        <v>2.4698154048148102</v>
      </c>
      <c r="L3778" s="9">
        <v>2.50909463606654</v>
      </c>
      <c r="M3778" s="9">
        <v>2.5611671253692498</v>
      </c>
      <c r="N3778" s="9">
        <v>2.6043062241829098</v>
      </c>
      <c r="O3778" s="9">
        <v>2.56337657633865</v>
      </c>
      <c r="P3778" s="9">
        <v>2.58670439924957</v>
      </c>
      <c r="Q3778" s="9">
        <v>2.6313170137411901</v>
      </c>
      <c r="R3778" s="9">
        <v>2.6941516545821602</v>
      </c>
      <c r="S3778" s="9">
        <v>2.7522326624506599</v>
      </c>
      <c r="T3778" s="9">
        <v>2.8112356072548002</v>
      </c>
      <c r="U3778" s="9">
        <v>2.8838724887915501</v>
      </c>
      <c r="V3778" s="9">
        <v>2.96102484026324</v>
      </c>
      <c r="W3778" s="9">
        <v>3.03816331474387</v>
      </c>
      <c r="X3778" s="9">
        <v>3.10579333538589</v>
      </c>
      <c r="Y3778" s="9">
        <v>3.1522387626843802</v>
      </c>
      <c r="Z3778" s="9">
        <v>3.18778837650177</v>
      </c>
      <c r="AA3778" s="9">
        <v>3.1965223296534</v>
      </c>
      <c r="AB3778" s="9">
        <v>3.0444859977119401</v>
      </c>
      <c r="AC3778" s="9">
        <v>2.92579361828416</v>
      </c>
      <c r="AD3778" s="9">
        <v>2.8575114479017101</v>
      </c>
      <c r="AE3778" s="9">
        <v>2.8187693350055101</v>
      </c>
      <c r="AF3778" s="9">
        <v>2.8012886998772899</v>
      </c>
      <c r="AG3778" s="9">
        <v>2.7867750286548398</v>
      </c>
      <c r="AH3778" s="9">
        <v>2.5846759581062502</v>
      </c>
      <c r="AI3778" s="9">
        <v>2.4018448867319599</v>
      </c>
      <c r="AJ3778" s="9">
        <v>2.2590867676356301</v>
      </c>
      <c r="AK3778" s="9">
        <v>2.1369255398534599</v>
      </c>
    </row>
    <row r="3779" spans="1:37" s="9" customFormat="1" hidden="1" x14ac:dyDescent="0.3">
      <c r="A3779" s="10" t="str">
        <f t="shared" si="88"/>
        <v>SDGbaseTRA_AgMin_v6_3C_GVAabchm</v>
      </c>
      <c r="B3779" s="10" t="s">
        <v>220</v>
      </c>
      <c r="C3779" s="10" t="s">
        <v>301</v>
      </c>
      <c r="D3779" s="10" t="s">
        <v>3</v>
      </c>
      <c r="E3779" s="9" t="s">
        <v>48</v>
      </c>
      <c r="F3779" s="9">
        <v>22.371538780334799</v>
      </c>
      <c r="G3779" s="9">
        <v>28.309431866839901</v>
      </c>
      <c r="H3779" s="9">
        <v>29.870407290076599</v>
      </c>
      <c r="I3779" s="9">
        <v>29.6831873650296</v>
      </c>
      <c r="J3779" s="9">
        <v>31.056998928640901</v>
      </c>
      <c r="K3779" s="9">
        <v>32.333202336153697</v>
      </c>
      <c r="L3779" s="9">
        <v>33.607442480583302</v>
      </c>
      <c r="M3779" s="9">
        <v>35.163099086083399</v>
      </c>
      <c r="N3779" s="9">
        <v>36.510509692282497</v>
      </c>
      <c r="O3779" s="9">
        <v>43.153131566277303</v>
      </c>
      <c r="P3779" s="9">
        <v>44.841919808517297</v>
      </c>
      <c r="Q3779" s="9">
        <v>45.353064221677698</v>
      </c>
      <c r="R3779" s="9">
        <v>45.785607929986803</v>
      </c>
      <c r="S3779" s="9">
        <v>46.091685440093897</v>
      </c>
      <c r="T3779" s="9">
        <v>46.513539887722601</v>
      </c>
      <c r="U3779" s="9">
        <v>47.080983708924599</v>
      </c>
      <c r="V3779" s="9">
        <v>47.088418425599997</v>
      </c>
      <c r="W3779" s="9">
        <v>47.428753872571697</v>
      </c>
      <c r="X3779" s="9">
        <v>47.945655713136297</v>
      </c>
      <c r="Y3779" s="9">
        <v>47.173018005051603</v>
      </c>
      <c r="Z3779" s="9">
        <v>45.883347193501301</v>
      </c>
      <c r="AA3779" s="9">
        <v>43.453382417559602</v>
      </c>
      <c r="AB3779" s="9">
        <v>41.772614516195702</v>
      </c>
      <c r="AC3779" s="9">
        <v>39.397932728685298</v>
      </c>
      <c r="AD3779" s="9">
        <v>37.054900899409702</v>
      </c>
      <c r="AE3779" s="9">
        <v>34.9345029122073</v>
      </c>
      <c r="AF3779" s="9">
        <v>33.132633392068101</v>
      </c>
      <c r="AG3779" s="9">
        <v>31.3445648077575</v>
      </c>
      <c r="AH3779" s="9">
        <v>28.088029252088301</v>
      </c>
      <c r="AI3779" s="9">
        <v>23.967740282771999</v>
      </c>
      <c r="AJ3779" s="9">
        <v>20.334788152637401</v>
      </c>
      <c r="AK3779" s="9">
        <v>17.145500491902101</v>
      </c>
    </row>
    <row r="3780" spans="1:37" s="9" customFormat="1" hidden="1" x14ac:dyDescent="0.3">
      <c r="A3780" s="10" t="str">
        <f t="shared" si="88"/>
        <v>SDGbaseTRA_AgMin_v6_3C_GVAaochm</v>
      </c>
      <c r="B3780" s="10" t="s">
        <v>220</v>
      </c>
      <c r="C3780" s="10" t="s">
        <v>301</v>
      </c>
      <c r="D3780" s="10" t="s">
        <v>3</v>
      </c>
      <c r="E3780" s="9" t="s">
        <v>49</v>
      </c>
      <c r="F3780" s="9">
        <v>34.235418045792301</v>
      </c>
      <c r="G3780" s="9">
        <v>40.6559130727452</v>
      </c>
      <c r="H3780" s="9">
        <v>42.186326929626198</v>
      </c>
      <c r="I3780" s="9">
        <v>41.688061561473702</v>
      </c>
      <c r="J3780" s="9">
        <v>43.177518555263497</v>
      </c>
      <c r="K3780" s="9">
        <v>44.545971380434999</v>
      </c>
      <c r="L3780" s="9">
        <v>45.873870644478998</v>
      </c>
      <c r="M3780" s="9">
        <v>47.4662558614462</v>
      </c>
      <c r="N3780" s="9">
        <v>48.876486812542701</v>
      </c>
      <c r="O3780" s="9">
        <v>57.686147918518103</v>
      </c>
      <c r="P3780" s="9">
        <v>59.445102390112503</v>
      </c>
      <c r="Q3780" s="9">
        <v>59.617737084058497</v>
      </c>
      <c r="R3780" s="9">
        <v>59.701407389810498</v>
      </c>
      <c r="S3780" s="9">
        <v>59.880930873904298</v>
      </c>
      <c r="T3780" s="9">
        <v>60.287874519713498</v>
      </c>
      <c r="U3780" s="9">
        <v>60.803683712846201</v>
      </c>
      <c r="V3780" s="9">
        <v>60.6146508536388</v>
      </c>
      <c r="W3780" s="9">
        <v>61.068276702548403</v>
      </c>
      <c r="X3780" s="9">
        <v>62.140725579503403</v>
      </c>
      <c r="Y3780" s="9">
        <v>61.957534493203497</v>
      </c>
      <c r="Z3780" s="9">
        <v>61.322860131046603</v>
      </c>
      <c r="AA3780" s="9">
        <v>59.909468681750703</v>
      </c>
      <c r="AB3780" s="9">
        <v>57.982516028315203</v>
      </c>
      <c r="AC3780" s="9">
        <v>54.3792320695757</v>
      </c>
      <c r="AD3780" s="9">
        <v>50.451109631394999</v>
      </c>
      <c r="AE3780" s="9">
        <v>46.715730220943001</v>
      </c>
      <c r="AF3780" s="9">
        <v>43.379808596306503</v>
      </c>
      <c r="AG3780" s="9">
        <v>39.965114331293002</v>
      </c>
      <c r="AH3780" s="9">
        <v>36.3352458084196</v>
      </c>
      <c r="AI3780" s="9">
        <v>31.549471698027201</v>
      </c>
      <c r="AJ3780" s="9">
        <v>27.263059374789499</v>
      </c>
      <c r="AK3780" s="9">
        <v>23.491574867957301</v>
      </c>
    </row>
    <row r="3781" spans="1:37" s="9" customFormat="1" hidden="1" x14ac:dyDescent="0.3">
      <c r="A3781" s="10" t="str">
        <f t="shared" si="88"/>
        <v>SDGbaseTRA_AgMin_v6_3C_GVAarubb</v>
      </c>
      <c r="B3781" s="10" t="s">
        <v>220</v>
      </c>
      <c r="C3781" s="10" t="s">
        <v>301</v>
      </c>
      <c r="D3781" s="10" t="s">
        <v>3</v>
      </c>
      <c r="E3781" s="9" t="s">
        <v>50</v>
      </c>
      <c r="F3781" s="9">
        <v>6.77125211521507</v>
      </c>
      <c r="G3781" s="9">
        <v>6.4768504917357399</v>
      </c>
      <c r="H3781" s="9">
        <v>6.7411323350526704</v>
      </c>
      <c r="I3781" s="9">
        <v>6.7375800929126104</v>
      </c>
      <c r="J3781" s="9">
        <v>6.9352448880297199</v>
      </c>
      <c r="K3781" s="9">
        <v>7.1612389092587501</v>
      </c>
      <c r="L3781" s="9">
        <v>7.4150411618987997</v>
      </c>
      <c r="M3781" s="9">
        <v>7.67917396717404</v>
      </c>
      <c r="N3781" s="9">
        <v>7.9595469357366104</v>
      </c>
      <c r="O3781" s="9">
        <v>8.5292100077160207</v>
      </c>
      <c r="P3781" s="9">
        <v>8.8771283390213593</v>
      </c>
      <c r="Q3781" s="9">
        <v>9.1586941940329591</v>
      </c>
      <c r="R3781" s="9">
        <v>9.5756379982639999</v>
      </c>
      <c r="S3781" s="9">
        <v>9.8792957377825807</v>
      </c>
      <c r="T3781" s="9">
        <v>10.209118500459001</v>
      </c>
      <c r="U3781" s="9">
        <v>10.6064710733071</v>
      </c>
      <c r="V3781" s="9">
        <v>10.986857839804101</v>
      </c>
      <c r="W3781" s="9">
        <v>11.3532065167071</v>
      </c>
      <c r="X3781" s="9">
        <v>11.672325612319</v>
      </c>
      <c r="Y3781" s="9">
        <v>11.9019483616374</v>
      </c>
      <c r="Z3781" s="9">
        <v>12.101894538511701</v>
      </c>
      <c r="AA3781" s="9">
        <v>12.238536048126001</v>
      </c>
      <c r="AB3781" s="9">
        <v>12.747825373225901</v>
      </c>
      <c r="AC3781" s="9">
        <v>13.265261454326</v>
      </c>
      <c r="AD3781" s="9">
        <v>13.833893698293</v>
      </c>
      <c r="AE3781" s="9">
        <v>14.437933716506601</v>
      </c>
      <c r="AF3781" s="9">
        <v>15.0795541170442</v>
      </c>
      <c r="AG3781" s="9">
        <v>15.8494115979661</v>
      </c>
      <c r="AH3781" s="9">
        <v>15.768694787686799</v>
      </c>
      <c r="AI3781" s="9">
        <v>15.591089520548801</v>
      </c>
      <c r="AJ3781" s="9">
        <v>15.469102221401799</v>
      </c>
      <c r="AK3781" s="9">
        <v>15.3230954885034</v>
      </c>
    </row>
    <row r="3782" spans="1:37" s="9" customFormat="1" hidden="1" x14ac:dyDescent="0.3">
      <c r="A3782" s="10" t="str">
        <f t="shared" si="88"/>
        <v>SDGbaseTRA_AgMin_v6_3C_GVAaplas</v>
      </c>
      <c r="B3782" s="10" t="s">
        <v>220</v>
      </c>
      <c r="C3782" s="10" t="s">
        <v>301</v>
      </c>
      <c r="D3782" s="10" t="s">
        <v>3</v>
      </c>
      <c r="E3782" s="9" t="s">
        <v>51</v>
      </c>
      <c r="F3782" s="9">
        <v>15.426438760271299</v>
      </c>
      <c r="G3782" s="9">
        <v>15.2861508901394</v>
      </c>
      <c r="H3782" s="9">
        <v>15.7372789216566</v>
      </c>
      <c r="I3782" s="9">
        <v>16.0267545312098</v>
      </c>
      <c r="J3782" s="9">
        <v>16.276159576249199</v>
      </c>
      <c r="K3782" s="9">
        <v>16.645582072572299</v>
      </c>
      <c r="L3782" s="9">
        <v>17.119067352015101</v>
      </c>
      <c r="M3782" s="9">
        <v>17.644686257695799</v>
      </c>
      <c r="N3782" s="9">
        <v>18.175885954709901</v>
      </c>
      <c r="O3782" s="9">
        <v>18.864968606342199</v>
      </c>
      <c r="P3782" s="9">
        <v>19.462985336167002</v>
      </c>
      <c r="Q3782" s="9">
        <v>19.9996196616517</v>
      </c>
      <c r="R3782" s="9">
        <v>20.566258529271298</v>
      </c>
      <c r="S3782" s="9">
        <v>21.198493805056099</v>
      </c>
      <c r="T3782" s="9">
        <v>21.856978483890298</v>
      </c>
      <c r="U3782" s="9">
        <v>22.646127925307301</v>
      </c>
      <c r="V3782" s="9">
        <v>23.397597882149501</v>
      </c>
      <c r="W3782" s="9">
        <v>24.165587590468</v>
      </c>
      <c r="X3782" s="9">
        <v>24.950763201887501</v>
      </c>
      <c r="Y3782" s="9">
        <v>25.587403006164099</v>
      </c>
      <c r="Z3782" s="9">
        <v>26.185402653683798</v>
      </c>
      <c r="AA3782" s="9">
        <v>26.7908997612763</v>
      </c>
      <c r="AB3782" s="9">
        <v>27.297796182048501</v>
      </c>
      <c r="AC3782" s="9">
        <v>27.794721805713799</v>
      </c>
      <c r="AD3782" s="9">
        <v>28.405690988861998</v>
      </c>
      <c r="AE3782" s="9">
        <v>29.098193077949102</v>
      </c>
      <c r="AF3782" s="9">
        <v>29.871598478105501</v>
      </c>
      <c r="AG3782" s="9">
        <v>30.5889977665876</v>
      </c>
      <c r="AH3782" s="9">
        <v>29.547299471155501</v>
      </c>
      <c r="AI3782" s="9">
        <v>28.6276547355939</v>
      </c>
      <c r="AJ3782" s="9">
        <v>27.9081133647489</v>
      </c>
      <c r="AK3782" s="9">
        <v>27.237392140990401</v>
      </c>
    </row>
    <row r="3783" spans="1:37" s="9" customFormat="1" hidden="1" x14ac:dyDescent="0.3">
      <c r="A3783" s="10" t="str">
        <f t="shared" si="88"/>
        <v>SDGbaseTRA_AgMin_v6_3C_GVAanmet</v>
      </c>
      <c r="B3783" s="10" t="s">
        <v>220</v>
      </c>
      <c r="C3783" s="10" t="s">
        <v>301</v>
      </c>
      <c r="D3783" s="10" t="s">
        <v>3</v>
      </c>
      <c r="E3783" s="9" t="s">
        <v>52</v>
      </c>
      <c r="F3783" s="9">
        <v>17.626887984271502</v>
      </c>
      <c r="G3783" s="9">
        <v>17.602873945885701</v>
      </c>
      <c r="H3783" s="9">
        <v>18.037369012040301</v>
      </c>
      <c r="I3783" s="9">
        <v>19.077821686246601</v>
      </c>
      <c r="J3783" s="9">
        <v>19.264211894078102</v>
      </c>
      <c r="K3783" s="9">
        <v>19.643184995412401</v>
      </c>
      <c r="L3783" s="9">
        <v>20.167405066055402</v>
      </c>
      <c r="M3783" s="9">
        <v>20.799519292511899</v>
      </c>
      <c r="N3783" s="9">
        <v>21.459013900494998</v>
      </c>
      <c r="O3783" s="9">
        <v>22.484540563374001</v>
      </c>
      <c r="P3783" s="9">
        <v>23.276769225216501</v>
      </c>
      <c r="Q3783" s="9">
        <v>23.958877216491501</v>
      </c>
      <c r="R3783" s="9">
        <v>23.732896845730799</v>
      </c>
      <c r="S3783" s="9">
        <v>24.663881828119202</v>
      </c>
      <c r="T3783" s="9">
        <v>25.606055558445401</v>
      </c>
      <c r="U3783" s="9">
        <v>26.703682546279701</v>
      </c>
      <c r="V3783" s="9">
        <v>27.798127062508001</v>
      </c>
      <c r="W3783" s="9">
        <v>28.8681716485486</v>
      </c>
      <c r="X3783" s="9">
        <v>29.8307075140366</v>
      </c>
      <c r="Y3783" s="9">
        <v>30.705361343230301</v>
      </c>
      <c r="Z3783" s="9">
        <v>31.5891949277507</v>
      </c>
      <c r="AA3783" s="9">
        <v>32.442899584860903</v>
      </c>
      <c r="AB3783" s="9">
        <v>33.273756866550798</v>
      </c>
      <c r="AC3783" s="9">
        <v>34.126030309367103</v>
      </c>
      <c r="AD3783" s="9">
        <v>35.168608447411501</v>
      </c>
      <c r="AE3783" s="9">
        <v>36.297928749176997</v>
      </c>
      <c r="AF3783" s="9">
        <v>37.5055078333883</v>
      </c>
      <c r="AG3783" s="9">
        <v>38.564879022568803</v>
      </c>
      <c r="AH3783" s="9">
        <v>37.652651488475897</v>
      </c>
      <c r="AI3783" s="9">
        <v>36.734071002450001</v>
      </c>
      <c r="AJ3783" s="9">
        <v>36.118346129854203</v>
      </c>
      <c r="AK3783" s="9">
        <v>35.498443905433099</v>
      </c>
    </row>
    <row r="3784" spans="1:37" s="9" customFormat="1" hidden="1" x14ac:dyDescent="0.3">
      <c r="A3784" s="10" t="str">
        <f t="shared" si="88"/>
        <v>SDGbaseTRA_AgMin_v6_3C_GVAairon</v>
      </c>
      <c r="B3784" s="10" t="s">
        <v>220</v>
      </c>
      <c r="C3784" s="10" t="s">
        <v>301</v>
      </c>
      <c r="D3784" s="10" t="s">
        <v>3</v>
      </c>
      <c r="E3784" s="9" t="s">
        <v>53</v>
      </c>
      <c r="F3784" s="9">
        <v>20.838620435940101</v>
      </c>
      <c r="G3784" s="9">
        <v>23.549586563476002</v>
      </c>
      <c r="H3784" s="9">
        <v>23.334994876107501</v>
      </c>
      <c r="I3784" s="9">
        <v>23.468152828547101</v>
      </c>
      <c r="J3784" s="9">
        <v>23.322521240440398</v>
      </c>
      <c r="K3784" s="9">
        <v>23.494200210132298</v>
      </c>
      <c r="L3784" s="9">
        <v>23.904010442464202</v>
      </c>
      <c r="M3784" s="9">
        <v>24.603571415313699</v>
      </c>
      <c r="N3784" s="9">
        <v>25.242166927468901</v>
      </c>
      <c r="O3784" s="9">
        <v>26.474094886132399</v>
      </c>
      <c r="P3784" s="9">
        <v>27.2595019989541</v>
      </c>
      <c r="Q3784" s="9">
        <v>27.8150832865086</v>
      </c>
      <c r="R3784" s="9">
        <v>27.830295082245499</v>
      </c>
      <c r="S3784" s="9">
        <v>28.495850641937501</v>
      </c>
      <c r="T3784" s="9">
        <v>29.2031952731564</v>
      </c>
      <c r="U3784" s="9">
        <v>30.112819303904299</v>
      </c>
      <c r="V3784" s="9">
        <v>31.2949955862764</v>
      </c>
      <c r="W3784" s="9">
        <v>32.2854901329247</v>
      </c>
      <c r="X3784" s="9">
        <v>32.938414925758103</v>
      </c>
      <c r="Y3784" s="9">
        <v>33.669202716203799</v>
      </c>
      <c r="Z3784" s="9">
        <v>34.2668142440941</v>
      </c>
      <c r="AA3784" s="9">
        <v>34.9869118071054</v>
      </c>
      <c r="AB3784" s="9">
        <v>34.439606732391503</v>
      </c>
      <c r="AC3784" s="9">
        <v>34.7073858978234</v>
      </c>
      <c r="AD3784" s="9">
        <v>35.676967788134696</v>
      </c>
      <c r="AE3784" s="9">
        <v>36.8889667848063</v>
      </c>
      <c r="AF3784" s="9">
        <v>38.2091228705807</v>
      </c>
      <c r="AG3784" s="9">
        <v>39.452823706204903</v>
      </c>
      <c r="AH3784" s="9">
        <v>37.373413115160801</v>
      </c>
      <c r="AI3784" s="9">
        <v>36.023329849684998</v>
      </c>
      <c r="AJ3784" s="9">
        <v>35.226658002490502</v>
      </c>
      <c r="AK3784" s="9">
        <v>34.585975807730399</v>
      </c>
    </row>
    <row r="3785" spans="1:37" s="9" customFormat="1" hidden="1" x14ac:dyDescent="0.3">
      <c r="A3785" s="10" t="str">
        <f t="shared" si="88"/>
        <v>SDGbaseTRA_AgMin_v6_3C_GVAanfrm</v>
      </c>
      <c r="B3785" s="10" t="s">
        <v>220</v>
      </c>
      <c r="C3785" s="10" t="s">
        <v>301</v>
      </c>
      <c r="D3785" s="10" t="s">
        <v>3</v>
      </c>
      <c r="E3785" s="9" t="s">
        <v>54</v>
      </c>
      <c r="F3785" s="9">
        <v>13.073651251027099</v>
      </c>
      <c r="G3785" s="9">
        <v>13.6732803389878</v>
      </c>
      <c r="H3785" s="9">
        <v>12.5601272291967</v>
      </c>
      <c r="I3785" s="9">
        <v>11.5692582956188</v>
      </c>
      <c r="J3785" s="9">
        <v>11.239198958661101</v>
      </c>
      <c r="K3785" s="9">
        <v>11.369345104890099</v>
      </c>
      <c r="L3785" s="9">
        <v>11.955266675944101</v>
      </c>
      <c r="M3785" s="9">
        <v>13.6962452832396</v>
      </c>
      <c r="N3785" s="9">
        <v>15.050465311999</v>
      </c>
      <c r="O3785" s="9">
        <v>19.534176185934601</v>
      </c>
      <c r="P3785" s="9">
        <v>21.2193038732559</v>
      </c>
      <c r="Q3785" s="9">
        <v>21.5967364524241</v>
      </c>
      <c r="R3785" s="9">
        <v>21.243551227235901</v>
      </c>
      <c r="S3785" s="9">
        <v>21.472697590373802</v>
      </c>
      <c r="T3785" s="9">
        <v>21.9184525957</v>
      </c>
      <c r="U3785" s="9">
        <v>22.8733738261325</v>
      </c>
      <c r="V3785" s="9">
        <v>25.555521059823899</v>
      </c>
      <c r="W3785" s="9">
        <v>27.325076765832701</v>
      </c>
      <c r="X3785" s="9">
        <v>26.820805369453499</v>
      </c>
      <c r="Y3785" s="9">
        <v>27.301338269482599</v>
      </c>
      <c r="Z3785" s="9">
        <v>27.185403706096199</v>
      </c>
      <c r="AA3785" s="9">
        <v>27.6271417142042</v>
      </c>
      <c r="AB3785" s="9">
        <v>21.360659801128602</v>
      </c>
      <c r="AC3785" s="9">
        <v>19.815725180594399</v>
      </c>
      <c r="AD3785" s="9">
        <v>20.9763188566696</v>
      </c>
      <c r="AE3785" s="9">
        <v>22.8678456493979</v>
      </c>
      <c r="AF3785" s="9">
        <v>25.0701369115673</v>
      </c>
      <c r="AG3785" s="9">
        <v>27.1684967400662</v>
      </c>
      <c r="AH3785" s="9">
        <v>20.728528383200501</v>
      </c>
      <c r="AI3785" s="9">
        <v>17.1868839273269</v>
      </c>
      <c r="AJ3785" s="9">
        <v>15.772374711453001</v>
      </c>
      <c r="AK3785" s="9">
        <v>14.839980286465901</v>
      </c>
    </row>
    <row r="3786" spans="1:37" s="9" customFormat="1" hidden="1" x14ac:dyDescent="0.3">
      <c r="A3786" s="10" t="str">
        <f t="shared" si="88"/>
        <v>SDGbaseTRA_AgMin_v6_3C_GVAametp</v>
      </c>
      <c r="B3786" s="10" t="s">
        <v>220</v>
      </c>
      <c r="C3786" s="10" t="s">
        <v>301</v>
      </c>
      <c r="D3786" s="10" t="s">
        <v>3</v>
      </c>
      <c r="E3786" s="9" t="s">
        <v>55</v>
      </c>
      <c r="F3786" s="9">
        <v>33.254980135402498</v>
      </c>
      <c r="G3786" s="9">
        <v>35.758250005279201</v>
      </c>
      <c r="H3786" s="9">
        <v>36.711544970074598</v>
      </c>
      <c r="I3786" s="9">
        <v>37.9718358569164</v>
      </c>
      <c r="J3786" s="9">
        <v>38.442653707689303</v>
      </c>
      <c r="K3786" s="9">
        <v>39.297888154075501</v>
      </c>
      <c r="L3786" s="9">
        <v>40.4967369063516</v>
      </c>
      <c r="M3786" s="9">
        <v>41.921017996748802</v>
      </c>
      <c r="N3786" s="9">
        <v>43.327023614962698</v>
      </c>
      <c r="O3786" s="9">
        <v>45.5551386529539</v>
      </c>
      <c r="P3786" s="9">
        <v>47.177947608938801</v>
      </c>
      <c r="Q3786" s="9">
        <v>48.514769373474202</v>
      </c>
      <c r="R3786" s="9">
        <v>49.030252396039899</v>
      </c>
      <c r="S3786" s="9">
        <v>50.612405249787898</v>
      </c>
      <c r="T3786" s="9">
        <v>52.264248145889702</v>
      </c>
      <c r="U3786" s="9">
        <v>54.272623864628301</v>
      </c>
      <c r="V3786" s="9">
        <v>56.522505981428097</v>
      </c>
      <c r="W3786" s="9">
        <v>58.488904960511398</v>
      </c>
      <c r="X3786" s="9">
        <v>59.901104578781897</v>
      </c>
      <c r="Y3786" s="9">
        <v>61.541480608421097</v>
      </c>
      <c r="Z3786" s="9">
        <v>63.108149087787602</v>
      </c>
      <c r="AA3786" s="9">
        <v>64.752031025478104</v>
      </c>
      <c r="AB3786" s="9">
        <v>66.123217250459803</v>
      </c>
      <c r="AC3786" s="9">
        <v>67.733240815368603</v>
      </c>
      <c r="AD3786" s="9">
        <v>69.929579212828997</v>
      </c>
      <c r="AE3786" s="9">
        <v>72.382840341174699</v>
      </c>
      <c r="AF3786" s="9">
        <v>75.038140996872997</v>
      </c>
      <c r="AG3786" s="9">
        <v>77.541016803718094</v>
      </c>
      <c r="AH3786" s="9">
        <v>74.8147234777676</v>
      </c>
      <c r="AI3786" s="9">
        <v>72.422899357657201</v>
      </c>
      <c r="AJ3786" s="9">
        <v>70.890155049728094</v>
      </c>
      <c r="AK3786" s="9">
        <v>69.503038330452895</v>
      </c>
    </row>
    <row r="3787" spans="1:37" s="9" customFormat="1" hidden="1" x14ac:dyDescent="0.3">
      <c r="A3787" s="10" t="str">
        <f t="shared" si="88"/>
        <v>SDGbaseTRA_AgMin_v6_3C_GVAamach</v>
      </c>
      <c r="B3787" s="10" t="s">
        <v>220</v>
      </c>
      <c r="C3787" s="10" t="s">
        <v>301</v>
      </c>
      <c r="D3787" s="10" t="s">
        <v>3</v>
      </c>
      <c r="E3787" s="9" t="s">
        <v>56</v>
      </c>
      <c r="F3787" s="9">
        <v>38.6659562516991</v>
      </c>
      <c r="G3787" s="9">
        <v>40.916551731462</v>
      </c>
      <c r="H3787" s="9">
        <v>41.794925543999</v>
      </c>
      <c r="I3787" s="9">
        <v>44.477406830994099</v>
      </c>
      <c r="J3787" s="9">
        <v>44.672858974336798</v>
      </c>
      <c r="K3787" s="9">
        <v>45.4127456463493</v>
      </c>
      <c r="L3787" s="9">
        <v>46.634333774595902</v>
      </c>
      <c r="M3787" s="9">
        <v>48.370939773466198</v>
      </c>
      <c r="N3787" s="9">
        <v>49.987002720005101</v>
      </c>
      <c r="O3787" s="9">
        <v>52.930440768414201</v>
      </c>
      <c r="P3787" s="9">
        <v>54.762136284118398</v>
      </c>
      <c r="Q3787" s="9">
        <v>56.192726791025201</v>
      </c>
      <c r="R3787" s="9">
        <v>54.686787661559698</v>
      </c>
      <c r="S3787" s="9">
        <v>56.5607290781345</v>
      </c>
      <c r="T3787" s="9">
        <v>58.543985636257098</v>
      </c>
      <c r="U3787" s="9">
        <v>60.933337228155899</v>
      </c>
      <c r="V3787" s="9">
        <v>63.615502096750603</v>
      </c>
      <c r="W3787" s="9">
        <v>65.910083746513195</v>
      </c>
      <c r="X3787" s="9">
        <v>67.551978307873995</v>
      </c>
      <c r="Y3787" s="9">
        <v>69.617333781746396</v>
      </c>
      <c r="Z3787" s="9">
        <v>71.5701342767223</v>
      </c>
      <c r="AA3787" s="9">
        <v>73.652212221927897</v>
      </c>
      <c r="AB3787" s="9">
        <v>74.190680065968493</v>
      </c>
      <c r="AC3787" s="9">
        <v>75.630869422871498</v>
      </c>
      <c r="AD3787" s="9">
        <v>78.378335593360404</v>
      </c>
      <c r="AE3787" s="9">
        <v>81.554135000714396</v>
      </c>
      <c r="AF3787" s="9">
        <v>84.9349469677869</v>
      </c>
      <c r="AG3787" s="9">
        <v>87.941054543601894</v>
      </c>
      <c r="AH3787" s="9">
        <v>83.842501382573403</v>
      </c>
      <c r="AI3787" s="9">
        <v>80.428869585495306</v>
      </c>
      <c r="AJ3787" s="9">
        <v>78.503298704542004</v>
      </c>
      <c r="AK3787" s="9">
        <v>76.847921791226696</v>
      </c>
    </row>
    <row r="3788" spans="1:37" s="9" customFormat="1" hidden="1" x14ac:dyDescent="0.3">
      <c r="A3788" s="10" t="str">
        <f t="shared" si="88"/>
        <v>SDGbaseTRA_AgMin_v6_3C_GVAafcel</v>
      </c>
      <c r="B3788" s="10" t="s">
        <v>220</v>
      </c>
      <c r="C3788" s="10" t="s">
        <v>301</v>
      </c>
      <c r="D3788" s="10" t="s">
        <v>3</v>
      </c>
      <c r="E3788" s="9" t="s">
        <v>57</v>
      </c>
      <c r="F3788" s="9">
        <v>0.28999999999993897</v>
      </c>
      <c r="G3788" s="9">
        <v>0.29068802321709403</v>
      </c>
      <c r="H3788" s="9">
        <v>0.29210211399924002</v>
      </c>
      <c r="I3788" s="9">
        <v>0.28051901475368302</v>
      </c>
      <c r="J3788" s="9">
        <v>0.279220011177371</v>
      </c>
      <c r="K3788" s="9">
        <v>0.28036609294919701</v>
      </c>
      <c r="L3788" s="9">
        <v>0.28482249194169201</v>
      </c>
      <c r="M3788" s="9">
        <v>0.29716984312818001</v>
      </c>
      <c r="N3788" s="9">
        <v>0.30635665862845002</v>
      </c>
      <c r="O3788" s="9">
        <v>0.34800443173704398</v>
      </c>
      <c r="P3788" s="9">
        <v>0.35884034165198597</v>
      </c>
      <c r="Q3788" s="9">
        <v>0.36097624716055599</v>
      </c>
      <c r="R3788" s="9">
        <v>0.35972077140701297</v>
      </c>
      <c r="S3788" s="9">
        <v>0.35919062248095102</v>
      </c>
      <c r="T3788" s="9">
        <v>0.35958167691048398</v>
      </c>
      <c r="U3788" s="9">
        <v>0.36097767478482601</v>
      </c>
      <c r="V3788" s="9">
        <v>0.36752949354387698</v>
      </c>
      <c r="W3788" s="9">
        <v>0.369911627251994</v>
      </c>
      <c r="X3788" s="9">
        <v>0.36241464540009899</v>
      </c>
      <c r="Y3788" s="9">
        <v>5.2454149495013196</v>
      </c>
      <c r="Z3788" s="9">
        <v>10.3653821882125</v>
      </c>
      <c r="AA3788" s="9">
        <v>15.461266009310201</v>
      </c>
      <c r="AB3788" s="9">
        <v>16.078763863751199</v>
      </c>
      <c r="AC3788" s="9">
        <v>16.895021407010699</v>
      </c>
      <c r="AD3788" s="9">
        <v>18.102810134387799</v>
      </c>
      <c r="AE3788" s="9">
        <v>19.391417314890099</v>
      </c>
      <c r="AF3788" s="9">
        <v>20.7451117648151</v>
      </c>
      <c r="AG3788" s="9">
        <v>20.873752451053601</v>
      </c>
      <c r="AH3788" s="9">
        <v>19.4374691189327</v>
      </c>
      <c r="AI3788" s="9">
        <v>17.788094545395001</v>
      </c>
      <c r="AJ3788" s="9">
        <v>16.8564426366509</v>
      </c>
      <c r="AK3788" s="9">
        <v>16.0515114995051</v>
      </c>
    </row>
    <row r="3789" spans="1:37" s="9" customFormat="1" hidden="1" x14ac:dyDescent="0.3">
      <c r="A3789" s="10" t="str">
        <f t="shared" si="88"/>
        <v>SDGbaseTRA_AgMin_v6_3C_GVAaelct</v>
      </c>
      <c r="B3789" s="10" t="s">
        <v>220</v>
      </c>
      <c r="C3789" s="10" t="s">
        <v>301</v>
      </c>
      <c r="D3789" s="10" t="s">
        <v>3</v>
      </c>
      <c r="E3789" s="9" t="s">
        <v>58</v>
      </c>
      <c r="F3789" s="9">
        <v>7.8476290328810594E-2</v>
      </c>
      <c r="G3789" s="9">
        <v>7.8820954375277905E-2</v>
      </c>
      <c r="H3789" s="9">
        <v>7.9257438283061601E-2</v>
      </c>
      <c r="I3789" s="9">
        <v>7.63997081111778E-2</v>
      </c>
      <c r="J3789" s="9">
        <v>7.6099193931567402E-2</v>
      </c>
      <c r="K3789" s="9">
        <v>7.6408533476254106E-2</v>
      </c>
      <c r="L3789" s="9">
        <v>7.75364988989235E-2</v>
      </c>
      <c r="M3789" s="9">
        <v>8.0623311306477694E-2</v>
      </c>
      <c r="N3789" s="9">
        <v>8.2925434635109402E-2</v>
      </c>
      <c r="O3789" s="9">
        <v>9.3426053555170904E-2</v>
      </c>
      <c r="P3789" s="9">
        <v>9.6160151921767106E-2</v>
      </c>
      <c r="Q3789" s="9">
        <v>9.6705438251998399E-2</v>
      </c>
      <c r="R3789" s="9">
        <v>9.6378607723080906E-2</v>
      </c>
      <c r="S3789" s="9">
        <v>9.6261441163132302E-2</v>
      </c>
      <c r="T3789" s="9">
        <v>9.6376821420736003E-2</v>
      </c>
      <c r="U3789" s="9">
        <v>9.6739124434875104E-2</v>
      </c>
      <c r="V3789" s="9">
        <v>9.8351916904390699E-2</v>
      </c>
      <c r="W3789" s="9">
        <v>9.8950937248863002E-2</v>
      </c>
      <c r="X3789" s="9">
        <v>3.9592889197983498</v>
      </c>
      <c r="Y3789" s="9">
        <v>3.9351951704630301</v>
      </c>
      <c r="Z3789" s="9">
        <v>2.1416438439066701</v>
      </c>
      <c r="AA3789" s="9">
        <v>2.1309577511226498</v>
      </c>
      <c r="AB3789" s="9">
        <v>2.0627647132581202</v>
      </c>
      <c r="AC3789" s="9">
        <v>2.0250081405629601</v>
      </c>
      <c r="AD3789" s="9">
        <v>1.14688685877124</v>
      </c>
      <c r="AE3789" s="9">
        <v>1.1544969240043099</v>
      </c>
      <c r="AF3789" s="9">
        <v>1.1645463993787699</v>
      </c>
      <c r="AG3789" s="9">
        <v>1.17375883393838</v>
      </c>
      <c r="AH3789" s="9">
        <v>1.1021252775656201</v>
      </c>
      <c r="AI3789" s="9">
        <v>7.6604063124531701</v>
      </c>
      <c r="AJ3789" s="9">
        <v>7.3108985280983703</v>
      </c>
      <c r="AK3789" s="9">
        <v>7.0092974382040696</v>
      </c>
    </row>
    <row r="3790" spans="1:37" s="9" customFormat="1" hidden="1" x14ac:dyDescent="0.3">
      <c r="A3790" s="10" t="str">
        <f t="shared" si="88"/>
        <v>SDGbaseTRA_AgMin_v6_3C_GVAaemch</v>
      </c>
      <c r="B3790" s="10" t="s">
        <v>220</v>
      </c>
      <c r="C3790" s="10" t="s">
        <v>301</v>
      </c>
      <c r="D3790" s="10" t="s">
        <v>3</v>
      </c>
      <c r="E3790" s="9" t="s">
        <v>59</v>
      </c>
      <c r="F3790" s="9">
        <v>8.9889127758873393</v>
      </c>
      <c r="G3790" s="9">
        <v>9.7547666096338492</v>
      </c>
      <c r="H3790" s="9">
        <v>10.0401920877477</v>
      </c>
      <c r="I3790" s="9">
        <v>10.4620684544449</v>
      </c>
      <c r="J3790" s="9">
        <v>10.5371266316379</v>
      </c>
      <c r="K3790" s="9">
        <v>10.744535559150799</v>
      </c>
      <c r="L3790" s="9">
        <v>11.0729122694111</v>
      </c>
      <c r="M3790" s="9">
        <v>11.557345838779399</v>
      </c>
      <c r="N3790" s="9">
        <v>11.9984909684723</v>
      </c>
      <c r="O3790" s="9">
        <v>12.746917271196301</v>
      </c>
      <c r="P3790" s="9">
        <v>13.250268689754799</v>
      </c>
      <c r="Q3790" s="9">
        <v>13.6410051953762</v>
      </c>
      <c r="R3790" s="9">
        <v>13.591525690443</v>
      </c>
      <c r="S3790" s="9">
        <v>14.023862780318799</v>
      </c>
      <c r="T3790" s="9">
        <v>14.4839046246511</v>
      </c>
      <c r="U3790" s="9">
        <v>15.0611234167084</v>
      </c>
      <c r="V3790" s="9">
        <v>15.6866555777006</v>
      </c>
      <c r="W3790" s="9">
        <v>16.269224048880002</v>
      </c>
      <c r="X3790" s="9">
        <v>16.7473720795502</v>
      </c>
      <c r="Y3790" s="9">
        <v>17.232342222805201</v>
      </c>
      <c r="Z3790" s="9">
        <v>17.695174016584701</v>
      </c>
      <c r="AA3790" s="9">
        <v>18.186659384942701</v>
      </c>
      <c r="AB3790" s="9">
        <v>18.105645241346199</v>
      </c>
      <c r="AC3790" s="9">
        <v>18.286834426809399</v>
      </c>
      <c r="AD3790" s="9">
        <v>18.849845289626298</v>
      </c>
      <c r="AE3790" s="9">
        <v>19.536516339352801</v>
      </c>
      <c r="AF3790" s="9">
        <v>20.298761607980801</v>
      </c>
      <c r="AG3790" s="9">
        <v>21.0942538727803</v>
      </c>
      <c r="AH3790" s="9">
        <v>19.804303709095102</v>
      </c>
      <c r="AI3790" s="9">
        <v>18.705757915349</v>
      </c>
      <c r="AJ3790" s="9">
        <v>18.094090968684</v>
      </c>
      <c r="AK3790" s="9">
        <v>17.540603059099901</v>
      </c>
    </row>
    <row r="3791" spans="1:37" s="9" customFormat="1" hidden="1" x14ac:dyDescent="0.3">
      <c r="A3791" s="10" t="str">
        <f t="shared" si="88"/>
        <v>SDGbaseTRA_AgMin_v6_3C_GVAasequ</v>
      </c>
      <c r="B3791" s="10" t="s">
        <v>220</v>
      </c>
      <c r="C3791" s="10" t="s">
        <v>301</v>
      </c>
      <c r="D3791" s="10" t="s">
        <v>3</v>
      </c>
      <c r="E3791" s="9" t="s">
        <v>60</v>
      </c>
      <c r="F3791" s="9">
        <v>8.7771319246617594</v>
      </c>
      <c r="G3791" s="9">
        <v>9.9905657279437108</v>
      </c>
      <c r="H3791" s="9">
        <v>10.0419589664663</v>
      </c>
      <c r="I3791" s="9">
        <v>10.212660048962</v>
      </c>
      <c r="J3791" s="9">
        <v>10.228070633078</v>
      </c>
      <c r="K3791" s="9">
        <v>10.393675521426299</v>
      </c>
      <c r="L3791" s="9">
        <v>10.694182420006101</v>
      </c>
      <c r="M3791" s="9">
        <v>11.2322927902377</v>
      </c>
      <c r="N3791" s="9">
        <v>11.6875012457512</v>
      </c>
      <c r="O3791" s="9">
        <v>12.569538900478401</v>
      </c>
      <c r="P3791" s="9">
        <v>13.0425929491521</v>
      </c>
      <c r="Q3791" s="9">
        <v>13.405957676785601</v>
      </c>
      <c r="R3791" s="9">
        <v>13.5355634681761</v>
      </c>
      <c r="S3791" s="9">
        <v>13.963468435297401</v>
      </c>
      <c r="T3791" s="9">
        <v>14.447059937969501</v>
      </c>
      <c r="U3791" s="9">
        <v>15.0346279997324</v>
      </c>
      <c r="V3791" s="9">
        <v>15.6040265201146</v>
      </c>
      <c r="W3791" s="9">
        <v>16.189495289815699</v>
      </c>
      <c r="X3791" s="9">
        <v>16.794700391643001</v>
      </c>
      <c r="Y3791" s="9">
        <v>17.3482468249445</v>
      </c>
      <c r="Z3791" s="9">
        <v>17.864231646922001</v>
      </c>
      <c r="AA3791" s="9">
        <v>18.437905139588299</v>
      </c>
      <c r="AB3791" s="9">
        <v>18.023523327246401</v>
      </c>
      <c r="AC3791" s="9">
        <v>18.099964945666201</v>
      </c>
      <c r="AD3791" s="9">
        <v>18.754750812875301</v>
      </c>
      <c r="AE3791" s="9">
        <v>19.55283408371</v>
      </c>
      <c r="AF3791" s="9">
        <v>20.4090409292488</v>
      </c>
      <c r="AG3791" s="9">
        <v>21.179379022265</v>
      </c>
      <c r="AH3791" s="9">
        <v>19.6268772436263</v>
      </c>
      <c r="AI3791" s="9">
        <v>18.3224360767246</v>
      </c>
      <c r="AJ3791" s="9">
        <v>17.690341557804199</v>
      </c>
      <c r="AK3791" s="9">
        <v>17.198491632241101</v>
      </c>
    </row>
    <row r="3792" spans="1:37" s="9" customFormat="1" hidden="1" x14ac:dyDescent="0.3">
      <c r="A3792" s="10" t="str">
        <f t="shared" si="88"/>
        <v>SDGbaseTRA_AgMin_v6_3C_GVAavehi</v>
      </c>
      <c r="B3792" s="10" t="s">
        <v>220</v>
      </c>
      <c r="C3792" s="10" t="s">
        <v>301</v>
      </c>
      <c r="D3792" s="10" t="s">
        <v>3</v>
      </c>
      <c r="E3792" s="9" t="s">
        <v>61</v>
      </c>
      <c r="F3792" s="9">
        <v>39.567910300527899</v>
      </c>
      <c r="G3792" s="9">
        <v>42.982123695933403</v>
      </c>
      <c r="H3792" s="9">
        <v>44.1121292814071</v>
      </c>
      <c r="I3792" s="9">
        <v>44.070986453399101</v>
      </c>
      <c r="J3792" s="9">
        <v>44.7343031838287</v>
      </c>
      <c r="K3792" s="9">
        <v>45.8629492076468</v>
      </c>
      <c r="L3792" s="9">
        <v>47.441864992632198</v>
      </c>
      <c r="M3792" s="9">
        <v>49.6116662871258</v>
      </c>
      <c r="N3792" s="9">
        <v>51.698915060805398</v>
      </c>
      <c r="O3792" s="9">
        <v>54.429850445539003</v>
      </c>
      <c r="P3792" s="9">
        <v>56.761743725818498</v>
      </c>
      <c r="Q3792" s="9">
        <v>58.892692706155501</v>
      </c>
      <c r="R3792" s="9">
        <v>61.347655557370402</v>
      </c>
      <c r="S3792" s="9">
        <v>63.704323019615799</v>
      </c>
      <c r="T3792" s="9">
        <v>66.220929005139595</v>
      </c>
      <c r="U3792" s="9">
        <v>69.322912725558893</v>
      </c>
      <c r="V3792" s="9">
        <v>72.677032684188802</v>
      </c>
      <c r="W3792" s="9">
        <v>75.843361295402204</v>
      </c>
      <c r="X3792" s="9">
        <v>78.477998724500395</v>
      </c>
      <c r="Y3792" s="9">
        <v>79.392953253876897</v>
      </c>
      <c r="Z3792" s="9">
        <v>80.321318835075004</v>
      </c>
      <c r="AA3792" s="9">
        <v>81.273363337200394</v>
      </c>
      <c r="AB3792" s="9">
        <v>81.472624965659904</v>
      </c>
      <c r="AC3792" s="9">
        <v>82.791923350966599</v>
      </c>
      <c r="AD3792" s="9">
        <v>85.674332437256595</v>
      </c>
      <c r="AE3792" s="9">
        <v>89.154252714648507</v>
      </c>
      <c r="AF3792" s="9">
        <v>92.985951987112102</v>
      </c>
      <c r="AG3792" s="9">
        <v>97.106544813792993</v>
      </c>
      <c r="AH3792" s="9">
        <v>92.695242467241101</v>
      </c>
      <c r="AI3792" s="9">
        <v>88.167259612784704</v>
      </c>
      <c r="AJ3792" s="9">
        <v>85.556642066634097</v>
      </c>
      <c r="AK3792" s="9">
        <v>83.355867438958896</v>
      </c>
    </row>
    <row r="3793" spans="1:37" s="9" customFormat="1" hidden="1" x14ac:dyDescent="0.3">
      <c r="A3793" s="10" t="str">
        <f t="shared" si="88"/>
        <v>SDGbaseTRA_AgMin_v6_3C_GVAatequ</v>
      </c>
      <c r="B3793" s="10" t="s">
        <v>220</v>
      </c>
      <c r="C3793" s="10" t="s">
        <v>301</v>
      </c>
      <c r="D3793" s="10" t="s">
        <v>3</v>
      </c>
      <c r="E3793" s="9" t="s">
        <v>62</v>
      </c>
      <c r="F3793" s="9">
        <v>7.0941028714772303</v>
      </c>
      <c r="G3793" s="9">
        <v>7.2383427487696004</v>
      </c>
      <c r="H3793" s="9">
        <v>7.4574983969143798</v>
      </c>
      <c r="I3793" s="9">
        <v>7.6333579951290398</v>
      </c>
      <c r="J3793" s="9">
        <v>7.7140516708420197</v>
      </c>
      <c r="K3793" s="9">
        <v>7.8853698801943297</v>
      </c>
      <c r="L3793" s="9">
        <v>8.1720857815320294</v>
      </c>
      <c r="M3793" s="9">
        <v>8.7342085947097203</v>
      </c>
      <c r="N3793" s="9">
        <v>9.2268550777953493</v>
      </c>
      <c r="O3793" s="9">
        <v>10.7401364707514</v>
      </c>
      <c r="P3793" s="9">
        <v>11.408716607988</v>
      </c>
      <c r="Q3793" s="9">
        <v>11.7795150785198</v>
      </c>
      <c r="R3793" s="9">
        <v>11.611273370095001</v>
      </c>
      <c r="S3793" s="9">
        <v>11.869913434365801</v>
      </c>
      <c r="T3793" s="9">
        <v>12.2223535488547</v>
      </c>
      <c r="U3793" s="9">
        <v>12.6794159204675</v>
      </c>
      <c r="V3793" s="9">
        <v>13.2370385323664</v>
      </c>
      <c r="W3793" s="9">
        <v>13.6950084820197</v>
      </c>
      <c r="X3793" s="9">
        <v>13.929683114396999</v>
      </c>
      <c r="Y3793" s="9">
        <v>14.291659724795201</v>
      </c>
      <c r="Z3793" s="9">
        <v>14.5711500502597</v>
      </c>
      <c r="AA3793" s="9">
        <v>14.9620842400964</v>
      </c>
      <c r="AB3793" s="9">
        <v>14.180639630496</v>
      </c>
      <c r="AC3793" s="9">
        <v>14.012765604079799</v>
      </c>
      <c r="AD3793" s="9">
        <v>14.4832344592943</v>
      </c>
      <c r="AE3793" s="9">
        <v>15.1196424691621</v>
      </c>
      <c r="AF3793" s="9">
        <v>15.8298967430931</v>
      </c>
      <c r="AG3793" s="9">
        <v>16.3932171188697</v>
      </c>
      <c r="AH3793" s="9">
        <v>14.6875878358842</v>
      </c>
      <c r="AI3793" s="9">
        <v>13.302925417607</v>
      </c>
      <c r="AJ3793" s="9">
        <v>12.5914365962114</v>
      </c>
      <c r="AK3793" s="9">
        <v>12.029228024050701</v>
      </c>
    </row>
    <row r="3794" spans="1:37" s="9" customFormat="1" hidden="1" x14ac:dyDescent="0.3">
      <c r="A3794" s="10" t="str">
        <f t="shared" si="88"/>
        <v>SDGbaseTRA_AgMin_v6_3C_GVAafurn</v>
      </c>
      <c r="B3794" s="10" t="s">
        <v>220</v>
      </c>
      <c r="C3794" s="10" t="s">
        <v>301</v>
      </c>
      <c r="D3794" s="10" t="s">
        <v>3</v>
      </c>
      <c r="E3794" s="9" t="s">
        <v>63</v>
      </c>
      <c r="F3794" s="9">
        <v>6.0912402558299803</v>
      </c>
      <c r="G3794" s="9">
        <v>6.4819055082620398</v>
      </c>
      <c r="H3794" s="9">
        <v>6.65165789502535</v>
      </c>
      <c r="I3794" s="9">
        <v>7.0513118031324096</v>
      </c>
      <c r="J3794" s="9">
        <v>7.1470425794384003</v>
      </c>
      <c r="K3794" s="9">
        <v>7.3134200591243399</v>
      </c>
      <c r="L3794" s="9">
        <v>7.5413853969373204</v>
      </c>
      <c r="M3794" s="9">
        <v>7.8164972316125798</v>
      </c>
      <c r="N3794" s="9">
        <v>8.0918634813359507</v>
      </c>
      <c r="O3794" s="9">
        <v>8.5893466371067095</v>
      </c>
      <c r="P3794" s="9">
        <v>8.9136454661688909</v>
      </c>
      <c r="Q3794" s="9">
        <v>9.1706616313911091</v>
      </c>
      <c r="R3794" s="9">
        <v>9.0217283057944702</v>
      </c>
      <c r="S3794" s="9">
        <v>9.3583446250042801</v>
      </c>
      <c r="T3794" s="9">
        <v>9.70405254296554</v>
      </c>
      <c r="U3794" s="9">
        <v>10.116234100128899</v>
      </c>
      <c r="V3794" s="9">
        <v>10.5474513908795</v>
      </c>
      <c r="W3794" s="9">
        <v>10.9730734116905</v>
      </c>
      <c r="X3794" s="9">
        <v>11.342476507147699</v>
      </c>
      <c r="Y3794" s="9">
        <v>11.690889881506401</v>
      </c>
      <c r="Z3794" s="9">
        <v>12.039173707962499</v>
      </c>
      <c r="AA3794" s="9">
        <v>12.384848137042599</v>
      </c>
      <c r="AB3794" s="9">
        <v>12.727356773228699</v>
      </c>
      <c r="AC3794" s="9">
        <v>13.0480265686293</v>
      </c>
      <c r="AD3794" s="9">
        <v>13.4478144699557</v>
      </c>
      <c r="AE3794" s="9">
        <v>13.8785442014251</v>
      </c>
      <c r="AF3794" s="9">
        <v>14.3491564299947</v>
      </c>
      <c r="AG3794" s="9">
        <v>14.7812646048337</v>
      </c>
      <c r="AH3794" s="9">
        <v>14.3837986268389</v>
      </c>
      <c r="AI3794" s="9">
        <v>13.9629538167039</v>
      </c>
      <c r="AJ3794" s="9">
        <v>13.6793894844986</v>
      </c>
      <c r="AK3794" s="9">
        <v>13.3976262474126</v>
      </c>
    </row>
    <row r="3795" spans="1:37" s="9" customFormat="1" hidden="1" x14ac:dyDescent="0.3">
      <c r="A3795" s="10" t="str">
        <f t="shared" si="88"/>
        <v>SDGbaseTRA_AgMin_v6_3C_GVAaoman</v>
      </c>
      <c r="B3795" s="10" t="s">
        <v>220</v>
      </c>
      <c r="C3795" s="10" t="s">
        <v>301</v>
      </c>
      <c r="D3795" s="10" t="s">
        <v>3</v>
      </c>
      <c r="E3795" s="9" t="s">
        <v>64</v>
      </c>
      <c r="F3795" s="9">
        <v>25.455948437607798</v>
      </c>
      <c r="G3795" s="9">
        <v>26.090106548416401</v>
      </c>
      <c r="H3795" s="9">
        <v>26.874494310186801</v>
      </c>
      <c r="I3795" s="9">
        <v>26.808318407346601</v>
      </c>
      <c r="J3795" s="9">
        <v>27.509456490161298</v>
      </c>
      <c r="K3795" s="9">
        <v>28.299853904845602</v>
      </c>
      <c r="L3795" s="9">
        <v>29.245919487024199</v>
      </c>
      <c r="M3795" s="9">
        <v>30.5827147111128</v>
      </c>
      <c r="N3795" s="9">
        <v>31.806380304494699</v>
      </c>
      <c r="O3795" s="9">
        <v>35.929049568612299</v>
      </c>
      <c r="P3795" s="9">
        <v>37.564587331123697</v>
      </c>
      <c r="Q3795" s="9">
        <v>38.5209371413357</v>
      </c>
      <c r="R3795" s="9">
        <v>39.7048797851551</v>
      </c>
      <c r="S3795" s="9">
        <v>40.7006763560466</v>
      </c>
      <c r="T3795" s="9">
        <v>41.838471592012901</v>
      </c>
      <c r="U3795" s="9">
        <v>43.119367180651999</v>
      </c>
      <c r="V3795" s="9">
        <v>44.281029287635398</v>
      </c>
      <c r="W3795" s="9">
        <v>45.607282473493299</v>
      </c>
      <c r="X3795" s="9">
        <v>46.892160896119599</v>
      </c>
      <c r="Y3795" s="9">
        <v>47.953721258103201</v>
      </c>
      <c r="Z3795" s="9">
        <v>48.8686127156423</v>
      </c>
      <c r="AA3795" s="9">
        <v>50.110982467200401</v>
      </c>
      <c r="AB3795" s="9">
        <v>50.851598161820199</v>
      </c>
      <c r="AC3795" s="9">
        <v>51.788687610706198</v>
      </c>
      <c r="AD3795" s="9">
        <v>53.267562893170002</v>
      </c>
      <c r="AE3795" s="9">
        <v>54.814888679900797</v>
      </c>
      <c r="AF3795" s="9">
        <v>56.493985695835903</v>
      </c>
      <c r="AG3795" s="9">
        <v>57.810530676140701</v>
      </c>
      <c r="AH3795" s="9">
        <v>55.706370724856797</v>
      </c>
      <c r="AI3795" s="9">
        <v>53.176960481317799</v>
      </c>
      <c r="AJ3795" s="9">
        <v>51.670951044669501</v>
      </c>
      <c r="AK3795" s="9">
        <v>50.2571133378447</v>
      </c>
    </row>
    <row r="3796" spans="1:37" s="9" customFormat="1" hidden="1" x14ac:dyDescent="0.3">
      <c r="A3796" s="10" t="str">
        <f t="shared" si="88"/>
        <v>SDGbaseTRA_AgMin_v6_3C_GVAaelec</v>
      </c>
      <c r="B3796" s="10" t="s">
        <v>220</v>
      </c>
      <c r="C3796" s="10" t="s">
        <v>301</v>
      </c>
      <c r="D3796" s="10" t="s">
        <v>3</v>
      </c>
      <c r="E3796" s="9" t="s">
        <v>65</v>
      </c>
      <c r="F3796" s="9">
        <v>142.20363281736601</v>
      </c>
      <c r="G3796" s="9">
        <v>152.88695753723599</v>
      </c>
      <c r="H3796" s="9">
        <v>142.132067651076</v>
      </c>
      <c r="I3796" s="9">
        <v>142.190259651921</v>
      </c>
      <c r="J3796" s="9">
        <v>145.820326608453</v>
      </c>
      <c r="K3796" s="9">
        <v>149.94130411523699</v>
      </c>
      <c r="L3796" s="9">
        <v>154.19302970915001</v>
      </c>
      <c r="M3796" s="9">
        <v>154.301141678107</v>
      </c>
      <c r="N3796" s="9">
        <v>152.631251418251</v>
      </c>
      <c r="O3796" s="9">
        <v>153.006665103774</v>
      </c>
      <c r="P3796" s="9">
        <v>157.235533719427</v>
      </c>
      <c r="Q3796" s="9">
        <v>163.943272956958</v>
      </c>
      <c r="R3796" s="9">
        <v>175.787421850474</v>
      </c>
      <c r="S3796" s="9">
        <v>182.535972473984</v>
      </c>
      <c r="T3796" s="9">
        <v>190.27960034290001</v>
      </c>
      <c r="U3796" s="9">
        <v>197.84117303865401</v>
      </c>
      <c r="V3796" s="9">
        <v>198.544953209607</v>
      </c>
      <c r="W3796" s="9">
        <v>203.74199706740001</v>
      </c>
      <c r="X3796" s="9">
        <v>215.68724757037</v>
      </c>
      <c r="Y3796" s="9">
        <v>228.13144940785</v>
      </c>
      <c r="Z3796" s="9">
        <v>240.863730461861</v>
      </c>
      <c r="AA3796" s="9">
        <v>252.916591197283</v>
      </c>
      <c r="AB3796" s="9">
        <v>265.21232356813698</v>
      </c>
      <c r="AC3796" s="9">
        <v>280.08788695763701</v>
      </c>
      <c r="AD3796" s="9">
        <v>295.27536180823</v>
      </c>
      <c r="AE3796" s="9">
        <v>310.14729308293801</v>
      </c>
      <c r="AF3796" s="9">
        <v>325.24624717525802</v>
      </c>
      <c r="AG3796" s="9">
        <v>380.49299697343702</v>
      </c>
      <c r="AH3796" s="9">
        <v>408.813683654165</v>
      </c>
      <c r="AI3796" s="9">
        <v>455.36810221520602</v>
      </c>
      <c r="AJ3796" s="9">
        <v>503.20589728514199</v>
      </c>
      <c r="AK3796" s="9">
        <v>547.364122512216</v>
      </c>
    </row>
    <row r="3797" spans="1:37" s="9" customFormat="1" hidden="1" x14ac:dyDescent="0.3">
      <c r="A3797" s="10" t="str">
        <f t="shared" si="88"/>
        <v>SDGbaseTRA_AgMin_v6_3C_GVAawatr</v>
      </c>
      <c r="B3797" s="10" t="s">
        <v>220</v>
      </c>
      <c r="C3797" s="10" t="s">
        <v>301</v>
      </c>
      <c r="D3797" s="10" t="s">
        <v>3</v>
      </c>
      <c r="E3797" s="9" t="s">
        <v>66</v>
      </c>
      <c r="F3797" s="9">
        <v>38.118236024161902</v>
      </c>
      <c r="G3797" s="9">
        <v>32.102392270463803</v>
      </c>
      <c r="H3797" s="9">
        <v>34.2783068528096</v>
      </c>
      <c r="I3797" s="9">
        <v>34.362566369078301</v>
      </c>
      <c r="J3797" s="9">
        <v>36.159394232376798</v>
      </c>
      <c r="K3797" s="9">
        <v>37.807906994574601</v>
      </c>
      <c r="L3797" s="9">
        <v>39.386465592059501</v>
      </c>
      <c r="M3797" s="9">
        <v>40.781931421393097</v>
      </c>
      <c r="N3797" s="9">
        <v>42.056608760789103</v>
      </c>
      <c r="O3797" s="9">
        <v>43.710949154922602</v>
      </c>
      <c r="P3797" s="9">
        <v>45.415052428753398</v>
      </c>
      <c r="Q3797" s="9">
        <v>47.183644456082099</v>
      </c>
      <c r="R3797" s="9">
        <v>50.582362789356203</v>
      </c>
      <c r="S3797" s="9">
        <v>52.552754674307003</v>
      </c>
      <c r="T3797" s="9">
        <v>54.458733319963201</v>
      </c>
      <c r="U3797" s="9">
        <v>56.4468865022667</v>
      </c>
      <c r="V3797" s="9">
        <v>58.546241313258498</v>
      </c>
      <c r="W3797" s="9">
        <v>60.730629710187202</v>
      </c>
      <c r="X3797" s="9">
        <v>62.7879949002443</v>
      </c>
      <c r="Y3797" s="9">
        <v>64.562032862180203</v>
      </c>
      <c r="Z3797" s="9">
        <v>66.4193273894073</v>
      </c>
      <c r="AA3797" s="9">
        <v>68.279612668142605</v>
      </c>
      <c r="AB3797" s="9">
        <v>71.076196602437903</v>
      </c>
      <c r="AC3797" s="9">
        <v>73.893480891527105</v>
      </c>
      <c r="AD3797" s="9">
        <v>76.898872133748299</v>
      </c>
      <c r="AE3797" s="9">
        <v>80.021288815030005</v>
      </c>
      <c r="AF3797" s="9">
        <v>83.426264349652996</v>
      </c>
      <c r="AG3797" s="9">
        <v>86.910569238965294</v>
      </c>
      <c r="AH3797" s="9">
        <v>88.588052168701694</v>
      </c>
      <c r="AI3797" s="9">
        <v>89.847555876296894</v>
      </c>
      <c r="AJ3797" s="9">
        <v>90.713303916705897</v>
      </c>
      <c r="AK3797" s="9">
        <v>91.300950075383497</v>
      </c>
    </row>
    <row r="3798" spans="1:37" s="9" customFormat="1" hidden="1" x14ac:dyDescent="0.3">
      <c r="A3798" s="10" t="str">
        <f t="shared" ref="A3798:A3861" si="89">_xlfn.CONCAT(C3798,D3798,E3798)</f>
        <v>SDGbaseTRA_AgMin_v6_3C_GVAacons</v>
      </c>
      <c r="B3798" s="10" t="s">
        <v>220</v>
      </c>
      <c r="C3798" s="10" t="s">
        <v>301</v>
      </c>
      <c r="D3798" s="10" t="s">
        <v>3</v>
      </c>
      <c r="E3798" s="9" t="s">
        <v>67</v>
      </c>
      <c r="F3798" s="9">
        <v>140.64979180275</v>
      </c>
      <c r="G3798" s="9">
        <v>149.66803071730399</v>
      </c>
      <c r="H3798" s="9">
        <v>149.22999415701099</v>
      </c>
      <c r="I3798" s="9">
        <v>167.35034978950401</v>
      </c>
      <c r="J3798" s="9">
        <v>163.50803837574301</v>
      </c>
      <c r="K3798" s="9">
        <v>163.80000215698101</v>
      </c>
      <c r="L3798" s="9">
        <v>166.408503144588</v>
      </c>
      <c r="M3798" s="9">
        <v>170.63097677024999</v>
      </c>
      <c r="N3798" s="9">
        <v>175.21349369272301</v>
      </c>
      <c r="O3798" s="9">
        <v>180.54578270370001</v>
      </c>
      <c r="P3798" s="9">
        <v>186.407929481953</v>
      </c>
      <c r="Q3798" s="9">
        <v>192.179065559355</v>
      </c>
      <c r="R3798" s="9">
        <v>179.086263924316</v>
      </c>
      <c r="S3798" s="9">
        <v>190.38411793988601</v>
      </c>
      <c r="T3798" s="9">
        <v>200.581693451321</v>
      </c>
      <c r="U3798" s="9">
        <v>211.07383333888799</v>
      </c>
      <c r="V3798" s="9">
        <v>221.70927337645699</v>
      </c>
      <c r="W3798" s="9">
        <v>230.93486367402201</v>
      </c>
      <c r="X3798" s="9">
        <v>237.979558977068</v>
      </c>
      <c r="Y3798" s="9">
        <v>245.415029602917</v>
      </c>
      <c r="Z3798" s="9">
        <v>253.35628287927599</v>
      </c>
      <c r="AA3798" s="9">
        <v>260.48582393274899</v>
      </c>
      <c r="AB3798" s="9">
        <v>265.09872304202599</v>
      </c>
      <c r="AC3798" s="9">
        <v>271.62056841229497</v>
      </c>
      <c r="AD3798" s="9">
        <v>281.01563420307099</v>
      </c>
      <c r="AE3798" s="9">
        <v>291.335175520571</v>
      </c>
      <c r="AF3798" s="9">
        <v>302.10608817800602</v>
      </c>
      <c r="AG3798" s="9">
        <v>312.27685964917299</v>
      </c>
      <c r="AH3798" s="9">
        <v>307.55074456200902</v>
      </c>
      <c r="AI3798" s="9">
        <v>302.63494475511999</v>
      </c>
      <c r="AJ3798" s="9">
        <v>300.384973862023</v>
      </c>
      <c r="AK3798" s="9">
        <v>297.721546005503</v>
      </c>
    </row>
    <row r="3799" spans="1:37" s="9" customFormat="1" hidden="1" x14ac:dyDescent="0.3">
      <c r="A3799" s="10" t="str">
        <f t="shared" si="89"/>
        <v>SDGbaseTRA_AgMin_v6_3C_GVAatrad</v>
      </c>
      <c r="B3799" s="10" t="s">
        <v>220</v>
      </c>
      <c r="C3799" s="10" t="s">
        <v>301</v>
      </c>
      <c r="D3799" s="10" t="s">
        <v>3</v>
      </c>
      <c r="E3799" s="9" t="s">
        <v>68</v>
      </c>
      <c r="F3799" s="9">
        <v>482.47489737638699</v>
      </c>
      <c r="G3799" s="9">
        <v>445.48400701239098</v>
      </c>
      <c r="H3799" s="9">
        <v>462.67323894810102</v>
      </c>
      <c r="I3799" s="9">
        <v>481.71103134928802</v>
      </c>
      <c r="J3799" s="9">
        <v>485.99140302603098</v>
      </c>
      <c r="K3799" s="9">
        <v>493.992166559211</v>
      </c>
      <c r="L3799" s="9">
        <v>504.73975844193399</v>
      </c>
      <c r="M3799" s="9">
        <v>518.70863622209504</v>
      </c>
      <c r="N3799" s="9">
        <v>532.42350676902799</v>
      </c>
      <c r="O3799" s="9">
        <v>505.22278603598801</v>
      </c>
      <c r="P3799" s="9">
        <v>518.80827225164296</v>
      </c>
      <c r="Q3799" s="9">
        <v>541.284165811457</v>
      </c>
      <c r="R3799" s="9">
        <v>560.38491683195002</v>
      </c>
      <c r="S3799" s="9">
        <v>582.59918845877405</v>
      </c>
      <c r="T3799" s="9">
        <v>603.87990109873795</v>
      </c>
      <c r="U3799" s="9">
        <v>627.01474849374301</v>
      </c>
      <c r="V3799" s="9">
        <v>651.61040055770502</v>
      </c>
      <c r="W3799" s="9">
        <v>674.39402050008403</v>
      </c>
      <c r="X3799" s="9">
        <v>693.39259249751899</v>
      </c>
      <c r="Y3799" s="9">
        <v>708.72259604998101</v>
      </c>
      <c r="Z3799" s="9">
        <v>722.42228970096096</v>
      </c>
      <c r="AA3799" s="9">
        <v>736.567082515935</v>
      </c>
      <c r="AB3799" s="9">
        <v>732.80658877869098</v>
      </c>
      <c r="AC3799" s="9">
        <v>740.07988020405901</v>
      </c>
      <c r="AD3799" s="9">
        <v>757.43333637429703</v>
      </c>
      <c r="AE3799" s="9">
        <v>778.18998193032201</v>
      </c>
      <c r="AF3799" s="9">
        <v>801.39777723694306</v>
      </c>
      <c r="AG3799" s="9">
        <v>823.21295828686004</v>
      </c>
      <c r="AH3799" s="9">
        <v>796.48186049865603</v>
      </c>
      <c r="AI3799" s="9">
        <v>772.98315092297105</v>
      </c>
      <c r="AJ3799" s="9">
        <v>758.148703619755</v>
      </c>
      <c r="AK3799" s="9">
        <v>744.82968389779103</v>
      </c>
    </row>
    <row r="3800" spans="1:37" s="9" customFormat="1" hidden="1" x14ac:dyDescent="0.3">
      <c r="A3800" s="10" t="str">
        <f t="shared" si="89"/>
        <v>SDGbaseTRA_AgMin_v6_3C_GVAahotl</v>
      </c>
      <c r="B3800" s="10" t="s">
        <v>220</v>
      </c>
      <c r="C3800" s="10" t="s">
        <v>301</v>
      </c>
      <c r="D3800" s="10" t="s">
        <v>3</v>
      </c>
      <c r="E3800" s="9" t="s">
        <v>69</v>
      </c>
      <c r="F3800" s="9">
        <v>37.6854993584083</v>
      </c>
      <c r="G3800" s="9">
        <v>35.945319710973699</v>
      </c>
      <c r="H3800" s="9">
        <v>38.1212868024326</v>
      </c>
      <c r="I3800" s="9">
        <v>37.171369565509998</v>
      </c>
      <c r="J3800" s="9">
        <v>38.689563208263699</v>
      </c>
      <c r="K3800" s="9">
        <v>40.253294929003602</v>
      </c>
      <c r="L3800" s="9">
        <v>41.873073709422698</v>
      </c>
      <c r="M3800" s="9">
        <v>43.5731607678808</v>
      </c>
      <c r="N3800" s="9">
        <v>45.2919242222764</v>
      </c>
      <c r="O3800" s="9">
        <v>48.255954977000897</v>
      </c>
      <c r="P3800" s="9">
        <v>50.417525081900898</v>
      </c>
      <c r="Q3800" s="9">
        <v>52.362748356707897</v>
      </c>
      <c r="R3800" s="9">
        <v>56.104381411318201</v>
      </c>
      <c r="S3800" s="9">
        <v>58.246864911433903</v>
      </c>
      <c r="T3800" s="9">
        <v>60.497305016476602</v>
      </c>
      <c r="U3800" s="9">
        <v>63.031641825861001</v>
      </c>
      <c r="V3800" s="9">
        <v>65.473133408024395</v>
      </c>
      <c r="W3800" s="9">
        <v>68.190385246287505</v>
      </c>
      <c r="X3800" s="9">
        <v>71.121667436501895</v>
      </c>
      <c r="Y3800" s="9">
        <v>73.669805351703204</v>
      </c>
      <c r="Z3800" s="9">
        <v>76.219817969996797</v>
      </c>
      <c r="AA3800" s="9">
        <v>78.849763490651696</v>
      </c>
      <c r="AB3800" s="9">
        <v>82.166140490425406</v>
      </c>
      <c r="AC3800" s="9">
        <v>84.9548035746366</v>
      </c>
      <c r="AD3800" s="9">
        <v>87.696100124707399</v>
      </c>
      <c r="AE3800" s="9">
        <v>90.499923292799807</v>
      </c>
      <c r="AF3800" s="9">
        <v>93.566428888925898</v>
      </c>
      <c r="AG3800" s="9">
        <v>96.685375594694705</v>
      </c>
      <c r="AH3800" s="9">
        <v>96.806848262660097</v>
      </c>
      <c r="AI3800" s="9">
        <v>96.138895840669804</v>
      </c>
      <c r="AJ3800" s="9">
        <v>95.359803438647305</v>
      </c>
      <c r="AK3800" s="9">
        <v>94.409776024804898</v>
      </c>
    </row>
    <row r="3801" spans="1:37" s="9" customFormat="1" hidden="1" x14ac:dyDescent="0.3">
      <c r="A3801" s="10" t="str">
        <f t="shared" si="89"/>
        <v>SDGbaseTRA_AgMin_v6_3C_GVAaltrp-p</v>
      </c>
      <c r="B3801" s="10" t="s">
        <v>220</v>
      </c>
      <c r="C3801" s="10" t="s">
        <v>301</v>
      </c>
      <c r="D3801" s="10" t="s">
        <v>3</v>
      </c>
      <c r="E3801" s="9" t="s">
        <v>70</v>
      </c>
      <c r="F3801" s="9">
        <v>60.675714154090002</v>
      </c>
      <c r="G3801" s="9">
        <v>57.257994805526799</v>
      </c>
      <c r="H3801" s="9">
        <v>57.297781647151901</v>
      </c>
      <c r="I3801" s="9">
        <v>57.822241029485902</v>
      </c>
      <c r="J3801" s="9">
        <v>58.9560637786917</v>
      </c>
      <c r="K3801" s="9">
        <v>60.300311117292502</v>
      </c>
      <c r="L3801" s="9">
        <v>61.7476491968348</v>
      </c>
      <c r="M3801" s="9">
        <v>63.6477019170581</v>
      </c>
      <c r="N3801" s="9">
        <v>66.043935939040296</v>
      </c>
      <c r="O3801" s="9">
        <v>69.629384412299402</v>
      </c>
      <c r="P3801" s="9">
        <v>72.831208651314</v>
      </c>
      <c r="Q3801" s="9">
        <v>75.622562062400604</v>
      </c>
      <c r="R3801" s="9">
        <v>80.103209485614698</v>
      </c>
      <c r="S3801" s="9">
        <v>83.226813837584601</v>
      </c>
      <c r="T3801" s="9">
        <v>86.385915513005898</v>
      </c>
      <c r="U3801" s="9">
        <v>89.897588176019198</v>
      </c>
      <c r="V3801" s="9">
        <v>93.101409679704901</v>
      </c>
      <c r="W3801" s="9">
        <v>96.3622250057212</v>
      </c>
      <c r="X3801" s="9">
        <v>99.458265907166805</v>
      </c>
      <c r="Y3801" s="9">
        <v>101.97048844212399</v>
      </c>
      <c r="Z3801" s="9">
        <v>104.13194341268</v>
      </c>
      <c r="AA3801" s="9">
        <v>106.31572505096</v>
      </c>
      <c r="AB3801" s="9">
        <v>109.320591050803</v>
      </c>
      <c r="AC3801" s="9">
        <v>111.83102416833999</v>
      </c>
      <c r="AD3801" s="9">
        <v>114.58334335251401</v>
      </c>
      <c r="AE3801" s="9">
        <v>117.369988874632</v>
      </c>
      <c r="AF3801" s="9">
        <v>120.299890176001</v>
      </c>
      <c r="AG3801" s="9">
        <v>123.382903077951</v>
      </c>
      <c r="AH3801" s="9">
        <v>122.03134057926</v>
      </c>
      <c r="AI3801" s="9">
        <v>121.263773517351</v>
      </c>
      <c r="AJ3801" s="9">
        <v>121.25086070979999</v>
      </c>
      <c r="AK3801" s="9">
        <v>120.355608415205</v>
      </c>
    </row>
    <row r="3802" spans="1:37" s="9" customFormat="1" hidden="1" x14ac:dyDescent="0.3">
      <c r="A3802" s="10" t="str">
        <f t="shared" si="89"/>
        <v>SDGbaseTRA_AgMin_v6_3C_GVAaltrp-f</v>
      </c>
      <c r="B3802" s="10" t="s">
        <v>220</v>
      </c>
      <c r="C3802" s="10" t="s">
        <v>301</v>
      </c>
      <c r="D3802" s="10" t="s">
        <v>3</v>
      </c>
      <c r="E3802" s="9" t="s">
        <v>71</v>
      </c>
      <c r="F3802" s="9">
        <v>247.42936538353601</v>
      </c>
      <c r="G3802" s="9">
        <v>219.034012327748</v>
      </c>
      <c r="H3802" s="9">
        <v>225.49903140801499</v>
      </c>
      <c r="I3802" s="9">
        <v>240.530378399196</v>
      </c>
      <c r="J3802" s="9">
        <v>244.442586013669</v>
      </c>
      <c r="K3802" s="9">
        <v>247.635799715871</v>
      </c>
      <c r="L3802" s="9">
        <v>251.023767061645</v>
      </c>
      <c r="M3802" s="9">
        <v>256.96171868234802</v>
      </c>
      <c r="N3802" s="9">
        <v>269.23460833035301</v>
      </c>
      <c r="O3802" s="9">
        <v>277.912371701979</v>
      </c>
      <c r="P3802" s="9">
        <v>293.812491109051</v>
      </c>
      <c r="Q3802" s="9">
        <v>310.62773794258902</v>
      </c>
      <c r="R3802" s="9">
        <v>315.312984749696</v>
      </c>
      <c r="S3802" s="9">
        <v>322.717072757278</v>
      </c>
      <c r="T3802" s="9">
        <v>335.87859804057501</v>
      </c>
      <c r="U3802" s="9">
        <v>352.94733223626798</v>
      </c>
      <c r="V3802" s="9">
        <v>367.07798166349897</v>
      </c>
      <c r="W3802" s="9">
        <v>374.907631556269</v>
      </c>
      <c r="X3802" s="9">
        <v>386.55240656281399</v>
      </c>
      <c r="Y3802" s="9">
        <v>404.85183870749597</v>
      </c>
      <c r="Z3802" s="9">
        <v>422.38959120654999</v>
      </c>
      <c r="AA3802" s="9">
        <v>435.22872703360702</v>
      </c>
      <c r="AB3802" s="9">
        <v>448.32388446648599</v>
      </c>
      <c r="AC3802" s="9">
        <v>462.74842184978002</v>
      </c>
      <c r="AD3802" s="9">
        <v>476.73015141700398</v>
      </c>
      <c r="AE3802" s="9">
        <v>491.34179784395002</v>
      </c>
      <c r="AF3802" s="9">
        <v>500.18460321574901</v>
      </c>
      <c r="AG3802" s="9">
        <v>511.99669473196298</v>
      </c>
      <c r="AH3802" s="9">
        <v>513.48022623364898</v>
      </c>
      <c r="AI3802" s="9">
        <v>514.55857285903699</v>
      </c>
      <c r="AJ3802" s="9">
        <v>517.31235322997702</v>
      </c>
      <c r="AK3802" s="9">
        <v>518.31426139804205</v>
      </c>
    </row>
    <row r="3803" spans="1:37" s="9" customFormat="1" hidden="1" x14ac:dyDescent="0.3">
      <c r="A3803" s="10" t="str">
        <f t="shared" si="89"/>
        <v>SDGbaseTRA_AgMin_v6_3C_GVAaotrp-p</v>
      </c>
      <c r="B3803" s="10" t="s">
        <v>220</v>
      </c>
      <c r="C3803" s="10" t="s">
        <v>301</v>
      </c>
      <c r="D3803" s="10" t="s">
        <v>3</v>
      </c>
      <c r="E3803" s="9" t="s">
        <v>72</v>
      </c>
      <c r="F3803" s="9">
        <v>8.1002002972724707</v>
      </c>
      <c r="G3803" s="9">
        <v>8.5937123577291405</v>
      </c>
      <c r="H3803" s="9">
        <v>9.0573590025872193</v>
      </c>
      <c r="I3803" s="9">
        <v>9.4723819095094992</v>
      </c>
      <c r="J3803" s="9">
        <v>9.8342304654461792</v>
      </c>
      <c r="K3803" s="9">
        <v>10.077236862363099</v>
      </c>
      <c r="L3803" s="9">
        <v>10.277206152935699</v>
      </c>
      <c r="M3803" s="9">
        <v>10.4462812665562</v>
      </c>
      <c r="N3803" s="9">
        <v>10.6114719831175</v>
      </c>
      <c r="O3803" s="9">
        <v>10.2470884430903</v>
      </c>
      <c r="P3803" s="9">
        <v>10.5083600012453</v>
      </c>
      <c r="Q3803" s="9">
        <v>10.845438233622099</v>
      </c>
      <c r="R3803" s="9">
        <v>11.524377402031099</v>
      </c>
      <c r="S3803" s="9">
        <v>11.840408512931701</v>
      </c>
      <c r="T3803" s="9">
        <v>12.1343198402209</v>
      </c>
      <c r="U3803" s="9">
        <v>12.4303578729326</v>
      </c>
      <c r="V3803" s="9">
        <v>12.7579364779331</v>
      </c>
      <c r="W3803" s="9">
        <v>13.022048519531101</v>
      </c>
      <c r="X3803" s="9">
        <v>13.142393021182899</v>
      </c>
      <c r="Y3803" s="9">
        <v>13.2435709178847</v>
      </c>
      <c r="Z3803" s="9">
        <v>13.334079069137299</v>
      </c>
      <c r="AA3803" s="9">
        <v>13.384006843250299</v>
      </c>
      <c r="AB3803" s="9">
        <v>13.314978664591999</v>
      </c>
      <c r="AC3803" s="9">
        <v>13.420574180401699</v>
      </c>
      <c r="AD3803" s="9">
        <v>13.7360928925052</v>
      </c>
      <c r="AE3803" s="9">
        <v>14.105712577362199</v>
      </c>
      <c r="AF3803" s="9">
        <v>14.4915876470379</v>
      </c>
      <c r="AG3803" s="9">
        <v>14.8851916173027</v>
      </c>
      <c r="AH3803" s="9">
        <v>14.6985860257456</v>
      </c>
      <c r="AI3803" s="9">
        <v>14.7891344037072</v>
      </c>
      <c r="AJ3803" s="9">
        <v>14.980569012298499</v>
      </c>
      <c r="AK3803" s="9">
        <v>15.145085728199</v>
      </c>
    </row>
    <row r="3804" spans="1:37" s="9" customFormat="1" hidden="1" x14ac:dyDescent="0.3">
      <c r="A3804" s="10" t="str">
        <f t="shared" si="89"/>
        <v>SDGbaseTRA_AgMin_v6_3C_GVAaotrp-f</v>
      </c>
      <c r="B3804" s="10" t="s">
        <v>220</v>
      </c>
      <c r="C3804" s="10" t="s">
        <v>301</v>
      </c>
      <c r="D3804" s="10" t="s">
        <v>3</v>
      </c>
      <c r="E3804" s="9" t="s">
        <v>73</v>
      </c>
      <c r="F3804" s="9">
        <v>7.2942674736109696</v>
      </c>
      <c r="G3804" s="9">
        <v>7.0206437391008301</v>
      </c>
      <c r="H3804" s="9">
        <v>7.34956759375138</v>
      </c>
      <c r="I3804" s="9">
        <v>7.7846390996949699</v>
      </c>
      <c r="J3804" s="9">
        <v>7.8538162416480404</v>
      </c>
      <c r="K3804" s="9">
        <v>7.9284864165874902</v>
      </c>
      <c r="L3804" s="9">
        <v>8.0266557402633207</v>
      </c>
      <c r="M3804" s="9">
        <v>8.1954513382055101</v>
      </c>
      <c r="N3804" s="9">
        <v>8.4918734666334892</v>
      </c>
      <c r="O3804" s="9">
        <v>8.5428260616441101</v>
      </c>
      <c r="P3804" s="9">
        <v>8.9131597013973707</v>
      </c>
      <c r="Q3804" s="9">
        <v>9.3278571670501993</v>
      </c>
      <c r="R3804" s="9">
        <v>9.5649971486558307</v>
      </c>
      <c r="S3804" s="9">
        <v>9.7721872005934909</v>
      </c>
      <c r="T3804" s="9">
        <v>10.1010514923583</v>
      </c>
      <c r="U3804" s="9">
        <v>10.5064726607206</v>
      </c>
      <c r="V3804" s="9">
        <v>10.8792276665346</v>
      </c>
      <c r="W3804" s="9">
        <v>11.111567475754301</v>
      </c>
      <c r="X3804" s="9">
        <v>11.3258643077709</v>
      </c>
      <c r="Y3804" s="9">
        <v>11.707719156379399</v>
      </c>
      <c r="Z3804" s="9">
        <v>12.085429964205501</v>
      </c>
      <c r="AA3804" s="9">
        <v>12.3653372994125</v>
      </c>
      <c r="AB3804" s="9">
        <v>12.5761823936979</v>
      </c>
      <c r="AC3804" s="9">
        <v>12.8646471487484</v>
      </c>
      <c r="AD3804" s="9">
        <v>13.2177177082757</v>
      </c>
      <c r="AE3804" s="9">
        <v>13.583161539669501</v>
      </c>
      <c r="AF3804" s="9">
        <v>13.8198238540345</v>
      </c>
      <c r="AG3804" s="9">
        <v>14.0770003071001</v>
      </c>
      <c r="AH3804" s="9">
        <v>13.9678076138375</v>
      </c>
      <c r="AI3804" s="9">
        <v>13.949678440325901</v>
      </c>
      <c r="AJ3804" s="9">
        <v>14.007413965597401</v>
      </c>
      <c r="AK3804" s="9">
        <v>14.0432237357031</v>
      </c>
    </row>
    <row r="3805" spans="1:37" s="9" customFormat="1" hidden="1" x14ac:dyDescent="0.3">
      <c r="A3805" s="10" t="str">
        <f t="shared" si="89"/>
        <v>SDGbaseTRA_AgMin_v6_3C_GVAaprtr</v>
      </c>
      <c r="B3805" s="10" t="s">
        <v>220</v>
      </c>
      <c r="C3805" s="10" t="s">
        <v>301</v>
      </c>
      <c r="D3805" s="10" t="s">
        <v>3</v>
      </c>
      <c r="E3805" s="9" t="s">
        <v>74</v>
      </c>
      <c r="F3805" s="141">
        <v>5.0000000000001895E-10</v>
      </c>
      <c r="G3805" s="141">
        <v>4.7323707693549097E-10</v>
      </c>
      <c r="H3805" s="141">
        <v>4.8409336710338798E-10</v>
      </c>
      <c r="I3805" s="141">
        <v>4.7241982929531096E-10</v>
      </c>
      <c r="J3805" s="141">
        <v>4.7139260256761305E-10</v>
      </c>
      <c r="K3805" s="141">
        <v>4.8422220372821902E-10</v>
      </c>
      <c r="L3805" s="141">
        <v>4.9967505847829E-10</v>
      </c>
      <c r="M3805" s="141">
        <v>5.1539823740187203E-10</v>
      </c>
      <c r="N3805" s="141">
        <v>5.3280126647469502E-10</v>
      </c>
      <c r="O3805" s="141">
        <v>5.2909166490176998E-10</v>
      </c>
      <c r="P3805" s="141">
        <v>5.5099386552070495E-10</v>
      </c>
      <c r="Q3805" s="141">
        <v>5.7724285306129395E-10</v>
      </c>
      <c r="R3805" s="141">
        <v>6.2810477930021898E-10</v>
      </c>
      <c r="S3805" s="141">
        <v>6.5145666919972705E-10</v>
      </c>
      <c r="T3805" s="141">
        <v>6.7889542755342103E-10</v>
      </c>
      <c r="U3805" s="141">
        <v>7.1159249139420501E-10</v>
      </c>
      <c r="V3805" s="141">
        <v>7.4858150819203704E-10</v>
      </c>
      <c r="W3805" s="141">
        <v>7.7460110177214102E-10</v>
      </c>
      <c r="X3805" s="141">
        <v>7.9657270239350005E-10</v>
      </c>
      <c r="Y3805" s="141">
        <v>8.1499405440579601E-10</v>
      </c>
      <c r="Z3805" s="141">
        <v>8.3170206117084304E-10</v>
      </c>
      <c r="AA3805" s="141">
        <v>8.4125783061744297E-10</v>
      </c>
      <c r="AB3805" s="141">
        <v>8.5155629110750801E-10</v>
      </c>
      <c r="AC3805" s="141">
        <v>8.7248403374424797E-10</v>
      </c>
      <c r="AD3805" s="141">
        <v>9.1640891989780203E-10</v>
      </c>
      <c r="AE3805" s="141">
        <v>9.6333888749090097E-10</v>
      </c>
      <c r="AF3805" s="141">
        <v>1.0247605134021499E-9</v>
      </c>
      <c r="AG3805" s="141">
        <v>1.10210119527925E-9</v>
      </c>
      <c r="AH3805" s="141">
        <v>1.0524088567295799E-9</v>
      </c>
      <c r="AI3805" s="141">
        <v>1.0082295450295801E-9</v>
      </c>
      <c r="AJ3805" s="141">
        <v>9.6763273198046897E-10</v>
      </c>
      <c r="AK3805" s="141">
        <v>9.3074214793268901E-10</v>
      </c>
    </row>
    <row r="3806" spans="1:37" s="9" customFormat="1" hidden="1" x14ac:dyDescent="0.3">
      <c r="A3806" s="10" t="str">
        <f t="shared" si="89"/>
        <v>SDGbaseTRA_AgMin_v6_3C_GVAatrps</v>
      </c>
      <c r="B3806" s="10" t="s">
        <v>220</v>
      </c>
      <c r="C3806" s="10" t="s">
        <v>301</v>
      </c>
      <c r="D3806" s="10" t="s">
        <v>3</v>
      </c>
      <c r="E3806" s="9" t="s">
        <v>75</v>
      </c>
      <c r="F3806" s="9">
        <v>54.941564078995697</v>
      </c>
      <c r="G3806" s="9">
        <v>50.356120304814802</v>
      </c>
      <c r="H3806" s="9">
        <v>51.4651815372805</v>
      </c>
      <c r="I3806" s="9">
        <v>51.676179495886899</v>
      </c>
      <c r="J3806" s="9">
        <v>52.613256895937702</v>
      </c>
      <c r="K3806" s="9">
        <v>53.899958957552798</v>
      </c>
      <c r="L3806" s="9">
        <v>55.215587644265099</v>
      </c>
      <c r="M3806" s="9">
        <v>56.188452562499101</v>
      </c>
      <c r="N3806" s="9">
        <v>57.237553049930902</v>
      </c>
      <c r="O3806" s="9">
        <v>58.582231168998199</v>
      </c>
      <c r="P3806" s="9">
        <v>59.843811705471197</v>
      </c>
      <c r="Q3806" s="9">
        <v>60.866614071690698</v>
      </c>
      <c r="R3806" s="9">
        <v>63.016976711150598</v>
      </c>
      <c r="S3806" s="9">
        <v>65.248618507091393</v>
      </c>
      <c r="T3806" s="9">
        <v>67.305047604901304</v>
      </c>
      <c r="U3806" s="9">
        <v>69.669631498928695</v>
      </c>
      <c r="V3806" s="9">
        <v>71.847377499813106</v>
      </c>
      <c r="W3806" s="9">
        <v>74.270346791740593</v>
      </c>
      <c r="X3806" s="9">
        <v>76.230864477973498</v>
      </c>
      <c r="Y3806" s="9">
        <v>78.123525502005904</v>
      </c>
      <c r="Z3806" s="9">
        <v>79.972661603792801</v>
      </c>
      <c r="AA3806" s="9">
        <v>81.776807741714507</v>
      </c>
      <c r="AB3806" s="9">
        <v>86.341325677663704</v>
      </c>
      <c r="AC3806" s="9">
        <v>90.714728873264207</v>
      </c>
      <c r="AD3806" s="9">
        <v>95.272800752752502</v>
      </c>
      <c r="AE3806" s="9">
        <v>99.806611326764298</v>
      </c>
      <c r="AF3806" s="9">
        <v>104.39391190636699</v>
      </c>
      <c r="AG3806" s="9">
        <v>108.211479271423</v>
      </c>
      <c r="AH3806" s="9">
        <v>109.53465223852901</v>
      </c>
      <c r="AI3806" s="9">
        <v>110.549274434011</v>
      </c>
      <c r="AJ3806" s="9">
        <v>111.56301164493399</v>
      </c>
      <c r="AK3806" s="9">
        <v>112.384582009233</v>
      </c>
    </row>
    <row r="3807" spans="1:37" s="9" customFormat="1" hidden="1" x14ac:dyDescent="0.3">
      <c r="A3807" s="10" t="str">
        <f t="shared" si="89"/>
        <v>SDGbaseTRA_AgMin_v6_3C_GVAacomm</v>
      </c>
      <c r="B3807" s="10" t="s">
        <v>220</v>
      </c>
      <c r="C3807" s="10" t="s">
        <v>301</v>
      </c>
      <c r="D3807" s="10" t="s">
        <v>3</v>
      </c>
      <c r="E3807" s="9" t="s">
        <v>76</v>
      </c>
      <c r="F3807" s="9">
        <v>84.052107429895301</v>
      </c>
      <c r="G3807" s="9">
        <v>70.154108456069693</v>
      </c>
      <c r="H3807" s="9">
        <v>75.236328832347795</v>
      </c>
      <c r="I3807" s="9">
        <v>77.575474178107697</v>
      </c>
      <c r="J3807" s="9">
        <v>80.754687784384501</v>
      </c>
      <c r="K3807" s="9">
        <v>83.699426650793797</v>
      </c>
      <c r="L3807" s="9">
        <v>86.591121913846493</v>
      </c>
      <c r="M3807" s="9">
        <v>89.801519018987094</v>
      </c>
      <c r="N3807" s="9">
        <v>92.901819665431304</v>
      </c>
      <c r="O3807" s="9">
        <v>96.502647252431004</v>
      </c>
      <c r="P3807" s="9">
        <v>100.18637195217499</v>
      </c>
      <c r="Q3807" s="9">
        <v>103.928416684917</v>
      </c>
      <c r="R3807" s="9">
        <v>109.237530313522</v>
      </c>
      <c r="S3807" s="9">
        <v>113.232238390185</v>
      </c>
      <c r="T3807" s="9">
        <v>117.38392505391199</v>
      </c>
      <c r="U3807" s="9">
        <v>122.01234080218499</v>
      </c>
      <c r="V3807" s="9">
        <v>126.95273327325199</v>
      </c>
      <c r="W3807" s="9">
        <v>132.015387962982</v>
      </c>
      <c r="X3807" s="9">
        <v>136.97037499864101</v>
      </c>
      <c r="Y3807" s="9">
        <v>141.511532791143</v>
      </c>
      <c r="Z3807" s="9">
        <v>146.009310795803</v>
      </c>
      <c r="AA3807" s="9">
        <v>150.34456917311499</v>
      </c>
      <c r="AB3807" s="9">
        <v>153.38676915467599</v>
      </c>
      <c r="AC3807" s="9">
        <v>157.49291618934399</v>
      </c>
      <c r="AD3807" s="9">
        <v>162.83973654573401</v>
      </c>
      <c r="AE3807" s="9">
        <v>168.65147673832701</v>
      </c>
      <c r="AF3807" s="9">
        <v>174.952719645771</v>
      </c>
      <c r="AG3807" s="9">
        <v>181.37110113474401</v>
      </c>
      <c r="AH3807" s="9">
        <v>181.54922029052599</v>
      </c>
      <c r="AI3807" s="9">
        <v>180.74316666697499</v>
      </c>
      <c r="AJ3807" s="9">
        <v>180.046664341888</v>
      </c>
      <c r="AK3807" s="9">
        <v>179.10238417171499</v>
      </c>
    </row>
    <row r="3808" spans="1:37" s="9" customFormat="1" hidden="1" x14ac:dyDescent="0.3">
      <c r="A3808" s="10" t="str">
        <f t="shared" si="89"/>
        <v>SDGbaseTRA_AgMin_v6_3C_GVAafsrv</v>
      </c>
      <c r="B3808" s="10" t="s">
        <v>220</v>
      </c>
      <c r="C3808" s="10" t="s">
        <v>301</v>
      </c>
      <c r="D3808" s="10" t="s">
        <v>3</v>
      </c>
      <c r="E3808" s="9" t="s">
        <v>77</v>
      </c>
      <c r="F3808" s="9">
        <v>413.43609675688703</v>
      </c>
      <c r="G3808" s="9">
        <v>375.65780342126499</v>
      </c>
      <c r="H3808" s="9">
        <v>394.027031942245</v>
      </c>
      <c r="I3808" s="9">
        <v>393.75509828542403</v>
      </c>
      <c r="J3808" s="9">
        <v>406.15981958968001</v>
      </c>
      <c r="K3808" s="9">
        <v>419.87096153453501</v>
      </c>
      <c r="L3808" s="9">
        <v>435.05516594414797</v>
      </c>
      <c r="M3808" s="9">
        <v>450.946470077306</v>
      </c>
      <c r="N3808" s="9">
        <v>467.41997932622502</v>
      </c>
      <c r="O3808" s="9">
        <v>486.42733329254298</v>
      </c>
      <c r="P3808" s="9">
        <v>506.26342670879001</v>
      </c>
      <c r="Q3808" s="9">
        <v>525.84699958586498</v>
      </c>
      <c r="R3808" s="9">
        <v>558.59442596897895</v>
      </c>
      <c r="S3808" s="9">
        <v>580.59104068371096</v>
      </c>
      <c r="T3808" s="9">
        <v>603.32175027289895</v>
      </c>
      <c r="U3808" s="9">
        <v>629.26860377185994</v>
      </c>
      <c r="V3808" s="9">
        <v>655.02225042351301</v>
      </c>
      <c r="W3808" s="9">
        <v>682.62606069685205</v>
      </c>
      <c r="X3808" s="9">
        <v>711.22294793321998</v>
      </c>
      <c r="Y3808" s="9">
        <v>737.04664009337296</v>
      </c>
      <c r="Z3808" s="9">
        <v>763.15262077685804</v>
      </c>
      <c r="AA3808" s="9">
        <v>788.76144542364204</v>
      </c>
      <c r="AB3808" s="9">
        <v>817.57041037727595</v>
      </c>
      <c r="AC3808" s="9">
        <v>845.22051974828298</v>
      </c>
      <c r="AD3808" s="9">
        <v>873.46533427943302</v>
      </c>
      <c r="AE3808" s="9">
        <v>903.45067251501098</v>
      </c>
      <c r="AF3808" s="9">
        <v>936.126123472274</v>
      </c>
      <c r="AG3808" s="9">
        <v>969.77185146628801</v>
      </c>
      <c r="AH3808" s="9">
        <v>967.80937280571902</v>
      </c>
      <c r="AI3808" s="9">
        <v>961.05280683213596</v>
      </c>
      <c r="AJ3808" s="9">
        <v>954.70726970806197</v>
      </c>
      <c r="AK3808" s="9">
        <v>947.27617733821205</v>
      </c>
    </row>
    <row r="3809" spans="1:37" s="9" customFormat="1" hidden="1" x14ac:dyDescent="0.3">
      <c r="A3809" s="10" t="str">
        <f t="shared" si="89"/>
        <v>SDGbaseTRA_AgMin_v6_3C_GVAabsrv</v>
      </c>
      <c r="B3809" s="10" t="s">
        <v>220</v>
      </c>
      <c r="C3809" s="10" t="s">
        <v>301</v>
      </c>
      <c r="D3809" s="10" t="s">
        <v>3</v>
      </c>
      <c r="E3809" s="9" t="s">
        <v>78</v>
      </c>
      <c r="F3809" s="9">
        <v>367.47747877216102</v>
      </c>
      <c r="G3809" s="9">
        <v>309.59547462993697</v>
      </c>
      <c r="H3809" s="9">
        <v>328.14574122740402</v>
      </c>
      <c r="I3809" s="9">
        <v>335.82333955503998</v>
      </c>
      <c r="J3809" s="9">
        <v>348.97226110759402</v>
      </c>
      <c r="K3809" s="9">
        <v>361.96303310020397</v>
      </c>
      <c r="L3809" s="9">
        <v>375.03719638941101</v>
      </c>
      <c r="M3809" s="9">
        <v>388.59287765166198</v>
      </c>
      <c r="N3809" s="9">
        <v>402.19948847120901</v>
      </c>
      <c r="O3809" s="9">
        <v>416.86848757074603</v>
      </c>
      <c r="P3809" s="9">
        <v>433.18149395703801</v>
      </c>
      <c r="Q3809" s="9">
        <v>449.79512656882599</v>
      </c>
      <c r="R3809" s="9">
        <v>474.95970188327499</v>
      </c>
      <c r="S3809" s="9">
        <v>492.556460616859</v>
      </c>
      <c r="T3809" s="9">
        <v>510.74077257612697</v>
      </c>
      <c r="U3809" s="9">
        <v>531.20581328914795</v>
      </c>
      <c r="V3809" s="9">
        <v>552.60991539387999</v>
      </c>
      <c r="W3809" s="9">
        <v>574.65807956643596</v>
      </c>
      <c r="X3809" s="9">
        <v>596.28299556130605</v>
      </c>
      <c r="Y3809" s="9">
        <v>616.031836298141</v>
      </c>
      <c r="Z3809" s="9">
        <v>635.97940668148897</v>
      </c>
      <c r="AA3809" s="9">
        <v>655.01925462438805</v>
      </c>
      <c r="AB3809" s="9">
        <v>673.13923226967199</v>
      </c>
      <c r="AC3809" s="9">
        <v>692.16673825676003</v>
      </c>
      <c r="AD3809" s="9">
        <v>714.15726546225801</v>
      </c>
      <c r="AE3809" s="9">
        <v>738.26821701060101</v>
      </c>
      <c r="AF3809" s="9">
        <v>764.87839550569902</v>
      </c>
      <c r="AG3809" s="9">
        <v>792.42403266129895</v>
      </c>
      <c r="AH3809" s="9">
        <v>794.20750348154399</v>
      </c>
      <c r="AI3809" s="9">
        <v>792.04866510777697</v>
      </c>
      <c r="AJ3809" s="9">
        <v>789.39724430895205</v>
      </c>
      <c r="AK3809" s="9">
        <v>785.55600869203295</v>
      </c>
    </row>
    <row r="3810" spans="1:37" s="9" customFormat="1" hidden="1" x14ac:dyDescent="0.3">
      <c r="A3810" s="10" t="str">
        <f t="shared" si="89"/>
        <v>SDGbaseTRA_AgMin_v6_3C_GVAagsrv</v>
      </c>
      <c r="B3810" s="10" t="s">
        <v>220</v>
      </c>
      <c r="C3810" s="10" t="s">
        <v>301</v>
      </c>
      <c r="D3810" s="10" t="s">
        <v>3</v>
      </c>
      <c r="E3810" s="9" t="s">
        <v>79</v>
      </c>
      <c r="F3810" s="9">
        <v>789.43519992016695</v>
      </c>
      <c r="G3810" s="9">
        <v>748.86448104811802</v>
      </c>
      <c r="H3810" s="9">
        <v>774.45662586320702</v>
      </c>
      <c r="I3810" s="9">
        <v>895.11175400157799</v>
      </c>
      <c r="J3810" s="9">
        <v>905.37585231476203</v>
      </c>
      <c r="K3810" s="9">
        <v>923.26647400389504</v>
      </c>
      <c r="L3810" s="9">
        <v>945.30967731737803</v>
      </c>
      <c r="M3810" s="9">
        <v>969.22468087776701</v>
      </c>
      <c r="N3810" s="9">
        <v>993.02560650241605</v>
      </c>
      <c r="O3810" s="9">
        <v>1010.37793598348</v>
      </c>
      <c r="P3810" s="9">
        <v>1036.1331228240699</v>
      </c>
      <c r="Q3810" s="9">
        <v>1062.8534143781301</v>
      </c>
      <c r="R3810" s="9">
        <v>1095.7281798645799</v>
      </c>
      <c r="S3810" s="9">
        <v>1125.91797375742</v>
      </c>
      <c r="T3810" s="9">
        <v>1155.96411599874</v>
      </c>
      <c r="U3810" s="9">
        <v>1189.06497216301</v>
      </c>
      <c r="V3810" s="9">
        <v>1223.1390128785199</v>
      </c>
      <c r="W3810" s="9">
        <v>1256.6322316318999</v>
      </c>
      <c r="X3810" s="9">
        <v>1288.32855203227</v>
      </c>
      <c r="Y3810" s="9">
        <v>1317.47118913389</v>
      </c>
      <c r="Z3810" s="9">
        <v>1347.2892498946901</v>
      </c>
      <c r="AA3810" s="9">
        <v>1377.41413634685</v>
      </c>
      <c r="AB3810" s="9">
        <v>1405.49779257767</v>
      </c>
      <c r="AC3810" s="9">
        <v>1437.40752316777</v>
      </c>
      <c r="AD3810" s="9">
        <v>1474.73124727449</v>
      </c>
      <c r="AE3810" s="9">
        <v>1514.4361275004601</v>
      </c>
      <c r="AF3810" s="9">
        <v>1556.2536959421</v>
      </c>
      <c r="AG3810" s="9">
        <v>1597.3673522398401</v>
      </c>
      <c r="AH3810" s="9">
        <v>1594.4158561868501</v>
      </c>
      <c r="AI3810" s="9">
        <v>1599.95635659813</v>
      </c>
      <c r="AJ3810" s="9">
        <v>1615.7911206075401</v>
      </c>
      <c r="AK3810" s="9">
        <v>1635.1717379071299</v>
      </c>
    </row>
    <row r="3811" spans="1:37" s="9" customFormat="1" hidden="1" x14ac:dyDescent="0.3">
      <c r="A3811" s="10" t="str">
        <f t="shared" si="89"/>
        <v>SDGbaseTRA_AgMin_v6_3C_GVAaosrv</v>
      </c>
      <c r="B3811" s="10" t="s">
        <v>220</v>
      </c>
      <c r="C3811" s="10" t="s">
        <v>301</v>
      </c>
      <c r="D3811" s="10" t="s">
        <v>3</v>
      </c>
      <c r="E3811" s="9" t="s">
        <v>80</v>
      </c>
      <c r="F3811" s="9">
        <v>475.07820917543302</v>
      </c>
      <c r="G3811" s="9">
        <v>490.31258912171501</v>
      </c>
      <c r="H3811" s="9">
        <v>501.24261835201401</v>
      </c>
      <c r="I3811" s="9">
        <v>496.91105411421802</v>
      </c>
      <c r="J3811" s="9">
        <v>510.21158091423899</v>
      </c>
      <c r="K3811" s="9">
        <v>524.464002696281</v>
      </c>
      <c r="L3811" s="9">
        <v>540.248536234997</v>
      </c>
      <c r="M3811" s="9">
        <v>557.92605820394499</v>
      </c>
      <c r="N3811" s="9">
        <v>576.93993780160395</v>
      </c>
      <c r="O3811" s="9">
        <v>598.54675138617404</v>
      </c>
      <c r="P3811" s="9">
        <v>621.96949869637001</v>
      </c>
      <c r="Q3811" s="9">
        <v>645.62275329924103</v>
      </c>
      <c r="R3811" s="9">
        <v>681.87646963929603</v>
      </c>
      <c r="S3811" s="9">
        <v>707.27411948859799</v>
      </c>
      <c r="T3811" s="9">
        <v>733.71558148443603</v>
      </c>
      <c r="U3811" s="9">
        <v>763.51409633748494</v>
      </c>
      <c r="V3811" s="9">
        <v>794.28868919163494</v>
      </c>
      <c r="W3811" s="9">
        <v>826.25546307398497</v>
      </c>
      <c r="X3811" s="9">
        <v>858.35633887983602</v>
      </c>
      <c r="Y3811" s="9">
        <v>887.93151674435796</v>
      </c>
      <c r="Z3811" s="9">
        <v>917.47469332316302</v>
      </c>
      <c r="AA3811" s="9">
        <v>945.84577793245899</v>
      </c>
      <c r="AB3811" s="9">
        <v>973.89453177156997</v>
      </c>
      <c r="AC3811" s="9">
        <v>1002.41152871931</v>
      </c>
      <c r="AD3811" s="9">
        <v>1033.1345061945101</v>
      </c>
      <c r="AE3811" s="9">
        <v>1066.5130307844099</v>
      </c>
      <c r="AF3811" s="9">
        <v>1102.9741741113201</v>
      </c>
      <c r="AG3811" s="9">
        <v>1140.6121349166499</v>
      </c>
      <c r="AH3811" s="9">
        <v>1142.8401295420999</v>
      </c>
      <c r="AI3811" s="9">
        <v>1139.18731587507</v>
      </c>
      <c r="AJ3811" s="9">
        <v>1133.91432904009</v>
      </c>
      <c r="AK3811" s="9">
        <v>1126.3649323408199</v>
      </c>
    </row>
    <row r="3812" spans="1:37" s="9" customFormat="1" hidden="1" x14ac:dyDescent="0.3">
      <c r="A3812" s="10" t="str">
        <f t="shared" si="89"/>
        <v>SDGbaseTRA_AgMin_v6_3C_GVAtotal</v>
      </c>
      <c r="B3812" s="10" t="s">
        <v>220</v>
      </c>
      <c r="C3812" s="10" t="s">
        <v>301</v>
      </c>
      <c r="D3812" s="10" t="s">
        <v>3</v>
      </c>
      <c r="E3812" s="9" t="s">
        <v>1</v>
      </c>
      <c r="F3812" s="9">
        <v>4444.8669705644197</v>
      </c>
      <c r="G3812" s="9">
        <v>4194.6797798524703</v>
      </c>
      <c r="H3812" s="9">
        <v>4327.2617063780999</v>
      </c>
      <c r="I3812" s="9">
        <v>4527.37577296365</v>
      </c>
      <c r="J3812" s="9">
        <v>4620.40626156487</v>
      </c>
      <c r="K3812" s="9">
        <v>4732.5266110784696</v>
      </c>
      <c r="L3812" s="9">
        <v>4858.8920958827102</v>
      </c>
      <c r="M3812" s="9">
        <v>4989.5310929954603</v>
      </c>
      <c r="N3812" s="9">
        <v>5130.45528738555</v>
      </c>
      <c r="O3812" s="9">
        <v>5284.7370054092198</v>
      </c>
      <c r="P3812" s="9">
        <v>5455.9845600322697</v>
      </c>
      <c r="Q3812" s="9">
        <v>5627.5391886526104</v>
      </c>
      <c r="R3812" s="9">
        <v>5822.7708605614798</v>
      </c>
      <c r="S3812" s="9">
        <v>6015.1354417419498</v>
      </c>
      <c r="T3812" s="9">
        <v>6214.5006992249901</v>
      </c>
      <c r="U3812" s="9">
        <v>6438.6480273769703</v>
      </c>
      <c r="V3812" s="9">
        <v>6656.3713244851697</v>
      </c>
      <c r="W3812" s="9">
        <v>6879.3944362890097</v>
      </c>
      <c r="X3812" s="9">
        <v>7109.5361898534702</v>
      </c>
      <c r="Y3812" s="9">
        <v>7330.4543927840004</v>
      </c>
      <c r="Z3812" s="9">
        <v>7561.7635096352396</v>
      </c>
      <c r="AA3812" s="9">
        <v>7787.5802822120504</v>
      </c>
      <c r="AB3812" s="9">
        <v>8041.8118009709897</v>
      </c>
      <c r="AC3812" s="9">
        <v>8275.7774319010805</v>
      </c>
      <c r="AD3812" s="9">
        <v>8509.1673264269994</v>
      </c>
      <c r="AE3812" s="9">
        <v>8749.7745363676604</v>
      </c>
      <c r="AF3812" s="9">
        <v>8999.0998942244005</v>
      </c>
      <c r="AG3812" s="9">
        <v>9251.9401928792995</v>
      </c>
      <c r="AH3812" s="9">
        <v>9268.0332575749308</v>
      </c>
      <c r="AI3812" s="9">
        <v>9287.2182128013992</v>
      </c>
      <c r="AJ3812" s="9">
        <v>9308.1790989169294</v>
      </c>
      <c r="AK3812" s="9">
        <v>9315.5839984780396</v>
      </c>
    </row>
    <row r="3813" spans="1:37" s="9" customFormat="1" hidden="1" x14ac:dyDescent="0.3">
      <c r="A3813" s="10" t="str">
        <f t="shared" si="89"/>
        <v>SDGbaseTRA_AgMin_v6_3GOVSHRXtotal</v>
      </c>
      <c r="B3813" s="10" t="s">
        <v>220</v>
      </c>
      <c r="C3813" s="10" t="s">
        <v>301</v>
      </c>
      <c r="D3813" s="10" t="s">
        <v>191</v>
      </c>
      <c r="E3813" s="9" t="s">
        <v>1</v>
      </c>
      <c r="F3813" s="9">
        <v>0.21230066660829899</v>
      </c>
      <c r="G3813" s="9">
        <v>0.212300713346463</v>
      </c>
      <c r="H3813" s="9">
        <v>0.212300593039078</v>
      </c>
      <c r="I3813" s="9">
        <v>0.23527122566616099</v>
      </c>
      <c r="J3813" s="9">
        <v>0.23364272835505001</v>
      </c>
      <c r="K3813" s="9">
        <v>0.232601061041319</v>
      </c>
      <c r="L3813" s="9">
        <v>0.23170022322037501</v>
      </c>
      <c r="M3813" s="9">
        <v>0.23098459536414301</v>
      </c>
      <c r="N3813" s="9">
        <v>0.229914822122193</v>
      </c>
      <c r="O3813" s="9">
        <v>0.227154289377692</v>
      </c>
      <c r="P3813" s="9">
        <v>0.225371265760617</v>
      </c>
      <c r="Q3813" s="9">
        <v>0.223880560832623</v>
      </c>
      <c r="R3813" s="9">
        <v>0.22211069498101901</v>
      </c>
      <c r="S3813" s="9">
        <v>0.22058556547502101</v>
      </c>
      <c r="T3813" s="9">
        <v>0.21892035778322599</v>
      </c>
      <c r="U3813" s="9">
        <v>0.216933634589766</v>
      </c>
      <c r="V3813" s="9">
        <v>0.21541225732448399</v>
      </c>
      <c r="W3813" s="9">
        <v>0.213737509400906</v>
      </c>
      <c r="X3813" s="9">
        <v>0.21180141456093399</v>
      </c>
      <c r="Y3813" s="9">
        <v>0.21003824165221499</v>
      </c>
      <c r="Z3813" s="9">
        <v>0.208182606989367</v>
      </c>
      <c r="AA3813" s="9">
        <v>0.20661462560893101</v>
      </c>
      <c r="AB3813" s="9">
        <v>0.204284420563458</v>
      </c>
      <c r="AC3813" s="9">
        <v>0.20303504923426399</v>
      </c>
      <c r="AD3813" s="9">
        <v>0.20239047363186</v>
      </c>
      <c r="AE3813" s="9">
        <v>0.20185880542140799</v>
      </c>
      <c r="AF3813" s="9">
        <v>0.20134687320379499</v>
      </c>
      <c r="AG3813" s="9">
        <v>0.200740845074485</v>
      </c>
      <c r="AH3813" s="9">
        <v>0.20158217508867399</v>
      </c>
      <c r="AI3813" s="9">
        <v>0.20317405602800601</v>
      </c>
      <c r="AJ3813" s="9">
        <v>0.205647591758187</v>
      </c>
      <c r="AK3813" s="9">
        <v>0.20877966998464401</v>
      </c>
    </row>
    <row r="3814" spans="1:37" s="9" customFormat="1" hidden="1" x14ac:dyDescent="0.3">
      <c r="A3814" s="10" t="str">
        <f t="shared" si="89"/>
        <v>SDGbaseTRA_AgMin_v6_3INVSHRXtotal</v>
      </c>
      <c r="B3814" s="10" t="s">
        <v>220</v>
      </c>
      <c r="C3814" s="10" t="s">
        <v>301</v>
      </c>
      <c r="D3814" s="10" t="s">
        <v>189</v>
      </c>
      <c r="E3814" s="9" t="s">
        <v>1</v>
      </c>
      <c r="F3814" s="9">
        <v>0.18000953521871799</v>
      </c>
      <c r="G3814" s="9">
        <v>0.18000951608096999</v>
      </c>
      <c r="H3814" s="9">
        <v>0.18000947353926899</v>
      </c>
      <c r="I3814" s="9">
        <v>0.18979108525100299</v>
      </c>
      <c r="J3814" s="9">
        <v>0.188279533464633</v>
      </c>
      <c r="K3814" s="9">
        <v>0.187128200255294</v>
      </c>
      <c r="L3814" s="9">
        <v>0.186273167120386</v>
      </c>
      <c r="M3814" s="9">
        <v>0.18553776274752501</v>
      </c>
      <c r="N3814" s="9">
        <v>0.18495811922229899</v>
      </c>
      <c r="O3814" s="9">
        <v>0.18474637975279801</v>
      </c>
      <c r="P3814" s="9">
        <v>0.18432337447490901</v>
      </c>
      <c r="Q3814" s="9">
        <v>0.18382325925120599</v>
      </c>
      <c r="R3814" s="9">
        <v>0.17005947822392101</v>
      </c>
      <c r="S3814" s="9">
        <v>0.17077497039494599</v>
      </c>
      <c r="T3814" s="9">
        <v>0.171354503412254</v>
      </c>
      <c r="U3814" s="9">
        <v>0.17190382739377399</v>
      </c>
      <c r="V3814" s="9">
        <v>0.17228812206168101</v>
      </c>
      <c r="W3814" s="9">
        <v>0.17269347046561601</v>
      </c>
      <c r="X3814" s="9">
        <v>0.17315799071846999</v>
      </c>
      <c r="Y3814" s="9">
        <v>0.173486596365588</v>
      </c>
      <c r="Z3814" s="9">
        <v>0.173876384232905</v>
      </c>
      <c r="AA3814" s="9">
        <v>0.174213545072509</v>
      </c>
      <c r="AB3814" s="9">
        <v>0.17458881898858</v>
      </c>
      <c r="AC3814" s="9">
        <v>0.17484891706870601</v>
      </c>
      <c r="AD3814" s="9">
        <v>0.17504867104925101</v>
      </c>
      <c r="AE3814" s="9">
        <v>0.17525448878956901</v>
      </c>
      <c r="AF3814" s="9">
        <v>0.175434969634609</v>
      </c>
      <c r="AG3814" s="9">
        <v>0.17543413639102401</v>
      </c>
      <c r="AH3814" s="9">
        <v>0.17569441111478801</v>
      </c>
      <c r="AI3814" s="9">
        <v>0.17535055084762499</v>
      </c>
      <c r="AJ3814" s="9">
        <v>0.174871400706199</v>
      </c>
      <c r="AK3814" s="9">
        <v>0.174245418066375</v>
      </c>
    </row>
    <row r="3815" spans="1:37" s="9" customFormat="1" hidden="1" x14ac:dyDescent="0.3">
      <c r="A3815" s="10" t="str">
        <f t="shared" si="89"/>
        <v>SDGbaseTRA_AgMin_v6_3C_QFSlabtotal</v>
      </c>
      <c r="B3815" s="10" t="s">
        <v>220</v>
      </c>
      <c r="C3815" s="10" t="s">
        <v>301</v>
      </c>
      <c r="D3815" s="10" t="s">
        <v>206</v>
      </c>
      <c r="E3815" s="9" t="s">
        <v>1</v>
      </c>
      <c r="F3815" s="9">
        <v>16418.578699979</v>
      </c>
      <c r="G3815" s="9">
        <v>15182.8391171371</v>
      </c>
      <c r="H3815" s="9">
        <v>15745.416072186599</v>
      </c>
      <c r="I3815" s="9">
        <v>16383.8715717045</v>
      </c>
      <c r="J3815" s="9">
        <v>16926.511237176699</v>
      </c>
      <c r="K3815" s="9">
        <v>17432.244134128701</v>
      </c>
      <c r="L3815" s="9">
        <v>17933.8322734266</v>
      </c>
      <c r="M3815" s="9">
        <v>18442.7391406034</v>
      </c>
      <c r="N3815" s="9">
        <v>18964.877145835399</v>
      </c>
      <c r="O3815" s="9">
        <v>19482.055735447499</v>
      </c>
      <c r="P3815" s="9">
        <v>20044.392833772701</v>
      </c>
      <c r="Q3815" s="9">
        <v>20631.890759940699</v>
      </c>
      <c r="R3815" s="9">
        <v>21249.942386574199</v>
      </c>
      <c r="S3815" s="9">
        <v>21899.828097899801</v>
      </c>
      <c r="T3815" s="9">
        <v>22577.560192718702</v>
      </c>
      <c r="U3815" s="9">
        <v>23303.974831121701</v>
      </c>
      <c r="V3815" s="9">
        <v>24064.3042194913</v>
      </c>
      <c r="W3815" s="9">
        <v>24846.233268116899</v>
      </c>
      <c r="X3815" s="9">
        <v>25642.7753096917</v>
      </c>
      <c r="Y3815" s="9">
        <v>26423.505373550601</v>
      </c>
      <c r="Z3815" s="9">
        <v>27190.079896299201</v>
      </c>
      <c r="AA3815" s="9">
        <v>27945.2655366199</v>
      </c>
      <c r="AB3815" s="9">
        <v>28716.626011283501</v>
      </c>
      <c r="AC3815" s="9">
        <v>29503.2397555354</v>
      </c>
      <c r="AD3815" s="9">
        <v>30325.049665426301</v>
      </c>
      <c r="AE3815" s="9">
        <v>31189.814206950901</v>
      </c>
      <c r="AF3815" s="9">
        <v>32102.057153593101</v>
      </c>
      <c r="AG3815" s="9">
        <v>33052.407146232501</v>
      </c>
      <c r="AH3815" s="9">
        <v>33662.977249649899</v>
      </c>
      <c r="AI3815" s="9">
        <v>34032.8869295205</v>
      </c>
      <c r="AJ3815" s="9">
        <v>34262.373996050897</v>
      </c>
      <c r="AK3815" s="9">
        <v>34389.5510560978</v>
      </c>
    </row>
    <row r="3816" spans="1:37" s="9" customFormat="1" hidden="1" x14ac:dyDescent="0.3">
      <c r="A3816" s="10" t="str">
        <f t="shared" si="89"/>
        <v>SDGbaseTRA_AgMin_v6_3C_PubDeftotal</v>
      </c>
      <c r="B3816" s="10" t="s">
        <v>220</v>
      </c>
      <c r="C3816" s="10" t="s">
        <v>301</v>
      </c>
      <c r="D3816" s="10" t="s">
        <v>99</v>
      </c>
      <c r="E3816" s="9" t="s">
        <v>1</v>
      </c>
      <c r="F3816" s="9">
        <v>-2.69193962733548E-3</v>
      </c>
      <c r="G3816" s="9">
        <v>-2.91961162141623E-3</v>
      </c>
      <c r="H3816" s="9">
        <v>-2.8976876097679002E-3</v>
      </c>
      <c r="I3816" s="9">
        <v>2.1916691241519199E-2</v>
      </c>
      <c r="J3816" s="9">
        <v>1.84421501607815E-2</v>
      </c>
      <c r="K3816" s="9">
        <v>1.6025361225711601E-2</v>
      </c>
      <c r="L3816" s="9">
        <v>1.4185572333542101E-2</v>
      </c>
      <c r="M3816" s="9">
        <v>1.26526013020609E-2</v>
      </c>
      <c r="N3816" s="9">
        <v>1.12140047782587E-2</v>
      </c>
      <c r="O3816" s="9">
        <v>9.73252156363443E-3</v>
      </c>
      <c r="P3816" s="9">
        <v>8.3096816065425603E-3</v>
      </c>
      <c r="Q3816" s="9">
        <v>6.8776179794892301E-3</v>
      </c>
      <c r="R3816" s="9">
        <v>-1.4606471733852801E-2</v>
      </c>
      <c r="S3816" s="9">
        <v>-1.4149668391460099E-2</v>
      </c>
      <c r="T3816" s="9">
        <v>-1.41426925786727E-2</v>
      </c>
      <c r="U3816" s="9">
        <v>-1.42221526029041E-2</v>
      </c>
      <c r="V3816" s="9">
        <v>-1.4306144721590501E-2</v>
      </c>
      <c r="W3816" s="9">
        <v>-1.44831304603156E-2</v>
      </c>
      <c r="X3816" s="9">
        <v>-1.4780292349236E-2</v>
      </c>
      <c r="Y3816" s="9">
        <v>-1.53362176991546E-2</v>
      </c>
      <c r="Z3816" s="9">
        <v>-1.58136300696772E-2</v>
      </c>
      <c r="AA3816" s="9">
        <v>-1.62791115930013E-2</v>
      </c>
      <c r="AB3816" s="9">
        <v>-1.6990739924250601E-2</v>
      </c>
      <c r="AC3816" s="9">
        <v>-1.7104635953825401E-2</v>
      </c>
      <c r="AD3816" s="9">
        <v>-1.6911742925642601E-2</v>
      </c>
      <c r="AE3816" s="9">
        <v>-1.6576458099756199E-2</v>
      </c>
      <c r="AF3816" s="9">
        <v>-1.6256727505485801E-2</v>
      </c>
      <c r="AG3816" s="9">
        <v>-1.6318788621293299E-2</v>
      </c>
      <c r="AH3816" s="9">
        <v>-1.49792907072493E-2</v>
      </c>
      <c r="AI3816" s="9">
        <v>-1.48049361688201E-2</v>
      </c>
      <c r="AJ3816" s="9">
        <v>-1.4498294370343201E-2</v>
      </c>
      <c r="AK3816" s="9">
        <v>-1.4189292483585501E-2</v>
      </c>
    </row>
    <row r="3817" spans="1:37" s="9" customFormat="1" hidden="1" x14ac:dyDescent="0.3">
      <c r="A3817" s="10" t="str">
        <f t="shared" si="89"/>
        <v>SDGbaseTRA_AgMin_v6_3YIXent-n</v>
      </c>
      <c r="B3817" s="10" t="s">
        <v>220</v>
      </c>
      <c r="C3817" s="10" t="s">
        <v>301</v>
      </c>
      <c r="D3817" s="10" t="s">
        <v>95</v>
      </c>
      <c r="E3817" s="9" t="s">
        <v>82</v>
      </c>
      <c r="F3817" s="9">
        <v>1681.67535303255</v>
      </c>
      <c r="G3817" s="9">
        <v>1548.8683023082899</v>
      </c>
      <c r="H3817" s="9">
        <v>1605.7594323103599</v>
      </c>
      <c r="I3817" s="9">
        <v>1628.61218438073</v>
      </c>
      <c r="J3817" s="9">
        <v>1667.2147204701701</v>
      </c>
      <c r="K3817" s="9">
        <v>1708.72830903055</v>
      </c>
      <c r="L3817" s="9">
        <v>1752.36883318223</v>
      </c>
      <c r="M3817" s="9">
        <v>1797.43986820125</v>
      </c>
      <c r="N3817" s="9">
        <v>1849.0442543807101</v>
      </c>
      <c r="O3817" s="9">
        <v>1912.9040371482799</v>
      </c>
      <c r="P3817" s="9">
        <v>1975.63968831856</v>
      </c>
      <c r="Q3817" s="9">
        <v>2037.09730162042</v>
      </c>
      <c r="R3817" s="9">
        <v>2123.04568137056</v>
      </c>
      <c r="S3817" s="9">
        <v>2190.8008639677701</v>
      </c>
      <c r="T3817" s="9">
        <v>2261.75586191408</v>
      </c>
      <c r="U3817" s="9">
        <v>2341.6100481870099</v>
      </c>
      <c r="V3817" s="9">
        <v>2419.9217949170902</v>
      </c>
      <c r="W3817" s="9">
        <v>2500.7779630936798</v>
      </c>
      <c r="X3817" s="9">
        <v>2585.2894685992401</v>
      </c>
      <c r="Y3817" s="9">
        <v>2670.0368834382498</v>
      </c>
      <c r="Z3817" s="9">
        <v>2763.7668279508798</v>
      </c>
      <c r="AA3817" s="9">
        <v>2853.8035798067199</v>
      </c>
      <c r="AB3817" s="9">
        <v>2961.3659759581601</v>
      </c>
      <c r="AC3817" s="9">
        <v>3048.06753934376</v>
      </c>
      <c r="AD3817" s="9">
        <v>3124.71397288462</v>
      </c>
      <c r="AE3817" s="9">
        <v>3200.6876368661001</v>
      </c>
      <c r="AF3817" s="9">
        <v>3277.1892558120198</v>
      </c>
      <c r="AG3817" s="9">
        <v>3333.76937532384</v>
      </c>
      <c r="AH3817" s="9">
        <v>3349.3022115109302</v>
      </c>
      <c r="AI3817" s="9">
        <v>3357.3222480959498</v>
      </c>
      <c r="AJ3817" s="9">
        <v>3353.2904500488198</v>
      </c>
      <c r="AK3817" s="9">
        <v>3340.0553318797101</v>
      </c>
    </row>
    <row r="3818" spans="1:37" s="9" customFormat="1" hidden="1" x14ac:dyDescent="0.3">
      <c r="A3818" s="10" t="str">
        <f t="shared" si="89"/>
        <v>SDGbaseTRA_AgMin_v6_3YIXent-e</v>
      </c>
      <c r="B3818" s="10" t="s">
        <v>220</v>
      </c>
      <c r="C3818" s="10" t="s">
        <v>301</v>
      </c>
      <c r="D3818" s="10" t="s">
        <v>95</v>
      </c>
      <c r="E3818" s="9" t="s">
        <v>83</v>
      </c>
      <c r="F3818" s="9">
        <v>67.674501211460495</v>
      </c>
      <c r="G3818" s="9">
        <v>74.718443581212796</v>
      </c>
      <c r="H3818" s="9">
        <v>62.139529693624198</v>
      </c>
      <c r="I3818" s="9">
        <v>63.078884180219298</v>
      </c>
      <c r="J3818" s="9">
        <v>67.579787307085198</v>
      </c>
      <c r="K3818" s="9">
        <v>72.224218505736005</v>
      </c>
      <c r="L3818" s="9">
        <v>76.801683682357293</v>
      </c>
      <c r="M3818" s="9">
        <v>77.010690055671603</v>
      </c>
      <c r="N3818" s="9">
        <v>75.565409457600595</v>
      </c>
      <c r="O3818" s="9">
        <v>74.989348132814101</v>
      </c>
      <c r="P3818" s="9">
        <v>77.669878621602294</v>
      </c>
      <c r="Q3818" s="9">
        <v>82.556666058230505</v>
      </c>
      <c r="R3818" s="9">
        <v>91.346509131185996</v>
      </c>
      <c r="S3818" s="9">
        <v>96.188796056113304</v>
      </c>
      <c r="T3818" s="9">
        <v>102.19527474551499</v>
      </c>
      <c r="U3818" s="9">
        <v>107.979492980497</v>
      </c>
      <c r="V3818" s="9">
        <v>108.59789559876801</v>
      </c>
      <c r="W3818" s="9">
        <v>112.78973474882601</v>
      </c>
      <c r="X3818" s="9">
        <v>122.09448778625899</v>
      </c>
      <c r="Y3818" s="9">
        <v>131.83999505911399</v>
      </c>
      <c r="Z3818" s="9">
        <v>141.936402806172</v>
      </c>
      <c r="AA3818" s="9">
        <v>151.381428437604</v>
      </c>
      <c r="AB3818" s="9">
        <v>160.82847249804001</v>
      </c>
      <c r="AC3818" s="9">
        <v>172.88894509111</v>
      </c>
      <c r="AD3818" s="9">
        <v>185.09645993651</v>
      </c>
      <c r="AE3818" s="9">
        <v>196.92934665695199</v>
      </c>
      <c r="AF3818" s="9">
        <v>208.90450170291399</v>
      </c>
      <c r="AG3818" s="9">
        <v>257.42401771403098</v>
      </c>
      <c r="AH3818" s="9">
        <v>287.43678930720699</v>
      </c>
      <c r="AI3818" s="9">
        <v>333.243592161148</v>
      </c>
      <c r="AJ3818" s="9">
        <v>379.436236400214</v>
      </c>
      <c r="AK3818" s="9">
        <v>421.94033182873801</v>
      </c>
    </row>
    <row r="3819" spans="1:37" s="9" customFormat="1" hidden="1" x14ac:dyDescent="0.3">
      <c r="A3819" s="10" t="str">
        <f t="shared" si="89"/>
        <v>SDGbaseTRA_AgMin_v6_3YIXhhd-0</v>
      </c>
      <c r="B3819" s="10" t="s">
        <v>220</v>
      </c>
      <c r="C3819" s="10" t="s">
        <v>301</v>
      </c>
      <c r="D3819" s="10" t="s">
        <v>95</v>
      </c>
      <c r="E3819" s="9" t="s">
        <v>84</v>
      </c>
      <c r="F3819" s="9">
        <v>80.825437201427704</v>
      </c>
      <c r="G3819" s="9">
        <v>80.204003199548893</v>
      </c>
      <c r="H3819" s="9">
        <v>78.556643840957904</v>
      </c>
      <c r="I3819" s="9">
        <v>81.785001649433298</v>
      </c>
      <c r="J3819" s="9">
        <v>83.693930210082797</v>
      </c>
      <c r="K3819" s="9">
        <v>85.632177125079707</v>
      </c>
      <c r="L3819" s="9">
        <v>87.906341565948907</v>
      </c>
      <c r="M3819" s="9">
        <v>90.406715690756002</v>
      </c>
      <c r="N3819" s="9">
        <v>93.025566049454596</v>
      </c>
      <c r="O3819" s="9">
        <v>95.925478164179694</v>
      </c>
      <c r="P3819" s="9">
        <v>99.142215624599004</v>
      </c>
      <c r="Q3819" s="9">
        <v>102.452005543271</v>
      </c>
      <c r="R3819" s="9">
        <v>105.879947948881</v>
      </c>
      <c r="S3819" s="9">
        <v>109.715939973506</v>
      </c>
      <c r="T3819" s="9">
        <v>113.652444026651</v>
      </c>
      <c r="U3819" s="9">
        <v>117.91904749741499</v>
      </c>
      <c r="V3819" s="9">
        <v>122.514727483332</v>
      </c>
      <c r="W3819" s="9">
        <v>127.05355145150401</v>
      </c>
      <c r="X3819" s="9">
        <v>131.70759236502499</v>
      </c>
      <c r="Y3819" s="9">
        <v>136.41447182361301</v>
      </c>
      <c r="Z3819" s="9">
        <v>140.98040793204601</v>
      </c>
      <c r="AA3819" s="9">
        <v>145.70581265126</v>
      </c>
      <c r="AB3819" s="9">
        <v>150.69398288032599</v>
      </c>
      <c r="AC3819" s="9">
        <v>155.96197086990699</v>
      </c>
      <c r="AD3819" s="9">
        <v>161.134985114752</v>
      </c>
      <c r="AE3819" s="9">
        <v>166.465611249441</v>
      </c>
      <c r="AF3819" s="9">
        <v>172.03084041855499</v>
      </c>
      <c r="AG3819" s="9">
        <v>177.751158157567</v>
      </c>
      <c r="AH3819" s="9">
        <v>181.25192084711301</v>
      </c>
      <c r="AI3819" s="9">
        <v>182.105706976677</v>
      </c>
      <c r="AJ3819" s="9">
        <v>182.643346438892</v>
      </c>
      <c r="AK3819" s="9">
        <v>183.06879315185799</v>
      </c>
    </row>
    <row r="3820" spans="1:37" s="9" customFormat="1" hidden="1" x14ac:dyDescent="0.3">
      <c r="A3820" s="10" t="str">
        <f t="shared" si="89"/>
        <v>SDGbaseTRA_AgMin_v6_3YIXhhd-1</v>
      </c>
      <c r="B3820" s="10" t="s">
        <v>220</v>
      </c>
      <c r="C3820" s="10" t="s">
        <v>301</v>
      </c>
      <c r="D3820" s="10" t="s">
        <v>95</v>
      </c>
      <c r="E3820" s="9" t="s">
        <v>85</v>
      </c>
      <c r="F3820" s="9">
        <v>111.120030553734</v>
      </c>
      <c r="G3820" s="9">
        <v>109.87326901123799</v>
      </c>
      <c r="H3820" s="9">
        <v>108.074360360786</v>
      </c>
      <c r="I3820" s="9">
        <v>112.493135224806</v>
      </c>
      <c r="J3820" s="9">
        <v>115.082411695285</v>
      </c>
      <c r="K3820" s="9">
        <v>117.752364878284</v>
      </c>
      <c r="L3820" s="9">
        <v>120.880069127021</v>
      </c>
      <c r="M3820" s="9">
        <v>124.312297605601</v>
      </c>
      <c r="N3820" s="9">
        <v>127.918720716802</v>
      </c>
      <c r="O3820" s="9">
        <v>131.901649949838</v>
      </c>
      <c r="P3820" s="9">
        <v>136.318347038707</v>
      </c>
      <c r="Q3820" s="9">
        <v>140.847713421186</v>
      </c>
      <c r="R3820" s="9">
        <v>145.58638813594399</v>
      </c>
      <c r="S3820" s="9">
        <v>150.825461293628</v>
      </c>
      <c r="T3820" s="9">
        <v>156.204413297119</v>
      </c>
      <c r="U3820" s="9">
        <v>162.05547189434</v>
      </c>
      <c r="V3820" s="9">
        <v>168.32170109536801</v>
      </c>
      <c r="W3820" s="9">
        <v>174.51472907705099</v>
      </c>
      <c r="X3820" s="9">
        <v>180.84906829807301</v>
      </c>
      <c r="Y3820" s="9">
        <v>187.22985397653599</v>
      </c>
      <c r="Z3820" s="9">
        <v>193.447734797924</v>
      </c>
      <c r="AA3820" s="9">
        <v>199.857718532196</v>
      </c>
      <c r="AB3820" s="9">
        <v>206.65846351438199</v>
      </c>
      <c r="AC3820" s="9">
        <v>213.77664712568799</v>
      </c>
      <c r="AD3820" s="9">
        <v>220.78376159820201</v>
      </c>
      <c r="AE3820" s="9">
        <v>228.00931881893999</v>
      </c>
      <c r="AF3820" s="9">
        <v>235.55109309828401</v>
      </c>
      <c r="AG3820" s="9">
        <v>243.232257014374</v>
      </c>
      <c r="AH3820" s="9">
        <v>247.58464953296399</v>
      </c>
      <c r="AI3820" s="9">
        <v>248.58002078461399</v>
      </c>
      <c r="AJ3820" s="9">
        <v>249.189511633883</v>
      </c>
      <c r="AK3820" s="9">
        <v>249.63788624287599</v>
      </c>
    </row>
    <row r="3821" spans="1:37" s="9" customFormat="1" hidden="1" x14ac:dyDescent="0.3">
      <c r="A3821" s="10" t="str">
        <f t="shared" si="89"/>
        <v>SDGbaseTRA_AgMin_v6_3YIXhhd-2</v>
      </c>
      <c r="B3821" s="10" t="s">
        <v>220</v>
      </c>
      <c r="C3821" s="10" t="s">
        <v>301</v>
      </c>
      <c r="D3821" s="10" t="s">
        <v>95</v>
      </c>
      <c r="E3821" s="9" t="s">
        <v>86</v>
      </c>
      <c r="F3821" s="9">
        <v>130.16702572780201</v>
      </c>
      <c r="G3821" s="9">
        <v>128.18227404973399</v>
      </c>
      <c r="H3821" s="9">
        <v>126.53836773934199</v>
      </c>
      <c r="I3821" s="9">
        <v>131.46409894299001</v>
      </c>
      <c r="J3821" s="9">
        <v>134.479253767546</v>
      </c>
      <c r="K3821" s="9">
        <v>137.61906284304001</v>
      </c>
      <c r="L3821" s="9">
        <v>141.285370998975</v>
      </c>
      <c r="M3821" s="9">
        <v>145.304089439281</v>
      </c>
      <c r="N3821" s="9">
        <v>149.53765539181899</v>
      </c>
      <c r="O3821" s="9">
        <v>154.18296201115101</v>
      </c>
      <c r="P3821" s="9">
        <v>159.35077389936001</v>
      </c>
      <c r="Q3821" s="9">
        <v>164.635142681177</v>
      </c>
      <c r="R3821" s="9">
        <v>170.24792957139499</v>
      </c>
      <c r="S3821" s="9">
        <v>176.35024195125601</v>
      </c>
      <c r="T3821" s="9">
        <v>182.6190172707</v>
      </c>
      <c r="U3821" s="9">
        <v>189.461803720842</v>
      </c>
      <c r="V3821" s="9">
        <v>196.76293483972501</v>
      </c>
      <c r="W3821" s="9">
        <v>203.981044490979</v>
      </c>
      <c r="X3821" s="9">
        <v>211.33801937859801</v>
      </c>
      <c r="Y3821" s="9">
        <v>218.725226734861</v>
      </c>
      <c r="Z3821" s="9">
        <v>225.95819936021101</v>
      </c>
      <c r="AA3821" s="9">
        <v>233.39117063474501</v>
      </c>
      <c r="AB3821" s="9">
        <v>241.28048200778301</v>
      </c>
      <c r="AC3821" s="9">
        <v>249.47510661469599</v>
      </c>
      <c r="AD3821" s="9">
        <v>257.55819431538902</v>
      </c>
      <c r="AE3821" s="9">
        <v>265.896293371664</v>
      </c>
      <c r="AF3821" s="9">
        <v>274.59687109232999</v>
      </c>
      <c r="AG3821" s="9">
        <v>283.34601889696103</v>
      </c>
      <c r="AH3821" s="9">
        <v>287.94390780174803</v>
      </c>
      <c r="AI3821" s="9">
        <v>288.87911688717401</v>
      </c>
      <c r="AJ3821" s="9">
        <v>289.39708120319</v>
      </c>
      <c r="AK3821" s="9">
        <v>289.71347129723</v>
      </c>
    </row>
    <row r="3822" spans="1:37" s="9" customFormat="1" hidden="1" x14ac:dyDescent="0.3">
      <c r="A3822" s="10" t="str">
        <f t="shared" si="89"/>
        <v>SDGbaseTRA_AgMin_v6_3YIXhhd-3</v>
      </c>
      <c r="B3822" s="10" t="s">
        <v>220</v>
      </c>
      <c r="C3822" s="10" t="s">
        <v>301</v>
      </c>
      <c r="D3822" s="10" t="s">
        <v>95</v>
      </c>
      <c r="E3822" s="9" t="s">
        <v>87</v>
      </c>
      <c r="F3822" s="9">
        <v>160.163764869359</v>
      </c>
      <c r="G3822" s="9">
        <v>157.05824884289399</v>
      </c>
      <c r="H3822" s="9">
        <v>155.98786349807</v>
      </c>
      <c r="I3822" s="9">
        <v>161.99608269203</v>
      </c>
      <c r="J3822" s="9">
        <v>165.621765552564</v>
      </c>
      <c r="K3822" s="9">
        <v>169.49131274592099</v>
      </c>
      <c r="L3822" s="9">
        <v>174.00493529501699</v>
      </c>
      <c r="M3822" s="9">
        <v>178.937642095689</v>
      </c>
      <c r="N3822" s="9">
        <v>184.15691062552199</v>
      </c>
      <c r="O3822" s="9">
        <v>189.87373028046599</v>
      </c>
      <c r="P3822" s="9">
        <v>196.219077025167</v>
      </c>
      <c r="Q3822" s="9">
        <v>202.67293104887699</v>
      </c>
      <c r="R3822" s="9">
        <v>209.633357438758</v>
      </c>
      <c r="S3822" s="9">
        <v>217.06694215675699</v>
      </c>
      <c r="T3822" s="9">
        <v>224.70870313689099</v>
      </c>
      <c r="U3822" s="9">
        <v>233.096037509388</v>
      </c>
      <c r="V3822" s="9">
        <v>241.96640708266401</v>
      </c>
      <c r="W3822" s="9">
        <v>250.742472991825</v>
      </c>
      <c r="X3822" s="9">
        <v>259.65150574421102</v>
      </c>
      <c r="Y3822" s="9">
        <v>268.538988037671</v>
      </c>
      <c r="Z3822" s="9">
        <v>277.29195469135402</v>
      </c>
      <c r="AA3822" s="9">
        <v>286.23494188411098</v>
      </c>
      <c r="AB3822" s="9">
        <v>295.815921495064</v>
      </c>
      <c r="AC3822" s="9">
        <v>305.64029924446902</v>
      </c>
      <c r="AD3822" s="9">
        <v>315.37762999094599</v>
      </c>
      <c r="AE3822" s="9">
        <v>325.43652028390801</v>
      </c>
      <c r="AF3822" s="9">
        <v>335.93178059061302</v>
      </c>
      <c r="AG3822" s="9">
        <v>346.362858735141</v>
      </c>
      <c r="AH3822" s="9">
        <v>351.03013378025702</v>
      </c>
      <c r="AI3822" s="9">
        <v>351.793290415537</v>
      </c>
      <c r="AJ3822" s="9">
        <v>352.16108823762198</v>
      </c>
      <c r="AK3822" s="9">
        <v>352.26983826649098</v>
      </c>
    </row>
    <row r="3823" spans="1:37" s="9" customFormat="1" hidden="1" x14ac:dyDescent="0.3">
      <c r="A3823" s="10" t="str">
        <f t="shared" si="89"/>
        <v>SDGbaseTRA_AgMin_v6_3YIXhhd-4</v>
      </c>
      <c r="B3823" s="10" t="s">
        <v>220</v>
      </c>
      <c r="C3823" s="10" t="s">
        <v>301</v>
      </c>
      <c r="D3823" s="10" t="s">
        <v>95</v>
      </c>
      <c r="E3823" s="9" t="s">
        <v>88</v>
      </c>
      <c r="F3823" s="9">
        <v>173.02105662451601</v>
      </c>
      <c r="G3823" s="9">
        <v>168.80336812659499</v>
      </c>
      <c r="H3823" s="9">
        <v>168.87784807382701</v>
      </c>
      <c r="I3823" s="9">
        <v>175.332263376284</v>
      </c>
      <c r="J3823" s="9">
        <v>179.14723117126101</v>
      </c>
      <c r="K3823" s="9">
        <v>183.341604428078</v>
      </c>
      <c r="L3823" s="9">
        <v>188.22674604240601</v>
      </c>
      <c r="M3823" s="9">
        <v>193.54570296612101</v>
      </c>
      <c r="N3823" s="9">
        <v>199.20101770122099</v>
      </c>
      <c r="O3823" s="9">
        <v>205.36792060461499</v>
      </c>
      <c r="P3823" s="9">
        <v>212.20655319389201</v>
      </c>
      <c r="Q3823" s="9">
        <v>219.11966775565199</v>
      </c>
      <c r="R3823" s="9">
        <v>226.68699280577701</v>
      </c>
      <c r="S3823" s="9">
        <v>234.62828014248799</v>
      </c>
      <c r="T3823" s="9">
        <v>242.79653469264201</v>
      </c>
      <c r="U3823" s="9">
        <v>251.82054182290901</v>
      </c>
      <c r="V3823" s="9">
        <v>261.26325302582899</v>
      </c>
      <c r="W3823" s="9">
        <v>270.61548773280703</v>
      </c>
      <c r="X3823" s="9">
        <v>280.06426204606601</v>
      </c>
      <c r="Y3823" s="9">
        <v>289.40903299867301</v>
      </c>
      <c r="Z3823" s="9">
        <v>298.67925163310002</v>
      </c>
      <c r="AA3823" s="9">
        <v>308.08262522522102</v>
      </c>
      <c r="AB3823" s="9">
        <v>318.26655369931802</v>
      </c>
      <c r="AC3823" s="9">
        <v>328.54495002321897</v>
      </c>
      <c r="AD3823" s="9">
        <v>338.79615554188399</v>
      </c>
      <c r="AE3823" s="9">
        <v>349.40650741461701</v>
      </c>
      <c r="AF3823" s="9">
        <v>360.47866000265901</v>
      </c>
      <c r="AG3823" s="9">
        <v>371.31753765257798</v>
      </c>
      <c r="AH3823" s="9">
        <v>375.08578384391802</v>
      </c>
      <c r="AI3823" s="9">
        <v>375.40185689033399</v>
      </c>
      <c r="AJ3823" s="9">
        <v>375.44450508839202</v>
      </c>
      <c r="AK3823" s="9">
        <v>375.19491245025398</v>
      </c>
    </row>
    <row r="3824" spans="1:37" s="9" customFormat="1" hidden="1" x14ac:dyDescent="0.3">
      <c r="A3824" s="10" t="str">
        <f t="shared" si="89"/>
        <v>SDGbaseTRA_AgMin_v6_3YIXhhd-5</v>
      </c>
      <c r="B3824" s="10" t="s">
        <v>220</v>
      </c>
      <c r="C3824" s="10" t="s">
        <v>301</v>
      </c>
      <c r="D3824" s="10" t="s">
        <v>95</v>
      </c>
      <c r="E3824" s="9" t="s">
        <v>89</v>
      </c>
      <c r="F3824" s="9">
        <v>238.851551034008</v>
      </c>
      <c r="G3824" s="9">
        <v>231.63090329346699</v>
      </c>
      <c r="H3824" s="9">
        <v>234.05602423504001</v>
      </c>
      <c r="I3824" s="9">
        <v>243.196626690888</v>
      </c>
      <c r="J3824" s="9">
        <v>248.220103967852</v>
      </c>
      <c r="K3824" s="9">
        <v>254.01144067842</v>
      </c>
      <c r="L3824" s="9">
        <v>260.76434404302103</v>
      </c>
      <c r="M3824" s="9">
        <v>268.086556732247</v>
      </c>
      <c r="N3824" s="9">
        <v>275.90726144284099</v>
      </c>
      <c r="O3824" s="9">
        <v>284.32370978334001</v>
      </c>
      <c r="P3824" s="9">
        <v>293.70875787646003</v>
      </c>
      <c r="Q3824" s="9">
        <v>303.12840469535001</v>
      </c>
      <c r="R3824" s="9">
        <v>313.66088979866402</v>
      </c>
      <c r="S3824" s="9">
        <v>324.43381704068901</v>
      </c>
      <c r="T3824" s="9">
        <v>335.52037782970501</v>
      </c>
      <c r="U3824" s="9">
        <v>347.88317373567298</v>
      </c>
      <c r="V3824" s="9">
        <v>360.62449812543201</v>
      </c>
      <c r="W3824" s="9">
        <v>373.257303450032</v>
      </c>
      <c r="X3824" s="9">
        <v>385.92703118470803</v>
      </c>
      <c r="Y3824" s="9">
        <v>398.27694797919401</v>
      </c>
      <c r="Z3824" s="9">
        <v>410.622894820775</v>
      </c>
      <c r="AA3824" s="9">
        <v>423.02604063627001</v>
      </c>
      <c r="AB3824" s="9">
        <v>436.62869731871899</v>
      </c>
      <c r="AC3824" s="9">
        <v>450.12915536479198</v>
      </c>
      <c r="AD3824" s="9">
        <v>463.78490894980501</v>
      </c>
      <c r="AE3824" s="9">
        <v>477.98126372015298</v>
      </c>
      <c r="AF3824" s="9">
        <v>492.81285351635302</v>
      </c>
      <c r="AG3824" s="9">
        <v>507.11840333082102</v>
      </c>
      <c r="AH3824" s="9">
        <v>509.77833932608701</v>
      </c>
      <c r="AI3824" s="9">
        <v>509.185776798186</v>
      </c>
      <c r="AJ3824" s="9">
        <v>508.594387041728</v>
      </c>
      <c r="AK3824" s="9">
        <v>507.61356819511599</v>
      </c>
    </row>
    <row r="3825" spans="1:37" s="9" customFormat="1" hidden="1" x14ac:dyDescent="0.3">
      <c r="A3825" s="10" t="str">
        <f t="shared" si="89"/>
        <v>SDGbaseTRA_AgMin_v6_3YIXhhd-6</v>
      </c>
      <c r="B3825" s="10" t="s">
        <v>220</v>
      </c>
      <c r="C3825" s="10" t="s">
        <v>301</v>
      </c>
      <c r="D3825" s="10" t="s">
        <v>95</v>
      </c>
      <c r="E3825" s="9" t="s">
        <v>90</v>
      </c>
      <c r="F3825" s="9">
        <v>288.750817049847</v>
      </c>
      <c r="G3825" s="9">
        <v>276.86058889357798</v>
      </c>
      <c r="H3825" s="9">
        <v>282.86857972666002</v>
      </c>
      <c r="I3825" s="9">
        <v>293.73902964971597</v>
      </c>
      <c r="J3825" s="9">
        <v>299.64217526533798</v>
      </c>
      <c r="K3825" s="9">
        <v>306.693437667762</v>
      </c>
      <c r="L3825" s="9">
        <v>314.85781578859002</v>
      </c>
      <c r="M3825" s="9">
        <v>323.66639519708298</v>
      </c>
      <c r="N3825" s="9">
        <v>333.14690024701798</v>
      </c>
      <c r="O3825" s="9">
        <v>343.22148350279502</v>
      </c>
      <c r="P3825" s="9">
        <v>354.52465350259001</v>
      </c>
      <c r="Q3825" s="9">
        <v>365.80183899819701</v>
      </c>
      <c r="R3825" s="9">
        <v>379.01132420251298</v>
      </c>
      <c r="S3825" s="9">
        <v>391.79377026998702</v>
      </c>
      <c r="T3825" s="9">
        <v>404.97521182439601</v>
      </c>
      <c r="U3825" s="9">
        <v>419.810322539428</v>
      </c>
      <c r="V3825" s="9">
        <v>434.85873203774997</v>
      </c>
      <c r="W3825" s="9">
        <v>449.83433309001299</v>
      </c>
      <c r="X3825" s="9">
        <v>464.78455761023997</v>
      </c>
      <c r="Y3825" s="9">
        <v>479.19214508372102</v>
      </c>
      <c r="Z3825" s="9">
        <v>493.81993618515497</v>
      </c>
      <c r="AA3825" s="9">
        <v>508.343129453171</v>
      </c>
      <c r="AB3825" s="9">
        <v>524.42741183053397</v>
      </c>
      <c r="AC3825" s="9">
        <v>539.94077182515696</v>
      </c>
      <c r="AD3825" s="9">
        <v>555.735862249702</v>
      </c>
      <c r="AE3825" s="9">
        <v>572.18175180490698</v>
      </c>
      <c r="AF3825" s="9">
        <v>589.345388143479</v>
      </c>
      <c r="AG3825" s="9">
        <v>605.38274022256905</v>
      </c>
      <c r="AH3825" s="9">
        <v>605.76522116178103</v>
      </c>
      <c r="AI3825" s="9">
        <v>604.00678253387196</v>
      </c>
      <c r="AJ3825" s="9">
        <v>602.50972877443905</v>
      </c>
      <c r="AK3825" s="9">
        <v>600.492054762576</v>
      </c>
    </row>
    <row r="3826" spans="1:37" s="9" customFormat="1" hidden="1" x14ac:dyDescent="0.3">
      <c r="A3826" s="10" t="str">
        <f t="shared" si="89"/>
        <v>SDGbaseTRA_AgMin_v6_3YIXhhd-7</v>
      </c>
      <c r="B3826" s="10" t="s">
        <v>220</v>
      </c>
      <c r="C3826" s="10" t="s">
        <v>301</v>
      </c>
      <c r="D3826" s="10" t="s">
        <v>95</v>
      </c>
      <c r="E3826" s="9" t="s">
        <v>91</v>
      </c>
      <c r="F3826" s="9">
        <v>412.50994654849802</v>
      </c>
      <c r="G3826" s="9">
        <v>392.61309882713101</v>
      </c>
      <c r="H3826" s="9">
        <v>404.51726744861998</v>
      </c>
      <c r="I3826" s="9">
        <v>419.41650826514598</v>
      </c>
      <c r="J3826" s="9">
        <v>427.76144840962399</v>
      </c>
      <c r="K3826" s="9">
        <v>437.95887487158302</v>
      </c>
      <c r="L3826" s="9">
        <v>449.68475730162203</v>
      </c>
      <c r="M3826" s="9">
        <v>462.252634306917</v>
      </c>
      <c r="N3826" s="9">
        <v>475.83389871232299</v>
      </c>
      <c r="O3826" s="9">
        <v>490.09340693494102</v>
      </c>
      <c r="P3826" s="9">
        <v>506.204903089445</v>
      </c>
      <c r="Q3826" s="9">
        <v>522.22733159601501</v>
      </c>
      <c r="R3826" s="9">
        <v>541.99121732107301</v>
      </c>
      <c r="S3826" s="9">
        <v>560.02378715355098</v>
      </c>
      <c r="T3826" s="9">
        <v>578.64264503008803</v>
      </c>
      <c r="U3826" s="9">
        <v>599.74458641022795</v>
      </c>
      <c r="V3826" s="9">
        <v>620.84528675172101</v>
      </c>
      <c r="W3826" s="9">
        <v>641.946654466533</v>
      </c>
      <c r="X3826" s="9">
        <v>663.012854666056</v>
      </c>
      <c r="Y3826" s="9">
        <v>683.075217516149</v>
      </c>
      <c r="Z3826" s="9">
        <v>703.67114406632902</v>
      </c>
      <c r="AA3826" s="9">
        <v>723.91982941132596</v>
      </c>
      <c r="AB3826" s="9">
        <v>746.57917414976305</v>
      </c>
      <c r="AC3826" s="9">
        <v>767.90020561838298</v>
      </c>
      <c r="AD3826" s="9">
        <v>789.71991823559199</v>
      </c>
      <c r="AE3826" s="9">
        <v>812.48183347589702</v>
      </c>
      <c r="AF3826" s="9">
        <v>836.25265669007194</v>
      </c>
      <c r="AG3826" s="9">
        <v>858.06853494265204</v>
      </c>
      <c r="AH3826" s="9">
        <v>855.54996527508695</v>
      </c>
      <c r="AI3826" s="9">
        <v>851.884748357116</v>
      </c>
      <c r="AJ3826" s="9">
        <v>848.888256818934</v>
      </c>
      <c r="AK3826" s="9">
        <v>845.09131243097795</v>
      </c>
    </row>
    <row r="3827" spans="1:37" s="9" customFormat="1" hidden="1" x14ac:dyDescent="0.3">
      <c r="A3827" s="10" t="str">
        <f t="shared" si="89"/>
        <v>SDGbaseTRA_AgMin_v6_3YIXhhd-8</v>
      </c>
      <c r="B3827" s="10" t="s">
        <v>220</v>
      </c>
      <c r="C3827" s="10" t="s">
        <v>301</v>
      </c>
      <c r="D3827" s="10" t="s">
        <v>95</v>
      </c>
      <c r="E3827" s="9" t="s">
        <v>92</v>
      </c>
      <c r="F3827" s="9">
        <v>748.00666053083205</v>
      </c>
      <c r="G3827" s="9">
        <v>704.13344388547898</v>
      </c>
      <c r="H3827" s="9">
        <v>733.20304694626896</v>
      </c>
      <c r="I3827" s="9">
        <v>759.31423683078197</v>
      </c>
      <c r="J3827" s="9">
        <v>774.37338469288397</v>
      </c>
      <c r="K3827" s="9">
        <v>793.14983372469806</v>
      </c>
      <c r="L3827" s="9">
        <v>814.51364835976199</v>
      </c>
      <c r="M3827" s="9">
        <v>837.22297766221504</v>
      </c>
      <c r="N3827" s="9">
        <v>861.82822826965605</v>
      </c>
      <c r="O3827" s="9">
        <v>887.00795213378103</v>
      </c>
      <c r="P3827" s="9">
        <v>916.04218922137102</v>
      </c>
      <c r="Q3827" s="9">
        <v>944.91995945447502</v>
      </c>
      <c r="R3827" s="9">
        <v>983.66039854813403</v>
      </c>
      <c r="S3827" s="9">
        <v>1015.7255989325899</v>
      </c>
      <c r="T3827" s="9">
        <v>1048.9037369018899</v>
      </c>
      <c r="U3827" s="9">
        <v>1086.8149798714001</v>
      </c>
      <c r="V3827" s="9">
        <v>1124.0148740520599</v>
      </c>
      <c r="W3827" s="9">
        <v>1161.5397184323999</v>
      </c>
      <c r="X3827" s="9">
        <v>1199.15586288328</v>
      </c>
      <c r="Y3827" s="9">
        <v>1234.4157703005201</v>
      </c>
      <c r="Z3827" s="9">
        <v>1271.1249459144101</v>
      </c>
      <c r="AA3827" s="9">
        <v>1306.80105297862</v>
      </c>
      <c r="AB3827" s="9">
        <v>1346.89784347411</v>
      </c>
      <c r="AC3827" s="9">
        <v>1383.5369823856699</v>
      </c>
      <c r="AD3827" s="9">
        <v>1421.31654853545</v>
      </c>
      <c r="AE3827" s="9">
        <v>1460.8324715776801</v>
      </c>
      <c r="AF3827" s="9">
        <v>1502.1563768716301</v>
      </c>
      <c r="AG3827" s="9">
        <v>1539.3804881429801</v>
      </c>
      <c r="AH3827" s="9">
        <v>1528.3129847217399</v>
      </c>
      <c r="AI3827" s="9">
        <v>1519.3349844660099</v>
      </c>
      <c r="AJ3827" s="9">
        <v>1512.2225617148399</v>
      </c>
      <c r="AK3827" s="9">
        <v>1503.5989417442199</v>
      </c>
    </row>
    <row r="3828" spans="1:37" s="9" customFormat="1" hidden="1" x14ac:dyDescent="0.3">
      <c r="A3828" s="10" t="str">
        <f t="shared" si="89"/>
        <v>SDGbaseTRA_AgMin_v6_3YIXhhd-9</v>
      </c>
      <c r="B3828" s="10" t="s">
        <v>220</v>
      </c>
      <c r="C3828" s="10" t="s">
        <v>301</v>
      </c>
      <c r="D3828" s="10" t="s">
        <v>95</v>
      </c>
      <c r="E3828" s="9" t="s">
        <v>93</v>
      </c>
      <c r="F3828" s="9">
        <v>1780.40441736312</v>
      </c>
      <c r="G3828" s="9">
        <v>1655.88012671612</v>
      </c>
      <c r="H3828" s="9">
        <v>1737.3383739398</v>
      </c>
      <c r="I3828" s="9">
        <v>1788.1971515435</v>
      </c>
      <c r="J3828" s="9">
        <v>1825.8180702218799</v>
      </c>
      <c r="K3828" s="9">
        <v>1871.8202416700301</v>
      </c>
      <c r="L3828" s="9">
        <v>1923.0039149725999</v>
      </c>
      <c r="M3828" s="9">
        <v>1976.76267558218</v>
      </c>
      <c r="N3828" s="9">
        <v>2035.57173214203</v>
      </c>
      <c r="O3828" s="9">
        <v>2096.5364425195698</v>
      </c>
      <c r="P3828" s="9">
        <v>2166.0466051437802</v>
      </c>
      <c r="Q3828" s="9">
        <v>2235.1323485156399</v>
      </c>
      <c r="R3828" s="9">
        <v>2336.8134762198201</v>
      </c>
      <c r="S3828" s="9">
        <v>2412.4967886122899</v>
      </c>
      <c r="T3828" s="9">
        <v>2491.1417852858199</v>
      </c>
      <c r="U3828" s="9">
        <v>2581.3207903778398</v>
      </c>
      <c r="V3828" s="9">
        <v>2668.4526420382399</v>
      </c>
      <c r="W3828" s="9">
        <v>2757.4312681546598</v>
      </c>
      <c r="X3828" s="9">
        <v>2847.8632055705202</v>
      </c>
      <c r="Y3828" s="9">
        <v>2932.58782640149</v>
      </c>
      <c r="Z3828" s="9">
        <v>3022.6466301727201</v>
      </c>
      <c r="AA3828" s="9">
        <v>3109.2353594466399</v>
      </c>
      <c r="AB3828" s="9">
        <v>3208.2229609849001</v>
      </c>
      <c r="AC3828" s="9">
        <v>3294.3616723837399</v>
      </c>
      <c r="AD3828" s="9">
        <v>3381.1436949256499</v>
      </c>
      <c r="AE3828" s="9">
        <v>3471.32380033861</v>
      </c>
      <c r="AF3828" s="9">
        <v>3565.2827643650999</v>
      </c>
      <c r="AG3828" s="9">
        <v>3646.8772974552598</v>
      </c>
      <c r="AH3828" s="9">
        <v>3616.3103092351798</v>
      </c>
      <c r="AI3828" s="9">
        <v>3595.4517208278698</v>
      </c>
      <c r="AJ3828" s="9">
        <v>3577.0444007454398</v>
      </c>
      <c r="AK3828" s="9">
        <v>3553.75203260125</v>
      </c>
    </row>
    <row r="3829" spans="1:37" s="9" customFormat="1" hidden="1" x14ac:dyDescent="0.3">
      <c r="A3829" s="10" t="str">
        <f t="shared" si="89"/>
        <v>SDGbaseTRA_AgMin_v6_3C_YIXtotal</v>
      </c>
      <c r="B3829" s="10" t="s">
        <v>220</v>
      </c>
      <c r="C3829" s="10" t="s">
        <v>301</v>
      </c>
      <c r="D3829" s="10" t="s">
        <v>222</v>
      </c>
      <c r="E3829" s="9" t="s">
        <v>1</v>
      </c>
      <c r="F3829" s="9">
        <v>5873.1705617471598</v>
      </c>
      <c r="G3829" s="9">
        <v>5528.8260707352902</v>
      </c>
      <c r="H3829" s="9">
        <v>5697.9173378133601</v>
      </c>
      <c r="I3829" s="9">
        <v>5858.6252034265199</v>
      </c>
      <c r="J3829" s="9">
        <v>5988.6342827315702</v>
      </c>
      <c r="K3829" s="9">
        <v>6138.42287816918</v>
      </c>
      <c r="L3829" s="9">
        <v>6304.2984603595596</v>
      </c>
      <c r="M3829" s="9">
        <v>6474.9482455349998</v>
      </c>
      <c r="N3829" s="9">
        <v>6660.7375551370096</v>
      </c>
      <c r="O3829" s="9">
        <v>6866.3281211657704</v>
      </c>
      <c r="P3829" s="9">
        <v>7093.0736425555297</v>
      </c>
      <c r="Q3829" s="9">
        <v>7320.5913113884899</v>
      </c>
      <c r="R3829" s="9">
        <v>7627.5641124927097</v>
      </c>
      <c r="S3829" s="9">
        <v>7880.0502875506199</v>
      </c>
      <c r="T3829" s="9">
        <v>8143.1160059554904</v>
      </c>
      <c r="U3829" s="9">
        <v>8439.5162965469699</v>
      </c>
      <c r="V3829" s="9">
        <v>8728.1447470479707</v>
      </c>
      <c r="W3829" s="9">
        <v>9024.4842611803106</v>
      </c>
      <c r="X3829" s="9">
        <v>9331.7379161322897</v>
      </c>
      <c r="Y3829" s="9">
        <v>9629.7423593497897</v>
      </c>
      <c r="Z3829" s="9">
        <v>9943.9463303310695</v>
      </c>
      <c r="AA3829" s="9">
        <v>10249.782689097899</v>
      </c>
      <c r="AB3829" s="9">
        <v>10597.665939811101</v>
      </c>
      <c r="AC3829" s="9">
        <v>10910.2242458906</v>
      </c>
      <c r="AD3829" s="9">
        <v>11215.1620922785</v>
      </c>
      <c r="AE3829" s="9">
        <v>11527.6323555789</v>
      </c>
      <c r="AF3829" s="9">
        <v>11850.533042304</v>
      </c>
      <c r="AG3829" s="9">
        <v>12170.0306875888</v>
      </c>
      <c r="AH3829" s="9">
        <v>12195.352216343999</v>
      </c>
      <c r="AI3829" s="9">
        <v>12217.1898451945</v>
      </c>
      <c r="AJ3829" s="9">
        <v>12230.8215541464</v>
      </c>
      <c r="AK3829" s="9">
        <v>12222.4284748513</v>
      </c>
    </row>
    <row r="3830" spans="1:37" s="9" customFormat="1" hidden="1" x14ac:dyDescent="0.3">
      <c r="A3830" s="10" t="str">
        <f t="shared" si="89"/>
        <v>SDGbaseTRA_AgMin_v6_3TINSXent-n</v>
      </c>
      <c r="B3830" s="10" t="s">
        <v>220</v>
      </c>
      <c r="C3830" s="10" t="s">
        <v>301</v>
      </c>
      <c r="D3830" s="10" t="s">
        <v>94</v>
      </c>
      <c r="E3830" s="9" t="s">
        <v>82</v>
      </c>
      <c r="F3830" s="9">
        <v>0.142864130737414</v>
      </c>
      <c r="G3830" s="9">
        <v>0.15072710391247801</v>
      </c>
      <c r="H3830" s="9">
        <v>0.14482377165093799</v>
      </c>
      <c r="I3830" s="9">
        <v>0.18814475228875599</v>
      </c>
      <c r="J3830" s="9">
        <v>0.18273649225580099</v>
      </c>
      <c r="K3830" s="9">
        <v>0.17849040581914399</v>
      </c>
      <c r="L3830" s="9">
        <v>0.17495584349563501</v>
      </c>
      <c r="M3830" s="9">
        <v>0.17199936385668299</v>
      </c>
      <c r="N3830" s="9">
        <v>0.16856833525778001</v>
      </c>
      <c r="O3830" s="9">
        <v>0.163551315687642</v>
      </c>
      <c r="P3830" s="9">
        <v>0.15943013777189699</v>
      </c>
      <c r="Q3830" s="9">
        <v>0.15571493035227499</v>
      </c>
      <c r="R3830" s="9">
        <v>0.13364955959927699</v>
      </c>
      <c r="S3830" s="9">
        <v>0.131663733415186</v>
      </c>
      <c r="T3830" s="9">
        <v>0.129150895203507</v>
      </c>
      <c r="U3830" s="9">
        <v>0.12607188601368399</v>
      </c>
      <c r="V3830" s="9">
        <v>0.12377881025547199</v>
      </c>
      <c r="W3830" s="9">
        <v>0.121206253882414</v>
      </c>
      <c r="X3830" s="9">
        <v>0.118298628468385</v>
      </c>
      <c r="Y3830" s="9">
        <v>0.115484820641305</v>
      </c>
      <c r="Z3830" s="9">
        <v>0.11238710160431201</v>
      </c>
      <c r="AA3830" s="9">
        <v>0.10983662082231201</v>
      </c>
      <c r="AB3830" s="9">
        <v>0.106020969496745</v>
      </c>
      <c r="AC3830" s="9">
        <v>0.10437980837390801</v>
      </c>
      <c r="AD3830" s="9">
        <v>0.103672022846615</v>
      </c>
      <c r="AE3830" s="9">
        <v>0.10321854538735201</v>
      </c>
      <c r="AF3830" s="9">
        <v>0.10280967332645601</v>
      </c>
      <c r="AG3830" s="9">
        <v>0.102292081100902</v>
      </c>
      <c r="AH3830" s="9">
        <v>0.105723149966091</v>
      </c>
      <c r="AI3830" s="9">
        <v>0.107790529950808</v>
      </c>
      <c r="AJ3830" s="9">
        <v>0.11087311845322299</v>
      </c>
      <c r="AK3830" s="9">
        <v>0.114818734657611</v>
      </c>
    </row>
    <row r="3831" spans="1:37" s="9" customFormat="1" hidden="1" x14ac:dyDescent="0.3">
      <c r="A3831" s="10" t="str">
        <f t="shared" si="89"/>
        <v>SDGbaseTRA_AgMin_v6_3TINSXent-e</v>
      </c>
      <c r="B3831" s="10" t="s">
        <v>220</v>
      </c>
      <c r="C3831" s="10" t="s">
        <v>301</v>
      </c>
      <c r="D3831" s="10" t="s">
        <v>94</v>
      </c>
      <c r="E3831" s="9" t="s">
        <v>83</v>
      </c>
      <c r="F3831" s="9">
        <v>0.11192563891369001</v>
      </c>
      <c r="G3831" s="9">
        <v>0.117320315725447</v>
      </c>
      <c r="H3831" s="9">
        <v>0.121101213556704</v>
      </c>
      <c r="I3831" s="9">
        <v>0.11914874331358399</v>
      </c>
      <c r="J3831" s="9">
        <v>0.119471709255251</v>
      </c>
      <c r="K3831" s="9">
        <v>0.119992566403407</v>
      </c>
      <c r="L3831" s="9">
        <v>0.120244999240704</v>
      </c>
      <c r="M3831" s="9">
        <v>0.12036716966623701</v>
      </c>
      <c r="N3831" s="9">
        <v>0.120082606209616</v>
      </c>
      <c r="O3831" s="9">
        <v>0.12020027155844901</v>
      </c>
      <c r="P3831" s="9">
        <v>0.11973083000226099</v>
      </c>
      <c r="Q3831" s="9">
        <v>0.11917860720178899</v>
      </c>
      <c r="R3831" s="9">
        <v>0.11970796034982401</v>
      </c>
      <c r="S3831" s="9">
        <v>0.119362551095492</v>
      </c>
      <c r="T3831" s="9">
        <v>0.11901348951191699</v>
      </c>
      <c r="U3831" s="9">
        <v>0.118582973490082</v>
      </c>
      <c r="V3831" s="9">
        <v>0.11811316282232399</v>
      </c>
      <c r="W3831" s="9">
        <v>0.117889653317751</v>
      </c>
      <c r="X3831" s="9">
        <v>0.117904669223202</v>
      </c>
      <c r="Y3831" s="9">
        <v>0.117742641059224</v>
      </c>
      <c r="Z3831" s="9">
        <v>0.117594653268805</v>
      </c>
      <c r="AA3831" s="9">
        <v>0.117783784719245</v>
      </c>
      <c r="AB3831" s="9">
        <v>0.118098713978901</v>
      </c>
      <c r="AC3831" s="9">
        <v>0.11772568088472</v>
      </c>
      <c r="AD3831" s="9">
        <v>0.11696813388749799</v>
      </c>
      <c r="AE3831" s="9">
        <v>0.116013417809167</v>
      </c>
      <c r="AF3831" s="9">
        <v>0.115042221414487</v>
      </c>
      <c r="AG3831" s="9">
        <v>0.11396460281288499</v>
      </c>
      <c r="AH3831" s="9">
        <v>0.112613367313098</v>
      </c>
      <c r="AI3831" s="9">
        <v>0.112271432982968</v>
      </c>
      <c r="AJ3831" s="9">
        <v>0.112051240681332</v>
      </c>
      <c r="AK3831" s="9">
        <v>0.11188597580201699</v>
      </c>
    </row>
    <row r="3832" spans="1:37" s="9" customFormat="1" hidden="1" x14ac:dyDescent="0.3">
      <c r="A3832" s="10" t="str">
        <f t="shared" si="89"/>
        <v>SDGbaseTRA_AgMin_v6_3TINSXhhd-0</v>
      </c>
      <c r="B3832" s="10" t="s">
        <v>220</v>
      </c>
      <c r="C3832" s="10" t="s">
        <v>301</v>
      </c>
      <c r="D3832" s="10" t="s">
        <v>94</v>
      </c>
      <c r="E3832" s="9" t="s">
        <v>84</v>
      </c>
      <c r="F3832" s="9">
        <v>6.0836643334161297E-4</v>
      </c>
      <c r="G3832" s="9">
        <v>6.4184977795374602E-4</v>
      </c>
      <c r="H3832" s="9">
        <v>6.1671128359079997E-4</v>
      </c>
      <c r="I3832" s="9">
        <v>8.0118747309401099E-4</v>
      </c>
      <c r="J3832" s="9">
        <v>7.7815717259920904E-4</v>
      </c>
      <c r="K3832" s="9">
        <v>7.6007581668643596E-4</v>
      </c>
      <c r="L3832" s="9">
        <v>7.4502439451946804E-4</v>
      </c>
      <c r="M3832" s="9">
        <v>7.3243464955008203E-4</v>
      </c>
      <c r="N3832" s="9">
        <v>7.1782410578922497E-4</v>
      </c>
      <c r="O3832" s="9">
        <v>6.9645984670139505E-4</v>
      </c>
      <c r="P3832" s="9">
        <v>6.7891040097822601E-4</v>
      </c>
      <c r="Q3832" s="9">
        <v>6.6308971486846397E-4</v>
      </c>
      <c r="R3832" s="9">
        <v>5.6912749603707004E-4</v>
      </c>
      <c r="S3832" s="9">
        <v>5.6067114597358305E-4</v>
      </c>
      <c r="T3832" s="9">
        <v>5.4997058452356095E-4</v>
      </c>
      <c r="U3832" s="9">
        <v>5.3685906577574498E-4</v>
      </c>
      <c r="V3832" s="9">
        <v>5.2709433032723798E-4</v>
      </c>
      <c r="W3832" s="9">
        <v>5.1613946763840303E-4</v>
      </c>
      <c r="X3832" s="9">
        <v>5.0375776195511898E-4</v>
      </c>
      <c r="Y3832" s="9">
        <v>4.9177556379034803E-4</v>
      </c>
      <c r="Z3832" s="9">
        <v>4.7858437292039102E-4</v>
      </c>
      <c r="AA3832" s="9">
        <v>4.6772351404925598E-4</v>
      </c>
      <c r="AB3832" s="9">
        <v>4.5147510952948098E-4</v>
      </c>
      <c r="AC3832" s="9">
        <v>4.4448645999702399E-4</v>
      </c>
      <c r="AD3832" s="9">
        <v>4.41472455518313E-4</v>
      </c>
      <c r="AE3832" s="9">
        <v>4.39541387944797E-4</v>
      </c>
      <c r="AF3832" s="9">
        <v>4.37800264806645E-4</v>
      </c>
      <c r="AG3832" s="9">
        <v>4.3559615686134001E-4</v>
      </c>
      <c r="AH3832" s="9">
        <v>4.5020689216252098E-4</v>
      </c>
      <c r="AI3832" s="9">
        <v>4.5901052820358697E-4</v>
      </c>
      <c r="AJ3832" s="9">
        <v>4.7213729071264799E-4</v>
      </c>
      <c r="AK3832" s="9">
        <v>4.8893913474733696E-4</v>
      </c>
    </row>
    <row r="3833" spans="1:37" s="9" customFormat="1" hidden="1" x14ac:dyDescent="0.3">
      <c r="A3833" s="10" t="str">
        <f t="shared" si="89"/>
        <v>SDGbaseTRA_AgMin_v6_3TINSXhhd-1</v>
      </c>
      <c r="B3833" s="10" t="s">
        <v>220</v>
      </c>
      <c r="C3833" s="10" t="s">
        <v>301</v>
      </c>
      <c r="D3833" s="10" t="s">
        <v>94</v>
      </c>
      <c r="E3833" s="9" t="s">
        <v>85</v>
      </c>
      <c r="F3833" s="9">
        <v>2.9886761076487302E-3</v>
      </c>
      <c r="G3833" s="9">
        <v>3.1531672218258998E-3</v>
      </c>
      <c r="H3833" s="9">
        <v>3.0296712264911798E-3</v>
      </c>
      <c r="I3833" s="9">
        <v>3.9359335547857399E-3</v>
      </c>
      <c r="J3833" s="9">
        <v>3.8227943262939602E-3</v>
      </c>
      <c r="K3833" s="9">
        <v>3.7339674250303299E-3</v>
      </c>
      <c r="L3833" s="9">
        <v>3.6600254147163501E-3</v>
      </c>
      <c r="M3833" s="9">
        <v>3.5981767196598801E-3</v>
      </c>
      <c r="N3833" s="9">
        <v>3.52640059818094E-3</v>
      </c>
      <c r="O3833" s="9">
        <v>3.4214460064042902E-3</v>
      </c>
      <c r="P3833" s="9">
        <v>3.3352321617699499E-3</v>
      </c>
      <c r="Q3833" s="9">
        <v>3.2575111053811702E-3</v>
      </c>
      <c r="R3833" s="9">
        <v>2.79590994848236E-3</v>
      </c>
      <c r="S3833" s="9">
        <v>2.7543670498228401E-3</v>
      </c>
      <c r="T3833" s="9">
        <v>2.7017992045674402E-3</v>
      </c>
      <c r="U3833" s="9">
        <v>2.6373872272313702E-3</v>
      </c>
      <c r="V3833" s="9">
        <v>2.5894167481672198E-3</v>
      </c>
      <c r="W3833" s="9">
        <v>2.5355996163850302E-3</v>
      </c>
      <c r="X3833" s="9">
        <v>2.4747729372001401E-3</v>
      </c>
      <c r="Y3833" s="9">
        <v>2.4159088951522401E-3</v>
      </c>
      <c r="Z3833" s="9">
        <v>2.3511055146779101E-3</v>
      </c>
      <c r="AA3833" s="9">
        <v>2.2977501959532201E-3</v>
      </c>
      <c r="AB3833" s="9">
        <v>2.2179278788080001E-3</v>
      </c>
      <c r="AC3833" s="9">
        <v>2.1835952649151701E-3</v>
      </c>
      <c r="AD3833" s="9">
        <v>2.1687885972333301E-3</v>
      </c>
      <c r="AE3833" s="9">
        <v>2.15930198065506E-3</v>
      </c>
      <c r="AF3833" s="9">
        <v>2.1507484958895899E-3</v>
      </c>
      <c r="AG3833" s="9">
        <v>2.13992060778992E-3</v>
      </c>
      <c r="AH3833" s="9">
        <v>2.21169758176405E-3</v>
      </c>
      <c r="AI3833" s="9">
        <v>2.2549465685011102E-3</v>
      </c>
      <c r="AJ3833" s="9">
        <v>2.3194334252510298E-3</v>
      </c>
      <c r="AK3833" s="9">
        <v>2.4019745724160502E-3</v>
      </c>
    </row>
    <row r="3834" spans="1:37" s="9" customFormat="1" hidden="1" x14ac:dyDescent="0.3">
      <c r="A3834" s="10" t="str">
        <f t="shared" si="89"/>
        <v>SDGbaseTRA_AgMin_v6_3TINSXhhd-2</v>
      </c>
      <c r="B3834" s="10" t="s">
        <v>220</v>
      </c>
      <c r="C3834" s="10" t="s">
        <v>301</v>
      </c>
      <c r="D3834" s="10" t="s">
        <v>94</v>
      </c>
      <c r="E3834" s="9" t="s">
        <v>86</v>
      </c>
      <c r="F3834" s="9">
        <v>6.7879160890469302E-3</v>
      </c>
      <c r="G3834" s="9">
        <v>7.1615102293813397E-3</v>
      </c>
      <c r="H3834" s="9">
        <v>6.8810246814934202E-3</v>
      </c>
      <c r="I3834" s="9">
        <v>8.9393382687333201E-3</v>
      </c>
      <c r="J3834" s="9">
        <v>8.6823751310798405E-3</v>
      </c>
      <c r="K3834" s="9">
        <v>8.4806304430642809E-3</v>
      </c>
      <c r="L3834" s="9">
        <v>8.3126924778638804E-3</v>
      </c>
      <c r="M3834" s="9">
        <v>8.1722209991570895E-3</v>
      </c>
      <c r="N3834" s="9">
        <v>8.0092022335779296E-3</v>
      </c>
      <c r="O3834" s="9">
        <v>7.7708281386693803E-3</v>
      </c>
      <c r="P3834" s="9">
        <v>7.5750182475800001E-3</v>
      </c>
      <c r="Q3834" s="9">
        <v>7.3984972740963597E-3</v>
      </c>
      <c r="R3834" s="9">
        <v>6.3501033550312303E-3</v>
      </c>
      <c r="S3834" s="9">
        <v>6.2557506197230802E-3</v>
      </c>
      <c r="T3834" s="9">
        <v>6.1363579153964898E-3</v>
      </c>
      <c r="U3834" s="9">
        <v>5.9900646791878004E-3</v>
      </c>
      <c r="V3834" s="9">
        <v>5.8811135676929797E-3</v>
      </c>
      <c r="W3834" s="9">
        <v>5.7588834693500504E-3</v>
      </c>
      <c r="X3834" s="9">
        <v>5.6207332059730096E-3</v>
      </c>
      <c r="Y3834" s="9">
        <v>5.4870405050343601E-3</v>
      </c>
      <c r="Z3834" s="9">
        <v>5.3398583080046299E-3</v>
      </c>
      <c r="AA3834" s="9">
        <v>5.21867708709285E-3</v>
      </c>
      <c r="AB3834" s="9">
        <v>5.0373837079244399E-3</v>
      </c>
      <c r="AC3834" s="9">
        <v>4.9594070742045998E-3</v>
      </c>
      <c r="AD3834" s="9">
        <v>4.9257779976503496E-3</v>
      </c>
      <c r="AE3834" s="9">
        <v>4.9042318831695802E-3</v>
      </c>
      <c r="AF3834" s="9">
        <v>4.8848051087113297E-3</v>
      </c>
      <c r="AG3834" s="9">
        <v>4.8602126852061497E-3</v>
      </c>
      <c r="AH3834" s="9">
        <v>5.0232333839254602E-3</v>
      </c>
      <c r="AI3834" s="9">
        <v>5.1214609901420504E-3</v>
      </c>
      <c r="AJ3834" s="9">
        <v>5.26792429077509E-3</v>
      </c>
      <c r="AK3834" s="9">
        <v>5.4553927044452997E-3</v>
      </c>
    </row>
    <row r="3835" spans="1:37" s="9" customFormat="1" hidden="1" x14ac:dyDescent="0.3">
      <c r="A3835" s="10" t="str">
        <f t="shared" si="89"/>
        <v>SDGbaseTRA_AgMin_v6_3TINSXhhd-3</v>
      </c>
      <c r="B3835" s="10" t="s">
        <v>220</v>
      </c>
      <c r="C3835" s="10" t="s">
        <v>301</v>
      </c>
      <c r="D3835" s="10" t="s">
        <v>94</v>
      </c>
      <c r="E3835" s="9" t="s">
        <v>87</v>
      </c>
      <c r="F3835" s="9">
        <v>9.7949774025556605E-3</v>
      </c>
      <c r="G3835" s="9">
        <v>1.0334074544398501E-2</v>
      </c>
      <c r="H3835" s="9">
        <v>9.9293333000355297E-3</v>
      </c>
      <c r="I3835" s="9">
        <v>1.28994841991832E-2</v>
      </c>
      <c r="J3835" s="9">
        <v>1.2528685843165599E-2</v>
      </c>
      <c r="K3835" s="9">
        <v>1.2237567830911299E-2</v>
      </c>
      <c r="L3835" s="9">
        <v>1.19952329856332E-2</v>
      </c>
      <c r="M3835" s="9">
        <v>1.1792532342110799E-2</v>
      </c>
      <c r="N3835" s="9">
        <v>1.1557295915458799E-2</v>
      </c>
      <c r="O3835" s="9">
        <v>1.1213321587791401E-2</v>
      </c>
      <c r="P3835" s="9">
        <v>1.0930767497071E-2</v>
      </c>
      <c r="Q3835" s="9">
        <v>1.06760473453541E-2</v>
      </c>
      <c r="R3835" s="9">
        <v>9.1632126925186106E-3</v>
      </c>
      <c r="S3835" s="9">
        <v>9.0270614946184498E-3</v>
      </c>
      <c r="T3835" s="9">
        <v>8.8547775674555507E-3</v>
      </c>
      <c r="U3835" s="9">
        <v>8.6436761155212708E-3</v>
      </c>
      <c r="V3835" s="9">
        <v>8.4864594290412192E-3</v>
      </c>
      <c r="W3835" s="9">
        <v>8.3100811364060605E-3</v>
      </c>
      <c r="X3835" s="9">
        <v>8.1107300114416202E-3</v>
      </c>
      <c r="Y3835" s="9">
        <v>7.9178111586264508E-3</v>
      </c>
      <c r="Z3835" s="9">
        <v>7.7054269333012198E-3</v>
      </c>
      <c r="AA3835" s="9">
        <v>7.5305621738263303E-3</v>
      </c>
      <c r="AB3835" s="9">
        <v>7.2689554407926304E-3</v>
      </c>
      <c r="AC3835" s="9">
        <v>7.1564349919450501E-3</v>
      </c>
      <c r="AD3835" s="9">
        <v>7.1079081627074703E-3</v>
      </c>
      <c r="AE3835" s="9">
        <v>7.0768170735095804E-3</v>
      </c>
      <c r="AF3835" s="9">
        <v>7.0487841965252099E-3</v>
      </c>
      <c r="AG3835" s="9">
        <v>7.0132972821269797E-3</v>
      </c>
      <c r="AH3835" s="9">
        <v>7.2485364927495797E-3</v>
      </c>
      <c r="AI3835" s="9">
        <v>7.3902791386524901E-3</v>
      </c>
      <c r="AJ3835" s="9">
        <v>7.6016259938445196E-3</v>
      </c>
      <c r="AK3835" s="9">
        <v>7.8721433140019597E-3</v>
      </c>
    </row>
    <row r="3836" spans="1:37" s="9" customFormat="1" hidden="1" x14ac:dyDescent="0.3">
      <c r="A3836" s="10" t="str">
        <f t="shared" si="89"/>
        <v>SDGbaseTRA_AgMin_v6_3TINSXhhd-4</v>
      </c>
      <c r="B3836" s="10" t="s">
        <v>220</v>
      </c>
      <c r="C3836" s="10" t="s">
        <v>301</v>
      </c>
      <c r="D3836" s="10" t="s">
        <v>94</v>
      </c>
      <c r="E3836" s="9" t="s">
        <v>88</v>
      </c>
      <c r="F3836" s="9">
        <v>1.9419697097842002E-2</v>
      </c>
      <c r="G3836" s="9">
        <v>2.0488520717513701E-2</v>
      </c>
      <c r="H3836" s="9">
        <v>1.9686073499011299E-2</v>
      </c>
      <c r="I3836" s="9">
        <v>2.5574747707047301E-2</v>
      </c>
      <c r="J3836" s="9">
        <v>2.483959626542E-2</v>
      </c>
      <c r="K3836" s="9">
        <v>2.4262420501545701E-2</v>
      </c>
      <c r="L3836" s="9">
        <v>2.3781963104705001E-2</v>
      </c>
      <c r="M3836" s="9">
        <v>2.3380085189327202E-2</v>
      </c>
      <c r="N3836" s="9">
        <v>2.2913701249553001E-2</v>
      </c>
      <c r="O3836" s="9">
        <v>2.2231731605511701E-2</v>
      </c>
      <c r="P3836" s="9">
        <v>2.1671534819949798E-2</v>
      </c>
      <c r="Q3836" s="9">
        <v>2.1166522096840099E-2</v>
      </c>
      <c r="R3836" s="9">
        <v>1.8167149103880498E-2</v>
      </c>
      <c r="S3836" s="9">
        <v>1.7897213306806499E-2</v>
      </c>
      <c r="T3836" s="9">
        <v>1.7555640116461001E-2</v>
      </c>
      <c r="U3836" s="9">
        <v>1.71371066082938E-2</v>
      </c>
      <c r="V3836" s="9">
        <v>1.68254059985955E-2</v>
      </c>
      <c r="W3836" s="9">
        <v>1.6475715245764001E-2</v>
      </c>
      <c r="X3836" s="9">
        <v>1.6080478145765E-2</v>
      </c>
      <c r="Y3836" s="9">
        <v>1.5697993783860501E-2</v>
      </c>
      <c r="Z3836" s="9">
        <v>1.5276917024951301E-2</v>
      </c>
      <c r="AA3836" s="9">
        <v>1.4930227031868099E-2</v>
      </c>
      <c r="AB3836" s="9">
        <v>1.44115608516937E-2</v>
      </c>
      <c r="AC3836" s="9">
        <v>1.4188475800655799E-2</v>
      </c>
      <c r="AD3836" s="9">
        <v>1.40922656426748E-2</v>
      </c>
      <c r="AE3836" s="9">
        <v>1.40306238938779E-2</v>
      </c>
      <c r="AF3836" s="9">
        <v>1.39750454114563E-2</v>
      </c>
      <c r="AG3836" s="9">
        <v>1.39046884663502E-2</v>
      </c>
      <c r="AH3836" s="9">
        <v>1.4371077876611E-2</v>
      </c>
      <c r="AI3836" s="9">
        <v>1.46520993819083E-2</v>
      </c>
      <c r="AJ3836" s="9">
        <v>1.50711194303473E-2</v>
      </c>
      <c r="AK3836" s="9">
        <v>1.56074518978092E-2</v>
      </c>
    </row>
    <row r="3837" spans="1:37" s="9" customFormat="1" hidden="1" x14ac:dyDescent="0.3">
      <c r="A3837" s="10" t="str">
        <f t="shared" si="89"/>
        <v>SDGbaseTRA_AgMin_v6_3TINSXhhd-5</v>
      </c>
      <c r="B3837" s="10" t="s">
        <v>220</v>
      </c>
      <c r="C3837" s="10" t="s">
        <v>301</v>
      </c>
      <c r="D3837" s="10" t="s">
        <v>94</v>
      </c>
      <c r="E3837" s="9" t="s">
        <v>89</v>
      </c>
      <c r="F3837" s="9">
        <v>3.8796839737101602E-2</v>
      </c>
      <c r="G3837" s="9">
        <v>4.0932144859174298E-2</v>
      </c>
      <c r="H3837" s="9">
        <v>3.9329008827255103E-2</v>
      </c>
      <c r="I3837" s="9">
        <v>5.1093453368917602E-2</v>
      </c>
      <c r="J3837" s="9">
        <v>4.96247614259148E-2</v>
      </c>
      <c r="K3837" s="9">
        <v>4.8471674683017503E-2</v>
      </c>
      <c r="L3837" s="9">
        <v>4.7511812700181698E-2</v>
      </c>
      <c r="M3837" s="9">
        <v>4.6708937505957802E-2</v>
      </c>
      <c r="N3837" s="9">
        <v>4.5777191615491597E-2</v>
      </c>
      <c r="O3837" s="9">
        <v>4.4414746730159903E-2</v>
      </c>
      <c r="P3837" s="9">
        <v>4.3295580720464501E-2</v>
      </c>
      <c r="Q3837" s="9">
        <v>4.2286661915038402E-2</v>
      </c>
      <c r="R3837" s="9">
        <v>3.6294488462254797E-2</v>
      </c>
      <c r="S3837" s="9">
        <v>3.5755208379710801E-2</v>
      </c>
      <c r="T3837" s="9">
        <v>3.50728104896375E-2</v>
      </c>
      <c r="U3837" s="9">
        <v>3.42366606074756E-2</v>
      </c>
      <c r="V3837" s="9">
        <v>3.3613942418885198E-2</v>
      </c>
      <c r="W3837" s="9">
        <v>3.29153271914297E-2</v>
      </c>
      <c r="X3837" s="9">
        <v>3.2125719075260503E-2</v>
      </c>
      <c r="Y3837" s="9">
        <v>3.1361588492240897E-2</v>
      </c>
      <c r="Z3837" s="9">
        <v>3.0520357679143899E-2</v>
      </c>
      <c r="AA3837" s="9">
        <v>2.98277373985531E-2</v>
      </c>
      <c r="AB3837" s="9">
        <v>2.87915415934441E-2</v>
      </c>
      <c r="AC3837" s="9">
        <v>2.8345860338556399E-2</v>
      </c>
      <c r="AD3837" s="9">
        <v>2.81536508485494E-2</v>
      </c>
      <c r="AE3837" s="9">
        <v>2.8030502426474702E-2</v>
      </c>
      <c r="AF3837" s="9">
        <v>2.7919467251006899E-2</v>
      </c>
      <c r="AG3837" s="9">
        <v>2.77789075360226E-2</v>
      </c>
      <c r="AH3837" s="9">
        <v>2.87106643569831E-2</v>
      </c>
      <c r="AI3837" s="9">
        <v>2.9272091560849301E-2</v>
      </c>
      <c r="AJ3837" s="9">
        <v>3.01092134574408E-2</v>
      </c>
      <c r="AK3837" s="9">
        <v>3.1180703123450199E-2</v>
      </c>
    </row>
    <row r="3838" spans="1:37" s="9" customFormat="1" hidden="1" x14ac:dyDescent="0.3">
      <c r="A3838" s="10" t="str">
        <f t="shared" si="89"/>
        <v>SDGbaseTRA_AgMin_v6_3TINSXhhd-6</v>
      </c>
      <c r="B3838" s="10" t="s">
        <v>220</v>
      </c>
      <c r="C3838" s="10" t="s">
        <v>301</v>
      </c>
      <c r="D3838" s="10" t="s">
        <v>94</v>
      </c>
      <c r="E3838" s="9" t="s">
        <v>90</v>
      </c>
      <c r="F3838" s="9">
        <v>5.1928687272677798E-2</v>
      </c>
      <c r="G3838" s="9">
        <v>5.4786744595632902E-2</v>
      </c>
      <c r="H3838" s="9">
        <v>5.2640983491751198E-2</v>
      </c>
      <c r="I3838" s="9">
        <v>6.8387424843223396E-2</v>
      </c>
      <c r="J3838" s="9">
        <v>6.6421614093561607E-2</v>
      </c>
      <c r="K3838" s="9">
        <v>6.4878233725385995E-2</v>
      </c>
      <c r="L3838" s="9">
        <v>6.3593480298504798E-2</v>
      </c>
      <c r="M3838" s="9">
        <v>6.2518850118142705E-2</v>
      </c>
      <c r="N3838" s="9">
        <v>6.1271729443177603E-2</v>
      </c>
      <c r="O3838" s="9">
        <v>5.94481279628487E-2</v>
      </c>
      <c r="P3838" s="9">
        <v>5.79501497224372E-2</v>
      </c>
      <c r="Q3838" s="9">
        <v>5.6599734866056198E-2</v>
      </c>
      <c r="R3838" s="9">
        <v>4.8579347025471099E-2</v>
      </c>
      <c r="S3838" s="9">
        <v>4.7857532904752503E-2</v>
      </c>
      <c r="T3838" s="9">
        <v>4.6944158854958798E-2</v>
      </c>
      <c r="U3838" s="9">
        <v>4.5824991261903203E-2</v>
      </c>
      <c r="V3838" s="9">
        <v>4.4991497134822998E-2</v>
      </c>
      <c r="W3838" s="9">
        <v>4.4056416547449198E-2</v>
      </c>
      <c r="X3838" s="9">
        <v>4.2999544047875697E-2</v>
      </c>
      <c r="Y3838" s="9">
        <v>4.1976772650128502E-2</v>
      </c>
      <c r="Z3838" s="9">
        <v>4.0850804345180201E-2</v>
      </c>
      <c r="AA3838" s="9">
        <v>3.9923747859798797E-2</v>
      </c>
      <c r="AB3838" s="9">
        <v>3.8536823350446302E-2</v>
      </c>
      <c r="AC3838" s="9">
        <v>3.7940289131031001E-2</v>
      </c>
      <c r="AD3838" s="9">
        <v>3.7683021101827703E-2</v>
      </c>
      <c r="AE3838" s="9">
        <v>3.7518189740810601E-2</v>
      </c>
      <c r="AF3838" s="9">
        <v>3.7369571684766602E-2</v>
      </c>
      <c r="AG3838" s="9">
        <v>3.7181435697334599E-2</v>
      </c>
      <c r="AH3838" s="9">
        <v>3.8428571005760602E-2</v>
      </c>
      <c r="AI3838" s="9">
        <v>3.9180028548214799E-2</v>
      </c>
      <c r="AJ3838" s="9">
        <v>4.0300497160409399E-2</v>
      </c>
      <c r="AK3838" s="9">
        <v>4.1734661698681397E-2</v>
      </c>
    </row>
    <row r="3839" spans="1:37" s="9" customFormat="1" hidden="1" x14ac:dyDescent="0.3">
      <c r="A3839" s="10" t="str">
        <f t="shared" si="89"/>
        <v>SDGbaseTRA_AgMin_v6_3TINSXhhd-7</v>
      </c>
      <c r="B3839" s="10" t="s">
        <v>220</v>
      </c>
      <c r="C3839" s="10" t="s">
        <v>301</v>
      </c>
      <c r="D3839" s="10" t="s">
        <v>94</v>
      </c>
      <c r="E3839" s="9" t="s">
        <v>91</v>
      </c>
      <c r="F3839" s="9">
        <v>8.3778850459242493E-2</v>
      </c>
      <c r="G3839" s="9">
        <v>8.8389880886544606E-2</v>
      </c>
      <c r="H3839" s="9">
        <v>8.4928029488297793E-2</v>
      </c>
      <c r="I3839" s="9">
        <v>0.110332460536662</v>
      </c>
      <c r="J3839" s="9">
        <v>0.10716093101269999</v>
      </c>
      <c r="K3839" s="9">
        <v>0.104670927125708</v>
      </c>
      <c r="L3839" s="9">
        <v>0.102598177537883</v>
      </c>
      <c r="M3839" s="9">
        <v>0.100864429085513</v>
      </c>
      <c r="N3839" s="9">
        <v>9.8852394081210104E-2</v>
      </c>
      <c r="O3839" s="9">
        <v>9.5910297068143205E-2</v>
      </c>
      <c r="P3839" s="9">
        <v>9.3493542445858904E-2</v>
      </c>
      <c r="Q3839" s="9">
        <v>9.1314858365223003E-2</v>
      </c>
      <c r="R3839" s="9">
        <v>7.8375211537071707E-2</v>
      </c>
      <c r="S3839" s="9">
        <v>7.7210676856145896E-2</v>
      </c>
      <c r="T3839" s="9">
        <v>7.5737090059532802E-2</v>
      </c>
      <c r="U3839" s="9">
        <v>7.3931487427541007E-2</v>
      </c>
      <c r="V3839" s="9">
        <v>7.25867744470923E-2</v>
      </c>
      <c r="W3839" s="9">
        <v>7.1078167531138201E-2</v>
      </c>
      <c r="X3839" s="9">
        <v>6.9373068334671995E-2</v>
      </c>
      <c r="Y3839" s="9">
        <v>6.7722985950918302E-2</v>
      </c>
      <c r="Z3839" s="9">
        <v>6.5906411429592499E-2</v>
      </c>
      <c r="AA3839" s="9">
        <v>6.4410750153478302E-2</v>
      </c>
      <c r="AB3839" s="9">
        <v>6.21731634327298E-2</v>
      </c>
      <c r="AC3839" s="9">
        <v>6.1210748363426798E-2</v>
      </c>
      <c r="AD3839" s="9">
        <v>6.0795686460950897E-2</v>
      </c>
      <c r="AE3839" s="9">
        <v>6.0529756727555499E-2</v>
      </c>
      <c r="AF3839" s="9">
        <v>6.0289984637296699E-2</v>
      </c>
      <c r="AG3839" s="9">
        <v>5.9986456503913703E-2</v>
      </c>
      <c r="AH3839" s="9">
        <v>6.19985151318014E-2</v>
      </c>
      <c r="AI3839" s="9">
        <v>6.3210874857978605E-2</v>
      </c>
      <c r="AJ3839" s="9">
        <v>6.5018576481722004E-2</v>
      </c>
      <c r="AK3839" s="9">
        <v>6.73323776319254E-2</v>
      </c>
    </row>
    <row r="3840" spans="1:37" s="9" customFormat="1" hidden="1" x14ac:dyDescent="0.3">
      <c r="A3840" s="10" t="str">
        <f t="shared" si="89"/>
        <v>SDGbaseTRA_AgMin_v6_3TINSXhhd-8</v>
      </c>
      <c r="B3840" s="10" t="s">
        <v>220</v>
      </c>
      <c r="C3840" s="10" t="s">
        <v>301</v>
      </c>
      <c r="D3840" s="10" t="s">
        <v>94</v>
      </c>
      <c r="E3840" s="9" t="s">
        <v>92</v>
      </c>
      <c r="F3840" s="9">
        <v>0.15143222811367199</v>
      </c>
      <c r="G3840" s="9">
        <v>0.15976677326059699</v>
      </c>
      <c r="H3840" s="9">
        <v>0.153509396037287</v>
      </c>
      <c r="I3840" s="9">
        <v>0.19942849825158601</v>
      </c>
      <c r="J3840" s="9">
        <v>0.193695884594241</v>
      </c>
      <c r="K3840" s="9">
        <v>0.189195144451312</v>
      </c>
      <c r="L3840" s="9">
        <v>0.18544860116602499</v>
      </c>
      <c r="M3840" s="9">
        <v>0.18231481036206701</v>
      </c>
      <c r="N3840" s="9">
        <v>0.17867801011870499</v>
      </c>
      <c r="O3840" s="9">
        <v>0.173360101081107</v>
      </c>
      <c r="P3840" s="9">
        <v>0.168991760679535</v>
      </c>
      <c r="Q3840" s="9">
        <v>0.16505373834887299</v>
      </c>
      <c r="R3840" s="9">
        <v>0.14166502460842401</v>
      </c>
      <c r="S3840" s="9">
        <v>0.13956010098486801</v>
      </c>
      <c r="T3840" s="9">
        <v>0.13689655844745999</v>
      </c>
      <c r="U3840" s="9">
        <v>0.133632889536386</v>
      </c>
      <c r="V3840" s="9">
        <v>0.13120228943049</v>
      </c>
      <c r="W3840" s="9">
        <v>0.12847544720936699</v>
      </c>
      <c r="X3840" s="9">
        <v>0.12539344060350699</v>
      </c>
      <c r="Y3840" s="9">
        <v>0.12241087817322099</v>
      </c>
      <c r="Z3840" s="9">
        <v>0.119127377314526</v>
      </c>
      <c r="AA3840" s="9">
        <v>0.116423934641584</v>
      </c>
      <c r="AB3840" s="9">
        <v>0.11237944440493</v>
      </c>
      <c r="AC3840" s="9">
        <v>0.110639856698626</v>
      </c>
      <c r="AD3840" s="9">
        <v>0.109889622619048</v>
      </c>
      <c r="AE3840" s="9">
        <v>0.109408948418196</v>
      </c>
      <c r="AF3840" s="9">
        <v>0.108975554767344</v>
      </c>
      <c r="AG3840" s="9">
        <v>0.10842692061318999</v>
      </c>
      <c r="AH3840" s="9">
        <v>0.112063763523222</v>
      </c>
      <c r="AI3840" s="9">
        <v>0.114255132032012</v>
      </c>
      <c r="AJ3840" s="9">
        <v>0.11752259492023601</v>
      </c>
      <c r="AK3840" s="9">
        <v>0.12170484451672001</v>
      </c>
    </row>
    <row r="3841" spans="1:37" s="9" customFormat="1" hidden="1" x14ac:dyDescent="0.3">
      <c r="A3841" s="10" t="str">
        <f t="shared" si="89"/>
        <v>SDGbaseTRA_AgMin_v6_3TINSXhhd-9</v>
      </c>
      <c r="B3841" s="10" t="s">
        <v>220</v>
      </c>
      <c r="C3841" s="10" t="s">
        <v>301</v>
      </c>
      <c r="D3841" s="10" t="s">
        <v>94</v>
      </c>
      <c r="E3841" s="9" t="s">
        <v>93</v>
      </c>
      <c r="F3841" s="9">
        <v>0.20109641679363599</v>
      </c>
      <c r="G3841" s="9">
        <v>0.21216438551810199</v>
      </c>
      <c r="H3841" s="9">
        <v>0.20385481922731799</v>
      </c>
      <c r="I3841" s="9">
        <v>0.26483369428353398</v>
      </c>
      <c r="J3841" s="9">
        <v>0.25722099466395898</v>
      </c>
      <c r="K3841" s="9">
        <v>0.25124417764627599</v>
      </c>
      <c r="L3841" s="9">
        <v>0.24626890628514</v>
      </c>
      <c r="M3841" s="9">
        <v>0.24210734761644101</v>
      </c>
      <c r="N3841" s="9">
        <v>0.23727781095391801</v>
      </c>
      <c r="O3841" s="9">
        <v>0.230215823782395</v>
      </c>
      <c r="P3841" s="9">
        <v>0.22441482875622801</v>
      </c>
      <c r="Q3841" s="9">
        <v>0.21918528026232101</v>
      </c>
      <c r="R3841" s="9">
        <v>0.188125930579883</v>
      </c>
      <c r="S3841" s="9">
        <v>0.185330669600557</v>
      </c>
      <c r="T3841" s="9">
        <v>0.181793583295251</v>
      </c>
      <c r="U3841" s="9">
        <v>0.177459551287691</v>
      </c>
      <c r="V3841" s="9">
        <v>0.17423180394458501</v>
      </c>
      <c r="W3841" s="9">
        <v>0.17061065799317501</v>
      </c>
      <c r="X3841" s="9">
        <v>0.166517866827741</v>
      </c>
      <c r="Y3841" s="9">
        <v>0.16255713386663401</v>
      </c>
      <c r="Z3841" s="9">
        <v>0.15819676576473701</v>
      </c>
      <c r="AA3841" s="9">
        <v>0.154606693549172</v>
      </c>
      <c r="AB3841" s="9">
        <v>0.14923575960413701</v>
      </c>
      <c r="AC3841" s="9">
        <v>0.146925651255392</v>
      </c>
      <c r="AD3841" s="9">
        <v>0.14592936805475101</v>
      </c>
      <c r="AE3841" s="9">
        <v>0.14529105043307999</v>
      </c>
      <c r="AF3841" s="9">
        <v>0.14471551964064999</v>
      </c>
      <c r="AG3841" s="9">
        <v>0.143986953685137</v>
      </c>
      <c r="AH3841" s="9">
        <v>0.148816547026729</v>
      </c>
      <c r="AI3841" s="9">
        <v>0.15172660363038201</v>
      </c>
      <c r="AJ3841" s="9">
        <v>0.15606567390005099</v>
      </c>
      <c r="AK3841" s="9">
        <v>0.161619547196656</v>
      </c>
    </row>
    <row r="3842" spans="1:37" s="9" customFormat="1" hidden="1" x14ac:dyDescent="0.3">
      <c r="A3842" s="10" t="str">
        <f t="shared" si="89"/>
        <v>SDGbaseTRA_AgMin_v6_3MPSXent-n</v>
      </c>
      <c r="B3842" s="10" t="s">
        <v>220</v>
      </c>
      <c r="C3842" s="10" t="s">
        <v>301</v>
      </c>
      <c r="D3842" s="10" t="s">
        <v>81</v>
      </c>
      <c r="E3842" s="9" t="s">
        <v>82</v>
      </c>
      <c r="F3842" s="9">
        <v>0.44004459069582003</v>
      </c>
      <c r="G3842" s="9">
        <v>0.44004459069582003</v>
      </c>
      <c r="H3842" s="9">
        <v>0.44004459069582003</v>
      </c>
      <c r="I3842" s="9">
        <v>0.44004459069582003</v>
      </c>
      <c r="J3842" s="9">
        <v>0.44004459069582003</v>
      </c>
      <c r="K3842" s="9">
        <v>0.44004459069582003</v>
      </c>
      <c r="L3842" s="9">
        <v>0.44004459069582003</v>
      </c>
      <c r="M3842" s="9">
        <v>0.44004459069582003</v>
      </c>
      <c r="N3842" s="9">
        <v>0.44004459069582003</v>
      </c>
      <c r="O3842" s="9">
        <v>0.44004459069582003</v>
      </c>
      <c r="P3842" s="9">
        <v>0.44004459069582003</v>
      </c>
      <c r="Q3842" s="9">
        <v>0.44004459069582003</v>
      </c>
      <c r="R3842" s="9">
        <v>0.44004459069582003</v>
      </c>
      <c r="S3842" s="9">
        <v>0.44004459069582003</v>
      </c>
      <c r="T3842" s="9">
        <v>0.44004459069582003</v>
      </c>
      <c r="U3842" s="9">
        <v>0.44004459069582003</v>
      </c>
      <c r="V3842" s="9">
        <v>0.44004459069582003</v>
      </c>
      <c r="W3842" s="9">
        <v>0.44004459069582003</v>
      </c>
      <c r="X3842" s="9">
        <v>0.44004459069582003</v>
      </c>
      <c r="Y3842" s="9">
        <v>0.44004459069582003</v>
      </c>
      <c r="Z3842" s="9">
        <v>0.44004459069582003</v>
      </c>
      <c r="AA3842" s="9">
        <v>0.44004459069582003</v>
      </c>
      <c r="AB3842" s="9">
        <v>0.44004459069582003</v>
      </c>
      <c r="AC3842" s="9">
        <v>0.44004459069582003</v>
      </c>
      <c r="AD3842" s="9">
        <v>0.44004459069582003</v>
      </c>
      <c r="AE3842" s="9">
        <v>0.44004459069582003</v>
      </c>
      <c r="AF3842" s="9">
        <v>0.44004459069582003</v>
      </c>
      <c r="AG3842" s="9">
        <v>0.44004459069582003</v>
      </c>
      <c r="AH3842" s="9">
        <v>0.44004459069582003</v>
      </c>
      <c r="AI3842" s="9">
        <v>0.44004459069582003</v>
      </c>
      <c r="AJ3842" s="9">
        <v>0.44004459069582003</v>
      </c>
      <c r="AK3842" s="9">
        <v>0.44004459069582003</v>
      </c>
    </row>
    <row r="3843" spans="1:37" s="9" customFormat="1" hidden="1" x14ac:dyDescent="0.3">
      <c r="A3843" s="10" t="str">
        <f t="shared" si="89"/>
        <v>SDGbaseTRA_AgMin_v6_3MPSXent-e</v>
      </c>
      <c r="B3843" s="10" t="s">
        <v>220</v>
      </c>
      <c r="C3843" s="10" t="s">
        <v>301</v>
      </c>
      <c r="D3843" s="10" t="s">
        <v>81</v>
      </c>
      <c r="E3843" s="9" t="s">
        <v>83</v>
      </c>
      <c r="F3843" s="9">
        <v>1</v>
      </c>
      <c r="G3843" s="9">
        <v>1</v>
      </c>
      <c r="H3843" s="9">
        <v>1</v>
      </c>
      <c r="I3843" s="9">
        <v>1</v>
      </c>
      <c r="J3843" s="9">
        <v>1</v>
      </c>
      <c r="K3843" s="9">
        <v>1</v>
      </c>
      <c r="L3843" s="9">
        <v>1</v>
      </c>
      <c r="M3843" s="9">
        <v>1</v>
      </c>
      <c r="N3843" s="9">
        <v>1</v>
      </c>
      <c r="O3843" s="9">
        <v>1</v>
      </c>
      <c r="P3843" s="9">
        <v>1</v>
      </c>
      <c r="Q3843" s="9">
        <v>1</v>
      </c>
      <c r="R3843" s="9">
        <v>1</v>
      </c>
      <c r="S3843" s="9">
        <v>1</v>
      </c>
      <c r="T3843" s="9">
        <v>1</v>
      </c>
      <c r="U3843" s="9">
        <v>1</v>
      </c>
      <c r="V3843" s="9">
        <v>1</v>
      </c>
      <c r="W3843" s="9">
        <v>1</v>
      </c>
      <c r="X3843" s="9">
        <v>1</v>
      </c>
      <c r="Y3843" s="9">
        <v>1</v>
      </c>
      <c r="Z3843" s="9">
        <v>1</v>
      </c>
      <c r="AA3843" s="9">
        <v>1</v>
      </c>
      <c r="AB3843" s="9">
        <v>1</v>
      </c>
      <c r="AC3843" s="9">
        <v>1</v>
      </c>
      <c r="AD3843" s="9">
        <v>1</v>
      </c>
      <c r="AE3843" s="9">
        <v>1</v>
      </c>
      <c r="AF3843" s="9">
        <v>1</v>
      </c>
      <c r="AG3843" s="9">
        <v>1</v>
      </c>
      <c r="AH3843" s="9">
        <v>1</v>
      </c>
      <c r="AI3843" s="9">
        <v>1</v>
      </c>
      <c r="AJ3843" s="9">
        <v>1</v>
      </c>
      <c r="AK3843" s="9">
        <v>1</v>
      </c>
    </row>
    <row r="3844" spans="1:37" s="9" customFormat="1" hidden="1" x14ac:dyDescent="0.3">
      <c r="A3844" s="10" t="str">
        <f t="shared" si="89"/>
        <v>SDGbaseTRA_AgMin_v6_3MPSXhhd-0</v>
      </c>
      <c r="B3844" s="10" t="s">
        <v>220</v>
      </c>
      <c r="C3844" s="10" t="s">
        <v>301</v>
      </c>
      <c r="D3844" s="10" t="s">
        <v>81</v>
      </c>
      <c r="E3844" s="9" t="s">
        <v>84</v>
      </c>
      <c r="F3844" s="9">
        <v>6.9894215266289896E-4</v>
      </c>
      <c r="G3844" s="141">
        <v>-5.3057847337101299E-5</v>
      </c>
      <c r="H3844" s="9">
        <v>1.4599421526629E-3</v>
      </c>
      <c r="I3844" s="9">
        <v>2.1929421526628999E-3</v>
      </c>
      <c r="J3844" s="9">
        <v>2.0399421526629E-3</v>
      </c>
      <c r="K3844" s="9">
        <v>1.9299421526628999E-3</v>
      </c>
      <c r="L3844" s="9">
        <v>2.1659421526628998E-3</v>
      </c>
      <c r="M3844" s="9">
        <v>3.2289421526629E-3</v>
      </c>
      <c r="N3844" s="9">
        <v>4.4689421526628997E-3</v>
      </c>
      <c r="O3844" s="9">
        <v>3.8649421526628998E-3</v>
      </c>
      <c r="P3844" s="9">
        <v>4.3729421526629E-3</v>
      </c>
      <c r="Q3844" s="9">
        <v>4.8089421526628998E-3</v>
      </c>
      <c r="R3844" s="9">
        <v>5.0979421526629E-3</v>
      </c>
      <c r="S3844" s="9">
        <v>5.6819421526629003E-3</v>
      </c>
      <c r="T3844" s="9">
        <v>6.2349421526628999E-3</v>
      </c>
      <c r="U3844" s="9">
        <v>6.9499421526629003E-3</v>
      </c>
      <c r="V3844" s="9">
        <v>8.3699421526628997E-3</v>
      </c>
      <c r="W3844" s="9">
        <v>9.1649421526629003E-3</v>
      </c>
      <c r="X3844" s="9">
        <v>9.2299421526628993E-3</v>
      </c>
      <c r="Y3844" s="9">
        <v>9.2039421526628994E-3</v>
      </c>
      <c r="Z3844" s="9">
        <v>8.8829421526628993E-3</v>
      </c>
      <c r="AA3844" s="9">
        <v>8.6979421526628999E-3</v>
      </c>
      <c r="AB3844" s="9">
        <v>8.1809421526628998E-3</v>
      </c>
      <c r="AC3844" s="9">
        <v>7.7619421526628997E-3</v>
      </c>
      <c r="AD3844" s="9">
        <v>7.7059421526629E-3</v>
      </c>
      <c r="AE3844" s="9">
        <v>7.8459421526628995E-3</v>
      </c>
      <c r="AF3844" s="9">
        <v>8.1369421526629009E-3</v>
      </c>
      <c r="AG3844" s="9">
        <v>5.6219421526629001E-3</v>
      </c>
      <c r="AH3844" s="9">
        <v>1.1259421526628999E-3</v>
      </c>
      <c r="AI3844" s="9">
        <v>-4.3780578473371001E-3</v>
      </c>
      <c r="AJ3844" s="9">
        <v>-9.5490578473370995E-3</v>
      </c>
      <c r="AK3844" s="9">
        <v>-1.4308057847337101E-2</v>
      </c>
    </row>
    <row r="3845" spans="1:37" s="9" customFormat="1" hidden="1" x14ac:dyDescent="0.3">
      <c r="A3845" s="10" t="str">
        <f t="shared" si="89"/>
        <v>SDGbaseTRA_AgMin_v6_3MPSXhhd-1</v>
      </c>
      <c r="B3845" s="10" t="s">
        <v>220</v>
      </c>
      <c r="C3845" s="10" t="s">
        <v>301</v>
      </c>
      <c r="D3845" s="10" t="s">
        <v>81</v>
      </c>
      <c r="E3845" s="9" t="s">
        <v>85</v>
      </c>
      <c r="F3845" s="9">
        <v>8.0498864401150902E-4</v>
      </c>
      <c r="G3845" s="141">
        <v>5.2988644011509101E-5</v>
      </c>
      <c r="H3845" s="9">
        <v>1.5659886440115101E-3</v>
      </c>
      <c r="I3845" s="9">
        <v>2.29898864401151E-3</v>
      </c>
      <c r="J3845" s="9">
        <v>2.1459886440115101E-3</v>
      </c>
      <c r="K3845" s="9">
        <v>2.0359886440115102E-3</v>
      </c>
      <c r="L3845" s="9">
        <v>2.2719886440115099E-3</v>
      </c>
      <c r="M3845" s="9">
        <v>3.33498864401151E-3</v>
      </c>
      <c r="N3845" s="9">
        <v>4.5749886440115102E-3</v>
      </c>
      <c r="O3845" s="9">
        <v>3.9709886440115099E-3</v>
      </c>
      <c r="P3845" s="9">
        <v>4.4789886440115096E-3</v>
      </c>
      <c r="Q3845" s="9">
        <v>4.9149886440115103E-3</v>
      </c>
      <c r="R3845" s="9">
        <v>5.2039886440115096E-3</v>
      </c>
      <c r="S3845" s="9">
        <v>5.7879886440115099E-3</v>
      </c>
      <c r="T3845" s="9">
        <v>6.3409886440115096E-3</v>
      </c>
      <c r="U3845" s="9">
        <v>7.0559886440115099E-3</v>
      </c>
      <c r="V3845" s="9">
        <v>8.4759886440115093E-3</v>
      </c>
      <c r="W3845" s="9">
        <v>9.2709886440115099E-3</v>
      </c>
      <c r="X3845" s="9">
        <v>9.3359886440115107E-3</v>
      </c>
      <c r="Y3845" s="9">
        <v>9.3099886440115107E-3</v>
      </c>
      <c r="Z3845" s="9">
        <v>8.9889886440115106E-3</v>
      </c>
      <c r="AA3845" s="9">
        <v>8.8039886440115095E-3</v>
      </c>
      <c r="AB3845" s="9">
        <v>8.2869886440115094E-3</v>
      </c>
      <c r="AC3845" s="9">
        <v>7.8679886440115102E-3</v>
      </c>
      <c r="AD3845" s="9">
        <v>7.8119886440115097E-3</v>
      </c>
      <c r="AE3845" s="9">
        <v>7.9519886440115092E-3</v>
      </c>
      <c r="AF3845" s="9">
        <v>8.2429886440115105E-3</v>
      </c>
      <c r="AG3845" s="9">
        <v>5.7279886440115097E-3</v>
      </c>
      <c r="AH3845" s="9">
        <v>1.23198864401151E-3</v>
      </c>
      <c r="AI3845" s="9">
        <v>-4.2720113559884896E-3</v>
      </c>
      <c r="AJ3845" s="9">
        <v>-9.4430113559884898E-3</v>
      </c>
      <c r="AK3845" s="9">
        <v>-1.42020113559885E-2</v>
      </c>
    </row>
    <row r="3846" spans="1:37" s="9" customFormat="1" hidden="1" x14ac:dyDescent="0.3">
      <c r="A3846" s="10" t="str">
        <f t="shared" si="89"/>
        <v>SDGbaseTRA_AgMin_v6_3MPSXhhd-2</v>
      </c>
      <c r="B3846" s="10" t="s">
        <v>220</v>
      </c>
      <c r="C3846" s="10" t="s">
        <v>301</v>
      </c>
      <c r="D3846" s="10" t="s">
        <v>81</v>
      </c>
      <c r="E3846" s="9" t="s">
        <v>86</v>
      </c>
      <c r="F3846" s="9">
        <v>1.1656083306156001E-3</v>
      </c>
      <c r="G3846" s="9">
        <v>4.1360833061559901E-4</v>
      </c>
      <c r="H3846" s="9">
        <v>1.9266083306156E-3</v>
      </c>
      <c r="I3846" s="9">
        <v>2.6596083306155999E-3</v>
      </c>
      <c r="J3846" s="9">
        <v>2.5066083306156E-3</v>
      </c>
      <c r="K3846" s="9">
        <v>2.3966083306156002E-3</v>
      </c>
      <c r="L3846" s="9">
        <v>2.6326083306155998E-3</v>
      </c>
      <c r="M3846" s="9">
        <v>3.6956083306156E-3</v>
      </c>
      <c r="N3846" s="9">
        <v>4.9356083306156002E-3</v>
      </c>
      <c r="O3846" s="9">
        <v>4.3316083306155998E-3</v>
      </c>
      <c r="P3846" s="9">
        <v>4.8396083306155996E-3</v>
      </c>
      <c r="Q3846" s="9">
        <v>5.2756083306156002E-3</v>
      </c>
      <c r="R3846" s="9">
        <v>5.5646083306156004E-3</v>
      </c>
      <c r="S3846" s="9">
        <v>6.1486083306155999E-3</v>
      </c>
      <c r="T3846" s="9">
        <v>6.7016083306156004E-3</v>
      </c>
      <c r="U3846" s="9">
        <v>7.4166083306155999E-3</v>
      </c>
      <c r="V3846" s="9">
        <v>8.8366083306156001E-3</v>
      </c>
      <c r="W3846" s="9">
        <v>9.6316083306156007E-3</v>
      </c>
      <c r="X3846" s="9">
        <v>9.6966083306155998E-3</v>
      </c>
      <c r="Y3846" s="9">
        <v>9.6706083306155998E-3</v>
      </c>
      <c r="Z3846" s="9">
        <v>9.3496083306155997E-3</v>
      </c>
      <c r="AA3846" s="9">
        <v>9.1646083306156003E-3</v>
      </c>
      <c r="AB3846" s="9">
        <v>8.6476083306156002E-3</v>
      </c>
      <c r="AC3846" s="9">
        <v>8.2286083306155992E-3</v>
      </c>
      <c r="AD3846" s="9">
        <v>8.1726083306156005E-3</v>
      </c>
      <c r="AE3846" s="9">
        <v>8.3126083306156E-3</v>
      </c>
      <c r="AF3846" s="9">
        <v>8.6036083306155996E-3</v>
      </c>
      <c r="AG3846" s="9">
        <v>6.0886083306155997E-3</v>
      </c>
      <c r="AH3846" s="9">
        <v>1.5926083306155999E-3</v>
      </c>
      <c r="AI3846" s="9">
        <v>-3.9113916693843996E-3</v>
      </c>
      <c r="AJ3846" s="9">
        <v>-9.0823916693844008E-3</v>
      </c>
      <c r="AK3846" s="9">
        <v>-1.38413916693844E-2</v>
      </c>
    </row>
    <row r="3847" spans="1:37" s="9" customFormat="1" hidden="1" x14ac:dyDescent="0.3">
      <c r="A3847" s="10" t="str">
        <f t="shared" si="89"/>
        <v>SDGbaseTRA_AgMin_v6_3MPSXhhd-3</v>
      </c>
      <c r="B3847" s="10" t="s">
        <v>220</v>
      </c>
      <c r="C3847" s="10" t="s">
        <v>301</v>
      </c>
      <c r="D3847" s="10" t="s">
        <v>81</v>
      </c>
      <c r="E3847" s="9" t="s">
        <v>87</v>
      </c>
      <c r="F3847" s="9">
        <v>1.88977787526476E-3</v>
      </c>
      <c r="G3847" s="9">
        <v>1.1377778752647599E-3</v>
      </c>
      <c r="H3847" s="9">
        <v>2.65077787526476E-3</v>
      </c>
      <c r="I3847" s="9">
        <v>3.3837778752647601E-3</v>
      </c>
      <c r="J3847" s="9">
        <v>3.2307778752647602E-3</v>
      </c>
      <c r="K3847" s="9">
        <v>3.1207778752647599E-3</v>
      </c>
      <c r="L3847" s="9">
        <v>3.35677787526476E-3</v>
      </c>
      <c r="M3847" s="9">
        <v>4.4197778752647597E-3</v>
      </c>
      <c r="N3847" s="9">
        <v>5.6597778752647604E-3</v>
      </c>
      <c r="O3847" s="9">
        <v>5.05577787526476E-3</v>
      </c>
      <c r="P3847" s="9">
        <v>5.5637778752647598E-3</v>
      </c>
      <c r="Q3847" s="9">
        <v>5.9997778752647604E-3</v>
      </c>
      <c r="R3847" s="9">
        <v>6.2887778752647597E-3</v>
      </c>
      <c r="S3847" s="9">
        <v>6.87277787526476E-3</v>
      </c>
      <c r="T3847" s="9">
        <v>7.4257778752647597E-3</v>
      </c>
      <c r="U3847" s="9">
        <v>8.1407778752647601E-3</v>
      </c>
      <c r="V3847" s="9">
        <v>9.5607778752647594E-3</v>
      </c>
      <c r="W3847" s="9">
        <v>1.03557778752648E-2</v>
      </c>
      <c r="X3847" s="9">
        <v>1.0420777875264801E-2</v>
      </c>
      <c r="Y3847" s="9">
        <v>1.0394777875264801E-2</v>
      </c>
      <c r="Z3847" s="9">
        <v>1.0073777875264801E-2</v>
      </c>
      <c r="AA3847" s="9">
        <v>9.8887778752647596E-3</v>
      </c>
      <c r="AB3847" s="9">
        <v>9.3717778752647595E-3</v>
      </c>
      <c r="AC3847" s="9">
        <v>8.9527778752647603E-3</v>
      </c>
      <c r="AD3847" s="9">
        <v>8.8967778752647598E-3</v>
      </c>
      <c r="AE3847" s="9">
        <v>9.0367778752647593E-3</v>
      </c>
      <c r="AF3847" s="9">
        <v>9.3277778752647606E-3</v>
      </c>
      <c r="AG3847" s="9">
        <v>6.8127778752647599E-3</v>
      </c>
      <c r="AH3847" s="9">
        <v>2.3167778752647599E-3</v>
      </c>
      <c r="AI3847" s="9">
        <v>-3.1872221247352399E-3</v>
      </c>
      <c r="AJ3847" s="9">
        <v>-8.3582221247352397E-3</v>
      </c>
      <c r="AK3847" s="9">
        <v>-1.3117222124735199E-2</v>
      </c>
    </row>
    <row r="3848" spans="1:37" s="9" customFormat="1" hidden="1" x14ac:dyDescent="0.3">
      <c r="A3848" s="10" t="str">
        <f t="shared" si="89"/>
        <v>SDGbaseTRA_AgMin_v6_3MPSXhhd-4</v>
      </c>
      <c r="B3848" s="10" t="s">
        <v>220</v>
      </c>
      <c r="C3848" s="10" t="s">
        <v>301</v>
      </c>
      <c r="D3848" s="10" t="s">
        <v>81</v>
      </c>
      <c r="E3848" s="9" t="s">
        <v>88</v>
      </c>
      <c r="F3848" s="9">
        <v>2.53191070802098E-3</v>
      </c>
      <c r="G3848" s="9">
        <v>1.77991070802098E-3</v>
      </c>
      <c r="H3848" s="9">
        <v>3.29291070802098E-3</v>
      </c>
      <c r="I3848" s="9">
        <v>4.0259107080209801E-3</v>
      </c>
      <c r="J3848" s="9">
        <v>3.8729107080209802E-3</v>
      </c>
      <c r="K3848" s="9">
        <v>3.7629107080209799E-3</v>
      </c>
      <c r="L3848" s="9">
        <v>3.99891070802098E-3</v>
      </c>
      <c r="M3848" s="9">
        <v>5.0619107080209797E-3</v>
      </c>
      <c r="N3848" s="9">
        <v>6.3019107080209804E-3</v>
      </c>
      <c r="O3848" s="9">
        <v>5.69791070802098E-3</v>
      </c>
      <c r="P3848" s="9">
        <v>6.2059107080209798E-3</v>
      </c>
      <c r="Q3848" s="9">
        <v>6.6419107080209804E-3</v>
      </c>
      <c r="R3848" s="9">
        <v>6.9309107080209797E-3</v>
      </c>
      <c r="S3848" s="9">
        <v>7.51491070802098E-3</v>
      </c>
      <c r="T3848" s="9">
        <v>8.0679107080209797E-3</v>
      </c>
      <c r="U3848" s="9">
        <v>8.7829107080209801E-3</v>
      </c>
      <c r="V3848" s="9">
        <v>1.0202910708021E-2</v>
      </c>
      <c r="W3848" s="9">
        <v>1.0997910708021001E-2</v>
      </c>
      <c r="X3848" s="9">
        <v>1.1062910708021E-2</v>
      </c>
      <c r="Y3848" s="9">
        <v>1.1036910708021E-2</v>
      </c>
      <c r="Z3848" s="9">
        <v>1.0715910708021E-2</v>
      </c>
      <c r="AA3848" s="9">
        <v>1.0530910708021E-2</v>
      </c>
      <c r="AB3848" s="9">
        <v>1.0013910708021E-2</v>
      </c>
      <c r="AC3848" s="9">
        <v>9.5949107080209803E-3</v>
      </c>
      <c r="AD3848" s="9">
        <v>9.5389107080209798E-3</v>
      </c>
      <c r="AE3848" s="9">
        <v>9.6789107080209793E-3</v>
      </c>
      <c r="AF3848" s="9">
        <v>9.9699107080209806E-3</v>
      </c>
      <c r="AG3848" s="9">
        <v>7.4549107080209799E-3</v>
      </c>
      <c r="AH3848" s="9">
        <v>2.9589107080209799E-3</v>
      </c>
      <c r="AI3848" s="9">
        <v>-2.5450892919790199E-3</v>
      </c>
      <c r="AJ3848" s="9">
        <v>-7.7160892919790197E-3</v>
      </c>
      <c r="AK3848" s="9">
        <v>-1.2475089291979E-2</v>
      </c>
    </row>
    <row r="3849" spans="1:37" s="9" customFormat="1" hidden="1" x14ac:dyDescent="0.3">
      <c r="A3849" s="10" t="str">
        <f t="shared" si="89"/>
        <v>SDGbaseTRA_AgMin_v6_3MPSXhhd-5</v>
      </c>
      <c r="B3849" s="10" t="s">
        <v>220</v>
      </c>
      <c r="C3849" s="10" t="s">
        <v>301</v>
      </c>
      <c r="D3849" s="10" t="s">
        <v>81</v>
      </c>
      <c r="E3849" s="9" t="s">
        <v>89</v>
      </c>
      <c r="F3849" s="9">
        <v>2.8866718719526602E-3</v>
      </c>
      <c r="G3849" s="9">
        <v>2.1346718719526601E-3</v>
      </c>
      <c r="H3849" s="9">
        <v>3.6476718719526601E-3</v>
      </c>
      <c r="I3849" s="9">
        <v>4.3806718719526603E-3</v>
      </c>
      <c r="J3849" s="9">
        <v>4.2276718719526599E-3</v>
      </c>
      <c r="K3849" s="9">
        <v>4.1176718719526601E-3</v>
      </c>
      <c r="L3849" s="9">
        <v>4.3536718719526602E-3</v>
      </c>
      <c r="M3849" s="9">
        <v>5.4166718719526599E-3</v>
      </c>
      <c r="N3849" s="9">
        <v>6.6566718719526597E-3</v>
      </c>
      <c r="O3849" s="9">
        <v>6.0526718719526602E-3</v>
      </c>
      <c r="P3849" s="9">
        <v>6.5606718719526599E-3</v>
      </c>
      <c r="Q3849" s="9">
        <v>6.9966718719526597E-3</v>
      </c>
      <c r="R3849" s="9">
        <v>7.2856718719526599E-3</v>
      </c>
      <c r="S3849" s="9">
        <v>7.8696718719526593E-3</v>
      </c>
      <c r="T3849" s="9">
        <v>8.4226718719526607E-3</v>
      </c>
      <c r="U3849" s="9">
        <v>9.1376718719526594E-3</v>
      </c>
      <c r="V3849" s="9">
        <v>1.05576718719527E-2</v>
      </c>
      <c r="W3849" s="9">
        <v>1.1352671871952699E-2</v>
      </c>
      <c r="X3849" s="9">
        <v>1.14176718719527E-2</v>
      </c>
      <c r="Y3849" s="9">
        <v>1.13916718719527E-2</v>
      </c>
      <c r="Z3849" s="9">
        <v>1.10706718719527E-2</v>
      </c>
      <c r="AA3849" s="9">
        <v>1.0885671871952701E-2</v>
      </c>
      <c r="AB3849" s="9">
        <v>1.03686718719527E-2</v>
      </c>
      <c r="AC3849" s="9">
        <v>9.9496718719526596E-3</v>
      </c>
      <c r="AD3849" s="9">
        <v>9.8936718719526608E-3</v>
      </c>
      <c r="AE3849" s="9">
        <v>1.00336718719527E-2</v>
      </c>
      <c r="AF3849" s="9">
        <v>1.03246718719527E-2</v>
      </c>
      <c r="AG3849" s="9">
        <v>7.80967187195266E-3</v>
      </c>
      <c r="AH3849" s="9">
        <v>3.3136718719526601E-3</v>
      </c>
      <c r="AI3849" s="9">
        <v>-2.1903281280473402E-3</v>
      </c>
      <c r="AJ3849" s="9">
        <v>-7.3613281280473404E-3</v>
      </c>
      <c r="AK3849" s="9">
        <v>-1.21203281280473E-2</v>
      </c>
    </row>
    <row r="3850" spans="1:37" s="9" customFormat="1" hidden="1" x14ac:dyDescent="0.3">
      <c r="A3850" s="10" t="str">
        <f t="shared" si="89"/>
        <v>SDGbaseTRA_AgMin_v6_3MPSXhhd-6</v>
      </c>
      <c r="B3850" s="10" t="s">
        <v>220</v>
      </c>
      <c r="C3850" s="10" t="s">
        <v>301</v>
      </c>
      <c r="D3850" s="10" t="s">
        <v>81</v>
      </c>
      <c r="E3850" s="9" t="s">
        <v>90</v>
      </c>
      <c r="F3850" s="9">
        <v>3.3037895410356799E-3</v>
      </c>
      <c r="G3850" s="9">
        <v>2.5517895410356799E-3</v>
      </c>
      <c r="H3850" s="9">
        <v>4.0647895410356799E-3</v>
      </c>
      <c r="I3850" s="9">
        <v>4.79778954103568E-3</v>
      </c>
      <c r="J3850" s="9">
        <v>4.6447895410356797E-3</v>
      </c>
      <c r="K3850" s="9">
        <v>4.5347895410356798E-3</v>
      </c>
      <c r="L3850" s="9">
        <v>4.7707895410356799E-3</v>
      </c>
      <c r="M3850" s="9">
        <v>5.8337895410356796E-3</v>
      </c>
      <c r="N3850" s="9">
        <v>7.0737895410356803E-3</v>
      </c>
      <c r="O3850" s="9">
        <v>6.4697895410356799E-3</v>
      </c>
      <c r="P3850" s="9">
        <v>6.9777895410356797E-3</v>
      </c>
      <c r="Q3850" s="9">
        <v>7.4137895410356803E-3</v>
      </c>
      <c r="R3850" s="9">
        <v>7.7027895410356796E-3</v>
      </c>
      <c r="S3850" s="9">
        <v>8.2867895410356808E-3</v>
      </c>
      <c r="T3850" s="9">
        <v>8.8397895410356805E-3</v>
      </c>
      <c r="U3850" s="9">
        <v>9.5547895410356808E-3</v>
      </c>
      <c r="V3850" s="9">
        <v>1.0974789541035699E-2</v>
      </c>
      <c r="W3850" s="9">
        <v>1.17697895410357E-2</v>
      </c>
      <c r="X3850" s="9">
        <v>1.1834789541035701E-2</v>
      </c>
      <c r="Y3850" s="9">
        <v>1.1808789541035701E-2</v>
      </c>
      <c r="Z3850" s="9">
        <v>1.1487789541035701E-2</v>
      </c>
      <c r="AA3850" s="9">
        <v>1.1302789541035699E-2</v>
      </c>
      <c r="AB3850" s="9">
        <v>1.0785789541035699E-2</v>
      </c>
      <c r="AC3850" s="9">
        <v>1.03667895410357E-2</v>
      </c>
      <c r="AD3850" s="9">
        <v>1.03107895410357E-2</v>
      </c>
      <c r="AE3850" s="9">
        <v>1.0450789541035699E-2</v>
      </c>
      <c r="AF3850" s="9">
        <v>1.07417895410357E-2</v>
      </c>
      <c r="AG3850" s="9">
        <v>8.2267895410356798E-3</v>
      </c>
      <c r="AH3850" s="9">
        <v>3.7307895410356802E-3</v>
      </c>
      <c r="AI3850" s="9">
        <v>-1.77321045896432E-3</v>
      </c>
      <c r="AJ3850" s="9">
        <v>-6.9442104589643198E-3</v>
      </c>
      <c r="AK3850" s="9">
        <v>-1.1703210458964299E-2</v>
      </c>
    </row>
    <row r="3851" spans="1:37" s="9" customFormat="1" hidden="1" x14ac:dyDescent="0.3">
      <c r="A3851" s="10" t="str">
        <f t="shared" si="89"/>
        <v>SDGbaseTRA_AgMin_v6_3MPSXhhd-7</v>
      </c>
      <c r="B3851" s="10" t="s">
        <v>220</v>
      </c>
      <c r="C3851" s="10" t="s">
        <v>301</v>
      </c>
      <c r="D3851" s="10" t="s">
        <v>81</v>
      </c>
      <c r="E3851" s="9" t="s">
        <v>91</v>
      </c>
      <c r="F3851" s="9">
        <v>4.3306609416268096E-3</v>
      </c>
      <c r="G3851" s="9">
        <v>3.5786609416268099E-3</v>
      </c>
      <c r="H3851" s="9">
        <v>5.09166094162681E-3</v>
      </c>
      <c r="I3851" s="9">
        <v>5.8246609416268101E-3</v>
      </c>
      <c r="J3851" s="9">
        <v>5.6716609416268098E-3</v>
      </c>
      <c r="K3851" s="9">
        <v>5.5616609416268099E-3</v>
      </c>
      <c r="L3851" s="9">
        <v>5.79766094162681E-3</v>
      </c>
      <c r="M3851" s="9">
        <v>6.8606609416268097E-3</v>
      </c>
      <c r="N3851" s="9">
        <v>8.1006609416268104E-3</v>
      </c>
      <c r="O3851" s="9">
        <v>7.49666094162681E-3</v>
      </c>
      <c r="P3851" s="9">
        <v>8.0046609416268098E-3</v>
      </c>
      <c r="Q3851" s="9">
        <v>8.4406609416268104E-3</v>
      </c>
      <c r="R3851" s="9">
        <v>8.7296609416268097E-3</v>
      </c>
      <c r="S3851" s="9">
        <v>9.3136609416268092E-3</v>
      </c>
      <c r="T3851" s="9">
        <v>9.8666609416268106E-3</v>
      </c>
      <c r="U3851" s="9">
        <v>1.0581660941626801E-2</v>
      </c>
      <c r="V3851" s="9">
        <v>1.20016609416268E-2</v>
      </c>
      <c r="W3851" s="9">
        <v>1.27966609416268E-2</v>
      </c>
      <c r="X3851" s="9">
        <v>1.28616609416268E-2</v>
      </c>
      <c r="Y3851" s="9">
        <v>1.28356609416268E-2</v>
      </c>
      <c r="Z3851" s="9">
        <v>1.2514660941626799E-2</v>
      </c>
      <c r="AA3851" s="9">
        <v>1.23296609416268E-2</v>
      </c>
      <c r="AB3851" s="9">
        <v>1.18126609416268E-2</v>
      </c>
      <c r="AC3851" s="9">
        <v>1.1393660941626801E-2</v>
      </c>
      <c r="AD3851" s="9">
        <v>1.13376609416268E-2</v>
      </c>
      <c r="AE3851" s="9">
        <v>1.14776609416268E-2</v>
      </c>
      <c r="AF3851" s="9">
        <v>1.1768660941626799E-2</v>
      </c>
      <c r="AG3851" s="9">
        <v>9.2536609416268099E-3</v>
      </c>
      <c r="AH3851" s="9">
        <v>4.7576609416268099E-3</v>
      </c>
      <c r="AI3851" s="9">
        <v>-7.4633905837318698E-4</v>
      </c>
      <c r="AJ3851" s="9">
        <v>-5.9173390583731897E-3</v>
      </c>
      <c r="AK3851" s="9">
        <v>-1.06763390583732E-2</v>
      </c>
    </row>
    <row r="3852" spans="1:37" s="9" customFormat="1" hidden="1" x14ac:dyDescent="0.3">
      <c r="A3852" s="10" t="str">
        <f t="shared" si="89"/>
        <v>SDGbaseTRA_AgMin_v6_3MPSXhhd-8</v>
      </c>
      <c r="B3852" s="10" t="s">
        <v>220</v>
      </c>
      <c r="C3852" s="10" t="s">
        <v>301</v>
      </c>
      <c r="D3852" s="10" t="s">
        <v>81</v>
      </c>
      <c r="E3852" s="9" t="s">
        <v>92</v>
      </c>
      <c r="F3852" s="9">
        <v>5.9559431619537204E-3</v>
      </c>
      <c r="G3852" s="9">
        <v>5.2039431619537203E-3</v>
      </c>
      <c r="H3852" s="9">
        <v>6.7169431619537199E-3</v>
      </c>
      <c r="I3852" s="9">
        <v>7.4499431619537201E-3</v>
      </c>
      <c r="J3852" s="9">
        <v>7.2969431619537197E-3</v>
      </c>
      <c r="K3852" s="9">
        <v>7.1869431619537199E-3</v>
      </c>
      <c r="L3852" s="9">
        <v>7.42294316195372E-3</v>
      </c>
      <c r="M3852" s="9">
        <v>8.4859431619537205E-3</v>
      </c>
      <c r="N3852" s="9">
        <v>9.7259431619537203E-3</v>
      </c>
      <c r="O3852" s="9">
        <v>9.1219431619537199E-3</v>
      </c>
      <c r="P3852" s="9">
        <v>9.6299431619537197E-3</v>
      </c>
      <c r="Q3852" s="9">
        <v>1.00659431619537E-2</v>
      </c>
      <c r="R3852" s="9">
        <v>1.0354943161953701E-2</v>
      </c>
      <c r="S3852" s="9">
        <v>1.09389431619537E-2</v>
      </c>
      <c r="T3852" s="9">
        <v>1.14919431619537E-2</v>
      </c>
      <c r="U3852" s="9">
        <v>1.22069431619537E-2</v>
      </c>
      <c r="V3852" s="9">
        <v>1.3626943161953699E-2</v>
      </c>
      <c r="W3852" s="9">
        <v>1.44219431619537E-2</v>
      </c>
      <c r="X3852" s="9">
        <v>1.4486943161953701E-2</v>
      </c>
      <c r="Y3852" s="9">
        <v>1.4460943161953701E-2</v>
      </c>
      <c r="Z3852" s="9">
        <v>1.4139943161953701E-2</v>
      </c>
      <c r="AA3852" s="9">
        <v>1.39549431619537E-2</v>
      </c>
      <c r="AB3852" s="9">
        <v>1.34379431619537E-2</v>
      </c>
      <c r="AC3852" s="9">
        <v>1.30189431619537E-2</v>
      </c>
      <c r="AD3852" s="9">
        <v>1.29629431619537E-2</v>
      </c>
      <c r="AE3852" s="9">
        <v>1.3102943161953699E-2</v>
      </c>
      <c r="AF3852" s="9">
        <v>1.3393943161953701E-2</v>
      </c>
      <c r="AG3852" s="9">
        <v>1.0878943161953701E-2</v>
      </c>
      <c r="AH3852" s="9">
        <v>6.3829431619537198E-3</v>
      </c>
      <c r="AI3852" s="9">
        <v>8.7894316195372395E-4</v>
      </c>
      <c r="AJ3852" s="9">
        <v>-4.2920568380462798E-3</v>
      </c>
      <c r="AK3852" s="9">
        <v>-9.05105683804628E-3</v>
      </c>
    </row>
    <row r="3853" spans="1:37" s="9" customFormat="1" hidden="1" x14ac:dyDescent="0.3">
      <c r="A3853" s="10" t="str">
        <f t="shared" si="89"/>
        <v>SDGbaseTRA_AgMin_v6_3MPSXhhd-9</v>
      </c>
      <c r="B3853" s="10" t="s">
        <v>220</v>
      </c>
      <c r="C3853" s="10" t="s">
        <v>301</v>
      </c>
      <c r="D3853" s="10" t="s">
        <v>81</v>
      </c>
      <c r="E3853" s="9" t="s">
        <v>93</v>
      </c>
      <c r="F3853" s="9">
        <v>4.3467195644003899E-2</v>
      </c>
      <c r="G3853" s="9">
        <v>4.2715195644003903E-2</v>
      </c>
      <c r="H3853" s="9">
        <v>4.4228195644003897E-2</v>
      </c>
      <c r="I3853" s="9">
        <v>4.4961195644003901E-2</v>
      </c>
      <c r="J3853" s="9">
        <v>4.4808195644003901E-2</v>
      </c>
      <c r="K3853" s="9">
        <v>4.4698195644003902E-2</v>
      </c>
      <c r="L3853" s="9">
        <v>4.4934195644003902E-2</v>
      </c>
      <c r="M3853" s="9">
        <v>4.5997195644003903E-2</v>
      </c>
      <c r="N3853" s="9">
        <v>4.7237195644003901E-2</v>
      </c>
      <c r="O3853" s="9">
        <v>4.6633195644003901E-2</v>
      </c>
      <c r="P3853" s="9">
        <v>4.7141195644003903E-2</v>
      </c>
      <c r="Q3853" s="9">
        <v>4.7577195644003901E-2</v>
      </c>
      <c r="R3853" s="9">
        <v>4.7866195644003899E-2</v>
      </c>
      <c r="S3853" s="9">
        <v>4.84501956440039E-2</v>
      </c>
      <c r="T3853" s="9">
        <v>4.9003195644003898E-2</v>
      </c>
      <c r="U3853" s="9">
        <v>4.9718195644003899E-2</v>
      </c>
      <c r="V3853" s="9">
        <v>5.1138195644003903E-2</v>
      </c>
      <c r="W3853" s="9">
        <v>5.19331956440039E-2</v>
      </c>
      <c r="X3853" s="9">
        <v>5.1998195644003903E-2</v>
      </c>
      <c r="Y3853" s="9">
        <v>5.1972195644003898E-2</v>
      </c>
      <c r="Z3853" s="9">
        <v>5.1651195644003903E-2</v>
      </c>
      <c r="AA3853" s="9">
        <v>5.1466195644003898E-2</v>
      </c>
      <c r="AB3853" s="9">
        <v>5.0949195644003901E-2</v>
      </c>
      <c r="AC3853" s="9">
        <v>5.0530195644003899E-2</v>
      </c>
      <c r="AD3853" s="9">
        <v>5.0474195644003898E-2</v>
      </c>
      <c r="AE3853" s="9">
        <v>5.06141956440039E-2</v>
      </c>
      <c r="AF3853" s="9">
        <v>5.0905195644003899E-2</v>
      </c>
      <c r="AG3853" s="9">
        <v>4.8390195644003903E-2</v>
      </c>
      <c r="AH3853" s="9">
        <v>4.3894195644003903E-2</v>
      </c>
      <c r="AI3853" s="9">
        <v>3.8390195644003901E-2</v>
      </c>
      <c r="AJ3853" s="9">
        <v>3.3219195644003899E-2</v>
      </c>
      <c r="AK3853" s="9">
        <v>2.8460195644003899E-2</v>
      </c>
    </row>
    <row r="3854" spans="1:37" s="9" customFormat="1" hidden="1" x14ac:dyDescent="0.3">
      <c r="A3854" s="10" t="str">
        <f t="shared" si="89"/>
        <v>SDGbaseTRA_AgMin_v6_3C_SavingsINSent-n</v>
      </c>
      <c r="B3854" s="10" t="s">
        <v>220</v>
      </c>
      <c r="C3854" s="10" t="s">
        <v>301</v>
      </c>
      <c r="D3854" s="10" t="s">
        <v>96</v>
      </c>
      <c r="E3854" s="9" t="s">
        <v>82</v>
      </c>
      <c r="F3854" s="9">
        <v>634.29095094814102</v>
      </c>
      <c r="G3854" s="9">
        <v>578.83987738470898</v>
      </c>
      <c r="H3854" s="9">
        <v>604.27244205079296</v>
      </c>
      <c r="I3854" s="9">
        <v>581.82579098520102</v>
      </c>
      <c r="J3854" s="9">
        <v>599.58440749008605</v>
      </c>
      <c r="K3854" s="9">
        <v>617.70674147168199</v>
      </c>
      <c r="L3854" s="9">
        <v>636.20840138772996</v>
      </c>
      <c r="M3854" s="9">
        <v>654.91015939316105</v>
      </c>
      <c r="N3854" s="9">
        <v>676.50428642681197</v>
      </c>
      <c r="O3854" s="9">
        <v>704.09161580631599</v>
      </c>
      <c r="P3854" s="9">
        <v>730.76584960056005</v>
      </c>
      <c r="Q3854" s="9">
        <v>756.82865948739197</v>
      </c>
      <c r="R3854" s="9">
        <v>809.37470259677605</v>
      </c>
      <c r="S3854" s="9">
        <v>837.11963813374098</v>
      </c>
      <c r="T3854" s="9">
        <v>866.73297772893704</v>
      </c>
      <c r="U3854" s="9">
        <v>900.50674571431796</v>
      </c>
      <c r="V3854" s="9">
        <v>933.06472138240395</v>
      </c>
      <c r="W3854" s="9">
        <v>967.07193068081301</v>
      </c>
      <c r="X3854" s="9">
        <v>1003.0610813263</v>
      </c>
      <c r="Y3854" s="9">
        <v>1039.2480965714799</v>
      </c>
      <c r="Z3854" s="9">
        <v>1079.4976251370099</v>
      </c>
      <c r="AA3854" s="9">
        <v>1117.8679088067099</v>
      </c>
      <c r="AB3854" s="9">
        <v>1164.97364639433</v>
      </c>
      <c r="AC3854" s="9">
        <v>1201.2824954411899</v>
      </c>
      <c r="AD3854" s="9">
        <v>1232.46305219806</v>
      </c>
      <c r="AE3854" s="9">
        <v>1263.0676079360701</v>
      </c>
      <c r="AF3854" s="9">
        <v>1293.84660790765</v>
      </c>
      <c r="AG3854" s="9">
        <v>1316.94396278206</v>
      </c>
      <c r="AH3854" s="9">
        <v>1318.0230680746399</v>
      </c>
      <c r="AI3854" s="9">
        <v>1318.1248381712701</v>
      </c>
      <c r="AJ3854" s="9">
        <v>1311.9932467298399</v>
      </c>
      <c r="AK3854" s="9">
        <v>1301.0157730123699</v>
      </c>
    </row>
    <row r="3855" spans="1:37" s="9" customFormat="1" hidden="1" x14ac:dyDescent="0.3">
      <c r="A3855" s="10" t="str">
        <f t="shared" si="89"/>
        <v>SDGbaseTRA_AgMin_v6_3C_SavingsINSent-e</v>
      </c>
      <c r="B3855" s="10" t="s">
        <v>220</v>
      </c>
      <c r="C3855" s="10" t="s">
        <v>301</v>
      </c>
      <c r="D3855" s="10" t="s">
        <v>96</v>
      </c>
      <c r="E3855" s="9" t="s">
        <v>83</v>
      </c>
      <c r="F3855" s="9">
        <v>60.099989425202502</v>
      </c>
      <c r="G3855" s="9">
        <v>65.9524521897509</v>
      </c>
      <c r="H3855" s="9">
        <v>54.614357237883503</v>
      </c>
      <c r="I3855" s="9">
        <v>55.563114400523098</v>
      </c>
      <c r="J3855" s="9">
        <v>59.505914606401397</v>
      </c>
      <c r="K3855" s="9">
        <v>63.557849170752299</v>
      </c>
      <c r="L3855" s="9">
        <v>67.566665286287403</v>
      </c>
      <c r="M3855" s="9">
        <v>67.741131259626599</v>
      </c>
      <c r="N3855" s="9">
        <v>66.491318150635195</v>
      </c>
      <c r="O3855" s="9">
        <v>65.975608123258795</v>
      </c>
      <c r="P3855" s="9">
        <v>68.370399588062995</v>
      </c>
      <c r="Q3855" s="9">
        <v>72.717677582187406</v>
      </c>
      <c r="R3855" s="9">
        <v>80.411604838015194</v>
      </c>
      <c r="S3855" s="9">
        <v>84.707455972051704</v>
      </c>
      <c r="T3855" s="9">
        <v>90.032658486422093</v>
      </c>
      <c r="U3855" s="9">
        <v>95.174963626917901</v>
      </c>
      <c r="V3855" s="9">
        <v>95.771054673749305</v>
      </c>
      <c r="W3855" s="9">
        <v>99.492992021485804</v>
      </c>
      <c r="X3855" s="9">
        <v>107.69897758984401</v>
      </c>
      <c r="Y3855" s="9">
        <v>116.31680584361899</v>
      </c>
      <c r="Z3855" s="9">
        <v>125.24544073195899</v>
      </c>
      <c r="AA3855" s="9">
        <v>133.551150860018</v>
      </c>
      <c r="AB3855" s="9">
        <v>141.83483672483101</v>
      </c>
      <c r="AC3855" s="9">
        <v>152.53547631281799</v>
      </c>
      <c r="AD3855" s="9">
        <v>163.446072428554</v>
      </c>
      <c r="AE3855" s="9">
        <v>174.08290008435301</v>
      </c>
      <c r="AF3855" s="9">
        <v>184.871663763524</v>
      </c>
      <c r="AG3855" s="9">
        <v>228.086791780754</v>
      </c>
      <c r="AH3855" s="9">
        <v>255.06756457365699</v>
      </c>
      <c r="AI3855" s="9">
        <v>295.82985653682499</v>
      </c>
      <c r="AJ3855" s="9">
        <v>336.91993535211401</v>
      </c>
      <c r="AK3855" s="9">
        <v>374.731126071853</v>
      </c>
    </row>
    <row r="3856" spans="1:37" s="9" customFormat="1" hidden="1" x14ac:dyDescent="0.3">
      <c r="A3856" s="10" t="str">
        <f t="shared" si="89"/>
        <v>SDGbaseTRA_AgMin_v6_3C_SavingsINShhd-0</v>
      </c>
      <c r="B3856" s="10" t="s">
        <v>220</v>
      </c>
      <c r="C3856" s="10" t="s">
        <v>301</v>
      </c>
      <c r="D3856" s="10" t="s">
        <v>96</v>
      </c>
      <c r="E3856" s="9" t="s">
        <v>84</v>
      </c>
      <c r="F3856" s="9">
        <v>5.6457937045340599E-2</v>
      </c>
      <c r="G3856" s="9">
        <v>-4.2527203968203498E-3</v>
      </c>
      <c r="H3856" s="9">
        <v>0.114617426235417</v>
      </c>
      <c r="I3856" s="9">
        <v>0.17920608477755401</v>
      </c>
      <c r="J3856" s="9">
        <v>0.17059792077952399</v>
      </c>
      <c r="K3856" s="9">
        <v>0.16513953421545499</v>
      </c>
      <c r="L3856" s="9">
        <v>0.19025819800159399</v>
      </c>
      <c r="M3856" s="9">
        <v>0.29170424427925101</v>
      </c>
      <c r="N3856" s="9">
        <v>0.41542745534041198</v>
      </c>
      <c r="O3856" s="9">
        <v>0.37048821407340898</v>
      </c>
      <c r="P3856" s="9">
        <v>0.43324883684322901</v>
      </c>
      <c r="Q3856" s="9">
        <v>0.49235907321641298</v>
      </c>
      <c r="R3856" s="9">
        <v>0.53946265190731901</v>
      </c>
      <c r="S3856" s="9">
        <v>0.62305010197282096</v>
      </c>
      <c r="T3856" s="9">
        <v>0.70822669583150699</v>
      </c>
      <c r="U3856" s="9">
        <v>0.81909058639396704</v>
      </c>
      <c r="V3856" s="9">
        <v>1.02490067765169</v>
      </c>
      <c r="W3856" s="9">
        <v>1.1638374367020701</v>
      </c>
      <c r="X3856" s="9">
        <v>1.2150410637300699</v>
      </c>
      <c r="Y3856" s="9">
        <v>1.2549334581952201</v>
      </c>
      <c r="Z3856" s="9">
        <v>1.25172146715044</v>
      </c>
      <c r="AA3856" s="9">
        <v>1.2667479646877799</v>
      </c>
      <c r="AB3856" s="9">
        <v>1.2322621697151099</v>
      </c>
      <c r="AC3856" s="9">
        <v>1.2100297149133199</v>
      </c>
      <c r="AD3856" s="9">
        <v>1.24114869909647</v>
      </c>
      <c r="AE3856" s="9">
        <v>1.30550548024986</v>
      </c>
      <c r="AF3856" s="9">
        <v>1.39919216196142</v>
      </c>
      <c r="AG3856" s="9">
        <v>0.99887143456011696</v>
      </c>
      <c r="AH3856" s="9">
        <v>0.20398730008043101</v>
      </c>
      <c r="AI3856" s="9">
        <v>-0.79690336446265697</v>
      </c>
      <c r="AJ3856" s="9">
        <v>-1.7432484392037</v>
      </c>
      <c r="AK3856" s="9">
        <v>-2.6180781753933999</v>
      </c>
    </row>
    <row r="3857" spans="1:37" s="9" customFormat="1" hidden="1" x14ac:dyDescent="0.3">
      <c r="A3857" s="10" t="str">
        <f t="shared" si="89"/>
        <v>SDGbaseTRA_AgMin_v6_3C_SavingsINShhd-1</v>
      </c>
      <c r="B3857" s="10" t="s">
        <v>220</v>
      </c>
      <c r="C3857" s="10" t="s">
        <v>301</v>
      </c>
      <c r="D3857" s="10" t="s">
        <v>96</v>
      </c>
      <c r="E3857" s="9" t="s">
        <v>85</v>
      </c>
      <c r="F3857" s="9">
        <v>8.9183024556091894E-2</v>
      </c>
      <c r="G3857" s="9">
        <v>5.80367768639449E-3</v>
      </c>
      <c r="H3857" s="9">
        <v>0.16873046971675301</v>
      </c>
      <c r="I3857" s="9">
        <v>0.25760252754171398</v>
      </c>
      <c r="J3857" s="9">
        <v>0.24602145012547</v>
      </c>
      <c r="K3857" s="9">
        <v>0.23884728709556699</v>
      </c>
      <c r="L3857" s="9">
        <v>0.27363296175576901</v>
      </c>
      <c r="M3857" s="9">
        <v>0.41308836835843199</v>
      </c>
      <c r="N3857" s="9">
        <v>0.58316295086981296</v>
      </c>
      <c r="O3857" s="9">
        <v>0.52198786924507801</v>
      </c>
      <c r="P3857" s="9">
        <v>0.608531941231096</v>
      </c>
      <c r="Q3857" s="9">
        <v>0.69000985136141102</v>
      </c>
      <c r="R3857" s="9">
        <v>0.75551164557784101</v>
      </c>
      <c r="S3857" s="9">
        <v>0.87057156070809405</v>
      </c>
      <c r="T3857" s="9">
        <v>0.98781430465731801</v>
      </c>
      <c r="U3857" s="9">
        <v>1.14044581844846</v>
      </c>
      <c r="V3857" s="9">
        <v>1.42299852472425</v>
      </c>
      <c r="W3857" s="9">
        <v>1.61382166383109</v>
      </c>
      <c r="X3857" s="9">
        <v>1.6842264292862199</v>
      </c>
      <c r="Y3857" s="9">
        <v>1.7388966246676101</v>
      </c>
      <c r="Z3857" s="9">
        <v>1.7348111551248</v>
      </c>
      <c r="AA3857" s="9">
        <v>1.7555020893130899</v>
      </c>
      <c r="AB3857" s="9">
        <v>1.7087779695227401</v>
      </c>
      <c r="AC3857" s="9">
        <v>1.6783194416664799</v>
      </c>
      <c r="AD3857" s="9">
        <v>1.7210195980493199</v>
      </c>
      <c r="AE3857" s="9">
        <v>1.8092124241448999</v>
      </c>
      <c r="AF3857" s="9">
        <v>1.93746899546155</v>
      </c>
      <c r="AG3857" s="9">
        <v>1.3902502010104401</v>
      </c>
      <c r="AH3857" s="9">
        <v>0.30434686139387401</v>
      </c>
      <c r="AI3857" s="9">
        <v>-1.0595420612099899</v>
      </c>
      <c r="AJ3857" s="9">
        <v>-2.34764153077816</v>
      </c>
      <c r="AK3857" s="9">
        <v>-3.5368442305072998</v>
      </c>
    </row>
    <row r="3858" spans="1:37" s="9" customFormat="1" hidden="1" x14ac:dyDescent="0.3">
      <c r="A3858" s="10" t="str">
        <f t="shared" si="89"/>
        <v>SDGbaseTRA_AgMin_v6_3C_SavingsINShhd-2</v>
      </c>
      <c r="B3858" s="10" t="s">
        <v>220</v>
      </c>
      <c r="C3858" s="10" t="s">
        <v>301</v>
      </c>
      <c r="D3858" s="10" t="s">
        <v>96</v>
      </c>
      <c r="E3858" s="9" t="s">
        <v>86</v>
      </c>
      <c r="F3858" s="9">
        <v>0.15069388134329501</v>
      </c>
      <c r="G3858" s="9">
        <v>5.2637572760292503E-2</v>
      </c>
      <c r="H3858" s="9">
        <v>0.242112349292953</v>
      </c>
      <c r="I3858" s="9">
        <v>0.34651743556159498</v>
      </c>
      <c r="J3858" s="9">
        <v>0.33416010358491799</v>
      </c>
      <c r="K3858" s="9">
        <v>0.32702191947297499</v>
      </c>
      <c r="L3858" s="9">
        <v>0.36885714666010799</v>
      </c>
      <c r="M3858" s="9">
        <v>0.53259862693882398</v>
      </c>
      <c r="N3858" s="9">
        <v>0.73214803151699603</v>
      </c>
      <c r="O3858" s="9">
        <v>0.66267037583075505</v>
      </c>
      <c r="P3858" s="9">
        <v>0.76535351413457098</v>
      </c>
      <c r="Q3858" s="9">
        <v>0.86212456151050398</v>
      </c>
      <c r="R3858" s="9">
        <v>0.94134719389881905</v>
      </c>
      <c r="S3858" s="9">
        <v>1.07752540277904</v>
      </c>
      <c r="T3858" s="9">
        <v>1.2163312002804201</v>
      </c>
      <c r="U3858" s="9">
        <v>1.39674696861365</v>
      </c>
      <c r="V3858" s="9">
        <v>1.7284913970857601</v>
      </c>
      <c r="W3858" s="9">
        <v>1.9533512475784001</v>
      </c>
      <c r="X3858" s="9">
        <v>2.0377436443152099</v>
      </c>
      <c r="Y3858" s="9">
        <v>2.10359977878066</v>
      </c>
      <c r="Z3858" s="9">
        <v>2.1013395681095699</v>
      </c>
      <c r="AA3858" s="9">
        <v>2.12777623648075</v>
      </c>
      <c r="AB3858" s="9">
        <v>2.0759886096211502</v>
      </c>
      <c r="AC3858" s="9">
        <v>2.0426521063632701</v>
      </c>
      <c r="AD3858" s="9">
        <v>2.0945538648016302</v>
      </c>
      <c r="AE3858" s="9">
        <v>2.1994519601221998</v>
      </c>
      <c r="AF3858" s="9">
        <v>2.3509834587395102</v>
      </c>
      <c r="AG3858" s="9">
        <v>1.71679817513675</v>
      </c>
      <c r="AH3858" s="9">
        <v>0.45627830257493801</v>
      </c>
      <c r="AI3858" s="9">
        <v>-1.1241325332697401</v>
      </c>
      <c r="AJ3858" s="9">
        <v>-2.6145713343347801</v>
      </c>
      <c r="AK3858" s="9">
        <v>-3.98816129810091</v>
      </c>
    </row>
    <row r="3859" spans="1:37" s="9" customFormat="1" hidden="1" x14ac:dyDescent="0.3">
      <c r="A3859" s="10" t="str">
        <f t="shared" si="89"/>
        <v>SDGbaseTRA_AgMin_v6_3C_SavingsINShhd-3</v>
      </c>
      <c r="B3859" s="10" t="s">
        <v>220</v>
      </c>
      <c r="C3859" s="10" t="s">
        <v>301</v>
      </c>
      <c r="D3859" s="10" t="s">
        <v>96</v>
      </c>
      <c r="E3859" s="9" t="s">
        <v>87</v>
      </c>
      <c r="F3859" s="9">
        <v>0.29970925487373701</v>
      </c>
      <c r="G3859" s="9">
        <v>0.17685072840194899</v>
      </c>
      <c r="H3859" s="9">
        <v>0.40938350551243602</v>
      </c>
      <c r="I3859" s="9">
        <v>0.54108779522323103</v>
      </c>
      <c r="J3859" s="9">
        <v>0.52838319718623405</v>
      </c>
      <c r="K3859" s="9">
        <v>0.52247174174636102</v>
      </c>
      <c r="L3859" s="9">
        <v>0.57708955037499499</v>
      </c>
      <c r="M3859" s="9">
        <v>0.78153833484035395</v>
      </c>
      <c r="N3859" s="9">
        <v>1.03024118663981</v>
      </c>
      <c r="O3859" s="9">
        <v>0.94919507113044799</v>
      </c>
      <c r="P3859" s="9">
        <v>1.0797860289672201</v>
      </c>
      <c r="Q3859" s="9">
        <v>1.2030105733985801</v>
      </c>
      <c r="R3859" s="9">
        <v>1.30625741216409</v>
      </c>
      <c r="S3859" s="9">
        <v>1.47838582984016</v>
      </c>
      <c r="T3859" s="9">
        <v>1.6538615074001599</v>
      </c>
      <c r="U3859" s="9">
        <v>1.8811809715524299</v>
      </c>
      <c r="V3859" s="9">
        <v>2.2937546058681901</v>
      </c>
      <c r="W3859" s="9">
        <v>2.5750551203430301</v>
      </c>
      <c r="X3859" s="9">
        <v>2.6838248909909099</v>
      </c>
      <c r="Y3859" s="9">
        <v>2.7693013286371602</v>
      </c>
      <c r="Z3859" s="9">
        <v>2.7718533914871601</v>
      </c>
      <c r="AA3859" s="9">
        <v>2.8091984005745001</v>
      </c>
      <c r="AB3859" s="9">
        <v>2.7521692296152902</v>
      </c>
      <c r="AC3859" s="9">
        <v>2.7167473431871598</v>
      </c>
      <c r="AD3859" s="9">
        <v>2.7859010342622201</v>
      </c>
      <c r="AE3859" s="9">
        <v>2.9200853523376402</v>
      </c>
      <c r="AF3859" s="9">
        <v>3.1114096862423199</v>
      </c>
      <c r="AG3859" s="9">
        <v>2.3431439907521101</v>
      </c>
      <c r="AH3859" s="9">
        <v>0.80736391105922301</v>
      </c>
      <c r="AI3859" s="9">
        <v>-1.1129570571438001</v>
      </c>
      <c r="AJ3859" s="9">
        <v>-2.9210656646084798</v>
      </c>
      <c r="AK3859" s="9">
        <v>-4.5844261030491396</v>
      </c>
    </row>
    <row r="3860" spans="1:37" s="9" customFormat="1" hidden="1" x14ac:dyDescent="0.3">
      <c r="A3860" s="10" t="str">
        <f t="shared" si="89"/>
        <v>SDGbaseTRA_AgMin_v6_3C_SavingsINShhd-4</v>
      </c>
      <c r="B3860" s="10" t="s">
        <v>220</v>
      </c>
      <c r="C3860" s="10" t="s">
        <v>301</v>
      </c>
      <c r="D3860" s="10" t="s">
        <v>96</v>
      </c>
      <c r="E3860" s="9" t="s">
        <v>88</v>
      </c>
      <c r="F3860" s="9">
        <v>0.42956660419689002</v>
      </c>
      <c r="G3860" s="9">
        <v>0.29429904557465297</v>
      </c>
      <c r="H3860" s="9">
        <v>0.54515225520939103</v>
      </c>
      <c r="I3860" s="9">
        <v>0.68781953733893397</v>
      </c>
      <c r="J3860" s="9">
        <v>0.67658699068400896</v>
      </c>
      <c r="K3860" s="9">
        <v>0.67315948904960199</v>
      </c>
      <c r="L3860" s="9">
        <v>0.73480122027440797</v>
      </c>
      <c r="M3860" s="9">
        <v>0.95680533814379998</v>
      </c>
      <c r="N3860" s="9">
        <v>1.22658237977026</v>
      </c>
      <c r="O3860" s="9">
        <v>1.1441532113448201</v>
      </c>
      <c r="P3860" s="9">
        <v>1.28839491978695</v>
      </c>
      <c r="Q3860" s="9">
        <v>1.42456807717637</v>
      </c>
      <c r="R3860" s="9">
        <v>1.5426040384378801</v>
      </c>
      <c r="S3860" s="9">
        <v>1.73165401908447</v>
      </c>
      <c r="T3860" s="9">
        <v>1.92447170753917</v>
      </c>
      <c r="U3860" s="9">
        <v>2.17381489754831</v>
      </c>
      <c r="V3860" s="9">
        <v>2.6207950717361101</v>
      </c>
      <c r="W3860" s="9">
        <v>2.92716986468939</v>
      </c>
      <c r="X3860" s="9">
        <v>3.0485033612217398</v>
      </c>
      <c r="Y3860" s="9">
        <v>3.1440394115316099</v>
      </c>
      <c r="Z3860" s="9">
        <v>3.1517245817549999</v>
      </c>
      <c r="AA3860" s="9">
        <v>3.19595112844853</v>
      </c>
      <c r="AB3860" s="9">
        <v>3.1411618675453998</v>
      </c>
      <c r="AC3860" s="9">
        <v>3.1076322831443899</v>
      </c>
      <c r="AD3860" s="9">
        <v>3.1862036489246202</v>
      </c>
      <c r="AE3860" s="9">
        <v>3.3344245785002999</v>
      </c>
      <c r="AF3860" s="9">
        <v>3.54371457693559</v>
      </c>
      <c r="AG3860" s="9">
        <v>2.7296489758786602</v>
      </c>
      <c r="AH3860" s="9">
        <v>1.09389566839785</v>
      </c>
      <c r="AI3860" s="9">
        <v>-0.94143217258930301</v>
      </c>
      <c r="AJ3860" s="9">
        <v>-2.8533028451817901</v>
      </c>
      <c r="AK3860" s="9">
        <v>-4.6075379508930103</v>
      </c>
    </row>
    <row r="3861" spans="1:37" s="9" customFormat="1" hidden="1" x14ac:dyDescent="0.3">
      <c r="A3861" s="10" t="str">
        <f t="shared" si="89"/>
        <v>SDGbaseTRA_AgMin_v6_3C_SavingsINShhd-5</v>
      </c>
      <c r="B3861" s="10" t="s">
        <v>220</v>
      </c>
      <c r="C3861" s="10" t="s">
        <v>301</v>
      </c>
      <c r="D3861" s="10" t="s">
        <v>96</v>
      </c>
      <c r="E3861" s="9" t="s">
        <v>89</v>
      </c>
      <c r="F3861" s="9">
        <v>0.66273617400637597</v>
      </c>
      <c r="G3861" s="9">
        <v>0.47421683038393803</v>
      </c>
      <c r="H3861" s="9">
        <v>0.82018205815988099</v>
      </c>
      <c r="I3861" s="9">
        <v>1.01093146426868</v>
      </c>
      <c r="J3861" s="9">
        <v>0.99731726680801303</v>
      </c>
      <c r="K3861" s="9">
        <v>0.99523750632264096</v>
      </c>
      <c r="L3861" s="9">
        <v>1.0813430655990499</v>
      </c>
      <c r="M3861" s="9">
        <v>1.3843091388695301</v>
      </c>
      <c r="N3861" s="9">
        <v>1.75254861286452</v>
      </c>
      <c r="O3861" s="9">
        <v>1.6444839782590699</v>
      </c>
      <c r="P3861" s="9">
        <v>1.8434993721255699</v>
      </c>
      <c r="Q3861" s="9">
        <v>2.0312046250634901</v>
      </c>
      <c r="R3861" s="9">
        <v>2.2022890565773499</v>
      </c>
      <c r="S3861" s="9">
        <v>2.4618979265915701</v>
      </c>
      <c r="T3861" s="9">
        <v>2.7268630562592899</v>
      </c>
      <c r="U3861" s="9">
        <v>3.0700093467157599</v>
      </c>
      <c r="V3861" s="9">
        <v>3.6793749044173998</v>
      </c>
      <c r="W3861" s="9">
        <v>4.0979900544026302</v>
      </c>
      <c r="X3861" s="9">
        <v>4.2648298188583302</v>
      </c>
      <c r="Y3861" s="9">
        <v>4.3947515145066296</v>
      </c>
      <c r="Z3861" s="9">
        <v>4.40712971266613</v>
      </c>
      <c r="AA3861" s="9">
        <v>4.4675682474668896</v>
      </c>
      <c r="AB3861" s="9">
        <v>4.3969129066385699</v>
      </c>
      <c r="AC3861" s="9">
        <v>4.3516865657482597</v>
      </c>
      <c r="AD3861" s="9">
        <v>4.4593516760748804</v>
      </c>
      <c r="AE3861" s="9">
        <v>4.6614754737926702</v>
      </c>
      <c r="AF3861" s="9">
        <v>4.9460730998228</v>
      </c>
      <c r="AG3861" s="9">
        <v>3.8504119578534102</v>
      </c>
      <c r="AH3861" s="9">
        <v>1.64073899458547</v>
      </c>
      <c r="AI3861" s="9">
        <v>-1.0826372360272201</v>
      </c>
      <c r="AJ3861" s="9">
        <v>-3.6312033745263799</v>
      </c>
      <c r="AK3861" s="9">
        <v>-5.9606055098332202</v>
      </c>
    </row>
    <row r="3862" spans="1:37" s="9" customFormat="1" hidden="1" x14ac:dyDescent="0.3">
      <c r="A3862" s="10" t="str">
        <f t="shared" ref="A3862:A3925" si="90">_xlfn.CONCAT(C3862,D3862,E3862)</f>
        <v>SDGbaseTRA_AgMin_v6_3C_SavingsINShhd-6</v>
      </c>
      <c r="B3862" s="10" t="s">
        <v>220</v>
      </c>
      <c r="C3862" s="10" t="s">
        <v>301</v>
      </c>
      <c r="D3862" s="10" t="s">
        <v>96</v>
      </c>
      <c r="E3862" s="9" t="s">
        <v>90</v>
      </c>
      <c r="F3862" s="9">
        <v>0.90443341934945398</v>
      </c>
      <c r="G3862" s="9">
        <v>0.66778367033616104</v>
      </c>
      <c r="H3862" s="9">
        <v>1.0892745760373701</v>
      </c>
      <c r="I3862" s="9">
        <v>1.3129197801647099</v>
      </c>
      <c r="J3862" s="9">
        <v>1.2993309102833901</v>
      </c>
      <c r="K3862" s="9">
        <v>1.30055818220707</v>
      </c>
      <c r="L3862" s="9">
        <v>1.4065953120372201</v>
      </c>
      <c r="M3862" s="9">
        <v>1.7701534363188001</v>
      </c>
      <c r="N3862" s="9">
        <v>2.2122174234107299</v>
      </c>
      <c r="O3862" s="9">
        <v>2.0885619892829199</v>
      </c>
      <c r="P3862" s="9">
        <v>2.3304414304710299</v>
      </c>
      <c r="Q3862" s="9">
        <v>2.55848062089383</v>
      </c>
      <c r="R3862" s="9">
        <v>2.7776197582629001</v>
      </c>
      <c r="S3862" s="9">
        <v>3.09133286656738</v>
      </c>
      <c r="T3862" s="9">
        <v>3.41184045216816</v>
      </c>
      <c r="U3862" s="9">
        <v>3.8273861071077699</v>
      </c>
      <c r="V3862" s="9">
        <v>4.5577619060871797</v>
      </c>
      <c r="W3862" s="9">
        <v>5.0612006950384103</v>
      </c>
      <c r="X3862" s="9">
        <v>5.2641029501499803</v>
      </c>
      <c r="Y3862" s="9">
        <v>5.4211461011100104</v>
      </c>
      <c r="Z3862" s="9">
        <v>5.4411569905975004</v>
      </c>
      <c r="AA3862" s="9">
        <v>5.51630571213874</v>
      </c>
      <c r="AB3862" s="9">
        <v>5.4383854050898099</v>
      </c>
      <c r="AC3862" s="9">
        <v>5.3850833857262099</v>
      </c>
      <c r="AD3862" s="9">
        <v>5.5141489594758202</v>
      </c>
      <c r="AE3862" s="9">
        <v>5.75540163218714</v>
      </c>
      <c r="AF3862" s="9">
        <v>6.0940514143157696</v>
      </c>
      <c r="AG3862" s="9">
        <v>4.7951795945142397</v>
      </c>
      <c r="AH3862" s="9">
        <v>2.17313465148399</v>
      </c>
      <c r="AI3862" s="9">
        <v>-1.0290681132735799</v>
      </c>
      <c r="AJ3862" s="9">
        <v>-4.01533891937137</v>
      </c>
      <c r="AK3862" s="9">
        <v>-6.7343868441702801</v>
      </c>
    </row>
    <row r="3863" spans="1:37" s="9" customFormat="1" hidden="1" x14ac:dyDescent="0.3">
      <c r="A3863" s="10" t="str">
        <f t="shared" si="90"/>
        <v>SDGbaseTRA_AgMin_v6_3C_SavingsINShhd-7</v>
      </c>
      <c r="B3863" s="10" t="s">
        <v>220</v>
      </c>
      <c r="C3863" s="10" t="s">
        <v>301</v>
      </c>
      <c r="D3863" s="10" t="s">
        <v>96</v>
      </c>
      <c r="E3863" s="9" t="s">
        <v>91</v>
      </c>
      <c r="F3863" s="9">
        <v>1.6367747641553201</v>
      </c>
      <c r="G3863" s="9">
        <v>1.2808388016773999</v>
      </c>
      <c r="H3863" s="9">
        <v>1.88474150048429</v>
      </c>
      <c r="I3863" s="9">
        <v>2.1734212815844098</v>
      </c>
      <c r="J3863" s="9">
        <v>2.16613284644531</v>
      </c>
      <c r="K3863" s="9">
        <v>2.1808235464493002</v>
      </c>
      <c r="L3863" s="9">
        <v>2.3396340181253001</v>
      </c>
      <c r="M3863" s="9">
        <v>2.8514813194095301</v>
      </c>
      <c r="N3863" s="9">
        <v>3.47353569648913</v>
      </c>
      <c r="O3863" s="9">
        <v>3.3216835220940002</v>
      </c>
      <c r="P3863" s="9">
        <v>3.6731629116039399</v>
      </c>
      <c r="Q3863" s="9">
        <v>4.0054330729796996</v>
      </c>
      <c r="R3863" s="9">
        <v>4.3605751191278301</v>
      </c>
      <c r="S3863" s="9">
        <v>4.8131506905427299</v>
      </c>
      <c r="T3863" s="9">
        <v>5.2768672292694401</v>
      </c>
      <c r="U3863" s="9">
        <v>5.8771029198797802</v>
      </c>
      <c r="V3863" s="9">
        <v>6.91031789665454</v>
      </c>
      <c r="W3863" s="9">
        <v>7.63088261997527</v>
      </c>
      <c r="X3863" s="9">
        <v>7.9358714053472896</v>
      </c>
      <c r="Y3863" s="9">
        <v>8.1739455833099104</v>
      </c>
      <c r="Z3863" s="9">
        <v>8.2258203609684504</v>
      </c>
      <c r="AA3863" s="9">
        <v>8.3507759117328995</v>
      </c>
      <c r="AB3863" s="9">
        <v>8.2707761346737207</v>
      </c>
      <c r="AC3863" s="9">
        <v>8.2136498320132691</v>
      </c>
      <c r="AD3863" s="9">
        <v>8.4092378317612901</v>
      </c>
      <c r="AE3863" s="9">
        <v>8.7609273568931396</v>
      </c>
      <c r="AF3863" s="9">
        <v>9.2482256341724192</v>
      </c>
      <c r="AG3863" s="9">
        <v>7.4639663089027701</v>
      </c>
      <c r="AH3863" s="9">
        <v>3.8180568649209299</v>
      </c>
      <c r="AI3863" s="9">
        <v>-0.59560571154165298</v>
      </c>
      <c r="AJ3863" s="9">
        <v>-4.69656094914831</v>
      </c>
      <c r="AK3863" s="9">
        <v>-8.4149762628857605</v>
      </c>
    </row>
    <row r="3864" spans="1:37" s="9" customFormat="1" hidden="1" x14ac:dyDescent="0.3">
      <c r="A3864" s="10" t="str">
        <f t="shared" si="90"/>
        <v>SDGbaseTRA_AgMin_v6_3C_SavingsINShhd-8</v>
      </c>
      <c r="B3864" s="10" t="s">
        <v>220</v>
      </c>
      <c r="C3864" s="10" t="s">
        <v>301</v>
      </c>
      <c r="D3864" s="10" t="s">
        <v>96</v>
      </c>
      <c r="E3864" s="9" t="s">
        <v>92</v>
      </c>
      <c r="F3864" s="9">
        <v>3.7804416834441499</v>
      </c>
      <c r="G3864" s="9">
        <v>3.0788417589874801</v>
      </c>
      <c r="H3864" s="9">
        <v>4.1688673480730696</v>
      </c>
      <c r="I3864" s="9">
        <v>4.5287112236303297</v>
      </c>
      <c r="J3864" s="9">
        <v>4.5560686327459301</v>
      </c>
      <c r="K3864" s="9">
        <v>4.6218493832667704</v>
      </c>
      <c r="L3864" s="9">
        <v>4.9248498585158602</v>
      </c>
      <c r="M3864" s="9">
        <v>5.8093479506273598</v>
      </c>
      <c r="N3864" s="9">
        <v>6.88439677937337</v>
      </c>
      <c r="O3864" s="9">
        <v>6.6885386113129304</v>
      </c>
      <c r="P3864" s="9">
        <v>7.3306845162469898</v>
      </c>
      <c r="Q3864" s="9">
        <v>7.9416002218525596</v>
      </c>
      <c r="R3864" s="9">
        <v>8.7427833448903307</v>
      </c>
      <c r="S3864" s="9">
        <v>9.5603172539663301</v>
      </c>
      <c r="T3864" s="9">
        <v>10.403798933948501</v>
      </c>
      <c r="U3864" s="9">
        <v>11.4938227430466</v>
      </c>
      <c r="V3864" s="9">
        <v>13.3072761865413</v>
      </c>
      <c r="W3864" s="9">
        <v>14.599482815333101</v>
      </c>
      <c r="X3864" s="9">
        <v>15.193755083803699</v>
      </c>
      <c r="Y3864" s="9">
        <v>15.665682194057</v>
      </c>
      <c r="Z3864" s="9">
        <v>15.8324825497284</v>
      </c>
      <c r="AA3864" s="9">
        <v>16.113188611879899</v>
      </c>
      <c r="AB3864" s="9">
        <v>16.0655207911005</v>
      </c>
      <c r="AC3864" s="9">
        <v>16.019323289160901</v>
      </c>
      <c r="AD3864" s="9">
        <v>16.399790256144801</v>
      </c>
      <c r="AE3864" s="9">
        <v>17.0469857507555</v>
      </c>
      <c r="AF3864" s="9">
        <v>17.9272310778987</v>
      </c>
      <c r="AG3864" s="9">
        <v>14.931025320791299</v>
      </c>
      <c r="AH3864" s="9">
        <v>8.66193778288571</v>
      </c>
      <c r="AI3864" s="9">
        <v>1.1828317528116701</v>
      </c>
      <c r="AJ3864" s="9">
        <v>-5.7277594738731601</v>
      </c>
      <c r="AK3864" s="9">
        <v>-11.9528588444285</v>
      </c>
    </row>
    <row r="3865" spans="1:37" s="9" customFormat="1" hidden="1" x14ac:dyDescent="0.3">
      <c r="A3865" s="10" t="str">
        <f t="shared" si="90"/>
        <v>SDGbaseTRA_AgMin_v6_3C_SavingsINShhd-9</v>
      </c>
      <c r="B3865" s="10" t="s">
        <v>220</v>
      </c>
      <c r="C3865" s="10" t="s">
        <v>301</v>
      </c>
      <c r="D3865" s="10" t="s">
        <v>96</v>
      </c>
      <c r="E3865" s="9" t="s">
        <v>93</v>
      </c>
      <c r="F3865" s="9">
        <v>61.826498903556796</v>
      </c>
      <c r="G3865" s="9">
        <v>55.724592745528099</v>
      </c>
      <c r="H3865" s="9">
        <v>61.175271430918102</v>
      </c>
      <c r="I3865" s="9">
        <v>59.106990149193599</v>
      </c>
      <c r="J3865" s="9">
        <v>60.767948752549401</v>
      </c>
      <c r="K3865" s="9">
        <v>62.646143934009999</v>
      </c>
      <c r="L3865" s="9">
        <v>65.128874316421104</v>
      </c>
      <c r="M3865" s="9">
        <v>68.9117983241904</v>
      </c>
      <c r="N3865" s="9">
        <v>73.339323392034999</v>
      </c>
      <c r="O3865" s="9">
        <v>75.260408754626994</v>
      </c>
      <c r="P3865" s="9">
        <v>79.195022611389405</v>
      </c>
      <c r="Q3865" s="9">
        <v>83.032875027441406</v>
      </c>
      <c r="R3865" s="9">
        <v>90.811663395654605</v>
      </c>
      <c r="S3865" s="9">
        <v>95.223391612466102</v>
      </c>
      <c r="T3865" s="9">
        <v>99.881655067998295</v>
      </c>
      <c r="U3865" s="9">
        <v>105.56369956405899</v>
      </c>
      <c r="V3865" s="9">
        <v>112.68420687314</v>
      </c>
      <c r="W3865" s="9">
        <v>118.77039296612401</v>
      </c>
      <c r="X3865" s="9">
        <v>123.425158280049</v>
      </c>
      <c r="Y3865" s="9">
        <v>127.63720321957599</v>
      </c>
      <c r="Z3865" s="9">
        <v>131.425109366448</v>
      </c>
      <c r="AA3865" s="9">
        <v>135.28027254003001</v>
      </c>
      <c r="AB3865" s="9">
        <v>139.06284238051401</v>
      </c>
      <c r="AC3865" s="9">
        <v>142.00679951742001</v>
      </c>
      <c r="AD3865" s="9">
        <v>145.75612822155799</v>
      </c>
      <c r="AE3865" s="9">
        <v>150.170876932553</v>
      </c>
      <c r="AF3865" s="9">
        <v>155.22679197592799</v>
      </c>
      <c r="AG3865" s="9">
        <v>151.06328098569199</v>
      </c>
      <c r="AH3865" s="9">
        <v>135.11263283539401</v>
      </c>
      <c r="AI3865" s="9">
        <v>117.087257479366</v>
      </c>
      <c r="AJ3865" s="9">
        <v>100.281794080485</v>
      </c>
      <c r="AK3865" s="9">
        <v>84.794199841406297</v>
      </c>
    </row>
    <row r="3866" spans="1:37" s="9" customFormat="1" hidden="1" x14ac:dyDescent="0.3">
      <c r="A3866" s="10" t="str">
        <f t="shared" si="90"/>
        <v>SDGbaseTRA_AgMin_v6_3C_SavingsINStotal</v>
      </c>
      <c r="B3866" s="10" t="s">
        <v>220</v>
      </c>
      <c r="C3866" s="10" t="s">
        <v>301</v>
      </c>
      <c r="D3866" s="10" t="s">
        <v>96</v>
      </c>
      <c r="E3866" s="9" t="s">
        <v>1</v>
      </c>
      <c r="F3866" s="9">
        <v>764.22743601987099</v>
      </c>
      <c r="G3866" s="9">
        <v>706.54394168539898</v>
      </c>
      <c r="H3866" s="9">
        <v>729.50513220831601</v>
      </c>
      <c r="I3866" s="9">
        <v>707.53411266500905</v>
      </c>
      <c r="J3866" s="9">
        <v>730.83287016767997</v>
      </c>
      <c r="K3866" s="9">
        <v>754.93584316627005</v>
      </c>
      <c r="L3866" s="9">
        <v>780.80100232178199</v>
      </c>
      <c r="M3866" s="9">
        <v>806.35411573476404</v>
      </c>
      <c r="N3866" s="9">
        <v>834.64518848575699</v>
      </c>
      <c r="O3866" s="9">
        <v>862.71939552677497</v>
      </c>
      <c r="P3866" s="9">
        <v>897.68437527142305</v>
      </c>
      <c r="Q3866" s="9">
        <v>933.78800277447294</v>
      </c>
      <c r="R3866" s="9">
        <v>1003.76642105129</v>
      </c>
      <c r="S3866" s="9">
        <v>1042.75837137031</v>
      </c>
      <c r="T3866" s="9">
        <v>1084.9573663707099</v>
      </c>
      <c r="U3866" s="9">
        <v>1132.9250092646</v>
      </c>
      <c r="V3866" s="9">
        <v>1179.0656541000601</v>
      </c>
      <c r="W3866" s="9">
        <v>1226.9581071863199</v>
      </c>
      <c r="X3866" s="9">
        <v>1277.5131158438901</v>
      </c>
      <c r="Y3866" s="9">
        <v>1327.8684016294701</v>
      </c>
      <c r="Z3866" s="9">
        <v>1381.0862150129999</v>
      </c>
      <c r="AA3866" s="9">
        <v>1432.30234650948</v>
      </c>
      <c r="AB3866" s="9">
        <v>1490.9532805832</v>
      </c>
      <c r="AC3866" s="9">
        <v>1540.5498952333501</v>
      </c>
      <c r="AD3866" s="9">
        <v>1587.47660841676</v>
      </c>
      <c r="AE3866" s="9">
        <v>1635.11485496196</v>
      </c>
      <c r="AF3866" s="9">
        <v>1684.50341375265</v>
      </c>
      <c r="AG3866" s="9">
        <v>1736.3133315079101</v>
      </c>
      <c r="AH3866" s="9">
        <v>1727.3630058210699</v>
      </c>
      <c r="AI3866" s="9">
        <v>1724.48250569075</v>
      </c>
      <c r="AJ3866" s="9">
        <v>1718.64428363142</v>
      </c>
      <c r="AK3866" s="9">
        <v>1708.14322370637</v>
      </c>
    </row>
    <row r="3867" spans="1:37" s="9" customFormat="1" hidden="1" x14ac:dyDescent="0.3">
      <c r="A3867" s="10" t="str">
        <f t="shared" si="90"/>
        <v>SDGbaseTRA_AgMin_v6_3YGXtotal</v>
      </c>
      <c r="B3867" s="10" t="s">
        <v>220</v>
      </c>
      <c r="C3867" s="10" t="s">
        <v>301</v>
      </c>
      <c r="D3867" s="10" t="s">
        <v>223</v>
      </c>
      <c r="E3867" s="9" t="s">
        <v>1</v>
      </c>
      <c r="F3867" s="9">
        <v>1490.97649378807</v>
      </c>
      <c r="G3867" s="9">
        <v>1430.4505946130701</v>
      </c>
      <c r="H3867" s="9">
        <v>1452.4945195742901</v>
      </c>
      <c r="I3867" s="9">
        <v>1740.1565144917299</v>
      </c>
      <c r="J3867" s="9">
        <v>1748.99840492097</v>
      </c>
      <c r="K3867" s="9">
        <v>1769.7158893854401</v>
      </c>
      <c r="L3867" s="9">
        <v>1797.98887295949</v>
      </c>
      <c r="M3867" s="9">
        <v>1830.04214788942</v>
      </c>
      <c r="N3867" s="9">
        <v>1862.8977491646101</v>
      </c>
      <c r="O3867" s="9">
        <v>1888.9078105789199</v>
      </c>
      <c r="P3867" s="9">
        <v>1925.4106415252199</v>
      </c>
      <c r="Q3867" s="9">
        <v>1963.1271891501001</v>
      </c>
      <c r="R3867" s="9">
        <v>1887.2185205911001</v>
      </c>
      <c r="S3867" s="9">
        <v>1936.73796270619</v>
      </c>
      <c r="T3867" s="9">
        <v>1983.89507596</v>
      </c>
      <c r="U3867" s="9">
        <v>2033.75230073437</v>
      </c>
      <c r="V3867" s="9">
        <v>2086.0729412331698</v>
      </c>
      <c r="W3867" s="9">
        <v>2136.8008019355102</v>
      </c>
      <c r="X3867" s="9">
        <v>2185.7735074840898</v>
      </c>
      <c r="Y3867" s="9">
        <v>2231.6830145307799</v>
      </c>
      <c r="Z3867" s="9">
        <v>2277.9583284916898</v>
      </c>
      <c r="AA3867" s="9">
        <v>2325.3366859532698</v>
      </c>
      <c r="AB3867" s="9">
        <v>2368.7284561183101</v>
      </c>
      <c r="AC3867" s="9">
        <v>2422.8061884303202</v>
      </c>
      <c r="AD3867" s="9">
        <v>2483.82759262535</v>
      </c>
      <c r="AE3867" s="9">
        <v>2548.7816242181102</v>
      </c>
      <c r="AF3867" s="9">
        <v>2616.13351383895</v>
      </c>
      <c r="AG3867" s="9">
        <v>2680.1915543600398</v>
      </c>
      <c r="AH3867" s="9">
        <v>2721.9423888862002</v>
      </c>
      <c r="AI3867" s="9">
        <v>2750.4792452411202</v>
      </c>
      <c r="AJ3867" s="9">
        <v>2788.3399241289399</v>
      </c>
      <c r="AK3867" s="9">
        <v>2830.1514422693099</v>
      </c>
    </row>
    <row r="3868" spans="1:37" s="9" customFormat="1" hidden="1" x14ac:dyDescent="0.3">
      <c r="A3868" s="10" t="str">
        <f t="shared" si="90"/>
        <v>SDGbaseTRA_AgMin_v6_3EGXtotal</v>
      </c>
      <c r="B3868" s="10" t="s">
        <v>220</v>
      </c>
      <c r="C3868" s="10" t="s">
        <v>301</v>
      </c>
      <c r="D3868" s="10" t="s">
        <v>197</v>
      </c>
      <c r="E3868" s="9" t="s">
        <v>1</v>
      </c>
      <c r="F3868" s="9">
        <v>1502.9418073243701</v>
      </c>
      <c r="G3868" s="9">
        <v>1442.69743044645</v>
      </c>
      <c r="H3868" s="9">
        <v>1465.03357220508</v>
      </c>
      <c r="I3868" s="9">
        <v>1640.9314175413499</v>
      </c>
      <c r="J3868" s="9">
        <v>1663.7881788413799</v>
      </c>
      <c r="K3868" s="9">
        <v>1693.87544093261</v>
      </c>
      <c r="L3868" s="9">
        <v>1729.06270767247</v>
      </c>
      <c r="M3868" s="9">
        <v>1766.9116002855101</v>
      </c>
      <c r="N3868" s="9">
        <v>1805.3647990572299</v>
      </c>
      <c r="O3868" s="9">
        <v>1837.4739937156401</v>
      </c>
      <c r="P3868" s="9">
        <v>1880.0731469811401</v>
      </c>
      <c r="Q3868" s="9">
        <v>1924.4231244459399</v>
      </c>
      <c r="R3868" s="9">
        <v>1972.26865857859</v>
      </c>
      <c r="S3868" s="9">
        <v>2021.8501345365601</v>
      </c>
      <c r="T3868" s="9">
        <v>2071.7848488790901</v>
      </c>
      <c r="U3868" s="9">
        <v>2125.3237355361198</v>
      </c>
      <c r="V3868" s="9">
        <v>2181.2999527218999</v>
      </c>
      <c r="W3868" s="9">
        <v>2236.4359690442602</v>
      </c>
      <c r="X3868" s="9">
        <v>2290.8545308376001</v>
      </c>
      <c r="Y3868" s="9">
        <v>2344.10445893224</v>
      </c>
      <c r="Z3868" s="9">
        <v>2397.5372593074499</v>
      </c>
      <c r="AA3868" s="9">
        <v>2452.1115744068502</v>
      </c>
      <c r="AB3868" s="9">
        <v>2505.36478894837</v>
      </c>
      <c r="AC3868" s="9">
        <v>2564.3603486378802</v>
      </c>
      <c r="AD3868" s="9">
        <v>2627.7324429611599</v>
      </c>
      <c r="AE3868" s="9">
        <v>2693.82189520252</v>
      </c>
      <c r="AF3868" s="9">
        <v>2762.4294286139998</v>
      </c>
      <c r="AG3868" s="9">
        <v>2831.1720107044798</v>
      </c>
      <c r="AH3868" s="9">
        <v>2860.7709533358702</v>
      </c>
      <c r="AI3868" s="9">
        <v>2887.9759180675501</v>
      </c>
      <c r="AJ3868" s="9">
        <v>2923.2926447569198</v>
      </c>
      <c r="AK3868" s="9">
        <v>2962.3329882791199</v>
      </c>
    </row>
    <row r="3869" spans="1:37" s="9" customFormat="1" hidden="1" x14ac:dyDescent="0.3">
      <c r="A3869" s="10" t="str">
        <f t="shared" si="90"/>
        <v>SDGbaseTRA_AgMin_v6_3GADJXtotal</v>
      </c>
      <c r="B3869" s="10" t="s">
        <v>220</v>
      </c>
      <c r="C3869" s="10" t="s">
        <v>301</v>
      </c>
      <c r="D3869" s="10" t="s">
        <v>190</v>
      </c>
      <c r="E3869" s="9" t="s">
        <v>1</v>
      </c>
      <c r="F3869" s="9">
        <v>1</v>
      </c>
      <c r="G3869" s="9">
        <v>0.93699600000000005</v>
      </c>
      <c r="H3869" s="9">
        <v>0.96368600000000004</v>
      </c>
      <c r="I3869" s="9">
        <v>1.1026320000000001</v>
      </c>
      <c r="J3869" s="9">
        <v>1.1287259999999999</v>
      </c>
      <c r="K3869" s="9">
        <v>1.155516</v>
      </c>
      <c r="L3869" s="9">
        <v>1.183012</v>
      </c>
      <c r="M3869" s="9">
        <v>1.2111620000000001</v>
      </c>
      <c r="N3869" s="9">
        <v>1.240035</v>
      </c>
      <c r="O3869" s="9">
        <v>1.2696700000000001</v>
      </c>
      <c r="P3869" s="9">
        <v>1.300074</v>
      </c>
      <c r="Q3869" s="9">
        <v>1.3311649999999999</v>
      </c>
      <c r="R3869" s="9">
        <v>1.362619</v>
      </c>
      <c r="S3869" s="9">
        <v>1.394817</v>
      </c>
      <c r="T3869" s="9">
        <v>1.427775</v>
      </c>
      <c r="U3869" s="9">
        <v>1.461511</v>
      </c>
      <c r="V3869" s="9">
        <v>1.4960450000000001</v>
      </c>
      <c r="W3869" s="9">
        <v>1.5313950000000001</v>
      </c>
      <c r="X3869" s="9">
        <v>1.5675809999999999</v>
      </c>
      <c r="Y3869" s="9">
        <v>1.6046210000000001</v>
      </c>
      <c r="Z3869" s="9">
        <v>1.6425369999999999</v>
      </c>
      <c r="AA3869" s="9">
        <v>1.6813480000000001</v>
      </c>
      <c r="AB3869" s="9">
        <v>1.7210760000000001</v>
      </c>
      <c r="AC3869" s="9">
        <v>1.761744</v>
      </c>
      <c r="AD3869" s="9">
        <v>1.803372</v>
      </c>
      <c r="AE3869" s="9">
        <v>1.8459840000000001</v>
      </c>
      <c r="AF3869" s="9">
        <v>1.889602</v>
      </c>
      <c r="AG3869" s="9">
        <v>1.9342520000000001</v>
      </c>
      <c r="AH3869" s="9">
        <v>1.979956</v>
      </c>
      <c r="AI3869" s="9">
        <v>2.0267400000000002</v>
      </c>
      <c r="AJ3869" s="9">
        <v>2.07463</v>
      </c>
      <c r="AK3869" s="9">
        <v>2.1236510000000002</v>
      </c>
    </row>
    <row r="3870" spans="1:37" s="9" customFormat="1" hidden="1" x14ac:dyDescent="0.3">
      <c r="A3870" s="10" t="str">
        <f t="shared" si="90"/>
        <v>SDGbaseTRA_AgMin_v6_3GOVGRtotal</v>
      </c>
      <c r="B3870" s="10" t="s">
        <v>220</v>
      </c>
      <c r="C3870" s="10" t="s">
        <v>301</v>
      </c>
      <c r="D3870" s="10" t="s">
        <v>192</v>
      </c>
      <c r="E3870" s="9" t="s">
        <v>1</v>
      </c>
      <c r="G3870" s="9">
        <v>2.3628947497707602E-2</v>
      </c>
      <c r="H3870" s="9">
        <v>2.3628947497707602E-2</v>
      </c>
      <c r="I3870" s="9">
        <v>2.3628947497707602E-2</v>
      </c>
      <c r="J3870" s="9">
        <v>2.3628947497707602E-2</v>
      </c>
      <c r="K3870" s="9">
        <v>2.3628947497707602E-2</v>
      </c>
      <c r="L3870" s="9">
        <v>2.3628947497707602E-2</v>
      </c>
      <c r="M3870" s="9">
        <v>2.3628947497707602E-2</v>
      </c>
      <c r="N3870" s="9">
        <v>2.3628947497707602E-2</v>
      </c>
      <c r="O3870" s="9">
        <v>2.3628947497707602E-2</v>
      </c>
      <c r="P3870" s="9">
        <v>2.3628947497707602E-2</v>
      </c>
      <c r="Q3870" s="9">
        <v>2.3628947497707602E-2</v>
      </c>
      <c r="R3870" s="9">
        <v>2.3628947497707602E-2</v>
      </c>
      <c r="S3870" s="9">
        <v>2.3628947497707602E-2</v>
      </c>
      <c r="T3870" s="9">
        <v>2.3628947497707602E-2</v>
      </c>
      <c r="U3870" s="9">
        <v>2.3628947497707602E-2</v>
      </c>
      <c r="V3870" s="9">
        <v>2.3628947497707602E-2</v>
      </c>
      <c r="W3870" s="9">
        <v>2.3628947497707602E-2</v>
      </c>
      <c r="X3870" s="9">
        <v>2.3628947497707602E-2</v>
      </c>
      <c r="Y3870" s="9">
        <v>2.3628947497707602E-2</v>
      </c>
      <c r="Z3870" s="9">
        <v>2.3628947497707602E-2</v>
      </c>
      <c r="AA3870" s="9">
        <v>2.3628947497707602E-2</v>
      </c>
      <c r="AB3870" s="9">
        <v>2.3628947497707602E-2</v>
      </c>
      <c r="AC3870" s="9">
        <v>2.3628947497707602E-2</v>
      </c>
      <c r="AD3870" s="9">
        <v>2.3628947497707602E-2</v>
      </c>
      <c r="AE3870" s="9">
        <v>2.3628947497707602E-2</v>
      </c>
      <c r="AF3870" s="9">
        <v>2.3628947497707602E-2</v>
      </c>
      <c r="AG3870" s="9">
        <v>2.3628947497707602E-2</v>
      </c>
      <c r="AH3870" s="9">
        <v>2.3628947497707602E-2</v>
      </c>
      <c r="AI3870" s="9">
        <v>2.3628947497707602E-2</v>
      </c>
      <c r="AJ3870" s="9">
        <v>2.3628947497707602E-2</v>
      </c>
      <c r="AK3870" s="9">
        <v>2.3628947497707602E-2</v>
      </c>
    </row>
    <row r="3871" spans="1:37" s="9" customFormat="1" hidden="1" x14ac:dyDescent="0.3">
      <c r="A3871" s="10" t="str">
        <f t="shared" si="90"/>
        <v>SDGbaseTRA_AgMin_v6_3C_GovConscgsrv</v>
      </c>
      <c r="B3871" s="10" t="s">
        <v>220</v>
      </c>
      <c r="C3871" s="10" t="s">
        <v>301</v>
      </c>
      <c r="D3871" s="10" t="s">
        <v>213</v>
      </c>
      <c r="E3871" s="9" t="s">
        <v>184</v>
      </c>
      <c r="F3871" s="9">
        <v>1080.43447768238</v>
      </c>
      <c r="G3871" s="9">
        <v>1020.19010080446</v>
      </c>
      <c r="H3871" s="9">
        <v>1053.05643214213</v>
      </c>
      <c r="I3871" s="9">
        <v>1221.6256895934901</v>
      </c>
      <c r="J3871" s="9">
        <v>1238.7824756795001</v>
      </c>
      <c r="K3871" s="9">
        <v>1263.86308595079</v>
      </c>
      <c r="L3871" s="9">
        <v>1293.2536458705399</v>
      </c>
      <c r="M3871" s="9">
        <v>1324.5991764478699</v>
      </c>
      <c r="N3871" s="9">
        <v>1356.3681051532701</v>
      </c>
      <c r="O3871" s="9">
        <v>1381.19451654867</v>
      </c>
      <c r="P3871" s="9">
        <v>1415.42203632831</v>
      </c>
      <c r="Q3871" s="9">
        <v>1450.8894509787499</v>
      </c>
      <c r="R3871" s="9">
        <v>1489.8961094785</v>
      </c>
      <c r="S3871" s="9">
        <v>1529.1177630499101</v>
      </c>
      <c r="T3871" s="9">
        <v>1568.4330523133101</v>
      </c>
      <c r="U3871" s="9">
        <v>1610.7722544123001</v>
      </c>
      <c r="V3871" s="9">
        <v>1654.0588813792299</v>
      </c>
      <c r="W3871" s="9">
        <v>1696.6891074278401</v>
      </c>
      <c r="X3871" s="9">
        <v>1738.07493428885</v>
      </c>
      <c r="Y3871" s="9">
        <v>1777.64810173763</v>
      </c>
      <c r="Z3871" s="9">
        <v>1817.98072611063</v>
      </c>
      <c r="AA3871" s="9">
        <v>1858.65666586161</v>
      </c>
      <c r="AB3871" s="9">
        <v>1898.2058140086001</v>
      </c>
      <c r="AC3871" s="9">
        <v>1941.9893771884001</v>
      </c>
      <c r="AD3871" s="9">
        <v>1990.8908204565701</v>
      </c>
      <c r="AE3871" s="9">
        <v>2042.2422669519499</v>
      </c>
      <c r="AF3871" s="9">
        <v>2095.5204277233502</v>
      </c>
      <c r="AG3871" s="9">
        <v>2148.3040414473899</v>
      </c>
      <c r="AH3871" s="9">
        <v>2161.9239575031802</v>
      </c>
      <c r="AI3871" s="9">
        <v>2184.2823119159598</v>
      </c>
      <c r="AJ3871" s="9">
        <v>2216.6965358955299</v>
      </c>
      <c r="AK3871" s="9">
        <v>2253.1390940981</v>
      </c>
    </row>
    <row r="3872" spans="1:37" s="9" customFormat="1" hidden="1" x14ac:dyDescent="0.3">
      <c r="A3872" s="10" t="str">
        <f t="shared" si="90"/>
        <v>SDGbaseTRA_AgMin_v6_3C_GovConstotal</v>
      </c>
      <c r="B3872" s="10" t="s">
        <v>220</v>
      </c>
      <c r="C3872" s="10" t="s">
        <v>301</v>
      </c>
      <c r="D3872" s="10" t="s">
        <v>213</v>
      </c>
      <c r="E3872" s="9" t="s">
        <v>1</v>
      </c>
      <c r="F3872" s="9">
        <v>1080.43447768238</v>
      </c>
      <c r="G3872" s="9">
        <v>1020.19010080446</v>
      </c>
      <c r="H3872" s="9">
        <v>1053.05643214213</v>
      </c>
      <c r="I3872" s="9">
        <v>1221.6256895934901</v>
      </c>
      <c r="J3872" s="9">
        <v>1238.7824756795001</v>
      </c>
      <c r="K3872" s="9">
        <v>1263.86308595079</v>
      </c>
      <c r="L3872" s="9">
        <v>1293.2536458705399</v>
      </c>
      <c r="M3872" s="9">
        <v>1324.5991764478699</v>
      </c>
      <c r="N3872" s="9">
        <v>1356.3681051532701</v>
      </c>
      <c r="O3872" s="9">
        <v>1381.19451654867</v>
      </c>
      <c r="P3872" s="9">
        <v>1415.42203632831</v>
      </c>
      <c r="Q3872" s="9">
        <v>1450.8894509787499</v>
      </c>
      <c r="R3872" s="9">
        <v>1489.8961094785</v>
      </c>
      <c r="S3872" s="9">
        <v>1529.1177630499101</v>
      </c>
      <c r="T3872" s="9">
        <v>1568.4330523133101</v>
      </c>
      <c r="U3872" s="9">
        <v>1610.7722544123001</v>
      </c>
      <c r="V3872" s="9">
        <v>1654.0588813792299</v>
      </c>
      <c r="W3872" s="9">
        <v>1696.6891074278401</v>
      </c>
      <c r="X3872" s="9">
        <v>1738.07493428885</v>
      </c>
      <c r="Y3872" s="9">
        <v>1777.64810173763</v>
      </c>
      <c r="Z3872" s="9">
        <v>1817.98072611063</v>
      </c>
      <c r="AA3872" s="9">
        <v>1858.65666586161</v>
      </c>
      <c r="AB3872" s="9">
        <v>1898.2058140086001</v>
      </c>
      <c r="AC3872" s="9">
        <v>1941.9893771884001</v>
      </c>
      <c r="AD3872" s="9">
        <v>1990.8908204565701</v>
      </c>
      <c r="AE3872" s="9">
        <v>2042.2422669519499</v>
      </c>
      <c r="AF3872" s="9">
        <v>2095.5204277233502</v>
      </c>
      <c r="AG3872" s="9">
        <v>2148.3040414473899</v>
      </c>
      <c r="AH3872" s="9">
        <v>2161.9239575031802</v>
      </c>
      <c r="AI3872" s="9">
        <v>2184.2823119159598</v>
      </c>
      <c r="AJ3872" s="9">
        <v>2216.6965358955299</v>
      </c>
      <c r="AK3872" s="9">
        <v>2253.1390940981</v>
      </c>
    </row>
    <row r="3873" spans="1:37" s="9" customFormat="1" hidden="1" x14ac:dyDescent="0.3">
      <c r="A3873" s="10" t="str">
        <f t="shared" si="90"/>
        <v>SDGbaseTRA_AgMin_v6_3GSAVXtotal</v>
      </c>
      <c r="B3873" s="10" t="s">
        <v>220</v>
      </c>
      <c r="C3873" s="10" t="s">
        <v>301</v>
      </c>
      <c r="D3873" s="10" t="s">
        <v>98</v>
      </c>
      <c r="E3873" s="9" t="s">
        <v>1</v>
      </c>
      <c r="F3873" s="9">
        <v>-11.965313536297</v>
      </c>
      <c r="G3873" s="9">
        <v>-12.246835833377</v>
      </c>
      <c r="H3873" s="9">
        <v>-12.539052630794901</v>
      </c>
      <c r="I3873" s="9">
        <v>99.225096950378898</v>
      </c>
      <c r="J3873" s="9">
        <v>85.210226079594307</v>
      </c>
      <c r="K3873" s="9">
        <v>75.8404484528251</v>
      </c>
      <c r="L3873" s="9">
        <v>68.926165287019998</v>
      </c>
      <c r="M3873" s="9">
        <v>63.1305476039079</v>
      </c>
      <c r="N3873" s="9">
        <v>57.532950107384103</v>
      </c>
      <c r="O3873" s="9">
        <v>51.433816863282097</v>
      </c>
      <c r="P3873" s="9">
        <v>45.3374945440803</v>
      </c>
      <c r="Q3873" s="9">
        <v>38.704064704157403</v>
      </c>
      <c r="R3873" s="9">
        <v>-85.050137987492903</v>
      </c>
      <c r="S3873" s="9">
        <v>-85.112171830367501</v>
      </c>
      <c r="T3873" s="9">
        <v>-87.889772919085303</v>
      </c>
      <c r="U3873" s="9">
        <v>-91.571434801742697</v>
      </c>
      <c r="V3873" s="9">
        <v>-95.227011488729701</v>
      </c>
      <c r="W3873" s="9">
        <v>-99.635167108743204</v>
      </c>
      <c r="X3873" s="9">
        <v>-105.081023353508</v>
      </c>
      <c r="Y3873" s="9">
        <v>-112.42144440145999</v>
      </c>
      <c r="Z3873" s="9">
        <v>-119.578930815756</v>
      </c>
      <c r="AA3873" s="9">
        <v>-126.774888453587</v>
      </c>
      <c r="AB3873" s="9">
        <v>-136.636332830067</v>
      </c>
      <c r="AC3873" s="9">
        <v>-141.554160207552</v>
      </c>
      <c r="AD3873" s="9">
        <v>-143.90485033581101</v>
      </c>
      <c r="AE3873" s="9">
        <v>-145.04027098441199</v>
      </c>
      <c r="AF3873" s="9">
        <v>-146.29591477505201</v>
      </c>
      <c r="AG3873" s="9">
        <v>-150.980456344445</v>
      </c>
      <c r="AH3873" s="9">
        <v>-138.82856444967001</v>
      </c>
      <c r="AI3873" s="9">
        <v>-137.49667282642801</v>
      </c>
      <c r="AJ3873" s="9">
        <v>-134.952720627974</v>
      </c>
      <c r="AK3873" s="9">
        <v>-132.18154600981401</v>
      </c>
    </row>
    <row r="3874" spans="1:37" s="9" customFormat="1" hidden="1" x14ac:dyDescent="0.3">
      <c r="A3874" s="10" t="str">
        <f t="shared" si="90"/>
        <v>SDGbaseTRA_AgMin_v6_3FSAVXtotal</v>
      </c>
      <c r="B3874" s="10" t="s">
        <v>220</v>
      </c>
      <c r="C3874" s="10" t="s">
        <v>301</v>
      </c>
      <c r="D3874" s="10" t="s">
        <v>97</v>
      </c>
      <c r="E3874" s="9" t="s">
        <v>1</v>
      </c>
      <c r="F3874" s="9">
        <v>180.55449810336199</v>
      </c>
      <c r="G3874" s="9">
        <v>183.62392457111901</v>
      </c>
      <c r="H3874" s="9">
        <v>186.745531288828</v>
      </c>
      <c r="I3874" s="9">
        <v>189.92020532073801</v>
      </c>
      <c r="J3874" s="9">
        <v>193.14884881118999</v>
      </c>
      <c r="K3874" s="9">
        <v>196.43237924098099</v>
      </c>
      <c r="L3874" s="9">
        <v>199.77172968807699</v>
      </c>
      <c r="M3874" s="9">
        <v>203.16784909277399</v>
      </c>
      <c r="N3874" s="9">
        <v>206.621702527352</v>
      </c>
      <c r="O3874" s="9">
        <v>210.134271470317</v>
      </c>
      <c r="P3874" s="9">
        <v>213.70655408531201</v>
      </c>
      <c r="Q3874" s="9">
        <v>217.33956550476199</v>
      </c>
      <c r="R3874" s="9">
        <v>221.03433811834299</v>
      </c>
      <c r="S3874" s="9">
        <v>224.79192186635501</v>
      </c>
      <c r="T3874" s="9">
        <v>228.61338453808301</v>
      </c>
      <c r="U3874" s="9">
        <v>232.49981207523001</v>
      </c>
      <c r="V3874" s="9">
        <v>236.45230888050901</v>
      </c>
      <c r="W3874" s="9">
        <v>240.47199813147799</v>
      </c>
      <c r="X3874" s="9">
        <v>244.560022099713</v>
      </c>
      <c r="Y3874" s="9">
        <v>248.71754247540801</v>
      </c>
      <c r="Z3874" s="9">
        <v>252.94574069749001</v>
      </c>
      <c r="AA3874" s="9">
        <v>257.24581828934703</v>
      </c>
      <c r="AB3874" s="9">
        <v>261.61899720026599</v>
      </c>
      <c r="AC3874" s="9">
        <v>266.06652015267099</v>
      </c>
      <c r="AD3874" s="9">
        <v>270.58965099526603</v>
      </c>
      <c r="AE3874" s="9">
        <v>275.18967506218502</v>
      </c>
      <c r="AF3874" s="9">
        <v>279.86789953824302</v>
      </c>
      <c r="AG3874" s="9">
        <v>284.62565383039299</v>
      </c>
      <c r="AH3874" s="9">
        <v>289.46428994550899</v>
      </c>
      <c r="AI3874" s="9">
        <v>294.38518287458299</v>
      </c>
      <c r="AJ3874" s="9">
        <v>299.38973098345099</v>
      </c>
      <c r="AK3874" s="9">
        <v>304.47935641016898</v>
      </c>
    </row>
    <row r="3875" spans="1:37" s="9" customFormat="1" hidden="1" x14ac:dyDescent="0.3">
      <c r="A3875" s="10" t="str">
        <f t="shared" si="90"/>
        <v>SDGbaseTRA_AgMin_v6_3C_TSavtotal</v>
      </c>
      <c r="B3875" s="10" t="s">
        <v>220</v>
      </c>
      <c r="C3875" s="10" t="s">
        <v>301</v>
      </c>
      <c r="D3875" s="10" t="s">
        <v>100</v>
      </c>
      <c r="E3875" s="9" t="s">
        <v>1</v>
      </c>
      <c r="F3875" s="9">
        <v>932.81662058693598</v>
      </c>
      <c r="G3875" s="9">
        <v>877.92103042314102</v>
      </c>
      <c r="H3875" s="9">
        <v>903.71161086634902</v>
      </c>
      <c r="I3875" s="9">
        <v>996.67941493612602</v>
      </c>
      <c r="J3875" s="9">
        <v>1009.19194505846</v>
      </c>
      <c r="K3875" s="9">
        <v>1027.20867086008</v>
      </c>
      <c r="L3875" s="9">
        <v>1049.4988972968799</v>
      </c>
      <c r="M3875" s="9">
        <v>1072.6525124314501</v>
      </c>
      <c r="N3875" s="9">
        <v>1098.7998411204901</v>
      </c>
      <c r="O3875" s="9">
        <v>1124.28748386037</v>
      </c>
      <c r="P3875" s="9">
        <v>1156.72842390082</v>
      </c>
      <c r="Q3875" s="9">
        <v>1189.8316329833899</v>
      </c>
      <c r="R3875" s="9">
        <v>1139.7506211821401</v>
      </c>
      <c r="S3875" s="9">
        <v>1182.4381214063001</v>
      </c>
      <c r="T3875" s="9">
        <v>1225.6809779897101</v>
      </c>
      <c r="U3875" s="9">
        <v>1273.85338653809</v>
      </c>
      <c r="V3875" s="9">
        <v>1320.2909514918399</v>
      </c>
      <c r="W3875" s="9">
        <v>1367.7949382090501</v>
      </c>
      <c r="X3875" s="9">
        <v>1416.9921145901001</v>
      </c>
      <c r="Y3875" s="9">
        <v>1464.16449970342</v>
      </c>
      <c r="Z3875" s="9">
        <v>1514.4530248947401</v>
      </c>
      <c r="AA3875" s="9">
        <v>1562.77327634524</v>
      </c>
      <c r="AB3875" s="9">
        <v>1615.9359449533999</v>
      </c>
      <c r="AC3875" s="9">
        <v>1665.06225517847</v>
      </c>
      <c r="AD3875" s="9">
        <v>1714.16140907621</v>
      </c>
      <c r="AE3875" s="9">
        <v>1765.26425903973</v>
      </c>
      <c r="AF3875" s="9">
        <v>1818.0753985158401</v>
      </c>
      <c r="AG3875" s="9">
        <v>1869.95852899386</v>
      </c>
      <c r="AH3875" s="9">
        <v>1877.9987313169099</v>
      </c>
      <c r="AI3875" s="9">
        <v>1881.37101573891</v>
      </c>
      <c r="AJ3875" s="9">
        <v>1883.0812939868899</v>
      </c>
      <c r="AK3875" s="9">
        <v>1880.4410341067301</v>
      </c>
    </row>
    <row r="3876" spans="1:37" s="9" customFormat="1" hidden="1" x14ac:dyDescent="0.3">
      <c r="A3876" s="10" t="str">
        <f t="shared" si="90"/>
        <v>SDGbaseTRA_AgMin_v6_3QINVXctext</v>
      </c>
      <c r="B3876" s="10" t="s">
        <v>220</v>
      </c>
      <c r="C3876" s="10" t="s">
        <v>301</v>
      </c>
      <c r="D3876" s="10" t="s">
        <v>101</v>
      </c>
      <c r="E3876" s="9" t="s">
        <v>102</v>
      </c>
      <c r="F3876" s="9">
        <v>2.3692309801762498E-2</v>
      </c>
      <c r="G3876" s="9">
        <v>2.1592316082631499E-2</v>
      </c>
      <c r="H3876" s="9">
        <v>2.22257982128309E-2</v>
      </c>
      <c r="I3876" s="9">
        <v>2.42355003687705E-2</v>
      </c>
      <c r="J3876" s="9">
        <v>2.4672294670158201E-2</v>
      </c>
      <c r="K3876" s="9">
        <v>2.51708312895224E-2</v>
      </c>
      <c r="L3876" s="9">
        <v>2.5770273935042699E-2</v>
      </c>
      <c r="M3876" s="9">
        <v>2.6446831569039798E-2</v>
      </c>
      <c r="N3876" s="9">
        <v>2.7159945047470602E-2</v>
      </c>
      <c r="O3876" s="9">
        <v>2.8049020700735099E-2</v>
      </c>
      <c r="P3876" s="9">
        <v>2.8873586040293001E-2</v>
      </c>
      <c r="Q3876" s="9">
        <v>2.9658667407702899E-2</v>
      </c>
      <c r="R3876" s="9">
        <v>2.8600194990964199E-2</v>
      </c>
      <c r="S3876" s="9">
        <v>2.94865026484987E-2</v>
      </c>
      <c r="T3876" s="9">
        <v>3.04258368688601E-2</v>
      </c>
      <c r="U3876" s="9">
        <v>3.1512629770835902E-2</v>
      </c>
      <c r="V3876" s="9">
        <v>3.2639867436866102E-2</v>
      </c>
      <c r="W3876" s="9">
        <v>3.37512977884383E-2</v>
      </c>
      <c r="X3876" s="9">
        <v>3.47726653367968E-2</v>
      </c>
      <c r="Y3876" s="9">
        <v>3.5814232391184697E-2</v>
      </c>
      <c r="Z3876" s="9">
        <v>3.6916901235611699E-2</v>
      </c>
      <c r="AA3876" s="9">
        <v>3.79871776671988E-2</v>
      </c>
      <c r="AB3876" s="9">
        <v>3.89228288519195E-2</v>
      </c>
      <c r="AC3876" s="9">
        <v>3.9873532443171801E-2</v>
      </c>
      <c r="AD3876" s="9">
        <v>4.0992809261978597E-2</v>
      </c>
      <c r="AE3876" s="9">
        <v>4.2207181603508101E-2</v>
      </c>
      <c r="AF3876" s="9">
        <v>4.3485721118777701E-2</v>
      </c>
      <c r="AG3876" s="9">
        <v>4.4740812736334797E-2</v>
      </c>
      <c r="AH3876" s="9">
        <v>4.4581206899905398E-2</v>
      </c>
      <c r="AI3876" s="9">
        <v>4.4257831795452902E-2</v>
      </c>
      <c r="AJ3876" s="9">
        <v>4.40826016525478E-2</v>
      </c>
      <c r="AK3876" s="9">
        <v>4.3828380689348898E-2</v>
      </c>
    </row>
    <row r="3877" spans="1:37" s="9" customFormat="1" hidden="1" x14ac:dyDescent="0.3">
      <c r="A3877" s="10" t="str">
        <f t="shared" si="90"/>
        <v>SDGbaseTRA_AgMin_v6_3QINVXcleat</v>
      </c>
      <c r="B3877" s="10" t="s">
        <v>220</v>
      </c>
      <c r="C3877" s="10" t="s">
        <v>301</v>
      </c>
      <c r="D3877" s="10" t="s">
        <v>101</v>
      </c>
      <c r="E3877" s="9" t="s">
        <v>103</v>
      </c>
      <c r="F3877" s="141">
        <v>3.4546835070606202E-5</v>
      </c>
      <c r="G3877" s="141">
        <v>3.1484738665859197E-5</v>
      </c>
      <c r="H3877" s="141">
        <v>3.2408447787312098E-5</v>
      </c>
      <c r="I3877" s="141">
        <v>3.5338885954937403E-5</v>
      </c>
      <c r="J3877" s="141">
        <v>3.59757956026703E-5</v>
      </c>
      <c r="K3877" s="141">
        <v>3.6702734533907597E-5</v>
      </c>
      <c r="L3877" s="141">
        <v>3.7576809133739699E-5</v>
      </c>
      <c r="M3877" s="141">
        <v>3.85633286074856E-5</v>
      </c>
      <c r="N3877" s="141">
        <v>3.9603151821520301E-5</v>
      </c>
      <c r="O3877" s="141">
        <v>4.0899553490062399E-5</v>
      </c>
      <c r="P3877" s="141">
        <v>4.2101889734565099E-5</v>
      </c>
      <c r="Q3877" s="141">
        <v>4.3246652602510401E-5</v>
      </c>
      <c r="R3877" s="141">
        <v>4.1703245804531701E-5</v>
      </c>
      <c r="S3877" s="141">
        <v>4.29956113325387E-5</v>
      </c>
      <c r="T3877" s="141">
        <v>4.4365297304844798E-5</v>
      </c>
      <c r="U3877" s="141">
        <v>4.59499994911073E-5</v>
      </c>
      <c r="V3877" s="141">
        <v>4.7593676028327898E-5</v>
      </c>
      <c r="W3877" s="141">
        <v>4.9214303201005501E-5</v>
      </c>
      <c r="X3877" s="141">
        <v>5.0703605701894903E-5</v>
      </c>
      <c r="Y3877" s="141">
        <v>5.2222362021729898E-5</v>
      </c>
      <c r="Z3877" s="141">
        <v>5.3830213642135502E-5</v>
      </c>
      <c r="AA3877" s="141">
        <v>5.5390832411321299E-5</v>
      </c>
      <c r="AB3877" s="141">
        <v>5.6755147981758399E-5</v>
      </c>
      <c r="AC3877" s="141">
        <v>5.8141412151138099E-5</v>
      </c>
      <c r="AD3877" s="141">
        <v>5.9773480614753797E-5</v>
      </c>
      <c r="AE3877" s="141">
        <v>6.1544212187494103E-5</v>
      </c>
      <c r="AF3877" s="141">
        <v>6.3408508836273599E-5</v>
      </c>
      <c r="AG3877" s="141">
        <v>6.5238615038372094E-5</v>
      </c>
      <c r="AH3877" s="141">
        <v>6.5005886505208196E-5</v>
      </c>
      <c r="AI3877" s="141">
        <v>6.4534358549811006E-5</v>
      </c>
      <c r="AJ3877" s="141">
        <v>6.4278847504370905E-5</v>
      </c>
      <c r="AK3877" s="141">
        <v>6.3908156349282505E-5</v>
      </c>
    </row>
    <row r="3878" spans="1:37" s="9" customFormat="1" hidden="1" x14ac:dyDescent="0.3">
      <c r="A3878" s="10" t="str">
        <f t="shared" si="90"/>
        <v>SDGbaseTRA_AgMin_v6_3QINVXcprnt</v>
      </c>
      <c r="B3878" s="10" t="s">
        <v>220</v>
      </c>
      <c r="C3878" s="10" t="s">
        <v>301</v>
      </c>
      <c r="D3878" s="10" t="s">
        <v>101</v>
      </c>
      <c r="E3878" s="9" t="s">
        <v>104</v>
      </c>
      <c r="F3878" s="9">
        <v>1.1876043386783101E-3</v>
      </c>
      <c r="G3878" s="9">
        <v>1.0823397328672E-3</v>
      </c>
      <c r="H3878" s="9">
        <v>1.1140937548513299E-3</v>
      </c>
      <c r="I3878" s="9">
        <v>1.2148323919793801E-3</v>
      </c>
      <c r="J3878" s="9">
        <v>1.2367272098244299E-3</v>
      </c>
      <c r="K3878" s="9">
        <v>1.2617169325277401E-3</v>
      </c>
      <c r="L3878" s="9">
        <v>1.2917646861053799E-3</v>
      </c>
      <c r="M3878" s="9">
        <v>1.3256779173700299E-3</v>
      </c>
      <c r="N3878" s="9">
        <v>1.36142355247444E-3</v>
      </c>
      <c r="O3878" s="9">
        <v>1.40598949442205E-3</v>
      </c>
      <c r="P3878" s="9">
        <v>1.4473217825347899E-3</v>
      </c>
      <c r="Q3878" s="9">
        <v>1.4866748910308701E-3</v>
      </c>
      <c r="R3878" s="9">
        <v>1.4336177410523301E-3</v>
      </c>
      <c r="S3878" s="9">
        <v>1.47804493402334E-3</v>
      </c>
      <c r="T3878" s="9">
        <v>1.52513014457918E-3</v>
      </c>
      <c r="U3878" s="9">
        <v>1.5796068915249499E-3</v>
      </c>
      <c r="V3878" s="9">
        <v>1.6361109788891701E-3</v>
      </c>
      <c r="W3878" s="9">
        <v>1.6918227063952699E-3</v>
      </c>
      <c r="X3878" s="9">
        <v>1.74301993207588E-3</v>
      </c>
      <c r="Y3878" s="9">
        <v>1.7952296812799699E-3</v>
      </c>
      <c r="Z3878" s="9">
        <v>1.8505022281411201E-3</v>
      </c>
      <c r="AA3878" s="9">
        <v>1.9041510679702999E-3</v>
      </c>
      <c r="AB3878" s="9">
        <v>1.9510516621192499E-3</v>
      </c>
      <c r="AC3878" s="9">
        <v>1.9987067754963501E-3</v>
      </c>
      <c r="AD3878" s="9">
        <v>2.0548118162171201E-3</v>
      </c>
      <c r="AE3878" s="9">
        <v>2.1156836296299299E-3</v>
      </c>
      <c r="AF3878" s="9">
        <v>2.1797718965912601E-3</v>
      </c>
      <c r="AG3878" s="9">
        <v>2.2426848106516101E-3</v>
      </c>
      <c r="AH3878" s="9">
        <v>2.2346843841247002E-3</v>
      </c>
      <c r="AI3878" s="9">
        <v>2.2184748342630898E-3</v>
      </c>
      <c r="AJ3878" s="9">
        <v>2.2096912213641099E-3</v>
      </c>
      <c r="AK3878" s="9">
        <v>2.19694810254606E-3</v>
      </c>
    </row>
    <row r="3879" spans="1:37" s="9" customFormat="1" hidden="1" x14ac:dyDescent="0.3">
      <c r="A3879" s="10" t="str">
        <f t="shared" si="90"/>
        <v>SDGbaseTRA_AgMin_v6_3QINVXcrubb</v>
      </c>
      <c r="B3879" s="10" t="s">
        <v>220</v>
      </c>
      <c r="C3879" s="10" t="s">
        <v>301</v>
      </c>
      <c r="D3879" s="10" t="s">
        <v>101</v>
      </c>
      <c r="E3879" s="9" t="s">
        <v>105</v>
      </c>
      <c r="F3879" s="9">
        <v>4.4626661802094399E-3</v>
      </c>
      <c r="G3879" s="9">
        <v>4.0671128961509498E-3</v>
      </c>
      <c r="H3879" s="9">
        <v>4.1864351277890698E-3</v>
      </c>
      <c r="I3879" s="9">
        <v>4.5649811589125698E-3</v>
      </c>
      <c r="J3879" s="9">
        <v>4.6472554146867401E-3</v>
      </c>
      <c r="K3879" s="9">
        <v>4.7411594084065698E-3</v>
      </c>
      <c r="L3879" s="9">
        <v>4.8540699875574203E-3</v>
      </c>
      <c r="M3879" s="9">
        <v>4.9815058896481804E-3</v>
      </c>
      <c r="N3879" s="9">
        <v>5.1158274239127702E-3</v>
      </c>
      <c r="O3879" s="9">
        <v>5.2832930649865601E-3</v>
      </c>
      <c r="P3879" s="9">
        <v>5.4386075904594797E-3</v>
      </c>
      <c r="Q3879" s="9">
        <v>5.5864849437596599E-3</v>
      </c>
      <c r="R3879" s="9">
        <v>5.3871118519679597E-3</v>
      </c>
      <c r="S3879" s="9">
        <v>5.5540561153865397E-3</v>
      </c>
      <c r="T3879" s="9">
        <v>5.7309884234727796E-3</v>
      </c>
      <c r="U3879" s="9">
        <v>5.9356959411914004E-3</v>
      </c>
      <c r="V3879" s="9">
        <v>6.1480216051448804E-3</v>
      </c>
      <c r="W3879" s="9">
        <v>6.3573698148855296E-3</v>
      </c>
      <c r="X3879" s="9">
        <v>6.5497538607535996E-3</v>
      </c>
      <c r="Y3879" s="9">
        <v>6.7459426708328697E-3</v>
      </c>
      <c r="Z3879" s="9">
        <v>6.9536405694830402E-3</v>
      </c>
      <c r="AA3879" s="9">
        <v>7.1552370568953296E-3</v>
      </c>
      <c r="AB3879" s="9">
        <v>7.3314756310767096E-3</v>
      </c>
      <c r="AC3879" s="9">
        <v>7.5105494655649504E-3</v>
      </c>
      <c r="AD3879" s="9">
        <v>7.7213756301464202E-3</v>
      </c>
      <c r="AE3879" s="9">
        <v>7.9501139179735704E-3</v>
      </c>
      <c r="AF3879" s="9">
        <v>8.1909386878079807E-3</v>
      </c>
      <c r="AG3879" s="9">
        <v>8.42734682874491E-3</v>
      </c>
      <c r="AH3879" s="9">
        <v>8.3972835898983404E-3</v>
      </c>
      <c r="AI3879" s="9">
        <v>8.3363728912692597E-3</v>
      </c>
      <c r="AJ3879" s="9">
        <v>8.3033666694597805E-3</v>
      </c>
      <c r="AK3879" s="9">
        <v>8.2554817943985993E-3</v>
      </c>
    </row>
    <row r="3880" spans="1:37" s="9" customFormat="1" hidden="1" x14ac:dyDescent="0.3">
      <c r="A3880" s="10" t="str">
        <f t="shared" si="90"/>
        <v>SDGbaseTRA_AgMin_v6_3QINVXcplas</v>
      </c>
      <c r="B3880" s="10" t="s">
        <v>220</v>
      </c>
      <c r="C3880" s="10" t="s">
        <v>301</v>
      </c>
      <c r="D3880" s="10" t="s">
        <v>101</v>
      </c>
      <c r="E3880" s="9" t="s">
        <v>106</v>
      </c>
      <c r="F3880" s="9">
        <v>9.4082327898261705E-3</v>
      </c>
      <c r="G3880" s="9">
        <v>8.5743238154767105E-3</v>
      </c>
      <c r="H3880" s="9">
        <v>8.8258800123599598E-3</v>
      </c>
      <c r="I3880" s="9">
        <v>9.6239341438270603E-3</v>
      </c>
      <c r="J3880" s="9">
        <v>9.7973854663494092E-3</v>
      </c>
      <c r="K3880" s="9">
        <v>9.9953547065153997E-3</v>
      </c>
      <c r="L3880" s="9">
        <v>1.02333938002294E-2</v>
      </c>
      <c r="M3880" s="9">
        <v>1.05020553097925E-2</v>
      </c>
      <c r="N3880" s="9">
        <v>1.07852331707431E-2</v>
      </c>
      <c r="O3880" s="9">
        <v>1.11382857343668E-2</v>
      </c>
      <c r="P3880" s="9">
        <v>1.14657212073068E-2</v>
      </c>
      <c r="Q3880" s="9">
        <v>1.17774775672966E-2</v>
      </c>
      <c r="R3880" s="9">
        <v>1.13571574304416E-2</v>
      </c>
      <c r="S3880" s="9">
        <v>1.17091108210253E-2</v>
      </c>
      <c r="T3880" s="9">
        <v>1.2082121096788001E-2</v>
      </c>
      <c r="U3880" s="9">
        <v>1.2513687318134599E-2</v>
      </c>
      <c r="V3880" s="9">
        <v>1.29613141835693E-2</v>
      </c>
      <c r="W3880" s="9">
        <v>1.34026639533791E-2</v>
      </c>
      <c r="X3880" s="9">
        <v>1.3808249721053699E-2</v>
      </c>
      <c r="Y3880" s="9">
        <v>1.4221856726697599E-2</v>
      </c>
      <c r="Z3880" s="9">
        <v>1.46597272958932E-2</v>
      </c>
      <c r="AA3880" s="9">
        <v>1.50847348152988E-2</v>
      </c>
      <c r="AB3880" s="9">
        <v>1.5456282555033099E-2</v>
      </c>
      <c r="AC3880" s="9">
        <v>1.5833807615926902E-2</v>
      </c>
      <c r="AD3880" s="9">
        <v>1.6278273223362401E-2</v>
      </c>
      <c r="AE3880" s="9">
        <v>1.67605013293694E-2</v>
      </c>
      <c r="AF3880" s="9">
        <v>1.7268210264939399E-2</v>
      </c>
      <c r="AG3880" s="9">
        <v>1.77666080239312E-2</v>
      </c>
      <c r="AH3880" s="9">
        <v>1.7703228434676001E-2</v>
      </c>
      <c r="AI3880" s="9">
        <v>1.75748159545683E-2</v>
      </c>
      <c r="AJ3880" s="9">
        <v>1.7505231942285902E-2</v>
      </c>
      <c r="AK3880" s="9">
        <v>1.7404280620028099E-2</v>
      </c>
    </row>
    <row r="3881" spans="1:37" s="9" customFormat="1" hidden="1" x14ac:dyDescent="0.3">
      <c r="A3881" s="10" t="str">
        <f t="shared" si="90"/>
        <v>SDGbaseTRA_AgMin_v6_3QINVXcnmet</v>
      </c>
      <c r="B3881" s="10" t="s">
        <v>220</v>
      </c>
      <c r="C3881" s="10" t="s">
        <v>301</v>
      </c>
      <c r="D3881" s="10" t="s">
        <v>101</v>
      </c>
      <c r="E3881" s="9" t="s">
        <v>107</v>
      </c>
      <c r="F3881" s="9">
        <v>2.10021296555872E-2</v>
      </c>
      <c r="G3881" s="9">
        <v>1.9140582987738599E-2</v>
      </c>
      <c r="H3881" s="9">
        <v>1.97021354047155E-2</v>
      </c>
      <c r="I3881" s="9">
        <v>2.1483642805273699E-2</v>
      </c>
      <c r="J3881" s="9">
        <v>2.1870840618712799E-2</v>
      </c>
      <c r="K3881" s="9">
        <v>2.2312770122655399E-2</v>
      </c>
      <c r="L3881" s="9">
        <v>2.28441481211555E-2</v>
      </c>
      <c r="M3881" s="9">
        <v>2.3443884966890399E-2</v>
      </c>
      <c r="N3881" s="9">
        <v>2.40760268668768E-2</v>
      </c>
      <c r="O3881" s="9">
        <v>2.4864151043021799E-2</v>
      </c>
      <c r="P3881" s="9">
        <v>2.5595089829311399E-2</v>
      </c>
      <c r="Q3881" s="9">
        <v>2.62910279124485E-2</v>
      </c>
      <c r="R3881" s="9">
        <v>2.53527413916655E-2</v>
      </c>
      <c r="S3881" s="9">
        <v>2.61384118684586E-2</v>
      </c>
      <c r="T3881" s="9">
        <v>2.69710879245725E-2</v>
      </c>
      <c r="U3881" s="9">
        <v>2.79344792370721E-2</v>
      </c>
      <c r="V3881" s="9">
        <v>2.8933722950020099E-2</v>
      </c>
      <c r="W3881" s="9">
        <v>2.9918954214602701E-2</v>
      </c>
      <c r="X3881" s="9">
        <v>3.0824348996965401E-2</v>
      </c>
      <c r="Y3881" s="9">
        <v>3.17476497010451E-2</v>
      </c>
      <c r="Z3881" s="9">
        <v>3.27251142974311E-2</v>
      </c>
      <c r="AA3881" s="9">
        <v>3.3673864527847201E-2</v>
      </c>
      <c r="AB3881" s="9">
        <v>3.4503275744327502E-2</v>
      </c>
      <c r="AC3881" s="9">
        <v>3.5346030218440801E-2</v>
      </c>
      <c r="AD3881" s="9">
        <v>3.6338217010938499E-2</v>
      </c>
      <c r="AE3881" s="9">
        <v>3.7414701557205297E-2</v>
      </c>
      <c r="AF3881" s="9">
        <v>3.8548067315721801E-2</v>
      </c>
      <c r="AG3881" s="9">
        <v>3.9660647604521398E-2</v>
      </c>
      <c r="AH3881" s="9">
        <v>3.9519164460896997E-2</v>
      </c>
      <c r="AI3881" s="9">
        <v>3.9232507485366698E-2</v>
      </c>
      <c r="AJ3881" s="9">
        <v>3.90771741214333E-2</v>
      </c>
      <c r="AK3881" s="9">
        <v>3.8851819072687602E-2</v>
      </c>
    </row>
    <row r="3882" spans="1:37" s="9" customFormat="1" hidden="1" x14ac:dyDescent="0.3">
      <c r="A3882" s="10" t="str">
        <f t="shared" si="90"/>
        <v>SDGbaseTRA_AgMin_v6_3QINVXcnfrm</v>
      </c>
      <c r="B3882" s="10" t="s">
        <v>220</v>
      </c>
      <c r="C3882" s="10" t="s">
        <v>301</v>
      </c>
      <c r="D3882" s="10" t="s">
        <v>101</v>
      </c>
      <c r="E3882" s="9" t="s">
        <v>108</v>
      </c>
      <c r="F3882" s="9">
        <v>1.2664552141270899</v>
      </c>
      <c r="G3882" s="9">
        <v>1.1542015749724199</v>
      </c>
      <c r="H3882" s="9">
        <v>1.18806390218155</v>
      </c>
      <c r="I3882" s="9">
        <v>1.29549107139925</v>
      </c>
      <c r="J3882" s="9">
        <v>1.3188395935620101</v>
      </c>
      <c r="K3882" s="9">
        <v>1.34548850649241</v>
      </c>
      <c r="L3882" s="9">
        <v>1.37753127776889</v>
      </c>
      <c r="M3882" s="9">
        <v>1.41369617475033</v>
      </c>
      <c r="N3882" s="9">
        <v>1.4518151378476201</v>
      </c>
      <c r="O3882" s="9">
        <v>1.49934003120971</v>
      </c>
      <c r="P3882" s="9">
        <v>1.5434165726026401</v>
      </c>
      <c r="Q3882" s="9">
        <v>1.5853825269392801</v>
      </c>
      <c r="R3882" s="9">
        <v>1.5288026526085501</v>
      </c>
      <c r="S3882" s="9">
        <v>1.57617958476912</v>
      </c>
      <c r="T3882" s="9">
        <v>1.6263910133355399</v>
      </c>
      <c r="U3882" s="9">
        <v>1.68448473863713</v>
      </c>
      <c r="V3882" s="9">
        <v>1.7447404094285901</v>
      </c>
      <c r="W3882" s="9">
        <v>1.8041511117056199</v>
      </c>
      <c r="X3882" s="9">
        <v>1.85874757224416</v>
      </c>
      <c r="Y3882" s="9">
        <v>1.9144237827077999</v>
      </c>
      <c r="Z3882" s="9">
        <v>1.9733661449833499</v>
      </c>
      <c r="AA3882" s="9">
        <v>2.0305769943552399</v>
      </c>
      <c r="AB3882" s="9">
        <v>2.0805915489262601</v>
      </c>
      <c r="AC3882" s="9">
        <v>2.1314107189567402</v>
      </c>
      <c r="AD3882" s="9">
        <v>2.1912408484413701</v>
      </c>
      <c r="AE3882" s="9">
        <v>2.2561542400308898</v>
      </c>
      <c r="AF3882" s="9">
        <v>2.3244976412918401</v>
      </c>
      <c r="AG3882" s="9">
        <v>2.3915876522094002</v>
      </c>
      <c r="AH3882" s="9">
        <v>2.38305603813536</v>
      </c>
      <c r="AI3882" s="9">
        <v>2.36577025677511</v>
      </c>
      <c r="AJ3882" s="9">
        <v>2.35640345674542</v>
      </c>
      <c r="AK3882" s="9">
        <v>2.3428142597832999</v>
      </c>
    </row>
    <row r="3883" spans="1:37" s="9" customFormat="1" hidden="1" x14ac:dyDescent="0.3">
      <c r="A3883" s="10" t="str">
        <f t="shared" si="90"/>
        <v>SDGbaseTRA_AgMin_v6_3QINVXcmetp</v>
      </c>
      <c r="B3883" s="10" t="s">
        <v>220</v>
      </c>
      <c r="C3883" s="10" t="s">
        <v>301</v>
      </c>
      <c r="D3883" s="10" t="s">
        <v>101</v>
      </c>
      <c r="E3883" s="9" t="s">
        <v>109</v>
      </c>
      <c r="F3883" s="9">
        <v>2.2430080989044301</v>
      </c>
      <c r="G3883" s="9">
        <v>2.04419662973695</v>
      </c>
      <c r="H3883" s="9">
        <v>2.10416991053724</v>
      </c>
      <c r="I3883" s="9">
        <v>2.29443325969465</v>
      </c>
      <c r="J3883" s="9">
        <v>2.3357856294621202</v>
      </c>
      <c r="K3883" s="9">
        <v>2.38298329335352</v>
      </c>
      <c r="L3883" s="9">
        <v>2.4397339740588002</v>
      </c>
      <c r="M3883" s="9">
        <v>2.5037853166728601</v>
      </c>
      <c r="N3883" s="9">
        <v>2.5712974892276601</v>
      </c>
      <c r="O3883" s="9">
        <v>2.6554684251767799</v>
      </c>
      <c r="P3883" s="9">
        <v>2.7335320141716699</v>
      </c>
      <c r="Q3883" s="9">
        <v>2.80785756031442</v>
      </c>
      <c r="R3883" s="9">
        <v>2.7076494242957398</v>
      </c>
      <c r="S3883" s="9">
        <v>2.7915583074145598</v>
      </c>
      <c r="T3883" s="9">
        <v>2.8804873431007301</v>
      </c>
      <c r="U3883" s="9">
        <v>2.98337664774684</v>
      </c>
      <c r="V3883" s="9">
        <v>3.0900949557316402</v>
      </c>
      <c r="W3883" s="9">
        <v>3.1953167471400601</v>
      </c>
      <c r="X3883" s="9">
        <v>3.2920120757971199</v>
      </c>
      <c r="Y3883" s="9">
        <v>3.3906197403976499</v>
      </c>
      <c r="Z3883" s="9">
        <v>3.49501205879774</v>
      </c>
      <c r="AA3883" s="9">
        <v>3.5963377093654998</v>
      </c>
      <c r="AB3883" s="9">
        <v>3.6849180631865499</v>
      </c>
      <c r="AC3883" s="9">
        <v>3.7749234646302599</v>
      </c>
      <c r="AD3883" s="9">
        <v>3.8808881000121902</v>
      </c>
      <c r="AE3883" s="9">
        <v>3.99585565783695</v>
      </c>
      <c r="AF3883" s="9">
        <v>4.1168980767279004</v>
      </c>
      <c r="AG3883" s="9">
        <v>4.2357206266017897</v>
      </c>
      <c r="AH3883" s="9">
        <v>4.2206103572047304</v>
      </c>
      <c r="AI3883" s="9">
        <v>4.1899956563021901</v>
      </c>
      <c r="AJ3883" s="9">
        <v>4.1734061961357103</v>
      </c>
      <c r="AK3883" s="9">
        <v>4.1493384845390899</v>
      </c>
    </row>
    <row r="3884" spans="1:37" s="9" customFormat="1" hidden="1" x14ac:dyDescent="0.3">
      <c r="A3884" s="10" t="str">
        <f t="shared" si="90"/>
        <v>SDGbaseTRA_AgMin_v6_3QINVXcmach</v>
      </c>
      <c r="B3884" s="10" t="s">
        <v>220</v>
      </c>
      <c r="C3884" s="10" t="s">
        <v>301</v>
      </c>
      <c r="D3884" s="10" t="s">
        <v>101</v>
      </c>
      <c r="E3884" s="9" t="s">
        <v>110</v>
      </c>
      <c r="F3884" s="9">
        <v>141.11587443149301</v>
      </c>
      <c r="G3884" s="9">
        <v>128.45523843542901</v>
      </c>
      <c r="H3884" s="9">
        <v>132.27443398225401</v>
      </c>
      <c r="I3884" s="9">
        <v>144.39071186683</v>
      </c>
      <c r="J3884" s="9">
        <v>147.02409767396099</v>
      </c>
      <c r="K3884" s="9">
        <v>150.02972126748799</v>
      </c>
      <c r="L3884" s="9">
        <v>153.643696426704</v>
      </c>
      <c r="M3884" s="9">
        <v>157.722589547365</v>
      </c>
      <c r="N3884" s="9">
        <v>162.021873917623</v>
      </c>
      <c r="O3884" s="9">
        <v>167.38201529157001</v>
      </c>
      <c r="P3884" s="9">
        <v>172.35323093093601</v>
      </c>
      <c r="Q3884" s="9">
        <v>177.08640195402799</v>
      </c>
      <c r="R3884" s="9">
        <v>170.70498573448501</v>
      </c>
      <c r="S3884" s="9">
        <v>176.048439160247</v>
      </c>
      <c r="T3884" s="9">
        <v>181.711584023157</v>
      </c>
      <c r="U3884" s="9">
        <v>188.26374139852101</v>
      </c>
      <c r="V3884" s="9">
        <v>195.05973590109701</v>
      </c>
      <c r="W3884" s="9">
        <v>201.76042980700799</v>
      </c>
      <c r="X3884" s="9">
        <v>207.91814477070301</v>
      </c>
      <c r="Y3884" s="9">
        <v>214.197640381078</v>
      </c>
      <c r="Z3884" s="9">
        <v>220.84551210388801</v>
      </c>
      <c r="AA3884" s="9">
        <v>227.298093457844</v>
      </c>
      <c r="AB3884" s="9">
        <v>232.93903369548201</v>
      </c>
      <c r="AC3884" s="9">
        <v>238.67072327119001</v>
      </c>
      <c r="AD3884" s="9">
        <v>245.41872268311599</v>
      </c>
      <c r="AE3884" s="9">
        <v>252.74004276123301</v>
      </c>
      <c r="AF3884" s="9">
        <v>260.44821982002401</v>
      </c>
      <c r="AG3884" s="9">
        <v>268.01503202847903</v>
      </c>
      <c r="AH3884" s="9">
        <v>267.05278562770701</v>
      </c>
      <c r="AI3884" s="9">
        <v>265.10319194541898</v>
      </c>
      <c r="AJ3884" s="9">
        <v>264.04674828339802</v>
      </c>
      <c r="AK3884" s="9">
        <v>262.51407747190501</v>
      </c>
    </row>
    <row r="3885" spans="1:37" s="9" customFormat="1" hidden="1" x14ac:dyDescent="0.3">
      <c r="A3885" s="10" t="str">
        <f t="shared" si="90"/>
        <v>SDGbaseTRA_AgMin_v6_3QINVXcemch</v>
      </c>
      <c r="B3885" s="10" t="s">
        <v>220</v>
      </c>
      <c r="C3885" s="10" t="s">
        <v>301</v>
      </c>
      <c r="D3885" s="10" t="s">
        <v>101</v>
      </c>
      <c r="E3885" s="9" t="s">
        <v>111</v>
      </c>
      <c r="F3885" s="9">
        <v>59.857573616161602</v>
      </c>
      <c r="G3885" s="9">
        <v>54.487270989225799</v>
      </c>
      <c r="H3885" s="9">
        <v>56.107271428719798</v>
      </c>
      <c r="I3885" s="9">
        <v>61.246671927435003</v>
      </c>
      <c r="J3885" s="9">
        <v>62.363683641709798</v>
      </c>
      <c r="K3885" s="9">
        <v>63.638588653189402</v>
      </c>
      <c r="L3885" s="9">
        <v>65.171540101856905</v>
      </c>
      <c r="M3885" s="9">
        <v>66.901697295199099</v>
      </c>
      <c r="N3885" s="9">
        <v>68.725338552614403</v>
      </c>
      <c r="O3885" s="9">
        <v>70.998966931963494</v>
      </c>
      <c r="P3885" s="9">
        <v>73.107623433536503</v>
      </c>
      <c r="Q3885" s="9">
        <v>75.115307785804006</v>
      </c>
      <c r="R3885" s="9">
        <v>72.408481975628305</v>
      </c>
      <c r="S3885" s="9">
        <v>74.675031774406094</v>
      </c>
      <c r="T3885" s="9">
        <v>77.077186116689106</v>
      </c>
      <c r="U3885" s="9">
        <v>79.856435751221795</v>
      </c>
      <c r="V3885" s="9">
        <v>82.739114563026803</v>
      </c>
      <c r="W3885" s="9">
        <v>85.581369414710096</v>
      </c>
      <c r="X3885" s="9">
        <v>88.193307144831607</v>
      </c>
      <c r="Y3885" s="9">
        <v>90.856900962923504</v>
      </c>
      <c r="Z3885" s="9">
        <v>93.676750059575497</v>
      </c>
      <c r="AA3885" s="9">
        <v>96.413762213344299</v>
      </c>
      <c r="AB3885" s="9">
        <v>98.806497948420898</v>
      </c>
      <c r="AC3885" s="9">
        <v>101.23772712164499</v>
      </c>
      <c r="AD3885" s="9">
        <v>104.100047701725</v>
      </c>
      <c r="AE3885" s="9">
        <v>107.205555549859</v>
      </c>
      <c r="AF3885" s="9">
        <v>110.47515776578101</v>
      </c>
      <c r="AG3885" s="9">
        <v>113.684796799179</v>
      </c>
      <c r="AH3885" s="9">
        <v>113.276637653348</v>
      </c>
      <c r="AI3885" s="9">
        <v>112.449672240496</v>
      </c>
      <c r="AJ3885" s="9">
        <v>112.00155713987</v>
      </c>
      <c r="AK3885" s="9">
        <v>111.351439239968</v>
      </c>
    </row>
    <row r="3886" spans="1:37" s="9" customFormat="1" hidden="1" x14ac:dyDescent="0.3">
      <c r="A3886" s="10" t="str">
        <f t="shared" si="90"/>
        <v>SDGbaseTRA_AgMin_v6_3QINVXcsequ</v>
      </c>
      <c r="B3886" s="10" t="s">
        <v>220</v>
      </c>
      <c r="C3886" s="10" t="s">
        <v>301</v>
      </c>
      <c r="D3886" s="10" t="s">
        <v>101</v>
      </c>
      <c r="E3886" s="9" t="s">
        <v>112</v>
      </c>
      <c r="F3886" s="9">
        <v>30.106160338287399</v>
      </c>
      <c r="G3886" s="9">
        <v>27.437667981630302</v>
      </c>
      <c r="H3886" s="9">
        <v>28.242642876133999</v>
      </c>
      <c r="I3886" s="9">
        <v>30.796400439038202</v>
      </c>
      <c r="J3886" s="9">
        <v>31.351441268001601</v>
      </c>
      <c r="K3886" s="9">
        <v>31.984938952384098</v>
      </c>
      <c r="L3886" s="9">
        <v>32.746659381951297</v>
      </c>
      <c r="M3886" s="9">
        <v>33.606370941425098</v>
      </c>
      <c r="N3886" s="9">
        <v>34.5125345405282</v>
      </c>
      <c r="O3886" s="9">
        <v>35.642295817246698</v>
      </c>
      <c r="P3886" s="9">
        <v>36.6900829063839</v>
      </c>
      <c r="Q3886" s="9">
        <v>37.687697141703602</v>
      </c>
      <c r="R3886" s="9">
        <v>36.342680950432197</v>
      </c>
      <c r="S3886" s="9">
        <v>37.468924894988497</v>
      </c>
      <c r="T3886" s="9">
        <v>38.662550458982103</v>
      </c>
      <c r="U3886" s="9">
        <v>40.043553899978903</v>
      </c>
      <c r="V3886" s="9">
        <v>41.475951086948598</v>
      </c>
      <c r="W3886" s="9">
        <v>42.888261691074902</v>
      </c>
      <c r="X3886" s="9">
        <v>44.1861281900566</v>
      </c>
      <c r="Y3886" s="9">
        <v>45.509662493164001</v>
      </c>
      <c r="Z3886" s="9">
        <v>46.910839723586797</v>
      </c>
      <c r="AA3886" s="9">
        <v>48.270855447053897</v>
      </c>
      <c r="AB3886" s="9">
        <v>49.459800924451599</v>
      </c>
      <c r="AC3886" s="9">
        <v>50.667873712285001</v>
      </c>
      <c r="AD3886" s="9">
        <v>52.0901549356809</v>
      </c>
      <c r="AE3886" s="9">
        <v>53.633275413607002</v>
      </c>
      <c r="AF3886" s="9">
        <v>55.257934046201697</v>
      </c>
      <c r="AG3886" s="9">
        <v>56.852797096430898</v>
      </c>
      <c r="AH3886" s="9">
        <v>56.649983654319399</v>
      </c>
      <c r="AI3886" s="9">
        <v>56.239066237422698</v>
      </c>
      <c r="AJ3886" s="9">
        <v>56.016398763354402</v>
      </c>
      <c r="AK3886" s="9">
        <v>55.693356512790302</v>
      </c>
    </row>
    <row r="3887" spans="1:37" s="9" customFormat="1" hidden="1" x14ac:dyDescent="0.3">
      <c r="A3887" s="10" t="str">
        <f t="shared" si="90"/>
        <v>SDGbaseTRA_AgMin_v6_3QINVXcvehi</v>
      </c>
      <c r="B3887" s="10" t="s">
        <v>220</v>
      </c>
      <c r="C3887" s="10" t="s">
        <v>301</v>
      </c>
      <c r="D3887" s="10" t="s">
        <v>101</v>
      </c>
      <c r="E3887" s="9" t="s">
        <v>113</v>
      </c>
      <c r="F3887" s="9">
        <v>91.082781884189203</v>
      </c>
      <c r="G3887" s="9">
        <v>83.009560173085802</v>
      </c>
      <c r="H3887" s="9">
        <v>85.444920641324799</v>
      </c>
      <c r="I3887" s="9">
        <v>93.171025215054996</v>
      </c>
      <c r="J3887" s="9">
        <v>94.850238445610998</v>
      </c>
      <c r="K3887" s="9">
        <v>96.766814015607196</v>
      </c>
      <c r="L3887" s="9">
        <v>99.071312994002994</v>
      </c>
      <c r="M3887" s="9">
        <v>101.67227304918799</v>
      </c>
      <c r="N3887" s="9">
        <v>104.413768494674</v>
      </c>
      <c r="O3887" s="9">
        <v>107.83173341588299</v>
      </c>
      <c r="P3887" s="9">
        <v>111.001694707147</v>
      </c>
      <c r="Q3887" s="9">
        <v>114.01986370575599</v>
      </c>
      <c r="R3887" s="9">
        <v>109.950669394568</v>
      </c>
      <c r="S3887" s="9">
        <v>113.35799302527199</v>
      </c>
      <c r="T3887" s="9">
        <v>116.969172122009</v>
      </c>
      <c r="U3887" s="9">
        <v>121.14724178563399</v>
      </c>
      <c r="V3887" s="9">
        <v>125.48079741299701</v>
      </c>
      <c r="W3887" s="9">
        <v>129.75358335656901</v>
      </c>
      <c r="X3887" s="9">
        <v>133.68013160826399</v>
      </c>
      <c r="Y3887" s="9">
        <v>137.684334897279</v>
      </c>
      <c r="Z3887" s="9">
        <v>141.92343807834399</v>
      </c>
      <c r="AA3887" s="9">
        <v>146.03801177713899</v>
      </c>
      <c r="AB3887" s="9">
        <v>149.63503180138599</v>
      </c>
      <c r="AC3887" s="9">
        <v>153.289919339286</v>
      </c>
      <c r="AD3887" s="9">
        <v>157.59287026338001</v>
      </c>
      <c r="AE3887" s="9">
        <v>162.26140668026801</v>
      </c>
      <c r="AF3887" s="9">
        <v>167.17662755885701</v>
      </c>
      <c r="AG3887" s="9">
        <v>172.001705274079</v>
      </c>
      <c r="AH3887" s="9">
        <v>171.38811615134</v>
      </c>
      <c r="AI3887" s="9">
        <v>170.14493199782899</v>
      </c>
      <c r="AJ3887" s="9">
        <v>169.47127674769499</v>
      </c>
      <c r="AK3887" s="9">
        <v>168.49394896770301</v>
      </c>
    </row>
    <row r="3888" spans="1:37" s="9" customFormat="1" hidden="1" x14ac:dyDescent="0.3">
      <c r="A3888" s="10" t="str">
        <f t="shared" si="90"/>
        <v>SDGbaseTRA_AgMin_v6_3QINVXctequ</v>
      </c>
      <c r="B3888" s="10" t="s">
        <v>220</v>
      </c>
      <c r="C3888" s="10" t="s">
        <v>301</v>
      </c>
      <c r="D3888" s="10" t="s">
        <v>101</v>
      </c>
      <c r="E3888" s="9" t="s">
        <v>114</v>
      </c>
      <c r="F3888" s="9">
        <v>10.7690510467186</v>
      </c>
      <c r="G3888" s="9">
        <v>9.8145244620026109</v>
      </c>
      <c r="H3888" s="9">
        <v>10.1024660537842</v>
      </c>
      <c r="I3888" s="9">
        <v>11.0159517074457</v>
      </c>
      <c r="J3888" s="9">
        <v>11.2144912406494</v>
      </c>
      <c r="K3888" s="9">
        <v>11.4410949929857</v>
      </c>
      <c r="L3888" s="9">
        <v>11.7135643513218</v>
      </c>
      <c r="M3888" s="9">
        <v>12.0210853890562</v>
      </c>
      <c r="N3888" s="9">
        <v>12.345222440934201</v>
      </c>
      <c r="O3888" s="9">
        <v>12.749340957639101</v>
      </c>
      <c r="P3888" s="9">
        <v>13.124137096443301</v>
      </c>
      <c r="Q3888" s="9">
        <v>13.480986276291301</v>
      </c>
      <c r="R3888" s="9">
        <v>12.999870522581499</v>
      </c>
      <c r="S3888" s="9">
        <v>13.402730880518201</v>
      </c>
      <c r="T3888" s="9">
        <v>13.829693817169099</v>
      </c>
      <c r="U3888" s="9">
        <v>14.323682302737399</v>
      </c>
      <c r="V3888" s="9">
        <v>14.836054463528599</v>
      </c>
      <c r="W3888" s="9">
        <v>15.341241601933399</v>
      </c>
      <c r="X3888" s="9">
        <v>15.8054917893473</v>
      </c>
      <c r="Y3888" s="9">
        <v>16.278923416366101</v>
      </c>
      <c r="Z3888" s="9">
        <v>16.7801281183398</v>
      </c>
      <c r="AA3888" s="9">
        <v>17.266609243325099</v>
      </c>
      <c r="AB3888" s="9">
        <v>17.691898100953999</v>
      </c>
      <c r="AC3888" s="9">
        <v>18.1240288467596</v>
      </c>
      <c r="AD3888" s="9">
        <v>18.632782501341801</v>
      </c>
      <c r="AE3888" s="9">
        <v>19.184760668311402</v>
      </c>
      <c r="AF3888" s="9">
        <v>19.7659052430865</v>
      </c>
      <c r="AG3888" s="9">
        <v>20.336391861355199</v>
      </c>
      <c r="AH3888" s="9">
        <v>20.263844971067002</v>
      </c>
      <c r="AI3888" s="9">
        <v>20.1168587533354</v>
      </c>
      <c r="AJ3888" s="9">
        <v>20.037210024711701</v>
      </c>
      <c r="AK3888" s="9">
        <v>19.921656980169299</v>
      </c>
    </row>
    <row r="3889" spans="1:37" s="9" customFormat="1" hidden="1" x14ac:dyDescent="0.3">
      <c r="A3889" s="10" t="str">
        <f t="shared" si="90"/>
        <v>SDGbaseTRA_AgMin_v6_3QINVXcfurn</v>
      </c>
      <c r="B3889" s="10" t="s">
        <v>220</v>
      </c>
      <c r="C3889" s="10" t="s">
        <v>301</v>
      </c>
      <c r="D3889" s="10" t="s">
        <v>101</v>
      </c>
      <c r="E3889" s="9" t="s">
        <v>115</v>
      </c>
      <c r="F3889" s="9">
        <v>21.769782937637601</v>
      </c>
      <c r="G3889" s="9">
        <v>19.840194483898799</v>
      </c>
      <c r="H3889" s="9">
        <v>20.4222723220118</v>
      </c>
      <c r="I3889" s="9">
        <v>22.268895976276699</v>
      </c>
      <c r="J3889" s="9">
        <v>22.670246338869902</v>
      </c>
      <c r="K3889" s="9">
        <v>23.1283289015593</v>
      </c>
      <c r="L3889" s="9">
        <v>23.679129409645199</v>
      </c>
      <c r="M3889" s="9">
        <v>24.300787363646101</v>
      </c>
      <c r="N3889" s="9">
        <v>24.956034815888501</v>
      </c>
      <c r="O3889" s="9">
        <v>25.772965885448698</v>
      </c>
      <c r="P3889" s="9">
        <v>26.530621369876801</v>
      </c>
      <c r="Q3889" s="9">
        <v>27.251996833050299</v>
      </c>
      <c r="R3889" s="9">
        <v>26.279414803240702</v>
      </c>
      <c r="S3889" s="9">
        <v>27.0938024877651</v>
      </c>
      <c r="T3889" s="9">
        <v>27.956913862479698</v>
      </c>
      <c r="U3889" s="9">
        <v>28.955518294556601</v>
      </c>
      <c r="V3889" s="9">
        <v>29.9912855757517</v>
      </c>
      <c r="W3889" s="9">
        <v>31.012528236618401</v>
      </c>
      <c r="X3889" s="9">
        <v>31.951016295121601</v>
      </c>
      <c r="Y3889" s="9">
        <v>32.908064758472896</v>
      </c>
      <c r="Z3889" s="9">
        <v>33.921256870011298</v>
      </c>
      <c r="AA3889" s="9">
        <v>34.904685070717498</v>
      </c>
      <c r="AB3889" s="9">
        <v>35.764412271954697</v>
      </c>
      <c r="AC3889" s="9">
        <v>36.637970443055998</v>
      </c>
      <c r="AD3889" s="9">
        <v>37.666422864809398</v>
      </c>
      <c r="AE3889" s="9">
        <v>38.782254225354997</v>
      </c>
      <c r="AF3889" s="9">
        <v>39.957045875367101</v>
      </c>
      <c r="AG3889" s="9">
        <v>41.110292321563499</v>
      </c>
      <c r="AH3889" s="9">
        <v>40.963637797639102</v>
      </c>
      <c r="AI3889" s="9">
        <v>40.666503162381098</v>
      </c>
      <c r="AJ3889" s="9">
        <v>40.505492175816499</v>
      </c>
      <c r="AK3889" s="9">
        <v>40.271900127031699</v>
      </c>
    </row>
    <row r="3890" spans="1:37" s="9" customFormat="1" hidden="1" x14ac:dyDescent="0.3">
      <c r="A3890" s="10" t="str">
        <f t="shared" si="90"/>
        <v>SDGbaseTRA_AgMin_v6_3QINVXcoman</v>
      </c>
      <c r="B3890" s="10" t="s">
        <v>220</v>
      </c>
      <c r="C3890" s="10" t="s">
        <v>301</v>
      </c>
      <c r="D3890" s="10" t="s">
        <v>101</v>
      </c>
      <c r="E3890" s="9" t="s">
        <v>116</v>
      </c>
      <c r="F3890" s="9">
        <v>1.4547423767087</v>
      </c>
      <c r="G3890" s="9">
        <v>1.32579969954454</v>
      </c>
      <c r="H3890" s="9">
        <v>1.3646964262630199</v>
      </c>
      <c r="I3890" s="9">
        <v>1.4880950697583299</v>
      </c>
      <c r="J3890" s="9">
        <v>1.5149148769215099</v>
      </c>
      <c r="K3890" s="9">
        <v>1.5455257524587001</v>
      </c>
      <c r="L3890" s="9">
        <v>1.5823324051718</v>
      </c>
      <c r="M3890" s="9">
        <v>1.62387403064844</v>
      </c>
      <c r="N3890" s="9">
        <v>1.6676602382894701</v>
      </c>
      <c r="O3890" s="9">
        <v>1.7222507801034901</v>
      </c>
      <c r="P3890" s="9">
        <v>1.77288029456859</v>
      </c>
      <c r="Q3890" s="9">
        <v>1.8210854355570201</v>
      </c>
      <c r="R3890" s="9">
        <v>1.75609368540304</v>
      </c>
      <c r="S3890" s="9">
        <v>1.81051426824216</v>
      </c>
      <c r="T3890" s="9">
        <v>1.8681907593772999</v>
      </c>
      <c r="U3890" s="9">
        <v>1.9349214286298499</v>
      </c>
      <c r="V3890" s="9">
        <v>2.00413546538342</v>
      </c>
      <c r="W3890" s="9">
        <v>2.07237890997455</v>
      </c>
      <c r="X3890" s="9">
        <v>2.1350923670931001</v>
      </c>
      <c r="Y3890" s="9">
        <v>2.1990461033425301</v>
      </c>
      <c r="Z3890" s="9">
        <v>2.2667515786164101</v>
      </c>
      <c r="AA3890" s="9">
        <v>2.33246811249807</v>
      </c>
      <c r="AB3890" s="9">
        <v>2.3899184598732202</v>
      </c>
      <c r="AC3890" s="9">
        <v>2.4482930469631201</v>
      </c>
      <c r="AD3890" s="9">
        <v>2.5170182760864002</v>
      </c>
      <c r="AE3890" s="9">
        <v>2.59158250900026</v>
      </c>
      <c r="AF3890" s="9">
        <v>2.6700866999686301</v>
      </c>
      <c r="AG3890" s="9">
        <v>2.74715115581904</v>
      </c>
      <c r="AH3890" s="9">
        <v>2.7373511246795501</v>
      </c>
      <c r="AI3890" s="9">
        <v>2.7174954216284002</v>
      </c>
      <c r="AJ3890" s="9">
        <v>2.7067360352834799</v>
      </c>
      <c r="AK3890" s="9">
        <v>2.6911264973655702</v>
      </c>
    </row>
    <row r="3891" spans="1:37" s="9" customFormat="1" hidden="1" x14ac:dyDescent="0.3">
      <c r="A3891" s="10" t="str">
        <f t="shared" si="90"/>
        <v>SDGbaseTRA_AgMin_v6_3QINVXccons</v>
      </c>
      <c r="B3891" s="10" t="s">
        <v>220</v>
      </c>
      <c r="C3891" s="10" t="s">
        <v>301</v>
      </c>
      <c r="D3891" s="10" t="s">
        <v>101</v>
      </c>
      <c r="E3891" s="9" t="s">
        <v>117</v>
      </c>
      <c r="F3891" s="9">
        <v>405.25154709129401</v>
      </c>
      <c r="G3891" s="9">
        <v>369.33163423009398</v>
      </c>
      <c r="H3891" s="9">
        <v>380.16720135993597</v>
      </c>
      <c r="I3891" s="9">
        <v>414.54269765817497</v>
      </c>
      <c r="J3891" s="9">
        <v>422.01396440587098</v>
      </c>
      <c r="K3891" s="9">
        <v>430.54131939867199</v>
      </c>
      <c r="L3891" s="9">
        <v>440.79464891876302</v>
      </c>
      <c r="M3891" s="9">
        <v>452.36701270126599</v>
      </c>
      <c r="N3891" s="9">
        <v>464.56465585230399</v>
      </c>
      <c r="O3891" s="9">
        <v>479.77209180858398</v>
      </c>
      <c r="P3891" s="9">
        <v>493.87609358509502</v>
      </c>
      <c r="Q3891" s="9">
        <v>507.30473103739303</v>
      </c>
      <c r="R3891" s="9">
        <v>489.19980213743003</v>
      </c>
      <c r="S3891" s="9">
        <v>504.35989215904601</v>
      </c>
      <c r="T3891" s="9">
        <v>520.426989424883</v>
      </c>
      <c r="U3891" s="9">
        <v>539.01633375553797</v>
      </c>
      <c r="V3891" s="9">
        <v>558.29747653648894</v>
      </c>
      <c r="W3891" s="9">
        <v>577.30823881452397</v>
      </c>
      <c r="X3891" s="9">
        <v>594.77849741676198</v>
      </c>
      <c r="Y3891" s="9">
        <v>612.59426395543096</v>
      </c>
      <c r="Z3891" s="9">
        <v>631.45516265515005</v>
      </c>
      <c r="AA3891" s="9">
        <v>649.76199653268702</v>
      </c>
      <c r="AB3891" s="9">
        <v>665.76609631521103</v>
      </c>
      <c r="AC3891" s="9">
        <v>682.02766407301499</v>
      </c>
      <c r="AD3891" s="9">
        <v>701.17263838071699</v>
      </c>
      <c r="AE3891" s="9">
        <v>721.94419988178697</v>
      </c>
      <c r="AF3891" s="9">
        <v>743.81332623188302</v>
      </c>
      <c r="AG3891" s="9">
        <v>765.28138164784298</v>
      </c>
      <c r="AH3891" s="9">
        <v>762.55136027470598</v>
      </c>
      <c r="AI3891" s="9">
        <v>757.02010298207801</v>
      </c>
      <c r="AJ3891" s="9">
        <v>754.02283141575595</v>
      </c>
      <c r="AK3891" s="9">
        <v>749.67443991229197</v>
      </c>
    </row>
    <row r="3892" spans="1:37" s="9" customFormat="1" hidden="1" x14ac:dyDescent="0.3">
      <c r="A3892" s="10" t="str">
        <f t="shared" si="90"/>
        <v>SDGbaseTRA_AgMin_v6_3QINVXcbsrv</v>
      </c>
      <c r="B3892" s="10" t="s">
        <v>220</v>
      </c>
      <c r="C3892" s="10" t="s">
        <v>301</v>
      </c>
      <c r="D3892" s="10" t="s">
        <v>101</v>
      </c>
      <c r="E3892" s="9" t="s">
        <v>118</v>
      </c>
      <c r="F3892" s="9">
        <v>61.778435490457603</v>
      </c>
      <c r="G3892" s="9">
        <v>56.302636482542702</v>
      </c>
      <c r="H3892" s="9">
        <v>57.954460861100003</v>
      </c>
      <c r="I3892" s="9">
        <v>63.194821806680402</v>
      </c>
      <c r="J3892" s="9">
        <v>64.3337765475504</v>
      </c>
      <c r="K3892" s="9">
        <v>65.633726304949604</v>
      </c>
      <c r="L3892" s="9">
        <v>67.196791667354404</v>
      </c>
      <c r="M3892" s="9">
        <v>68.960936763260406</v>
      </c>
      <c r="N3892" s="9">
        <v>70.8204023617281</v>
      </c>
      <c r="O3892" s="9">
        <v>73.138694809822397</v>
      </c>
      <c r="P3892" s="9">
        <v>75.288774606337498</v>
      </c>
      <c r="Q3892" s="9">
        <v>77.335898716105902</v>
      </c>
      <c r="R3892" s="9">
        <v>74.575898932925</v>
      </c>
      <c r="S3892" s="9">
        <v>76.8869737459693</v>
      </c>
      <c r="T3892" s="9">
        <v>79.336316972616601</v>
      </c>
      <c r="U3892" s="9">
        <v>82.170163302838304</v>
      </c>
      <c r="V3892" s="9">
        <v>85.109470614617393</v>
      </c>
      <c r="W3892" s="9">
        <v>88.007559861771995</v>
      </c>
      <c r="X3892" s="9">
        <v>90.670807545356595</v>
      </c>
      <c r="Y3892" s="9">
        <v>93.386726069843405</v>
      </c>
      <c r="Z3892" s="9">
        <v>96.261969414318997</v>
      </c>
      <c r="AA3892" s="9">
        <v>99.052748533746197</v>
      </c>
      <c r="AB3892" s="9">
        <v>101.49248813028601</v>
      </c>
      <c r="AC3892" s="9">
        <v>103.97147734552701</v>
      </c>
      <c r="AD3892" s="9">
        <v>106.89002650030299</v>
      </c>
      <c r="AE3892" s="9">
        <v>110.05654019146699</v>
      </c>
      <c r="AF3892" s="9">
        <v>113.390371786063</v>
      </c>
      <c r="AG3892" s="9">
        <v>116.663062257302</v>
      </c>
      <c r="AH3892" s="9">
        <v>116.246885069334</v>
      </c>
      <c r="AI3892" s="9">
        <v>115.403674415886</v>
      </c>
      <c r="AJ3892" s="9">
        <v>114.946756362306</v>
      </c>
      <c r="AK3892" s="9">
        <v>114.283867285356</v>
      </c>
    </row>
    <row r="3893" spans="1:37" s="9" customFormat="1" hidden="1" x14ac:dyDescent="0.3">
      <c r="A3893" s="10" t="str">
        <f t="shared" si="90"/>
        <v>SDGbaseTRA_AgMin_v6_3QINVXcimpt</v>
      </c>
      <c r="B3893" s="10" t="s">
        <v>220</v>
      </c>
      <c r="C3893" s="10" t="s">
        <v>301</v>
      </c>
      <c r="D3893" s="10" t="s">
        <v>101</v>
      </c>
      <c r="E3893" s="9" t="s">
        <v>119</v>
      </c>
      <c r="F3893" s="9">
        <v>2.8180303866150198</v>
      </c>
      <c r="G3893" s="9">
        <v>2.8180303866150198</v>
      </c>
      <c r="H3893" s="9">
        <v>2.8180303866150198</v>
      </c>
      <c r="I3893" s="9">
        <v>2.8180303866150198</v>
      </c>
      <c r="J3893" s="9">
        <v>2.8180303866150198</v>
      </c>
      <c r="K3893" s="9">
        <v>2.8180303866150198</v>
      </c>
      <c r="L3893" s="9">
        <v>2.8180303866150198</v>
      </c>
      <c r="M3893" s="9">
        <v>2.8180303866150198</v>
      </c>
      <c r="N3893" s="9">
        <v>2.8180303866150198</v>
      </c>
      <c r="O3893" s="9">
        <v>2.8180303866150198</v>
      </c>
      <c r="P3893" s="9">
        <v>2.8180303866150198</v>
      </c>
      <c r="Q3893" s="9">
        <v>2.8180303866150198</v>
      </c>
      <c r="R3893" s="9">
        <v>2.8180303866150198</v>
      </c>
      <c r="S3893" s="9">
        <v>2.8180303866150198</v>
      </c>
      <c r="T3893" s="9">
        <v>2.8180303866150198</v>
      </c>
      <c r="U3893" s="9">
        <v>2.8180303866150198</v>
      </c>
      <c r="V3893" s="9">
        <v>2.8180303866150198</v>
      </c>
      <c r="W3893" s="9">
        <v>2.8180303866150198</v>
      </c>
      <c r="X3893" s="9">
        <v>2.8180303866150198</v>
      </c>
      <c r="Y3893" s="9">
        <v>2.8180303866150198</v>
      </c>
      <c r="Z3893" s="9">
        <v>2.8180303866150198</v>
      </c>
      <c r="AA3893" s="9">
        <v>2.8180303866150198</v>
      </c>
      <c r="AB3893" s="9">
        <v>2.8180303866150198</v>
      </c>
      <c r="AC3893" s="9">
        <v>2.8180303866150198</v>
      </c>
      <c r="AD3893" s="9">
        <v>2.8180303866150198</v>
      </c>
      <c r="AE3893" s="9">
        <v>2.8180303866150198</v>
      </c>
      <c r="AF3893" s="9">
        <v>2.8180303866150198</v>
      </c>
      <c r="AG3893" s="9">
        <v>2.8180303866150198</v>
      </c>
      <c r="AH3893" s="9">
        <v>2.8180303866150198</v>
      </c>
      <c r="AI3893" s="9">
        <v>2.8180303866150198</v>
      </c>
      <c r="AJ3893" s="9">
        <v>2.8180303866150198</v>
      </c>
      <c r="AK3893" s="9">
        <v>2.8180303866150198</v>
      </c>
    </row>
    <row r="3894" spans="1:37" s="9" customFormat="1" hidden="1" x14ac:dyDescent="0.3">
      <c r="A3894" s="10" t="str">
        <f t="shared" si="90"/>
        <v>SDGbaseTRA_AgMin_v6_3PQXcawhe</v>
      </c>
      <c r="B3894" s="10" t="s">
        <v>220</v>
      </c>
      <c r="C3894" s="10" t="s">
        <v>301</v>
      </c>
      <c r="D3894" s="10" t="s">
        <v>120</v>
      </c>
      <c r="E3894" s="9" t="s">
        <v>121</v>
      </c>
      <c r="F3894" s="9">
        <v>1.0510479314410699</v>
      </c>
      <c r="G3894" s="9">
        <v>1.0560597083321299</v>
      </c>
      <c r="H3894" s="9">
        <v>1.0630121822265</v>
      </c>
      <c r="I3894" s="9">
        <v>1.06361742377305</v>
      </c>
      <c r="J3894" s="9">
        <v>1.06678917495616</v>
      </c>
      <c r="K3894" s="9">
        <v>1.0683098691806501</v>
      </c>
      <c r="L3894" s="9">
        <v>1.0701678681547799</v>
      </c>
      <c r="M3894" s="9">
        <v>1.0738737983653299</v>
      </c>
      <c r="N3894" s="9">
        <v>1.0770993081464799</v>
      </c>
      <c r="O3894" s="9">
        <v>1.10032119086268</v>
      </c>
      <c r="P3894" s="9">
        <v>1.1056245506631901</v>
      </c>
      <c r="Q3894" s="9">
        <v>1.1065084156198901</v>
      </c>
      <c r="R3894" s="9">
        <v>1.1072763155962699</v>
      </c>
      <c r="S3894" s="9">
        <v>1.1076151135585</v>
      </c>
      <c r="T3894" s="9">
        <v>1.10854928594739</v>
      </c>
      <c r="U3894" s="9">
        <v>1.10969851428193</v>
      </c>
      <c r="V3894" s="9">
        <v>1.10855512981868</v>
      </c>
      <c r="W3894" s="9">
        <v>1.1087326005751901</v>
      </c>
      <c r="X3894" s="9">
        <v>1.1109060445124801</v>
      </c>
      <c r="Y3894" s="9">
        <v>1.1102357973846599</v>
      </c>
      <c r="Z3894" s="9">
        <v>1.1088058338222899</v>
      </c>
      <c r="AA3894" s="9">
        <v>1.10941101036964</v>
      </c>
      <c r="AB3894" s="9">
        <v>1.11456297250684</v>
      </c>
      <c r="AC3894" s="9">
        <v>1.1166402876150801</v>
      </c>
      <c r="AD3894" s="9">
        <v>1.11800540084052</v>
      </c>
      <c r="AE3894" s="9">
        <v>1.1182283964372</v>
      </c>
      <c r="AF3894" s="9">
        <v>1.1181519631585199</v>
      </c>
      <c r="AG3894" s="9">
        <v>1.11649161467317</v>
      </c>
      <c r="AH3894" s="9">
        <v>1.10954701837476</v>
      </c>
      <c r="AI3894" s="9">
        <v>1.1008227266993</v>
      </c>
      <c r="AJ3894" s="9">
        <v>1.09444827467745</v>
      </c>
      <c r="AK3894" s="9">
        <v>1.08804868282808</v>
      </c>
    </row>
    <row r="3895" spans="1:37" s="9" customFormat="1" hidden="1" x14ac:dyDescent="0.3">
      <c r="A3895" s="10" t="str">
        <f t="shared" si="90"/>
        <v>SDGbaseTRA_AgMin_v6_3PQXcamai</v>
      </c>
      <c r="B3895" s="10" t="s">
        <v>220</v>
      </c>
      <c r="C3895" s="10" t="s">
        <v>301</v>
      </c>
      <c r="D3895" s="10" t="s">
        <v>120</v>
      </c>
      <c r="E3895" s="9" t="s">
        <v>122</v>
      </c>
      <c r="F3895" s="9">
        <v>1.10226358857782</v>
      </c>
      <c r="G3895" s="9">
        <v>1.0786327739442301</v>
      </c>
      <c r="H3895" s="9">
        <v>1.07890996242812</v>
      </c>
      <c r="I3895" s="9">
        <v>1.0864535720903501</v>
      </c>
      <c r="J3895" s="9">
        <v>1.09313465877162</v>
      </c>
      <c r="K3895" s="9">
        <v>1.0903912355541101</v>
      </c>
      <c r="L3895" s="9">
        <v>1.08786324370161</v>
      </c>
      <c r="M3895" s="9">
        <v>1.08629583837818</v>
      </c>
      <c r="N3895" s="9">
        <v>1.08555160799314</v>
      </c>
      <c r="O3895" s="9">
        <v>1.0969522677241199</v>
      </c>
      <c r="P3895" s="9">
        <v>1.0948535631543399</v>
      </c>
      <c r="Q3895" s="9">
        <v>1.0901448002160801</v>
      </c>
      <c r="R3895" s="9">
        <v>1.09294830985208</v>
      </c>
      <c r="S3895" s="9">
        <v>1.08723897756638</v>
      </c>
      <c r="T3895" s="9">
        <v>1.0827258378825999</v>
      </c>
      <c r="U3895" s="9">
        <v>1.08017677639068</v>
      </c>
      <c r="V3895" s="9">
        <v>1.07351290359775</v>
      </c>
      <c r="W3895" s="9">
        <v>1.06750102793904</v>
      </c>
      <c r="X3895" s="9">
        <v>1.06504753059837</v>
      </c>
      <c r="Y3895" s="9">
        <v>1.0608044436100199</v>
      </c>
      <c r="Z3895" s="9">
        <v>1.05684383129296</v>
      </c>
      <c r="AA3895" s="9">
        <v>1.05472361179784</v>
      </c>
      <c r="AB3895" s="9">
        <v>1.05689293217118</v>
      </c>
      <c r="AC3895" s="9">
        <v>1.0559134673252399</v>
      </c>
      <c r="AD3895" s="9">
        <v>1.0561504422904899</v>
      </c>
      <c r="AE3895" s="9">
        <v>1.0556956793819201</v>
      </c>
      <c r="AF3895" s="9">
        <v>1.0546056458623401</v>
      </c>
      <c r="AG3895" s="9">
        <v>1.04625647281204</v>
      </c>
      <c r="AH3895" s="9">
        <v>1.02652704150532</v>
      </c>
      <c r="AI3895" s="9">
        <v>1.0100778185633701</v>
      </c>
      <c r="AJ3895" s="9">
        <v>0.99764318877786196</v>
      </c>
      <c r="AK3895" s="9">
        <v>0.98515164885303297</v>
      </c>
    </row>
    <row r="3896" spans="1:37" s="9" customFormat="1" hidden="1" x14ac:dyDescent="0.3">
      <c r="A3896" s="10" t="str">
        <f t="shared" si="90"/>
        <v>SDGbaseTRA_AgMin_v6_3PQXcaoce</v>
      </c>
      <c r="B3896" s="10" t="s">
        <v>220</v>
      </c>
      <c r="C3896" s="10" t="s">
        <v>301</v>
      </c>
      <c r="D3896" s="10" t="s">
        <v>120</v>
      </c>
      <c r="E3896" s="9" t="s">
        <v>123</v>
      </c>
      <c r="F3896" s="9">
        <v>1.08508351950576</v>
      </c>
      <c r="G3896" s="9">
        <v>1.0623469945686499</v>
      </c>
      <c r="H3896" s="9">
        <v>1.0735426816438201</v>
      </c>
      <c r="I3896" s="9">
        <v>1.08095813355482</v>
      </c>
      <c r="J3896" s="9">
        <v>1.0940066685212899</v>
      </c>
      <c r="K3896" s="9">
        <v>1.09918572693087</v>
      </c>
      <c r="L3896" s="9">
        <v>1.1039582230426099</v>
      </c>
      <c r="M3896" s="9">
        <v>1.10798958992036</v>
      </c>
      <c r="N3896" s="9">
        <v>1.11194765374292</v>
      </c>
      <c r="O3896" s="9">
        <v>1.14051939872327</v>
      </c>
      <c r="P3896" s="9">
        <v>1.1461943312888301</v>
      </c>
      <c r="Q3896" s="9">
        <v>1.14638605636345</v>
      </c>
      <c r="R3896" s="9">
        <v>1.1567318319476501</v>
      </c>
      <c r="S3896" s="9">
        <v>1.1565655814520901</v>
      </c>
      <c r="T3896" s="9">
        <v>1.1574562643367401</v>
      </c>
      <c r="U3896" s="9">
        <v>1.1596368962038801</v>
      </c>
      <c r="V3896" s="9">
        <v>1.1573806168337</v>
      </c>
      <c r="W3896" s="9">
        <v>1.1564711346262599</v>
      </c>
      <c r="X3896" s="9">
        <v>1.1589039018454801</v>
      </c>
      <c r="Y3896" s="9">
        <v>1.15828525917796</v>
      </c>
      <c r="Z3896" s="9">
        <v>1.1575524792557701</v>
      </c>
      <c r="AA3896" s="9">
        <v>1.15927235368533</v>
      </c>
      <c r="AB3896" s="9">
        <v>1.1694797946750599</v>
      </c>
      <c r="AC3896" s="9">
        <v>1.1739394850895299</v>
      </c>
      <c r="AD3896" s="9">
        <v>1.1779812118816799</v>
      </c>
      <c r="AE3896" s="9">
        <v>1.18052790125781</v>
      </c>
      <c r="AF3896" s="9">
        <v>1.1827269027814</v>
      </c>
      <c r="AG3896" s="9">
        <v>1.1800959888612601</v>
      </c>
      <c r="AH3896" s="9">
        <v>1.16450624939835</v>
      </c>
      <c r="AI3896" s="9">
        <v>1.14854448118564</v>
      </c>
      <c r="AJ3896" s="9">
        <v>1.13546361235349</v>
      </c>
      <c r="AK3896" s="9">
        <v>1.12152362167609</v>
      </c>
    </row>
    <row r="3897" spans="1:37" s="9" customFormat="1" hidden="1" x14ac:dyDescent="0.3">
      <c r="A3897" s="10" t="str">
        <f t="shared" si="90"/>
        <v>SDGbaseTRA_AgMin_v6_3PQXcaveg</v>
      </c>
      <c r="B3897" s="10" t="s">
        <v>220</v>
      </c>
      <c r="C3897" s="10" t="s">
        <v>301</v>
      </c>
      <c r="D3897" s="10" t="s">
        <v>120</v>
      </c>
      <c r="E3897" s="9" t="s">
        <v>124</v>
      </c>
      <c r="F3897" s="9">
        <v>1.1008286219071399</v>
      </c>
      <c r="G3897" s="9">
        <v>1.1199450777507101</v>
      </c>
      <c r="H3897" s="9">
        <v>1.11527492992386</v>
      </c>
      <c r="I3897" s="9">
        <v>1.11539167570753</v>
      </c>
      <c r="J3897" s="9">
        <v>1.1121256148301699</v>
      </c>
      <c r="K3897" s="9">
        <v>1.1087157247484001</v>
      </c>
      <c r="L3897" s="9">
        <v>1.1068526204820099</v>
      </c>
      <c r="M3897" s="9">
        <v>1.10758218880492</v>
      </c>
      <c r="N3897" s="9">
        <v>1.10711572752124</v>
      </c>
      <c r="O3897" s="9">
        <v>1.1023469030999</v>
      </c>
      <c r="P3897" s="9">
        <v>1.1031756518683</v>
      </c>
      <c r="Q3897" s="9">
        <v>1.1046887262223399</v>
      </c>
      <c r="R3897" s="9">
        <v>1.1051436576398601</v>
      </c>
      <c r="S3897" s="9">
        <v>1.10565824752088</v>
      </c>
      <c r="T3897" s="9">
        <v>1.10606808606646</v>
      </c>
      <c r="U3897" s="9">
        <v>1.1065011889977601</v>
      </c>
      <c r="V3897" s="9">
        <v>1.10495468086107</v>
      </c>
      <c r="W3897" s="9">
        <v>1.1050963596228001</v>
      </c>
      <c r="X3897" s="9">
        <v>1.10836740334164</v>
      </c>
      <c r="Y3897" s="9">
        <v>1.10949914643495</v>
      </c>
      <c r="Z3897" s="9">
        <v>1.1116846715817701</v>
      </c>
      <c r="AA3897" s="9">
        <v>1.1151234669885199</v>
      </c>
      <c r="AB3897" s="9">
        <v>1.1144810502821501</v>
      </c>
      <c r="AC3897" s="9">
        <v>1.11208692409084</v>
      </c>
      <c r="AD3897" s="9">
        <v>1.10982710086813</v>
      </c>
      <c r="AE3897" s="9">
        <v>1.10663267063333</v>
      </c>
      <c r="AF3897" s="9">
        <v>1.10260903414927</v>
      </c>
      <c r="AG3897" s="9">
        <v>1.0984099034377399</v>
      </c>
      <c r="AH3897" s="9">
        <v>1.0929711702699401</v>
      </c>
      <c r="AI3897" s="9">
        <v>1.0914246142585899</v>
      </c>
      <c r="AJ3897" s="9">
        <v>1.09262364166827</v>
      </c>
      <c r="AK3897" s="9">
        <v>1.0941438130335901</v>
      </c>
    </row>
    <row r="3898" spans="1:37" s="9" customFormat="1" hidden="1" x14ac:dyDescent="0.3">
      <c r="A3898" s="10" t="str">
        <f t="shared" si="90"/>
        <v>SDGbaseTRA_AgMin_v6_3PQXcaofr</v>
      </c>
      <c r="B3898" s="10" t="s">
        <v>220</v>
      </c>
      <c r="C3898" s="10" t="s">
        <v>301</v>
      </c>
      <c r="D3898" s="10" t="s">
        <v>120</v>
      </c>
      <c r="E3898" s="9" t="s">
        <v>125</v>
      </c>
      <c r="F3898" s="9">
        <v>1.09503357116428</v>
      </c>
      <c r="G3898" s="9">
        <v>1.1077163157186001</v>
      </c>
      <c r="H3898" s="9">
        <v>1.0953236021153401</v>
      </c>
      <c r="I3898" s="9">
        <v>1.0933049391977601</v>
      </c>
      <c r="J3898" s="9">
        <v>1.0850539085986299</v>
      </c>
      <c r="K3898" s="9">
        <v>1.0764271964144101</v>
      </c>
      <c r="L3898" s="9">
        <v>1.0692932059384299</v>
      </c>
      <c r="M3898" s="9">
        <v>1.0657971520151699</v>
      </c>
      <c r="N3898" s="9">
        <v>1.06173945950259</v>
      </c>
      <c r="O3898" s="9">
        <v>1.04209899143038</v>
      </c>
      <c r="P3898" s="9">
        <v>1.0365632017572499</v>
      </c>
      <c r="Q3898" s="9">
        <v>1.0344611370918499</v>
      </c>
      <c r="R3898" s="9">
        <v>1.03078590037852</v>
      </c>
      <c r="S3898" s="9">
        <v>1.02873661913424</v>
      </c>
      <c r="T3898" s="9">
        <v>1.0265178106158499</v>
      </c>
      <c r="U3898" s="9">
        <v>1.02413890980169</v>
      </c>
      <c r="V3898" s="9">
        <v>1.01983691753098</v>
      </c>
      <c r="W3898" s="9">
        <v>1.0175195495515801</v>
      </c>
      <c r="X3898" s="9">
        <v>1.01913611681637</v>
      </c>
      <c r="Y3898" s="9">
        <v>1.0186409329650199</v>
      </c>
      <c r="Z3898" s="9">
        <v>1.01978931972814</v>
      </c>
      <c r="AA3898" s="9">
        <v>1.0214894901581599</v>
      </c>
      <c r="AB3898" s="9">
        <v>1.0183902314173101</v>
      </c>
      <c r="AC3898" s="9">
        <v>1.01420905351046</v>
      </c>
      <c r="AD3898" s="9">
        <v>1.01018683237568</v>
      </c>
      <c r="AE3898" s="9">
        <v>1.0055819638871499</v>
      </c>
      <c r="AF3898" s="9">
        <v>1.00027512666039</v>
      </c>
      <c r="AG3898" s="9">
        <v>0.99485220277316799</v>
      </c>
      <c r="AH3898" s="9">
        <v>0.990330464946103</v>
      </c>
      <c r="AI3898" s="9">
        <v>0.99116121096723897</v>
      </c>
      <c r="AJ3898" s="9">
        <v>0.99376582579499095</v>
      </c>
      <c r="AK3898" s="9">
        <v>0.99692355108072095</v>
      </c>
    </row>
    <row r="3899" spans="1:37" s="9" customFormat="1" hidden="1" x14ac:dyDescent="0.3">
      <c r="A3899" s="10" t="str">
        <f t="shared" si="90"/>
        <v>SDGbaseTRA_AgMin_v6_3PQXcagra</v>
      </c>
      <c r="B3899" s="10" t="s">
        <v>220</v>
      </c>
      <c r="C3899" s="10" t="s">
        <v>301</v>
      </c>
      <c r="D3899" s="10" t="s">
        <v>120</v>
      </c>
      <c r="E3899" s="9" t="s">
        <v>126</v>
      </c>
      <c r="F3899" s="9">
        <v>1.09625440769364</v>
      </c>
      <c r="G3899" s="9">
        <v>1.1423169700282401</v>
      </c>
      <c r="H3899" s="9">
        <v>1.1386887930331699</v>
      </c>
      <c r="I3899" s="9">
        <v>1.13604737995959</v>
      </c>
      <c r="J3899" s="9">
        <v>1.13299619186642</v>
      </c>
      <c r="K3899" s="9">
        <v>1.1315260593796901</v>
      </c>
      <c r="L3899" s="9">
        <v>1.13158688242157</v>
      </c>
      <c r="M3899" s="9">
        <v>1.1336722790838001</v>
      </c>
      <c r="N3899" s="9">
        <v>1.13216859098593</v>
      </c>
      <c r="O3899" s="9">
        <v>1.1210490039155501</v>
      </c>
      <c r="P3899" s="9">
        <v>1.1197825206081</v>
      </c>
      <c r="Q3899" s="9">
        <v>1.1210042963020499</v>
      </c>
      <c r="R3899" s="9">
        <v>1.1220085873621</v>
      </c>
      <c r="S3899" s="9">
        <v>1.1240953561990701</v>
      </c>
      <c r="T3899" s="9">
        <v>1.12560665454626</v>
      </c>
      <c r="U3899" s="9">
        <v>1.1268846588908501</v>
      </c>
      <c r="V3899" s="9">
        <v>1.1247164232882501</v>
      </c>
      <c r="W3899" s="9">
        <v>1.1277896317014899</v>
      </c>
      <c r="X3899" s="9">
        <v>1.13805099551276</v>
      </c>
      <c r="Y3899" s="9">
        <v>1.1438346764943901</v>
      </c>
      <c r="Z3899" s="9">
        <v>1.1522366547487799</v>
      </c>
      <c r="AA3899" s="9">
        <v>1.16389521845743</v>
      </c>
      <c r="AB3899" s="9">
        <v>1.1662335021252801</v>
      </c>
      <c r="AC3899" s="9">
        <v>1.16172523709075</v>
      </c>
      <c r="AD3899" s="9">
        <v>1.15394837760016</v>
      </c>
      <c r="AE3899" s="9">
        <v>1.14403445771981</v>
      </c>
      <c r="AF3899" s="9">
        <v>1.13329187124474</v>
      </c>
      <c r="AG3899" s="9">
        <v>1.1229965760877001</v>
      </c>
      <c r="AH3899" s="9">
        <v>1.11990194411865</v>
      </c>
      <c r="AI3899" s="9">
        <v>1.1234749087979601</v>
      </c>
      <c r="AJ3899" s="9">
        <v>1.1295437550515799</v>
      </c>
      <c r="AK3899" s="9">
        <v>1.1360038060998201</v>
      </c>
    </row>
    <row r="3900" spans="1:37" s="9" customFormat="1" hidden="1" x14ac:dyDescent="0.3">
      <c r="A3900" s="10" t="str">
        <f t="shared" si="90"/>
        <v>SDGbaseTRA_AgMin_v6_3PQXcaoil</v>
      </c>
      <c r="B3900" s="10" t="s">
        <v>220</v>
      </c>
      <c r="C3900" s="10" t="s">
        <v>301</v>
      </c>
      <c r="D3900" s="10" t="s">
        <v>120</v>
      </c>
      <c r="E3900" s="9" t="s">
        <v>127</v>
      </c>
      <c r="F3900" s="9">
        <v>1.17586477703735</v>
      </c>
      <c r="G3900" s="9">
        <v>1.1448643406010199</v>
      </c>
      <c r="H3900" s="9">
        <v>1.1454158410191499</v>
      </c>
      <c r="I3900" s="9">
        <v>1.15182594342256</v>
      </c>
      <c r="J3900" s="9">
        <v>1.15991643834277</v>
      </c>
      <c r="K3900" s="9">
        <v>1.1614201095638199</v>
      </c>
      <c r="L3900" s="9">
        <v>1.1633681679518899</v>
      </c>
      <c r="M3900" s="9">
        <v>1.1660449163126201</v>
      </c>
      <c r="N3900" s="9">
        <v>1.1684389794422001</v>
      </c>
      <c r="O3900" s="9">
        <v>1.1770037592450999</v>
      </c>
      <c r="P3900" s="9">
        <v>1.18147057113388</v>
      </c>
      <c r="Q3900" s="9">
        <v>1.18411962506122</v>
      </c>
      <c r="R3900" s="9">
        <v>1.1968737574880299</v>
      </c>
      <c r="S3900" s="9">
        <v>1.19813472495394</v>
      </c>
      <c r="T3900" s="9">
        <v>1.19933649237391</v>
      </c>
      <c r="U3900" s="9">
        <v>1.20144456000674</v>
      </c>
      <c r="V3900" s="9">
        <v>1.2007838239383399</v>
      </c>
      <c r="W3900" s="9">
        <v>1.2010715830145899</v>
      </c>
      <c r="X3900" s="9">
        <v>1.2034981891969601</v>
      </c>
      <c r="Y3900" s="9">
        <v>1.2028983707324099</v>
      </c>
      <c r="Z3900" s="9">
        <v>1.2028541670839099</v>
      </c>
      <c r="AA3900" s="9">
        <v>1.2032609706212301</v>
      </c>
      <c r="AB3900" s="9">
        <v>1.20662982270538</v>
      </c>
      <c r="AC3900" s="9">
        <v>1.2081174893006901</v>
      </c>
      <c r="AD3900" s="9">
        <v>1.21198648883617</v>
      </c>
      <c r="AE3900" s="9">
        <v>1.21553433454201</v>
      </c>
      <c r="AF3900" s="9">
        <v>1.2191233231722101</v>
      </c>
      <c r="AG3900" s="9">
        <v>1.22048575821185</v>
      </c>
      <c r="AH3900" s="9">
        <v>1.20700298441173</v>
      </c>
      <c r="AI3900" s="9">
        <v>1.1958376667312201</v>
      </c>
      <c r="AJ3900" s="9">
        <v>1.18731017148621</v>
      </c>
      <c r="AK3900" s="9">
        <v>1.1778541004355401</v>
      </c>
    </row>
    <row r="3901" spans="1:37" s="9" customFormat="1" hidden="1" x14ac:dyDescent="0.3">
      <c r="A3901" s="10" t="str">
        <f t="shared" si="90"/>
        <v>SDGbaseTRA_AgMin_v6_3PQXcatub</v>
      </c>
      <c r="B3901" s="10" t="s">
        <v>220</v>
      </c>
      <c r="C3901" s="10" t="s">
        <v>301</v>
      </c>
      <c r="D3901" s="10" t="s">
        <v>120</v>
      </c>
      <c r="E3901" s="9" t="s">
        <v>128</v>
      </c>
      <c r="F3901" s="9">
        <v>1.10765105881098</v>
      </c>
      <c r="G3901" s="9">
        <v>1.1234214510063001</v>
      </c>
      <c r="H3901" s="9">
        <v>1.1201084115675799</v>
      </c>
      <c r="I3901" s="9">
        <v>1.12358651402711</v>
      </c>
      <c r="J3901" s="9">
        <v>1.1223066400811099</v>
      </c>
      <c r="K3901" s="9">
        <v>1.1196631601623099</v>
      </c>
      <c r="L3901" s="9">
        <v>1.1181239720252001</v>
      </c>
      <c r="M3901" s="9">
        <v>1.1186838877844101</v>
      </c>
      <c r="N3901" s="9">
        <v>1.1177914672592799</v>
      </c>
      <c r="O3901" s="9">
        <v>1.1112900687018501</v>
      </c>
      <c r="P3901" s="9">
        <v>1.1116765571773299</v>
      </c>
      <c r="Q3901" s="9">
        <v>1.11338448517599</v>
      </c>
      <c r="R3901" s="9">
        <v>1.1135836152243599</v>
      </c>
      <c r="S3901" s="9">
        <v>1.1139142485683899</v>
      </c>
      <c r="T3901" s="9">
        <v>1.11426153651876</v>
      </c>
      <c r="U3901" s="9">
        <v>1.11429808872229</v>
      </c>
      <c r="V3901" s="9">
        <v>1.1120511604613701</v>
      </c>
      <c r="W3901" s="9">
        <v>1.1120803535883601</v>
      </c>
      <c r="X3901" s="9">
        <v>1.1163591591602</v>
      </c>
      <c r="Y3901" s="9">
        <v>1.11875589989309</v>
      </c>
      <c r="Z3901" s="9">
        <v>1.12266079801143</v>
      </c>
      <c r="AA3901" s="9">
        <v>1.12813546816439</v>
      </c>
      <c r="AB3901" s="9">
        <v>1.12798655909226</v>
      </c>
      <c r="AC3901" s="9">
        <v>1.12525337943296</v>
      </c>
      <c r="AD3901" s="9">
        <v>1.12201761772645</v>
      </c>
      <c r="AE3901" s="9">
        <v>1.1174328849781601</v>
      </c>
      <c r="AF3901" s="9">
        <v>1.11162115022632</v>
      </c>
      <c r="AG3901" s="9">
        <v>1.1050854548265501</v>
      </c>
      <c r="AH3901" s="9">
        <v>1.1025647102687099</v>
      </c>
      <c r="AI3901" s="9">
        <v>1.1043554364158199</v>
      </c>
      <c r="AJ3901" s="9">
        <v>1.1084001165653601</v>
      </c>
      <c r="AK3901" s="9">
        <v>1.11255231720781</v>
      </c>
    </row>
    <row r="3902" spans="1:37" s="9" customFormat="1" hidden="1" x14ac:dyDescent="0.3">
      <c r="A3902" s="10" t="str">
        <f t="shared" si="90"/>
        <v>SDGbaseTRA_AgMin_v6_3PQXcapul</v>
      </c>
      <c r="B3902" s="10" t="s">
        <v>220</v>
      </c>
      <c r="C3902" s="10" t="s">
        <v>301</v>
      </c>
      <c r="D3902" s="10" t="s">
        <v>120</v>
      </c>
      <c r="E3902" s="9" t="s">
        <v>129</v>
      </c>
      <c r="F3902" s="9">
        <v>1.05635125125544</v>
      </c>
      <c r="G3902" s="9">
        <v>1.0606228536184299</v>
      </c>
      <c r="H3902" s="9">
        <v>1.06325928397241</v>
      </c>
      <c r="I3902" s="9">
        <v>1.06323916131286</v>
      </c>
      <c r="J3902" s="9">
        <v>1.06433464177047</v>
      </c>
      <c r="K3902" s="9">
        <v>1.06380804024209</v>
      </c>
      <c r="L3902" s="9">
        <v>1.0639577195755101</v>
      </c>
      <c r="M3902" s="9">
        <v>1.0664247934108499</v>
      </c>
      <c r="N3902" s="9">
        <v>1.06853642725102</v>
      </c>
      <c r="O3902" s="9">
        <v>1.0836913050747401</v>
      </c>
      <c r="P3902" s="9">
        <v>1.08821571061432</v>
      </c>
      <c r="Q3902" s="9">
        <v>1.0896944880488</v>
      </c>
      <c r="R3902" s="9">
        <v>1.0909970820455299</v>
      </c>
      <c r="S3902" s="9">
        <v>1.09135769682926</v>
      </c>
      <c r="T3902" s="9">
        <v>1.09192455819934</v>
      </c>
      <c r="U3902" s="9">
        <v>1.0926325299752799</v>
      </c>
      <c r="V3902" s="9">
        <v>1.09141760151539</v>
      </c>
      <c r="W3902" s="9">
        <v>1.0911531157440999</v>
      </c>
      <c r="X3902" s="9">
        <v>1.0925437680427701</v>
      </c>
      <c r="Y3902" s="9">
        <v>1.0915113649472401</v>
      </c>
      <c r="Z3902" s="9">
        <v>1.0901200480470601</v>
      </c>
      <c r="AA3902" s="9">
        <v>1.09015319303851</v>
      </c>
      <c r="AB3902" s="9">
        <v>1.0927687218731299</v>
      </c>
      <c r="AC3902" s="9">
        <v>1.09359052908732</v>
      </c>
      <c r="AD3902" s="9">
        <v>1.0946613858685199</v>
      </c>
      <c r="AE3902" s="9">
        <v>1.0948740792509899</v>
      </c>
      <c r="AF3902" s="9">
        <v>1.09476483899161</v>
      </c>
      <c r="AG3902" s="9">
        <v>1.0940656907962401</v>
      </c>
      <c r="AH3902" s="9">
        <v>1.0880750717332199</v>
      </c>
      <c r="AI3902" s="9">
        <v>1.08166778605707</v>
      </c>
      <c r="AJ3902" s="9">
        <v>1.0775890307726601</v>
      </c>
      <c r="AK3902" s="9">
        <v>1.0734592855853</v>
      </c>
    </row>
    <row r="3903" spans="1:37" s="9" customFormat="1" hidden="1" x14ac:dyDescent="0.3">
      <c r="A3903" s="10" t="str">
        <f t="shared" si="90"/>
        <v>SDGbaseTRA_AgMin_v6_3PQXcasug</v>
      </c>
      <c r="B3903" s="10" t="s">
        <v>220</v>
      </c>
      <c r="C3903" s="10" t="s">
        <v>301</v>
      </c>
      <c r="D3903" s="10" t="s">
        <v>120</v>
      </c>
      <c r="E3903" s="9" t="s">
        <v>130</v>
      </c>
      <c r="F3903" s="9">
        <v>1.17287139328654</v>
      </c>
      <c r="G3903" s="9">
        <v>1.1663497349190199</v>
      </c>
      <c r="H3903" s="9">
        <v>1.15022769744093</v>
      </c>
      <c r="I3903" s="9">
        <v>1.14674336593608</v>
      </c>
      <c r="J3903" s="9">
        <v>1.1403915106634801</v>
      </c>
      <c r="K3903" s="9">
        <v>1.1315267523365999</v>
      </c>
      <c r="L3903" s="9">
        <v>1.12474177024105</v>
      </c>
      <c r="M3903" s="9">
        <v>1.12506917089172</v>
      </c>
      <c r="N3903" s="9">
        <v>1.1244670086258199</v>
      </c>
      <c r="O3903" s="9">
        <v>1.1240928258965299</v>
      </c>
      <c r="P3903" s="9">
        <v>1.1235000859018001</v>
      </c>
      <c r="Q3903" s="9">
        <v>1.1218998772133899</v>
      </c>
      <c r="R3903" s="9">
        <v>1.1191364693050601</v>
      </c>
      <c r="S3903" s="9">
        <v>1.1169310036497899</v>
      </c>
      <c r="T3903" s="9">
        <v>1.11463013034824</v>
      </c>
      <c r="U3903" s="9">
        <v>1.11218685429472</v>
      </c>
      <c r="V3903" s="9">
        <v>1.10693395325449</v>
      </c>
      <c r="W3903" s="9">
        <v>1.104478781394</v>
      </c>
      <c r="X3903" s="9">
        <v>1.10564290029872</v>
      </c>
      <c r="Y3903" s="9">
        <v>1.1022694175065799</v>
      </c>
      <c r="Z3903" s="9">
        <v>1.09890754159229</v>
      </c>
      <c r="AA3903" s="9">
        <v>1.09701187188964</v>
      </c>
      <c r="AB3903" s="9">
        <v>1.09543493239599</v>
      </c>
      <c r="AC3903" s="9">
        <v>1.0916717561632201</v>
      </c>
      <c r="AD3903" s="9">
        <v>1.0879787245580801</v>
      </c>
      <c r="AE3903" s="9">
        <v>1.08390592729442</v>
      </c>
      <c r="AF3903" s="9">
        <v>1.0801359827085899</v>
      </c>
      <c r="AG3903" s="9">
        <v>1.07703481902485</v>
      </c>
      <c r="AH3903" s="9">
        <v>1.0690521599332801</v>
      </c>
      <c r="AI3903" s="9">
        <v>1.06258345533504</v>
      </c>
      <c r="AJ3903" s="9">
        <v>1.05882277956506</v>
      </c>
      <c r="AK3903" s="9">
        <v>1.0550494033082101</v>
      </c>
    </row>
    <row r="3904" spans="1:37" s="9" customFormat="1" hidden="1" x14ac:dyDescent="0.3">
      <c r="A3904" s="10" t="str">
        <f t="shared" si="90"/>
        <v>SDGbaseTRA_AgMin_v6_3PQXcaoth</v>
      </c>
      <c r="B3904" s="10" t="s">
        <v>220</v>
      </c>
      <c r="C3904" s="10" t="s">
        <v>301</v>
      </c>
      <c r="D3904" s="10" t="s">
        <v>120</v>
      </c>
      <c r="E3904" s="9" t="s">
        <v>131</v>
      </c>
      <c r="F3904" s="9">
        <v>1.1414377524414701</v>
      </c>
      <c r="G3904" s="9">
        <v>1.09170134062888</v>
      </c>
      <c r="H3904" s="9">
        <v>1.11328641566082</v>
      </c>
      <c r="I3904" s="9">
        <v>1.1201257824567501</v>
      </c>
      <c r="J3904" s="9">
        <v>1.1389677581342199</v>
      </c>
      <c r="K3904" s="9">
        <v>1.1568782265281801</v>
      </c>
      <c r="L3904" s="9">
        <v>1.1763531062088399</v>
      </c>
      <c r="M3904" s="9">
        <v>1.1974982525392901</v>
      </c>
      <c r="N3904" s="9">
        <v>1.2170748843745001</v>
      </c>
      <c r="O3904" s="9">
        <v>1.2823047752165</v>
      </c>
      <c r="P3904" s="9">
        <v>1.30587801813444</v>
      </c>
      <c r="Q3904" s="9">
        <v>1.31756181807134</v>
      </c>
      <c r="R3904" s="9">
        <v>1.33913403946385</v>
      </c>
      <c r="S3904" s="9">
        <v>1.3546581076597799</v>
      </c>
      <c r="T3904" s="9">
        <v>1.3726534750044399</v>
      </c>
      <c r="U3904" s="9">
        <v>1.3948306283703999</v>
      </c>
      <c r="V3904" s="9">
        <v>1.4132958304640599</v>
      </c>
      <c r="W3904" s="9">
        <v>1.43586260691172</v>
      </c>
      <c r="X3904" s="9">
        <v>1.46417593172259</v>
      </c>
      <c r="Y3904" s="9">
        <v>1.48350295141968</v>
      </c>
      <c r="Z3904" s="9">
        <v>1.49815898208037</v>
      </c>
      <c r="AA3904" s="9">
        <v>1.5154221565388699</v>
      </c>
      <c r="AB3904" s="9">
        <v>1.54157974068673</v>
      </c>
      <c r="AC3904" s="9">
        <v>1.55963505644346</v>
      </c>
      <c r="AD3904" s="9">
        <v>1.5777278831177299</v>
      </c>
      <c r="AE3904" s="9">
        <v>1.59630106126133</v>
      </c>
      <c r="AF3904" s="9">
        <v>1.61776770243129</v>
      </c>
      <c r="AG3904" s="9">
        <v>1.64005860939787</v>
      </c>
      <c r="AH3904" s="9">
        <v>1.6090733819168099</v>
      </c>
      <c r="AI3904" s="9">
        <v>1.5683539901977599</v>
      </c>
      <c r="AJ3904" s="9">
        <v>1.5301352495104299</v>
      </c>
      <c r="AK3904" s="9">
        <v>1.49114113774072</v>
      </c>
    </row>
    <row r="3905" spans="1:37" s="9" customFormat="1" hidden="1" x14ac:dyDescent="0.3">
      <c r="A3905" s="10" t="str">
        <f t="shared" si="90"/>
        <v>SDGbaseTRA_AgMin_v6_3PQXclani</v>
      </c>
      <c r="B3905" s="10" t="s">
        <v>220</v>
      </c>
      <c r="C3905" s="10" t="s">
        <v>301</v>
      </c>
      <c r="D3905" s="10" t="s">
        <v>120</v>
      </c>
      <c r="E3905" s="9" t="s">
        <v>132</v>
      </c>
      <c r="F3905" s="9">
        <v>1.2312886539708301</v>
      </c>
      <c r="G3905" s="9">
        <v>1.1234141754217</v>
      </c>
      <c r="H3905" s="9">
        <v>1.1607988949508801</v>
      </c>
      <c r="I3905" s="9">
        <v>1.1569472576142401</v>
      </c>
      <c r="J3905" s="9">
        <v>1.1856329441962601</v>
      </c>
      <c r="K3905" s="9">
        <v>1.1957848163557401</v>
      </c>
      <c r="L3905" s="9">
        <v>1.19830847175571</v>
      </c>
      <c r="M3905" s="9">
        <v>1.20019242995331</v>
      </c>
      <c r="N3905" s="9">
        <v>1.20224926539184</v>
      </c>
      <c r="O3905" s="9">
        <v>1.2206750707244101</v>
      </c>
      <c r="P3905" s="9">
        <v>1.2147959766513201</v>
      </c>
      <c r="Q3905" s="9">
        <v>1.21161273316409</v>
      </c>
      <c r="R3905" s="9">
        <v>1.2258607203154701</v>
      </c>
      <c r="S3905" s="9">
        <v>1.2209744319</v>
      </c>
      <c r="T3905" s="9">
        <v>1.21959802777538</v>
      </c>
      <c r="U3905" s="9">
        <v>1.2184559009599101</v>
      </c>
      <c r="V3905" s="9">
        <v>1.21869013424013</v>
      </c>
      <c r="W3905" s="9">
        <v>1.2207642225467299</v>
      </c>
      <c r="X3905" s="9">
        <v>1.22503356687514</v>
      </c>
      <c r="Y3905" s="9">
        <v>1.2267099446469201</v>
      </c>
      <c r="Z3905" s="9">
        <v>1.22786854781032</v>
      </c>
      <c r="AA3905" s="9">
        <v>1.2304716928389401</v>
      </c>
      <c r="AB3905" s="9">
        <v>1.23518226076899</v>
      </c>
      <c r="AC3905" s="9">
        <v>1.2345070395261899</v>
      </c>
      <c r="AD3905" s="9">
        <v>1.23352676546108</v>
      </c>
      <c r="AE3905" s="9">
        <v>1.2321764776034601</v>
      </c>
      <c r="AF3905" s="9">
        <v>1.2312928164155199</v>
      </c>
      <c r="AG3905" s="9">
        <v>1.23096665205665</v>
      </c>
      <c r="AH3905" s="9">
        <v>1.2501685149658699</v>
      </c>
      <c r="AI3905" s="9">
        <v>1.2608845349804001</v>
      </c>
      <c r="AJ3905" s="9">
        <v>1.26571888010575</v>
      </c>
      <c r="AK3905" s="9">
        <v>1.2689373808103099</v>
      </c>
    </row>
    <row r="3906" spans="1:37" s="9" customFormat="1" hidden="1" x14ac:dyDescent="0.3">
      <c r="A3906" s="10" t="str">
        <f t="shared" si="90"/>
        <v>SDGbaseTRA_AgMin_v6_3PQXcfore</v>
      </c>
      <c r="B3906" s="10" t="s">
        <v>220</v>
      </c>
      <c r="C3906" s="10" t="s">
        <v>301</v>
      </c>
      <c r="D3906" s="10" t="s">
        <v>120</v>
      </c>
      <c r="E3906" s="9" t="s">
        <v>133</v>
      </c>
      <c r="F3906" s="9">
        <v>1.1507943121006701</v>
      </c>
      <c r="G3906" s="9">
        <v>1.1468199419293099</v>
      </c>
      <c r="H3906" s="9">
        <v>1.1415051490758801</v>
      </c>
      <c r="I3906" s="9">
        <v>1.1483205484916199</v>
      </c>
      <c r="J3906" s="9">
        <v>1.14718538841954</v>
      </c>
      <c r="K3906" s="9">
        <v>1.14384188302958</v>
      </c>
      <c r="L3906" s="9">
        <v>1.14149608902455</v>
      </c>
      <c r="M3906" s="9">
        <v>1.1428310200129801</v>
      </c>
      <c r="N3906" s="9">
        <v>1.14484141408734</v>
      </c>
      <c r="O3906" s="9">
        <v>1.1418426120993901</v>
      </c>
      <c r="P3906" s="9">
        <v>1.1423803282440801</v>
      </c>
      <c r="Q3906" s="9">
        <v>1.14231921140417</v>
      </c>
      <c r="R3906" s="9">
        <v>1.1399990090996599</v>
      </c>
      <c r="S3906" s="9">
        <v>1.1401383606711299</v>
      </c>
      <c r="T3906" s="9">
        <v>1.1418555583903101</v>
      </c>
      <c r="U3906" s="9">
        <v>1.14412814457114</v>
      </c>
      <c r="V3906" s="9">
        <v>1.1439901972692601</v>
      </c>
      <c r="W3906" s="9">
        <v>1.1470847853378301</v>
      </c>
      <c r="X3906" s="9">
        <v>1.15458713696533</v>
      </c>
      <c r="Y3906" s="9">
        <v>1.16011650721719</v>
      </c>
      <c r="Z3906" s="9">
        <v>1.1641700937800299</v>
      </c>
      <c r="AA3906" s="9">
        <v>1.17047287205748</v>
      </c>
      <c r="AB3906" s="9">
        <v>1.16952518773957</v>
      </c>
      <c r="AC3906" s="9">
        <v>1.16552277728822</v>
      </c>
      <c r="AD3906" s="9">
        <v>1.1597510031746101</v>
      </c>
      <c r="AE3906" s="9">
        <v>1.1532968553080001</v>
      </c>
      <c r="AF3906" s="9">
        <v>1.14675269729748</v>
      </c>
      <c r="AG3906" s="9">
        <v>1.1409991339943799</v>
      </c>
      <c r="AH3906" s="9">
        <v>1.14333971899121</v>
      </c>
      <c r="AI3906" s="9">
        <v>1.14718596718338</v>
      </c>
      <c r="AJ3906" s="9">
        <v>1.1529022423391899</v>
      </c>
      <c r="AK3906" s="9">
        <v>1.1584326186170599</v>
      </c>
    </row>
    <row r="3907" spans="1:37" s="9" customFormat="1" hidden="1" x14ac:dyDescent="0.3">
      <c r="A3907" s="10" t="str">
        <f t="shared" si="90"/>
        <v>SDGbaseTRA_AgMin_v6_3PQXcfish</v>
      </c>
      <c r="B3907" s="10" t="s">
        <v>220</v>
      </c>
      <c r="C3907" s="10" t="s">
        <v>301</v>
      </c>
      <c r="D3907" s="10" t="s">
        <v>120</v>
      </c>
      <c r="E3907" s="9" t="s">
        <v>134</v>
      </c>
      <c r="F3907" s="9">
        <v>1.2732382995285101</v>
      </c>
      <c r="G3907" s="9">
        <v>1.2006769129645001</v>
      </c>
      <c r="H3907" s="9">
        <v>1.20014300203876</v>
      </c>
      <c r="I3907" s="9">
        <v>1.18223375477467</v>
      </c>
      <c r="J3907" s="9">
        <v>1.19007800530444</v>
      </c>
      <c r="K3907" s="9">
        <v>1.19271527369352</v>
      </c>
      <c r="L3907" s="9">
        <v>1.1927987823427699</v>
      </c>
      <c r="M3907" s="9">
        <v>1.19317757792972</v>
      </c>
      <c r="N3907" s="9">
        <v>1.1938115138376</v>
      </c>
      <c r="O3907" s="9">
        <v>1.2110091172411801</v>
      </c>
      <c r="P3907" s="9">
        <v>1.20785778474091</v>
      </c>
      <c r="Q3907" s="9">
        <v>1.2026968765386601</v>
      </c>
      <c r="R3907" s="9">
        <v>1.20874731970278</v>
      </c>
      <c r="S3907" s="9">
        <v>1.20659301290885</v>
      </c>
      <c r="T3907" s="9">
        <v>1.20496416810704</v>
      </c>
      <c r="U3907" s="9">
        <v>1.20311070017986</v>
      </c>
      <c r="V3907" s="9">
        <v>1.2014741182308</v>
      </c>
      <c r="W3907" s="9">
        <v>1.2014379245665401</v>
      </c>
      <c r="X3907" s="9">
        <v>1.2032173213394499</v>
      </c>
      <c r="Y3907" s="9">
        <v>1.20333186536228</v>
      </c>
      <c r="Z3907" s="9">
        <v>1.2027477312745101</v>
      </c>
      <c r="AA3907" s="9">
        <v>1.20343589132142</v>
      </c>
      <c r="AB3907" s="9">
        <v>1.20671005967108</v>
      </c>
      <c r="AC3907" s="9">
        <v>1.2068419545303199</v>
      </c>
      <c r="AD3907" s="9">
        <v>1.2062235481594501</v>
      </c>
      <c r="AE3907" s="9">
        <v>1.2054486504297499</v>
      </c>
      <c r="AF3907" s="9">
        <v>1.20545733315284</v>
      </c>
      <c r="AG3907" s="9">
        <v>1.2062784614612401</v>
      </c>
      <c r="AH3907" s="9">
        <v>1.21645888857623</v>
      </c>
      <c r="AI3907" s="9">
        <v>1.2213438192189201</v>
      </c>
      <c r="AJ3907" s="9">
        <v>1.22491820354216</v>
      </c>
      <c r="AK3907" s="9">
        <v>1.22768530990499</v>
      </c>
    </row>
    <row r="3908" spans="1:37" s="9" customFormat="1" hidden="1" x14ac:dyDescent="0.3">
      <c r="A3908" s="10" t="str">
        <f t="shared" si="90"/>
        <v>SDGbaseTRA_AgMin_v6_3PQXccoal-low</v>
      </c>
      <c r="B3908" s="10" t="s">
        <v>220</v>
      </c>
      <c r="C3908" s="10" t="s">
        <v>301</v>
      </c>
      <c r="D3908" s="10" t="s">
        <v>120</v>
      </c>
      <c r="E3908" s="9" t="s">
        <v>135</v>
      </c>
      <c r="F3908" s="9">
        <v>2.0640989154356901E-2</v>
      </c>
      <c r="G3908" s="9">
        <v>2.11486877875742E-2</v>
      </c>
      <c r="H3908" s="9">
        <v>2.1428406460600399E-2</v>
      </c>
      <c r="I3908" s="9">
        <v>2.14050071132501E-2</v>
      </c>
      <c r="J3908" s="9">
        <v>2.1460250555351799E-2</v>
      </c>
      <c r="K3908" s="9">
        <v>2.1539596663384501E-2</v>
      </c>
      <c r="L3908" s="9">
        <v>2.1631191590432398E-2</v>
      </c>
      <c r="M3908" s="9">
        <v>2.1776158412288301E-2</v>
      </c>
      <c r="N3908" s="9">
        <v>2.19047365679364E-2</v>
      </c>
      <c r="O3908" s="9">
        <v>2.2644056931797E-2</v>
      </c>
      <c r="P3908" s="9">
        <v>2.28423877021461E-2</v>
      </c>
      <c r="Q3908" s="9">
        <v>2.2899833646792898E-2</v>
      </c>
      <c r="R3908" s="9">
        <v>2.2848904282589899E-2</v>
      </c>
      <c r="S3908" s="9">
        <v>2.45437027100118E-2</v>
      </c>
      <c r="T3908" s="9">
        <v>2.5595507331586699E-2</v>
      </c>
      <c r="U3908" s="9">
        <v>2.6535018522317599E-2</v>
      </c>
      <c r="V3908" s="9">
        <v>2.8308186128306399E-2</v>
      </c>
      <c r="W3908" s="9">
        <v>3.3611891277104997E-2</v>
      </c>
      <c r="X3908" s="9">
        <v>4.8095230002571203E-2</v>
      </c>
      <c r="Y3908" s="9">
        <v>6.6522309348471906E-2</v>
      </c>
      <c r="Z3908" s="9">
        <v>9.3172704479689505E-2</v>
      </c>
      <c r="AA3908" s="9">
        <v>0.133256115660214</v>
      </c>
      <c r="AB3908" s="9">
        <v>0.15492561540599001</v>
      </c>
      <c r="AC3908" s="9">
        <v>0.15872540243722499</v>
      </c>
      <c r="AD3908" s="9">
        <v>0.151142027459995</v>
      </c>
      <c r="AE3908" s="9">
        <v>0.13372958401430099</v>
      </c>
      <c r="AF3908" s="9">
        <v>0.106655028112941</v>
      </c>
      <c r="AG3908" s="9">
        <v>2.3347287668485699E-2</v>
      </c>
      <c r="AH3908" s="9">
        <v>2.32404862929479E-2</v>
      </c>
      <c r="AI3908" s="9">
        <v>2.3039212081578799E-2</v>
      </c>
      <c r="AJ3908" s="9">
        <v>2.28891317444802E-2</v>
      </c>
      <c r="AK3908" s="9">
        <v>2.2747106422282899E-2</v>
      </c>
    </row>
    <row r="3909" spans="1:37" s="9" customFormat="1" hidden="1" x14ac:dyDescent="0.3">
      <c r="A3909" s="10" t="str">
        <f t="shared" si="90"/>
        <v>SDGbaseTRA_AgMin_v6_3PQXccoal-hgh</v>
      </c>
      <c r="B3909" s="10" t="s">
        <v>220</v>
      </c>
      <c r="C3909" s="10" t="s">
        <v>301</v>
      </c>
      <c r="D3909" s="10" t="s">
        <v>120</v>
      </c>
      <c r="E3909" s="9" t="s">
        <v>136</v>
      </c>
      <c r="F3909" s="9">
        <v>3.9678720270255097E-2</v>
      </c>
      <c r="G3909" s="9">
        <v>4.0654682802785599E-2</v>
      </c>
      <c r="H3909" s="9">
        <v>4.1192393418220397E-2</v>
      </c>
      <c r="I3909" s="9">
        <v>4.1147412232916E-2</v>
      </c>
      <c r="J3909" s="9">
        <v>4.1253608165171402E-2</v>
      </c>
      <c r="K3909" s="9">
        <v>4.1406137290671101E-2</v>
      </c>
      <c r="L3909" s="9">
        <v>4.1582212645458E-2</v>
      </c>
      <c r="M3909" s="9">
        <v>4.1860886207556902E-2</v>
      </c>
      <c r="N3909" s="9">
        <v>4.21080554024377E-2</v>
      </c>
      <c r="O3909" s="9">
        <v>4.3529270523881398E-2</v>
      </c>
      <c r="P3909" s="9">
        <v>4.3910527017880702E-2</v>
      </c>
      <c r="Q3909" s="9">
        <v>4.4020956879126903E-2</v>
      </c>
      <c r="R3909" s="9">
        <v>4.3923054013104201E-2</v>
      </c>
      <c r="S3909" s="9">
        <v>4.3996957555333699E-2</v>
      </c>
      <c r="T3909" s="9">
        <v>4.41038221193168E-2</v>
      </c>
      <c r="U3909" s="9">
        <v>4.4208948986228701E-2</v>
      </c>
      <c r="V3909" s="9">
        <v>4.4214103272954997E-2</v>
      </c>
      <c r="W3909" s="9">
        <v>4.4286401180516299E-2</v>
      </c>
      <c r="X3909" s="9">
        <v>4.4436197913225797E-2</v>
      </c>
      <c r="Y3909" s="9">
        <v>4.44527244223639E-2</v>
      </c>
      <c r="Z3909" s="9">
        <v>4.4408352753567401E-2</v>
      </c>
      <c r="AA3909" s="9">
        <v>4.4476226029094602E-2</v>
      </c>
      <c r="AB3909" s="9">
        <v>4.4785934085055698E-2</v>
      </c>
      <c r="AC3909" s="9">
        <v>4.4931447759939597E-2</v>
      </c>
      <c r="AD3909" s="9">
        <v>4.4982238534595299E-2</v>
      </c>
      <c r="AE3909" s="9">
        <v>4.4968543971446E-2</v>
      </c>
      <c r="AF3909" s="9">
        <v>4.4939850141822897E-2</v>
      </c>
      <c r="AG3909" s="9">
        <v>4.4881109598930199E-2</v>
      </c>
      <c r="AH3909" s="9">
        <v>4.46758024853635E-2</v>
      </c>
      <c r="AI3909" s="9">
        <v>4.4288887736714098E-2</v>
      </c>
      <c r="AJ3909" s="9">
        <v>4.40003843287975E-2</v>
      </c>
      <c r="AK3909" s="9">
        <v>4.3727365289418299E-2</v>
      </c>
    </row>
    <row r="3910" spans="1:37" s="9" customFormat="1" hidden="1" x14ac:dyDescent="0.3">
      <c r="A3910" s="10" t="str">
        <f t="shared" si="90"/>
        <v>SDGbaseTRA_AgMin_v6_3PQXccoil</v>
      </c>
      <c r="B3910" s="10" t="s">
        <v>220</v>
      </c>
      <c r="C3910" s="10" t="s">
        <v>301</v>
      </c>
      <c r="D3910" s="10" t="s">
        <v>120</v>
      </c>
      <c r="E3910" s="9" t="s">
        <v>137</v>
      </c>
      <c r="F3910" s="9">
        <v>0.13479596314172901</v>
      </c>
      <c r="G3910" s="9">
        <v>0.13811148865935199</v>
      </c>
      <c r="H3910" s="9">
        <v>0.13993819122953099</v>
      </c>
      <c r="I3910" s="9">
        <v>0.13978538180196101</v>
      </c>
      <c r="J3910" s="9">
        <v>0.14014614906480199</v>
      </c>
      <c r="K3910" s="9">
        <v>0.14066431875976401</v>
      </c>
      <c r="L3910" s="9">
        <v>0.141262479357494</v>
      </c>
      <c r="M3910" s="9">
        <v>0.142209185071524</v>
      </c>
      <c r="N3910" s="9">
        <v>0.14304886461400901</v>
      </c>
      <c r="O3910" s="9">
        <v>0.147876995658099</v>
      </c>
      <c r="P3910" s="9">
        <v>0.14917219459551601</v>
      </c>
      <c r="Q3910" s="9">
        <v>0.14954734529053601</v>
      </c>
      <c r="R3910" s="9">
        <v>0.14921475111839599</v>
      </c>
      <c r="S3910" s="9">
        <v>0.14946581514179499</v>
      </c>
      <c r="T3910" s="9">
        <v>0.14982885386203901</v>
      </c>
      <c r="U3910" s="9">
        <v>0.150185989303428</v>
      </c>
      <c r="V3910" s="9">
        <v>0.15020349937025601</v>
      </c>
      <c r="W3910" s="9">
        <v>0.150449108755248</v>
      </c>
      <c r="X3910" s="9">
        <v>0.15095799600573201</v>
      </c>
      <c r="Y3910" s="9">
        <v>0.151014139618769</v>
      </c>
      <c r="Z3910" s="9">
        <v>0.150863400840127</v>
      </c>
      <c r="AA3910" s="9">
        <v>0.15109397893044699</v>
      </c>
      <c r="AB3910" s="9">
        <v>0.15214611456919</v>
      </c>
      <c r="AC3910" s="9">
        <v>0.152640451478814</v>
      </c>
      <c r="AD3910" s="9">
        <v>0.152812997149184</v>
      </c>
      <c r="AE3910" s="9">
        <v>0.152766474181282</v>
      </c>
      <c r="AF3910" s="9">
        <v>0.152668995926592</v>
      </c>
      <c r="AG3910" s="9">
        <v>0.15246944342084701</v>
      </c>
      <c r="AH3910" s="9">
        <v>0.15177197712343199</v>
      </c>
      <c r="AI3910" s="9">
        <v>0.150457556047281</v>
      </c>
      <c r="AJ3910" s="9">
        <v>0.14947745652605299</v>
      </c>
      <c r="AK3910" s="9">
        <v>0.14854996027318801</v>
      </c>
    </row>
    <row r="3911" spans="1:37" s="9" customFormat="1" hidden="1" x14ac:dyDescent="0.3">
      <c r="A3911" s="10" t="str">
        <f t="shared" si="90"/>
        <v>SDGbaseTRA_AgMin_v6_3PQXcngas</v>
      </c>
      <c r="B3911" s="10" t="s">
        <v>220</v>
      </c>
      <c r="C3911" s="10" t="s">
        <v>301</v>
      </c>
      <c r="D3911" s="10" t="s">
        <v>120</v>
      </c>
      <c r="E3911" s="9" t="s">
        <v>138</v>
      </c>
      <c r="F3911" s="9">
        <v>3.8732999999997901E-2</v>
      </c>
      <c r="G3911" s="9">
        <v>3.9685701007366903E-2</v>
      </c>
      <c r="H3911" s="9">
        <v>4.0210595588789401E-2</v>
      </c>
      <c r="I3911" s="9">
        <v>4.0166686505065802E-2</v>
      </c>
      <c r="J3911" s="9">
        <v>4.0270351316229802E-2</v>
      </c>
      <c r="K3911" s="9">
        <v>4.0419244994698698E-2</v>
      </c>
      <c r="L3911" s="9">
        <v>4.0591123691144801E-2</v>
      </c>
      <c r="M3911" s="9">
        <v>4.0863155223601601E-2</v>
      </c>
      <c r="N3911" s="9">
        <v>4.1104433277360797E-2</v>
      </c>
      <c r="O3911" s="9">
        <v>4.2491774525939302E-2</v>
      </c>
      <c r="P3911" s="9">
        <v>4.2863943983056201E-2</v>
      </c>
      <c r="Q3911" s="9">
        <v>4.2971741809973298E-2</v>
      </c>
      <c r="R3911" s="9">
        <v>4.2876172405221E-2</v>
      </c>
      <c r="S3911" s="9">
        <v>4.2948314496630301E-2</v>
      </c>
      <c r="T3911" s="9">
        <v>4.3052632003056097E-2</v>
      </c>
      <c r="U3911" s="9">
        <v>4.3155253229137602E-2</v>
      </c>
      <c r="V3911" s="9">
        <v>4.31602846666077E-2</v>
      </c>
      <c r="W3911" s="9">
        <v>4.3230859394437202E-2</v>
      </c>
      <c r="X3911" s="9">
        <v>4.3377085804449399E-2</v>
      </c>
      <c r="Y3911" s="9">
        <v>4.33932184134024E-2</v>
      </c>
      <c r="Z3911" s="9">
        <v>4.3349904318697598E-2</v>
      </c>
      <c r="AA3911" s="9">
        <v>4.3416159872383203E-2</v>
      </c>
      <c r="AB3911" s="9">
        <v>4.3718486208228602E-2</v>
      </c>
      <c r="AC3911" s="9">
        <v>4.3860531645919298E-2</v>
      </c>
      <c r="AD3911" s="9">
        <v>4.3910111850149702E-2</v>
      </c>
      <c r="AE3911" s="9">
        <v>4.38967436899605E-2</v>
      </c>
      <c r="AF3911" s="9">
        <v>4.3868733761666799E-2</v>
      </c>
      <c r="AG3911" s="9">
        <v>4.3811393267109797E-2</v>
      </c>
      <c r="AH3911" s="9">
        <v>4.3610979534609302E-2</v>
      </c>
      <c r="AI3911" s="9">
        <v>4.32332866839929E-2</v>
      </c>
      <c r="AJ3911" s="9">
        <v>4.2951659596226301E-2</v>
      </c>
      <c r="AK3911" s="9">
        <v>4.2685147812710697E-2</v>
      </c>
    </row>
    <row r="3912" spans="1:37" s="9" customFormat="1" hidden="1" x14ac:dyDescent="0.3">
      <c r="A3912" s="10" t="str">
        <f t="shared" si="90"/>
        <v>SDGbaseTRA_AgMin_v6_3PQXcpgm</v>
      </c>
      <c r="B3912" s="10" t="s">
        <v>220</v>
      </c>
      <c r="C3912" s="10" t="s">
        <v>301</v>
      </c>
      <c r="D3912" s="10" t="s">
        <v>120</v>
      </c>
      <c r="E3912" s="9" t="s">
        <v>139</v>
      </c>
      <c r="F3912" s="9">
        <v>1.00115078236768</v>
      </c>
      <c r="G3912" s="9">
        <v>-1.43721537323545</v>
      </c>
      <c r="H3912" s="9">
        <v>-0.65282884493606097</v>
      </c>
      <c r="I3912" s="9">
        <v>0.33355438656837599</v>
      </c>
      <c r="J3912" s="9">
        <v>0.92743309763597304</v>
      </c>
      <c r="K3912" s="9">
        <v>1.2423108524670301</v>
      </c>
      <c r="L3912" s="9">
        <v>1.2616891167333</v>
      </c>
      <c r="M3912" s="9">
        <v>0.386301162308468</v>
      </c>
      <c r="N3912" s="9">
        <v>-2.4779058650870999E-2</v>
      </c>
      <c r="O3912" s="9">
        <v>-0.66797265399304895</v>
      </c>
      <c r="P3912" s="9">
        <v>-0.79379827749986498</v>
      </c>
      <c r="Q3912" s="9">
        <v>-0.78508115281055502</v>
      </c>
      <c r="R3912" s="9">
        <v>-0.57690070621450595</v>
      </c>
      <c r="S3912" s="9">
        <v>-0.38486625492243798</v>
      </c>
      <c r="T3912" s="9">
        <v>-0.28917896017091399</v>
      </c>
      <c r="U3912" s="9">
        <v>-0.26220275168155999</v>
      </c>
      <c r="V3912" s="9">
        <v>-0.14651075622783699</v>
      </c>
      <c r="W3912" s="9">
        <v>-9.0414881894604504E-2</v>
      </c>
      <c r="X3912" s="9">
        <v>-8.5863861539590997E-2</v>
      </c>
      <c r="Y3912" s="9">
        <v>-2.68583262781467E-3</v>
      </c>
      <c r="Z3912" s="9">
        <v>9.6686785580383197E-2</v>
      </c>
      <c r="AA3912" s="9">
        <v>0.182962571141942</v>
      </c>
      <c r="AB3912" s="9">
        <v>3.3777145387882399</v>
      </c>
      <c r="AC3912" s="9">
        <v>5.12190786910271</v>
      </c>
      <c r="AD3912" s="9">
        <v>5.1242420584799104</v>
      </c>
      <c r="AE3912" s="9">
        <v>4.7502713356874597</v>
      </c>
      <c r="AF3912" s="9">
        <v>4.2956674859691102</v>
      </c>
      <c r="AG3912" s="9">
        <v>3.9153375320502302</v>
      </c>
      <c r="AH3912" s="9">
        <v>7.5479250200330696</v>
      </c>
      <c r="AI3912" s="9">
        <v>11.149385738514001</v>
      </c>
      <c r="AJ3912" s="9">
        <v>12.8294439996974</v>
      </c>
      <c r="AK3912" s="9">
        <v>14.0962673908782</v>
      </c>
    </row>
    <row r="3913" spans="1:37" s="9" customFormat="1" hidden="1" x14ac:dyDescent="0.3">
      <c r="A3913" s="10" t="str">
        <f t="shared" si="90"/>
        <v>SDGbaseTRA_AgMin_v6_3PQXcmore</v>
      </c>
      <c r="B3913" s="10" t="s">
        <v>220</v>
      </c>
      <c r="C3913" s="10" t="s">
        <v>301</v>
      </c>
      <c r="D3913" s="10" t="s">
        <v>120</v>
      </c>
      <c r="E3913" s="9" t="s">
        <v>140</v>
      </c>
      <c r="F3913" s="9">
        <v>0.96699726989128798</v>
      </c>
      <c r="G3913" s="9">
        <v>0.99077913215106905</v>
      </c>
      <c r="H3913" s="9">
        <v>1.0038815487595401</v>
      </c>
      <c r="I3913" s="9">
        <v>1.0027863630118601</v>
      </c>
      <c r="J3913" s="9">
        <v>1.00537407193079</v>
      </c>
      <c r="K3913" s="9">
        <v>1.0090909188723001</v>
      </c>
      <c r="L3913" s="9">
        <v>1.0133817506084499</v>
      </c>
      <c r="M3913" s="9">
        <v>1.0201730281106101</v>
      </c>
      <c r="N3913" s="9">
        <v>1.02619671479852</v>
      </c>
      <c r="O3913" s="9">
        <v>1.0608313749167999</v>
      </c>
      <c r="P3913" s="9">
        <v>1.07012299397959</v>
      </c>
      <c r="Q3913" s="9">
        <v>1.07281463543324</v>
      </c>
      <c r="R3913" s="9">
        <v>1.0704285448884401</v>
      </c>
      <c r="S3913" s="9">
        <v>1.0722298912627299</v>
      </c>
      <c r="T3913" s="9">
        <v>1.07483448186769</v>
      </c>
      <c r="U3913" s="9">
        <v>1.07739676279208</v>
      </c>
      <c r="V3913" s="9">
        <v>1.0775227469344</v>
      </c>
      <c r="W3913" s="9">
        <v>1.0792848593389199</v>
      </c>
      <c r="X3913" s="9">
        <v>1.08293546142713</v>
      </c>
      <c r="Y3913" s="9">
        <v>1.0833383289990599</v>
      </c>
      <c r="Z3913" s="9">
        <v>1.0822570657939099</v>
      </c>
      <c r="AA3913" s="9">
        <v>1.0839110767189299</v>
      </c>
      <c r="AB3913" s="9">
        <v>1.0914584084266601</v>
      </c>
      <c r="AC3913" s="9">
        <v>1.0950047671739001</v>
      </c>
      <c r="AD3913" s="9">
        <v>1.0962430055128201</v>
      </c>
      <c r="AE3913" s="9">
        <v>1.0959098508657099</v>
      </c>
      <c r="AF3913" s="9">
        <v>1.09521117415686</v>
      </c>
      <c r="AG3913" s="9">
        <v>1.09378029375174</v>
      </c>
      <c r="AH3913" s="9">
        <v>1.0887774075122501</v>
      </c>
      <c r="AI3913" s="9">
        <v>1.07934821108655</v>
      </c>
      <c r="AJ3913" s="9">
        <v>1.0723173243188699</v>
      </c>
      <c r="AK3913" s="9">
        <v>1.06566378621728</v>
      </c>
    </row>
    <row r="3914" spans="1:37" s="9" customFormat="1" hidden="1" x14ac:dyDescent="0.3">
      <c r="A3914" s="10" t="str">
        <f t="shared" si="90"/>
        <v>SDGbaseTRA_AgMin_v6_3PQXcmine</v>
      </c>
      <c r="B3914" s="10" t="s">
        <v>220</v>
      </c>
      <c r="C3914" s="10" t="s">
        <v>301</v>
      </c>
      <c r="D3914" s="10" t="s">
        <v>120</v>
      </c>
      <c r="E3914" s="9" t="s">
        <v>141</v>
      </c>
      <c r="F3914" s="9">
        <v>1.0261587926798501</v>
      </c>
      <c r="G3914" s="9">
        <v>1.03000446164855</v>
      </c>
      <c r="H3914" s="9">
        <v>1.0296511509501001</v>
      </c>
      <c r="I3914" s="9">
        <v>1.0568397171777</v>
      </c>
      <c r="J3914" s="9">
        <v>1.0485583452232199</v>
      </c>
      <c r="K3914" s="9">
        <v>1.04202334574405</v>
      </c>
      <c r="L3914" s="9">
        <v>1.0371333201158199</v>
      </c>
      <c r="M3914" s="9">
        <v>1.0329730263078101</v>
      </c>
      <c r="N3914" s="9">
        <v>1.0247915007777599</v>
      </c>
      <c r="O3914" s="9">
        <v>0.99515882245543097</v>
      </c>
      <c r="P3914" s="9">
        <v>0.98328999410714102</v>
      </c>
      <c r="Q3914" s="9">
        <v>0.98129716633418596</v>
      </c>
      <c r="R3914" s="9">
        <v>0.96630982278962696</v>
      </c>
      <c r="S3914" s="9">
        <v>0.97334509314103701</v>
      </c>
      <c r="T3914" s="9">
        <v>0.97884484949924599</v>
      </c>
      <c r="U3914" s="9">
        <v>0.98215286816579905</v>
      </c>
      <c r="V3914" s="9">
        <v>0.98815501429088504</v>
      </c>
      <c r="W3914" s="9">
        <v>0.99647623050182998</v>
      </c>
      <c r="X3914" s="9">
        <v>1.0093563132215999</v>
      </c>
      <c r="Y3914" s="9">
        <v>1.0162753989644999</v>
      </c>
      <c r="Z3914" s="9">
        <v>1.0242147700362001</v>
      </c>
      <c r="AA3914" s="9">
        <v>1.0299602771688601</v>
      </c>
      <c r="AB3914" s="9">
        <v>1.0244825121366301</v>
      </c>
      <c r="AC3914" s="9">
        <v>1.0209373216151501</v>
      </c>
      <c r="AD3914" s="9">
        <v>1.0221080445455</v>
      </c>
      <c r="AE3914" s="9">
        <v>1.02593750704457</v>
      </c>
      <c r="AF3914" s="9">
        <v>1.03288532733585</v>
      </c>
      <c r="AG3914" s="9">
        <v>1.04380684242334</v>
      </c>
      <c r="AH3914" s="9">
        <v>1.05024740009932</v>
      </c>
      <c r="AI3914" s="9">
        <v>1.0601915542715401</v>
      </c>
      <c r="AJ3914" s="9">
        <v>1.07496035666955</v>
      </c>
      <c r="AK3914" s="9">
        <v>1.09634368757154</v>
      </c>
    </row>
    <row r="3915" spans="1:37" s="9" customFormat="1" hidden="1" x14ac:dyDescent="0.3">
      <c r="A3915" s="10" t="str">
        <f t="shared" si="90"/>
        <v>SDGbaseTRA_AgMin_v6_3PQXcmeat</v>
      </c>
      <c r="B3915" s="10" t="s">
        <v>220</v>
      </c>
      <c r="C3915" s="10" t="s">
        <v>301</v>
      </c>
      <c r="D3915" s="10" t="s">
        <v>120</v>
      </c>
      <c r="E3915" s="9" t="s">
        <v>142</v>
      </c>
      <c r="F3915" s="9">
        <v>1.2943882323024001</v>
      </c>
      <c r="G3915" s="9">
        <v>1.2512115376956501</v>
      </c>
      <c r="H3915" s="9">
        <v>1.25289495732872</v>
      </c>
      <c r="I3915" s="9">
        <v>1.25114235200581</v>
      </c>
      <c r="J3915" s="9">
        <v>1.25996610862636</v>
      </c>
      <c r="K3915" s="9">
        <v>1.26395259901412</v>
      </c>
      <c r="L3915" s="9">
        <v>1.26574925269863</v>
      </c>
      <c r="M3915" s="9">
        <v>1.2675228684824</v>
      </c>
      <c r="N3915" s="9">
        <v>1.26877424511327</v>
      </c>
      <c r="O3915" s="9">
        <v>1.2745965947934801</v>
      </c>
      <c r="P3915" s="9">
        <v>1.2757885485873901</v>
      </c>
      <c r="Q3915" s="9">
        <v>1.27728147616103</v>
      </c>
      <c r="R3915" s="9">
        <v>1.28615027408299</v>
      </c>
      <c r="S3915" s="9">
        <v>1.2871333772401801</v>
      </c>
      <c r="T3915" s="9">
        <v>1.2883121255780801</v>
      </c>
      <c r="U3915" s="9">
        <v>1.2890459230737701</v>
      </c>
      <c r="V3915" s="9">
        <v>1.2906648082640799</v>
      </c>
      <c r="W3915" s="9">
        <v>1.2924512212272401</v>
      </c>
      <c r="X3915" s="9">
        <v>1.29394753496288</v>
      </c>
      <c r="Y3915" s="9">
        <v>1.2934968476947699</v>
      </c>
      <c r="Z3915" s="9">
        <v>1.2927584239772001</v>
      </c>
      <c r="AA3915" s="9">
        <v>1.2926571849767601</v>
      </c>
      <c r="AB3915" s="9">
        <v>1.29219821137293</v>
      </c>
      <c r="AC3915" s="9">
        <v>1.2927875631688299</v>
      </c>
      <c r="AD3915" s="9">
        <v>1.2958528923611701</v>
      </c>
      <c r="AE3915" s="9">
        <v>1.29919584246458</v>
      </c>
      <c r="AF3915" s="9">
        <v>1.30296575675881</v>
      </c>
      <c r="AG3915" s="9">
        <v>1.3077673240441701</v>
      </c>
      <c r="AH3915" s="9">
        <v>1.31505720661134</v>
      </c>
      <c r="AI3915" s="9">
        <v>1.3208263883768701</v>
      </c>
      <c r="AJ3915" s="9">
        <v>1.32595930519947</v>
      </c>
      <c r="AK3915" s="9">
        <v>1.3304275569827599</v>
      </c>
    </row>
    <row r="3916" spans="1:37" s="9" customFormat="1" hidden="1" x14ac:dyDescent="0.3">
      <c r="A3916" s="10" t="str">
        <f t="shared" si="90"/>
        <v>SDGbaseTRA_AgMin_v6_3PQXcpfis</v>
      </c>
      <c r="B3916" s="10" t="s">
        <v>220</v>
      </c>
      <c r="C3916" s="10" t="s">
        <v>301</v>
      </c>
      <c r="D3916" s="10" t="s">
        <v>120</v>
      </c>
      <c r="E3916" s="9" t="s">
        <v>143</v>
      </c>
      <c r="F3916" s="9">
        <v>1.26664535676362</v>
      </c>
      <c r="G3916" s="9">
        <v>1.2556927979235399</v>
      </c>
      <c r="H3916" s="9">
        <v>1.24665226499341</v>
      </c>
      <c r="I3916" s="9">
        <v>1.23888489904129</v>
      </c>
      <c r="J3916" s="9">
        <v>1.2368614798344499</v>
      </c>
      <c r="K3916" s="9">
        <v>1.23531802332927</v>
      </c>
      <c r="L3916" s="9">
        <v>1.23439987903189</v>
      </c>
      <c r="M3916" s="9">
        <v>1.2343554538075101</v>
      </c>
      <c r="N3916" s="9">
        <v>1.2342274049033199</v>
      </c>
      <c r="O3916" s="9">
        <v>1.23269746546389</v>
      </c>
      <c r="P3916" s="9">
        <v>1.2319827129485901</v>
      </c>
      <c r="Q3916" s="9">
        <v>1.23182523562208</v>
      </c>
      <c r="R3916" s="9">
        <v>1.2363247268155499</v>
      </c>
      <c r="S3916" s="9">
        <v>1.2377900323486599</v>
      </c>
      <c r="T3916" s="9">
        <v>1.2388194428802499</v>
      </c>
      <c r="U3916" s="9">
        <v>1.2399249785672399</v>
      </c>
      <c r="V3916" s="9">
        <v>1.24173330004987</v>
      </c>
      <c r="W3916" s="9">
        <v>1.2431001067551799</v>
      </c>
      <c r="X3916" s="9">
        <v>1.2431648567112701</v>
      </c>
      <c r="Y3916" s="9">
        <v>1.2420510187056399</v>
      </c>
      <c r="Z3916" s="9">
        <v>1.24065191592505</v>
      </c>
      <c r="AA3916" s="9">
        <v>1.2393679529373001</v>
      </c>
      <c r="AB3916" s="9">
        <v>1.23628276118008</v>
      </c>
      <c r="AC3916" s="9">
        <v>1.2356608664814399</v>
      </c>
      <c r="AD3916" s="9">
        <v>1.2374090175299901</v>
      </c>
      <c r="AE3916" s="9">
        <v>1.2401225094812001</v>
      </c>
      <c r="AF3916" s="9">
        <v>1.24366420575447</v>
      </c>
      <c r="AG3916" s="9">
        <v>1.2479169700157</v>
      </c>
      <c r="AH3916" s="9">
        <v>1.2460808961424401</v>
      </c>
      <c r="AI3916" s="9">
        <v>1.24482103626653</v>
      </c>
      <c r="AJ3916" s="9">
        <v>1.2460255353834999</v>
      </c>
      <c r="AK3916" s="9">
        <v>1.24777083682969</v>
      </c>
    </row>
    <row r="3917" spans="1:37" s="9" customFormat="1" hidden="1" x14ac:dyDescent="0.3">
      <c r="A3917" s="10" t="str">
        <f t="shared" si="90"/>
        <v>SDGbaseTRA_AgMin_v6_3PQXcvege</v>
      </c>
      <c r="B3917" s="10" t="s">
        <v>220</v>
      </c>
      <c r="C3917" s="10" t="s">
        <v>301</v>
      </c>
      <c r="D3917" s="10" t="s">
        <v>120</v>
      </c>
      <c r="E3917" s="9" t="s">
        <v>144</v>
      </c>
      <c r="F3917" s="9">
        <v>1.23717816411607</v>
      </c>
      <c r="G3917" s="9">
        <v>1.23335703665325</v>
      </c>
      <c r="H3917" s="9">
        <v>1.2291809366770701</v>
      </c>
      <c r="I3917" s="9">
        <v>1.22593119354989</v>
      </c>
      <c r="J3917" s="9">
        <v>1.22435434711054</v>
      </c>
      <c r="K3917" s="9">
        <v>1.2228653966862799</v>
      </c>
      <c r="L3917" s="9">
        <v>1.22196836629093</v>
      </c>
      <c r="M3917" s="9">
        <v>1.2220505274031901</v>
      </c>
      <c r="N3917" s="9">
        <v>1.22166532772637</v>
      </c>
      <c r="O3917" s="9">
        <v>1.2143551303601099</v>
      </c>
      <c r="P3917" s="9">
        <v>1.2133775672026099</v>
      </c>
      <c r="Q3917" s="9">
        <v>1.21422911347343</v>
      </c>
      <c r="R3917" s="9">
        <v>1.2181956794145401</v>
      </c>
      <c r="S3917" s="9">
        <v>1.2195060656437</v>
      </c>
      <c r="T3917" s="9">
        <v>1.2207970738796601</v>
      </c>
      <c r="U3917" s="9">
        <v>1.2222547504058201</v>
      </c>
      <c r="V3917" s="9">
        <v>1.22434964730028</v>
      </c>
      <c r="W3917" s="9">
        <v>1.2255946150286801</v>
      </c>
      <c r="X3917" s="9">
        <v>1.2255948249401301</v>
      </c>
      <c r="Y3917" s="9">
        <v>1.2248063092713899</v>
      </c>
      <c r="Z3917" s="9">
        <v>1.22409882817866</v>
      </c>
      <c r="AA3917" s="9">
        <v>1.22326295526258</v>
      </c>
      <c r="AB3917" s="9">
        <v>1.2188491636305201</v>
      </c>
      <c r="AC3917" s="9">
        <v>1.2171076650597199</v>
      </c>
      <c r="AD3917" s="9">
        <v>1.2183776170440801</v>
      </c>
      <c r="AE3917" s="9">
        <v>1.22061414115891</v>
      </c>
      <c r="AF3917" s="9">
        <v>1.2233048848016299</v>
      </c>
      <c r="AG3917" s="9">
        <v>1.22799524547446</v>
      </c>
      <c r="AH3917" s="9">
        <v>1.2254865683346201</v>
      </c>
      <c r="AI3917" s="9">
        <v>1.22517972776311</v>
      </c>
      <c r="AJ3917" s="9">
        <v>1.22761710906268</v>
      </c>
      <c r="AK3917" s="9">
        <v>1.2309567542923801</v>
      </c>
    </row>
    <row r="3918" spans="1:37" s="9" customFormat="1" hidden="1" x14ac:dyDescent="0.3">
      <c r="A3918" s="10" t="str">
        <f t="shared" si="90"/>
        <v>SDGbaseTRA_AgMin_v6_3PQXcfats</v>
      </c>
      <c r="B3918" s="10" t="s">
        <v>220</v>
      </c>
      <c r="C3918" s="10" t="s">
        <v>301</v>
      </c>
      <c r="D3918" s="10" t="s">
        <v>120</v>
      </c>
      <c r="E3918" s="9" t="s">
        <v>145</v>
      </c>
      <c r="F3918" s="9">
        <v>1.4010439092256299</v>
      </c>
      <c r="G3918" s="9">
        <v>1.4029414196379399</v>
      </c>
      <c r="H3918" s="9">
        <v>1.40467295534405</v>
      </c>
      <c r="I3918" s="9">
        <v>1.40531924786033</v>
      </c>
      <c r="J3918" s="9">
        <v>1.4044841233938099</v>
      </c>
      <c r="K3918" s="9">
        <v>1.4035262347075601</v>
      </c>
      <c r="L3918" s="9">
        <v>1.4032196339098999</v>
      </c>
      <c r="M3918" s="9">
        <v>1.4057467163158499</v>
      </c>
      <c r="N3918" s="9">
        <v>1.4079991552712099</v>
      </c>
      <c r="O3918" s="9">
        <v>1.42427599095607</v>
      </c>
      <c r="P3918" s="9">
        <v>1.42675329690508</v>
      </c>
      <c r="Q3918" s="9">
        <v>1.42666801181513</v>
      </c>
      <c r="R3918" s="9">
        <v>1.4226023361020199</v>
      </c>
      <c r="S3918" s="9">
        <v>1.42316060134839</v>
      </c>
      <c r="T3918" s="9">
        <v>1.4246221168725901</v>
      </c>
      <c r="U3918" s="9">
        <v>1.4262083176864</v>
      </c>
      <c r="V3918" s="9">
        <v>1.42686811547473</v>
      </c>
      <c r="W3918" s="9">
        <v>1.4280800839341199</v>
      </c>
      <c r="X3918" s="9">
        <v>1.43007042205388</v>
      </c>
      <c r="Y3918" s="9">
        <v>1.4291806240968501</v>
      </c>
      <c r="Z3918" s="9">
        <v>1.42688422416015</v>
      </c>
      <c r="AA3918" s="9">
        <v>1.4258511154756</v>
      </c>
      <c r="AB3918" s="9">
        <v>1.42559344220255</v>
      </c>
      <c r="AC3918" s="9">
        <v>1.4248278960091301</v>
      </c>
      <c r="AD3918" s="9">
        <v>1.42492580266638</v>
      </c>
      <c r="AE3918" s="9">
        <v>1.4250874613137601</v>
      </c>
      <c r="AF3918" s="9">
        <v>1.42551367710534</v>
      </c>
      <c r="AG3918" s="9">
        <v>1.42590664882285</v>
      </c>
      <c r="AH3918" s="9">
        <v>1.42147325769496</v>
      </c>
      <c r="AI3918" s="9">
        <v>1.4143152589875101</v>
      </c>
      <c r="AJ3918" s="9">
        <v>1.41022496066744</v>
      </c>
      <c r="AK3918" s="9">
        <v>1.4067451821125501</v>
      </c>
    </row>
    <row r="3919" spans="1:37" s="9" customFormat="1" hidden="1" x14ac:dyDescent="0.3">
      <c r="A3919" s="10" t="str">
        <f t="shared" si="90"/>
        <v>SDGbaseTRA_AgMin_v6_3PQXcdair</v>
      </c>
      <c r="B3919" s="10" t="s">
        <v>220</v>
      </c>
      <c r="C3919" s="10" t="s">
        <v>301</v>
      </c>
      <c r="D3919" s="10" t="s">
        <v>120</v>
      </c>
      <c r="E3919" s="9" t="s">
        <v>146</v>
      </c>
      <c r="F3919" s="9">
        <v>1.54740058142779</v>
      </c>
      <c r="G3919" s="9">
        <v>1.5186488435029399</v>
      </c>
      <c r="H3919" s="9">
        <v>1.5194993333295399</v>
      </c>
      <c r="I3919" s="9">
        <v>1.5195388591788901</v>
      </c>
      <c r="J3919" s="9">
        <v>1.5209670559175701</v>
      </c>
      <c r="K3919" s="9">
        <v>1.52073659574651</v>
      </c>
      <c r="L3919" s="9">
        <v>1.5203074322832399</v>
      </c>
      <c r="M3919" s="9">
        <v>1.52095313018819</v>
      </c>
      <c r="N3919" s="9">
        <v>1.52111909146742</v>
      </c>
      <c r="O3919" s="9">
        <v>1.50719733353918</v>
      </c>
      <c r="P3919" s="9">
        <v>1.5068862770247</v>
      </c>
      <c r="Q3919" s="9">
        <v>1.51014530832148</v>
      </c>
      <c r="R3919" s="9">
        <v>1.51762852736458</v>
      </c>
      <c r="S3919" s="9">
        <v>1.5207020111210201</v>
      </c>
      <c r="T3919" s="9">
        <v>1.52360245762969</v>
      </c>
      <c r="U3919" s="9">
        <v>1.5266209665725501</v>
      </c>
      <c r="V3919" s="9">
        <v>1.5309212824528</v>
      </c>
      <c r="W3919" s="9">
        <v>1.5336181060182601</v>
      </c>
      <c r="X3919" s="9">
        <v>1.53428073335716</v>
      </c>
      <c r="Y3919" s="9">
        <v>1.5337927240469</v>
      </c>
      <c r="Z3919" s="9">
        <v>1.5329016967234701</v>
      </c>
      <c r="AA3919" s="9">
        <v>1.5314909685487901</v>
      </c>
      <c r="AB3919" s="9">
        <v>1.5242300243883899</v>
      </c>
      <c r="AC3919" s="9">
        <v>1.5214972410035199</v>
      </c>
      <c r="AD3919" s="9">
        <v>1.5233999646968099</v>
      </c>
      <c r="AE3919" s="9">
        <v>1.5266847009815001</v>
      </c>
      <c r="AF3919" s="9">
        <v>1.5304606961190901</v>
      </c>
      <c r="AG3919" s="9">
        <v>1.53779981543128</v>
      </c>
      <c r="AH3919" s="9">
        <v>1.5376713147669701</v>
      </c>
      <c r="AI3919" s="9">
        <v>1.5394061993842401</v>
      </c>
      <c r="AJ3919" s="9">
        <v>1.54368558417965</v>
      </c>
      <c r="AK3919" s="9">
        <v>1.5487419511524001</v>
      </c>
    </row>
    <row r="3920" spans="1:37" s="9" customFormat="1" hidden="1" x14ac:dyDescent="0.3">
      <c r="A3920" s="10" t="str">
        <f t="shared" si="90"/>
        <v>SDGbaseTRA_AgMin_v6_3PQXcgrai</v>
      </c>
      <c r="B3920" s="10" t="s">
        <v>220</v>
      </c>
      <c r="C3920" s="10" t="s">
        <v>301</v>
      </c>
      <c r="D3920" s="10" t="s">
        <v>120</v>
      </c>
      <c r="E3920" s="9" t="s">
        <v>147</v>
      </c>
      <c r="F3920" s="9">
        <v>1.3669077801112099</v>
      </c>
      <c r="G3920" s="9">
        <v>1.3554211917845</v>
      </c>
      <c r="H3920" s="9">
        <v>1.3490155400249599</v>
      </c>
      <c r="I3920" s="9">
        <v>1.3542324010798601</v>
      </c>
      <c r="J3920" s="9">
        <v>1.3525574904862301</v>
      </c>
      <c r="K3920" s="9">
        <v>1.3475885692096301</v>
      </c>
      <c r="L3920" s="9">
        <v>1.34391801891945</v>
      </c>
      <c r="M3920" s="9">
        <v>1.3414033277298101</v>
      </c>
      <c r="N3920" s="9">
        <v>1.3395869428651901</v>
      </c>
      <c r="O3920" s="9">
        <v>1.3334956144522301</v>
      </c>
      <c r="P3920" s="9">
        <v>1.3324899676230799</v>
      </c>
      <c r="Q3920" s="9">
        <v>1.33212512799524</v>
      </c>
      <c r="R3920" s="9">
        <v>1.33498015458279</v>
      </c>
      <c r="S3920" s="9">
        <v>1.3346833449797999</v>
      </c>
      <c r="T3920" s="9">
        <v>1.3346416171282001</v>
      </c>
      <c r="U3920" s="9">
        <v>1.33547409802379</v>
      </c>
      <c r="V3920" s="9">
        <v>1.3349856806563301</v>
      </c>
      <c r="W3920" s="9">
        <v>1.33330597671877</v>
      </c>
      <c r="X3920" s="9">
        <v>1.3319579180086401</v>
      </c>
      <c r="Y3920" s="9">
        <v>1.3301193644857601</v>
      </c>
      <c r="Z3920" s="9">
        <v>1.32834570762899</v>
      </c>
      <c r="AA3920" s="9">
        <v>1.32710350282866</v>
      </c>
      <c r="AB3920" s="9">
        <v>1.32359414862146</v>
      </c>
      <c r="AC3920" s="9">
        <v>1.3221112801261601</v>
      </c>
      <c r="AD3920" s="9">
        <v>1.3240333229897401</v>
      </c>
      <c r="AE3920" s="9">
        <v>1.32614897208163</v>
      </c>
      <c r="AF3920" s="9">
        <v>1.32765543671808</v>
      </c>
      <c r="AG3920" s="9">
        <v>1.33272064412015</v>
      </c>
      <c r="AH3920" s="9">
        <v>1.32763136798526</v>
      </c>
      <c r="AI3920" s="9">
        <v>1.32755833451553</v>
      </c>
      <c r="AJ3920" s="9">
        <v>1.3324450021802701</v>
      </c>
      <c r="AK3920" s="9">
        <v>1.33797207669014</v>
      </c>
    </row>
    <row r="3921" spans="1:37" s="9" customFormat="1" hidden="1" x14ac:dyDescent="0.3">
      <c r="A3921" s="10" t="str">
        <f t="shared" si="90"/>
        <v>SDGbaseTRA_AgMin_v6_3PQXcstar</v>
      </c>
      <c r="B3921" s="10" t="s">
        <v>220</v>
      </c>
      <c r="C3921" s="10" t="s">
        <v>301</v>
      </c>
      <c r="D3921" s="10" t="s">
        <v>120</v>
      </c>
      <c r="E3921" s="9" t="s">
        <v>148</v>
      </c>
      <c r="F3921" s="9">
        <v>1.21874154373827</v>
      </c>
      <c r="G3921" s="9">
        <v>1.2051399722448399</v>
      </c>
      <c r="H3921" s="9">
        <v>1.1897289834593701</v>
      </c>
      <c r="I3921" s="9">
        <v>1.19340571333308</v>
      </c>
      <c r="J3921" s="9">
        <v>1.1901068901594001</v>
      </c>
      <c r="K3921" s="9">
        <v>1.18202227152659</v>
      </c>
      <c r="L3921" s="9">
        <v>1.17496336597983</v>
      </c>
      <c r="M3921" s="9">
        <v>1.1675478427822601</v>
      </c>
      <c r="N3921" s="9">
        <v>1.1616450579511499</v>
      </c>
      <c r="O3921" s="9">
        <v>1.15494106480362</v>
      </c>
      <c r="P3921" s="9">
        <v>1.15004671313622</v>
      </c>
      <c r="Q3921" s="9">
        <v>1.1454591150312501</v>
      </c>
      <c r="R3921" s="9">
        <v>1.1467038787431401</v>
      </c>
      <c r="S3921" s="9">
        <v>1.1440613520237699</v>
      </c>
      <c r="T3921" s="9">
        <v>1.1423049070473099</v>
      </c>
      <c r="U3921" s="9">
        <v>1.1416014992215899</v>
      </c>
      <c r="V3921" s="9">
        <v>1.13965996343002</v>
      </c>
      <c r="W3921" s="9">
        <v>1.13698848883964</v>
      </c>
      <c r="X3921" s="9">
        <v>1.13565922794751</v>
      </c>
      <c r="Y3921" s="9">
        <v>1.1353051457105501</v>
      </c>
      <c r="Z3921" s="9">
        <v>1.1359675848309601</v>
      </c>
      <c r="AA3921" s="9">
        <v>1.13774566824391</v>
      </c>
      <c r="AB3921" s="9">
        <v>1.13655523457596</v>
      </c>
      <c r="AC3921" s="9">
        <v>1.1357929604536801</v>
      </c>
      <c r="AD3921" s="9">
        <v>1.13770900096994</v>
      </c>
      <c r="AE3921" s="9">
        <v>1.1391847541970099</v>
      </c>
      <c r="AF3921" s="9">
        <v>1.1394030765163401</v>
      </c>
      <c r="AG3921" s="9">
        <v>1.1553237207854301</v>
      </c>
      <c r="AH3921" s="9">
        <v>1.1695042022455</v>
      </c>
      <c r="AI3921" s="9">
        <v>1.1923384489022</v>
      </c>
      <c r="AJ3921" s="9">
        <v>1.2220738657096699</v>
      </c>
      <c r="AK3921" s="9">
        <v>1.25345243913097</v>
      </c>
    </row>
    <row r="3922" spans="1:37" s="9" customFormat="1" hidden="1" x14ac:dyDescent="0.3">
      <c r="A3922" s="10" t="str">
        <f t="shared" si="90"/>
        <v>SDGbaseTRA_AgMin_v6_3PQXcafee</v>
      </c>
      <c r="B3922" s="10" t="s">
        <v>220</v>
      </c>
      <c r="C3922" s="10" t="s">
        <v>301</v>
      </c>
      <c r="D3922" s="10" t="s">
        <v>120</v>
      </c>
      <c r="E3922" s="9" t="s">
        <v>149</v>
      </c>
      <c r="F3922" s="9">
        <v>2.1076591868732102</v>
      </c>
      <c r="G3922" s="9">
        <v>2.0191730960746099</v>
      </c>
      <c r="H3922" s="9">
        <v>2.0561179799261402</v>
      </c>
      <c r="I3922" s="9">
        <v>2.0367920442249998</v>
      </c>
      <c r="J3922" s="9">
        <v>2.0650908945717101</v>
      </c>
      <c r="K3922" s="9">
        <v>2.0734927065944802</v>
      </c>
      <c r="L3922" s="9">
        <v>2.0731708063777101</v>
      </c>
      <c r="M3922" s="9">
        <v>2.0739304285386</v>
      </c>
      <c r="N3922" s="9">
        <v>2.07677866248445</v>
      </c>
      <c r="O3922" s="9">
        <v>2.0692652600972599</v>
      </c>
      <c r="P3922" s="9">
        <v>2.0712995575069799</v>
      </c>
      <c r="Q3922" s="9">
        <v>2.0775102808582901</v>
      </c>
      <c r="R3922" s="9">
        <v>2.10179313325051</v>
      </c>
      <c r="S3922" s="9">
        <v>2.0953702545102399</v>
      </c>
      <c r="T3922" s="9">
        <v>2.0969021265267802</v>
      </c>
      <c r="U3922" s="9">
        <v>2.0994419840971799</v>
      </c>
      <c r="V3922" s="9">
        <v>2.1055820432735999</v>
      </c>
      <c r="W3922" s="9">
        <v>2.1088832027419002</v>
      </c>
      <c r="X3922" s="9">
        <v>2.1088046580675299</v>
      </c>
      <c r="Y3922" s="9">
        <v>2.10774846877512</v>
      </c>
      <c r="Z3922" s="9">
        <v>2.1051579483563598</v>
      </c>
      <c r="AA3922" s="9">
        <v>2.10025953044036</v>
      </c>
      <c r="AB3922" s="9">
        <v>2.09308810196455</v>
      </c>
      <c r="AC3922" s="9">
        <v>2.0907288837664</v>
      </c>
      <c r="AD3922" s="9">
        <v>2.0905952149459099</v>
      </c>
      <c r="AE3922" s="9">
        <v>2.0946769234471998</v>
      </c>
      <c r="AF3922" s="9">
        <v>2.1004960631988698</v>
      </c>
      <c r="AG3922" s="9">
        <v>2.1080294615520598</v>
      </c>
      <c r="AH3922" s="9">
        <v>2.1190510794674</v>
      </c>
      <c r="AI3922" s="9">
        <v>2.1212797777235899</v>
      </c>
      <c r="AJ3922" s="9">
        <v>2.1169308104272</v>
      </c>
      <c r="AK3922" s="9">
        <v>2.1126147408010301</v>
      </c>
    </row>
    <row r="3923" spans="1:37" s="9" customFormat="1" hidden="1" x14ac:dyDescent="0.3">
      <c r="A3923" s="10" t="str">
        <f t="shared" si="90"/>
        <v>SDGbaseTRA_AgMin_v6_3PQXcbake</v>
      </c>
      <c r="B3923" s="10" t="s">
        <v>220</v>
      </c>
      <c r="C3923" s="10" t="s">
        <v>301</v>
      </c>
      <c r="D3923" s="10" t="s">
        <v>120</v>
      </c>
      <c r="E3923" s="9" t="s">
        <v>150</v>
      </c>
      <c r="F3923" s="9">
        <v>1.2067062846960701</v>
      </c>
      <c r="G3923" s="9">
        <v>1.2092399480993901</v>
      </c>
      <c r="H3923" s="9">
        <v>1.2056833490386301</v>
      </c>
      <c r="I3923" s="9">
        <v>1.20666467901465</v>
      </c>
      <c r="J3923" s="9">
        <v>1.20430930825315</v>
      </c>
      <c r="K3923" s="9">
        <v>1.2022252868282699</v>
      </c>
      <c r="L3923" s="9">
        <v>1.2012152278127199</v>
      </c>
      <c r="M3923" s="9">
        <v>1.20112658675284</v>
      </c>
      <c r="N3923" s="9">
        <v>1.2006950665065299</v>
      </c>
      <c r="O3923" s="9">
        <v>1.1947346532130401</v>
      </c>
      <c r="P3923" s="9">
        <v>1.1953904280665899</v>
      </c>
      <c r="Q3923" s="9">
        <v>1.1968491814511499</v>
      </c>
      <c r="R3923" s="9">
        <v>1.2003954079925601</v>
      </c>
      <c r="S3923" s="9">
        <v>1.2022856991473301</v>
      </c>
      <c r="T3923" s="9">
        <v>1.2039927861801401</v>
      </c>
      <c r="U3923" s="9">
        <v>1.2059935246056399</v>
      </c>
      <c r="V3923" s="9">
        <v>1.20804107177286</v>
      </c>
      <c r="W3923" s="9">
        <v>1.2093096062937201</v>
      </c>
      <c r="X3923" s="9">
        <v>1.2098099108453499</v>
      </c>
      <c r="Y3923" s="9">
        <v>1.20916584223775</v>
      </c>
      <c r="Z3923" s="9">
        <v>1.20847712157928</v>
      </c>
      <c r="AA3923" s="9">
        <v>1.2077931545948599</v>
      </c>
      <c r="AB3923" s="9">
        <v>1.2041508667438801</v>
      </c>
      <c r="AC3923" s="9">
        <v>1.20284762001303</v>
      </c>
      <c r="AD3923" s="9">
        <v>1.20439096720547</v>
      </c>
      <c r="AE3923" s="9">
        <v>1.2064185394440701</v>
      </c>
      <c r="AF3923" s="9">
        <v>1.2083900934541101</v>
      </c>
      <c r="AG3923" s="9">
        <v>1.21557564857254</v>
      </c>
      <c r="AH3923" s="9">
        <v>1.2138096006066501</v>
      </c>
      <c r="AI3923" s="9">
        <v>1.21574839079412</v>
      </c>
      <c r="AJ3923" s="9">
        <v>1.22152613110369</v>
      </c>
      <c r="AK3923" s="9">
        <v>1.2282081437452399</v>
      </c>
    </row>
    <row r="3924" spans="1:37" s="9" customFormat="1" hidden="1" x14ac:dyDescent="0.3">
      <c r="A3924" s="10" t="str">
        <f t="shared" si="90"/>
        <v>SDGbaseTRA_AgMin_v6_3PQXcsuga</v>
      </c>
      <c r="B3924" s="10" t="s">
        <v>220</v>
      </c>
      <c r="C3924" s="10" t="s">
        <v>301</v>
      </c>
      <c r="D3924" s="10" t="s">
        <v>120</v>
      </c>
      <c r="E3924" s="9" t="s">
        <v>151</v>
      </c>
      <c r="F3924" s="9">
        <v>1.4973235534731399</v>
      </c>
      <c r="G3924" s="9">
        <v>1.49839269353198</v>
      </c>
      <c r="H3924" s="9">
        <v>1.48605813430289</v>
      </c>
      <c r="I3924" s="9">
        <v>1.4879743196376101</v>
      </c>
      <c r="J3924" s="9">
        <v>1.48115599839635</v>
      </c>
      <c r="K3924" s="9">
        <v>1.47455452543322</v>
      </c>
      <c r="L3924" s="9">
        <v>1.47033957875384</v>
      </c>
      <c r="M3924" s="9">
        <v>1.4696679854749499</v>
      </c>
      <c r="N3924" s="9">
        <v>1.4688044838544301</v>
      </c>
      <c r="O3924" s="9">
        <v>1.45654791312095</v>
      </c>
      <c r="P3924" s="9">
        <v>1.4567890791173199</v>
      </c>
      <c r="Q3924" s="9">
        <v>1.4594520878762001</v>
      </c>
      <c r="R3924" s="9">
        <v>1.4616343121763899</v>
      </c>
      <c r="S3924" s="9">
        <v>1.4633289709316899</v>
      </c>
      <c r="T3924" s="9">
        <v>1.46437273841504</v>
      </c>
      <c r="U3924" s="9">
        <v>1.4653275007126101</v>
      </c>
      <c r="V3924" s="9">
        <v>1.46587969036577</v>
      </c>
      <c r="W3924" s="9">
        <v>1.4659943899804699</v>
      </c>
      <c r="X3924" s="9">
        <v>1.4655138737243401</v>
      </c>
      <c r="Y3924" s="9">
        <v>1.4625343466198799</v>
      </c>
      <c r="Z3924" s="9">
        <v>1.4593666410588899</v>
      </c>
      <c r="AA3924" s="9">
        <v>1.4561615033081201</v>
      </c>
      <c r="AB3924" s="9">
        <v>1.4486332418541401</v>
      </c>
      <c r="AC3924" s="9">
        <v>1.44506496923693</v>
      </c>
      <c r="AD3924" s="9">
        <v>1.44583397419855</v>
      </c>
      <c r="AE3924" s="9">
        <v>1.44768683282685</v>
      </c>
      <c r="AF3924" s="9">
        <v>1.4500452254845899</v>
      </c>
      <c r="AG3924" s="9">
        <v>1.44926487244797</v>
      </c>
      <c r="AH3924" s="9">
        <v>1.43384739926807</v>
      </c>
      <c r="AI3924" s="9">
        <v>1.42265378999894</v>
      </c>
      <c r="AJ3924" s="9">
        <v>1.4167299320001101</v>
      </c>
      <c r="AK3924" s="9">
        <v>1.41179706011425</v>
      </c>
    </row>
    <row r="3925" spans="1:37" s="9" customFormat="1" hidden="1" x14ac:dyDescent="0.3">
      <c r="A3925" s="10" t="str">
        <f t="shared" si="90"/>
        <v>SDGbaseTRA_AgMin_v6_3PQXcconf</v>
      </c>
      <c r="B3925" s="10" t="s">
        <v>220</v>
      </c>
      <c r="C3925" s="10" t="s">
        <v>301</v>
      </c>
      <c r="D3925" s="10" t="s">
        <v>120</v>
      </c>
      <c r="E3925" s="9" t="s">
        <v>152</v>
      </c>
      <c r="F3925" s="9">
        <v>1.3384186226572099</v>
      </c>
      <c r="G3925" s="9">
        <v>1.32069750870159</v>
      </c>
      <c r="H3925" s="9">
        <v>1.3253822297878799</v>
      </c>
      <c r="I3925" s="9">
        <v>1.3221508041938901</v>
      </c>
      <c r="J3925" s="9">
        <v>1.32410520396533</v>
      </c>
      <c r="K3925" s="9">
        <v>1.32521609545237</v>
      </c>
      <c r="L3925" s="9">
        <v>1.32634582593123</v>
      </c>
      <c r="M3925" s="9">
        <v>1.32869761793924</v>
      </c>
      <c r="N3925" s="9">
        <v>1.33057612366335</v>
      </c>
      <c r="O3925" s="9">
        <v>1.32709909709209</v>
      </c>
      <c r="P3925" s="9">
        <v>1.3291828913452599</v>
      </c>
      <c r="Q3925" s="9">
        <v>1.3328934567998001</v>
      </c>
      <c r="R3925" s="9">
        <v>1.34015783707196</v>
      </c>
      <c r="S3925" s="9">
        <v>1.3428415667194999</v>
      </c>
      <c r="T3925" s="9">
        <v>1.34546749031906</v>
      </c>
      <c r="U3925" s="9">
        <v>1.3480442200284499</v>
      </c>
      <c r="V3925" s="9">
        <v>1.3509124898331499</v>
      </c>
      <c r="W3925" s="9">
        <v>1.35265756607608</v>
      </c>
      <c r="X3925" s="9">
        <v>1.3530806455711899</v>
      </c>
      <c r="Y3925" s="9">
        <v>1.3520903928744701</v>
      </c>
      <c r="Z3925" s="9">
        <v>1.3508425237632899</v>
      </c>
      <c r="AA3925" s="9">
        <v>1.34955538305724</v>
      </c>
      <c r="AB3925" s="9">
        <v>1.3453771589014001</v>
      </c>
      <c r="AC3925" s="9">
        <v>1.3439756154801801</v>
      </c>
      <c r="AD3925" s="9">
        <v>1.34540899157917</v>
      </c>
      <c r="AE3925" s="9">
        <v>1.3477614842513901</v>
      </c>
      <c r="AF3925" s="9">
        <v>1.3504869765279599</v>
      </c>
      <c r="AG3925" s="9">
        <v>1.35507278196154</v>
      </c>
      <c r="AH3925" s="9">
        <v>1.3514391679006701</v>
      </c>
      <c r="AI3925" s="9">
        <v>1.34752558345544</v>
      </c>
      <c r="AJ3925" s="9">
        <v>1.3460371614654001</v>
      </c>
      <c r="AK3925" s="9">
        <v>1.3453362148452701</v>
      </c>
    </row>
    <row r="3926" spans="1:37" s="9" customFormat="1" hidden="1" x14ac:dyDescent="0.3">
      <c r="A3926" s="10" t="str">
        <f t="shared" ref="A3926:A3989" si="91">_xlfn.CONCAT(C3926,D3926,E3926)</f>
        <v>SDGbaseTRA_AgMin_v6_3PQXcpast</v>
      </c>
      <c r="B3926" s="10" t="s">
        <v>220</v>
      </c>
      <c r="C3926" s="10" t="s">
        <v>301</v>
      </c>
      <c r="D3926" s="10" t="s">
        <v>120</v>
      </c>
      <c r="E3926" s="9" t="s">
        <v>153</v>
      </c>
      <c r="F3926" s="9">
        <v>1.43613676380422</v>
      </c>
      <c r="G3926" s="9">
        <v>1.3929461839661601</v>
      </c>
      <c r="H3926" s="9">
        <v>1.39067022872594</v>
      </c>
      <c r="I3926" s="9">
        <v>1.3806513198977699</v>
      </c>
      <c r="J3926" s="9">
        <v>1.3866897821394299</v>
      </c>
      <c r="K3926" s="9">
        <v>1.3903160842772999</v>
      </c>
      <c r="L3926" s="9">
        <v>1.3918111153207799</v>
      </c>
      <c r="M3926" s="9">
        <v>1.39367294173144</v>
      </c>
      <c r="N3926" s="9">
        <v>1.3930984674036799</v>
      </c>
      <c r="O3926" s="9">
        <v>1.4043564593339</v>
      </c>
      <c r="P3926" s="9">
        <v>1.40289152408518</v>
      </c>
      <c r="Q3926" s="9">
        <v>1.4003587737951699</v>
      </c>
      <c r="R3926" s="9">
        <v>1.40685076591004</v>
      </c>
      <c r="S3926" s="9">
        <v>1.40877439885488</v>
      </c>
      <c r="T3926" s="9">
        <v>1.40963501621583</v>
      </c>
      <c r="U3926" s="9">
        <v>1.4082322725154099</v>
      </c>
      <c r="V3926" s="9">
        <v>1.4075827363220801</v>
      </c>
      <c r="W3926" s="9">
        <v>1.4090121605549499</v>
      </c>
      <c r="X3926" s="9">
        <v>1.40856943225861</v>
      </c>
      <c r="Y3926" s="9">
        <v>1.40387807772579</v>
      </c>
      <c r="Z3926" s="9">
        <v>1.3984996865650401</v>
      </c>
      <c r="AA3926" s="9">
        <v>1.3955607911205301</v>
      </c>
      <c r="AB3926" s="9">
        <v>1.39386067911846</v>
      </c>
      <c r="AC3926" s="9">
        <v>1.3924954011414601</v>
      </c>
      <c r="AD3926" s="9">
        <v>1.3926992638761899</v>
      </c>
      <c r="AE3926" s="9">
        <v>1.3940108284824499</v>
      </c>
      <c r="AF3926" s="9">
        <v>1.3979348119153601</v>
      </c>
      <c r="AG3926" s="9">
        <v>1.4032556551692399</v>
      </c>
      <c r="AH3926" s="9">
        <v>1.4101541288066199</v>
      </c>
      <c r="AI3926" s="9">
        <v>1.4140719988785599</v>
      </c>
      <c r="AJ3926" s="9">
        <v>1.41840949911393</v>
      </c>
      <c r="AK3926" s="9">
        <v>1.4226271614121899</v>
      </c>
    </row>
    <row r="3927" spans="1:37" s="9" customFormat="1" hidden="1" x14ac:dyDescent="0.3">
      <c r="A3927" s="10" t="str">
        <f t="shared" si="91"/>
        <v>SDGbaseTRA_AgMin_v6_3PQXcofoo</v>
      </c>
      <c r="B3927" s="10" t="s">
        <v>220</v>
      </c>
      <c r="C3927" s="10" t="s">
        <v>301</v>
      </c>
      <c r="D3927" s="10" t="s">
        <v>120</v>
      </c>
      <c r="E3927" s="9" t="s">
        <v>154</v>
      </c>
      <c r="F3927" s="9">
        <v>1.4927175915273401</v>
      </c>
      <c r="G3927" s="9">
        <v>1.4750619709948001</v>
      </c>
      <c r="H3927" s="9">
        <v>1.4736404480963901</v>
      </c>
      <c r="I3927" s="9">
        <v>1.47296797066757</v>
      </c>
      <c r="J3927" s="9">
        <v>1.47216321688454</v>
      </c>
      <c r="K3927" s="9">
        <v>1.47121288658979</v>
      </c>
      <c r="L3927" s="9">
        <v>1.4706901899103999</v>
      </c>
      <c r="M3927" s="9">
        <v>1.47166434551416</v>
      </c>
      <c r="N3927" s="9">
        <v>1.47182650422671</v>
      </c>
      <c r="O3927" s="9">
        <v>1.46448675840931</v>
      </c>
      <c r="P3927" s="9">
        <v>1.4643179923763601</v>
      </c>
      <c r="Q3927" s="9">
        <v>1.46640178394347</v>
      </c>
      <c r="R3927" s="9">
        <v>1.4715276211706101</v>
      </c>
      <c r="S3927" s="9">
        <v>1.47442456625748</v>
      </c>
      <c r="T3927" s="9">
        <v>1.47690530869401</v>
      </c>
      <c r="U3927" s="9">
        <v>1.4794641797144099</v>
      </c>
      <c r="V3927" s="9">
        <v>1.48261307187578</v>
      </c>
      <c r="W3927" s="9">
        <v>1.4845886068048399</v>
      </c>
      <c r="X3927" s="9">
        <v>1.4853013255663801</v>
      </c>
      <c r="Y3927" s="9">
        <v>1.48369728009853</v>
      </c>
      <c r="Z3927" s="9">
        <v>1.48143071585306</v>
      </c>
      <c r="AA3927" s="9">
        <v>1.4795311880202699</v>
      </c>
      <c r="AB3927" s="9">
        <v>1.4729209009286901</v>
      </c>
      <c r="AC3927" s="9">
        <v>1.47020770573394</v>
      </c>
      <c r="AD3927" s="9">
        <v>1.47190107624251</v>
      </c>
      <c r="AE3927" s="9">
        <v>1.4749348835468901</v>
      </c>
      <c r="AF3927" s="9">
        <v>1.4787395541358901</v>
      </c>
      <c r="AG3927" s="9">
        <v>1.4837604575721901</v>
      </c>
      <c r="AH3927" s="9">
        <v>1.47857808459176</v>
      </c>
      <c r="AI3927" s="9">
        <v>1.47477358163342</v>
      </c>
      <c r="AJ3927" s="9">
        <v>1.4743651052341999</v>
      </c>
      <c r="AK3927" s="9">
        <v>1.4748182986332401</v>
      </c>
    </row>
    <row r="3928" spans="1:37" s="9" customFormat="1" hidden="1" x14ac:dyDescent="0.3">
      <c r="A3928" s="10" t="str">
        <f t="shared" si="91"/>
        <v>SDGbaseTRA_AgMin_v6_3PQXcbevt</v>
      </c>
      <c r="B3928" s="10" t="s">
        <v>220</v>
      </c>
      <c r="C3928" s="10" t="s">
        <v>301</v>
      </c>
      <c r="D3928" s="10" t="s">
        <v>120</v>
      </c>
      <c r="E3928" s="9" t="s">
        <v>155</v>
      </c>
      <c r="F3928" s="9">
        <v>2.2017045343183002</v>
      </c>
      <c r="G3928" s="9">
        <v>2.1364727142941402</v>
      </c>
      <c r="H3928" s="9">
        <v>2.10299611851566</v>
      </c>
      <c r="I3928" s="9">
        <v>2.1118736077922602</v>
      </c>
      <c r="J3928" s="9">
        <v>2.1043608544571799</v>
      </c>
      <c r="K3928" s="9">
        <v>2.0975799332815299</v>
      </c>
      <c r="L3928" s="9">
        <v>2.0937144121744402</v>
      </c>
      <c r="M3928" s="9">
        <v>2.09301765610167</v>
      </c>
      <c r="N3928" s="9">
        <v>2.0934464475668801</v>
      </c>
      <c r="O3928" s="9">
        <v>2.0696451053528899</v>
      </c>
      <c r="P3928" s="9">
        <v>2.0684007004170399</v>
      </c>
      <c r="Q3928" s="9">
        <v>2.0736838557607902</v>
      </c>
      <c r="R3928" s="9">
        <v>2.0761090510091198</v>
      </c>
      <c r="S3928" s="9">
        <v>2.0826624996231402</v>
      </c>
      <c r="T3928" s="9">
        <v>2.0888115131422</v>
      </c>
      <c r="U3928" s="9">
        <v>2.0954296386719098</v>
      </c>
      <c r="V3928" s="9">
        <v>2.1041436853050599</v>
      </c>
      <c r="W3928" s="9">
        <v>2.1097645457785799</v>
      </c>
      <c r="X3928" s="9">
        <v>2.1100232761586701</v>
      </c>
      <c r="Y3928" s="9">
        <v>2.1088826242178502</v>
      </c>
      <c r="Z3928" s="9">
        <v>2.1077516556639702</v>
      </c>
      <c r="AA3928" s="9">
        <v>2.1035076734608</v>
      </c>
      <c r="AB3928" s="9">
        <v>2.0900099021961198</v>
      </c>
      <c r="AC3928" s="9">
        <v>2.0872317994481899</v>
      </c>
      <c r="AD3928" s="9">
        <v>2.09379862130826</v>
      </c>
      <c r="AE3928" s="9">
        <v>2.1049774245865001</v>
      </c>
      <c r="AF3928" s="9">
        <v>2.1184630287240598</v>
      </c>
      <c r="AG3928" s="9">
        <v>2.1351602279943598</v>
      </c>
      <c r="AH3928" s="9">
        <v>2.13599168803096</v>
      </c>
      <c r="AI3928" s="9">
        <v>2.1325219777761402</v>
      </c>
      <c r="AJ3928" s="9">
        <v>2.1333917935674398</v>
      </c>
      <c r="AK3928" s="9">
        <v>2.1353697797147899</v>
      </c>
    </row>
    <row r="3929" spans="1:37" s="9" customFormat="1" hidden="1" x14ac:dyDescent="0.3">
      <c r="A3929" s="10" t="str">
        <f t="shared" si="91"/>
        <v>SDGbaseTRA_AgMin_v6_3PQXctext</v>
      </c>
      <c r="B3929" s="10" t="s">
        <v>220</v>
      </c>
      <c r="C3929" s="10" t="s">
        <v>301</v>
      </c>
      <c r="D3929" s="10" t="s">
        <v>120</v>
      </c>
      <c r="E3929" s="9" t="s">
        <v>102</v>
      </c>
      <c r="F3929" s="9">
        <v>1.3704242950555101</v>
      </c>
      <c r="G3929" s="9">
        <v>1.3978676168076301</v>
      </c>
      <c r="H3929" s="9">
        <v>1.4103705956874</v>
      </c>
      <c r="I3929" s="9">
        <v>1.4161275035336101</v>
      </c>
      <c r="J3929" s="9">
        <v>1.4172724957749601</v>
      </c>
      <c r="K3929" s="9">
        <v>1.41889979822977</v>
      </c>
      <c r="L3929" s="9">
        <v>1.4210221899493301</v>
      </c>
      <c r="M3929" s="9">
        <v>1.42409078632703</v>
      </c>
      <c r="N3929" s="9">
        <v>1.4267341149069299</v>
      </c>
      <c r="O3929" s="9">
        <v>1.4293302258818299</v>
      </c>
      <c r="P3929" s="9">
        <v>1.4338894644425899</v>
      </c>
      <c r="Q3929" s="9">
        <v>1.4382159047547201</v>
      </c>
      <c r="R3929" s="9">
        <v>1.4409572734875</v>
      </c>
      <c r="S3929" s="9">
        <v>1.4453311819357999</v>
      </c>
      <c r="T3929" s="9">
        <v>1.4498581074549599</v>
      </c>
      <c r="U3929" s="9">
        <v>1.4542181788402699</v>
      </c>
      <c r="V3929" s="9">
        <v>1.45781738622905</v>
      </c>
      <c r="W3929" s="9">
        <v>1.4609922095466901</v>
      </c>
      <c r="X3929" s="9">
        <v>1.4639773939677201</v>
      </c>
      <c r="Y3929" s="9">
        <v>1.4662379453085601</v>
      </c>
      <c r="Z3929" s="9">
        <v>1.4676027711228099</v>
      </c>
      <c r="AA3929" s="9">
        <v>1.4697033447173</v>
      </c>
      <c r="AB3929" s="9">
        <v>1.46962390272501</v>
      </c>
      <c r="AC3929" s="9">
        <v>1.4708179702214199</v>
      </c>
      <c r="AD3929" s="9">
        <v>1.4733440232085</v>
      </c>
      <c r="AE3929" s="9">
        <v>1.47580031232672</v>
      </c>
      <c r="AF3929" s="9">
        <v>1.4781805039534901</v>
      </c>
      <c r="AG3929" s="9">
        <v>1.4782570617048301</v>
      </c>
      <c r="AH3929" s="9">
        <v>1.46941238429026</v>
      </c>
      <c r="AI3929" s="9">
        <v>1.46099730188329</v>
      </c>
      <c r="AJ3929" s="9">
        <v>1.45621586644024</v>
      </c>
      <c r="AK3929" s="9">
        <v>1.4526661415106099</v>
      </c>
    </row>
    <row r="3930" spans="1:37" s="9" customFormat="1" hidden="1" x14ac:dyDescent="0.3">
      <c r="A3930" s="10" t="str">
        <f t="shared" si="91"/>
        <v>SDGbaseTRA_AgMin_v6_3PQXcclth</v>
      </c>
      <c r="B3930" s="10" t="s">
        <v>220</v>
      </c>
      <c r="C3930" s="10" t="s">
        <v>301</v>
      </c>
      <c r="D3930" s="10" t="s">
        <v>120</v>
      </c>
      <c r="E3930" s="9" t="s">
        <v>156</v>
      </c>
      <c r="F3930" s="9">
        <v>1.33294388030283</v>
      </c>
      <c r="G3930" s="9">
        <v>1.36894249400462</v>
      </c>
      <c r="H3930" s="9">
        <v>1.37162050029601</v>
      </c>
      <c r="I3930" s="9">
        <v>1.3745485679334699</v>
      </c>
      <c r="J3930" s="9">
        <v>1.37286414792599</v>
      </c>
      <c r="K3930" s="9">
        <v>1.3730549046612699</v>
      </c>
      <c r="L3930" s="9">
        <v>1.3746170526581001</v>
      </c>
      <c r="M3930" s="9">
        <v>1.3781239919705199</v>
      </c>
      <c r="N3930" s="9">
        <v>1.38129885637244</v>
      </c>
      <c r="O3930" s="9">
        <v>1.38852059610475</v>
      </c>
      <c r="P3930" s="9">
        <v>1.3938205021009</v>
      </c>
      <c r="Q3930" s="9">
        <v>1.3978268998833301</v>
      </c>
      <c r="R3930" s="9">
        <v>1.3981900845147299</v>
      </c>
      <c r="S3930" s="9">
        <v>1.4022067944036201</v>
      </c>
      <c r="T3930" s="9">
        <v>1.4061885362597599</v>
      </c>
      <c r="U3930" s="9">
        <v>1.4102208232926201</v>
      </c>
      <c r="V3930" s="9">
        <v>1.41371599146163</v>
      </c>
      <c r="W3930" s="9">
        <v>1.41659639521591</v>
      </c>
      <c r="X3930" s="9">
        <v>1.4187361833240599</v>
      </c>
      <c r="Y3930" s="9">
        <v>1.4192531890526501</v>
      </c>
      <c r="Z3930" s="9">
        <v>1.4187962671907299</v>
      </c>
      <c r="AA3930" s="9">
        <v>1.4188718853781801</v>
      </c>
      <c r="AB3930" s="9">
        <v>1.41801739789936</v>
      </c>
      <c r="AC3930" s="9">
        <v>1.4193103901046</v>
      </c>
      <c r="AD3930" s="9">
        <v>1.4223651997741</v>
      </c>
      <c r="AE3930" s="9">
        <v>1.4256020724170899</v>
      </c>
      <c r="AF3930" s="9">
        <v>1.42888288343311</v>
      </c>
      <c r="AG3930" s="9">
        <v>1.4313853897651501</v>
      </c>
      <c r="AH3930" s="9">
        <v>1.4243082296781999</v>
      </c>
      <c r="AI3930" s="9">
        <v>1.4160050080297399</v>
      </c>
      <c r="AJ3930" s="9">
        <v>1.41129426011174</v>
      </c>
      <c r="AK3930" s="9">
        <v>1.40768302192622</v>
      </c>
    </row>
    <row r="3931" spans="1:37" s="9" customFormat="1" hidden="1" x14ac:dyDescent="0.3">
      <c r="A3931" s="10" t="str">
        <f t="shared" si="91"/>
        <v>SDGbaseTRA_AgMin_v6_3PQXcleat</v>
      </c>
      <c r="B3931" s="10" t="s">
        <v>220</v>
      </c>
      <c r="C3931" s="10" t="s">
        <v>301</v>
      </c>
      <c r="D3931" s="10" t="s">
        <v>120</v>
      </c>
      <c r="E3931" s="9" t="s">
        <v>103</v>
      </c>
      <c r="F3931" s="9">
        <v>1.16291522067194</v>
      </c>
      <c r="G3931" s="9">
        <v>1.1614604837632001</v>
      </c>
      <c r="H3931" s="9">
        <v>1.16636113584743</v>
      </c>
      <c r="I3931" s="9">
        <v>1.1609857138133699</v>
      </c>
      <c r="J3931" s="9">
        <v>1.16348652521499</v>
      </c>
      <c r="K3931" s="9">
        <v>1.1655357773816899</v>
      </c>
      <c r="L3931" s="9">
        <v>1.1670654262247</v>
      </c>
      <c r="M3931" s="9">
        <v>1.1704331884930601</v>
      </c>
      <c r="N3931" s="9">
        <v>1.1724159721010099</v>
      </c>
      <c r="O3931" s="9">
        <v>1.18935877072277</v>
      </c>
      <c r="P3931" s="9">
        <v>1.1877809865286</v>
      </c>
      <c r="Q3931" s="9">
        <v>1.18333472787079</v>
      </c>
      <c r="R3931" s="9">
        <v>1.17940306053684</v>
      </c>
      <c r="S3931" s="9">
        <v>1.1785320189744399</v>
      </c>
      <c r="T3931" s="9">
        <v>1.1784843288729001</v>
      </c>
      <c r="U3931" s="9">
        <v>1.17853719500258</v>
      </c>
      <c r="V3931" s="9">
        <v>1.1789825650335</v>
      </c>
      <c r="W3931" s="9">
        <v>1.1806761796168399</v>
      </c>
      <c r="X3931" s="9">
        <v>1.18259735228776</v>
      </c>
      <c r="Y3931" s="9">
        <v>1.18100367982845</v>
      </c>
      <c r="Z3931" s="9">
        <v>1.1787712468190299</v>
      </c>
      <c r="AA3931" s="9">
        <v>1.1781098352167501</v>
      </c>
      <c r="AB3931" s="9">
        <v>1.1791108059627999</v>
      </c>
      <c r="AC3931" s="9">
        <v>1.17906647469655</v>
      </c>
      <c r="AD3931" s="9">
        <v>1.1798756100282799</v>
      </c>
      <c r="AE3931" s="9">
        <v>1.18072108143104</v>
      </c>
      <c r="AF3931" s="9">
        <v>1.18218103567142</v>
      </c>
      <c r="AG3931" s="9">
        <v>1.1841039663544599</v>
      </c>
      <c r="AH3931" s="9">
        <v>1.18417832971628</v>
      </c>
      <c r="AI3931" s="9">
        <v>1.18139425157417</v>
      </c>
      <c r="AJ3931" s="9">
        <v>1.18084381462836</v>
      </c>
      <c r="AK3931" s="9">
        <v>1.18084783232082</v>
      </c>
    </row>
    <row r="3932" spans="1:37" s="9" customFormat="1" hidden="1" x14ac:dyDescent="0.3">
      <c r="A3932" s="10" t="str">
        <f t="shared" si="91"/>
        <v>SDGbaseTRA_AgMin_v6_3PQXcfoot</v>
      </c>
      <c r="B3932" s="10" t="s">
        <v>220</v>
      </c>
      <c r="C3932" s="10" t="s">
        <v>301</v>
      </c>
      <c r="D3932" s="10" t="s">
        <v>120</v>
      </c>
      <c r="E3932" s="9" t="s">
        <v>157</v>
      </c>
      <c r="F3932" s="9">
        <v>1.2069019956189699</v>
      </c>
      <c r="G3932" s="9">
        <v>1.2240243076547199</v>
      </c>
      <c r="H3932" s="9">
        <v>1.2329051696770399</v>
      </c>
      <c r="I3932" s="9">
        <v>1.2334815447740699</v>
      </c>
      <c r="J3932" s="9">
        <v>1.23453629423079</v>
      </c>
      <c r="K3932" s="9">
        <v>1.2367575528475401</v>
      </c>
      <c r="L3932" s="9">
        <v>1.2398682429300301</v>
      </c>
      <c r="M3932" s="9">
        <v>1.2454558784321901</v>
      </c>
      <c r="N3932" s="9">
        <v>1.2504625142094301</v>
      </c>
      <c r="O3932" s="9">
        <v>1.27316398002952</v>
      </c>
      <c r="P3932" s="9">
        <v>1.28055349846551</v>
      </c>
      <c r="Q3932" s="9">
        <v>1.28373834135906</v>
      </c>
      <c r="R3932" s="9">
        <v>1.28268768021031</v>
      </c>
      <c r="S3932" s="9">
        <v>1.2853527005947001</v>
      </c>
      <c r="T3932" s="9">
        <v>1.2885248680175201</v>
      </c>
      <c r="U3932" s="9">
        <v>1.2918271701960899</v>
      </c>
      <c r="V3932" s="9">
        <v>1.29348759781885</v>
      </c>
      <c r="W3932" s="9">
        <v>1.29587487993797</v>
      </c>
      <c r="X3932" s="9">
        <v>1.29913568685465</v>
      </c>
      <c r="Y3932" s="9">
        <v>1.29960960377773</v>
      </c>
      <c r="Z3932" s="9">
        <v>1.29880460527856</v>
      </c>
      <c r="AA3932" s="9">
        <v>1.2998034642296099</v>
      </c>
      <c r="AB3932" s="9">
        <v>1.30352726760588</v>
      </c>
      <c r="AC3932" s="9">
        <v>1.30589733071762</v>
      </c>
      <c r="AD3932" s="9">
        <v>1.3079937803302799</v>
      </c>
      <c r="AE3932" s="9">
        <v>1.3093764466975899</v>
      </c>
      <c r="AF3932" s="9">
        <v>1.3106085279833499</v>
      </c>
      <c r="AG3932" s="9">
        <v>1.3120036606998</v>
      </c>
      <c r="AH3932" s="9">
        <v>1.30700606110507</v>
      </c>
      <c r="AI3932" s="9">
        <v>1.29846452571399</v>
      </c>
      <c r="AJ3932" s="9">
        <v>1.2928250712778599</v>
      </c>
      <c r="AK3932" s="9">
        <v>1.2878181194101901</v>
      </c>
    </row>
    <row r="3933" spans="1:37" s="9" customFormat="1" hidden="1" x14ac:dyDescent="0.3">
      <c r="A3933" s="10" t="str">
        <f t="shared" si="91"/>
        <v>SDGbaseTRA_AgMin_v6_3PQXcwood</v>
      </c>
      <c r="B3933" s="10" t="s">
        <v>220</v>
      </c>
      <c r="C3933" s="10" t="s">
        <v>301</v>
      </c>
      <c r="D3933" s="10" t="s">
        <v>120</v>
      </c>
      <c r="E3933" s="9" t="s">
        <v>158</v>
      </c>
      <c r="F3933" s="9">
        <v>1.21146402445734</v>
      </c>
      <c r="G3933" s="9">
        <v>1.2323806907190999</v>
      </c>
      <c r="H3933" s="9">
        <v>1.23192727497796</v>
      </c>
      <c r="I3933" s="9">
        <v>1.2418108831463299</v>
      </c>
      <c r="J3933" s="9">
        <v>1.2364506920379501</v>
      </c>
      <c r="K3933" s="9">
        <v>1.2338522421471401</v>
      </c>
      <c r="L3933" s="9">
        <v>1.23218191273394</v>
      </c>
      <c r="M3933" s="9">
        <v>1.23171995481969</v>
      </c>
      <c r="N3933" s="9">
        <v>1.2306363842305199</v>
      </c>
      <c r="O3933" s="9">
        <v>1.21977088420292</v>
      </c>
      <c r="P3933" s="9">
        <v>1.2178843987374799</v>
      </c>
      <c r="Q3933" s="9">
        <v>1.2184968004041301</v>
      </c>
      <c r="R3933" s="9">
        <v>1.21338372456712</v>
      </c>
      <c r="S3933" s="9">
        <v>1.2187847623891901</v>
      </c>
      <c r="T3933" s="9">
        <v>1.2232727354491599</v>
      </c>
      <c r="U3933" s="9">
        <v>1.22708941853534</v>
      </c>
      <c r="V3933" s="9">
        <v>1.2305764842442199</v>
      </c>
      <c r="W3933" s="9">
        <v>1.2337043473365701</v>
      </c>
      <c r="X3933" s="9">
        <v>1.2370554287920099</v>
      </c>
      <c r="Y3933" s="9">
        <v>1.2379639448631199</v>
      </c>
      <c r="Z3933" s="9">
        <v>1.23823584121207</v>
      </c>
      <c r="AA3933" s="9">
        <v>1.238202652991</v>
      </c>
      <c r="AB3933" s="9">
        <v>1.23258878287299</v>
      </c>
      <c r="AC3933" s="9">
        <v>1.2296523170377101</v>
      </c>
      <c r="AD3933" s="9">
        <v>1.2297829560145499</v>
      </c>
      <c r="AE3933" s="9">
        <v>1.2307903275890599</v>
      </c>
      <c r="AF3933" s="9">
        <v>1.2322084329043199</v>
      </c>
      <c r="AG3933" s="9">
        <v>1.2335830897012601</v>
      </c>
      <c r="AH3933" s="9">
        <v>1.2279480821159501</v>
      </c>
      <c r="AI3933" s="9">
        <v>1.2253199033172499</v>
      </c>
      <c r="AJ3933" s="9">
        <v>1.22676260541511</v>
      </c>
      <c r="AK3933" s="9">
        <v>1.22963762818786</v>
      </c>
    </row>
    <row r="3934" spans="1:37" s="9" customFormat="1" hidden="1" x14ac:dyDescent="0.3">
      <c r="A3934" s="10" t="str">
        <f t="shared" si="91"/>
        <v>SDGbaseTRA_AgMin_v6_3PQXcpapr</v>
      </c>
      <c r="B3934" s="10" t="s">
        <v>220</v>
      </c>
      <c r="C3934" s="10" t="s">
        <v>301</v>
      </c>
      <c r="D3934" s="10" t="s">
        <v>120</v>
      </c>
      <c r="E3934" s="9" t="s">
        <v>159</v>
      </c>
      <c r="F3934" s="9">
        <v>1.3183205317003801</v>
      </c>
      <c r="G3934" s="9">
        <v>1.31824121621658</v>
      </c>
      <c r="H3934" s="9">
        <v>1.3096267528657699</v>
      </c>
      <c r="I3934" s="9">
        <v>1.3062166024039801</v>
      </c>
      <c r="J3934" s="9">
        <v>1.3042891142781301</v>
      </c>
      <c r="K3934" s="9">
        <v>1.29341634879457</v>
      </c>
      <c r="L3934" s="9">
        <v>1.2905749506944999</v>
      </c>
      <c r="M3934" s="9">
        <v>1.30687395534215</v>
      </c>
      <c r="N3934" s="9">
        <v>1.30758541122649</v>
      </c>
      <c r="O3934" s="9">
        <v>1.29777007467539</v>
      </c>
      <c r="P3934" s="9">
        <v>1.29905567711931</v>
      </c>
      <c r="Q3934" s="9">
        <v>1.3022133891493799</v>
      </c>
      <c r="R3934" s="9">
        <v>1.2761030626499299</v>
      </c>
      <c r="S3934" s="9">
        <v>1.2791570715409</v>
      </c>
      <c r="T3934" s="9">
        <v>1.2821132009182099</v>
      </c>
      <c r="U3934" s="9">
        <v>1.28517655548543</v>
      </c>
      <c r="V3934" s="9">
        <v>1.28844405649098</v>
      </c>
      <c r="W3934" s="9">
        <v>1.2903689757318799</v>
      </c>
      <c r="X3934" s="9">
        <v>1.29153811537758</v>
      </c>
      <c r="Y3934" s="9">
        <v>1.2917075456523801</v>
      </c>
      <c r="Z3934" s="9">
        <v>1.29127262495546</v>
      </c>
      <c r="AA3934" s="9">
        <v>1.2911006970377199</v>
      </c>
      <c r="AB3934" s="9">
        <v>1.28542818720051</v>
      </c>
      <c r="AC3934" s="9">
        <v>1.2832554188518099</v>
      </c>
      <c r="AD3934" s="9">
        <v>1.2841427742990901</v>
      </c>
      <c r="AE3934" s="9">
        <v>1.2858488879816901</v>
      </c>
      <c r="AF3934" s="9">
        <v>1.28769532569018</v>
      </c>
      <c r="AG3934" s="9">
        <v>1.28889199089038</v>
      </c>
      <c r="AH3934" s="9">
        <v>1.2790306848555999</v>
      </c>
      <c r="AI3934" s="9">
        <v>1.27108836813582</v>
      </c>
      <c r="AJ3934" s="9">
        <v>1.266791808629</v>
      </c>
      <c r="AK3934" s="9">
        <v>1.26360764052119</v>
      </c>
    </row>
    <row r="3935" spans="1:37" s="9" customFormat="1" hidden="1" x14ac:dyDescent="0.3">
      <c r="A3935" s="10" t="str">
        <f t="shared" si="91"/>
        <v>SDGbaseTRA_AgMin_v6_3PQXcprnt</v>
      </c>
      <c r="B3935" s="10" t="s">
        <v>220</v>
      </c>
      <c r="C3935" s="10" t="s">
        <v>301</v>
      </c>
      <c r="D3935" s="10" t="s">
        <v>120</v>
      </c>
      <c r="E3935" s="9" t="s">
        <v>104</v>
      </c>
      <c r="F3935" s="9">
        <v>1.4229191260929199</v>
      </c>
      <c r="G3935" s="9">
        <v>1.4532525439723201</v>
      </c>
      <c r="H3935" s="9">
        <v>1.4537866698928199</v>
      </c>
      <c r="I3935" s="9">
        <v>1.45539505272629</v>
      </c>
      <c r="J3935" s="9">
        <v>1.4497461268548599</v>
      </c>
      <c r="K3935" s="9">
        <v>1.4457244752576901</v>
      </c>
      <c r="L3935" s="9">
        <v>1.4454564923975799</v>
      </c>
      <c r="M3935" s="9">
        <v>1.4509650879416101</v>
      </c>
      <c r="N3935" s="9">
        <v>1.4523624831188999</v>
      </c>
      <c r="O3935" s="9">
        <v>1.4407380183312799</v>
      </c>
      <c r="P3935" s="9">
        <v>1.4438233172917301</v>
      </c>
      <c r="Q3935" s="9">
        <v>1.4486249069367101</v>
      </c>
      <c r="R3935" s="9">
        <v>1.44463917980118</v>
      </c>
      <c r="S3935" s="9">
        <v>1.44945812504309</v>
      </c>
      <c r="T3935" s="9">
        <v>1.4535569935591399</v>
      </c>
      <c r="U3935" s="9">
        <v>1.4580299248972799</v>
      </c>
      <c r="V3935" s="9">
        <v>1.4623350945200799</v>
      </c>
      <c r="W3935" s="9">
        <v>1.46489046522822</v>
      </c>
      <c r="X3935" s="9">
        <v>1.4659060853489201</v>
      </c>
      <c r="Y3935" s="9">
        <v>1.4651200057275</v>
      </c>
      <c r="Z3935" s="9">
        <v>1.4636863758698799</v>
      </c>
      <c r="AA3935" s="9">
        <v>1.46204180420485</v>
      </c>
      <c r="AB3935" s="9">
        <v>1.45594850694753</v>
      </c>
      <c r="AC3935" s="9">
        <v>1.45415866384408</v>
      </c>
      <c r="AD3935" s="9">
        <v>1.45586525731601</v>
      </c>
      <c r="AE3935" s="9">
        <v>1.45844857947742</v>
      </c>
      <c r="AF3935" s="9">
        <v>1.4611191260362399</v>
      </c>
      <c r="AG3935" s="9">
        <v>1.4641479915277</v>
      </c>
      <c r="AH3935" s="9">
        <v>1.44977212142238</v>
      </c>
      <c r="AI3935" s="9">
        <v>1.43832165355869</v>
      </c>
      <c r="AJ3935" s="9">
        <v>1.4318750743894699</v>
      </c>
      <c r="AK3935" s="9">
        <v>1.42735587331804</v>
      </c>
    </row>
    <row r="3936" spans="1:37" s="9" customFormat="1" hidden="1" x14ac:dyDescent="0.3">
      <c r="A3936" s="10" t="str">
        <f t="shared" si="91"/>
        <v>SDGbaseTRA_AgMin_v6_3PQXcpetr-p</v>
      </c>
      <c r="B3936" s="10" t="s">
        <v>220</v>
      </c>
      <c r="C3936" s="10" t="s">
        <v>301</v>
      </c>
      <c r="D3936" s="10" t="s">
        <v>120</v>
      </c>
      <c r="E3936" s="9" t="s">
        <v>160</v>
      </c>
      <c r="F3936" s="9">
        <v>0.49747391548150599</v>
      </c>
      <c r="G3936" s="9">
        <v>0.50685910741319695</v>
      </c>
      <c r="H3936" s="9">
        <v>0.51157730175481897</v>
      </c>
      <c r="I3936" s="9">
        <v>0.51188942862891296</v>
      </c>
      <c r="J3936" s="9">
        <v>0.51361405340708</v>
      </c>
      <c r="K3936" s="9">
        <v>0.515623684792339</v>
      </c>
      <c r="L3936" s="9">
        <v>0.51805446789535203</v>
      </c>
      <c r="M3936" s="9">
        <v>0.52187962849599501</v>
      </c>
      <c r="N3936" s="9">
        <v>0.52559554298530897</v>
      </c>
      <c r="O3936" s="9">
        <v>0.54746687990173704</v>
      </c>
      <c r="P3936" s="9">
        <v>0.55306449036419003</v>
      </c>
      <c r="Q3936" s="9">
        <v>0.55457928560951297</v>
      </c>
      <c r="R3936" s="9">
        <v>0.55262971605613898</v>
      </c>
      <c r="S3936" s="9">
        <v>0.55357742401175603</v>
      </c>
      <c r="T3936" s="9">
        <v>0.55509795292445896</v>
      </c>
      <c r="U3936" s="9">
        <v>0.55670721387377198</v>
      </c>
      <c r="V3936" s="9">
        <v>0.55686157852129103</v>
      </c>
      <c r="W3936" s="9">
        <v>0.55796162490781898</v>
      </c>
      <c r="X3936" s="9">
        <v>0.56016387697806702</v>
      </c>
      <c r="Y3936" s="9">
        <v>0.56064402313727302</v>
      </c>
      <c r="Z3936" s="9">
        <v>0.56029165698863204</v>
      </c>
      <c r="AA3936" s="9">
        <v>0.56130623889251596</v>
      </c>
      <c r="AB3936" s="9">
        <v>0.56619872208807398</v>
      </c>
      <c r="AC3936" s="9">
        <v>0.56880238605496403</v>
      </c>
      <c r="AD3936" s="9">
        <v>0.57004754035439498</v>
      </c>
      <c r="AE3936" s="9">
        <v>0.57046704881942201</v>
      </c>
      <c r="AF3936" s="9">
        <v>0.57070790755956802</v>
      </c>
      <c r="AG3936" s="9">
        <v>0.57068386661027803</v>
      </c>
      <c r="AH3936" s="9">
        <v>0.56970399535710403</v>
      </c>
      <c r="AI3936" s="9">
        <v>0.56499345438245996</v>
      </c>
      <c r="AJ3936" s="9">
        <v>0.56132526723902798</v>
      </c>
      <c r="AK3936" s="9">
        <v>0.55774789518315304</v>
      </c>
    </row>
    <row r="3937" spans="1:37" s="9" customFormat="1" hidden="1" x14ac:dyDescent="0.3">
      <c r="A3937" s="10" t="str">
        <f t="shared" si="91"/>
        <v>SDGbaseTRA_AgMin_v6_3PQXcpetr-d</v>
      </c>
      <c r="B3937" s="10" t="s">
        <v>220</v>
      </c>
      <c r="C3937" s="10" t="s">
        <v>301</v>
      </c>
      <c r="D3937" s="10" t="s">
        <v>120</v>
      </c>
      <c r="E3937" s="9" t="s">
        <v>161</v>
      </c>
      <c r="F3937" s="9">
        <v>0.41672301972307102</v>
      </c>
      <c r="G3937" s="9">
        <v>0.42278123756763503</v>
      </c>
      <c r="H3937" s="9">
        <v>0.42571971767721201</v>
      </c>
      <c r="I3937" s="9">
        <v>0.42666158808421101</v>
      </c>
      <c r="J3937" s="9">
        <v>0.42727145086002799</v>
      </c>
      <c r="K3937" s="9">
        <v>0.42830944155657202</v>
      </c>
      <c r="L3937" s="9">
        <v>0.42978233574649999</v>
      </c>
      <c r="M3937" s="9">
        <v>0.432381615523179</v>
      </c>
      <c r="N3937" s="9">
        <v>0.434906962186073</v>
      </c>
      <c r="O3937" s="9">
        <v>0.44747936279021</v>
      </c>
      <c r="P3937" s="9">
        <v>0.45148007796601902</v>
      </c>
      <c r="Q3937" s="9">
        <v>0.45312201750879599</v>
      </c>
      <c r="R3937" s="9">
        <v>0.45192357341273198</v>
      </c>
      <c r="S3937" s="9">
        <v>0.45302874004008398</v>
      </c>
      <c r="T3937" s="9">
        <v>0.45440343448070197</v>
      </c>
      <c r="U3937" s="9">
        <v>0.45579557500506801</v>
      </c>
      <c r="V3937" s="9">
        <v>0.45629901491805303</v>
      </c>
      <c r="W3937" s="9">
        <v>0.457189699575132</v>
      </c>
      <c r="X3937" s="9">
        <v>0.45856638740518502</v>
      </c>
      <c r="Y3937" s="9">
        <v>0.45877720880947898</v>
      </c>
      <c r="Z3937" s="9">
        <v>0.458376392529867</v>
      </c>
      <c r="AA3937" s="9">
        <v>0.45879630045077802</v>
      </c>
      <c r="AB3937" s="9">
        <v>0.461165499347651</v>
      </c>
      <c r="AC3937" s="9">
        <v>0.46268860950352703</v>
      </c>
      <c r="AD3937" s="9">
        <v>0.46374468686806603</v>
      </c>
      <c r="AE3937" s="9">
        <v>0.46437577392507401</v>
      </c>
      <c r="AF3937" s="9">
        <v>0.46488474875041502</v>
      </c>
      <c r="AG3937" s="9">
        <v>0.46516953236965197</v>
      </c>
      <c r="AH3937" s="9">
        <v>0.46383309952458301</v>
      </c>
      <c r="AI3937" s="9">
        <v>0.46011407055999498</v>
      </c>
      <c r="AJ3937" s="9">
        <v>0.45737390458323701</v>
      </c>
      <c r="AK3937" s="9">
        <v>0.45477968078366299</v>
      </c>
    </row>
    <row r="3938" spans="1:37" s="9" customFormat="1" hidden="1" x14ac:dyDescent="0.3">
      <c r="A3938" s="10" t="str">
        <f t="shared" si="91"/>
        <v>SDGbaseTRA_AgMin_v6_3PQXcpetr-h</v>
      </c>
      <c r="B3938" s="10" t="s">
        <v>220</v>
      </c>
      <c r="C3938" s="10" t="s">
        <v>301</v>
      </c>
      <c r="D3938" s="10" t="s">
        <v>120</v>
      </c>
      <c r="E3938" s="9" t="s">
        <v>162</v>
      </c>
      <c r="F3938" s="9">
        <v>8.3408992767830703E-2</v>
      </c>
      <c r="G3938" s="9">
        <v>8.5460572336499799E-2</v>
      </c>
      <c r="H3938" s="9">
        <v>8.6590898630508895E-2</v>
      </c>
      <c r="I3938" s="9">
        <v>8.6496343278567506E-2</v>
      </c>
      <c r="J3938" s="9">
        <v>8.6719578697581304E-2</v>
      </c>
      <c r="K3938" s="9">
        <v>8.7040211536519294E-2</v>
      </c>
      <c r="L3938" s="9">
        <v>8.7410341114364104E-2</v>
      </c>
      <c r="M3938" s="9">
        <v>8.7996143301993998E-2</v>
      </c>
      <c r="N3938" s="9">
        <v>8.85157198772418E-2</v>
      </c>
      <c r="O3938" s="9">
        <v>9.15032688954215E-2</v>
      </c>
      <c r="P3938" s="9">
        <v>9.2304711581427806E-2</v>
      </c>
      <c r="Q3938" s="9">
        <v>9.2536847180435797E-2</v>
      </c>
      <c r="R3938" s="9">
        <v>9.2331044690128594E-2</v>
      </c>
      <c r="S3938" s="9">
        <v>9.2486397987083996E-2</v>
      </c>
      <c r="T3938" s="9">
        <v>9.2711038942944607E-2</v>
      </c>
      <c r="U3938" s="9">
        <v>9.2932027070187898E-2</v>
      </c>
      <c r="V3938" s="9">
        <v>9.2942861942414495E-2</v>
      </c>
      <c r="W3938" s="9">
        <v>9.3094840020533601E-2</v>
      </c>
      <c r="X3938" s="9">
        <v>9.3409729072149103E-2</v>
      </c>
      <c r="Y3938" s="9">
        <v>9.34444695948215E-2</v>
      </c>
      <c r="Z3938" s="9">
        <v>9.3351195512983196E-2</v>
      </c>
      <c r="AA3938" s="9">
        <v>9.3493872532528402E-2</v>
      </c>
      <c r="AB3938" s="9">
        <v>9.4144912607003195E-2</v>
      </c>
      <c r="AC3938" s="9">
        <v>9.4450798204455996E-2</v>
      </c>
      <c r="AD3938" s="9">
        <v>9.45575659461345E-2</v>
      </c>
      <c r="AE3938" s="9">
        <v>9.4528778482453904E-2</v>
      </c>
      <c r="AF3938" s="9">
        <v>9.4468460926564898E-2</v>
      </c>
      <c r="AG3938" s="9">
        <v>9.4344981905973097E-2</v>
      </c>
      <c r="AH3938" s="9">
        <v>9.3913403986271002E-2</v>
      </c>
      <c r="AI3938" s="9">
        <v>9.3100067032557604E-2</v>
      </c>
      <c r="AJ3938" s="9">
        <v>9.2493601438392498E-2</v>
      </c>
      <c r="AK3938" s="9">
        <v>9.1919685673822499E-2</v>
      </c>
    </row>
    <row r="3939" spans="1:37" s="9" customFormat="1" hidden="1" x14ac:dyDescent="0.3">
      <c r="A3939" s="10" t="str">
        <f t="shared" si="91"/>
        <v>SDGbaseTRA_AgMin_v6_3PQXcpetr-k</v>
      </c>
      <c r="B3939" s="10" t="s">
        <v>220</v>
      </c>
      <c r="C3939" s="10" t="s">
        <v>301</v>
      </c>
      <c r="D3939" s="10" t="s">
        <v>120</v>
      </c>
      <c r="E3939" s="9" t="s">
        <v>163</v>
      </c>
      <c r="F3939" s="9">
        <v>0.25572651944824298</v>
      </c>
      <c r="G3939" s="9">
        <v>0.26327551869695398</v>
      </c>
      <c r="H3939" s="9">
        <v>0.26707096801735403</v>
      </c>
      <c r="I3939" s="9">
        <v>0.266140560335965</v>
      </c>
      <c r="J3939" s="9">
        <v>0.26888966047774998</v>
      </c>
      <c r="K3939" s="9">
        <v>0.27128515988847501</v>
      </c>
      <c r="L3939" s="9">
        <v>0.27377126350912501</v>
      </c>
      <c r="M3939" s="9">
        <v>0.27709680294918898</v>
      </c>
      <c r="N3939" s="9">
        <v>0.28043270736486797</v>
      </c>
      <c r="O3939" s="9">
        <v>0.30482339852217399</v>
      </c>
      <c r="P3939" s="9">
        <v>0.30939639040679501</v>
      </c>
      <c r="Q3939" s="9">
        <v>0.30948036236693999</v>
      </c>
      <c r="R3939" s="9">
        <v>0.30732884573345098</v>
      </c>
      <c r="S3939" s="9">
        <v>0.30720054513404699</v>
      </c>
      <c r="T3939" s="9">
        <v>0.30784968537968899</v>
      </c>
      <c r="U3939" s="9">
        <v>0.30870096544569903</v>
      </c>
      <c r="V3939" s="9">
        <v>0.30806251943129798</v>
      </c>
      <c r="W3939" s="9">
        <v>0.308764824381767</v>
      </c>
      <c r="X3939" s="9">
        <v>0.31096406660787501</v>
      </c>
      <c r="Y3939" s="9">
        <v>0.31170071505079699</v>
      </c>
      <c r="Z3939" s="9">
        <v>0.31181007858728899</v>
      </c>
      <c r="AA3939" s="9">
        <v>0.31325825203554503</v>
      </c>
      <c r="AB3939" s="9">
        <v>0.31962681081772298</v>
      </c>
      <c r="AC3939" s="9">
        <v>0.32258394238316301</v>
      </c>
      <c r="AD3939" s="9">
        <v>0.32343915917594701</v>
      </c>
      <c r="AE3939" s="9">
        <v>0.32333169045957899</v>
      </c>
      <c r="AF3939" s="9">
        <v>0.32308067035521398</v>
      </c>
      <c r="AG3939" s="9">
        <v>0.32274191871767599</v>
      </c>
      <c r="AH3939" s="9">
        <v>0.32390638419106299</v>
      </c>
      <c r="AI3939" s="9">
        <v>0.321084487446128</v>
      </c>
      <c r="AJ3939" s="9">
        <v>0.31851038560890799</v>
      </c>
      <c r="AK3939" s="9">
        <v>0.315800996784667</v>
      </c>
    </row>
    <row r="3940" spans="1:37" s="9" customFormat="1" hidden="1" x14ac:dyDescent="0.3">
      <c r="A3940" s="10" t="str">
        <f t="shared" si="91"/>
        <v>SDGbaseTRA_AgMin_v6_3PQXcpetr-l</v>
      </c>
      <c r="B3940" s="10" t="s">
        <v>220</v>
      </c>
      <c r="C3940" s="10" t="s">
        <v>301</v>
      </c>
      <c r="D3940" s="10" t="s">
        <v>120</v>
      </c>
      <c r="E3940" s="9" t="s">
        <v>164</v>
      </c>
      <c r="F3940" s="9">
        <v>0.97343121913291497</v>
      </c>
      <c r="G3940" s="9">
        <v>0.98889373484163001</v>
      </c>
      <c r="H3940" s="9">
        <v>0.996412199800639</v>
      </c>
      <c r="I3940" s="9">
        <v>0.99806326952508095</v>
      </c>
      <c r="J3940" s="9">
        <v>1.0004912326828601</v>
      </c>
      <c r="K3940" s="9">
        <v>1.0036467889318199</v>
      </c>
      <c r="L3940" s="9">
        <v>1.0077574952609101</v>
      </c>
      <c r="M3940" s="9">
        <v>1.0145705137199399</v>
      </c>
      <c r="N3940" s="9">
        <v>1.0212568074764701</v>
      </c>
      <c r="O3940" s="9">
        <v>1.05794195549032</v>
      </c>
      <c r="P3940" s="9">
        <v>1.0682437244284899</v>
      </c>
      <c r="Q3940" s="9">
        <v>1.0716885070419599</v>
      </c>
      <c r="R3940" s="9">
        <v>1.06823812379756</v>
      </c>
      <c r="S3940" s="9">
        <v>1.0704748040705401</v>
      </c>
      <c r="T3940" s="9">
        <v>1.0736131222085299</v>
      </c>
      <c r="U3940" s="9">
        <v>1.0768810782924301</v>
      </c>
      <c r="V3940" s="9">
        <v>1.0776584020886699</v>
      </c>
      <c r="W3940" s="9">
        <v>1.07981707488087</v>
      </c>
      <c r="X3940" s="9">
        <v>1.0836300314546701</v>
      </c>
      <c r="Y3940" s="9">
        <v>1.08439888552027</v>
      </c>
      <c r="Z3940" s="9">
        <v>1.08362758454402</v>
      </c>
      <c r="AA3940" s="9">
        <v>1.08512773984843</v>
      </c>
      <c r="AB3940" s="9">
        <v>1.09283527440309</v>
      </c>
      <c r="AC3940" s="9">
        <v>1.0973118435883999</v>
      </c>
      <c r="AD3940" s="9">
        <v>1.09990215892027</v>
      </c>
      <c r="AE3940" s="9">
        <v>1.1011957639571299</v>
      </c>
      <c r="AF3940" s="9">
        <v>1.10217614156052</v>
      </c>
      <c r="AG3940" s="9">
        <v>1.1026621805393999</v>
      </c>
      <c r="AH3940" s="9">
        <v>1.10048979056555</v>
      </c>
      <c r="AI3940" s="9">
        <v>1.0915819916387699</v>
      </c>
      <c r="AJ3940" s="9">
        <v>1.08479698031996</v>
      </c>
      <c r="AK3940" s="9">
        <v>1.07825055335858</v>
      </c>
    </row>
    <row r="3941" spans="1:37" s="9" customFormat="1" hidden="1" x14ac:dyDescent="0.3">
      <c r="A3941" s="10" t="str">
        <f t="shared" si="91"/>
        <v>SDGbaseTRA_AgMin_v6_3PQXchydr</v>
      </c>
      <c r="B3941" s="10" t="s">
        <v>220</v>
      </c>
      <c r="C3941" s="10" t="s">
        <v>301</v>
      </c>
      <c r="D3941" s="10" t="s">
        <v>120</v>
      </c>
      <c r="E3941" s="9" t="s">
        <v>165</v>
      </c>
      <c r="F3941" s="9">
        <v>0.90525772545483896</v>
      </c>
      <c r="G3941" s="9">
        <v>0.92752400864925899</v>
      </c>
      <c r="H3941" s="9">
        <v>0.939791709960341</v>
      </c>
      <c r="I3941" s="9">
        <v>0.93876547813583799</v>
      </c>
      <c r="J3941" s="9">
        <v>0.94118830547077403</v>
      </c>
      <c r="K3941" s="9">
        <v>0.94466821027302095</v>
      </c>
      <c r="L3941" s="9">
        <v>0.94868531501070996</v>
      </c>
      <c r="M3941" s="9">
        <v>0.95504316610197104</v>
      </c>
      <c r="N3941" s="9">
        <v>0.96068225480332803</v>
      </c>
      <c r="O3941" s="9">
        <v>0.99310683804233602</v>
      </c>
      <c r="P3941" s="9">
        <v>1.0018050869833801</v>
      </c>
      <c r="Q3941" s="9">
        <v>1.0043245100981699</v>
      </c>
      <c r="R3941" s="9">
        <v>1.0020908865032601</v>
      </c>
      <c r="S3941" s="9">
        <v>1.00377697287242</v>
      </c>
      <c r="T3941" s="9">
        <v>1.00621505491301</v>
      </c>
      <c r="U3941" s="9">
        <v>1.0086134917715099</v>
      </c>
      <c r="V3941" s="9">
        <v>1.0087310853076601</v>
      </c>
      <c r="W3941" s="9">
        <v>1.01038053969978</v>
      </c>
      <c r="X3941" s="9">
        <v>1.0137981054677601</v>
      </c>
      <c r="Y3941" s="9">
        <v>1.01417515299623</v>
      </c>
      <c r="Z3941" s="9">
        <v>1.0131628271025099</v>
      </c>
      <c r="AA3941" s="9">
        <v>1.0147113348458101</v>
      </c>
      <c r="AB3941" s="9">
        <v>1.0217772283487301</v>
      </c>
      <c r="AC3941" s="9">
        <v>1.0250970778114199</v>
      </c>
      <c r="AD3941" s="9">
        <v>1.02625585362026</v>
      </c>
      <c r="AE3941" s="9">
        <v>1.0259434164010599</v>
      </c>
      <c r="AF3941" s="9">
        <v>1.0252887755562199</v>
      </c>
      <c r="AG3941" s="9">
        <v>1.02394862825239</v>
      </c>
      <c r="AH3941" s="9">
        <v>1.0192646099801199</v>
      </c>
      <c r="AI3941" s="9">
        <v>1.0104372697100299</v>
      </c>
      <c r="AJ3941" s="9">
        <v>1.0038551537223801</v>
      </c>
      <c r="AK3941" s="9">
        <v>0.99762630881355396</v>
      </c>
    </row>
    <row r="3942" spans="1:37" s="9" customFormat="1" hidden="1" x14ac:dyDescent="0.3">
      <c r="A3942" s="10" t="str">
        <f t="shared" si="91"/>
        <v>SDGbaseTRA_AgMin_v6_3PQXcammo</v>
      </c>
      <c r="B3942" s="10" t="s">
        <v>220</v>
      </c>
      <c r="C3942" s="10" t="s">
        <v>301</v>
      </c>
      <c r="D3942" s="10" t="s">
        <v>120</v>
      </c>
      <c r="E3942" s="9" t="s">
        <v>166</v>
      </c>
      <c r="F3942" s="9">
        <v>1.19043107039864</v>
      </c>
      <c r="G3942" s="9">
        <v>0.78351472719769499</v>
      </c>
      <c r="H3942" s="9">
        <v>0.78428623661133001</v>
      </c>
      <c r="I3942" s="9">
        <v>0.78811139547606002</v>
      </c>
      <c r="J3942" s="9">
        <v>0.78306854228169098</v>
      </c>
      <c r="K3942" s="9">
        <v>0.78001563302339505</v>
      </c>
      <c r="L3942" s="9">
        <v>0.77797046175532703</v>
      </c>
      <c r="M3942" s="9">
        <v>0.77716482217834104</v>
      </c>
      <c r="N3942" s="9">
        <v>0.77627775371751495</v>
      </c>
      <c r="O3942" s="9">
        <v>0.76473212817015401</v>
      </c>
      <c r="P3942" s="9">
        <v>0.763243791241206</v>
      </c>
      <c r="Q3942" s="9">
        <v>0.76355659386468</v>
      </c>
      <c r="R3942" s="9">
        <v>0.76027862354671905</v>
      </c>
      <c r="S3942" s="9">
        <v>0.76041806639910603</v>
      </c>
      <c r="T3942" s="9">
        <v>0.76089258644242597</v>
      </c>
      <c r="U3942" s="9">
        <v>0.76100685211604402</v>
      </c>
      <c r="V3942" s="9">
        <v>0.76126144675581398</v>
      </c>
      <c r="W3942" s="9">
        <v>0.76031722163891002</v>
      </c>
      <c r="X3942" s="9">
        <v>0.75893416140404701</v>
      </c>
      <c r="Y3942" s="9">
        <v>0.88324250461702303</v>
      </c>
      <c r="Z3942" s="9">
        <v>1.0128405761847801</v>
      </c>
      <c r="AA3942" s="9">
        <v>1.1498541746134101</v>
      </c>
      <c r="AB3942" s="9">
        <v>1.17803534972951</v>
      </c>
      <c r="AC3942" s="9">
        <v>1.2076926065201901</v>
      </c>
      <c r="AD3942" s="9">
        <v>1.23864961630419</v>
      </c>
      <c r="AE3942" s="9">
        <v>1.2698200573441401</v>
      </c>
      <c r="AF3942" s="9">
        <v>1.3005923747736401</v>
      </c>
      <c r="AG3942" s="9">
        <v>1.3326721532796</v>
      </c>
      <c r="AH3942" s="9">
        <v>1.35578078206599</v>
      </c>
      <c r="AI3942" s="9">
        <v>1.3778663304554299</v>
      </c>
      <c r="AJ3942" s="9">
        <v>1.40316621102647</v>
      </c>
      <c r="AK3942" s="9">
        <v>1.4293529074561699</v>
      </c>
    </row>
    <row r="3943" spans="1:37" s="9" customFormat="1" hidden="1" x14ac:dyDescent="0.3">
      <c r="A3943" s="10" t="str">
        <f t="shared" si="91"/>
        <v>SDGbaseTRA_AgMin_v6_3PQXcbchm</v>
      </c>
      <c r="B3943" s="10" t="s">
        <v>220</v>
      </c>
      <c r="C3943" s="10" t="s">
        <v>301</v>
      </c>
      <c r="D3943" s="10" t="s">
        <v>120</v>
      </c>
      <c r="E3943" s="9" t="s">
        <v>167</v>
      </c>
      <c r="F3943" s="9">
        <v>1.1904310703991301</v>
      </c>
      <c r="G3943" s="9">
        <v>1.2192308032981201</v>
      </c>
      <c r="H3943" s="9">
        <v>1.23507244369386</v>
      </c>
      <c r="I3943" s="9">
        <v>1.23389910573214</v>
      </c>
      <c r="J3943" s="9">
        <v>1.23692820369173</v>
      </c>
      <c r="K3943" s="9">
        <v>1.24137456698621</v>
      </c>
      <c r="L3943" s="9">
        <v>1.24654939798555</v>
      </c>
      <c r="M3943" s="9">
        <v>1.2547981145073499</v>
      </c>
      <c r="N3943" s="9">
        <v>1.26211703584368</v>
      </c>
      <c r="O3943" s="9">
        <v>1.3037301366451099</v>
      </c>
      <c r="P3943" s="9">
        <v>1.3150602406793299</v>
      </c>
      <c r="Q3943" s="9">
        <v>1.31845674592252</v>
      </c>
      <c r="R3943" s="9">
        <v>1.3155791088786799</v>
      </c>
      <c r="S3943" s="9">
        <v>1.31786214786064</v>
      </c>
      <c r="T3943" s="9">
        <v>1.3210970424666899</v>
      </c>
      <c r="U3943" s="9">
        <v>1.32427263315734</v>
      </c>
      <c r="V3943" s="9">
        <v>1.3245088527009301</v>
      </c>
      <c r="W3943" s="9">
        <v>1.3266797305846101</v>
      </c>
      <c r="X3943" s="9">
        <v>1.3310904342246299</v>
      </c>
      <c r="Y3943" s="9">
        <v>1.33155808480635</v>
      </c>
      <c r="Z3943" s="9">
        <v>1.3302135576960299</v>
      </c>
      <c r="AA3943" s="9">
        <v>1.3321675164995499</v>
      </c>
      <c r="AB3943" s="9">
        <v>1.3411430048849999</v>
      </c>
      <c r="AC3943" s="9">
        <v>1.3454054438465399</v>
      </c>
      <c r="AD3943" s="9">
        <v>1.3469583054862999</v>
      </c>
      <c r="AE3943" s="9">
        <v>1.3466310202712499</v>
      </c>
      <c r="AF3943" s="9">
        <v>1.3458596050353699</v>
      </c>
      <c r="AG3943" s="9">
        <v>1.34419076535278</v>
      </c>
      <c r="AH3943" s="9">
        <v>1.33799253859665</v>
      </c>
      <c r="AI3943" s="9">
        <v>1.3264372091101599</v>
      </c>
      <c r="AJ3943" s="9">
        <v>1.3178480087568401</v>
      </c>
      <c r="AK3943" s="9">
        <v>1.30973335449402</v>
      </c>
    </row>
    <row r="3944" spans="1:37" s="9" customFormat="1" hidden="1" x14ac:dyDescent="0.3">
      <c r="A3944" s="10" t="str">
        <f t="shared" si="91"/>
        <v>SDGbaseTRA_AgMin_v6_3PQXcochm</v>
      </c>
      <c r="B3944" s="10" t="s">
        <v>220</v>
      </c>
      <c r="C3944" s="10" t="s">
        <v>301</v>
      </c>
      <c r="D3944" s="10" t="s">
        <v>120</v>
      </c>
      <c r="E3944" s="9" t="s">
        <v>168</v>
      </c>
      <c r="F3944" s="9">
        <v>1.3021397686218801</v>
      </c>
      <c r="G3944" s="9">
        <v>1.32953818605719</v>
      </c>
      <c r="H3944" s="9">
        <v>1.34416826329148</v>
      </c>
      <c r="I3944" s="9">
        <v>1.3442696864099799</v>
      </c>
      <c r="J3944" s="9">
        <v>1.3471911834520101</v>
      </c>
      <c r="K3944" s="9">
        <v>1.3515683616324701</v>
      </c>
      <c r="L3944" s="9">
        <v>1.3569275554115601</v>
      </c>
      <c r="M3944" s="9">
        <v>1.3657087116789799</v>
      </c>
      <c r="N3944" s="9">
        <v>1.3737432510193199</v>
      </c>
      <c r="O3944" s="9">
        <v>1.41779137420462</v>
      </c>
      <c r="P3944" s="9">
        <v>1.43030681677574</v>
      </c>
      <c r="Q3944" s="9">
        <v>1.43446628875323</v>
      </c>
      <c r="R3944" s="9">
        <v>1.43105854478964</v>
      </c>
      <c r="S3944" s="9">
        <v>1.4338488487593899</v>
      </c>
      <c r="T3944" s="9">
        <v>1.43763698530912</v>
      </c>
      <c r="U3944" s="9">
        <v>1.4414082767445899</v>
      </c>
      <c r="V3944" s="9">
        <v>1.4420755665220999</v>
      </c>
      <c r="W3944" s="9">
        <v>1.4445949095178101</v>
      </c>
      <c r="X3944" s="9">
        <v>1.4492956081206401</v>
      </c>
      <c r="Y3944" s="9">
        <v>1.44988117498642</v>
      </c>
      <c r="Z3944" s="9">
        <v>1.44849865297105</v>
      </c>
      <c r="AA3944" s="9">
        <v>1.4504034485253099</v>
      </c>
      <c r="AB3944" s="9">
        <v>1.4595995143065501</v>
      </c>
      <c r="AC3944" s="9">
        <v>1.4643769339221799</v>
      </c>
      <c r="AD3944" s="9">
        <v>1.46662653409833</v>
      </c>
      <c r="AE3944" s="9">
        <v>1.46703678825553</v>
      </c>
      <c r="AF3944" s="9">
        <v>1.46699235363784</v>
      </c>
      <c r="AG3944" s="9">
        <v>1.4660615368012</v>
      </c>
      <c r="AH3944" s="9">
        <v>1.4602361689548</v>
      </c>
      <c r="AI3944" s="9">
        <v>1.4479178237244299</v>
      </c>
      <c r="AJ3944" s="9">
        <v>1.43876732604812</v>
      </c>
      <c r="AK3944" s="9">
        <v>1.4301058862165299</v>
      </c>
    </row>
    <row r="3945" spans="1:37" s="9" customFormat="1" hidden="1" x14ac:dyDescent="0.3">
      <c r="A3945" s="10" t="str">
        <f t="shared" si="91"/>
        <v>SDGbaseTRA_AgMin_v6_3PQXcrubb</v>
      </c>
      <c r="B3945" s="10" t="s">
        <v>220</v>
      </c>
      <c r="C3945" s="10" t="s">
        <v>301</v>
      </c>
      <c r="D3945" s="10" t="s">
        <v>120</v>
      </c>
      <c r="E3945" s="9" t="s">
        <v>105</v>
      </c>
      <c r="F3945" s="9">
        <v>1.26969209312609</v>
      </c>
      <c r="G3945" s="9">
        <v>1.27810363292436</v>
      </c>
      <c r="H3945" s="9">
        <v>1.2857186141361301</v>
      </c>
      <c r="I3945" s="9">
        <v>1.2859485026158901</v>
      </c>
      <c r="J3945" s="9">
        <v>1.2852699038020201</v>
      </c>
      <c r="K3945" s="9">
        <v>1.2869355126947899</v>
      </c>
      <c r="L3945" s="9">
        <v>1.28969914028031</v>
      </c>
      <c r="M3945" s="9">
        <v>1.29468036909772</v>
      </c>
      <c r="N3945" s="9">
        <v>1.29911444537209</v>
      </c>
      <c r="O3945" s="9">
        <v>1.31520357260135</v>
      </c>
      <c r="P3945" s="9">
        <v>1.3220784817451099</v>
      </c>
      <c r="Q3945" s="9">
        <v>1.3257135562808799</v>
      </c>
      <c r="R3945" s="9">
        <v>1.3253741294699899</v>
      </c>
      <c r="S3945" s="9">
        <v>1.3290644291221201</v>
      </c>
      <c r="T3945" s="9">
        <v>1.3329203532693099</v>
      </c>
      <c r="U3945" s="9">
        <v>1.3369908317414101</v>
      </c>
      <c r="V3945" s="9">
        <v>1.3393975487825001</v>
      </c>
      <c r="W3945" s="9">
        <v>1.34290937443009</v>
      </c>
      <c r="X3945" s="9">
        <v>1.34867294537661</v>
      </c>
      <c r="Y3945" s="9">
        <v>1.3529206341426701</v>
      </c>
      <c r="Z3945" s="9">
        <v>1.3569769219276899</v>
      </c>
      <c r="AA3945" s="9">
        <v>1.3648248435766801</v>
      </c>
      <c r="AB3945" s="9">
        <v>1.3695813298631501</v>
      </c>
      <c r="AC3945" s="9">
        <v>1.3717945792488999</v>
      </c>
      <c r="AD3945" s="9">
        <v>1.3730507470053599</v>
      </c>
      <c r="AE3945" s="9">
        <v>1.3727916657810699</v>
      </c>
      <c r="AF3945" s="9">
        <v>1.3715448931494001</v>
      </c>
      <c r="AG3945" s="9">
        <v>1.3658597912539301</v>
      </c>
      <c r="AH3945" s="9">
        <v>1.35727371951273</v>
      </c>
      <c r="AI3945" s="9">
        <v>1.3466810823931401</v>
      </c>
      <c r="AJ3945" s="9">
        <v>1.33960950603578</v>
      </c>
      <c r="AK3945" s="9">
        <v>1.33376368507678</v>
      </c>
    </row>
    <row r="3946" spans="1:37" s="9" customFormat="1" hidden="1" x14ac:dyDescent="0.3">
      <c r="A3946" s="10" t="str">
        <f t="shared" si="91"/>
        <v>SDGbaseTRA_AgMin_v6_3PQXcplas</v>
      </c>
      <c r="B3946" s="10" t="s">
        <v>220</v>
      </c>
      <c r="C3946" s="10" t="s">
        <v>301</v>
      </c>
      <c r="D3946" s="10" t="s">
        <v>120</v>
      </c>
      <c r="E3946" s="9" t="s">
        <v>106</v>
      </c>
      <c r="F3946" s="9">
        <v>1.4958932107925</v>
      </c>
      <c r="G3946" s="9">
        <v>1.5158195844267099</v>
      </c>
      <c r="H3946" s="9">
        <v>1.52217781255479</v>
      </c>
      <c r="I3946" s="9">
        <v>1.5239086039285401</v>
      </c>
      <c r="J3946" s="9">
        <v>1.5188710004904</v>
      </c>
      <c r="K3946" s="9">
        <v>1.51734491146299</v>
      </c>
      <c r="L3946" s="9">
        <v>1.51836536479213</v>
      </c>
      <c r="M3946" s="9">
        <v>1.52321011687458</v>
      </c>
      <c r="N3946" s="9">
        <v>1.5260301563854499</v>
      </c>
      <c r="O3946" s="9">
        <v>1.52489688694735</v>
      </c>
      <c r="P3946" s="9">
        <v>1.53044516553715</v>
      </c>
      <c r="Q3946" s="9">
        <v>1.5357576276203899</v>
      </c>
      <c r="R3946" s="9">
        <v>1.53430790588801</v>
      </c>
      <c r="S3946" s="9">
        <v>1.53940786153528</v>
      </c>
      <c r="T3946" s="9">
        <v>1.54389663307576</v>
      </c>
      <c r="U3946" s="9">
        <v>1.5484595538510699</v>
      </c>
      <c r="V3946" s="9">
        <v>1.55184361801685</v>
      </c>
      <c r="W3946" s="9">
        <v>1.55459558515306</v>
      </c>
      <c r="X3946" s="9">
        <v>1.55721712163132</v>
      </c>
      <c r="Y3946" s="9">
        <v>1.55901327072749</v>
      </c>
      <c r="Z3946" s="9">
        <v>1.5599342664782401</v>
      </c>
      <c r="AA3946" s="9">
        <v>1.5623380023651201</v>
      </c>
      <c r="AB3946" s="9">
        <v>1.5596299109648499</v>
      </c>
      <c r="AC3946" s="9">
        <v>1.5593759914954</v>
      </c>
      <c r="AD3946" s="9">
        <v>1.5613221164190301</v>
      </c>
      <c r="AE3946" s="9">
        <v>1.5633646322435999</v>
      </c>
      <c r="AF3946" s="9">
        <v>1.56522191185515</v>
      </c>
      <c r="AG3946" s="9">
        <v>1.5661059298721101</v>
      </c>
      <c r="AH3946" s="9">
        <v>1.5516836181765099</v>
      </c>
      <c r="AI3946" s="9">
        <v>1.53872073142196</v>
      </c>
      <c r="AJ3946" s="9">
        <v>1.53083366506701</v>
      </c>
      <c r="AK3946" s="9">
        <v>1.52458150890482</v>
      </c>
    </row>
    <row r="3947" spans="1:37" s="9" customFormat="1" hidden="1" x14ac:dyDescent="0.3">
      <c r="A3947" s="10" t="str">
        <f t="shared" si="91"/>
        <v>SDGbaseTRA_AgMin_v6_3PQXcnmet</v>
      </c>
      <c r="B3947" s="10" t="s">
        <v>220</v>
      </c>
      <c r="C3947" s="10" t="s">
        <v>301</v>
      </c>
      <c r="D3947" s="10" t="s">
        <v>120</v>
      </c>
      <c r="E3947" s="9" t="s">
        <v>107</v>
      </c>
      <c r="F3947" s="9">
        <v>1.40438623929439</v>
      </c>
      <c r="G3947" s="9">
        <v>1.4287837296658901</v>
      </c>
      <c r="H3947" s="9">
        <v>1.4280976139718</v>
      </c>
      <c r="I3947" s="9">
        <v>1.43957347440049</v>
      </c>
      <c r="J3947" s="9">
        <v>1.4295845210846301</v>
      </c>
      <c r="K3947" s="9">
        <v>1.42373129308601</v>
      </c>
      <c r="L3947" s="9">
        <v>1.42016321331045</v>
      </c>
      <c r="M3947" s="9">
        <v>1.4189504629568099</v>
      </c>
      <c r="N3947" s="9">
        <v>1.4160799917279301</v>
      </c>
      <c r="O3947" s="9">
        <v>1.4020713077335301</v>
      </c>
      <c r="P3947" s="9">
        <v>1.39989637369147</v>
      </c>
      <c r="Q3947" s="9">
        <v>1.4009530952096501</v>
      </c>
      <c r="R3947" s="9">
        <v>1.39226992640727</v>
      </c>
      <c r="S3947" s="9">
        <v>1.3990210588598599</v>
      </c>
      <c r="T3947" s="9">
        <v>1.4047618691432899</v>
      </c>
      <c r="U3947" s="9">
        <v>1.4094799829747999</v>
      </c>
      <c r="V3947" s="9">
        <v>1.4146287427000399</v>
      </c>
      <c r="W3947" s="9">
        <v>1.4190759063731599</v>
      </c>
      <c r="X3947" s="9">
        <v>1.4235929073923601</v>
      </c>
      <c r="Y3947" s="9">
        <v>1.42571372920386</v>
      </c>
      <c r="Z3947" s="9">
        <v>1.4275835763348701</v>
      </c>
      <c r="AA3947" s="9">
        <v>1.42906697429712</v>
      </c>
      <c r="AB3947" s="9">
        <v>1.4234725610380099</v>
      </c>
      <c r="AC3947" s="9">
        <v>1.4210771399036399</v>
      </c>
      <c r="AD3947" s="9">
        <v>1.4222847424698699</v>
      </c>
      <c r="AE3947" s="9">
        <v>1.4244508552481201</v>
      </c>
      <c r="AF3947" s="9">
        <v>1.4271643868689401</v>
      </c>
      <c r="AG3947" s="9">
        <v>1.4363104026569899</v>
      </c>
      <c r="AH3947" s="9">
        <v>1.4346077397532899</v>
      </c>
      <c r="AI3947" s="9">
        <v>1.43500506310332</v>
      </c>
      <c r="AJ3947" s="9">
        <v>1.4401782486979799</v>
      </c>
      <c r="AK3947" s="9">
        <v>1.44785486609318</v>
      </c>
    </row>
    <row r="3948" spans="1:37" s="9" customFormat="1" hidden="1" x14ac:dyDescent="0.3">
      <c r="A3948" s="10" t="str">
        <f t="shared" si="91"/>
        <v>SDGbaseTRA_AgMin_v6_3PQXciron</v>
      </c>
      <c r="B3948" s="10" t="s">
        <v>220</v>
      </c>
      <c r="C3948" s="10" t="s">
        <v>301</v>
      </c>
      <c r="D3948" s="10" t="s">
        <v>120</v>
      </c>
      <c r="E3948" s="9" t="s">
        <v>169</v>
      </c>
      <c r="F3948" s="9">
        <v>1.2185849816788801</v>
      </c>
      <c r="G3948" s="9">
        <v>1.3447461996082499</v>
      </c>
      <c r="H3948" s="9">
        <v>1.36960823939356</v>
      </c>
      <c r="I3948" s="9">
        <v>1.39492152114681</v>
      </c>
      <c r="J3948" s="9">
        <v>1.39916726534608</v>
      </c>
      <c r="K3948" s="9">
        <v>1.40044199789276</v>
      </c>
      <c r="L3948" s="9">
        <v>1.3913243029314399</v>
      </c>
      <c r="M3948" s="9">
        <v>1.3790120559733601</v>
      </c>
      <c r="N3948" s="9">
        <v>1.36863539637723</v>
      </c>
      <c r="O3948" s="9">
        <v>1.33345179595983</v>
      </c>
      <c r="P3948" s="9">
        <v>1.3279032967645099</v>
      </c>
      <c r="Q3948" s="9">
        <v>1.33074816762932</v>
      </c>
      <c r="R3948" s="9">
        <v>1.32941947125982</v>
      </c>
      <c r="S3948" s="9">
        <v>1.3351237033933601</v>
      </c>
      <c r="T3948" s="9">
        <v>1.34126025774966</v>
      </c>
      <c r="U3948" s="9">
        <v>1.3434061092682099</v>
      </c>
      <c r="V3948" s="9">
        <v>1.2880294530749301</v>
      </c>
      <c r="W3948" s="9">
        <v>1.28997511963218</v>
      </c>
      <c r="X3948" s="9">
        <v>1.3928223324704301</v>
      </c>
      <c r="Y3948" s="9">
        <v>1.4023454041635199</v>
      </c>
      <c r="Z3948" s="9">
        <v>1.41406177578508</v>
      </c>
      <c r="AA3948" s="9">
        <v>1.4278572993115499</v>
      </c>
      <c r="AB3948" s="9">
        <v>1.4416391644490201</v>
      </c>
      <c r="AC3948" s="9">
        <v>1.4445027559942101</v>
      </c>
      <c r="AD3948" s="9">
        <v>1.4370246476694599</v>
      </c>
      <c r="AE3948" s="9">
        <v>1.42569075883118</v>
      </c>
      <c r="AF3948" s="9">
        <v>1.4115218200832</v>
      </c>
      <c r="AG3948" s="9">
        <v>1.3939104835963001</v>
      </c>
      <c r="AH3948" s="9">
        <v>1.4095867074900099</v>
      </c>
      <c r="AI3948" s="9">
        <v>1.4300826979497701</v>
      </c>
      <c r="AJ3948" s="9">
        <v>1.4436287392935001</v>
      </c>
      <c r="AK3948" s="9">
        <v>1.4587511747638</v>
      </c>
    </row>
    <row r="3949" spans="1:37" s="9" customFormat="1" hidden="1" x14ac:dyDescent="0.3">
      <c r="A3949" s="10" t="str">
        <f t="shared" si="91"/>
        <v>SDGbaseTRA_AgMin_v6_3PQXcnfrm</v>
      </c>
      <c r="B3949" s="10" t="s">
        <v>220</v>
      </c>
      <c r="C3949" s="10" t="s">
        <v>301</v>
      </c>
      <c r="D3949" s="10" t="s">
        <v>120</v>
      </c>
      <c r="E3949" s="9" t="s">
        <v>108</v>
      </c>
      <c r="F3949" s="9">
        <v>1.2468797409207899</v>
      </c>
      <c r="G3949" s="9">
        <v>1.29230459056493</v>
      </c>
      <c r="H3949" s="9">
        <v>1.35235927526472</v>
      </c>
      <c r="I3949" s="9">
        <v>1.41237443823847</v>
      </c>
      <c r="J3949" s="9">
        <v>1.4430037184362201</v>
      </c>
      <c r="K3949" s="9">
        <v>1.46016405623389</v>
      </c>
      <c r="L3949" s="9">
        <v>1.4599892455912999</v>
      </c>
      <c r="M3949" s="9">
        <v>1.4185160495681699</v>
      </c>
      <c r="N3949" s="9">
        <v>1.3927919153021999</v>
      </c>
      <c r="O3949" s="9">
        <v>1.3317504781585501</v>
      </c>
      <c r="P3949" s="9">
        <v>1.3086571853305999</v>
      </c>
      <c r="Q3949" s="9">
        <v>1.3031077190418101</v>
      </c>
      <c r="R3949" s="9">
        <v>1.2974627815481301</v>
      </c>
      <c r="S3949" s="9">
        <v>1.3027985947364</v>
      </c>
      <c r="T3949" s="9">
        <v>1.30725969151682</v>
      </c>
      <c r="U3949" s="9">
        <v>1.3061768988303799</v>
      </c>
      <c r="V3949" s="9">
        <v>1.2787657286893901</v>
      </c>
      <c r="W3949" s="9">
        <v>1.2649883814274501</v>
      </c>
      <c r="X3949" s="9">
        <v>1.2862033536319799</v>
      </c>
      <c r="Y3949" s="9">
        <v>1.29427049371285</v>
      </c>
      <c r="Z3949" s="9">
        <v>1.30638339026689</v>
      </c>
      <c r="AA3949" s="9">
        <v>1.31805945605837</v>
      </c>
      <c r="AB3949" s="9">
        <v>1.4448871430518799</v>
      </c>
      <c r="AC3949" s="9">
        <v>1.5119588042643699</v>
      </c>
      <c r="AD3949" s="9">
        <v>1.51380688433118</v>
      </c>
      <c r="AE3949" s="9">
        <v>1.4994148241341201</v>
      </c>
      <c r="AF3949" s="9">
        <v>1.4794420052711701</v>
      </c>
      <c r="AG3949" s="9">
        <v>1.4584480464029701</v>
      </c>
      <c r="AH3949" s="9">
        <v>1.58249586379275</v>
      </c>
      <c r="AI3949" s="9">
        <v>1.6992007778357301</v>
      </c>
      <c r="AJ3949" s="9">
        <v>1.7512571171351301</v>
      </c>
      <c r="AK3949" s="9">
        <v>1.7898391193252201</v>
      </c>
    </row>
    <row r="3950" spans="1:37" s="9" customFormat="1" hidden="1" x14ac:dyDescent="0.3">
      <c r="A3950" s="10" t="str">
        <f t="shared" si="91"/>
        <v>SDGbaseTRA_AgMin_v6_3PQXcmetp</v>
      </c>
      <c r="B3950" s="10" t="s">
        <v>220</v>
      </c>
      <c r="C3950" s="10" t="s">
        <v>301</v>
      </c>
      <c r="D3950" s="10" t="s">
        <v>120</v>
      </c>
      <c r="E3950" s="9" t="s">
        <v>109</v>
      </c>
      <c r="F3950" s="9">
        <v>1.26807825699027</v>
      </c>
      <c r="G3950" s="9">
        <v>1.3564981305470001</v>
      </c>
      <c r="H3950" s="9">
        <v>1.3687163026115801</v>
      </c>
      <c r="I3950" s="9">
        <v>1.3801500556078501</v>
      </c>
      <c r="J3950" s="9">
        <v>1.3794142045879001</v>
      </c>
      <c r="K3950" s="9">
        <v>1.38034669122298</v>
      </c>
      <c r="L3950" s="9">
        <v>1.37907100960483</v>
      </c>
      <c r="M3950" s="9">
        <v>1.3741029623316301</v>
      </c>
      <c r="N3950" s="9">
        <v>1.37054066361411</v>
      </c>
      <c r="O3950" s="9">
        <v>1.3534547350909101</v>
      </c>
      <c r="P3950" s="9">
        <v>1.35228932072363</v>
      </c>
      <c r="Q3950" s="9">
        <v>1.35495810750929</v>
      </c>
      <c r="R3950" s="9">
        <v>1.35496458356877</v>
      </c>
      <c r="S3950" s="9">
        <v>1.3601402697457401</v>
      </c>
      <c r="T3950" s="9">
        <v>1.3647939933280799</v>
      </c>
      <c r="U3950" s="9">
        <v>1.36837336284268</v>
      </c>
      <c r="V3950" s="9">
        <v>1.3560218159372199</v>
      </c>
      <c r="W3950" s="9">
        <v>1.35691508892016</v>
      </c>
      <c r="X3950" s="9">
        <v>1.38298108227523</v>
      </c>
      <c r="Y3950" s="9">
        <v>1.38550857992246</v>
      </c>
      <c r="Z3950" s="9">
        <v>1.3885309141231199</v>
      </c>
      <c r="AA3950" s="9">
        <v>1.3922477633693</v>
      </c>
      <c r="AB3950" s="9">
        <v>1.4055309481062199</v>
      </c>
      <c r="AC3950" s="9">
        <v>1.4122481165288601</v>
      </c>
      <c r="AD3950" s="9">
        <v>1.411887887837</v>
      </c>
      <c r="AE3950" s="9">
        <v>1.4092827413283899</v>
      </c>
      <c r="AF3950" s="9">
        <v>1.40545265064674</v>
      </c>
      <c r="AG3950" s="9">
        <v>1.4029760195210399</v>
      </c>
      <c r="AH3950" s="9">
        <v>1.40992223781472</v>
      </c>
      <c r="AI3950" s="9">
        <v>1.4197527454906</v>
      </c>
      <c r="AJ3950" s="9">
        <v>1.42547465686006</v>
      </c>
      <c r="AK3950" s="9">
        <v>1.43141951686876</v>
      </c>
    </row>
    <row r="3951" spans="1:37" s="9" customFormat="1" hidden="1" x14ac:dyDescent="0.3">
      <c r="A3951" s="10" t="str">
        <f t="shared" si="91"/>
        <v>SDGbaseTRA_AgMin_v6_3PQXcmach</v>
      </c>
      <c r="B3951" s="10" t="s">
        <v>220</v>
      </c>
      <c r="C3951" s="10" t="s">
        <v>301</v>
      </c>
      <c r="D3951" s="10" t="s">
        <v>120</v>
      </c>
      <c r="E3951" s="9" t="s">
        <v>110</v>
      </c>
      <c r="F3951" s="9">
        <v>1.12927017964911</v>
      </c>
      <c r="G3951" s="9">
        <v>1.1735000169877901</v>
      </c>
      <c r="H3951" s="9">
        <v>1.1866628043340299</v>
      </c>
      <c r="I3951" s="9">
        <v>1.1971973839294201</v>
      </c>
      <c r="J3951" s="9">
        <v>1.1982458765576101</v>
      </c>
      <c r="K3951" s="9">
        <v>1.20052449259253</v>
      </c>
      <c r="L3951" s="9">
        <v>1.2015547307796901</v>
      </c>
      <c r="M3951" s="9">
        <v>1.19862319679616</v>
      </c>
      <c r="N3951" s="9">
        <v>1.1979525833782001</v>
      </c>
      <c r="O3951" s="9">
        <v>1.2027060440389901</v>
      </c>
      <c r="P3951" s="9">
        <v>1.2061391087786399</v>
      </c>
      <c r="Q3951" s="9">
        <v>1.20876715852603</v>
      </c>
      <c r="R3951" s="9">
        <v>1.20622644082289</v>
      </c>
      <c r="S3951" s="9">
        <v>1.2115065054637</v>
      </c>
      <c r="T3951" s="9">
        <v>1.2161393477935301</v>
      </c>
      <c r="U3951" s="9">
        <v>1.2200747692806799</v>
      </c>
      <c r="V3951" s="9">
        <v>1.21775083438264</v>
      </c>
      <c r="W3951" s="9">
        <v>1.2202485433071499</v>
      </c>
      <c r="X3951" s="9">
        <v>1.2320721142868201</v>
      </c>
      <c r="Y3951" s="9">
        <v>1.23383478041008</v>
      </c>
      <c r="Z3951" s="9">
        <v>1.2349444447396001</v>
      </c>
      <c r="AA3951" s="9">
        <v>1.2374652699455999</v>
      </c>
      <c r="AB3951" s="9">
        <v>1.2606663015914601</v>
      </c>
      <c r="AC3951" s="9">
        <v>1.2735063838565299</v>
      </c>
      <c r="AD3951" s="9">
        <v>1.2748344048760401</v>
      </c>
      <c r="AE3951" s="9">
        <v>1.27288209885867</v>
      </c>
      <c r="AF3951" s="9">
        <v>1.26983585905003</v>
      </c>
      <c r="AG3951" s="9">
        <v>1.2674644062199201</v>
      </c>
      <c r="AH3951" s="9">
        <v>1.28370026956406</v>
      </c>
      <c r="AI3951" s="9">
        <v>1.29970270077848</v>
      </c>
      <c r="AJ3951" s="9">
        <v>1.3065818611058699</v>
      </c>
      <c r="AK3951" s="9">
        <v>1.3120025335103001</v>
      </c>
    </row>
    <row r="3952" spans="1:37" s="9" customFormat="1" hidden="1" x14ac:dyDescent="0.3">
      <c r="A3952" s="10" t="str">
        <f t="shared" si="91"/>
        <v>SDGbaseTRA_AgMin_v6_3PQXcfcel</v>
      </c>
      <c r="B3952" s="10" t="s">
        <v>220</v>
      </c>
      <c r="C3952" s="10" t="s">
        <v>301</v>
      </c>
      <c r="D3952" s="10" t="s">
        <v>120</v>
      </c>
      <c r="E3952" s="9" t="s">
        <v>170</v>
      </c>
      <c r="F3952" s="9">
        <v>0.99999999999994504</v>
      </c>
      <c r="G3952" s="9">
        <v>1.02459662322482</v>
      </c>
      <c r="H3952" s="9">
        <v>1.0381482350654301</v>
      </c>
      <c r="I3952" s="9">
        <v>1.0370146000843099</v>
      </c>
      <c r="J3952" s="9">
        <v>1.03969099517801</v>
      </c>
      <c r="K3952" s="9">
        <v>1.0435350991324901</v>
      </c>
      <c r="L3952" s="9">
        <v>1.0479726251814101</v>
      </c>
      <c r="M3952" s="9">
        <v>1.0549958749284001</v>
      </c>
      <c r="N3952" s="9">
        <v>1.0612251382009299</v>
      </c>
      <c r="O3952" s="9">
        <v>1.09704320672138</v>
      </c>
      <c r="P3952" s="9">
        <v>1.10665179518902</v>
      </c>
      <c r="Q3952" s="9">
        <v>1.10943489556358</v>
      </c>
      <c r="R3952" s="9">
        <v>1.1069675058555499</v>
      </c>
      <c r="S3952" s="9">
        <v>1.1088300543885199</v>
      </c>
      <c r="T3952" s="9">
        <v>1.11152330062366</v>
      </c>
      <c r="U3952" s="9">
        <v>1.1141727526774501</v>
      </c>
      <c r="V3952" s="9">
        <v>1.11430265320577</v>
      </c>
      <c r="W3952" s="9">
        <v>1.1161247358502999</v>
      </c>
      <c r="X3952" s="9">
        <v>1.1198999768784601</v>
      </c>
      <c r="Y3952" s="9">
        <v>1.12031648499731</v>
      </c>
      <c r="Z3952" s="9">
        <v>1.11919821131071</v>
      </c>
      <c r="AA3952" s="9">
        <v>1.1209087824950801</v>
      </c>
      <c r="AB3952" s="9">
        <v>1.1287141767681701</v>
      </c>
      <c r="AC3952" s="9">
        <v>1.1323814743496701</v>
      </c>
      <c r="AD3952" s="9">
        <v>1.1336615250748401</v>
      </c>
      <c r="AE3952" s="9">
        <v>1.1333163888644</v>
      </c>
      <c r="AF3952" s="9">
        <v>1.1325932347548899</v>
      </c>
      <c r="AG3952" s="9">
        <v>1.1311128305863001</v>
      </c>
      <c r="AH3952" s="9">
        <v>1.12593859330827</v>
      </c>
      <c r="AI3952" s="9">
        <v>1.11618740309815</v>
      </c>
      <c r="AJ3952" s="9">
        <v>1.10891641739217</v>
      </c>
      <c r="AK3952" s="9">
        <v>1.10203567533397</v>
      </c>
    </row>
    <row r="3953" spans="1:37" s="9" customFormat="1" hidden="1" x14ac:dyDescent="0.3">
      <c r="A3953" s="10" t="str">
        <f t="shared" si="91"/>
        <v>SDGbaseTRA_AgMin_v6_3PQXcelct</v>
      </c>
      <c r="B3953" s="10" t="s">
        <v>220</v>
      </c>
      <c r="C3953" s="10" t="s">
        <v>301</v>
      </c>
      <c r="D3953" s="10" t="s">
        <v>120</v>
      </c>
      <c r="E3953" s="9" t="s">
        <v>171</v>
      </c>
      <c r="F3953" s="9">
        <v>0.99999999999994504</v>
      </c>
      <c r="G3953" s="9">
        <v>1.02459662322482</v>
      </c>
      <c r="H3953" s="9">
        <v>1.0381482350654301</v>
      </c>
      <c r="I3953" s="9">
        <v>1.0370146000843099</v>
      </c>
      <c r="J3953" s="9">
        <v>1.03969099517801</v>
      </c>
      <c r="K3953" s="9">
        <v>1.0435350991324901</v>
      </c>
      <c r="L3953" s="9">
        <v>1.0479726251814101</v>
      </c>
      <c r="M3953" s="9">
        <v>1.0549958749284001</v>
      </c>
      <c r="N3953" s="9">
        <v>1.0612251382009299</v>
      </c>
      <c r="O3953" s="9">
        <v>1.09704320672138</v>
      </c>
      <c r="P3953" s="9">
        <v>1.10665179518902</v>
      </c>
      <c r="Q3953" s="9">
        <v>1.10943489556358</v>
      </c>
      <c r="R3953" s="9">
        <v>1.1069675058555499</v>
      </c>
      <c r="S3953" s="9">
        <v>1.1088300543885199</v>
      </c>
      <c r="T3953" s="9">
        <v>1.11152330062366</v>
      </c>
      <c r="U3953" s="9">
        <v>1.1141727526774501</v>
      </c>
      <c r="V3953" s="9">
        <v>1.11430265320577</v>
      </c>
      <c r="W3953" s="9">
        <v>1.1161247358502999</v>
      </c>
      <c r="X3953" s="9">
        <v>1.1198999768784601</v>
      </c>
      <c r="Y3953" s="9">
        <v>1.12031648499731</v>
      </c>
      <c r="Z3953" s="9">
        <v>1.11919821131071</v>
      </c>
      <c r="AA3953" s="9">
        <v>1.1209087824950801</v>
      </c>
      <c r="AB3953" s="9">
        <v>1.1287141767681701</v>
      </c>
      <c r="AC3953" s="9">
        <v>1.1323814743496701</v>
      </c>
      <c r="AD3953" s="9">
        <v>1.1336615250748401</v>
      </c>
      <c r="AE3953" s="9">
        <v>1.1333163888644</v>
      </c>
      <c r="AF3953" s="9">
        <v>1.1325932347548899</v>
      </c>
      <c r="AG3953" s="9">
        <v>1.1311128305863001</v>
      </c>
      <c r="AH3953" s="9">
        <v>1.12593859330827</v>
      </c>
      <c r="AI3953" s="9">
        <v>1.11618740309815</v>
      </c>
      <c r="AJ3953" s="9">
        <v>1.10891641739217</v>
      </c>
      <c r="AK3953" s="9">
        <v>1.10203567533397</v>
      </c>
    </row>
    <row r="3954" spans="1:37" s="9" customFormat="1" hidden="1" x14ac:dyDescent="0.3">
      <c r="A3954" s="10" t="str">
        <f t="shared" si="91"/>
        <v>SDGbaseTRA_AgMin_v6_3PQXcemch</v>
      </c>
      <c r="B3954" s="10" t="s">
        <v>220</v>
      </c>
      <c r="C3954" s="10" t="s">
        <v>301</v>
      </c>
      <c r="D3954" s="10" t="s">
        <v>120</v>
      </c>
      <c r="E3954" s="9" t="s">
        <v>111</v>
      </c>
      <c r="F3954" s="9">
        <v>1.24867234600578</v>
      </c>
      <c r="G3954" s="9">
        <v>1.27748436012324</v>
      </c>
      <c r="H3954" s="9">
        <v>1.29476409907112</v>
      </c>
      <c r="I3954" s="9">
        <v>1.3065828590982</v>
      </c>
      <c r="J3954" s="9">
        <v>1.3104877065757099</v>
      </c>
      <c r="K3954" s="9">
        <v>1.3142784718172</v>
      </c>
      <c r="L3954" s="9">
        <v>1.3161039058723001</v>
      </c>
      <c r="M3954" s="9">
        <v>1.3123544872284301</v>
      </c>
      <c r="N3954" s="9">
        <v>1.3115768303559301</v>
      </c>
      <c r="O3954" s="9">
        <v>1.3144755855943699</v>
      </c>
      <c r="P3954" s="9">
        <v>1.3180538924493701</v>
      </c>
      <c r="Q3954" s="9">
        <v>1.32149814742308</v>
      </c>
      <c r="R3954" s="9">
        <v>1.3212882239961301</v>
      </c>
      <c r="S3954" s="9">
        <v>1.32610470524102</v>
      </c>
      <c r="T3954" s="9">
        <v>1.33048306872835</v>
      </c>
      <c r="U3954" s="9">
        <v>1.3338057611012699</v>
      </c>
      <c r="V3954" s="9">
        <v>1.33146148027917</v>
      </c>
      <c r="W3954" s="9">
        <v>1.33261962851864</v>
      </c>
      <c r="X3954" s="9">
        <v>1.34128882726822</v>
      </c>
      <c r="Y3954" s="9">
        <v>1.34301894515237</v>
      </c>
      <c r="Z3954" s="9">
        <v>1.34416368342239</v>
      </c>
      <c r="AA3954" s="9">
        <v>1.34656411403607</v>
      </c>
      <c r="AB3954" s="9">
        <v>1.3749855885350999</v>
      </c>
      <c r="AC3954" s="9">
        <v>1.39052820423523</v>
      </c>
      <c r="AD3954" s="9">
        <v>1.39190528941071</v>
      </c>
      <c r="AE3954" s="9">
        <v>1.3894067490490201</v>
      </c>
      <c r="AF3954" s="9">
        <v>1.38563751942321</v>
      </c>
      <c r="AG3954" s="9">
        <v>1.3798454382687599</v>
      </c>
      <c r="AH3954" s="9">
        <v>1.3988033378176501</v>
      </c>
      <c r="AI3954" s="9">
        <v>1.41538520760189</v>
      </c>
      <c r="AJ3954" s="9">
        <v>1.42041780710774</v>
      </c>
      <c r="AK3954" s="9">
        <v>1.42534806683506</v>
      </c>
    </row>
    <row r="3955" spans="1:37" s="9" customFormat="1" hidden="1" x14ac:dyDescent="0.3">
      <c r="A3955" s="10" t="str">
        <f t="shared" si="91"/>
        <v>SDGbaseTRA_AgMin_v6_3PQXcsequ</v>
      </c>
      <c r="B3955" s="10" t="s">
        <v>220</v>
      </c>
      <c r="C3955" s="10" t="s">
        <v>301</v>
      </c>
      <c r="D3955" s="10" t="s">
        <v>120</v>
      </c>
      <c r="E3955" s="9" t="s">
        <v>112</v>
      </c>
      <c r="F3955" s="9">
        <v>1.1538066119605499</v>
      </c>
      <c r="G3955" s="9">
        <v>1.1669068237867399</v>
      </c>
      <c r="H3955" s="9">
        <v>1.1805560892637399</v>
      </c>
      <c r="I3955" s="9">
        <v>1.1873155958516901</v>
      </c>
      <c r="J3955" s="9">
        <v>1.19069638983973</v>
      </c>
      <c r="K3955" s="9">
        <v>1.19448930982004</v>
      </c>
      <c r="L3955" s="9">
        <v>1.1976540242506399</v>
      </c>
      <c r="M3955" s="9">
        <v>1.1985614604047701</v>
      </c>
      <c r="N3955" s="9">
        <v>1.20104662437742</v>
      </c>
      <c r="O3955" s="9">
        <v>1.2199358169488601</v>
      </c>
      <c r="P3955" s="9">
        <v>1.2268014443327599</v>
      </c>
      <c r="Q3955" s="9">
        <v>1.2302019159379201</v>
      </c>
      <c r="R3955" s="9">
        <v>1.22926046338276</v>
      </c>
      <c r="S3955" s="9">
        <v>1.23340667788687</v>
      </c>
      <c r="T3955" s="9">
        <v>1.23736665683634</v>
      </c>
      <c r="U3955" s="9">
        <v>1.2409163002561301</v>
      </c>
      <c r="V3955" s="9">
        <v>1.24282682363601</v>
      </c>
      <c r="W3955" s="9">
        <v>1.2454020193692901</v>
      </c>
      <c r="X3955" s="9">
        <v>1.2492690224567899</v>
      </c>
      <c r="Y3955" s="9">
        <v>1.2500865373980301</v>
      </c>
      <c r="Z3955" s="9">
        <v>1.2496415341448499</v>
      </c>
      <c r="AA3955" s="9">
        <v>1.2509463112644399</v>
      </c>
      <c r="AB3955" s="9">
        <v>1.2721323579717201</v>
      </c>
      <c r="AC3955" s="9">
        <v>1.28433365975406</v>
      </c>
      <c r="AD3955" s="9">
        <v>1.2867235920687801</v>
      </c>
      <c r="AE3955" s="9">
        <v>1.2861344824102099</v>
      </c>
      <c r="AF3955" s="9">
        <v>1.2847299584453999</v>
      </c>
      <c r="AG3955" s="9">
        <v>1.2831740078893299</v>
      </c>
      <c r="AH3955" s="9">
        <v>1.2963280462618501</v>
      </c>
      <c r="AI3955" s="9">
        <v>1.30577353975624</v>
      </c>
      <c r="AJ3955" s="9">
        <v>1.3079743333784</v>
      </c>
      <c r="AK3955" s="9">
        <v>1.3087301826906299</v>
      </c>
    </row>
    <row r="3956" spans="1:37" s="9" customFormat="1" hidden="1" x14ac:dyDescent="0.3">
      <c r="A3956" s="10" t="str">
        <f t="shared" si="91"/>
        <v>SDGbaseTRA_AgMin_v6_3PQXcvehi</v>
      </c>
      <c r="B3956" s="10" t="s">
        <v>220</v>
      </c>
      <c r="C3956" s="10" t="s">
        <v>301</v>
      </c>
      <c r="D3956" s="10" t="s">
        <v>120</v>
      </c>
      <c r="E3956" s="9" t="s">
        <v>113</v>
      </c>
      <c r="F3956" s="9">
        <v>1.2697466300101301</v>
      </c>
      <c r="G3956" s="9">
        <v>1.2917111519069</v>
      </c>
      <c r="H3956" s="9">
        <v>1.3084122833052501</v>
      </c>
      <c r="I3956" s="9">
        <v>1.3224871145938399</v>
      </c>
      <c r="J3956" s="9">
        <v>1.32704003682355</v>
      </c>
      <c r="K3956" s="9">
        <v>1.33109250674046</v>
      </c>
      <c r="L3956" s="9">
        <v>1.3326024080130101</v>
      </c>
      <c r="M3956" s="9">
        <v>1.3262095754698799</v>
      </c>
      <c r="N3956" s="9">
        <v>1.3241556969972199</v>
      </c>
      <c r="O3956" s="9">
        <v>1.3223278921225501</v>
      </c>
      <c r="P3956" s="9">
        <v>1.32587643818206</v>
      </c>
      <c r="Q3956" s="9">
        <v>1.33005199494782</v>
      </c>
      <c r="R3956" s="9">
        <v>1.3313903327329799</v>
      </c>
      <c r="S3956" s="9">
        <v>1.33750835489021</v>
      </c>
      <c r="T3956" s="9">
        <v>1.34254512247859</v>
      </c>
      <c r="U3956" s="9">
        <v>1.3465356764537499</v>
      </c>
      <c r="V3956" s="9">
        <v>1.34590935652115</v>
      </c>
      <c r="W3956" s="9">
        <v>1.3482055223700899</v>
      </c>
      <c r="X3956" s="9">
        <v>1.3570297095275199</v>
      </c>
      <c r="Y3956" s="9">
        <v>1.38349959963215</v>
      </c>
      <c r="Z3956" s="9">
        <v>1.4112639057005101</v>
      </c>
      <c r="AA3956" s="9">
        <v>1.43920736975208</v>
      </c>
      <c r="AB3956" s="9">
        <v>1.4799531418401699</v>
      </c>
      <c r="AC3956" s="9">
        <v>1.50533722723565</v>
      </c>
      <c r="AD3956" s="9">
        <v>1.5116964649312199</v>
      </c>
      <c r="AE3956" s="9">
        <v>1.51204347878762</v>
      </c>
      <c r="AF3956" s="9">
        <v>1.5103273877302299</v>
      </c>
      <c r="AG3956" s="9">
        <v>1.50363419307766</v>
      </c>
      <c r="AH3956" s="9">
        <v>1.5304302402444601</v>
      </c>
      <c r="AI3956" s="9">
        <v>1.5599138298169599</v>
      </c>
      <c r="AJ3956" s="9">
        <v>1.57379456311373</v>
      </c>
      <c r="AK3956" s="9">
        <v>1.58366224895095</v>
      </c>
    </row>
    <row r="3957" spans="1:37" s="9" customFormat="1" hidden="1" x14ac:dyDescent="0.3">
      <c r="A3957" s="10" t="str">
        <f t="shared" si="91"/>
        <v>SDGbaseTRA_AgMin_v6_3PQXctequ</v>
      </c>
      <c r="B3957" s="10" t="s">
        <v>220</v>
      </c>
      <c r="C3957" s="10" t="s">
        <v>301</v>
      </c>
      <c r="D3957" s="10" t="s">
        <v>120</v>
      </c>
      <c r="E3957" s="9" t="s">
        <v>114</v>
      </c>
      <c r="F3957" s="9">
        <v>1.08451739466165</v>
      </c>
      <c r="G3957" s="9">
        <v>1.1380086382966199</v>
      </c>
      <c r="H3957" s="9">
        <v>1.1494345493848099</v>
      </c>
      <c r="I3957" s="9">
        <v>1.1644143096402599</v>
      </c>
      <c r="J3957" s="9">
        <v>1.1661754962541799</v>
      </c>
      <c r="K3957" s="9">
        <v>1.1686419661780101</v>
      </c>
      <c r="L3957" s="9">
        <v>1.16869269660363</v>
      </c>
      <c r="M3957" s="9">
        <v>1.1582084663366501</v>
      </c>
      <c r="N3957" s="9">
        <v>1.1526382645330699</v>
      </c>
      <c r="O3957" s="9">
        <v>1.1343136038120201</v>
      </c>
      <c r="P3957" s="9">
        <v>1.13156292315966</v>
      </c>
      <c r="Q3957" s="9">
        <v>1.1325657508304701</v>
      </c>
      <c r="R3957" s="9">
        <v>1.1337401184767499</v>
      </c>
      <c r="S3957" s="9">
        <v>1.1404359660015</v>
      </c>
      <c r="T3957" s="9">
        <v>1.1453462274906401</v>
      </c>
      <c r="U3957" s="9">
        <v>1.14971029618035</v>
      </c>
      <c r="V3957" s="9">
        <v>1.14922169665383</v>
      </c>
      <c r="W3957" s="9">
        <v>1.1522304411367399</v>
      </c>
      <c r="X3957" s="9">
        <v>1.16360086443862</v>
      </c>
      <c r="Y3957" s="9">
        <v>1.16832457689012</v>
      </c>
      <c r="Z3957" s="9">
        <v>1.1733490080560101</v>
      </c>
      <c r="AA3957" s="9">
        <v>1.1783781977341401</v>
      </c>
      <c r="AB3957" s="9">
        <v>1.2197525609131199</v>
      </c>
      <c r="AC3957" s="9">
        <v>1.24319589566611</v>
      </c>
      <c r="AD3957" s="9">
        <v>1.24550037275981</v>
      </c>
      <c r="AE3957" s="9">
        <v>1.24276385384788</v>
      </c>
      <c r="AF3957" s="9">
        <v>1.23844081436259</v>
      </c>
      <c r="AG3957" s="9">
        <v>1.2366111911120401</v>
      </c>
      <c r="AH3957" s="9">
        <v>1.2723471344949799</v>
      </c>
      <c r="AI3957" s="9">
        <v>1.30958039691377</v>
      </c>
      <c r="AJ3957" s="9">
        <v>1.3269392387268799</v>
      </c>
      <c r="AK3957" s="9">
        <v>1.34061956575187</v>
      </c>
    </row>
    <row r="3958" spans="1:37" s="9" customFormat="1" hidden="1" x14ac:dyDescent="0.3">
      <c r="A3958" s="10" t="str">
        <f t="shared" si="91"/>
        <v>SDGbaseTRA_AgMin_v6_3PQXcfurn</v>
      </c>
      <c r="B3958" s="10" t="s">
        <v>220</v>
      </c>
      <c r="C3958" s="10" t="s">
        <v>301</v>
      </c>
      <c r="D3958" s="10" t="s">
        <v>120</v>
      </c>
      <c r="E3958" s="9" t="s">
        <v>115</v>
      </c>
      <c r="F3958" s="9">
        <v>1.3153729048665299</v>
      </c>
      <c r="G3958" s="9">
        <v>1.36875079316564</v>
      </c>
      <c r="H3958" s="9">
        <v>1.36914915033999</v>
      </c>
      <c r="I3958" s="9">
        <v>1.3766844279108601</v>
      </c>
      <c r="J3958" s="9">
        <v>1.3710535388574401</v>
      </c>
      <c r="K3958" s="9">
        <v>1.36893779084783</v>
      </c>
      <c r="L3958" s="9">
        <v>1.3682651943689701</v>
      </c>
      <c r="M3958" s="9">
        <v>1.36872391394284</v>
      </c>
      <c r="N3958" s="9">
        <v>1.3690558692319701</v>
      </c>
      <c r="O3958" s="9">
        <v>1.3617211831459799</v>
      </c>
      <c r="P3958" s="9">
        <v>1.3631136623522599</v>
      </c>
      <c r="Q3958" s="9">
        <v>1.36585623985035</v>
      </c>
      <c r="R3958" s="9">
        <v>1.3615670544432801</v>
      </c>
      <c r="S3958" s="9">
        <v>1.3670231775050199</v>
      </c>
      <c r="T3958" s="9">
        <v>1.3717640777633999</v>
      </c>
      <c r="U3958" s="9">
        <v>1.37627437586972</v>
      </c>
      <c r="V3958" s="9">
        <v>1.3781004454436601</v>
      </c>
      <c r="W3958" s="9">
        <v>1.3807219737304099</v>
      </c>
      <c r="X3958" s="9">
        <v>1.38604330584187</v>
      </c>
      <c r="Y3958" s="9">
        <v>1.3867842358973601</v>
      </c>
      <c r="Z3958" s="9">
        <v>1.3870516391374901</v>
      </c>
      <c r="AA3958" s="9">
        <v>1.38719573617619</v>
      </c>
      <c r="AB3958" s="9">
        <v>1.3854719209480399</v>
      </c>
      <c r="AC3958" s="9">
        <v>1.3854174777356401</v>
      </c>
      <c r="AD3958" s="9">
        <v>1.38680299204698</v>
      </c>
      <c r="AE3958" s="9">
        <v>1.38841765956832</v>
      </c>
      <c r="AF3958" s="9">
        <v>1.38988962887391</v>
      </c>
      <c r="AG3958" s="9">
        <v>1.39224831656934</v>
      </c>
      <c r="AH3958" s="9">
        <v>1.3860919422262199</v>
      </c>
      <c r="AI3958" s="9">
        <v>1.3819338695700401</v>
      </c>
      <c r="AJ3958" s="9">
        <v>1.38097271935397</v>
      </c>
      <c r="AK3958" s="9">
        <v>1.38118333509814</v>
      </c>
    </row>
    <row r="3959" spans="1:37" s="9" customFormat="1" hidden="1" x14ac:dyDescent="0.3">
      <c r="A3959" s="10" t="str">
        <f t="shared" si="91"/>
        <v>SDGbaseTRA_AgMin_v6_3PQXcoman</v>
      </c>
      <c r="B3959" s="10" t="s">
        <v>220</v>
      </c>
      <c r="C3959" s="10" t="s">
        <v>301</v>
      </c>
      <c r="D3959" s="10" t="s">
        <v>120</v>
      </c>
      <c r="E3959" s="9" t="s">
        <v>116</v>
      </c>
      <c r="F3959" s="9">
        <v>1.20409156687984</v>
      </c>
      <c r="G3959" s="9">
        <v>1.25131979630479</v>
      </c>
      <c r="H3959" s="9">
        <v>1.2462953104527501</v>
      </c>
      <c r="I3959" s="9">
        <v>1.2442463339960601</v>
      </c>
      <c r="J3959" s="9">
        <v>1.24268581333366</v>
      </c>
      <c r="K3959" s="9">
        <v>1.2413419375303401</v>
      </c>
      <c r="L3959" s="9">
        <v>1.23979927436294</v>
      </c>
      <c r="M3959" s="9">
        <v>1.2398417601294001</v>
      </c>
      <c r="N3959" s="9">
        <v>1.2378056554138801</v>
      </c>
      <c r="O3959" s="9">
        <v>1.2524715550222101</v>
      </c>
      <c r="P3959" s="9">
        <v>1.2473412701637601</v>
      </c>
      <c r="Q3959" s="9">
        <v>1.2403918790698101</v>
      </c>
      <c r="R3959" s="9">
        <v>1.23198169378676</v>
      </c>
      <c r="S3959" s="9">
        <v>1.2307564449009001</v>
      </c>
      <c r="T3959" s="9">
        <v>1.23032032201595</v>
      </c>
      <c r="U3959" s="9">
        <v>1.22913970986935</v>
      </c>
      <c r="V3959" s="9">
        <v>1.2291287698145601</v>
      </c>
      <c r="W3959" s="9">
        <v>1.2305942383062201</v>
      </c>
      <c r="X3959" s="9">
        <v>1.2323302957612501</v>
      </c>
      <c r="Y3959" s="9">
        <v>1.23187640217804</v>
      </c>
      <c r="Z3959" s="9">
        <v>1.23080755790492</v>
      </c>
      <c r="AA3959" s="9">
        <v>1.2318662917301599</v>
      </c>
      <c r="AB3959" s="9">
        <v>1.23518662807075</v>
      </c>
      <c r="AC3959" s="9">
        <v>1.2393672864793099</v>
      </c>
      <c r="AD3959" s="9">
        <v>1.2436031530888501</v>
      </c>
      <c r="AE3959" s="9">
        <v>1.2471767255357</v>
      </c>
      <c r="AF3959" s="9">
        <v>1.25106921417404</v>
      </c>
      <c r="AG3959" s="9">
        <v>1.25528337456977</v>
      </c>
      <c r="AH3959" s="9">
        <v>1.2612983823933701</v>
      </c>
      <c r="AI3959" s="9">
        <v>1.2669830804497799</v>
      </c>
      <c r="AJ3959" s="9">
        <v>1.2738344096204599</v>
      </c>
      <c r="AK3959" s="9">
        <v>1.2814235965384499</v>
      </c>
    </row>
    <row r="3960" spans="1:37" s="9" customFormat="1" hidden="1" x14ac:dyDescent="0.3">
      <c r="A3960" s="10" t="str">
        <f t="shared" si="91"/>
        <v>SDGbaseTRA_AgMin_v6_3PQXcelec</v>
      </c>
      <c r="B3960" s="10" t="s">
        <v>220</v>
      </c>
      <c r="C3960" s="10" t="s">
        <v>301</v>
      </c>
      <c r="D3960" s="10" t="s">
        <v>120</v>
      </c>
      <c r="E3960" s="9" t="s">
        <v>172</v>
      </c>
      <c r="F3960" s="9">
        <v>0.35515715847666401</v>
      </c>
      <c r="G3960" s="9">
        <v>0.36156187679484603</v>
      </c>
      <c r="H3960" s="9">
        <v>0.33267324188728198</v>
      </c>
      <c r="I3960" s="9">
        <v>0.33187169779775799</v>
      </c>
      <c r="J3960" s="9">
        <v>0.33789889957738201</v>
      </c>
      <c r="K3960" s="9">
        <v>0.34303525784421102</v>
      </c>
      <c r="L3960" s="9">
        <v>0.34626945656561903</v>
      </c>
      <c r="M3960" s="9">
        <v>0.34307794499995298</v>
      </c>
      <c r="N3960" s="9">
        <v>0.33774676555736399</v>
      </c>
      <c r="O3960" s="9">
        <v>0.33754097779068398</v>
      </c>
      <c r="P3960" s="9">
        <v>0.33729873085442402</v>
      </c>
      <c r="Q3960" s="9">
        <v>0.34108696467773603</v>
      </c>
      <c r="R3960" s="9">
        <v>0.34656957918817499</v>
      </c>
      <c r="S3960" s="9">
        <v>0.35140694243973503</v>
      </c>
      <c r="T3960" s="9">
        <v>0.35585747477153501</v>
      </c>
      <c r="U3960" s="9">
        <v>0.35871863250950697</v>
      </c>
      <c r="V3960" s="9">
        <v>0.36241878869371902</v>
      </c>
      <c r="W3960" s="9">
        <v>0.37239896166855802</v>
      </c>
      <c r="X3960" s="9">
        <v>0.39145621502294298</v>
      </c>
      <c r="Y3960" s="9">
        <v>0.41570645769818798</v>
      </c>
      <c r="Z3960" s="9">
        <v>0.44580151116462402</v>
      </c>
      <c r="AA3960" s="9">
        <v>0.484319585448375</v>
      </c>
      <c r="AB3960" s="9">
        <v>0.49700522967952698</v>
      </c>
      <c r="AC3960" s="9">
        <v>0.49096306440505799</v>
      </c>
      <c r="AD3960" s="9">
        <v>0.47491257762092898</v>
      </c>
      <c r="AE3960" s="9">
        <v>0.45271670823405402</v>
      </c>
      <c r="AF3960" s="9">
        <v>0.42749869312383298</v>
      </c>
      <c r="AG3960" s="9">
        <v>0.39173906476763498</v>
      </c>
      <c r="AH3960" s="9">
        <v>0.40900255471549701</v>
      </c>
      <c r="AI3960" s="9">
        <v>0.43201948343771701</v>
      </c>
      <c r="AJ3960" s="9">
        <v>0.45336463204796401</v>
      </c>
      <c r="AK3960" s="9">
        <v>0.47137490704812701</v>
      </c>
    </row>
    <row r="3961" spans="1:37" s="9" customFormat="1" hidden="1" x14ac:dyDescent="0.3">
      <c r="A3961" s="10" t="str">
        <f t="shared" si="91"/>
        <v>SDGbaseTRA_AgMin_v6_3PQXcwatr</v>
      </c>
      <c r="B3961" s="10" t="s">
        <v>220</v>
      </c>
      <c r="C3961" s="10" t="s">
        <v>301</v>
      </c>
      <c r="D3961" s="10" t="s">
        <v>120</v>
      </c>
      <c r="E3961" s="9" t="s">
        <v>173</v>
      </c>
      <c r="F3961" s="9">
        <v>1.0475553820608301</v>
      </c>
      <c r="G3961" s="9">
        <v>0.93920726697136203</v>
      </c>
      <c r="H3961" s="9">
        <v>0.954259984778143</v>
      </c>
      <c r="I3961" s="9">
        <v>0.95046584594633698</v>
      </c>
      <c r="J3961" s="9">
        <v>0.96538233561428199</v>
      </c>
      <c r="K3961" s="9">
        <v>0.97583210428691003</v>
      </c>
      <c r="L3961" s="9">
        <v>0.98141691864165903</v>
      </c>
      <c r="M3961" s="9">
        <v>0.98268499748293503</v>
      </c>
      <c r="N3961" s="9">
        <v>0.98148985877913797</v>
      </c>
      <c r="O3961" s="9">
        <v>0.980295917579876</v>
      </c>
      <c r="P3961" s="9">
        <v>0.98266640558698903</v>
      </c>
      <c r="Q3961" s="9">
        <v>0.98663053694860903</v>
      </c>
      <c r="R3961" s="9">
        <v>1.00176792894924</v>
      </c>
      <c r="S3961" s="9">
        <v>1.0051949380632399</v>
      </c>
      <c r="T3961" s="9">
        <v>1.00665960483034</v>
      </c>
      <c r="U3961" s="9">
        <v>1.0055578112800301</v>
      </c>
      <c r="V3961" s="9">
        <v>1.0066176374309901</v>
      </c>
      <c r="W3961" s="9">
        <v>1.0081716188045999</v>
      </c>
      <c r="X3961" s="9">
        <v>1.0082958249069001</v>
      </c>
      <c r="Y3961" s="9">
        <v>1.00614398086038</v>
      </c>
      <c r="Z3961" s="9">
        <v>1.0048472412284499</v>
      </c>
      <c r="AA3961" s="9">
        <v>1.00313335380171</v>
      </c>
      <c r="AB3961" s="9">
        <v>1.0068615823211999</v>
      </c>
      <c r="AC3961" s="9">
        <v>1.0116407452257701</v>
      </c>
      <c r="AD3961" s="9">
        <v>1.01699797600377</v>
      </c>
      <c r="AE3961" s="9">
        <v>1.02190455816819</v>
      </c>
      <c r="AF3961" s="9">
        <v>1.0272205804994701</v>
      </c>
      <c r="AG3961" s="9">
        <v>1.0323725128355501</v>
      </c>
      <c r="AH3961" s="9">
        <v>1.0460033371212301</v>
      </c>
      <c r="AI3961" s="9">
        <v>1.0573520331861299</v>
      </c>
      <c r="AJ3961" s="9">
        <v>1.0637866862543901</v>
      </c>
      <c r="AK3961" s="9">
        <v>1.06852607454538</v>
      </c>
    </row>
    <row r="3962" spans="1:37" s="9" customFormat="1" hidden="1" x14ac:dyDescent="0.3">
      <c r="A3962" s="10" t="str">
        <f t="shared" si="91"/>
        <v>SDGbaseTRA_AgMin_v6_3PQXccons</v>
      </c>
      <c r="B3962" s="10" t="s">
        <v>220</v>
      </c>
      <c r="C3962" s="10" t="s">
        <v>301</v>
      </c>
      <c r="D3962" s="10" t="s">
        <v>120</v>
      </c>
      <c r="E3962" s="9" t="s">
        <v>117</v>
      </c>
      <c r="F3962" s="9">
        <v>1.0066853345789299</v>
      </c>
      <c r="G3962" s="9">
        <v>1.0668731328582901</v>
      </c>
      <c r="H3962" s="9">
        <v>1.0589251201471299</v>
      </c>
      <c r="I3962" s="9">
        <v>1.0767888518073401</v>
      </c>
      <c r="J3962" s="9">
        <v>1.06211485714962</v>
      </c>
      <c r="K3962" s="9">
        <v>1.0553580290070801</v>
      </c>
      <c r="L3962" s="9">
        <v>1.0515393392699099</v>
      </c>
      <c r="M3962" s="9">
        <v>1.0498312585474601</v>
      </c>
      <c r="N3962" s="9">
        <v>1.0483767442404399</v>
      </c>
      <c r="O3962" s="9">
        <v>1.0413589346953001</v>
      </c>
      <c r="P3962" s="9">
        <v>1.04129773748765</v>
      </c>
      <c r="Q3962" s="9">
        <v>1.04275040992806</v>
      </c>
      <c r="R3962" s="9">
        <v>1.02595660618224</v>
      </c>
      <c r="S3962" s="9">
        <v>1.0361899490284601</v>
      </c>
      <c r="T3962" s="9">
        <v>1.0437584380146101</v>
      </c>
      <c r="U3962" s="9">
        <v>1.0495621734852001</v>
      </c>
      <c r="V3962" s="9">
        <v>1.0520263950943001</v>
      </c>
      <c r="W3962" s="9">
        <v>1.05507157078084</v>
      </c>
      <c r="X3962" s="9">
        <v>1.06125134295909</v>
      </c>
      <c r="Y3962" s="9">
        <v>1.0622320174621001</v>
      </c>
      <c r="Z3962" s="9">
        <v>1.0633339612936801</v>
      </c>
      <c r="AA3962" s="9">
        <v>1.0633191716027</v>
      </c>
      <c r="AB3962" s="9">
        <v>1.06111738807913</v>
      </c>
      <c r="AC3962" s="9">
        <v>1.06099294410767</v>
      </c>
      <c r="AD3962" s="9">
        <v>1.0625721652642399</v>
      </c>
      <c r="AE3962" s="9">
        <v>1.0643735477212399</v>
      </c>
      <c r="AF3962" s="9">
        <v>1.0658698090468299</v>
      </c>
      <c r="AG3962" s="9">
        <v>1.0680963155268699</v>
      </c>
      <c r="AH3962" s="9">
        <v>1.06597809573528</v>
      </c>
      <c r="AI3962" s="9">
        <v>1.0653570068890801</v>
      </c>
      <c r="AJ3962" s="9">
        <v>1.0664534793721101</v>
      </c>
      <c r="AK3962" s="9">
        <v>1.06829767007087</v>
      </c>
    </row>
    <row r="3963" spans="1:37" s="9" customFormat="1" hidden="1" x14ac:dyDescent="0.3">
      <c r="A3963" s="10" t="str">
        <f t="shared" si="91"/>
        <v>SDGbaseTRA_AgMin_v6_3PQXctrad</v>
      </c>
      <c r="B3963" s="10" t="s">
        <v>220</v>
      </c>
      <c r="C3963" s="10" t="s">
        <v>301</v>
      </c>
      <c r="D3963" s="10" t="s">
        <v>120</v>
      </c>
      <c r="E3963" s="9" t="s">
        <v>174</v>
      </c>
      <c r="F3963" s="9">
        <v>1.00131749317995</v>
      </c>
      <c r="G3963" s="9">
        <v>1.0100415941380601</v>
      </c>
      <c r="H3963" s="9">
        <v>1.01306200894388</v>
      </c>
      <c r="I3963" s="9">
        <v>1.0187575199510099</v>
      </c>
      <c r="J3963" s="9">
        <v>1.0128581339276399</v>
      </c>
      <c r="K3963" s="9">
        <v>1.0105313901870701</v>
      </c>
      <c r="L3963" s="9">
        <v>1.00972275178034</v>
      </c>
      <c r="M3963" s="9">
        <v>1.0109340419536099</v>
      </c>
      <c r="N3963" s="9">
        <v>1.01115637473762</v>
      </c>
      <c r="O3963" s="9">
        <v>0.98517244774562895</v>
      </c>
      <c r="P3963" s="9">
        <v>0.98881334142767996</v>
      </c>
      <c r="Q3963" s="9">
        <v>0.99724181436429704</v>
      </c>
      <c r="R3963" s="9">
        <v>1.0016520543416201</v>
      </c>
      <c r="S3963" s="9">
        <v>1.00869864179372</v>
      </c>
      <c r="T3963" s="9">
        <v>1.0136415107013299</v>
      </c>
      <c r="U3963" s="9">
        <v>1.01803120122927</v>
      </c>
      <c r="V3963" s="9">
        <v>1.02345169111868</v>
      </c>
      <c r="W3963" s="9">
        <v>1.02643000578754</v>
      </c>
      <c r="X3963" s="9">
        <v>1.0265356272664801</v>
      </c>
      <c r="Y3963" s="9">
        <v>1.0254141296228001</v>
      </c>
      <c r="Z3963" s="9">
        <v>1.0236937655671501</v>
      </c>
      <c r="AA3963" s="9">
        <v>1.02171899073105</v>
      </c>
      <c r="AB3963" s="9">
        <v>1.01163659192733</v>
      </c>
      <c r="AC3963" s="9">
        <v>1.00915461099648</v>
      </c>
      <c r="AD3963" s="9">
        <v>1.01180095453057</v>
      </c>
      <c r="AE3963" s="9">
        <v>1.01569505024355</v>
      </c>
      <c r="AF3963" s="9">
        <v>1.0198910083254</v>
      </c>
      <c r="AG3963" s="9">
        <v>1.0230962812258499</v>
      </c>
      <c r="AH3963" s="9">
        <v>1.0117886834713199</v>
      </c>
      <c r="AI3963" s="9">
        <v>1.00360186773261</v>
      </c>
      <c r="AJ3963" s="9">
        <v>0.999316651111534</v>
      </c>
      <c r="AK3963" s="9">
        <v>0.99623718549121998</v>
      </c>
    </row>
    <row r="3964" spans="1:37" s="9" customFormat="1" hidden="1" x14ac:dyDescent="0.3">
      <c r="A3964" s="10" t="str">
        <f t="shared" si="91"/>
        <v>SDGbaseTRA_AgMin_v6_3PQXchotl</v>
      </c>
      <c r="B3964" s="10" t="s">
        <v>220</v>
      </c>
      <c r="C3964" s="10" t="s">
        <v>301</v>
      </c>
      <c r="D3964" s="10" t="s">
        <v>120</v>
      </c>
      <c r="E3964" s="9" t="s">
        <v>175</v>
      </c>
      <c r="F3964" s="9">
        <v>1.07621407528443</v>
      </c>
      <c r="G3964" s="9">
        <v>1.0835097834232199</v>
      </c>
      <c r="H3964" s="9">
        <v>1.08103889873106</v>
      </c>
      <c r="I3964" s="9">
        <v>1.0712016515116201</v>
      </c>
      <c r="J3964" s="9">
        <v>1.0731768347034301</v>
      </c>
      <c r="K3964" s="9">
        <v>1.07491231864475</v>
      </c>
      <c r="L3964" s="9">
        <v>1.07620171777287</v>
      </c>
      <c r="M3964" s="9">
        <v>1.0778957914221801</v>
      </c>
      <c r="N3964" s="9">
        <v>1.07944121627921</v>
      </c>
      <c r="O3964" s="9">
        <v>1.08239880868061</v>
      </c>
      <c r="P3964" s="9">
        <v>1.0841700258511799</v>
      </c>
      <c r="Q3964" s="9">
        <v>1.0858994937434401</v>
      </c>
      <c r="R3964" s="9">
        <v>1.0923922712268901</v>
      </c>
      <c r="S3964" s="9">
        <v>1.0939693705504001</v>
      </c>
      <c r="T3964" s="9">
        <v>1.09528380605483</v>
      </c>
      <c r="U3964" s="9">
        <v>1.0969493712862599</v>
      </c>
      <c r="V3964" s="9">
        <v>1.0995284855502401</v>
      </c>
      <c r="W3964" s="9">
        <v>1.1018270353313999</v>
      </c>
      <c r="X3964" s="9">
        <v>1.10318998405434</v>
      </c>
      <c r="Y3964" s="9">
        <v>1.1029006657715901</v>
      </c>
      <c r="Z3964" s="9">
        <v>1.1022643967855601</v>
      </c>
      <c r="AA3964" s="9">
        <v>1.10093504096478</v>
      </c>
      <c r="AB3964" s="9">
        <v>1.0988258913969899</v>
      </c>
      <c r="AC3964" s="9">
        <v>1.09805247663491</v>
      </c>
      <c r="AD3964" s="9">
        <v>1.0993049740796299</v>
      </c>
      <c r="AE3964" s="9">
        <v>1.10160420091357</v>
      </c>
      <c r="AF3964" s="9">
        <v>1.1047991189936801</v>
      </c>
      <c r="AG3964" s="9">
        <v>1.1087164968963099</v>
      </c>
      <c r="AH3964" s="9">
        <v>1.1086839414586001</v>
      </c>
      <c r="AI3964" s="9">
        <v>1.1059542106545199</v>
      </c>
      <c r="AJ3964" s="9">
        <v>1.10367280985303</v>
      </c>
      <c r="AK3964" s="9">
        <v>1.10151675461448</v>
      </c>
    </row>
    <row r="3965" spans="1:37" s="9" customFormat="1" hidden="1" x14ac:dyDescent="0.3">
      <c r="A3965" s="10" t="str">
        <f t="shared" si="91"/>
        <v>SDGbaseTRA_AgMin_v6_3PQXcptrp-l</v>
      </c>
      <c r="B3965" s="10" t="s">
        <v>220</v>
      </c>
      <c r="C3965" s="10" t="s">
        <v>301</v>
      </c>
      <c r="D3965" s="10" t="s">
        <v>120</v>
      </c>
      <c r="E3965" s="9" t="s">
        <v>176</v>
      </c>
      <c r="F3965" s="9">
        <v>0.94511785411850902</v>
      </c>
      <c r="G3965" s="9">
        <v>0.95255393862928806</v>
      </c>
      <c r="H3965" s="9">
        <v>0.95103668221541704</v>
      </c>
      <c r="I3965" s="9">
        <v>0.94957184251743998</v>
      </c>
      <c r="J3965" s="9">
        <v>0.95145688667558204</v>
      </c>
      <c r="K3965" s="9">
        <v>0.95366112648665402</v>
      </c>
      <c r="L3965" s="9">
        <v>0.95469301886417002</v>
      </c>
      <c r="M3965" s="9">
        <v>0.95435400639476597</v>
      </c>
      <c r="N3965" s="9">
        <v>0.95156193839296299</v>
      </c>
      <c r="O3965" s="9">
        <v>0.95287411586506199</v>
      </c>
      <c r="P3965" s="9">
        <v>0.94837322956452097</v>
      </c>
      <c r="Q3965" s="9">
        <v>0.94203969462954396</v>
      </c>
      <c r="R3965" s="9">
        <v>0.93902765081999995</v>
      </c>
      <c r="S3965" s="9">
        <v>0.93200773533982595</v>
      </c>
      <c r="T3965" s="9">
        <v>0.92493540992324497</v>
      </c>
      <c r="U3965" s="9">
        <v>0.91655777701625196</v>
      </c>
      <c r="V3965" s="9">
        <v>0.90850675310673201</v>
      </c>
      <c r="W3965" s="9">
        <v>0.90098349572224001</v>
      </c>
      <c r="X3965" s="9">
        <v>0.892734009756456</v>
      </c>
      <c r="Y3965" s="9">
        <v>0.88415574457448598</v>
      </c>
      <c r="Z3965" s="9">
        <v>0.87575410752757699</v>
      </c>
      <c r="AA3965" s="9">
        <v>0.86877090715004401</v>
      </c>
      <c r="AB3965" s="9">
        <v>0.86404768118194797</v>
      </c>
      <c r="AC3965" s="9">
        <v>0.858443378688869</v>
      </c>
      <c r="AD3965" s="9">
        <v>0.85377155817088801</v>
      </c>
      <c r="AE3965" s="9">
        <v>0.84902993527046799</v>
      </c>
      <c r="AF3965" s="9">
        <v>0.844428665005304</v>
      </c>
      <c r="AG3965" s="9">
        <v>0.84002052738882904</v>
      </c>
      <c r="AH3965" s="9">
        <v>0.83800443886200104</v>
      </c>
      <c r="AI3965" s="9">
        <v>0.84015785776280905</v>
      </c>
      <c r="AJ3965" s="9">
        <v>0.84363919283945099</v>
      </c>
      <c r="AK3965" s="9">
        <v>0.84753715714028199</v>
      </c>
    </row>
    <row r="3966" spans="1:37" s="9" customFormat="1" hidden="1" x14ac:dyDescent="0.3">
      <c r="A3966" s="10" t="str">
        <f t="shared" si="91"/>
        <v>SDGbaseTRA_AgMin_v6_3PQXcftrp-l</v>
      </c>
      <c r="B3966" s="10" t="s">
        <v>220</v>
      </c>
      <c r="C3966" s="10" t="s">
        <v>301</v>
      </c>
      <c r="D3966" s="10" t="s">
        <v>120</v>
      </c>
      <c r="E3966" s="9" t="s">
        <v>177</v>
      </c>
      <c r="F3966" s="9">
        <v>0.99797758367020195</v>
      </c>
      <c r="G3966" s="9">
        <v>0.97628454682116905</v>
      </c>
      <c r="H3966" s="9">
        <v>0.98045123748636298</v>
      </c>
      <c r="I3966" s="9">
        <v>0.99069072868438002</v>
      </c>
      <c r="J3966" s="9">
        <v>0.98181010053032003</v>
      </c>
      <c r="K3966" s="9">
        <v>0.97211642673550203</v>
      </c>
      <c r="L3966" s="9">
        <v>0.96316462946119397</v>
      </c>
      <c r="M3966" s="9">
        <v>0.95761212516479399</v>
      </c>
      <c r="N3966" s="9">
        <v>0.955274235491965</v>
      </c>
      <c r="O3966" s="9">
        <v>0.94312219970150402</v>
      </c>
      <c r="P3966" s="9">
        <v>0.93288913266928197</v>
      </c>
      <c r="Q3966" s="9">
        <v>0.92166327891011102</v>
      </c>
      <c r="R3966" s="9">
        <v>0.89886312793386203</v>
      </c>
      <c r="S3966" s="9">
        <v>0.88407418004671701</v>
      </c>
      <c r="T3966" s="9">
        <v>0.87550337491641095</v>
      </c>
      <c r="U3966" s="9">
        <v>0.86538576336672302</v>
      </c>
      <c r="V3966" s="9">
        <v>0.85525119925362802</v>
      </c>
      <c r="W3966" s="9">
        <v>0.84133477557417502</v>
      </c>
      <c r="X3966" s="9">
        <v>0.827218032416003</v>
      </c>
      <c r="Y3966" s="9">
        <v>0.82068415264994099</v>
      </c>
      <c r="Z3966" s="9">
        <v>0.81308816509572002</v>
      </c>
      <c r="AA3966" s="9">
        <v>0.80156176470648499</v>
      </c>
      <c r="AB3966" s="9">
        <v>0.78937575260124904</v>
      </c>
      <c r="AC3966" s="9">
        <v>0.77919441782482601</v>
      </c>
      <c r="AD3966" s="9">
        <v>0.76848347585319998</v>
      </c>
      <c r="AE3966" s="9">
        <v>0.75804333323884898</v>
      </c>
      <c r="AF3966" s="9">
        <v>0.74338302342362295</v>
      </c>
      <c r="AG3966" s="9">
        <v>0.73016703056504395</v>
      </c>
      <c r="AH3966" s="9">
        <v>0.72944479732275602</v>
      </c>
      <c r="AI3966" s="9">
        <v>0.73039760141878696</v>
      </c>
      <c r="AJ3966" s="9">
        <v>0.73133009937263005</v>
      </c>
      <c r="AK3966" s="9">
        <v>0.73234841746837898</v>
      </c>
    </row>
    <row r="3967" spans="1:37" s="9" customFormat="1" hidden="1" x14ac:dyDescent="0.3">
      <c r="A3967" s="10" t="str">
        <f t="shared" si="91"/>
        <v>SDGbaseTRA_AgMin_v6_3PQXcptrp-o</v>
      </c>
      <c r="B3967" s="10" t="s">
        <v>220</v>
      </c>
      <c r="C3967" s="10" t="s">
        <v>301</v>
      </c>
      <c r="D3967" s="10" t="s">
        <v>120</v>
      </c>
      <c r="E3967" s="9" t="s">
        <v>178</v>
      </c>
      <c r="F3967" s="9">
        <v>0.94683671611760301</v>
      </c>
      <c r="G3967" s="9">
        <v>0.93543205607731705</v>
      </c>
      <c r="H3967" s="9">
        <v>0.91403155676089798</v>
      </c>
      <c r="I3967" s="9">
        <v>0.89490968446492503</v>
      </c>
      <c r="J3967" s="9">
        <v>0.88382778891077896</v>
      </c>
      <c r="K3967" s="9">
        <v>0.87453626965751097</v>
      </c>
      <c r="L3967" s="9">
        <v>0.86735967808026104</v>
      </c>
      <c r="M3967" s="9">
        <v>0.86323438118483797</v>
      </c>
      <c r="N3967" s="9">
        <v>0.86094464961182704</v>
      </c>
      <c r="O3967" s="9">
        <v>0.87625961762652904</v>
      </c>
      <c r="P3967" s="9">
        <v>0.88106238361782496</v>
      </c>
      <c r="Q3967" s="9">
        <v>0.88237484522184595</v>
      </c>
      <c r="R3967" s="9">
        <v>0.88501553915035103</v>
      </c>
      <c r="S3967" s="9">
        <v>0.88546504222188804</v>
      </c>
      <c r="T3967" s="9">
        <v>0.88640091608881399</v>
      </c>
      <c r="U3967" s="9">
        <v>0.88713388599292398</v>
      </c>
      <c r="V3967" s="9">
        <v>0.88691578359411405</v>
      </c>
      <c r="W3967" s="9">
        <v>0.88768853989486196</v>
      </c>
      <c r="X3967" s="9">
        <v>0.88913473209715799</v>
      </c>
      <c r="Y3967" s="9">
        <v>0.88912700036463999</v>
      </c>
      <c r="Z3967" s="9">
        <v>0.88864922597127305</v>
      </c>
      <c r="AA3967" s="9">
        <v>0.88958218025292302</v>
      </c>
      <c r="AB3967" s="9">
        <v>0.89503765181169503</v>
      </c>
      <c r="AC3967" s="9">
        <v>0.89881862154829895</v>
      </c>
      <c r="AD3967" s="9">
        <v>0.90218067982481598</v>
      </c>
      <c r="AE3967" s="9">
        <v>0.90450800505988205</v>
      </c>
      <c r="AF3967" s="9">
        <v>0.90632841960441901</v>
      </c>
      <c r="AG3967" s="9">
        <v>0.90763110483234699</v>
      </c>
      <c r="AH3967" s="9">
        <v>0.908750506513746</v>
      </c>
      <c r="AI3967" s="9">
        <v>0.90893129095500402</v>
      </c>
      <c r="AJ3967" s="9">
        <v>0.909974165893636</v>
      </c>
      <c r="AK3967" s="9">
        <v>0.91046525754362595</v>
      </c>
    </row>
    <row r="3968" spans="1:37" s="9" customFormat="1" hidden="1" x14ac:dyDescent="0.3">
      <c r="A3968" s="10" t="str">
        <f t="shared" si="91"/>
        <v>SDGbaseTRA_AgMin_v6_3PQXcftrp-o</v>
      </c>
      <c r="B3968" s="10" t="s">
        <v>220</v>
      </c>
      <c r="C3968" s="10" t="s">
        <v>301</v>
      </c>
      <c r="D3968" s="10" t="s">
        <v>120</v>
      </c>
      <c r="E3968" s="9" t="s">
        <v>179</v>
      </c>
      <c r="F3968" s="9">
        <v>0.97479049187387701</v>
      </c>
      <c r="G3968" s="9">
        <v>0.94369661529199</v>
      </c>
      <c r="H3968" s="9">
        <v>0.916377751436248</v>
      </c>
      <c r="I3968" s="9">
        <v>0.90353355744778097</v>
      </c>
      <c r="J3968" s="9">
        <v>0.88953687472222998</v>
      </c>
      <c r="K3968" s="9">
        <v>0.88003247466055401</v>
      </c>
      <c r="L3968" s="9">
        <v>0.87391510111030801</v>
      </c>
      <c r="M3968" s="9">
        <v>0.87227396032501303</v>
      </c>
      <c r="N3968" s="9">
        <v>0.87436278395745604</v>
      </c>
      <c r="O3968" s="9">
        <v>0.89361844043471494</v>
      </c>
      <c r="P3968" s="9">
        <v>0.90019923031568605</v>
      </c>
      <c r="Q3968" s="9">
        <v>0.90307004315725303</v>
      </c>
      <c r="R3968" s="9">
        <v>0.89876293603180502</v>
      </c>
      <c r="S3968" s="9">
        <v>0.89837263337634299</v>
      </c>
      <c r="T3968" s="9">
        <v>0.90087080144857401</v>
      </c>
      <c r="U3968" s="9">
        <v>0.90395456302759203</v>
      </c>
      <c r="V3968" s="9">
        <v>0.90486947019315001</v>
      </c>
      <c r="W3968" s="9">
        <v>0.90495894486204798</v>
      </c>
      <c r="X3968" s="9">
        <v>0.90703761897959001</v>
      </c>
      <c r="Y3968" s="9">
        <v>0.91025865824186203</v>
      </c>
      <c r="Z3968" s="9">
        <v>0.91236098028727397</v>
      </c>
      <c r="AA3968" s="9">
        <v>0.91415714028558603</v>
      </c>
      <c r="AB3968" s="9">
        <v>0.91997861663324798</v>
      </c>
      <c r="AC3968" s="9">
        <v>0.92366879266360302</v>
      </c>
      <c r="AD3968" s="9">
        <v>0.92570061265642201</v>
      </c>
      <c r="AE3968" s="9">
        <v>0.926585133347963</v>
      </c>
      <c r="AF3968" s="9">
        <v>0.92546499314224995</v>
      </c>
      <c r="AG3968" s="9">
        <v>0.92463922029391699</v>
      </c>
      <c r="AH3968" s="9">
        <v>0.92588772645169304</v>
      </c>
      <c r="AI3968" s="9">
        <v>0.92457108931709198</v>
      </c>
      <c r="AJ3968" s="9">
        <v>0.92401015612081705</v>
      </c>
      <c r="AK3968" s="9">
        <v>0.92309954294544605</v>
      </c>
    </row>
    <row r="3969" spans="1:37" s="9" customFormat="1" hidden="1" x14ac:dyDescent="0.3">
      <c r="A3969" s="10" t="str">
        <f t="shared" si="91"/>
        <v>SDGbaseTRA_AgMin_v6_3PQXcprtr</v>
      </c>
      <c r="B3969" s="10" t="s">
        <v>220</v>
      </c>
      <c r="C3969" s="10" t="s">
        <v>301</v>
      </c>
      <c r="D3969" s="10" t="s">
        <v>120</v>
      </c>
      <c r="E3969" s="9" t="s">
        <v>180</v>
      </c>
      <c r="F3969" s="9">
        <v>0.99999999999993905</v>
      </c>
      <c r="G3969" s="9">
        <v>1.0181341688916901</v>
      </c>
      <c r="H3969" s="9">
        <v>1.0237414786092101</v>
      </c>
      <c r="I3969" s="9">
        <v>1.0152027514883899</v>
      </c>
      <c r="J3969" s="9">
        <v>1.0086606211558899</v>
      </c>
      <c r="K3969" s="9">
        <v>1.0007146145972601</v>
      </c>
      <c r="L3969" s="9">
        <v>0.99349980477293798</v>
      </c>
      <c r="M3969" s="9">
        <v>0.98154671190363196</v>
      </c>
      <c r="N3969" s="9">
        <v>0.96787547577791699</v>
      </c>
      <c r="O3969" s="9">
        <v>0.98580431515212397</v>
      </c>
      <c r="P3969" s="9">
        <v>0.94706054668711104</v>
      </c>
      <c r="Q3969" s="9">
        <v>0.899666569021639</v>
      </c>
      <c r="R3969" s="9">
        <v>0.83791444300477302</v>
      </c>
      <c r="S3969" s="9">
        <v>0.78571882571463303</v>
      </c>
      <c r="T3969" s="9">
        <v>0.73726721424350805</v>
      </c>
      <c r="U3969" s="9">
        <v>0.69173460830686495</v>
      </c>
      <c r="V3969" s="9">
        <v>0.64754918775813297</v>
      </c>
      <c r="W3969" s="9">
        <v>0.60781620114429002</v>
      </c>
      <c r="X3969" s="9">
        <v>0.56732275454649805</v>
      </c>
      <c r="Y3969" s="9">
        <v>0.52432581094769304</v>
      </c>
      <c r="Z3969" s="9">
        <v>0.48507255058139997</v>
      </c>
      <c r="AA3969" s="9">
        <v>0.451646027020221</v>
      </c>
      <c r="AB3969" s="9">
        <v>0.42896289961589401</v>
      </c>
      <c r="AC3969" s="9">
        <v>0.40210754280391903</v>
      </c>
      <c r="AD3969" s="9">
        <v>0.37324061059417601</v>
      </c>
      <c r="AE3969" s="9">
        <v>0.34333926843676699</v>
      </c>
      <c r="AF3969" s="9">
        <v>0.31330555264691201</v>
      </c>
      <c r="AG3969" s="9">
        <v>0.28140525186272602</v>
      </c>
      <c r="AH3969" s="9">
        <v>0.263537945955302</v>
      </c>
      <c r="AI3969" s="9">
        <v>0.24760457010732301</v>
      </c>
      <c r="AJ3969" s="9">
        <v>0.23292394452003201</v>
      </c>
      <c r="AK3969" s="9">
        <v>0.21863866827748801</v>
      </c>
    </row>
    <row r="3970" spans="1:37" s="9" customFormat="1" hidden="1" x14ac:dyDescent="0.3">
      <c r="A3970" s="10" t="str">
        <f t="shared" si="91"/>
        <v>SDGbaseTRA_AgMin_v6_3PQXctrps</v>
      </c>
      <c r="B3970" s="10" t="s">
        <v>220</v>
      </c>
      <c r="C3970" s="10" t="s">
        <v>301</v>
      </c>
      <c r="D3970" s="10" t="s">
        <v>120</v>
      </c>
      <c r="E3970" s="9" t="s">
        <v>181</v>
      </c>
      <c r="F3970" s="9">
        <v>1.0049024468524299</v>
      </c>
      <c r="G3970" s="9">
        <v>0.99830347292246402</v>
      </c>
      <c r="H3970" s="9">
        <v>0.99768601130852097</v>
      </c>
      <c r="I3970" s="9">
        <v>0.99673155258983404</v>
      </c>
      <c r="J3970" s="9">
        <v>0.99419597235629498</v>
      </c>
      <c r="K3970" s="9">
        <v>0.99424737146629105</v>
      </c>
      <c r="L3970" s="9">
        <v>0.99381787022580803</v>
      </c>
      <c r="M3970" s="9">
        <v>0.99177752510226702</v>
      </c>
      <c r="N3970" s="9">
        <v>0.99050990509910297</v>
      </c>
      <c r="O3970" s="9">
        <v>0.98515387852094105</v>
      </c>
      <c r="P3970" s="9">
        <v>0.98337470788552095</v>
      </c>
      <c r="Q3970" s="9">
        <v>0.98128306264728005</v>
      </c>
      <c r="R3970" s="9">
        <v>0.98141697875546596</v>
      </c>
      <c r="S3970" s="9">
        <v>0.98468961254068899</v>
      </c>
      <c r="T3970" s="9">
        <v>0.98687485262438801</v>
      </c>
      <c r="U3970" s="9">
        <v>0.98890788135936203</v>
      </c>
      <c r="V3970" s="9">
        <v>0.99039597544449798</v>
      </c>
      <c r="W3970" s="9">
        <v>0.99138565283415003</v>
      </c>
      <c r="X3970" s="9">
        <v>0.98957621617106495</v>
      </c>
      <c r="Y3970" s="9">
        <v>0.98895499578723201</v>
      </c>
      <c r="Z3970" s="9">
        <v>0.98785101778537898</v>
      </c>
      <c r="AA3970" s="9">
        <v>0.98555141241206601</v>
      </c>
      <c r="AB3970" s="9">
        <v>0.99132852004578298</v>
      </c>
      <c r="AC3970" s="9">
        <v>0.99622982142389505</v>
      </c>
      <c r="AD3970" s="9">
        <v>1.0007068982379801</v>
      </c>
      <c r="AE3970" s="9">
        <v>1.0038672264447299</v>
      </c>
      <c r="AF3970" s="9">
        <v>1.0052699847809701</v>
      </c>
      <c r="AG3970" s="9">
        <v>1.0038554025744399</v>
      </c>
      <c r="AH3970" s="9">
        <v>1.0038628087427299</v>
      </c>
      <c r="AI3970" s="9">
        <v>1.00465741032769</v>
      </c>
      <c r="AJ3970" s="9">
        <v>1.0053063944631599</v>
      </c>
      <c r="AK3970" s="9">
        <v>1.0058255337614399</v>
      </c>
    </row>
    <row r="3971" spans="1:37" s="9" customFormat="1" hidden="1" x14ac:dyDescent="0.3">
      <c r="A3971" s="10" t="str">
        <f t="shared" si="91"/>
        <v>SDGbaseTRA_AgMin_v6_3PQXccomm</v>
      </c>
      <c r="B3971" s="10" t="s">
        <v>220</v>
      </c>
      <c r="C3971" s="10" t="s">
        <v>301</v>
      </c>
      <c r="D3971" s="10" t="s">
        <v>120</v>
      </c>
      <c r="E3971" s="9" t="s">
        <v>182</v>
      </c>
      <c r="F3971" s="9">
        <v>1.0010985603248499</v>
      </c>
      <c r="G3971" s="9">
        <v>0.95535198437364499</v>
      </c>
      <c r="H3971" s="9">
        <v>0.97273466012154497</v>
      </c>
      <c r="I3971" s="9">
        <v>0.98034996874057001</v>
      </c>
      <c r="J3971" s="9">
        <v>0.98608725597236702</v>
      </c>
      <c r="K3971" s="9">
        <v>0.99048647272913104</v>
      </c>
      <c r="L3971" s="9">
        <v>0.99312285889030105</v>
      </c>
      <c r="M3971" s="9">
        <v>0.995343782773073</v>
      </c>
      <c r="N3971" s="9">
        <v>0.99689613426135104</v>
      </c>
      <c r="O3971" s="9">
        <v>1.0002846658015301</v>
      </c>
      <c r="P3971" s="9">
        <v>1.0035084354652599</v>
      </c>
      <c r="Q3971" s="9">
        <v>1.00643063565155</v>
      </c>
      <c r="R3971" s="9">
        <v>1.0097623225268599</v>
      </c>
      <c r="S3971" s="9">
        <v>1.01278955885033</v>
      </c>
      <c r="T3971" s="9">
        <v>1.0152768979964399</v>
      </c>
      <c r="U3971" s="9">
        <v>1.01749856714592</v>
      </c>
      <c r="V3971" s="9">
        <v>1.02064293462741</v>
      </c>
      <c r="W3971" s="9">
        <v>1.02315197713075</v>
      </c>
      <c r="X3971" s="9">
        <v>1.024788335245</v>
      </c>
      <c r="Y3971" s="9">
        <v>1.0248326291019101</v>
      </c>
      <c r="Z3971" s="9">
        <v>1.02420653079382</v>
      </c>
      <c r="AA3971" s="9">
        <v>1.0232183293183399</v>
      </c>
      <c r="AB3971" s="9">
        <v>1.02415699935579</v>
      </c>
      <c r="AC3971" s="9">
        <v>1.0265329939696599</v>
      </c>
      <c r="AD3971" s="9">
        <v>1.02901900374688</v>
      </c>
      <c r="AE3971" s="9">
        <v>1.03128122759004</v>
      </c>
      <c r="AF3971" s="9">
        <v>1.03352881097787</v>
      </c>
      <c r="AG3971" s="9">
        <v>1.03566541869254</v>
      </c>
      <c r="AH3971" s="9">
        <v>1.03868851477804</v>
      </c>
      <c r="AI3971" s="9">
        <v>1.04016648735175</v>
      </c>
      <c r="AJ3971" s="9">
        <v>1.0398481125516199</v>
      </c>
      <c r="AK3971" s="9">
        <v>1.0392050080842401</v>
      </c>
    </row>
    <row r="3972" spans="1:37" s="9" customFormat="1" hidden="1" x14ac:dyDescent="0.3">
      <c r="A3972" s="10" t="str">
        <f t="shared" si="91"/>
        <v>SDGbaseTRA_AgMin_v6_3PQXcfsrv</v>
      </c>
      <c r="B3972" s="10" t="s">
        <v>220</v>
      </c>
      <c r="C3972" s="10" t="s">
        <v>301</v>
      </c>
      <c r="D3972" s="10" t="s">
        <v>120</v>
      </c>
      <c r="E3972" s="9" t="s">
        <v>183</v>
      </c>
      <c r="F3972" s="9">
        <v>1.03694361559526</v>
      </c>
      <c r="G3972" s="9">
        <v>1.00882630533936</v>
      </c>
      <c r="H3972" s="9">
        <v>1.01539430042853</v>
      </c>
      <c r="I3972" s="9">
        <v>1.0074780039064799</v>
      </c>
      <c r="J3972" s="9">
        <v>1.0089753037767299</v>
      </c>
      <c r="K3972" s="9">
        <v>1.0125978748606601</v>
      </c>
      <c r="L3972" s="9">
        <v>1.0165271960864399</v>
      </c>
      <c r="M3972" s="9">
        <v>1.0200372045208299</v>
      </c>
      <c r="N3972" s="9">
        <v>1.02259513597725</v>
      </c>
      <c r="O3972" s="9">
        <v>1.01833814112044</v>
      </c>
      <c r="P3972" s="9">
        <v>1.02161890955156</v>
      </c>
      <c r="Q3972" s="9">
        <v>1.02556913617432</v>
      </c>
      <c r="R3972" s="9">
        <v>1.03781101481741</v>
      </c>
      <c r="S3972" s="9">
        <v>1.04143937904475</v>
      </c>
      <c r="T3972" s="9">
        <v>1.0440205601458801</v>
      </c>
      <c r="U3972" s="9">
        <v>1.04749162583281</v>
      </c>
      <c r="V3972" s="9">
        <v>1.0520096622417801</v>
      </c>
      <c r="W3972" s="9">
        <v>1.05571285423724</v>
      </c>
      <c r="X3972" s="9">
        <v>1.05733759396531</v>
      </c>
      <c r="Y3972" s="9">
        <v>1.05676166646068</v>
      </c>
      <c r="Z3972" s="9">
        <v>1.05592475609313</v>
      </c>
      <c r="AA3972" s="9">
        <v>1.0537481209829</v>
      </c>
      <c r="AB3972" s="9">
        <v>1.0501893297568301</v>
      </c>
      <c r="AC3972" s="9">
        <v>1.0493069478877199</v>
      </c>
      <c r="AD3972" s="9">
        <v>1.05088174508037</v>
      </c>
      <c r="AE3972" s="9">
        <v>1.05383289184138</v>
      </c>
      <c r="AF3972" s="9">
        <v>1.0579175075788401</v>
      </c>
      <c r="AG3972" s="9">
        <v>1.06200248780895</v>
      </c>
      <c r="AH3972" s="9">
        <v>1.0519330919907</v>
      </c>
      <c r="AI3972" s="9">
        <v>1.0426319486386599</v>
      </c>
      <c r="AJ3972" s="9">
        <v>1.0353541211620201</v>
      </c>
      <c r="AK3972" s="9">
        <v>1.02899966524662</v>
      </c>
    </row>
    <row r="3973" spans="1:37" s="9" customFormat="1" hidden="1" x14ac:dyDescent="0.3">
      <c r="A3973" s="10" t="str">
        <f t="shared" si="91"/>
        <v>SDGbaseTRA_AgMin_v6_3PQXcbsrv</v>
      </c>
      <c r="B3973" s="10" t="s">
        <v>220</v>
      </c>
      <c r="C3973" s="10" t="s">
        <v>301</v>
      </c>
      <c r="D3973" s="10" t="s">
        <v>120</v>
      </c>
      <c r="E3973" s="9" t="s">
        <v>118</v>
      </c>
      <c r="F3973" s="9">
        <v>1.0381864367859399</v>
      </c>
      <c r="G3973" s="9">
        <v>1.0077954302860499</v>
      </c>
      <c r="H3973" s="9">
        <v>1.0149588558804601</v>
      </c>
      <c r="I3973" s="9">
        <v>1.01999632441789</v>
      </c>
      <c r="J3973" s="9">
        <v>1.0216500028903801</v>
      </c>
      <c r="K3973" s="9">
        <v>1.0235615453690301</v>
      </c>
      <c r="L3973" s="9">
        <v>1.02488192442585</v>
      </c>
      <c r="M3973" s="9">
        <v>1.02616503338404</v>
      </c>
      <c r="N3973" s="9">
        <v>1.02703546685161</v>
      </c>
      <c r="O3973" s="9">
        <v>1.0246007818967799</v>
      </c>
      <c r="P3973" s="9">
        <v>1.0266061337860699</v>
      </c>
      <c r="Q3973" s="9">
        <v>1.0292020845310399</v>
      </c>
      <c r="R3973" s="9">
        <v>1.03137805583923</v>
      </c>
      <c r="S3973" s="9">
        <v>1.0347233979817401</v>
      </c>
      <c r="T3973" s="9">
        <v>1.0371333137602701</v>
      </c>
      <c r="U3973" s="9">
        <v>1.0395099262527701</v>
      </c>
      <c r="V3973" s="9">
        <v>1.0425024505451499</v>
      </c>
      <c r="W3973" s="9">
        <v>1.04471635488674</v>
      </c>
      <c r="X3973" s="9">
        <v>1.0462790043546799</v>
      </c>
      <c r="Y3973" s="9">
        <v>1.0463482219099001</v>
      </c>
      <c r="Z3973" s="9">
        <v>1.04608592396549</v>
      </c>
      <c r="AA3973" s="9">
        <v>1.04492789352597</v>
      </c>
      <c r="AB3973" s="9">
        <v>1.0423776421020801</v>
      </c>
      <c r="AC3973" s="9">
        <v>1.0420451441507299</v>
      </c>
      <c r="AD3973" s="9">
        <v>1.0433751721731701</v>
      </c>
      <c r="AE3973" s="9">
        <v>1.0452904374330201</v>
      </c>
      <c r="AF3973" s="9">
        <v>1.0474476449715</v>
      </c>
      <c r="AG3973" s="9">
        <v>1.0497183442928499</v>
      </c>
      <c r="AH3973" s="9">
        <v>1.0488828019085901</v>
      </c>
      <c r="AI3973" s="9">
        <v>1.04733361151646</v>
      </c>
      <c r="AJ3973" s="9">
        <v>1.0459239515702901</v>
      </c>
      <c r="AK3973" s="9">
        <v>1.0446692253902199</v>
      </c>
    </row>
    <row r="3974" spans="1:37" s="9" customFormat="1" hidden="1" x14ac:dyDescent="0.3">
      <c r="A3974" s="10" t="str">
        <f t="shared" si="91"/>
        <v>SDGbaseTRA_AgMin_v6_3PQXcgsrv</v>
      </c>
      <c r="B3974" s="10" t="s">
        <v>220</v>
      </c>
      <c r="C3974" s="10" t="s">
        <v>301</v>
      </c>
      <c r="D3974" s="10" t="s">
        <v>120</v>
      </c>
      <c r="E3974" s="9" t="s">
        <v>184</v>
      </c>
      <c r="F3974" s="9">
        <v>1.0247663158727001</v>
      </c>
      <c r="G3974" s="9">
        <v>1.0326895336026101</v>
      </c>
      <c r="H3974" s="9">
        <v>1.03643603113089</v>
      </c>
      <c r="I3974" s="9">
        <v>1.0508336513250001</v>
      </c>
      <c r="J3974" s="9">
        <v>1.0409573384130599</v>
      </c>
      <c r="K3974" s="9">
        <v>1.03741010337641</v>
      </c>
      <c r="L3974" s="9">
        <v>1.0368620247695199</v>
      </c>
      <c r="M3974" s="9">
        <v>1.03731020729726</v>
      </c>
      <c r="N3974" s="9">
        <v>1.03745682658468</v>
      </c>
      <c r="O3974" s="9">
        <v>1.03178781466245</v>
      </c>
      <c r="P3974" s="9">
        <v>1.03262892747778</v>
      </c>
      <c r="Q3974" s="9">
        <v>1.03378169991998</v>
      </c>
      <c r="R3974" s="9">
        <v>1.03706971736625</v>
      </c>
      <c r="S3974" s="9">
        <v>1.03980070757387</v>
      </c>
      <c r="T3974" s="9">
        <v>1.0419157900112599</v>
      </c>
      <c r="U3974" s="9">
        <v>1.04534214233412</v>
      </c>
      <c r="V3974" s="9">
        <v>1.0486552024584499</v>
      </c>
      <c r="W3974" s="9">
        <v>1.05085175564371</v>
      </c>
      <c r="X3974" s="9">
        <v>1.0516347119390199</v>
      </c>
      <c r="Y3974" s="9">
        <v>1.0507507992401499</v>
      </c>
      <c r="Z3974" s="9">
        <v>1.04978538069219</v>
      </c>
      <c r="AA3974" s="9">
        <v>1.0484988758464999</v>
      </c>
      <c r="AB3974" s="9">
        <v>1.04609146314499</v>
      </c>
      <c r="AC3974" s="9">
        <v>1.04551545272103</v>
      </c>
      <c r="AD3974" s="9">
        <v>1.0471008907597701</v>
      </c>
      <c r="AE3974" s="9">
        <v>1.04931464681811</v>
      </c>
      <c r="AF3974" s="9">
        <v>1.0518358431666299</v>
      </c>
      <c r="AG3974" s="9">
        <v>1.0534382855882001</v>
      </c>
      <c r="AH3974" s="9">
        <v>1.0356458810672999</v>
      </c>
      <c r="AI3974" s="9">
        <v>1.0222029671486901</v>
      </c>
      <c r="AJ3974" s="9">
        <v>1.0134258925538</v>
      </c>
      <c r="AK3974" s="9">
        <v>1.0063087843374701</v>
      </c>
    </row>
    <row r="3975" spans="1:37" s="9" customFormat="1" hidden="1" x14ac:dyDescent="0.3">
      <c r="A3975" s="10" t="str">
        <f t="shared" si="91"/>
        <v>SDGbaseTRA_AgMin_v6_3PQXcosrv</v>
      </c>
      <c r="B3975" s="10" t="s">
        <v>220</v>
      </c>
      <c r="C3975" s="10" t="s">
        <v>301</v>
      </c>
      <c r="D3975" s="10" t="s">
        <v>120</v>
      </c>
      <c r="E3975" s="9" t="s">
        <v>185</v>
      </c>
      <c r="F3975" s="9">
        <v>1.06678017525817</v>
      </c>
      <c r="G3975" s="9">
        <v>1.1462843934651401</v>
      </c>
      <c r="H3975" s="9">
        <v>1.13378713328167</v>
      </c>
      <c r="I3975" s="9">
        <v>1.11995286330225</v>
      </c>
      <c r="J3975" s="9">
        <v>1.1185569659873</v>
      </c>
      <c r="K3975" s="9">
        <v>1.1181417801026901</v>
      </c>
      <c r="L3975" s="9">
        <v>1.1177651445791701</v>
      </c>
      <c r="M3975" s="9">
        <v>1.11847929391349</v>
      </c>
      <c r="N3975" s="9">
        <v>1.11951647930033</v>
      </c>
      <c r="O3975" s="9">
        <v>1.1180015092070399</v>
      </c>
      <c r="P3975" s="9">
        <v>1.1208643133326801</v>
      </c>
      <c r="Q3975" s="9">
        <v>1.1244477926194001</v>
      </c>
      <c r="R3975" s="9">
        <v>1.1317124631362001</v>
      </c>
      <c r="S3975" s="9">
        <v>1.13499494908747</v>
      </c>
      <c r="T3975" s="9">
        <v>1.1375417521356499</v>
      </c>
      <c r="U3975" s="9">
        <v>1.140085358341</v>
      </c>
      <c r="V3975" s="9">
        <v>1.14407672965172</v>
      </c>
      <c r="W3975" s="9">
        <v>1.1473315209358901</v>
      </c>
      <c r="X3975" s="9">
        <v>1.1493922857299801</v>
      </c>
      <c r="Y3975" s="9">
        <v>1.1501659314174899</v>
      </c>
      <c r="Z3975" s="9">
        <v>1.1504709178275201</v>
      </c>
      <c r="AA3975" s="9">
        <v>1.1494371105244601</v>
      </c>
      <c r="AB3975" s="9">
        <v>1.1466237485094399</v>
      </c>
      <c r="AC3975" s="9">
        <v>1.14637762278773</v>
      </c>
      <c r="AD3975" s="9">
        <v>1.14790679863727</v>
      </c>
      <c r="AE3975" s="9">
        <v>1.1505498226919</v>
      </c>
      <c r="AF3975" s="9">
        <v>1.15396710306762</v>
      </c>
      <c r="AG3975" s="9">
        <v>1.1577057811865401</v>
      </c>
      <c r="AH3975" s="9">
        <v>1.1585029350670599</v>
      </c>
      <c r="AI3975" s="9">
        <v>1.15799362849895</v>
      </c>
      <c r="AJ3975" s="9">
        <v>1.15659289094151</v>
      </c>
      <c r="AK3975" s="9">
        <v>1.15500079420968</v>
      </c>
    </row>
    <row r="3976" spans="1:37" s="9" customFormat="1" hidden="1" x14ac:dyDescent="0.3">
      <c r="A3976" s="10" t="str">
        <f t="shared" si="91"/>
        <v>SDGbaseTRA_AgMin_v6_3PQXcimpt</v>
      </c>
      <c r="B3976" s="10" t="s">
        <v>220</v>
      </c>
      <c r="C3976" s="10" t="s">
        <v>301</v>
      </c>
      <c r="D3976" s="10" t="s">
        <v>120</v>
      </c>
      <c r="E3976" s="9" t="s">
        <v>119</v>
      </c>
      <c r="F3976" s="9">
        <v>1.01401053572661</v>
      </c>
      <c r="G3976" s="9">
        <v>1.0362194132976299</v>
      </c>
      <c r="H3976" s="9">
        <v>1.0483470080123101</v>
      </c>
      <c r="I3976" s="9">
        <v>1.04821003470786</v>
      </c>
      <c r="J3976" s="9">
        <v>1.04990467617349</v>
      </c>
      <c r="K3976" s="9">
        <v>1.05298393774674</v>
      </c>
      <c r="L3976" s="9">
        <v>1.05679071369406</v>
      </c>
      <c r="M3976" s="9">
        <v>1.0631831654588499</v>
      </c>
      <c r="N3976" s="9">
        <v>1.06883886485477</v>
      </c>
      <c r="O3976" s="9">
        <v>1.09843202786607</v>
      </c>
      <c r="P3976" s="9">
        <v>1.1074317890107801</v>
      </c>
      <c r="Q3976" s="9">
        <v>1.1107526678925199</v>
      </c>
      <c r="R3976" s="9">
        <v>1.10868584392304</v>
      </c>
      <c r="S3976" s="9">
        <v>1.11097641499517</v>
      </c>
      <c r="T3976" s="9">
        <v>1.1138665910875101</v>
      </c>
      <c r="U3976" s="9">
        <v>1.1166578011444099</v>
      </c>
      <c r="V3976" s="9">
        <v>1.11728272375675</v>
      </c>
      <c r="W3976" s="9">
        <v>1.11912279279037</v>
      </c>
      <c r="X3976" s="9">
        <v>1.1224062053964501</v>
      </c>
      <c r="Y3976" s="9">
        <v>1.12262933657324</v>
      </c>
      <c r="Z3976" s="9">
        <v>1.1213944355843</v>
      </c>
      <c r="AA3976" s="9">
        <v>1.1226073368356599</v>
      </c>
      <c r="AB3976" s="9">
        <v>1.12848662085105</v>
      </c>
      <c r="AC3976" s="9">
        <v>1.13150001122939</v>
      </c>
      <c r="AD3976" s="9">
        <v>1.1329183508206599</v>
      </c>
      <c r="AE3976" s="9">
        <v>1.1330243416211601</v>
      </c>
      <c r="AF3976" s="9">
        <v>1.1327826092411799</v>
      </c>
      <c r="AG3976" s="9">
        <v>1.1317879024228299</v>
      </c>
      <c r="AH3976" s="9">
        <v>1.1261573045789199</v>
      </c>
      <c r="AI3976" s="9">
        <v>1.1165816726615001</v>
      </c>
      <c r="AJ3976" s="9">
        <v>1.10962174585269</v>
      </c>
      <c r="AK3976" s="9">
        <v>1.1031284455783801</v>
      </c>
    </row>
    <row r="3977" spans="1:37" s="9" customFormat="1" hidden="1" x14ac:dyDescent="0.3">
      <c r="A3977" s="10" t="str">
        <f t="shared" si="91"/>
        <v>SDGbaseTRA_AgMin_v6_3C_InvValctext</v>
      </c>
      <c r="B3977" s="10" t="s">
        <v>220</v>
      </c>
      <c r="C3977" s="10" t="s">
        <v>301</v>
      </c>
      <c r="D3977" s="10" t="s">
        <v>186</v>
      </c>
      <c r="E3977" s="9" t="s">
        <v>102</v>
      </c>
      <c r="F3977" s="9">
        <v>3.2468516958317102E-2</v>
      </c>
      <c r="G3977" s="9">
        <v>3.0183199423785001E-2</v>
      </c>
      <c r="H3977" s="9">
        <v>3.1346612265058298E-2</v>
      </c>
      <c r="I3977" s="9">
        <v>3.4320558634114803E-2</v>
      </c>
      <c r="J3977" s="9">
        <v>3.4967364643670402E-2</v>
      </c>
      <c r="K3977" s="9">
        <v>3.5714887437979098E-2</v>
      </c>
      <c r="L3977" s="9">
        <v>3.6620131102768398E-2</v>
      </c>
      <c r="M3977" s="9">
        <v>3.7662689165012399E-2</v>
      </c>
      <c r="N3977" s="9">
        <v>3.8750020158223798E-2</v>
      </c>
      <c r="O3977" s="9">
        <v>4.0091313093945702E-2</v>
      </c>
      <c r="P3977" s="9">
        <v>4.14015308238527E-2</v>
      </c>
      <c r="Q3977" s="9">
        <v>4.2655567179588703E-2</v>
      </c>
      <c r="R3977" s="9">
        <v>4.1211658995390699E-2</v>
      </c>
      <c r="S3977" s="9">
        <v>4.2617761724107799E-2</v>
      </c>
      <c r="T3977" s="9">
        <v>4.4113146260418901E-2</v>
      </c>
      <c r="U3977" s="9">
        <v>4.5826239075812798E-2</v>
      </c>
      <c r="V3977" s="9">
        <v>4.7582966233674799E-2</v>
      </c>
      <c r="W3977" s="9">
        <v>4.9310383130998697E-2</v>
      </c>
      <c r="X3977" s="9">
        <v>5.0906395981075402E-2</v>
      </c>
      <c r="Y3977" s="9">
        <v>5.25121865140541E-2</v>
      </c>
      <c r="Z3977" s="9">
        <v>5.4179346554650801E-2</v>
      </c>
      <c r="AA3977" s="9">
        <v>5.5829882073852401E-2</v>
      </c>
      <c r="AB3977" s="9">
        <v>5.72019196424556E-2</v>
      </c>
      <c r="AC3977" s="9">
        <v>5.8646708053623701E-2</v>
      </c>
      <c r="AD3977" s="9">
        <v>6.0396510520662097E-2</v>
      </c>
      <c r="AE3977" s="9">
        <v>6.2289371792887897E-2</v>
      </c>
      <c r="AF3977" s="9">
        <v>6.4279745158135906E-2</v>
      </c>
      <c r="AG3977" s="9">
        <v>6.6138422373900496E-2</v>
      </c>
      <c r="AH3977" s="9">
        <v>6.5508177525327296E-2</v>
      </c>
      <c r="AI3977" s="9">
        <v>6.4660572840361294E-2</v>
      </c>
      <c r="AJ3977" s="9">
        <v>6.4193783960404802E-2</v>
      </c>
      <c r="AK3977" s="9">
        <v>6.3668004664654498E-2</v>
      </c>
    </row>
    <row r="3978" spans="1:37" s="9" customFormat="1" hidden="1" x14ac:dyDescent="0.3">
      <c r="A3978" s="10" t="str">
        <f t="shared" si="91"/>
        <v>SDGbaseTRA_AgMin_v6_3C_InvValcleat</v>
      </c>
      <c r="B3978" s="10" t="s">
        <v>220</v>
      </c>
      <c r="C3978" s="10" t="s">
        <v>301</v>
      </c>
      <c r="D3978" s="10" t="s">
        <v>186</v>
      </c>
      <c r="E3978" s="9" t="s">
        <v>103</v>
      </c>
      <c r="F3978" s="141">
        <v>4.0175040329651301E-5</v>
      </c>
      <c r="G3978" s="141">
        <v>3.6568279802006901E-5</v>
      </c>
      <c r="H3978" s="141">
        <v>3.7799953972261397E-5</v>
      </c>
      <c r="I3978" s="141">
        <v>4.1027941735762403E-5</v>
      </c>
      <c r="J3978" s="141">
        <v>4.1857353417595701E-5</v>
      </c>
      <c r="K3978" s="141">
        <v>4.2778350227011898E-5</v>
      </c>
      <c r="L3978" s="141">
        <v>4.3854594767832103E-5</v>
      </c>
      <c r="M3978" s="141">
        <v>4.5135799660964901E-5</v>
      </c>
      <c r="N3978" s="141">
        <v>4.6431367741091603E-5</v>
      </c>
      <c r="O3978" s="141">
        <v>4.8644242662050803E-5</v>
      </c>
      <c r="P3978" s="141">
        <v>5.0007824123640002E-5</v>
      </c>
      <c r="Q3978" s="141">
        <v>5.1175265888714397E-5</v>
      </c>
      <c r="R3978" s="141">
        <v>4.9184935736184903E-5</v>
      </c>
      <c r="S3978" s="141">
        <v>5.0671704630777002E-5</v>
      </c>
      <c r="T3978" s="141">
        <v>5.2283807619546699E-5</v>
      </c>
      <c r="U3978" s="141">
        <v>5.4153783510619802E-5</v>
      </c>
      <c r="V3978" s="141">
        <v>5.6112114243251599E-5</v>
      </c>
      <c r="W3978" s="141">
        <v>5.8106155485867998E-5</v>
      </c>
      <c r="X3978" s="141">
        <v>5.9961949854503297E-5</v>
      </c>
      <c r="Y3978" s="141">
        <v>6.1674801716996494E-5</v>
      </c>
      <c r="Z3978" s="141">
        <v>6.3453508051474795E-5</v>
      </c>
      <c r="AA3978" s="141">
        <v>6.5256484444620595E-5</v>
      </c>
      <c r="AB3978" s="141">
        <v>6.69206082793091E-5</v>
      </c>
      <c r="AC3978" s="141">
        <v>6.8552589858921598E-5</v>
      </c>
      <c r="AD3978" s="141">
        <v>7.0525271903846206E-5</v>
      </c>
      <c r="AE3978" s="141">
        <v>7.2666548769839695E-5</v>
      </c>
      <c r="AF3978" s="141">
        <v>7.4960336646446397E-5</v>
      </c>
      <c r="AG3978" s="141">
        <v>7.7249302826408499E-5</v>
      </c>
      <c r="AH3978" s="141">
        <v>7.6978562103463405E-5</v>
      </c>
      <c r="AI3978" s="141">
        <v>7.6240520219772996E-5</v>
      </c>
      <c r="AJ3978" s="141">
        <v>7.5903279486975997E-5</v>
      </c>
      <c r="AK3978" s="141">
        <v>7.5465807892669996E-5</v>
      </c>
    </row>
    <row r="3979" spans="1:37" s="9" customFormat="1" hidden="1" x14ac:dyDescent="0.3">
      <c r="A3979" s="10" t="str">
        <f t="shared" si="91"/>
        <v>SDGbaseTRA_AgMin_v6_3C_InvValcprnt</v>
      </c>
      <c r="B3979" s="10" t="s">
        <v>220</v>
      </c>
      <c r="C3979" s="10" t="s">
        <v>301</v>
      </c>
      <c r="D3979" s="10" t="s">
        <v>186</v>
      </c>
      <c r="E3979" s="9" t="s">
        <v>104</v>
      </c>
      <c r="F3979" s="9">
        <v>1.6898649277363E-3</v>
      </c>
      <c r="G3979" s="9">
        <v>1.57291297023159E-3</v>
      </c>
      <c r="H3979" s="9">
        <v>1.6196546498137101E-3</v>
      </c>
      <c r="I3979" s="9">
        <v>1.76806105317843E-3</v>
      </c>
      <c r="J3979" s="9">
        <v>1.79294048241898E-3</v>
      </c>
      <c r="K3979" s="9">
        <v>1.8240950502023999E-3</v>
      </c>
      <c r="L3979" s="9">
        <v>1.8671896521809501E-3</v>
      </c>
      <c r="M3979" s="9">
        <v>1.9235123759590599E-3</v>
      </c>
      <c r="N3979" s="9">
        <v>1.9772804912483299E-3</v>
      </c>
      <c r="O3979" s="9">
        <v>2.0256625179882201E-3</v>
      </c>
      <c r="P3979" s="9">
        <v>2.0896769372479702E-3</v>
      </c>
      <c r="Q3979" s="9">
        <v>2.1536342756647499E-3</v>
      </c>
      <c r="R3979" s="9">
        <v>2.0710603575822598E-3</v>
      </c>
      <c r="S3979" s="9">
        <v>2.1423642387989098E-3</v>
      </c>
      <c r="T3979" s="9">
        <v>2.21686358774093E-3</v>
      </c>
      <c r="U3979" s="9">
        <v>2.3031141174173399E-3</v>
      </c>
      <c r="V3979" s="9">
        <v>2.3925425029592399E-3</v>
      </c>
      <c r="W3979" s="9">
        <v>2.4783349514550402E-3</v>
      </c>
      <c r="X3979" s="9">
        <v>2.5551035253144898E-3</v>
      </c>
      <c r="Y3979" s="9">
        <v>2.63022692091908E-3</v>
      </c>
      <c r="Z3979" s="9">
        <v>2.70855489984701E-3</v>
      </c>
      <c r="AA3979" s="9">
        <v>2.78394846289388E-3</v>
      </c>
      <c r="AB3979" s="9">
        <v>2.8406307544400298E-3</v>
      </c>
      <c r="AC3979" s="9">
        <v>2.90643677407188E-3</v>
      </c>
      <c r="AD3979" s="9">
        <v>2.9915291335529102E-3</v>
      </c>
      <c r="AE3979" s="9">
        <v>3.0856157842573998E-3</v>
      </c>
      <c r="AF3979" s="9">
        <v>3.1849064085057799E-3</v>
      </c>
      <c r="AG3979" s="9">
        <v>3.28362246114524E-3</v>
      </c>
      <c r="AH3979" s="9">
        <v>3.2397831202819298E-3</v>
      </c>
      <c r="AI3979" s="9">
        <v>3.1908803919956201E-3</v>
      </c>
      <c r="AJ3979" s="9">
        <v>3.1640017819685E-3</v>
      </c>
      <c r="AK3979" s="9">
        <v>3.13582677754404E-3</v>
      </c>
    </row>
    <row r="3980" spans="1:37" s="9" customFormat="1" hidden="1" x14ac:dyDescent="0.3">
      <c r="A3980" s="10" t="str">
        <f t="shared" si="91"/>
        <v>SDGbaseTRA_AgMin_v6_3C_InvValcrubb</v>
      </c>
      <c r="B3980" s="10" t="s">
        <v>220</v>
      </c>
      <c r="C3980" s="10" t="s">
        <v>301</v>
      </c>
      <c r="D3980" s="10" t="s">
        <v>186</v>
      </c>
      <c r="E3980" s="9" t="s">
        <v>105</v>
      </c>
      <c r="F3980" s="9">
        <v>5.6662119632731201E-3</v>
      </c>
      <c r="G3980" s="9">
        <v>5.1981917680840699E-3</v>
      </c>
      <c r="H3980" s="9">
        <v>5.3825775706717698E-3</v>
      </c>
      <c r="I3980" s="9">
        <v>5.8703306857733903E-3</v>
      </c>
      <c r="J3980" s="9">
        <v>5.9729775197778197E-3</v>
      </c>
      <c r="K3980" s="9">
        <v>6.1015664140254399E-3</v>
      </c>
      <c r="L3980" s="9">
        <v>6.2602898898132401E-3</v>
      </c>
      <c r="M3980" s="9">
        <v>6.4494578838721799E-3</v>
      </c>
      <c r="N3980" s="9">
        <v>6.6460453064357697E-3</v>
      </c>
      <c r="O3980" s="9">
        <v>6.9486059141702803E-3</v>
      </c>
      <c r="P3980" s="9">
        <v>7.1902660660021003E-3</v>
      </c>
      <c r="Q3980" s="9">
        <v>7.4060788219012198E-3</v>
      </c>
      <c r="R3980" s="9">
        <v>7.1399386811594901E-3</v>
      </c>
      <c r="S3980" s="9">
        <v>7.3816984203084303E-3</v>
      </c>
      <c r="T3980" s="9">
        <v>7.6389511139976704E-3</v>
      </c>
      <c r="U3980" s="9">
        <v>7.9359710533775905E-3</v>
      </c>
      <c r="V3980" s="9">
        <v>8.2346450677928899E-3</v>
      </c>
      <c r="W3980" s="9">
        <v>8.5373715211286508E-3</v>
      </c>
      <c r="X3980" s="9">
        <v>8.8334758308743992E-3</v>
      </c>
      <c r="Y3980" s="9">
        <v>9.1267250361132795E-3</v>
      </c>
      <c r="Z3980" s="9">
        <v>9.4359297761686094E-3</v>
      </c>
      <c r="AA3980" s="9">
        <v>9.7656452969312399E-3</v>
      </c>
      <c r="AB3980" s="9">
        <v>1.0041052144669301E-2</v>
      </c>
      <c r="AC3980" s="9">
        <v>1.03029310440427E-2</v>
      </c>
      <c r="AD3980" s="9">
        <v>1.06018405768815E-2</v>
      </c>
      <c r="AE3980" s="9">
        <v>1.0913850128604199E-2</v>
      </c>
      <c r="AF3980" s="9">
        <v>1.1234240127362899E-2</v>
      </c>
      <c r="AG3980" s="9">
        <v>1.1510574180334E-2</v>
      </c>
      <c r="AH3980" s="9">
        <v>1.13974123318645E-2</v>
      </c>
      <c r="AI3980" s="9">
        <v>1.1226435668447299E-2</v>
      </c>
      <c r="AJ3980" s="9">
        <v>1.11232689225089E-2</v>
      </c>
      <c r="AK3980" s="9">
        <v>1.10108618201813E-2</v>
      </c>
    </row>
    <row r="3981" spans="1:37" s="9" customFormat="1" hidden="1" x14ac:dyDescent="0.3">
      <c r="A3981" s="10" t="str">
        <f t="shared" si="91"/>
        <v>SDGbaseTRA_AgMin_v6_3C_InvValcplas</v>
      </c>
      <c r="B3981" s="10" t="s">
        <v>220</v>
      </c>
      <c r="C3981" s="10" t="s">
        <v>301</v>
      </c>
      <c r="D3981" s="10" t="s">
        <v>186</v>
      </c>
      <c r="E3981" s="9" t="s">
        <v>106</v>
      </c>
      <c r="F3981" s="9">
        <v>1.40737115558564E-2</v>
      </c>
      <c r="G3981" s="9">
        <v>1.2997127962715901E-2</v>
      </c>
      <c r="H3981" s="9">
        <v>1.34345587310851E-2</v>
      </c>
      <c r="I3981" s="9">
        <v>1.46659960454197E-2</v>
      </c>
      <c r="J3981" s="9">
        <v>1.4880964665464199E-2</v>
      </c>
      <c r="K3981" s="9">
        <v>1.51664006021988E-2</v>
      </c>
      <c r="L3981" s="9">
        <v>1.55380307105469E-2</v>
      </c>
      <c r="M3981" s="9">
        <v>1.59968368958524E-2</v>
      </c>
      <c r="N3981" s="9">
        <v>1.6458591062202599E-2</v>
      </c>
      <c r="O3981" s="9">
        <v>1.6984737242265902E-2</v>
      </c>
      <c r="P3981" s="9">
        <v>1.7547657591119599E-2</v>
      </c>
      <c r="Q3981" s="9">
        <v>1.80873510081037E-2</v>
      </c>
      <c r="R3981" s="9">
        <v>1.7425376433941299E-2</v>
      </c>
      <c r="S3981" s="9">
        <v>1.8025097249474299E-2</v>
      </c>
      <c r="T3981" s="9">
        <v>1.8653546081744601E-2</v>
      </c>
      <c r="U3981" s="9">
        <v>1.93769386816704E-2</v>
      </c>
      <c r="V3981" s="9">
        <v>2.0113932696883399E-2</v>
      </c>
      <c r="W3981" s="9">
        <v>2.0835722211213301E-2</v>
      </c>
      <c r="X3981" s="9">
        <v>2.1502442885385602E-2</v>
      </c>
      <c r="Y3981" s="9">
        <v>2.2172063371306502E-2</v>
      </c>
      <c r="Z3981" s="9">
        <v>2.28682109460903E-2</v>
      </c>
      <c r="AA3981" s="9">
        <v>2.3567454457541499E-2</v>
      </c>
      <c r="AB3981" s="9">
        <v>2.4106080585153799E-2</v>
      </c>
      <c r="AC3981" s="9">
        <v>2.4690859450233402E-2</v>
      </c>
      <c r="AD3981" s="9">
        <v>2.5415628000747498E-2</v>
      </c>
      <c r="AE3981" s="9">
        <v>2.6202774997007999E-2</v>
      </c>
      <c r="AF3981" s="9">
        <v>2.70285810852052E-2</v>
      </c>
      <c r="AG3981" s="9">
        <v>2.7824390179992099E-2</v>
      </c>
      <c r="AH3981" s="9">
        <v>2.7469809550923301E-2</v>
      </c>
      <c r="AI3981" s="9">
        <v>2.7042733660219798E-2</v>
      </c>
      <c r="AJ3981" s="9">
        <v>2.6797598372057599E-2</v>
      </c>
      <c r="AK3981" s="9">
        <v>2.6534244409085299E-2</v>
      </c>
    </row>
    <row r="3982" spans="1:37" s="9" customFormat="1" hidden="1" x14ac:dyDescent="0.3">
      <c r="A3982" s="10" t="str">
        <f t="shared" si="91"/>
        <v>SDGbaseTRA_AgMin_v6_3C_InvValcnmet</v>
      </c>
      <c r="B3982" s="10" t="s">
        <v>220</v>
      </c>
      <c r="C3982" s="10" t="s">
        <v>301</v>
      </c>
      <c r="D3982" s="10" t="s">
        <v>186</v>
      </c>
      <c r="E3982" s="9" t="s">
        <v>107</v>
      </c>
      <c r="F3982" s="9">
        <v>2.9495101884183399E-2</v>
      </c>
      <c r="G3982" s="9">
        <v>2.7347753549200601E-2</v>
      </c>
      <c r="H3982" s="9">
        <v>2.81365725616235E-2</v>
      </c>
      <c r="I3982" s="9">
        <v>3.0927282315966802E-2</v>
      </c>
      <c r="J3982" s="9">
        <v>3.1266215211620998E-2</v>
      </c>
      <c r="K3982" s="9">
        <v>3.1767389059059202E-2</v>
      </c>
      <c r="L3982" s="9">
        <v>3.2442418801080002E-2</v>
      </c>
      <c r="M3982" s="9">
        <v>3.3265711427275503E-2</v>
      </c>
      <c r="N3982" s="9">
        <v>3.4093579926488198E-2</v>
      </c>
      <c r="O3982" s="9">
        <v>3.4861312768573502E-2</v>
      </c>
      <c r="P3982" s="9">
        <v>3.5830473436360498E-2</v>
      </c>
      <c r="Q3982" s="9">
        <v>3.6832496930187898E-2</v>
      </c>
      <c r="R3982" s="9">
        <v>3.52978593915967E-2</v>
      </c>
      <c r="S3982" s="9">
        <v>3.6568188649126102E-2</v>
      </c>
      <c r="T3982" s="9">
        <v>3.7887955885750398E-2</v>
      </c>
      <c r="U3982" s="9">
        <v>3.9373089319478298E-2</v>
      </c>
      <c r="V3982" s="9">
        <v>4.0930476118418199E-2</v>
      </c>
      <c r="W3982" s="9">
        <v>4.24572670698245E-2</v>
      </c>
      <c r="X3982" s="9">
        <v>4.3881324607066598E-2</v>
      </c>
      <c r="Y3982" s="9">
        <v>4.5263060048734698E-2</v>
      </c>
      <c r="Z3982" s="9">
        <v>4.6717835704694198E-2</v>
      </c>
      <c r="AA3982" s="9">
        <v>4.8122207693701603E-2</v>
      </c>
      <c r="AB3982" s="9">
        <v>4.9114466287978401E-2</v>
      </c>
      <c r="AC3982" s="9">
        <v>5.0229435529769398E-2</v>
      </c>
      <c r="AD3982" s="9">
        <v>5.1683291623216901E-2</v>
      </c>
      <c r="AE3982" s="9">
        <v>5.3295403632014203E-2</v>
      </c>
      <c r="AF3982" s="9">
        <v>5.5014428855624603E-2</v>
      </c>
      <c r="AG3982" s="9">
        <v>5.6965000730487103E-2</v>
      </c>
      <c r="AH3982" s="9">
        <v>5.66944992041859E-2</v>
      </c>
      <c r="AI3982" s="9">
        <v>5.6298846879740003E-2</v>
      </c>
      <c r="AJ3982" s="9">
        <v>5.6278096190271597E-2</v>
      </c>
      <c r="AK3982" s="9">
        <v>5.6251795300962797E-2</v>
      </c>
    </row>
    <row r="3983" spans="1:37" s="9" customFormat="1" hidden="1" x14ac:dyDescent="0.3">
      <c r="A3983" s="10" t="str">
        <f t="shared" si="91"/>
        <v>SDGbaseTRA_AgMin_v6_3C_InvValcnfrm</v>
      </c>
      <c r="B3983" s="10" t="s">
        <v>220</v>
      </c>
      <c r="C3983" s="10" t="s">
        <v>301</v>
      </c>
      <c r="D3983" s="10" t="s">
        <v>186</v>
      </c>
      <c r="E3983" s="9" t="s">
        <v>108</v>
      </c>
      <c r="F3983" s="9">
        <v>1.5791173492785699</v>
      </c>
      <c r="G3983" s="9">
        <v>1.4915799937741401</v>
      </c>
      <c r="H3983" s="9">
        <v>1.60668923772243</v>
      </c>
      <c r="I3983" s="9">
        <v>1.82971847421048</v>
      </c>
      <c r="J3983" s="9">
        <v>1.9030904375308999</v>
      </c>
      <c r="K3983" s="9">
        <v>1.9646339552560399</v>
      </c>
      <c r="L3983" s="9">
        <v>2.0111808510082199</v>
      </c>
      <c r="M3983" s="9">
        <v>2.0053507130964601</v>
      </c>
      <c r="N3983" s="9">
        <v>2.0220763865075102</v>
      </c>
      <c r="O3983" s="9">
        <v>1.99674680348578</v>
      </c>
      <c r="P3983" s="9">
        <v>2.01980318769477</v>
      </c>
      <c r="Q3983" s="9">
        <v>2.0659242084885698</v>
      </c>
      <c r="R3983" s="9">
        <v>1.9835645420916499</v>
      </c>
      <c r="S3983" s="9">
        <v>2.0534445480894101</v>
      </c>
      <c r="T3983" s="9">
        <v>2.12611541437875</v>
      </c>
      <c r="U3983" s="9">
        <v>2.2002350520401399</v>
      </c>
      <c r="V3983" s="9">
        <v>2.2311142410367699</v>
      </c>
      <c r="W3983" s="9">
        <v>2.28223019464704</v>
      </c>
      <c r="X3983" s="9">
        <v>2.39072736097574</v>
      </c>
      <c r="Y3983" s="9">
        <v>2.4777822144208401</v>
      </c>
      <c r="Z3983" s="9">
        <v>2.5779727547212401</v>
      </c>
      <c r="AA3983" s="9">
        <v>2.6764212086645101</v>
      </c>
      <c r="AB3983" s="9">
        <v>3.0062199789859401</v>
      </c>
      <c r="AC3983" s="9">
        <v>3.2226052020300999</v>
      </c>
      <c r="AD3983" s="9">
        <v>3.31711548159825</v>
      </c>
      <c r="AE3983" s="9">
        <v>3.3829111130353602</v>
      </c>
      <c r="AF3983" s="9">
        <v>3.4389594516808999</v>
      </c>
      <c r="AG3983" s="9">
        <v>3.4880063391662701</v>
      </c>
      <c r="AH3983" s="9">
        <v>3.77117632353555</v>
      </c>
      <c r="AI3983" s="9">
        <v>4.0199186604929</v>
      </c>
      <c r="AJ3983" s="9">
        <v>4.1266683244672304</v>
      </c>
      <c r="AK3983" s="9">
        <v>4.1932606114731099</v>
      </c>
    </row>
    <row r="3984" spans="1:37" s="9" customFormat="1" hidden="1" x14ac:dyDescent="0.3">
      <c r="A3984" s="10" t="str">
        <f t="shared" si="91"/>
        <v>SDGbaseTRA_AgMin_v6_3C_InvValcmetp</v>
      </c>
      <c r="B3984" s="10" t="s">
        <v>220</v>
      </c>
      <c r="C3984" s="10" t="s">
        <v>301</v>
      </c>
      <c r="D3984" s="10" t="s">
        <v>186</v>
      </c>
      <c r="E3984" s="9" t="s">
        <v>109</v>
      </c>
      <c r="F3984" s="9">
        <v>2.8443098004737801</v>
      </c>
      <c r="G3984" s="9">
        <v>2.7729489067086499</v>
      </c>
      <c r="H3984" s="9">
        <v>2.88001166001707</v>
      </c>
      <c r="I3984" s="9">
        <v>3.1666621909560702</v>
      </c>
      <c r="J3984" s="9">
        <v>3.2220158761523301</v>
      </c>
      <c r="K3984" s="9">
        <v>3.28934310422017</v>
      </c>
      <c r="L3984" s="9">
        <v>3.36456639477248</v>
      </c>
      <c r="M3984" s="9">
        <v>3.4404588206826099</v>
      </c>
      <c r="N3984" s="9">
        <v>3.5240677672353602</v>
      </c>
      <c r="O3984" s="9">
        <v>3.5940563139399102</v>
      </c>
      <c r="P3984" s="9">
        <v>3.6965261506205001</v>
      </c>
      <c r="Q3984" s="9">
        <v>3.8045293660792701</v>
      </c>
      <c r="R3984" s="9">
        <v>3.6687690746410802</v>
      </c>
      <c r="S3984" s="9">
        <v>3.7969108692578</v>
      </c>
      <c r="T3984" s="9">
        <v>3.9312718237214299</v>
      </c>
      <c r="U3984" s="9">
        <v>4.0823731361036604</v>
      </c>
      <c r="V3984" s="9">
        <v>4.1902361732896702</v>
      </c>
      <c r="W3984" s="9">
        <v>4.3357735080736397</v>
      </c>
      <c r="X3984" s="9">
        <v>4.5527904234490304</v>
      </c>
      <c r="Y3984" s="9">
        <v>4.6977327415753898</v>
      </c>
      <c r="Z3984" s="9">
        <v>4.8529322888737401</v>
      </c>
      <c r="AA3984" s="9">
        <v>5.0069931321847996</v>
      </c>
      <c r="AB3984" s="9">
        <v>5.1792663790443303</v>
      </c>
      <c r="AC3984" s="9">
        <v>5.3311285529646799</v>
      </c>
      <c r="AD3984" s="9">
        <v>5.4793789024579702</v>
      </c>
      <c r="AE3984" s="9">
        <v>5.63129041542902</v>
      </c>
      <c r="AF3984" s="9">
        <v>5.7861053143797099</v>
      </c>
      <c r="AG3984" s="9">
        <v>5.9426144645129604</v>
      </c>
      <c r="AH3984" s="9">
        <v>5.95073239977408</v>
      </c>
      <c r="AI3984" s="9">
        <v>5.9487578366287401</v>
      </c>
      <c r="AJ3984" s="9">
        <v>5.9490847653742103</v>
      </c>
      <c r="AK3984" s="9">
        <v>5.9394440888639002</v>
      </c>
    </row>
    <row r="3985" spans="1:37" s="9" customFormat="1" hidden="1" x14ac:dyDescent="0.3">
      <c r="A3985" s="10" t="str">
        <f t="shared" si="91"/>
        <v>SDGbaseTRA_AgMin_v6_3C_InvValcmach</v>
      </c>
      <c r="B3985" s="10" t="s">
        <v>220</v>
      </c>
      <c r="C3985" s="10" t="s">
        <v>301</v>
      </c>
      <c r="D3985" s="10" t="s">
        <v>186</v>
      </c>
      <c r="E3985" s="9" t="s">
        <v>110</v>
      </c>
      <c r="F3985" s="9">
        <v>159.35794887059299</v>
      </c>
      <c r="G3985" s="9">
        <v>150.74222448614699</v>
      </c>
      <c r="H3985" s="9">
        <v>156.96515077107901</v>
      </c>
      <c r="I3985" s="9">
        <v>172.86418251067599</v>
      </c>
      <c r="J3985" s="9">
        <v>176.17101879242699</v>
      </c>
      <c r="K3985" s="9">
        <v>180.11435499845001</v>
      </c>
      <c r="L3985" s="9">
        <v>184.61131029598499</v>
      </c>
      <c r="M3985" s="9">
        <v>189.04995449023099</v>
      </c>
      <c r="N3985" s="9">
        <v>194.09452242339299</v>
      </c>
      <c r="O3985" s="9">
        <v>201.31136145459701</v>
      </c>
      <c r="P3985" s="9">
        <v>207.88197235015801</v>
      </c>
      <c r="Q3985" s="9">
        <v>214.05622690356901</v>
      </c>
      <c r="R3985" s="9">
        <v>205.90886737323001</v>
      </c>
      <c r="S3985" s="9">
        <v>213.28382931936801</v>
      </c>
      <c r="T3985" s="9">
        <v>220.98660728045201</v>
      </c>
      <c r="U3985" s="9">
        <v>229.69584085071801</v>
      </c>
      <c r="V3985" s="9">
        <v>237.53415614801901</v>
      </c>
      <c r="W3985" s="9">
        <v>246.19787056902601</v>
      </c>
      <c r="X3985" s="9">
        <v>256.17014822623401</v>
      </c>
      <c r="Y3985" s="9">
        <v>264.28449858394401</v>
      </c>
      <c r="Z3985" s="9">
        <v>272.73193831836898</v>
      </c>
      <c r="AA3985" s="9">
        <v>281.27349657893097</v>
      </c>
      <c r="AB3985" s="9">
        <v>293.65839010517197</v>
      </c>
      <c r="AC3985" s="9">
        <v>303.94868972551598</v>
      </c>
      <c r="AD3985" s="9">
        <v>312.86823127716798</v>
      </c>
      <c r="AE3985" s="9">
        <v>321.70827609554902</v>
      </c>
      <c r="AF3985" s="9">
        <v>330.72648895321203</v>
      </c>
      <c r="AG3985" s="9">
        <v>339.69951342798998</v>
      </c>
      <c r="AH3985" s="9">
        <v>342.81573289812098</v>
      </c>
      <c r="AI3985" s="9">
        <v>344.55533455645701</v>
      </c>
      <c r="AJ3985" s="9">
        <v>344.99869179107702</v>
      </c>
      <c r="AK3985" s="9">
        <v>344.41913472525999</v>
      </c>
    </row>
    <row r="3986" spans="1:37" s="9" customFormat="1" hidden="1" x14ac:dyDescent="0.3">
      <c r="A3986" s="10" t="str">
        <f t="shared" si="91"/>
        <v>SDGbaseTRA_AgMin_v6_3C_InvValcemch</v>
      </c>
      <c r="B3986" s="10" t="s">
        <v>220</v>
      </c>
      <c r="C3986" s="10" t="s">
        <v>301</v>
      </c>
      <c r="D3986" s="10" t="s">
        <v>186</v>
      </c>
      <c r="E3986" s="9" t="s">
        <v>111</v>
      </c>
      <c r="F3986" s="9">
        <v>74.742496873506198</v>
      </c>
      <c r="G3986" s="9">
        <v>69.606636514532596</v>
      </c>
      <c r="H3986" s="9">
        <v>72.645680742745199</v>
      </c>
      <c r="I3986" s="9">
        <v>80.023851717197402</v>
      </c>
      <c r="J3986" s="9">
        <v>81.726840749237297</v>
      </c>
      <c r="K3986" s="9">
        <v>83.638827043717299</v>
      </c>
      <c r="L3986" s="9">
        <v>85.772518479767001</v>
      </c>
      <c r="M3986" s="9">
        <v>87.798742648552704</v>
      </c>
      <c r="N3986" s="9">
        <v>90.138561703976393</v>
      </c>
      <c r="O3986" s="9">
        <v>93.326408634487905</v>
      </c>
      <c r="P3986" s="9">
        <v>96.359787634295202</v>
      </c>
      <c r="Q3986" s="9">
        <v>99.264740082054402</v>
      </c>
      <c r="R3986" s="9">
        <v>95.672474551833403</v>
      </c>
      <c r="S3986" s="9">
        <v>99.026911000062995</v>
      </c>
      <c r="T3986" s="9">
        <v>102.54989111347901</v>
      </c>
      <c r="U3986" s="9">
        <v>106.51297406599301</v>
      </c>
      <c r="V3986" s="9">
        <v>110.16394395307501</v>
      </c>
      <c r="W3986" s="9">
        <v>114.047412717548</v>
      </c>
      <c r="X3986" s="9">
        <v>118.292697513197</v>
      </c>
      <c r="Y3986" s="9">
        <v>122.022539291039</v>
      </c>
      <c r="Z3986" s="9">
        <v>125.916885411118</v>
      </c>
      <c r="AA3986" s="9">
        <v>129.827312295696</v>
      </c>
      <c r="AB3986" s="9">
        <v>135.857510732702</v>
      </c>
      <c r="AC3986" s="9">
        <v>140.773914895318</v>
      </c>
      <c r="AD3986" s="9">
        <v>144.897407023938</v>
      </c>
      <c r="AE3986" s="9">
        <v>148.95212241652399</v>
      </c>
      <c r="AF3986" s="9">
        <v>153.078523564465</v>
      </c>
      <c r="AG3986" s="9">
        <v>156.86744826385799</v>
      </c>
      <c r="AH3986" s="9">
        <v>158.451738846263</v>
      </c>
      <c r="AI3986" s="9">
        <v>159.159602688879</v>
      </c>
      <c r="AJ3986" s="9">
        <v>159.08900618526701</v>
      </c>
      <c r="AK3986" s="9">
        <v>158.71455865998999</v>
      </c>
    </row>
    <row r="3987" spans="1:37" s="9" customFormat="1" hidden="1" x14ac:dyDescent="0.3">
      <c r="A3987" s="10" t="str">
        <f t="shared" si="91"/>
        <v>SDGbaseTRA_AgMin_v6_3C_InvValcsequ</v>
      </c>
      <c r="B3987" s="10" t="s">
        <v>220</v>
      </c>
      <c r="C3987" s="10" t="s">
        <v>301</v>
      </c>
      <c r="D3987" s="10" t="s">
        <v>186</v>
      </c>
      <c r="E3987" s="9" t="s">
        <v>112</v>
      </c>
      <c r="F3987" s="9">
        <v>34.736686859060299</v>
      </c>
      <c r="G3987" s="9">
        <v>32.0172019965595</v>
      </c>
      <c r="H3987" s="9">
        <v>33.342024024321098</v>
      </c>
      <c r="I3987" s="9">
        <v>36.565046537363997</v>
      </c>
      <c r="J3987" s="9">
        <v>37.330047934081698</v>
      </c>
      <c r="K3987" s="9">
        <v>38.205667653869398</v>
      </c>
      <c r="L3987" s="9">
        <v>39.219168389558803</v>
      </c>
      <c r="M3987" s="9">
        <v>40.279301034459003</v>
      </c>
      <c r="N3987" s="9">
        <v>41.4511631086107</v>
      </c>
      <c r="O3987" s="9">
        <v>43.481313265745698</v>
      </c>
      <c r="P3987" s="9">
        <v>45.011446702240299</v>
      </c>
      <c r="Q3987" s="9">
        <v>46.3634772310117</v>
      </c>
      <c r="R3987" s="9">
        <v>44.674620825700103</v>
      </c>
      <c r="S3987" s="9">
        <v>46.214422178720497</v>
      </c>
      <c r="T3987" s="9">
        <v>47.839750806197102</v>
      </c>
      <c r="U3987" s="9">
        <v>49.690698754669</v>
      </c>
      <c r="V3987" s="9">
        <v>51.547424546674797</v>
      </c>
      <c r="W3987" s="9">
        <v>53.413127717303098</v>
      </c>
      <c r="X3987" s="9">
        <v>55.200361170142401</v>
      </c>
      <c r="Y3987" s="9">
        <v>56.891016404232602</v>
      </c>
      <c r="Z3987" s="9">
        <v>58.6217337202064</v>
      </c>
      <c r="AA3987" s="9">
        <v>60.384248563070997</v>
      </c>
      <c r="AB3987" s="9">
        <v>62.919413174834702</v>
      </c>
      <c r="AC3987" s="9">
        <v>65.074455676855294</v>
      </c>
      <c r="AD3987" s="9">
        <v>67.0256312702587</v>
      </c>
      <c r="AE3987" s="9">
        <v>68.979604914043705</v>
      </c>
      <c r="AF3987" s="9">
        <v>70.991523310955699</v>
      </c>
      <c r="AG3987" s="9">
        <v>72.952031509945897</v>
      </c>
      <c r="AH3987" s="9">
        <v>73.436962631369596</v>
      </c>
      <c r="AI3987" s="9">
        <v>73.435484593425002</v>
      </c>
      <c r="AJ3987" s="9">
        <v>73.268011830757203</v>
      </c>
      <c r="AK3987" s="9">
        <v>72.887576643638397</v>
      </c>
    </row>
    <row r="3988" spans="1:37" s="9" customFormat="1" hidden="1" x14ac:dyDescent="0.3">
      <c r="A3988" s="10" t="str">
        <f t="shared" si="91"/>
        <v>SDGbaseTRA_AgMin_v6_3C_InvValcvehi</v>
      </c>
      <c r="B3988" s="10" t="s">
        <v>220</v>
      </c>
      <c r="C3988" s="10" t="s">
        <v>301</v>
      </c>
      <c r="D3988" s="10" t="s">
        <v>186</v>
      </c>
      <c r="E3988" s="9" t="s">
        <v>113</v>
      </c>
      <c r="F3988" s="9">
        <v>115.652055349397</v>
      </c>
      <c r="G3988" s="9">
        <v>107.224374590461</v>
      </c>
      <c r="H3988" s="9">
        <v>111.79718371315199</v>
      </c>
      <c r="I3988" s="9">
        <v>123.217480300408</v>
      </c>
      <c r="J3988" s="9">
        <v>125.870063919586</v>
      </c>
      <c r="K3988" s="9">
        <v>128.80558103732301</v>
      </c>
      <c r="L3988" s="9">
        <v>132.02267026081901</v>
      </c>
      <c r="M3988" s="9">
        <v>134.83874207762099</v>
      </c>
      <c r="N3988" s="9">
        <v>138.26008639717199</v>
      </c>
      <c r="O3988" s="9">
        <v>142.58890875174501</v>
      </c>
      <c r="P3988" s="9">
        <v>147.174531610484</v>
      </c>
      <c r="Q3988" s="9">
        <v>151.65234718551901</v>
      </c>
      <c r="R3988" s="9">
        <v>146.38725830944799</v>
      </c>
      <c r="S3988" s="9">
        <v>151.61726276488801</v>
      </c>
      <c r="T3988" s="9">
        <v>157.03639151276101</v>
      </c>
      <c r="U3988" s="9">
        <v>163.129083168324</v>
      </c>
      <c r="V3988" s="9">
        <v>168.88577930188799</v>
      </c>
      <c r="W3988" s="9">
        <v>174.93449762863301</v>
      </c>
      <c r="X3988" s="9">
        <v>181.40791016596299</v>
      </c>
      <c r="Y3988" s="9">
        <v>190.48622220600399</v>
      </c>
      <c r="Z3988" s="9">
        <v>200.29142553288801</v>
      </c>
      <c r="AA3988" s="9">
        <v>210.17898281359899</v>
      </c>
      <c r="AB3988" s="9">
        <v>221.45283544381499</v>
      </c>
      <c r="AC3988" s="9">
        <v>230.75302214137801</v>
      </c>
      <c r="AD3988" s="9">
        <v>238.23258487551601</v>
      </c>
      <c r="AE3988" s="9">
        <v>245.34630182980601</v>
      </c>
      <c r="AF3988" s="9">
        <v>252.49143919051801</v>
      </c>
      <c r="AG3988" s="9">
        <v>258.627645317771</v>
      </c>
      <c r="AH3988" s="9">
        <v>262.297555776541</v>
      </c>
      <c r="AI3988" s="9">
        <v>265.41143249667903</v>
      </c>
      <c r="AJ3988" s="9">
        <v>266.71297394946401</v>
      </c>
      <c r="AK3988" s="9">
        <v>266.83750615681902</v>
      </c>
    </row>
    <row r="3989" spans="1:37" s="9" customFormat="1" hidden="1" x14ac:dyDescent="0.3">
      <c r="A3989" s="10" t="str">
        <f t="shared" si="91"/>
        <v>SDGbaseTRA_AgMin_v6_3C_InvValctequ</v>
      </c>
      <c r="B3989" s="10" t="s">
        <v>220</v>
      </c>
      <c r="C3989" s="10" t="s">
        <v>301</v>
      </c>
      <c r="D3989" s="10" t="s">
        <v>186</v>
      </c>
      <c r="E3989" s="9" t="s">
        <v>114</v>
      </c>
      <c r="F3989" s="9">
        <v>11.6792231841657</v>
      </c>
      <c r="G3989" s="9">
        <v>11.1690136185325</v>
      </c>
      <c r="H3989" s="9">
        <v>11.6121235162068</v>
      </c>
      <c r="I3989" s="9">
        <v>12.827131802455799</v>
      </c>
      <c r="J3989" s="9">
        <v>13.078064887802499</v>
      </c>
      <c r="K3989" s="9">
        <v>13.370543747832199</v>
      </c>
      <c r="L3989" s="9">
        <v>13.689557108586399</v>
      </c>
      <c r="M3989" s="9">
        <v>13.922922872160701</v>
      </c>
      <c r="N3989" s="9">
        <v>14.2295757695932</v>
      </c>
      <c r="O3989" s="9">
        <v>14.461750887887799</v>
      </c>
      <c r="P3989" s="9">
        <v>14.8507869367995</v>
      </c>
      <c r="Q3989" s="9">
        <v>15.2681033439431</v>
      </c>
      <c r="R3989" s="9">
        <v>14.7384747464539</v>
      </c>
      <c r="S3989" s="9">
        <v>15.284956338782001</v>
      </c>
      <c r="T3989" s="9">
        <v>15.8397876408452</v>
      </c>
      <c r="U3989" s="9">
        <v>16.468085022673499</v>
      </c>
      <c r="V3989" s="9">
        <v>17.049915682224899</v>
      </c>
      <c r="W3989" s="9">
        <v>17.676645578581098</v>
      </c>
      <c r="X3989" s="9">
        <v>18.391283908961999</v>
      </c>
      <c r="Y3989" s="9">
        <v>19.019066312652701</v>
      </c>
      <c r="Z3989" s="9">
        <v>19.688946682706799</v>
      </c>
      <c r="AA3989" s="9">
        <v>20.346595881129101</v>
      </c>
      <c r="AB3989" s="9">
        <v>21.579738016052598</v>
      </c>
      <c r="AC3989" s="9">
        <v>22.5317182752257</v>
      </c>
      <c r="AD3989" s="9">
        <v>23.207137550973599</v>
      </c>
      <c r="AE3989" s="9">
        <v>23.842127103300001</v>
      </c>
      <c r="AF3989" s="9">
        <v>24.478903785861799</v>
      </c>
      <c r="AG3989" s="9">
        <v>25.148209762591598</v>
      </c>
      <c r="AH3989" s="9">
        <v>25.782645082787699</v>
      </c>
      <c r="AI3989" s="9">
        <v>26.344643870851201</v>
      </c>
      <c r="AJ3989" s="9">
        <v>26.588160216401601</v>
      </c>
      <c r="AK3989" s="9">
        <v>26.7073631298123</v>
      </c>
    </row>
    <row r="3990" spans="1:37" s="9" customFormat="1" hidden="1" x14ac:dyDescent="0.3">
      <c r="A3990" s="10" t="str">
        <f t="shared" ref="A3990:A4053" si="92">_xlfn.CONCAT(C3990,D3990,E3990)</f>
        <v>SDGbaseTRA_AgMin_v6_3C_InvValcfurn</v>
      </c>
      <c r="B3990" s="10" t="s">
        <v>220</v>
      </c>
      <c r="C3990" s="10" t="s">
        <v>301</v>
      </c>
      <c r="D3990" s="10" t="s">
        <v>186</v>
      </c>
      <c r="E3990" s="9" t="s">
        <v>115</v>
      </c>
      <c r="F3990" s="9">
        <v>28.6353826209942</v>
      </c>
      <c r="G3990" s="9">
        <v>27.1562819363971</v>
      </c>
      <c r="H3990" s="9">
        <v>27.961136797694401</v>
      </c>
      <c r="I3990" s="9">
        <v>30.657242317306899</v>
      </c>
      <c r="J3990" s="9">
        <v>31.0821214696774</v>
      </c>
      <c r="K3990" s="9">
        <v>31.661243472502701</v>
      </c>
      <c r="L3990" s="9">
        <v>32.399328604176098</v>
      </c>
      <c r="M3990" s="9">
        <v>33.2610687922623</v>
      </c>
      <c r="N3990" s="9">
        <v>34.166205937449497</v>
      </c>
      <c r="O3990" s="9">
        <v>35.095593598714203</v>
      </c>
      <c r="P3990" s="9">
        <v>36.164252459974001</v>
      </c>
      <c r="Q3990" s="9">
        <v>37.222309922803703</v>
      </c>
      <c r="R3990" s="9">
        <v>35.781185406141397</v>
      </c>
      <c r="S3990" s="9">
        <v>37.037855967518198</v>
      </c>
      <c r="T3990" s="9">
        <v>38.350290161675296</v>
      </c>
      <c r="U3990" s="9">
        <v>39.850737868825099</v>
      </c>
      <c r="V3990" s="9">
        <v>41.331004011371498</v>
      </c>
      <c r="W3990" s="9">
        <v>42.819679197233903</v>
      </c>
      <c r="X3990" s="9">
        <v>44.285492250697999</v>
      </c>
      <c r="Y3990" s="9">
        <v>45.636385440939499</v>
      </c>
      <c r="Z3990" s="9">
        <v>47.050534943153203</v>
      </c>
      <c r="AA3990" s="9">
        <v>48.419630302671997</v>
      </c>
      <c r="AB3990" s="9">
        <v>49.550588972002899</v>
      </c>
      <c r="AC3990" s="9">
        <v>50.758884600571697</v>
      </c>
      <c r="AD3990" s="9">
        <v>52.2359079286244</v>
      </c>
      <c r="AE3990" s="9">
        <v>53.845966644351101</v>
      </c>
      <c r="AF3990" s="9">
        <v>55.535883662611603</v>
      </c>
      <c r="AG3990" s="9">
        <v>57.2357352783702</v>
      </c>
      <c r="AH3990" s="9">
        <v>56.779368275581199</v>
      </c>
      <c r="AI3990" s="9">
        <v>56.198418077071501</v>
      </c>
      <c r="AJ3990" s="9">
        <v>55.936979678808299</v>
      </c>
      <c r="AK3990" s="9">
        <v>55.622877328192899</v>
      </c>
    </row>
    <row r="3991" spans="1:37" s="9" customFormat="1" hidden="1" x14ac:dyDescent="0.3">
      <c r="A3991" s="10" t="str">
        <f t="shared" si="92"/>
        <v>SDGbaseTRA_AgMin_v6_3C_InvValcoman</v>
      </c>
      <c r="B3991" s="10" t="s">
        <v>220</v>
      </c>
      <c r="C3991" s="10" t="s">
        <v>301</v>
      </c>
      <c r="D3991" s="10" t="s">
        <v>186</v>
      </c>
      <c r="E3991" s="9" t="s">
        <v>116</v>
      </c>
      <c r="F3991" s="9">
        <v>1.75164302777768</v>
      </c>
      <c r="G3991" s="9">
        <v>1.65899940997502</v>
      </c>
      <c r="H3991" s="9">
        <v>1.7008147562432401</v>
      </c>
      <c r="I3991" s="9">
        <v>1.85155683518442</v>
      </c>
      <c r="J3991" s="9">
        <v>1.8825632259584699</v>
      </c>
      <c r="K3991" s="9">
        <v>1.91852593206012</v>
      </c>
      <c r="L3991" s="9">
        <v>1.9617745677329601</v>
      </c>
      <c r="M3991" s="9">
        <v>2.0133468363875902</v>
      </c>
      <c r="N3991" s="9">
        <v>2.06423927426356</v>
      </c>
      <c r="O3991" s="9">
        <v>2.15707011269444</v>
      </c>
      <c r="P3991" s="9">
        <v>2.21138675847549</v>
      </c>
      <c r="Q3991" s="9">
        <v>2.25885958535725</v>
      </c>
      <c r="R3991" s="9">
        <v>2.1634752729910698</v>
      </c>
      <c r="S3991" s="9">
        <v>2.22830210422407</v>
      </c>
      <c r="T3991" s="9">
        <v>2.2984730566643101</v>
      </c>
      <c r="U3991" s="9">
        <v>2.3782887634060801</v>
      </c>
      <c r="V3991" s="9">
        <v>2.4633405591084601</v>
      </c>
      <c r="W3991" s="9">
        <v>2.5502575462020101</v>
      </c>
      <c r="X3991" s="9">
        <v>2.6311390082174202</v>
      </c>
      <c r="Y3991" s="9">
        <v>2.7089530020092298</v>
      </c>
      <c r="Z3991" s="9">
        <v>2.7899349748539799</v>
      </c>
      <c r="AA3991" s="9">
        <v>2.8732888443218401</v>
      </c>
      <c r="AB3991" s="9">
        <v>2.95199532381484</v>
      </c>
      <c r="AC3991" s="9">
        <v>3.03433431012084</v>
      </c>
      <c r="AD3991" s="9">
        <v>3.1301718645232999</v>
      </c>
      <c r="AE3991" s="9">
        <v>3.2321613875305402</v>
      </c>
      <c r="AF3991" s="9">
        <v>3.3404632695063201</v>
      </c>
      <c r="AG3991" s="9">
        <v>3.4484531733297699</v>
      </c>
      <c r="AH3991" s="9">
        <v>3.4526165456009799</v>
      </c>
      <c r="AI3991" s="9">
        <v>3.44302072040291</v>
      </c>
      <c r="AJ3991" s="9">
        <v>3.4479334995037401</v>
      </c>
      <c r="AK3991" s="9">
        <v>3.44847299499411</v>
      </c>
    </row>
    <row r="3992" spans="1:37" s="9" customFormat="1" hidden="1" x14ac:dyDescent="0.3">
      <c r="A3992" s="10" t="str">
        <f t="shared" si="92"/>
        <v>SDGbaseTRA_AgMin_v6_3C_InvValccons</v>
      </c>
      <c r="B3992" s="10" t="s">
        <v>220</v>
      </c>
      <c r="C3992" s="10" t="s">
        <v>301</v>
      </c>
      <c r="D3992" s="10" t="s">
        <v>186</v>
      </c>
      <c r="E3992" s="9" t="s">
        <v>117</v>
      </c>
      <c r="F3992" s="9">
        <v>407.96078927222601</v>
      </c>
      <c r="G3992" s="9">
        <v>394.02999767473301</v>
      </c>
      <c r="H3992" s="9">
        <v>402.56859937606703</v>
      </c>
      <c r="I3992" s="9">
        <v>446.37495543646202</v>
      </c>
      <c r="J3992" s="9">
        <v>448.22730152008899</v>
      </c>
      <c r="K3992" s="9">
        <v>454.37523824669199</v>
      </c>
      <c r="L3992" s="9">
        <v>463.51291387774802</v>
      </c>
      <c r="M3992" s="9">
        <v>474.90903026952401</v>
      </c>
      <c r="N3992" s="9">
        <v>487.03878139161901</v>
      </c>
      <c r="O3992" s="9">
        <v>499.61495442232501</v>
      </c>
      <c r="P3992" s="9">
        <v>514.27205884939804</v>
      </c>
      <c r="Q3992" s="9">
        <v>528.99221624768404</v>
      </c>
      <c r="R3992" s="9">
        <v>501.89776874594003</v>
      </c>
      <c r="S3992" s="9">
        <v>522.61265094828298</v>
      </c>
      <c r="T3992" s="9">
        <v>543.20006158276101</v>
      </c>
      <c r="U3992" s="9">
        <v>565.73115480048898</v>
      </c>
      <c r="V3992" s="9">
        <v>587.34368163092904</v>
      </c>
      <c r="W3992" s="9">
        <v>609.10151035076001</v>
      </c>
      <c r="X3992" s="9">
        <v>631.20947914673104</v>
      </c>
      <c r="Y3992" s="9">
        <v>650.71724088708902</v>
      </c>
      <c r="Z3992" s="9">
        <v>671.44771948544496</v>
      </c>
      <c r="AA3992" s="9">
        <v>690.90438789205598</v>
      </c>
      <c r="AB3992" s="9">
        <v>706.45598119363501</v>
      </c>
      <c r="AC3992" s="9">
        <v>723.62653926770201</v>
      </c>
      <c r="AD3992" s="9">
        <v>745.04652858823999</v>
      </c>
      <c r="AE3992" s="9">
        <v>768.41830928494903</v>
      </c>
      <c r="AF3992" s="9">
        <v>792.80816799726301</v>
      </c>
      <c r="AG3992" s="9">
        <v>817.39422407937695</v>
      </c>
      <c r="AH3992" s="9">
        <v>812.86304692597901</v>
      </c>
      <c r="AI3992" s="9">
        <v>806.49667106785103</v>
      </c>
      <c r="AJ3992" s="9">
        <v>804.13027208934102</v>
      </c>
      <c r="AK3992" s="9">
        <v>800.87545746998296</v>
      </c>
    </row>
    <row r="3993" spans="1:37" s="9" customFormat="1" hidden="1" x14ac:dyDescent="0.3">
      <c r="A3993" s="10" t="str">
        <f t="shared" si="92"/>
        <v>SDGbaseTRA_AgMin_v6_3C_InvValcbsrv</v>
      </c>
      <c r="B3993" s="10" t="s">
        <v>220</v>
      </c>
      <c r="C3993" s="10" t="s">
        <v>301</v>
      </c>
      <c r="D3993" s="10" t="s">
        <v>186</v>
      </c>
      <c r="E3993" s="9" t="s">
        <v>118</v>
      </c>
      <c r="F3993" s="9">
        <v>64.137533812048304</v>
      </c>
      <c r="G3993" s="9">
        <v>56.7415397601631</v>
      </c>
      <c r="H3993" s="9">
        <v>58.821393288750897</v>
      </c>
      <c r="I3993" s="9">
        <v>64.458485965057406</v>
      </c>
      <c r="J3993" s="9">
        <v>65.726602995754007</v>
      </c>
      <c r="K3993" s="9">
        <v>67.180158325022404</v>
      </c>
      <c r="L3993" s="9">
        <v>68.868777159281294</v>
      </c>
      <c r="M3993" s="9">
        <v>70.765301975865597</v>
      </c>
      <c r="N3993" s="9">
        <v>72.735065002196194</v>
      </c>
      <c r="O3993" s="9">
        <v>74.937963889053904</v>
      </c>
      <c r="P3993" s="9">
        <v>77.291917816102895</v>
      </c>
      <c r="Q3993" s="9">
        <v>79.594268167697905</v>
      </c>
      <c r="R3993" s="9">
        <v>76.915945653903194</v>
      </c>
      <c r="S3993" s="9">
        <v>79.556750734962307</v>
      </c>
      <c r="T3993" s="9">
        <v>82.282337323344805</v>
      </c>
      <c r="U3993" s="9">
        <v>85.416700395111803</v>
      </c>
      <c r="V3993" s="9">
        <v>88.726831680339501</v>
      </c>
      <c r="W3993" s="9">
        <v>91.942937141267393</v>
      </c>
      <c r="X3993" s="9">
        <v>94.866962242590404</v>
      </c>
      <c r="Y3993" s="9">
        <v>97.715034773167801</v>
      </c>
      <c r="Z3993" s="9">
        <v>100.69829121751501</v>
      </c>
      <c r="AA3993" s="9">
        <v>103.502979873325</v>
      </c>
      <c r="AB3993" s="9">
        <v>105.79350046832</v>
      </c>
      <c r="AC3993" s="9">
        <v>108.342973098084</v>
      </c>
      <c r="AD3993" s="9">
        <v>111.526399803348</v>
      </c>
      <c r="AE3993" s="9">
        <v>115.041049039103</v>
      </c>
      <c r="AF3993" s="9">
        <v>118.77047788975401</v>
      </c>
      <c r="AG3993" s="9">
        <v>122.46335655286801</v>
      </c>
      <c r="AH3993" s="9">
        <v>121.929358524669</v>
      </c>
      <c r="AI3993" s="9">
        <v>120.86614710825999</v>
      </c>
      <c r="AJ3993" s="9">
        <v>120.22556563465</v>
      </c>
      <c r="AK3993" s="9">
        <v>119.388839111591</v>
      </c>
    </row>
    <row r="3994" spans="1:37" s="9" customFormat="1" hidden="1" x14ac:dyDescent="0.3">
      <c r="A3994" s="10" t="str">
        <f t="shared" si="92"/>
        <v>SDGbaseTRA_AgMin_v6_3C_InvValcimpt</v>
      </c>
      <c r="B3994" s="10" t="s">
        <v>220</v>
      </c>
      <c r="C3994" s="10" t="s">
        <v>301</v>
      </c>
      <c r="D3994" s="10" t="s">
        <v>186</v>
      </c>
      <c r="E3994" s="9" t="s">
        <v>119</v>
      </c>
      <c r="F3994" s="9">
        <v>2.8575125020253598</v>
      </c>
      <c r="G3994" s="9">
        <v>2.9200977938731101</v>
      </c>
      <c r="H3994" s="9">
        <v>2.9542737242956201</v>
      </c>
      <c r="I3994" s="9">
        <v>2.95388772936152</v>
      </c>
      <c r="J3994" s="9">
        <v>2.95866328050609</v>
      </c>
      <c r="K3994" s="9">
        <v>2.9673407331878501</v>
      </c>
      <c r="L3994" s="9">
        <v>2.9780683434824202</v>
      </c>
      <c r="M3994" s="9">
        <v>2.9960824668005901</v>
      </c>
      <c r="N3994" s="9">
        <v>3.0120203995558299</v>
      </c>
      <c r="O3994" s="9">
        <v>3.0954148321577502</v>
      </c>
      <c r="P3994" s="9">
        <v>3.1207764325357998</v>
      </c>
      <c r="Q3994" s="9">
        <v>3.1301347701348101</v>
      </c>
      <c r="R3994" s="9">
        <v>3.1243103973850501</v>
      </c>
      <c r="S3994" s="9">
        <v>3.13076529626899</v>
      </c>
      <c r="T3994" s="9">
        <v>3.1389099003198702</v>
      </c>
      <c r="U3994" s="9">
        <v>3.1467756150756498</v>
      </c>
      <c r="V3994" s="9">
        <v>3.1485366659865002</v>
      </c>
      <c r="W3994" s="9">
        <v>3.1537220364367302</v>
      </c>
      <c r="X3994" s="9">
        <v>3.1629747929324599</v>
      </c>
      <c r="Y3994" s="9">
        <v>3.1636035833688401</v>
      </c>
      <c r="Z3994" s="9">
        <v>3.1601235948575499</v>
      </c>
      <c r="AA3994" s="9">
        <v>3.16354158743985</v>
      </c>
      <c r="AB3994" s="9">
        <v>3.1801095884467698</v>
      </c>
      <c r="AC3994" s="9">
        <v>3.1886014140996601</v>
      </c>
      <c r="AD3994" s="9">
        <v>3.1925983381664</v>
      </c>
      <c r="AE3994" s="9">
        <v>3.1928970234629102</v>
      </c>
      <c r="AF3994" s="9">
        <v>3.19221581427067</v>
      </c>
      <c r="AG3994" s="9">
        <v>3.1894127002307902</v>
      </c>
      <c r="AH3994" s="9">
        <v>3.1735455044118499</v>
      </c>
      <c r="AI3994" s="9">
        <v>3.1465610826975401</v>
      </c>
      <c r="AJ3994" s="9">
        <v>3.12694779746167</v>
      </c>
      <c r="AK3994" s="9">
        <v>3.1086494799792601</v>
      </c>
    </row>
    <row r="3995" spans="1:37" s="9" customFormat="1" hidden="1" x14ac:dyDescent="0.3">
      <c r="A3995" s="10" t="str">
        <f t="shared" si="92"/>
        <v>SDGbaseTRA_AgMin_v6_3C_InvValtotal</v>
      </c>
      <c r="B3995" s="10" t="s">
        <v>220</v>
      </c>
      <c r="C3995" s="10" t="s">
        <v>301</v>
      </c>
      <c r="D3995" s="10" t="s">
        <v>186</v>
      </c>
      <c r="E3995" s="9" t="s">
        <v>1</v>
      </c>
      <c r="F3995" s="9">
        <v>906.01813310387604</v>
      </c>
      <c r="G3995" s="9">
        <v>857.60823243581103</v>
      </c>
      <c r="H3995" s="9">
        <v>884.93503938402603</v>
      </c>
      <c r="I3995" s="9">
        <v>976.87779507331595</v>
      </c>
      <c r="J3995" s="9">
        <v>989.26731740867899</v>
      </c>
      <c r="K3995" s="9">
        <v>1007.58207536705</v>
      </c>
      <c r="L3995" s="9">
        <v>1030.5046062476699</v>
      </c>
      <c r="M3995" s="9">
        <v>1055.3756463411901</v>
      </c>
      <c r="N3995" s="9">
        <v>1082.83433750989</v>
      </c>
      <c r="O3995" s="9">
        <v>1115.7625032426099</v>
      </c>
      <c r="P3995" s="9">
        <v>1150.15935650146</v>
      </c>
      <c r="Q3995" s="9">
        <v>1183.7803233178199</v>
      </c>
      <c r="R3995" s="9">
        <v>1133.01990997855</v>
      </c>
      <c r="S3995" s="9">
        <v>1175.9508478524101</v>
      </c>
      <c r="T3995" s="9">
        <v>1219.69045036334</v>
      </c>
      <c r="U3995" s="9">
        <v>1268.41781699946</v>
      </c>
      <c r="V3995" s="9">
        <v>1314.73527526868</v>
      </c>
      <c r="W3995" s="9">
        <v>1362.5793413707499</v>
      </c>
      <c r="X3995" s="9">
        <v>1412.6897049148699</v>
      </c>
      <c r="Y3995" s="9">
        <v>1459.95184137714</v>
      </c>
      <c r="Z3995" s="9">
        <v>1509.9644122561001</v>
      </c>
      <c r="AA3995" s="9">
        <v>1558.69801336756</v>
      </c>
      <c r="AB3995" s="9">
        <v>1611.72892044685</v>
      </c>
      <c r="AC3995" s="9">
        <v>1660.7337120833099</v>
      </c>
      <c r="AD3995" s="9">
        <v>1710.31025222994</v>
      </c>
      <c r="AE3995" s="9">
        <v>1761.7288769499701</v>
      </c>
      <c r="AF3995" s="9">
        <v>1814.7999690664501</v>
      </c>
      <c r="AG3995" s="9">
        <v>1866.62245012924</v>
      </c>
      <c r="AH3995" s="9">
        <v>1870.8688663949299</v>
      </c>
      <c r="AI3995" s="9">
        <v>1869.1884884696599</v>
      </c>
      <c r="AJ3995" s="9">
        <v>1867.7619284150801</v>
      </c>
      <c r="AK3995" s="9">
        <v>1862.3038165993801</v>
      </c>
    </row>
    <row r="3996" spans="1:37" s="9" customFormat="1" hidden="1" x14ac:dyDescent="0.3">
      <c r="A3996" s="10" t="str">
        <f t="shared" si="92"/>
        <v>SDGbaseTRA_AgMin_v6_3IADJXtotal</v>
      </c>
      <c r="B3996" s="10" t="s">
        <v>220</v>
      </c>
      <c r="C3996" s="10" t="s">
        <v>301</v>
      </c>
      <c r="D3996" s="10" t="s">
        <v>187</v>
      </c>
      <c r="E3996" s="9" t="s">
        <v>1</v>
      </c>
      <c r="F3996" s="9">
        <v>1</v>
      </c>
      <c r="G3996" s="9">
        <v>0.90820100000000004</v>
      </c>
      <c r="H3996" s="9">
        <v>0.93589299999999997</v>
      </c>
      <c r="I3996" s="9">
        <v>1.0237449999999999</v>
      </c>
      <c r="J3996" s="9">
        <v>1.0428390000000001</v>
      </c>
      <c r="K3996" s="9">
        <v>1.064632</v>
      </c>
      <c r="L3996" s="9">
        <v>1.0908359999999999</v>
      </c>
      <c r="M3996" s="9">
        <v>1.120411</v>
      </c>
      <c r="N3996" s="9">
        <v>1.1515839999999999</v>
      </c>
      <c r="O3996" s="9">
        <v>1.1904490000000001</v>
      </c>
      <c r="P3996" s="9">
        <v>1.226494</v>
      </c>
      <c r="Q3996" s="9">
        <v>1.260813</v>
      </c>
      <c r="R3996" s="9">
        <v>1.2145429999999999</v>
      </c>
      <c r="S3996" s="9">
        <v>1.253287</v>
      </c>
      <c r="T3996" s="9">
        <v>1.294349</v>
      </c>
      <c r="U3996" s="9">
        <v>1.3418570000000001</v>
      </c>
      <c r="V3996" s="9">
        <v>1.391133</v>
      </c>
      <c r="W3996" s="9">
        <v>1.4397180000000001</v>
      </c>
      <c r="X3996" s="9">
        <v>1.4843660000000001</v>
      </c>
      <c r="Y3996" s="9">
        <v>1.5298970000000001</v>
      </c>
      <c r="Z3996" s="9">
        <v>1.5780989999999999</v>
      </c>
      <c r="AA3996" s="9">
        <v>1.6248849999999999</v>
      </c>
      <c r="AB3996" s="9">
        <v>1.665786</v>
      </c>
      <c r="AC3996" s="9">
        <v>1.7073449999999999</v>
      </c>
      <c r="AD3996" s="9">
        <v>1.756273</v>
      </c>
      <c r="AE3996" s="9">
        <v>1.809358</v>
      </c>
      <c r="AF3996" s="9">
        <v>1.865248</v>
      </c>
      <c r="AG3996" s="9">
        <v>1.920113</v>
      </c>
      <c r="AH3996" s="9">
        <v>1.9131359999999999</v>
      </c>
      <c r="AI3996" s="9">
        <v>1.899</v>
      </c>
      <c r="AJ3996" s="9">
        <v>1.89134</v>
      </c>
      <c r="AK3996" s="9">
        <v>1.8802270000000001</v>
      </c>
    </row>
    <row r="3997" spans="1:37" s="9" customFormat="1" hidden="1" x14ac:dyDescent="0.3">
      <c r="A3997" s="10" t="str">
        <f t="shared" si="92"/>
        <v>SDGbaseTRA_AgMin_v6_3C_QINV_IADJtotal</v>
      </c>
      <c r="B3997" s="10" t="s">
        <v>220</v>
      </c>
      <c r="C3997" s="10" t="s">
        <v>301</v>
      </c>
      <c r="D3997" s="10" t="s">
        <v>188</v>
      </c>
      <c r="E3997" s="9" t="s">
        <v>1</v>
      </c>
      <c r="F3997" s="9">
        <v>906.01813310387604</v>
      </c>
      <c r="G3997" s="9">
        <v>944.29342451264802</v>
      </c>
      <c r="H3997" s="9">
        <v>945.55151003803496</v>
      </c>
      <c r="I3997" s="9">
        <v>954.21984485718303</v>
      </c>
      <c r="J3997" s="9">
        <v>948.62899969091904</v>
      </c>
      <c r="K3997" s="9">
        <v>946.41347936850104</v>
      </c>
      <c r="L3997" s="9">
        <v>944.69251679232104</v>
      </c>
      <c r="M3997" s="9">
        <v>941.95402074880599</v>
      </c>
      <c r="N3997" s="9">
        <v>940.29991516892005</v>
      </c>
      <c r="O3997" s="9">
        <v>937.26190978581496</v>
      </c>
      <c r="P3997" s="9">
        <v>937.76191037335502</v>
      </c>
      <c r="Q3997" s="9">
        <v>938.90237752769394</v>
      </c>
      <c r="R3997" s="9">
        <v>932.87755968998499</v>
      </c>
      <c r="S3997" s="9">
        <v>938.29334210951799</v>
      </c>
      <c r="T3997" s="9">
        <v>942.31961423336099</v>
      </c>
      <c r="U3997" s="9">
        <v>945.27048485752198</v>
      </c>
      <c r="V3997" s="9">
        <v>945.08237190022703</v>
      </c>
      <c r="W3997" s="9">
        <v>946.42099450778005</v>
      </c>
      <c r="X3997" s="9">
        <v>951.71251895750197</v>
      </c>
      <c r="Y3997" s="9">
        <v>954.281132244285</v>
      </c>
      <c r="Z3997" s="9">
        <v>956.82489644572297</v>
      </c>
      <c r="AA3997" s="9">
        <v>959.26666402087506</v>
      </c>
      <c r="AB3997" s="9">
        <v>967.54860495096602</v>
      </c>
      <c r="AC3997" s="9">
        <v>972.69954934902205</v>
      </c>
      <c r="AD3997" s="9">
        <v>973.82938314825697</v>
      </c>
      <c r="AE3997" s="9">
        <v>973.67623043641299</v>
      </c>
      <c r="AF3997" s="9">
        <v>972.95371396535597</v>
      </c>
      <c r="AG3997" s="9">
        <v>972.14197816963895</v>
      </c>
      <c r="AH3997" s="9">
        <v>977.90688502800003</v>
      </c>
      <c r="AI3997" s="9">
        <v>984.30146838844496</v>
      </c>
      <c r="AJ3997" s="9">
        <v>987.53366841238505</v>
      </c>
      <c r="AK3997" s="9">
        <v>990.46754280168102</v>
      </c>
    </row>
    <row r="3998" spans="1:37" s="9" customFormat="1" hidden="1" x14ac:dyDescent="0.3">
      <c r="A3998" s="10" t="str">
        <f t="shared" si="92"/>
        <v>SDGbaseTRA_AgMin_v6_3trnsfrx_govent-n</v>
      </c>
      <c r="B3998" s="10" t="s">
        <v>220</v>
      </c>
      <c r="C3998" s="10" t="s">
        <v>301</v>
      </c>
      <c r="D3998" s="10" t="s">
        <v>193</v>
      </c>
      <c r="E3998" s="9" t="s">
        <v>82</v>
      </c>
      <c r="F3998" s="9">
        <v>182.306313741493</v>
      </c>
      <c r="G3998" s="9">
        <v>182.306313741493</v>
      </c>
      <c r="H3998" s="9">
        <v>182.306313741493</v>
      </c>
      <c r="I3998" s="9">
        <v>182.306313741493</v>
      </c>
      <c r="J3998" s="9">
        <v>182.306313741493</v>
      </c>
      <c r="K3998" s="9">
        <v>182.306313741493</v>
      </c>
      <c r="L3998" s="9">
        <v>182.306313741493</v>
      </c>
      <c r="M3998" s="9">
        <v>182.306313741493</v>
      </c>
      <c r="N3998" s="9">
        <v>182.306313741493</v>
      </c>
      <c r="O3998" s="9">
        <v>182.306313741493</v>
      </c>
      <c r="P3998" s="9">
        <v>182.306313741493</v>
      </c>
      <c r="Q3998" s="9">
        <v>182.306313741493</v>
      </c>
      <c r="R3998" s="9">
        <v>182.306313741493</v>
      </c>
      <c r="S3998" s="9">
        <v>182.306313741493</v>
      </c>
      <c r="T3998" s="9">
        <v>182.306313741493</v>
      </c>
      <c r="U3998" s="9">
        <v>182.306313741493</v>
      </c>
      <c r="V3998" s="9">
        <v>182.306313741493</v>
      </c>
      <c r="W3998" s="9">
        <v>182.306313741493</v>
      </c>
      <c r="X3998" s="9">
        <v>182.306313741493</v>
      </c>
      <c r="Y3998" s="9">
        <v>182.306313741493</v>
      </c>
      <c r="Z3998" s="9">
        <v>182.306313741493</v>
      </c>
      <c r="AA3998" s="9">
        <v>182.306313741493</v>
      </c>
      <c r="AB3998" s="9">
        <v>182.306313741493</v>
      </c>
      <c r="AC3998" s="9">
        <v>182.306313741493</v>
      </c>
      <c r="AD3998" s="9">
        <v>182.306313741493</v>
      </c>
      <c r="AE3998" s="9">
        <v>182.306313741493</v>
      </c>
      <c r="AF3998" s="9">
        <v>182.306313741493</v>
      </c>
      <c r="AG3998" s="9">
        <v>182.306313741493</v>
      </c>
      <c r="AH3998" s="9">
        <v>182.306313741493</v>
      </c>
      <c r="AI3998" s="9">
        <v>182.306313741493</v>
      </c>
      <c r="AJ3998" s="9">
        <v>182.306313741493</v>
      </c>
      <c r="AK3998" s="9">
        <v>182.306313741493</v>
      </c>
    </row>
    <row r="3999" spans="1:37" s="9" customFormat="1" hidden="1" x14ac:dyDescent="0.3">
      <c r="A3999" s="10" t="str">
        <f t="shared" si="92"/>
        <v>SDGbaseTRA_AgMin_v6_3trnsfrx_govhhd-0</v>
      </c>
      <c r="B3999" s="10" t="s">
        <v>220</v>
      </c>
      <c r="C3999" s="10" t="s">
        <v>301</v>
      </c>
      <c r="D3999" s="10" t="s">
        <v>193</v>
      </c>
      <c r="E3999" s="9" t="s">
        <v>84</v>
      </c>
      <c r="F3999" s="9">
        <v>42.273558357640603</v>
      </c>
      <c r="G3999" s="9">
        <v>42.273558357640603</v>
      </c>
      <c r="H3999" s="9">
        <v>40.1277525354067</v>
      </c>
      <c r="I3999" s="9">
        <v>41.621146973764397</v>
      </c>
      <c r="J3999" s="9">
        <v>42.782668322361303</v>
      </c>
      <c r="K3999" s="9">
        <v>43.802906613844598</v>
      </c>
      <c r="L3999" s="9">
        <v>44.9841395965001</v>
      </c>
      <c r="M3999" s="9">
        <v>46.309372349013003</v>
      </c>
      <c r="N3999" s="9">
        <v>47.6714699179146</v>
      </c>
      <c r="O3999" s="9">
        <v>49.155530447929202</v>
      </c>
      <c r="P3999" s="9">
        <v>50.861473132124502</v>
      </c>
      <c r="Q3999" s="9">
        <v>52.671531237950603</v>
      </c>
      <c r="R3999" s="9">
        <v>54.472686920163497</v>
      </c>
      <c r="S3999" s="9">
        <v>56.5837759017545</v>
      </c>
      <c r="T3999" s="9">
        <v>58.747765827341198</v>
      </c>
      <c r="U3999" s="9">
        <v>61.029999034201701</v>
      </c>
      <c r="V3999" s="9">
        <v>63.615840093280902</v>
      </c>
      <c r="W3999" s="9">
        <v>66.164227031577596</v>
      </c>
      <c r="X3999" s="9">
        <v>68.819992940398095</v>
      </c>
      <c r="Y3999" s="9">
        <v>71.606996194505399</v>
      </c>
      <c r="Z3999" s="9">
        <v>74.276505012636505</v>
      </c>
      <c r="AA3999" s="9">
        <v>77.108668148768402</v>
      </c>
      <c r="AB3999" s="9">
        <v>79.901235674444195</v>
      </c>
      <c r="AC3999" s="9">
        <v>83.001084013669896</v>
      </c>
      <c r="AD3999" s="9">
        <v>85.949863525423595</v>
      </c>
      <c r="AE3999" s="9">
        <v>88.953123656728906</v>
      </c>
      <c r="AF3999" s="9">
        <v>92.076890500182301</v>
      </c>
      <c r="AG3999" s="9">
        <v>95.3289541957582</v>
      </c>
      <c r="AH3999" s="9">
        <v>98.585105284222706</v>
      </c>
      <c r="AI3999" s="9">
        <v>99.572730868960093</v>
      </c>
      <c r="AJ3999" s="9">
        <v>100.164192890322</v>
      </c>
      <c r="AK3999" s="9">
        <v>100.693560649747</v>
      </c>
    </row>
    <row r="4000" spans="1:37" s="9" customFormat="1" hidden="1" x14ac:dyDescent="0.3">
      <c r="A4000" s="10" t="str">
        <f t="shared" si="92"/>
        <v>SDGbaseTRA_AgMin_v6_3trnsfrx_govhhd-1</v>
      </c>
      <c r="B4000" s="10" t="s">
        <v>220</v>
      </c>
      <c r="C4000" s="10" t="s">
        <v>301</v>
      </c>
      <c r="D4000" s="10" t="s">
        <v>193</v>
      </c>
      <c r="E4000" s="9" t="s">
        <v>85</v>
      </c>
      <c r="F4000" s="9">
        <v>53.474000035044902</v>
      </c>
      <c r="G4000" s="9">
        <v>53.474000035044902</v>
      </c>
      <c r="H4000" s="9">
        <v>50.759659793266003</v>
      </c>
      <c r="I4000" s="9">
        <v>52.648731292132197</v>
      </c>
      <c r="J4000" s="9">
        <v>54.117999436301702</v>
      </c>
      <c r="K4000" s="9">
        <v>55.4085513688592</v>
      </c>
      <c r="L4000" s="9">
        <v>56.902753773623203</v>
      </c>
      <c r="M4000" s="9">
        <v>58.5791088997942</v>
      </c>
      <c r="N4000" s="9">
        <v>60.3020962298638</v>
      </c>
      <c r="O4000" s="9">
        <v>62.179360787595698</v>
      </c>
      <c r="P4000" s="9">
        <v>64.337295503729194</v>
      </c>
      <c r="Q4000" s="9">
        <v>66.626931176115903</v>
      </c>
      <c r="R4000" s="9">
        <v>68.9053057146144</v>
      </c>
      <c r="S4000" s="9">
        <v>71.575730837584203</v>
      </c>
      <c r="T4000" s="9">
        <v>74.313073087736797</v>
      </c>
      <c r="U4000" s="9">
        <v>77.199987351049202</v>
      </c>
      <c r="V4000" s="9">
        <v>80.470950815113198</v>
      </c>
      <c r="W4000" s="9">
        <v>83.694536633815801</v>
      </c>
      <c r="X4000" s="9">
        <v>87.053951639760498</v>
      </c>
      <c r="Y4000" s="9">
        <v>90.579375519315903</v>
      </c>
      <c r="Z4000" s="9">
        <v>93.956174638676003</v>
      </c>
      <c r="AA4000" s="9">
        <v>97.538723577648696</v>
      </c>
      <c r="AB4000" s="9">
        <v>101.07118599073701</v>
      </c>
      <c r="AC4000" s="9">
        <v>104.99234372243301</v>
      </c>
      <c r="AD4000" s="9">
        <v>108.72240671786</v>
      </c>
      <c r="AE4000" s="9">
        <v>112.521385053396</v>
      </c>
      <c r="AF4000" s="9">
        <v>116.47279853231601</v>
      </c>
      <c r="AG4000" s="9">
        <v>120.586501303679</v>
      </c>
      <c r="AH4000" s="9">
        <v>124.70537442870901</v>
      </c>
      <c r="AI4000" s="9">
        <v>125.95467286973501</v>
      </c>
      <c r="AJ4000" s="9">
        <v>126.70284362658199</v>
      </c>
      <c r="AK4000" s="9">
        <v>127.372468155148</v>
      </c>
    </row>
    <row r="4001" spans="1:37" s="9" customFormat="1" hidden="1" x14ac:dyDescent="0.3">
      <c r="A4001" s="10" t="str">
        <f t="shared" si="92"/>
        <v>SDGbaseTRA_AgMin_v6_3trnsfrx_govhhd-2</v>
      </c>
      <c r="B4001" s="10" t="s">
        <v>220</v>
      </c>
      <c r="C4001" s="10" t="s">
        <v>301</v>
      </c>
      <c r="D4001" s="10" t="s">
        <v>193</v>
      </c>
      <c r="E4001" s="9" t="s">
        <v>86</v>
      </c>
      <c r="F4001" s="9">
        <v>58.0983201113118</v>
      </c>
      <c r="G4001" s="9">
        <v>58.0983201113118</v>
      </c>
      <c r="H4001" s="9">
        <v>55.149249382461598</v>
      </c>
      <c r="I4001" s="9">
        <v>57.201683847479302</v>
      </c>
      <c r="J4001" s="9">
        <v>58.798011238610897</v>
      </c>
      <c r="K4001" s="9">
        <v>60.200167412618001</v>
      </c>
      <c r="L4001" s="9">
        <v>61.823585327234099</v>
      </c>
      <c r="M4001" s="9">
        <v>63.644908150974402</v>
      </c>
      <c r="N4001" s="9">
        <v>65.516895834419003</v>
      </c>
      <c r="O4001" s="9">
        <v>67.556502318640298</v>
      </c>
      <c r="P4001" s="9">
        <v>69.901050731608706</v>
      </c>
      <c r="Q4001" s="9">
        <v>72.388689325045206</v>
      </c>
      <c r="R4001" s="9">
        <v>74.864092945204405</v>
      </c>
      <c r="S4001" s="9">
        <v>77.765450867295897</v>
      </c>
      <c r="T4001" s="9">
        <v>80.739512770264696</v>
      </c>
      <c r="U4001" s="9">
        <v>83.876081362363905</v>
      </c>
      <c r="V4001" s="9">
        <v>87.429910929687296</v>
      </c>
      <c r="W4001" s="9">
        <v>90.932265731619694</v>
      </c>
      <c r="X4001" s="9">
        <v>94.582195945821098</v>
      </c>
      <c r="Y4001" s="9">
        <v>98.412491135039105</v>
      </c>
      <c r="Z4001" s="9">
        <v>102.081308804553</v>
      </c>
      <c r="AA4001" s="9">
        <v>105.973669109271</v>
      </c>
      <c r="AB4001" s="9">
        <v>109.811611509732</v>
      </c>
      <c r="AC4001" s="9">
        <v>114.071862789864</v>
      </c>
      <c r="AD4001" s="9">
        <v>118.12449385919901</v>
      </c>
      <c r="AE4001" s="9">
        <v>122.25199992362801</v>
      </c>
      <c r="AF4001" s="9">
        <v>126.545123404946</v>
      </c>
      <c r="AG4001" s="9">
        <v>131.01457061848501</v>
      </c>
      <c r="AH4001" s="9">
        <v>135.4896353071</v>
      </c>
      <c r="AI4001" s="9">
        <v>136.846970473607</v>
      </c>
      <c r="AJ4001" s="9">
        <v>137.65984147821999</v>
      </c>
      <c r="AK4001" s="9">
        <v>138.38737374043299</v>
      </c>
    </row>
    <row r="4002" spans="1:37" s="9" customFormat="1" hidden="1" x14ac:dyDescent="0.3">
      <c r="A4002" s="10" t="str">
        <f t="shared" si="92"/>
        <v>SDGbaseTRA_AgMin_v6_3trnsfrx_govhhd-3</v>
      </c>
      <c r="B4002" s="10" t="s">
        <v>220</v>
      </c>
      <c r="C4002" s="10" t="s">
        <v>301</v>
      </c>
      <c r="D4002" s="10" t="s">
        <v>193</v>
      </c>
      <c r="E4002" s="9" t="s">
        <v>87</v>
      </c>
      <c r="F4002" s="9">
        <v>61.808786157081002</v>
      </c>
      <c r="G4002" s="9">
        <v>61.808786157081002</v>
      </c>
      <c r="H4002" s="9">
        <v>58.6713721717475</v>
      </c>
      <c r="I4002" s="9">
        <v>60.854885958491302</v>
      </c>
      <c r="J4002" s="9">
        <v>62.553163260934902</v>
      </c>
      <c r="K4002" s="9">
        <v>64.044868545218407</v>
      </c>
      <c r="L4002" s="9">
        <v>65.771966515277299</v>
      </c>
      <c r="M4002" s="9">
        <v>67.709608648817394</v>
      </c>
      <c r="N4002" s="9">
        <v>69.701151368005</v>
      </c>
      <c r="O4002" s="9">
        <v>71.871017911242404</v>
      </c>
      <c r="P4002" s="9">
        <v>74.365301587852102</v>
      </c>
      <c r="Q4002" s="9">
        <v>77.011813940760504</v>
      </c>
      <c r="R4002" s="9">
        <v>79.645309930278799</v>
      </c>
      <c r="S4002" s="9">
        <v>82.731963916626697</v>
      </c>
      <c r="T4002" s="9">
        <v>85.895965144654198</v>
      </c>
      <c r="U4002" s="9">
        <v>89.232851598593697</v>
      </c>
      <c r="V4002" s="9">
        <v>93.013647520826098</v>
      </c>
      <c r="W4002" s="9">
        <v>96.739681226862899</v>
      </c>
      <c r="X4002" s="9">
        <v>100.622715291628</v>
      </c>
      <c r="Y4002" s="9">
        <v>104.69763339279299</v>
      </c>
      <c r="Z4002" s="9">
        <v>108.600761165676</v>
      </c>
      <c r="AA4002" s="9">
        <v>112.74170818892399</v>
      </c>
      <c r="AB4002" s="9">
        <v>116.824761892694</v>
      </c>
      <c r="AC4002" s="9">
        <v>121.357095355083</v>
      </c>
      <c r="AD4002" s="9">
        <v>125.668548881763</v>
      </c>
      <c r="AE4002" s="9">
        <v>130.05965931678901</v>
      </c>
      <c r="AF4002" s="9">
        <v>134.62696437301699</v>
      </c>
      <c r="AG4002" s="9">
        <v>139.38185412770699</v>
      </c>
      <c r="AH4002" s="9">
        <v>144.14272011914801</v>
      </c>
      <c r="AI4002" s="9">
        <v>145.58674188930101</v>
      </c>
      <c r="AJ4002" s="9">
        <v>146.45152713612401</v>
      </c>
      <c r="AK4002" s="9">
        <v>147.22552345703801</v>
      </c>
    </row>
    <row r="4003" spans="1:37" s="9" customFormat="1" hidden="1" x14ac:dyDescent="0.3">
      <c r="A4003" s="10" t="str">
        <f t="shared" si="92"/>
        <v>SDGbaseTRA_AgMin_v6_3trnsfrx_govhhd-4</v>
      </c>
      <c r="B4003" s="10" t="s">
        <v>220</v>
      </c>
      <c r="C4003" s="10" t="s">
        <v>301</v>
      </c>
      <c r="D4003" s="10" t="s">
        <v>193</v>
      </c>
      <c r="E4003" s="9" t="s">
        <v>88</v>
      </c>
      <c r="F4003" s="9">
        <v>54.277256646940998</v>
      </c>
      <c r="G4003" s="9">
        <v>54.277256646940998</v>
      </c>
      <c r="H4003" s="9">
        <v>51.522143099542198</v>
      </c>
      <c r="I4003" s="9">
        <v>53.439591177134801</v>
      </c>
      <c r="J4003" s="9">
        <v>54.930929848115099</v>
      </c>
      <c r="K4003" s="9">
        <v>56.2408677322031</v>
      </c>
      <c r="L4003" s="9">
        <v>57.757515212337402</v>
      </c>
      <c r="M4003" s="9">
        <v>59.459051610492899</v>
      </c>
      <c r="N4003" s="9">
        <v>61.2079206955123</v>
      </c>
      <c r="O4003" s="9">
        <v>63.113384474684302</v>
      </c>
      <c r="P4003" s="9">
        <v>65.303734482878198</v>
      </c>
      <c r="Q4003" s="9">
        <v>67.627763785654906</v>
      </c>
      <c r="R4003" s="9">
        <v>69.940362796069095</v>
      </c>
      <c r="S4003" s="9">
        <v>72.650901556230806</v>
      </c>
      <c r="T4003" s="9">
        <v>75.429362635347303</v>
      </c>
      <c r="U4003" s="9">
        <v>78.359642515005305</v>
      </c>
      <c r="V4003" s="9">
        <v>81.679740568366</v>
      </c>
      <c r="W4003" s="9">
        <v>84.951749295794201</v>
      </c>
      <c r="X4003" s="9">
        <v>88.361627560778103</v>
      </c>
      <c r="Y4003" s="9">
        <v>91.940008392106904</v>
      </c>
      <c r="Z4003" s="9">
        <v>95.367531904964693</v>
      </c>
      <c r="AA4003" s="9">
        <v>99.003895896501007</v>
      </c>
      <c r="AB4003" s="9">
        <v>102.589420990289</v>
      </c>
      <c r="AC4003" s="9">
        <v>106.569480167028</v>
      </c>
      <c r="AD4003" s="9">
        <v>110.355574088922</v>
      </c>
      <c r="AE4003" s="9">
        <v>114.211618558737</v>
      </c>
      <c r="AF4003" s="9">
        <v>118.22238796766401</v>
      </c>
      <c r="AG4003" s="9">
        <v>122.397884488294</v>
      </c>
      <c r="AH4003" s="9">
        <v>126.578629028761</v>
      </c>
      <c r="AI4003" s="9">
        <v>127.846693734371</v>
      </c>
      <c r="AJ4003" s="9">
        <v>128.606103095153</v>
      </c>
      <c r="AK4003" s="9">
        <v>129.28578635001099</v>
      </c>
    </row>
    <row r="4004" spans="1:37" s="9" customFormat="1" hidden="1" x14ac:dyDescent="0.3">
      <c r="A4004" s="10" t="str">
        <f t="shared" si="92"/>
        <v>SDGbaseTRA_AgMin_v6_3trnsfrx_govhhd-5</v>
      </c>
      <c r="B4004" s="10" t="s">
        <v>220</v>
      </c>
      <c r="C4004" s="10" t="s">
        <v>301</v>
      </c>
      <c r="D4004" s="10" t="s">
        <v>193</v>
      </c>
      <c r="E4004" s="9" t="s">
        <v>89</v>
      </c>
      <c r="F4004" s="9">
        <v>51.448840412463099</v>
      </c>
      <c r="G4004" s="9">
        <v>51.448840412463099</v>
      </c>
      <c r="H4004" s="9">
        <v>48.837297273126502</v>
      </c>
      <c r="I4004" s="9">
        <v>50.654826128443197</v>
      </c>
      <c r="J4004" s="9">
        <v>52.068450361209599</v>
      </c>
      <c r="K4004" s="9">
        <v>53.310126696973398</v>
      </c>
      <c r="L4004" s="9">
        <v>54.747740883610703</v>
      </c>
      <c r="M4004" s="9">
        <v>56.360609330041797</v>
      </c>
      <c r="N4004" s="9">
        <v>58.018343932266397</v>
      </c>
      <c r="O4004" s="9">
        <v>59.824512997221703</v>
      </c>
      <c r="P4004" s="9">
        <v>61.900722720790299</v>
      </c>
      <c r="Q4004" s="9">
        <v>64.103645640977803</v>
      </c>
      <c r="R4004" s="9">
        <v>66.295733907316702</v>
      </c>
      <c r="S4004" s="9">
        <v>68.865025074894703</v>
      </c>
      <c r="T4004" s="9">
        <v>71.498699093859003</v>
      </c>
      <c r="U4004" s="9">
        <v>74.276280556257205</v>
      </c>
      <c r="V4004" s="9">
        <v>77.423366563425901</v>
      </c>
      <c r="W4004" s="9">
        <v>80.524869204590203</v>
      </c>
      <c r="X4004" s="9">
        <v>83.757056929593205</v>
      </c>
      <c r="Y4004" s="9">
        <v>87.148966464070895</v>
      </c>
      <c r="Z4004" s="9">
        <v>90.397879933851499</v>
      </c>
      <c r="AA4004" s="9">
        <v>93.844751095729293</v>
      </c>
      <c r="AB4004" s="9">
        <v>97.243432601412195</v>
      </c>
      <c r="AC4004" s="9">
        <v>101.016088812617</v>
      </c>
      <c r="AD4004" s="9">
        <v>104.60488739986199</v>
      </c>
      <c r="AE4004" s="9">
        <v>108.259991375388</v>
      </c>
      <c r="AF4004" s="9">
        <v>112.061757492518</v>
      </c>
      <c r="AG4004" s="9">
        <v>116.01966670539601</v>
      </c>
      <c r="AH4004" s="9">
        <v>119.982550461052</v>
      </c>
      <c r="AI4004" s="9">
        <v>121.184535651571</v>
      </c>
      <c r="AJ4004" s="9">
        <v>121.90437179334199</v>
      </c>
      <c r="AK4004" s="9">
        <v>122.548636398269</v>
      </c>
    </row>
    <row r="4005" spans="1:37" s="9" customFormat="1" hidden="1" x14ac:dyDescent="0.3">
      <c r="A4005" s="10" t="str">
        <f t="shared" si="92"/>
        <v>SDGbaseTRA_AgMin_v6_3trnsfrx_govhhd-6</v>
      </c>
      <c r="B4005" s="10" t="s">
        <v>220</v>
      </c>
      <c r="C4005" s="10" t="s">
        <v>301</v>
      </c>
      <c r="D4005" s="10" t="s">
        <v>193</v>
      </c>
      <c r="E4005" s="9" t="s">
        <v>90</v>
      </c>
      <c r="F4005" s="9">
        <v>33.304564377838098</v>
      </c>
      <c r="G4005" s="9">
        <v>33.304564377838098</v>
      </c>
      <c r="H4005" s="9">
        <v>31.614024690019001</v>
      </c>
      <c r="I4005" s="9">
        <v>32.790572232882703</v>
      </c>
      <c r="J4005" s="9">
        <v>33.705658732185803</v>
      </c>
      <c r="K4005" s="9">
        <v>34.5094375759722</v>
      </c>
      <c r="L4005" s="9">
        <v>35.440053579083497</v>
      </c>
      <c r="M4005" s="9">
        <v>36.484117557523298</v>
      </c>
      <c r="N4005" s="9">
        <v>37.557224907242698</v>
      </c>
      <c r="O4005" s="9">
        <v>38.726418875830099</v>
      </c>
      <c r="P4005" s="9">
        <v>40.070419242915797</v>
      </c>
      <c r="Q4005" s="9">
        <v>41.496445322932601</v>
      </c>
      <c r="R4005" s="9">
        <v>42.915457767195598</v>
      </c>
      <c r="S4005" s="9">
        <v>44.578646332963302</v>
      </c>
      <c r="T4005" s="9">
        <v>46.283512083321199</v>
      </c>
      <c r="U4005" s="9">
        <v>48.081533960733999</v>
      </c>
      <c r="V4005" s="9">
        <v>50.118748554650303</v>
      </c>
      <c r="W4005" s="9">
        <v>52.126455503001097</v>
      </c>
      <c r="X4005" s="9">
        <v>54.218759300435998</v>
      </c>
      <c r="Y4005" s="9">
        <v>56.414456395825802</v>
      </c>
      <c r="Z4005" s="9">
        <v>58.517587330262202</v>
      </c>
      <c r="AA4005" s="9">
        <v>60.7488629351651</v>
      </c>
      <c r="AB4005" s="9">
        <v>62.948943755225002</v>
      </c>
      <c r="AC4005" s="9">
        <v>65.391110977152707</v>
      </c>
      <c r="AD4005" s="9">
        <v>67.714260976838005</v>
      </c>
      <c r="AE4005" s="9">
        <v>70.080332683890703</v>
      </c>
      <c r="AF4005" s="9">
        <v>72.541343726750895</v>
      </c>
      <c r="AG4005" s="9">
        <v>75.103431445835994</v>
      </c>
      <c r="AH4005" s="9">
        <v>77.668739353731496</v>
      </c>
      <c r="AI4005" s="9">
        <v>78.446824784577103</v>
      </c>
      <c r="AJ4005" s="9">
        <v>78.912798923797496</v>
      </c>
      <c r="AK4005" s="9">
        <v>79.329853066109806</v>
      </c>
    </row>
    <row r="4006" spans="1:37" s="9" customFormat="1" hidden="1" x14ac:dyDescent="0.3">
      <c r="A4006" s="10" t="str">
        <f t="shared" si="92"/>
        <v>SDGbaseTRA_AgMin_v6_3trnsfrx_govhhd-7</v>
      </c>
      <c r="B4006" s="10" t="s">
        <v>220</v>
      </c>
      <c r="C4006" s="10" t="s">
        <v>301</v>
      </c>
      <c r="D4006" s="10" t="s">
        <v>193</v>
      </c>
      <c r="E4006" s="9" t="s">
        <v>91</v>
      </c>
      <c r="F4006" s="9">
        <v>17.1658864276604</v>
      </c>
      <c r="G4006" s="9">
        <v>17.1658864276604</v>
      </c>
      <c r="H4006" s="9">
        <v>16.2945460325924</v>
      </c>
      <c r="I4006" s="9">
        <v>16.900963857741299</v>
      </c>
      <c r="J4006" s="9">
        <v>17.372619056119301</v>
      </c>
      <c r="K4006" s="9">
        <v>17.786903902750598</v>
      </c>
      <c r="L4006" s="9">
        <v>18.266563340295999</v>
      </c>
      <c r="M4006" s="9">
        <v>18.804696296301199</v>
      </c>
      <c r="N4006" s="9">
        <v>19.357798828464301</v>
      </c>
      <c r="O4006" s="9">
        <v>19.960426463793201</v>
      </c>
      <c r="P4006" s="9">
        <v>20.653153064219101</v>
      </c>
      <c r="Q4006" s="9">
        <v>21.388157475468599</v>
      </c>
      <c r="R4006" s="9">
        <v>22.1195469084997</v>
      </c>
      <c r="S4006" s="9">
        <v>22.976789948938599</v>
      </c>
      <c r="T4006" s="9">
        <v>23.8555143037458</v>
      </c>
      <c r="U4006" s="9">
        <v>24.782253323417699</v>
      </c>
      <c r="V4006" s="9">
        <v>25.832277396730898</v>
      </c>
      <c r="W4006" s="9">
        <v>26.8670925969666</v>
      </c>
      <c r="X4006" s="9">
        <v>27.945510826716198</v>
      </c>
      <c r="Y4006" s="9">
        <v>29.077220178665701</v>
      </c>
      <c r="Z4006" s="9">
        <v>30.1612189469264</v>
      </c>
      <c r="AA4006" s="9">
        <v>31.311266225372702</v>
      </c>
      <c r="AB4006" s="9">
        <v>32.445235042990802</v>
      </c>
      <c r="AC4006" s="9">
        <v>33.703980381718701</v>
      </c>
      <c r="AD4006" s="9">
        <v>34.901381692740003</v>
      </c>
      <c r="AE4006" s="9">
        <v>36.120905771847703</v>
      </c>
      <c r="AF4006" s="9">
        <v>37.389363619837702</v>
      </c>
      <c r="AG4006" s="9">
        <v>38.709918553526798</v>
      </c>
      <c r="AH4006" s="9">
        <v>40.032133241559599</v>
      </c>
      <c r="AI4006" s="9">
        <v>40.433175152373501</v>
      </c>
      <c r="AJ4006" s="9">
        <v>40.673348212778599</v>
      </c>
      <c r="AK4006" s="9">
        <v>40.888306858083098</v>
      </c>
    </row>
    <row r="4007" spans="1:37" s="9" customFormat="1" hidden="1" x14ac:dyDescent="0.3">
      <c r="A4007" s="10" t="str">
        <f t="shared" si="92"/>
        <v>SDGbaseTRA_AgMin_v6_3trnsfrx_govhhd-8</v>
      </c>
      <c r="B4007" s="10" t="s">
        <v>220</v>
      </c>
      <c r="C4007" s="10" t="s">
        <v>301</v>
      </c>
      <c r="D4007" s="10" t="s">
        <v>193</v>
      </c>
      <c r="E4007" s="9" t="s">
        <v>92</v>
      </c>
      <c r="F4007" s="9">
        <v>-31.5393310233951</v>
      </c>
      <c r="G4007" s="9">
        <v>-31.5393310233951</v>
      </c>
      <c r="H4007" s="9">
        <v>-29.9383945806475</v>
      </c>
      <c r="I4007" s="9">
        <v>-31.0525818733609</v>
      </c>
      <c r="J4007" s="9">
        <v>-31.9191662757008</v>
      </c>
      <c r="K4007" s="9">
        <v>-32.680342633877402</v>
      </c>
      <c r="L4007" s="9">
        <v>-33.561633433685202</v>
      </c>
      <c r="M4007" s="9">
        <v>-34.550359154641498</v>
      </c>
      <c r="N4007" s="9">
        <v>-35.566588868457004</v>
      </c>
      <c r="O4007" s="9">
        <v>-36.673812346520997</v>
      </c>
      <c r="P4007" s="9">
        <v>-37.946577004006997</v>
      </c>
      <c r="Q4007" s="9">
        <v>-39.297019786425601</v>
      </c>
      <c r="R4007" s="9">
        <v>-40.6408206750422</v>
      </c>
      <c r="S4007" s="9">
        <v>-42.215855680303399</v>
      </c>
      <c r="T4007" s="9">
        <v>-43.830358864940898</v>
      </c>
      <c r="U4007" s="9">
        <v>-45.533080646126201</v>
      </c>
      <c r="V4007" s="9">
        <v>-47.462317273102499</v>
      </c>
      <c r="W4007" s="9">
        <v>-49.3636102407458</v>
      </c>
      <c r="X4007" s="9">
        <v>-51.345016192198997</v>
      </c>
      <c r="Y4007" s="9">
        <v>-53.424335312934502</v>
      </c>
      <c r="Z4007" s="9">
        <v>-55.415994533400699</v>
      </c>
      <c r="AA4007" s="9">
        <v>-57.529006404959297</v>
      </c>
      <c r="AB4007" s="9">
        <v>-59.612476900921301</v>
      </c>
      <c r="AC4007" s="9">
        <v>-61.925202554769399</v>
      </c>
      <c r="AD4007" s="9">
        <v>-64.125219225932796</v>
      </c>
      <c r="AE4007" s="9">
        <v>-66.365882636125306</v>
      </c>
      <c r="AF4007" s="9">
        <v>-68.696453336658095</v>
      </c>
      <c r="AG4007" s="9">
        <v>-71.122743372055496</v>
      </c>
      <c r="AH4007" s="9">
        <v>-73.552082917414793</v>
      </c>
      <c r="AI4007" s="9">
        <v>-74.2889276840815</v>
      </c>
      <c r="AJ4007" s="9">
        <v>-74.730203914524907</v>
      </c>
      <c r="AK4007" s="9">
        <v>-75.125153042213199</v>
      </c>
    </row>
    <row r="4008" spans="1:37" s="9" customFormat="1" hidden="1" x14ac:dyDescent="0.3">
      <c r="A4008" s="10" t="str">
        <f t="shared" si="92"/>
        <v>SDGbaseTRA_AgMin_v6_3trnsfrx_govhhd-9</v>
      </c>
      <c r="B4008" s="10" t="s">
        <v>220</v>
      </c>
      <c r="C4008" s="10" t="s">
        <v>301</v>
      </c>
      <c r="D4008" s="10" t="s">
        <v>193</v>
      </c>
      <c r="E4008" s="9" t="s">
        <v>93</v>
      </c>
      <c r="F4008" s="9">
        <v>-164.453474595279</v>
      </c>
      <c r="G4008" s="9">
        <v>-164.453474595279</v>
      </c>
      <c r="H4008" s="9">
        <v>-156.105816224823</v>
      </c>
      <c r="I4008" s="9">
        <v>-161.915450281446</v>
      </c>
      <c r="J4008" s="9">
        <v>-166.43402475245</v>
      </c>
      <c r="K4008" s="9">
        <v>-170.402976940722</v>
      </c>
      <c r="L4008" s="9">
        <v>-174.99823401988201</v>
      </c>
      <c r="M4008" s="9">
        <v>-180.15368199410801</v>
      </c>
      <c r="N4008" s="9">
        <v>-185.452542242601</v>
      </c>
      <c r="O4008" s="9">
        <v>-191.22586533515499</v>
      </c>
      <c r="P4008" s="9">
        <v>-197.86235899161201</v>
      </c>
      <c r="Q4008" s="9">
        <v>-204.90388462340499</v>
      </c>
      <c r="R4008" s="9">
        <v>-211.91077786198699</v>
      </c>
      <c r="S4008" s="9">
        <v>-220.123380058028</v>
      </c>
      <c r="T4008" s="9">
        <v>-228.54177860496799</v>
      </c>
      <c r="U4008" s="9">
        <v>-237.42016962021299</v>
      </c>
      <c r="V4008" s="9">
        <v>-247.47966220702199</v>
      </c>
      <c r="W4008" s="9">
        <v>-257.39344999537298</v>
      </c>
      <c r="X4008" s="9">
        <v>-267.72496568473701</v>
      </c>
      <c r="Y4008" s="9">
        <v>-278.56702362007201</v>
      </c>
      <c r="Z4008" s="9">
        <v>-288.95200226062798</v>
      </c>
      <c r="AA4008" s="9">
        <v>-299.969742106826</v>
      </c>
      <c r="AB4008" s="9">
        <v>-310.83344628696699</v>
      </c>
      <c r="AC4008" s="9">
        <v>-322.89254066911599</v>
      </c>
      <c r="AD4008" s="9">
        <v>-334.36394396146801</v>
      </c>
      <c r="AE4008" s="9">
        <v>-346.04728889136902</v>
      </c>
      <c r="AF4008" s="9">
        <v>-358.19943153536798</v>
      </c>
      <c r="AG4008" s="9">
        <v>-370.85067725776503</v>
      </c>
      <c r="AH4008" s="9">
        <v>-383.51782384085902</v>
      </c>
      <c r="AI4008" s="9">
        <v>-387.35990540009601</v>
      </c>
      <c r="AJ4008" s="9">
        <v>-389.66082323817301</v>
      </c>
      <c r="AK4008" s="9">
        <v>-391.720180688987</v>
      </c>
    </row>
    <row r="4009" spans="1:37" s="9" customFormat="1" hidden="1" x14ac:dyDescent="0.3">
      <c r="A4009" s="10" t="str">
        <f t="shared" si="92"/>
        <v>SDGbaseTRA_AgMin_v6_3trnsfrx_rowent-e</v>
      </c>
      <c r="B4009" s="10" t="s">
        <v>220</v>
      </c>
      <c r="C4009" s="10" t="s">
        <v>301</v>
      </c>
      <c r="D4009" s="10" t="s">
        <v>194</v>
      </c>
      <c r="E4009" s="9" t="s">
        <v>83</v>
      </c>
      <c r="F4009" s="9">
        <v>-32.416327613782698</v>
      </c>
      <c r="G4009" s="9">
        <v>-32.416327613782698</v>
      </c>
      <c r="H4009" s="9">
        <v>-32.416327613782698</v>
      </c>
      <c r="I4009" s="9">
        <v>-32.416327613782698</v>
      </c>
      <c r="J4009" s="9">
        <v>-32.416327613782698</v>
      </c>
      <c r="K4009" s="9">
        <v>-32.416327613782698</v>
      </c>
      <c r="L4009" s="9">
        <v>-32.416327613782698</v>
      </c>
      <c r="M4009" s="9">
        <v>-32.416327613782698</v>
      </c>
      <c r="N4009" s="9">
        <v>-32.416327613782698</v>
      </c>
      <c r="O4009" s="9">
        <v>-32.416327613782698</v>
      </c>
      <c r="P4009" s="9">
        <v>-32.416327613782698</v>
      </c>
      <c r="Q4009" s="9">
        <v>-32.416327613782698</v>
      </c>
      <c r="R4009" s="9">
        <v>-32.416327613782698</v>
      </c>
      <c r="S4009" s="9">
        <v>-32.416327613782698</v>
      </c>
      <c r="T4009" s="9">
        <v>-32.416327613782698</v>
      </c>
      <c r="U4009" s="9">
        <v>-32.416327613782698</v>
      </c>
      <c r="V4009" s="9">
        <v>-32.416327613782698</v>
      </c>
      <c r="W4009" s="9">
        <v>-32.416327613782698</v>
      </c>
      <c r="X4009" s="9">
        <v>-32.416327613782698</v>
      </c>
      <c r="Y4009" s="9">
        <v>-32.416327613782698</v>
      </c>
      <c r="Z4009" s="9">
        <v>-32.416327613782698</v>
      </c>
      <c r="AA4009" s="9">
        <v>-32.416327613782698</v>
      </c>
      <c r="AB4009" s="9">
        <v>-32.416327613782698</v>
      </c>
      <c r="AC4009" s="9">
        <v>-32.416327613782698</v>
      </c>
      <c r="AD4009" s="9">
        <v>-32.416327613782698</v>
      </c>
      <c r="AE4009" s="9">
        <v>-32.416327613782698</v>
      </c>
      <c r="AF4009" s="9">
        <v>-32.416327613782698</v>
      </c>
      <c r="AG4009" s="9">
        <v>-32.416327613782698</v>
      </c>
      <c r="AH4009" s="9">
        <v>-32.416327613782698</v>
      </c>
      <c r="AI4009" s="9">
        <v>-32.416327613782698</v>
      </c>
      <c r="AJ4009" s="9">
        <v>-32.416327613782698</v>
      </c>
      <c r="AK4009" s="9">
        <v>-32.416327613782698</v>
      </c>
    </row>
    <row r="4010" spans="1:37" s="9" customFormat="1" hidden="1" x14ac:dyDescent="0.3">
      <c r="A4010" s="10" t="str">
        <f t="shared" si="92"/>
        <v>SDGbaseTRA_AgMin_v6_3trnsfrx_rowhhd-0</v>
      </c>
      <c r="B4010" s="10" t="s">
        <v>220</v>
      </c>
      <c r="C4010" s="10" t="s">
        <v>301</v>
      </c>
      <c r="D4010" s="10" t="s">
        <v>194</v>
      </c>
      <c r="E4010" s="9" t="s">
        <v>84</v>
      </c>
      <c r="F4010" s="9">
        <v>2.9558537024277999E-2</v>
      </c>
      <c r="G4010" s="9">
        <v>2.9558537024277999E-2</v>
      </c>
      <c r="H4010" s="9">
        <v>2.9558537024277999E-2</v>
      </c>
      <c r="I4010" s="9">
        <v>2.9558537024277999E-2</v>
      </c>
      <c r="J4010" s="9">
        <v>2.9558537024277999E-2</v>
      </c>
      <c r="K4010" s="9">
        <v>2.9558537024277999E-2</v>
      </c>
      <c r="L4010" s="9">
        <v>2.9558537024277999E-2</v>
      </c>
      <c r="M4010" s="9">
        <v>2.9558537024277999E-2</v>
      </c>
      <c r="N4010" s="9">
        <v>2.9558537024277999E-2</v>
      </c>
      <c r="O4010" s="9">
        <v>2.9558537024277999E-2</v>
      </c>
      <c r="P4010" s="9">
        <v>2.9558537024277999E-2</v>
      </c>
      <c r="Q4010" s="9">
        <v>2.9558537024277999E-2</v>
      </c>
      <c r="R4010" s="9">
        <v>2.9558537024277999E-2</v>
      </c>
      <c r="S4010" s="9">
        <v>2.9558537024277999E-2</v>
      </c>
      <c r="T4010" s="9">
        <v>2.9558537024277999E-2</v>
      </c>
      <c r="U4010" s="9">
        <v>2.9558537024277999E-2</v>
      </c>
      <c r="V4010" s="9">
        <v>2.9558537024277999E-2</v>
      </c>
      <c r="W4010" s="9">
        <v>2.9558537024277999E-2</v>
      </c>
      <c r="X4010" s="9">
        <v>2.9558537024277999E-2</v>
      </c>
      <c r="Y4010" s="9">
        <v>2.9558537024277999E-2</v>
      </c>
      <c r="Z4010" s="9">
        <v>2.9558537024277999E-2</v>
      </c>
      <c r="AA4010" s="9">
        <v>2.9558537024277999E-2</v>
      </c>
      <c r="AB4010" s="9">
        <v>2.9558537024277999E-2</v>
      </c>
      <c r="AC4010" s="9">
        <v>2.9558537024277999E-2</v>
      </c>
      <c r="AD4010" s="9">
        <v>2.9558537024277999E-2</v>
      </c>
      <c r="AE4010" s="9">
        <v>2.9558537024277999E-2</v>
      </c>
      <c r="AF4010" s="9">
        <v>2.9558537024277999E-2</v>
      </c>
      <c r="AG4010" s="9">
        <v>2.9558537024277999E-2</v>
      </c>
      <c r="AH4010" s="9">
        <v>2.9558537024277999E-2</v>
      </c>
      <c r="AI4010" s="9">
        <v>2.9558537024277999E-2</v>
      </c>
      <c r="AJ4010" s="9">
        <v>2.9558537024277999E-2</v>
      </c>
      <c r="AK4010" s="9">
        <v>2.9558537024277999E-2</v>
      </c>
    </row>
    <row r="4011" spans="1:37" s="9" customFormat="1" hidden="1" x14ac:dyDescent="0.3">
      <c r="A4011" s="10" t="str">
        <f t="shared" si="92"/>
        <v>SDGbaseTRA_AgMin_v6_3trnsfrx_rowhhd-1</v>
      </c>
      <c r="B4011" s="10" t="s">
        <v>220</v>
      </c>
      <c r="C4011" s="10" t="s">
        <v>301</v>
      </c>
      <c r="D4011" s="10" t="s">
        <v>194</v>
      </c>
      <c r="E4011" s="9" t="s">
        <v>85</v>
      </c>
      <c r="F4011" s="9">
        <v>6.0737858203831901E-2</v>
      </c>
      <c r="G4011" s="9">
        <v>6.0737858203831901E-2</v>
      </c>
      <c r="H4011" s="9">
        <v>6.0737858203831901E-2</v>
      </c>
      <c r="I4011" s="9">
        <v>6.0737858203831901E-2</v>
      </c>
      <c r="J4011" s="9">
        <v>6.0737858203831901E-2</v>
      </c>
      <c r="K4011" s="9">
        <v>6.0737858203831901E-2</v>
      </c>
      <c r="L4011" s="9">
        <v>6.0737858203831901E-2</v>
      </c>
      <c r="M4011" s="9">
        <v>6.0737858203831901E-2</v>
      </c>
      <c r="N4011" s="9">
        <v>6.0737858203831901E-2</v>
      </c>
      <c r="O4011" s="9">
        <v>6.0737858203831901E-2</v>
      </c>
      <c r="P4011" s="9">
        <v>6.0737858203831901E-2</v>
      </c>
      <c r="Q4011" s="9">
        <v>6.0737858203831901E-2</v>
      </c>
      <c r="R4011" s="9">
        <v>6.0737858203831901E-2</v>
      </c>
      <c r="S4011" s="9">
        <v>6.0737858203831901E-2</v>
      </c>
      <c r="T4011" s="9">
        <v>6.0737858203831901E-2</v>
      </c>
      <c r="U4011" s="9">
        <v>6.0737858203831901E-2</v>
      </c>
      <c r="V4011" s="9">
        <v>6.0737858203831901E-2</v>
      </c>
      <c r="W4011" s="9">
        <v>6.0737858203831901E-2</v>
      </c>
      <c r="X4011" s="9">
        <v>6.0737858203831901E-2</v>
      </c>
      <c r="Y4011" s="9">
        <v>6.0737858203831901E-2</v>
      </c>
      <c r="Z4011" s="9">
        <v>6.0737858203831901E-2</v>
      </c>
      <c r="AA4011" s="9">
        <v>6.0737858203831901E-2</v>
      </c>
      <c r="AB4011" s="9">
        <v>6.0737858203831901E-2</v>
      </c>
      <c r="AC4011" s="9">
        <v>6.0737858203831901E-2</v>
      </c>
      <c r="AD4011" s="9">
        <v>6.0737858203831901E-2</v>
      </c>
      <c r="AE4011" s="9">
        <v>6.0737858203831901E-2</v>
      </c>
      <c r="AF4011" s="9">
        <v>6.0737858203831901E-2</v>
      </c>
      <c r="AG4011" s="9">
        <v>6.0737858203831901E-2</v>
      </c>
      <c r="AH4011" s="9">
        <v>6.0737858203831901E-2</v>
      </c>
      <c r="AI4011" s="9">
        <v>6.0737858203831901E-2</v>
      </c>
      <c r="AJ4011" s="9">
        <v>6.0737858203831901E-2</v>
      </c>
      <c r="AK4011" s="9">
        <v>6.0737858203831901E-2</v>
      </c>
    </row>
    <row r="4012" spans="1:37" s="9" customFormat="1" hidden="1" x14ac:dyDescent="0.3">
      <c r="A4012" s="10" t="str">
        <f t="shared" si="92"/>
        <v>SDGbaseTRA_AgMin_v6_3trnsfrx_rowhhd-2</v>
      </c>
      <c r="B4012" s="10" t="s">
        <v>220</v>
      </c>
      <c r="C4012" s="10" t="s">
        <v>301</v>
      </c>
      <c r="D4012" s="10" t="s">
        <v>194</v>
      </c>
      <c r="E4012" s="9" t="s">
        <v>86</v>
      </c>
      <c r="F4012" s="9">
        <v>0.132672966576039</v>
      </c>
      <c r="G4012" s="9">
        <v>0.132672966576039</v>
      </c>
      <c r="H4012" s="9">
        <v>0.132672966576039</v>
      </c>
      <c r="I4012" s="9">
        <v>0.132672966576039</v>
      </c>
      <c r="J4012" s="9">
        <v>0.132672966576039</v>
      </c>
      <c r="K4012" s="9">
        <v>0.132672966576039</v>
      </c>
      <c r="L4012" s="9">
        <v>0.132672966576039</v>
      </c>
      <c r="M4012" s="9">
        <v>0.132672966576039</v>
      </c>
      <c r="N4012" s="9">
        <v>0.132672966576039</v>
      </c>
      <c r="O4012" s="9">
        <v>0.132672966576039</v>
      </c>
      <c r="P4012" s="9">
        <v>0.132672966576039</v>
      </c>
      <c r="Q4012" s="9">
        <v>0.132672966576039</v>
      </c>
      <c r="R4012" s="9">
        <v>0.132672966576039</v>
      </c>
      <c r="S4012" s="9">
        <v>0.132672966576039</v>
      </c>
      <c r="T4012" s="9">
        <v>0.132672966576039</v>
      </c>
      <c r="U4012" s="9">
        <v>0.132672966576039</v>
      </c>
      <c r="V4012" s="9">
        <v>0.132672966576039</v>
      </c>
      <c r="W4012" s="9">
        <v>0.132672966576039</v>
      </c>
      <c r="X4012" s="9">
        <v>0.132672966576039</v>
      </c>
      <c r="Y4012" s="9">
        <v>0.132672966576039</v>
      </c>
      <c r="Z4012" s="9">
        <v>0.132672966576039</v>
      </c>
      <c r="AA4012" s="9">
        <v>0.132672966576039</v>
      </c>
      <c r="AB4012" s="9">
        <v>0.132672966576039</v>
      </c>
      <c r="AC4012" s="9">
        <v>0.132672966576039</v>
      </c>
      <c r="AD4012" s="9">
        <v>0.132672966576039</v>
      </c>
      <c r="AE4012" s="9">
        <v>0.132672966576039</v>
      </c>
      <c r="AF4012" s="9">
        <v>0.132672966576039</v>
      </c>
      <c r="AG4012" s="9">
        <v>0.132672966576039</v>
      </c>
      <c r="AH4012" s="9">
        <v>0.132672966576039</v>
      </c>
      <c r="AI4012" s="9">
        <v>0.132672966576039</v>
      </c>
      <c r="AJ4012" s="9">
        <v>0.132672966576039</v>
      </c>
      <c r="AK4012" s="9">
        <v>0.132672966576039</v>
      </c>
    </row>
    <row r="4013" spans="1:37" s="9" customFormat="1" hidden="1" x14ac:dyDescent="0.3">
      <c r="A4013" s="10" t="str">
        <f t="shared" si="92"/>
        <v>SDGbaseTRA_AgMin_v6_3trnsfrx_rowhhd-3</v>
      </c>
      <c r="B4013" s="10" t="s">
        <v>220</v>
      </c>
      <c r="C4013" s="10" t="s">
        <v>301</v>
      </c>
      <c r="D4013" s="10" t="s">
        <v>194</v>
      </c>
      <c r="E4013" s="9" t="s">
        <v>87</v>
      </c>
      <c r="F4013" s="9">
        <v>0.206152741521125</v>
      </c>
      <c r="G4013" s="9">
        <v>0.206152741521125</v>
      </c>
      <c r="H4013" s="9">
        <v>0.206152741521125</v>
      </c>
      <c r="I4013" s="9">
        <v>0.206152741521125</v>
      </c>
      <c r="J4013" s="9">
        <v>0.206152741521125</v>
      </c>
      <c r="K4013" s="9">
        <v>0.206152741521125</v>
      </c>
      <c r="L4013" s="9">
        <v>0.206152741521125</v>
      </c>
      <c r="M4013" s="9">
        <v>0.206152741521125</v>
      </c>
      <c r="N4013" s="9">
        <v>0.206152741521125</v>
      </c>
      <c r="O4013" s="9">
        <v>0.206152741521125</v>
      </c>
      <c r="P4013" s="9">
        <v>0.206152741521125</v>
      </c>
      <c r="Q4013" s="9">
        <v>0.206152741521125</v>
      </c>
      <c r="R4013" s="9">
        <v>0.206152741521125</v>
      </c>
      <c r="S4013" s="9">
        <v>0.206152741521125</v>
      </c>
      <c r="T4013" s="9">
        <v>0.206152741521125</v>
      </c>
      <c r="U4013" s="9">
        <v>0.206152741521125</v>
      </c>
      <c r="V4013" s="9">
        <v>0.206152741521125</v>
      </c>
      <c r="W4013" s="9">
        <v>0.206152741521125</v>
      </c>
      <c r="X4013" s="9">
        <v>0.206152741521125</v>
      </c>
      <c r="Y4013" s="9">
        <v>0.206152741521125</v>
      </c>
      <c r="Z4013" s="9">
        <v>0.206152741521125</v>
      </c>
      <c r="AA4013" s="9">
        <v>0.206152741521125</v>
      </c>
      <c r="AB4013" s="9">
        <v>0.206152741521125</v>
      </c>
      <c r="AC4013" s="9">
        <v>0.206152741521125</v>
      </c>
      <c r="AD4013" s="9">
        <v>0.206152741521125</v>
      </c>
      <c r="AE4013" s="9">
        <v>0.206152741521125</v>
      </c>
      <c r="AF4013" s="9">
        <v>0.206152741521125</v>
      </c>
      <c r="AG4013" s="9">
        <v>0.206152741521125</v>
      </c>
      <c r="AH4013" s="9">
        <v>0.206152741521125</v>
      </c>
      <c r="AI4013" s="9">
        <v>0.206152741521125</v>
      </c>
      <c r="AJ4013" s="9">
        <v>0.206152741521125</v>
      </c>
      <c r="AK4013" s="9">
        <v>0.206152741521125</v>
      </c>
    </row>
    <row r="4014" spans="1:37" s="9" customFormat="1" hidden="1" x14ac:dyDescent="0.3">
      <c r="A4014" s="10" t="str">
        <f t="shared" si="92"/>
        <v>SDGbaseTRA_AgMin_v6_3trnsfrx_rowhhd-4</v>
      </c>
      <c r="B4014" s="10" t="s">
        <v>220</v>
      </c>
      <c r="C4014" s="10" t="s">
        <v>301</v>
      </c>
      <c r="D4014" s="10" t="s">
        <v>194</v>
      </c>
      <c r="E4014" s="9" t="s">
        <v>88</v>
      </c>
      <c r="F4014" s="9">
        <v>0.20943764483930299</v>
      </c>
      <c r="G4014" s="9">
        <v>0.20943764483930299</v>
      </c>
      <c r="H4014" s="9">
        <v>0.20943764483930299</v>
      </c>
      <c r="I4014" s="9">
        <v>0.20943764483930299</v>
      </c>
      <c r="J4014" s="9">
        <v>0.20943764483930299</v>
      </c>
      <c r="K4014" s="9">
        <v>0.20943764483930299</v>
      </c>
      <c r="L4014" s="9">
        <v>0.20943764483930299</v>
      </c>
      <c r="M4014" s="9">
        <v>0.20943764483930299</v>
      </c>
      <c r="N4014" s="9">
        <v>0.20943764483930299</v>
      </c>
      <c r="O4014" s="9">
        <v>0.20943764483930299</v>
      </c>
      <c r="P4014" s="9">
        <v>0.20943764483930299</v>
      </c>
      <c r="Q4014" s="9">
        <v>0.20943764483930299</v>
      </c>
      <c r="R4014" s="9">
        <v>0.20943764483930299</v>
      </c>
      <c r="S4014" s="9">
        <v>0.20943764483930299</v>
      </c>
      <c r="T4014" s="9">
        <v>0.20943764483930299</v>
      </c>
      <c r="U4014" s="9">
        <v>0.20943764483930299</v>
      </c>
      <c r="V4014" s="9">
        <v>0.20943764483930299</v>
      </c>
      <c r="W4014" s="9">
        <v>0.20943764483930299</v>
      </c>
      <c r="X4014" s="9">
        <v>0.20943764483930299</v>
      </c>
      <c r="Y4014" s="9">
        <v>0.20943764483930299</v>
      </c>
      <c r="Z4014" s="9">
        <v>0.20943764483930299</v>
      </c>
      <c r="AA4014" s="9">
        <v>0.20943764483930299</v>
      </c>
      <c r="AB4014" s="9">
        <v>0.20943764483930299</v>
      </c>
      <c r="AC4014" s="9">
        <v>0.20943764483930299</v>
      </c>
      <c r="AD4014" s="9">
        <v>0.20943764483930299</v>
      </c>
      <c r="AE4014" s="9">
        <v>0.20943764483930299</v>
      </c>
      <c r="AF4014" s="9">
        <v>0.20943764483930299</v>
      </c>
      <c r="AG4014" s="9">
        <v>0.20943764483930299</v>
      </c>
      <c r="AH4014" s="9">
        <v>0.20943764483930299</v>
      </c>
      <c r="AI4014" s="9">
        <v>0.20943764483930299</v>
      </c>
      <c r="AJ4014" s="9">
        <v>0.20943764483930299</v>
      </c>
      <c r="AK4014" s="9">
        <v>0.20943764483930299</v>
      </c>
    </row>
    <row r="4015" spans="1:37" s="9" customFormat="1" hidden="1" x14ac:dyDescent="0.3">
      <c r="A4015" s="10" t="str">
        <f t="shared" si="92"/>
        <v>SDGbaseTRA_AgMin_v6_3trnsfrx_rowhhd-5</v>
      </c>
      <c r="B4015" s="10" t="s">
        <v>220</v>
      </c>
      <c r="C4015" s="10" t="s">
        <v>301</v>
      </c>
      <c r="D4015" s="10" t="s">
        <v>194</v>
      </c>
      <c r="E4015" s="9" t="s">
        <v>89</v>
      </c>
      <c r="F4015" s="9">
        <v>0.29828284698503399</v>
      </c>
      <c r="G4015" s="9">
        <v>0.29828284698503399</v>
      </c>
      <c r="H4015" s="9">
        <v>0.29828284698503399</v>
      </c>
      <c r="I4015" s="9">
        <v>0.29828284698503399</v>
      </c>
      <c r="J4015" s="9">
        <v>0.29828284698503399</v>
      </c>
      <c r="K4015" s="9">
        <v>0.29828284698503399</v>
      </c>
      <c r="L4015" s="9">
        <v>0.29828284698503399</v>
      </c>
      <c r="M4015" s="9">
        <v>0.29828284698503399</v>
      </c>
      <c r="N4015" s="9">
        <v>0.29828284698503399</v>
      </c>
      <c r="O4015" s="9">
        <v>0.29828284698503399</v>
      </c>
      <c r="P4015" s="9">
        <v>0.29828284698503399</v>
      </c>
      <c r="Q4015" s="9">
        <v>0.29828284698503399</v>
      </c>
      <c r="R4015" s="9">
        <v>0.29828284698503399</v>
      </c>
      <c r="S4015" s="9">
        <v>0.29828284698503399</v>
      </c>
      <c r="T4015" s="9">
        <v>0.29828284698503399</v>
      </c>
      <c r="U4015" s="9">
        <v>0.29828284698503399</v>
      </c>
      <c r="V4015" s="9">
        <v>0.29828284698503399</v>
      </c>
      <c r="W4015" s="9">
        <v>0.29828284698503399</v>
      </c>
      <c r="X4015" s="9">
        <v>0.29828284698503399</v>
      </c>
      <c r="Y4015" s="9">
        <v>0.29828284698503399</v>
      </c>
      <c r="Z4015" s="9">
        <v>0.29828284698503399</v>
      </c>
      <c r="AA4015" s="9">
        <v>0.29828284698503399</v>
      </c>
      <c r="AB4015" s="9">
        <v>0.29828284698503399</v>
      </c>
      <c r="AC4015" s="9">
        <v>0.29828284698503399</v>
      </c>
      <c r="AD4015" s="9">
        <v>0.29828284698503399</v>
      </c>
      <c r="AE4015" s="9">
        <v>0.29828284698503399</v>
      </c>
      <c r="AF4015" s="9">
        <v>0.29828284698503399</v>
      </c>
      <c r="AG4015" s="9">
        <v>0.29828284698503399</v>
      </c>
      <c r="AH4015" s="9">
        <v>0.29828284698503399</v>
      </c>
      <c r="AI4015" s="9">
        <v>0.29828284698503399</v>
      </c>
      <c r="AJ4015" s="9">
        <v>0.29828284698503399</v>
      </c>
      <c r="AK4015" s="9">
        <v>0.29828284698503399</v>
      </c>
    </row>
    <row r="4016" spans="1:37" s="9" customFormat="1" hidden="1" x14ac:dyDescent="0.3">
      <c r="A4016" s="10" t="str">
        <f t="shared" si="92"/>
        <v>SDGbaseTRA_AgMin_v6_3trnsfrx_rowhhd-6</v>
      </c>
      <c r="B4016" s="10" t="s">
        <v>220</v>
      </c>
      <c r="C4016" s="10" t="s">
        <v>301</v>
      </c>
      <c r="D4016" s="10" t="s">
        <v>194</v>
      </c>
      <c r="E4016" s="9" t="s">
        <v>90</v>
      </c>
      <c r="F4016" s="9">
        <v>0.55915071720831799</v>
      </c>
      <c r="G4016" s="9">
        <v>0.55915071720831799</v>
      </c>
      <c r="H4016" s="9">
        <v>0.55915071720831799</v>
      </c>
      <c r="I4016" s="9">
        <v>0.55915071720831799</v>
      </c>
      <c r="J4016" s="9">
        <v>0.55915071720831799</v>
      </c>
      <c r="K4016" s="9">
        <v>0.55915071720831799</v>
      </c>
      <c r="L4016" s="9">
        <v>0.55915071720831799</v>
      </c>
      <c r="M4016" s="9">
        <v>0.55915071720831799</v>
      </c>
      <c r="N4016" s="9">
        <v>0.55915071720831799</v>
      </c>
      <c r="O4016" s="9">
        <v>0.55915071720831799</v>
      </c>
      <c r="P4016" s="9">
        <v>0.55915071720831799</v>
      </c>
      <c r="Q4016" s="9">
        <v>0.55915071720831799</v>
      </c>
      <c r="R4016" s="9">
        <v>0.55915071720831799</v>
      </c>
      <c r="S4016" s="9">
        <v>0.55915071720831799</v>
      </c>
      <c r="T4016" s="9">
        <v>0.55915071720831799</v>
      </c>
      <c r="U4016" s="9">
        <v>0.55915071720831799</v>
      </c>
      <c r="V4016" s="9">
        <v>0.55915071720831799</v>
      </c>
      <c r="W4016" s="9">
        <v>0.55915071720831799</v>
      </c>
      <c r="X4016" s="9">
        <v>0.55915071720831799</v>
      </c>
      <c r="Y4016" s="9">
        <v>0.55915071720831799</v>
      </c>
      <c r="Z4016" s="9">
        <v>0.55915071720831799</v>
      </c>
      <c r="AA4016" s="9">
        <v>0.55915071720831799</v>
      </c>
      <c r="AB4016" s="9">
        <v>0.55915071720831799</v>
      </c>
      <c r="AC4016" s="9">
        <v>0.55915071720831799</v>
      </c>
      <c r="AD4016" s="9">
        <v>0.55915071720831799</v>
      </c>
      <c r="AE4016" s="9">
        <v>0.55915071720831799</v>
      </c>
      <c r="AF4016" s="9">
        <v>0.55915071720831799</v>
      </c>
      <c r="AG4016" s="9">
        <v>0.55915071720831799</v>
      </c>
      <c r="AH4016" s="9">
        <v>0.55915071720831799</v>
      </c>
      <c r="AI4016" s="9">
        <v>0.55915071720831799</v>
      </c>
      <c r="AJ4016" s="9">
        <v>0.55915071720831799</v>
      </c>
      <c r="AK4016" s="9">
        <v>0.55915071720831799</v>
      </c>
    </row>
    <row r="4017" spans="1:37" s="9" customFormat="1" hidden="1" x14ac:dyDescent="0.3">
      <c r="A4017" s="10" t="str">
        <f t="shared" si="92"/>
        <v>SDGbaseTRA_AgMin_v6_3trnsfrx_rowhhd-7</v>
      </c>
      <c r="B4017" s="10" t="s">
        <v>220</v>
      </c>
      <c r="C4017" s="10" t="s">
        <v>301</v>
      </c>
      <c r="D4017" s="10" t="s">
        <v>194</v>
      </c>
      <c r="E4017" s="9" t="s">
        <v>91</v>
      </c>
      <c r="F4017" s="9">
        <v>0.68306578145445995</v>
      </c>
      <c r="G4017" s="9">
        <v>0.68306578145445995</v>
      </c>
      <c r="H4017" s="9">
        <v>0.68306578145445995</v>
      </c>
      <c r="I4017" s="9">
        <v>0.68306578145445995</v>
      </c>
      <c r="J4017" s="9">
        <v>0.68306578145445995</v>
      </c>
      <c r="K4017" s="9">
        <v>0.68306578145445995</v>
      </c>
      <c r="L4017" s="9">
        <v>0.68306578145445995</v>
      </c>
      <c r="M4017" s="9">
        <v>0.68306578145445995</v>
      </c>
      <c r="N4017" s="9">
        <v>0.68306578145445995</v>
      </c>
      <c r="O4017" s="9">
        <v>0.68306578145445995</v>
      </c>
      <c r="P4017" s="9">
        <v>0.68306578145445995</v>
      </c>
      <c r="Q4017" s="9">
        <v>0.68306578145445995</v>
      </c>
      <c r="R4017" s="9">
        <v>0.68306578145445995</v>
      </c>
      <c r="S4017" s="9">
        <v>0.68306578145445995</v>
      </c>
      <c r="T4017" s="9">
        <v>0.68306578145445995</v>
      </c>
      <c r="U4017" s="9">
        <v>0.68306578145445995</v>
      </c>
      <c r="V4017" s="9">
        <v>0.68306578145445995</v>
      </c>
      <c r="W4017" s="9">
        <v>0.68306578145445995</v>
      </c>
      <c r="X4017" s="9">
        <v>0.68306578145445995</v>
      </c>
      <c r="Y4017" s="9">
        <v>0.68306578145445995</v>
      </c>
      <c r="Z4017" s="9">
        <v>0.68306578145445995</v>
      </c>
      <c r="AA4017" s="9">
        <v>0.68306578145445995</v>
      </c>
      <c r="AB4017" s="9">
        <v>0.68306578145445995</v>
      </c>
      <c r="AC4017" s="9">
        <v>0.68306578145445995</v>
      </c>
      <c r="AD4017" s="9">
        <v>0.68306578145445995</v>
      </c>
      <c r="AE4017" s="9">
        <v>0.68306578145445995</v>
      </c>
      <c r="AF4017" s="9">
        <v>0.68306578145445995</v>
      </c>
      <c r="AG4017" s="9">
        <v>0.68306578145445995</v>
      </c>
      <c r="AH4017" s="9">
        <v>0.68306578145445995</v>
      </c>
      <c r="AI4017" s="9">
        <v>0.68306578145445995</v>
      </c>
      <c r="AJ4017" s="9">
        <v>0.68306578145445995</v>
      </c>
      <c r="AK4017" s="9">
        <v>0.68306578145445995</v>
      </c>
    </row>
    <row r="4018" spans="1:37" s="9" customFormat="1" hidden="1" x14ac:dyDescent="0.3">
      <c r="A4018" s="10" t="str">
        <f t="shared" si="92"/>
        <v>SDGbaseTRA_AgMin_v6_3trnsfrx_rowhhd-8</v>
      </c>
      <c r="B4018" s="10" t="s">
        <v>220</v>
      </c>
      <c r="C4018" s="10" t="s">
        <v>301</v>
      </c>
      <c r="D4018" s="10" t="s">
        <v>194</v>
      </c>
      <c r="E4018" s="9" t="s">
        <v>92</v>
      </c>
      <c r="F4018" s="9">
        <v>2.3350091454819899</v>
      </c>
      <c r="G4018" s="9">
        <v>2.3350091454819899</v>
      </c>
      <c r="H4018" s="9">
        <v>2.3350091454819899</v>
      </c>
      <c r="I4018" s="9">
        <v>2.3350091454819899</v>
      </c>
      <c r="J4018" s="9">
        <v>2.3350091454819899</v>
      </c>
      <c r="K4018" s="9">
        <v>2.3350091454819899</v>
      </c>
      <c r="L4018" s="9">
        <v>2.3350091454819899</v>
      </c>
      <c r="M4018" s="9">
        <v>2.3350091454819899</v>
      </c>
      <c r="N4018" s="9">
        <v>2.3350091454819899</v>
      </c>
      <c r="O4018" s="9">
        <v>2.3350091454819899</v>
      </c>
      <c r="P4018" s="9">
        <v>2.3350091454819899</v>
      </c>
      <c r="Q4018" s="9">
        <v>2.3350091454819899</v>
      </c>
      <c r="R4018" s="9">
        <v>2.3350091454819899</v>
      </c>
      <c r="S4018" s="9">
        <v>2.3350091454819899</v>
      </c>
      <c r="T4018" s="9">
        <v>2.3350091454819899</v>
      </c>
      <c r="U4018" s="9">
        <v>2.3350091454819899</v>
      </c>
      <c r="V4018" s="9">
        <v>2.3350091454819899</v>
      </c>
      <c r="W4018" s="9">
        <v>2.3350091454819899</v>
      </c>
      <c r="X4018" s="9">
        <v>2.3350091454819899</v>
      </c>
      <c r="Y4018" s="9">
        <v>2.3350091454819899</v>
      </c>
      <c r="Z4018" s="9">
        <v>2.3350091454819899</v>
      </c>
      <c r="AA4018" s="9">
        <v>2.3350091454819899</v>
      </c>
      <c r="AB4018" s="9">
        <v>2.3350091454819899</v>
      </c>
      <c r="AC4018" s="9">
        <v>2.3350091454819899</v>
      </c>
      <c r="AD4018" s="9">
        <v>2.3350091454819899</v>
      </c>
      <c r="AE4018" s="9">
        <v>2.3350091454819899</v>
      </c>
      <c r="AF4018" s="9">
        <v>2.3350091454819899</v>
      </c>
      <c r="AG4018" s="9">
        <v>2.3350091454819899</v>
      </c>
      <c r="AH4018" s="9">
        <v>2.3350091454819899</v>
      </c>
      <c r="AI4018" s="9">
        <v>2.3350091454819899</v>
      </c>
      <c r="AJ4018" s="9">
        <v>2.3350091454819899</v>
      </c>
      <c r="AK4018" s="9">
        <v>2.3350091454819899</v>
      </c>
    </row>
    <row r="4019" spans="1:37" s="9" customFormat="1" hidden="1" x14ac:dyDescent="0.3">
      <c r="A4019" s="10" t="str">
        <f t="shared" si="92"/>
        <v>SDGbaseTRA_AgMin_v6_3trnsfrx_rowhhd-9</v>
      </c>
      <c r="B4019" s="10" t="s">
        <v>220</v>
      </c>
      <c r="C4019" s="10" t="s">
        <v>301</v>
      </c>
      <c r="D4019" s="10" t="s">
        <v>194</v>
      </c>
      <c r="E4019" s="9" t="s">
        <v>93</v>
      </c>
      <c r="F4019" s="9">
        <v>8.8179239513541408</v>
      </c>
      <c r="G4019" s="9">
        <v>8.8179239513541408</v>
      </c>
      <c r="H4019" s="9">
        <v>8.8179239513541408</v>
      </c>
      <c r="I4019" s="9">
        <v>8.8179239513541408</v>
      </c>
      <c r="J4019" s="9">
        <v>8.8179239513541408</v>
      </c>
      <c r="K4019" s="9">
        <v>8.8179239513541408</v>
      </c>
      <c r="L4019" s="9">
        <v>8.8179239513541408</v>
      </c>
      <c r="M4019" s="9">
        <v>8.8179239513541408</v>
      </c>
      <c r="N4019" s="9">
        <v>8.8179239513541408</v>
      </c>
      <c r="O4019" s="9">
        <v>8.8179239513541408</v>
      </c>
      <c r="P4019" s="9">
        <v>8.8179239513541408</v>
      </c>
      <c r="Q4019" s="9">
        <v>8.8179239513541408</v>
      </c>
      <c r="R4019" s="9">
        <v>8.8179239513541408</v>
      </c>
      <c r="S4019" s="9">
        <v>8.8179239513541408</v>
      </c>
      <c r="T4019" s="9">
        <v>8.8179239513541408</v>
      </c>
      <c r="U4019" s="9">
        <v>8.8179239513541408</v>
      </c>
      <c r="V4019" s="9">
        <v>8.8179239513541408</v>
      </c>
      <c r="W4019" s="9">
        <v>8.8179239513541408</v>
      </c>
      <c r="X4019" s="9">
        <v>8.8179239513541408</v>
      </c>
      <c r="Y4019" s="9">
        <v>8.8179239513541408</v>
      </c>
      <c r="Z4019" s="9">
        <v>8.8179239513541408</v>
      </c>
      <c r="AA4019" s="9">
        <v>8.8179239513541408</v>
      </c>
      <c r="AB4019" s="9">
        <v>8.8179239513541408</v>
      </c>
      <c r="AC4019" s="9">
        <v>8.8179239513541408</v>
      </c>
      <c r="AD4019" s="9">
        <v>8.8179239513541408</v>
      </c>
      <c r="AE4019" s="9">
        <v>8.8179239513541408</v>
      </c>
      <c r="AF4019" s="9">
        <v>8.8179239513541408</v>
      </c>
      <c r="AG4019" s="9">
        <v>8.8179239513541408</v>
      </c>
      <c r="AH4019" s="9">
        <v>8.8179239513541408</v>
      </c>
      <c r="AI4019" s="9">
        <v>8.8179239513541408</v>
      </c>
      <c r="AJ4019" s="9">
        <v>8.8179239513541408</v>
      </c>
      <c r="AK4019" s="9">
        <v>8.8179239513541408</v>
      </c>
    </row>
    <row r="4020" spans="1:37" s="9" customFormat="1" hidden="1" x14ac:dyDescent="0.3">
      <c r="A4020" s="10" t="str">
        <f t="shared" si="92"/>
        <v>SDGbaseTRA_AgMin_v6_3trnsfrx_rowgov</v>
      </c>
      <c r="B4020" s="10" t="s">
        <v>220</v>
      </c>
      <c r="C4020" s="10" t="s">
        <v>301</v>
      </c>
      <c r="D4020" s="10" t="s">
        <v>194</v>
      </c>
      <c r="E4020" s="9" t="s">
        <v>195</v>
      </c>
      <c r="F4020" s="9">
        <v>-48.311760195367</v>
      </c>
      <c r="G4020" s="9">
        <v>-48.311760195367</v>
      </c>
      <c r="H4020" s="9">
        <v>-48.311760195367</v>
      </c>
      <c r="I4020" s="9">
        <v>-48.311760195367</v>
      </c>
      <c r="J4020" s="9">
        <v>-48.311760195367</v>
      </c>
      <c r="K4020" s="9">
        <v>-48.311760195367</v>
      </c>
      <c r="L4020" s="9">
        <v>-48.311760195367</v>
      </c>
      <c r="M4020" s="9">
        <v>-48.311760195367</v>
      </c>
      <c r="N4020" s="9">
        <v>-48.311760195367</v>
      </c>
      <c r="O4020" s="9">
        <v>-48.311760195367</v>
      </c>
      <c r="P4020" s="9">
        <v>-48.311760195367</v>
      </c>
      <c r="Q4020" s="9">
        <v>-48.311760195367</v>
      </c>
      <c r="R4020" s="9">
        <v>-48.311760195367</v>
      </c>
      <c r="S4020" s="9">
        <v>-48.311760195367</v>
      </c>
      <c r="T4020" s="9">
        <v>-48.311760195367</v>
      </c>
      <c r="U4020" s="9">
        <v>-48.311760195367</v>
      </c>
      <c r="V4020" s="9">
        <v>-48.311760195367</v>
      </c>
      <c r="W4020" s="9">
        <v>-48.311760195367</v>
      </c>
      <c r="X4020" s="9">
        <v>-48.311760195367</v>
      </c>
      <c r="Y4020" s="9">
        <v>-48.311760195367</v>
      </c>
      <c r="Z4020" s="9">
        <v>-48.311760195367</v>
      </c>
      <c r="AA4020" s="9">
        <v>-48.311760195367</v>
      </c>
      <c r="AB4020" s="9">
        <v>-48.311760195367</v>
      </c>
      <c r="AC4020" s="9">
        <v>-48.311760195367</v>
      </c>
      <c r="AD4020" s="9">
        <v>-48.311760195367</v>
      </c>
      <c r="AE4020" s="9">
        <v>-48.311760195367</v>
      </c>
      <c r="AF4020" s="9">
        <v>-48.311760195367</v>
      </c>
      <c r="AG4020" s="9">
        <v>-48.311760195367</v>
      </c>
      <c r="AH4020" s="9">
        <v>-48.311760195367</v>
      </c>
      <c r="AI4020" s="9">
        <v>-48.311760195367</v>
      </c>
      <c r="AJ4020" s="9">
        <v>-48.311760195367</v>
      </c>
      <c r="AK4020" s="9">
        <v>-48.311760195367</v>
      </c>
    </row>
    <row r="4021" spans="1:37" s="9" customFormat="1" hidden="1" x14ac:dyDescent="0.3">
      <c r="A4021" s="10" t="str">
        <f t="shared" si="92"/>
        <v>SDGbaseTRA_AgMin_v6_3C_NetTrnsGov2Instotal</v>
      </c>
      <c r="B4021" s="10" t="s">
        <v>220</v>
      </c>
      <c r="C4021" s="10" t="s">
        <v>301</v>
      </c>
      <c r="D4021" s="10" t="s">
        <v>196</v>
      </c>
      <c r="E4021" s="9" t="s">
        <v>1</v>
      </c>
      <c r="F4021" s="9">
        <v>406.47648084416699</v>
      </c>
      <c r="G4021" s="9">
        <v>406.47648084416699</v>
      </c>
      <c r="H4021" s="9">
        <v>397.54990810955201</v>
      </c>
      <c r="I4021" s="9">
        <v>403.762443250123</v>
      </c>
      <c r="J4021" s="9">
        <v>408.59438316454799</v>
      </c>
      <c r="K4021" s="9">
        <v>412.83858421069999</v>
      </c>
      <c r="L4021" s="9">
        <v>417.75252471125498</v>
      </c>
      <c r="M4021" s="9">
        <v>423.265505631069</v>
      </c>
      <c r="N4021" s="9">
        <v>428.93184453949101</v>
      </c>
      <c r="O4021" s="9">
        <v>435.10555053212101</v>
      </c>
      <c r="P4021" s="9">
        <v>442.20228840736002</v>
      </c>
      <c r="Q4021" s="9">
        <v>449.73214743193603</v>
      </c>
      <c r="R4021" s="9">
        <v>457.22497228917302</v>
      </c>
      <c r="S4021" s="9">
        <v>466.00712263481699</v>
      </c>
      <c r="T4021" s="9">
        <v>475.00934141322199</v>
      </c>
      <c r="U4021" s="9">
        <v>484.50345337214401</v>
      </c>
      <c r="V4021" s="9">
        <v>495.260576898816</v>
      </c>
      <c r="W4021" s="9">
        <v>505.86189092496898</v>
      </c>
      <c r="X4021" s="9">
        <v>516.90990249505501</v>
      </c>
      <c r="Y4021" s="9">
        <v>528.50386267617603</v>
      </c>
      <c r="Z4021" s="9">
        <v>539.60904488037795</v>
      </c>
      <c r="AA4021" s="9">
        <v>551.39087060245402</v>
      </c>
      <c r="AB4021" s="9">
        <v>563.00797820649598</v>
      </c>
      <c r="AC4021" s="9">
        <v>575.90337693254003</v>
      </c>
      <c r="AD4021" s="9">
        <v>588.17032789206803</v>
      </c>
      <c r="AE4021" s="9">
        <v>600.66391874977103</v>
      </c>
      <c r="AF4021" s="9">
        <v>613.658818682066</v>
      </c>
      <c r="AG4021" s="9">
        <v>627.18743474572204</v>
      </c>
      <c r="AH4021" s="9">
        <v>640.73305440287004</v>
      </c>
      <c r="AI4021" s="9">
        <v>644.84158627717898</v>
      </c>
      <c r="AJ4021" s="9">
        <v>647.30207394048</v>
      </c>
      <c r="AK4021" s="9">
        <v>649.50424888049895</v>
      </c>
    </row>
    <row r="4022" spans="1:37" s="9" customFormat="1" hidden="1" x14ac:dyDescent="0.3">
      <c r="A4022" s="10" t="str">
        <f t="shared" si="92"/>
        <v>SDGbaseTRA_AgMin_v6_3QFSXflab-p</v>
      </c>
      <c r="B4022" s="10" t="s">
        <v>220</v>
      </c>
      <c r="C4022" s="10" t="s">
        <v>301</v>
      </c>
      <c r="D4022" s="10" t="s">
        <v>198</v>
      </c>
      <c r="E4022" s="9" t="s">
        <v>199</v>
      </c>
      <c r="F4022" s="9">
        <v>3154.5511147246002</v>
      </c>
      <c r="G4022" s="9">
        <v>2922.62294347548</v>
      </c>
      <c r="H4022" s="9">
        <v>3032.6382511370398</v>
      </c>
      <c r="I4022" s="9">
        <v>3169.0107524612199</v>
      </c>
      <c r="J4022" s="9">
        <v>3279.50682602097</v>
      </c>
      <c r="K4022" s="9">
        <v>3378.9523712129699</v>
      </c>
      <c r="L4022" s="9">
        <v>3475.7379480482</v>
      </c>
      <c r="M4022" s="9">
        <v>3572.2830610873002</v>
      </c>
      <c r="N4022" s="9">
        <v>3671.1552275142699</v>
      </c>
      <c r="O4022" s="9">
        <v>3776.0988304139601</v>
      </c>
      <c r="P4022" s="9">
        <v>3888.5695716283799</v>
      </c>
      <c r="Q4022" s="9">
        <v>4004.5986468482301</v>
      </c>
      <c r="R4022" s="9">
        <v>4127.410059326</v>
      </c>
      <c r="S4022" s="9">
        <v>4255.28992812875</v>
      </c>
      <c r="T4022" s="9">
        <v>4387.9438230475598</v>
      </c>
      <c r="U4022" s="9">
        <v>4529.8608825081601</v>
      </c>
      <c r="V4022" s="9">
        <v>4676.3816845008296</v>
      </c>
      <c r="W4022" s="9">
        <v>4826.0126997934303</v>
      </c>
      <c r="X4022" s="9">
        <v>4978.7487142529199</v>
      </c>
      <c r="Y4022" s="9">
        <v>5129.7614538424696</v>
      </c>
      <c r="Z4022" s="9">
        <v>5279.1766092903199</v>
      </c>
      <c r="AA4022" s="9">
        <v>5426.4410224790099</v>
      </c>
      <c r="AB4022" s="9">
        <v>5584.5280963168498</v>
      </c>
      <c r="AC4022" s="9">
        <v>5747.0306362265001</v>
      </c>
      <c r="AD4022" s="9">
        <v>5915.04953350081</v>
      </c>
      <c r="AE4022" s="9">
        <v>6089.9678537936097</v>
      </c>
      <c r="AF4022" s="9">
        <v>6272.6798392434503</v>
      </c>
      <c r="AG4022" s="9">
        <v>6464.14815625968</v>
      </c>
      <c r="AH4022" s="9">
        <v>6587.1746527382802</v>
      </c>
      <c r="AI4022" s="9">
        <v>6664.5768974244102</v>
      </c>
      <c r="AJ4022" s="9">
        <v>6716.5264230616904</v>
      </c>
      <c r="AK4022" s="9">
        <v>6750.1985895923499</v>
      </c>
    </row>
    <row r="4023" spans="1:37" s="9" customFormat="1" hidden="1" x14ac:dyDescent="0.3">
      <c r="A4023" s="10" t="str">
        <f t="shared" si="92"/>
        <v>SDGbaseTRA_AgMin_v6_3QFSXflab-m</v>
      </c>
      <c r="B4023" s="10" t="s">
        <v>220</v>
      </c>
      <c r="C4023" s="10" t="s">
        <v>301</v>
      </c>
      <c r="D4023" s="10" t="s">
        <v>198</v>
      </c>
      <c r="E4023" s="9" t="s">
        <v>200</v>
      </c>
      <c r="F4023" s="9">
        <v>5235.9946818431899</v>
      </c>
      <c r="G4023" s="9">
        <v>4887.4476275667103</v>
      </c>
      <c r="H4023" s="9">
        <v>5090.9266751892601</v>
      </c>
      <c r="I4023" s="9">
        <v>5293.6299049724003</v>
      </c>
      <c r="J4023" s="9">
        <v>5461.1294755651797</v>
      </c>
      <c r="K4023" s="9">
        <v>5616.3936179534103</v>
      </c>
      <c r="L4023" s="9">
        <v>5772.1226168428602</v>
      </c>
      <c r="M4023" s="9">
        <v>5932.0564953104604</v>
      </c>
      <c r="N4023" s="9">
        <v>6098.1555716693701</v>
      </c>
      <c r="O4023" s="9">
        <v>6268.7875310713298</v>
      </c>
      <c r="P4023" s="9">
        <v>6453.5394921343304</v>
      </c>
      <c r="Q4023" s="9">
        <v>6644.8146409520104</v>
      </c>
      <c r="R4023" s="9">
        <v>6840.3392994851301</v>
      </c>
      <c r="S4023" s="9">
        <v>7049.3124652671804</v>
      </c>
      <c r="T4023" s="9">
        <v>7269.0975229777996</v>
      </c>
      <c r="U4023" s="9">
        <v>7507.3847551559502</v>
      </c>
      <c r="V4023" s="9">
        <v>7758.4285081157796</v>
      </c>
      <c r="W4023" s="9">
        <v>8016.0532238420601</v>
      </c>
      <c r="X4023" s="9">
        <v>8275.7450701565594</v>
      </c>
      <c r="Y4023" s="9">
        <v>8527.2644180951502</v>
      </c>
      <c r="Z4023" s="9">
        <v>8772.0572561243407</v>
      </c>
      <c r="AA4023" s="9">
        <v>9011.4614183468493</v>
      </c>
      <c r="AB4023" s="9">
        <v>9259.4052195214899</v>
      </c>
      <c r="AC4023" s="9">
        <v>9513.7575540161997</v>
      </c>
      <c r="AD4023" s="9">
        <v>9781.3153154015199</v>
      </c>
      <c r="AE4023" s="9">
        <v>10064.3723259075</v>
      </c>
      <c r="AF4023" s="9">
        <v>10364.213553841601</v>
      </c>
      <c r="AG4023" s="9">
        <v>10674.8732426935</v>
      </c>
      <c r="AH4023" s="9">
        <v>10852.059372289999</v>
      </c>
      <c r="AI4023" s="9">
        <v>10938.153027537701</v>
      </c>
      <c r="AJ4023" s="9">
        <v>10974.7308975092</v>
      </c>
      <c r="AK4023" s="9">
        <v>10976.793431476999</v>
      </c>
    </row>
    <row r="4024" spans="1:37" s="9" customFormat="1" hidden="1" x14ac:dyDescent="0.3">
      <c r="A4024" s="10" t="str">
        <f t="shared" si="92"/>
        <v>SDGbaseTRA_AgMin_v6_3QFSXflab-s</v>
      </c>
      <c r="B4024" s="10" t="s">
        <v>220</v>
      </c>
      <c r="C4024" s="10" t="s">
        <v>301</v>
      </c>
      <c r="D4024" s="10" t="s">
        <v>198</v>
      </c>
      <c r="E4024" s="9" t="s">
        <v>201</v>
      </c>
      <c r="F4024" s="9">
        <v>4708.9378060375002</v>
      </c>
      <c r="G4024" s="9">
        <v>4347.6121759324997</v>
      </c>
      <c r="H4024" s="9">
        <v>4509.76765106529</v>
      </c>
      <c r="I4024" s="9">
        <v>4696.22849328961</v>
      </c>
      <c r="J4024" s="9">
        <v>4859.1167593504497</v>
      </c>
      <c r="K4024" s="9">
        <v>5011.9711960203504</v>
      </c>
      <c r="L4024" s="9">
        <v>5162.4891677488604</v>
      </c>
      <c r="M4024" s="9">
        <v>5314.3862299579996</v>
      </c>
      <c r="N4024" s="9">
        <v>5468.8321573871899</v>
      </c>
      <c r="O4024" s="9">
        <v>5615.3256992513998</v>
      </c>
      <c r="P4024" s="9">
        <v>5775.3001687753904</v>
      </c>
      <c r="Q4024" s="9">
        <v>5943.2863377757003</v>
      </c>
      <c r="R4024" s="9">
        <v>6118.7249086073598</v>
      </c>
      <c r="S4024" s="9">
        <v>6302.6022124176898</v>
      </c>
      <c r="T4024" s="9">
        <v>6494.2609060082896</v>
      </c>
      <c r="U4024" s="9">
        <v>6698.9487664829703</v>
      </c>
      <c r="V4024" s="9">
        <v>6914.50117465106</v>
      </c>
      <c r="W4024" s="9">
        <v>7137.1006407447803</v>
      </c>
      <c r="X4024" s="9">
        <v>7363.4870471062604</v>
      </c>
      <c r="Y4024" s="9">
        <v>7586.17055057371</v>
      </c>
      <c r="Z4024" s="9">
        <v>7804.6400745116598</v>
      </c>
      <c r="AA4024" s="9">
        <v>8020.3774048285604</v>
      </c>
      <c r="AB4024" s="9">
        <v>8234.1256335522103</v>
      </c>
      <c r="AC4024" s="9">
        <v>8451.4073003888006</v>
      </c>
      <c r="AD4024" s="9">
        <v>8679.8502576742794</v>
      </c>
      <c r="AE4024" s="9">
        <v>8921.6551205160904</v>
      </c>
      <c r="AF4024" s="9">
        <v>9177.7640181883708</v>
      </c>
      <c r="AG4024" s="9">
        <v>9444.5313069477197</v>
      </c>
      <c r="AH4024" s="9">
        <v>9626.7172397546292</v>
      </c>
      <c r="AI4024" s="9">
        <v>9745.4802411700693</v>
      </c>
      <c r="AJ4024" s="9">
        <v>9824.6480412935198</v>
      </c>
      <c r="AK4024" s="9">
        <v>9873.8584539679596</v>
      </c>
    </row>
    <row r="4025" spans="1:37" s="9" customFormat="1" hidden="1" x14ac:dyDescent="0.3">
      <c r="A4025" s="10" t="str">
        <f t="shared" si="92"/>
        <v>SDGbaseTRA_AgMin_v6_3QFSXflab-t</v>
      </c>
      <c r="B4025" s="10" t="s">
        <v>220</v>
      </c>
      <c r="C4025" s="10" t="s">
        <v>301</v>
      </c>
      <c r="D4025" s="10" t="s">
        <v>198</v>
      </c>
      <c r="E4025" s="9" t="s">
        <v>202</v>
      </c>
      <c r="F4025" s="9">
        <v>3319.0950973737399</v>
      </c>
      <c r="G4025" s="9">
        <v>3025.15637016238</v>
      </c>
      <c r="H4025" s="9">
        <v>3112.0834947950302</v>
      </c>
      <c r="I4025" s="9">
        <v>3225.00242098125</v>
      </c>
      <c r="J4025" s="9">
        <v>3326.7581762401501</v>
      </c>
      <c r="K4025" s="9">
        <v>3424.9269489420099</v>
      </c>
      <c r="L4025" s="9">
        <v>3523.4825407867102</v>
      </c>
      <c r="M4025" s="9">
        <v>3624.0133542476601</v>
      </c>
      <c r="N4025" s="9">
        <v>3726.73418926459</v>
      </c>
      <c r="O4025" s="9">
        <v>3821.8436747107899</v>
      </c>
      <c r="P4025" s="9">
        <v>3926.98360123461</v>
      </c>
      <c r="Q4025" s="9">
        <v>4039.1911343647898</v>
      </c>
      <c r="R4025" s="9">
        <v>4163.4681191557002</v>
      </c>
      <c r="S4025" s="9">
        <v>4292.6234920861698</v>
      </c>
      <c r="T4025" s="9">
        <v>4426.25794068501</v>
      </c>
      <c r="U4025" s="9">
        <v>4567.7804269746102</v>
      </c>
      <c r="V4025" s="9">
        <v>4714.9928522236296</v>
      </c>
      <c r="W4025" s="9">
        <v>4867.0667037366502</v>
      </c>
      <c r="X4025" s="9">
        <v>5024.7944781759097</v>
      </c>
      <c r="Y4025" s="9">
        <v>5180.3089510392601</v>
      </c>
      <c r="Z4025" s="9">
        <v>5334.2059563728899</v>
      </c>
      <c r="AA4025" s="9">
        <v>5486.98569096552</v>
      </c>
      <c r="AB4025" s="9">
        <v>5638.5670618929198</v>
      </c>
      <c r="AC4025" s="9">
        <v>5791.0442649038896</v>
      </c>
      <c r="AD4025" s="9">
        <v>5948.8345588496704</v>
      </c>
      <c r="AE4025" s="9">
        <v>6113.8189067336698</v>
      </c>
      <c r="AF4025" s="9">
        <v>6287.3997423196297</v>
      </c>
      <c r="AG4025" s="9">
        <v>6468.85444033161</v>
      </c>
      <c r="AH4025" s="9">
        <v>6597.0259848669202</v>
      </c>
      <c r="AI4025" s="9">
        <v>6684.6767633883401</v>
      </c>
      <c r="AJ4025" s="9">
        <v>6746.4686341864999</v>
      </c>
      <c r="AK4025" s="9">
        <v>6788.7005810604996</v>
      </c>
    </row>
    <row r="4026" spans="1:37" s="9" customFormat="1" hidden="1" x14ac:dyDescent="0.3">
      <c r="A4026" s="10" t="str">
        <f t="shared" si="92"/>
        <v>SDGbaseTRA_AgMin_v6_3QFSXfcap</v>
      </c>
      <c r="B4026" s="10" t="s">
        <v>220</v>
      </c>
      <c r="C4026" s="10" t="s">
        <v>301</v>
      </c>
      <c r="D4026" s="10" t="s">
        <v>198</v>
      </c>
      <c r="E4026" s="9" t="s">
        <v>203</v>
      </c>
      <c r="F4026" s="9">
        <v>3799.0893858038498</v>
      </c>
      <c r="G4026" s="9">
        <v>3955.0310944371899</v>
      </c>
      <c r="H4026" s="9">
        <v>4074.8564053412802</v>
      </c>
      <c r="I4026" s="9">
        <v>4152.3467476955202</v>
      </c>
      <c r="J4026" s="9">
        <v>4250.3499393410102</v>
      </c>
      <c r="K4026" s="9">
        <v>4366.8752779791303</v>
      </c>
      <c r="L4026" s="9">
        <v>4503.3028529666999</v>
      </c>
      <c r="M4026" s="9">
        <v>4639.8372410422198</v>
      </c>
      <c r="N4026" s="9">
        <v>4773.2057779610304</v>
      </c>
      <c r="O4026" s="9">
        <v>4883.2725240588898</v>
      </c>
      <c r="P4026" s="9">
        <v>4994.8834374102998</v>
      </c>
      <c r="Q4026" s="9">
        <v>5105.3713125230697</v>
      </c>
      <c r="R4026" s="9">
        <v>5267.7243895995498</v>
      </c>
      <c r="S4026" s="9">
        <v>5401.6847207759301</v>
      </c>
      <c r="T4026" s="9">
        <v>5546.3150600167901</v>
      </c>
      <c r="U4026" s="9">
        <v>5723.0966179359903</v>
      </c>
      <c r="V4026" s="9">
        <v>5885.9073857745398</v>
      </c>
      <c r="W4026" s="9">
        <v>6061.4491802968396</v>
      </c>
      <c r="X4026" s="9">
        <v>6250.0878426978097</v>
      </c>
      <c r="Y4026" s="9">
        <v>6425.0062426637196</v>
      </c>
      <c r="Z4026" s="9">
        <v>6601.9408712077202</v>
      </c>
      <c r="AA4026" s="9">
        <v>6784.7915659786604</v>
      </c>
      <c r="AB4026" s="9">
        <v>6973.1398289167601</v>
      </c>
      <c r="AC4026" s="9">
        <v>7149.9467122187198</v>
      </c>
      <c r="AD4026" s="9">
        <v>7333.8744850929297</v>
      </c>
      <c r="AE4026" s="9">
        <v>7526.6632870523899</v>
      </c>
      <c r="AF4026" s="9">
        <v>7729.1965775436001</v>
      </c>
      <c r="AG4026" s="9">
        <v>7918.7342495552703</v>
      </c>
      <c r="AH4026" s="9">
        <v>7773.75247881428</v>
      </c>
      <c r="AI4026" s="9">
        <v>7640.3776854643702</v>
      </c>
      <c r="AJ4026" s="9">
        <v>7540.3065665596896</v>
      </c>
      <c r="AK4026" s="9">
        <v>7443.8300289101599</v>
      </c>
    </row>
    <row r="4027" spans="1:37" s="9" customFormat="1" hidden="1" x14ac:dyDescent="0.3">
      <c r="A4027" s="10" t="str">
        <f t="shared" si="92"/>
        <v>SDGbaseTRA_AgMin_v6_3QFSXfegy</v>
      </c>
      <c r="B4027" s="10" t="s">
        <v>220</v>
      </c>
      <c r="C4027" s="10" t="s">
        <v>301</v>
      </c>
      <c r="D4027" s="10" t="s">
        <v>198</v>
      </c>
      <c r="E4027" s="9" t="s">
        <v>204</v>
      </c>
      <c r="F4027" s="9">
        <v>200.18165765045001</v>
      </c>
      <c r="G4027" s="9">
        <v>215.86420678374199</v>
      </c>
      <c r="H4027" s="9">
        <v>219.02407371728799</v>
      </c>
      <c r="I4027" s="9">
        <v>223.28071535789701</v>
      </c>
      <c r="J4027" s="9">
        <v>229.25173130368799</v>
      </c>
      <c r="K4027" s="9">
        <v>240.15825595736999</v>
      </c>
      <c r="L4027" s="9">
        <v>251.67155281516</v>
      </c>
      <c r="M4027" s="9">
        <v>253.75974961671599</v>
      </c>
      <c r="N4027" s="9">
        <v>251.39961398313201</v>
      </c>
      <c r="O4027" s="9">
        <v>253.88890329189601</v>
      </c>
      <c r="P4027" s="9">
        <v>261.67749240097203</v>
      </c>
      <c r="Q4027" s="9">
        <v>270.595363946237</v>
      </c>
      <c r="R4027" s="9">
        <v>286.81120965712</v>
      </c>
      <c r="S4027" s="9">
        <v>297.04643351541802</v>
      </c>
      <c r="T4027" s="9">
        <v>307.98900981668498</v>
      </c>
      <c r="U4027" s="9">
        <v>318.462600392328</v>
      </c>
      <c r="V4027" s="9">
        <v>318.03244698762302</v>
      </c>
      <c r="W4027" s="9">
        <v>324.82305755624202</v>
      </c>
      <c r="X4027" s="9">
        <v>344.01703798427502</v>
      </c>
      <c r="Y4027" s="9">
        <v>364.80683555881802</v>
      </c>
      <c r="Z4027" s="9">
        <v>385.55494679707101</v>
      </c>
      <c r="AA4027" s="9">
        <v>405.638508895526</v>
      </c>
      <c r="AB4027" s="9">
        <v>426.99054383091101</v>
      </c>
      <c r="AC4027" s="9">
        <v>448.46486250817298</v>
      </c>
      <c r="AD4027" s="9">
        <v>470.071223895012</v>
      </c>
      <c r="AE4027" s="9">
        <v>491.83440384760002</v>
      </c>
      <c r="AF4027" s="9">
        <v>513.75287804501704</v>
      </c>
      <c r="AG4027" s="9">
        <v>611.74651154406195</v>
      </c>
      <c r="AH4027" s="9">
        <v>669.13153094592201</v>
      </c>
      <c r="AI4027" s="9">
        <v>739.53898885486797</v>
      </c>
      <c r="AJ4027" s="9">
        <v>810.122212115465</v>
      </c>
      <c r="AK4027" s="9">
        <v>877.81145830768696</v>
      </c>
    </row>
    <row r="4028" spans="1:37" s="9" customFormat="1" hidden="1" x14ac:dyDescent="0.3">
      <c r="A4028" s="10" t="str">
        <f t="shared" si="92"/>
        <v>SDGbaseTRA_AgMin_v6_3QFSXfland</v>
      </c>
      <c r="B4028" s="10" t="s">
        <v>220</v>
      </c>
      <c r="C4028" s="10" t="s">
        <v>301</v>
      </c>
      <c r="D4028" s="10" t="s">
        <v>198</v>
      </c>
      <c r="E4028" s="9" t="s">
        <v>205</v>
      </c>
      <c r="F4028" s="9">
        <v>17.027338782018301</v>
      </c>
      <c r="G4028" s="9">
        <v>17.1976121698385</v>
      </c>
      <c r="H4028" s="9">
        <v>17.3695882915369</v>
      </c>
      <c r="I4028" s="9">
        <v>17.5432841744523</v>
      </c>
      <c r="J4028" s="9">
        <v>17.718717016196798</v>
      </c>
      <c r="K4028" s="9">
        <v>17.895904186358798</v>
      </c>
      <c r="L4028" s="9">
        <v>18.074863228222402</v>
      </c>
      <c r="M4028" s="9">
        <v>18.255611860504601</v>
      </c>
      <c r="N4028" s="9">
        <v>18.4381679791096</v>
      </c>
      <c r="O4028" s="9">
        <v>18.622549658900699</v>
      </c>
      <c r="P4028" s="9">
        <v>18.808775155489698</v>
      </c>
      <c r="Q4028" s="9">
        <v>18.996862907044601</v>
      </c>
      <c r="R4028" s="9">
        <v>19.186831536115101</v>
      </c>
      <c r="S4028" s="9">
        <v>19.378699851476199</v>
      </c>
      <c r="T4028" s="9">
        <v>19.572486849991002</v>
      </c>
      <c r="U4028" s="9">
        <v>19.7682117184909</v>
      </c>
      <c r="V4028" s="9">
        <v>19.9658938356758</v>
      </c>
      <c r="W4028" s="9">
        <v>20.165552774032601</v>
      </c>
      <c r="X4028" s="9">
        <v>20.367208301772902</v>
      </c>
      <c r="Y4028" s="9">
        <v>20.570880384790598</v>
      </c>
      <c r="Z4028" s="9">
        <v>20.7765891886385</v>
      </c>
      <c r="AA4028" s="9">
        <v>20.9843550805249</v>
      </c>
      <c r="AB4028" s="9">
        <v>21.194198631330199</v>
      </c>
      <c r="AC4028" s="9">
        <v>21.406140617643501</v>
      </c>
      <c r="AD4028" s="9">
        <v>21.6202020238199</v>
      </c>
      <c r="AE4028" s="9">
        <v>21.836404044058099</v>
      </c>
      <c r="AF4028" s="9">
        <v>22.054768084498701</v>
      </c>
      <c r="AG4028" s="9">
        <v>22.275315765343699</v>
      </c>
      <c r="AH4028" s="9">
        <v>22.498068922997099</v>
      </c>
      <c r="AI4028" s="9">
        <v>22.723049612227101</v>
      </c>
      <c r="AJ4028" s="9">
        <v>22.9502801083493</v>
      </c>
      <c r="AK4028" s="9">
        <v>23.179782909432799</v>
      </c>
    </row>
    <row r="4029" spans="1:37" s="9" customFormat="1" hidden="1" x14ac:dyDescent="0.3">
      <c r="A4029" s="10" t="str">
        <f t="shared" si="92"/>
        <v>SDGbaseTRA_AgMin_v6_3P_ActivePoptotal</v>
      </c>
      <c r="B4029" s="10" t="s">
        <v>220</v>
      </c>
      <c r="C4029" s="10" t="s">
        <v>301</v>
      </c>
      <c r="D4029" s="10" t="s">
        <v>207</v>
      </c>
      <c r="E4029" s="9" t="s">
        <v>1</v>
      </c>
      <c r="G4029" s="9">
        <v>24292.9</v>
      </c>
      <c r="H4029" s="9">
        <v>24642.6</v>
      </c>
      <c r="I4029" s="9">
        <v>24992.2</v>
      </c>
      <c r="J4029" s="9">
        <v>25341.9</v>
      </c>
      <c r="K4029" s="9">
        <v>25691.599999999999</v>
      </c>
      <c r="L4029" s="9">
        <v>26041.200000000001</v>
      </c>
      <c r="M4029" s="9">
        <v>26390.6</v>
      </c>
      <c r="N4029" s="9">
        <v>26740</v>
      </c>
      <c r="O4029" s="9">
        <v>27089.3</v>
      </c>
      <c r="P4029" s="9">
        <v>27438.7</v>
      </c>
      <c r="Q4029" s="9">
        <v>27788.1</v>
      </c>
      <c r="R4029" s="9">
        <v>28086.2</v>
      </c>
      <c r="S4029" s="9">
        <v>28384.400000000001</v>
      </c>
      <c r="T4029" s="9">
        <v>28682.5</v>
      </c>
      <c r="U4029" s="9">
        <v>28980.7</v>
      </c>
      <c r="V4029" s="9">
        <v>29278.799999999999</v>
      </c>
      <c r="W4029" s="9">
        <v>29514.3</v>
      </c>
      <c r="X4029" s="9">
        <v>29749.7</v>
      </c>
      <c r="Y4029" s="9">
        <v>29985.200000000001</v>
      </c>
      <c r="Z4029" s="9">
        <v>30220.7</v>
      </c>
      <c r="AA4029" s="9">
        <v>30456.1</v>
      </c>
      <c r="AB4029" s="9">
        <v>30638.2</v>
      </c>
      <c r="AC4029" s="9">
        <v>30820.3</v>
      </c>
      <c r="AD4029" s="9">
        <v>31002.3</v>
      </c>
      <c r="AE4029" s="9">
        <v>31184.400000000001</v>
      </c>
      <c r="AF4029" s="9">
        <v>31366.5</v>
      </c>
      <c r="AG4029" s="9">
        <v>31469.200000000001</v>
      </c>
      <c r="AH4029" s="9">
        <v>31571.9</v>
      </c>
      <c r="AI4029" s="9">
        <v>31674.6</v>
      </c>
      <c r="AJ4029" s="9">
        <v>31777.4</v>
      </c>
      <c r="AK4029" s="9">
        <v>31880.1</v>
      </c>
    </row>
    <row r="4030" spans="1:37" s="9" customFormat="1" hidden="1" x14ac:dyDescent="0.3">
      <c r="A4030" s="10" t="str">
        <f t="shared" si="92"/>
        <v>SDGbaseTRA_AgMin_v6_3P_WAgePoptotal</v>
      </c>
      <c r="B4030" s="10" t="s">
        <v>220</v>
      </c>
      <c r="C4030" s="10" t="s">
        <v>301</v>
      </c>
      <c r="D4030" s="10" t="s">
        <v>208</v>
      </c>
      <c r="E4030" s="9" t="s">
        <v>1</v>
      </c>
      <c r="G4030" s="9">
        <v>38959.5</v>
      </c>
      <c r="H4030" s="9">
        <v>39520.300000000003</v>
      </c>
      <c r="I4030" s="9">
        <v>40081.1</v>
      </c>
      <c r="J4030" s="9">
        <v>40641.9</v>
      </c>
      <c r="K4030" s="9">
        <v>41202.699999999997</v>
      </c>
      <c r="L4030" s="9">
        <v>41763.4</v>
      </c>
      <c r="M4030" s="9">
        <v>42323.7</v>
      </c>
      <c r="N4030" s="9">
        <v>42884</v>
      </c>
      <c r="O4030" s="9">
        <v>43444.3</v>
      </c>
      <c r="P4030" s="9">
        <v>44004.6</v>
      </c>
      <c r="Q4030" s="9">
        <v>44564.9</v>
      </c>
      <c r="R4030" s="9">
        <v>45043.1</v>
      </c>
      <c r="S4030" s="9">
        <v>45521.2</v>
      </c>
      <c r="T4030" s="9">
        <v>45999.4</v>
      </c>
      <c r="U4030" s="9">
        <v>46477.5</v>
      </c>
      <c r="V4030" s="9">
        <v>46955.7</v>
      </c>
      <c r="W4030" s="9">
        <v>47333.3</v>
      </c>
      <c r="X4030" s="9">
        <v>47710.9</v>
      </c>
      <c r="Y4030" s="9">
        <v>48088.6</v>
      </c>
      <c r="Z4030" s="9">
        <v>48466.2</v>
      </c>
      <c r="AA4030" s="9">
        <v>48843.8</v>
      </c>
      <c r="AB4030" s="9">
        <v>49135.8</v>
      </c>
      <c r="AC4030" s="9">
        <v>49427.8</v>
      </c>
      <c r="AD4030" s="9">
        <v>49719.8</v>
      </c>
      <c r="AE4030" s="9">
        <v>50011.8</v>
      </c>
      <c r="AF4030" s="9">
        <v>50303.8</v>
      </c>
      <c r="AG4030" s="9">
        <v>50468.5</v>
      </c>
      <c r="AH4030" s="9">
        <v>50633.3</v>
      </c>
      <c r="AI4030" s="9">
        <v>50798</v>
      </c>
      <c r="AJ4030" s="9">
        <v>50962.7</v>
      </c>
      <c r="AK4030" s="9">
        <v>51127.5</v>
      </c>
    </row>
    <row r="4031" spans="1:37" s="9" customFormat="1" hidden="1" x14ac:dyDescent="0.3">
      <c r="A4031" s="10" t="str">
        <f t="shared" si="92"/>
        <v>SDGbaseTRA_AgMin_v6_3C_BroadUnEmpRatetotal</v>
      </c>
      <c r="B4031" s="10" t="s">
        <v>220</v>
      </c>
      <c r="C4031" s="10" t="s">
        <v>301</v>
      </c>
      <c r="D4031" s="10" t="s">
        <v>209</v>
      </c>
      <c r="E4031" s="9" t="s">
        <v>1</v>
      </c>
      <c r="G4031" s="9">
        <v>0.37500919539713001</v>
      </c>
      <c r="H4031" s="9">
        <v>0.36104891236368603</v>
      </c>
      <c r="I4031" s="9">
        <v>0.344440602599832</v>
      </c>
      <c r="J4031" s="9">
        <v>0.332074105052236</v>
      </c>
      <c r="K4031" s="9">
        <v>0.32148079005866698</v>
      </c>
      <c r="L4031" s="9">
        <v>0.311328499707132</v>
      </c>
      <c r="M4031" s="9">
        <v>0.30116256770958599</v>
      </c>
      <c r="N4031" s="9">
        <v>0.290767496416028</v>
      </c>
      <c r="O4031" s="9">
        <v>0.280820998126659</v>
      </c>
      <c r="P4031" s="9">
        <v>0.26948460263158602</v>
      </c>
      <c r="Q4031" s="9">
        <v>0.25752783529853701</v>
      </c>
      <c r="R4031" s="9">
        <v>0.24340272494769</v>
      </c>
      <c r="S4031" s="9">
        <v>0.228455486186081</v>
      </c>
      <c r="T4031" s="9">
        <v>0.212845456542538</v>
      </c>
      <c r="U4031" s="9">
        <v>0.195879504942196</v>
      </c>
      <c r="V4031" s="9">
        <v>0.17809800198466799</v>
      </c>
      <c r="W4031" s="9">
        <v>0.158162881446725</v>
      </c>
      <c r="X4031" s="9">
        <v>0.138049280843448</v>
      </c>
      <c r="Y4031" s="9">
        <v>0.11878175321323201</v>
      </c>
      <c r="Z4031" s="9">
        <v>0.100282922093161</v>
      </c>
      <c r="AA4031" s="9">
        <v>8.2441102550229906E-2</v>
      </c>
      <c r="AB4031" s="9">
        <v>6.2718240259431998E-2</v>
      </c>
      <c r="AC4031" s="9">
        <v>4.2733530967077299E-2</v>
      </c>
      <c r="AD4031" s="9">
        <v>2.18451642160007E-2</v>
      </c>
      <c r="AE4031" s="9">
        <v>-1.73619083607468E-4</v>
      </c>
      <c r="AF4031" s="9">
        <v>-2.34504058021472E-2</v>
      </c>
      <c r="AG4031" s="9">
        <v>-5.0309736066774101E-2</v>
      </c>
      <c r="AH4031" s="9">
        <v>-6.6232227064252094E-2</v>
      </c>
      <c r="AI4031" s="9">
        <v>-7.4453566249313499E-2</v>
      </c>
      <c r="AJ4031" s="9">
        <v>-7.8199412036568494E-2</v>
      </c>
      <c r="AK4031" s="9">
        <v>-7.8715281824643005E-2</v>
      </c>
    </row>
    <row r="4032" spans="1:37" s="9" customFormat="1" hidden="1" x14ac:dyDescent="0.3">
      <c r="A4032" s="10" t="str">
        <f t="shared" si="92"/>
        <v>SDGbaseTRA_AgMin_v6_3C_LabForceParttotal</v>
      </c>
      <c r="B4032" s="10" t="s">
        <v>220</v>
      </c>
      <c r="C4032" s="10" t="s">
        <v>301</v>
      </c>
      <c r="D4032" s="10" t="s">
        <v>210</v>
      </c>
      <c r="E4032" s="9" t="s">
        <v>1</v>
      </c>
      <c r="G4032" s="9">
        <v>0.38970826414961901</v>
      </c>
      <c r="H4032" s="9">
        <v>0.39841337419469502</v>
      </c>
      <c r="I4032" s="9">
        <v>0.40876801214798197</v>
      </c>
      <c r="J4032" s="9">
        <v>0.41647932889891298</v>
      </c>
      <c r="K4032" s="9">
        <v>0.42308499525829002</v>
      </c>
      <c r="L4032" s="9">
        <v>0.42941504459470797</v>
      </c>
      <c r="M4032" s="9">
        <v>0.43575441515281998</v>
      </c>
      <c r="N4032" s="9">
        <v>0.44223666509270199</v>
      </c>
      <c r="O4032" s="9">
        <v>0.44843755649066702</v>
      </c>
      <c r="P4032" s="9">
        <v>0.455506761424322</v>
      </c>
      <c r="Q4032" s="9">
        <v>0.46296279717761601</v>
      </c>
      <c r="R4032" s="9">
        <v>0.47176909197133798</v>
      </c>
      <c r="S4032" s="9">
        <v>0.48109074668286</v>
      </c>
      <c r="T4032" s="9">
        <v>0.490822927966858</v>
      </c>
      <c r="U4032" s="9">
        <v>0.50140336358714799</v>
      </c>
      <c r="V4032" s="9">
        <v>0.51248952138912396</v>
      </c>
      <c r="W4032" s="9">
        <v>0.52492079081992904</v>
      </c>
      <c r="X4032" s="9">
        <v>0.53746157187752996</v>
      </c>
      <c r="Y4032" s="9">
        <v>0.54947545517130003</v>
      </c>
      <c r="Z4032" s="9">
        <v>0.56101117678504198</v>
      </c>
      <c r="AA4032" s="9">
        <v>0.57213536900527695</v>
      </c>
      <c r="AB4032" s="9">
        <v>0.58443387532681801</v>
      </c>
      <c r="AC4032" s="9">
        <v>0.59689566914844205</v>
      </c>
      <c r="AD4032" s="9">
        <v>0.60991897926834504</v>
      </c>
      <c r="AE4032" s="9">
        <v>0.62364910295072096</v>
      </c>
      <c r="AF4032" s="9">
        <v>0.63816366066963204</v>
      </c>
      <c r="AG4032" s="9">
        <v>0.65491162103554801</v>
      </c>
      <c r="AH4032" s="9">
        <v>0.66483869804357698</v>
      </c>
      <c r="AI4032" s="9">
        <v>0.66996509566361895</v>
      </c>
      <c r="AJ4032" s="9">
        <v>0.67230295875318302</v>
      </c>
      <c r="AK4032" s="9">
        <v>0.672623364257939</v>
      </c>
    </row>
    <row r="4033" spans="1:37" s="9" customFormat="1" hidden="1" x14ac:dyDescent="0.3">
      <c r="A4033" s="10" t="str">
        <f t="shared" si="92"/>
        <v>SDGbaseTRA_AgMin_v6_3QVAXaawhe</v>
      </c>
      <c r="B4033" s="10" t="s">
        <v>220</v>
      </c>
      <c r="C4033" s="10" t="s">
        <v>301</v>
      </c>
      <c r="D4033" s="10" t="s">
        <v>211</v>
      </c>
      <c r="E4033" s="9" t="s">
        <v>4</v>
      </c>
      <c r="F4033" s="9">
        <v>2.6605426949921398</v>
      </c>
      <c r="G4033" s="9">
        <v>2.64427286958687</v>
      </c>
      <c r="H4033" s="9">
        <v>2.6994743133518901</v>
      </c>
      <c r="I4033" s="9">
        <v>2.73375792749462</v>
      </c>
      <c r="J4033" s="9">
        <v>2.78207106289203</v>
      </c>
      <c r="K4033" s="9">
        <v>2.82644878921456</v>
      </c>
      <c r="L4033" s="9">
        <v>2.8741430508204302</v>
      </c>
      <c r="M4033" s="9">
        <v>2.9186009493428902</v>
      </c>
      <c r="N4033" s="9">
        <v>2.9652938913050599</v>
      </c>
      <c r="O4033" s="9">
        <v>3.0424103481987799</v>
      </c>
      <c r="P4033" s="9">
        <v>3.10233444950899</v>
      </c>
      <c r="Q4033" s="9">
        <v>3.1536141262095501</v>
      </c>
      <c r="R4033" s="9">
        <v>3.2215274736633401</v>
      </c>
      <c r="S4033" s="9">
        <v>3.2706477447398599</v>
      </c>
      <c r="T4033" s="9">
        <v>3.3199103748255201</v>
      </c>
      <c r="U4033" s="9">
        <v>3.37322563121359</v>
      </c>
      <c r="V4033" s="9">
        <v>3.4177889972941999</v>
      </c>
      <c r="W4033" s="9">
        <v>3.46139279151609</v>
      </c>
      <c r="X4033" s="9">
        <v>3.50541170095125</v>
      </c>
      <c r="Y4033" s="9">
        <v>3.5455818718446999</v>
      </c>
      <c r="Z4033" s="9">
        <v>3.5847159104970401</v>
      </c>
      <c r="AA4033" s="9">
        <v>3.6243391194786598</v>
      </c>
      <c r="AB4033" s="9">
        <v>3.6758764698028101</v>
      </c>
      <c r="AC4033" s="9">
        <v>3.7223462692241398</v>
      </c>
      <c r="AD4033" s="9">
        <v>3.7707820036893498</v>
      </c>
      <c r="AE4033" s="9">
        <v>3.8209256842602799</v>
      </c>
      <c r="AF4033" s="9">
        <v>3.8736723188098301</v>
      </c>
      <c r="AG4033" s="9">
        <v>3.9228623266181999</v>
      </c>
      <c r="AH4033" s="9">
        <v>3.9207910155444301</v>
      </c>
      <c r="AI4033" s="9">
        <v>3.9134526315658</v>
      </c>
      <c r="AJ4033" s="9">
        <v>3.90824408328396</v>
      </c>
      <c r="AK4033" s="9">
        <v>3.89977857469726</v>
      </c>
    </row>
    <row r="4034" spans="1:37" s="9" customFormat="1" hidden="1" x14ac:dyDescent="0.3">
      <c r="A4034" s="10" t="str">
        <f t="shared" si="92"/>
        <v>SDGbaseTRA_AgMin_v6_3QVAXaamai</v>
      </c>
      <c r="B4034" s="10" t="s">
        <v>220</v>
      </c>
      <c r="C4034" s="10" t="s">
        <v>301</v>
      </c>
      <c r="D4034" s="10" t="s">
        <v>211</v>
      </c>
      <c r="E4034" s="9" t="s">
        <v>5</v>
      </c>
      <c r="F4034" s="9">
        <v>11.9253026570291</v>
      </c>
      <c r="G4034" s="9">
        <v>11.797625633378599</v>
      </c>
      <c r="H4034" s="9">
        <v>12.0816263675071</v>
      </c>
      <c r="I4034" s="9">
        <v>12.2862924797096</v>
      </c>
      <c r="J4034" s="9">
        <v>12.5567382345633</v>
      </c>
      <c r="K4034" s="9">
        <v>12.7865749553323</v>
      </c>
      <c r="L4034" s="9">
        <v>13.025976560729999</v>
      </c>
      <c r="M4034" s="9">
        <v>13.2414093443069</v>
      </c>
      <c r="N4034" s="9">
        <v>13.472520187772799</v>
      </c>
      <c r="O4034" s="9">
        <v>13.917248326056701</v>
      </c>
      <c r="P4034" s="9">
        <v>14.2217180110838</v>
      </c>
      <c r="Q4034" s="9">
        <v>14.4682630990237</v>
      </c>
      <c r="R4034" s="9">
        <v>14.787784897686899</v>
      </c>
      <c r="S4034" s="9">
        <v>15.003533428629799</v>
      </c>
      <c r="T4034" s="9">
        <v>15.2191922834177</v>
      </c>
      <c r="U4034" s="9">
        <v>15.455137386261701</v>
      </c>
      <c r="V4034" s="9">
        <v>15.635792020637099</v>
      </c>
      <c r="W4034" s="9">
        <v>15.804536025956301</v>
      </c>
      <c r="X4034" s="9">
        <v>15.9795094400945</v>
      </c>
      <c r="Y4034" s="9">
        <v>16.1394061509308</v>
      </c>
      <c r="Z4034" s="9">
        <v>16.290375956192701</v>
      </c>
      <c r="AA4034" s="9">
        <v>16.449683555613099</v>
      </c>
      <c r="AB4034" s="9">
        <v>16.690086221159699</v>
      </c>
      <c r="AC4034" s="9">
        <v>16.8997817169145</v>
      </c>
      <c r="AD4034" s="9">
        <v>17.114096660860799</v>
      </c>
      <c r="AE4034" s="9">
        <v>17.331705229624699</v>
      </c>
      <c r="AF4034" s="9">
        <v>17.555746900368</v>
      </c>
      <c r="AG4034" s="9">
        <v>17.7258975598509</v>
      </c>
      <c r="AH4034" s="9">
        <v>17.6686795586096</v>
      </c>
      <c r="AI4034" s="9">
        <v>17.575403094618899</v>
      </c>
      <c r="AJ4034" s="9">
        <v>17.487647392718099</v>
      </c>
      <c r="AK4034" s="9">
        <v>17.378736130398401</v>
      </c>
    </row>
    <row r="4035" spans="1:37" s="9" customFormat="1" hidden="1" x14ac:dyDescent="0.3">
      <c r="A4035" s="10" t="str">
        <f t="shared" si="92"/>
        <v>SDGbaseTRA_AgMin_v6_3QVAXaaoce</v>
      </c>
      <c r="B4035" s="10" t="s">
        <v>220</v>
      </c>
      <c r="C4035" s="10" t="s">
        <v>301</v>
      </c>
      <c r="D4035" s="10" t="s">
        <v>211</v>
      </c>
      <c r="E4035" s="9" t="s">
        <v>6</v>
      </c>
      <c r="F4035" s="9">
        <v>0.81587985557138398</v>
      </c>
      <c r="G4035" s="9">
        <v>0.81297078616281104</v>
      </c>
      <c r="H4035" s="9">
        <v>0.82930858178431099</v>
      </c>
      <c r="I4035" s="9">
        <v>0.83949348614818797</v>
      </c>
      <c r="J4035" s="9">
        <v>0.85399603420430703</v>
      </c>
      <c r="K4035" s="9">
        <v>0.86779401295497305</v>
      </c>
      <c r="L4035" s="9">
        <v>0.88288196070063996</v>
      </c>
      <c r="M4035" s="9">
        <v>0.89780717087481399</v>
      </c>
      <c r="N4035" s="9">
        <v>0.91377099040993504</v>
      </c>
      <c r="O4035" s="9">
        <v>0.93880386208519195</v>
      </c>
      <c r="P4035" s="9">
        <v>0.96007400446991498</v>
      </c>
      <c r="Q4035" s="9">
        <v>0.97888938343785004</v>
      </c>
      <c r="R4035" s="9">
        <v>1.00144104026395</v>
      </c>
      <c r="S4035" s="9">
        <v>1.0190535675707599</v>
      </c>
      <c r="T4035" s="9">
        <v>1.0366700947371199</v>
      </c>
      <c r="U4035" s="9">
        <v>1.05541956992046</v>
      </c>
      <c r="V4035" s="9">
        <v>1.07103551542387</v>
      </c>
      <c r="W4035" s="9">
        <v>1.0863648565356601</v>
      </c>
      <c r="X4035" s="9">
        <v>1.10217489718507</v>
      </c>
      <c r="Y4035" s="9">
        <v>1.11679034778282</v>
      </c>
      <c r="Z4035" s="9">
        <v>1.1311761769411099</v>
      </c>
      <c r="AA4035" s="9">
        <v>1.1459564083129099</v>
      </c>
      <c r="AB4035" s="9">
        <v>1.16458214218134</v>
      </c>
      <c r="AC4035" s="9">
        <v>1.18163025346282</v>
      </c>
      <c r="AD4035" s="9">
        <v>1.19870892138992</v>
      </c>
      <c r="AE4035" s="9">
        <v>1.2159051854354099</v>
      </c>
      <c r="AF4035" s="9">
        <v>1.23348596456282</v>
      </c>
      <c r="AG4035" s="9">
        <v>1.2496098688435799</v>
      </c>
      <c r="AH4035" s="9">
        <v>1.25160938244683</v>
      </c>
      <c r="AI4035" s="9">
        <v>1.25184164645526</v>
      </c>
      <c r="AJ4035" s="9">
        <v>1.2523632041742501</v>
      </c>
      <c r="AK4035" s="9">
        <v>1.25177874674043</v>
      </c>
    </row>
    <row r="4036" spans="1:37" s="9" customFormat="1" hidden="1" x14ac:dyDescent="0.3">
      <c r="A4036" s="10" t="str">
        <f t="shared" si="92"/>
        <v>SDGbaseTRA_AgMin_v6_3QVAXaaveg</v>
      </c>
      <c r="B4036" s="10" t="s">
        <v>220</v>
      </c>
      <c r="C4036" s="10" t="s">
        <v>301</v>
      </c>
      <c r="D4036" s="10" t="s">
        <v>211</v>
      </c>
      <c r="E4036" s="9" t="s">
        <v>7</v>
      </c>
      <c r="F4036" s="9">
        <v>6.7349634382759103</v>
      </c>
      <c r="G4036" s="9">
        <v>6.4286567727221602</v>
      </c>
      <c r="H4036" s="9">
        <v>6.5352502417974403</v>
      </c>
      <c r="I4036" s="9">
        <v>6.63316998474986</v>
      </c>
      <c r="J4036" s="9">
        <v>6.7756286461813398</v>
      </c>
      <c r="K4036" s="9">
        <v>6.8752543253844198</v>
      </c>
      <c r="L4036" s="9">
        <v>6.9752314024276796</v>
      </c>
      <c r="M4036" s="9">
        <v>7.0527504934323302</v>
      </c>
      <c r="N4036" s="9">
        <v>7.1416418718006298</v>
      </c>
      <c r="O4036" s="9">
        <v>7.3085508342726504</v>
      </c>
      <c r="P4036" s="9">
        <v>7.4179826109657103</v>
      </c>
      <c r="Q4036" s="9">
        <v>7.5100140818273404</v>
      </c>
      <c r="R4036" s="9">
        <v>7.7001948680416099</v>
      </c>
      <c r="S4036" s="9">
        <v>7.79965302397963</v>
      </c>
      <c r="T4036" s="9">
        <v>7.8985749994901298</v>
      </c>
      <c r="U4036" s="9">
        <v>8.0114165689413994</v>
      </c>
      <c r="V4036" s="9">
        <v>8.1098880870143706</v>
      </c>
      <c r="W4036" s="9">
        <v>8.1970796293575798</v>
      </c>
      <c r="X4036" s="9">
        <v>8.2739895071549103</v>
      </c>
      <c r="Y4036" s="9">
        <v>8.3471692841841101</v>
      </c>
      <c r="Z4036" s="9">
        <v>8.4198789418556306</v>
      </c>
      <c r="AA4036" s="9">
        <v>8.4842231706470201</v>
      </c>
      <c r="AB4036" s="9">
        <v>8.5999759239830702</v>
      </c>
      <c r="AC4036" s="9">
        <v>8.7154519711916905</v>
      </c>
      <c r="AD4036" s="9">
        <v>8.8599205987108292</v>
      </c>
      <c r="AE4036" s="9">
        <v>9.0175979992384505</v>
      </c>
      <c r="AF4036" s="9">
        <v>9.1901226474581605</v>
      </c>
      <c r="AG4036" s="9">
        <v>9.3629396347790603</v>
      </c>
      <c r="AH4036" s="9">
        <v>9.3582061167320294</v>
      </c>
      <c r="AI4036" s="9">
        <v>9.3423401523632492</v>
      </c>
      <c r="AJ4036" s="9">
        <v>9.3286762119421098</v>
      </c>
      <c r="AK4036" s="9">
        <v>9.3001800127921506</v>
      </c>
    </row>
    <row r="4037" spans="1:37" s="9" customFormat="1" hidden="1" x14ac:dyDescent="0.3">
      <c r="A4037" s="10" t="str">
        <f t="shared" si="92"/>
        <v>SDGbaseTRA_AgMin_v6_3QVAXaaofr</v>
      </c>
      <c r="B4037" s="10" t="s">
        <v>220</v>
      </c>
      <c r="C4037" s="10" t="s">
        <v>301</v>
      </c>
      <c r="D4037" s="10" t="s">
        <v>211</v>
      </c>
      <c r="E4037" s="9" t="s">
        <v>8</v>
      </c>
      <c r="F4037" s="9">
        <v>12.999968868332401</v>
      </c>
      <c r="G4037" s="9">
        <v>12.572931894228899</v>
      </c>
      <c r="H4037" s="9">
        <v>12.9565041481956</v>
      </c>
      <c r="I4037" s="9">
        <v>13.168816886056099</v>
      </c>
      <c r="J4037" s="9">
        <v>13.520401483925699</v>
      </c>
      <c r="K4037" s="9">
        <v>13.8211012558695</v>
      </c>
      <c r="L4037" s="9">
        <v>14.1289405921986</v>
      </c>
      <c r="M4037" s="9">
        <v>14.3950181389413</v>
      </c>
      <c r="N4037" s="9">
        <v>14.6790797999369</v>
      </c>
      <c r="O4037" s="9">
        <v>15.5007938993868</v>
      </c>
      <c r="P4037" s="9">
        <v>15.9140867001418</v>
      </c>
      <c r="Q4037" s="9">
        <v>16.206439106979801</v>
      </c>
      <c r="R4037" s="9">
        <v>16.646425756973901</v>
      </c>
      <c r="S4037" s="9">
        <v>16.945724738912499</v>
      </c>
      <c r="T4037" s="9">
        <v>17.258367628915298</v>
      </c>
      <c r="U4037" s="9">
        <v>17.603991568837198</v>
      </c>
      <c r="V4037" s="9">
        <v>17.912897621737901</v>
      </c>
      <c r="W4037" s="9">
        <v>18.202491607740299</v>
      </c>
      <c r="X4037" s="9">
        <v>18.4553761683507</v>
      </c>
      <c r="Y4037" s="9">
        <v>18.690362906949101</v>
      </c>
      <c r="Z4037" s="9">
        <v>18.897043112866999</v>
      </c>
      <c r="AA4037" s="9">
        <v>19.117982180816298</v>
      </c>
      <c r="AB4037" s="9">
        <v>19.546306569684301</v>
      </c>
      <c r="AC4037" s="9">
        <v>19.931431852271</v>
      </c>
      <c r="AD4037" s="9">
        <v>20.342650053810001</v>
      </c>
      <c r="AE4037" s="9">
        <v>20.766352686713802</v>
      </c>
      <c r="AF4037" s="9">
        <v>21.223856411613799</v>
      </c>
      <c r="AG4037" s="9">
        <v>21.6733345516014</v>
      </c>
      <c r="AH4037" s="9">
        <v>21.665895937890699</v>
      </c>
      <c r="AI4037" s="9">
        <v>21.502298981855301</v>
      </c>
      <c r="AJ4037" s="9">
        <v>21.3558499044737</v>
      </c>
      <c r="AK4037" s="9">
        <v>21.171896816057298</v>
      </c>
    </row>
    <row r="4038" spans="1:37" s="9" customFormat="1" hidden="1" x14ac:dyDescent="0.3">
      <c r="A4038" s="10" t="str">
        <f t="shared" si="92"/>
        <v>SDGbaseTRA_AgMin_v6_3QVAXaagra</v>
      </c>
      <c r="B4038" s="10" t="s">
        <v>220</v>
      </c>
      <c r="C4038" s="10" t="s">
        <v>301</v>
      </c>
      <c r="D4038" s="10" t="s">
        <v>211</v>
      </c>
      <c r="E4038" s="9" t="s">
        <v>9</v>
      </c>
      <c r="F4038" s="9">
        <v>6.1969723289684602</v>
      </c>
      <c r="G4038" s="9">
        <v>6.0245744226366602</v>
      </c>
      <c r="H4038" s="9">
        <v>6.2708999497555604</v>
      </c>
      <c r="I4038" s="9">
        <v>6.3266021057542901</v>
      </c>
      <c r="J4038" s="9">
        <v>6.5064514190659697</v>
      </c>
      <c r="K4038" s="9">
        <v>6.6845395843018496</v>
      </c>
      <c r="L4038" s="9">
        <v>6.8727813986160502</v>
      </c>
      <c r="M4038" s="9">
        <v>7.0678643883530503</v>
      </c>
      <c r="N4038" s="9">
        <v>7.2777730585926603</v>
      </c>
      <c r="O4038" s="9">
        <v>7.8319839430179696</v>
      </c>
      <c r="P4038" s="9">
        <v>8.1360948232730408</v>
      </c>
      <c r="Q4038" s="9">
        <v>8.3604336698525099</v>
      </c>
      <c r="R4038" s="9">
        <v>8.6625976416252097</v>
      </c>
      <c r="S4038" s="9">
        <v>8.8958520716504594</v>
      </c>
      <c r="T4038" s="9">
        <v>9.1462161547350593</v>
      </c>
      <c r="U4038" s="9">
        <v>9.4167459840854502</v>
      </c>
      <c r="V4038" s="9">
        <v>9.6494002649818995</v>
      </c>
      <c r="W4038" s="9">
        <v>9.8971197282307894</v>
      </c>
      <c r="X4038" s="9">
        <v>10.1567644389071</v>
      </c>
      <c r="Y4038" s="9">
        <v>10.383389701192201</v>
      </c>
      <c r="Z4038" s="9">
        <v>10.5899178907849</v>
      </c>
      <c r="AA4038" s="9">
        <v>10.818473838955899</v>
      </c>
      <c r="AB4038" s="9">
        <v>11.2274650349989</v>
      </c>
      <c r="AC4038" s="9">
        <v>11.566000896740601</v>
      </c>
      <c r="AD4038" s="9">
        <v>11.861759393503901</v>
      </c>
      <c r="AE4038" s="9">
        <v>12.139775761412899</v>
      </c>
      <c r="AF4038" s="9">
        <v>12.4232849833075</v>
      </c>
      <c r="AG4038" s="9">
        <v>12.686013215439299</v>
      </c>
      <c r="AH4038" s="9">
        <v>12.706195041999001</v>
      </c>
      <c r="AI4038" s="9">
        <v>12.614618012978299</v>
      </c>
      <c r="AJ4038" s="9">
        <v>12.509053812033001</v>
      </c>
      <c r="AK4038" s="9">
        <v>12.3785033838529</v>
      </c>
    </row>
    <row r="4039" spans="1:37" s="9" customFormat="1" hidden="1" x14ac:dyDescent="0.3">
      <c r="A4039" s="10" t="str">
        <f t="shared" si="92"/>
        <v>SDGbaseTRA_AgMin_v6_3QVAXaaoil</v>
      </c>
      <c r="B4039" s="10" t="s">
        <v>220</v>
      </c>
      <c r="C4039" s="10" t="s">
        <v>301</v>
      </c>
      <c r="D4039" s="10" t="s">
        <v>211</v>
      </c>
      <c r="E4039" s="9" t="s">
        <v>10</v>
      </c>
      <c r="F4039" s="9">
        <v>5.4472049614464702</v>
      </c>
      <c r="G4039" s="9">
        <v>5.34772734428714</v>
      </c>
      <c r="H4039" s="9">
        <v>5.4496482814549498</v>
      </c>
      <c r="I4039" s="9">
        <v>5.523432043183</v>
      </c>
      <c r="J4039" s="9">
        <v>5.63103246495234</v>
      </c>
      <c r="K4039" s="9">
        <v>5.7252631691466398</v>
      </c>
      <c r="L4039" s="9">
        <v>5.82627411197097</v>
      </c>
      <c r="M4039" s="9">
        <v>5.9183560592298203</v>
      </c>
      <c r="N4039" s="9">
        <v>6.0169777783124703</v>
      </c>
      <c r="O4039" s="9">
        <v>6.1632474923796403</v>
      </c>
      <c r="P4039" s="9">
        <v>6.2868764219388398</v>
      </c>
      <c r="Q4039" s="9">
        <v>6.3999637989931202</v>
      </c>
      <c r="R4039" s="9">
        <v>6.5677432851059097</v>
      </c>
      <c r="S4039" s="9">
        <v>6.6853475402925904</v>
      </c>
      <c r="T4039" s="9">
        <v>6.8036150523490999</v>
      </c>
      <c r="U4039" s="9">
        <v>6.9311068624446701</v>
      </c>
      <c r="V4039" s="9">
        <v>7.0410467849972402</v>
      </c>
      <c r="W4039" s="9">
        <v>7.1504864334051099</v>
      </c>
      <c r="X4039" s="9">
        <v>7.2632697783426403</v>
      </c>
      <c r="Y4039" s="9">
        <v>7.3687088980651003</v>
      </c>
      <c r="Z4039" s="9">
        <v>7.4752847915862501</v>
      </c>
      <c r="AA4039" s="9">
        <v>7.5814233252198804</v>
      </c>
      <c r="AB4039" s="9">
        <v>7.71056115315002</v>
      </c>
      <c r="AC4039" s="9">
        <v>7.8286154360870297</v>
      </c>
      <c r="AD4039" s="9">
        <v>7.9534731656852697</v>
      </c>
      <c r="AE4039" s="9">
        <v>8.0825705652609496</v>
      </c>
      <c r="AF4039" s="9">
        <v>8.2178669985410799</v>
      </c>
      <c r="AG4039" s="9">
        <v>8.3478002879516104</v>
      </c>
      <c r="AH4039" s="9">
        <v>8.3665822532952099</v>
      </c>
      <c r="AI4039" s="9">
        <v>8.3804205663432896</v>
      </c>
      <c r="AJ4039" s="9">
        <v>8.3959227971362793</v>
      </c>
      <c r="AK4039" s="9">
        <v>8.4019224014054306</v>
      </c>
    </row>
    <row r="4040" spans="1:37" s="9" customFormat="1" hidden="1" x14ac:dyDescent="0.3">
      <c r="A4040" s="10" t="str">
        <f t="shared" si="92"/>
        <v>SDGbaseTRA_AgMin_v6_3QVAXaatub</v>
      </c>
      <c r="B4040" s="10" t="s">
        <v>220</v>
      </c>
      <c r="C4040" s="10" t="s">
        <v>301</v>
      </c>
      <c r="D4040" s="10" t="s">
        <v>211</v>
      </c>
      <c r="E4040" s="9" t="s">
        <v>11</v>
      </c>
      <c r="F4040" s="9">
        <v>2.9478456812017</v>
      </c>
      <c r="G4040" s="9">
        <v>2.8203792778127701</v>
      </c>
      <c r="H4040" s="9">
        <v>2.8712598905662401</v>
      </c>
      <c r="I4040" s="9">
        <v>2.91522848015159</v>
      </c>
      <c r="J4040" s="9">
        <v>2.9792105321764</v>
      </c>
      <c r="K4040" s="9">
        <v>3.02591952349787</v>
      </c>
      <c r="L4040" s="9">
        <v>3.07409801373952</v>
      </c>
      <c r="M4040" s="9">
        <v>3.11450748550465</v>
      </c>
      <c r="N4040" s="9">
        <v>3.16040977957105</v>
      </c>
      <c r="O4040" s="9">
        <v>3.2424509103688499</v>
      </c>
      <c r="P4040" s="9">
        <v>3.2981292019813799</v>
      </c>
      <c r="Q4040" s="9">
        <v>3.3452010170153601</v>
      </c>
      <c r="R4040" s="9">
        <v>3.4339539920415501</v>
      </c>
      <c r="S4040" s="9">
        <v>3.4827773690642099</v>
      </c>
      <c r="T4040" s="9">
        <v>3.5314396199200999</v>
      </c>
      <c r="U4040" s="9">
        <v>3.5867217036593799</v>
      </c>
      <c r="V4040" s="9">
        <v>3.6334934179201901</v>
      </c>
      <c r="W4040" s="9">
        <v>3.6745147388561699</v>
      </c>
      <c r="X4040" s="9">
        <v>3.7105124566844001</v>
      </c>
      <c r="Y4040" s="9">
        <v>3.7433960879332</v>
      </c>
      <c r="Z4040" s="9">
        <v>3.7754746444910801</v>
      </c>
      <c r="AA4040" s="9">
        <v>3.8039225922632198</v>
      </c>
      <c r="AB4040" s="9">
        <v>3.8574240335039902</v>
      </c>
      <c r="AC4040" s="9">
        <v>3.9108938145764198</v>
      </c>
      <c r="AD4040" s="9">
        <v>3.9774274980653601</v>
      </c>
      <c r="AE4040" s="9">
        <v>4.0504962719042803</v>
      </c>
      <c r="AF4040" s="9">
        <v>4.1306828577723103</v>
      </c>
      <c r="AG4040" s="9">
        <v>4.2019123920184702</v>
      </c>
      <c r="AH4040" s="9">
        <v>4.1787757873372602</v>
      </c>
      <c r="AI4040" s="9">
        <v>4.1495766572716803</v>
      </c>
      <c r="AJ4040" s="9">
        <v>4.12267592013115</v>
      </c>
      <c r="AK4040" s="9">
        <v>4.0898132696821499</v>
      </c>
    </row>
    <row r="4041" spans="1:37" s="9" customFormat="1" hidden="1" x14ac:dyDescent="0.3">
      <c r="A4041" s="10" t="str">
        <f t="shared" si="92"/>
        <v>SDGbaseTRA_AgMin_v6_3QVAXaapul</v>
      </c>
      <c r="B4041" s="10" t="s">
        <v>220</v>
      </c>
      <c r="C4041" s="10" t="s">
        <v>301</v>
      </c>
      <c r="D4041" s="10" t="s">
        <v>211</v>
      </c>
      <c r="E4041" s="9" t="s">
        <v>12</v>
      </c>
      <c r="F4041" s="9">
        <v>0.52449157567985805</v>
      </c>
      <c r="G4041" s="9">
        <v>0.51545197279167998</v>
      </c>
      <c r="H4041" s="9">
        <v>0.52490665577070905</v>
      </c>
      <c r="I4041" s="9">
        <v>0.53237213025233499</v>
      </c>
      <c r="J4041" s="9">
        <v>0.54235843599164701</v>
      </c>
      <c r="K4041" s="9">
        <v>0.55060245478835901</v>
      </c>
      <c r="L4041" s="9">
        <v>0.55917807173328804</v>
      </c>
      <c r="M4041" s="9">
        <v>0.56591002793963796</v>
      </c>
      <c r="N4041" s="9">
        <v>0.57294911043388996</v>
      </c>
      <c r="O4041" s="9">
        <v>0.58317699827215896</v>
      </c>
      <c r="P4041" s="9">
        <v>0.59131715605909296</v>
      </c>
      <c r="Q4041" s="9">
        <v>0.59862878756725402</v>
      </c>
      <c r="R4041" s="9">
        <v>0.61163068258560904</v>
      </c>
      <c r="S4041" s="9">
        <v>0.61965757458937698</v>
      </c>
      <c r="T4041" s="9">
        <v>0.62764624050189899</v>
      </c>
      <c r="U4041" s="9">
        <v>0.63653827301307397</v>
      </c>
      <c r="V4041" s="9">
        <v>0.64416007909862905</v>
      </c>
      <c r="W4041" s="9">
        <v>0.65135237379150102</v>
      </c>
      <c r="X4041" s="9">
        <v>0.65837883142682496</v>
      </c>
      <c r="Y4041" s="9">
        <v>0.66508844931559596</v>
      </c>
      <c r="Z4041" s="9">
        <v>0.67202606733619497</v>
      </c>
      <c r="AA4041" s="9">
        <v>0.67868744217740296</v>
      </c>
      <c r="AB4041" s="9">
        <v>0.68686587015563505</v>
      </c>
      <c r="AC4041" s="9">
        <v>0.694488590167186</v>
      </c>
      <c r="AD4041" s="9">
        <v>0.70348083717274901</v>
      </c>
      <c r="AE4041" s="9">
        <v>0.71325138554969103</v>
      </c>
      <c r="AF4041" s="9">
        <v>0.72385363392817204</v>
      </c>
      <c r="AG4041" s="9">
        <v>0.73469446602090605</v>
      </c>
      <c r="AH4041" s="9">
        <v>0.73497662856996604</v>
      </c>
      <c r="AI4041" s="9">
        <v>0.73541942258112503</v>
      </c>
      <c r="AJ4041" s="9">
        <v>0.73647990777608496</v>
      </c>
      <c r="AK4041" s="9">
        <v>0.73693807108567</v>
      </c>
    </row>
    <row r="4042" spans="1:37" s="9" customFormat="1" hidden="1" x14ac:dyDescent="0.3">
      <c r="A4042" s="10" t="str">
        <f t="shared" si="92"/>
        <v>SDGbaseTRA_AgMin_v6_3QVAXaasug</v>
      </c>
      <c r="B4042" s="10" t="s">
        <v>220</v>
      </c>
      <c r="C4042" s="10" t="s">
        <v>301</v>
      </c>
      <c r="D4042" s="10" t="s">
        <v>211</v>
      </c>
      <c r="E4042" s="9" t="s">
        <v>13</v>
      </c>
      <c r="F4042" s="9">
        <v>3.8233471543033799</v>
      </c>
      <c r="G4042" s="9">
        <v>3.7357351704224202</v>
      </c>
      <c r="H4042" s="9">
        <v>3.8019977066521999</v>
      </c>
      <c r="I4042" s="9">
        <v>3.8567033843824601</v>
      </c>
      <c r="J4042" s="9">
        <v>3.9333158970201798</v>
      </c>
      <c r="K4042" s="9">
        <v>3.9919450725116499</v>
      </c>
      <c r="L4042" s="9">
        <v>4.0511976028391699</v>
      </c>
      <c r="M4042" s="9">
        <v>4.1015663209556896</v>
      </c>
      <c r="N4042" s="9">
        <v>4.1520637809061398</v>
      </c>
      <c r="O4042" s="9">
        <v>4.2760988660695398</v>
      </c>
      <c r="P4042" s="9">
        <v>4.3399190246474904</v>
      </c>
      <c r="Q4042" s="9">
        <v>4.3849686032674997</v>
      </c>
      <c r="R4042" s="9">
        <v>4.4701371729974602</v>
      </c>
      <c r="S4042" s="9">
        <v>4.5229944208782404</v>
      </c>
      <c r="T4042" s="9">
        <v>4.5759760081856697</v>
      </c>
      <c r="U4042" s="9">
        <v>4.6321925907135704</v>
      </c>
      <c r="V4042" s="9">
        <v>4.6729306006076303</v>
      </c>
      <c r="W4042" s="9">
        <v>4.7203661556147196</v>
      </c>
      <c r="X4042" s="9">
        <v>4.7782646283101604</v>
      </c>
      <c r="Y4042" s="9">
        <v>4.8244113483041904</v>
      </c>
      <c r="Z4042" s="9">
        <v>4.8681621462223204</v>
      </c>
      <c r="AA4042" s="9">
        <v>4.9171425477117499</v>
      </c>
      <c r="AB4042" s="9">
        <v>4.98934217022029</v>
      </c>
      <c r="AC4042" s="9">
        <v>5.0419467526900803</v>
      </c>
      <c r="AD4042" s="9">
        <v>5.0904179573148598</v>
      </c>
      <c r="AE4042" s="9">
        <v>5.1371784055443097</v>
      </c>
      <c r="AF4042" s="9">
        <v>5.1884447473193598</v>
      </c>
      <c r="AG4042" s="9">
        <v>5.2444457691849298</v>
      </c>
      <c r="AH4042" s="9">
        <v>5.2441395367668697</v>
      </c>
      <c r="AI4042" s="9">
        <v>5.2376119799905299</v>
      </c>
      <c r="AJ4042" s="9">
        <v>5.2350610261266102</v>
      </c>
      <c r="AK4042" s="9">
        <v>5.22537368570043</v>
      </c>
    </row>
    <row r="4043" spans="1:37" s="9" customFormat="1" hidden="1" x14ac:dyDescent="0.3">
      <c r="A4043" s="10" t="str">
        <f t="shared" si="92"/>
        <v>SDGbaseTRA_AgMin_v6_3QVAXaaoth</v>
      </c>
      <c r="B4043" s="10" t="s">
        <v>220</v>
      </c>
      <c r="C4043" s="10" t="s">
        <v>301</v>
      </c>
      <c r="D4043" s="10" t="s">
        <v>211</v>
      </c>
      <c r="E4043" s="9" t="s">
        <v>14</v>
      </c>
      <c r="F4043" s="9">
        <v>7.2867372761350104</v>
      </c>
      <c r="G4043" s="9">
        <v>7.3012632648317899</v>
      </c>
      <c r="H4043" s="9">
        <v>7.4096164847777697</v>
      </c>
      <c r="I4043" s="9">
        <v>7.4645580339478901</v>
      </c>
      <c r="J4043" s="9">
        <v>7.5406153528256201</v>
      </c>
      <c r="K4043" s="9">
        <v>7.6209535866686702</v>
      </c>
      <c r="L4043" s="9">
        <v>7.7150470417110704</v>
      </c>
      <c r="M4043" s="9">
        <v>7.8236152530780503</v>
      </c>
      <c r="N4043" s="9">
        <v>7.9472385911847896</v>
      </c>
      <c r="O4043" s="9">
        <v>8.1186191007423592</v>
      </c>
      <c r="P4043" s="9">
        <v>8.2891842569903407</v>
      </c>
      <c r="Q4043" s="9">
        <v>8.4503217111400009</v>
      </c>
      <c r="R4043" s="9">
        <v>8.6153341884776502</v>
      </c>
      <c r="S4043" s="9">
        <v>8.7643160245410101</v>
      </c>
      <c r="T4043" s="9">
        <v>8.9164522606694696</v>
      </c>
      <c r="U4043" s="9">
        <v>9.0785105030841802</v>
      </c>
      <c r="V4043" s="9">
        <v>9.2257804599131497</v>
      </c>
      <c r="W4043" s="9">
        <v>9.3769557576941196</v>
      </c>
      <c r="X4043" s="9">
        <v>9.53525631257307</v>
      </c>
      <c r="Y4043" s="9">
        <v>9.6878414139332794</v>
      </c>
      <c r="Z4043" s="9">
        <v>9.8392769122519699</v>
      </c>
      <c r="AA4043" s="9">
        <v>9.9924354520860508</v>
      </c>
      <c r="AB4043" s="9">
        <v>10.156900522547399</v>
      </c>
      <c r="AC4043" s="9">
        <v>10.313340066649999</v>
      </c>
      <c r="AD4043" s="9">
        <v>10.4690002935978</v>
      </c>
      <c r="AE4043" s="9">
        <v>10.6261177810939</v>
      </c>
      <c r="AF4043" s="9">
        <v>10.786788258040801</v>
      </c>
      <c r="AG4043" s="9">
        <v>10.947972829097701</v>
      </c>
      <c r="AH4043" s="9">
        <v>11.0180914468314</v>
      </c>
      <c r="AI4043" s="9">
        <v>11.0764491260872</v>
      </c>
      <c r="AJ4043" s="9">
        <v>11.1356361043152</v>
      </c>
      <c r="AK4043" s="9">
        <v>11.1891805079414</v>
      </c>
    </row>
    <row r="4044" spans="1:37" s="9" customFormat="1" hidden="1" x14ac:dyDescent="0.3">
      <c r="A4044" s="10" t="str">
        <f t="shared" si="92"/>
        <v>SDGbaseTRA_AgMin_v6_3QVAXalani</v>
      </c>
      <c r="B4044" s="10" t="s">
        <v>220</v>
      </c>
      <c r="C4044" s="10" t="s">
        <v>301</v>
      </c>
      <c r="D4044" s="10" t="s">
        <v>211</v>
      </c>
      <c r="E4044" s="9" t="s">
        <v>15</v>
      </c>
      <c r="F4044" s="9">
        <v>27.548737505234399</v>
      </c>
      <c r="G4044" s="9">
        <v>27.710598770362601</v>
      </c>
      <c r="H4044" s="9">
        <v>28.2280416386584</v>
      </c>
      <c r="I4044" s="9">
        <v>28.390175645516599</v>
      </c>
      <c r="J4044" s="9">
        <v>28.833201963141999</v>
      </c>
      <c r="K4044" s="9">
        <v>29.460843338374598</v>
      </c>
      <c r="L4044" s="9">
        <v>30.267134411068199</v>
      </c>
      <c r="M4044" s="9">
        <v>31.131013560325901</v>
      </c>
      <c r="N4044" s="9">
        <v>32.064227905793302</v>
      </c>
      <c r="O4044" s="9">
        <v>33.4258727783658</v>
      </c>
      <c r="P4044" s="9">
        <v>34.764935660462001</v>
      </c>
      <c r="Q4044" s="9">
        <v>35.938092562012898</v>
      </c>
      <c r="R4044" s="9">
        <v>37.453489644254503</v>
      </c>
      <c r="S4044" s="9">
        <v>38.7082867595702</v>
      </c>
      <c r="T4044" s="9">
        <v>39.968779205786902</v>
      </c>
      <c r="U4044" s="9">
        <v>41.386471579892302</v>
      </c>
      <c r="V4044" s="9">
        <v>42.630954804518403</v>
      </c>
      <c r="W4044" s="9">
        <v>43.9064182840265</v>
      </c>
      <c r="X4044" s="9">
        <v>45.261739826921897</v>
      </c>
      <c r="Y4044" s="9">
        <v>46.492112535782098</v>
      </c>
      <c r="Z4044" s="9">
        <v>47.700203025029502</v>
      </c>
      <c r="AA4044" s="9">
        <v>48.905340717647697</v>
      </c>
      <c r="AB4044" s="9">
        <v>50.3530420622102</v>
      </c>
      <c r="AC4044" s="9">
        <v>51.713934650009797</v>
      </c>
      <c r="AD4044" s="9">
        <v>53.088140460210099</v>
      </c>
      <c r="AE4044" s="9">
        <v>54.498378211551199</v>
      </c>
      <c r="AF4044" s="9">
        <v>55.970724109272098</v>
      </c>
      <c r="AG4044" s="9">
        <v>57.416915510811997</v>
      </c>
      <c r="AH4044" s="9">
        <v>56.893923300722598</v>
      </c>
      <c r="AI4044" s="9">
        <v>56.247990602310701</v>
      </c>
      <c r="AJ4044" s="9">
        <v>55.741645223693901</v>
      </c>
      <c r="AK4044" s="9">
        <v>55.179060130871498</v>
      </c>
    </row>
    <row r="4045" spans="1:37" s="9" customFormat="1" hidden="1" x14ac:dyDescent="0.3">
      <c r="A4045" s="10" t="str">
        <f t="shared" si="92"/>
        <v>SDGbaseTRA_AgMin_v6_3QVAXafore</v>
      </c>
      <c r="B4045" s="10" t="s">
        <v>220</v>
      </c>
      <c r="C4045" s="10" t="s">
        <v>301</v>
      </c>
      <c r="D4045" s="10" t="s">
        <v>211</v>
      </c>
      <c r="E4045" s="9" t="s">
        <v>16</v>
      </c>
      <c r="F4045" s="9">
        <v>6.4911530358491802</v>
      </c>
      <c r="G4045" s="9">
        <v>6.1550073944935999</v>
      </c>
      <c r="H4045" s="9">
        <v>6.3205149066502697</v>
      </c>
      <c r="I4045" s="9">
        <v>6.46956634614103</v>
      </c>
      <c r="J4045" s="9">
        <v>6.61107572045987</v>
      </c>
      <c r="K4045" s="9">
        <v>6.7288270083112698</v>
      </c>
      <c r="L4045" s="9">
        <v>6.8499976536128004</v>
      </c>
      <c r="M4045" s="9">
        <v>6.95535858284327</v>
      </c>
      <c r="N4045" s="9">
        <v>7.11108066464688</v>
      </c>
      <c r="O4045" s="9">
        <v>7.3683613591624999</v>
      </c>
      <c r="P4045" s="9">
        <v>7.5293858038045096</v>
      </c>
      <c r="Q4045" s="9">
        <v>7.63106337096281</v>
      </c>
      <c r="R4045" s="9">
        <v>7.8043377861462897</v>
      </c>
      <c r="S4045" s="9">
        <v>7.9198906831818903</v>
      </c>
      <c r="T4045" s="9">
        <v>8.0615490217989301</v>
      </c>
      <c r="U4045" s="9">
        <v>8.2457954188335503</v>
      </c>
      <c r="V4045" s="9">
        <v>8.4154414095807208</v>
      </c>
      <c r="W4045" s="9">
        <v>8.6046495651862998</v>
      </c>
      <c r="X4045" s="9">
        <v>8.81061753823694</v>
      </c>
      <c r="Y4045" s="9">
        <v>9.0191635991818906</v>
      </c>
      <c r="Z4045" s="9">
        <v>9.1801470414995805</v>
      </c>
      <c r="AA4045" s="9">
        <v>9.3462852690157305</v>
      </c>
      <c r="AB4045" s="9">
        <v>9.5557780865149393</v>
      </c>
      <c r="AC4045" s="9">
        <v>9.7399223611746208</v>
      </c>
      <c r="AD4045" s="9">
        <v>9.9079267562480808</v>
      </c>
      <c r="AE4045" s="9">
        <v>10.0840329943222</v>
      </c>
      <c r="AF4045" s="9">
        <v>10.285487018345</v>
      </c>
      <c r="AG4045" s="9">
        <v>10.4809288333383</v>
      </c>
      <c r="AH4045" s="9">
        <v>10.441937728866399</v>
      </c>
      <c r="AI4045" s="9">
        <v>10.355581744135</v>
      </c>
      <c r="AJ4045" s="9">
        <v>10.2796417286864</v>
      </c>
      <c r="AK4045" s="9">
        <v>10.1901814512111</v>
      </c>
    </row>
    <row r="4046" spans="1:37" s="9" customFormat="1" hidden="1" x14ac:dyDescent="0.3">
      <c r="A4046" s="10" t="str">
        <f t="shared" si="92"/>
        <v>SDGbaseTRA_AgMin_v6_3QVAXafish</v>
      </c>
      <c r="B4046" s="10" t="s">
        <v>220</v>
      </c>
      <c r="C4046" s="10" t="s">
        <v>301</v>
      </c>
      <c r="D4046" s="10" t="s">
        <v>211</v>
      </c>
      <c r="E4046" s="9" t="s">
        <v>17</v>
      </c>
      <c r="F4046" s="9">
        <v>7.3673079317888401</v>
      </c>
      <c r="G4046" s="9">
        <v>7.4111551469976602</v>
      </c>
      <c r="H4046" s="9">
        <v>7.6956423406380896</v>
      </c>
      <c r="I4046" s="9">
        <v>7.8120313930879997</v>
      </c>
      <c r="J4046" s="9">
        <v>7.9965230470824604</v>
      </c>
      <c r="K4046" s="9">
        <v>8.1981645484625805</v>
      </c>
      <c r="L4046" s="9">
        <v>8.4365685662310792</v>
      </c>
      <c r="M4046" s="9">
        <v>8.6888996093675406</v>
      </c>
      <c r="N4046" s="9">
        <v>8.9615603659420895</v>
      </c>
      <c r="O4046" s="9">
        <v>9.3901815385148009</v>
      </c>
      <c r="P4046" s="9">
        <v>9.7756879735933495</v>
      </c>
      <c r="Q4046" s="9">
        <v>10.1227460877837</v>
      </c>
      <c r="R4046" s="9">
        <v>10.5686076472075</v>
      </c>
      <c r="S4046" s="9">
        <v>10.922186316073301</v>
      </c>
      <c r="T4046" s="9">
        <v>11.289677014894099</v>
      </c>
      <c r="U4046" s="9">
        <v>11.706203625095601</v>
      </c>
      <c r="V4046" s="9">
        <v>12.0733192706846</v>
      </c>
      <c r="W4046" s="9">
        <v>12.454085460885</v>
      </c>
      <c r="X4046" s="9">
        <v>12.8663014196466</v>
      </c>
      <c r="Y4046" s="9">
        <v>13.2463095616666</v>
      </c>
      <c r="Z4046" s="9">
        <v>13.6246230220268</v>
      </c>
      <c r="AA4046" s="9">
        <v>14.016770059346699</v>
      </c>
      <c r="AB4046" s="9">
        <v>14.499550022873899</v>
      </c>
      <c r="AC4046" s="9">
        <v>14.9434930765982</v>
      </c>
      <c r="AD4046" s="9">
        <v>15.3771295261826</v>
      </c>
      <c r="AE4046" s="9">
        <v>15.8107893210871</v>
      </c>
      <c r="AF4046" s="9">
        <v>16.253442434621899</v>
      </c>
      <c r="AG4046" s="9">
        <v>16.681956870781899</v>
      </c>
      <c r="AH4046" s="9">
        <v>16.576776917613799</v>
      </c>
      <c r="AI4046" s="9">
        <v>16.399719079549602</v>
      </c>
      <c r="AJ4046" s="9">
        <v>16.2451133568199</v>
      </c>
      <c r="AK4046" s="9">
        <v>16.0712873692408</v>
      </c>
    </row>
    <row r="4047" spans="1:37" s="9" customFormat="1" hidden="1" x14ac:dyDescent="0.3">
      <c r="A4047" s="10" t="str">
        <f t="shared" si="92"/>
        <v>SDGbaseTRA_AgMin_v6_3QVAXacoal</v>
      </c>
      <c r="B4047" s="10" t="s">
        <v>220</v>
      </c>
      <c r="C4047" s="10" t="s">
        <v>301</v>
      </c>
      <c r="D4047" s="10" t="s">
        <v>211</v>
      </c>
      <c r="E4047" s="9" t="s">
        <v>18</v>
      </c>
      <c r="F4047" s="9">
        <v>112.985261334472</v>
      </c>
      <c r="G4047" s="9">
        <v>109.357624323195</v>
      </c>
      <c r="H4047" s="9">
        <v>107.44752648884</v>
      </c>
      <c r="I4047" s="9">
        <v>105.712239746861</v>
      </c>
      <c r="J4047" s="9">
        <v>102.513608106199</v>
      </c>
      <c r="K4047" s="9">
        <v>101.157488240521</v>
      </c>
      <c r="L4047" s="9">
        <v>99.164528176351496</v>
      </c>
      <c r="M4047" s="9">
        <v>97.179711579940403</v>
      </c>
      <c r="N4047" s="9">
        <v>96.015434282305307</v>
      </c>
      <c r="O4047" s="9">
        <v>94.592526641107497</v>
      </c>
      <c r="P4047" s="9">
        <v>91.6911220469527</v>
      </c>
      <c r="Q4047" s="9">
        <v>86.843899689848698</v>
      </c>
      <c r="R4047" s="9">
        <v>83.640177856619701</v>
      </c>
      <c r="S4047" s="9">
        <v>83.615524246851194</v>
      </c>
      <c r="T4047" s="9">
        <v>82.725785071712394</v>
      </c>
      <c r="U4047" s="9">
        <v>82.296543275401305</v>
      </c>
      <c r="V4047" s="9">
        <v>81.415941621270406</v>
      </c>
      <c r="W4047" s="9">
        <v>81.148269192194803</v>
      </c>
      <c r="X4047" s="9">
        <v>79.053422776902295</v>
      </c>
      <c r="Y4047" s="9">
        <v>77.132566778170101</v>
      </c>
      <c r="Z4047" s="9">
        <v>75.211710779437894</v>
      </c>
      <c r="AA4047" s="9">
        <v>73.2908547807058</v>
      </c>
      <c r="AB4047" s="9">
        <v>69.068391001605093</v>
      </c>
      <c r="AC4047" s="9">
        <v>64.8459272225044</v>
      </c>
      <c r="AD4047" s="9">
        <v>60.623463443403601</v>
      </c>
      <c r="AE4047" s="9">
        <v>56.400999664302901</v>
      </c>
      <c r="AF4047" s="9">
        <v>52.178535885202201</v>
      </c>
      <c r="AG4047" s="9">
        <v>44.463582087573101</v>
      </c>
      <c r="AH4047" s="9">
        <v>36.748628289944101</v>
      </c>
      <c r="AI4047" s="9">
        <v>29.0336744923151</v>
      </c>
      <c r="AJ4047" s="9">
        <v>21.318720694686</v>
      </c>
      <c r="AK4047" s="9">
        <v>13.603766897057</v>
      </c>
    </row>
    <row r="4048" spans="1:37" s="9" customFormat="1" hidden="1" x14ac:dyDescent="0.3">
      <c r="A4048" s="10" t="str">
        <f t="shared" si="92"/>
        <v>SDGbaseTRA_AgMin_v6_3QVAXagold</v>
      </c>
      <c r="B4048" s="10" t="s">
        <v>220</v>
      </c>
      <c r="C4048" s="10" t="s">
        <v>301</v>
      </c>
      <c r="D4048" s="10" t="s">
        <v>211</v>
      </c>
      <c r="E4048" s="9" t="s">
        <v>19</v>
      </c>
      <c r="F4048" s="9">
        <v>61.1402858389852</v>
      </c>
      <c r="G4048" s="9">
        <v>61.079145553133401</v>
      </c>
      <c r="H4048" s="9">
        <v>60.9517610673498</v>
      </c>
      <c r="I4048" s="9">
        <v>60.890809306282399</v>
      </c>
      <c r="J4048" s="9">
        <v>60.829918496976099</v>
      </c>
      <c r="K4048" s="9">
        <v>60.769088578479099</v>
      </c>
      <c r="L4048" s="9">
        <v>60.708319489900703</v>
      </c>
      <c r="M4048" s="9">
        <v>60.6404223508776</v>
      </c>
      <c r="N4048" s="9">
        <v>60.560794224160901</v>
      </c>
      <c r="O4048" s="9">
        <v>60.496147792573304</v>
      </c>
      <c r="P4048" s="9">
        <v>60.434545008552398</v>
      </c>
      <c r="Q4048" s="9">
        <v>60.374110463543801</v>
      </c>
      <c r="R4048" s="9">
        <v>60.310722675658802</v>
      </c>
      <c r="S4048" s="9">
        <v>60.2504119529831</v>
      </c>
      <c r="T4048" s="9">
        <v>60.1901615410302</v>
      </c>
      <c r="U4048" s="9">
        <v>60.129971379489099</v>
      </c>
      <c r="V4048" s="9">
        <v>60.069841408109703</v>
      </c>
      <c r="W4048" s="9">
        <v>60.009771566701502</v>
      </c>
      <c r="X4048" s="9">
        <v>59.949761795134897</v>
      </c>
      <c r="Y4048" s="9">
        <v>59.889812033339702</v>
      </c>
      <c r="Z4048" s="9">
        <v>59.829922221306298</v>
      </c>
      <c r="AA4048" s="9">
        <v>59.7700922990851</v>
      </c>
      <c r="AB4048" s="9">
        <v>59.710322206786003</v>
      </c>
      <c r="AC4048" s="9">
        <v>59.650611884579199</v>
      </c>
      <c r="AD4048" s="9">
        <v>59.590961272694599</v>
      </c>
      <c r="AE4048" s="9">
        <v>59.531370311421902</v>
      </c>
      <c r="AF4048" s="9">
        <v>59.471838941110498</v>
      </c>
      <c r="AG4048" s="9">
        <v>59.412367102169398</v>
      </c>
      <c r="AH4048" s="9">
        <v>59.3529547350673</v>
      </c>
      <c r="AI4048" s="9">
        <v>59.293601780332203</v>
      </c>
      <c r="AJ4048" s="9">
        <v>59.2343081785518</v>
      </c>
      <c r="AK4048" s="9">
        <v>59.175073870373303</v>
      </c>
    </row>
    <row r="4049" spans="1:37" s="9" customFormat="1" hidden="1" x14ac:dyDescent="0.3">
      <c r="A4049" s="10" t="str">
        <f t="shared" si="92"/>
        <v>SDGbaseTRA_AgMin_v6_3QVAXangas</v>
      </c>
      <c r="B4049" s="10" t="s">
        <v>220</v>
      </c>
      <c r="C4049" s="10" t="s">
        <v>301</v>
      </c>
      <c r="D4049" s="10" t="s">
        <v>211</v>
      </c>
      <c r="E4049" s="9" t="s">
        <v>20</v>
      </c>
      <c r="F4049" s="9">
        <v>0.94356488111431702</v>
      </c>
      <c r="G4049" s="9">
        <v>0.79731728701236604</v>
      </c>
      <c r="H4049" s="9">
        <v>0.76173889560776697</v>
      </c>
      <c r="I4049" s="9">
        <v>0.720757056425542</v>
      </c>
      <c r="J4049" s="9">
        <v>0.68710533181357902</v>
      </c>
      <c r="K4049" s="9">
        <v>0.65285861113972998</v>
      </c>
      <c r="L4049" s="9">
        <v>0.61996984321728799</v>
      </c>
      <c r="M4049" s="9">
        <v>0.59114750763600099</v>
      </c>
      <c r="N4049" s="9">
        <v>0.564330943468902</v>
      </c>
      <c r="O4049" s="9">
        <v>0.556741929067612</v>
      </c>
      <c r="P4049" s="9">
        <v>0.53511579620805905</v>
      </c>
      <c r="Q4049" s="9">
        <v>0.51137738114693099</v>
      </c>
      <c r="R4049" s="9">
        <v>0.48491448550117999</v>
      </c>
      <c r="S4049" s="9">
        <v>0.46180378111044901</v>
      </c>
      <c r="T4049" s="9">
        <v>0.43996070573736101</v>
      </c>
      <c r="U4049" s="9">
        <v>0.41878997985537297</v>
      </c>
      <c r="V4049" s="9">
        <v>0.39787494574278698</v>
      </c>
      <c r="W4049" s="9">
        <v>0.37859667728002599</v>
      </c>
      <c r="X4049" s="9">
        <v>0.36070645086095598</v>
      </c>
      <c r="Y4049" s="9">
        <v>0.34325361469504101</v>
      </c>
      <c r="Z4049" s="9">
        <v>0.32612045399918199</v>
      </c>
      <c r="AA4049" s="9">
        <v>0.31060522720411299</v>
      </c>
      <c r="AB4049" s="9">
        <v>0.29777510312172001</v>
      </c>
      <c r="AC4049" s="9">
        <v>0.28459630360358101</v>
      </c>
      <c r="AD4049" s="9">
        <v>0.27129571931100599</v>
      </c>
      <c r="AE4049" s="9">
        <v>0.25824190090724403</v>
      </c>
      <c r="AF4049" s="9">
        <v>0.24578522362027999</v>
      </c>
      <c r="AG4049" s="9">
        <v>0.23416803546523801</v>
      </c>
      <c r="AH4049" s="9">
        <v>0.225398321559588</v>
      </c>
      <c r="AI4049" s="9">
        <v>0.21526337279479399</v>
      </c>
      <c r="AJ4049" s="9">
        <v>0.20517316151755099</v>
      </c>
      <c r="AK4049" s="9">
        <v>0.19474959295875299</v>
      </c>
    </row>
    <row r="4050" spans="1:37" s="9" customFormat="1" hidden="1" x14ac:dyDescent="0.3">
      <c r="A4050" s="10" t="str">
        <f t="shared" si="92"/>
        <v>SDGbaseTRA_AgMin_v6_3QVAXapgm</v>
      </c>
      <c r="B4050" s="10" t="s">
        <v>220</v>
      </c>
      <c r="C4050" s="10" t="s">
        <v>301</v>
      </c>
      <c r="D4050" s="10" t="s">
        <v>211</v>
      </c>
      <c r="E4050" s="9" t="s">
        <v>21</v>
      </c>
      <c r="F4050" s="9">
        <v>97.820469381023102</v>
      </c>
      <c r="G4050" s="9">
        <v>74.043973660661706</v>
      </c>
      <c r="H4050" s="9">
        <v>78.073537783027305</v>
      </c>
      <c r="I4050" s="9">
        <v>82.0867174297601</v>
      </c>
      <c r="J4050" s="9">
        <v>86.126371658407606</v>
      </c>
      <c r="K4050" s="9">
        <v>90.199226701171895</v>
      </c>
      <c r="L4050" s="9">
        <v>94.320854825467407</v>
      </c>
      <c r="M4050" s="9">
        <v>94.927278428468</v>
      </c>
      <c r="N4050" s="9">
        <v>95.516021877822098</v>
      </c>
      <c r="O4050" s="9">
        <v>96.396119067291195</v>
      </c>
      <c r="P4050" s="9">
        <v>97.0655949437066</v>
      </c>
      <c r="Q4050" s="9">
        <v>97.639094130341903</v>
      </c>
      <c r="R4050" s="9">
        <v>99.628160582345402</v>
      </c>
      <c r="S4050" s="9">
        <v>101.683912748002</v>
      </c>
      <c r="T4050" s="9">
        <v>103.762327536832</v>
      </c>
      <c r="U4050" s="9">
        <v>105.895009484943</v>
      </c>
      <c r="V4050" s="9">
        <v>108.142181104915</v>
      </c>
      <c r="W4050" s="9">
        <v>110.345991437134</v>
      </c>
      <c r="X4050" s="9">
        <v>112.40614757864699</v>
      </c>
      <c r="Y4050" s="9">
        <v>114.477838110912</v>
      </c>
      <c r="Z4050" s="9">
        <v>116.504190504498</v>
      </c>
      <c r="AA4050" s="9">
        <v>118.564549698311</v>
      </c>
      <c r="AB4050" s="9">
        <v>141.292410639498</v>
      </c>
      <c r="AC4050" s="9">
        <v>164.33743055944001</v>
      </c>
      <c r="AD4050" s="9">
        <v>187.64453413810301</v>
      </c>
      <c r="AE4050" s="9">
        <v>211.03435798197401</v>
      </c>
      <c r="AF4050" s="9">
        <v>234.46743693155099</v>
      </c>
      <c r="AG4050" s="9">
        <v>257.91215804191</v>
      </c>
      <c r="AH4050" s="9">
        <v>280.46662404525301</v>
      </c>
      <c r="AI4050" s="9">
        <v>303.13441874514399</v>
      </c>
      <c r="AJ4050" s="9">
        <v>326.00813409575397</v>
      </c>
      <c r="AK4050" s="9">
        <v>348.91912088197199</v>
      </c>
    </row>
    <row r="4051" spans="1:37" s="9" customFormat="1" hidden="1" x14ac:dyDescent="0.3">
      <c r="A4051" s="10" t="str">
        <f t="shared" si="92"/>
        <v>SDGbaseTRA_AgMin_v6_3QVAXamore</v>
      </c>
      <c r="B4051" s="10" t="s">
        <v>220</v>
      </c>
      <c r="C4051" s="10" t="s">
        <v>301</v>
      </c>
      <c r="D4051" s="10" t="s">
        <v>211</v>
      </c>
      <c r="E4051" s="9" t="s">
        <v>22</v>
      </c>
      <c r="F4051" s="9">
        <v>78.234984296268294</v>
      </c>
      <c r="G4051" s="9">
        <v>72.515871899823793</v>
      </c>
      <c r="H4051" s="9">
        <v>75.842500835577397</v>
      </c>
      <c r="I4051" s="9">
        <v>78.206577119700597</v>
      </c>
      <c r="J4051" s="9">
        <v>80.834660780112898</v>
      </c>
      <c r="K4051" s="9">
        <v>83.419456410465898</v>
      </c>
      <c r="L4051" s="9">
        <v>86.2621892705438</v>
      </c>
      <c r="M4051" s="9">
        <v>89.462362120376397</v>
      </c>
      <c r="N4051" s="9">
        <v>92.801568997318995</v>
      </c>
      <c r="O4051" s="9">
        <v>99.294244550456</v>
      </c>
      <c r="P4051" s="9">
        <v>104.054285434078</v>
      </c>
      <c r="Q4051" s="9">
        <v>108.021985064446</v>
      </c>
      <c r="R4051" s="9">
        <v>111.673271832444</v>
      </c>
      <c r="S4051" s="9">
        <v>114.926837792304</v>
      </c>
      <c r="T4051" s="9">
        <v>118.231855370126</v>
      </c>
      <c r="U4051" s="9">
        <v>121.790399431407</v>
      </c>
      <c r="V4051" s="9">
        <v>124.752291504038</v>
      </c>
      <c r="W4051" s="9">
        <v>127.849504005284</v>
      </c>
      <c r="X4051" s="9">
        <v>131.21229851000501</v>
      </c>
      <c r="Y4051" s="9">
        <v>133.86553536222399</v>
      </c>
      <c r="Z4051" s="9">
        <v>136.036307687423</v>
      </c>
      <c r="AA4051" s="9">
        <v>138.19614246288401</v>
      </c>
      <c r="AB4051" s="9">
        <v>141.293785169079</v>
      </c>
      <c r="AC4051" s="9">
        <v>143.84397317699199</v>
      </c>
      <c r="AD4051" s="9">
        <v>146.20297549253399</v>
      </c>
      <c r="AE4051" s="9">
        <v>148.51676164165801</v>
      </c>
      <c r="AF4051" s="9">
        <v>150.97054920449199</v>
      </c>
      <c r="AG4051" s="9">
        <v>153.32266140171001</v>
      </c>
      <c r="AH4051" s="9">
        <v>151.94865730388801</v>
      </c>
      <c r="AI4051" s="9">
        <v>148.760635781346</v>
      </c>
      <c r="AJ4051" s="9">
        <v>145.52185830550201</v>
      </c>
      <c r="AK4051" s="9">
        <v>141.53476633391901</v>
      </c>
    </row>
    <row r="4052" spans="1:37" s="9" customFormat="1" hidden="1" x14ac:dyDescent="0.3">
      <c r="A4052" s="10" t="str">
        <f t="shared" si="92"/>
        <v>SDGbaseTRA_AgMin_v6_3QVAXamine</v>
      </c>
      <c r="B4052" s="10" t="s">
        <v>220</v>
      </c>
      <c r="C4052" s="10" t="s">
        <v>301</v>
      </c>
      <c r="D4052" s="10" t="s">
        <v>211</v>
      </c>
      <c r="E4052" s="9" t="s">
        <v>23</v>
      </c>
      <c r="F4052" s="9">
        <v>57.005130412218101</v>
      </c>
      <c r="G4052" s="9">
        <v>52.938237796433903</v>
      </c>
      <c r="H4052" s="9">
        <v>54.8534357227608</v>
      </c>
      <c r="I4052" s="9">
        <v>56.861192553498</v>
      </c>
      <c r="J4052" s="9">
        <v>58.576253876374103</v>
      </c>
      <c r="K4052" s="9">
        <v>60.2829651548765</v>
      </c>
      <c r="L4052" s="9">
        <v>62.1908721486123</v>
      </c>
      <c r="M4052" s="9">
        <v>64.262055565650002</v>
      </c>
      <c r="N4052" s="9">
        <v>66.318111829521499</v>
      </c>
      <c r="O4052" s="9">
        <v>69.3719458017177</v>
      </c>
      <c r="P4052" s="9">
        <v>71.753153466862798</v>
      </c>
      <c r="Q4052" s="9">
        <v>73.9005767210583</v>
      </c>
      <c r="R4052" s="9">
        <v>75.610786933448097</v>
      </c>
      <c r="S4052" s="9">
        <v>77.523380285493104</v>
      </c>
      <c r="T4052" s="9">
        <v>79.5605368920438</v>
      </c>
      <c r="U4052" s="9">
        <v>81.8371644821149</v>
      </c>
      <c r="V4052" s="9">
        <v>83.916711762263603</v>
      </c>
      <c r="W4052" s="9">
        <v>86.267541627224702</v>
      </c>
      <c r="X4052" s="9">
        <v>89.100233183168001</v>
      </c>
      <c r="Y4052" s="9">
        <v>91.651308392114998</v>
      </c>
      <c r="Z4052" s="9">
        <v>94.203342668377502</v>
      </c>
      <c r="AA4052" s="9">
        <v>96.850938098224105</v>
      </c>
      <c r="AB4052" s="9">
        <v>99.659654940244394</v>
      </c>
      <c r="AC4052" s="9">
        <v>102.01114532095301</v>
      </c>
      <c r="AD4052" s="9">
        <v>104.28989564427</v>
      </c>
      <c r="AE4052" s="9">
        <v>106.612518666531</v>
      </c>
      <c r="AF4052" s="9">
        <v>109.155662357868</v>
      </c>
      <c r="AG4052" s="9">
        <v>111.894208520511</v>
      </c>
      <c r="AH4052" s="9">
        <v>111.482176933948</v>
      </c>
      <c r="AI4052" s="9">
        <v>110.342679326145</v>
      </c>
      <c r="AJ4052" s="9">
        <v>109.453011128105</v>
      </c>
      <c r="AK4052" s="9">
        <v>108.389497827846</v>
      </c>
    </row>
    <row r="4053" spans="1:37" s="9" customFormat="1" hidden="1" x14ac:dyDescent="0.3">
      <c r="A4053" s="10" t="str">
        <f t="shared" si="92"/>
        <v>SDGbaseTRA_AgMin_v6_3QVAXameat</v>
      </c>
      <c r="B4053" s="10" t="s">
        <v>220</v>
      </c>
      <c r="C4053" s="10" t="s">
        <v>301</v>
      </c>
      <c r="D4053" s="10" t="s">
        <v>211</v>
      </c>
      <c r="E4053" s="9" t="s">
        <v>24</v>
      </c>
      <c r="F4053" s="9">
        <v>14.298644361090499</v>
      </c>
      <c r="G4053" s="9">
        <v>14.319530203031499</v>
      </c>
      <c r="H4053" s="9">
        <v>14.6482182964606</v>
      </c>
      <c r="I4053" s="9">
        <v>14.8055604014235</v>
      </c>
      <c r="J4053" s="9">
        <v>15.070561250678599</v>
      </c>
      <c r="K4053" s="9">
        <v>15.3805207858135</v>
      </c>
      <c r="L4053" s="9">
        <v>15.7607952223231</v>
      </c>
      <c r="M4053" s="9">
        <v>16.1574537885135</v>
      </c>
      <c r="N4053" s="9">
        <v>16.572381207206401</v>
      </c>
      <c r="O4053" s="9">
        <v>17.1316389968325</v>
      </c>
      <c r="P4053" s="9">
        <v>17.6640440089487</v>
      </c>
      <c r="Q4053" s="9">
        <v>18.145593888340201</v>
      </c>
      <c r="R4053" s="9">
        <v>18.831038445529298</v>
      </c>
      <c r="S4053" s="9">
        <v>19.3784107408745</v>
      </c>
      <c r="T4053" s="9">
        <v>19.934874898037101</v>
      </c>
      <c r="U4053" s="9">
        <v>20.5484195386375</v>
      </c>
      <c r="V4053" s="9">
        <v>21.0726412435233</v>
      </c>
      <c r="W4053" s="9">
        <v>21.605238687813799</v>
      </c>
      <c r="X4053" s="9">
        <v>22.155772925506</v>
      </c>
      <c r="Y4053" s="9">
        <v>22.632558843769999</v>
      </c>
      <c r="Z4053" s="9">
        <v>23.095802404303601</v>
      </c>
      <c r="AA4053" s="9">
        <v>23.564096970242701</v>
      </c>
      <c r="AB4053" s="9">
        <v>24.115699248658998</v>
      </c>
      <c r="AC4053" s="9">
        <v>24.604115331785799</v>
      </c>
      <c r="AD4053" s="9">
        <v>25.102530575676798</v>
      </c>
      <c r="AE4053" s="9">
        <v>25.6159529488949</v>
      </c>
      <c r="AF4053" s="9">
        <v>26.159075820486802</v>
      </c>
      <c r="AG4053" s="9">
        <v>26.6885849712545</v>
      </c>
      <c r="AH4053" s="9">
        <v>26.4622785099025</v>
      </c>
      <c r="AI4053" s="9">
        <v>26.255682337335799</v>
      </c>
      <c r="AJ4053" s="9">
        <v>26.102208317784299</v>
      </c>
      <c r="AK4053" s="9">
        <v>25.926022172561598</v>
      </c>
    </row>
    <row r="4054" spans="1:37" s="9" customFormat="1" hidden="1" x14ac:dyDescent="0.3">
      <c r="A4054" s="10" t="str">
        <f t="shared" ref="A4054:A4117" si="93">_xlfn.CONCAT(C4054,D4054,E4054)</f>
        <v>SDGbaseTRA_AgMin_v6_3QVAXapfis</v>
      </c>
      <c r="B4054" s="10" t="s">
        <v>220</v>
      </c>
      <c r="C4054" s="10" t="s">
        <v>301</v>
      </c>
      <c r="D4054" s="10" t="s">
        <v>211</v>
      </c>
      <c r="E4054" s="9" t="s">
        <v>25</v>
      </c>
      <c r="F4054" s="9">
        <v>6.3223518718131899</v>
      </c>
      <c r="G4054" s="9">
        <v>6.2408728086296597</v>
      </c>
      <c r="H4054" s="9">
        <v>6.4451245653878697</v>
      </c>
      <c r="I4054" s="9">
        <v>6.5187368979412597</v>
      </c>
      <c r="J4054" s="9">
        <v>6.6798662547331498</v>
      </c>
      <c r="K4054" s="9">
        <v>6.8398771558637899</v>
      </c>
      <c r="L4054" s="9">
        <v>7.02026412965236</v>
      </c>
      <c r="M4054" s="9">
        <v>7.2059510963433597</v>
      </c>
      <c r="N4054" s="9">
        <v>7.4036056397327998</v>
      </c>
      <c r="O4054" s="9">
        <v>7.7813386390645798</v>
      </c>
      <c r="P4054" s="9">
        <v>8.0523656312545402</v>
      </c>
      <c r="Q4054" s="9">
        <v>8.2793904189880596</v>
      </c>
      <c r="R4054" s="9">
        <v>8.6022344404905908</v>
      </c>
      <c r="S4054" s="9">
        <v>8.8481576712315899</v>
      </c>
      <c r="T4054" s="9">
        <v>9.1024647354638208</v>
      </c>
      <c r="U4054" s="9">
        <v>9.3853206317956808</v>
      </c>
      <c r="V4054" s="9">
        <v>9.6241253077124593</v>
      </c>
      <c r="W4054" s="9">
        <v>9.8830917977760109</v>
      </c>
      <c r="X4054" s="9">
        <v>10.1677463991398</v>
      </c>
      <c r="Y4054" s="9">
        <v>10.419283244950901</v>
      </c>
      <c r="Z4054" s="9">
        <v>10.6643673583983</v>
      </c>
      <c r="AA4054" s="9">
        <v>10.9291094199105</v>
      </c>
      <c r="AB4054" s="9">
        <v>11.2856361133099</v>
      </c>
      <c r="AC4054" s="9">
        <v>11.586819056294299</v>
      </c>
      <c r="AD4054" s="9">
        <v>11.85555068299</v>
      </c>
      <c r="AE4054" s="9">
        <v>12.1146566708533</v>
      </c>
      <c r="AF4054" s="9">
        <v>12.3818244488335</v>
      </c>
      <c r="AG4054" s="9">
        <v>12.635171161618601</v>
      </c>
      <c r="AH4054" s="9">
        <v>12.5975896578349</v>
      </c>
      <c r="AI4054" s="9">
        <v>12.508438145420399</v>
      </c>
      <c r="AJ4054" s="9">
        <v>12.423920883060999</v>
      </c>
      <c r="AK4054" s="9">
        <v>12.3165403588249</v>
      </c>
    </row>
    <row r="4055" spans="1:37" s="9" customFormat="1" hidden="1" x14ac:dyDescent="0.3">
      <c r="A4055" s="10" t="str">
        <f t="shared" si="93"/>
        <v>SDGbaseTRA_AgMin_v6_3QVAXavege</v>
      </c>
      <c r="B4055" s="10" t="s">
        <v>220</v>
      </c>
      <c r="C4055" s="10" t="s">
        <v>301</v>
      </c>
      <c r="D4055" s="10" t="s">
        <v>211</v>
      </c>
      <c r="E4055" s="9" t="s">
        <v>26</v>
      </c>
      <c r="F4055" s="9">
        <v>10.973283463865499</v>
      </c>
      <c r="G4055" s="9">
        <v>10.632307867436699</v>
      </c>
      <c r="H4055" s="9">
        <v>11.006515589449901</v>
      </c>
      <c r="I4055" s="9">
        <v>11.0863415033287</v>
      </c>
      <c r="J4055" s="9">
        <v>11.412478182545501</v>
      </c>
      <c r="K4055" s="9">
        <v>11.71781012862</v>
      </c>
      <c r="L4055" s="9">
        <v>12.0461938780059</v>
      </c>
      <c r="M4055" s="9">
        <v>12.381251672513599</v>
      </c>
      <c r="N4055" s="9">
        <v>12.7434533854388</v>
      </c>
      <c r="O4055" s="9">
        <v>13.4976924317036</v>
      </c>
      <c r="P4055" s="9">
        <v>13.994146649375701</v>
      </c>
      <c r="Q4055" s="9">
        <v>14.4053733676385</v>
      </c>
      <c r="R4055" s="9">
        <v>15.038852053246799</v>
      </c>
      <c r="S4055" s="9">
        <v>15.4754223041476</v>
      </c>
      <c r="T4055" s="9">
        <v>15.934002743289</v>
      </c>
      <c r="U4055" s="9">
        <v>16.442032652678702</v>
      </c>
      <c r="V4055" s="9">
        <v>16.8720632300051</v>
      </c>
      <c r="W4055" s="9">
        <v>17.334970173102299</v>
      </c>
      <c r="X4055" s="9">
        <v>17.853931070424998</v>
      </c>
      <c r="Y4055" s="9">
        <v>18.3097967435918</v>
      </c>
      <c r="Z4055" s="9">
        <v>18.753741846621001</v>
      </c>
      <c r="AA4055" s="9">
        <v>19.230235527862298</v>
      </c>
      <c r="AB4055" s="9">
        <v>19.909121639746601</v>
      </c>
      <c r="AC4055" s="9">
        <v>20.4684651106584</v>
      </c>
      <c r="AD4055" s="9">
        <v>20.971111312028299</v>
      </c>
      <c r="AE4055" s="9">
        <v>21.455102360832601</v>
      </c>
      <c r="AF4055" s="9">
        <v>21.951212851342301</v>
      </c>
      <c r="AG4055" s="9">
        <v>22.399164039970199</v>
      </c>
      <c r="AH4055" s="9">
        <v>22.446517742203199</v>
      </c>
      <c r="AI4055" s="9">
        <v>22.3426791697831</v>
      </c>
      <c r="AJ4055" s="9">
        <v>22.195613074502901</v>
      </c>
      <c r="AK4055" s="9">
        <v>21.992769447011799</v>
      </c>
    </row>
    <row r="4056" spans="1:37" s="9" customFormat="1" hidden="1" x14ac:dyDescent="0.3">
      <c r="A4056" s="10" t="str">
        <f t="shared" si="93"/>
        <v>SDGbaseTRA_AgMin_v6_3QVAXafats</v>
      </c>
      <c r="B4056" s="10" t="s">
        <v>220</v>
      </c>
      <c r="C4056" s="10" t="s">
        <v>301</v>
      </c>
      <c r="D4056" s="10" t="s">
        <v>211</v>
      </c>
      <c r="E4056" s="9" t="s">
        <v>27</v>
      </c>
      <c r="F4056" s="9">
        <v>3.4845797675243699</v>
      </c>
      <c r="G4056" s="9">
        <v>3.5582309556301199</v>
      </c>
      <c r="H4056" s="9">
        <v>3.6999345346764598</v>
      </c>
      <c r="I4056" s="9">
        <v>3.7656346385098498</v>
      </c>
      <c r="J4056" s="9">
        <v>3.8623823979918002</v>
      </c>
      <c r="K4056" s="9">
        <v>3.96665388832715</v>
      </c>
      <c r="L4056" s="9">
        <v>4.0854235872378499</v>
      </c>
      <c r="M4056" s="9">
        <v>4.20723299417073</v>
      </c>
      <c r="N4056" s="9">
        <v>4.3334333487095398</v>
      </c>
      <c r="O4056" s="9">
        <v>4.5771915115527397</v>
      </c>
      <c r="P4056" s="9">
        <v>4.7930025896672204</v>
      </c>
      <c r="Q4056" s="9">
        <v>4.9696490836061296</v>
      </c>
      <c r="R4056" s="9">
        <v>5.1661163354963602</v>
      </c>
      <c r="S4056" s="9">
        <v>5.30940295912146</v>
      </c>
      <c r="T4056" s="9">
        <v>5.4480969568930702</v>
      </c>
      <c r="U4056" s="9">
        <v>5.5991919399567998</v>
      </c>
      <c r="V4056" s="9">
        <v>5.7143396560779296</v>
      </c>
      <c r="W4056" s="9">
        <v>5.8305424732230096</v>
      </c>
      <c r="X4056" s="9">
        <v>5.9649072635882598</v>
      </c>
      <c r="Y4056" s="9">
        <v>6.08437185776625</v>
      </c>
      <c r="Z4056" s="9">
        <v>6.2009460270651697</v>
      </c>
      <c r="AA4056" s="9">
        <v>6.3251824103927099</v>
      </c>
      <c r="AB4056" s="9">
        <v>6.5009470271955996</v>
      </c>
      <c r="AC4056" s="9">
        <v>6.6525292044131801</v>
      </c>
      <c r="AD4056" s="9">
        <v>6.7838578906656597</v>
      </c>
      <c r="AE4056" s="9">
        <v>6.89710888247531</v>
      </c>
      <c r="AF4056" s="9">
        <v>6.9969020394304096</v>
      </c>
      <c r="AG4056" s="9">
        <v>7.0776444309986903</v>
      </c>
      <c r="AH4056" s="9">
        <v>6.9868549084228597</v>
      </c>
      <c r="AI4056" s="9">
        <v>6.8691335756233904</v>
      </c>
      <c r="AJ4056" s="9">
        <v>6.7603678296165803</v>
      </c>
      <c r="AK4056" s="9">
        <v>6.64536980138885</v>
      </c>
    </row>
    <row r="4057" spans="1:37" s="9" customFormat="1" hidden="1" x14ac:dyDescent="0.3">
      <c r="A4057" s="10" t="str">
        <f t="shared" si="93"/>
        <v>SDGbaseTRA_AgMin_v6_3QVAXadair</v>
      </c>
      <c r="B4057" s="10" t="s">
        <v>220</v>
      </c>
      <c r="C4057" s="10" t="s">
        <v>301</v>
      </c>
      <c r="D4057" s="10" t="s">
        <v>211</v>
      </c>
      <c r="E4057" s="9" t="s">
        <v>28</v>
      </c>
      <c r="F4057" s="9">
        <v>10.5583071480065</v>
      </c>
      <c r="G4057" s="9">
        <v>10.3281004214764</v>
      </c>
      <c r="H4057" s="9">
        <v>10.5800067452258</v>
      </c>
      <c r="I4057" s="9">
        <v>10.616439008151801</v>
      </c>
      <c r="J4057" s="9">
        <v>10.886997244408001</v>
      </c>
      <c r="K4057" s="9">
        <v>11.148737778366201</v>
      </c>
      <c r="L4057" s="9">
        <v>11.436755851929799</v>
      </c>
      <c r="M4057" s="9">
        <v>11.7263704736758</v>
      </c>
      <c r="N4057" s="9">
        <v>12.0381609706091</v>
      </c>
      <c r="O4057" s="9">
        <v>12.627694990817499</v>
      </c>
      <c r="P4057" s="9">
        <v>13.0303140871626</v>
      </c>
      <c r="Q4057" s="9">
        <v>13.3612897262872</v>
      </c>
      <c r="R4057" s="9">
        <v>13.917727650218</v>
      </c>
      <c r="S4057" s="9">
        <v>14.2846926238013</v>
      </c>
      <c r="T4057" s="9">
        <v>14.6673084994201</v>
      </c>
      <c r="U4057" s="9">
        <v>15.097960816926401</v>
      </c>
      <c r="V4057" s="9">
        <v>15.4744364867821</v>
      </c>
      <c r="W4057" s="9">
        <v>15.883976528162</v>
      </c>
      <c r="X4057" s="9">
        <v>16.3340203080405</v>
      </c>
      <c r="Y4057" s="9">
        <v>16.730161247734902</v>
      </c>
      <c r="Z4057" s="9">
        <v>17.115608220159402</v>
      </c>
      <c r="AA4057" s="9">
        <v>17.510977645757499</v>
      </c>
      <c r="AB4057" s="9">
        <v>18.0503734662799</v>
      </c>
      <c r="AC4057" s="9">
        <v>18.4969946467135</v>
      </c>
      <c r="AD4057" s="9">
        <v>18.9114231059628</v>
      </c>
      <c r="AE4057" s="9">
        <v>19.323512454936001</v>
      </c>
      <c r="AF4057" s="9">
        <v>19.758842002862</v>
      </c>
      <c r="AG4057" s="9">
        <v>20.1505620872238</v>
      </c>
      <c r="AH4057" s="9">
        <v>20.155690653464202</v>
      </c>
      <c r="AI4057" s="9">
        <v>20.0919256041437</v>
      </c>
      <c r="AJ4057" s="9">
        <v>19.9977150165574</v>
      </c>
      <c r="AK4057" s="9">
        <v>19.858804796639198</v>
      </c>
    </row>
    <row r="4058" spans="1:37" s="9" customFormat="1" hidden="1" x14ac:dyDescent="0.3">
      <c r="A4058" s="10" t="str">
        <f t="shared" si="93"/>
        <v>SDGbaseTRA_AgMin_v6_3QVAXagrai</v>
      </c>
      <c r="B4058" s="10" t="s">
        <v>220</v>
      </c>
      <c r="C4058" s="10" t="s">
        <v>301</v>
      </c>
      <c r="D4058" s="10" t="s">
        <v>211</v>
      </c>
      <c r="E4058" s="9" t="s">
        <v>29</v>
      </c>
      <c r="F4058" s="9">
        <v>8.5642621157198207</v>
      </c>
      <c r="G4058" s="9">
        <v>8.4025900585302207</v>
      </c>
      <c r="H4058" s="9">
        <v>8.5281647678346797</v>
      </c>
      <c r="I4058" s="9">
        <v>8.6714588303696001</v>
      </c>
      <c r="J4058" s="9">
        <v>8.8387016928946096</v>
      </c>
      <c r="K4058" s="9">
        <v>8.9423993332344693</v>
      </c>
      <c r="L4058" s="9">
        <v>9.0451203921034597</v>
      </c>
      <c r="M4058" s="9">
        <v>9.1251576479192504</v>
      </c>
      <c r="N4058" s="9">
        <v>9.2200870309569307</v>
      </c>
      <c r="O4058" s="9">
        <v>9.4355270799564703</v>
      </c>
      <c r="P4058" s="9">
        <v>9.5511918048127704</v>
      </c>
      <c r="Q4058" s="9">
        <v>9.6330878418673702</v>
      </c>
      <c r="R4058" s="9">
        <v>9.7866187173168306</v>
      </c>
      <c r="S4058" s="9">
        <v>9.8437533786965297</v>
      </c>
      <c r="T4058" s="9">
        <v>9.9050590189371306</v>
      </c>
      <c r="U4058" s="9">
        <v>9.9839346226479808</v>
      </c>
      <c r="V4058" s="9">
        <v>10.020200387300401</v>
      </c>
      <c r="W4058" s="9">
        <v>10.0454789840699</v>
      </c>
      <c r="X4058" s="9">
        <v>10.0849933991401</v>
      </c>
      <c r="Y4058" s="9">
        <v>10.124649224756</v>
      </c>
      <c r="Z4058" s="9">
        <v>10.162922279584601</v>
      </c>
      <c r="AA4058" s="9">
        <v>10.2108281061307</v>
      </c>
      <c r="AB4058" s="9">
        <v>10.311028068106801</v>
      </c>
      <c r="AC4058" s="9">
        <v>10.3852705196151</v>
      </c>
      <c r="AD4058" s="9">
        <v>10.465445395282099</v>
      </c>
      <c r="AE4058" s="9">
        <v>10.543842224634099</v>
      </c>
      <c r="AF4058" s="9">
        <v>10.6174874610729</v>
      </c>
      <c r="AG4058" s="9">
        <v>10.6438801860913</v>
      </c>
      <c r="AH4058" s="9">
        <v>10.5646480743432</v>
      </c>
      <c r="AI4058" s="9">
        <v>10.500047600427701</v>
      </c>
      <c r="AJ4058" s="9">
        <v>10.4476142507046</v>
      </c>
      <c r="AK4058" s="9">
        <v>10.3800064920278</v>
      </c>
    </row>
    <row r="4059" spans="1:37" s="9" customFormat="1" hidden="1" x14ac:dyDescent="0.3">
      <c r="A4059" s="10" t="str">
        <f t="shared" si="93"/>
        <v>SDGbaseTRA_AgMin_v6_3QVAXastar</v>
      </c>
      <c r="B4059" s="10" t="s">
        <v>220</v>
      </c>
      <c r="C4059" s="10" t="s">
        <v>301</v>
      </c>
      <c r="D4059" s="10" t="s">
        <v>211</v>
      </c>
      <c r="E4059" s="9" t="s">
        <v>30</v>
      </c>
      <c r="F4059" s="9">
        <v>7.2534655204628002</v>
      </c>
      <c r="G4059" s="9">
        <v>7.1616283000446801</v>
      </c>
      <c r="H4059" s="9">
        <v>7.32499113132556</v>
      </c>
      <c r="I4059" s="9">
        <v>7.4562254192124202</v>
      </c>
      <c r="J4059" s="9">
        <v>7.6073039208526403</v>
      </c>
      <c r="K4059" s="9">
        <v>7.7147175177048801</v>
      </c>
      <c r="L4059" s="9">
        <v>7.8213447128018796</v>
      </c>
      <c r="M4059" s="9">
        <v>7.9178300459524502</v>
      </c>
      <c r="N4059" s="9">
        <v>8.0220001322742398</v>
      </c>
      <c r="O4059" s="9">
        <v>8.2142881741170708</v>
      </c>
      <c r="P4059" s="9">
        <v>8.3331931278095901</v>
      </c>
      <c r="Q4059" s="9">
        <v>8.4241657563883194</v>
      </c>
      <c r="R4059" s="9">
        <v>8.5421833952949093</v>
      </c>
      <c r="S4059" s="9">
        <v>8.5911422724745705</v>
      </c>
      <c r="T4059" s="9">
        <v>8.6378273041119602</v>
      </c>
      <c r="U4059" s="9">
        <v>8.6964672076443907</v>
      </c>
      <c r="V4059" s="9">
        <v>8.7166380039628599</v>
      </c>
      <c r="W4059" s="9">
        <v>8.7214535970796003</v>
      </c>
      <c r="X4059" s="9">
        <v>8.7295157640339909</v>
      </c>
      <c r="Y4059" s="9">
        <v>8.7280842731117101</v>
      </c>
      <c r="Z4059" s="9">
        <v>8.7166152638038703</v>
      </c>
      <c r="AA4059" s="9">
        <v>8.7068012084015791</v>
      </c>
      <c r="AB4059" s="9">
        <v>8.7452454238957795</v>
      </c>
      <c r="AC4059" s="9">
        <v>8.7737078576492706</v>
      </c>
      <c r="AD4059" s="9">
        <v>8.8110054880798092</v>
      </c>
      <c r="AE4059" s="9">
        <v>8.8524939942799303</v>
      </c>
      <c r="AF4059" s="9">
        <v>8.8951929485849206</v>
      </c>
      <c r="AG4059" s="9">
        <v>8.7782327359711694</v>
      </c>
      <c r="AH4059" s="9">
        <v>8.5331385320951494</v>
      </c>
      <c r="AI4059" s="9">
        <v>8.2750835572471395</v>
      </c>
      <c r="AJ4059" s="9">
        <v>8.0237340849041701</v>
      </c>
      <c r="AK4059" s="9">
        <v>7.7696237666240204</v>
      </c>
    </row>
    <row r="4060" spans="1:37" s="9" customFormat="1" hidden="1" x14ac:dyDescent="0.3">
      <c r="A4060" s="10" t="str">
        <f t="shared" si="93"/>
        <v>SDGbaseTRA_AgMin_v6_3QVAXafeed</v>
      </c>
      <c r="B4060" s="10" t="s">
        <v>220</v>
      </c>
      <c r="C4060" s="10" t="s">
        <v>301</v>
      </c>
      <c r="D4060" s="10" t="s">
        <v>211</v>
      </c>
      <c r="E4060" s="9" t="s">
        <v>31</v>
      </c>
      <c r="F4060" s="9">
        <v>6.5455554813719203</v>
      </c>
      <c r="G4060" s="9">
        <v>6.5142344298274697</v>
      </c>
      <c r="H4060" s="9">
        <v>6.6407058617003196</v>
      </c>
      <c r="I4060" s="9">
        <v>6.6252199776689498</v>
      </c>
      <c r="J4060" s="9">
        <v>6.7278107370083102</v>
      </c>
      <c r="K4060" s="9">
        <v>6.8864118516220003</v>
      </c>
      <c r="L4060" s="9">
        <v>7.0891468279000103</v>
      </c>
      <c r="M4060" s="9">
        <v>7.3032133117254503</v>
      </c>
      <c r="N4060" s="9">
        <v>7.5359105422708001</v>
      </c>
      <c r="O4060" s="9">
        <v>7.8613497932345098</v>
      </c>
      <c r="P4060" s="9">
        <v>8.1769720801312094</v>
      </c>
      <c r="Q4060" s="9">
        <v>8.4693541502338796</v>
      </c>
      <c r="R4060" s="9">
        <v>8.8904476926892606</v>
      </c>
      <c r="S4060" s="9">
        <v>9.2384337812414703</v>
      </c>
      <c r="T4060" s="9">
        <v>9.5800312646695893</v>
      </c>
      <c r="U4060" s="9">
        <v>9.9638881404703401</v>
      </c>
      <c r="V4060" s="9">
        <v>10.314031104060399</v>
      </c>
      <c r="W4060" s="9">
        <v>10.6811679506063</v>
      </c>
      <c r="X4060" s="9">
        <v>11.074843066804499</v>
      </c>
      <c r="Y4060" s="9">
        <v>11.44736122594</v>
      </c>
      <c r="Z4060" s="9">
        <v>11.8295597080108</v>
      </c>
      <c r="AA4060" s="9">
        <v>12.2170786416768</v>
      </c>
      <c r="AB4060" s="9">
        <v>12.6659644203308</v>
      </c>
      <c r="AC4060" s="9">
        <v>13.084928219663899</v>
      </c>
      <c r="AD4060" s="9">
        <v>13.488077011213599</v>
      </c>
      <c r="AE4060" s="9">
        <v>13.890727868935899</v>
      </c>
      <c r="AF4060" s="9">
        <v>14.3081475043941</v>
      </c>
      <c r="AG4060" s="9">
        <v>14.7255530095834</v>
      </c>
      <c r="AH4060" s="9">
        <v>14.673865949318699</v>
      </c>
      <c r="AI4060" s="9">
        <v>14.589453357011401</v>
      </c>
      <c r="AJ4060" s="9">
        <v>14.527800660429101</v>
      </c>
      <c r="AK4060" s="9">
        <v>14.4421460363939</v>
      </c>
    </row>
    <row r="4061" spans="1:37" s="9" customFormat="1" hidden="1" x14ac:dyDescent="0.3">
      <c r="A4061" s="10" t="str">
        <f t="shared" si="93"/>
        <v>SDGbaseTRA_AgMin_v6_3QVAXabake</v>
      </c>
      <c r="B4061" s="10" t="s">
        <v>220</v>
      </c>
      <c r="C4061" s="10" t="s">
        <v>301</v>
      </c>
      <c r="D4061" s="10" t="s">
        <v>211</v>
      </c>
      <c r="E4061" s="9" t="s">
        <v>32</v>
      </c>
      <c r="F4061" s="9">
        <v>22.283856021251001</v>
      </c>
      <c r="G4061" s="9">
        <v>21.347593412696</v>
      </c>
      <c r="H4061" s="9">
        <v>21.7778041103902</v>
      </c>
      <c r="I4061" s="9">
        <v>22.124355178045299</v>
      </c>
      <c r="J4061" s="9">
        <v>22.6741182585417</v>
      </c>
      <c r="K4061" s="9">
        <v>23.132680602141001</v>
      </c>
      <c r="L4061" s="9">
        <v>23.6136729223144</v>
      </c>
      <c r="M4061" s="9">
        <v>24.072517809849</v>
      </c>
      <c r="N4061" s="9">
        <v>24.559514598020002</v>
      </c>
      <c r="O4061" s="9">
        <v>25.2966518216531</v>
      </c>
      <c r="P4061" s="9">
        <v>25.871748949775601</v>
      </c>
      <c r="Q4061" s="9">
        <v>26.3779232526261</v>
      </c>
      <c r="R4061" s="9">
        <v>27.241651016400301</v>
      </c>
      <c r="S4061" s="9">
        <v>27.760039354666102</v>
      </c>
      <c r="T4061" s="9">
        <v>28.288906754456001</v>
      </c>
      <c r="U4061" s="9">
        <v>28.880823154822401</v>
      </c>
      <c r="V4061" s="9">
        <v>29.402271204519401</v>
      </c>
      <c r="W4061" s="9">
        <v>29.958010221269699</v>
      </c>
      <c r="X4061" s="9">
        <v>30.5485439674042</v>
      </c>
      <c r="Y4061" s="9">
        <v>31.0596081066648</v>
      </c>
      <c r="Z4061" s="9">
        <v>31.5518024301144</v>
      </c>
      <c r="AA4061" s="9">
        <v>32.037582639647098</v>
      </c>
      <c r="AB4061" s="9">
        <v>32.687817986559701</v>
      </c>
      <c r="AC4061" s="9">
        <v>33.248597425612999</v>
      </c>
      <c r="AD4061" s="9">
        <v>33.823376972806699</v>
      </c>
      <c r="AE4061" s="9">
        <v>34.414261628234698</v>
      </c>
      <c r="AF4061" s="9">
        <v>35.036688626562302</v>
      </c>
      <c r="AG4061" s="9">
        <v>35.537527778613203</v>
      </c>
      <c r="AH4061" s="9">
        <v>35.4691261540884</v>
      </c>
      <c r="AI4061" s="9">
        <v>35.390921094139301</v>
      </c>
      <c r="AJ4061" s="9">
        <v>35.294065002464698</v>
      </c>
      <c r="AK4061" s="9">
        <v>35.127963538825703</v>
      </c>
    </row>
    <row r="4062" spans="1:37" s="9" customFormat="1" hidden="1" x14ac:dyDescent="0.3">
      <c r="A4062" s="10" t="str">
        <f t="shared" si="93"/>
        <v>SDGbaseTRA_AgMin_v6_3QVAXasuga</v>
      </c>
      <c r="B4062" s="10" t="s">
        <v>220</v>
      </c>
      <c r="C4062" s="10" t="s">
        <v>301</v>
      </c>
      <c r="D4062" s="10" t="s">
        <v>211</v>
      </c>
      <c r="E4062" s="9" t="s">
        <v>33</v>
      </c>
      <c r="F4062" s="9">
        <v>8.5226770749711793</v>
      </c>
      <c r="G4062" s="9">
        <v>8.2920055170650304</v>
      </c>
      <c r="H4062" s="9">
        <v>8.4747706347145098</v>
      </c>
      <c r="I4062" s="9">
        <v>8.6160608074308698</v>
      </c>
      <c r="J4062" s="9">
        <v>8.8316085535349291</v>
      </c>
      <c r="K4062" s="9">
        <v>8.9940463029723805</v>
      </c>
      <c r="L4062" s="9">
        <v>9.1569146688505096</v>
      </c>
      <c r="M4062" s="9">
        <v>9.2928621489713308</v>
      </c>
      <c r="N4062" s="9">
        <v>9.4285211690573103</v>
      </c>
      <c r="O4062" s="9">
        <v>9.7737205864779106</v>
      </c>
      <c r="P4062" s="9">
        <v>9.9455724843424704</v>
      </c>
      <c r="Q4062" s="9">
        <v>10.0637624591724</v>
      </c>
      <c r="R4062" s="9">
        <v>10.3114402733032</v>
      </c>
      <c r="S4062" s="9">
        <v>10.451388105035599</v>
      </c>
      <c r="T4062" s="9">
        <v>10.5909318792486</v>
      </c>
      <c r="U4062" s="9">
        <v>10.737800502813799</v>
      </c>
      <c r="V4062" s="9">
        <v>10.839972846081499</v>
      </c>
      <c r="W4062" s="9">
        <v>10.961318768685199</v>
      </c>
      <c r="X4062" s="9">
        <v>11.113166073943299</v>
      </c>
      <c r="Y4062" s="9">
        <v>11.231341686294201</v>
      </c>
      <c r="Z4062" s="9">
        <v>11.3421304023113</v>
      </c>
      <c r="AA4062" s="9">
        <v>11.4681778938306</v>
      </c>
      <c r="AB4062" s="9">
        <v>11.6618446109015</v>
      </c>
      <c r="AC4062" s="9">
        <v>11.799437233731799</v>
      </c>
      <c r="AD4062" s="9">
        <v>11.923799655757801</v>
      </c>
      <c r="AE4062" s="9">
        <v>12.042256684346301</v>
      </c>
      <c r="AF4062" s="9">
        <v>12.172893363184601</v>
      </c>
      <c r="AG4062" s="9">
        <v>12.3175186714272</v>
      </c>
      <c r="AH4062" s="9">
        <v>12.318232826618599</v>
      </c>
      <c r="AI4062" s="9">
        <v>12.303893501465801</v>
      </c>
      <c r="AJ4062" s="9">
        <v>12.299983330393999</v>
      </c>
      <c r="AK4062" s="9">
        <v>12.276459879462299</v>
      </c>
    </row>
    <row r="4063" spans="1:37" s="9" customFormat="1" hidden="1" x14ac:dyDescent="0.3">
      <c r="A4063" s="10" t="str">
        <f t="shared" si="93"/>
        <v>SDGbaseTRA_AgMin_v6_3QVAXaconf</v>
      </c>
      <c r="B4063" s="10" t="s">
        <v>220</v>
      </c>
      <c r="C4063" s="10" t="s">
        <v>301</v>
      </c>
      <c r="D4063" s="10" t="s">
        <v>211</v>
      </c>
      <c r="E4063" s="9" t="s">
        <v>34</v>
      </c>
      <c r="F4063" s="9">
        <v>2.4874381194491502</v>
      </c>
      <c r="G4063" s="9">
        <v>2.3972115813986901</v>
      </c>
      <c r="H4063" s="9">
        <v>2.4818587842855999</v>
      </c>
      <c r="I4063" s="9">
        <v>2.4641247039955601</v>
      </c>
      <c r="J4063" s="9">
        <v>2.5380502550761399</v>
      </c>
      <c r="K4063" s="9">
        <v>2.6139992127513998</v>
      </c>
      <c r="L4063" s="9">
        <v>2.6977834711906401</v>
      </c>
      <c r="M4063" s="9">
        <v>2.7838875881482399</v>
      </c>
      <c r="N4063" s="9">
        <v>2.8788022257823398</v>
      </c>
      <c r="O4063" s="9">
        <v>3.0378765438376898</v>
      </c>
      <c r="P4063" s="9">
        <v>3.1643616623254198</v>
      </c>
      <c r="Q4063" s="9">
        <v>3.2855025725750302</v>
      </c>
      <c r="R4063" s="9">
        <v>3.4846957732842001</v>
      </c>
      <c r="S4063" s="9">
        <v>3.6237409800656502</v>
      </c>
      <c r="T4063" s="9">
        <v>3.7703472854397302</v>
      </c>
      <c r="U4063" s="9">
        <v>3.92947578675484</v>
      </c>
      <c r="V4063" s="9">
        <v>4.0724154248962199</v>
      </c>
      <c r="W4063" s="9">
        <v>4.2224139469912201</v>
      </c>
      <c r="X4063" s="9">
        <v>4.3819471680103304</v>
      </c>
      <c r="Y4063" s="9">
        <v>4.5332304393920797</v>
      </c>
      <c r="Z4063" s="9">
        <v>4.6914471214387001</v>
      </c>
      <c r="AA4063" s="9">
        <v>4.8564337536819497</v>
      </c>
      <c r="AB4063" s="9">
        <v>5.0633966122913501</v>
      </c>
      <c r="AC4063" s="9">
        <v>5.2484201205787402</v>
      </c>
      <c r="AD4063" s="9">
        <v>5.4177365349980802</v>
      </c>
      <c r="AE4063" s="9">
        <v>5.5880717130709501</v>
      </c>
      <c r="AF4063" s="9">
        <v>5.7658994942045103</v>
      </c>
      <c r="AG4063" s="9">
        <v>5.9366909838608501</v>
      </c>
      <c r="AH4063" s="9">
        <v>5.9762847877115899</v>
      </c>
      <c r="AI4063" s="9">
        <v>5.9707794182640201</v>
      </c>
      <c r="AJ4063" s="9">
        <v>5.9493800412276903</v>
      </c>
      <c r="AK4063" s="9">
        <v>5.9122300918723401</v>
      </c>
    </row>
    <row r="4064" spans="1:37" s="9" customFormat="1" hidden="1" x14ac:dyDescent="0.3">
      <c r="A4064" s="10" t="str">
        <f t="shared" si="93"/>
        <v>SDGbaseTRA_AgMin_v6_3QVAXapast</v>
      </c>
      <c r="B4064" s="10" t="s">
        <v>220</v>
      </c>
      <c r="C4064" s="10" t="s">
        <v>301</v>
      </c>
      <c r="D4064" s="10" t="s">
        <v>211</v>
      </c>
      <c r="E4064" s="9" t="s">
        <v>35</v>
      </c>
      <c r="F4064" s="9">
        <v>0.64754535166901095</v>
      </c>
      <c r="G4064" s="9">
        <v>0.66073373741267905</v>
      </c>
      <c r="H4064" s="9">
        <v>0.68497966582677206</v>
      </c>
      <c r="I4064" s="9">
        <v>0.69538557725578598</v>
      </c>
      <c r="J4064" s="9">
        <v>0.71086950144308503</v>
      </c>
      <c r="K4064" s="9">
        <v>0.73000698893758897</v>
      </c>
      <c r="L4064" s="9">
        <v>0.75387965275897295</v>
      </c>
      <c r="M4064" s="9">
        <v>0.77974863662292904</v>
      </c>
      <c r="N4064" s="9">
        <v>0.80707707602025003</v>
      </c>
      <c r="O4064" s="9">
        <v>0.84559738365396098</v>
      </c>
      <c r="P4064" s="9">
        <v>0.88279434549975699</v>
      </c>
      <c r="Q4064" s="9">
        <v>0.91648751300439402</v>
      </c>
      <c r="R4064" s="9">
        <v>0.95944754256940101</v>
      </c>
      <c r="S4064" s="9">
        <v>0.99649156893181701</v>
      </c>
      <c r="T4064" s="9">
        <v>1.03498205733683</v>
      </c>
      <c r="U4064" s="9">
        <v>1.07798722945548</v>
      </c>
      <c r="V4064" s="9">
        <v>1.1157989113573199</v>
      </c>
      <c r="W4064" s="9">
        <v>1.15489912594434</v>
      </c>
      <c r="X4064" s="9">
        <v>1.19658485111516</v>
      </c>
      <c r="Y4064" s="9">
        <v>1.23396967857732</v>
      </c>
      <c r="Z4064" s="9">
        <v>1.2699336792624201</v>
      </c>
      <c r="AA4064" s="9">
        <v>1.3061492813497499</v>
      </c>
      <c r="AB4064" s="9">
        <v>1.3486472935721701</v>
      </c>
      <c r="AC4064" s="9">
        <v>1.38731272395195</v>
      </c>
      <c r="AD4064" s="9">
        <v>1.4245965941613301</v>
      </c>
      <c r="AE4064" s="9">
        <v>1.4611981735936399</v>
      </c>
      <c r="AF4064" s="9">
        <v>1.4986935239764601</v>
      </c>
      <c r="AG4064" s="9">
        <v>1.5336830990222401</v>
      </c>
      <c r="AH4064" s="9">
        <v>1.5162846175303899</v>
      </c>
      <c r="AI4064" s="9">
        <v>1.49507907885346</v>
      </c>
      <c r="AJ4064" s="9">
        <v>1.4769289019259799</v>
      </c>
      <c r="AK4064" s="9">
        <v>1.4573065763587201</v>
      </c>
    </row>
    <row r="4065" spans="1:37" s="9" customFormat="1" hidden="1" x14ac:dyDescent="0.3">
      <c r="A4065" s="10" t="str">
        <f t="shared" si="93"/>
        <v>SDGbaseTRA_AgMin_v6_3QVAXaofoo</v>
      </c>
      <c r="B4065" s="10" t="s">
        <v>220</v>
      </c>
      <c r="C4065" s="10" t="s">
        <v>301</v>
      </c>
      <c r="D4065" s="10" t="s">
        <v>211</v>
      </c>
      <c r="E4065" s="9" t="s">
        <v>36</v>
      </c>
      <c r="F4065" s="9">
        <v>12.412272377584999</v>
      </c>
      <c r="G4065" s="9">
        <v>12.1222696181775</v>
      </c>
      <c r="H4065" s="9">
        <v>12.487984559738599</v>
      </c>
      <c r="I4065" s="9">
        <v>12.5992924009433</v>
      </c>
      <c r="J4065" s="9">
        <v>12.9451616666724</v>
      </c>
      <c r="K4065" s="9">
        <v>13.2772003306454</v>
      </c>
      <c r="L4065" s="9">
        <v>13.6412042072494</v>
      </c>
      <c r="M4065" s="9">
        <v>14.0140018649611</v>
      </c>
      <c r="N4065" s="9">
        <v>14.4082401442211</v>
      </c>
      <c r="O4065" s="9">
        <v>15.203544791659599</v>
      </c>
      <c r="P4065" s="9">
        <v>15.7279604893802</v>
      </c>
      <c r="Q4065" s="9">
        <v>16.159067951235599</v>
      </c>
      <c r="R4065" s="9">
        <v>16.808130854716101</v>
      </c>
      <c r="S4065" s="9">
        <v>17.2720372565527</v>
      </c>
      <c r="T4065" s="9">
        <v>17.755343912369199</v>
      </c>
      <c r="U4065" s="9">
        <v>18.293333976709899</v>
      </c>
      <c r="V4065" s="9">
        <v>18.749018693220801</v>
      </c>
      <c r="W4065" s="9">
        <v>19.240414570357501</v>
      </c>
      <c r="X4065" s="9">
        <v>19.805727716595602</v>
      </c>
      <c r="Y4065" s="9">
        <v>20.2955398322935</v>
      </c>
      <c r="Z4065" s="9">
        <v>20.7683402375533</v>
      </c>
      <c r="AA4065" s="9">
        <v>21.276481371641399</v>
      </c>
      <c r="AB4065" s="9">
        <v>21.942861365477</v>
      </c>
      <c r="AC4065" s="9">
        <v>22.4840692429635</v>
      </c>
      <c r="AD4065" s="9">
        <v>22.978561446492101</v>
      </c>
      <c r="AE4065" s="9">
        <v>23.458836649418998</v>
      </c>
      <c r="AF4065" s="9">
        <v>23.957337484027601</v>
      </c>
      <c r="AG4065" s="9">
        <v>24.431332149722699</v>
      </c>
      <c r="AH4065" s="9">
        <v>24.450765488336302</v>
      </c>
      <c r="AI4065" s="9">
        <v>24.332689151905399</v>
      </c>
      <c r="AJ4065" s="9">
        <v>24.1917156701777</v>
      </c>
      <c r="AK4065" s="9">
        <v>24.002505347646601</v>
      </c>
    </row>
    <row r="4066" spans="1:37" s="9" customFormat="1" hidden="1" x14ac:dyDescent="0.3">
      <c r="A4066" s="10" t="str">
        <f t="shared" si="93"/>
        <v>SDGbaseTRA_AgMin_v6_3QVAXabevt</v>
      </c>
      <c r="B4066" s="10" t="s">
        <v>220</v>
      </c>
      <c r="C4066" s="10" t="s">
        <v>301</v>
      </c>
      <c r="D4066" s="10" t="s">
        <v>211</v>
      </c>
      <c r="E4066" s="9" t="s">
        <v>37</v>
      </c>
      <c r="F4066" s="9">
        <v>40.844922309108298</v>
      </c>
      <c r="G4066" s="9">
        <v>40.229907770720303</v>
      </c>
      <c r="H4066" s="9">
        <v>42.253728983164599</v>
      </c>
      <c r="I4066" s="9">
        <v>42.426795084360897</v>
      </c>
      <c r="J4066" s="9">
        <v>43.928095725172703</v>
      </c>
      <c r="K4066" s="9">
        <v>45.461614388802701</v>
      </c>
      <c r="L4066" s="9">
        <v>47.0919234560631</v>
      </c>
      <c r="M4066" s="9">
        <v>48.780246428631003</v>
      </c>
      <c r="N4066" s="9">
        <v>50.524496288682499</v>
      </c>
      <c r="O4066" s="9">
        <v>54.754612890198601</v>
      </c>
      <c r="P4066" s="9">
        <v>57.2688506055567</v>
      </c>
      <c r="Q4066" s="9">
        <v>59.220926430044202</v>
      </c>
      <c r="R4066" s="9">
        <v>62.1373226829567</v>
      </c>
      <c r="S4066" s="9">
        <v>64.214347885705806</v>
      </c>
      <c r="T4066" s="9">
        <v>66.413240961442099</v>
      </c>
      <c r="U4066" s="9">
        <v>68.762999677942403</v>
      </c>
      <c r="V4066" s="9">
        <v>70.710877615329593</v>
      </c>
      <c r="W4066" s="9">
        <v>72.943880272116601</v>
      </c>
      <c r="X4066" s="9">
        <v>75.490651766377496</v>
      </c>
      <c r="Y4066" s="9">
        <v>77.670292679123804</v>
      </c>
      <c r="Z4066" s="9">
        <v>79.780288328111894</v>
      </c>
      <c r="AA4066" s="9">
        <v>82.157141596347799</v>
      </c>
      <c r="AB4066" s="9">
        <v>85.835200690690797</v>
      </c>
      <c r="AC4066" s="9">
        <v>88.669718514415393</v>
      </c>
      <c r="AD4066" s="9">
        <v>90.943709090784097</v>
      </c>
      <c r="AE4066" s="9">
        <v>92.955474635276701</v>
      </c>
      <c r="AF4066" s="9">
        <v>94.948339104487999</v>
      </c>
      <c r="AG4066" s="9">
        <v>96.763806700905903</v>
      </c>
      <c r="AH4066" s="9">
        <v>97.079552018516395</v>
      </c>
      <c r="AI4066" s="9">
        <v>96.776196300942999</v>
      </c>
      <c r="AJ4066" s="9">
        <v>96.300561863839107</v>
      </c>
      <c r="AK4066" s="9">
        <v>95.586536223032795</v>
      </c>
    </row>
    <row r="4067" spans="1:37" s="9" customFormat="1" hidden="1" x14ac:dyDescent="0.3">
      <c r="A4067" s="10" t="str">
        <f t="shared" si="93"/>
        <v>SDGbaseTRA_AgMin_v6_3QVAXatext</v>
      </c>
      <c r="B4067" s="10" t="s">
        <v>220</v>
      </c>
      <c r="C4067" s="10" t="s">
        <v>301</v>
      </c>
      <c r="D4067" s="10" t="s">
        <v>211</v>
      </c>
      <c r="E4067" s="9" t="s">
        <v>38</v>
      </c>
      <c r="F4067" s="9">
        <v>6.5666925740870496</v>
      </c>
      <c r="G4067" s="9">
        <v>6.0727248570271399</v>
      </c>
      <c r="H4067" s="9">
        <v>6.2426030016410303</v>
      </c>
      <c r="I4067" s="9">
        <v>6.2880662627230999</v>
      </c>
      <c r="J4067" s="9">
        <v>6.4686634300504204</v>
      </c>
      <c r="K4067" s="9">
        <v>6.6499337971805002</v>
      </c>
      <c r="L4067" s="9">
        <v>6.84936664227651</v>
      </c>
      <c r="M4067" s="9">
        <v>7.0650259950168799</v>
      </c>
      <c r="N4067" s="9">
        <v>7.2912861166405403</v>
      </c>
      <c r="O4067" s="9">
        <v>7.7226221433753697</v>
      </c>
      <c r="P4067" s="9">
        <v>8.0071593093783697</v>
      </c>
      <c r="Q4067" s="9">
        <v>8.2379557934433105</v>
      </c>
      <c r="R4067" s="9">
        <v>8.5603170605775105</v>
      </c>
      <c r="S4067" s="9">
        <v>8.8042786389059806</v>
      </c>
      <c r="T4067" s="9">
        <v>9.0585272338201595</v>
      </c>
      <c r="U4067" s="9">
        <v>9.3500955724826902</v>
      </c>
      <c r="V4067" s="9">
        <v>9.6281480032499704</v>
      </c>
      <c r="W4067" s="9">
        <v>9.9420016448985997</v>
      </c>
      <c r="X4067" s="9">
        <v>10.2818856065054</v>
      </c>
      <c r="Y4067" s="9">
        <v>10.565330176247601</v>
      </c>
      <c r="Z4067" s="9">
        <v>10.839592226557301</v>
      </c>
      <c r="AA4067" s="9">
        <v>11.1059678714743</v>
      </c>
      <c r="AB4067" s="9">
        <v>11.464112873825901</v>
      </c>
      <c r="AC4067" s="9">
        <v>11.7644362965576</v>
      </c>
      <c r="AD4067" s="9">
        <v>12.065691054674399</v>
      </c>
      <c r="AE4067" s="9">
        <v>12.3768715334921</v>
      </c>
      <c r="AF4067" s="9">
        <v>12.715483342387801</v>
      </c>
      <c r="AG4067" s="9">
        <v>13.084705497584901</v>
      </c>
      <c r="AH4067" s="9">
        <v>13.172924988691801</v>
      </c>
      <c r="AI4067" s="9">
        <v>13.161975220919899</v>
      </c>
      <c r="AJ4067" s="9">
        <v>13.127773031355201</v>
      </c>
      <c r="AK4067" s="9">
        <v>13.0598029323742</v>
      </c>
    </row>
    <row r="4068" spans="1:37" s="9" customFormat="1" hidden="1" x14ac:dyDescent="0.3">
      <c r="A4068" s="10" t="str">
        <f t="shared" si="93"/>
        <v>SDGbaseTRA_AgMin_v6_3QVAXaclth</v>
      </c>
      <c r="B4068" s="10" t="s">
        <v>220</v>
      </c>
      <c r="C4068" s="10" t="s">
        <v>301</v>
      </c>
      <c r="D4068" s="10" t="s">
        <v>211</v>
      </c>
      <c r="E4068" s="9" t="s">
        <v>39</v>
      </c>
      <c r="F4068" s="9">
        <v>6.7607644976156296</v>
      </c>
      <c r="G4068" s="9">
        <v>6.1992673512807102</v>
      </c>
      <c r="H4068" s="9">
        <v>6.3770876489845696</v>
      </c>
      <c r="I4068" s="9">
        <v>6.4198877647430104</v>
      </c>
      <c r="J4068" s="9">
        <v>6.6108868412197097</v>
      </c>
      <c r="K4068" s="9">
        <v>6.7789396858423299</v>
      </c>
      <c r="L4068" s="9">
        <v>6.9557414102766204</v>
      </c>
      <c r="M4068" s="9">
        <v>7.1352742453697804</v>
      </c>
      <c r="N4068" s="9">
        <v>7.3322307176186197</v>
      </c>
      <c r="O4068" s="9">
        <v>7.6778076141606304</v>
      </c>
      <c r="P4068" s="9">
        <v>7.9190679310267296</v>
      </c>
      <c r="Q4068" s="9">
        <v>8.1230018454374804</v>
      </c>
      <c r="R4068" s="9">
        <v>8.4777154675979194</v>
      </c>
      <c r="S4068" s="9">
        <v>8.6931902225281306</v>
      </c>
      <c r="T4068" s="9">
        <v>8.9253882549000103</v>
      </c>
      <c r="U4068" s="9">
        <v>9.1878505885111199</v>
      </c>
      <c r="V4068" s="9">
        <v>9.4192248409118005</v>
      </c>
      <c r="W4068" s="9">
        <v>9.6738618812810309</v>
      </c>
      <c r="X4068" s="9">
        <v>9.9516300736181194</v>
      </c>
      <c r="Y4068" s="9">
        <v>10.1971498497947</v>
      </c>
      <c r="Z4068" s="9">
        <v>10.4346435359728</v>
      </c>
      <c r="AA4068" s="9">
        <v>10.6761727993169</v>
      </c>
      <c r="AB4068" s="9">
        <v>11.006307409167199</v>
      </c>
      <c r="AC4068" s="9">
        <v>11.272830824776101</v>
      </c>
      <c r="AD4068" s="9">
        <v>11.522120487390399</v>
      </c>
      <c r="AE4068" s="9">
        <v>11.772257369585301</v>
      </c>
      <c r="AF4068" s="9">
        <v>12.0384961038712</v>
      </c>
      <c r="AG4068" s="9">
        <v>12.318953741965901</v>
      </c>
      <c r="AH4068" s="9">
        <v>12.406577263259701</v>
      </c>
      <c r="AI4068" s="9">
        <v>12.452141474025099</v>
      </c>
      <c r="AJ4068" s="9">
        <v>12.465985537484601</v>
      </c>
      <c r="AK4068" s="9">
        <v>12.4441355412122</v>
      </c>
    </row>
    <row r="4069" spans="1:37" s="9" customFormat="1" hidden="1" x14ac:dyDescent="0.3">
      <c r="A4069" s="10" t="str">
        <f t="shared" si="93"/>
        <v>SDGbaseTRA_AgMin_v6_3QVAXaleat</v>
      </c>
      <c r="B4069" s="10" t="s">
        <v>220</v>
      </c>
      <c r="C4069" s="10" t="s">
        <v>301</v>
      </c>
      <c r="D4069" s="10" t="s">
        <v>211</v>
      </c>
      <c r="E4069" s="9" t="s">
        <v>40</v>
      </c>
      <c r="F4069" s="9">
        <v>2.4496072471007602</v>
      </c>
      <c r="G4069" s="9">
        <v>2.4356662893720098</v>
      </c>
      <c r="H4069" s="9">
        <v>2.5589144623028601</v>
      </c>
      <c r="I4069" s="9">
        <v>2.6268327787846202</v>
      </c>
      <c r="J4069" s="9">
        <v>2.6940333304428998</v>
      </c>
      <c r="K4069" s="9">
        <v>2.7753318000132499</v>
      </c>
      <c r="L4069" s="9">
        <v>2.8771326740690699</v>
      </c>
      <c r="M4069" s="9">
        <v>2.99735184601353</v>
      </c>
      <c r="N4069" s="9">
        <v>3.1278361350941801</v>
      </c>
      <c r="O4069" s="9">
        <v>3.40103041660308</v>
      </c>
      <c r="P4069" s="9">
        <v>3.63158472084011</v>
      </c>
      <c r="Q4069" s="9">
        <v>3.8255692552704801</v>
      </c>
      <c r="R4069" s="9">
        <v>3.9987867898510898</v>
      </c>
      <c r="S4069" s="9">
        <v>4.1584297528546497</v>
      </c>
      <c r="T4069" s="9">
        <v>4.3231409896852799</v>
      </c>
      <c r="U4069" s="9">
        <v>4.50802600638547</v>
      </c>
      <c r="V4069" s="9">
        <v>4.6655960547214397</v>
      </c>
      <c r="W4069" s="9">
        <v>4.8356967470270202</v>
      </c>
      <c r="X4069" s="9">
        <v>5.0228348157465899</v>
      </c>
      <c r="Y4069" s="9">
        <v>5.1766697126455403</v>
      </c>
      <c r="Z4069" s="9">
        <v>5.3156911640231899</v>
      </c>
      <c r="AA4069" s="9">
        <v>5.4607590596486002</v>
      </c>
      <c r="AB4069" s="9">
        <v>5.6712025865221198</v>
      </c>
      <c r="AC4069" s="9">
        <v>5.8588812642483497</v>
      </c>
      <c r="AD4069" s="9">
        <v>6.0342069808046697</v>
      </c>
      <c r="AE4069" s="9">
        <v>6.2022760707233502</v>
      </c>
      <c r="AF4069" s="9">
        <v>6.3708373304138703</v>
      </c>
      <c r="AG4069" s="9">
        <v>6.52539930002622</v>
      </c>
      <c r="AH4069" s="9">
        <v>6.4136201937625703</v>
      </c>
      <c r="AI4069" s="9">
        <v>6.2455254774556801</v>
      </c>
      <c r="AJ4069" s="9">
        <v>6.1034955098625296</v>
      </c>
      <c r="AK4069" s="9">
        <v>5.9557831155498704</v>
      </c>
    </row>
    <row r="4070" spans="1:37" s="9" customFormat="1" hidden="1" x14ac:dyDescent="0.3">
      <c r="A4070" s="10" t="str">
        <f t="shared" si="93"/>
        <v>SDGbaseTRA_AgMin_v6_3QVAXafoot</v>
      </c>
      <c r="B4070" s="10" t="s">
        <v>220</v>
      </c>
      <c r="C4070" s="10" t="s">
        <v>301</v>
      </c>
      <c r="D4070" s="10" t="s">
        <v>211</v>
      </c>
      <c r="E4070" s="9" t="s">
        <v>41</v>
      </c>
      <c r="F4070" s="9">
        <v>1.91455609444022</v>
      </c>
      <c r="G4070" s="9">
        <v>1.8192280113247301</v>
      </c>
      <c r="H4070" s="9">
        <v>1.8701531487471399</v>
      </c>
      <c r="I4070" s="9">
        <v>1.89681296979617</v>
      </c>
      <c r="J4070" s="9">
        <v>1.95075477896219</v>
      </c>
      <c r="K4070" s="9">
        <v>2.00149368130635</v>
      </c>
      <c r="L4070" s="9">
        <v>2.0563665638878601</v>
      </c>
      <c r="M4070" s="9">
        <v>2.1114643618195301</v>
      </c>
      <c r="N4070" s="9">
        <v>2.1703546955739799</v>
      </c>
      <c r="O4070" s="9">
        <v>2.2822818138665601</v>
      </c>
      <c r="P4070" s="9">
        <v>2.3611995535252701</v>
      </c>
      <c r="Q4070" s="9">
        <v>2.42456466344608</v>
      </c>
      <c r="R4070" s="9">
        <v>2.5151043561016801</v>
      </c>
      <c r="S4070" s="9">
        <v>2.5798332127232699</v>
      </c>
      <c r="T4070" s="9">
        <v>2.6470574217209601</v>
      </c>
      <c r="U4070" s="9">
        <v>2.7220243124159098</v>
      </c>
      <c r="V4070" s="9">
        <v>2.7900290712045401</v>
      </c>
      <c r="W4070" s="9">
        <v>2.8660148629569502</v>
      </c>
      <c r="X4070" s="9">
        <v>2.94878353632456</v>
      </c>
      <c r="Y4070" s="9">
        <v>3.0213122429313501</v>
      </c>
      <c r="Z4070" s="9">
        <v>3.0896934784825798</v>
      </c>
      <c r="AA4070" s="9">
        <v>3.1574013727276302</v>
      </c>
      <c r="AB4070" s="9">
        <v>3.26179018644731</v>
      </c>
      <c r="AC4070" s="9">
        <v>3.3498197028260099</v>
      </c>
      <c r="AD4070" s="9">
        <v>3.4332487071624098</v>
      </c>
      <c r="AE4070" s="9">
        <v>3.5159545893023898</v>
      </c>
      <c r="AF4070" s="9">
        <v>3.6034977534786501</v>
      </c>
      <c r="AG4070" s="9">
        <v>3.68289622389399</v>
      </c>
      <c r="AH4070" s="9">
        <v>3.7035541115822102</v>
      </c>
      <c r="AI4070" s="9">
        <v>3.7108923104523202</v>
      </c>
      <c r="AJ4070" s="9">
        <v>3.7114510520215598</v>
      </c>
      <c r="AK4070" s="9">
        <v>3.7023848926213199</v>
      </c>
    </row>
    <row r="4071" spans="1:37" s="9" customFormat="1" hidden="1" x14ac:dyDescent="0.3">
      <c r="A4071" s="10" t="str">
        <f t="shared" si="93"/>
        <v>SDGbaseTRA_AgMin_v6_3QVAXawood</v>
      </c>
      <c r="B4071" s="10" t="s">
        <v>220</v>
      </c>
      <c r="C4071" s="10" t="s">
        <v>301</v>
      </c>
      <c r="D4071" s="10" t="s">
        <v>211</v>
      </c>
      <c r="E4071" s="9" t="s">
        <v>42</v>
      </c>
      <c r="F4071" s="9">
        <v>23.692612523457498</v>
      </c>
      <c r="G4071" s="9">
        <v>22.014406097366599</v>
      </c>
      <c r="H4071" s="9">
        <v>22.742156832259301</v>
      </c>
      <c r="I4071" s="9">
        <v>23.435443669478499</v>
      </c>
      <c r="J4071" s="9">
        <v>24.022674284820901</v>
      </c>
      <c r="K4071" s="9">
        <v>24.621085143157998</v>
      </c>
      <c r="L4071" s="9">
        <v>25.2830181319387</v>
      </c>
      <c r="M4071" s="9">
        <v>25.990377696850398</v>
      </c>
      <c r="N4071" s="9">
        <v>26.7306905800463</v>
      </c>
      <c r="O4071" s="9">
        <v>27.833859783922598</v>
      </c>
      <c r="P4071" s="9">
        <v>28.687716809168201</v>
      </c>
      <c r="Q4071" s="9">
        <v>29.472294821424899</v>
      </c>
      <c r="R4071" s="9">
        <v>30.1639465323927</v>
      </c>
      <c r="S4071" s="9">
        <v>30.976427785511</v>
      </c>
      <c r="T4071" s="9">
        <v>31.845213672369599</v>
      </c>
      <c r="U4071" s="9">
        <v>32.832028519841302</v>
      </c>
      <c r="V4071" s="9">
        <v>33.7636963297523</v>
      </c>
      <c r="W4071" s="9">
        <v>34.766506960765597</v>
      </c>
      <c r="X4071" s="9">
        <v>35.862092432164197</v>
      </c>
      <c r="Y4071" s="9">
        <v>36.856744251657197</v>
      </c>
      <c r="Z4071" s="9">
        <v>37.832597994413597</v>
      </c>
      <c r="AA4071" s="9">
        <v>38.821130469032198</v>
      </c>
      <c r="AB4071" s="9">
        <v>39.899451961176297</v>
      </c>
      <c r="AC4071" s="9">
        <v>40.836827063709897</v>
      </c>
      <c r="AD4071" s="9">
        <v>41.7844227009235</v>
      </c>
      <c r="AE4071" s="9">
        <v>42.7659679426583</v>
      </c>
      <c r="AF4071" s="9">
        <v>43.815520926283597</v>
      </c>
      <c r="AG4071" s="9">
        <v>44.875062233429801</v>
      </c>
      <c r="AH4071" s="9">
        <v>44.830221773142398</v>
      </c>
      <c r="AI4071" s="9">
        <v>44.510490307172098</v>
      </c>
      <c r="AJ4071" s="9">
        <v>44.218162555452402</v>
      </c>
      <c r="AK4071" s="9">
        <v>43.862601621588297</v>
      </c>
    </row>
    <row r="4072" spans="1:37" s="9" customFormat="1" hidden="1" x14ac:dyDescent="0.3">
      <c r="A4072" s="10" t="str">
        <f t="shared" si="93"/>
        <v>SDGbaseTRA_AgMin_v6_3QVAXapapr</v>
      </c>
      <c r="B4072" s="10" t="s">
        <v>220</v>
      </c>
      <c r="C4072" s="10" t="s">
        <v>301</v>
      </c>
      <c r="D4072" s="10" t="s">
        <v>211</v>
      </c>
      <c r="E4072" s="9" t="s">
        <v>43</v>
      </c>
      <c r="F4072" s="9">
        <v>24.019985549556601</v>
      </c>
      <c r="G4072" s="9">
        <v>22.719452816091799</v>
      </c>
      <c r="H4072" s="9">
        <v>23.572283300406401</v>
      </c>
      <c r="I4072" s="9">
        <v>24.125345455074601</v>
      </c>
      <c r="J4072" s="9">
        <v>24.730289785496101</v>
      </c>
      <c r="K4072" s="9">
        <v>25.452943754439602</v>
      </c>
      <c r="L4072" s="9">
        <v>26.162845744815101</v>
      </c>
      <c r="M4072" s="9">
        <v>26.7236338456587</v>
      </c>
      <c r="N4072" s="9">
        <v>27.5158523517281</v>
      </c>
      <c r="O4072" s="9">
        <v>28.740705770668299</v>
      </c>
      <c r="P4072" s="9">
        <v>29.654928676230401</v>
      </c>
      <c r="Q4072" s="9">
        <v>30.498799424118999</v>
      </c>
      <c r="R4072" s="9">
        <v>31.9233389411106</v>
      </c>
      <c r="S4072" s="9">
        <v>32.807826639668299</v>
      </c>
      <c r="T4072" s="9">
        <v>33.7670540092819</v>
      </c>
      <c r="U4072" s="9">
        <v>34.8429252494645</v>
      </c>
      <c r="V4072" s="9">
        <v>35.822992917137</v>
      </c>
      <c r="W4072" s="9">
        <v>36.886702842291001</v>
      </c>
      <c r="X4072" s="9">
        <v>38.049095313588303</v>
      </c>
      <c r="Y4072" s="9">
        <v>39.100830701086302</v>
      </c>
      <c r="Z4072" s="9">
        <v>40.127875263787701</v>
      </c>
      <c r="AA4072" s="9">
        <v>41.187362322670701</v>
      </c>
      <c r="AB4072" s="9">
        <v>42.368569364175698</v>
      </c>
      <c r="AC4072" s="9">
        <v>43.367594911505897</v>
      </c>
      <c r="AD4072" s="9">
        <v>44.331084758419202</v>
      </c>
      <c r="AE4072" s="9">
        <v>45.3118012029</v>
      </c>
      <c r="AF4072" s="9">
        <v>46.345650575538698</v>
      </c>
      <c r="AG4072" s="9">
        <v>47.388449830335503</v>
      </c>
      <c r="AH4072" s="9">
        <v>47.380710843545103</v>
      </c>
      <c r="AI4072" s="9">
        <v>47.085009085564501</v>
      </c>
      <c r="AJ4072" s="9">
        <v>46.784221668056297</v>
      </c>
      <c r="AK4072" s="9">
        <v>46.413312833371798</v>
      </c>
    </row>
    <row r="4073" spans="1:37" s="9" customFormat="1" hidden="1" x14ac:dyDescent="0.3">
      <c r="A4073" s="10" t="str">
        <f t="shared" si="93"/>
        <v>SDGbaseTRA_AgMin_v6_3QVAXaprnt</v>
      </c>
      <c r="B4073" s="10" t="s">
        <v>220</v>
      </c>
      <c r="C4073" s="10" t="s">
        <v>301</v>
      </c>
      <c r="D4073" s="10" t="s">
        <v>211</v>
      </c>
      <c r="E4073" s="9" t="s">
        <v>44</v>
      </c>
      <c r="F4073" s="9">
        <v>16.778093477192201</v>
      </c>
      <c r="G4073" s="9">
        <v>15.5833539946212</v>
      </c>
      <c r="H4073" s="9">
        <v>16.101990615498099</v>
      </c>
      <c r="I4073" s="9">
        <v>16.465795196951898</v>
      </c>
      <c r="J4073" s="9">
        <v>16.8823345272016</v>
      </c>
      <c r="K4073" s="9">
        <v>17.316052447325099</v>
      </c>
      <c r="L4073" s="9">
        <v>17.7954234515006</v>
      </c>
      <c r="M4073" s="9">
        <v>18.310777017652001</v>
      </c>
      <c r="N4073" s="9">
        <v>18.871158139796499</v>
      </c>
      <c r="O4073" s="9">
        <v>19.389081231471799</v>
      </c>
      <c r="P4073" s="9">
        <v>19.986373781351102</v>
      </c>
      <c r="Q4073" s="9">
        <v>20.6115312719431</v>
      </c>
      <c r="R4073" s="9">
        <v>21.4243253037674</v>
      </c>
      <c r="S4073" s="9">
        <v>22.088751319193001</v>
      </c>
      <c r="T4073" s="9">
        <v>22.7986129114303</v>
      </c>
      <c r="U4073" s="9">
        <v>23.602148541930301</v>
      </c>
      <c r="V4073" s="9">
        <v>24.388383359538501</v>
      </c>
      <c r="W4073" s="9">
        <v>25.2217612879843</v>
      </c>
      <c r="X4073" s="9">
        <v>26.096218239810302</v>
      </c>
      <c r="Y4073" s="9">
        <v>26.925528899393299</v>
      </c>
      <c r="Z4073" s="9">
        <v>27.756272496860898</v>
      </c>
      <c r="AA4073" s="9">
        <v>28.583570015379099</v>
      </c>
      <c r="AB4073" s="9">
        <v>29.3693583451821</v>
      </c>
      <c r="AC4073" s="9">
        <v>30.1149236277667</v>
      </c>
      <c r="AD4073" s="9">
        <v>30.8977688071637</v>
      </c>
      <c r="AE4073" s="9">
        <v>31.726208226760601</v>
      </c>
      <c r="AF4073" s="9">
        <v>32.611372230345097</v>
      </c>
      <c r="AG4073" s="9">
        <v>33.513828887153203</v>
      </c>
      <c r="AH4073" s="9">
        <v>33.551667812611498</v>
      </c>
      <c r="AI4073" s="9">
        <v>33.444463607471697</v>
      </c>
      <c r="AJ4073" s="9">
        <v>33.338338669466403</v>
      </c>
      <c r="AK4073" s="9">
        <v>33.183238095432799</v>
      </c>
    </row>
    <row r="4074" spans="1:37" s="9" customFormat="1" hidden="1" x14ac:dyDescent="0.3">
      <c r="A4074" s="10" t="str">
        <f t="shared" si="93"/>
        <v>SDGbaseTRA_AgMin_v6_3QVAXapetr</v>
      </c>
      <c r="B4074" s="10" t="s">
        <v>220</v>
      </c>
      <c r="C4074" s="10" t="s">
        <v>301</v>
      </c>
      <c r="D4074" s="10" t="s">
        <v>211</v>
      </c>
      <c r="E4074" s="9" t="s">
        <v>45</v>
      </c>
      <c r="F4074" s="9">
        <v>46.318025213526298</v>
      </c>
      <c r="G4074" s="9">
        <v>28.848450924973299</v>
      </c>
      <c r="H4074" s="9">
        <v>33.275968265627696</v>
      </c>
      <c r="I4074" s="9">
        <v>38.351556836782699</v>
      </c>
      <c r="J4074" s="9">
        <v>38.351556836782699</v>
      </c>
      <c r="K4074" s="9">
        <v>38.351556836782699</v>
      </c>
      <c r="L4074" s="9">
        <v>38.351556836782699</v>
      </c>
      <c r="M4074" s="9">
        <v>38.3470108634856</v>
      </c>
      <c r="N4074" s="9">
        <v>38.286910151238501</v>
      </c>
      <c r="O4074" s="9">
        <v>16.654190683309</v>
      </c>
      <c r="P4074" s="9">
        <v>10.6477348860404</v>
      </c>
      <c r="Q4074" s="9">
        <v>10.559543247305101</v>
      </c>
      <c r="R4074" s="9">
        <v>10.559015621941599</v>
      </c>
      <c r="S4074" s="9">
        <v>10.559015621941599</v>
      </c>
      <c r="T4074" s="9">
        <v>10.559015621941599</v>
      </c>
      <c r="U4074" s="9">
        <v>10.559015621941599</v>
      </c>
      <c r="V4074" s="9">
        <v>10.5140288367162</v>
      </c>
      <c r="W4074" s="9">
        <v>10.5140288367162</v>
      </c>
      <c r="X4074" s="9">
        <v>10.5618790241813</v>
      </c>
      <c r="Y4074" s="9">
        <v>10.4948274016011</v>
      </c>
      <c r="Z4074" s="9">
        <v>10.4277757790209</v>
      </c>
      <c r="AA4074" s="9">
        <v>10.3607241564407</v>
      </c>
      <c r="AB4074" s="9">
        <v>9.4431364811521892</v>
      </c>
      <c r="AC4074" s="9">
        <v>8.5255488058636804</v>
      </c>
      <c r="AD4074" s="9">
        <v>7.6079611305751804</v>
      </c>
      <c r="AE4074" s="9">
        <v>6.6903734552866601</v>
      </c>
      <c r="AF4074" s="9">
        <v>5.7727857799981299</v>
      </c>
      <c r="AG4074" s="9">
        <v>4.8155437325211796</v>
      </c>
      <c r="AH4074" s="9">
        <v>3.85830168504422</v>
      </c>
      <c r="AI4074" s="9">
        <v>2.9010596375672599</v>
      </c>
      <c r="AJ4074" s="9">
        <v>1.9438175900903001</v>
      </c>
      <c r="AK4074" s="9">
        <v>0.98657554261333902</v>
      </c>
    </row>
    <row r="4075" spans="1:37" s="9" customFormat="1" hidden="1" x14ac:dyDescent="0.3">
      <c r="A4075" s="10" t="str">
        <f t="shared" si="93"/>
        <v>SDGbaseTRA_AgMin_v6_3QVAXahydr</v>
      </c>
      <c r="B4075" s="10" t="s">
        <v>220</v>
      </c>
      <c r="C4075" s="10" t="s">
        <v>301</v>
      </c>
      <c r="D4075" s="10" t="s">
        <v>211</v>
      </c>
      <c r="E4075" s="9" t="s">
        <v>46</v>
      </c>
      <c r="F4075" s="9">
        <v>0.12086732559633399</v>
      </c>
      <c r="G4075" s="9">
        <v>0.12737916629064</v>
      </c>
      <c r="H4075" s="9">
        <v>0.308611869520447</v>
      </c>
      <c r="I4075" s="9">
        <v>0.70761444803433904</v>
      </c>
      <c r="J4075" s="9">
        <v>0.70761444803433904</v>
      </c>
      <c r="K4075" s="9">
        <v>0.70761444803433904</v>
      </c>
      <c r="L4075" s="9">
        <v>0.70761444803433904</v>
      </c>
      <c r="M4075" s="9">
        <v>0.70753057148144904</v>
      </c>
      <c r="N4075" s="9">
        <v>0.707308808033425</v>
      </c>
      <c r="O4075" s="9">
        <v>0.70726104280790703</v>
      </c>
      <c r="P4075" s="9">
        <v>0.70724809216252604</v>
      </c>
      <c r="Q4075" s="9">
        <v>0.70724809216252504</v>
      </c>
      <c r="R4075" s="9">
        <v>0.70721275332040401</v>
      </c>
      <c r="S4075" s="9">
        <v>0.70721275332040401</v>
      </c>
      <c r="T4075" s="9">
        <v>0.70721275332040401</v>
      </c>
      <c r="U4075" s="9">
        <v>0.70721275332040401</v>
      </c>
      <c r="V4075" s="9">
        <v>0.70721275332040401</v>
      </c>
      <c r="W4075" s="9">
        <v>0.70721275332040401</v>
      </c>
      <c r="X4075" s="9">
        <v>2.3672550692003602</v>
      </c>
      <c r="Y4075" s="9">
        <v>3.5699094769238302</v>
      </c>
      <c r="Z4075" s="9">
        <v>4.7725638846473002</v>
      </c>
      <c r="AA4075" s="9">
        <v>5.9752182923707799</v>
      </c>
      <c r="AB4075" s="9">
        <v>6.4639574737824503</v>
      </c>
      <c r="AC4075" s="9">
        <v>6.9526966551941101</v>
      </c>
      <c r="AD4075" s="9">
        <v>7.4414358366057796</v>
      </c>
      <c r="AE4075" s="9">
        <v>7.9301750180174402</v>
      </c>
      <c r="AF4075" s="9">
        <v>8.4189141994290999</v>
      </c>
      <c r="AG4075" s="9">
        <v>9.48637358945515</v>
      </c>
      <c r="AH4075" s="9">
        <v>10.5538329794812</v>
      </c>
      <c r="AI4075" s="9">
        <v>11.6212923695072</v>
      </c>
      <c r="AJ4075" s="9">
        <v>12.6887517595333</v>
      </c>
      <c r="AK4075" s="9">
        <v>13.7562111495593</v>
      </c>
    </row>
    <row r="4076" spans="1:37" s="9" customFormat="1" hidden="1" x14ac:dyDescent="0.3">
      <c r="A4076" s="10" t="str">
        <f t="shared" si="93"/>
        <v>SDGbaseTRA_AgMin_v6_3QVAXaammo</v>
      </c>
      <c r="B4076" s="10" t="s">
        <v>220</v>
      </c>
      <c r="C4076" s="10" t="s">
        <v>301</v>
      </c>
      <c r="D4076" s="10" t="s">
        <v>211</v>
      </c>
      <c r="E4076" s="9" t="s">
        <v>47</v>
      </c>
      <c r="F4076" s="9">
        <v>2.4857265311443801</v>
      </c>
      <c r="G4076" s="9">
        <v>2.3435473120329098</v>
      </c>
      <c r="H4076" s="9">
        <v>2.3471509783778002</v>
      </c>
      <c r="I4076" s="9">
        <v>2.38447702848813</v>
      </c>
      <c r="J4076" s="9">
        <v>2.4149269693967699</v>
      </c>
      <c r="K4076" s="9">
        <v>2.4444469093066998</v>
      </c>
      <c r="L4076" s="9">
        <v>2.4788138194062999</v>
      </c>
      <c r="M4076" s="9">
        <v>2.5219119613693701</v>
      </c>
      <c r="N4076" s="9">
        <v>2.5618527641191799</v>
      </c>
      <c r="O4076" s="9">
        <v>2.5565710428837898</v>
      </c>
      <c r="P4076" s="9">
        <v>2.58009307918207</v>
      </c>
      <c r="Q4076" s="9">
        <v>2.61797449903443</v>
      </c>
      <c r="R4076" s="9">
        <v>2.6633230714874898</v>
      </c>
      <c r="S4076" s="9">
        <v>2.7080252256907</v>
      </c>
      <c r="T4076" s="9">
        <v>2.7560082970301201</v>
      </c>
      <c r="U4076" s="9">
        <v>2.8118536280034698</v>
      </c>
      <c r="V4076" s="9">
        <v>2.87069148035543</v>
      </c>
      <c r="W4076" s="9">
        <v>2.9333426633542401</v>
      </c>
      <c r="X4076" s="9">
        <v>2.99505881026549</v>
      </c>
      <c r="Y4076" s="9">
        <v>3.0463695071224102</v>
      </c>
      <c r="Z4076" s="9">
        <v>3.0895741041004898</v>
      </c>
      <c r="AA4076" s="9">
        <v>3.11300163519505</v>
      </c>
      <c r="AB4076" s="9">
        <v>3.0217481225759402</v>
      </c>
      <c r="AC4076" s="9">
        <v>2.9392472495115798</v>
      </c>
      <c r="AD4076" s="9">
        <v>2.88184146921096</v>
      </c>
      <c r="AE4076" s="9">
        <v>2.8425260283343601</v>
      </c>
      <c r="AF4076" s="9">
        <v>2.8172780422925601</v>
      </c>
      <c r="AG4076" s="9">
        <v>2.7969092385117098</v>
      </c>
      <c r="AH4076" s="9">
        <v>2.6877197683054801</v>
      </c>
      <c r="AI4076" s="9">
        <v>2.5720436543814702</v>
      </c>
      <c r="AJ4076" s="9">
        <v>2.46800036882505</v>
      </c>
      <c r="AK4076" s="9">
        <v>2.37244439160001</v>
      </c>
    </row>
    <row r="4077" spans="1:37" s="9" customFormat="1" hidden="1" x14ac:dyDescent="0.3">
      <c r="A4077" s="10" t="str">
        <f t="shared" si="93"/>
        <v>SDGbaseTRA_AgMin_v6_3QVAXabchm</v>
      </c>
      <c r="B4077" s="10" t="s">
        <v>220</v>
      </c>
      <c r="C4077" s="10" t="s">
        <v>301</v>
      </c>
      <c r="D4077" s="10" t="s">
        <v>211</v>
      </c>
      <c r="E4077" s="9" t="s">
        <v>48</v>
      </c>
      <c r="F4077" s="9">
        <v>22.3715387803204</v>
      </c>
      <c r="G4077" s="9">
        <v>22.371538780281199</v>
      </c>
      <c r="H4077" s="9">
        <v>21.767721837615401</v>
      </c>
      <c r="I4077" s="9">
        <v>21.797831443105</v>
      </c>
      <c r="J4077" s="9">
        <v>21.933130748556099</v>
      </c>
      <c r="K4077" s="9">
        <v>22.009865903981499</v>
      </c>
      <c r="L4077" s="9">
        <v>22.084405686971799</v>
      </c>
      <c r="M4077" s="9">
        <v>22.168213041502899</v>
      </c>
      <c r="N4077" s="9">
        <v>22.191521941694099</v>
      </c>
      <c r="O4077" s="9">
        <v>22.366708134509199</v>
      </c>
      <c r="P4077" s="9">
        <v>22.348753229060002</v>
      </c>
      <c r="Q4077" s="9">
        <v>22.327240523459199</v>
      </c>
      <c r="R4077" s="9">
        <v>22.418766259467901</v>
      </c>
      <c r="S4077" s="9">
        <v>22.525814791862501</v>
      </c>
      <c r="T4077" s="9">
        <v>22.632200910346999</v>
      </c>
      <c r="U4077" s="9">
        <v>22.7447688807719</v>
      </c>
      <c r="V4077" s="9">
        <v>22.799827497527101</v>
      </c>
      <c r="W4077" s="9">
        <v>22.936810832417699</v>
      </c>
      <c r="X4077" s="9">
        <v>23.160343602784899</v>
      </c>
      <c r="Y4077" s="9">
        <v>23.3116409838686</v>
      </c>
      <c r="Z4077" s="9">
        <v>23.4149507943816</v>
      </c>
      <c r="AA4077" s="9">
        <v>23.142562574015599</v>
      </c>
      <c r="AB4077" s="9">
        <v>21.6638970811556</v>
      </c>
      <c r="AC4077" s="9">
        <v>19.997928740695102</v>
      </c>
      <c r="AD4077" s="9">
        <v>18.445488483927001</v>
      </c>
      <c r="AE4077" s="9">
        <v>17.055808510161398</v>
      </c>
      <c r="AF4077" s="9">
        <v>15.8070849498607</v>
      </c>
      <c r="AG4077" s="9">
        <v>14.627044545006299</v>
      </c>
      <c r="AH4077" s="9">
        <v>13.5442772934905</v>
      </c>
      <c r="AI4077" s="9">
        <v>12.2090725488024</v>
      </c>
      <c r="AJ4077" s="9">
        <v>10.940587790289801</v>
      </c>
      <c r="AK4077" s="9">
        <v>9.8009333066470692</v>
      </c>
    </row>
    <row r="4078" spans="1:37" s="9" customFormat="1" hidden="1" x14ac:dyDescent="0.3">
      <c r="A4078" s="10" t="str">
        <f t="shared" si="93"/>
        <v>SDGbaseTRA_AgMin_v6_3QVAXaochm</v>
      </c>
      <c r="B4078" s="10" t="s">
        <v>220</v>
      </c>
      <c r="C4078" s="10" t="s">
        <v>301</v>
      </c>
      <c r="D4078" s="10" t="s">
        <v>211</v>
      </c>
      <c r="E4078" s="9" t="s">
        <v>49</v>
      </c>
      <c r="F4078" s="9">
        <v>34.2354180457884</v>
      </c>
      <c r="G4078" s="9">
        <v>34.235418045756802</v>
      </c>
      <c r="H4078" s="9">
        <v>33.311390170057201</v>
      </c>
      <c r="I4078" s="9">
        <v>33.357467238838801</v>
      </c>
      <c r="J4078" s="9">
        <v>33.564517291537904</v>
      </c>
      <c r="K4078" s="9">
        <v>33.681945965112703</v>
      </c>
      <c r="L4078" s="9">
        <v>33.796015035496097</v>
      </c>
      <c r="M4078" s="9">
        <v>33.924266375104899</v>
      </c>
      <c r="N4078" s="9">
        <v>33.959936247887001</v>
      </c>
      <c r="O4078" s="9">
        <v>34.228025654063998</v>
      </c>
      <c r="P4078" s="9">
        <v>34.200549059804501</v>
      </c>
      <c r="Q4078" s="9">
        <v>34.167627923856998</v>
      </c>
      <c r="R4078" s="9">
        <v>34.3076907896696</v>
      </c>
      <c r="S4078" s="9">
        <v>34.471508365818799</v>
      </c>
      <c r="T4078" s="9">
        <v>34.634312242492499</v>
      </c>
      <c r="U4078" s="9">
        <v>34.806576276893701</v>
      </c>
      <c r="V4078" s="9">
        <v>34.8908330989277</v>
      </c>
      <c r="W4078" s="9">
        <v>35.100460240866397</v>
      </c>
      <c r="X4078" s="9">
        <v>35.442534959803197</v>
      </c>
      <c r="Y4078" s="9">
        <v>35.674067048029301</v>
      </c>
      <c r="Z4078" s="9">
        <v>35.832163215927203</v>
      </c>
      <c r="AA4078" s="9">
        <v>35.415324450987598</v>
      </c>
      <c r="AB4078" s="9">
        <v>33.152505974570701</v>
      </c>
      <c r="AC4078" s="9">
        <v>30.603055838537401</v>
      </c>
      <c r="AD4078" s="9">
        <v>28.2273390090646</v>
      </c>
      <c r="AE4078" s="9">
        <v>26.100696075874101</v>
      </c>
      <c r="AF4078" s="9">
        <v>24.1897603315631</v>
      </c>
      <c r="AG4078" s="9">
        <v>22.383931194468399</v>
      </c>
      <c r="AH4078" s="9">
        <v>20.7269602607313</v>
      </c>
      <c r="AI4078" s="9">
        <v>18.683681384833601</v>
      </c>
      <c r="AJ4078" s="9">
        <v>16.7425048560814</v>
      </c>
      <c r="AK4078" s="9">
        <v>14.9984787495885</v>
      </c>
    </row>
    <row r="4079" spans="1:37" s="9" customFormat="1" hidden="1" x14ac:dyDescent="0.3">
      <c r="A4079" s="10" t="str">
        <f t="shared" si="93"/>
        <v>SDGbaseTRA_AgMin_v6_3QVAXarubb</v>
      </c>
      <c r="B4079" s="10" t="s">
        <v>220</v>
      </c>
      <c r="C4079" s="10" t="s">
        <v>301</v>
      </c>
      <c r="D4079" s="10" t="s">
        <v>211</v>
      </c>
      <c r="E4079" s="9" t="s">
        <v>50</v>
      </c>
      <c r="F4079" s="9">
        <v>6.7712521152150096</v>
      </c>
      <c r="G4079" s="9">
        <v>6.4019120775933098</v>
      </c>
      <c r="H4079" s="9">
        <v>6.6601194584677597</v>
      </c>
      <c r="I4079" s="9">
        <v>6.7410668388040698</v>
      </c>
      <c r="J4079" s="9">
        <v>6.9535343760652903</v>
      </c>
      <c r="K4079" s="9">
        <v>7.1628029411394998</v>
      </c>
      <c r="L4079" s="9">
        <v>7.3889261234302204</v>
      </c>
      <c r="M4079" s="9">
        <v>7.62387699606459</v>
      </c>
      <c r="N4079" s="9">
        <v>7.8804330217805596</v>
      </c>
      <c r="O4079" s="9">
        <v>8.3621834889969602</v>
      </c>
      <c r="P4079" s="9">
        <v>8.6959474439327007</v>
      </c>
      <c r="Q4079" s="9">
        <v>8.9855065563925205</v>
      </c>
      <c r="R4079" s="9">
        <v>9.3651993916894405</v>
      </c>
      <c r="S4079" s="9">
        <v>9.6544299977011097</v>
      </c>
      <c r="T4079" s="9">
        <v>9.9668052592247207</v>
      </c>
      <c r="U4079" s="9">
        <v>10.3238282208442</v>
      </c>
      <c r="V4079" s="9">
        <v>10.660318471777501</v>
      </c>
      <c r="W4079" s="9">
        <v>11.0032453937624</v>
      </c>
      <c r="X4079" s="9">
        <v>11.338688373180499</v>
      </c>
      <c r="Y4079" s="9">
        <v>11.620893645924999</v>
      </c>
      <c r="Z4079" s="9">
        <v>11.879093472741401</v>
      </c>
      <c r="AA4079" s="9">
        <v>12.0937092068854</v>
      </c>
      <c r="AB4079" s="9">
        <v>12.552733617034299</v>
      </c>
      <c r="AC4079" s="9">
        <v>13.002439896199</v>
      </c>
      <c r="AD4079" s="9">
        <v>13.4685535971803</v>
      </c>
      <c r="AE4079" s="9">
        <v>13.9628933600317</v>
      </c>
      <c r="AF4079" s="9">
        <v>14.490625975098199</v>
      </c>
      <c r="AG4079" s="9">
        <v>15.110693317848799</v>
      </c>
      <c r="AH4079" s="9">
        <v>15.293229213095399</v>
      </c>
      <c r="AI4079" s="9">
        <v>15.3494637292716</v>
      </c>
      <c r="AJ4079" s="9">
        <v>15.3835229515453</v>
      </c>
      <c r="AK4079" s="9">
        <v>15.3748274325535</v>
      </c>
    </row>
    <row r="4080" spans="1:37" s="9" customFormat="1" hidden="1" x14ac:dyDescent="0.3">
      <c r="A4080" s="10" t="str">
        <f t="shared" si="93"/>
        <v>SDGbaseTRA_AgMin_v6_3QVAXaplas</v>
      </c>
      <c r="B4080" s="10" t="s">
        <v>220</v>
      </c>
      <c r="C4080" s="10" t="s">
        <v>301</v>
      </c>
      <c r="D4080" s="10" t="s">
        <v>211</v>
      </c>
      <c r="E4080" s="9" t="s">
        <v>51</v>
      </c>
      <c r="F4080" s="9">
        <v>15.426438760270701</v>
      </c>
      <c r="G4080" s="9">
        <v>14.475008879710501</v>
      </c>
      <c r="H4080" s="9">
        <v>14.9028041320824</v>
      </c>
      <c r="I4080" s="9">
        <v>15.2778394594778</v>
      </c>
      <c r="J4080" s="9">
        <v>15.656794286109299</v>
      </c>
      <c r="K4080" s="9">
        <v>16.035192617197801</v>
      </c>
      <c r="L4080" s="9">
        <v>16.451310257656601</v>
      </c>
      <c r="M4080" s="9">
        <v>16.900123848390699</v>
      </c>
      <c r="N4080" s="9">
        <v>17.373936003459299</v>
      </c>
      <c r="O4080" s="9">
        <v>18.111265927088599</v>
      </c>
      <c r="P4080" s="9">
        <v>18.661979936789201</v>
      </c>
      <c r="Q4080" s="9">
        <v>19.1609849670198</v>
      </c>
      <c r="R4080" s="9">
        <v>19.627371255419099</v>
      </c>
      <c r="S4080" s="9">
        <v>20.165261637022901</v>
      </c>
      <c r="T4080" s="9">
        <v>20.740032478437101</v>
      </c>
      <c r="U4080" s="9">
        <v>21.387248315375199</v>
      </c>
      <c r="V4080" s="9">
        <v>22.0077601510405</v>
      </c>
      <c r="W4080" s="9">
        <v>22.672043712325401</v>
      </c>
      <c r="X4080" s="9">
        <v>23.397596939384702</v>
      </c>
      <c r="Y4080" s="9">
        <v>24.051387379500198</v>
      </c>
      <c r="Z4080" s="9">
        <v>24.675010140147599</v>
      </c>
      <c r="AA4080" s="9">
        <v>25.307243778941501</v>
      </c>
      <c r="AB4080" s="9">
        <v>25.911913448237101</v>
      </c>
      <c r="AC4080" s="9">
        <v>26.4546685726352</v>
      </c>
      <c r="AD4080" s="9">
        <v>27.011837460582299</v>
      </c>
      <c r="AE4080" s="9">
        <v>27.614307726325499</v>
      </c>
      <c r="AF4080" s="9">
        <v>28.270559266345501</v>
      </c>
      <c r="AG4080" s="9">
        <v>28.9140973134669</v>
      </c>
      <c r="AH4080" s="9">
        <v>28.8370947468248</v>
      </c>
      <c r="AI4080" s="9">
        <v>28.6649122655325</v>
      </c>
      <c r="AJ4080" s="9">
        <v>28.4453023009427</v>
      </c>
      <c r="AK4080" s="9">
        <v>28.184316678193401</v>
      </c>
    </row>
    <row r="4081" spans="1:37" s="9" customFormat="1" hidden="1" x14ac:dyDescent="0.3">
      <c r="A4081" s="10" t="str">
        <f t="shared" si="93"/>
        <v>SDGbaseTRA_AgMin_v6_3QVAXanmet</v>
      </c>
      <c r="B4081" s="10" t="s">
        <v>220</v>
      </c>
      <c r="C4081" s="10" t="s">
        <v>301</v>
      </c>
      <c r="D4081" s="10" t="s">
        <v>211</v>
      </c>
      <c r="E4081" s="9" t="s">
        <v>52</v>
      </c>
      <c r="F4081" s="9">
        <v>17.626887984271502</v>
      </c>
      <c r="G4081" s="9">
        <v>16.2992162040605</v>
      </c>
      <c r="H4081" s="9">
        <v>16.851249703322999</v>
      </c>
      <c r="I4081" s="9">
        <v>17.6710630912049</v>
      </c>
      <c r="J4081" s="9">
        <v>18.1169618005529</v>
      </c>
      <c r="K4081" s="9">
        <v>18.583002650832999</v>
      </c>
      <c r="L4081" s="9">
        <v>19.108713647342</v>
      </c>
      <c r="M4081" s="9">
        <v>19.684444591635</v>
      </c>
      <c r="N4081" s="9">
        <v>20.296840640132999</v>
      </c>
      <c r="O4081" s="9">
        <v>21.228916520465798</v>
      </c>
      <c r="P4081" s="9">
        <v>21.9667213734981</v>
      </c>
      <c r="Q4081" s="9">
        <v>22.628600538811099</v>
      </c>
      <c r="R4081" s="9">
        <v>22.800775870748001</v>
      </c>
      <c r="S4081" s="9">
        <v>23.4890385264831</v>
      </c>
      <c r="T4081" s="9">
        <v>24.224812608760399</v>
      </c>
      <c r="U4081" s="9">
        <v>25.0749405508965</v>
      </c>
      <c r="V4081" s="9">
        <v>25.9134214902382</v>
      </c>
      <c r="W4081" s="9">
        <v>26.789369352524002</v>
      </c>
      <c r="X4081" s="9">
        <v>27.670280467418699</v>
      </c>
      <c r="Y4081" s="9">
        <v>28.514514316471502</v>
      </c>
      <c r="Z4081" s="9">
        <v>29.370484176859499</v>
      </c>
      <c r="AA4081" s="9">
        <v>30.2215286675697</v>
      </c>
      <c r="AB4081" s="9">
        <v>31.134835328894201</v>
      </c>
      <c r="AC4081" s="9">
        <v>31.981825899729198</v>
      </c>
      <c r="AD4081" s="9">
        <v>32.868644316082097</v>
      </c>
      <c r="AE4081" s="9">
        <v>33.798397856331697</v>
      </c>
      <c r="AF4081" s="9">
        <v>34.779321841890798</v>
      </c>
      <c r="AG4081" s="9">
        <v>35.703952359168397</v>
      </c>
      <c r="AH4081" s="9">
        <v>35.658477030053298</v>
      </c>
      <c r="AI4081" s="9">
        <v>35.428664152734498</v>
      </c>
      <c r="AJ4081" s="9">
        <v>35.227400049728502</v>
      </c>
      <c r="AK4081" s="9">
        <v>34.954969680155898</v>
      </c>
    </row>
    <row r="4082" spans="1:37" s="9" customFormat="1" hidden="1" x14ac:dyDescent="0.3">
      <c r="A4082" s="10" t="str">
        <f t="shared" si="93"/>
        <v>SDGbaseTRA_AgMin_v6_3QVAXairon</v>
      </c>
      <c r="B4082" s="10" t="s">
        <v>220</v>
      </c>
      <c r="C4082" s="10" t="s">
        <v>301</v>
      </c>
      <c r="D4082" s="10" t="s">
        <v>211</v>
      </c>
      <c r="E4082" s="9" t="s">
        <v>53</v>
      </c>
      <c r="F4082" s="9">
        <v>20.838620435938999</v>
      </c>
      <c r="G4082" s="9">
        <v>19.587325428920799</v>
      </c>
      <c r="H4082" s="9">
        <v>19.859817250228001</v>
      </c>
      <c r="I4082" s="9">
        <v>20.260518546982301</v>
      </c>
      <c r="J4082" s="9">
        <v>20.4928505806187</v>
      </c>
      <c r="K4082" s="9">
        <v>20.783704024051001</v>
      </c>
      <c r="L4082" s="9">
        <v>21.168022667857201</v>
      </c>
      <c r="M4082" s="9">
        <v>21.720404298858998</v>
      </c>
      <c r="N4082" s="9">
        <v>22.257789288020501</v>
      </c>
      <c r="O4082" s="9">
        <v>23.309186989951201</v>
      </c>
      <c r="P4082" s="9">
        <v>23.992443019402799</v>
      </c>
      <c r="Q4082" s="9">
        <v>24.5190215642311</v>
      </c>
      <c r="R4082" s="9">
        <v>24.668492945559599</v>
      </c>
      <c r="S4082" s="9">
        <v>25.170081169625</v>
      </c>
      <c r="T4082" s="9">
        <v>25.719171059593499</v>
      </c>
      <c r="U4082" s="9">
        <v>26.381562303569901</v>
      </c>
      <c r="V4082" s="9">
        <v>27.216022897555</v>
      </c>
      <c r="W4082" s="9">
        <v>27.978265826403099</v>
      </c>
      <c r="X4082" s="9">
        <v>28.5815341796838</v>
      </c>
      <c r="Y4082" s="9">
        <v>29.2593736102341</v>
      </c>
      <c r="Z4082" s="9">
        <v>29.852643982197101</v>
      </c>
      <c r="AA4082" s="9">
        <v>30.5257800843921</v>
      </c>
      <c r="AB4082" s="9">
        <v>30.4387068004099</v>
      </c>
      <c r="AC4082" s="9">
        <v>30.772198989788599</v>
      </c>
      <c r="AD4082" s="9">
        <v>31.481947344152001</v>
      </c>
      <c r="AE4082" s="9">
        <v>32.345612545965899</v>
      </c>
      <c r="AF4082" s="9">
        <v>33.2901246391678</v>
      </c>
      <c r="AG4082" s="9">
        <v>34.2313882272638</v>
      </c>
      <c r="AH4082" s="9">
        <v>33.545808325837299</v>
      </c>
      <c r="AI4082" s="9">
        <v>33.102126992551199</v>
      </c>
      <c r="AJ4082" s="9">
        <v>32.823897623575299</v>
      </c>
      <c r="AK4082" s="9">
        <v>32.5759140452599</v>
      </c>
    </row>
    <row r="4083" spans="1:37" s="9" customFormat="1" hidden="1" x14ac:dyDescent="0.3">
      <c r="A4083" s="10" t="str">
        <f t="shared" si="93"/>
        <v>SDGbaseTRA_AgMin_v6_3QVAXanfrm</v>
      </c>
      <c r="B4083" s="10" t="s">
        <v>220</v>
      </c>
      <c r="C4083" s="10" t="s">
        <v>301</v>
      </c>
      <c r="D4083" s="10" t="s">
        <v>211</v>
      </c>
      <c r="E4083" s="9" t="s">
        <v>54</v>
      </c>
      <c r="F4083" s="9">
        <v>13.0736512510274</v>
      </c>
      <c r="G4083" s="9">
        <v>11.734410339876099</v>
      </c>
      <c r="H4083" s="9">
        <v>11.3410309731988</v>
      </c>
      <c r="I4083" s="9">
        <v>10.854379225569099</v>
      </c>
      <c r="J4083" s="9">
        <v>10.718409217405499</v>
      </c>
      <c r="K4083" s="9">
        <v>10.797138817033201</v>
      </c>
      <c r="L4083" s="9">
        <v>11.141415646136</v>
      </c>
      <c r="M4083" s="9">
        <v>12.1712131636362</v>
      </c>
      <c r="N4083" s="9">
        <v>13.063601285460701</v>
      </c>
      <c r="O4083" s="9">
        <v>15.711192586946099</v>
      </c>
      <c r="P4083" s="9">
        <v>17.105405915746498</v>
      </c>
      <c r="Q4083" s="9">
        <v>17.8436639824987</v>
      </c>
      <c r="R4083" s="9">
        <v>18.151018099902299</v>
      </c>
      <c r="S4083" s="9">
        <v>18.569482195646401</v>
      </c>
      <c r="T4083" s="9">
        <v>19.0754197740637</v>
      </c>
      <c r="U4083" s="9">
        <v>19.841874539845801</v>
      </c>
      <c r="V4083" s="9">
        <v>21.517004390398899</v>
      </c>
      <c r="W4083" s="9">
        <v>22.841684512476299</v>
      </c>
      <c r="X4083" s="9">
        <v>23.0445279622359</v>
      </c>
      <c r="Y4083" s="9">
        <v>23.657173783048499</v>
      </c>
      <c r="Z4083" s="9">
        <v>23.915264433510298</v>
      </c>
      <c r="AA4083" s="9">
        <v>24.429170309465</v>
      </c>
      <c r="AB4083" s="9">
        <v>20.966215721169199</v>
      </c>
      <c r="AC4083" s="9">
        <v>19.862056236951702</v>
      </c>
      <c r="AD4083" s="9">
        <v>20.4046474293106</v>
      </c>
      <c r="AE4083" s="9">
        <v>21.4189887980049</v>
      </c>
      <c r="AF4083" s="9">
        <v>22.658489417526901</v>
      </c>
      <c r="AG4083" s="9">
        <v>23.919316206005298</v>
      </c>
      <c r="AH4083" s="9">
        <v>20.425068466560901</v>
      </c>
      <c r="AI4083" s="9">
        <v>18.177618248322101</v>
      </c>
      <c r="AJ4083" s="9">
        <v>17.135092362046802</v>
      </c>
      <c r="AK4083" s="9">
        <v>16.373163045972099</v>
      </c>
    </row>
    <row r="4084" spans="1:37" s="9" customFormat="1" hidden="1" x14ac:dyDescent="0.3">
      <c r="A4084" s="10" t="str">
        <f t="shared" si="93"/>
        <v>SDGbaseTRA_AgMin_v6_3QVAXametp</v>
      </c>
      <c r="B4084" s="10" t="s">
        <v>220</v>
      </c>
      <c r="C4084" s="10" t="s">
        <v>301</v>
      </c>
      <c r="D4084" s="10" t="s">
        <v>211</v>
      </c>
      <c r="E4084" s="9" t="s">
        <v>55</v>
      </c>
      <c r="F4084" s="9">
        <v>33.254980135401603</v>
      </c>
      <c r="G4084" s="9">
        <v>29.9596238893829</v>
      </c>
      <c r="H4084" s="9">
        <v>30.907494145553901</v>
      </c>
      <c r="I4084" s="9">
        <v>32.221888574721902</v>
      </c>
      <c r="J4084" s="9">
        <v>32.974415624705898</v>
      </c>
      <c r="K4084" s="9">
        <v>33.783948218686199</v>
      </c>
      <c r="L4084" s="9">
        <v>34.739805833710498</v>
      </c>
      <c r="M4084" s="9">
        <v>35.839024542856897</v>
      </c>
      <c r="N4084" s="9">
        <v>36.962476898419297</v>
      </c>
      <c r="O4084" s="9">
        <v>38.973422843706302</v>
      </c>
      <c r="P4084" s="9">
        <v>40.322707048046198</v>
      </c>
      <c r="Q4084" s="9">
        <v>41.458163832585299</v>
      </c>
      <c r="R4084" s="9">
        <v>41.844625671390801</v>
      </c>
      <c r="S4084" s="9">
        <v>43.047880998938403</v>
      </c>
      <c r="T4084" s="9">
        <v>44.337195109479701</v>
      </c>
      <c r="U4084" s="9">
        <v>45.817542308490999</v>
      </c>
      <c r="V4084" s="9">
        <v>47.5028241100797</v>
      </c>
      <c r="W4084" s="9">
        <v>49.039400458765201</v>
      </c>
      <c r="X4084" s="9">
        <v>50.2463042134086</v>
      </c>
      <c r="Y4084" s="9">
        <v>51.7296808462538</v>
      </c>
      <c r="Z4084" s="9">
        <v>53.158107342077301</v>
      </c>
      <c r="AA4084" s="9">
        <v>54.653261075599303</v>
      </c>
      <c r="AB4084" s="9">
        <v>56.0629151119429</v>
      </c>
      <c r="AC4084" s="9">
        <v>57.563386053652103</v>
      </c>
      <c r="AD4084" s="9">
        <v>59.349624787378602</v>
      </c>
      <c r="AE4084" s="9">
        <v>61.2914020122208</v>
      </c>
      <c r="AF4084" s="9">
        <v>63.364789686702103</v>
      </c>
      <c r="AG4084" s="9">
        <v>65.404090197345596</v>
      </c>
      <c r="AH4084" s="9">
        <v>65.173716548032004</v>
      </c>
      <c r="AI4084" s="9">
        <v>64.724998110370294</v>
      </c>
      <c r="AJ4084" s="9">
        <v>64.448993023785505</v>
      </c>
      <c r="AK4084" s="9">
        <v>64.109307670927294</v>
      </c>
    </row>
    <row r="4085" spans="1:37" s="9" customFormat="1" hidden="1" x14ac:dyDescent="0.3">
      <c r="A4085" s="10" t="str">
        <f t="shared" si="93"/>
        <v>SDGbaseTRA_AgMin_v6_3QVAXamach</v>
      </c>
      <c r="B4085" s="10" t="s">
        <v>220</v>
      </c>
      <c r="C4085" s="10" t="s">
        <v>301</v>
      </c>
      <c r="D4085" s="10" t="s">
        <v>211</v>
      </c>
      <c r="E4085" s="9" t="s">
        <v>56</v>
      </c>
      <c r="F4085" s="9">
        <v>38.665956251697601</v>
      </c>
      <c r="G4085" s="9">
        <v>34.777894488840197</v>
      </c>
      <c r="H4085" s="9">
        <v>35.865867250527103</v>
      </c>
      <c r="I4085" s="9">
        <v>38.040006562297698</v>
      </c>
      <c r="J4085" s="9">
        <v>38.856651871422301</v>
      </c>
      <c r="K4085" s="9">
        <v>39.765363733306202</v>
      </c>
      <c r="L4085" s="9">
        <v>40.878528092719897</v>
      </c>
      <c r="M4085" s="9">
        <v>42.283303406531203</v>
      </c>
      <c r="N4085" s="9">
        <v>43.666275305054398</v>
      </c>
      <c r="O4085" s="9">
        <v>46.174499954425499</v>
      </c>
      <c r="P4085" s="9">
        <v>47.800123146079102</v>
      </c>
      <c r="Q4085" s="9">
        <v>49.143770764588901</v>
      </c>
      <c r="R4085" s="9">
        <v>48.556479642579603</v>
      </c>
      <c r="S4085" s="9">
        <v>49.919736937574797</v>
      </c>
      <c r="T4085" s="9">
        <v>51.413879575689101</v>
      </c>
      <c r="U4085" s="9">
        <v>53.154229372739998</v>
      </c>
      <c r="V4085" s="9">
        <v>55.075940645359097</v>
      </c>
      <c r="W4085" s="9">
        <v>56.862582841986899</v>
      </c>
      <c r="X4085" s="9">
        <v>58.3663904275516</v>
      </c>
      <c r="Y4085" s="9">
        <v>60.187033332812803</v>
      </c>
      <c r="Z4085" s="9">
        <v>61.958637321763803</v>
      </c>
      <c r="AA4085" s="9">
        <v>63.831730390496503</v>
      </c>
      <c r="AB4085" s="9">
        <v>64.891431113341497</v>
      </c>
      <c r="AC4085" s="9">
        <v>66.314348452934794</v>
      </c>
      <c r="AD4085" s="9">
        <v>68.391805643664995</v>
      </c>
      <c r="AE4085" s="9">
        <v>70.735317682862402</v>
      </c>
      <c r="AF4085" s="9">
        <v>73.232821859970599</v>
      </c>
      <c r="AG4085" s="9">
        <v>75.594447280353805</v>
      </c>
      <c r="AH4085" s="9">
        <v>74.512124667372305</v>
      </c>
      <c r="AI4085" s="9">
        <v>73.346240673666799</v>
      </c>
      <c r="AJ4085" s="9">
        <v>72.693773100129306</v>
      </c>
      <c r="AK4085" s="9">
        <v>72.037868518761798</v>
      </c>
    </row>
    <row r="4086" spans="1:37" s="9" customFormat="1" hidden="1" x14ac:dyDescent="0.3">
      <c r="A4086" s="10" t="str">
        <f t="shared" si="93"/>
        <v>SDGbaseTRA_AgMin_v6_3QVAXafcel</v>
      </c>
      <c r="B4086" s="10" t="s">
        <v>220</v>
      </c>
      <c r="C4086" s="10" t="s">
        <v>301</v>
      </c>
      <c r="D4086" s="10" t="s">
        <v>211</v>
      </c>
      <c r="E4086" s="9" t="s">
        <v>57</v>
      </c>
      <c r="F4086" s="9">
        <v>0.28999999999999998</v>
      </c>
      <c r="G4086" s="9">
        <v>0.28999999999999998</v>
      </c>
      <c r="H4086" s="9">
        <v>0.28968487122259201</v>
      </c>
      <c r="I4086" s="9">
        <v>0.28968487122259201</v>
      </c>
      <c r="J4086" s="9">
        <v>0.28968487122259201</v>
      </c>
      <c r="K4086" s="9">
        <v>0.28968487122259201</v>
      </c>
      <c r="L4086" s="9">
        <v>0.28968487122259201</v>
      </c>
      <c r="M4086" s="9">
        <v>0.28965053364159699</v>
      </c>
      <c r="N4086" s="9">
        <v>0.28955974759834802</v>
      </c>
      <c r="O4086" s="9">
        <v>0.28954019335769998</v>
      </c>
      <c r="P4086" s="9">
        <v>0.289534891591957</v>
      </c>
      <c r="Q4086" s="9">
        <v>0.289534891591957</v>
      </c>
      <c r="R4086" s="9">
        <v>0.28952042449344401</v>
      </c>
      <c r="S4086" s="9">
        <v>0.28952042449344401</v>
      </c>
      <c r="T4086" s="9">
        <v>0.28952042449344401</v>
      </c>
      <c r="U4086" s="9">
        <v>0.28952042449344401</v>
      </c>
      <c r="V4086" s="9">
        <v>0.28952042449344401</v>
      </c>
      <c r="W4086" s="9">
        <v>0.28952042449344401</v>
      </c>
      <c r="X4086" s="9">
        <v>0.28952042449344401</v>
      </c>
      <c r="Y4086" s="9">
        <v>4.2184859843336797</v>
      </c>
      <c r="Z4086" s="9">
        <v>8.4369719686673594</v>
      </c>
      <c r="AA4086" s="9">
        <v>12.6554579530011</v>
      </c>
      <c r="AB4086" s="9">
        <v>13.6463560908954</v>
      </c>
      <c r="AC4086" s="9">
        <v>14.6372542287898</v>
      </c>
      <c r="AD4086" s="9">
        <v>15.628152366684199</v>
      </c>
      <c r="AE4086" s="9">
        <v>16.619050504578599</v>
      </c>
      <c r="AF4086" s="9">
        <v>17.609948642473</v>
      </c>
      <c r="AG4086" s="9">
        <v>17.5646401817644</v>
      </c>
      <c r="AH4086" s="9">
        <v>17.519331721055799</v>
      </c>
      <c r="AI4086" s="9">
        <v>17.474023260347199</v>
      </c>
      <c r="AJ4086" s="9">
        <v>17.428714799638598</v>
      </c>
      <c r="AK4086" s="9">
        <v>17.383406338930001</v>
      </c>
    </row>
    <row r="4087" spans="1:37" s="9" customFormat="1" hidden="1" x14ac:dyDescent="0.3">
      <c r="A4087" s="10" t="str">
        <f t="shared" si="93"/>
        <v>SDGbaseTRA_AgMin_v6_3QVAXaelct</v>
      </c>
      <c r="B4087" s="10" t="s">
        <v>220</v>
      </c>
      <c r="C4087" s="10" t="s">
        <v>301</v>
      </c>
      <c r="D4087" s="10" t="s">
        <v>211</v>
      </c>
      <c r="E4087" s="9" t="s">
        <v>58</v>
      </c>
      <c r="F4087" s="9">
        <v>7.8476290328821793E-2</v>
      </c>
      <c r="G4087" s="9">
        <v>7.8476290328821793E-2</v>
      </c>
      <c r="H4087" s="9">
        <v>7.8391013992867103E-2</v>
      </c>
      <c r="I4087" s="9">
        <v>7.8391013992867103E-2</v>
      </c>
      <c r="J4087" s="9">
        <v>7.8391013992867103E-2</v>
      </c>
      <c r="K4087" s="9">
        <v>7.8391013992867103E-2</v>
      </c>
      <c r="L4087" s="9">
        <v>7.8391013992867103E-2</v>
      </c>
      <c r="M4087" s="9">
        <v>7.8381721972262494E-2</v>
      </c>
      <c r="N4087" s="9">
        <v>7.8357154551959698E-2</v>
      </c>
      <c r="O4087" s="9">
        <v>7.8351863020007101E-2</v>
      </c>
      <c r="P4087" s="9">
        <v>7.8350428320325405E-2</v>
      </c>
      <c r="Q4087" s="9">
        <v>7.8350428320325405E-2</v>
      </c>
      <c r="R4087" s="9">
        <v>7.8346513409211102E-2</v>
      </c>
      <c r="S4087" s="9">
        <v>7.8346513409211102E-2</v>
      </c>
      <c r="T4087" s="9">
        <v>7.8346513409211102E-2</v>
      </c>
      <c r="U4087" s="9">
        <v>7.8346513409211199E-2</v>
      </c>
      <c r="V4087" s="9">
        <v>7.8346513409211102E-2</v>
      </c>
      <c r="W4087" s="9">
        <v>7.8346513409211199E-2</v>
      </c>
      <c r="X4087" s="9">
        <v>3.1935093670491002</v>
      </c>
      <c r="Y4087" s="9">
        <v>3.1935093670491002</v>
      </c>
      <c r="Z4087" s="9">
        <v>1.75742134508534</v>
      </c>
      <c r="AA4087" s="9">
        <v>1.75742134508534</v>
      </c>
      <c r="AB4087" s="9">
        <v>1.75742134508534</v>
      </c>
      <c r="AC4087" s="9">
        <v>1.75742134508534</v>
      </c>
      <c r="AD4087" s="9">
        <v>0.99202817258474796</v>
      </c>
      <c r="AE4087" s="9">
        <v>0.99202817258474796</v>
      </c>
      <c r="AF4087" s="9">
        <v>0.99202817258474796</v>
      </c>
      <c r="AG4087" s="9">
        <v>0.99202817258474796</v>
      </c>
      <c r="AH4087" s="9">
        <v>0.99202817258474796</v>
      </c>
      <c r="AI4087" s="9">
        <v>7.4597532694591298</v>
      </c>
      <c r="AJ4087" s="9">
        <v>7.4597532694591298</v>
      </c>
      <c r="AK4087" s="9">
        <v>7.4597532694591298</v>
      </c>
    </row>
    <row r="4088" spans="1:37" s="9" customFormat="1" hidden="1" x14ac:dyDescent="0.3">
      <c r="A4088" s="10" t="str">
        <f t="shared" si="93"/>
        <v>SDGbaseTRA_AgMin_v6_3QVAXaemch</v>
      </c>
      <c r="B4088" s="10" t="s">
        <v>220</v>
      </c>
      <c r="C4088" s="10" t="s">
        <v>301</v>
      </c>
      <c r="D4088" s="10" t="s">
        <v>211</v>
      </c>
      <c r="E4088" s="9" t="s">
        <v>59</v>
      </c>
      <c r="F4088" s="9">
        <v>8.9889127758870302</v>
      </c>
      <c r="G4088" s="9">
        <v>8.2218221416424004</v>
      </c>
      <c r="H4088" s="9">
        <v>8.4343574503471093</v>
      </c>
      <c r="I4088" s="9">
        <v>8.8404783432024097</v>
      </c>
      <c r="J4088" s="9">
        <v>8.9872719414415805</v>
      </c>
      <c r="K4088" s="9">
        <v>9.1784988953701507</v>
      </c>
      <c r="L4088" s="9">
        <v>9.4345334229531002</v>
      </c>
      <c r="M4088" s="9">
        <v>9.8114871349359003</v>
      </c>
      <c r="N4088" s="9">
        <v>10.1641018097238</v>
      </c>
      <c r="O4088" s="9">
        <v>10.852485361428</v>
      </c>
      <c r="P4088" s="9">
        <v>11.264389342422501</v>
      </c>
      <c r="Q4088" s="9">
        <v>11.584954808687399</v>
      </c>
      <c r="R4088" s="9">
        <v>11.4891069364343</v>
      </c>
      <c r="S4088" s="9">
        <v>11.819745431486901</v>
      </c>
      <c r="T4088" s="9">
        <v>12.179739246606101</v>
      </c>
      <c r="U4088" s="9">
        <v>12.6042009338016</v>
      </c>
      <c r="V4088" s="9">
        <v>13.073770525018199</v>
      </c>
      <c r="W4088" s="9">
        <v>13.524623757634799</v>
      </c>
      <c r="X4088" s="9">
        <v>13.9186053997424</v>
      </c>
      <c r="Y4088" s="9">
        <v>14.3576968022227</v>
      </c>
      <c r="Z4088" s="9">
        <v>14.7814771686943</v>
      </c>
      <c r="AA4088" s="9">
        <v>15.230720471924201</v>
      </c>
      <c r="AB4088" s="9">
        <v>15.2427288675502</v>
      </c>
      <c r="AC4088" s="9">
        <v>15.437007774326799</v>
      </c>
      <c r="AD4088" s="9">
        <v>15.8929491061098</v>
      </c>
      <c r="AE4088" s="9">
        <v>16.434142659388002</v>
      </c>
      <c r="AF4088" s="9">
        <v>17.025073464749902</v>
      </c>
      <c r="AG4088" s="9">
        <v>17.666259295826901</v>
      </c>
      <c r="AH4088" s="9">
        <v>17.1674888120289</v>
      </c>
      <c r="AI4088" s="9">
        <v>16.679019039096001</v>
      </c>
      <c r="AJ4088" s="9">
        <v>16.4541137709266</v>
      </c>
      <c r="AK4088" s="9">
        <v>16.223225183208399</v>
      </c>
    </row>
    <row r="4089" spans="1:37" s="9" customFormat="1" hidden="1" x14ac:dyDescent="0.3">
      <c r="A4089" s="10" t="str">
        <f t="shared" si="93"/>
        <v>SDGbaseTRA_AgMin_v6_3QVAXasequ</v>
      </c>
      <c r="B4089" s="10" t="s">
        <v>220</v>
      </c>
      <c r="C4089" s="10" t="s">
        <v>301</v>
      </c>
      <c r="D4089" s="10" t="s">
        <v>211</v>
      </c>
      <c r="E4089" s="9" t="s">
        <v>60</v>
      </c>
      <c r="F4089" s="9">
        <v>8.7771319246617594</v>
      </c>
      <c r="G4089" s="9">
        <v>8.3346763294268698</v>
      </c>
      <c r="H4089" s="9">
        <v>8.5760611699129807</v>
      </c>
      <c r="I4089" s="9">
        <v>8.8256775828992602</v>
      </c>
      <c r="J4089" s="9">
        <v>9.0178120044343508</v>
      </c>
      <c r="K4089" s="9">
        <v>9.2402537320883695</v>
      </c>
      <c r="L4089" s="9">
        <v>9.5210994930674193</v>
      </c>
      <c r="M4089" s="9">
        <v>9.9284524073280007</v>
      </c>
      <c r="N4089" s="9">
        <v>10.313504629407401</v>
      </c>
      <c r="O4089" s="9">
        <v>11.008215410508701</v>
      </c>
      <c r="P4089" s="9">
        <v>11.446521290753299</v>
      </c>
      <c r="Q4089" s="9">
        <v>11.8114055853006</v>
      </c>
      <c r="R4089" s="9">
        <v>12.043775160699999</v>
      </c>
      <c r="S4089" s="9">
        <v>12.3942234046163</v>
      </c>
      <c r="T4089" s="9">
        <v>12.786419975000699</v>
      </c>
      <c r="U4089" s="9">
        <v>13.2407821957294</v>
      </c>
      <c r="V4089" s="9">
        <v>13.675069428779899</v>
      </c>
      <c r="W4089" s="9">
        <v>14.1403872140578</v>
      </c>
      <c r="X4089" s="9">
        <v>14.6497846703448</v>
      </c>
      <c r="Y4089" s="9">
        <v>15.145739156593001</v>
      </c>
      <c r="Z4089" s="9">
        <v>15.6289467221729</v>
      </c>
      <c r="AA4089" s="9">
        <v>16.1487026070807</v>
      </c>
      <c r="AB4089" s="9">
        <v>16.1658404029032</v>
      </c>
      <c r="AC4089" s="9">
        <v>16.350047891057802</v>
      </c>
      <c r="AD4089" s="9">
        <v>16.804581129372501</v>
      </c>
      <c r="AE4089" s="9">
        <v>17.345151202762899</v>
      </c>
      <c r="AF4089" s="9">
        <v>17.9338213080499</v>
      </c>
      <c r="AG4089" s="9">
        <v>18.503811840897999</v>
      </c>
      <c r="AH4089" s="9">
        <v>17.922965194159701</v>
      </c>
      <c r="AI4089" s="9">
        <v>17.333501173213602</v>
      </c>
      <c r="AJ4089" s="9">
        <v>17.0246040044028</v>
      </c>
      <c r="AK4089" s="9">
        <v>16.7548780309947</v>
      </c>
    </row>
    <row r="4090" spans="1:37" s="9" customFormat="1" hidden="1" x14ac:dyDescent="0.3">
      <c r="A4090" s="10" t="str">
        <f t="shared" si="93"/>
        <v>SDGbaseTRA_AgMin_v6_3QVAXavehi</v>
      </c>
      <c r="B4090" s="10" t="s">
        <v>220</v>
      </c>
      <c r="C4090" s="10" t="s">
        <v>301</v>
      </c>
      <c r="D4090" s="10" t="s">
        <v>211</v>
      </c>
      <c r="E4090" s="9" t="s">
        <v>61</v>
      </c>
      <c r="F4090" s="9">
        <v>39.567910300526599</v>
      </c>
      <c r="G4090" s="9">
        <v>36.275198782490001</v>
      </c>
      <c r="H4090" s="9">
        <v>37.441334326274301</v>
      </c>
      <c r="I4090" s="9">
        <v>37.884276915965302</v>
      </c>
      <c r="J4090" s="9">
        <v>38.8624144298213</v>
      </c>
      <c r="K4090" s="9">
        <v>39.936024144709997</v>
      </c>
      <c r="L4090" s="9">
        <v>41.226599088860297</v>
      </c>
      <c r="M4090" s="9">
        <v>42.904914828509597</v>
      </c>
      <c r="N4090" s="9">
        <v>44.595704592733</v>
      </c>
      <c r="O4090" s="9">
        <v>47.055908381890099</v>
      </c>
      <c r="P4090" s="9">
        <v>49.001265041585803</v>
      </c>
      <c r="Q4090" s="9">
        <v>50.802619858244199</v>
      </c>
      <c r="R4090" s="9">
        <v>52.7395599808412</v>
      </c>
      <c r="S4090" s="9">
        <v>54.6048491422737</v>
      </c>
      <c r="T4090" s="9">
        <v>56.626082507105501</v>
      </c>
      <c r="U4090" s="9">
        <v>58.992958535535699</v>
      </c>
      <c r="V4090" s="9">
        <v>61.521666396080001</v>
      </c>
      <c r="W4090" s="9">
        <v>64.026263781177605</v>
      </c>
      <c r="X4090" s="9">
        <v>66.316938049614606</v>
      </c>
      <c r="Y4090" s="9">
        <v>67.547526436556694</v>
      </c>
      <c r="Z4090" s="9">
        <v>68.732752367181902</v>
      </c>
      <c r="AA4090" s="9">
        <v>69.896527798155105</v>
      </c>
      <c r="AB4090" s="9">
        <v>70.657120521762806</v>
      </c>
      <c r="AC4090" s="9">
        <v>71.979533593656697</v>
      </c>
      <c r="AD4090" s="9">
        <v>74.174403651937794</v>
      </c>
      <c r="AE4090" s="9">
        <v>76.755568759294903</v>
      </c>
      <c r="AF4090" s="9">
        <v>79.583645422740702</v>
      </c>
      <c r="AG4090" s="9">
        <v>82.720488450357607</v>
      </c>
      <c r="AH4090" s="9">
        <v>81.628105033301907</v>
      </c>
      <c r="AI4090" s="9">
        <v>79.854389329081599</v>
      </c>
      <c r="AJ4090" s="9">
        <v>78.860806076357093</v>
      </c>
      <c r="AK4090" s="9">
        <v>77.936137969178901</v>
      </c>
    </row>
    <row r="4091" spans="1:37" s="9" customFormat="1" hidden="1" x14ac:dyDescent="0.3">
      <c r="A4091" s="10" t="str">
        <f t="shared" si="93"/>
        <v>SDGbaseTRA_AgMin_v6_3QVAXatequ</v>
      </c>
      <c r="B4091" s="10" t="s">
        <v>220</v>
      </c>
      <c r="C4091" s="10" t="s">
        <v>301</v>
      </c>
      <c r="D4091" s="10" t="s">
        <v>211</v>
      </c>
      <c r="E4091" s="9" t="s">
        <v>62</v>
      </c>
      <c r="F4091" s="9">
        <v>7.0941028714772303</v>
      </c>
      <c r="G4091" s="9">
        <v>6.1361405283592099</v>
      </c>
      <c r="H4091" s="9">
        <v>6.3483675799343899</v>
      </c>
      <c r="I4091" s="9">
        <v>6.5508760538470696</v>
      </c>
      <c r="J4091" s="9">
        <v>6.6993286082822596</v>
      </c>
      <c r="K4091" s="9">
        <v>6.8687337194249798</v>
      </c>
      <c r="L4091" s="9">
        <v>7.1024483614390403</v>
      </c>
      <c r="M4091" s="9">
        <v>7.5390252568654503</v>
      </c>
      <c r="N4091" s="9">
        <v>7.9360375812768602</v>
      </c>
      <c r="O4091" s="9">
        <v>9.1598819413702408</v>
      </c>
      <c r="P4091" s="9">
        <v>9.7268678625641307</v>
      </c>
      <c r="Q4091" s="9">
        <v>10.0726434975546</v>
      </c>
      <c r="R4091" s="9">
        <v>9.9913640520550402</v>
      </c>
      <c r="S4091" s="9">
        <v>10.2041311494319</v>
      </c>
      <c r="T4091" s="9">
        <v>10.491273825038499</v>
      </c>
      <c r="U4091" s="9">
        <v>10.837641884153999</v>
      </c>
      <c r="V4091" s="9">
        <v>11.2595448472021</v>
      </c>
      <c r="W4091" s="9">
        <v>11.6264846144011</v>
      </c>
      <c r="X4091" s="9">
        <v>11.851799373039</v>
      </c>
      <c r="Y4091" s="9">
        <v>12.190058139510599</v>
      </c>
      <c r="Z4091" s="9">
        <v>12.4677462175398</v>
      </c>
      <c r="AA4091" s="9">
        <v>12.8284309853992</v>
      </c>
      <c r="AB4091" s="9">
        <v>12.329520899629101</v>
      </c>
      <c r="AC4091" s="9">
        <v>12.2426470369164</v>
      </c>
      <c r="AD4091" s="9">
        <v>12.601058854019</v>
      </c>
      <c r="AE4091" s="9">
        <v>13.080282672976599</v>
      </c>
      <c r="AF4091" s="9">
        <v>13.615344700223201</v>
      </c>
      <c r="AG4091" s="9">
        <v>14.062371801396701</v>
      </c>
      <c r="AH4091" s="9">
        <v>13.133971061454799</v>
      </c>
      <c r="AI4091" s="9">
        <v>12.2987611700019</v>
      </c>
      <c r="AJ4091" s="9">
        <v>11.876825471495099</v>
      </c>
      <c r="AK4091" s="9">
        <v>11.53216358499</v>
      </c>
    </row>
    <row r="4092" spans="1:37" s="9" customFormat="1" hidden="1" x14ac:dyDescent="0.3">
      <c r="A4092" s="10" t="str">
        <f t="shared" si="93"/>
        <v>SDGbaseTRA_AgMin_v6_3QVAXafurn</v>
      </c>
      <c r="B4092" s="10" t="s">
        <v>220</v>
      </c>
      <c r="C4092" s="10" t="s">
        <v>301</v>
      </c>
      <c r="D4092" s="10" t="s">
        <v>211</v>
      </c>
      <c r="E4092" s="9" t="s">
        <v>63</v>
      </c>
      <c r="F4092" s="9">
        <v>6.0912402558293097</v>
      </c>
      <c r="G4092" s="9">
        <v>5.45142532510914</v>
      </c>
      <c r="H4092" s="9">
        <v>5.6644570382421104</v>
      </c>
      <c r="I4092" s="9">
        <v>6.0119136244130802</v>
      </c>
      <c r="J4092" s="9">
        <v>6.1819837219553397</v>
      </c>
      <c r="K4092" s="9">
        <v>6.3576164114940603</v>
      </c>
      <c r="L4092" s="9">
        <v>6.55710801005102</v>
      </c>
      <c r="M4092" s="9">
        <v>6.7812988197855502</v>
      </c>
      <c r="N4092" s="9">
        <v>7.01244240567258</v>
      </c>
      <c r="O4092" s="9">
        <v>7.4244744402932596</v>
      </c>
      <c r="P4092" s="9">
        <v>7.7070957488582001</v>
      </c>
      <c r="Q4092" s="9">
        <v>7.9447961930008901</v>
      </c>
      <c r="R4092" s="9">
        <v>7.9153737448261499</v>
      </c>
      <c r="S4092" s="9">
        <v>8.1634070057335197</v>
      </c>
      <c r="T4092" s="9">
        <v>8.4274982420259708</v>
      </c>
      <c r="U4092" s="9">
        <v>8.7322644229437696</v>
      </c>
      <c r="V4092" s="9">
        <v>9.0497650676927304</v>
      </c>
      <c r="W4092" s="9">
        <v>9.3800320761607292</v>
      </c>
      <c r="X4092" s="9">
        <v>9.6947218667392399</v>
      </c>
      <c r="Y4092" s="9">
        <v>10.0056077334538</v>
      </c>
      <c r="Z4092" s="9">
        <v>10.317269463400599</v>
      </c>
      <c r="AA4092" s="9">
        <v>10.630367639796599</v>
      </c>
      <c r="AB4092" s="9">
        <v>10.968104511450299</v>
      </c>
      <c r="AC4092" s="9">
        <v>11.2723028095213</v>
      </c>
      <c r="AD4092" s="9">
        <v>11.600349048581601</v>
      </c>
      <c r="AE4092" s="9">
        <v>11.943575680610801</v>
      </c>
      <c r="AF4092" s="9">
        <v>12.312055480810001</v>
      </c>
      <c r="AG4092" s="9">
        <v>12.6679062495932</v>
      </c>
      <c r="AH4092" s="9">
        <v>12.668073534741</v>
      </c>
      <c r="AI4092" s="9">
        <v>12.5713711737781</v>
      </c>
      <c r="AJ4092" s="9">
        <v>12.488860810154399</v>
      </c>
      <c r="AK4092" s="9">
        <v>12.3774892028338</v>
      </c>
    </row>
    <row r="4093" spans="1:37" s="9" customFormat="1" hidden="1" x14ac:dyDescent="0.3">
      <c r="A4093" s="10" t="str">
        <f t="shared" si="93"/>
        <v>SDGbaseTRA_AgMin_v6_3QVAXaoman</v>
      </c>
      <c r="B4093" s="10" t="s">
        <v>220</v>
      </c>
      <c r="C4093" s="10" t="s">
        <v>301</v>
      </c>
      <c r="D4093" s="10" t="s">
        <v>211</v>
      </c>
      <c r="E4093" s="9" t="s">
        <v>64</v>
      </c>
      <c r="F4093" s="9">
        <v>25.455948437612001</v>
      </c>
      <c r="G4093" s="9">
        <v>23.2902281776094</v>
      </c>
      <c r="H4093" s="9">
        <v>24.380599460466001</v>
      </c>
      <c r="I4093" s="9">
        <v>24.941107007727901</v>
      </c>
      <c r="J4093" s="9">
        <v>25.656111650092299</v>
      </c>
      <c r="K4093" s="9">
        <v>26.419783491917102</v>
      </c>
      <c r="L4093" s="9">
        <v>27.306858812119401</v>
      </c>
      <c r="M4093" s="9">
        <v>28.3042798793782</v>
      </c>
      <c r="N4093" s="9">
        <v>29.366334558114399</v>
      </c>
      <c r="O4093" s="9">
        <v>31.153771191442001</v>
      </c>
      <c r="P4093" s="9">
        <v>32.747000882613698</v>
      </c>
      <c r="Q4093" s="9">
        <v>34.145394384430702</v>
      </c>
      <c r="R4093" s="9">
        <v>35.739820240565997</v>
      </c>
      <c r="S4093" s="9">
        <v>36.9968499119367</v>
      </c>
      <c r="T4093" s="9">
        <v>38.275348337437102</v>
      </c>
      <c r="U4093" s="9">
        <v>39.688459725142202</v>
      </c>
      <c r="V4093" s="9">
        <v>40.924532751679997</v>
      </c>
      <c r="W4093" s="9">
        <v>42.200778255181497</v>
      </c>
      <c r="X4093" s="9">
        <v>43.527131297983601</v>
      </c>
      <c r="Y4093" s="9">
        <v>44.710983822230901</v>
      </c>
      <c r="Z4093" s="9">
        <v>45.844748480297298</v>
      </c>
      <c r="AA4093" s="9">
        <v>47.0245994498081</v>
      </c>
      <c r="AB4093" s="9">
        <v>48.227464723764903</v>
      </c>
      <c r="AC4093" s="9">
        <v>49.2643841990363</v>
      </c>
      <c r="AD4093" s="9">
        <v>50.3443701113084</v>
      </c>
      <c r="AE4093" s="9">
        <v>51.473627059433397</v>
      </c>
      <c r="AF4093" s="9">
        <v>52.678963796246997</v>
      </c>
      <c r="AG4093" s="9">
        <v>53.816246871887202</v>
      </c>
      <c r="AH4093" s="9">
        <v>52.961181653207802</v>
      </c>
      <c r="AI4093" s="9">
        <v>51.819292372120998</v>
      </c>
      <c r="AJ4093" s="9">
        <v>50.8388351756169</v>
      </c>
      <c r="AK4093" s="9">
        <v>49.8101839166671</v>
      </c>
    </row>
    <row r="4094" spans="1:37" s="9" customFormat="1" hidden="1" x14ac:dyDescent="0.3">
      <c r="A4094" s="10" t="str">
        <f t="shared" si="93"/>
        <v>SDGbaseTRA_AgMin_v6_3QVAXaelec</v>
      </c>
      <c r="B4094" s="10" t="s">
        <v>220</v>
      </c>
      <c r="C4094" s="10" t="s">
        <v>301</v>
      </c>
      <c r="D4094" s="10" t="s">
        <v>211</v>
      </c>
      <c r="E4094" s="9" t="s">
        <v>65</v>
      </c>
      <c r="F4094" s="9">
        <v>142.20363281736601</v>
      </c>
      <c r="G4094" s="9">
        <v>136.753321414863</v>
      </c>
      <c r="H4094" s="9">
        <v>141.67580848332599</v>
      </c>
      <c r="I4094" s="9">
        <v>141.15595858582299</v>
      </c>
      <c r="J4094" s="9">
        <v>138.523445626144</v>
      </c>
      <c r="K4094" s="9">
        <v>139.01965149358401</v>
      </c>
      <c r="L4094" s="9">
        <v>140.25382716867699</v>
      </c>
      <c r="M4094" s="9">
        <v>141.69231145306199</v>
      </c>
      <c r="N4094" s="9">
        <v>143.588313254074</v>
      </c>
      <c r="O4094" s="9">
        <v>144.69904174405499</v>
      </c>
      <c r="P4094" s="9">
        <v>146.92024338688901</v>
      </c>
      <c r="Q4094" s="9">
        <v>148.574314585407</v>
      </c>
      <c r="R4094" s="9">
        <v>152.675263853773</v>
      </c>
      <c r="S4094" s="9">
        <v>156.60651228570899</v>
      </c>
      <c r="T4094" s="9">
        <v>160.195358701413</v>
      </c>
      <c r="U4094" s="9">
        <v>164.57861482244499</v>
      </c>
      <c r="V4094" s="9">
        <v>165.054239810296</v>
      </c>
      <c r="W4094" s="9">
        <v>167.85661493832299</v>
      </c>
      <c r="X4094" s="9">
        <v>177.34444676025899</v>
      </c>
      <c r="Y4094" s="9">
        <v>183.80633749527499</v>
      </c>
      <c r="Z4094" s="9">
        <v>190.25761799901699</v>
      </c>
      <c r="AA4094" s="9">
        <v>196.39632379107999</v>
      </c>
      <c r="AB4094" s="9">
        <v>202.71471351086899</v>
      </c>
      <c r="AC4094" s="9">
        <v>209.06681478598</v>
      </c>
      <c r="AD4094" s="9">
        <v>215.45722781044199</v>
      </c>
      <c r="AE4094" s="9">
        <v>221.89702629217601</v>
      </c>
      <c r="AF4094" s="9">
        <v>228.38495285000101</v>
      </c>
      <c r="AG4094" s="9">
        <v>245.97720693981299</v>
      </c>
      <c r="AH4094" s="9">
        <v>248.42103282982299</v>
      </c>
      <c r="AI4094" s="9">
        <v>257.24974638669897</v>
      </c>
      <c r="AJ4094" s="9">
        <v>266.91475863429702</v>
      </c>
      <c r="AK4094" s="9">
        <v>276.21574022490199</v>
      </c>
    </row>
    <row r="4095" spans="1:37" s="9" customFormat="1" hidden="1" x14ac:dyDescent="0.3">
      <c r="A4095" s="10" t="str">
        <f t="shared" si="93"/>
        <v>SDGbaseTRA_AgMin_v6_3QVAXawatr</v>
      </c>
      <c r="B4095" s="10" t="s">
        <v>220</v>
      </c>
      <c r="C4095" s="10" t="s">
        <v>301</v>
      </c>
      <c r="D4095" s="10" t="s">
        <v>211</v>
      </c>
      <c r="E4095" s="9" t="s">
        <v>66</v>
      </c>
      <c r="F4095" s="9">
        <v>38.118236024161902</v>
      </c>
      <c r="G4095" s="9">
        <v>37.616353740059502</v>
      </c>
      <c r="H4095" s="9">
        <v>38.602205145481598</v>
      </c>
      <c r="I4095" s="9">
        <v>38.897273142513797</v>
      </c>
      <c r="J4095" s="9">
        <v>39.750721063354497</v>
      </c>
      <c r="K4095" s="9">
        <v>40.762365554113799</v>
      </c>
      <c r="L4095" s="9">
        <v>42.002182011673803</v>
      </c>
      <c r="M4095" s="9">
        <v>43.315923523845399</v>
      </c>
      <c r="N4095" s="9">
        <v>44.688758825013203</v>
      </c>
      <c r="O4095" s="9">
        <v>46.399350318475797</v>
      </c>
      <c r="P4095" s="9">
        <v>48.0020340216156</v>
      </c>
      <c r="Q4095" s="9">
        <v>49.569145460029802</v>
      </c>
      <c r="R4095" s="9">
        <v>51.822223979838</v>
      </c>
      <c r="S4095" s="9">
        <v>53.693603578031102</v>
      </c>
      <c r="T4095" s="9">
        <v>55.646241088003698</v>
      </c>
      <c r="U4095" s="9">
        <v>57.823532889700303</v>
      </c>
      <c r="V4095" s="9">
        <v>59.843359968723099</v>
      </c>
      <c r="W4095" s="9">
        <v>61.961565750536501</v>
      </c>
      <c r="X4095" s="9">
        <v>64.178420866577994</v>
      </c>
      <c r="Y4095" s="9">
        <v>66.214696037184595</v>
      </c>
      <c r="Z4095" s="9">
        <v>68.267315888191504</v>
      </c>
      <c r="AA4095" s="9">
        <v>70.348901906318105</v>
      </c>
      <c r="AB4095" s="9">
        <v>72.8426269164747</v>
      </c>
      <c r="AC4095" s="9">
        <v>75.223862792547195</v>
      </c>
      <c r="AD4095" s="9">
        <v>77.683489799791502</v>
      </c>
      <c r="AE4095" s="9">
        <v>80.271984798345798</v>
      </c>
      <c r="AF4095" s="9">
        <v>83.045584610280997</v>
      </c>
      <c r="AG4095" s="9">
        <v>85.882583306199805</v>
      </c>
      <c r="AH4095" s="9">
        <v>86.031748058276804</v>
      </c>
      <c r="AI4095" s="9">
        <v>85.988965099057296</v>
      </c>
      <c r="AJ4095" s="9">
        <v>86.102861450288998</v>
      </c>
      <c r="AK4095" s="9">
        <v>86.147851437398899</v>
      </c>
    </row>
    <row r="4096" spans="1:37" s="9" customFormat="1" hidden="1" x14ac:dyDescent="0.3">
      <c r="A4096" s="10" t="str">
        <f t="shared" si="93"/>
        <v>SDGbaseTRA_AgMin_v6_3QVAXacons</v>
      </c>
      <c r="B4096" s="10" t="s">
        <v>220</v>
      </c>
      <c r="C4096" s="10" t="s">
        <v>301</v>
      </c>
      <c r="D4096" s="10" t="s">
        <v>211</v>
      </c>
      <c r="E4096" s="9" t="s">
        <v>67</v>
      </c>
      <c r="F4096" s="9">
        <v>140.64979180275</v>
      </c>
      <c r="G4096" s="9">
        <v>129.35254238586299</v>
      </c>
      <c r="H4096" s="9">
        <v>133.285901283275</v>
      </c>
      <c r="I4096" s="9">
        <v>142.61393459323</v>
      </c>
      <c r="J4096" s="9">
        <v>145.54481820345001</v>
      </c>
      <c r="K4096" s="9">
        <v>148.76970772175801</v>
      </c>
      <c r="L4096" s="9">
        <v>152.55747900477701</v>
      </c>
      <c r="M4096" s="9">
        <v>156.764371783071</v>
      </c>
      <c r="N4096" s="9">
        <v>161.21587080126301</v>
      </c>
      <c r="O4096" s="9">
        <v>166.785416514133</v>
      </c>
      <c r="P4096" s="9">
        <v>171.942433941693</v>
      </c>
      <c r="Q4096" s="9">
        <v>176.89334845775801</v>
      </c>
      <c r="R4096" s="9">
        <v>174.34124161704</v>
      </c>
      <c r="S4096" s="9">
        <v>179.83527900888299</v>
      </c>
      <c r="T4096" s="9">
        <v>185.67155807771499</v>
      </c>
      <c r="U4096" s="9">
        <v>192.389202240082</v>
      </c>
      <c r="V4096" s="9">
        <v>199.23432931072099</v>
      </c>
      <c r="W4096" s="9">
        <v>206.13355611276901</v>
      </c>
      <c r="X4096" s="9">
        <v>212.74582945964099</v>
      </c>
      <c r="Y4096" s="9">
        <v>219.35993053458</v>
      </c>
      <c r="Z4096" s="9">
        <v>226.27188317232299</v>
      </c>
      <c r="AA4096" s="9">
        <v>233.053451578812</v>
      </c>
      <c r="AB4096" s="9">
        <v>239.431154344638</v>
      </c>
      <c r="AC4096" s="9">
        <v>245.68247070279801</v>
      </c>
      <c r="AD4096" s="9">
        <v>252.67978057376601</v>
      </c>
      <c r="AE4096" s="9">
        <v>260.18100079395703</v>
      </c>
      <c r="AF4096" s="9">
        <v>268.10673185386003</v>
      </c>
      <c r="AG4096" s="9">
        <v>275.98348199808402</v>
      </c>
      <c r="AH4096" s="9">
        <v>275.60296864850898</v>
      </c>
      <c r="AI4096" s="9">
        <v>274.11064543807902</v>
      </c>
      <c r="AJ4096" s="9">
        <v>273.22168464765599</v>
      </c>
      <c r="AK4096" s="9">
        <v>271.85156982800902</v>
      </c>
    </row>
    <row r="4097" spans="1:37" s="9" customFormat="1" hidden="1" x14ac:dyDescent="0.3">
      <c r="A4097" s="10" t="str">
        <f t="shared" si="93"/>
        <v>SDGbaseTRA_AgMin_v6_3QVAXatrad</v>
      </c>
      <c r="B4097" s="10" t="s">
        <v>220</v>
      </c>
      <c r="C4097" s="10" t="s">
        <v>301</v>
      </c>
      <c r="D4097" s="10" t="s">
        <v>211</v>
      </c>
      <c r="E4097" s="9" t="s">
        <v>68</v>
      </c>
      <c r="F4097" s="9">
        <v>482.47489737631798</v>
      </c>
      <c r="G4097" s="9">
        <v>441.09896142654202</v>
      </c>
      <c r="H4097" s="9">
        <v>454.75306603041599</v>
      </c>
      <c r="I4097" s="9">
        <v>467.87301071169998</v>
      </c>
      <c r="J4097" s="9">
        <v>477.08522168313499</v>
      </c>
      <c r="K4097" s="9">
        <v>486.655575207933</v>
      </c>
      <c r="L4097" s="9">
        <v>497.60632474450898</v>
      </c>
      <c r="M4097" s="9">
        <v>510.03103733435699</v>
      </c>
      <c r="N4097" s="9">
        <v>523.09103247315397</v>
      </c>
      <c r="O4097" s="9">
        <v>520.21968542632601</v>
      </c>
      <c r="P4097" s="9">
        <v>530.15746832556397</v>
      </c>
      <c r="Q4097" s="9">
        <v>544.15211466118296</v>
      </c>
      <c r="R4097" s="9">
        <v>558.24687120166698</v>
      </c>
      <c r="S4097" s="9">
        <v>573.05625564940703</v>
      </c>
      <c r="T4097" s="9">
        <v>588.82306520619295</v>
      </c>
      <c r="U4097" s="9">
        <v>606.79756749191699</v>
      </c>
      <c r="V4097" s="9">
        <v>624.87377457395098</v>
      </c>
      <c r="W4097" s="9">
        <v>643.46234805491497</v>
      </c>
      <c r="X4097" s="9">
        <v>661.90823554034796</v>
      </c>
      <c r="Y4097" s="9">
        <v>678.52836191908898</v>
      </c>
      <c r="Z4097" s="9">
        <v>694.33522978525298</v>
      </c>
      <c r="AA4097" s="9">
        <v>710.23679409727504</v>
      </c>
      <c r="AB4097" s="9">
        <v>719.55546272413403</v>
      </c>
      <c r="AC4097" s="9">
        <v>729.96713855760299</v>
      </c>
      <c r="AD4097" s="9">
        <v>743.17731134199005</v>
      </c>
      <c r="AE4097" s="9">
        <v>758.010448326664</v>
      </c>
      <c r="AF4097" s="9">
        <v>774.42990984204596</v>
      </c>
      <c r="AG4097" s="9">
        <v>790.87847349041499</v>
      </c>
      <c r="AH4097" s="9">
        <v>782.49532899980602</v>
      </c>
      <c r="AI4097" s="9">
        <v>772.078882380854</v>
      </c>
      <c r="AJ4097" s="9">
        <v>763.54322600173998</v>
      </c>
      <c r="AK4097" s="9">
        <v>754.52685972861195</v>
      </c>
    </row>
    <row r="4098" spans="1:37" s="9" customFormat="1" hidden="1" x14ac:dyDescent="0.3">
      <c r="A4098" s="10" t="str">
        <f t="shared" si="93"/>
        <v>SDGbaseTRA_AgMin_v6_3QVAXahotl</v>
      </c>
      <c r="B4098" s="10" t="s">
        <v>220</v>
      </c>
      <c r="C4098" s="10" t="s">
        <v>301</v>
      </c>
      <c r="D4098" s="10" t="s">
        <v>211</v>
      </c>
      <c r="E4098" s="9" t="s">
        <v>69</v>
      </c>
      <c r="F4098" s="9">
        <v>37.6854993584083</v>
      </c>
      <c r="G4098" s="9">
        <v>35.229948557343199</v>
      </c>
      <c r="H4098" s="9">
        <v>36.815588974205298</v>
      </c>
      <c r="I4098" s="9">
        <v>37.055492619682099</v>
      </c>
      <c r="J4098" s="9">
        <v>38.183558882422503</v>
      </c>
      <c r="K4098" s="9">
        <v>39.376112196557997</v>
      </c>
      <c r="L4098" s="9">
        <v>40.720836464516402</v>
      </c>
      <c r="M4098" s="9">
        <v>42.160676981411399</v>
      </c>
      <c r="N4098" s="9">
        <v>43.697897339024898</v>
      </c>
      <c r="O4098" s="9">
        <v>45.963908036578999</v>
      </c>
      <c r="P4098" s="9">
        <v>47.912020765433297</v>
      </c>
      <c r="Q4098" s="9">
        <v>49.744251620034298</v>
      </c>
      <c r="R4098" s="9">
        <v>52.433969308891903</v>
      </c>
      <c r="S4098" s="9">
        <v>54.479336991635101</v>
      </c>
      <c r="T4098" s="9">
        <v>56.6250671123654</v>
      </c>
      <c r="U4098" s="9">
        <v>59.0164832779924</v>
      </c>
      <c r="V4098" s="9">
        <v>61.238446004746201</v>
      </c>
      <c r="W4098" s="9">
        <v>63.635687500858801</v>
      </c>
      <c r="X4098" s="9">
        <v>66.258470507057794</v>
      </c>
      <c r="Y4098" s="9">
        <v>68.722522753363407</v>
      </c>
      <c r="Z4098" s="9">
        <v>71.218986115199201</v>
      </c>
      <c r="AA4098" s="9">
        <v>73.790177658920399</v>
      </c>
      <c r="AB4098" s="9">
        <v>76.829202646422203</v>
      </c>
      <c r="AC4098" s="9">
        <v>79.535232824483899</v>
      </c>
      <c r="AD4098" s="9">
        <v>82.133874538951204</v>
      </c>
      <c r="AE4098" s="9">
        <v>84.740400462049493</v>
      </c>
      <c r="AF4098" s="9">
        <v>87.452410543617702</v>
      </c>
      <c r="AG4098" s="9">
        <v>90.174171411464101</v>
      </c>
      <c r="AH4098" s="9">
        <v>90.540323182357895</v>
      </c>
      <c r="AI4098" s="9">
        <v>90.370621648976794</v>
      </c>
      <c r="AJ4098" s="9">
        <v>90.121259192826997</v>
      </c>
      <c r="AK4098" s="9">
        <v>89.696881724571</v>
      </c>
    </row>
    <row r="4099" spans="1:37" s="9" customFormat="1" hidden="1" x14ac:dyDescent="0.3">
      <c r="A4099" s="10" t="str">
        <f t="shared" si="93"/>
        <v>SDGbaseTRA_AgMin_v6_3QVAXaltrp-p</v>
      </c>
      <c r="B4099" s="10" t="s">
        <v>220</v>
      </c>
      <c r="C4099" s="10" t="s">
        <v>301</v>
      </c>
      <c r="D4099" s="10" t="s">
        <v>211</v>
      </c>
      <c r="E4099" s="9" t="s">
        <v>70</v>
      </c>
      <c r="F4099" s="9">
        <v>60.675714154097598</v>
      </c>
      <c r="G4099" s="9">
        <v>58.244947114789802</v>
      </c>
      <c r="H4099" s="9">
        <v>59.721822201709898</v>
      </c>
      <c r="I4099" s="9">
        <v>60.517359908325503</v>
      </c>
      <c r="J4099" s="9">
        <v>61.629578690457201</v>
      </c>
      <c r="K4099" s="9">
        <v>62.848808604928301</v>
      </c>
      <c r="L4099" s="9">
        <v>64.288889105416601</v>
      </c>
      <c r="M4099" s="9">
        <v>65.907213332442595</v>
      </c>
      <c r="N4099" s="9">
        <v>67.787784838423704</v>
      </c>
      <c r="O4099" s="9">
        <v>70.396752455824796</v>
      </c>
      <c r="P4099" s="9">
        <v>72.901070819687902</v>
      </c>
      <c r="Q4099" s="9">
        <v>75.295450474870904</v>
      </c>
      <c r="R4099" s="9">
        <v>78.521112468774305</v>
      </c>
      <c r="S4099" s="9">
        <v>81.239602814722105</v>
      </c>
      <c r="T4099" s="9">
        <v>84.122471163807802</v>
      </c>
      <c r="U4099" s="9">
        <v>87.420438840167705</v>
      </c>
      <c r="V4099" s="9">
        <v>90.426888882218407</v>
      </c>
      <c r="W4099" s="9">
        <v>93.548683667278397</v>
      </c>
      <c r="X4099" s="9">
        <v>96.801616872222596</v>
      </c>
      <c r="Y4099" s="9">
        <v>99.7343661071897</v>
      </c>
      <c r="Z4099" s="9">
        <v>102.54635969923299</v>
      </c>
      <c r="AA4099" s="9">
        <v>105.318867681306</v>
      </c>
      <c r="AB4099" s="9">
        <v>108.480751862026</v>
      </c>
      <c r="AC4099" s="9">
        <v>111.218628353499</v>
      </c>
      <c r="AD4099" s="9">
        <v>113.87741548403901</v>
      </c>
      <c r="AE4099" s="9">
        <v>116.528257515229</v>
      </c>
      <c r="AF4099" s="9">
        <v>119.226837791756</v>
      </c>
      <c r="AG4099" s="9">
        <v>121.882882460202</v>
      </c>
      <c r="AH4099" s="9">
        <v>120.80376952212301</v>
      </c>
      <c r="AI4099" s="9">
        <v>119.58084311602499</v>
      </c>
      <c r="AJ4099" s="9">
        <v>118.676463768381</v>
      </c>
      <c r="AK4099" s="9">
        <v>117.546171404001</v>
      </c>
    </row>
    <row r="4100" spans="1:37" s="9" customFormat="1" hidden="1" x14ac:dyDescent="0.3">
      <c r="A4100" s="10" t="str">
        <f t="shared" si="93"/>
        <v>SDGbaseTRA_AgMin_v6_3QVAXaltrp-f</v>
      </c>
      <c r="B4100" s="10" t="s">
        <v>220</v>
      </c>
      <c r="C4100" s="10" t="s">
        <v>301</v>
      </c>
      <c r="D4100" s="10" t="s">
        <v>211</v>
      </c>
      <c r="E4100" s="9" t="s">
        <v>71</v>
      </c>
      <c r="F4100" s="9">
        <v>247.42936538347399</v>
      </c>
      <c r="G4100" s="9">
        <v>233.99598737350399</v>
      </c>
      <c r="H4100" s="9">
        <v>239.62712704611999</v>
      </c>
      <c r="I4100" s="9">
        <v>245.44127798660799</v>
      </c>
      <c r="J4100" s="9">
        <v>250.75992543818401</v>
      </c>
      <c r="K4100" s="9">
        <v>255.936840100354</v>
      </c>
      <c r="L4100" s="9">
        <v>261.56402446140402</v>
      </c>
      <c r="M4100" s="9">
        <v>267.68820537866299</v>
      </c>
      <c r="N4100" s="9">
        <v>275.72300827926802</v>
      </c>
      <c r="O4100" s="9">
        <v>285.00154510915797</v>
      </c>
      <c r="P4100" s="9">
        <v>295.23695123556001</v>
      </c>
      <c r="Q4100" s="9">
        <v>306.08485291650697</v>
      </c>
      <c r="R4100" s="9">
        <v>316.54261999729601</v>
      </c>
      <c r="S4100" s="9">
        <v>325.06920476775502</v>
      </c>
      <c r="T4100" s="9">
        <v>335.10506292284299</v>
      </c>
      <c r="U4100" s="9">
        <v>347.60584620566601</v>
      </c>
      <c r="V4100" s="9">
        <v>359.18051951562802</v>
      </c>
      <c r="W4100" s="9">
        <v>369.95148174293098</v>
      </c>
      <c r="X4100" s="9">
        <v>381.67994218996603</v>
      </c>
      <c r="Y4100" s="9">
        <v>394.36704202849501</v>
      </c>
      <c r="Z4100" s="9">
        <v>407.891595514404</v>
      </c>
      <c r="AA4100" s="9">
        <v>421.24520224805599</v>
      </c>
      <c r="AB4100" s="9">
        <v>435.80808505529501</v>
      </c>
      <c r="AC4100" s="9">
        <v>449.29380820704699</v>
      </c>
      <c r="AD4100" s="9">
        <v>462.45715908124998</v>
      </c>
      <c r="AE4100" s="9">
        <v>475.81144495204398</v>
      </c>
      <c r="AF4100" s="9">
        <v>488.03562518627098</v>
      </c>
      <c r="AG4100" s="9">
        <v>499.931436835103</v>
      </c>
      <c r="AH4100" s="9">
        <v>497.49115389960002</v>
      </c>
      <c r="AI4100" s="9">
        <v>494.09715977876101</v>
      </c>
      <c r="AJ4100" s="9">
        <v>491.96069151945602</v>
      </c>
      <c r="AK4100" s="9">
        <v>489.42186552459799</v>
      </c>
    </row>
    <row r="4101" spans="1:37" s="9" customFormat="1" hidden="1" x14ac:dyDescent="0.3">
      <c r="A4101" s="10" t="str">
        <f t="shared" si="93"/>
        <v>SDGbaseTRA_AgMin_v6_3QVAXaotrp-p</v>
      </c>
      <c r="B4101" s="10" t="s">
        <v>220</v>
      </c>
      <c r="C4101" s="10" t="s">
        <v>301</v>
      </c>
      <c r="D4101" s="10" t="s">
        <v>211</v>
      </c>
      <c r="E4101" s="9" t="s">
        <v>72</v>
      </c>
      <c r="F4101" s="9">
        <v>8.1002002972729006</v>
      </c>
      <c r="G4101" s="9">
        <v>7.9756856443663002</v>
      </c>
      <c r="H4101" s="9">
        <v>8.4162076790460603</v>
      </c>
      <c r="I4101" s="9">
        <v>8.7619557494286102</v>
      </c>
      <c r="J4101" s="9">
        <v>9.14590445443703</v>
      </c>
      <c r="K4101" s="9">
        <v>9.5034764389783799</v>
      </c>
      <c r="L4101" s="9">
        <v>9.8578046480356996</v>
      </c>
      <c r="M4101" s="9">
        <v>10.181545034650201</v>
      </c>
      <c r="N4101" s="9">
        <v>10.4885303069016</v>
      </c>
      <c r="O4101" s="9">
        <v>10.653455963952901</v>
      </c>
      <c r="P4101" s="9">
        <v>10.899483135200599</v>
      </c>
      <c r="Q4101" s="9">
        <v>11.156692229286</v>
      </c>
      <c r="R4101" s="9">
        <v>11.569517008440201</v>
      </c>
      <c r="S4101" s="9">
        <v>11.861640069991401</v>
      </c>
      <c r="T4101" s="9">
        <v>12.1591468248727</v>
      </c>
      <c r="U4101" s="9">
        <v>12.4823450033767</v>
      </c>
      <c r="V4101" s="9">
        <v>12.7786558620263</v>
      </c>
      <c r="W4101" s="9">
        <v>13.0657243750207</v>
      </c>
      <c r="X4101" s="9">
        <v>13.318157210651099</v>
      </c>
      <c r="Y4101" s="9">
        <v>13.527950412775899</v>
      </c>
      <c r="Z4101" s="9">
        <v>13.717691852123099</v>
      </c>
      <c r="AA4101" s="9">
        <v>13.881847635839801</v>
      </c>
      <c r="AB4101" s="9">
        <v>14.017124657208999</v>
      </c>
      <c r="AC4101" s="9">
        <v>14.146340633392001</v>
      </c>
      <c r="AD4101" s="9">
        <v>14.3241813691518</v>
      </c>
      <c r="AE4101" s="9">
        <v>14.532981772092199</v>
      </c>
      <c r="AF4101" s="9">
        <v>14.7663842920765</v>
      </c>
      <c r="AG4101" s="9">
        <v>15.0146110528386</v>
      </c>
      <c r="AH4101" s="9">
        <v>14.889969752960001</v>
      </c>
      <c r="AI4101" s="9">
        <v>14.813747228235201</v>
      </c>
      <c r="AJ4101" s="9">
        <v>14.777480308618999</v>
      </c>
      <c r="AK4101" s="9">
        <v>14.736088569854701</v>
      </c>
    </row>
    <row r="4102" spans="1:37" s="9" customFormat="1" hidden="1" x14ac:dyDescent="0.3">
      <c r="A4102" s="10" t="str">
        <f t="shared" si="93"/>
        <v>SDGbaseTRA_AgMin_v6_3QVAXaotrp-f</v>
      </c>
      <c r="B4102" s="10" t="s">
        <v>220</v>
      </c>
      <c r="C4102" s="10" t="s">
        <v>301</v>
      </c>
      <c r="D4102" s="10" t="s">
        <v>211</v>
      </c>
      <c r="E4102" s="9" t="s">
        <v>73</v>
      </c>
      <c r="F4102" s="9">
        <v>7.2942674736103603</v>
      </c>
      <c r="G4102" s="9">
        <v>6.9547247684434499</v>
      </c>
      <c r="H4102" s="9">
        <v>7.2316754227967603</v>
      </c>
      <c r="I4102" s="9">
        <v>7.4900371260586898</v>
      </c>
      <c r="J4102" s="9">
        <v>7.6913443397926802</v>
      </c>
      <c r="K4102" s="9">
        <v>7.8761238813945997</v>
      </c>
      <c r="L4102" s="9">
        <v>8.0675821720915604</v>
      </c>
      <c r="M4102" s="9">
        <v>8.2707230401944294</v>
      </c>
      <c r="N4102" s="9">
        <v>8.5202564510123509</v>
      </c>
      <c r="O4102" s="9">
        <v>8.7425549683388599</v>
      </c>
      <c r="P4102" s="9">
        <v>9.0160594766352204</v>
      </c>
      <c r="Q4102" s="9">
        <v>9.3056716562959494</v>
      </c>
      <c r="R4102" s="9">
        <v>9.5878322850185302</v>
      </c>
      <c r="S4102" s="9">
        <v>9.8117707082805996</v>
      </c>
      <c r="T4102" s="9">
        <v>10.080109427294101</v>
      </c>
      <c r="U4102" s="9">
        <v>10.4044407142251</v>
      </c>
      <c r="V4102" s="9">
        <v>10.704685011303701</v>
      </c>
      <c r="W4102" s="9">
        <v>10.9771799148509</v>
      </c>
      <c r="X4102" s="9">
        <v>11.2515116346854</v>
      </c>
      <c r="Y4102" s="9">
        <v>11.558669956909</v>
      </c>
      <c r="Z4102" s="9">
        <v>11.878569643749699</v>
      </c>
      <c r="AA4102" s="9">
        <v>12.181578756155201</v>
      </c>
      <c r="AB4102" s="9">
        <v>12.490106020625699</v>
      </c>
      <c r="AC4102" s="9">
        <v>12.777548434704499</v>
      </c>
      <c r="AD4102" s="9">
        <v>13.070501203422699</v>
      </c>
      <c r="AE4102" s="9">
        <v>13.371162715834799</v>
      </c>
      <c r="AF4102" s="9">
        <v>13.637117991082601</v>
      </c>
      <c r="AG4102" s="9">
        <v>13.894529515618601</v>
      </c>
      <c r="AH4102" s="9">
        <v>13.823707856499</v>
      </c>
      <c r="AI4102" s="9">
        <v>13.7450371879708</v>
      </c>
      <c r="AJ4102" s="9">
        <v>13.694253693684299</v>
      </c>
      <c r="AK4102" s="9">
        <v>13.633035794534999</v>
      </c>
    </row>
    <row r="4103" spans="1:37" s="9" customFormat="1" hidden="1" x14ac:dyDescent="0.3">
      <c r="A4103" s="10" t="str">
        <f t="shared" si="93"/>
        <v>SDGbaseTRA_AgMin_v6_3QVAXaprtr</v>
      </c>
      <c r="B4103" s="10" t="s">
        <v>220</v>
      </c>
      <c r="C4103" s="10" t="s">
        <v>301</v>
      </c>
      <c r="D4103" s="10" t="s">
        <v>211</v>
      </c>
      <c r="E4103" s="9" t="s">
        <v>74</v>
      </c>
      <c r="F4103" s="141">
        <v>5.0000000000000003E-10</v>
      </c>
      <c r="G4103" s="141">
        <v>4.6307945149705903E-10</v>
      </c>
      <c r="H4103" s="141">
        <v>4.7629310169580305E-10</v>
      </c>
      <c r="I4103" s="141">
        <v>4.7566467833108603E-10</v>
      </c>
      <c r="J4103" s="141">
        <v>4.8199863788625795E-10</v>
      </c>
      <c r="K4103" s="141">
        <v>4.9611652389522902E-10</v>
      </c>
      <c r="L4103" s="141">
        <v>5.1114890106013204E-10</v>
      </c>
      <c r="M4103" s="141">
        <v>5.2531195676128605E-10</v>
      </c>
      <c r="N4103" s="141">
        <v>5.4060767499583405E-10</v>
      </c>
      <c r="O4103" s="141">
        <v>5.4118348676154305E-10</v>
      </c>
      <c r="P4103" s="141">
        <v>5.58013260348663E-10</v>
      </c>
      <c r="Q4103" s="141">
        <v>5.7846882729543003E-10</v>
      </c>
      <c r="R4103" s="141">
        <v>6.1826701923579403E-10</v>
      </c>
      <c r="S4103" s="141">
        <v>6.4099558621606597E-10</v>
      </c>
      <c r="T4103" s="141">
        <v>6.6417335349713199E-10</v>
      </c>
      <c r="U4103" s="141">
        <v>6.9129169787186903E-10</v>
      </c>
      <c r="V4103" s="141">
        <v>7.1815846289580598E-10</v>
      </c>
      <c r="W4103" s="141">
        <v>7.4185102295051496E-10</v>
      </c>
      <c r="X4103" s="141">
        <v>7.6372842903528204E-10</v>
      </c>
      <c r="Y4103" s="141">
        <v>7.8353810943399404E-10</v>
      </c>
      <c r="Z4103" s="141">
        <v>8.0180339519895399E-10</v>
      </c>
      <c r="AA4103" s="141">
        <v>8.1272917511731395E-10</v>
      </c>
      <c r="AB4103" s="141">
        <v>8.2918454550252298E-10</v>
      </c>
      <c r="AC4103" s="141">
        <v>8.5214440895707602E-10</v>
      </c>
      <c r="AD4103" s="141">
        <v>8.8515208508997995E-10</v>
      </c>
      <c r="AE4103" s="141">
        <v>9.2530929709874596E-10</v>
      </c>
      <c r="AF4103" s="141">
        <v>9.7177952112007706E-10</v>
      </c>
      <c r="AG4103" s="141">
        <v>1.03354225004319E-9</v>
      </c>
      <c r="AH4103" s="141">
        <v>1.0197232770948801E-9</v>
      </c>
      <c r="AI4103" s="141">
        <v>1.00259319466339E-9</v>
      </c>
      <c r="AJ4103" s="141">
        <v>9.8138660739783895E-10</v>
      </c>
      <c r="AK4103" s="141">
        <v>9.597564073565499E-10</v>
      </c>
    </row>
    <row r="4104" spans="1:37" s="9" customFormat="1" hidden="1" x14ac:dyDescent="0.3">
      <c r="A4104" s="10" t="str">
        <f t="shared" si="93"/>
        <v>SDGbaseTRA_AgMin_v6_3QVAXatrps</v>
      </c>
      <c r="B4104" s="10" t="s">
        <v>220</v>
      </c>
      <c r="C4104" s="10" t="s">
        <v>301</v>
      </c>
      <c r="D4104" s="10" t="s">
        <v>211</v>
      </c>
      <c r="E4104" s="9" t="s">
        <v>75</v>
      </c>
      <c r="F4104" s="9">
        <v>54.9415640789937</v>
      </c>
      <c r="G4104" s="9">
        <v>50.449105812551998</v>
      </c>
      <c r="H4104" s="9">
        <v>51.683263936800799</v>
      </c>
      <c r="I4104" s="9">
        <v>52.244051872086203</v>
      </c>
      <c r="J4104" s="9">
        <v>53.253696378492101</v>
      </c>
      <c r="K4104" s="9">
        <v>54.3464612761952</v>
      </c>
      <c r="L4104" s="9">
        <v>55.530827549210997</v>
      </c>
      <c r="M4104" s="9">
        <v>56.594765199234999</v>
      </c>
      <c r="N4104" s="9">
        <v>57.731884703265997</v>
      </c>
      <c r="O4104" s="9">
        <v>59.3051558827703</v>
      </c>
      <c r="P4104" s="9">
        <v>60.5971802713023</v>
      </c>
      <c r="Q4104" s="9">
        <v>61.697690141193</v>
      </c>
      <c r="R4104" s="9">
        <v>63.374637393057903</v>
      </c>
      <c r="S4104" s="9">
        <v>64.963308489300204</v>
      </c>
      <c r="T4104" s="9">
        <v>66.605523295705794</v>
      </c>
      <c r="U4104" s="9">
        <v>68.515130033540999</v>
      </c>
      <c r="V4104" s="9">
        <v>70.264206130654102</v>
      </c>
      <c r="W4104" s="9">
        <v>72.222706837371405</v>
      </c>
      <c r="X4104" s="9">
        <v>74.153218902843093</v>
      </c>
      <c r="Y4104" s="9">
        <v>76.021033876004296</v>
      </c>
      <c r="Z4104" s="9">
        <v>77.888212958173895</v>
      </c>
      <c r="AA4104" s="9">
        <v>79.762533693262398</v>
      </c>
      <c r="AB4104" s="9">
        <v>83.010164721651606</v>
      </c>
      <c r="AC4104" s="9">
        <v>86.185940111814205</v>
      </c>
      <c r="AD4104" s="9">
        <v>89.488477732644796</v>
      </c>
      <c r="AE4104" s="9">
        <v>92.926992666962903</v>
      </c>
      <c r="AF4104" s="9">
        <v>96.529597803973004</v>
      </c>
      <c r="AG4104" s="9">
        <v>99.916881880309703</v>
      </c>
      <c r="AH4104" s="9">
        <v>101.176435098414</v>
      </c>
      <c r="AI4104" s="9">
        <v>102.03855905178</v>
      </c>
      <c r="AJ4104" s="9">
        <v>102.87878306953399</v>
      </c>
      <c r="AK4104" s="9">
        <v>103.56970349081099</v>
      </c>
    </row>
    <row r="4105" spans="1:37" s="9" customFormat="1" hidden="1" x14ac:dyDescent="0.3">
      <c r="A4105" s="10" t="str">
        <f t="shared" si="93"/>
        <v>SDGbaseTRA_AgMin_v6_3QVAXacomm</v>
      </c>
      <c r="B4105" s="10" t="s">
        <v>220</v>
      </c>
      <c r="C4105" s="10" t="s">
        <v>301</v>
      </c>
      <c r="D4105" s="10" t="s">
        <v>211</v>
      </c>
      <c r="E4105" s="9" t="s">
        <v>76</v>
      </c>
      <c r="F4105" s="9">
        <v>84.0521074298928</v>
      </c>
      <c r="G4105" s="9">
        <v>79.660514443359602</v>
      </c>
      <c r="H4105" s="9">
        <v>82.131824756636902</v>
      </c>
      <c r="I4105" s="9">
        <v>83.529303142226397</v>
      </c>
      <c r="J4105" s="9">
        <v>85.688943557039707</v>
      </c>
      <c r="K4105" s="9">
        <v>87.949124080770801</v>
      </c>
      <c r="L4105" s="9">
        <v>90.5097038511758</v>
      </c>
      <c r="M4105" s="9">
        <v>93.326974046361798</v>
      </c>
      <c r="N4105" s="9">
        <v>96.315165996899793</v>
      </c>
      <c r="O4105" s="9">
        <v>100.094029394195</v>
      </c>
      <c r="P4105" s="9">
        <v>103.554338655078</v>
      </c>
      <c r="Q4105" s="9">
        <v>106.931431947836</v>
      </c>
      <c r="R4105" s="9">
        <v>111.27944621871301</v>
      </c>
      <c r="S4105" s="9">
        <v>114.931292270509</v>
      </c>
      <c r="T4105" s="9">
        <v>118.819663733383</v>
      </c>
      <c r="U4105" s="9">
        <v>123.223805547987</v>
      </c>
      <c r="V4105" s="9">
        <v>127.479099948384</v>
      </c>
      <c r="W4105" s="9">
        <v>132.00505930904899</v>
      </c>
      <c r="X4105" s="9">
        <v>136.82096580835099</v>
      </c>
      <c r="Y4105" s="9">
        <v>141.41214135614999</v>
      </c>
      <c r="Z4105" s="9">
        <v>146.06205767771601</v>
      </c>
      <c r="AA4105" s="9">
        <v>150.74890938058999</v>
      </c>
      <c r="AB4105" s="9">
        <v>155.38173068756399</v>
      </c>
      <c r="AC4105" s="9">
        <v>159.74837165947</v>
      </c>
      <c r="AD4105" s="9">
        <v>164.33418903261801</v>
      </c>
      <c r="AE4105" s="9">
        <v>169.16575829890999</v>
      </c>
      <c r="AF4105" s="9">
        <v>174.31984079675101</v>
      </c>
      <c r="AG4105" s="9">
        <v>179.59683014203301</v>
      </c>
      <c r="AH4105" s="9">
        <v>179.86407526395601</v>
      </c>
      <c r="AI4105" s="9">
        <v>179.36088259624501</v>
      </c>
      <c r="AJ4105" s="9">
        <v>178.933773550186</v>
      </c>
      <c r="AK4105" s="9">
        <v>178.25530094435001</v>
      </c>
    </row>
    <row r="4106" spans="1:37" s="9" customFormat="1" hidden="1" x14ac:dyDescent="0.3">
      <c r="A4106" s="10" t="str">
        <f t="shared" si="93"/>
        <v>SDGbaseTRA_AgMin_v6_3QVAXafsrv</v>
      </c>
      <c r="B4106" s="10" t="s">
        <v>220</v>
      </c>
      <c r="C4106" s="10" t="s">
        <v>301</v>
      </c>
      <c r="D4106" s="10" t="s">
        <v>211</v>
      </c>
      <c r="E4106" s="9" t="s">
        <v>77</v>
      </c>
      <c r="F4106" s="9">
        <v>413.43609675688703</v>
      </c>
      <c r="G4106" s="9">
        <v>391.22932054851202</v>
      </c>
      <c r="H4106" s="9">
        <v>404.873520229588</v>
      </c>
      <c r="I4106" s="9">
        <v>408.34620741766003</v>
      </c>
      <c r="J4106" s="9">
        <v>420.15521006563802</v>
      </c>
      <c r="K4106" s="9">
        <v>432.099058772658</v>
      </c>
      <c r="L4106" s="9">
        <v>445.30440848831302</v>
      </c>
      <c r="M4106" s="9">
        <v>459.347560897454</v>
      </c>
      <c r="N4106" s="9">
        <v>474.587261446561</v>
      </c>
      <c r="O4106" s="9">
        <v>494.74240581056102</v>
      </c>
      <c r="P4106" s="9">
        <v>512.92711432463</v>
      </c>
      <c r="Q4106" s="9">
        <v>530.69922361228896</v>
      </c>
      <c r="R4106" s="9">
        <v>556.13293359858505</v>
      </c>
      <c r="S4106" s="9">
        <v>576.05245882728298</v>
      </c>
      <c r="T4106" s="9">
        <v>597.13561588056996</v>
      </c>
      <c r="U4106" s="9">
        <v>620.68997761362402</v>
      </c>
      <c r="V4106" s="9">
        <v>643.43819430989504</v>
      </c>
      <c r="W4106" s="9">
        <v>668.10516060137104</v>
      </c>
      <c r="X4106" s="9">
        <v>694.88656369893397</v>
      </c>
      <c r="Y4106" s="9">
        <v>720.76333563126195</v>
      </c>
      <c r="Z4106" s="9">
        <v>747.18213675322204</v>
      </c>
      <c r="AA4106" s="9">
        <v>773.80861487799598</v>
      </c>
      <c r="AB4106" s="9">
        <v>804.17127215672701</v>
      </c>
      <c r="AC4106" s="9">
        <v>832.07404597986897</v>
      </c>
      <c r="AD4106" s="9">
        <v>858.87123605005195</v>
      </c>
      <c r="AE4106" s="9">
        <v>886.326763673134</v>
      </c>
      <c r="AF4106" s="9">
        <v>915.23570142163999</v>
      </c>
      <c r="AG4106" s="9">
        <v>945.09500819885102</v>
      </c>
      <c r="AH4106" s="9">
        <v>955.74567381781605</v>
      </c>
      <c r="AI4106" s="9">
        <v>960.30821677962695</v>
      </c>
      <c r="AJ4106" s="9">
        <v>962.64171361688602</v>
      </c>
      <c r="AK4106" s="9">
        <v>962.74287916134006</v>
      </c>
    </row>
    <row r="4107" spans="1:37" s="9" customFormat="1" hidden="1" x14ac:dyDescent="0.3">
      <c r="A4107" s="10" t="str">
        <f t="shared" si="93"/>
        <v>SDGbaseTRA_AgMin_v6_3QVAXabsrv</v>
      </c>
      <c r="B4107" s="10" t="s">
        <v>220</v>
      </c>
      <c r="C4107" s="10" t="s">
        <v>301</v>
      </c>
      <c r="D4107" s="10" t="s">
        <v>211</v>
      </c>
      <c r="E4107" s="9" t="s">
        <v>78</v>
      </c>
      <c r="F4107" s="9">
        <v>367.47747877214698</v>
      </c>
      <c r="G4107" s="9">
        <v>348.348195949608</v>
      </c>
      <c r="H4107" s="9">
        <v>359.29000079189001</v>
      </c>
      <c r="I4107" s="9">
        <v>365.14562812404603</v>
      </c>
      <c r="J4107" s="9">
        <v>374.790043051618</v>
      </c>
      <c r="K4107" s="9">
        <v>384.80186249822498</v>
      </c>
      <c r="L4107" s="9">
        <v>396.04528349800103</v>
      </c>
      <c r="M4107" s="9">
        <v>408.12084276422399</v>
      </c>
      <c r="N4107" s="9">
        <v>421.06898984659699</v>
      </c>
      <c r="O4107" s="9">
        <v>437.07622286753701</v>
      </c>
      <c r="P4107" s="9">
        <v>452.17028992676899</v>
      </c>
      <c r="Q4107" s="9">
        <v>467.04898767057199</v>
      </c>
      <c r="R4107" s="9">
        <v>486.94897808354898</v>
      </c>
      <c r="S4107" s="9">
        <v>503.15151970251299</v>
      </c>
      <c r="T4107" s="9">
        <v>520.35266702401896</v>
      </c>
      <c r="U4107" s="9">
        <v>539.79730717308701</v>
      </c>
      <c r="V4107" s="9">
        <v>558.62087191963303</v>
      </c>
      <c r="W4107" s="9">
        <v>578.62423226659996</v>
      </c>
      <c r="X4107" s="9">
        <v>599.83129584538494</v>
      </c>
      <c r="Y4107" s="9">
        <v>620.06624207285199</v>
      </c>
      <c r="Z4107" s="9">
        <v>640.65301626346297</v>
      </c>
      <c r="AA4107" s="9">
        <v>661.303543257255</v>
      </c>
      <c r="AB4107" s="9">
        <v>683.28531158635803</v>
      </c>
      <c r="AC4107" s="9">
        <v>703.53374753291598</v>
      </c>
      <c r="AD4107" s="9">
        <v>723.98148580773795</v>
      </c>
      <c r="AE4107" s="9">
        <v>745.32345360859097</v>
      </c>
      <c r="AF4107" s="9">
        <v>768.03683798625696</v>
      </c>
      <c r="AG4107" s="9">
        <v>791.37131330258103</v>
      </c>
      <c r="AH4107" s="9">
        <v>794.58955830886396</v>
      </c>
      <c r="AI4107" s="9">
        <v>794.13049715104603</v>
      </c>
      <c r="AJ4107" s="9">
        <v>793.19239096297304</v>
      </c>
      <c r="AK4107" s="9">
        <v>790.94149500692401</v>
      </c>
    </row>
    <row r="4108" spans="1:37" s="9" customFormat="1" hidden="1" x14ac:dyDescent="0.3">
      <c r="A4108" s="10" t="str">
        <f t="shared" si="93"/>
        <v>SDGbaseTRA_AgMin_v6_3QVAXagsrv</v>
      </c>
      <c r="B4108" s="10" t="s">
        <v>220</v>
      </c>
      <c r="C4108" s="10" t="s">
        <v>301</v>
      </c>
      <c r="D4108" s="10" t="s">
        <v>211</v>
      </c>
      <c r="E4108" s="9" t="s">
        <v>79</v>
      </c>
      <c r="F4108" s="9">
        <v>789.43519992013898</v>
      </c>
      <c r="G4108" s="9">
        <v>739.19506617937395</v>
      </c>
      <c r="H4108" s="9">
        <v>760.63767534159103</v>
      </c>
      <c r="I4108" s="9">
        <v>864.25099752060305</v>
      </c>
      <c r="J4108" s="9">
        <v>885.36518352265796</v>
      </c>
      <c r="K4108" s="9">
        <v>906.930266325464</v>
      </c>
      <c r="L4108" s="9">
        <v>929.082652815806</v>
      </c>
      <c r="M4108" s="9">
        <v>951.763279718185</v>
      </c>
      <c r="N4108" s="9">
        <v>975.04456613972695</v>
      </c>
      <c r="O4108" s="9">
        <v>999.36563892880804</v>
      </c>
      <c r="P4108" s="9">
        <v>1024.1660118841801</v>
      </c>
      <c r="Q4108" s="9">
        <v>1049.4729159316701</v>
      </c>
      <c r="R4108" s="9">
        <v>1076.48931895807</v>
      </c>
      <c r="S4108" s="9">
        <v>1102.87692072096</v>
      </c>
      <c r="T4108" s="9">
        <v>1129.8806746277301</v>
      </c>
      <c r="U4108" s="9">
        <v>1157.66791934874</v>
      </c>
      <c r="V4108" s="9">
        <v>1186.0824923930199</v>
      </c>
      <c r="W4108" s="9">
        <v>1215.40066823444</v>
      </c>
      <c r="X4108" s="9">
        <v>1245.5590467771799</v>
      </c>
      <c r="Y4108" s="9">
        <v>1276.1799376669501</v>
      </c>
      <c r="Z4108" s="9">
        <v>1307.55480567668</v>
      </c>
      <c r="AA4108" s="9">
        <v>1339.50410806528</v>
      </c>
      <c r="AB4108" s="9">
        <v>1372.5009271153201</v>
      </c>
      <c r="AC4108" s="9">
        <v>1405.9546865766199</v>
      </c>
      <c r="AD4108" s="9">
        <v>1440.0169416889501</v>
      </c>
      <c r="AE4108" s="9">
        <v>1474.9390587329599</v>
      </c>
      <c r="AF4108" s="9">
        <v>1510.88318486451</v>
      </c>
      <c r="AG4108" s="9">
        <v>1547.8032521652999</v>
      </c>
      <c r="AH4108" s="9">
        <v>1584.1318514669299</v>
      </c>
      <c r="AI4108" s="9">
        <v>1620.34684707164</v>
      </c>
      <c r="AJ4108" s="9">
        <v>1656.8131862753901</v>
      </c>
      <c r="AK4108" s="9">
        <v>1693.78930564795</v>
      </c>
    </row>
    <row r="4109" spans="1:37" s="9" customFormat="1" hidden="1" x14ac:dyDescent="0.3">
      <c r="A4109" s="10" t="str">
        <f t="shared" si="93"/>
        <v>SDGbaseTRA_AgMin_v6_3QVAXaosrv</v>
      </c>
      <c r="B4109" s="10" t="s">
        <v>220</v>
      </c>
      <c r="C4109" s="10" t="s">
        <v>301</v>
      </c>
      <c r="D4109" s="10" t="s">
        <v>211</v>
      </c>
      <c r="E4109" s="9" t="s">
        <v>80</v>
      </c>
      <c r="F4109" s="9">
        <v>475.07820917543302</v>
      </c>
      <c r="G4109" s="9">
        <v>430.10015340316602</v>
      </c>
      <c r="H4109" s="9">
        <v>447.51610426427499</v>
      </c>
      <c r="I4109" s="9">
        <v>454.90214636893597</v>
      </c>
      <c r="J4109" s="9">
        <v>467.84675757397002</v>
      </c>
      <c r="K4109" s="9">
        <v>481.00541517759598</v>
      </c>
      <c r="L4109" s="9">
        <v>495.643363968708</v>
      </c>
      <c r="M4109" s="9">
        <v>511.15957946801302</v>
      </c>
      <c r="N4109" s="9">
        <v>527.83667333809399</v>
      </c>
      <c r="O4109" s="9">
        <v>548.17074354968304</v>
      </c>
      <c r="P4109" s="9">
        <v>567.62556940111699</v>
      </c>
      <c r="Q4109" s="9">
        <v>586.74549905536901</v>
      </c>
      <c r="R4109" s="9">
        <v>612.59069741244798</v>
      </c>
      <c r="S4109" s="9">
        <v>633.42502869816701</v>
      </c>
      <c r="T4109" s="9">
        <v>655.56855271358404</v>
      </c>
      <c r="U4109" s="9">
        <v>680.66871673621802</v>
      </c>
      <c r="V4109" s="9">
        <v>704.753173585269</v>
      </c>
      <c r="W4109" s="9">
        <v>730.41885271872604</v>
      </c>
      <c r="X4109" s="9">
        <v>757.85314990300401</v>
      </c>
      <c r="Y4109" s="9">
        <v>784.01350290153903</v>
      </c>
      <c r="Z4109" s="9">
        <v>810.57008129747703</v>
      </c>
      <c r="AA4109" s="9">
        <v>837.33827946819099</v>
      </c>
      <c r="AB4109" s="9">
        <v>866.24051801591099</v>
      </c>
      <c r="AC4109" s="9">
        <v>892.82220054852803</v>
      </c>
      <c r="AD4109" s="9">
        <v>919.06529984677002</v>
      </c>
      <c r="AE4109" s="9">
        <v>946.17815848350199</v>
      </c>
      <c r="AF4109" s="9">
        <v>974.739595994404</v>
      </c>
      <c r="AG4109" s="9">
        <v>1003.80093862873</v>
      </c>
      <c r="AH4109" s="9">
        <v>1006.21908518449</v>
      </c>
      <c r="AI4109" s="9">
        <v>1004.14469960349</v>
      </c>
      <c r="AJ4109" s="9">
        <v>1001.63563358457</v>
      </c>
      <c r="AK4109" s="9">
        <v>997.46467417653605</v>
      </c>
    </row>
    <row r="4110" spans="1:37" s="9" customFormat="1" hidden="1" x14ac:dyDescent="0.3">
      <c r="A4110" s="10" t="str">
        <f t="shared" si="93"/>
        <v>SDGbaseTRA_AgMin_v6_3PVAXaawhe</v>
      </c>
      <c r="B4110" s="10" t="s">
        <v>220</v>
      </c>
      <c r="C4110" s="10" t="s">
        <v>301</v>
      </c>
      <c r="D4110" s="10" t="s">
        <v>212</v>
      </c>
      <c r="E4110" s="9" t="s">
        <v>4</v>
      </c>
      <c r="F4110" s="9">
        <v>0.99999999999979905</v>
      </c>
      <c r="G4110" s="9">
        <v>0.94047541992588002</v>
      </c>
      <c r="H4110" s="9">
        <v>0.94695702854525299</v>
      </c>
      <c r="I4110" s="9">
        <v>0.95489234782723098</v>
      </c>
      <c r="J4110" s="9">
        <v>0.973711149135564</v>
      </c>
      <c r="K4110" s="9">
        <v>0.98157028961047599</v>
      </c>
      <c r="L4110" s="9">
        <v>0.98685669818184496</v>
      </c>
      <c r="M4110" s="9">
        <v>0.98281900878233797</v>
      </c>
      <c r="N4110" s="9">
        <v>0.98009435879078899</v>
      </c>
      <c r="O4110" s="9">
        <v>1.01052483333313</v>
      </c>
      <c r="P4110" s="9">
        <v>1.0073134826906101</v>
      </c>
      <c r="Q4110" s="9">
        <v>0.99985732171512798</v>
      </c>
      <c r="R4110" s="9">
        <v>1.01792622791545</v>
      </c>
      <c r="S4110" s="9">
        <v>1.0161853844528299</v>
      </c>
      <c r="T4110" s="9">
        <v>1.0151605328092801</v>
      </c>
      <c r="U4110" s="9">
        <v>1.0163189127610599</v>
      </c>
      <c r="V4110" s="9">
        <v>1.0169188520272501</v>
      </c>
      <c r="W4110" s="9">
        <v>1.01589056671133</v>
      </c>
      <c r="X4110" s="9">
        <v>1.01363590299492</v>
      </c>
      <c r="Y4110" s="9">
        <v>1.0111620770121601</v>
      </c>
      <c r="Z4110" s="9">
        <v>1.008644516093</v>
      </c>
      <c r="AA4110" s="9">
        <v>1.00708122562799</v>
      </c>
      <c r="AB4110" s="9">
        <v>1.0155566481327301</v>
      </c>
      <c r="AC4110" s="9">
        <v>1.0217089123948799</v>
      </c>
      <c r="AD4110" s="9">
        <v>1.0321898455354801</v>
      </c>
      <c r="AE4110" s="9">
        <v>1.04243484148549</v>
      </c>
      <c r="AF4110" s="9">
        <v>1.0531206684543899</v>
      </c>
      <c r="AG4110" s="9">
        <v>1.0577863042990601</v>
      </c>
      <c r="AH4110" s="9">
        <v>1.04122478017457</v>
      </c>
      <c r="AI4110" s="9">
        <v>1.0272544303944999</v>
      </c>
      <c r="AJ4110" s="9">
        <v>1.01715862851312</v>
      </c>
      <c r="AK4110" s="9">
        <v>1.0055035173778399</v>
      </c>
    </row>
    <row r="4111" spans="1:37" s="9" customFormat="1" hidden="1" x14ac:dyDescent="0.3">
      <c r="A4111" s="10" t="str">
        <f t="shared" si="93"/>
        <v>SDGbaseTRA_AgMin_v6_3PVAXaamai</v>
      </c>
      <c r="B4111" s="10" t="s">
        <v>220</v>
      </c>
      <c r="C4111" s="10" t="s">
        <v>301</v>
      </c>
      <c r="D4111" s="10" t="s">
        <v>212</v>
      </c>
      <c r="E4111" s="9" t="s">
        <v>5</v>
      </c>
      <c r="F4111" s="9">
        <v>0.99999999999973399</v>
      </c>
      <c r="G4111" s="9">
        <v>0.95361084816223696</v>
      </c>
      <c r="H4111" s="9">
        <v>0.97052928233865099</v>
      </c>
      <c r="I4111" s="9">
        <v>0.98710868456811995</v>
      </c>
      <c r="J4111" s="9">
        <v>1.01117862229927</v>
      </c>
      <c r="K4111" s="9">
        <v>1.0196746604273299</v>
      </c>
      <c r="L4111" s="9">
        <v>1.0260392698057299</v>
      </c>
      <c r="M4111" s="9">
        <v>1.02259884534342</v>
      </c>
      <c r="N4111" s="9">
        <v>1.0221650989760001</v>
      </c>
      <c r="O4111" s="9">
        <v>1.0704861983422</v>
      </c>
      <c r="P4111" s="9">
        <v>1.0675621963056601</v>
      </c>
      <c r="Q4111" s="9">
        <v>1.05647052457761</v>
      </c>
      <c r="R4111" s="9">
        <v>1.06907050823592</v>
      </c>
      <c r="S4111" s="9">
        <v>1.06234691341851</v>
      </c>
      <c r="T4111" s="9">
        <v>1.05800236314025</v>
      </c>
      <c r="U4111" s="9">
        <v>1.05819319670192</v>
      </c>
      <c r="V4111" s="9">
        <v>1.05390365587957</v>
      </c>
      <c r="W4111" s="9">
        <v>1.0477525560685099</v>
      </c>
      <c r="X4111" s="9">
        <v>1.0429582266152699</v>
      </c>
      <c r="Y4111" s="9">
        <v>1.0380751754272799</v>
      </c>
      <c r="Z4111" s="9">
        <v>1.03252560427831</v>
      </c>
      <c r="AA4111" s="9">
        <v>1.02976930462759</v>
      </c>
      <c r="AB4111" s="9">
        <v>1.04162167513696</v>
      </c>
      <c r="AC4111" s="9">
        <v>1.0482178381162099</v>
      </c>
      <c r="AD4111" s="9">
        <v>1.0576320868608899</v>
      </c>
      <c r="AE4111" s="9">
        <v>1.06626322741879</v>
      </c>
      <c r="AF4111" s="9">
        <v>1.0745820126378001</v>
      </c>
      <c r="AG4111" s="9">
        <v>1.0693186465770801</v>
      </c>
      <c r="AH4111" s="9">
        <v>1.0360023736061299</v>
      </c>
      <c r="AI4111" s="9">
        <v>1.00552255015254</v>
      </c>
      <c r="AJ4111" s="9">
        <v>0.98217925110404503</v>
      </c>
      <c r="AK4111" s="9">
        <v>0.95859500267710795</v>
      </c>
    </row>
    <row r="4112" spans="1:37" s="9" customFormat="1" hidden="1" x14ac:dyDescent="0.3">
      <c r="A4112" s="10" t="str">
        <f t="shared" si="93"/>
        <v>SDGbaseTRA_AgMin_v6_3PVAXaaoce</v>
      </c>
      <c r="B4112" s="10" t="s">
        <v>220</v>
      </c>
      <c r="C4112" s="10" t="s">
        <v>301</v>
      </c>
      <c r="D4112" s="10" t="s">
        <v>212</v>
      </c>
      <c r="E4112" s="9" t="s">
        <v>6</v>
      </c>
      <c r="F4112" s="9">
        <v>0.99999999999970401</v>
      </c>
      <c r="G4112" s="9">
        <v>0.92768120814175203</v>
      </c>
      <c r="H4112" s="9">
        <v>0.95538176202930503</v>
      </c>
      <c r="I4112" s="9">
        <v>0.97441038410935898</v>
      </c>
      <c r="J4112" s="9">
        <v>1.0102958403905999</v>
      </c>
      <c r="K4112" s="9">
        <v>1.02871161472581</v>
      </c>
      <c r="L4112" s="9">
        <v>1.0439748359732199</v>
      </c>
      <c r="M4112" s="9">
        <v>1.04771914578577</v>
      </c>
      <c r="N4112" s="9">
        <v>1.0530068189539199</v>
      </c>
      <c r="O4112" s="9">
        <v>1.1133362400510201</v>
      </c>
      <c r="P4112" s="9">
        <v>1.1198921193601099</v>
      </c>
      <c r="Q4112" s="9">
        <v>1.1161196316325399</v>
      </c>
      <c r="R4112" s="9">
        <v>1.14609369686852</v>
      </c>
      <c r="S4112" s="9">
        <v>1.1465645949061001</v>
      </c>
      <c r="T4112" s="9">
        <v>1.14901478499958</v>
      </c>
      <c r="U4112" s="9">
        <v>1.15515971378444</v>
      </c>
      <c r="V4112" s="9">
        <v>1.1549196988024499</v>
      </c>
      <c r="W4112" s="9">
        <v>1.15453692512749</v>
      </c>
      <c r="X4112" s="9">
        <v>1.15697295312905</v>
      </c>
      <c r="Y4112" s="9">
        <v>1.1569234864426601</v>
      </c>
      <c r="Z4112" s="9">
        <v>1.1568384348257601</v>
      </c>
      <c r="AA4112" s="9">
        <v>1.15996612668147</v>
      </c>
      <c r="AB4112" s="9">
        <v>1.18369726974232</v>
      </c>
      <c r="AC4112" s="9">
        <v>1.1973235770852</v>
      </c>
      <c r="AD4112" s="9">
        <v>1.2119227563482</v>
      </c>
      <c r="AE4112" s="9">
        <v>1.2245802738373299</v>
      </c>
      <c r="AF4112" s="9">
        <v>1.2373520441139301</v>
      </c>
      <c r="AG4112" s="9">
        <v>1.2391245858625499</v>
      </c>
      <c r="AH4112" s="9">
        <v>1.2085614125208</v>
      </c>
      <c r="AI4112" s="9">
        <v>1.1783186706605799</v>
      </c>
      <c r="AJ4112" s="9">
        <v>1.15269651845225</v>
      </c>
      <c r="AK4112" s="9">
        <v>1.12481071471072</v>
      </c>
    </row>
    <row r="4113" spans="1:37" s="9" customFormat="1" hidden="1" x14ac:dyDescent="0.3">
      <c r="A4113" s="10" t="str">
        <f t="shared" si="93"/>
        <v>SDGbaseTRA_AgMin_v6_3PVAXaaveg</v>
      </c>
      <c r="B4113" s="10" t="s">
        <v>220</v>
      </c>
      <c r="C4113" s="10" t="s">
        <v>301</v>
      </c>
      <c r="D4113" s="10" t="s">
        <v>212</v>
      </c>
      <c r="E4113" s="9" t="s">
        <v>7</v>
      </c>
      <c r="F4113" s="9">
        <v>1</v>
      </c>
      <c r="G4113" s="9">
        <v>1.0041904685218399</v>
      </c>
      <c r="H4113" s="9">
        <v>0.99292295464888902</v>
      </c>
      <c r="I4113" s="9">
        <v>0.98550841865585903</v>
      </c>
      <c r="J4113" s="9">
        <v>0.98143399539724496</v>
      </c>
      <c r="K4113" s="9">
        <v>0.97858441908336502</v>
      </c>
      <c r="L4113" s="9">
        <v>0.97775517782146104</v>
      </c>
      <c r="M4113" s="9">
        <v>0.97544748605890697</v>
      </c>
      <c r="N4113" s="9">
        <v>0.97381596940082404</v>
      </c>
      <c r="O4113" s="9">
        <v>0.97332700950879403</v>
      </c>
      <c r="P4113" s="9">
        <v>0.97194776145155803</v>
      </c>
      <c r="Q4113" s="9">
        <v>0.97040541939881797</v>
      </c>
      <c r="R4113" s="9">
        <v>0.97946804690636502</v>
      </c>
      <c r="S4113" s="9">
        <v>0.98077848840579296</v>
      </c>
      <c r="T4113" s="9">
        <v>0.98133854310775703</v>
      </c>
      <c r="U4113" s="9">
        <v>0.983727440162667</v>
      </c>
      <c r="V4113" s="9">
        <v>0.98660262481641003</v>
      </c>
      <c r="W4113" s="9">
        <v>0.987107488340217</v>
      </c>
      <c r="X4113" s="9">
        <v>0.98485320346562399</v>
      </c>
      <c r="Y4113" s="9">
        <v>0.98210442527091302</v>
      </c>
      <c r="Z4113" s="9">
        <v>0.97991713594728103</v>
      </c>
      <c r="AA4113" s="9">
        <v>0.97709375898096396</v>
      </c>
      <c r="AB4113" s="9">
        <v>0.97618021693535295</v>
      </c>
      <c r="AC4113" s="9">
        <v>0.97788382575673904</v>
      </c>
      <c r="AD4113" s="9">
        <v>0.98460150313068495</v>
      </c>
      <c r="AE4113" s="9">
        <v>0.992004189137487</v>
      </c>
      <c r="AF4113" s="9">
        <v>0.99970646450265799</v>
      </c>
      <c r="AG4113" s="9">
        <v>1.00554598752437</v>
      </c>
      <c r="AH4113" s="9">
        <v>0.98592011270672197</v>
      </c>
      <c r="AI4113" s="9">
        <v>0.97270869567428297</v>
      </c>
      <c r="AJ4113" s="9">
        <v>0.96543447003554395</v>
      </c>
      <c r="AK4113" s="9">
        <v>0.95927854015975</v>
      </c>
    </row>
    <row r="4114" spans="1:37" s="9" customFormat="1" hidden="1" x14ac:dyDescent="0.3">
      <c r="A4114" s="10" t="str">
        <f t="shared" si="93"/>
        <v>SDGbaseTRA_AgMin_v6_3PVAXaaofr</v>
      </c>
      <c r="B4114" s="10" t="s">
        <v>220</v>
      </c>
      <c r="C4114" s="10" t="s">
        <v>301</v>
      </c>
      <c r="D4114" s="10" t="s">
        <v>212</v>
      </c>
      <c r="E4114" s="9" t="s">
        <v>8</v>
      </c>
      <c r="F4114" s="9">
        <v>1</v>
      </c>
      <c r="G4114" s="9">
        <v>1.00765726312334</v>
      </c>
      <c r="H4114" s="9">
        <v>1.00273525413147</v>
      </c>
      <c r="I4114" s="9">
        <v>0.99208050470667797</v>
      </c>
      <c r="J4114" s="9">
        <v>0.98874139038700903</v>
      </c>
      <c r="K4114" s="9">
        <v>0.98742362460569</v>
      </c>
      <c r="L4114" s="9">
        <v>0.98731029863674102</v>
      </c>
      <c r="M4114" s="9">
        <v>0.98535386596456997</v>
      </c>
      <c r="N4114" s="9">
        <v>0.98380083425568599</v>
      </c>
      <c r="O4114" s="9">
        <v>1.0035386498572001</v>
      </c>
      <c r="P4114" s="9">
        <v>1.0005251184275501</v>
      </c>
      <c r="Q4114" s="9">
        <v>0.99397774500422298</v>
      </c>
      <c r="R4114" s="9">
        <v>0.99601041982036398</v>
      </c>
      <c r="S4114" s="9">
        <v>0.99509635094256299</v>
      </c>
      <c r="T4114" s="9">
        <v>0.99455937943817796</v>
      </c>
      <c r="U4114" s="9">
        <v>0.99573003858004205</v>
      </c>
      <c r="V4114" s="9">
        <v>0.99785777561792799</v>
      </c>
      <c r="W4114" s="9">
        <v>0.99784315782578803</v>
      </c>
      <c r="X4114" s="9">
        <v>0.99437333459543997</v>
      </c>
      <c r="Y4114" s="9">
        <v>0.99082811715635699</v>
      </c>
      <c r="Z4114" s="9">
        <v>0.987012135717106</v>
      </c>
      <c r="AA4114" s="9">
        <v>0.98435066253485304</v>
      </c>
      <c r="AB4114" s="9">
        <v>0.98747810722999396</v>
      </c>
      <c r="AC4114" s="9">
        <v>0.99074754617775695</v>
      </c>
      <c r="AD4114" s="9">
        <v>0.99723571425769197</v>
      </c>
      <c r="AE4114" s="9">
        <v>1.0036732578282901</v>
      </c>
      <c r="AF4114" s="9">
        <v>1.0105267766391</v>
      </c>
      <c r="AG4114" s="9">
        <v>1.0153922749517501</v>
      </c>
      <c r="AH4114" s="9">
        <v>0.99700677167053897</v>
      </c>
      <c r="AI4114" s="9">
        <v>0.980264218874075</v>
      </c>
      <c r="AJ4114" s="9">
        <v>0.97012843192618703</v>
      </c>
      <c r="AK4114" s="9">
        <v>0.96136660907451699</v>
      </c>
    </row>
    <row r="4115" spans="1:37" s="9" customFormat="1" hidden="1" x14ac:dyDescent="0.3">
      <c r="A4115" s="10" t="str">
        <f t="shared" si="93"/>
        <v>SDGbaseTRA_AgMin_v6_3PVAXaagra</v>
      </c>
      <c r="B4115" s="10" t="s">
        <v>220</v>
      </c>
      <c r="C4115" s="10" t="s">
        <v>301</v>
      </c>
      <c r="D4115" s="10" t="s">
        <v>212</v>
      </c>
      <c r="E4115" s="9" t="s">
        <v>9</v>
      </c>
      <c r="F4115" s="9">
        <v>1</v>
      </c>
      <c r="G4115" s="9">
        <v>1.02944531932192</v>
      </c>
      <c r="H4115" s="9">
        <v>1.03040556781068</v>
      </c>
      <c r="I4115" s="9">
        <v>1.01273996322059</v>
      </c>
      <c r="J4115" s="9">
        <v>1.0079770444123299</v>
      </c>
      <c r="K4115" s="9">
        <v>1.00921729658996</v>
      </c>
      <c r="L4115" s="9">
        <v>1.01254229607872</v>
      </c>
      <c r="M4115" s="9">
        <v>1.01631139552368</v>
      </c>
      <c r="N4115" s="9">
        <v>1.0192927192079599</v>
      </c>
      <c r="O4115" s="9">
        <v>1.04224840998586</v>
      </c>
      <c r="P4115" s="9">
        <v>1.0432113877389699</v>
      </c>
      <c r="Q4115" s="9">
        <v>1.0389660034358501</v>
      </c>
      <c r="R4115" s="9">
        <v>1.0418628997780399</v>
      </c>
      <c r="S4115" s="9">
        <v>1.04254163294595</v>
      </c>
      <c r="T4115" s="9">
        <v>1.0437589225368</v>
      </c>
      <c r="U4115" s="9">
        <v>1.0466592942199</v>
      </c>
      <c r="V4115" s="9">
        <v>1.0486853809874199</v>
      </c>
      <c r="W4115" s="9">
        <v>1.05044133538824</v>
      </c>
      <c r="X4115" s="9">
        <v>1.05060925015103</v>
      </c>
      <c r="Y4115" s="9">
        <v>1.04788067612902</v>
      </c>
      <c r="Z4115" s="9">
        <v>1.0445126185479301</v>
      </c>
      <c r="AA4115" s="9">
        <v>1.04275534722776</v>
      </c>
      <c r="AB4115" s="9">
        <v>1.0483146952937501</v>
      </c>
      <c r="AC4115" s="9">
        <v>1.0507717482346</v>
      </c>
      <c r="AD4115" s="9">
        <v>1.05333121344993</v>
      </c>
      <c r="AE4115" s="9">
        <v>1.0555577254903501</v>
      </c>
      <c r="AF4115" s="9">
        <v>1.0584692025019</v>
      </c>
      <c r="AG4115" s="9">
        <v>1.0595682915793101</v>
      </c>
      <c r="AH4115" s="9">
        <v>1.03518576521892</v>
      </c>
      <c r="AI4115" s="9">
        <v>1.0131115701432201</v>
      </c>
      <c r="AJ4115" s="9">
        <v>0.99743512693393399</v>
      </c>
      <c r="AK4115" s="9">
        <v>0.98371077757927905</v>
      </c>
    </row>
    <row r="4116" spans="1:37" s="9" customFormat="1" hidden="1" x14ac:dyDescent="0.3">
      <c r="A4116" s="10" t="str">
        <f t="shared" si="93"/>
        <v>SDGbaseTRA_AgMin_v6_3PVAXaaoil</v>
      </c>
      <c r="B4116" s="10" t="s">
        <v>220</v>
      </c>
      <c r="C4116" s="10" t="s">
        <v>301</v>
      </c>
      <c r="D4116" s="10" t="s">
        <v>212</v>
      </c>
      <c r="E4116" s="9" t="s">
        <v>10</v>
      </c>
      <c r="F4116" s="9">
        <v>0.99999999999977995</v>
      </c>
      <c r="G4116" s="9">
        <v>0.92212634183873499</v>
      </c>
      <c r="H4116" s="9">
        <v>0.935723879657688</v>
      </c>
      <c r="I4116" s="9">
        <v>0.95222408187881402</v>
      </c>
      <c r="J4116" s="9">
        <v>0.98066394660151401</v>
      </c>
      <c r="K4116" s="9">
        <v>0.99549289528597995</v>
      </c>
      <c r="L4116" s="9">
        <v>1.0079545832490799</v>
      </c>
      <c r="M4116" s="9">
        <v>1.00833575750807</v>
      </c>
      <c r="N4116" s="9">
        <v>1.0095345089749499</v>
      </c>
      <c r="O4116" s="9">
        <v>1.0296982337956999</v>
      </c>
      <c r="P4116" s="9">
        <v>1.03278346699584</v>
      </c>
      <c r="Q4116" s="9">
        <v>1.0334447256314501</v>
      </c>
      <c r="R4116" s="9">
        <v>1.0712922752890399</v>
      </c>
      <c r="S4116" s="9">
        <v>1.07596238451746</v>
      </c>
      <c r="T4116" s="9">
        <v>1.08012162368469</v>
      </c>
      <c r="U4116" s="9">
        <v>1.0870870447440999</v>
      </c>
      <c r="V4116" s="9">
        <v>1.0921147202517301</v>
      </c>
      <c r="W4116" s="9">
        <v>1.0958236862078301</v>
      </c>
      <c r="X4116" s="9">
        <v>1.09913295559309</v>
      </c>
      <c r="Y4116" s="9">
        <v>1.1006857558256999</v>
      </c>
      <c r="Z4116" s="9">
        <v>1.10362828639136</v>
      </c>
      <c r="AA4116" s="9">
        <v>1.1056148883772099</v>
      </c>
      <c r="AB4116" s="9">
        <v>1.1161656928866399</v>
      </c>
      <c r="AC4116" s="9">
        <v>1.12437547111361</v>
      </c>
      <c r="AD4116" s="9">
        <v>1.1392251805554301</v>
      </c>
      <c r="AE4116" s="9">
        <v>1.15450523323789</v>
      </c>
      <c r="AF4116" s="9">
        <v>1.1707567472659499</v>
      </c>
      <c r="AG4116" s="9">
        <v>1.1817234555303999</v>
      </c>
      <c r="AH4116" s="9">
        <v>1.15629222037353</v>
      </c>
      <c r="AI4116" s="9">
        <v>1.1383237776387201</v>
      </c>
      <c r="AJ4116" s="9">
        <v>1.12434769259754</v>
      </c>
      <c r="AK4116" s="9">
        <v>1.1079383798982301</v>
      </c>
    </row>
    <row r="4117" spans="1:37" s="9" customFormat="1" hidden="1" x14ac:dyDescent="0.3">
      <c r="A4117" s="10" t="str">
        <f t="shared" si="93"/>
        <v>SDGbaseTRA_AgMin_v6_3PVAXaatub</v>
      </c>
      <c r="B4117" s="10" t="s">
        <v>220</v>
      </c>
      <c r="C4117" s="10" t="s">
        <v>301</v>
      </c>
      <c r="D4117" s="10" t="s">
        <v>212</v>
      </c>
      <c r="E4117" s="9" t="s">
        <v>11</v>
      </c>
      <c r="F4117" s="9">
        <v>0.99999999999988898</v>
      </c>
      <c r="G4117" s="9">
        <v>0.98425878847112902</v>
      </c>
      <c r="H4117" s="9">
        <v>0.973276588814735</v>
      </c>
      <c r="I4117" s="9">
        <v>0.96843988155705796</v>
      </c>
      <c r="J4117" s="9">
        <v>0.96755366844424096</v>
      </c>
      <c r="K4117" s="9">
        <v>0.96541973814075699</v>
      </c>
      <c r="L4117" s="9">
        <v>0.96464851079819003</v>
      </c>
      <c r="M4117" s="9">
        <v>0.96200238093311596</v>
      </c>
      <c r="N4117" s="9">
        <v>0.960504979037899</v>
      </c>
      <c r="O4117" s="9">
        <v>0.96252208592309096</v>
      </c>
      <c r="P4117" s="9">
        <v>0.96101847792515704</v>
      </c>
      <c r="Q4117" s="9">
        <v>0.95919239355687602</v>
      </c>
      <c r="R4117" s="9">
        <v>0.96952338891258605</v>
      </c>
      <c r="S4117" s="9">
        <v>0.97012433243206597</v>
      </c>
      <c r="T4117" s="9">
        <v>0.97004518337504098</v>
      </c>
      <c r="U4117" s="9">
        <v>0.97170187395499097</v>
      </c>
      <c r="V4117" s="9">
        <v>0.97388530109659899</v>
      </c>
      <c r="W4117" s="9">
        <v>0.97330579721169597</v>
      </c>
      <c r="X4117" s="9">
        <v>0.969766372454821</v>
      </c>
      <c r="Y4117" s="9">
        <v>0.96634397253317905</v>
      </c>
      <c r="Z4117" s="9">
        <v>0.96365320444442704</v>
      </c>
      <c r="AA4117" s="9">
        <v>0.96031948464737305</v>
      </c>
      <c r="AB4117" s="9">
        <v>0.96073318021144805</v>
      </c>
      <c r="AC4117" s="9">
        <v>0.96404189621230196</v>
      </c>
      <c r="AD4117" s="9">
        <v>0.97281094566106496</v>
      </c>
      <c r="AE4117" s="9">
        <v>0.98208063678948399</v>
      </c>
      <c r="AF4117" s="9">
        <v>0.99143719652790196</v>
      </c>
      <c r="AG4117" s="9">
        <v>0.99642570181142098</v>
      </c>
      <c r="AH4117" s="9">
        <v>0.97610192086393099</v>
      </c>
      <c r="AI4117" s="9">
        <v>0.96220995366085604</v>
      </c>
      <c r="AJ4117" s="9">
        <v>0.95424883036380004</v>
      </c>
      <c r="AK4117" s="9">
        <v>0.94737924811653995</v>
      </c>
    </row>
    <row r="4118" spans="1:37" s="9" customFormat="1" hidden="1" x14ac:dyDescent="0.3">
      <c r="A4118" s="10" t="str">
        <f t="shared" ref="A4118:A4181" si="94">_xlfn.CONCAT(C4118,D4118,E4118)</f>
        <v>SDGbaseTRA_AgMin_v6_3PVAXaapul</v>
      </c>
      <c r="B4118" s="10" t="s">
        <v>220</v>
      </c>
      <c r="C4118" s="10" t="s">
        <v>301</v>
      </c>
      <c r="D4118" s="10" t="s">
        <v>212</v>
      </c>
      <c r="E4118" s="9" t="s">
        <v>12</v>
      </c>
      <c r="F4118" s="9">
        <v>0.999999999999862</v>
      </c>
      <c r="G4118" s="9">
        <v>0.94538523603955504</v>
      </c>
      <c r="H4118" s="9">
        <v>0.93865847337934805</v>
      </c>
      <c r="I4118" s="9">
        <v>0.946312848936814</v>
      </c>
      <c r="J4118" s="9">
        <v>0.95786061521731303</v>
      </c>
      <c r="K4118" s="9">
        <v>0.96011935535701798</v>
      </c>
      <c r="L4118" s="9">
        <v>0.96084240029715795</v>
      </c>
      <c r="M4118" s="9">
        <v>0.95132825053428904</v>
      </c>
      <c r="N4118" s="9">
        <v>0.94397122533720101</v>
      </c>
      <c r="O4118" s="9">
        <v>0.94275584452605299</v>
      </c>
      <c r="P4118" s="9">
        <v>0.93718175074491605</v>
      </c>
      <c r="Q4118" s="9">
        <v>0.93319111967345902</v>
      </c>
      <c r="R4118" s="9">
        <v>0.95476623430362595</v>
      </c>
      <c r="S4118" s="9">
        <v>0.95540296841879402</v>
      </c>
      <c r="T4118" s="9">
        <v>0.95492430384893601</v>
      </c>
      <c r="U4118" s="9">
        <v>0.95625614501309897</v>
      </c>
      <c r="V4118" s="9">
        <v>0.95873176942946303</v>
      </c>
      <c r="W4118" s="9">
        <v>0.95791882236790105</v>
      </c>
      <c r="X4118" s="9">
        <v>0.95448222349480805</v>
      </c>
      <c r="Y4118" s="9">
        <v>0.95261240393871105</v>
      </c>
      <c r="Z4118" s="9">
        <v>0.95228345576278295</v>
      </c>
      <c r="AA4118" s="9">
        <v>0.95024004985531196</v>
      </c>
      <c r="AB4118" s="9">
        <v>0.95014916235855795</v>
      </c>
      <c r="AC4118" s="9">
        <v>0.95299136253439798</v>
      </c>
      <c r="AD4118" s="9">
        <v>0.96370076482965095</v>
      </c>
      <c r="AE4118" s="9">
        <v>0.97527076051191397</v>
      </c>
      <c r="AF4118" s="9">
        <v>0.98718865878518502</v>
      </c>
      <c r="AG4118" s="9">
        <v>0.99763775165254998</v>
      </c>
      <c r="AH4118" s="9">
        <v>0.98730166716274204</v>
      </c>
      <c r="AI4118" s="9">
        <v>0.98510355877107703</v>
      </c>
      <c r="AJ4118" s="9">
        <v>0.98648978414195199</v>
      </c>
      <c r="AK4118" s="9">
        <v>0.98638795640241395</v>
      </c>
    </row>
    <row r="4119" spans="1:37" s="9" customFormat="1" hidden="1" x14ac:dyDescent="0.3">
      <c r="A4119" s="10" t="str">
        <f t="shared" si="94"/>
        <v>SDGbaseTRA_AgMin_v6_3PVAXaasug</v>
      </c>
      <c r="B4119" s="10" t="s">
        <v>220</v>
      </c>
      <c r="C4119" s="10" t="s">
        <v>301</v>
      </c>
      <c r="D4119" s="10" t="s">
        <v>212</v>
      </c>
      <c r="E4119" s="9" t="s">
        <v>13</v>
      </c>
      <c r="F4119" s="9">
        <v>1</v>
      </c>
      <c r="G4119" s="9">
        <v>0.98050370519610097</v>
      </c>
      <c r="H4119" s="9">
        <v>0.968181883682116</v>
      </c>
      <c r="I4119" s="9">
        <v>0.96622063558651505</v>
      </c>
      <c r="J4119" s="9">
        <v>0.96965160431646902</v>
      </c>
      <c r="K4119" s="9">
        <v>0.96911691189565496</v>
      </c>
      <c r="L4119" s="9">
        <v>0.96880380922818199</v>
      </c>
      <c r="M4119" s="9">
        <v>0.964878177438239</v>
      </c>
      <c r="N4119" s="9">
        <v>0.96019503989340604</v>
      </c>
      <c r="O4119" s="9">
        <v>0.97669463391070199</v>
      </c>
      <c r="P4119" s="9">
        <v>0.96991767754392599</v>
      </c>
      <c r="Q4119" s="9">
        <v>0.96048966310880901</v>
      </c>
      <c r="R4119" s="9">
        <v>0.968656313606299</v>
      </c>
      <c r="S4119" s="9">
        <v>0.96827300094527002</v>
      </c>
      <c r="T4119" s="9">
        <v>0.96746765721517403</v>
      </c>
      <c r="U4119" s="9">
        <v>0.96748579506254695</v>
      </c>
      <c r="V4119" s="9">
        <v>0.96629483923781301</v>
      </c>
      <c r="W4119" s="9">
        <v>0.96701900195003898</v>
      </c>
      <c r="X4119" s="9">
        <v>0.96912979413102796</v>
      </c>
      <c r="Y4119" s="9">
        <v>0.96681756670603602</v>
      </c>
      <c r="Z4119" s="9">
        <v>0.96424546391863497</v>
      </c>
      <c r="AA4119" s="9">
        <v>0.96350931517968896</v>
      </c>
      <c r="AB4119" s="9">
        <v>0.96684675362623596</v>
      </c>
      <c r="AC4119" s="9">
        <v>0.96647625491396305</v>
      </c>
      <c r="AD4119" s="9">
        <v>0.968046445831098</v>
      </c>
      <c r="AE4119" s="9">
        <v>0.96980244908817703</v>
      </c>
      <c r="AF4119" s="9">
        <v>0.97328213376279904</v>
      </c>
      <c r="AG4119" s="9">
        <v>0.97769953937894505</v>
      </c>
      <c r="AH4119" s="9">
        <v>0.96357414216048898</v>
      </c>
      <c r="AI4119" s="9">
        <v>0.95451106784323803</v>
      </c>
      <c r="AJ4119" s="9">
        <v>0.95096517734667396</v>
      </c>
      <c r="AK4119" s="9">
        <v>0.94686302858339699</v>
      </c>
    </row>
    <row r="4120" spans="1:37" s="9" customFormat="1" hidden="1" x14ac:dyDescent="0.3">
      <c r="A4120" s="10" t="str">
        <f t="shared" si="94"/>
        <v>SDGbaseTRA_AgMin_v6_3PVAXaaoth</v>
      </c>
      <c r="B4120" s="10" t="s">
        <v>220</v>
      </c>
      <c r="C4120" s="10" t="s">
        <v>301</v>
      </c>
      <c r="D4120" s="10" t="s">
        <v>212</v>
      </c>
      <c r="E4120" s="9" t="s">
        <v>14</v>
      </c>
      <c r="F4120" s="9">
        <v>0.99999999999990696</v>
      </c>
      <c r="G4120" s="9">
        <v>0.92702986941483201</v>
      </c>
      <c r="H4120" s="9">
        <v>0.95926290696053695</v>
      </c>
      <c r="I4120" s="9">
        <v>0.96663536608846801</v>
      </c>
      <c r="J4120" s="9">
        <v>0.99479086717867304</v>
      </c>
      <c r="K4120" s="9">
        <v>1.0220185997887501</v>
      </c>
      <c r="L4120" s="9">
        <v>1.0505548324385201</v>
      </c>
      <c r="M4120" s="9">
        <v>1.0781200963490201</v>
      </c>
      <c r="N4120" s="9">
        <v>1.1041572496647001</v>
      </c>
      <c r="O4120" s="9">
        <v>1.1954152817453001</v>
      </c>
      <c r="P4120" s="9">
        <v>1.22600523696595</v>
      </c>
      <c r="Q4120" s="9">
        <v>1.2402832562913499</v>
      </c>
      <c r="R4120" s="9">
        <v>1.27472169599093</v>
      </c>
      <c r="S4120" s="9">
        <v>1.2969466082135399</v>
      </c>
      <c r="T4120" s="9">
        <v>1.32263209014435</v>
      </c>
      <c r="U4120" s="9">
        <v>1.35493416478825</v>
      </c>
      <c r="V4120" s="9">
        <v>1.3833915126970699</v>
      </c>
      <c r="W4120" s="9">
        <v>1.4170438373518699</v>
      </c>
      <c r="X4120" s="9">
        <v>1.4577672016479</v>
      </c>
      <c r="Y4120" s="9">
        <v>1.48681177342516</v>
      </c>
      <c r="Z4120" s="9">
        <v>1.50911933838409</v>
      </c>
      <c r="AA4120" s="9">
        <v>1.5344625048707601</v>
      </c>
      <c r="AB4120" s="9">
        <v>1.5745842856649801</v>
      </c>
      <c r="AC4120" s="9">
        <v>1.6032204340757199</v>
      </c>
      <c r="AD4120" s="9">
        <v>1.6326019393251701</v>
      </c>
      <c r="AE4120" s="9">
        <v>1.6635070972456101</v>
      </c>
      <c r="AF4120" s="9">
        <v>1.69961936848453</v>
      </c>
      <c r="AG4120" s="9">
        <v>1.7370749406883601</v>
      </c>
      <c r="AH4120" s="9">
        <v>1.6888860053366299</v>
      </c>
      <c r="AI4120" s="9">
        <v>1.62821021909285</v>
      </c>
      <c r="AJ4120" s="9">
        <v>1.5704849211121801</v>
      </c>
      <c r="AK4120" s="9">
        <v>1.5118398767335901</v>
      </c>
    </row>
    <row r="4121" spans="1:37" s="9" customFormat="1" hidden="1" x14ac:dyDescent="0.3">
      <c r="A4121" s="10" t="str">
        <f t="shared" si="94"/>
        <v>SDGbaseTRA_AgMin_v6_3PVAXalani</v>
      </c>
      <c r="B4121" s="10" t="s">
        <v>220</v>
      </c>
      <c r="C4121" s="10" t="s">
        <v>301</v>
      </c>
      <c r="D4121" s="10" t="s">
        <v>212</v>
      </c>
      <c r="E4121" s="9" t="s">
        <v>15</v>
      </c>
      <c r="F4121" s="9">
        <v>0.99999999999979805</v>
      </c>
      <c r="G4121" s="9">
        <v>0.79563024397750404</v>
      </c>
      <c r="H4121" s="9">
        <v>0.85583525833575902</v>
      </c>
      <c r="I4121" s="9">
        <v>0.84351018307568704</v>
      </c>
      <c r="J4121" s="9">
        <v>0.89038040622305703</v>
      </c>
      <c r="K4121" s="9">
        <v>0.90775254093658897</v>
      </c>
      <c r="L4121" s="9">
        <v>0.91191767448385597</v>
      </c>
      <c r="M4121" s="9">
        <v>0.91270164435985701</v>
      </c>
      <c r="N4121" s="9">
        <v>0.91649111372314696</v>
      </c>
      <c r="O4121" s="9">
        <v>0.97138540493445102</v>
      </c>
      <c r="P4121" s="9">
        <v>0.95767042150827297</v>
      </c>
      <c r="Q4121" s="9">
        <v>0.94410094582537496</v>
      </c>
      <c r="R4121" s="9">
        <v>0.96404287395322596</v>
      </c>
      <c r="S4121" s="9">
        <v>0.95294788904029504</v>
      </c>
      <c r="T4121" s="9">
        <v>0.94704953870670905</v>
      </c>
      <c r="U4121" s="9">
        <v>0.94227915027586195</v>
      </c>
      <c r="V4121" s="9">
        <v>0.94054529367954698</v>
      </c>
      <c r="W4121" s="9">
        <v>0.94062761281498897</v>
      </c>
      <c r="X4121" s="9">
        <v>0.94180486653885498</v>
      </c>
      <c r="Y4121" s="9">
        <v>0.93955171212862398</v>
      </c>
      <c r="Z4121" s="9">
        <v>0.93502010516834799</v>
      </c>
      <c r="AA4121" s="9">
        <v>0.93171881136904999</v>
      </c>
      <c r="AB4121" s="9">
        <v>0.94697005913566101</v>
      </c>
      <c r="AC4121" s="9">
        <v>0.95197680120018202</v>
      </c>
      <c r="AD4121" s="9">
        <v>0.95601899236162302</v>
      </c>
      <c r="AE4121" s="9">
        <v>0.95937727921252303</v>
      </c>
      <c r="AF4121" s="9">
        <v>0.96433177149260696</v>
      </c>
      <c r="AG4121" s="9">
        <v>0.968995017031827</v>
      </c>
      <c r="AH4121" s="9">
        <v>0.99923391334159695</v>
      </c>
      <c r="AI4121" s="9">
        <v>1.0121183067362201</v>
      </c>
      <c r="AJ4121" s="9">
        <v>1.01389365670376</v>
      </c>
      <c r="AK4121" s="9">
        <v>1.0129087248120401</v>
      </c>
    </row>
    <row r="4122" spans="1:37" s="9" customFormat="1" hidden="1" x14ac:dyDescent="0.3">
      <c r="A4122" s="10" t="str">
        <f t="shared" si="94"/>
        <v>SDGbaseTRA_AgMin_v6_3PVAXafore</v>
      </c>
      <c r="B4122" s="10" t="s">
        <v>220</v>
      </c>
      <c r="C4122" s="10" t="s">
        <v>301</v>
      </c>
      <c r="D4122" s="10" t="s">
        <v>212</v>
      </c>
      <c r="E4122" s="9" t="s">
        <v>16</v>
      </c>
      <c r="F4122" s="9">
        <v>1</v>
      </c>
      <c r="G4122" s="9">
        <v>0.95741745211728901</v>
      </c>
      <c r="H4122" s="9">
        <v>0.95346785344988005</v>
      </c>
      <c r="I4122" s="9">
        <v>0.95861004215429502</v>
      </c>
      <c r="J4122" s="9">
        <v>0.95565622266708505</v>
      </c>
      <c r="K4122" s="9">
        <v>0.95287937336713402</v>
      </c>
      <c r="L4122" s="9">
        <v>0.95047531268373397</v>
      </c>
      <c r="M4122" s="9">
        <v>0.94647196109197695</v>
      </c>
      <c r="N4122" s="9">
        <v>0.95021884845245097</v>
      </c>
      <c r="O4122" s="9">
        <v>0.959090389883128</v>
      </c>
      <c r="P4122" s="9">
        <v>0.95512208757871497</v>
      </c>
      <c r="Q4122" s="9">
        <v>0.94627134759509002</v>
      </c>
      <c r="R4122" s="9">
        <v>0.94731222953909799</v>
      </c>
      <c r="S4122" s="9">
        <v>0.94753267257616902</v>
      </c>
      <c r="T4122" s="9">
        <v>0.95052532238838905</v>
      </c>
      <c r="U4122" s="9">
        <v>0.95681328666271603</v>
      </c>
      <c r="V4122" s="9">
        <v>0.96291124677013895</v>
      </c>
      <c r="W4122" s="9">
        <v>0.96840987704553005</v>
      </c>
      <c r="X4122" s="9">
        <v>0.97160158552011699</v>
      </c>
      <c r="Y4122" s="9">
        <v>0.97492055444766401</v>
      </c>
      <c r="Z4122" s="9">
        <v>0.97094586385986703</v>
      </c>
      <c r="AA4122" s="9">
        <v>0.96836840489067399</v>
      </c>
      <c r="AB4122" s="9">
        <v>0.96707373619603498</v>
      </c>
      <c r="AC4122" s="9">
        <v>0.96723516548591204</v>
      </c>
      <c r="AD4122" s="9">
        <v>0.96861057075715995</v>
      </c>
      <c r="AE4122" s="9">
        <v>0.97158934887300796</v>
      </c>
      <c r="AF4122" s="9">
        <v>0.97705668145868096</v>
      </c>
      <c r="AG4122" s="9">
        <v>0.98068806525818997</v>
      </c>
      <c r="AH4122" s="9">
        <v>0.96896684538895705</v>
      </c>
      <c r="AI4122" s="9">
        <v>0.96015896526788402</v>
      </c>
      <c r="AJ4122" s="9">
        <v>0.95695764864356403</v>
      </c>
      <c r="AK4122" s="9">
        <v>0.95465497081695905</v>
      </c>
    </row>
    <row r="4123" spans="1:37" s="9" customFormat="1" hidden="1" x14ac:dyDescent="0.3">
      <c r="A4123" s="10" t="str">
        <f t="shared" si="94"/>
        <v>SDGbaseTRA_AgMin_v6_3PVAXafish</v>
      </c>
      <c r="B4123" s="10" t="s">
        <v>220</v>
      </c>
      <c r="C4123" s="10" t="s">
        <v>301</v>
      </c>
      <c r="D4123" s="10" t="s">
        <v>212</v>
      </c>
      <c r="E4123" s="9" t="s">
        <v>17</v>
      </c>
      <c r="F4123" s="9">
        <v>0.99999999999986899</v>
      </c>
      <c r="G4123" s="9">
        <v>0.93275222061267604</v>
      </c>
      <c r="H4123" s="9">
        <v>0.93764829824198603</v>
      </c>
      <c r="I4123" s="9">
        <v>0.91683695605975901</v>
      </c>
      <c r="J4123" s="9">
        <v>0.92752200413639796</v>
      </c>
      <c r="K4123" s="9">
        <v>0.93292064803432595</v>
      </c>
      <c r="L4123" s="9">
        <v>0.93518909765831404</v>
      </c>
      <c r="M4123" s="9">
        <v>0.936762745685217</v>
      </c>
      <c r="N4123" s="9">
        <v>0.93913188543961601</v>
      </c>
      <c r="O4123" s="9">
        <v>0.97897707932574696</v>
      </c>
      <c r="P4123" s="9">
        <v>0.97768344787726402</v>
      </c>
      <c r="Q4123" s="9">
        <v>0.97018778531029004</v>
      </c>
      <c r="R4123" s="9">
        <v>0.97417935268093803</v>
      </c>
      <c r="S4123" s="9">
        <v>0.97078643797364195</v>
      </c>
      <c r="T4123" s="9">
        <v>0.96860412464988899</v>
      </c>
      <c r="U4123" s="9">
        <v>0.96646249458701505</v>
      </c>
      <c r="V4123" s="9">
        <v>0.96378077116171901</v>
      </c>
      <c r="W4123" s="9">
        <v>0.96330846738496601</v>
      </c>
      <c r="X4123" s="9">
        <v>0.96503702457723295</v>
      </c>
      <c r="Y4123" s="9">
        <v>0.96470293788167305</v>
      </c>
      <c r="Z4123" s="9">
        <v>0.96297376210844499</v>
      </c>
      <c r="AA4123" s="9">
        <v>0.96351060313657799</v>
      </c>
      <c r="AB4123" s="9">
        <v>0.97343579601318397</v>
      </c>
      <c r="AC4123" s="9">
        <v>0.977085559030753</v>
      </c>
      <c r="AD4123" s="9">
        <v>0.97792534484633498</v>
      </c>
      <c r="AE4123" s="9">
        <v>0.97777654244365997</v>
      </c>
      <c r="AF4123" s="9">
        <v>0.97841716025401104</v>
      </c>
      <c r="AG4123" s="9">
        <v>0.97934235727403995</v>
      </c>
      <c r="AH4123" s="9">
        <v>0.98927373260535101</v>
      </c>
      <c r="AI4123" s="9">
        <v>0.99158029922663704</v>
      </c>
      <c r="AJ4123" s="9">
        <v>0.99242418414160305</v>
      </c>
      <c r="AK4123" s="9">
        <v>0.99238601565075801</v>
      </c>
    </row>
    <row r="4124" spans="1:37" s="9" customFormat="1" hidden="1" x14ac:dyDescent="0.3">
      <c r="A4124" s="10" t="str">
        <f t="shared" si="94"/>
        <v>SDGbaseTRA_AgMin_v6_3PVAXacoal</v>
      </c>
      <c r="B4124" s="10" t="s">
        <v>220</v>
      </c>
      <c r="C4124" s="10" t="s">
        <v>301</v>
      </c>
      <c r="D4124" s="10" t="s">
        <v>212</v>
      </c>
      <c r="E4124" s="9" t="s">
        <v>18</v>
      </c>
      <c r="F4124" s="9">
        <v>0.99999999999974898</v>
      </c>
      <c r="G4124" s="9">
        <v>1.0328654045771299</v>
      </c>
      <c r="H4124" s="9">
        <v>1.0513073912791699</v>
      </c>
      <c r="I4124" s="9">
        <v>1.04773191735297</v>
      </c>
      <c r="J4124" s="9">
        <v>1.05529442323456</v>
      </c>
      <c r="K4124" s="9">
        <v>1.0552939504548799</v>
      </c>
      <c r="L4124" s="9">
        <v>1.0597187938378501</v>
      </c>
      <c r="M4124" s="9">
        <v>1.0745888583028</v>
      </c>
      <c r="N4124" s="9">
        <v>1.08021606944565</v>
      </c>
      <c r="O4124" s="9">
        <v>1.1306434143253301</v>
      </c>
      <c r="P4124" s="9">
        <v>1.1467910747151899</v>
      </c>
      <c r="Q4124" s="9">
        <v>1.1600734281746901</v>
      </c>
      <c r="R4124" s="9">
        <v>1.15925376387585</v>
      </c>
      <c r="S4124" s="9">
        <v>1.2115989914327401</v>
      </c>
      <c r="T4124" s="9">
        <v>1.24953445327903</v>
      </c>
      <c r="U4124" s="9">
        <v>1.2823338740258701</v>
      </c>
      <c r="V4124" s="9">
        <v>1.33048272041891</v>
      </c>
      <c r="W4124" s="9">
        <v>1.4836144325813601</v>
      </c>
      <c r="X4124" s="9">
        <v>1.89320079418913</v>
      </c>
      <c r="Y4124" s="9">
        <v>2.3930019007707402</v>
      </c>
      <c r="Z4124" s="9">
        <v>3.0895066578658299</v>
      </c>
      <c r="AA4124" s="9">
        <v>4.10608166957884</v>
      </c>
      <c r="AB4124" s="9">
        <v>4.6143315338203896</v>
      </c>
      <c r="AC4124" s="9">
        <v>4.6402792047514199</v>
      </c>
      <c r="AD4124" s="9">
        <v>4.3749068980706003</v>
      </c>
      <c r="AE4124" s="9">
        <v>3.8802944198026301</v>
      </c>
      <c r="AF4124" s="9">
        <v>3.1910833328374202</v>
      </c>
      <c r="AG4124" s="9">
        <v>1.37358878312088</v>
      </c>
      <c r="AH4124" s="9">
        <v>1.4087893803060401</v>
      </c>
      <c r="AI4124" s="9">
        <v>1.45461845116305</v>
      </c>
      <c r="AJ4124" s="9">
        <v>1.54402886509725</v>
      </c>
      <c r="AK4124" s="9">
        <v>1.7156790659713701</v>
      </c>
    </row>
    <row r="4125" spans="1:37" s="9" customFormat="1" hidden="1" x14ac:dyDescent="0.3">
      <c r="A4125" s="10" t="str">
        <f t="shared" si="94"/>
        <v>SDGbaseTRA_AgMin_v6_3PVAXagold</v>
      </c>
      <c r="B4125" s="10" t="s">
        <v>220</v>
      </c>
      <c r="C4125" s="10" t="s">
        <v>301</v>
      </c>
      <c r="D4125" s="10" t="s">
        <v>212</v>
      </c>
      <c r="E4125" s="9" t="s">
        <v>19</v>
      </c>
      <c r="F4125" s="9">
        <v>1.0000000000000999</v>
      </c>
      <c r="G4125" s="9">
        <v>0.98085713042825795</v>
      </c>
      <c r="H4125" s="9">
        <v>1.0046138963015001</v>
      </c>
      <c r="I4125" s="9">
        <v>1.0096303348253399</v>
      </c>
      <c r="J4125" s="9">
        <v>1.01944096843044</v>
      </c>
      <c r="K4125" s="9">
        <v>1.03361551606947</v>
      </c>
      <c r="L4125" s="9">
        <v>1.05234736319772</v>
      </c>
      <c r="M4125" s="9">
        <v>1.0806381398454401</v>
      </c>
      <c r="N4125" s="9">
        <v>1.1088772777352101</v>
      </c>
      <c r="O4125" s="9">
        <v>1.19255635876012</v>
      </c>
      <c r="P4125" s="9">
        <v>1.22641813250902</v>
      </c>
      <c r="Q4125" s="9">
        <v>1.2432577303741099</v>
      </c>
      <c r="R4125" s="9">
        <v>1.2484203349502101</v>
      </c>
      <c r="S4125" s="9">
        <v>1.26121652266282</v>
      </c>
      <c r="T4125" s="9">
        <v>1.2743968648895401</v>
      </c>
      <c r="U4125" s="9">
        <v>1.29094534943648</v>
      </c>
      <c r="V4125" s="9">
        <v>1.3012532761557201</v>
      </c>
      <c r="W4125" s="9">
        <v>1.31125516063335</v>
      </c>
      <c r="X4125" s="9">
        <v>1.32069740117376</v>
      </c>
      <c r="Y4125" s="9">
        <v>1.3184238469373699</v>
      </c>
      <c r="Z4125" s="9">
        <v>1.30751979015748</v>
      </c>
      <c r="AA4125" s="9">
        <v>1.2976530180195001</v>
      </c>
      <c r="AB4125" s="9">
        <v>1.3168128567401201</v>
      </c>
      <c r="AC4125" s="9">
        <v>1.3367556427382601</v>
      </c>
      <c r="AD4125" s="9">
        <v>1.3573358584341</v>
      </c>
      <c r="AE4125" s="9">
        <v>1.3784960713346299</v>
      </c>
      <c r="AF4125" s="9">
        <v>1.4015647953626</v>
      </c>
      <c r="AG4125" s="9">
        <v>1.3986971049939101</v>
      </c>
      <c r="AH4125" s="9">
        <v>1.3381489829456099</v>
      </c>
      <c r="AI4125" s="9">
        <v>1.25569056227952</v>
      </c>
      <c r="AJ4125" s="9">
        <v>1.1764717799972</v>
      </c>
      <c r="AK4125" s="9">
        <v>1.09208172472343</v>
      </c>
    </row>
    <row r="4126" spans="1:37" s="9" customFormat="1" hidden="1" x14ac:dyDescent="0.3">
      <c r="A4126" s="10" t="str">
        <f t="shared" si="94"/>
        <v>SDGbaseTRA_AgMin_v6_3PVAXangas</v>
      </c>
      <c r="B4126" s="10" t="s">
        <v>220</v>
      </c>
      <c r="C4126" s="10" t="s">
        <v>301</v>
      </c>
      <c r="D4126" s="10" t="s">
        <v>212</v>
      </c>
      <c r="E4126" s="9" t="s">
        <v>20</v>
      </c>
      <c r="F4126" s="9">
        <v>1.00000000000004</v>
      </c>
      <c r="G4126" s="9">
        <v>1.04617452890914</v>
      </c>
      <c r="H4126" s="9">
        <v>1.06453716734577</v>
      </c>
      <c r="I4126" s="9">
        <v>1.0597049187277601</v>
      </c>
      <c r="J4126" s="9">
        <v>1.0663021655306899</v>
      </c>
      <c r="K4126" s="9">
        <v>1.0749319986100101</v>
      </c>
      <c r="L4126" s="9">
        <v>1.0852174100379399</v>
      </c>
      <c r="M4126" s="9">
        <v>1.1009923147328</v>
      </c>
      <c r="N4126" s="9">
        <v>1.1145612010439001</v>
      </c>
      <c r="O4126" s="9">
        <v>1.1877427905878599</v>
      </c>
      <c r="P4126" s="9">
        <v>1.20762944002508</v>
      </c>
      <c r="Q4126" s="9">
        <v>1.21372493788566</v>
      </c>
      <c r="R4126" s="9">
        <v>1.21162550998245</v>
      </c>
      <c r="S4126" s="9">
        <v>1.21620385142608</v>
      </c>
      <c r="T4126" s="9">
        <v>1.2209345802804701</v>
      </c>
      <c r="U4126" s="9">
        <v>1.22677500542627</v>
      </c>
      <c r="V4126" s="9">
        <v>1.2293411855074301</v>
      </c>
      <c r="W4126" s="9">
        <v>1.23396064209776</v>
      </c>
      <c r="X4126" s="9">
        <v>1.2392148873657101</v>
      </c>
      <c r="Y4126" s="9">
        <v>1.23818215896969</v>
      </c>
      <c r="Z4126" s="9">
        <v>1.2333979162348001</v>
      </c>
      <c r="AA4126" s="9">
        <v>1.2342570932577399</v>
      </c>
      <c r="AB4126" s="9">
        <v>1.2485973327981701</v>
      </c>
      <c r="AC4126" s="9">
        <v>1.2574650520256301</v>
      </c>
      <c r="AD4126" s="9">
        <v>1.2641181233365799</v>
      </c>
      <c r="AE4126" s="9">
        <v>1.2685508838279</v>
      </c>
      <c r="AF4126" s="9">
        <v>1.27355936950593</v>
      </c>
      <c r="AG4126" s="9">
        <v>1.2793608434632799</v>
      </c>
      <c r="AH4126" s="9">
        <v>1.26700643923913</v>
      </c>
      <c r="AI4126" s="9">
        <v>1.2433812487470599</v>
      </c>
      <c r="AJ4126" s="9">
        <v>1.22504414227366</v>
      </c>
      <c r="AK4126" s="9">
        <v>1.2002749675095199</v>
      </c>
    </row>
    <row r="4127" spans="1:37" s="9" customFormat="1" hidden="1" x14ac:dyDescent="0.3">
      <c r="A4127" s="10" t="str">
        <f t="shared" si="94"/>
        <v>SDGbaseTRA_AgMin_v6_3PVAXapgm</v>
      </c>
      <c r="B4127" s="10" t="s">
        <v>220</v>
      </c>
      <c r="C4127" s="10" t="s">
        <v>301</v>
      </c>
      <c r="D4127" s="10" t="s">
        <v>212</v>
      </c>
      <c r="E4127" s="9" t="s">
        <v>21</v>
      </c>
      <c r="F4127" s="9">
        <v>1.00000000000004</v>
      </c>
      <c r="G4127" s="9">
        <v>0.68957517462913598</v>
      </c>
      <c r="H4127" s="9">
        <v>0.82726003547421001</v>
      </c>
      <c r="I4127" s="9">
        <v>0.94809755872413004</v>
      </c>
      <c r="J4127" s="9">
        <v>1.0250407725338799</v>
      </c>
      <c r="K4127" s="9">
        <v>1.0655235040319699</v>
      </c>
      <c r="L4127" s="9">
        <v>1.07385894037731</v>
      </c>
      <c r="M4127" s="9">
        <v>0.99539253901230296</v>
      </c>
      <c r="N4127" s="9">
        <v>0.96042338235824598</v>
      </c>
      <c r="O4127" s="9">
        <v>0.93704216575415</v>
      </c>
      <c r="P4127" s="9">
        <v>0.92837577704879104</v>
      </c>
      <c r="Q4127" s="9">
        <v>0.92594821133685201</v>
      </c>
      <c r="R4127" s="9">
        <v>0.94738497810317901</v>
      </c>
      <c r="S4127" s="9">
        <v>0.97077242219538296</v>
      </c>
      <c r="T4127" s="9">
        <v>0.98298697996115403</v>
      </c>
      <c r="U4127" s="9">
        <v>0.98594557336831701</v>
      </c>
      <c r="V4127" s="9">
        <v>0.99708355362764001</v>
      </c>
      <c r="W4127" s="9">
        <v>1.0008256265061899</v>
      </c>
      <c r="X4127" s="9">
        <v>0.99679313469321296</v>
      </c>
      <c r="Y4127" s="9">
        <v>0.99821409105167802</v>
      </c>
      <c r="Z4127" s="9">
        <v>0.99806467136918398</v>
      </c>
      <c r="AA4127" s="9">
        <v>0.99771590169489099</v>
      </c>
      <c r="AB4127" s="9">
        <v>1.39301371092868</v>
      </c>
      <c r="AC4127" s="9">
        <v>1.5310441119249001</v>
      </c>
      <c r="AD4127" s="9">
        <v>1.49684315863377</v>
      </c>
      <c r="AE4127" s="9">
        <v>1.4442823442661299</v>
      </c>
      <c r="AF4127" s="9">
        <v>1.39799564695371</v>
      </c>
      <c r="AG4127" s="9">
        <v>1.3684714625038601</v>
      </c>
      <c r="AH4127" s="9">
        <v>1.55282806171647</v>
      </c>
      <c r="AI4127" s="9">
        <v>1.6773073287883999</v>
      </c>
      <c r="AJ4127" s="9">
        <v>1.6878227841</v>
      </c>
      <c r="AK4127" s="9">
        <v>1.67574836504449</v>
      </c>
    </row>
    <row r="4128" spans="1:37" s="9" customFormat="1" hidden="1" x14ac:dyDescent="0.3">
      <c r="A4128" s="10" t="str">
        <f t="shared" si="94"/>
        <v>SDGbaseTRA_AgMin_v6_3PVAXamore</v>
      </c>
      <c r="B4128" s="10" t="s">
        <v>220</v>
      </c>
      <c r="C4128" s="10" t="s">
        <v>301</v>
      </c>
      <c r="D4128" s="10" t="s">
        <v>212</v>
      </c>
      <c r="E4128" s="9" t="s">
        <v>22</v>
      </c>
      <c r="F4128" s="9">
        <v>1.0000000000001299</v>
      </c>
      <c r="G4128" s="9">
        <v>1.05987800134218</v>
      </c>
      <c r="H4128" s="9">
        <v>1.0652592512527901</v>
      </c>
      <c r="I4128" s="9">
        <v>1.0647519454573999</v>
      </c>
      <c r="J4128" s="9">
        <v>1.0597756621443399</v>
      </c>
      <c r="K4128" s="9">
        <v>1.0572545434346801</v>
      </c>
      <c r="L4128" s="9">
        <v>1.05622461824901</v>
      </c>
      <c r="M4128" s="9">
        <v>1.06000584038099</v>
      </c>
      <c r="N4128" s="9">
        <v>1.0612451529554301</v>
      </c>
      <c r="O4128" s="9">
        <v>1.0923347235935501</v>
      </c>
      <c r="P4128" s="9">
        <v>1.0919549732061999</v>
      </c>
      <c r="Q4128" s="9">
        <v>1.0837473272025999</v>
      </c>
      <c r="R4128" s="9">
        <v>1.0669360612071701</v>
      </c>
      <c r="S4128" s="9">
        <v>1.06257470368945</v>
      </c>
      <c r="T4128" s="9">
        <v>1.05874958754744</v>
      </c>
      <c r="U4128" s="9">
        <v>1.05582815528078</v>
      </c>
      <c r="V4128" s="9">
        <v>1.0529195309216599</v>
      </c>
      <c r="W4128" s="9">
        <v>1.0511753327223801</v>
      </c>
      <c r="X4128" s="9">
        <v>1.04960870239037</v>
      </c>
      <c r="Y4128" s="9">
        <v>1.0429264025577401</v>
      </c>
      <c r="Z4128" s="9">
        <v>1.0339725696591999</v>
      </c>
      <c r="AA4128" s="9">
        <v>1.0275830171784901</v>
      </c>
      <c r="AB4128" s="9">
        <v>1.02674539770679</v>
      </c>
      <c r="AC4128" s="9">
        <v>1.0261086762765199</v>
      </c>
      <c r="AD4128" s="9">
        <v>1.02762013146688</v>
      </c>
      <c r="AE4128" s="9">
        <v>1.02958980062409</v>
      </c>
      <c r="AF4128" s="9">
        <v>1.0329473804728699</v>
      </c>
      <c r="AG4128" s="9">
        <v>1.03520370324237</v>
      </c>
      <c r="AH4128" s="9">
        <v>1.0173567601078299</v>
      </c>
      <c r="AI4128" s="9">
        <v>0.99354747422948297</v>
      </c>
      <c r="AJ4128" s="9">
        <v>0.97616892080477202</v>
      </c>
      <c r="AK4128" s="9">
        <v>0.95697400360109797</v>
      </c>
    </row>
    <row r="4129" spans="1:37" s="9" customFormat="1" hidden="1" x14ac:dyDescent="0.3">
      <c r="A4129" s="10" t="str">
        <f t="shared" si="94"/>
        <v>SDGbaseTRA_AgMin_v6_3PVAXamine</v>
      </c>
      <c r="B4129" s="10" t="s">
        <v>220</v>
      </c>
      <c r="C4129" s="10" t="s">
        <v>301</v>
      </c>
      <c r="D4129" s="10" t="s">
        <v>212</v>
      </c>
      <c r="E4129" s="9" t="s">
        <v>23</v>
      </c>
      <c r="F4129" s="9">
        <v>1.00000000000025</v>
      </c>
      <c r="G4129" s="9">
        <v>1.0288207967652501</v>
      </c>
      <c r="H4129" s="9">
        <v>1.0328368481874399</v>
      </c>
      <c r="I4129" s="9">
        <v>1.0565687589702699</v>
      </c>
      <c r="J4129" s="9">
        <v>1.0483021996447801</v>
      </c>
      <c r="K4129" s="9">
        <v>1.04262443982554</v>
      </c>
      <c r="L4129" s="9">
        <v>1.0393531593558301</v>
      </c>
      <c r="M4129" s="9">
        <v>1.0405816671944099</v>
      </c>
      <c r="N4129" s="9">
        <v>1.03716689035497</v>
      </c>
      <c r="O4129" s="9">
        <v>1.0478210874393299</v>
      </c>
      <c r="P4129" s="9">
        <v>1.04291736844107</v>
      </c>
      <c r="Q4129" s="9">
        <v>1.03854387619991</v>
      </c>
      <c r="R4129" s="9">
        <v>1.0170870407288699</v>
      </c>
      <c r="S4129" s="9">
        <v>1.0219920579134101</v>
      </c>
      <c r="T4129" s="9">
        <v>1.0257285673321399</v>
      </c>
      <c r="U4129" s="9">
        <v>1.0280194245941701</v>
      </c>
      <c r="V4129" s="9">
        <v>1.03175345581545</v>
      </c>
      <c r="W4129" s="9">
        <v>1.03815358902105</v>
      </c>
      <c r="X4129" s="9">
        <v>1.0477917498511899</v>
      </c>
      <c r="Y4129" s="9">
        <v>1.04920318211201</v>
      </c>
      <c r="Z4129" s="9">
        <v>1.0490049126508101</v>
      </c>
      <c r="AA4129" s="9">
        <v>1.04900623646875</v>
      </c>
      <c r="AB4129" s="9">
        <v>1.04456827874297</v>
      </c>
      <c r="AC4129" s="9">
        <v>1.04020754029304</v>
      </c>
      <c r="AD4129" s="9">
        <v>1.03995322681335</v>
      </c>
      <c r="AE4129" s="9">
        <v>1.04180663829717</v>
      </c>
      <c r="AF4129" s="9">
        <v>1.0472554387344299</v>
      </c>
      <c r="AG4129" s="9">
        <v>1.0553794221922701</v>
      </c>
      <c r="AH4129" s="9">
        <v>1.04863471153207</v>
      </c>
      <c r="AI4129" s="9">
        <v>1.0378461576790901</v>
      </c>
      <c r="AJ4129" s="9">
        <v>1.03372097591766</v>
      </c>
      <c r="AK4129" s="9">
        <v>1.0297018267213101</v>
      </c>
    </row>
    <row r="4130" spans="1:37" s="9" customFormat="1" hidden="1" x14ac:dyDescent="0.3">
      <c r="A4130" s="10" t="str">
        <f t="shared" si="94"/>
        <v>SDGbaseTRA_AgMin_v6_3PVAXameat</v>
      </c>
      <c r="B4130" s="10" t="s">
        <v>220</v>
      </c>
      <c r="C4130" s="10" t="s">
        <v>301</v>
      </c>
      <c r="D4130" s="10" t="s">
        <v>212</v>
      </c>
      <c r="E4130" s="9" t="s">
        <v>24</v>
      </c>
      <c r="F4130" s="9">
        <v>1</v>
      </c>
      <c r="G4130" s="9">
        <v>0.96113451121773297</v>
      </c>
      <c r="H4130" s="9">
        <v>0.93156674198044298</v>
      </c>
      <c r="I4130" s="9">
        <v>0.92055485550838501</v>
      </c>
      <c r="J4130" s="9">
        <v>0.92111936582607901</v>
      </c>
      <c r="K4130" s="9">
        <v>0.92702662062688901</v>
      </c>
      <c r="L4130" s="9">
        <v>0.93249718234157597</v>
      </c>
      <c r="M4130" s="9">
        <v>0.93457297019319696</v>
      </c>
      <c r="N4130" s="9">
        <v>0.93412191151024404</v>
      </c>
      <c r="O4130" s="9">
        <v>0.93695483183637895</v>
      </c>
      <c r="P4130" s="9">
        <v>0.94423334696094197</v>
      </c>
      <c r="Q4130" s="9">
        <v>0.94621035046872204</v>
      </c>
      <c r="R4130" s="9">
        <v>0.96205383487486795</v>
      </c>
      <c r="S4130" s="9">
        <v>0.96467786341097195</v>
      </c>
      <c r="T4130" s="9">
        <v>0.96383576122993997</v>
      </c>
      <c r="U4130" s="9">
        <v>0.961502501862877</v>
      </c>
      <c r="V4130" s="9">
        <v>0.95938424832915004</v>
      </c>
      <c r="W4130" s="9">
        <v>0.95771834392709598</v>
      </c>
      <c r="X4130" s="9">
        <v>0.95467438259358395</v>
      </c>
      <c r="Y4130" s="9">
        <v>0.94969860474257695</v>
      </c>
      <c r="Z4130" s="9">
        <v>0.945655029896875</v>
      </c>
      <c r="AA4130" s="9">
        <v>0.94315348834353996</v>
      </c>
      <c r="AB4130" s="9">
        <v>0.94262453693029102</v>
      </c>
      <c r="AC4130" s="9">
        <v>0.94461119420075501</v>
      </c>
      <c r="AD4130" s="9">
        <v>0.950368437132036</v>
      </c>
      <c r="AE4130" s="9">
        <v>0.95581823619096395</v>
      </c>
      <c r="AF4130" s="9">
        <v>0.96174431047527897</v>
      </c>
      <c r="AG4130" s="9">
        <v>0.96599988754938204</v>
      </c>
      <c r="AH4130" s="9">
        <v>0.96145904896941103</v>
      </c>
      <c r="AI4130" s="9">
        <v>0.96761093909727003</v>
      </c>
      <c r="AJ4130" s="9">
        <v>0.97586929565518699</v>
      </c>
      <c r="AK4130" s="9">
        <v>0.98260121832588099</v>
      </c>
    </row>
    <row r="4131" spans="1:37" s="9" customFormat="1" hidden="1" x14ac:dyDescent="0.3">
      <c r="A4131" s="10" t="str">
        <f t="shared" si="94"/>
        <v>SDGbaseTRA_AgMin_v6_3PVAXapfis</v>
      </c>
      <c r="B4131" s="10" t="s">
        <v>220</v>
      </c>
      <c r="C4131" s="10" t="s">
        <v>301</v>
      </c>
      <c r="D4131" s="10" t="s">
        <v>212</v>
      </c>
      <c r="E4131" s="9" t="s">
        <v>25</v>
      </c>
      <c r="F4131" s="9">
        <v>0.99999999999995004</v>
      </c>
      <c r="G4131" s="9">
        <v>1.0013465621306801</v>
      </c>
      <c r="H4131" s="9">
        <v>0.99635401567498605</v>
      </c>
      <c r="I4131" s="9">
        <v>0.97980922596194797</v>
      </c>
      <c r="J4131" s="9">
        <v>0.97597513034253003</v>
      </c>
      <c r="K4131" s="9">
        <v>0.97547412691580404</v>
      </c>
      <c r="L4131" s="9">
        <v>0.97652221422733798</v>
      </c>
      <c r="M4131" s="9">
        <v>0.9774897303958</v>
      </c>
      <c r="N4131" s="9">
        <v>0.97770823942582696</v>
      </c>
      <c r="O4131" s="9">
        <v>0.99135175798426201</v>
      </c>
      <c r="P4131" s="9">
        <v>0.99224214847480896</v>
      </c>
      <c r="Q4131" s="9">
        <v>0.98942751698664599</v>
      </c>
      <c r="R4131" s="9">
        <v>0.99709581058985397</v>
      </c>
      <c r="S4131" s="9">
        <v>0.99748440756954504</v>
      </c>
      <c r="T4131" s="9">
        <v>0.99731048890722096</v>
      </c>
      <c r="U4131" s="9">
        <v>0.99822080881480901</v>
      </c>
      <c r="V4131" s="9">
        <v>0.997967963231433</v>
      </c>
      <c r="W4131" s="9">
        <v>0.99891596213603095</v>
      </c>
      <c r="X4131" s="9">
        <v>0.99933580880860795</v>
      </c>
      <c r="Y4131" s="9">
        <v>0.996325364341625</v>
      </c>
      <c r="Z4131" s="9">
        <v>0.99310184937542001</v>
      </c>
      <c r="AA4131" s="9">
        <v>0.99201725895969195</v>
      </c>
      <c r="AB4131" s="9">
        <v>0.99514430959010003</v>
      </c>
      <c r="AC4131" s="9">
        <v>0.99602105849439204</v>
      </c>
      <c r="AD4131" s="9">
        <v>0.99669298330823397</v>
      </c>
      <c r="AE4131" s="9">
        <v>0.99741982493200998</v>
      </c>
      <c r="AF4131" s="9">
        <v>0.99943812635381402</v>
      </c>
      <c r="AG4131" s="9">
        <v>1.00027160334595</v>
      </c>
      <c r="AH4131" s="9">
        <v>0.98484420018034102</v>
      </c>
      <c r="AI4131" s="9">
        <v>0.97279438182648104</v>
      </c>
      <c r="AJ4131" s="9">
        <v>0.965710911808767</v>
      </c>
      <c r="AK4131" s="9">
        <v>0.95958667273922404</v>
      </c>
    </row>
    <row r="4132" spans="1:37" s="9" customFormat="1" hidden="1" x14ac:dyDescent="0.3">
      <c r="A4132" s="10" t="str">
        <f t="shared" si="94"/>
        <v>SDGbaseTRA_AgMin_v6_3PVAXavege</v>
      </c>
      <c r="B4132" s="10" t="s">
        <v>220</v>
      </c>
      <c r="C4132" s="10" t="s">
        <v>301</v>
      </c>
      <c r="D4132" s="10" t="s">
        <v>212</v>
      </c>
      <c r="E4132" s="9" t="s">
        <v>26</v>
      </c>
      <c r="F4132" s="9">
        <v>0.99999999999991596</v>
      </c>
      <c r="G4132" s="9">
        <v>0.98376862738428605</v>
      </c>
      <c r="H4132" s="9">
        <v>0.98880738616529396</v>
      </c>
      <c r="I4132" s="9">
        <v>0.97134932396483298</v>
      </c>
      <c r="J4132" s="9">
        <v>0.97544536342507004</v>
      </c>
      <c r="K4132" s="9">
        <v>0.97842466642637005</v>
      </c>
      <c r="L4132" s="9">
        <v>0.98058963704122104</v>
      </c>
      <c r="M4132" s="9">
        <v>0.98201535766621995</v>
      </c>
      <c r="N4132" s="9">
        <v>0.98300585716298206</v>
      </c>
      <c r="O4132" s="9">
        <v>1.0029508055399601</v>
      </c>
      <c r="P4132" s="9">
        <v>1.00204932377405</v>
      </c>
      <c r="Q4132" s="9">
        <v>0.99751107005400896</v>
      </c>
      <c r="R4132" s="9">
        <v>1.0076283586652901</v>
      </c>
      <c r="S4132" s="9">
        <v>1.00519978549398</v>
      </c>
      <c r="T4132" s="9">
        <v>1.00368622909414</v>
      </c>
      <c r="U4132" s="9">
        <v>1.0036262696657501</v>
      </c>
      <c r="V4132" s="9">
        <v>1.00276914923748</v>
      </c>
      <c r="W4132" s="9">
        <v>1.0030880103128601</v>
      </c>
      <c r="X4132" s="9">
        <v>1.0036831298834199</v>
      </c>
      <c r="Y4132" s="9">
        <v>1.00048709909232</v>
      </c>
      <c r="Z4132" s="9">
        <v>0.997084683042332</v>
      </c>
      <c r="AA4132" s="9">
        <v>0.99567991531196898</v>
      </c>
      <c r="AB4132" s="9">
        <v>1.0005407091160701</v>
      </c>
      <c r="AC4132" s="9">
        <v>1.0013580939198401</v>
      </c>
      <c r="AD4132" s="9">
        <v>1.00204176350459</v>
      </c>
      <c r="AE4132" s="9">
        <v>1.0026630737984299</v>
      </c>
      <c r="AF4132" s="9">
        <v>1.00444150046695</v>
      </c>
      <c r="AG4132" s="9">
        <v>1.00395579942345</v>
      </c>
      <c r="AH4132" s="9">
        <v>0.99294730482160098</v>
      </c>
      <c r="AI4132" s="9">
        <v>0.98189663867483501</v>
      </c>
      <c r="AJ4132" s="9">
        <v>0.97313918928070897</v>
      </c>
      <c r="AK4132" s="9">
        <v>0.96493382033521002</v>
      </c>
    </row>
    <row r="4133" spans="1:37" s="9" customFormat="1" hidden="1" x14ac:dyDescent="0.3">
      <c r="A4133" s="10" t="str">
        <f t="shared" si="94"/>
        <v>SDGbaseTRA_AgMin_v6_3PVAXafats</v>
      </c>
      <c r="B4133" s="10" t="s">
        <v>220</v>
      </c>
      <c r="C4133" s="10" t="s">
        <v>301</v>
      </c>
      <c r="D4133" s="10" t="s">
        <v>212</v>
      </c>
      <c r="E4133" s="9" t="s">
        <v>27</v>
      </c>
      <c r="F4133" s="9">
        <v>0.999999999999866</v>
      </c>
      <c r="G4133" s="9">
        <v>0.96927674789293905</v>
      </c>
      <c r="H4133" s="9">
        <v>0.95876213351152695</v>
      </c>
      <c r="I4133" s="9">
        <v>0.93208675818800502</v>
      </c>
      <c r="J4133" s="9">
        <v>0.942618075037432</v>
      </c>
      <c r="K4133" s="9">
        <v>0.94239286235735498</v>
      </c>
      <c r="L4133" s="9">
        <v>0.938106255638538</v>
      </c>
      <c r="M4133" s="9">
        <v>0.93466134433179204</v>
      </c>
      <c r="N4133" s="9">
        <v>0.931485310177807</v>
      </c>
      <c r="O4133" s="9">
        <v>1.0206967142193699</v>
      </c>
      <c r="P4133" s="9">
        <v>1.0062998510187</v>
      </c>
      <c r="Q4133" s="9">
        <v>0.97798748557531101</v>
      </c>
      <c r="R4133" s="9">
        <v>0.96061245253462701</v>
      </c>
      <c r="S4133" s="9">
        <v>0.94393821043019999</v>
      </c>
      <c r="T4133" s="9">
        <v>0.93343014319471795</v>
      </c>
      <c r="U4133" s="9">
        <v>0.92529144232277305</v>
      </c>
      <c r="V4133" s="9">
        <v>0.91399314257163999</v>
      </c>
      <c r="W4133" s="9">
        <v>0.911697761459481</v>
      </c>
      <c r="X4133" s="9">
        <v>0.918826711084064</v>
      </c>
      <c r="Y4133" s="9">
        <v>0.91866813787591495</v>
      </c>
      <c r="Z4133" s="9">
        <v>0.91651922684070997</v>
      </c>
      <c r="AA4133" s="9">
        <v>0.91966106656183799</v>
      </c>
      <c r="AB4133" s="9">
        <v>0.94215137687347805</v>
      </c>
      <c r="AC4133" s="9">
        <v>0.94361921241943203</v>
      </c>
      <c r="AD4133" s="9">
        <v>0.93529617769676898</v>
      </c>
      <c r="AE4133" s="9">
        <v>0.92459218879073002</v>
      </c>
      <c r="AF4133" s="9">
        <v>0.91580584575872903</v>
      </c>
      <c r="AG4133" s="9">
        <v>0.90909716955470499</v>
      </c>
      <c r="AH4133" s="9">
        <v>0.92157119487781802</v>
      </c>
      <c r="AI4133" s="9">
        <v>0.92326505428055305</v>
      </c>
      <c r="AJ4133" s="9">
        <v>0.92362882279939196</v>
      </c>
      <c r="AK4133" s="9">
        <v>0.92303013143439305</v>
      </c>
    </row>
    <row r="4134" spans="1:37" s="9" customFormat="1" hidden="1" x14ac:dyDescent="0.3">
      <c r="A4134" s="10" t="str">
        <f t="shared" si="94"/>
        <v>SDGbaseTRA_AgMin_v6_3PVAXadair</v>
      </c>
      <c r="B4134" s="10" t="s">
        <v>220</v>
      </c>
      <c r="C4134" s="10" t="s">
        <v>301</v>
      </c>
      <c r="D4134" s="10" t="s">
        <v>212</v>
      </c>
      <c r="E4134" s="9" t="s">
        <v>28</v>
      </c>
      <c r="F4134" s="9">
        <v>0.99999999999992595</v>
      </c>
      <c r="G4134" s="9">
        <v>0.99408001980219396</v>
      </c>
      <c r="H4134" s="9">
        <v>0.98421539581638395</v>
      </c>
      <c r="I4134" s="9">
        <v>0.964559457434228</v>
      </c>
      <c r="J4134" s="9">
        <v>0.96696442922954995</v>
      </c>
      <c r="K4134" s="9">
        <v>0.97022741122161105</v>
      </c>
      <c r="L4134" s="9">
        <v>0.97329017361133896</v>
      </c>
      <c r="M4134" s="9">
        <v>0.97495976452955102</v>
      </c>
      <c r="N4134" s="9">
        <v>0.97588833556642496</v>
      </c>
      <c r="O4134" s="9">
        <v>0.98801746289437098</v>
      </c>
      <c r="P4134" s="9">
        <v>0.98755946004602202</v>
      </c>
      <c r="Q4134" s="9">
        <v>0.98409469635198399</v>
      </c>
      <c r="R4134" s="9">
        <v>0.99685715176378997</v>
      </c>
      <c r="S4134" s="9">
        <v>0.99558498650845495</v>
      </c>
      <c r="T4134" s="9">
        <v>0.99463765559181505</v>
      </c>
      <c r="U4134" s="9">
        <v>0.99544978749267599</v>
      </c>
      <c r="V4134" s="9">
        <v>0.99634131040274998</v>
      </c>
      <c r="W4134" s="9">
        <v>0.99802114588770896</v>
      </c>
      <c r="X4134" s="9">
        <v>0.998845876949641</v>
      </c>
      <c r="Y4134" s="9">
        <v>0.99606910438617702</v>
      </c>
      <c r="Z4134" s="9">
        <v>0.99300950101618002</v>
      </c>
      <c r="AA4134" s="9">
        <v>0.99068372237611702</v>
      </c>
      <c r="AB4134" s="9">
        <v>0.992679323903499</v>
      </c>
      <c r="AC4134" s="9">
        <v>0.99274062347419101</v>
      </c>
      <c r="AD4134" s="9">
        <v>0.99417570528699595</v>
      </c>
      <c r="AE4134" s="9">
        <v>0.996189659221419</v>
      </c>
      <c r="AF4134" s="9">
        <v>0.99960125038745595</v>
      </c>
      <c r="AG4134" s="9">
        <v>1.0001817061137599</v>
      </c>
      <c r="AH4134" s="9">
        <v>0.98770122139481298</v>
      </c>
      <c r="AI4134" s="9">
        <v>0.978951532296783</v>
      </c>
      <c r="AJ4134" s="9">
        <v>0.97269006014846504</v>
      </c>
      <c r="AK4134" s="9">
        <v>0.96687543024969402</v>
      </c>
    </row>
    <row r="4135" spans="1:37" s="9" customFormat="1" hidden="1" x14ac:dyDescent="0.3">
      <c r="A4135" s="10" t="str">
        <f t="shared" si="94"/>
        <v>SDGbaseTRA_AgMin_v6_3PVAXagrai</v>
      </c>
      <c r="B4135" s="10" t="s">
        <v>220</v>
      </c>
      <c r="C4135" s="10" t="s">
        <v>301</v>
      </c>
      <c r="D4135" s="10" t="s">
        <v>212</v>
      </c>
      <c r="E4135" s="9" t="s">
        <v>29</v>
      </c>
      <c r="F4135" s="9">
        <v>0.99999999999993205</v>
      </c>
      <c r="G4135" s="9">
        <v>0.99858987966669999</v>
      </c>
      <c r="H4135" s="9">
        <v>0.97794076636520899</v>
      </c>
      <c r="I4135" s="9">
        <v>0.97403678306113295</v>
      </c>
      <c r="J4135" s="9">
        <v>0.96729244580790297</v>
      </c>
      <c r="K4135" s="9">
        <v>0.95856352787987698</v>
      </c>
      <c r="L4135" s="9">
        <v>0.95216201216785101</v>
      </c>
      <c r="M4135" s="9">
        <v>0.94572121455845404</v>
      </c>
      <c r="N4135" s="9">
        <v>0.94151449685331301</v>
      </c>
      <c r="O4135" s="9">
        <v>0.94085565225312995</v>
      </c>
      <c r="P4135" s="9">
        <v>0.93754556529402799</v>
      </c>
      <c r="Q4135" s="9">
        <v>0.93434153688753996</v>
      </c>
      <c r="R4135" s="9">
        <v>0.93956512619574994</v>
      </c>
      <c r="S4135" s="9">
        <v>0.93743710103948397</v>
      </c>
      <c r="T4135" s="9">
        <v>0.93599742648085305</v>
      </c>
      <c r="U4135" s="9">
        <v>0.936663985453143</v>
      </c>
      <c r="V4135" s="9">
        <v>0.93659943666429002</v>
      </c>
      <c r="W4135" s="9">
        <v>0.93508827927639004</v>
      </c>
      <c r="X4135" s="9">
        <v>0.93351014160038903</v>
      </c>
      <c r="Y4135" s="9">
        <v>0.93215276155247195</v>
      </c>
      <c r="Z4135" s="9">
        <v>0.93100948360860702</v>
      </c>
      <c r="AA4135" s="9">
        <v>0.930745419797812</v>
      </c>
      <c r="AB4135" s="9">
        <v>0.93181361797122397</v>
      </c>
      <c r="AC4135" s="9">
        <v>0.933969063974874</v>
      </c>
      <c r="AD4135" s="9">
        <v>0.939547975722405</v>
      </c>
      <c r="AE4135" s="9">
        <v>0.94484399321789403</v>
      </c>
      <c r="AF4135" s="9">
        <v>0.949326539556961</v>
      </c>
      <c r="AG4135" s="9">
        <v>0.94874408003973099</v>
      </c>
      <c r="AH4135" s="9">
        <v>0.93555415576404799</v>
      </c>
      <c r="AI4135" s="9">
        <v>0.93063406988053698</v>
      </c>
      <c r="AJ4135" s="9">
        <v>0.93134130127122905</v>
      </c>
      <c r="AK4135" s="9">
        <v>0.93235904425966398</v>
      </c>
    </row>
    <row r="4136" spans="1:37" s="9" customFormat="1" hidden="1" x14ac:dyDescent="0.3">
      <c r="A4136" s="10" t="str">
        <f t="shared" si="94"/>
        <v>SDGbaseTRA_AgMin_v6_3PVAXastar</v>
      </c>
      <c r="B4136" s="10" t="s">
        <v>220</v>
      </c>
      <c r="C4136" s="10" t="s">
        <v>301</v>
      </c>
      <c r="D4136" s="10" t="s">
        <v>212</v>
      </c>
      <c r="E4136" s="9" t="s">
        <v>30</v>
      </c>
      <c r="F4136" s="9">
        <v>0.99999999999996103</v>
      </c>
      <c r="G4136" s="9">
        <v>0.99226628200155098</v>
      </c>
      <c r="H4136" s="9">
        <v>0.97547822295627196</v>
      </c>
      <c r="I4136" s="9">
        <v>0.97094907659666396</v>
      </c>
      <c r="J4136" s="9">
        <v>0.96342973266101495</v>
      </c>
      <c r="K4136" s="9">
        <v>0.95380247459956102</v>
      </c>
      <c r="L4136" s="9">
        <v>0.94604027622664599</v>
      </c>
      <c r="M4136" s="9">
        <v>0.93962133352295696</v>
      </c>
      <c r="N4136" s="9">
        <v>0.93498546571957497</v>
      </c>
      <c r="O4136" s="9">
        <v>0.933698963398093</v>
      </c>
      <c r="P4136" s="9">
        <v>0.93009925361130297</v>
      </c>
      <c r="Q4136" s="9">
        <v>0.92686000276737601</v>
      </c>
      <c r="R4136" s="9">
        <v>0.927662654998061</v>
      </c>
      <c r="S4136" s="9">
        <v>0.92390701528608099</v>
      </c>
      <c r="T4136" s="9">
        <v>0.920727543091028</v>
      </c>
      <c r="U4136" s="9">
        <v>0.91961785859150602</v>
      </c>
      <c r="V4136" s="9">
        <v>0.91808876239844095</v>
      </c>
      <c r="W4136" s="9">
        <v>0.91473282503446995</v>
      </c>
      <c r="X4136" s="9">
        <v>0.91106981670087095</v>
      </c>
      <c r="Y4136" s="9">
        <v>0.90759187560243004</v>
      </c>
      <c r="Z4136" s="9">
        <v>0.90397849681643805</v>
      </c>
      <c r="AA4136" s="9">
        <v>0.901425186597268</v>
      </c>
      <c r="AB4136" s="9">
        <v>0.90224265717909202</v>
      </c>
      <c r="AC4136" s="9">
        <v>0.90566851847488195</v>
      </c>
      <c r="AD4136" s="9">
        <v>0.91277945666687599</v>
      </c>
      <c r="AE4136" s="9">
        <v>0.91981684969370903</v>
      </c>
      <c r="AF4136" s="9">
        <v>0.92603759521237305</v>
      </c>
      <c r="AG4136" s="9">
        <v>0.910541269144163</v>
      </c>
      <c r="AH4136" s="9">
        <v>0.88205971161534902</v>
      </c>
      <c r="AI4136" s="9">
        <v>0.86043553011212104</v>
      </c>
      <c r="AJ4136" s="9">
        <v>0.84604303430542505</v>
      </c>
      <c r="AK4136" s="9">
        <v>0.83429376019636303</v>
      </c>
    </row>
    <row r="4137" spans="1:37" s="9" customFormat="1" hidden="1" x14ac:dyDescent="0.3">
      <c r="A4137" s="10" t="str">
        <f t="shared" si="94"/>
        <v>SDGbaseTRA_AgMin_v6_3PVAXafeed</v>
      </c>
      <c r="B4137" s="10" t="s">
        <v>220</v>
      </c>
      <c r="C4137" s="10" t="s">
        <v>301</v>
      </c>
      <c r="D4137" s="10" t="s">
        <v>212</v>
      </c>
      <c r="E4137" s="9" t="s">
        <v>31</v>
      </c>
      <c r="F4137" s="9">
        <v>0.99999999999984401</v>
      </c>
      <c r="G4137" s="9">
        <v>0.777568565933206</v>
      </c>
      <c r="H4137" s="9">
        <v>0.86682849061282696</v>
      </c>
      <c r="I4137" s="9">
        <v>0.80780761541603596</v>
      </c>
      <c r="J4137" s="9">
        <v>0.89416646574542302</v>
      </c>
      <c r="K4137" s="9">
        <v>0.92363060324333002</v>
      </c>
      <c r="L4137" s="9">
        <v>0.92699381810758497</v>
      </c>
      <c r="M4137" s="9">
        <v>0.92581526992836805</v>
      </c>
      <c r="N4137" s="9">
        <v>0.93122768083179297</v>
      </c>
      <c r="O4137" s="9">
        <v>0.96973942027564797</v>
      </c>
      <c r="P4137" s="9">
        <v>0.96599022966799997</v>
      </c>
      <c r="Q4137" s="9">
        <v>0.96257491709762399</v>
      </c>
      <c r="R4137" s="9">
        <v>1.0135699289414799</v>
      </c>
      <c r="S4137" s="9">
        <v>0.98241298903287899</v>
      </c>
      <c r="T4137" s="9">
        <v>0.97431029760846599</v>
      </c>
      <c r="U4137" s="9">
        <v>0.97016128356940001</v>
      </c>
      <c r="V4137" s="9">
        <v>0.97263030219180802</v>
      </c>
      <c r="W4137" s="9">
        <v>0.97505167203448695</v>
      </c>
      <c r="X4137" s="9">
        <v>0.97668726460826105</v>
      </c>
      <c r="Y4137" s="9">
        <v>0.97882129611146995</v>
      </c>
      <c r="Z4137" s="9">
        <v>0.97949797928917504</v>
      </c>
      <c r="AA4137" s="9">
        <v>0.97537665045973698</v>
      </c>
      <c r="AB4137" s="9">
        <v>0.98566370833605399</v>
      </c>
      <c r="AC4137" s="9">
        <v>0.98759762353469205</v>
      </c>
      <c r="AD4137" s="9">
        <v>0.98091833813483398</v>
      </c>
      <c r="AE4137" s="9">
        <v>0.98099341171852905</v>
      </c>
      <c r="AF4137" s="9">
        <v>0.98508477413917295</v>
      </c>
      <c r="AG4137" s="9">
        <v>0.99228154609950803</v>
      </c>
      <c r="AH4137" s="9">
        <v>1.0459629466965401</v>
      </c>
      <c r="AI4137" s="9">
        <v>1.0713578751269901</v>
      </c>
      <c r="AJ4137" s="9">
        <v>1.0680937268680499</v>
      </c>
      <c r="AK4137" s="9">
        <v>1.0613876714632999</v>
      </c>
    </row>
    <row r="4138" spans="1:37" s="9" customFormat="1" hidden="1" x14ac:dyDescent="0.3">
      <c r="A4138" s="10" t="str">
        <f t="shared" si="94"/>
        <v>SDGbaseTRA_AgMin_v6_3PVAXabake</v>
      </c>
      <c r="B4138" s="10" t="s">
        <v>220</v>
      </c>
      <c r="C4138" s="10" t="s">
        <v>301</v>
      </c>
      <c r="D4138" s="10" t="s">
        <v>212</v>
      </c>
      <c r="E4138" s="9" t="s">
        <v>32</v>
      </c>
      <c r="F4138" s="9">
        <v>0.99999999999997502</v>
      </c>
      <c r="G4138" s="9">
        <v>1.01061346779671</v>
      </c>
      <c r="H4138" s="9">
        <v>1.00505816733515</v>
      </c>
      <c r="I4138" s="9">
        <v>0.99887118618680704</v>
      </c>
      <c r="J4138" s="9">
        <v>0.99428350450537495</v>
      </c>
      <c r="K4138" s="9">
        <v>0.99255525774156095</v>
      </c>
      <c r="L4138" s="9">
        <v>0.99279214190648002</v>
      </c>
      <c r="M4138" s="9">
        <v>0.99285651509740902</v>
      </c>
      <c r="N4138" s="9">
        <v>0.99227936436003406</v>
      </c>
      <c r="O4138" s="9">
        <v>0.988283415359822</v>
      </c>
      <c r="P4138" s="9">
        <v>0.98859418088379403</v>
      </c>
      <c r="Q4138" s="9">
        <v>0.98869300557922601</v>
      </c>
      <c r="R4138" s="9">
        <v>0.99818101862414599</v>
      </c>
      <c r="S4138" s="9">
        <v>0.99925385358607499</v>
      </c>
      <c r="T4138" s="9">
        <v>0.99971576085394898</v>
      </c>
      <c r="U4138" s="9">
        <v>1.00198423170086</v>
      </c>
      <c r="V4138" s="9">
        <v>1.0045420064117501</v>
      </c>
      <c r="W4138" s="9">
        <v>1.0063439435277299</v>
      </c>
      <c r="X4138" s="9">
        <v>1.0062163068433401</v>
      </c>
      <c r="Y4138" s="9">
        <v>1.00342987465155</v>
      </c>
      <c r="Z4138" s="9">
        <v>1.0006593294319199</v>
      </c>
      <c r="AA4138" s="9">
        <v>0.997948319974021</v>
      </c>
      <c r="AB4138" s="9">
        <v>0.99547053799736696</v>
      </c>
      <c r="AC4138" s="9">
        <v>0.99491104023496202</v>
      </c>
      <c r="AD4138" s="9">
        <v>0.99799627136625702</v>
      </c>
      <c r="AE4138" s="9">
        <v>1.00185889297782</v>
      </c>
      <c r="AF4138" s="9">
        <v>1.00627658576115</v>
      </c>
      <c r="AG4138" s="9">
        <v>1.0073939285434499</v>
      </c>
      <c r="AH4138" s="9">
        <v>0.98585346699026499</v>
      </c>
      <c r="AI4138" s="9">
        <v>0.97148399960958898</v>
      </c>
      <c r="AJ4138" s="9">
        <v>0.96293693997060403</v>
      </c>
      <c r="AK4138" s="9">
        <v>0.95582717005417295</v>
      </c>
    </row>
    <row r="4139" spans="1:37" s="9" customFormat="1" hidden="1" x14ac:dyDescent="0.3">
      <c r="A4139" s="10" t="str">
        <f t="shared" si="94"/>
        <v>SDGbaseTRA_AgMin_v6_3PVAXasuga</v>
      </c>
      <c r="B4139" s="10" t="s">
        <v>220</v>
      </c>
      <c r="C4139" s="10" t="s">
        <v>301</v>
      </c>
      <c r="D4139" s="10" t="s">
        <v>212</v>
      </c>
      <c r="E4139" s="9" t="s">
        <v>33</v>
      </c>
      <c r="F4139" s="9">
        <v>0.99999999999997202</v>
      </c>
      <c r="G4139" s="9">
        <v>1.00797424259142</v>
      </c>
      <c r="H4139" s="9">
        <v>0.99894086297819695</v>
      </c>
      <c r="I4139" s="9">
        <v>0.99214233280536401</v>
      </c>
      <c r="J4139" s="9">
        <v>0.98768176878467795</v>
      </c>
      <c r="K4139" s="9">
        <v>0.98336751918535004</v>
      </c>
      <c r="L4139" s="9">
        <v>0.98057574938521497</v>
      </c>
      <c r="M4139" s="9">
        <v>0.97679511986595602</v>
      </c>
      <c r="N4139" s="9">
        <v>0.972815957522011</v>
      </c>
      <c r="O4139" s="9">
        <v>0.97646170888392203</v>
      </c>
      <c r="P4139" s="9">
        <v>0.97275694753972697</v>
      </c>
      <c r="Q4139" s="9">
        <v>0.96811770813909703</v>
      </c>
      <c r="R4139" s="9">
        <v>0.97523115149610595</v>
      </c>
      <c r="S4139" s="9">
        <v>0.97513372066484305</v>
      </c>
      <c r="T4139" s="9">
        <v>0.97455319613452296</v>
      </c>
      <c r="U4139" s="9">
        <v>0.97496184778215</v>
      </c>
      <c r="V4139" s="9">
        <v>0.97508940891637896</v>
      </c>
      <c r="W4139" s="9">
        <v>0.97590659093660503</v>
      </c>
      <c r="X4139" s="9">
        <v>0.97653853432780702</v>
      </c>
      <c r="Y4139" s="9">
        <v>0.97400954842388898</v>
      </c>
      <c r="Z4139" s="9">
        <v>0.97148623687092805</v>
      </c>
      <c r="AA4139" s="9">
        <v>0.97019870897384297</v>
      </c>
      <c r="AB4139" s="9">
        <v>0.97004552357731699</v>
      </c>
      <c r="AC4139" s="9">
        <v>0.96967028843498204</v>
      </c>
      <c r="AD4139" s="9">
        <v>0.971952060589792</v>
      </c>
      <c r="AE4139" s="9">
        <v>0.97466561665374296</v>
      </c>
      <c r="AF4139" s="9">
        <v>0.97851534340706703</v>
      </c>
      <c r="AG4139" s="9">
        <v>0.98237143866046095</v>
      </c>
      <c r="AH4139" s="9">
        <v>0.96779522475958402</v>
      </c>
      <c r="AI4139" s="9">
        <v>0.95908892593672501</v>
      </c>
      <c r="AJ4139" s="9">
        <v>0.95622816539150501</v>
      </c>
      <c r="AK4139" s="9">
        <v>0.95420656672093995</v>
      </c>
    </row>
    <row r="4140" spans="1:37" s="9" customFormat="1" hidden="1" x14ac:dyDescent="0.3">
      <c r="A4140" s="10" t="str">
        <f t="shared" si="94"/>
        <v>SDGbaseTRA_AgMin_v6_3PVAXaconf</v>
      </c>
      <c r="B4140" s="10" t="s">
        <v>220</v>
      </c>
      <c r="C4140" s="10" t="s">
        <v>301</v>
      </c>
      <c r="D4140" s="10" t="s">
        <v>212</v>
      </c>
      <c r="E4140" s="9" t="s">
        <v>34</v>
      </c>
      <c r="F4140" s="9">
        <v>1</v>
      </c>
      <c r="G4140" s="9">
        <v>1.0046750530174899</v>
      </c>
      <c r="H4140" s="9">
        <v>1.00778200759875</v>
      </c>
      <c r="I4140" s="9">
        <v>0.98233662975533298</v>
      </c>
      <c r="J4140" s="9">
        <v>0.98469545837939398</v>
      </c>
      <c r="K4140" s="9">
        <v>0.99036775190424298</v>
      </c>
      <c r="L4140" s="9">
        <v>0.99635908941536699</v>
      </c>
      <c r="M4140" s="9">
        <v>1.0009657149322599</v>
      </c>
      <c r="N4140" s="9">
        <v>1.004526946396</v>
      </c>
      <c r="O4140" s="9">
        <v>1.01186794549097</v>
      </c>
      <c r="P4140" s="9">
        <v>1.0156708580659599</v>
      </c>
      <c r="Q4140" s="9">
        <v>1.01846373023297</v>
      </c>
      <c r="R4140" s="9">
        <v>1.0363672841635601</v>
      </c>
      <c r="S4140" s="9">
        <v>1.03801635165008</v>
      </c>
      <c r="T4140" s="9">
        <v>1.0390327356536699</v>
      </c>
      <c r="U4140" s="9">
        <v>1.0405654810223</v>
      </c>
      <c r="V4140" s="9">
        <v>1.0413390356543599</v>
      </c>
      <c r="W4140" s="9">
        <v>1.0416601556559499</v>
      </c>
      <c r="X4140" s="9">
        <v>1.04044028892024</v>
      </c>
      <c r="Y4140" s="9">
        <v>1.03733129445104</v>
      </c>
      <c r="Z4140" s="9">
        <v>1.03533157701161</v>
      </c>
      <c r="AA4140" s="9">
        <v>1.0337054163210699</v>
      </c>
      <c r="AB4140" s="9">
        <v>1.0339343319246801</v>
      </c>
      <c r="AC4140" s="9">
        <v>1.0338126550368201</v>
      </c>
      <c r="AD4140" s="9">
        <v>1.0342260422991101</v>
      </c>
      <c r="AE4140" s="9">
        <v>1.0355156712370099</v>
      </c>
      <c r="AF4140" s="9">
        <v>1.03796568206124</v>
      </c>
      <c r="AG4140" s="9">
        <v>1.0387172383055501</v>
      </c>
      <c r="AH4140" s="9">
        <v>1.0206545759436301</v>
      </c>
      <c r="AI4140" s="9">
        <v>1.00438029585407</v>
      </c>
      <c r="AJ4140" s="9">
        <v>0.99176651386438897</v>
      </c>
      <c r="AK4140" s="9">
        <v>0.98062161414360405</v>
      </c>
    </row>
    <row r="4141" spans="1:37" s="9" customFormat="1" hidden="1" x14ac:dyDescent="0.3">
      <c r="A4141" s="10" t="str">
        <f t="shared" si="94"/>
        <v>SDGbaseTRA_AgMin_v6_3PVAXapast</v>
      </c>
      <c r="B4141" s="10" t="s">
        <v>220</v>
      </c>
      <c r="C4141" s="10" t="s">
        <v>301</v>
      </c>
      <c r="D4141" s="10" t="s">
        <v>212</v>
      </c>
      <c r="E4141" s="9" t="s">
        <v>35</v>
      </c>
      <c r="F4141" s="9">
        <v>0.99999999999979095</v>
      </c>
      <c r="G4141" s="9">
        <v>0.93249986018829401</v>
      </c>
      <c r="H4141" s="9">
        <v>0.93837380594317898</v>
      </c>
      <c r="I4141" s="9">
        <v>0.90535466222647698</v>
      </c>
      <c r="J4141" s="9">
        <v>0.92446054884483198</v>
      </c>
      <c r="K4141" s="9">
        <v>0.93796164385290104</v>
      </c>
      <c r="L4141" s="9">
        <v>0.94451355149411698</v>
      </c>
      <c r="M4141" s="9">
        <v>0.94810321997841995</v>
      </c>
      <c r="N4141" s="9">
        <v>0.94687435124431396</v>
      </c>
      <c r="O4141" s="9">
        <v>0.99121272389263704</v>
      </c>
      <c r="P4141" s="9">
        <v>0.98620400485911697</v>
      </c>
      <c r="Q4141" s="9">
        <v>0.97545024479227604</v>
      </c>
      <c r="R4141" s="9">
        <v>0.99001296658507099</v>
      </c>
      <c r="S4141" s="9">
        <v>0.98838994499987298</v>
      </c>
      <c r="T4141" s="9">
        <v>0.985430527167517</v>
      </c>
      <c r="U4141" s="9">
        <v>0.97861521685587005</v>
      </c>
      <c r="V4141" s="9">
        <v>0.97250510889814501</v>
      </c>
      <c r="W4141" s="9">
        <v>0.97371531996593497</v>
      </c>
      <c r="X4141" s="9">
        <v>0.97429217537677104</v>
      </c>
      <c r="Y4141" s="9">
        <v>0.96642915925522399</v>
      </c>
      <c r="Z4141" s="9">
        <v>0.95786023091644101</v>
      </c>
      <c r="AA4141" s="9">
        <v>0.95557681210925105</v>
      </c>
      <c r="AB4141" s="9">
        <v>0.96463327942505495</v>
      </c>
      <c r="AC4141" s="9">
        <v>0.96543387753231402</v>
      </c>
      <c r="AD4141" s="9">
        <v>0.96286710708896905</v>
      </c>
      <c r="AE4141" s="9">
        <v>0.96045944458617305</v>
      </c>
      <c r="AF4141" s="9">
        <v>0.963187218082594</v>
      </c>
      <c r="AG4141" s="9">
        <v>0.96089155951432004</v>
      </c>
      <c r="AH4141" s="9">
        <v>0.97088307151090203</v>
      </c>
      <c r="AI4141" s="9">
        <v>0.97420803822702495</v>
      </c>
      <c r="AJ4141" s="9">
        <v>0.97404995349213896</v>
      </c>
      <c r="AK4141" s="9">
        <v>0.97264635719289205</v>
      </c>
    </row>
    <row r="4142" spans="1:37" s="9" customFormat="1" hidden="1" x14ac:dyDescent="0.3">
      <c r="A4142" s="10" t="str">
        <f t="shared" si="94"/>
        <v>SDGbaseTRA_AgMin_v6_3PVAXaofoo</v>
      </c>
      <c r="B4142" s="10" t="s">
        <v>220</v>
      </c>
      <c r="C4142" s="10" t="s">
        <v>301</v>
      </c>
      <c r="D4142" s="10" t="s">
        <v>212</v>
      </c>
      <c r="E4142" s="9" t="s">
        <v>36</v>
      </c>
      <c r="F4142" s="9">
        <v>1.0000000000001401</v>
      </c>
      <c r="G4142" s="9">
        <v>0.96428726702299905</v>
      </c>
      <c r="H4142" s="9">
        <v>0.96485521025328003</v>
      </c>
      <c r="I4142" s="9">
        <v>0.949418672991724</v>
      </c>
      <c r="J4142" s="9">
        <v>0.95804636461888404</v>
      </c>
      <c r="K4142" s="9">
        <v>0.96255919300079296</v>
      </c>
      <c r="L4142" s="9">
        <v>0.96477117518059197</v>
      </c>
      <c r="M4142" s="9">
        <v>0.96574569029739399</v>
      </c>
      <c r="N4142" s="9">
        <v>0.96574181286416005</v>
      </c>
      <c r="O4142" s="9">
        <v>0.99153245813717406</v>
      </c>
      <c r="P4142" s="9">
        <v>0.987143686743716</v>
      </c>
      <c r="Q4142" s="9">
        <v>0.979559029307977</v>
      </c>
      <c r="R4142" s="9">
        <v>0.98888263472286297</v>
      </c>
      <c r="S4142" s="9">
        <v>0.98585823631505098</v>
      </c>
      <c r="T4142" s="9">
        <v>0.98392015330006299</v>
      </c>
      <c r="U4142" s="9">
        <v>0.98313388174211602</v>
      </c>
      <c r="V4142" s="9">
        <v>0.98185321368821399</v>
      </c>
      <c r="W4142" s="9">
        <v>0.98259023397997702</v>
      </c>
      <c r="X4142" s="9">
        <v>0.985180666348342</v>
      </c>
      <c r="Y4142" s="9">
        <v>0.98242658556463902</v>
      </c>
      <c r="Z4142" s="9">
        <v>0.97895318654210595</v>
      </c>
      <c r="AA4142" s="9">
        <v>0.97824199960342595</v>
      </c>
      <c r="AB4142" s="9">
        <v>0.982462747893178</v>
      </c>
      <c r="AC4142" s="9">
        <v>0.98196854887062301</v>
      </c>
      <c r="AD4142" s="9">
        <v>0.98195532980164502</v>
      </c>
      <c r="AE4142" s="9">
        <v>0.982267837656423</v>
      </c>
      <c r="AF4142" s="9">
        <v>0.98437429066373705</v>
      </c>
      <c r="AG4142" s="9">
        <v>0.98548462053786301</v>
      </c>
      <c r="AH4142" s="9">
        <v>0.98296706025646996</v>
      </c>
      <c r="AI4142" s="9">
        <v>0.97873308799858405</v>
      </c>
      <c r="AJ4142" s="9">
        <v>0.97516805657778405</v>
      </c>
      <c r="AK4142" s="9">
        <v>0.97138320039452697</v>
      </c>
    </row>
    <row r="4143" spans="1:37" s="9" customFormat="1" hidden="1" x14ac:dyDescent="0.3">
      <c r="A4143" s="10" t="str">
        <f t="shared" si="94"/>
        <v>SDGbaseTRA_AgMin_v6_3PVAXabevt</v>
      </c>
      <c r="B4143" s="10" t="s">
        <v>220</v>
      </c>
      <c r="C4143" s="10" t="s">
        <v>301</v>
      </c>
      <c r="D4143" s="10" t="s">
        <v>212</v>
      </c>
      <c r="E4143" s="9" t="s">
        <v>37</v>
      </c>
      <c r="F4143" s="9">
        <v>0.99999999999986</v>
      </c>
      <c r="G4143" s="9">
        <v>0.99952162944814604</v>
      </c>
      <c r="H4143" s="9">
        <v>1.0151210945270599</v>
      </c>
      <c r="I4143" s="9">
        <v>0.98530540328046401</v>
      </c>
      <c r="J4143" s="9">
        <v>0.99167179429979702</v>
      </c>
      <c r="K4143" s="9">
        <v>0.99791812888647102</v>
      </c>
      <c r="L4143" s="9">
        <v>1.00128216670726</v>
      </c>
      <c r="M4143" s="9">
        <v>1.0036349469652599</v>
      </c>
      <c r="N4143" s="9">
        <v>1.0036626096831101</v>
      </c>
      <c r="O4143" s="9">
        <v>1.04261429311641</v>
      </c>
      <c r="P4143" s="9">
        <v>1.0365975075551599</v>
      </c>
      <c r="Q4143" s="9">
        <v>1.02455102689021</v>
      </c>
      <c r="R4143" s="9">
        <v>1.0305049155963899</v>
      </c>
      <c r="S4143" s="9">
        <v>1.02461915829437</v>
      </c>
      <c r="T4143" s="9">
        <v>1.02116252109071</v>
      </c>
      <c r="U4143" s="9">
        <v>1.0183486229560399</v>
      </c>
      <c r="V4143" s="9">
        <v>1.0146188022568301</v>
      </c>
      <c r="W4143" s="9">
        <v>1.0153566974641199</v>
      </c>
      <c r="X4143" s="9">
        <v>1.01714207869451</v>
      </c>
      <c r="Y4143" s="9">
        <v>1.01304425436692</v>
      </c>
      <c r="Z4143" s="9">
        <v>1.00864747630661</v>
      </c>
      <c r="AA4143" s="9">
        <v>1.00820886544122</v>
      </c>
      <c r="AB4143" s="9">
        <v>1.01923514754019</v>
      </c>
      <c r="AC4143" s="9">
        <v>1.01918411297342</v>
      </c>
      <c r="AD4143" s="9">
        <v>1.0150757936227399</v>
      </c>
      <c r="AE4143" s="9">
        <v>1.0104344569480499</v>
      </c>
      <c r="AF4143" s="9">
        <v>1.0081023732516201</v>
      </c>
      <c r="AG4143" s="9">
        <v>1.00540631092083</v>
      </c>
      <c r="AH4143" s="9">
        <v>0.99615140398708102</v>
      </c>
      <c r="AI4143" s="9">
        <v>0.98687606214744505</v>
      </c>
      <c r="AJ4143" s="9">
        <v>0.97961489189110296</v>
      </c>
      <c r="AK4143" s="9">
        <v>0.97268316592110005</v>
      </c>
    </row>
    <row r="4144" spans="1:37" s="9" customFormat="1" hidden="1" x14ac:dyDescent="0.3">
      <c r="A4144" s="10" t="str">
        <f t="shared" si="94"/>
        <v>SDGbaseTRA_AgMin_v6_3PVAXatext</v>
      </c>
      <c r="B4144" s="10" t="s">
        <v>220</v>
      </c>
      <c r="C4144" s="10" t="s">
        <v>301</v>
      </c>
      <c r="D4144" s="10" t="s">
        <v>212</v>
      </c>
      <c r="E4144" s="9" t="s">
        <v>38</v>
      </c>
      <c r="F4144" s="9">
        <v>1.00000000000002</v>
      </c>
      <c r="G4144" s="9">
        <v>1.09649566118175</v>
      </c>
      <c r="H4144" s="9">
        <v>1.08973647612631</v>
      </c>
      <c r="I4144" s="9">
        <v>1.0776616442503399</v>
      </c>
      <c r="J4144" s="9">
        <v>1.0680239202028601</v>
      </c>
      <c r="K4144" s="9">
        <v>1.0669245316398199</v>
      </c>
      <c r="L4144" s="9">
        <v>1.0699925964644701</v>
      </c>
      <c r="M4144" s="9">
        <v>1.0741249161360999</v>
      </c>
      <c r="N4144" s="9">
        <v>1.0767728407647501</v>
      </c>
      <c r="O4144" s="9">
        <v>1.0754575449705299</v>
      </c>
      <c r="P4144" s="9">
        <v>1.0766791236558999</v>
      </c>
      <c r="Q4144" s="9">
        <v>1.0765829037012</v>
      </c>
      <c r="R4144" s="9">
        <v>1.0802922644686801</v>
      </c>
      <c r="S4144" s="9">
        <v>1.08331267292752</v>
      </c>
      <c r="T4144" s="9">
        <v>1.0854659872167201</v>
      </c>
      <c r="U4144" s="9">
        <v>1.09010676994668</v>
      </c>
      <c r="V4144" s="9">
        <v>1.0940914286624099</v>
      </c>
      <c r="W4144" s="9">
        <v>1.09666365811301</v>
      </c>
      <c r="X4144" s="9">
        <v>1.09695266852769</v>
      </c>
      <c r="Y4144" s="9">
        <v>1.0941058713274201</v>
      </c>
      <c r="Z4144" s="9">
        <v>1.0913323876196599</v>
      </c>
      <c r="AA4144" s="9">
        <v>1.08854893718733</v>
      </c>
      <c r="AB4144" s="9">
        <v>1.0843342641202101</v>
      </c>
      <c r="AC4144" s="9">
        <v>1.08172986987947</v>
      </c>
      <c r="AD4144" s="9">
        <v>1.0828243635449599</v>
      </c>
      <c r="AE4144" s="9">
        <v>1.08488051282508</v>
      </c>
      <c r="AF4144" s="9">
        <v>1.08763222339446</v>
      </c>
      <c r="AG4144" s="9">
        <v>1.0891279031750301</v>
      </c>
      <c r="AH4144" s="9">
        <v>1.05686308212892</v>
      </c>
      <c r="AI4144" s="9">
        <v>1.0317861630916501</v>
      </c>
      <c r="AJ4144" s="9">
        <v>1.0153154611336801</v>
      </c>
      <c r="AK4144" s="9">
        <v>1.0015380430273899</v>
      </c>
    </row>
    <row r="4145" spans="1:37" s="9" customFormat="1" hidden="1" x14ac:dyDescent="0.3">
      <c r="A4145" s="10" t="str">
        <f t="shared" si="94"/>
        <v>SDGbaseTRA_AgMin_v6_3PVAXaclth</v>
      </c>
      <c r="B4145" s="10" t="s">
        <v>220</v>
      </c>
      <c r="C4145" s="10" t="s">
        <v>301</v>
      </c>
      <c r="D4145" s="10" t="s">
        <v>212</v>
      </c>
      <c r="E4145" s="9" t="s">
        <v>39</v>
      </c>
      <c r="F4145" s="9">
        <v>1.00000000000002</v>
      </c>
      <c r="G4145" s="9">
        <v>1.10318108559021</v>
      </c>
      <c r="H4145" s="9">
        <v>1.1036759251219399</v>
      </c>
      <c r="I4145" s="9">
        <v>1.09534649204245</v>
      </c>
      <c r="J4145" s="9">
        <v>1.08636690757968</v>
      </c>
      <c r="K4145" s="9">
        <v>1.08563955616789</v>
      </c>
      <c r="L4145" s="9">
        <v>1.0891261811339401</v>
      </c>
      <c r="M4145" s="9">
        <v>1.09333278522618</v>
      </c>
      <c r="N4145" s="9">
        <v>1.0960831737922101</v>
      </c>
      <c r="O4145" s="9">
        <v>1.0913411791887599</v>
      </c>
      <c r="P4145" s="9">
        <v>1.09295777143981</v>
      </c>
      <c r="Q4145" s="9">
        <v>1.0939704003428501</v>
      </c>
      <c r="R4145" s="9">
        <v>1.0998307737805</v>
      </c>
      <c r="S4145" s="9">
        <v>1.10302020408239</v>
      </c>
      <c r="T4145" s="9">
        <v>1.1054081383594601</v>
      </c>
      <c r="U4145" s="9">
        <v>1.1104443071166501</v>
      </c>
      <c r="V4145" s="9">
        <v>1.11448117692782</v>
      </c>
      <c r="W4145" s="9">
        <v>1.11700696506956</v>
      </c>
      <c r="X4145" s="9">
        <v>1.1173045774034001</v>
      </c>
      <c r="Y4145" s="9">
        <v>1.1145693340982099</v>
      </c>
      <c r="Z4145" s="9">
        <v>1.1119306165832701</v>
      </c>
      <c r="AA4145" s="9">
        <v>1.1093285757148801</v>
      </c>
      <c r="AB4145" s="9">
        <v>1.10475742764646</v>
      </c>
      <c r="AC4145" s="9">
        <v>1.10193585713331</v>
      </c>
      <c r="AD4145" s="9">
        <v>1.10270311442899</v>
      </c>
      <c r="AE4145" s="9">
        <v>1.1045170325559499</v>
      </c>
      <c r="AF4145" s="9">
        <v>1.1070447902532901</v>
      </c>
      <c r="AG4145" s="9">
        <v>1.10801055546626</v>
      </c>
      <c r="AH4145" s="9">
        <v>1.0726076477720401</v>
      </c>
      <c r="AI4145" s="9">
        <v>1.0450491282118599</v>
      </c>
      <c r="AJ4145" s="9">
        <v>1.0264560371951399</v>
      </c>
      <c r="AK4145" s="9">
        <v>1.01080312821312</v>
      </c>
    </row>
    <row r="4146" spans="1:37" s="9" customFormat="1" hidden="1" x14ac:dyDescent="0.3">
      <c r="A4146" s="10" t="str">
        <f t="shared" si="94"/>
        <v>SDGbaseTRA_AgMin_v6_3PVAXaleat</v>
      </c>
      <c r="B4146" s="10" t="s">
        <v>220</v>
      </c>
      <c r="C4146" s="10" t="s">
        <v>301</v>
      </c>
      <c r="D4146" s="10" t="s">
        <v>212</v>
      </c>
      <c r="E4146" s="9" t="s">
        <v>40</v>
      </c>
      <c r="F4146" s="9">
        <v>0.99999999999987299</v>
      </c>
      <c r="G4146" s="9">
        <v>1.08522087037408</v>
      </c>
      <c r="H4146" s="9">
        <v>1.0549617910717799</v>
      </c>
      <c r="I4146" s="9">
        <v>1.0295012294341199</v>
      </c>
      <c r="J4146" s="9">
        <v>1.00375653411123</v>
      </c>
      <c r="K4146" s="9">
        <v>1.00287500095221</v>
      </c>
      <c r="L4146" s="9">
        <v>1.0102575629580901</v>
      </c>
      <c r="M4146" s="9">
        <v>1.0246850958476601</v>
      </c>
      <c r="N4146" s="9">
        <v>1.0326768417038801</v>
      </c>
      <c r="O4146" s="9">
        <v>1.1257787225567499</v>
      </c>
      <c r="P4146" s="9">
        <v>1.1281815721362001</v>
      </c>
      <c r="Q4146" s="9">
        <v>1.10383092104852</v>
      </c>
      <c r="R4146" s="9">
        <v>1.05397216650242</v>
      </c>
      <c r="S4146" s="9">
        <v>1.04942483770413</v>
      </c>
      <c r="T4146" s="9">
        <v>1.04524987346974</v>
      </c>
      <c r="U4146" s="9">
        <v>1.0426096687167901</v>
      </c>
      <c r="V4146" s="9">
        <v>1.0355774332097301</v>
      </c>
      <c r="W4146" s="9">
        <v>1.0354077644038899</v>
      </c>
      <c r="X4146" s="9">
        <v>1.0372105911742</v>
      </c>
      <c r="Y4146" s="9">
        <v>1.0263981916948599</v>
      </c>
      <c r="Z4146" s="9">
        <v>1.0138506896346899</v>
      </c>
      <c r="AA4146" s="9">
        <v>1.0091706469267701</v>
      </c>
      <c r="AB4146" s="9">
        <v>1.0251838579189201</v>
      </c>
      <c r="AC4146" s="9">
        <v>1.03030337110056</v>
      </c>
      <c r="AD4146" s="9">
        <v>1.0302523953231999</v>
      </c>
      <c r="AE4146" s="9">
        <v>1.0275438703945701</v>
      </c>
      <c r="AF4146" s="9">
        <v>1.0260406733582601</v>
      </c>
      <c r="AG4146" s="9">
        <v>1.0224061900830199</v>
      </c>
      <c r="AH4146" s="9">
        <v>0.989434243101041</v>
      </c>
      <c r="AI4146" s="9">
        <v>0.95228714865595898</v>
      </c>
      <c r="AJ4146" s="9">
        <v>0.93326362860887402</v>
      </c>
      <c r="AK4146" s="9">
        <v>0.91862637631321697</v>
      </c>
    </row>
    <row r="4147" spans="1:37" s="9" customFormat="1" hidden="1" x14ac:dyDescent="0.3">
      <c r="A4147" s="10" t="str">
        <f t="shared" si="94"/>
        <v>SDGbaseTRA_AgMin_v6_3PVAXafoot</v>
      </c>
      <c r="B4147" s="10" t="s">
        <v>220</v>
      </c>
      <c r="C4147" s="10" t="s">
        <v>301</v>
      </c>
      <c r="D4147" s="10" t="s">
        <v>212</v>
      </c>
      <c r="E4147" s="9" t="s">
        <v>41</v>
      </c>
      <c r="F4147" s="9">
        <v>0.99999999999997402</v>
      </c>
      <c r="G4147" s="9">
        <v>1.09178989538005</v>
      </c>
      <c r="H4147" s="9">
        <v>1.0913493863310599</v>
      </c>
      <c r="I4147" s="9">
        <v>1.0813407574185201</v>
      </c>
      <c r="J4147" s="9">
        <v>1.07291169044446</v>
      </c>
      <c r="K4147" s="9">
        <v>1.0715634191121499</v>
      </c>
      <c r="L4147" s="9">
        <v>1.0738483082607599</v>
      </c>
      <c r="M4147" s="9">
        <v>1.0766417571572</v>
      </c>
      <c r="N4147" s="9">
        <v>1.07827937261749</v>
      </c>
      <c r="O4147" s="9">
        <v>1.07671134818325</v>
      </c>
      <c r="P4147" s="9">
        <v>1.07833106557749</v>
      </c>
      <c r="Q4147" s="9">
        <v>1.0785048300412401</v>
      </c>
      <c r="R4147" s="9">
        <v>1.0849442054799601</v>
      </c>
      <c r="S4147" s="9">
        <v>1.0869719766520001</v>
      </c>
      <c r="T4147" s="9">
        <v>1.08840891318427</v>
      </c>
      <c r="U4147" s="9">
        <v>1.09233515943463</v>
      </c>
      <c r="V4147" s="9">
        <v>1.0957134226648799</v>
      </c>
      <c r="W4147" s="9">
        <v>1.0982605531940901</v>
      </c>
      <c r="X4147" s="9">
        <v>1.0988474635972301</v>
      </c>
      <c r="Y4147" s="9">
        <v>1.09607386153174</v>
      </c>
      <c r="Z4147" s="9">
        <v>1.09311349025607</v>
      </c>
      <c r="AA4147" s="9">
        <v>1.09012255099149</v>
      </c>
      <c r="AB4147" s="9">
        <v>1.0874157784085901</v>
      </c>
      <c r="AC4147" s="9">
        <v>1.0856951504444501</v>
      </c>
      <c r="AD4147" s="9">
        <v>1.0871013588084399</v>
      </c>
      <c r="AE4147" s="9">
        <v>1.08939575598394</v>
      </c>
      <c r="AF4147" s="9">
        <v>1.0925610437139699</v>
      </c>
      <c r="AG4147" s="9">
        <v>1.09382266149582</v>
      </c>
      <c r="AH4147" s="9">
        <v>1.0633858351195999</v>
      </c>
      <c r="AI4147" s="9">
        <v>1.03966451165872</v>
      </c>
      <c r="AJ4147" s="9">
        <v>1.0234962281406601</v>
      </c>
      <c r="AK4147" s="9">
        <v>1.0097276004002</v>
      </c>
    </row>
    <row r="4148" spans="1:37" s="9" customFormat="1" hidden="1" x14ac:dyDescent="0.3">
      <c r="A4148" s="10" t="str">
        <f t="shared" si="94"/>
        <v>SDGbaseTRA_AgMin_v6_3PVAXawood</v>
      </c>
      <c r="B4148" s="10" t="s">
        <v>220</v>
      </c>
      <c r="C4148" s="10" t="s">
        <v>301</v>
      </c>
      <c r="D4148" s="10" t="s">
        <v>212</v>
      </c>
      <c r="E4148" s="9" t="s">
        <v>42</v>
      </c>
      <c r="F4148" s="9">
        <v>1.0000000000000899</v>
      </c>
      <c r="G4148" s="9">
        <v>1.01591458127603</v>
      </c>
      <c r="H4148" s="9">
        <v>1.01177769093336</v>
      </c>
      <c r="I4148" s="9">
        <v>1.0190665447774601</v>
      </c>
      <c r="J4148" s="9">
        <v>1.0116473197257501</v>
      </c>
      <c r="K4148" s="9">
        <v>1.0101811119667401</v>
      </c>
      <c r="L4148" s="9">
        <v>1.01029932004076</v>
      </c>
      <c r="M4148" s="9">
        <v>1.01214381581725</v>
      </c>
      <c r="N4148" s="9">
        <v>1.0125958983827801</v>
      </c>
      <c r="O4148" s="9">
        <v>1.0178311467847101</v>
      </c>
      <c r="P4148" s="9">
        <v>1.01625817037138</v>
      </c>
      <c r="Q4148" s="9">
        <v>1.01482343591548</v>
      </c>
      <c r="R4148" s="9">
        <v>1.00510024513436</v>
      </c>
      <c r="S4148" s="9">
        <v>1.01237877338287</v>
      </c>
      <c r="T4148" s="9">
        <v>1.01777987547221</v>
      </c>
      <c r="U4148" s="9">
        <v>1.0229458563948099</v>
      </c>
      <c r="V4148" s="9">
        <v>1.0284965378059701</v>
      </c>
      <c r="W4148" s="9">
        <v>1.03285246985594</v>
      </c>
      <c r="X4148" s="9">
        <v>1.03542005430206</v>
      </c>
      <c r="Y4148" s="9">
        <v>1.0345837272176299</v>
      </c>
      <c r="Z4148" s="9">
        <v>1.0328821445057801</v>
      </c>
      <c r="AA4148" s="9">
        <v>1.03110402232313</v>
      </c>
      <c r="AB4148" s="9">
        <v>1.0269130549685099</v>
      </c>
      <c r="AC4148" s="9">
        <v>1.02447312421113</v>
      </c>
      <c r="AD4148" s="9">
        <v>1.0263857703938399</v>
      </c>
      <c r="AE4148" s="9">
        <v>1.0295599708719001</v>
      </c>
      <c r="AF4148" s="9">
        <v>1.0339434253698701</v>
      </c>
      <c r="AG4148" s="9">
        <v>1.0376568928324901</v>
      </c>
      <c r="AH4148" s="9">
        <v>1.0252040196644201</v>
      </c>
      <c r="AI4148" s="9">
        <v>1.01389982528367</v>
      </c>
      <c r="AJ4148" s="9">
        <v>1.0080416387775399</v>
      </c>
      <c r="AK4148" s="9">
        <v>1.0034266176929501</v>
      </c>
    </row>
    <row r="4149" spans="1:37" s="9" customFormat="1" hidden="1" x14ac:dyDescent="0.3">
      <c r="A4149" s="10" t="str">
        <f t="shared" si="94"/>
        <v>SDGbaseTRA_AgMin_v6_3PVAXapapr</v>
      </c>
      <c r="B4149" s="10" t="s">
        <v>220</v>
      </c>
      <c r="C4149" s="10" t="s">
        <v>301</v>
      </c>
      <c r="D4149" s="10" t="s">
        <v>212</v>
      </c>
      <c r="E4149" s="9" t="s">
        <v>43</v>
      </c>
      <c r="F4149" s="9">
        <v>1.0000000000000699</v>
      </c>
      <c r="G4149" s="9">
        <v>1.0414465904471499</v>
      </c>
      <c r="H4149" s="9">
        <v>1.0431210323365101</v>
      </c>
      <c r="I4149" s="9">
        <v>1.0376705092671801</v>
      </c>
      <c r="J4149" s="9">
        <v>1.02791556245028</v>
      </c>
      <c r="K4149" s="9">
        <v>1.02843787947859</v>
      </c>
      <c r="L4149" s="9">
        <v>1.0272114632420599</v>
      </c>
      <c r="M4149" s="9">
        <v>1.02125960375877</v>
      </c>
      <c r="N4149" s="9">
        <v>1.0232916478161</v>
      </c>
      <c r="O4149" s="9">
        <v>1.02642193676091</v>
      </c>
      <c r="P4149" s="9">
        <v>1.0266446703011101</v>
      </c>
      <c r="Q4149" s="9">
        <v>1.02684516695538</v>
      </c>
      <c r="R4149" s="9">
        <v>1.0425643925623</v>
      </c>
      <c r="S4149" s="9">
        <v>1.0413448091136499</v>
      </c>
      <c r="T4149" s="9">
        <v>1.0413837338315299</v>
      </c>
      <c r="U4149" s="9">
        <v>1.04313398460621</v>
      </c>
      <c r="V4149" s="9">
        <v>1.0453960101718001</v>
      </c>
      <c r="W4149" s="9">
        <v>1.04771103529236</v>
      </c>
      <c r="X4149" s="9">
        <v>1.04857463038569</v>
      </c>
      <c r="Y4149" s="9">
        <v>1.04604060548363</v>
      </c>
      <c r="Z4149" s="9">
        <v>1.0429558740917899</v>
      </c>
      <c r="AA4149" s="9">
        <v>1.0405810122944099</v>
      </c>
      <c r="AB4149" s="9">
        <v>1.0366284315223899</v>
      </c>
      <c r="AC4149" s="9">
        <v>1.0341541724119701</v>
      </c>
      <c r="AD4149" s="9">
        <v>1.0351577837281301</v>
      </c>
      <c r="AE4149" s="9">
        <v>1.0374564198790099</v>
      </c>
      <c r="AF4149" s="9">
        <v>1.0409773124403101</v>
      </c>
      <c r="AG4149" s="9">
        <v>1.04389625754858</v>
      </c>
      <c r="AH4149" s="9">
        <v>1.0259042353172301</v>
      </c>
      <c r="AI4149" s="9">
        <v>1.0102544567582901</v>
      </c>
      <c r="AJ4149" s="9">
        <v>1.00024572486848</v>
      </c>
      <c r="AK4149" s="9">
        <v>0.99214664704150402</v>
      </c>
    </row>
    <row r="4150" spans="1:37" s="9" customFormat="1" hidden="1" x14ac:dyDescent="0.3">
      <c r="A4150" s="10" t="str">
        <f t="shared" si="94"/>
        <v>SDGbaseTRA_AgMin_v6_3PVAXaprnt</v>
      </c>
      <c r="B4150" s="10" t="s">
        <v>220</v>
      </c>
      <c r="C4150" s="10" t="s">
        <v>301</v>
      </c>
      <c r="D4150" s="10" t="s">
        <v>212</v>
      </c>
      <c r="E4150" s="9" t="s">
        <v>44</v>
      </c>
      <c r="F4150" s="9">
        <v>1.00000000000004</v>
      </c>
      <c r="G4150" s="9">
        <v>1.09938626130642</v>
      </c>
      <c r="H4150" s="9">
        <v>1.10161769927197</v>
      </c>
      <c r="I4150" s="9">
        <v>1.0940212779663101</v>
      </c>
      <c r="J4150" s="9">
        <v>1.0839705909214099</v>
      </c>
      <c r="K4150" s="9">
        <v>1.08236576008539</v>
      </c>
      <c r="L4150" s="9">
        <v>1.08515892373872</v>
      </c>
      <c r="M4150" s="9">
        <v>1.0888672870555101</v>
      </c>
      <c r="N4150" s="9">
        <v>1.0911944922083501</v>
      </c>
      <c r="O4150" s="9">
        <v>1.0847738910639499</v>
      </c>
      <c r="P4150" s="9">
        <v>1.0864081281201901</v>
      </c>
      <c r="Q4150" s="9">
        <v>1.08776783480137</v>
      </c>
      <c r="R4150" s="9">
        <v>1.09392194556137</v>
      </c>
      <c r="S4150" s="9">
        <v>1.0972519391128299</v>
      </c>
      <c r="T4150" s="9">
        <v>1.09980512163301</v>
      </c>
      <c r="U4150" s="9">
        <v>1.1050884099629299</v>
      </c>
      <c r="V4150" s="9">
        <v>1.1095058251307099</v>
      </c>
      <c r="W4150" s="9">
        <v>1.11225272901407</v>
      </c>
      <c r="X4150" s="9">
        <v>1.11256372673486</v>
      </c>
      <c r="Y4150" s="9">
        <v>1.10975431807231</v>
      </c>
      <c r="Z4150" s="9">
        <v>1.10693145578927</v>
      </c>
      <c r="AA4150" s="9">
        <v>1.1041243574499799</v>
      </c>
      <c r="AB4150" s="9">
        <v>1.09898795612721</v>
      </c>
      <c r="AC4150" s="9">
        <v>1.09619066611224</v>
      </c>
      <c r="AD4150" s="9">
        <v>1.0972449072875901</v>
      </c>
      <c r="AE4150" s="9">
        <v>1.0994047713813</v>
      </c>
      <c r="AF4150" s="9">
        <v>1.1022776679572901</v>
      </c>
      <c r="AG4150" s="9">
        <v>1.1035051632656101</v>
      </c>
      <c r="AH4150" s="9">
        <v>1.06707861243533</v>
      </c>
      <c r="AI4150" s="9">
        <v>1.0383218034080799</v>
      </c>
      <c r="AJ4150" s="9">
        <v>1.0186427868305299</v>
      </c>
      <c r="AK4150" s="9">
        <v>1.0020511238743901</v>
      </c>
    </row>
    <row r="4151" spans="1:37" s="9" customFormat="1" hidden="1" x14ac:dyDescent="0.3">
      <c r="A4151" s="10" t="str">
        <f t="shared" si="94"/>
        <v>SDGbaseTRA_AgMin_v6_3PVAXapetr</v>
      </c>
      <c r="B4151" s="10" t="s">
        <v>220</v>
      </c>
      <c r="C4151" s="10" t="s">
        <v>301</v>
      </c>
      <c r="D4151" s="10" t="s">
        <v>212</v>
      </c>
      <c r="E4151" s="9" t="s">
        <v>45</v>
      </c>
      <c r="F4151" s="9">
        <v>1.00000000000082</v>
      </c>
      <c r="G4151" s="9">
        <v>1.1644751807078</v>
      </c>
      <c r="H4151" s="9">
        <v>0.84571686401267998</v>
      </c>
      <c r="I4151" s="9">
        <v>0.66185288830707301</v>
      </c>
      <c r="J4151" s="9">
        <v>0.63657947764489997</v>
      </c>
      <c r="K4151" s="9">
        <v>0.62457946023400801</v>
      </c>
      <c r="L4151" s="9">
        <v>0.62163092762140204</v>
      </c>
      <c r="M4151" s="9">
        <v>0.64133776782746799</v>
      </c>
      <c r="N4151" s="9">
        <v>0.66215067770506797</v>
      </c>
      <c r="O4151" s="9">
        <v>1.21080551520853</v>
      </c>
      <c r="P4151" s="9">
        <v>1.5927583199500399</v>
      </c>
      <c r="Q4151" s="9">
        <v>1.5372262973411499</v>
      </c>
      <c r="R4151" s="9">
        <v>1.4907876341903401</v>
      </c>
      <c r="S4151" s="9">
        <v>1.33472911972055</v>
      </c>
      <c r="T4151" s="9">
        <v>1.2404624945435401</v>
      </c>
      <c r="U4151" s="9">
        <v>1.16467124399605</v>
      </c>
      <c r="V4151" s="9">
        <v>0.99871285514543695</v>
      </c>
      <c r="W4151" s="9">
        <v>0.55619288349314899</v>
      </c>
      <c r="X4151" s="9">
        <v>-0.604098799784061</v>
      </c>
      <c r="Y4151" s="9">
        <v>-2.1143642041127202</v>
      </c>
      <c r="Z4151" s="9">
        <v>-4.2842762559923697</v>
      </c>
      <c r="AA4151" s="9">
        <v>-7.4853371691025403</v>
      </c>
      <c r="AB4151" s="9">
        <v>-8.9955179278689403</v>
      </c>
      <c r="AC4151" s="9">
        <v>-9.0915388994088406</v>
      </c>
      <c r="AD4151" s="9">
        <v>-8.3082317201067095</v>
      </c>
      <c r="AE4151" s="9">
        <v>-6.7928149317303896</v>
      </c>
      <c r="AF4151" s="9">
        <v>-4.6057230439737697</v>
      </c>
      <c r="AG4151" s="9">
        <v>1.3166093138180901</v>
      </c>
      <c r="AH4151" s="9">
        <v>1.20681675430817</v>
      </c>
      <c r="AI4151" s="9">
        <v>1.0282314172432701</v>
      </c>
      <c r="AJ4151" s="9">
        <v>0.83923413116993495</v>
      </c>
      <c r="AK4151" s="9">
        <v>0.56810774966101896</v>
      </c>
    </row>
    <row r="4152" spans="1:37" s="9" customFormat="1" hidden="1" x14ac:dyDescent="0.3">
      <c r="A4152" s="10" t="str">
        <f t="shared" si="94"/>
        <v>SDGbaseTRA_AgMin_v6_3PVAXahydr</v>
      </c>
      <c r="B4152" s="10" t="s">
        <v>220</v>
      </c>
      <c r="C4152" s="10" t="s">
        <v>301</v>
      </c>
      <c r="D4152" s="10" t="s">
        <v>212</v>
      </c>
      <c r="E4152" s="9" t="s">
        <v>46</v>
      </c>
      <c r="F4152" s="9">
        <v>1.0000000000004201</v>
      </c>
      <c r="G4152" s="9">
        <v>2.5992570260888401</v>
      </c>
      <c r="H4152" s="9">
        <v>2.7128630646530598</v>
      </c>
      <c r="I4152" s="9">
        <v>2.6941526119206598</v>
      </c>
      <c r="J4152" s="9">
        <v>2.7188706680085901</v>
      </c>
      <c r="K4152" s="9">
        <v>2.7479684057090199</v>
      </c>
      <c r="L4152" s="9">
        <v>2.7801461999250501</v>
      </c>
      <c r="M4152" s="9">
        <v>2.8285186335817398</v>
      </c>
      <c r="N4152" s="9">
        <v>2.8725560260366398</v>
      </c>
      <c r="O4152" s="9">
        <v>3.0869449998915002</v>
      </c>
      <c r="P4152" s="9">
        <v>3.1515975571433601</v>
      </c>
      <c r="Q4152" s="9">
        <v>3.5217459322222999</v>
      </c>
      <c r="R4152" s="9">
        <v>3.5373893540296599</v>
      </c>
      <c r="S4152" s="9">
        <v>3.5571603581409499</v>
      </c>
      <c r="T4152" s="9">
        <v>3.5757386475703199</v>
      </c>
      <c r="U4152" s="9">
        <v>3.5969690347690499</v>
      </c>
      <c r="V4152" s="9">
        <v>3.60647021558768</v>
      </c>
      <c r="W4152" s="9">
        <v>3.6263756882935398</v>
      </c>
      <c r="X4152" s="9">
        <v>-1.4562367500039599</v>
      </c>
      <c r="Y4152" s="9">
        <v>-1.5303366661767499</v>
      </c>
      <c r="Z4152" s="9">
        <v>0.80608860101095403</v>
      </c>
      <c r="AA4152" s="9">
        <v>0.439685407969921</v>
      </c>
      <c r="AB4152" s="9">
        <v>0.363607167396305</v>
      </c>
      <c r="AC4152" s="9">
        <v>0.48018685094596403</v>
      </c>
      <c r="AD4152" s="9">
        <v>0.69948009063224204</v>
      </c>
      <c r="AE4152" s="9">
        <v>0.97840354731214696</v>
      </c>
      <c r="AF4152" s="9">
        <v>1.2929352720349501</v>
      </c>
      <c r="AG4152" s="9">
        <v>1.7558137759380199</v>
      </c>
      <c r="AH4152" s="9">
        <v>1.5368357742338501</v>
      </c>
      <c r="AI4152" s="9">
        <v>1.20955819821207</v>
      </c>
      <c r="AJ4152" s="9">
        <v>0.919581129332389</v>
      </c>
      <c r="AK4152" s="9">
        <v>0.66746414790383102</v>
      </c>
    </row>
    <row r="4153" spans="1:37" s="9" customFormat="1" hidden="1" x14ac:dyDescent="0.3">
      <c r="A4153" s="10" t="str">
        <f t="shared" si="94"/>
        <v>SDGbaseTRA_AgMin_v6_3PVAXaammo</v>
      </c>
      <c r="B4153" s="10" t="s">
        <v>220</v>
      </c>
      <c r="C4153" s="10" t="s">
        <v>301</v>
      </c>
      <c r="D4153" s="10" t="s">
        <v>212</v>
      </c>
      <c r="E4153" s="9" t="s">
        <v>47</v>
      </c>
      <c r="F4153" s="9">
        <v>1.00000000000032</v>
      </c>
      <c r="G4153" s="9">
        <v>1.0325010962993799</v>
      </c>
      <c r="H4153" s="9">
        <v>1.0247307991937</v>
      </c>
      <c r="I4153" s="9">
        <v>1.02037792210247</v>
      </c>
      <c r="J4153" s="9">
        <v>1.01187560912309</v>
      </c>
      <c r="K4153" s="9">
        <v>1.01037801042498</v>
      </c>
      <c r="L4153" s="9">
        <v>1.0122158495419</v>
      </c>
      <c r="M4153" s="9">
        <v>1.0155656361527301</v>
      </c>
      <c r="N4153" s="9">
        <v>1.0165713895264901</v>
      </c>
      <c r="O4153" s="9">
        <v>1.0026619770547001</v>
      </c>
      <c r="P4153" s="9">
        <v>1.00256243471247</v>
      </c>
      <c r="Q4153" s="9">
        <v>1.00509650293067</v>
      </c>
      <c r="R4153" s="9">
        <v>1.01157523224452</v>
      </c>
      <c r="S4153" s="9">
        <v>1.01632460301351</v>
      </c>
      <c r="T4153" s="9">
        <v>1.02003887661884</v>
      </c>
      <c r="U4153" s="9">
        <v>1.02561259237353</v>
      </c>
      <c r="V4153" s="9">
        <v>1.0314674567176501</v>
      </c>
      <c r="W4153" s="9">
        <v>1.0357341993143701</v>
      </c>
      <c r="X4153" s="9">
        <v>1.0369724042616</v>
      </c>
      <c r="Y4153" s="9">
        <v>1.03475259823684</v>
      </c>
      <c r="Z4153" s="9">
        <v>1.03178893565651</v>
      </c>
      <c r="AA4153" s="9">
        <v>1.02682963398222</v>
      </c>
      <c r="AB4153" s="9">
        <v>1.0075247420412401</v>
      </c>
      <c r="AC4153" s="9">
        <v>0.99542276301197397</v>
      </c>
      <c r="AD4153" s="9">
        <v>0.99155747407718797</v>
      </c>
      <c r="AE4153" s="9">
        <v>0.99164240077591403</v>
      </c>
      <c r="AF4153" s="9">
        <v>0.99432454227972999</v>
      </c>
      <c r="AG4153" s="9">
        <v>0.99637663971453705</v>
      </c>
      <c r="AH4153" s="9">
        <v>0.96166125225763399</v>
      </c>
      <c r="AI4153" s="9">
        <v>0.93382741876889297</v>
      </c>
      <c r="AJ4153" s="9">
        <v>0.91535106565284696</v>
      </c>
      <c r="AK4153" s="9">
        <v>0.90072734577870694</v>
      </c>
    </row>
    <row r="4154" spans="1:37" s="9" customFormat="1" hidden="1" x14ac:dyDescent="0.3">
      <c r="A4154" s="10" t="str">
        <f t="shared" si="94"/>
        <v>SDGbaseTRA_AgMin_v6_3PVAXabchm</v>
      </c>
      <c r="B4154" s="10" t="s">
        <v>220</v>
      </c>
      <c r="C4154" s="10" t="s">
        <v>301</v>
      </c>
      <c r="D4154" s="10" t="s">
        <v>212</v>
      </c>
      <c r="E4154" s="9" t="s">
        <v>48</v>
      </c>
      <c r="F4154" s="9">
        <v>1.0000000000006499</v>
      </c>
      <c r="G4154" s="9">
        <v>1.2654217550646301</v>
      </c>
      <c r="H4154" s="9">
        <v>1.37223396701346</v>
      </c>
      <c r="I4154" s="9">
        <v>1.36174955946909</v>
      </c>
      <c r="J4154" s="9">
        <v>1.4159856741238599</v>
      </c>
      <c r="K4154" s="9">
        <v>1.46903222751143</v>
      </c>
      <c r="L4154" s="9">
        <v>1.5217725555734201</v>
      </c>
      <c r="M4154" s="9">
        <v>1.5861945669798301</v>
      </c>
      <c r="N4154" s="9">
        <v>1.64524586408315</v>
      </c>
      <c r="O4154" s="9">
        <v>1.92934656753074</v>
      </c>
      <c r="P4154" s="9">
        <v>2.0064618079101399</v>
      </c>
      <c r="Q4154" s="9">
        <v>2.0312883795032999</v>
      </c>
      <c r="R4154" s="9">
        <v>2.04228936597484</v>
      </c>
      <c r="S4154" s="9">
        <v>2.0461717307888301</v>
      </c>
      <c r="T4154" s="9">
        <v>2.0551929559116502</v>
      </c>
      <c r="U4154" s="9">
        <v>2.0699697568141202</v>
      </c>
      <c r="V4154" s="9">
        <v>2.0652971357220702</v>
      </c>
      <c r="W4154" s="9">
        <v>2.0678007164596002</v>
      </c>
      <c r="X4154" s="9">
        <v>2.0701616752944498</v>
      </c>
      <c r="Y4154" s="9">
        <v>2.0235820394495101</v>
      </c>
      <c r="Z4154" s="9">
        <v>1.9595747860598001</v>
      </c>
      <c r="AA4154" s="9">
        <v>1.8776391887711199</v>
      </c>
      <c r="AB4154" s="9">
        <v>1.9282133015916001</v>
      </c>
      <c r="AC4154" s="9">
        <v>1.97010066590106</v>
      </c>
      <c r="AD4154" s="9">
        <v>2.0088869390311102</v>
      </c>
      <c r="AE4154" s="9">
        <v>2.04824666572648</v>
      </c>
      <c r="AF4154" s="9">
        <v>2.0960622086338598</v>
      </c>
      <c r="AG4154" s="9">
        <v>2.14291853089752</v>
      </c>
      <c r="AH4154" s="9">
        <v>2.0737931336940201</v>
      </c>
      <c r="AI4154" s="9">
        <v>1.96310900659879</v>
      </c>
      <c r="AJ4154" s="9">
        <v>1.8586559097569999</v>
      </c>
      <c r="AK4154" s="9">
        <v>1.74937426421154</v>
      </c>
    </row>
    <row r="4155" spans="1:37" s="9" customFormat="1" hidden="1" x14ac:dyDescent="0.3">
      <c r="A4155" s="10" t="str">
        <f t="shared" si="94"/>
        <v>SDGbaseTRA_AgMin_v6_3PVAXaochm</v>
      </c>
      <c r="B4155" s="10" t="s">
        <v>220</v>
      </c>
      <c r="C4155" s="10" t="s">
        <v>301</v>
      </c>
      <c r="D4155" s="10" t="s">
        <v>212</v>
      </c>
      <c r="E4155" s="9" t="s">
        <v>49</v>
      </c>
      <c r="F4155" s="9">
        <v>1.0000000000001099</v>
      </c>
      <c r="G4155" s="9">
        <v>1.18753955387392</v>
      </c>
      <c r="H4155" s="9">
        <v>1.26642348801001</v>
      </c>
      <c r="I4155" s="9">
        <v>1.24973701579284</v>
      </c>
      <c r="J4155" s="9">
        <v>1.2864036798214</v>
      </c>
      <c r="K4155" s="9">
        <v>1.3225474391109999</v>
      </c>
      <c r="L4155" s="9">
        <v>1.3573751401251699</v>
      </c>
      <c r="M4155" s="9">
        <v>1.39918297234805</v>
      </c>
      <c r="N4155" s="9">
        <v>1.4392396515639501</v>
      </c>
      <c r="O4155" s="9">
        <v>1.6853483896950601</v>
      </c>
      <c r="P4155" s="9">
        <v>1.7381329839519299</v>
      </c>
      <c r="Q4155" s="9">
        <v>1.7448602875481301</v>
      </c>
      <c r="R4155" s="9">
        <v>1.740175628719</v>
      </c>
      <c r="S4155" s="9">
        <v>1.73711374154085</v>
      </c>
      <c r="T4155" s="9">
        <v>1.74069789801534</v>
      </c>
      <c r="U4155" s="9">
        <v>1.7469021724268401</v>
      </c>
      <c r="V4155" s="9">
        <v>1.7372657936190601</v>
      </c>
      <c r="W4155" s="9">
        <v>1.7398141301705301</v>
      </c>
      <c r="X4155" s="9">
        <v>1.7532810689184499</v>
      </c>
      <c r="Y4155" s="9">
        <v>1.7367667782254199</v>
      </c>
      <c r="Z4155" s="9">
        <v>1.71139151609437</v>
      </c>
      <c r="AA4155" s="9">
        <v>1.69162557764115</v>
      </c>
      <c r="AB4155" s="9">
        <v>1.7489632932361101</v>
      </c>
      <c r="AC4155" s="9">
        <v>1.7769216367307299</v>
      </c>
      <c r="AD4155" s="9">
        <v>1.78731369666811</v>
      </c>
      <c r="AE4155" s="9">
        <v>1.7898269871861501</v>
      </c>
      <c r="AF4155" s="9">
        <v>1.7933128729557499</v>
      </c>
      <c r="AG4155" s="9">
        <v>1.78543768670846</v>
      </c>
      <c r="AH4155" s="9">
        <v>1.75304267250704</v>
      </c>
      <c r="AI4155" s="9">
        <v>1.68861109586451</v>
      </c>
      <c r="AJ4155" s="9">
        <v>1.62837398639826</v>
      </c>
      <c r="AK4155" s="9">
        <v>1.5662638364975301</v>
      </c>
    </row>
    <row r="4156" spans="1:37" s="9" customFormat="1" hidden="1" x14ac:dyDescent="0.3">
      <c r="A4156" s="10" t="str">
        <f t="shared" si="94"/>
        <v>SDGbaseTRA_AgMin_v6_3PVAXarubb</v>
      </c>
      <c r="B4156" s="10" t="s">
        <v>220</v>
      </c>
      <c r="C4156" s="10" t="s">
        <v>301</v>
      </c>
      <c r="D4156" s="10" t="s">
        <v>212</v>
      </c>
      <c r="E4156" s="9" t="s">
        <v>50</v>
      </c>
      <c r="F4156" s="9">
        <v>1.00000000000001</v>
      </c>
      <c r="G4156" s="9">
        <v>1.01170563001087</v>
      </c>
      <c r="H4156" s="9">
        <v>1.0121638774034201</v>
      </c>
      <c r="I4156" s="9">
        <v>0.99948276052220897</v>
      </c>
      <c r="J4156" s="9">
        <v>0.99736975658040405</v>
      </c>
      <c r="K4156" s="9">
        <v>0.99978164527300095</v>
      </c>
      <c r="L4156" s="9">
        <v>1.0035343482980199</v>
      </c>
      <c r="M4156" s="9">
        <v>1.00725313002007</v>
      </c>
      <c r="N4156" s="9">
        <v>1.0100392851176301</v>
      </c>
      <c r="O4156" s="9">
        <v>1.01997403177517</v>
      </c>
      <c r="P4156" s="9">
        <v>1.02083509545761</v>
      </c>
      <c r="Q4156" s="9">
        <v>1.01927410954001</v>
      </c>
      <c r="R4156" s="9">
        <v>1.0224702750868599</v>
      </c>
      <c r="S4156" s="9">
        <v>1.02329145688922</v>
      </c>
      <c r="T4156" s="9">
        <v>1.02431202726771</v>
      </c>
      <c r="U4156" s="9">
        <v>1.02737771749169</v>
      </c>
      <c r="V4156" s="9">
        <v>1.03063129576204</v>
      </c>
      <c r="W4156" s="9">
        <v>1.03180526384908</v>
      </c>
      <c r="X4156" s="9">
        <v>1.0294246766608</v>
      </c>
      <c r="Y4156" s="9">
        <v>1.0241852928247801</v>
      </c>
      <c r="Z4156" s="9">
        <v>1.0187557296591301</v>
      </c>
      <c r="AA4156" s="9">
        <v>1.0119753864395999</v>
      </c>
      <c r="AB4156" s="9">
        <v>1.0155417745762501</v>
      </c>
      <c r="AC4156" s="9">
        <v>1.0202132492228499</v>
      </c>
      <c r="AD4156" s="9">
        <v>1.0271254146539699</v>
      </c>
      <c r="AE4156" s="9">
        <v>1.0340216274826499</v>
      </c>
      <c r="AF4156" s="9">
        <v>1.04064200835478</v>
      </c>
      <c r="AG4156" s="9">
        <v>1.04888712017236</v>
      </c>
      <c r="AH4156" s="9">
        <v>1.03108993973518</v>
      </c>
      <c r="AI4156" s="9">
        <v>1.0157416438475599</v>
      </c>
      <c r="AJ4156" s="9">
        <v>1.00556304756238</v>
      </c>
      <c r="AK4156" s="9">
        <v>0.99663528294694603</v>
      </c>
    </row>
    <row r="4157" spans="1:37" s="9" customFormat="1" hidden="1" x14ac:dyDescent="0.3">
      <c r="A4157" s="10" t="str">
        <f t="shared" si="94"/>
        <v>SDGbaseTRA_AgMin_v6_3PVAXaplas</v>
      </c>
      <c r="B4157" s="10" t="s">
        <v>220</v>
      </c>
      <c r="C4157" s="10" t="s">
        <v>301</v>
      </c>
      <c r="D4157" s="10" t="s">
        <v>212</v>
      </c>
      <c r="E4157" s="9" t="s">
        <v>51</v>
      </c>
      <c r="F4157" s="9">
        <v>1.00000000000004</v>
      </c>
      <c r="G4157" s="9">
        <v>1.0560374102129799</v>
      </c>
      <c r="H4157" s="9">
        <v>1.0559944814531701</v>
      </c>
      <c r="I4157" s="9">
        <v>1.0490196976947099</v>
      </c>
      <c r="J4157" s="9">
        <v>1.03955888279693</v>
      </c>
      <c r="K4157" s="9">
        <v>1.03806561417415</v>
      </c>
      <c r="L4157" s="9">
        <v>1.0405899034119599</v>
      </c>
      <c r="M4157" s="9">
        <v>1.0440566244356799</v>
      </c>
      <c r="N4157" s="9">
        <v>1.0461582194783601</v>
      </c>
      <c r="O4157" s="9">
        <v>1.04161512962638</v>
      </c>
      <c r="P4157" s="9">
        <v>1.0429217801160899</v>
      </c>
      <c r="Q4157" s="9">
        <v>1.0437678280148599</v>
      </c>
      <c r="R4157" s="9">
        <v>1.04783560985494</v>
      </c>
      <c r="S4157" s="9">
        <v>1.05123822277298</v>
      </c>
      <c r="T4157" s="9">
        <v>1.0538545928804299</v>
      </c>
      <c r="U4157" s="9">
        <v>1.0588612238175099</v>
      </c>
      <c r="V4157" s="9">
        <v>1.06315216639815</v>
      </c>
      <c r="W4157" s="9">
        <v>1.06587601440317</v>
      </c>
      <c r="X4157" s="9">
        <v>1.0663814436382699</v>
      </c>
      <c r="Y4157" s="9">
        <v>1.0638639094879401</v>
      </c>
      <c r="Z4157" s="9">
        <v>1.0612114242287101</v>
      </c>
      <c r="AA4157" s="9">
        <v>1.05862574349441</v>
      </c>
      <c r="AB4157" s="9">
        <v>1.0534843841841299</v>
      </c>
      <c r="AC4157" s="9">
        <v>1.0506546974648101</v>
      </c>
      <c r="AD4157" s="9">
        <v>1.0516015813553501</v>
      </c>
      <c r="AE4157" s="9">
        <v>1.0537361054396099</v>
      </c>
      <c r="AF4157" s="9">
        <v>1.0566327392633501</v>
      </c>
      <c r="AG4157" s="9">
        <v>1.05792677651191</v>
      </c>
      <c r="AH4157" s="9">
        <v>1.02462816488852</v>
      </c>
      <c r="AI4157" s="9">
        <v>0.99870023917766104</v>
      </c>
      <c r="AJ4157" s="9">
        <v>0.981115021014348</v>
      </c>
      <c r="AK4157" s="9">
        <v>0.96640243054266795</v>
      </c>
    </row>
    <row r="4158" spans="1:37" s="9" customFormat="1" hidden="1" x14ac:dyDescent="0.3">
      <c r="A4158" s="10" t="str">
        <f t="shared" si="94"/>
        <v>SDGbaseTRA_AgMin_v6_3PVAXanmet</v>
      </c>
      <c r="B4158" s="10" t="s">
        <v>220</v>
      </c>
      <c r="C4158" s="10" t="s">
        <v>301</v>
      </c>
      <c r="D4158" s="10" t="s">
        <v>212</v>
      </c>
      <c r="E4158" s="9" t="s">
        <v>52</v>
      </c>
      <c r="F4158" s="9">
        <v>1</v>
      </c>
      <c r="G4158" s="9">
        <v>1.0799828485924601</v>
      </c>
      <c r="H4158" s="9">
        <v>1.07038761691861</v>
      </c>
      <c r="I4158" s="9">
        <v>1.0796080342071701</v>
      </c>
      <c r="J4158" s="9">
        <v>1.0633246405305199</v>
      </c>
      <c r="K4158" s="9">
        <v>1.05705118621031</v>
      </c>
      <c r="L4158" s="9">
        <v>1.05540359431053</v>
      </c>
      <c r="M4158" s="9">
        <v>1.0566475063945</v>
      </c>
      <c r="N4158" s="9">
        <v>1.0572588256944799</v>
      </c>
      <c r="O4158" s="9">
        <v>1.0591468736380301</v>
      </c>
      <c r="P4158" s="9">
        <v>1.05963784168988</v>
      </c>
      <c r="Q4158" s="9">
        <v>1.0587874038166301</v>
      </c>
      <c r="R4158" s="9">
        <v>1.04088110774242</v>
      </c>
      <c r="S4158" s="9">
        <v>1.05001666204053</v>
      </c>
      <c r="T4158" s="9">
        <v>1.0570176938824101</v>
      </c>
      <c r="U4158" s="9">
        <v>1.06495496936781</v>
      </c>
      <c r="V4158" s="9">
        <v>1.07273086546984</v>
      </c>
      <c r="W4158" s="9">
        <v>1.0775980303481301</v>
      </c>
      <c r="X4158" s="9">
        <v>1.0780775261444</v>
      </c>
      <c r="Y4158" s="9">
        <v>1.07683269658545</v>
      </c>
      <c r="Z4158" s="9">
        <v>1.07554219186619</v>
      </c>
      <c r="AA4158" s="9">
        <v>1.0735029303688</v>
      </c>
      <c r="AB4158" s="9">
        <v>1.06869866228814</v>
      </c>
      <c r="AC4158" s="9">
        <v>1.06704446507715</v>
      </c>
      <c r="AD4158" s="9">
        <v>1.0699744141928</v>
      </c>
      <c r="AE4158" s="9">
        <v>1.07395412360876</v>
      </c>
      <c r="AF4158" s="9">
        <v>1.0783852544305199</v>
      </c>
      <c r="AG4158" s="9">
        <v>1.08012913065256</v>
      </c>
      <c r="AH4158" s="9">
        <v>1.0559242745208099</v>
      </c>
      <c r="AI4158" s="9">
        <v>1.03684606464663</v>
      </c>
      <c r="AJ4158" s="9">
        <v>1.0252912811864601</v>
      </c>
      <c r="AK4158" s="9">
        <v>1.01554783855486</v>
      </c>
    </row>
    <row r="4159" spans="1:37" s="9" customFormat="1" hidden="1" x14ac:dyDescent="0.3">
      <c r="A4159" s="10" t="str">
        <f t="shared" si="94"/>
        <v>SDGbaseTRA_AgMin_v6_3PVAXairon</v>
      </c>
      <c r="B4159" s="10" t="s">
        <v>220</v>
      </c>
      <c r="C4159" s="10" t="s">
        <v>301</v>
      </c>
      <c r="D4159" s="10" t="s">
        <v>212</v>
      </c>
      <c r="E4159" s="9" t="s">
        <v>53</v>
      </c>
      <c r="F4159" s="9">
        <v>1.00000000000005</v>
      </c>
      <c r="G4159" s="9">
        <v>1.2022869916024801</v>
      </c>
      <c r="H4159" s="9">
        <v>1.17498537786594</v>
      </c>
      <c r="I4159" s="9">
        <v>1.1583194563419801</v>
      </c>
      <c r="J4159" s="9">
        <v>1.13808087111599</v>
      </c>
      <c r="K4159" s="9">
        <v>1.13041449122566</v>
      </c>
      <c r="L4159" s="9">
        <v>1.1292509847299801</v>
      </c>
      <c r="M4159" s="9">
        <v>1.13274002991768</v>
      </c>
      <c r="N4159" s="9">
        <v>1.1340823924977399</v>
      </c>
      <c r="O4159" s="9">
        <v>1.13577942025801</v>
      </c>
      <c r="P4159" s="9">
        <v>1.1361703340051399</v>
      </c>
      <c r="Q4159" s="9">
        <v>1.1344287623241001</v>
      </c>
      <c r="R4159" s="9">
        <v>1.12817167808604</v>
      </c>
      <c r="S4159" s="9">
        <v>1.13213185328643</v>
      </c>
      <c r="T4159" s="9">
        <v>1.1354640942933301</v>
      </c>
      <c r="U4159" s="9">
        <v>1.1414342697903701</v>
      </c>
      <c r="V4159" s="9">
        <v>1.14987394389236</v>
      </c>
      <c r="W4159" s="9">
        <v>1.15394893783792</v>
      </c>
      <c r="X4159" s="9">
        <v>1.15243690974333</v>
      </c>
      <c r="Y4159" s="9">
        <v>1.1507150892808999</v>
      </c>
      <c r="Z4159" s="9">
        <v>1.14786530347293</v>
      </c>
      <c r="AA4159" s="9">
        <v>1.1461430866100699</v>
      </c>
      <c r="AB4159" s="9">
        <v>1.13144119289351</v>
      </c>
      <c r="AC4159" s="9">
        <v>1.1278812381702299</v>
      </c>
      <c r="AD4159" s="9">
        <v>1.13325161871735</v>
      </c>
      <c r="AE4159" s="9">
        <v>1.14046276701002</v>
      </c>
      <c r="AF4159" s="9">
        <v>1.14776148436601</v>
      </c>
      <c r="AG4159" s="9">
        <v>1.1525335590913199</v>
      </c>
      <c r="AH4159" s="9">
        <v>1.11410083644863</v>
      </c>
      <c r="AI4159" s="9">
        <v>1.08824819196033</v>
      </c>
      <c r="AJ4159" s="9">
        <v>1.07320155596603</v>
      </c>
      <c r="AK4159" s="9">
        <v>1.0617039251662399</v>
      </c>
    </row>
    <row r="4160" spans="1:37" s="9" customFormat="1" hidden="1" x14ac:dyDescent="0.3">
      <c r="A4160" s="10" t="str">
        <f t="shared" si="94"/>
        <v>SDGbaseTRA_AgMin_v6_3PVAXanfrm</v>
      </c>
      <c r="B4160" s="10" t="s">
        <v>220</v>
      </c>
      <c r="C4160" s="10" t="s">
        <v>301</v>
      </c>
      <c r="D4160" s="10" t="s">
        <v>212</v>
      </c>
      <c r="E4160" s="9" t="s">
        <v>54</v>
      </c>
      <c r="F4160" s="9">
        <v>0.99999999999998002</v>
      </c>
      <c r="G4160" s="9">
        <v>1.1652294357325299</v>
      </c>
      <c r="H4160" s="9">
        <v>1.1074943061948099</v>
      </c>
      <c r="I4160" s="9">
        <v>1.0658608894339801</v>
      </c>
      <c r="J4160" s="9">
        <v>1.0485883427934399</v>
      </c>
      <c r="K4160" s="9">
        <v>1.0529961036487101</v>
      </c>
      <c r="L4160" s="9">
        <v>1.07304736271017</v>
      </c>
      <c r="M4160" s="9">
        <v>1.12529828367149</v>
      </c>
      <c r="N4160" s="9">
        <v>1.15209160040345</v>
      </c>
      <c r="O4160" s="9">
        <v>1.2433286701714099</v>
      </c>
      <c r="P4160" s="9">
        <v>1.24050279647104</v>
      </c>
      <c r="Q4160" s="9">
        <v>1.2103308195898801</v>
      </c>
      <c r="R4160" s="9">
        <v>1.1703779430064101</v>
      </c>
      <c r="S4160" s="9">
        <v>1.1563433683362501</v>
      </c>
      <c r="T4160" s="9">
        <v>1.1490416911035299</v>
      </c>
      <c r="U4160" s="9">
        <v>1.1527829076934699</v>
      </c>
      <c r="V4160" s="9">
        <v>1.1876895406140699</v>
      </c>
      <c r="W4160" s="9">
        <v>1.1962811565367499</v>
      </c>
      <c r="X4160" s="9">
        <v>1.1638687246449999</v>
      </c>
      <c r="Y4160" s="9">
        <v>1.1540405679838801</v>
      </c>
      <c r="Z4160" s="9">
        <v>1.1367385788970701</v>
      </c>
      <c r="AA4160" s="9">
        <v>1.13090790085082</v>
      </c>
      <c r="AB4160" s="9">
        <v>1.0188133178254599</v>
      </c>
      <c r="AC4160" s="9">
        <v>0.99766735851492006</v>
      </c>
      <c r="AD4160" s="9">
        <v>1.02801672654916</v>
      </c>
      <c r="AE4160" s="9">
        <v>1.0676435692205899</v>
      </c>
      <c r="AF4160" s="9">
        <v>1.1064346104279601</v>
      </c>
      <c r="AG4160" s="9">
        <v>1.1358391898028</v>
      </c>
      <c r="AH4160" s="9">
        <v>1.0148572288575901</v>
      </c>
      <c r="AI4160" s="9">
        <v>0.94549702235678801</v>
      </c>
      <c r="AJ4160" s="9">
        <v>0.92047211524741002</v>
      </c>
      <c r="AK4160" s="9">
        <v>0.90636001393246701</v>
      </c>
    </row>
    <row r="4161" spans="1:37" s="9" customFormat="1" hidden="1" x14ac:dyDescent="0.3">
      <c r="A4161" s="10" t="str">
        <f t="shared" si="94"/>
        <v>SDGbaseTRA_AgMin_v6_3PVAXametp</v>
      </c>
      <c r="B4161" s="10" t="s">
        <v>220</v>
      </c>
      <c r="C4161" s="10" t="s">
        <v>301</v>
      </c>
      <c r="D4161" s="10" t="s">
        <v>212</v>
      </c>
      <c r="E4161" s="9" t="s">
        <v>55</v>
      </c>
      <c r="F4161" s="9">
        <v>1.00000000000003</v>
      </c>
      <c r="G4161" s="9">
        <v>1.1935480277491499</v>
      </c>
      <c r="H4161" s="9">
        <v>1.1877878160289399</v>
      </c>
      <c r="I4161" s="9">
        <v>1.17844848755096</v>
      </c>
      <c r="J4161" s="9">
        <v>1.1658327518285501</v>
      </c>
      <c r="K4161" s="9">
        <v>1.16321182769098</v>
      </c>
      <c r="L4161" s="9">
        <v>1.16571569513652</v>
      </c>
      <c r="M4161" s="9">
        <v>1.16970309687472</v>
      </c>
      <c r="N4161" s="9">
        <v>1.1721893999158799</v>
      </c>
      <c r="O4161" s="9">
        <v>1.16887702770275</v>
      </c>
      <c r="P4161" s="9">
        <v>1.170009432966</v>
      </c>
      <c r="Q4161" s="9">
        <v>1.1702102767837099</v>
      </c>
      <c r="R4161" s="9">
        <v>1.17172161560432</v>
      </c>
      <c r="S4161" s="9">
        <v>1.1757234984699001</v>
      </c>
      <c r="T4161" s="9">
        <v>1.1787901335850399</v>
      </c>
      <c r="U4161" s="9">
        <v>1.1845380858538599</v>
      </c>
      <c r="V4161" s="9">
        <v>1.1898767502843</v>
      </c>
      <c r="W4161" s="9">
        <v>1.19269208867453</v>
      </c>
      <c r="X4161" s="9">
        <v>1.1921494628613301</v>
      </c>
      <c r="Y4161" s="9">
        <v>1.18967446931152</v>
      </c>
      <c r="Z4161" s="9">
        <v>1.1871782545168701</v>
      </c>
      <c r="AA4161" s="9">
        <v>1.1847789089092</v>
      </c>
      <c r="AB4161" s="9">
        <v>1.1794466470112901</v>
      </c>
      <c r="AC4161" s="9">
        <v>1.17667228179103</v>
      </c>
      <c r="AD4161" s="9">
        <v>1.17826489153644</v>
      </c>
      <c r="AE4161" s="9">
        <v>1.18096238566614</v>
      </c>
      <c r="AF4161" s="9">
        <v>1.1842245727933201</v>
      </c>
      <c r="AG4161" s="9">
        <v>1.1855683118556</v>
      </c>
      <c r="AH4161" s="9">
        <v>1.1479278371769801</v>
      </c>
      <c r="AI4161" s="9">
        <v>1.11893242907725</v>
      </c>
      <c r="AJ4161" s="9">
        <v>1.09994201187233</v>
      </c>
      <c r="AK4161" s="9">
        <v>1.0841333474885</v>
      </c>
    </row>
    <row r="4162" spans="1:37" s="9" customFormat="1" hidden="1" x14ac:dyDescent="0.3">
      <c r="A4162" s="10" t="str">
        <f t="shared" si="94"/>
        <v>SDGbaseTRA_AgMin_v6_3PVAXamach</v>
      </c>
      <c r="B4162" s="10" t="s">
        <v>220</v>
      </c>
      <c r="C4162" s="10" t="s">
        <v>301</v>
      </c>
      <c r="D4162" s="10" t="s">
        <v>212</v>
      </c>
      <c r="E4162" s="9" t="s">
        <v>56</v>
      </c>
      <c r="F4162" s="9">
        <v>1.00000000000004</v>
      </c>
      <c r="G4162" s="9">
        <v>1.17651031877711</v>
      </c>
      <c r="H4162" s="9">
        <v>1.1653120012979701</v>
      </c>
      <c r="I4162" s="9">
        <v>1.1692271072076199</v>
      </c>
      <c r="J4162" s="9">
        <v>1.14968369179518</v>
      </c>
      <c r="K4162" s="9">
        <v>1.1420176098707</v>
      </c>
      <c r="L4162" s="9">
        <v>1.1408026646365701</v>
      </c>
      <c r="M4162" s="9">
        <v>1.14397258200017</v>
      </c>
      <c r="N4162" s="9">
        <v>1.1447507801110499</v>
      </c>
      <c r="O4162" s="9">
        <v>1.1463132426048299</v>
      </c>
      <c r="P4162" s="9">
        <v>1.1456484351884</v>
      </c>
      <c r="Q4162" s="9">
        <v>1.14343539205004</v>
      </c>
      <c r="R4162" s="9">
        <v>1.1262510804758701</v>
      </c>
      <c r="S4162" s="9">
        <v>1.13303339616682</v>
      </c>
      <c r="T4162" s="9">
        <v>1.1386805687377</v>
      </c>
      <c r="U4162" s="9">
        <v>1.1463497438908501</v>
      </c>
      <c r="V4162" s="9">
        <v>1.1550506691547699</v>
      </c>
      <c r="W4162" s="9">
        <v>1.1591116768239</v>
      </c>
      <c r="X4162" s="9">
        <v>1.1573780357674199</v>
      </c>
      <c r="Y4162" s="9">
        <v>1.1566832576177599</v>
      </c>
      <c r="Z4162" s="9">
        <v>1.15512763628167</v>
      </c>
      <c r="AA4162" s="9">
        <v>1.1538495317509601</v>
      </c>
      <c r="AB4162" s="9">
        <v>1.14330472903864</v>
      </c>
      <c r="AC4162" s="9">
        <v>1.14049027378364</v>
      </c>
      <c r="AD4162" s="9">
        <v>1.1460193930502001</v>
      </c>
      <c r="AE4162" s="9">
        <v>1.1529478861798199</v>
      </c>
      <c r="AF4162" s="9">
        <v>1.15979344794595</v>
      </c>
      <c r="AG4162" s="9">
        <v>1.16332690703404</v>
      </c>
      <c r="AH4162" s="9">
        <v>1.1252195767716</v>
      </c>
      <c r="AI4162" s="9">
        <v>1.09656430713798</v>
      </c>
      <c r="AJ4162" s="9">
        <v>1.0799177887824101</v>
      </c>
      <c r="AK4162" s="9">
        <v>1.0667711770402</v>
      </c>
    </row>
    <row r="4163" spans="1:37" s="9" customFormat="1" hidden="1" x14ac:dyDescent="0.3">
      <c r="A4163" s="10" t="str">
        <f t="shared" si="94"/>
        <v>SDGbaseTRA_AgMin_v6_3PVAXafcel</v>
      </c>
      <c r="B4163" s="10" t="s">
        <v>220</v>
      </c>
      <c r="C4163" s="10" t="s">
        <v>301</v>
      </c>
      <c r="D4163" s="10" t="s">
        <v>212</v>
      </c>
      <c r="E4163" s="9" t="s">
        <v>57</v>
      </c>
      <c r="F4163" s="9">
        <v>0.99999999999979095</v>
      </c>
      <c r="G4163" s="9">
        <v>1.00237249385205</v>
      </c>
      <c r="H4163" s="9">
        <v>1.0083443873559801</v>
      </c>
      <c r="I4163" s="9">
        <v>0.96835921589476104</v>
      </c>
      <c r="J4163" s="9">
        <v>0.96387502046256601</v>
      </c>
      <c r="K4163" s="9">
        <v>0.96783132569517705</v>
      </c>
      <c r="L4163" s="9">
        <v>0.98321493538693205</v>
      </c>
      <c r="M4163" s="9">
        <v>1.0259599365899601</v>
      </c>
      <c r="N4163" s="9">
        <v>1.0580084461649699</v>
      </c>
      <c r="O4163" s="9">
        <v>1.20192097581118</v>
      </c>
      <c r="P4163" s="9">
        <v>1.23936821458362</v>
      </c>
      <c r="Q4163" s="9">
        <v>1.2467452374247201</v>
      </c>
      <c r="R4163" s="9">
        <v>1.2424711383882301</v>
      </c>
      <c r="S4163" s="9">
        <v>1.2406400104911599</v>
      </c>
      <c r="T4163" s="9">
        <v>1.24199070770092</v>
      </c>
      <c r="U4163" s="9">
        <v>1.2468124672599701</v>
      </c>
      <c r="V4163" s="9">
        <v>1.2694423690035701</v>
      </c>
      <c r="W4163" s="9">
        <v>1.2776702296537701</v>
      </c>
      <c r="X4163" s="9">
        <v>1.2517757461643499</v>
      </c>
      <c r="Y4163" s="9">
        <v>1.24343543370332</v>
      </c>
      <c r="Z4163" s="9">
        <v>1.22856662635679</v>
      </c>
      <c r="AA4163" s="9">
        <v>1.2217073508306999</v>
      </c>
      <c r="AB4163" s="9">
        <v>1.1782459549387401</v>
      </c>
      <c r="AC4163" s="9">
        <v>1.15424799917597</v>
      </c>
      <c r="AD4163" s="9">
        <v>1.1583461505647299</v>
      </c>
      <c r="AE4163" s="9">
        <v>1.1668186043208499</v>
      </c>
      <c r="AF4163" s="9">
        <v>1.17803363235146</v>
      </c>
      <c r="AG4163" s="9">
        <v>1.18839624581235</v>
      </c>
      <c r="AH4163" s="9">
        <v>1.1094869044332101</v>
      </c>
      <c r="AI4163" s="9">
        <v>1.0179736103339401</v>
      </c>
      <c r="AJ4163" s="9">
        <v>0.96716498206743495</v>
      </c>
      <c r="AK4163" s="9">
        <v>0.92338125143849803</v>
      </c>
    </row>
    <row r="4164" spans="1:37" s="9" customFormat="1" hidden="1" x14ac:dyDescent="0.3">
      <c r="A4164" s="10" t="str">
        <f t="shared" si="94"/>
        <v>SDGbaseTRA_AgMin_v6_3PVAXaelct</v>
      </c>
      <c r="B4164" s="10" t="s">
        <v>220</v>
      </c>
      <c r="C4164" s="10" t="s">
        <v>301</v>
      </c>
      <c r="D4164" s="10" t="s">
        <v>212</v>
      </c>
      <c r="E4164" s="9" t="s">
        <v>58</v>
      </c>
      <c r="F4164" s="9">
        <v>0.999999999999857</v>
      </c>
      <c r="G4164" s="9">
        <v>1.00439195131436</v>
      </c>
      <c r="H4164" s="9">
        <v>1.01105259705243</v>
      </c>
      <c r="I4164" s="9">
        <v>0.974597778747058</v>
      </c>
      <c r="J4164" s="9">
        <v>0.97076425033221003</v>
      </c>
      <c r="K4164" s="9">
        <v>0.97471036008293799</v>
      </c>
      <c r="L4164" s="9">
        <v>0.98909932337370499</v>
      </c>
      <c r="M4164" s="9">
        <v>1.02859836806097</v>
      </c>
      <c r="N4164" s="9">
        <v>1.0583007398529301</v>
      </c>
      <c r="O4164" s="9">
        <v>1.1923909649897499</v>
      </c>
      <c r="P4164" s="9">
        <v>1.2273085672056401</v>
      </c>
      <c r="Q4164" s="9">
        <v>1.23426815047687</v>
      </c>
      <c r="R4164" s="9">
        <v>1.2301582231194701</v>
      </c>
      <c r="S4164" s="9">
        <v>1.2286627314268601</v>
      </c>
      <c r="T4164" s="9">
        <v>1.23013542309599</v>
      </c>
      <c r="U4164" s="9">
        <v>1.2347597898785601</v>
      </c>
      <c r="V4164" s="9">
        <v>1.2553451662959101</v>
      </c>
      <c r="W4164" s="9">
        <v>1.26299094807235</v>
      </c>
      <c r="X4164" s="9">
        <v>1.2397924868017101</v>
      </c>
      <c r="Y4164" s="9">
        <v>1.23224788725115</v>
      </c>
      <c r="Z4164" s="9">
        <v>1.2186285604734499</v>
      </c>
      <c r="AA4164" s="9">
        <v>1.21254800795604</v>
      </c>
      <c r="AB4164" s="9">
        <v>1.17374511185191</v>
      </c>
      <c r="AC4164" s="9">
        <v>1.1522610364474799</v>
      </c>
      <c r="AD4164" s="9">
        <v>1.1561031132644199</v>
      </c>
      <c r="AE4164" s="9">
        <v>1.16377433213035</v>
      </c>
      <c r="AF4164" s="9">
        <v>1.1739045639646699</v>
      </c>
      <c r="AG4164" s="9">
        <v>1.1831910286178</v>
      </c>
      <c r="AH4164" s="9">
        <v>1.11098183299978</v>
      </c>
      <c r="AI4164" s="9">
        <v>1.0268980803715799</v>
      </c>
      <c r="AJ4164" s="9">
        <v>0.98004562135182405</v>
      </c>
      <c r="AK4164" s="9">
        <v>0.93961518364162799</v>
      </c>
    </row>
    <row r="4165" spans="1:37" s="9" customFormat="1" hidden="1" x14ac:dyDescent="0.3">
      <c r="A4165" s="10" t="str">
        <f t="shared" si="94"/>
        <v>SDGbaseTRA_AgMin_v6_3PVAXaemch</v>
      </c>
      <c r="B4165" s="10" t="s">
        <v>220</v>
      </c>
      <c r="C4165" s="10" t="s">
        <v>301</v>
      </c>
      <c r="D4165" s="10" t="s">
        <v>212</v>
      </c>
      <c r="E4165" s="9" t="s">
        <v>59</v>
      </c>
      <c r="F4165" s="9">
        <v>1.00000000000003</v>
      </c>
      <c r="G4165" s="9">
        <v>1.1864482643363601</v>
      </c>
      <c r="H4165" s="9">
        <v>1.1903920537935599</v>
      </c>
      <c r="I4165" s="9">
        <v>1.1834278698832299</v>
      </c>
      <c r="J4165" s="9">
        <v>1.17244996037671</v>
      </c>
      <c r="K4165" s="9">
        <v>1.1706201288067399</v>
      </c>
      <c r="L4165" s="9">
        <v>1.17365764399881</v>
      </c>
      <c r="M4165" s="9">
        <v>1.1779402734603801</v>
      </c>
      <c r="N4165" s="9">
        <v>1.18047725151607</v>
      </c>
      <c r="O4165" s="9">
        <v>1.17456203318195</v>
      </c>
      <c r="P4165" s="9">
        <v>1.17629711535745</v>
      </c>
      <c r="Q4165" s="9">
        <v>1.17747590911162</v>
      </c>
      <c r="R4165" s="9">
        <v>1.1829923566418901</v>
      </c>
      <c r="S4165" s="9">
        <v>1.1864775651563799</v>
      </c>
      <c r="T4165" s="9">
        <v>1.1891801894434699</v>
      </c>
      <c r="U4165" s="9">
        <v>1.19492885711763</v>
      </c>
      <c r="V4165" s="9">
        <v>1.1998570380046301</v>
      </c>
      <c r="W4165" s="9">
        <v>1.20293357807427</v>
      </c>
      <c r="X4165" s="9">
        <v>1.2032363587130801</v>
      </c>
      <c r="Y4165" s="9">
        <v>1.2002163341502901</v>
      </c>
      <c r="Z4165" s="9">
        <v>1.19711811036459</v>
      </c>
      <c r="AA4165" s="9">
        <v>1.1940774186268699</v>
      </c>
      <c r="AB4165" s="9">
        <v>1.18782177382232</v>
      </c>
      <c r="AC4165" s="9">
        <v>1.1846100419293799</v>
      </c>
      <c r="AD4165" s="9">
        <v>1.1860508181190701</v>
      </c>
      <c r="AE4165" s="9">
        <v>1.1887761195861699</v>
      </c>
      <c r="AF4165" s="9">
        <v>1.19228628587178</v>
      </c>
      <c r="AG4165" s="9">
        <v>1.19404190324339</v>
      </c>
      <c r="AH4165" s="9">
        <v>1.1535935118955001</v>
      </c>
      <c r="AI4165" s="9">
        <v>1.1215142732017001</v>
      </c>
      <c r="AJ4165" s="9">
        <v>1.0996697373428399</v>
      </c>
      <c r="AK4165" s="9">
        <v>1.08120320472744</v>
      </c>
    </row>
    <row r="4166" spans="1:37" s="9" customFormat="1" hidden="1" x14ac:dyDescent="0.3">
      <c r="A4166" s="10" t="str">
        <f t="shared" si="94"/>
        <v>SDGbaseTRA_AgMin_v6_3PVAXasequ</v>
      </c>
      <c r="B4166" s="10" t="s">
        <v>220</v>
      </c>
      <c r="C4166" s="10" t="s">
        <v>301</v>
      </c>
      <c r="D4166" s="10" t="s">
        <v>212</v>
      </c>
      <c r="E4166" s="9" t="s">
        <v>60</v>
      </c>
      <c r="F4166" s="9">
        <v>1</v>
      </c>
      <c r="G4166" s="9">
        <v>1.19867470949897</v>
      </c>
      <c r="H4166" s="9">
        <v>1.17092902761655</v>
      </c>
      <c r="I4166" s="9">
        <v>1.1571530857585599</v>
      </c>
      <c r="J4166" s="9">
        <v>1.1342075692028799</v>
      </c>
      <c r="K4166" s="9">
        <v>1.1248257702418401</v>
      </c>
      <c r="L4166" s="9">
        <v>1.1232087667808499</v>
      </c>
      <c r="M4166" s="9">
        <v>1.1313236272299001</v>
      </c>
      <c r="N4166" s="9">
        <v>1.1332230571193</v>
      </c>
      <c r="O4166" s="9">
        <v>1.14183257065257</v>
      </c>
      <c r="P4166" s="9">
        <v>1.1394372681321201</v>
      </c>
      <c r="Q4166" s="9">
        <v>1.13500104453863</v>
      </c>
      <c r="R4166" s="9">
        <v>1.12386384564401</v>
      </c>
      <c r="S4166" s="9">
        <v>1.1266110009035899</v>
      </c>
      <c r="T4166" s="9">
        <v>1.1298752869228099</v>
      </c>
      <c r="U4166" s="9">
        <v>1.13547883935298</v>
      </c>
      <c r="V4166" s="9">
        <v>1.14105647517043</v>
      </c>
      <c r="W4166" s="9">
        <v>1.1449117371920901</v>
      </c>
      <c r="X4166" s="9">
        <v>1.14641278145474</v>
      </c>
      <c r="Y4166" s="9">
        <v>1.1454209428526201</v>
      </c>
      <c r="Z4166" s="9">
        <v>1.1430221091980499</v>
      </c>
      <c r="AA4166" s="9">
        <v>1.1417576747932601</v>
      </c>
      <c r="AB4166" s="9">
        <v>1.1149140952801699</v>
      </c>
      <c r="AC4166" s="9">
        <v>1.1070282525328501</v>
      </c>
      <c r="AD4166" s="9">
        <v>1.1160498835698001</v>
      </c>
      <c r="AE4166" s="9">
        <v>1.12727954084341</v>
      </c>
      <c r="AF4166" s="9">
        <v>1.13801964337003</v>
      </c>
      <c r="AG4166" s="9">
        <v>1.1445954598097099</v>
      </c>
      <c r="AH4166" s="9">
        <v>1.0950686469012301</v>
      </c>
      <c r="AI4166" s="9">
        <v>1.0570533842891101</v>
      </c>
      <c r="AJ4166" s="9">
        <v>1.03910443692137</v>
      </c>
      <c r="AK4166" s="9">
        <v>1.0264766834127801</v>
      </c>
    </row>
    <row r="4167" spans="1:37" s="9" customFormat="1" hidden="1" x14ac:dyDescent="0.3">
      <c r="A4167" s="10" t="str">
        <f t="shared" si="94"/>
        <v>SDGbaseTRA_AgMin_v6_3PVAXavehi</v>
      </c>
      <c r="B4167" s="10" t="s">
        <v>220</v>
      </c>
      <c r="C4167" s="10" t="s">
        <v>301</v>
      </c>
      <c r="D4167" s="10" t="s">
        <v>212</v>
      </c>
      <c r="E4167" s="10" t="s">
        <v>61</v>
      </c>
      <c r="F4167" s="9">
        <v>1.00000000000003</v>
      </c>
      <c r="G4167" s="9">
        <v>1.1848900940187499</v>
      </c>
      <c r="H4167" s="9">
        <v>1.1781665924884399</v>
      </c>
      <c r="I4167" s="9">
        <v>1.16330546709806</v>
      </c>
      <c r="J4167" s="9">
        <v>1.15109428583268</v>
      </c>
      <c r="K4167" s="9">
        <v>1.1484104937802599</v>
      </c>
      <c r="L4167" s="9">
        <v>1.1507586374121099</v>
      </c>
      <c r="M4167" s="9">
        <v>1.1563166244572001</v>
      </c>
      <c r="N4167" s="9">
        <v>1.1592801489054101</v>
      </c>
      <c r="O4167" s="9">
        <v>1.1567059762996099</v>
      </c>
      <c r="P4167" s="9">
        <v>1.1583730272605599</v>
      </c>
      <c r="Q4167" s="9">
        <v>1.1592451899229801</v>
      </c>
      <c r="R4167" s="9">
        <v>1.1632189494879399</v>
      </c>
      <c r="S4167" s="9">
        <v>1.16664223086915</v>
      </c>
      <c r="T4167" s="9">
        <v>1.1694421735218901</v>
      </c>
      <c r="U4167" s="9">
        <v>1.17510486753772</v>
      </c>
      <c r="V4167" s="9">
        <v>1.1813241893724</v>
      </c>
      <c r="W4167" s="9">
        <v>1.1845664078511899</v>
      </c>
      <c r="X4167" s="9">
        <v>1.18337789760118</v>
      </c>
      <c r="Y4167" s="9">
        <v>1.1753643314895601</v>
      </c>
      <c r="Z4167" s="9">
        <v>1.1686032650923801</v>
      </c>
      <c r="AA4167" s="9">
        <v>1.16276681971813</v>
      </c>
      <c r="AB4167" s="9">
        <v>1.15307026898394</v>
      </c>
      <c r="AC4167" s="9">
        <v>1.1502147793614299</v>
      </c>
      <c r="AD4167" s="9">
        <v>1.1550390460741899</v>
      </c>
      <c r="AE4167" s="9">
        <v>1.16153465026408</v>
      </c>
      <c r="AF4167" s="9">
        <v>1.1684052859501399</v>
      </c>
      <c r="AG4167" s="9">
        <v>1.17391164671457</v>
      </c>
      <c r="AH4167" s="9">
        <v>1.1355799871799599</v>
      </c>
      <c r="AI4167" s="9">
        <v>1.1041003550781101</v>
      </c>
      <c r="AJ4167" s="9">
        <v>1.08490701938544</v>
      </c>
      <c r="AK4167" s="9">
        <v>1.0695406471375699</v>
      </c>
    </row>
    <row r="4168" spans="1:37" s="9" customFormat="1" hidden="1" x14ac:dyDescent="0.3">
      <c r="A4168" s="10" t="str">
        <f t="shared" si="94"/>
        <v>SDGbaseTRA_AgMin_v6_3PVAXatequ</v>
      </c>
      <c r="B4168" s="10" t="s">
        <v>220</v>
      </c>
      <c r="C4168" s="10" t="s">
        <v>301</v>
      </c>
      <c r="D4168" s="10" t="s">
        <v>212</v>
      </c>
      <c r="E4168" s="10" t="s">
        <v>62</v>
      </c>
      <c r="F4168" s="9">
        <v>1</v>
      </c>
      <c r="G4168" s="9">
        <v>1.1796246704775399</v>
      </c>
      <c r="H4168" s="9">
        <v>1.17471118409805</v>
      </c>
      <c r="I4168" s="9">
        <v>1.16524231757465</v>
      </c>
      <c r="J4168" s="9">
        <v>1.1514663814677299</v>
      </c>
      <c r="K4168" s="9">
        <v>1.1480092550238601</v>
      </c>
      <c r="L4168" s="9">
        <v>1.15060122448764</v>
      </c>
      <c r="M4168" s="9">
        <v>1.15853287356424</v>
      </c>
      <c r="N4168" s="9">
        <v>1.1626526441311</v>
      </c>
      <c r="O4168" s="9">
        <v>1.1725190935315399</v>
      </c>
      <c r="P4168" s="9">
        <v>1.1729075350038201</v>
      </c>
      <c r="Q4168" s="9">
        <v>1.16945616921512</v>
      </c>
      <c r="R4168" s="9">
        <v>1.1621309472460599</v>
      </c>
      <c r="S4168" s="9">
        <v>1.1632458717493701</v>
      </c>
      <c r="T4168" s="9">
        <v>1.16500186275614</v>
      </c>
      <c r="U4168" s="9">
        <v>1.1699423228780499</v>
      </c>
      <c r="V4168" s="9">
        <v>1.17562820806701</v>
      </c>
      <c r="W4168" s="9">
        <v>1.17791481571794</v>
      </c>
      <c r="X4168" s="9">
        <v>1.17532221698629</v>
      </c>
      <c r="Y4168" s="9">
        <v>1.1724029172980599</v>
      </c>
      <c r="Z4168" s="9">
        <v>1.1687076233361899</v>
      </c>
      <c r="AA4168" s="9">
        <v>1.1663222304524701</v>
      </c>
      <c r="AB4168" s="9">
        <v>1.1501371177303801</v>
      </c>
      <c r="AC4168" s="9">
        <v>1.1445862616006</v>
      </c>
      <c r="AD4168" s="9">
        <v>1.14936646412654</v>
      </c>
      <c r="AE4168" s="9">
        <v>1.1559109881011</v>
      </c>
      <c r="AF4168" s="9">
        <v>1.1626511918448601</v>
      </c>
      <c r="AG4168" s="9">
        <v>1.1657505113925</v>
      </c>
      <c r="AH4168" s="9">
        <v>1.1182899495636101</v>
      </c>
      <c r="AI4168" s="9">
        <v>1.08164759309697</v>
      </c>
      <c r="AJ4168" s="9">
        <v>1.06016852958152</v>
      </c>
      <c r="AK4168" s="9">
        <v>1.0431024443416399</v>
      </c>
    </row>
    <row r="4169" spans="1:37" s="9" customFormat="1" hidden="1" x14ac:dyDescent="0.3">
      <c r="A4169" s="10" t="str">
        <f t="shared" si="94"/>
        <v>SDGbaseTRA_AgMin_v6_3PVAXafurn</v>
      </c>
      <c r="B4169" s="10" t="s">
        <v>220</v>
      </c>
      <c r="C4169" s="10" t="s">
        <v>301</v>
      </c>
      <c r="D4169" s="8" t="s">
        <v>212</v>
      </c>
      <c r="E4169" s="8" t="s">
        <v>63</v>
      </c>
      <c r="F4169" s="9">
        <v>1.0000000000001099</v>
      </c>
      <c r="G4169" s="9">
        <v>1.1890294962689001</v>
      </c>
      <c r="H4169" s="9">
        <v>1.1742798736257301</v>
      </c>
      <c r="I4169" s="9">
        <v>1.1728897392169</v>
      </c>
      <c r="J4169" s="9">
        <v>1.1561082818862201</v>
      </c>
      <c r="K4169" s="9">
        <v>1.15033993650549</v>
      </c>
      <c r="L4169" s="9">
        <v>1.1501084602202001</v>
      </c>
      <c r="M4169" s="9">
        <v>1.15265488799972</v>
      </c>
      <c r="N4169" s="9">
        <v>1.1539294033688201</v>
      </c>
      <c r="O4169" s="9">
        <v>1.15689624985327</v>
      </c>
      <c r="P4169" s="9">
        <v>1.1565505031502199</v>
      </c>
      <c r="Q4169" s="9">
        <v>1.1542979087959699</v>
      </c>
      <c r="R4169" s="9">
        <v>1.1397728770156299</v>
      </c>
      <c r="S4169" s="9">
        <v>1.1463773175135701</v>
      </c>
      <c r="T4169" s="9">
        <v>1.15147488190193</v>
      </c>
      <c r="U4169" s="9">
        <v>1.1584892085435201</v>
      </c>
      <c r="V4169" s="9">
        <v>1.16549449759016</v>
      </c>
      <c r="W4169" s="9">
        <v>1.16983325031249</v>
      </c>
      <c r="X4169" s="9">
        <v>1.1699640962430899</v>
      </c>
      <c r="Y4169" s="9">
        <v>1.1684337616412701</v>
      </c>
      <c r="Z4169" s="9">
        <v>1.16689534480709</v>
      </c>
      <c r="AA4169" s="9">
        <v>1.16504419759462</v>
      </c>
      <c r="AB4169" s="9">
        <v>1.160397109632</v>
      </c>
      <c r="AC4169" s="9">
        <v>1.1575298134830201</v>
      </c>
      <c r="AD4169" s="9">
        <v>1.15925946828299</v>
      </c>
      <c r="AE4169" s="9">
        <v>1.16200914806071</v>
      </c>
      <c r="AF4169" s="9">
        <v>1.16545579674814</v>
      </c>
      <c r="AG4169" s="9">
        <v>1.1668277546108601</v>
      </c>
      <c r="AH4169" s="9">
        <v>1.1354369381731699</v>
      </c>
      <c r="AI4169" s="9">
        <v>1.11069457926979</v>
      </c>
      <c r="AJ4169" s="9">
        <v>1.09532724340848</v>
      </c>
      <c r="AK4169" s="9">
        <v>1.0824187383936701</v>
      </c>
    </row>
    <row r="4170" spans="1:37" s="9" customFormat="1" hidden="1" x14ac:dyDescent="0.3">
      <c r="A4170" s="10" t="str">
        <f t="shared" si="94"/>
        <v>SDGbaseTRA_AgMin_v6_3PVAXaoman</v>
      </c>
      <c r="B4170" s="10" t="s">
        <v>220</v>
      </c>
      <c r="C4170" s="10" t="s">
        <v>301</v>
      </c>
      <c r="D4170" s="8" t="s">
        <v>212</v>
      </c>
      <c r="E4170" s="8" t="s">
        <v>64</v>
      </c>
      <c r="F4170" s="9">
        <v>0.99999999999983402</v>
      </c>
      <c r="G4170" s="9">
        <v>1.1202168716190899</v>
      </c>
      <c r="H4170" s="9">
        <v>1.10229013662132</v>
      </c>
      <c r="I4170" s="9">
        <v>1.0748648165071499</v>
      </c>
      <c r="J4170" s="9">
        <v>1.0722379472519299</v>
      </c>
      <c r="K4170" s="9">
        <v>1.0711614617698799</v>
      </c>
      <c r="L4170" s="9">
        <v>1.07101002309516</v>
      </c>
      <c r="M4170" s="9">
        <v>1.0804978908293901</v>
      </c>
      <c r="N4170" s="9">
        <v>1.0830898981128101</v>
      </c>
      <c r="O4170" s="9">
        <v>1.1532809093263801</v>
      </c>
      <c r="P4170" s="9">
        <v>1.1471153485407499</v>
      </c>
      <c r="Q4170" s="9">
        <v>1.1281444492232899</v>
      </c>
      <c r="R4170" s="9">
        <v>1.1109423471606801</v>
      </c>
      <c r="S4170" s="9">
        <v>1.10011194069025</v>
      </c>
      <c r="T4170" s="9">
        <v>1.0930918570136401</v>
      </c>
      <c r="U4170" s="9">
        <v>1.0864459714302399</v>
      </c>
      <c r="V4170" s="9">
        <v>1.0820167344688301</v>
      </c>
      <c r="W4170" s="9">
        <v>1.08072136010652</v>
      </c>
      <c r="X4170" s="9">
        <v>1.07730878414888</v>
      </c>
      <c r="Y4170" s="9">
        <v>1.0725266401823199</v>
      </c>
      <c r="Z4170" s="9">
        <v>1.0659587921317599</v>
      </c>
      <c r="AA4170" s="9">
        <v>1.06563337175655</v>
      </c>
      <c r="AB4170" s="9">
        <v>1.05441159830992</v>
      </c>
      <c r="AC4170" s="9">
        <v>1.0512399262207599</v>
      </c>
      <c r="AD4170" s="9">
        <v>1.05806394588707</v>
      </c>
      <c r="AE4170" s="9">
        <v>1.06491210764319</v>
      </c>
      <c r="AF4170" s="9">
        <v>1.0724202152939999</v>
      </c>
      <c r="AG4170" s="9">
        <v>1.0742207797166199</v>
      </c>
      <c r="AH4170" s="9">
        <v>1.05183398455164</v>
      </c>
      <c r="AI4170" s="9">
        <v>1.02620005112087</v>
      </c>
      <c r="AJ4170" s="9">
        <v>1.0163677209790101</v>
      </c>
      <c r="AK4170" s="9">
        <v>1.0089726514948301</v>
      </c>
    </row>
    <row r="4171" spans="1:37" s="9" customFormat="1" hidden="1" x14ac:dyDescent="0.3">
      <c r="A4171" s="10" t="str">
        <f t="shared" si="94"/>
        <v>SDGbaseTRA_AgMin_v6_3PVAXaelec</v>
      </c>
      <c r="B4171" s="10" t="s">
        <v>220</v>
      </c>
      <c r="C4171" s="10" t="s">
        <v>301</v>
      </c>
      <c r="D4171" s="8" t="s">
        <v>212</v>
      </c>
      <c r="E4171" s="8" t="s">
        <v>65</v>
      </c>
      <c r="F4171" s="9">
        <v>1</v>
      </c>
      <c r="G4171" s="9">
        <v>1.11797619213525</v>
      </c>
      <c r="H4171" s="9">
        <v>1.0032204451319899</v>
      </c>
      <c r="I4171" s="9">
        <v>1.0073273638354301</v>
      </c>
      <c r="J4171" s="9">
        <v>1.05267614409479</v>
      </c>
      <c r="K4171" s="9">
        <v>1.0785619335418699</v>
      </c>
      <c r="L4171" s="9">
        <v>1.0993855413564499</v>
      </c>
      <c r="M4171" s="9">
        <v>1.08898739879208</v>
      </c>
      <c r="N4171" s="9">
        <v>1.06297823241489</v>
      </c>
      <c r="O4171" s="9">
        <v>1.0574131193931</v>
      </c>
      <c r="P4171" s="9">
        <v>1.0702101364301</v>
      </c>
      <c r="Q4171" s="9">
        <v>1.1034429027280901</v>
      </c>
      <c r="R4171" s="9">
        <v>1.1513811564055201</v>
      </c>
      <c r="S4171" s="9">
        <v>1.16557076592683</v>
      </c>
      <c r="T4171" s="9">
        <v>1.1877972113883899</v>
      </c>
      <c r="U4171" s="9">
        <v>1.20210741384653</v>
      </c>
      <c r="V4171" s="9">
        <v>1.2029073196653599</v>
      </c>
      <c r="W4171" s="9">
        <v>1.2137859276041201</v>
      </c>
      <c r="X4171" s="9">
        <v>1.2162052520423301</v>
      </c>
      <c r="Y4171" s="9">
        <v>1.2411511622319</v>
      </c>
      <c r="Z4171" s="9">
        <v>1.2659873123351399</v>
      </c>
      <c r="AA4171" s="9">
        <v>1.2877867890558301</v>
      </c>
      <c r="AB4171" s="9">
        <v>1.30830327495649</v>
      </c>
      <c r="AC4171" s="9">
        <v>1.33970514280021</v>
      </c>
      <c r="AD4171" s="9">
        <v>1.3704593009430699</v>
      </c>
      <c r="AE4171" s="9">
        <v>1.3977081994535701</v>
      </c>
      <c r="AF4171" s="9">
        <v>1.4241141682783001</v>
      </c>
      <c r="AG4171" s="9">
        <v>1.54686282402799</v>
      </c>
      <c r="AH4171" s="9">
        <v>1.64564843402054</v>
      </c>
      <c r="AI4171" s="9">
        <v>1.7701401405103601</v>
      </c>
      <c r="AJ4171" s="9">
        <v>1.8852681652369401</v>
      </c>
      <c r="AK4171" s="9">
        <v>1.98165434767236</v>
      </c>
    </row>
    <row r="4172" spans="1:37" s="9" customFormat="1" hidden="1" x14ac:dyDescent="0.3">
      <c r="A4172" s="10" t="str">
        <f t="shared" si="94"/>
        <v>SDGbaseTRA_AgMin_v6_3PVAXawatr</v>
      </c>
      <c r="B4172" s="10" t="s">
        <v>220</v>
      </c>
      <c r="C4172" s="10" t="s">
        <v>301</v>
      </c>
      <c r="D4172" s="8" t="s">
        <v>212</v>
      </c>
      <c r="E4172" s="8" t="s">
        <v>66</v>
      </c>
      <c r="F4172" s="9">
        <v>1</v>
      </c>
      <c r="G4172" s="9">
        <v>0.85341584387208602</v>
      </c>
      <c r="H4172" s="9">
        <v>0.88798830853376698</v>
      </c>
      <c r="I4172" s="9">
        <v>0.883418388820703</v>
      </c>
      <c r="J4172" s="9">
        <v>0.90965379407196401</v>
      </c>
      <c r="K4172" s="9">
        <v>0.92751994347293298</v>
      </c>
      <c r="L4172" s="9">
        <v>0.93772427301783201</v>
      </c>
      <c r="M4172" s="9">
        <v>0.94149975583327095</v>
      </c>
      <c r="N4172" s="9">
        <v>0.94110039899450304</v>
      </c>
      <c r="O4172" s="9">
        <v>0.942059508482326</v>
      </c>
      <c r="P4172" s="9">
        <v>0.94610683389588701</v>
      </c>
      <c r="Q4172" s="9">
        <v>0.95187528488117201</v>
      </c>
      <c r="R4172" s="9">
        <v>0.976074720549158</v>
      </c>
      <c r="S4172" s="9">
        <v>0.97875261059604501</v>
      </c>
      <c r="T4172" s="9">
        <v>0.978659694800186</v>
      </c>
      <c r="U4172" s="9">
        <v>0.97619228160860405</v>
      </c>
      <c r="V4172" s="9">
        <v>0.97832476892770404</v>
      </c>
      <c r="W4172" s="9">
        <v>0.98013387774438798</v>
      </c>
      <c r="X4172" s="9">
        <v>0.97833499254797396</v>
      </c>
      <c r="Y4172" s="9">
        <v>0.97504084026790305</v>
      </c>
      <c r="Z4172" s="9">
        <v>0.97293011341165403</v>
      </c>
      <c r="AA4172" s="9">
        <v>0.97058533705428496</v>
      </c>
      <c r="AB4172" s="9">
        <v>0.97575004652066899</v>
      </c>
      <c r="AC4172" s="9">
        <v>0.98231436339969602</v>
      </c>
      <c r="AD4172" s="9">
        <v>0.98989981438700403</v>
      </c>
      <c r="AE4172" s="9">
        <v>0.99687691809358503</v>
      </c>
      <c r="AF4172" s="9">
        <v>1.0045839853034799</v>
      </c>
      <c r="AG4172" s="9">
        <v>1.0119696671105101</v>
      </c>
      <c r="AH4172" s="9">
        <v>1.0297134972625801</v>
      </c>
      <c r="AI4172" s="9">
        <v>1.0448730924112699</v>
      </c>
      <c r="AJ4172" s="9">
        <v>1.0535457520082401</v>
      </c>
      <c r="AK4172" s="9">
        <v>1.0598169142004601</v>
      </c>
    </row>
    <row r="4173" spans="1:37" s="9" customFormat="1" hidden="1" x14ac:dyDescent="0.3">
      <c r="A4173" s="10" t="str">
        <f t="shared" si="94"/>
        <v>SDGbaseTRA_AgMin_v6_3PVAXacons</v>
      </c>
      <c r="B4173" s="10" t="s">
        <v>220</v>
      </c>
      <c r="C4173" s="10" t="s">
        <v>301</v>
      </c>
      <c r="D4173" s="8" t="s">
        <v>212</v>
      </c>
      <c r="E4173" s="8" t="s">
        <v>67</v>
      </c>
      <c r="F4173" s="9">
        <v>1</v>
      </c>
      <c r="G4173" s="9">
        <v>1.1570551916238301</v>
      </c>
      <c r="H4173" s="9">
        <v>1.1196232513733799</v>
      </c>
      <c r="I4173" s="9">
        <v>1.1734501980246701</v>
      </c>
      <c r="J4173" s="9">
        <v>1.12342054079303</v>
      </c>
      <c r="K4173" s="9">
        <v>1.10103061077013</v>
      </c>
      <c r="L4173" s="9">
        <v>1.0907921671895</v>
      </c>
      <c r="M4173" s="9">
        <v>1.0884550796169901</v>
      </c>
      <c r="N4173" s="9">
        <v>1.0868253405938899</v>
      </c>
      <c r="O4173" s="9">
        <v>1.0825034135307701</v>
      </c>
      <c r="P4173" s="9">
        <v>1.0841298753812301</v>
      </c>
      <c r="Q4173" s="9">
        <v>1.08641205130021</v>
      </c>
      <c r="R4173" s="9">
        <v>1.02721686655013</v>
      </c>
      <c r="S4173" s="9">
        <v>1.05865833994943</v>
      </c>
      <c r="T4173" s="9">
        <v>1.08030381997099</v>
      </c>
      <c r="U4173" s="9">
        <v>1.0971189177004299</v>
      </c>
      <c r="V4173" s="9">
        <v>1.11280658380256</v>
      </c>
      <c r="W4173" s="9">
        <v>1.12031669190088</v>
      </c>
      <c r="X4173" s="9">
        <v>1.1186097493968199</v>
      </c>
      <c r="Y4173" s="9">
        <v>1.1187778415357901</v>
      </c>
      <c r="Z4173" s="9">
        <v>1.1196984765726501</v>
      </c>
      <c r="AA4173" s="9">
        <v>1.11770850063836</v>
      </c>
      <c r="AB4173" s="9">
        <v>1.1072022927327201</v>
      </c>
      <c r="AC4173" s="9">
        <v>1.10557569547106</v>
      </c>
      <c r="AD4173" s="9">
        <v>1.1121413575908701</v>
      </c>
      <c r="AE4173" s="9">
        <v>1.11974039084924</v>
      </c>
      <c r="AF4173" s="9">
        <v>1.1268127662780201</v>
      </c>
      <c r="AG4173" s="9">
        <v>1.1315056154387599</v>
      </c>
      <c r="AH4173" s="9">
        <v>1.11591956382097</v>
      </c>
      <c r="AI4173" s="9">
        <v>1.1040612606323801</v>
      </c>
      <c r="AJ4173" s="9">
        <v>1.0994184969227301</v>
      </c>
      <c r="AK4173" s="9">
        <v>1.09516213643298</v>
      </c>
    </row>
    <row r="4174" spans="1:37" s="9" customFormat="1" hidden="1" x14ac:dyDescent="0.3">
      <c r="A4174" s="10" t="str">
        <f t="shared" si="94"/>
        <v>SDGbaseTRA_AgMin_v6_3PVAXatrad</v>
      </c>
      <c r="B4174" s="10" t="s">
        <v>220</v>
      </c>
      <c r="C4174" s="10" t="s">
        <v>301</v>
      </c>
      <c r="D4174" s="8" t="s">
        <v>212</v>
      </c>
      <c r="E4174" s="8" t="s">
        <v>68</v>
      </c>
      <c r="F4174" s="9">
        <v>1.0000000000001401</v>
      </c>
      <c r="G4174" s="9">
        <v>1.00994118320222</v>
      </c>
      <c r="H4174" s="9">
        <v>1.0174164255489699</v>
      </c>
      <c r="I4174" s="9">
        <v>1.0295764455755601</v>
      </c>
      <c r="J4174" s="9">
        <v>1.0186679044709801</v>
      </c>
      <c r="K4174" s="9">
        <v>1.0150755312895401</v>
      </c>
      <c r="L4174" s="9">
        <v>1.01433549644106</v>
      </c>
      <c r="M4174" s="9">
        <v>1.01701386435832</v>
      </c>
      <c r="N4174" s="9">
        <v>1.01784101373665</v>
      </c>
      <c r="O4174" s="9">
        <v>0.97117198789190695</v>
      </c>
      <c r="P4174" s="9">
        <v>0.97859278280137196</v>
      </c>
      <c r="Q4174" s="9">
        <v>0.99472950895079704</v>
      </c>
      <c r="R4174" s="9">
        <v>1.0038299285505701</v>
      </c>
      <c r="S4174" s="9">
        <v>1.01665269808206</v>
      </c>
      <c r="T4174" s="9">
        <v>1.0255710701266001</v>
      </c>
      <c r="U4174" s="9">
        <v>1.0333178346205101</v>
      </c>
      <c r="V4174" s="9">
        <v>1.04278724291475</v>
      </c>
      <c r="W4174" s="9">
        <v>1.04807067971991</v>
      </c>
      <c r="X4174" s="9">
        <v>1.0475660450598101</v>
      </c>
      <c r="Y4174" s="9">
        <v>1.04449959032736</v>
      </c>
      <c r="Z4174" s="9">
        <v>1.0404517280858601</v>
      </c>
      <c r="AA4174" s="9">
        <v>1.0370725490955801</v>
      </c>
      <c r="AB4174" s="9">
        <v>1.01841571184018</v>
      </c>
      <c r="AC4174" s="9">
        <v>1.01385369438197</v>
      </c>
      <c r="AD4174" s="9">
        <v>1.0191825353313899</v>
      </c>
      <c r="AE4174" s="9">
        <v>1.02662170903871</v>
      </c>
      <c r="AF4174" s="9">
        <v>1.0348228639573001</v>
      </c>
      <c r="AG4174" s="9">
        <v>1.04088426462506</v>
      </c>
      <c r="AH4174" s="9">
        <v>1.0178742683572699</v>
      </c>
      <c r="AI4174" s="9">
        <v>1.00117121263481</v>
      </c>
      <c r="AJ4174" s="9">
        <v>0.99293488279604902</v>
      </c>
      <c r="AK4174" s="9">
        <v>0.98714800446691897</v>
      </c>
    </row>
    <row r="4175" spans="1:37" s="9" customFormat="1" hidden="1" x14ac:dyDescent="0.3">
      <c r="A4175" s="10" t="str">
        <f t="shared" si="94"/>
        <v>SDGbaseTRA_AgMin_v6_3PVAXahotl</v>
      </c>
      <c r="B4175" s="10" t="s">
        <v>220</v>
      </c>
      <c r="C4175" s="10" t="s">
        <v>301</v>
      </c>
      <c r="D4175" s="8" t="s">
        <v>212</v>
      </c>
      <c r="E4175" s="8" t="s">
        <v>69</v>
      </c>
      <c r="F4175" s="9">
        <v>1</v>
      </c>
      <c r="G4175" s="9">
        <v>1.0203057677608101</v>
      </c>
      <c r="H4175" s="9">
        <v>1.0354658954157201</v>
      </c>
      <c r="I4175" s="9">
        <v>1.0031271192915201</v>
      </c>
      <c r="J4175" s="9">
        <v>1.0132518900975001</v>
      </c>
      <c r="K4175" s="9">
        <v>1.0222770274542801</v>
      </c>
      <c r="L4175" s="9">
        <v>1.02829601120572</v>
      </c>
      <c r="M4175" s="9">
        <v>1.03350239814916</v>
      </c>
      <c r="N4175" s="9">
        <v>1.03647834290251</v>
      </c>
      <c r="O4175" s="9">
        <v>1.04986623284073</v>
      </c>
      <c r="P4175" s="9">
        <v>1.0522938560394699</v>
      </c>
      <c r="Q4175" s="9">
        <v>1.0526391824461401</v>
      </c>
      <c r="R4175" s="9">
        <v>1.0700006532178299</v>
      </c>
      <c r="S4175" s="9">
        <v>1.0691551719944199</v>
      </c>
      <c r="T4175" s="9">
        <v>1.0683838112973401</v>
      </c>
      <c r="U4175" s="9">
        <v>1.0680345273871299</v>
      </c>
      <c r="V4175" s="9">
        <v>1.0691507978982699</v>
      </c>
      <c r="W4175" s="9">
        <v>1.07157458219285</v>
      </c>
      <c r="X4175" s="9">
        <v>1.0733973617596</v>
      </c>
      <c r="Y4175" s="9">
        <v>1.0719892460306599</v>
      </c>
      <c r="Z4175" s="9">
        <v>1.07021767828467</v>
      </c>
      <c r="AA4175" s="9">
        <v>1.06856719948715</v>
      </c>
      <c r="AB4175" s="9">
        <v>1.06946496462503</v>
      </c>
      <c r="AC4175" s="9">
        <v>1.06814050273936</v>
      </c>
      <c r="AD4175" s="9">
        <v>1.0677214561833199</v>
      </c>
      <c r="AE4175" s="9">
        <v>1.06796666996316</v>
      </c>
      <c r="AF4175" s="9">
        <v>1.0699125193611301</v>
      </c>
      <c r="AG4175" s="9">
        <v>1.0722069754710599</v>
      </c>
      <c r="AH4175" s="9">
        <v>1.06921253271518</v>
      </c>
      <c r="AI4175" s="9">
        <v>1.06382908611715</v>
      </c>
      <c r="AJ4175" s="9">
        <v>1.0581277302685199</v>
      </c>
      <c r="AK4175" s="9">
        <v>1.05254245420377</v>
      </c>
    </row>
    <row r="4176" spans="1:37" s="9" customFormat="1" hidden="1" x14ac:dyDescent="0.3">
      <c r="A4176" s="10" t="str">
        <f t="shared" si="94"/>
        <v>SDGbaseTRA_AgMin_v6_3PVAXaltrp-p</v>
      </c>
      <c r="B4176" s="10" t="s">
        <v>220</v>
      </c>
      <c r="C4176" s="10" t="s">
        <v>301</v>
      </c>
      <c r="D4176" s="8" t="s">
        <v>212</v>
      </c>
      <c r="E4176" s="10" t="s">
        <v>70</v>
      </c>
      <c r="F4176" s="9">
        <v>0.99999999999987499</v>
      </c>
      <c r="G4176" s="9">
        <v>0.98305514283809203</v>
      </c>
      <c r="H4176" s="9">
        <v>0.95941114210529599</v>
      </c>
      <c r="I4176" s="9">
        <v>0.95546535931305798</v>
      </c>
      <c r="J4176" s="9">
        <v>0.956619614013693</v>
      </c>
      <c r="K4176" s="9">
        <v>0.95945034529364304</v>
      </c>
      <c r="L4176" s="9">
        <v>0.96047155357724701</v>
      </c>
      <c r="M4176" s="9">
        <v>0.96571678119681204</v>
      </c>
      <c r="N4176" s="9">
        <v>0.97427488000175799</v>
      </c>
      <c r="O4176" s="9">
        <v>0.98909938290112298</v>
      </c>
      <c r="P4176" s="9">
        <v>0.99904168529229598</v>
      </c>
      <c r="Q4176" s="9">
        <v>1.00434437386943</v>
      </c>
      <c r="R4176" s="9">
        <v>1.0201486831642801</v>
      </c>
      <c r="S4176" s="9">
        <v>1.02446111199478</v>
      </c>
      <c r="T4176" s="9">
        <v>1.0269065365993699</v>
      </c>
      <c r="U4176" s="9">
        <v>1.02833604324934</v>
      </c>
      <c r="V4176" s="9">
        <v>1.02957660968487</v>
      </c>
      <c r="W4176" s="9">
        <v>1.0300756913742299</v>
      </c>
      <c r="X4176" s="9">
        <v>1.0274442630276599</v>
      </c>
      <c r="Y4176" s="9">
        <v>1.0224207805415</v>
      </c>
      <c r="Z4176" s="9">
        <v>1.0154621160429</v>
      </c>
      <c r="AA4176" s="9">
        <v>1.00946513565518</v>
      </c>
      <c r="AB4176" s="9">
        <v>1.0077418267698399</v>
      </c>
      <c r="AC4176" s="9">
        <v>1.0055062341975201</v>
      </c>
      <c r="AD4176" s="9">
        <v>1.0061990155420599</v>
      </c>
      <c r="AE4176" s="9">
        <v>1.00722340981794</v>
      </c>
      <c r="AF4176" s="9">
        <v>1.00900009095367</v>
      </c>
      <c r="AG4176" s="9">
        <v>1.0123070654998501</v>
      </c>
      <c r="AH4176" s="9">
        <v>1.0101616949702199</v>
      </c>
      <c r="AI4176" s="9">
        <v>1.0140735786558399</v>
      </c>
      <c r="AJ4176" s="9">
        <v>1.02169256531306</v>
      </c>
      <c r="AK4176" s="9">
        <v>1.0239007104837801</v>
      </c>
    </row>
    <row r="4177" spans="1:37" s="9" customFormat="1" hidden="1" x14ac:dyDescent="0.3">
      <c r="A4177" s="10" t="str">
        <f t="shared" si="94"/>
        <v>SDGbaseTRA_AgMin_v6_3PVAXaltrp-f</v>
      </c>
      <c r="B4177" s="10" t="s">
        <v>220</v>
      </c>
      <c r="C4177" s="10" t="s">
        <v>301</v>
      </c>
      <c r="D4177" s="8" t="s">
        <v>212</v>
      </c>
      <c r="E4177" s="10" t="s">
        <v>71</v>
      </c>
      <c r="F4177" s="9">
        <v>1.00000000000025</v>
      </c>
      <c r="G4177" s="9">
        <v>0.93605883924037403</v>
      </c>
      <c r="H4177" s="9">
        <v>0.94104133445882399</v>
      </c>
      <c r="I4177" s="9">
        <v>0.97999154980084402</v>
      </c>
      <c r="J4177" s="9">
        <v>0.97480722083691895</v>
      </c>
      <c r="K4177" s="9">
        <v>0.96756605894943404</v>
      </c>
      <c r="L4177" s="9">
        <v>0.959702954481365</v>
      </c>
      <c r="M4177" s="9">
        <v>0.959929177002245</v>
      </c>
      <c r="N4177" s="9">
        <v>0.97646768766448699</v>
      </c>
      <c r="O4177" s="9">
        <v>0.97512584219688003</v>
      </c>
      <c r="P4177" s="9">
        <v>0.995175197005157</v>
      </c>
      <c r="Q4177" s="9">
        <v>1.0148419138771301</v>
      </c>
      <c r="R4177" s="9">
        <v>0.99611541963098105</v>
      </c>
      <c r="S4177" s="9">
        <v>0.99276421150949001</v>
      </c>
      <c r="T4177" s="9">
        <v>1.0023083361110201</v>
      </c>
      <c r="U4177" s="9">
        <v>1.01536650228673</v>
      </c>
      <c r="V4177" s="9">
        <v>1.02198744564021</v>
      </c>
      <c r="W4177" s="9">
        <v>1.0133967562178401</v>
      </c>
      <c r="X4177" s="9">
        <v>1.0127658381650599</v>
      </c>
      <c r="Y4177" s="9">
        <v>1.02658639176608</v>
      </c>
      <c r="Z4177" s="9">
        <v>1.03554374704353</v>
      </c>
      <c r="AA4177" s="9">
        <v>1.03319568914002</v>
      </c>
      <c r="AB4177" s="9">
        <v>1.02871860307411</v>
      </c>
      <c r="AC4177" s="9">
        <v>1.0299461363521201</v>
      </c>
      <c r="AD4177" s="9">
        <v>1.0308633828139</v>
      </c>
      <c r="AE4177" s="9">
        <v>1.0326397211682701</v>
      </c>
      <c r="AF4177" s="9">
        <v>1.0248936294862501</v>
      </c>
      <c r="AG4177" s="9">
        <v>1.0241338251765899</v>
      </c>
      <c r="AH4177" s="9">
        <v>1.0321394103366801</v>
      </c>
      <c r="AI4177" s="9">
        <v>1.0414117196897801</v>
      </c>
      <c r="AJ4177" s="9">
        <v>1.0515318848589701</v>
      </c>
      <c r="AK4177" s="9">
        <v>1.0590337251125399</v>
      </c>
    </row>
    <row r="4178" spans="1:37" s="9" customFormat="1" hidden="1" x14ac:dyDescent="0.3">
      <c r="A4178" s="10" t="str">
        <f t="shared" si="94"/>
        <v>SDGbaseTRA_AgMin_v6_3PVAXaotrp-p</v>
      </c>
      <c r="B4178" s="10" t="s">
        <v>220</v>
      </c>
      <c r="C4178" s="10" t="s">
        <v>301</v>
      </c>
      <c r="D4178" s="10" t="s">
        <v>212</v>
      </c>
      <c r="E4178" s="9" t="s">
        <v>72</v>
      </c>
      <c r="F4178" s="9">
        <v>0.99999999999994704</v>
      </c>
      <c r="G4178" s="9">
        <v>1.0774888506042599</v>
      </c>
      <c r="H4178" s="9">
        <v>1.07618054924398</v>
      </c>
      <c r="I4178" s="9">
        <v>1.0810807747034401</v>
      </c>
      <c r="J4178" s="9">
        <v>1.0752605731273801</v>
      </c>
      <c r="K4178" s="9">
        <v>1.06037374081673</v>
      </c>
      <c r="L4178" s="9">
        <v>1.0425451223547599</v>
      </c>
      <c r="M4178" s="9">
        <v>1.02600157746246</v>
      </c>
      <c r="N4178" s="9">
        <v>1.0117215351072599</v>
      </c>
      <c r="O4178" s="9">
        <v>0.96185580320249398</v>
      </c>
      <c r="P4178" s="9">
        <v>0.96411544207155297</v>
      </c>
      <c r="Q4178" s="9">
        <v>0.97210158806327895</v>
      </c>
      <c r="R4178" s="9">
        <v>0.996098401828172</v>
      </c>
      <c r="S4178" s="9">
        <v>0.99821006564569104</v>
      </c>
      <c r="T4178" s="9">
        <v>0.99795816392306003</v>
      </c>
      <c r="U4178" s="9">
        <v>0.99583514712739996</v>
      </c>
      <c r="V4178" s="9">
        <v>0.99837859440641497</v>
      </c>
      <c r="W4178" s="9">
        <v>0.99665721897723003</v>
      </c>
      <c r="X4178" s="9">
        <v>0.98680266446113896</v>
      </c>
      <c r="Y4178" s="9">
        <v>0.97897837542170296</v>
      </c>
      <c r="Z4178" s="9">
        <v>0.97203518003457601</v>
      </c>
      <c r="AA4178" s="9">
        <v>0.964137281603339</v>
      </c>
      <c r="AB4178" s="9">
        <v>0.94990798685264599</v>
      </c>
      <c r="AC4178" s="9">
        <v>0.94869581669218905</v>
      </c>
      <c r="AD4178" s="9">
        <v>0.95894435699389902</v>
      </c>
      <c r="AE4178" s="9">
        <v>0.97060003229684799</v>
      </c>
      <c r="AF4178" s="9">
        <v>0.98139039052464105</v>
      </c>
      <c r="AG4178" s="9">
        <v>0.99138043369352102</v>
      </c>
      <c r="AH4178" s="9">
        <v>0.98714680215006201</v>
      </c>
      <c r="AI4178" s="9">
        <v>0.99833851461424294</v>
      </c>
      <c r="AJ4178" s="9">
        <v>1.0137431212519401</v>
      </c>
      <c r="AK4178" s="9">
        <v>1.0277547977813399</v>
      </c>
    </row>
    <row r="4179" spans="1:37" s="9" customFormat="1" hidden="1" x14ac:dyDescent="0.3">
      <c r="A4179" s="10" t="str">
        <f t="shared" si="94"/>
        <v>SDGbaseTRA_AgMin_v6_3PVAXaotrp-f</v>
      </c>
      <c r="B4179" s="10" t="s">
        <v>220</v>
      </c>
      <c r="C4179" s="10" t="s">
        <v>301</v>
      </c>
      <c r="D4179" s="10" t="s">
        <v>212</v>
      </c>
      <c r="E4179" s="9" t="s">
        <v>73</v>
      </c>
      <c r="F4179" s="9">
        <v>1.0000000000000799</v>
      </c>
      <c r="G4179" s="9">
        <v>1.00947830041478</v>
      </c>
      <c r="H4179" s="9">
        <v>1.0163021933455401</v>
      </c>
      <c r="I4179" s="9">
        <v>1.0393325117990899</v>
      </c>
      <c r="J4179" s="9">
        <v>1.02112399272189</v>
      </c>
      <c r="K4179" s="9">
        <v>1.0066482620107799</v>
      </c>
      <c r="L4179" s="9">
        <v>0.99492705113437596</v>
      </c>
      <c r="M4179" s="9">
        <v>0.990899017942795</v>
      </c>
      <c r="N4179" s="9">
        <v>0.99666876407511396</v>
      </c>
      <c r="O4179" s="9">
        <v>0.97715440081096805</v>
      </c>
      <c r="P4179" s="9">
        <v>0.988587056739752</v>
      </c>
      <c r="Q4179" s="9">
        <v>1.00238408484349</v>
      </c>
      <c r="R4179" s="9">
        <v>0.99761832125511996</v>
      </c>
      <c r="S4179" s="9">
        <v>0.995965712116193</v>
      </c>
      <c r="T4179" s="9">
        <v>1.0020775632660901</v>
      </c>
      <c r="U4179" s="9">
        <v>1.0098065767587201</v>
      </c>
      <c r="V4179" s="9">
        <v>1.0163052584029</v>
      </c>
      <c r="W4179" s="9">
        <v>1.01224244860209</v>
      </c>
      <c r="X4179" s="9">
        <v>1.00660823856382</v>
      </c>
      <c r="Y4179" s="9">
        <v>1.0128950130098</v>
      </c>
      <c r="Z4179" s="9">
        <v>1.0174145816087099</v>
      </c>
      <c r="AA4179" s="9">
        <v>1.0150849530209201</v>
      </c>
      <c r="AB4179" s="9">
        <v>1.00689156464565</v>
      </c>
      <c r="AC4179" s="9">
        <v>1.00681654344642</v>
      </c>
      <c r="AD4179" s="9">
        <v>1.0112632639377701</v>
      </c>
      <c r="AE4179" s="9">
        <v>1.0158549281270499</v>
      </c>
      <c r="AF4179" s="9">
        <v>1.01339768879843</v>
      </c>
      <c r="AG4179" s="9">
        <v>1.01313256352268</v>
      </c>
      <c r="AH4179" s="9">
        <v>1.01042410320258</v>
      </c>
      <c r="AI4179" s="9">
        <v>1.0148883738586201</v>
      </c>
      <c r="AJ4179" s="9">
        <v>1.0228680057283801</v>
      </c>
      <c r="AK4179" s="9">
        <v>1.03008779169586</v>
      </c>
    </row>
    <row r="4180" spans="1:37" s="9" customFormat="1" hidden="1" x14ac:dyDescent="0.3">
      <c r="A4180" s="10" t="str">
        <f t="shared" si="94"/>
        <v>SDGbaseTRA_AgMin_v6_3PVAXaprtr</v>
      </c>
      <c r="B4180" s="10" t="s">
        <v>220</v>
      </c>
      <c r="C4180" s="10" t="s">
        <v>301</v>
      </c>
      <c r="D4180" s="10" t="s">
        <v>212</v>
      </c>
      <c r="E4180" s="9" t="s">
        <v>74</v>
      </c>
      <c r="F4180" s="9">
        <v>1.00000000000004</v>
      </c>
      <c r="G4180" s="9">
        <v>1.021934951779</v>
      </c>
      <c r="H4180" s="9">
        <v>1.01637702788433</v>
      </c>
      <c r="I4180" s="9">
        <v>0.99317828465388802</v>
      </c>
      <c r="J4180" s="9">
        <v>0.97799571516393502</v>
      </c>
      <c r="K4180" s="9">
        <v>0.97602514813733299</v>
      </c>
      <c r="L4180" s="9">
        <v>0.97755283722992403</v>
      </c>
      <c r="M4180" s="9">
        <v>0.981127938871724</v>
      </c>
      <c r="N4180" s="9">
        <v>0.98555993767347205</v>
      </c>
      <c r="O4180" s="9">
        <v>0.97765670580207298</v>
      </c>
      <c r="P4180" s="9">
        <v>0.98742073831082</v>
      </c>
      <c r="Q4180" s="9">
        <v>0.99788065635296497</v>
      </c>
      <c r="R4180" s="9">
        <v>1.01591183058185</v>
      </c>
      <c r="S4180" s="9">
        <v>1.0163200546284801</v>
      </c>
      <c r="T4180" s="9">
        <v>1.0221660112962501</v>
      </c>
      <c r="U4180" s="9">
        <v>1.0293664651041401</v>
      </c>
      <c r="V4180" s="9">
        <v>1.04236257994309</v>
      </c>
      <c r="W4180" s="9">
        <v>1.0441464361555699</v>
      </c>
      <c r="X4180" s="9">
        <v>1.0430051731866301</v>
      </c>
      <c r="Y4180" s="9">
        <v>1.0401460306691701</v>
      </c>
      <c r="Z4180" s="9">
        <v>1.0372892733442101</v>
      </c>
      <c r="AA4180" s="9">
        <v>1.03510229037368</v>
      </c>
      <c r="AB4180" s="9">
        <v>1.02698041796163</v>
      </c>
      <c r="AC4180" s="9">
        <v>1.02386875343355</v>
      </c>
      <c r="AD4180" s="9">
        <v>1.0353123890621001</v>
      </c>
      <c r="AE4180" s="9">
        <v>1.04109932809645</v>
      </c>
      <c r="AF4180" s="9">
        <v>1.0545195603844499</v>
      </c>
      <c r="AG4180" s="9">
        <v>1.06633395512684</v>
      </c>
      <c r="AH4180" s="9">
        <v>1.03205338190162</v>
      </c>
      <c r="AI4180" s="9">
        <v>1.005621772017</v>
      </c>
      <c r="AJ4180" s="9">
        <v>0.98598526277647203</v>
      </c>
      <c r="AK4180" s="9">
        <v>0.96976914225165201</v>
      </c>
    </row>
    <row r="4181" spans="1:37" s="9" customFormat="1" hidden="1" x14ac:dyDescent="0.3">
      <c r="A4181" s="10" t="str">
        <f t="shared" si="94"/>
        <v>SDGbaseTRA_AgMin_v6_3PVAXatrps</v>
      </c>
      <c r="B4181" s="10" t="s">
        <v>220</v>
      </c>
      <c r="C4181" s="10" t="s">
        <v>301</v>
      </c>
      <c r="D4181" s="10" t="s">
        <v>212</v>
      </c>
      <c r="E4181" s="9" t="s">
        <v>75</v>
      </c>
      <c r="F4181" s="9">
        <v>1.00000000000004</v>
      </c>
      <c r="G4181" s="9">
        <v>0.99815684527526105</v>
      </c>
      <c r="H4181" s="9">
        <v>0.99578040582369098</v>
      </c>
      <c r="I4181" s="9">
        <v>0.98913039176996498</v>
      </c>
      <c r="J4181" s="9">
        <v>0.987973802268999</v>
      </c>
      <c r="K4181" s="9">
        <v>0.991784151016323</v>
      </c>
      <c r="L4181" s="9">
        <v>0.99432315492387502</v>
      </c>
      <c r="M4181" s="9">
        <v>0.99282066750687104</v>
      </c>
      <c r="N4181" s="9">
        <v>0.99143745859197396</v>
      </c>
      <c r="O4181" s="9">
        <v>0.98781008661032599</v>
      </c>
      <c r="P4181" s="9">
        <v>0.98756759699942898</v>
      </c>
      <c r="Q4181" s="9">
        <v>0.98652986736455694</v>
      </c>
      <c r="R4181" s="9">
        <v>0.99435640665383296</v>
      </c>
      <c r="S4181" s="9">
        <v>1.0043918640295</v>
      </c>
      <c r="T4181" s="9">
        <v>1.01050249700899</v>
      </c>
      <c r="U4181" s="9">
        <v>1.0168503141542999</v>
      </c>
      <c r="V4181" s="9">
        <v>1.02253169083296</v>
      </c>
      <c r="W4181" s="9">
        <v>1.02835174758792</v>
      </c>
      <c r="X4181" s="9">
        <v>1.02801827898871</v>
      </c>
      <c r="Y4181" s="9">
        <v>1.0276567091869699</v>
      </c>
      <c r="Z4181" s="9">
        <v>1.02676205508449</v>
      </c>
      <c r="AA4181" s="9">
        <v>1.02525338595936</v>
      </c>
      <c r="AB4181" s="9">
        <v>1.0401295548223799</v>
      </c>
      <c r="AC4181" s="9">
        <v>1.05254672346295</v>
      </c>
      <c r="AD4181" s="9">
        <v>1.0646376289625701</v>
      </c>
      <c r="AE4181" s="9">
        <v>1.0740325115702101</v>
      </c>
      <c r="AF4181" s="9">
        <v>1.08147049486691</v>
      </c>
      <c r="AG4181" s="9">
        <v>1.08301497439691</v>
      </c>
      <c r="AH4181" s="9">
        <v>1.0826103146645201</v>
      </c>
      <c r="AI4181" s="9">
        <v>1.0834068558133201</v>
      </c>
      <c r="AJ4181" s="9">
        <v>1.0844122404668299</v>
      </c>
      <c r="AK4181" s="9">
        <v>1.0851105894998001</v>
      </c>
    </row>
    <row r="4182" spans="1:37" s="9" customFormat="1" hidden="1" x14ac:dyDescent="0.3">
      <c r="A4182" s="10" t="str">
        <f t="shared" ref="A4182:A4186" si="95">_xlfn.CONCAT(C4182,D4182,E4182)</f>
        <v>SDGbaseTRA_AgMin_v6_3PVAXacomm</v>
      </c>
      <c r="B4182" s="10" t="s">
        <v>220</v>
      </c>
      <c r="C4182" s="10" t="s">
        <v>301</v>
      </c>
      <c r="D4182" s="10" t="s">
        <v>212</v>
      </c>
      <c r="E4182" s="9" t="s">
        <v>76</v>
      </c>
      <c r="F4182" s="9">
        <v>1.00000000000003</v>
      </c>
      <c r="G4182" s="9">
        <v>0.880663512485233</v>
      </c>
      <c r="H4182" s="9">
        <v>0.91604355626188705</v>
      </c>
      <c r="I4182" s="9">
        <v>0.92872167323147703</v>
      </c>
      <c r="J4182" s="9">
        <v>0.94241665764766103</v>
      </c>
      <c r="K4182" s="9">
        <v>0.95168004827343</v>
      </c>
      <c r="L4182" s="9">
        <v>0.956705394332384</v>
      </c>
      <c r="M4182" s="9">
        <v>0.96222469373513198</v>
      </c>
      <c r="N4182" s="9">
        <v>0.96456065567515703</v>
      </c>
      <c r="O4182" s="9">
        <v>0.96411991640760197</v>
      </c>
      <c r="P4182" s="9">
        <v>0.96747633419667201</v>
      </c>
      <c r="Q4182" s="9">
        <v>0.97191644020643697</v>
      </c>
      <c r="R4182" s="9">
        <v>0.98165055655311295</v>
      </c>
      <c r="S4182" s="9">
        <v>0.98521678607489105</v>
      </c>
      <c r="T4182" s="9">
        <v>0.98791665761070901</v>
      </c>
      <c r="U4182" s="9">
        <v>0.99016858195205104</v>
      </c>
      <c r="V4182" s="9">
        <v>0.99587095707966999</v>
      </c>
      <c r="W4182" s="9">
        <v>1.0000782443793199</v>
      </c>
      <c r="X4182" s="9">
        <v>1.00109200508421</v>
      </c>
      <c r="Y4182" s="9">
        <v>1.00070284937376</v>
      </c>
      <c r="Z4182" s="9">
        <v>0.99963887348465497</v>
      </c>
      <c r="AA4182" s="9">
        <v>0.99731779016421196</v>
      </c>
      <c r="AB4182" s="9">
        <v>0.98716090029335801</v>
      </c>
      <c r="AC4182" s="9">
        <v>0.98588119899629501</v>
      </c>
      <c r="AD4182" s="9">
        <v>0.99090601599288897</v>
      </c>
      <c r="AE4182" s="9">
        <v>0.99695989563281096</v>
      </c>
      <c r="AF4182" s="9">
        <v>1.0036305611921601</v>
      </c>
      <c r="AG4182" s="9">
        <v>1.0098791887992</v>
      </c>
      <c r="AH4182" s="9">
        <v>1.00936899169052</v>
      </c>
      <c r="AI4182" s="9">
        <v>1.00770671983055</v>
      </c>
      <c r="AJ4182" s="9">
        <v>1.00621956810959</v>
      </c>
      <c r="AK4182" s="9">
        <v>1.0047520787481601</v>
      </c>
    </row>
    <row r="4183" spans="1:37" s="9" customFormat="1" hidden="1" x14ac:dyDescent="0.3">
      <c r="A4183" s="10" t="str">
        <f t="shared" si="95"/>
        <v>SDGbaseTRA_AgMin_v6_3PVAXafsrv</v>
      </c>
      <c r="B4183" s="10" t="s">
        <v>220</v>
      </c>
      <c r="C4183" s="10" t="s">
        <v>301</v>
      </c>
      <c r="D4183" s="10" t="s">
        <v>212</v>
      </c>
      <c r="E4183" s="9" t="s">
        <v>77</v>
      </c>
      <c r="F4183" s="9">
        <v>1</v>
      </c>
      <c r="G4183" s="9">
        <v>0.960198491500034</v>
      </c>
      <c r="H4183" s="9">
        <v>0.97321018109262303</v>
      </c>
      <c r="I4183" s="9">
        <v>0.96426779809096497</v>
      </c>
      <c r="J4183" s="9">
        <v>0.96668995137827396</v>
      </c>
      <c r="K4183" s="9">
        <v>0.971700708460563</v>
      </c>
      <c r="L4183" s="9">
        <v>0.97698373887885404</v>
      </c>
      <c r="M4183" s="9">
        <v>0.98171081870178201</v>
      </c>
      <c r="N4183" s="9">
        <v>0.98489786241103605</v>
      </c>
      <c r="O4183" s="9">
        <v>0.98319312753392296</v>
      </c>
      <c r="P4183" s="9">
        <v>0.98700850972829901</v>
      </c>
      <c r="Q4183" s="9">
        <v>0.99085692269644499</v>
      </c>
      <c r="R4183" s="9">
        <v>1.0044260863215999</v>
      </c>
      <c r="S4183" s="9">
        <v>1.00787876483622</v>
      </c>
      <c r="T4183" s="9">
        <v>1.0103596808293001</v>
      </c>
      <c r="U4183" s="9">
        <v>1.0138211127416901</v>
      </c>
      <c r="V4183" s="9">
        <v>1.0180033703564</v>
      </c>
      <c r="W4183" s="9">
        <v>1.02173445282538</v>
      </c>
      <c r="X4183" s="9">
        <v>1.02350942598073</v>
      </c>
      <c r="Y4183" s="9">
        <v>1.02259174913198</v>
      </c>
      <c r="Z4183" s="9">
        <v>1.02137428511478</v>
      </c>
      <c r="AA4183" s="9">
        <v>1.0193236806338799</v>
      </c>
      <c r="AB4183" s="9">
        <v>1.01666204536829</v>
      </c>
      <c r="AC4183" s="9">
        <v>1.0157996440724599</v>
      </c>
      <c r="AD4183" s="9">
        <v>1.01699218417943</v>
      </c>
      <c r="AE4183" s="9">
        <v>1.0193200854850799</v>
      </c>
      <c r="AF4183" s="9">
        <v>1.02282518264769</v>
      </c>
      <c r="AG4183" s="9">
        <v>1.0261104365734299</v>
      </c>
      <c r="AH4183" s="9">
        <v>1.0126222899233399</v>
      </c>
      <c r="AI4183" s="9">
        <v>1.00077536569978</v>
      </c>
      <c r="AJ4183" s="9">
        <v>0.99175763547684603</v>
      </c>
      <c r="AK4183" s="9">
        <v>0.98393475334078795</v>
      </c>
    </row>
    <row r="4184" spans="1:37" s="9" customFormat="1" hidden="1" x14ac:dyDescent="0.3">
      <c r="A4184" s="10" t="str">
        <f t="shared" si="95"/>
        <v>SDGbaseTRA_AgMin_v6_3PVAXabsrv</v>
      </c>
      <c r="B4184" s="10" t="s">
        <v>220</v>
      </c>
      <c r="C4184" s="10" t="s">
        <v>301</v>
      </c>
      <c r="D4184" s="10" t="s">
        <v>212</v>
      </c>
      <c r="E4184" s="9" t="s">
        <v>78</v>
      </c>
      <c r="F4184" s="9">
        <v>1.00000000000004</v>
      </c>
      <c r="G4184" s="9">
        <v>0.88875291512841204</v>
      </c>
      <c r="H4184" s="9">
        <v>0.91331721034305702</v>
      </c>
      <c r="I4184" s="9">
        <v>0.919697002207992</v>
      </c>
      <c r="J4184" s="9">
        <v>0.93111401323842402</v>
      </c>
      <c r="K4184" s="9">
        <v>0.94064782002419001</v>
      </c>
      <c r="L4184" s="9">
        <v>0.94695534075538101</v>
      </c>
      <c r="M4184" s="9">
        <v>0.952151512330767</v>
      </c>
      <c r="N4184" s="9">
        <v>0.95518667527080803</v>
      </c>
      <c r="O4184" s="9">
        <v>0.95376610705516496</v>
      </c>
      <c r="P4184" s="9">
        <v>0.95800521088458301</v>
      </c>
      <c r="Q4184" s="9">
        <v>0.96305770581411698</v>
      </c>
      <c r="R4184" s="9">
        <v>0.97537878352787799</v>
      </c>
      <c r="S4184" s="9">
        <v>0.97894260740399197</v>
      </c>
      <c r="T4184" s="9">
        <v>0.981528115339806</v>
      </c>
      <c r="U4184" s="9">
        <v>0.98408385190186898</v>
      </c>
      <c r="V4184" s="9">
        <v>0.989239649236346</v>
      </c>
      <c r="W4184" s="9">
        <v>0.99314554683507195</v>
      </c>
      <c r="X4184" s="9">
        <v>0.99408450291164296</v>
      </c>
      <c r="Y4184" s="9">
        <v>0.99349358907005803</v>
      </c>
      <c r="Z4184" s="9">
        <v>0.99270492846621905</v>
      </c>
      <c r="AA4184" s="9">
        <v>0.99049711936834195</v>
      </c>
      <c r="AB4184" s="9">
        <v>0.98515103552697403</v>
      </c>
      <c r="AC4184" s="9">
        <v>0.98384297936521703</v>
      </c>
      <c r="AD4184" s="9">
        <v>0.98643028787605103</v>
      </c>
      <c r="AE4184" s="9">
        <v>0.99053399357844996</v>
      </c>
      <c r="AF4184" s="9">
        <v>0.99588764194066604</v>
      </c>
      <c r="AG4184" s="9">
        <v>1.0013302470547301</v>
      </c>
      <c r="AH4184" s="9">
        <v>0.99951917965278403</v>
      </c>
      <c r="AI4184" s="9">
        <v>0.99737847614373598</v>
      </c>
      <c r="AJ4184" s="9">
        <v>0.99521535166340502</v>
      </c>
      <c r="AK4184" s="9">
        <v>0.99319104339715503</v>
      </c>
    </row>
    <row r="4185" spans="1:37" s="9" customFormat="1" hidden="1" x14ac:dyDescent="0.3">
      <c r="A4185" s="10" t="str">
        <f t="shared" si="95"/>
        <v>SDGbaseTRA_AgMin_v6_3PVAXagsrv</v>
      </c>
      <c r="B4185" s="10" t="s">
        <v>220</v>
      </c>
      <c r="C4185" s="10" t="s">
        <v>301</v>
      </c>
      <c r="D4185" s="10" t="s">
        <v>212</v>
      </c>
      <c r="E4185" s="9" t="s">
        <v>79</v>
      </c>
      <c r="F4185" s="9">
        <v>1.00000000000004</v>
      </c>
      <c r="G4185" s="9">
        <v>1.0130810056927499</v>
      </c>
      <c r="H4185" s="9">
        <v>1.01816758618407</v>
      </c>
      <c r="I4185" s="9">
        <v>1.0357080947196</v>
      </c>
      <c r="J4185" s="9">
        <v>1.02260159893852</v>
      </c>
      <c r="K4185" s="9">
        <v>1.01801263921274</v>
      </c>
      <c r="L4185" s="9">
        <v>1.0174656414608501</v>
      </c>
      <c r="M4185" s="9">
        <v>1.01834636987125</v>
      </c>
      <c r="N4185" s="9">
        <v>1.0184412497511599</v>
      </c>
      <c r="O4185" s="9">
        <v>1.01101928726154</v>
      </c>
      <c r="P4185" s="9">
        <v>1.01168473743614</v>
      </c>
      <c r="Q4185" s="9">
        <v>1.0127497320258001</v>
      </c>
      <c r="R4185" s="9">
        <v>1.0178718548969301</v>
      </c>
      <c r="S4185" s="9">
        <v>1.0208917718773101</v>
      </c>
      <c r="T4185" s="9">
        <v>1.02308512921473</v>
      </c>
      <c r="U4185" s="9">
        <v>1.0271209491854401</v>
      </c>
      <c r="V4185" s="9">
        <v>1.03124278515462</v>
      </c>
      <c r="W4185" s="9">
        <v>1.03392425598824</v>
      </c>
      <c r="X4185" s="9">
        <v>1.0343375975356199</v>
      </c>
      <c r="Y4185" s="9">
        <v>1.0323553522886599</v>
      </c>
      <c r="Z4185" s="9">
        <v>1.0303883585189</v>
      </c>
      <c r="AA4185" s="9">
        <v>1.0283015393930599</v>
      </c>
      <c r="AB4185" s="9">
        <v>1.02404141579103</v>
      </c>
      <c r="AC4185" s="9">
        <v>1.0223711595341201</v>
      </c>
      <c r="AD4185" s="9">
        <v>1.02410687303778</v>
      </c>
      <c r="AE4185" s="9">
        <v>1.0267787801357899</v>
      </c>
      <c r="AF4185" s="9">
        <v>1.0300291323194899</v>
      </c>
      <c r="AG4185" s="9">
        <v>1.03202222246607</v>
      </c>
      <c r="AH4185" s="9">
        <v>1.0064918868403501</v>
      </c>
      <c r="AI4185" s="9">
        <v>0.98741597176532603</v>
      </c>
      <c r="AJ4185" s="9">
        <v>0.97524037953845799</v>
      </c>
      <c r="AK4185" s="9">
        <v>0.96539264503243905</v>
      </c>
    </row>
    <row r="4186" spans="1:37" s="9" customFormat="1" hidden="1" x14ac:dyDescent="0.3">
      <c r="A4186" s="10" t="str">
        <f t="shared" si="95"/>
        <v>SDGbaseTRA_AgMin_v6_3PVAXaosrv</v>
      </c>
      <c r="B4186" s="10" t="s">
        <v>220</v>
      </c>
      <c r="C4186" s="10" t="s">
        <v>301</v>
      </c>
      <c r="D4186" s="10" t="s">
        <v>212</v>
      </c>
      <c r="E4186" s="9" t="s">
        <v>80</v>
      </c>
      <c r="F4186" s="9">
        <v>1</v>
      </c>
      <c r="G4186" s="9">
        <v>1.13999631304969</v>
      </c>
      <c r="H4186" s="9">
        <v>1.1200549289194099</v>
      </c>
      <c r="I4186" s="9">
        <v>1.0923471302138299</v>
      </c>
      <c r="J4186" s="9">
        <v>1.09055277749482</v>
      </c>
      <c r="K4186" s="9">
        <v>1.0903494766324799</v>
      </c>
      <c r="L4186" s="9">
        <v>1.0899944910169399</v>
      </c>
      <c r="M4186" s="9">
        <v>1.0914909562774999</v>
      </c>
      <c r="N4186" s="9">
        <v>1.09302738317324</v>
      </c>
      <c r="O4186" s="9">
        <v>1.0918983882836999</v>
      </c>
      <c r="P4186" s="9">
        <v>1.09573904387815</v>
      </c>
      <c r="Q4186" s="9">
        <v>1.10034547233624</v>
      </c>
      <c r="R4186" s="9">
        <v>1.1131028801441301</v>
      </c>
      <c r="S4186" s="9">
        <v>1.11658694785428</v>
      </c>
      <c r="T4186" s="9">
        <v>1.1192049686449701</v>
      </c>
      <c r="U4186" s="9">
        <v>1.12171174840899</v>
      </c>
      <c r="V4186" s="9">
        <v>1.12704521095077</v>
      </c>
      <c r="W4186" s="9">
        <v>1.1312077447050299</v>
      </c>
      <c r="X4186" s="9">
        <v>1.13261565118479</v>
      </c>
      <c r="Y4186" s="9">
        <v>1.1325462041893799</v>
      </c>
      <c r="Z4186" s="9">
        <v>1.13188817906351</v>
      </c>
      <c r="AA4186" s="9">
        <v>1.1295862151831699</v>
      </c>
      <c r="AB4186" s="9">
        <v>1.1242772780962</v>
      </c>
      <c r="AC4186" s="9">
        <v>1.12274485121836</v>
      </c>
      <c r="AD4186" s="9">
        <v>1.1241143652869501</v>
      </c>
      <c r="AE4186" s="9">
        <v>1.1271799303566401</v>
      </c>
      <c r="AF4186" s="9">
        <v>1.1315577808102699</v>
      </c>
      <c r="AG4186" s="9">
        <v>1.13629315437263</v>
      </c>
      <c r="AH4186" s="9">
        <v>1.13577663788057</v>
      </c>
      <c r="AI4186" s="9">
        <v>1.1344852154524201</v>
      </c>
      <c r="AJ4186" s="9">
        <v>1.13206268928565</v>
      </c>
      <c r="AK4186" s="9">
        <v>1.12922789297846</v>
      </c>
    </row>
    <row r="4187" spans="1:37" s="9" customFormat="1" hidden="1" x14ac:dyDescent="0.3">
      <c r="A4187" s="10" t="str">
        <f t="shared" ref="A4187:A4194" si="96">_xlfn.CONCAT(C4187,D4187,E4187)</f>
        <v>SDGbaseTRA_AgMin_v6_3utaxbase</v>
      </c>
      <c r="B4187" s="10" t="s">
        <v>220</v>
      </c>
      <c r="C4187" s="10" t="s">
        <v>301</v>
      </c>
      <c r="D4187" s="8" t="s">
        <v>224</v>
      </c>
      <c r="E4187" s="10" t="s">
        <v>218</v>
      </c>
      <c r="F4187" s="9">
        <v>58.648751329495703</v>
      </c>
      <c r="G4187" s="9">
        <v>55.583243315480502</v>
      </c>
      <c r="H4187" s="9">
        <v>57.228719535001403</v>
      </c>
      <c r="I4187" s="9">
        <v>57.046776901106902</v>
      </c>
      <c r="J4187" s="9">
        <v>54.335573852387299</v>
      </c>
      <c r="K4187" s="9">
        <v>56.002247333405798</v>
      </c>
      <c r="L4187" s="9">
        <v>57.600598634373</v>
      </c>
      <c r="M4187" s="9">
        <v>59.0237432233303</v>
      </c>
      <c r="N4187" s="9">
        <v>59.400775201566603</v>
      </c>
      <c r="O4187" s="9">
        <v>59.871517141775797</v>
      </c>
      <c r="P4187" s="9">
        <v>61.043611331506099</v>
      </c>
      <c r="Q4187" s="9">
        <v>62.216192098125198</v>
      </c>
      <c r="R4187" s="9">
        <v>65.735037578913193</v>
      </c>
      <c r="S4187" s="9">
        <v>68.3288116563876</v>
      </c>
      <c r="T4187" s="9">
        <v>70.734307139998904</v>
      </c>
      <c r="U4187" s="9">
        <v>73.313195421364199</v>
      </c>
      <c r="V4187" s="9">
        <v>75.851989136863594</v>
      </c>
      <c r="W4187" s="9">
        <v>78.802829812666403</v>
      </c>
      <c r="X4187" s="9">
        <v>83.118820300272503</v>
      </c>
      <c r="Y4187" s="9">
        <v>89.296337476732702</v>
      </c>
      <c r="Z4187" s="9">
        <v>96.933568424099803</v>
      </c>
      <c r="AA4187" s="9">
        <v>106.097488152262</v>
      </c>
      <c r="AB4187" s="9">
        <v>117.24816840456</v>
      </c>
      <c r="AC4187" s="9">
        <v>121.85508180432799</v>
      </c>
      <c r="AD4187" s="9">
        <v>121.86153847191601</v>
      </c>
      <c r="AE4187" s="9">
        <v>119.371657745821</v>
      </c>
      <c r="AF4187" s="9">
        <v>115.430735754526</v>
      </c>
      <c r="AG4187" s="9">
        <v>110.188211319545</v>
      </c>
      <c r="AH4187" s="9">
        <v>99.079676995312795</v>
      </c>
      <c r="AI4187" s="9">
        <v>101.83472242776701</v>
      </c>
      <c r="AJ4187" s="9">
        <v>105.816140374353</v>
      </c>
      <c r="AK4187" s="9">
        <v>109.02987459732999</v>
      </c>
    </row>
    <row r="4188" spans="1:37" s="9" customFormat="1" hidden="1" x14ac:dyDescent="0.3">
      <c r="A4188" s="10" t="str">
        <f t="shared" si="96"/>
        <v>SDGbaseTRA_AgMin_v6_3imptaxbase</v>
      </c>
      <c r="B4188" s="10" t="s">
        <v>220</v>
      </c>
      <c r="C4188" s="10" t="s">
        <v>301</v>
      </c>
      <c r="D4188" s="8" t="s">
        <v>219</v>
      </c>
      <c r="E4188" s="10" t="s">
        <v>218</v>
      </c>
      <c r="F4188" s="9">
        <v>53.826071644541003</v>
      </c>
      <c r="G4188" s="9">
        <v>51.0837549263521</v>
      </c>
      <c r="H4188" s="9">
        <v>53.156780295626199</v>
      </c>
      <c r="I4188" s="9">
        <v>54.242203702088197</v>
      </c>
      <c r="J4188" s="9">
        <v>55.770147185627302</v>
      </c>
      <c r="K4188" s="9">
        <v>57.3643877859786</v>
      </c>
      <c r="L4188" s="9">
        <v>59.144496166017198</v>
      </c>
      <c r="M4188" s="9">
        <v>61.124280290324599</v>
      </c>
      <c r="N4188" s="9">
        <v>63.1817381429641</v>
      </c>
      <c r="O4188" s="9">
        <v>66.865517950250805</v>
      </c>
      <c r="P4188" s="9">
        <v>69.4380662142284</v>
      </c>
      <c r="Q4188" s="9">
        <v>71.690080029122399</v>
      </c>
      <c r="R4188" s="9">
        <v>74.086379931333198</v>
      </c>
      <c r="S4188" s="9">
        <v>76.575785390251895</v>
      </c>
      <c r="T4188" s="9">
        <v>79.229616222974002</v>
      </c>
      <c r="U4188" s="9">
        <v>82.230957757688898</v>
      </c>
      <c r="V4188" s="9">
        <v>85.074309067744693</v>
      </c>
      <c r="W4188" s="9">
        <v>88.132947058024101</v>
      </c>
      <c r="X4188" s="9">
        <v>91.419783903920703</v>
      </c>
      <c r="Y4188" s="9">
        <v>94.155877329239203</v>
      </c>
      <c r="Z4188" s="9">
        <v>96.803974865814197</v>
      </c>
      <c r="AA4188" s="9">
        <v>99.584831939518907</v>
      </c>
      <c r="AB4188" s="9">
        <v>102.848578859095</v>
      </c>
      <c r="AC4188" s="9">
        <v>105.793506994279</v>
      </c>
      <c r="AD4188" s="9">
        <v>108.85291793343799</v>
      </c>
      <c r="AE4188" s="9">
        <v>112.03938000958</v>
      </c>
      <c r="AF4188" s="9">
        <v>115.433484083582</v>
      </c>
      <c r="AG4188" s="9">
        <v>118.904495553226</v>
      </c>
      <c r="AH4188" s="9">
        <v>118.70084947307799</v>
      </c>
      <c r="AI4188" s="9">
        <v>117.85846111046</v>
      </c>
      <c r="AJ4188" s="9">
        <v>117.20544320629899</v>
      </c>
      <c r="AK4188" s="9">
        <v>116.422896961625</v>
      </c>
    </row>
    <row r="4189" spans="1:37" s="9" customFormat="1" hidden="1" x14ac:dyDescent="0.3">
      <c r="A4189" s="10" t="str">
        <f t="shared" si="96"/>
        <v>SDGbaseTRA_AgMin_v6_3vataxbase</v>
      </c>
      <c r="B4189" s="10" t="s">
        <v>220</v>
      </c>
      <c r="C4189" s="10" t="s">
        <v>301</v>
      </c>
      <c r="D4189" s="8" t="s">
        <v>225</v>
      </c>
      <c r="E4189" s="10" t="s">
        <v>218</v>
      </c>
      <c r="F4189" s="141">
        <v>2.2587798931727801E-11</v>
      </c>
      <c r="G4189" s="141">
        <v>5.1841197749358903E-11</v>
      </c>
      <c r="H4189" s="141">
        <v>9.4627203032227805E-11</v>
      </c>
      <c r="I4189" s="141">
        <v>1.06865627931581E-11</v>
      </c>
      <c r="J4189" s="141">
        <v>1.8326318716183001E-10</v>
      </c>
      <c r="K4189" s="141">
        <v>5.0022212147539698E-12</v>
      </c>
      <c r="L4189" s="141">
        <v>3.97903953896193E-12</v>
      </c>
      <c r="N4189" s="141">
        <v>-2.53521648132774E-11</v>
      </c>
      <c r="O4189" s="141">
        <v>9.89075488054521E-12</v>
      </c>
      <c r="P4189" s="141">
        <v>-2.4442670113450801E-12</v>
      </c>
      <c r="Q4189" s="141">
        <v>-8.8670650456109793E-12</v>
      </c>
      <c r="R4189" s="141">
        <v>-9.20862781592152E-12</v>
      </c>
      <c r="S4189" s="141">
        <v>-7.2759576163199494E-12</v>
      </c>
      <c r="T4189" s="141">
        <v>6.1390892387118299E-12</v>
      </c>
      <c r="U4189" s="141">
        <v>-2.2737363255434301E-13</v>
      </c>
      <c r="V4189" s="141">
        <v>-1.62572177941201E-11</v>
      </c>
      <c r="W4189" s="141">
        <v>-4.5474735088429301E-12</v>
      </c>
      <c r="X4189" s="141">
        <v>1.5461409635279499E-11</v>
      </c>
      <c r="Y4189" s="141">
        <v>-8.18545231621347E-12</v>
      </c>
      <c r="Z4189" s="141">
        <v>-1.1368679155964101E-12</v>
      </c>
      <c r="AA4189" s="141">
        <v>-1.4290435501520899E-10</v>
      </c>
      <c r="AB4189" s="141">
        <v>1.34358796824908E-10</v>
      </c>
      <c r="AC4189" s="141">
        <v>1.79625203605403E-10</v>
      </c>
      <c r="AD4189" s="141">
        <v>-1.1254996953392201E-11</v>
      </c>
      <c r="AE4189" s="141">
        <v>4.2479849603796102E-11</v>
      </c>
      <c r="AF4189" s="141">
        <v>2.5011104239055499E-12</v>
      </c>
      <c r="AG4189" s="141">
        <v>-4.09272531738246E-12</v>
      </c>
      <c r="AH4189" s="141">
        <v>1.20508097237185E-11</v>
      </c>
      <c r="AI4189" s="141">
        <v>-6.1390542166702599E-12</v>
      </c>
      <c r="AJ4189" s="141">
        <v>-4.3200998326956001E-12</v>
      </c>
      <c r="AK4189" s="141">
        <v>9.7770680523654406E-12</v>
      </c>
    </row>
    <row r="4190" spans="1:37" s="9" customFormat="1" hidden="1" x14ac:dyDescent="0.3">
      <c r="A4190" s="10" t="str">
        <f t="shared" si="96"/>
        <v>SDGbaseTRA_AgMin_v6_3acttaxbase</v>
      </c>
      <c r="B4190" s="10" t="s">
        <v>220</v>
      </c>
      <c r="C4190" s="10" t="s">
        <v>301</v>
      </c>
      <c r="D4190" s="8" t="s">
        <v>217</v>
      </c>
      <c r="E4190" s="10" t="s">
        <v>218</v>
      </c>
      <c r="F4190" s="9">
        <v>94.683488898731298</v>
      </c>
      <c r="G4190" s="9">
        <v>83.997983384561707</v>
      </c>
      <c r="H4190" s="9">
        <v>84.410977747354593</v>
      </c>
      <c r="I4190" s="9">
        <v>88.915567516391604</v>
      </c>
      <c r="J4190" s="9">
        <v>90.705102495392893</v>
      </c>
      <c r="K4190" s="9">
        <v>92.556181421175097</v>
      </c>
      <c r="L4190" s="9">
        <v>94.860297115492102</v>
      </c>
      <c r="M4190" s="9">
        <v>97.437204149732196</v>
      </c>
      <c r="N4190" s="9">
        <v>100.513880857077</v>
      </c>
      <c r="O4190" s="9">
        <v>102.669607757915</v>
      </c>
      <c r="P4190" s="9">
        <v>106.25736896489499</v>
      </c>
      <c r="Q4190" s="9">
        <v>110.157573601431</v>
      </c>
      <c r="R4190" s="9">
        <v>113.777417386647</v>
      </c>
      <c r="S4190" s="9">
        <v>117.931971270811</v>
      </c>
      <c r="T4190" s="9">
        <v>122.24407797107</v>
      </c>
      <c r="U4190" s="9">
        <v>127.145904001905</v>
      </c>
      <c r="V4190" s="9">
        <v>132.03595322916499</v>
      </c>
      <c r="W4190" s="9">
        <v>136.92214584526101</v>
      </c>
      <c r="X4190" s="9">
        <v>141.802116034047</v>
      </c>
      <c r="Y4190" s="9">
        <v>146.53058491610099</v>
      </c>
      <c r="Z4190" s="9">
        <v>151.31555164559001</v>
      </c>
      <c r="AA4190" s="9">
        <v>155.778669956562</v>
      </c>
      <c r="AB4190" s="9">
        <v>160.031027328666</v>
      </c>
      <c r="AC4190" s="9">
        <v>164.89305628642299</v>
      </c>
      <c r="AD4190" s="9">
        <v>170.42896263188899</v>
      </c>
      <c r="AE4190" s="9">
        <v>176.51703321799599</v>
      </c>
      <c r="AF4190" s="9">
        <v>182.97519224319899</v>
      </c>
      <c r="AG4190" s="9">
        <v>189.382898498267</v>
      </c>
      <c r="AH4190" s="9">
        <v>191.92592340704999</v>
      </c>
      <c r="AI4190" s="9">
        <v>192.26529174218601</v>
      </c>
      <c r="AJ4190" s="9">
        <v>192.375777943824</v>
      </c>
      <c r="AK4190" s="9">
        <v>192.187309719317</v>
      </c>
    </row>
    <row r="4191" spans="1:37" s="9" customFormat="1" hidden="1" x14ac:dyDescent="0.3">
      <c r="A4191" s="10" t="str">
        <f t="shared" si="96"/>
        <v>SDGbaseTRA_AgMin_v6_3comtaxbase</v>
      </c>
      <c r="B4191" s="10" t="s">
        <v>220</v>
      </c>
      <c r="C4191" s="10" t="s">
        <v>301</v>
      </c>
      <c r="D4191" s="8" t="s">
        <v>226</v>
      </c>
      <c r="E4191" s="10" t="s">
        <v>218</v>
      </c>
      <c r="F4191" s="9">
        <v>497.90817031404998</v>
      </c>
      <c r="G4191" s="9">
        <v>448.29761945596999</v>
      </c>
      <c r="H4191" s="9">
        <v>447.50594913257697</v>
      </c>
      <c r="I4191" s="9">
        <v>464.33129374027402</v>
      </c>
      <c r="J4191" s="9">
        <v>473.83794812508398</v>
      </c>
      <c r="K4191" s="9">
        <v>483.26224131925699</v>
      </c>
      <c r="L4191" s="9">
        <v>495.02408066486697</v>
      </c>
      <c r="M4191" s="9">
        <v>508.04309564431401</v>
      </c>
      <c r="N4191" s="9">
        <v>523.02655775615597</v>
      </c>
      <c r="O4191" s="9">
        <v>539.15352460559802</v>
      </c>
      <c r="P4191" s="9">
        <v>556.72568083554904</v>
      </c>
      <c r="Q4191" s="9">
        <v>574.35009933009098</v>
      </c>
      <c r="R4191" s="9">
        <v>593.20768415370196</v>
      </c>
      <c r="S4191" s="9">
        <v>611.94556325147005</v>
      </c>
      <c r="T4191" s="9">
        <v>631.56785225341798</v>
      </c>
      <c r="U4191" s="9">
        <v>653.68357901761397</v>
      </c>
      <c r="V4191" s="9">
        <v>675.07491949003997</v>
      </c>
      <c r="W4191" s="9">
        <v>696.61353585149402</v>
      </c>
      <c r="X4191" s="9">
        <v>717.60029120889703</v>
      </c>
      <c r="Y4191" s="9">
        <v>736.08638212686003</v>
      </c>
      <c r="Z4191" s="9">
        <v>754.65540962696798</v>
      </c>
      <c r="AA4191" s="9">
        <v>771.088084701257</v>
      </c>
      <c r="AB4191" s="9">
        <v>789.394231530855</v>
      </c>
      <c r="AC4191" s="9">
        <v>811.00602102882499</v>
      </c>
      <c r="AD4191" s="9">
        <v>836.34617762806295</v>
      </c>
      <c r="AE4191" s="9">
        <v>864.55307160487496</v>
      </c>
      <c r="AF4191" s="9">
        <v>894.90115808803603</v>
      </c>
      <c r="AG4191" s="9">
        <v>927.03557080464805</v>
      </c>
      <c r="AH4191" s="9">
        <v>938.14514333247701</v>
      </c>
      <c r="AI4191" s="9">
        <v>938.68318924688799</v>
      </c>
      <c r="AJ4191" s="9">
        <v>938.29264795896199</v>
      </c>
      <c r="AK4191" s="9">
        <v>937.12682396000196</v>
      </c>
    </row>
    <row r="4192" spans="1:37" s="9" customFormat="1" hidden="1" x14ac:dyDescent="0.3">
      <c r="A4192" s="10" t="str">
        <f t="shared" si="96"/>
        <v>SDGbaseTRA_AgMin_v6_3DIRTAXbase</v>
      </c>
      <c r="B4192" s="10" t="s">
        <v>220</v>
      </c>
      <c r="C4192" s="10" t="s">
        <v>301</v>
      </c>
      <c r="D4192" s="8" t="s">
        <v>227</v>
      </c>
      <c r="E4192" s="10" t="s">
        <v>218</v>
      </c>
      <c r="F4192" s="9">
        <v>784.14526173304796</v>
      </c>
      <c r="G4192" s="9">
        <v>771.78829722593002</v>
      </c>
      <c r="H4192" s="9">
        <v>771.36618036704203</v>
      </c>
      <c r="I4192" s="9">
        <v>1025.98066513765</v>
      </c>
      <c r="J4192" s="9">
        <v>1018.6240465588299</v>
      </c>
      <c r="K4192" s="9">
        <v>1020.24800265082</v>
      </c>
      <c r="L4192" s="9">
        <v>1027.2438105101601</v>
      </c>
      <c r="M4192" s="9">
        <v>1037.3733411921</v>
      </c>
      <c r="N4192" s="9">
        <v>1046.2385614939999</v>
      </c>
      <c r="O4192" s="9">
        <v>1046.7474406029701</v>
      </c>
      <c r="P4192" s="9">
        <v>1054.2331985461301</v>
      </c>
      <c r="Q4192" s="9">
        <v>1062.67237279906</v>
      </c>
      <c r="R4192" s="9">
        <v>953.50703849850095</v>
      </c>
      <c r="S4192" s="9">
        <v>970.12388644473504</v>
      </c>
      <c r="T4192" s="9">
        <v>983.19623562856805</v>
      </c>
      <c r="U4192" s="9">
        <v>994.77403116427899</v>
      </c>
      <c r="V4192" s="9">
        <v>1009.62355272847</v>
      </c>
      <c r="W4192" s="9">
        <v>1022.04059002089</v>
      </c>
      <c r="X4192" s="9">
        <v>1031.5083517502301</v>
      </c>
      <c r="Y4192" s="9">
        <v>1038.94529293707</v>
      </c>
      <c r="Z4192" s="9">
        <v>1044.4115693792701</v>
      </c>
      <c r="AA4192" s="9">
        <v>1052.1756497552001</v>
      </c>
      <c r="AB4192" s="9">
        <v>1050.78271937715</v>
      </c>
      <c r="AC4192" s="9">
        <v>1064.4815157958101</v>
      </c>
      <c r="AD4192" s="9">
        <v>1086.03724200017</v>
      </c>
      <c r="AE4192" s="9">
        <v>1110.51677338685</v>
      </c>
      <c r="AF4192" s="9">
        <v>1136.1388788398799</v>
      </c>
      <c r="AG4192" s="9">
        <v>1160.0044049984999</v>
      </c>
      <c r="AH4192" s="9">
        <v>1196.8713513387499</v>
      </c>
      <c r="AI4192" s="9">
        <v>1221.0609753764099</v>
      </c>
      <c r="AJ4192" s="9">
        <v>1255.5926584625599</v>
      </c>
      <c r="AK4192" s="9">
        <v>1296.7508798505601</v>
      </c>
    </row>
    <row r="4193" spans="1:37" s="9" customFormat="1" hidden="1" x14ac:dyDescent="0.3">
      <c r="A4193" s="10" t="str">
        <f t="shared" si="96"/>
        <v>SDGbaseTRA_AgMin_v6_3FACINCbase</v>
      </c>
      <c r="B4193" s="10" t="s">
        <v>220</v>
      </c>
      <c r="C4193" s="10" t="s">
        <v>301</v>
      </c>
      <c r="D4193" s="8" t="s">
        <v>228</v>
      </c>
      <c r="E4193" s="10" t="s">
        <v>218</v>
      </c>
      <c r="F4193" s="9">
        <v>108.72526139301399</v>
      </c>
      <c r="G4193" s="9">
        <v>98.129396972178498</v>
      </c>
      <c r="H4193" s="9">
        <v>101.96872974434601</v>
      </c>
      <c r="I4193" s="9">
        <v>105.858850540963</v>
      </c>
      <c r="J4193" s="9">
        <v>108.657221726827</v>
      </c>
      <c r="K4193" s="9">
        <v>111.63078475133</v>
      </c>
      <c r="L4193" s="9">
        <v>114.74499202769</v>
      </c>
      <c r="M4193" s="9">
        <v>118.00919110625701</v>
      </c>
      <c r="N4193" s="9">
        <v>121.805890102929</v>
      </c>
      <c r="O4193" s="9">
        <v>126.600290847484</v>
      </c>
      <c r="P4193" s="9">
        <v>131.17701178185499</v>
      </c>
      <c r="Q4193" s="9">
        <v>135.63962391838999</v>
      </c>
      <c r="R4193" s="9">
        <v>140.384511728863</v>
      </c>
      <c r="S4193" s="9">
        <v>145.40147637757801</v>
      </c>
      <c r="T4193" s="9">
        <v>150.622633895261</v>
      </c>
      <c r="U4193" s="9">
        <v>156.43228021508801</v>
      </c>
      <c r="V4193" s="9">
        <v>162.246140147647</v>
      </c>
      <c r="W4193" s="9">
        <v>168.21070393370499</v>
      </c>
      <c r="X4193" s="9">
        <v>174.42848341326501</v>
      </c>
      <c r="Y4193" s="9">
        <v>180.793001110886</v>
      </c>
      <c r="Z4193" s="9">
        <v>187.90869014587599</v>
      </c>
      <c r="AA4193" s="9">
        <v>194.76503774939201</v>
      </c>
      <c r="AB4193" s="9">
        <v>202.95389925498401</v>
      </c>
      <c r="AC4193" s="9">
        <v>209.48434875893301</v>
      </c>
      <c r="AD4193" s="9">
        <v>215.06993770201399</v>
      </c>
      <c r="AE4193" s="9">
        <v>220.53621785723999</v>
      </c>
      <c r="AF4193" s="9">
        <v>225.97163758609801</v>
      </c>
      <c r="AG4193" s="9">
        <v>229.32202501285801</v>
      </c>
      <c r="AH4193" s="9">
        <v>231.61551965438301</v>
      </c>
      <c r="AI4193" s="9">
        <v>232.70158373329099</v>
      </c>
      <c r="AJ4193" s="9">
        <v>232.630960216711</v>
      </c>
      <c r="AK4193" s="9">
        <v>231.87494045393399</v>
      </c>
    </row>
    <row r="4194" spans="1:37" s="9" customFormat="1" hidden="1" x14ac:dyDescent="0.3">
      <c r="A4194" s="10" t="str">
        <f t="shared" si="96"/>
        <v>SDGbaseTRA_AgMin_v6_3TRNSFRbase</v>
      </c>
      <c r="B4194" s="10" t="s">
        <v>220</v>
      </c>
      <c r="C4194" s="10" t="s">
        <v>301</v>
      </c>
      <c r="D4194" s="8" t="s">
        <v>229</v>
      </c>
      <c r="E4194" s="10" t="s">
        <v>218</v>
      </c>
      <c r="F4194" s="9">
        <v>-48.3117601953644</v>
      </c>
      <c r="G4194" s="9">
        <v>-49.500066358220302</v>
      </c>
      <c r="H4194" s="9">
        <v>-50.154768579724703</v>
      </c>
      <c r="I4194" s="9">
        <v>-50.100000678367799</v>
      </c>
      <c r="J4194" s="9">
        <v>-50.229302036322501</v>
      </c>
      <c r="K4194" s="9">
        <v>-50.415017464737502</v>
      </c>
      <c r="L4194" s="9">
        <v>-50.6294021590734</v>
      </c>
      <c r="M4194" s="9">
        <v>-50.968707716642101</v>
      </c>
      <c r="N4194" s="9">
        <v>-51.269654390058697</v>
      </c>
      <c r="O4194" s="9">
        <v>-53.000088327079801</v>
      </c>
      <c r="P4194" s="9">
        <v>-53.4642961489443</v>
      </c>
      <c r="Q4194" s="9">
        <v>-53.598752626839598</v>
      </c>
      <c r="R4194" s="9">
        <v>-53.479548686956697</v>
      </c>
      <c r="S4194" s="9">
        <v>-53.569531685033702</v>
      </c>
      <c r="T4194" s="9">
        <v>-53.699647151293</v>
      </c>
      <c r="U4194" s="9">
        <v>-53.827646843564999</v>
      </c>
      <c r="V4194" s="9">
        <v>-53.833922566738501</v>
      </c>
      <c r="W4194" s="9">
        <v>-53.9219505865168</v>
      </c>
      <c r="X4194" s="9">
        <v>-54.104339125749497</v>
      </c>
      <c r="Y4194" s="9">
        <v>-54.124461366106701</v>
      </c>
      <c r="Z4194" s="9">
        <v>-54.070435595926597</v>
      </c>
      <c r="AA4194" s="9">
        <v>-54.153076300783297</v>
      </c>
      <c r="AB4194" s="9">
        <v>-54.530168637135098</v>
      </c>
      <c r="AC4194" s="9">
        <v>-54.7073422384574</v>
      </c>
      <c r="AD4194" s="9">
        <v>-54.769183742129698</v>
      </c>
      <c r="AE4194" s="9">
        <v>-54.752509604296002</v>
      </c>
      <c r="AF4194" s="9">
        <v>-54.717572756373499</v>
      </c>
      <c r="AG4194" s="9">
        <v>-54.646051825188003</v>
      </c>
      <c r="AH4194" s="9">
        <v>-54.396075314618102</v>
      </c>
      <c r="AI4194" s="9">
        <v>-53.924978151567402</v>
      </c>
      <c r="AJ4194" s="9">
        <v>-53.573704033756201</v>
      </c>
      <c r="AK4194" s="9">
        <v>-53.241283273474103</v>
      </c>
    </row>
    <row r="4195" spans="1:37" s="9" customFormat="1" hidden="1" x14ac:dyDescent="0.3">
      <c r="A4195" s="10" t="str">
        <f t="shared" ref="A4195" si="97">_xlfn.CONCAT(C4195,D4195,E4195)</f>
        <v>SDGbaseTRA_AgMin_v6_3EXRXbase</v>
      </c>
      <c r="B4195" s="10" t="s">
        <v>220</v>
      </c>
      <c r="C4195" s="10" t="s">
        <v>301</v>
      </c>
      <c r="D4195" s="10" t="s">
        <v>248</v>
      </c>
      <c r="E4195" s="10" t="s">
        <v>218</v>
      </c>
      <c r="F4195" s="9">
        <v>0.99999999999994504</v>
      </c>
      <c r="G4195" s="9">
        <v>1.02459662322482</v>
      </c>
      <c r="H4195" s="9">
        <v>1.0381482350654301</v>
      </c>
      <c r="I4195" s="9">
        <v>1.0370146000843099</v>
      </c>
      <c r="J4195" s="9">
        <v>1.03969099517801</v>
      </c>
      <c r="K4195" s="9">
        <v>1.0435350991324901</v>
      </c>
      <c r="L4195" s="9">
        <v>1.0479726251814101</v>
      </c>
      <c r="M4195" s="9">
        <v>1.0549958749284001</v>
      </c>
      <c r="N4195" s="9">
        <v>1.0612251382009299</v>
      </c>
      <c r="O4195" s="9">
        <v>1.09704320672138</v>
      </c>
      <c r="P4195" s="9">
        <v>1.10665179518902</v>
      </c>
      <c r="Q4195" s="9">
        <v>1.10943489556358</v>
      </c>
      <c r="R4195" s="9">
        <v>1.1069675058555499</v>
      </c>
      <c r="S4195" s="9">
        <v>1.1088300543885199</v>
      </c>
      <c r="T4195" s="9">
        <v>1.11152330062366</v>
      </c>
      <c r="U4195" s="9">
        <v>1.1141727526774501</v>
      </c>
      <c r="V4195" s="9">
        <v>1.11430265320577</v>
      </c>
      <c r="W4195" s="9">
        <v>1.1161247358502999</v>
      </c>
      <c r="X4195" s="9">
        <v>1.1198999768784601</v>
      </c>
      <c r="Y4195" s="9">
        <v>1.12031648499731</v>
      </c>
      <c r="Z4195" s="9">
        <v>1.11919821131071</v>
      </c>
      <c r="AA4195" s="9">
        <v>1.1209087824950801</v>
      </c>
      <c r="AB4195" s="9">
        <v>1.1287141767681701</v>
      </c>
      <c r="AC4195" s="9">
        <v>1.1323814743496701</v>
      </c>
      <c r="AD4195" s="9">
        <v>1.1336615250748401</v>
      </c>
      <c r="AE4195" s="9">
        <v>1.1333163888644</v>
      </c>
      <c r="AF4195" s="9">
        <v>1.1325932347548899</v>
      </c>
      <c r="AG4195" s="9">
        <v>1.1311128305863001</v>
      </c>
      <c r="AH4195" s="9">
        <v>1.12593859330827</v>
      </c>
      <c r="AI4195" s="9">
        <v>1.11618740309815</v>
      </c>
      <c r="AJ4195" s="9">
        <v>1.10891641739217</v>
      </c>
      <c r="AK4195" s="9">
        <v>1.10203567533397</v>
      </c>
    </row>
    <row r="4196" spans="1:37" s="9" customFormat="1" hidden="1" x14ac:dyDescent="0.3">
      <c r="A4196" s="10" t="str">
        <f t="shared" ref="A4196" si="98">_xlfn.CONCAT(C4196,D4196,E4196)</f>
        <v>SDGbaseTRA_AgMin_v6_3GDP_RUNbase</v>
      </c>
      <c r="B4196" s="10" t="s">
        <v>220</v>
      </c>
      <c r="C4196" s="10" t="s">
        <v>301</v>
      </c>
      <c r="D4196" s="10" t="s">
        <v>265</v>
      </c>
      <c r="E4196" s="10" t="s">
        <v>218</v>
      </c>
      <c r="F4196" s="9">
        <v>4436.7667702664303</v>
      </c>
      <c r="G4196" s="9">
        <v>4128.5306735708</v>
      </c>
      <c r="H4196" s="9">
        <v>4254.5632323938298</v>
      </c>
      <c r="I4196" s="9">
        <v>4429.7111018923697</v>
      </c>
      <c r="J4196" s="9">
        <v>4525.4869915329</v>
      </c>
      <c r="K4196" s="9">
        <v>4628.9007141337597</v>
      </c>
      <c r="L4196" s="9">
        <v>4743.03573826517</v>
      </c>
      <c r="M4196" s="9">
        <v>4862.6895646176799</v>
      </c>
      <c r="N4196" s="9">
        <v>4991.5903309934401</v>
      </c>
      <c r="O4196" s="9">
        <v>5121.2701451068397</v>
      </c>
      <c r="P4196" s="9">
        <v>5261.2856102474598</v>
      </c>
      <c r="Q4196" s="9">
        <v>5402.8089186736397</v>
      </c>
      <c r="R4196" s="9">
        <v>5566.6186665712203</v>
      </c>
      <c r="S4196" s="9">
        <v>5723.14864624251</v>
      </c>
      <c r="T4196" s="9">
        <v>5887.54503157816</v>
      </c>
      <c r="U4196" s="9">
        <v>6072.6059003127903</v>
      </c>
      <c r="V4196" s="9">
        <v>6248.7480555141901</v>
      </c>
      <c r="W4196" s="9">
        <v>6434.7955729504702</v>
      </c>
      <c r="X4196" s="9">
        <v>6637.4421482419502</v>
      </c>
      <c r="Y4196" s="9">
        <v>6830.2084604768297</v>
      </c>
      <c r="Z4196" s="9">
        <v>7022.3912422459798</v>
      </c>
      <c r="AA4196" s="9">
        <v>7216.9332579559396</v>
      </c>
      <c r="AB4196" s="9">
        <v>7424.6412530381504</v>
      </c>
      <c r="AC4196" s="9">
        <v>7625.6271584132301</v>
      </c>
      <c r="AD4196" s="9">
        <v>7833.2207740309505</v>
      </c>
      <c r="AE4196" s="9">
        <v>8050.0359985763998</v>
      </c>
      <c r="AF4196" s="9">
        <v>8276.4040292777499</v>
      </c>
      <c r="AG4196" s="9">
        <v>8512.0956073667603</v>
      </c>
      <c r="AH4196" s="9">
        <v>8556.6875954947009</v>
      </c>
      <c r="AI4196" s="9">
        <v>8587.6983844167007</v>
      </c>
      <c r="AJ4196" s="9">
        <v>8618.9210903112107</v>
      </c>
      <c r="AK4196" s="9">
        <v>8641.4027313192491</v>
      </c>
    </row>
    <row r="4197" spans="1:37" s="122" customFormat="1" hidden="1" x14ac:dyDescent="0.3">
      <c r="B4197" s="123"/>
      <c r="C4197" s="124"/>
      <c r="D4197" s="125"/>
      <c r="F4197" s="122">
        <v>2019</v>
      </c>
      <c r="G4197" s="122">
        <v>2020</v>
      </c>
      <c r="H4197" s="122">
        <v>2021</v>
      </c>
      <c r="I4197" s="122">
        <v>2022</v>
      </c>
      <c r="J4197" s="122">
        <v>2023</v>
      </c>
      <c r="K4197" s="122">
        <v>2024</v>
      </c>
      <c r="L4197" s="122">
        <v>2025</v>
      </c>
      <c r="M4197" s="122">
        <v>2026</v>
      </c>
      <c r="N4197" s="122">
        <v>2027</v>
      </c>
      <c r="O4197" s="122">
        <v>2028</v>
      </c>
      <c r="P4197" s="122">
        <v>2029</v>
      </c>
      <c r="Q4197" s="122">
        <v>2030</v>
      </c>
      <c r="R4197" s="122">
        <v>2031</v>
      </c>
      <c r="S4197" s="122">
        <v>2032</v>
      </c>
      <c r="T4197" s="122">
        <v>2033</v>
      </c>
      <c r="U4197" s="122">
        <v>2034</v>
      </c>
      <c r="V4197" s="122">
        <v>2035</v>
      </c>
      <c r="W4197" s="122">
        <v>2036</v>
      </c>
      <c r="X4197" s="122">
        <v>2037</v>
      </c>
      <c r="Y4197" s="122">
        <v>2038</v>
      </c>
      <c r="Z4197" s="122">
        <v>2039</v>
      </c>
      <c r="AA4197" s="122">
        <v>2040</v>
      </c>
      <c r="AB4197" s="122">
        <v>2041</v>
      </c>
      <c r="AC4197" s="122">
        <v>2042</v>
      </c>
      <c r="AD4197" s="122">
        <v>2043</v>
      </c>
      <c r="AE4197" s="122">
        <v>2044</v>
      </c>
      <c r="AF4197" s="122">
        <v>2045</v>
      </c>
      <c r="AG4197" s="122">
        <v>2046</v>
      </c>
      <c r="AH4197" s="122">
        <v>2047</v>
      </c>
      <c r="AI4197" s="122">
        <v>2048</v>
      </c>
      <c r="AJ4197" s="122">
        <v>2049</v>
      </c>
      <c r="AK4197" s="122">
        <v>2050</v>
      </c>
    </row>
    <row r="4198" spans="1:37" s="122" customFormat="1" hidden="1" x14ac:dyDescent="0.3">
      <c r="A4198" s="125" t="str">
        <f t="shared" ref="A4198" si="99">_xlfn.CONCAT(C4198,D4198,E4198)</f>
        <v>SDGbaseTRA_AgMed_v6_3PalmaRatiototal</v>
      </c>
      <c r="B4198" s="125" t="s">
        <v>220</v>
      </c>
      <c r="C4198" s="125" t="s">
        <v>302</v>
      </c>
      <c r="D4198" s="125" t="s">
        <v>0</v>
      </c>
      <c r="E4198" s="122" t="s">
        <v>1</v>
      </c>
      <c r="F4198" s="122">
        <v>3.6916692176509098</v>
      </c>
      <c r="G4198" s="122">
        <v>3.4837326600739802</v>
      </c>
      <c r="H4198" s="122">
        <v>3.7031047220524198</v>
      </c>
      <c r="I4198" s="122">
        <v>3.66937938118267</v>
      </c>
      <c r="J4198" s="122">
        <v>3.6710047903599099</v>
      </c>
      <c r="K4198" s="122">
        <v>3.6862360133169298</v>
      </c>
      <c r="L4198" s="122">
        <v>3.6975325897728601</v>
      </c>
      <c r="M4198" s="122">
        <v>3.7037878808563001</v>
      </c>
      <c r="N4198" s="122">
        <v>3.7161001078697899</v>
      </c>
      <c r="O4198" s="122">
        <v>3.72332019512316</v>
      </c>
      <c r="P4198" s="122">
        <v>3.7346995504623299</v>
      </c>
      <c r="Q4198" s="122">
        <v>3.7434919485878599</v>
      </c>
      <c r="R4198" s="122">
        <v>3.7946898628670001</v>
      </c>
      <c r="S4198" s="122">
        <v>3.7893666141028102</v>
      </c>
      <c r="T4198" s="122">
        <v>3.7848360582421701</v>
      </c>
      <c r="U4198" s="122">
        <v>3.7858320654600699</v>
      </c>
      <c r="V4198" s="122">
        <v>3.7734571448744201</v>
      </c>
      <c r="W4198" s="122">
        <v>3.7665247965540498</v>
      </c>
      <c r="X4198" s="122">
        <v>3.7597999042171599</v>
      </c>
      <c r="Y4198" s="122">
        <v>3.7470020290239501</v>
      </c>
      <c r="Z4198" s="122">
        <v>3.7442966755709302</v>
      </c>
      <c r="AA4198" s="122">
        <v>3.7344442480653801</v>
      </c>
      <c r="AB4198" s="122">
        <v>3.7321875790539001</v>
      </c>
      <c r="AC4198" s="122">
        <v>3.7083393908412301</v>
      </c>
      <c r="AD4198" s="122">
        <v>3.68592583659728</v>
      </c>
      <c r="AE4198" s="122">
        <v>3.66294297617097</v>
      </c>
      <c r="AF4198" s="122">
        <v>3.6391684326415099</v>
      </c>
      <c r="AG4198" s="122">
        <v>3.6032126112257199</v>
      </c>
      <c r="AH4198" s="122">
        <v>3.5100072194352299</v>
      </c>
      <c r="AI4198" s="122">
        <v>3.4571194541299199</v>
      </c>
      <c r="AJ4198" s="122">
        <v>3.4125364655209798</v>
      </c>
      <c r="AK4198" s="122">
        <v>3.38272940437892</v>
      </c>
    </row>
    <row r="4199" spans="1:37" s="122" customFormat="1" hidden="1" x14ac:dyDescent="0.3">
      <c r="A4199" s="125" t="str">
        <f t="shared" ref="A4199:A4262" si="100">_xlfn.CONCAT(C4199,D4199,E4199)</f>
        <v>SDGbaseTRA_AgMed_v6_320-20Ratiototal</v>
      </c>
      <c r="B4199" s="125" t="s">
        <v>220</v>
      </c>
      <c r="C4199" s="125" t="s">
        <v>302</v>
      </c>
      <c r="D4199" s="125" t="s">
        <v>2</v>
      </c>
      <c r="E4199" s="122" t="s">
        <v>1</v>
      </c>
      <c r="F4199" s="122">
        <v>13.172548992504</v>
      </c>
      <c r="G4199" s="122">
        <v>12.4160744898762</v>
      </c>
      <c r="H4199" s="122">
        <v>13.237572350066101</v>
      </c>
      <c r="I4199" s="122">
        <v>13.125451229254899</v>
      </c>
      <c r="J4199" s="122">
        <v>13.123484200332699</v>
      </c>
      <c r="K4199" s="122">
        <v>13.1767199051509</v>
      </c>
      <c r="L4199" s="122">
        <v>13.2172708244332</v>
      </c>
      <c r="M4199" s="122">
        <v>13.2401496051636</v>
      </c>
      <c r="N4199" s="122">
        <v>13.284920819418801</v>
      </c>
      <c r="O4199" s="122">
        <v>13.3080319909074</v>
      </c>
      <c r="P4199" s="122">
        <v>13.3472881575535</v>
      </c>
      <c r="Q4199" s="122">
        <v>13.3755785294803</v>
      </c>
      <c r="R4199" s="122">
        <v>13.5455219680201</v>
      </c>
      <c r="S4199" s="122">
        <v>13.522741887080601</v>
      </c>
      <c r="T4199" s="122">
        <v>13.502622455156001</v>
      </c>
      <c r="U4199" s="122">
        <v>13.504248413083999</v>
      </c>
      <c r="V4199" s="122">
        <v>13.4569135221409</v>
      </c>
      <c r="W4199" s="122">
        <v>13.427663436169301</v>
      </c>
      <c r="X4199" s="122">
        <v>13.395564738299701</v>
      </c>
      <c r="Y4199" s="122">
        <v>13.3399718429775</v>
      </c>
      <c r="Z4199" s="122">
        <v>13.3213332021979</v>
      </c>
      <c r="AA4199" s="122">
        <v>13.276591011337899</v>
      </c>
      <c r="AB4199" s="122">
        <v>13.260827651609199</v>
      </c>
      <c r="AC4199" s="122">
        <v>13.1686931215455</v>
      </c>
      <c r="AD4199" s="122">
        <v>13.085852569884899</v>
      </c>
      <c r="AE4199" s="122">
        <v>13.002424978121701</v>
      </c>
      <c r="AF4199" s="122">
        <v>12.916724342777099</v>
      </c>
      <c r="AG4199" s="122">
        <v>12.7844343962644</v>
      </c>
      <c r="AH4199" s="122">
        <v>12.434664641367499</v>
      </c>
      <c r="AI4199" s="122">
        <v>12.2419226360389</v>
      </c>
      <c r="AJ4199" s="122">
        <v>12.078284388850401</v>
      </c>
      <c r="AK4199" s="122">
        <v>11.965211554335299</v>
      </c>
    </row>
    <row r="4200" spans="1:37" s="122" customFormat="1" hidden="1" x14ac:dyDescent="0.3">
      <c r="A4200" s="125" t="str">
        <f t="shared" si="100"/>
        <v>SDGbaseTRA_AgMed_v6_3C_GVAaawhe</v>
      </c>
      <c r="B4200" s="125" t="s">
        <v>220</v>
      </c>
      <c r="C4200" s="125" t="s">
        <v>302</v>
      </c>
      <c r="D4200" s="125" t="s">
        <v>3</v>
      </c>
      <c r="E4200" s="122" t="s">
        <v>4</v>
      </c>
      <c r="F4200" s="122">
        <v>2.6605426949915998</v>
      </c>
      <c r="G4200" s="122">
        <v>2.48687363742332</v>
      </c>
      <c r="H4200" s="122">
        <v>2.5562861744059502</v>
      </c>
      <c r="I4200" s="122">
        <v>2.6113663707809498</v>
      </c>
      <c r="J4200" s="122">
        <v>2.7131988114991601</v>
      </c>
      <c r="K4200" s="122">
        <v>2.7815595286433301</v>
      </c>
      <c r="L4200" s="122">
        <v>2.8467958220790601</v>
      </c>
      <c r="M4200" s="122">
        <v>2.8812361700667801</v>
      </c>
      <c r="N4200" s="122">
        <v>2.9190485263641799</v>
      </c>
      <c r="O4200" s="122">
        <v>3.0827009001652499</v>
      </c>
      <c r="P4200" s="122">
        <v>3.1280155455380099</v>
      </c>
      <c r="Q4200" s="122">
        <v>3.15438244549581</v>
      </c>
      <c r="R4200" s="122">
        <v>3.2664539883878501</v>
      </c>
      <c r="S4200" s="122">
        <v>3.2907654940126498</v>
      </c>
      <c r="T4200" s="122">
        <v>3.3181839424679702</v>
      </c>
      <c r="U4200" s="122">
        <v>3.3596332017464401</v>
      </c>
      <c r="V4200" s="122">
        <v>3.39038144199447</v>
      </c>
      <c r="W4200" s="122">
        <v>3.41006260731915</v>
      </c>
      <c r="X4200" s="122">
        <v>3.4161497288460998</v>
      </c>
      <c r="Y4200" s="122">
        <v>3.4189590523408202</v>
      </c>
      <c r="Z4200" s="122">
        <v>3.4214397363585198</v>
      </c>
      <c r="AA4200" s="122">
        <v>3.41937993875688</v>
      </c>
      <c r="AB4200" s="122">
        <v>3.4746514743374202</v>
      </c>
      <c r="AC4200" s="122">
        <v>3.5513677957066401</v>
      </c>
      <c r="AD4200" s="122">
        <v>3.6383105592582599</v>
      </c>
      <c r="AE4200" s="122">
        <v>3.7348644282799701</v>
      </c>
      <c r="AF4200" s="122">
        <v>3.8406106583973001</v>
      </c>
      <c r="AG4200" s="122">
        <v>3.9001618069791002</v>
      </c>
      <c r="AH4200" s="122">
        <v>3.92701200428959</v>
      </c>
      <c r="AI4200" s="122">
        <v>4.0147351876114898</v>
      </c>
      <c r="AJ4200" s="122">
        <v>4.0428617657637496</v>
      </c>
      <c r="AK4200" s="122">
        <v>4.0073986692250498</v>
      </c>
    </row>
    <row r="4201" spans="1:37" s="122" customFormat="1" hidden="1" x14ac:dyDescent="0.3">
      <c r="A4201" s="125" t="str">
        <f t="shared" si="100"/>
        <v>SDGbaseTRA_AgMed_v6_3C_GVAaamai</v>
      </c>
      <c r="B4201" s="125" t="s">
        <v>220</v>
      </c>
      <c r="C4201" s="125" t="s">
        <v>302</v>
      </c>
      <c r="D4201" s="125" t="s">
        <v>3</v>
      </c>
      <c r="E4201" s="122" t="s">
        <v>5</v>
      </c>
      <c r="F4201" s="122">
        <v>11.925302657025901</v>
      </c>
      <c r="G4201" s="122">
        <v>11.250343786546701</v>
      </c>
      <c r="H4201" s="122">
        <v>11.725572167940401</v>
      </c>
      <c r="I4201" s="122">
        <v>12.1493355022074</v>
      </c>
      <c r="J4201" s="122">
        <v>12.7447220886742</v>
      </c>
      <c r="K4201" s="122">
        <v>13.1059837257258</v>
      </c>
      <c r="L4201" s="122">
        <v>13.4518071423722</v>
      </c>
      <c r="M4201" s="122">
        <v>13.649856065146601</v>
      </c>
      <c r="N4201" s="122">
        <v>13.8814061314353</v>
      </c>
      <c r="O4201" s="122">
        <v>14.979980976741601</v>
      </c>
      <c r="P4201" s="122">
        <v>15.2307427518741</v>
      </c>
      <c r="Q4201" s="122">
        <v>15.324437721975301</v>
      </c>
      <c r="R4201" s="122">
        <v>15.736576524337</v>
      </c>
      <c r="S4201" s="122">
        <v>15.740892677924901</v>
      </c>
      <c r="T4201" s="122">
        <v>15.8068854567088</v>
      </c>
      <c r="U4201" s="122">
        <v>15.952469435980101</v>
      </c>
      <c r="V4201" s="122">
        <v>15.962062512799699</v>
      </c>
      <c r="W4201" s="122">
        <v>15.9173798220618</v>
      </c>
      <c r="X4201" s="122">
        <v>15.8654108621453</v>
      </c>
      <c r="Y4201" s="122">
        <v>15.788244780523099</v>
      </c>
      <c r="Z4201" s="122">
        <v>15.704966166859499</v>
      </c>
      <c r="AA4201" s="122">
        <v>15.625710570910901</v>
      </c>
      <c r="AB4201" s="122">
        <v>15.896967779727699</v>
      </c>
      <c r="AC4201" s="122">
        <v>16.2445057932709</v>
      </c>
      <c r="AD4201" s="122">
        <v>16.6165987998851</v>
      </c>
      <c r="AE4201" s="122">
        <v>17.026604650800699</v>
      </c>
      <c r="AF4201" s="122">
        <v>17.467011119717501</v>
      </c>
      <c r="AG4201" s="122">
        <v>17.420813965934901</v>
      </c>
      <c r="AH4201" s="122">
        <v>17.252282683194402</v>
      </c>
      <c r="AI4201" s="122">
        <v>17.4662729858882</v>
      </c>
      <c r="AJ4201" s="122">
        <v>17.3906310914908</v>
      </c>
      <c r="AK4201" s="122">
        <v>16.9772872781346</v>
      </c>
    </row>
    <row r="4202" spans="1:37" s="122" customFormat="1" hidden="1" x14ac:dyDescent="0.3">
      <c r="A4202" s="125" t="str">
        <f t="shared" si="100"/>
        <v>SDGbaseTRA_AgMed_v6_3C_GVAaaoce</v>
      </c>
      <c r="B4202" s="125" t="s">
        <v>220</v>
      </c>
      <c r="C4202" s="125" t="s">
        <v>302</v>
      </c>
      <c r="D4202" s="125" t="s">
        <v>3</v>
      </c>
      <c r="E4202" s="122" t="s">
        <v>6</v>
      </c>
      <c r="F4202" s="122">
        <v>0.81587985557114195</v>
      </c>
      <c r="G4202" s="122">
        <v>0.75417772109146697</v>
      </c>
      <c r="H4202" s="122">
        <v>0.79230629413111897</v>
      </c>
      <c r="I4202" s="122">
        <v>0.81913884833833595</v>
      </c>
      <c r="J4202" s="122">
        <v>0.86608894425869098</v>
      </c>
      <c r="K4202" s="122">
        <v>0.89800387807124804</v>
      </c>
      <c r="L4202" s="122">
        <v>0.92910358475963895</v>
      </c>
      <c r="M4202" s="122">
        <v>0.95005016319948699</v>
      </c>
      <c r="N4202" s="122">
        <v>0.97309234231751696</v>
      </c>
      <c r="O4202" s="122">
        <v>1.0566871160003599</v>
      </c>
      <c r="P4202" s="122">
        <v>1.0872641919074699</v>
      </c>
      <c r="Q4202" s="122">
        <v>1.1070307991714099</v>
      </c>
      <c r="R4202" s="122">
        <v>1.1589587545308899</v>
      </c>
      <c r="S4202" s="122">
        <v>1.1739838504964599</v>
      </c>
      <c r="T4202" s="122">
        <v>1.1920813714557901</v>
      </c>
      <c r="U4202" s="122">
        <v>1.2152039956726299</v>
      </c>
      <c r="V4202" s="122">
        <v>1.2273450300906801</v>
      </c>
      <c r="W4202" s="122">
        <v>1.2384263215403799</v>
      </c>
      <c r="X4202" s="122">
        <v>1.25071246224902</v>
      </c>
      <c r="Y4202" s="122">
        <v>1.25925958778764</v>
      </c>
      <c r="Z4202" s="122">
        <v>1.2683797013279501</v>
      </c>
      <c r="AA4202" s="122">
        <v>1.2781555458023699</v>
      </c>
      <c r="AB4202" s="122">
        <v>1.3186662674978999</v>
      </c>
      <c r="AC4202" s="122">
        <v>1.3602393270967399</v>
      </c>
      <c r="AD4202" s="122">
        <v>1.39888487553153</v>
      </c>
      <c r="AE4202" s="122">
        <v>1.4380584636429199</v>
      </c>
      <c r="AF4202" s="122">
        <v>1.4793168424946399</v>
      </c>
      <c r="AG4202" s="122">
        <v>1.49443516137949</v>
      </c>
      <c r="AH4202" s="122">
        <v>1.4839006918001001</v>
      </c>
      <c r="AI4202" s="122">
        <v>1.4897935962341</v>
      </c>
      <c r="AJ4202" s="122">
        <v>1.4785626935771701</v>
      </c>
      <c r="AK4202" s="122">
        <v>1.4490702398681199</v>
      </c>
    </row>
    <row r="4203" spans="1:37" s="122" customFormat="1" hidden="1" x14ac:dyDescent="0.3">
      <c r="A4203" s="125" t="str">
        <f t="shared" si="100"/>
        <v>SDGbaseTRA_AgMed_v6_3C_GVAaaveg</v>
      </c>
      <c r="B4203" s="125" t="s">
        <v>220</v>
      </c>
      <c r="C4203" s="125" t="s">
        <v>302</v>
      </c>
      <c r="D4203" s="125" t="s">
        <v>3</v>
      </c>
      <c r="E4203" s="122" t="s">
        <v>7</v>
      </c>
      <c r="F4203" s="122">
        <v>6.7349634382759103</v>
      </c>
      <c r="G4203" s="122">
        <v>6.4555958565659299</v>
      </c>
      <c r="H4203" s="122">
        <v>6.4889999794553797</v>
      </c>
      <c r="I4203" s="122">
        <v>6.5370227620401602</v>
      </c>
      <c r="J4203" s="122">
        <v>6.6507109376803397</v>
      </c>
      <c r="K4203" s="122">
        <v>6.7281768509636697</v>
      </c>
      <c r="L4203" s="122">
        <v>6.8193370629957002</v>
      </c>
      <c r="M4203" s="122">
        <v>6.8741340072727297</v>
      </c>
      <c r="N4203" s="122">
        <v>6.9352673423114304</v>
      </c>
      <c r="O4203" s="122">
        <v>7.0685771817808503</v>
      </c>
      <c r="P4203" s="122">
        <v>7.1354016410420904</v>
      </c>
      <c r="Q4203" s="122">
        <v>7.1854959115835797</v>
      </c>
      <c r="R4203" s="122">
        <v>7.3875062597669903</v>
      </c>
      <c r="S4203" s="122">
        <v>7.4339122523294403</v>
      </c>
      <c r="T4203" s="122">
        <v>7.4760860398151499</v>
      </c>
      <c r="U4203" s="122">
        <v>7.5580049492651602</v>
      </c>
      <c r="V4203" s="122">
        <v>7.6311123546975903</v>
      </c>
      <c r="W4203" s="122">
        <v>7.6630807975358204</v>
      </c>
      <c r="X4203" s="122">
        <v>7.6384683664624902</v>
      </c>
      <c r="Y4203" s="122">
        <v>7.6125945459485598</v>
      </c>
      <c r="Z4203" s="122">
        <v>7.5908068545296699</v>
      </c>
      <c r="AA4203" s="122">
        <v>7.5430535883507002</v>
      </c>
      <c r="AB4203" s="122">
        <v>7.5996467283719102</v>
      </c>
      <c r="AC4203" s="122">
        <v>7.7374952125971701</v>
      </c>
      <c r="AD4203" s="122">
        <v>7.9315674062653398</v>
      </c>
      <c r="AE4203" s="122">
        <v>8.1631853101055594</v>
      </c>
      <c r="AF4203" s="122">
        <v>8.4225155069622595</v>
      </c>
      <c r="AG4203" s="122">
        <v>8.65923066650506</v>
      </c>
      <c r="AH4203" s="122">
        <v>8.7904692222249405</v>
      </c>
      <c r="AI4203" s="122">
        <v>9.0800942365501793</v>
      </c>
      <c r="AJ4203" s="122">
        <v>9.1663176871450407</v>
      </c>
      <c r="AK4203" s="122">
        <v>9.0918302739212304</v>
      </c>
    </row>
    <row r="4204" spans="1:37" s="122" customFormat="1" hidden="1" x14ac:dyDescent="0.3">
      <c r="A4204" s="125" t="str">
        <f t="shared" si="100"/>
        <v>SDGbaseTRA_AgMed_v6_3C_GVAaaofr</v>
      </c>
      <c r="B4204" s="125" t="s">
        <v>220</v>
      </c>
      <c r="C4204" s="125" t="s">
        <v>302</v>
      </c>
      <c r="D4204" s="125" t="s">
        <v>3</v>
      </c>
      <c r="E4204" s="122" t="s">
        <v>8</v>
      </c>
      <c r="F4204" s="122">
        <v>12.999968868332401</v>
      </c>
      <c r="G4204" s="122">
        <v>12.669206141974801</v>
      </c>
      <c r="H4204" s="122">
        <v>12.991943479696401</v>
      </c>
      <c r="I4204" s="122">
        <v>13.080223747588301</v>
      </c>
      <c r="J4204" s="122">
        <v>13.4031951433444</v>
      </c>
      <c r="K4204" s="122">
        <v>13.701328146432401</v>
      </c>
      <c r="L4204" s="122">
        <v>14.024005483078801</v>
      </c>
      <c r="M4204" s="122">
        <v>14.271873000057401</v>
      </c>
      <c r="N4204" s="122">
        <v>14.521396923352199</v>
      </c>
      <c r="O4204" s="122">
        <v>15.615669048252601</v>
      </c>
      <c r="P4204" s="122">
        <v>15.9486547832895</v>
      </c>
      <c r="Q4204" s="122">
        <v>16.1060425821777</v>
      </c>
      <c r="R4204" s="122">
        <v>16.480143147630599</v>
      </c>
      <c r="S4204" s="122">
        <v>16.644664957559801</v>
      </c>
      <c r="T4204" s="122">
        <v>16.823010911639098</v>
      </c>
      <c r="U4204" s="122">
        <v>17.0792173033193</v>
      </c>
      <c r="V4204" s="122">
        <v>17.3157084495612</v>
      </c>
      <c r="W4204" s="122">
        <v>17.468837142335101</v>
      </c>
      <c r="X4204" s="122">
        <v>17.4569393231987</v>
      </c>
      <c r="Y4204" s="122">
        <v>17.444399410997399</v>
      </c>
      <c r="Z4204" s="122">
        <v>17.398957270216901</v>
      </c>
      <c r="AA4204" s="122">
        <v>17.3502746471545</v>
      </c>
      <c r="AB4204" s="122">
        <v>17.6518708605848</v>
      </c>
      <c r="AC4204" s="122">
        <v>18.072410219526901</v>
      </c>
      <c r="AD4204" s="122">
        <v>18.5912912268345</v>
      </c>
      <c r="AE4204" s="122">
        <v>19.174431024213</v>
      </c>
      <c r="AF4204" s="122">
        <v>19.827073072418798</v>
      </c>
      <c r="AG4204" s="122">
        <v>20.4184479736052</v>
      </c>
      <c r="AH4204" s="122">
        <v>20.779741605854099</v>
      </c>
      <c r="AI4204" s="122">
        <v>21.304810261098901</v>
      </c>
      <c r="AJ4204" s="122">
        <v>21.297236075218301</v>
      </c>
      <c r="AK4204" s="122">
        <v>20.927371727395901</v>
      </c>
    </row>
    <row r="4205" spans="1:37" s="122" customFormat="1" hidden="1" x14ac:dyDescent="0.3">
      <c r="A4205" s="125" t="str">
        <f t="shared" si="100"/>
        <v>SDGbaseTRA_AgMed_v6_3C_GVAaagra</v>
      </c>
      <c r="B4205" s="125" t="s">
        <v>220</v>
      </c>
      <c r="C4205" s="125" t="s">
        <v>302</v>
      </c>
      <c r="D4205" s="125" t="s">
        <v>3</v>
      </c>
      <c r="E4205" s="122" t="s">
        <v>9</v>
      </c>
      <c r="F4205" s="122">
        <v>6.1969723289684602</v>
      </c>
      <c r="G4205" s="122">
        <v>6.2019699402898496</v>
      </c>
      <c r="H4205" s="122">
        <v>6.4615702234118704</v>
      </c>
      <c r="I4205" s="122">
        <v>6.4161946504285297</v>
      </c>
      <c r="J4205" s="122">
        <v>6.5829414957237304</v>
      </c>
      <c r="K4205" s="122">
        <v>6.78852158451659</v>
      </c>
      <c r="L4205" s="122">
        <v>7.0214680428347602</v>
      </c>
      <c r="M4205" s="122">
        <v>7.2617693461354396</v>
      </c>
      <c r="N4205" s="122">
        <v>7.5083391605869396</v>
      </c>
      <c r="O4205" s="122">
        <v>8.2719473597829705</v>
      </c>
      <c r="P4205" s="122">
        <v>8.6109800518492605</v>
      </c>
      <c r="Q4205" s="122">
        <v>8.8322711346477707</v>
      </c>
      <c r="R4205" s="122">
        <v>9.1732601249828498</v>
      </c>
      <c r="S4205" s="122">
        <v>9.4140538734920494</v>
      </c>
      <c r="T4205" s="122">
        <v>9.6705606072663493</v>
      </c>
      <c r="U4205" s="122">
        <v>9.9685811577625802</v>
      </c>
      <c r="V4205" s="122">
        <v>10.214024464149899</v>
      </c>
      <c r="W4205" s="122">
        <v>10.465857005171101</v>
      </c>
      <c r="X4205" s="122">
        <v>10.696968060529001</v>
      </c>
      <c r="Y4205" s="122">
        <v>10.876516746711401</v>
      </c>
      <c r="Z4205" s="122">
        <v>11.035534897058</v>
      </c>
      <c r="AA4205" s="122">
        <v>11.2256625352898</v>
      </c>
      <c r="AB4205" s="122">
        <v>11.684886585547099</v>
      </c>
      <c r="AC4205" s="122">
        <v>12.0822590116146</v>
      </c>
      <c r="AD4205" s="122">
        <v>12.4416063291483</v>
      </c>
      <c r="AE4205" s="122">
        <v>12.7867945583844</v>
      </c>
      <c r="AF4205" s="122">
        <v>13.1473649062455</v>
      </c>
      <c r="AG4205" s="122">
        <v>13.4327304241707</v>
      </c>
      <c r="AH4205" s="122">
        <v>13.4193998476298</v>
      </c>
      <c r="AI4205" s="122">
        <v>13.3706444215732</v>
      </c>
      <c r="AJ4205" s="122">
        <v>13.0443978371962</v>
      </c>
      <c r="AK4205" s="122">
        <v>12.653294076937801</v>
      </c>
    </row>
    <row r="4206" spans="1:37" s="122" customFormat="1" hidden="1" x14ac:dyDescent="0.3">
      <c r="A4206" s="125" t="str">
        <f t="shared" si="100"/>
        <v>SDGbaseTRA_AgMed_v6_3C_GVAaaoil</v>
      </c>
      <c r="B4206" s="125" t="s">
        <v>220</v>
      </c>
      <c r="C4206" s="125" t="s">
        <v>302</v>
      </c>
      <c r="D4206" s="125" t="s">
        <v>3</v>
      </c>
      <c r="E4206" s="122" t="s">
        <v>10</v>
      </c>
      <c r="F4206" s="122">
        <v>5.4472049614452702</v>
      </c>
      <c r="G4206" s="122">
        <v>4.9312802531384703</v>
      </c>
      <c r="H4206" s="122">
        <v>5.0993660326928802</v>
      </c>
      <c r="I4206" s="122">
        <v>5.2582323439804499</v>
      </c>
      <c r="J4206" s="122">
        <v>5.5278256834425301</v>
      </c>
      <c r="K4206" s="122">
        <v>5.7111541553408296</v>
      </c>
      <c r="L4206" s="122">
        <v>5.8913480119171897</v>
      </c>
      <c r="M4206" s="122">
        <v>5.98890375267806</v>
      </c>
      <c r="N4206" s="122">
        <v>6.0983290822494602</v>
      </c>
      <c r="O4206" s="122">
        <v>6.3619771907146196</v>
      </c>
      <c r="P4206" s="122">
        <v>6.5003325112470201</v>
      </c>
      <c r="Q4206" s="122">
        <v>6.6223718883332197</v>
      </c>
      <c r="R4206" s="122">
        <v>7.0221214747168101</v>
      </c>
      <c r="S4206" s="122">
        <v>7.1373508908419296</v>
      </c>
      <c r="T4206" s="122">
        <v>7.2501957859805</v>
      </c>
      <c r="U4206" s="122">
        <v>7.40388091414796</v>
      </c>
      <c r="V4206" s="122">
        <v>7.5289035642270399</v>
      </c>
      <c r="W4206" s="122">
        <v>7.6335576154783604</v>
      </c>
      <c r="X4206" s="122">
        <v>7.7171939961688798</v>
      </c>
      <c r="Y4206" s="122">
        <v>7.7858584390002399</v>
      </c>
      <c r="Z4206" s="122">
        <v>7.86929085760337</v>
      </c>
      <c r="AA4206" s="122">
        <v>7.9256496558942198</v>
      </c>
      <c r="AB4206" s="122">
        <v>8.0983637521375993</v>
      </c>
      <c r="AC4206" s="122">
        <v>8.3245627226769301</v>
      </c>
      <c r="AD4206" s="122">
        <v>8.57652583646491</v>
      </c>
      <c r="AE4206" s="122">
        <v>8.8565716538161503</v>
      </c>
      <c r="AF4206" s="122">
        <v>9.1626676644305807</v>
      </c>
      <c r="AG4206" s="122">
        <v>9.3804266245390799</v>
      </c>
      <c r="AH4206" s="122">
        <v>9.3833845595888192</v>
      </c>
      <c r="AI4206" s="122">
        <v>9.5609814019123007</v>
      </c>
      <c r="AJ4206" s="122">
        <v>9.6303017591693205</v>
      </c>
      <c r="AK4206" s="122">
        <v>9.5522883657216298</v>
      </c>
    </row>
    <row r="4207" spans="1:37" s="122" customFormat="1" hidden="1" x14ac:dyDescent="0.3">
      <c r="A4207" s="125" t="str">
        <f t="shared" si="100"/>
        <v>SDGbaseTRA_AgMed_v6_3C_GVAaatub</v>
      </c>
      <c r="B4207" s="125" t="s">
        <v>220</v>
      </c>
      <c r="C4207" s="125" t="s">
        <v>302</v>
      </c>
      <c r="D4207" s="125" t="s">
        <v>3</v>
      </c>
      <c r="E4207" s="122" t="s">
        <v>11</v>
      </c>
      <c r="F4207" s="122">
        <v>2.94784568120137</v>
      </c>
      <c r="G4207" s="122">
        <v>2.7759830910090701</v>
      </c>
      <c r="H4207" s="122">
        <v>2.7945300318908801</v>
      </c>
      <c r="I4207" s="122">
        <v>2.8236080042757301</v>
      </c>
      <c r="J4207" s="122">
        <v>2.8837878252880902</v>
      </c>
      <c r="K4207" s="122">
        <v>2.9226516389469301</v>
      </c>
      <c r="L4207" s="122">
        <v>2.9669170999193302</v>
      </c>
      <c r="M4207" s="122">
        <v>2.9963123169955099</v>
      </c>
      <c r="N4207" s="122">
        <v>3.0287563119541701</v>
      </c>
      <c r="O4207" s="122">
        <v>3.1007770187247301</v>
      </c>
      <c r="P4207" s="122">
        <v>3.1343929850114201</v>
      </c>
      <c r="Q4207" s="122">
        <v>3.15986495613559</v>
      </c>
      <c r="R4207" s="122">
        <v>3.2529636476253301</v>
      </c>
      <c r="S4207" s="122">
        <v>3.2708834186079998</v>
      </c>
      <c r="T4207" s="122">
        <v>3.2879633762105298</v>
      </c>
      <c r="U4207" s="122">
        <v>3.3227649881566199</v>
      </c>
      <c r="V4207" s="122">
        <v>3.3520352759410099</v>
      </c>
      <c r="W4207" s="122">
        <v>3.3603963295499701</v>
      </c>
      <c r="X4207" s="122">
        <v>3.3418824810755701</v>
      </c>
      <c r="Y4207" s="122">
        <v>3.3240481310388201</v>
      </c>
      <c r="Z4207" s="122">
        <v>3.3088701246925298</v>
      </c>
      <c r="AA4207" s="122">
        <v>3.28177204178701</v>
      </c>
      <c r="AB4207" s="122">
        <v>3.3116598772919699</v>
      </c>
      <c r="AC4207" s="122">
        <v>3.3819346632596798</v>
      </c>
      <c r="AD4207" s="122">
        <v>3.4784484076413298</v>
      </c>
      <c r="AE4207" s="122">
        <v>3.5927653249108</v>
      </c>
      <c r="AF4207" s="122">
        <v>3.7196350948752701</v>
      </c>
      <c r="AG4207" s="122">
        <v>3.80261859417993</v>
      </c>
      <c r="AH4207" s="122">
        <v>3.8638466582639102</v>
      </c>
      <c r="AI4207" s="122">
        <v>4.0189390950781201</v>
      </c>
      <c r="AJ4207" s="122">
        <v>4.0531861171864003</v>
      </c>
      <c r="AK4207" s="122">
        <v>3.9938117332006899</v>
      </c>
    </row>
    <row r="4208" spans="1:37" s="122" customFormat="1" hidden="1" x14ac:dyDescent="0.3">
      <c r="A4208" s="125" t="str">
        <f t="shared" si="100"/>
        <v>SDGbaseTRA_AgMed_v6_3C_GVAaapul</v>
      </c>
      <c r="B4208" s="125" t="s">
        <v>220</v>
      </c>
      <c r="C4208" s="125" t="s">
        <v>302</v>
      </c>
      <c r="D4208" s="125" t="s">
        <v>3</v>
      </c>
      <c r="E4208" s="122" t="s">
        <v>12</v>
      </c>
      <c r="F4208" s="122">
        <v>0.52449157567978599</v>
      </c>
      <c r="G4208" s="122">
        <v>0.48730068496471701</v>
      </c>
      <c r="H4208" s="122">
        <v>0.49270808017239298</v>
      </c>
      <c r="I4208" s="122">
        <v>0.50340347708169997</v>
      </c>
      <c r="J4208" s="122">
        <v>0.51902352139730001</v>
      </c>
      <c r="K4208" s="122">
        <v>0.52794489145458101</v>
      </c>
      <c r="L4208" s="122">
        <v>0.53640064982660596</v>
      </c>
      <c r="M4208" s="122">
        <v>0.53705655143194997</v>
      </c>
      <c r="N4208" s="122">
        <v>0.53880154961978199</v>
      </c>
      <c r="O4208" s="122">
        <v>0.54611258260639195</v>
      </c>
      <c r="P4208" s="122">
        <v>0.54874275496658897</v>
      </c>
      <c r="Q4208" s="122">
        <v>0.55175980498272603</v>
      </c>
      <c r="R4208" s="122">
        <v>0.57401957305587104</v>
      </c>
      <c r="S4208" s="122">
        <v>0.57798771947315597</v>
      </c>
      <c r="T4208" s="122">
        <v>0.58148450651258998</v>
      </c>
      <c r="U4208" s="122">
        <v>0.58789673853834501</v>
      </c>
      <c r="V4208" s="122">
        <v>0.593970256202486</v>
      </c>
      <c r="W4208" s="122">
        <v>0.59669889082460104</v>
      </c>
      <c r="X4208" s="122">
        <v>0.59576053990743805</v>
      </c>
      <c r="Y4208" s="122">
        <v>0.59586507133980104</v>
      </c>
      <c r="Z4208" s="122">
        <v>0.59715903380498403</v>
      </c>
      <c r="AA4208" s="122">
        <v>0.59567123167709701</v>
      </c>
      <c r="AB4208" s="122">
        <v>0.59974008028648995</v>
      </c>
      <c r="AC4208" s="122">
        <v>0.61101812285304502</v>
      </c>
      <c r="AD4208" s="122">
        <v>0.62637921681098896</v>
      </c>
      <c r="AE4208" s="122">
        <v>0.64450527162138105</v>
      </c>
      <c r="AF4208" s="122">
        <v>0.66450206269624501</v>
      </c>
      <c r="AG4208" s="122">
        <v>0.68360846443530598</v>
      </c>
      <c r="AH4208" s="122">
        <v>0.69451675043851002</v>
      </c>
      <c r="AI4208" s="122">
        <v>0.71891875791313697</v>
      </c>
      <c r="AJ4208" s="122">
        <v>0.73448571116647399</v>
      </c>
      <c r="AK4208" s="122">
        <v>0.73878411888669504</v>
      </c>
    </row>
    <row r="4209" spans="1:37" s="122" customFormat="1" hidden="1" x14ac:dyDescent="0.3">
      <c r="A4209" s="125" t="str">
        <f t="shared" si="100"/>
        <v>SDGbaseTRA_AgMed_v6_3C_GVAaasug</v>
      </c>
      <c r="B4209" s="125" t="s">
        <v>220</v>
      </c>
      <c r="C4209" s="125" t="s">
        <v>302</v>
      </c>
      <c r="D4209" s="125" t="s">
        <v>3</v>
      </c>
      <c r="E4209" s="122" t="s">
        <v>13</v>
      </c>
      <c r="F4209" s="122">
        <v>3.8233471543033799</v>
      </c>
      <c r="G4209" s="122">
        <v>3.66290217623057</v>
      </c>
      <c r="H4209" s="122">
        <v>3.6810253013816201</v>
      </c>
      <c r="I4209" s="122">
        <v>3.7259912741727299</v>
      </c>
      <c r="J4209" s="122">
        <v>3.8138598333171299</v>
      </c>
      <c r="K4209" s="122">
        <v>3.8688483157578202</v>
      </c>
      <c r="L4209" s="122">
        <v>3.9260292720729399</v>
      </c>
      <c r="M4209" s="122">
        <v>3.9572860687815399</v>
      </c>
      <c r="N4209" s="122">
        <v>3.9869031309360299</v>
      </c>
      <c r="O4209" s="122">
        <v>4.1742303455650402</v>
      </c>
      <c r="P4209" s="122">
        <v>4.2045395785168598</v>
      </c>
      <c r="Q4209" s="122">
        <v>4.2174661188861799</v>
      </c>
      <c r="R4209" s="122">
        <v>4.3330940372714197</v>
      </c>
      <c r="S4209" s="122">
        <v>4.3744599230286898</v>
      </c>
      <c r="T4209" s="122">
        <v>4.4115143770243304</v>
      </c>
      <c r="U4209" s="122">
        <v>4.4611240077150596</v>
      </c>
      <c r="V4209" s="122">
        <v>4.4930228560141998</v>
      </c>
      <c r="W4209" s="122">
        <v>4.5336618829184303</v>
      </c>
      <c r="X4209" s="122">
        <v>4.5817253592676801</v>
      </c>
      <c r="Y4209" s="122">
        <v>4.6019936134989496</v>
      </c>
      <c r="Z4209" s="122">
        <v>4.6261229176239604</v>
      </c>
      <c r="AA4209" s="122">
        <v>4.6529265675368796</v>
      </c>
      <c r="AB4209" s="122">
        <v>4.7225410043816201</v>
      </c>
      <c r="AC4209" s="122">
        <v>4.7867626400640804</v>
      </c>
      <c r="AD4209" s="122">
        <v>4.8416550332636596</v>
      </c>
      <c r="AE4209" s="122">
        <v>4.90069387542556</v>
      </c>
      <c r="AF4209" s="122">
        <v>4.9726695250895396</v>
      </c>
      <c r="AG4209" s="122">
        <v>5.0428863133683999</v>
      </c>
      <c r="AH4209" s="122">
        <v>5.0061905541474498</v>
      </c>
      <c r="AI4209" s="122">
        <v>5.0077240004111703</v>
      </c>
      <c r="AJ4209" s="122">
        <v>5.0113356034277698</v>
      </c>
      <c r="AK4209" s="122">
        <v>4.99802058998986</v>
      </c>
    </row>
    <row r="4210" spans="1:37" s="122" customFormat="1" hidden="1" x14ac:dyDescent="0.3">
      <c r="A4210" s="125" t="str">
        <f t="shared" si="100"/>
        <v>SDGbaseTRA_AgMed_v6_3C_GVAaaoth</v>
      </c>
      <c r="B4210" s="125" t="s">
        <v>220</v>
      </c>
      <c r="C4210" s="125" t="s">
        <v>302</v>
      </c>
      <c r="D4210" s="125" t="s">
        <v>3</v>
      </c>
      <c r="E4210" s="122" t="s">
        <v>14</v>
      </c>
      <c r="F4210" s="122">
        <v>7.2867372761343301</v>
      </c>
      <c r="G4210" s="122">
        <v>6.7684891309603197</v>
      </c>
      <c r="H4210" s="122">
        <v>7.10777024865064</v>
      </c>
      <c r="I4210" s="122">
        <v>7.2297924034472798</v>
      </c>
      <c r="J4210" s="122">
        <v>7.5405822261713196</v>
      </c>
      <c r="K4210" s="122">
        <v>7.8573067566409502</v>
      </c>
      <c r="L4210" s="122">
        <v>8.2079336790487396</v>
      </c>
      <c r="M4210" s="122">
        <v>8.5714835045963405</v>
      </c>
      <c r="N4210" s="122">
        <v>8.9484529034538998</v>
      </c>
      <c r="O4210" s="122">
        <v>9.9252974750893497</v>
      </c>
      <c r="P4210" s="122">
        <v>10.4250997504693</v>
      </c>
      <c r="Q4210" s="122">
        <v>10.7942743004823</v>
      </c>
      <c r="R4210" s="122">
        <v>11.321156183824201</v>
      </c>
      <c r="S4210" s="122">
        <v>11.7110153125801</v>
      </c>
      <c r="T4210" s="122">
        <v>12.131911402375501</v>
      </c>
      <c r="U4210" s="122">
        <v>12.636248963272401</v>
      </c>
      <c r="V4210" s="122">
        <v>13.0820715139574</v>
      </c>
      <c r="W4210" s="122">
        <v>13.579221931042101</v>
      </c>
      <c r="X4210" s="122">
        <v>14.1328524042867</v>
      </c>
      <c r="Y4210" s="122">
        <v>14.570789109896699</v>
      </c>
      <c r="Z4210" s="122">
        <v>14.941663491141099</v>
      </c>
      <c r="AA4210" s="122">
        <v>15.3198425059377</v>
      </c>
      <c r="AB4210" s="122">
        <v>15.8828280737208</v>
      </c>
      <c r="AC4210" s="122">
        <v>16.410324167123701</v>
      </c>
      <c r="AD4210" s="122">
        <v>16.960026364930599</v>
      </c>
      <c r="AE4210" s="122">
        <v>17.558832110820301</v>
      </c>
      <c r="AF4210" s="122">
        <v>18.2389180158927</v>
      </c>
      <c r="AG4210" s="122">
        <v>18.8784311721267</v>
      </c>
      <c r="AH4210" s="122">
        <v>18.759768569899599</v>
      </c>
      <c r="AI4210" s="122">
        <v>18.630990889548698</v>
      </c>
      <c r="AJ4210" s="122">
        <v>18.220559930716199</v>
      </c>
      <c r="AK4210" s="122">
        <v>17.652358173728398</v>
      </c>
    </row>
    <row r="4211" spans="1:37" s="122" customFormat="1" hidden="1" x14ac:dyDescent="0.3">
      <c r="A4211" s="125" t="str">
        <f t="shared" si="100"/>
        <v>SDGbaseTRA_AgMed_v6_3C_GVAalani</v>
      </c>
      <c r="B4211" s="125" t="s">
        <v>220</v>
      </c>
      <c r="C4211" s="125" t="s">
        <v>302</v>
      </c>
      <c r="D4211" s="125" t="s">
        <v>3</v>
      </c>
      <c r="E4211" s="122" t="s">
        <v>15</v>
      </c>
      <c r="F4211" s="122">
        <v>27.5487375052288</v>
      </c>
      <c r="G4211" s="122">
        <v>22.0473904604263</v>
      </c>
      <c r="H4211" s="122">
        <v>24.158553308133801</v>
      </c>
      <c r="I4211" s="122">
        <v>23.9529518561007</v>
      </c>
      <c r="J4211" s="122">
        <v>25.792128491299799</v>
      </c>
      <c r="K4211" s="122">
        <v>26.979982148038498</v>
      </c>
      <c r="L4211" s="122">
        <v>27.961796011939001</v>
      </c>
      <c r="M4211" s="122">
        <v>28.892603760098499</v>
      </c>
      <c r="N4211" s="122">
        <v>29.951240793145701</v>
      </c>
      <c r="O4211" s="122">
        <v>33.110481345553701</v>
      </c>
      <c r="P4211" s="122">
        <v>33.984699058663203</v>
      </c>
      <c r="Q4211" s="122">
        <v>34.7600213450959</v>
      </c>
      <c r="R4211" s="122">
        <v>36.967499036947103</v>
      </c>
      <c r="S4211" s="122">
        <v>37.606856127882097</v>
      </c>
      <c r="T4211" s="122">
        <v>38.406583208166701</v>
      </c>
      <c r="U4211" s="122">
        <v>39.431845505483302</v>
      </c>
      <c r="V4211" s="122">
        <v>40.3040751679805</v>
      </c>
      <c r="W4211" s="122">
        <v>41.354060244888402</v>
      </c>
      <c r="X4211" s="122">
        <v>42.316844263263</v>
      </c>
      <c r="Y4211" s="122">
        <v>43.039948671025002</v>
      </c>
      <c r="Z4211" s="122">
        <v>43.652113978363097</v>
      </c>
      <c r="AA4211" s="122">
        <v>44.150225324316999</v>
      </c>
      <c r="AB4211" s="122">
        <v>45.953305588764302</v>
      </c>
      <c r="AC4211" s="122">
        <v>47.651587671144803</v>
      </c>
      <c r="AD4211" s="122">
        <v>49.2046839300355</v>
      </c>
      <c r="AE4211" s="122">
        <v>50.866499302257601</v>
      </c>
      <c r="AF4211" s="122">
        <v>52.722145267568699</v>
      </c>
      <c r="AG4211" s="122">
        <v>54.317378902534799</v>
      </c>
      <c r="AH4211" s="122">
        <v>57.186543765245901</v>
      </c>
      <c r="AI4211" s="122">
        <v>59.705640951775798</v>
      </c>
      <c r="AJ4211" s="122">
        <v>59.947697570946197</v>
      </c>
      <c r="AK4211" s="122">
        <v>59.041546343021501</v>
      </c>
    </row>
    <row r="4212" spans="1:37" s="122" customFormat="1" hidden="1" x14ac:dyDescent="0.3">
      <c r="A4212" s="125" t="str">
        <f t="shared" si="100"/>
        <v>SDGbaseTRA_AgMed_v6_3C_GVAafore</v>
      </c>
      <c r="B4212" s="125" t="s">
        <v>220</v>
      </c>
      <c r="C4212" s="125" t="s">
        <v>302</v>
      </c>
      <c r="D4212" s="125" t="s">
        <v>3</v>
      </c>
      <c r="E4212" s="122" t="s">
        <v>16</v>
      </c>
      <c r="F4212" s="122">
        <v>6.4911530358491802</v>
      </c>
      <c r="G4212" s="122">
        <v>5.8929114973991403</v>
      </c>
      <c r="H4212" s="122">
        <v>6.0264077807418097</v>
      </c>
      <c r="I4212" s="122">
        <v>6.2117449165068104</v>
      </c>
      <c r="J4212" s="122">
        <v>6.3318651163342299</v>
      </c>
      <c r="K4212" s="122">
        <v>6.4304405191329899</v>
      </c>
      <c r="L4212" s="122">
        <v>6.5357978825395104</v>
      </c>
      <c r="M4212" s="122">
        <v>6.6299807446618297</v>
      </c>
      <c r="N4212" s="122">
        <v>6.8040140021132904</v>
      </c>
      <c r="O4212" s="122">
        <v>7.1114957285172604</v>
      </c>
      <c r="P4212" s="122">
        <v>7.1987443241090601</v>
      </c>
      <c r="Q4212" s="122">
        <v>7.2388462295165201</v>
      </c>
      <c r="R4212" s="122">
        <v>7.3923146605465702</v>
      </c>
      <c r="S4212" s="122">
        <v>7.4807768730483204</v>
      </c>
      <c r="T4212" s="122">
        <v>7.6510330354724196</v>
      </c>
      <c r="U4212" s="122">
        <v>7.8509893857736399</v>
      </c>
      <c r="V4212" s="122">
        <v>8.0629865588595404</v>
      </c>
      <c r="W4212" s="122">
        <v>8.2536582939094298</v>
      </c>
      <c r="X4212" s="122">
        <v>8.4568213142407007</v>
      </c>
      <c r="Y4212" s="122">
        <v>8.6165064439171104</v>
      </c>
      <c r="Z4212" s="122">
        <v>8.7050409285870103</v>
      </c>
      <c r="AA4212" s="122">
        <v>8.7994450249092804</v>
      </c>
      <c r="AB4212" s="122">
        <v>8.9632171007987793</v>
      </c>
      <c r="AC4212" s="122">
        <v>9.1288789927538296</v>
      </c>
      <c r="AD4212" s="122">
        <v>9.3190358453610003</v>
      </c>
      <c r="AE4212" s="122">
        <v>9.54688802973374</v>
      </c>
      <c r="AF4212" s="122">
        <v>9.8224616056393792</v>
      </c>
      <c r="AG4212" s="122">
        <v>10.052455908391901</v>
      </c>
      <c r="AH4212" s="122">
        <v>10.1408022816948</v>
      </c>
      <c r="AI4212" s="122">
        <v>10.275648420665499</v>
      </c>
      <c r="AJ4212" s="122">
        <v>10.230828569512299</v>
      </c>
      <c r="AK4212" s="122">
        <v>10.08690176474</v>
      </c>
    </row>
    <row r="4213" spans="1:37" s="122" customFormat="1" hidden="1" x14ac:dyDescent="0.3">
      <c r="A4213" s="125" t="str">
        <f t="shared" si="100"/>
        <v>SDGbaseTRA_AgMed_v6_3C_GVAafish</v>
      </c>
      <c r="B4213" s="125" t="s">
        <v>220</v>
      </c>
      <c r="C4213" s="125" t="s">
        <v>302</v>
      </c>
      <c r="D4213" s="125" t="s">
        <v>3</v>
      </c>
      <c r="E4213" s="122" t="s">
        <v>17</v>
      </c>
      <c r="F4213" s="122">
        <v>7.3673079317878702</v>
      </c>
      <c r="G4213" s="122">
        <v>6.9127714206671298</v>
      </c>
      <c r="H4213" s="122">
        <v>7.2158059445782801</v>
      </c>
      <c r="I4213" s="122">
        <v>7.1744536919742004</v>
      </c>
      <c r="J4213" s="122">
        <v>7.4567491848678404</v>
      </c>
      <c r="K4213" s="122">
        <v>7.7196652480470096</v>
      </c>
      <c r="L4213" s="122">
        <v>7.9964594367706301</v>
      </c>
      <c r="M4213" s="122">
        <v>8.2830419680972707</v>
      </c>
      <c r="N4213" s="122">
        <v>8.5991404821199602</v>
      </c>
      <c r="O4213" s="122">
        <v>9.4196709433918606</v>
      </c>
      <c r="P4213" s="122">
        <v>9.8287430326571208</v>
      </c>
      <c r="Q4213" s="122">
        <v>10.152457829690899</v>
      </c>
      <c r="R4213" s="122">
        <v>10.665058886376</v>
      </c>
      <c r="S4213" s="122">
        <v>10.988762955953799</v>
      </c>
      <c r="T4213" s="122">
        <v>11.332713456844001</v>
      </c>
      <c r="U4213" s="122">
        <v>11.718441887363101</v>
      </c>
      <c r="V4213" s="122">
        <v>12.0303794948312</v>
      </c>
      <c r="W4213" s="122">
        <v>12.390431447708099</v>
      </c>
      <c r="X4213" s="122">
        <v>12.7906343435243</v>
      </c>
      <c r="Y4213" s="122">
        <v>13.130127030119899</v>
      </c>
      <c r="Z4213" s="122">
        <v>13.451171195462599</v>
      </c>
      <c r="AA4213" s="122">
        <v>13.794822436061001</v>
      </c>
      <c r="AB4213" s="122">
        <v>14.349250256827199</v>
      </c>
      <c r="AC4213" s="122">
        <v>14.837168956327501</v>
      </c>
      <c r="AD4213" s="122">
        <v>15.279152693937499</v>
      </c>
      <c r="AE4213" s="122">
        <v>15.7191720900143</v>
      </c>
      <c r="AF4213" s="122">
        <v>16.188223442298</v>
      </c>
      <c r="AG4213" s="122">
        <v>16.6344226430333</v>
      </c>
      <c r="AH4213" s="122">
        <v>16.797255584659101</v>
      </c>
      <c r="AI4213" s="122">
        <v>16.820203823432301</v>
      </c>
      <c r="AJ4213" s="122">
        <v>16.7191317895808</v>
      </c>
      <c r="AK4213" s="122">
        <v>16.542827944169002</v>
      </c>
    </row>
    <row r="4214" spans="1:37" s="122" customFormat="1" hidden="1" x14ac:dyDescent="0.3">
      <c r="A4214" s="125" t="str">
        <f t="shared" si="100"/>
        <v>SDGbaseTRA_AgMed_v6_3C_GVAacoal</v>
      </c>
      <c r="B4214" s="125" t="s">
        <v>220</v>
      </c>
      <c r="C4214" s="125" t="s">
        <v>302</v>
      </c>
      <c r="D4214" s="125" t="s">
        <v>3</v>
      </c>
      <c r="E4214" s="122" t="s">
        <v>18</v>
      </c>
      <c r="F4214" s="122">
        <v>112.985261334444</v>
      </c>
      <c r="G4214" s="122">
        <v>112.951706890171</v>
      </c>
      <c r="H4214" s="122">
        <v>112.960378772382</v>
      </c>
      <c r="I4214" s="122">
        <v>110.93434028698699</v>
      </c>
      <c r="J4214" s="122">
        <v>108.492354477989</v>
      </c>
      <c r="K4214" s="122">
        <v>107.198078802518</v>
      </c>
      <c r="L4214" s="122">
        <v>105.664203393053</v>
      </c>
      <c r="M4214" s="122">
        <v>105.074395312555</v>
      </c>
      <c r="N4214" s="122">
        <v>113.328153955632</v>
      </c>
      <c r="O4214" s="122">
        <v>130.388718623725</v>
      </c>
      <c r="P4214" s="122">
        <v>146.867319825257</v>
      </c>
      <c r="Q4214" s="122">
        <v>166.423642223972</v>
      </c>
      <c r="R4214" s="122">
        <v>194.69508210961999</v>
      </c>
      <c r="S4214" s="122">
        <v>233.557613859757</v>
      </c>
      <c r="T4214" s="122">
        <v>272.58638872173799</v>
      </c>
      <c r="U4214" s="122">
        <v>312.65677586561299</v>
      </c>
      <c r="V4214" s="122">
        <v>348.50720813482002</v>
      </c>
      <c r="W4214" s="122">
        <v>405.94118052482497</v>
      </c>
      <c r="X4214" s="122">
        <v>505.780817702185</v>
      </c>
      <c r="Y4214" s="122">
        <v>618.08854577443901</v>
      </c>
      <c r="Z4214" s="122">
        <v>755.06424808619602</v>
      </c>
      <c r="AA4214" s="122">
        <v>926.58206074342104</v>
      </c>
      <c r="AB4214" s="122">
        <v>995.59194174457502</v>
      </c>
      <c r="AC4214" s="122">
        <v>1002.6469659552999</v>
      </c>
      <c r="AD4214" s="122">
        <v>969.193765886199</v>
      </c>
      <c r="AE4214" s="122">
        <v>906.59100647080004</v>
      </c>
      <c r="AF4214" s="122">
        <v>824.87695931829205</v>
      </c>
      <c r="AG4214" s="122">
        <v>717.14992211223102</v>
      </c>
      <c r="AH4214" s="122">
        <v>489.28234919344499</v>
      </c>
      <c r="AI4214" s="122">
        <v>164.921479424247</v>
      </c>
      <c r="AJ4214" s="122">
        <v>33.378666386669899</v>
      </c>
      <c r="AK4214" s="122">
        <v>23.6284658218039</v>
      </c>
    </row>
    <row r="4215" spans="1:37" s="122" customFormat="1" hidden="1" x14ac:dyDescent="0.3">
      <c r="A4215" s="125" t="str">
        <f t="shared" si="100"/>
        <v>SDGbaseTRA_AgMed_v6_3C_GVAagold</v>
      </c>
      <c r="B4215" s="125" t="s">
        <v>220</v>
      </c>
      <c r="C4215" s="125" t="s">
        <v>302</v>
      </c>
      <c r="D4215" s="125" t="s">
        <v>3</v>
      </c>
      <c r="E4215" s="122" t="s">
        <v>19</v>
      </c>
      <c r="F4215" s="122">
        <v>61.140285838991502</v>
      </c>
      <c r="G4215" s="122">
        <v>59.909915436256298</v>
      </c>
      <c r="H4215" s="122">
        <v>61.232986172308401</v>
      </c>
      <c r="I4215" s="122">
        <v>61.623580739309801</v>
      </c>
      <c r="J4215" s="122">
        <v>62.288745721807103</v>
      </c>
      <c r="K4215" s="122">
        <v>63.230928332694901</v>
      </c>
      <c r="L4215" s="122">
        <v>64.455758510542495</v>
      </c>
      <c r="M4215" s="122">
        <v>66.228638746406403</v>
      </c>
      <c r="N4215" s="122">
        <v>67.609900368752704</v>
      </c>
      <c r="O4215" s="122">
        <v>72.150802192252499</v>
      </c>
      <c r="P4215" s="122">
        <v>73.580299422364902</v>
      </c>
      <c r="Q4215" s="122">
        <v>73.862361177034501</v>
      </c>
      <c r="R4215" s="122">
        <v>73.074472220104298</v>
      </c>
      <c r="S4215" s="122">
        <v>72.749847988294505</v>
      </c>
      <c r="T4215" s="122">
        <v>72.421529318981598</v>
      </c>
      <c r="U4215" s="122">
        <v>72.379997545954396</v>
      </c>
      <c r="V4215" s="122">
        <v>71.872623410946403</v>
      </c>
      <c r="W4215" s="122">
        <v>71.254061149526606</v>
      </c>
      <c r="X4215" s="122">
        <v>70.409837563614502</v>
      </c>
      <c r="Y4215" s="122">
        <v>68.796475517367796</v>
      </c>
      <c r="Z4215" s="122">
        <v>66.564576686965495</v>
      </c>
      <c r="AA4215" s="122">
        <v>64.368826583542599</v>
      </c>
      <c r="AB4215" s="122">
        <v>64.432256588286606</v>
      </c>
      <c r="AC4215" s="122">
        <v>65.201677279861002</v>
      </c>
      <c r="AD4215" s="122">
        <v>66.490249523438393</v>
      </c>
      <c r="AE4215" s="122">
        <v>68.158131664639896</v>
      </c>
      <c r="AF4215" s="122">
        <v>70.140426131271795</v>
      </c>
      <c r="AG4215" s="122">
        <v>69.1780044455043</v>
      </c>
      <c r="AH4215" s="122">
        <v>70.150034728244094</v>
      </c>
      <c r="AI4215" s="122">
        <v>72.499400950991102</v>
      </c>
      <c r="AJ4215" s="122">
        <v>70.242695891127994</v>
      </c>
      <c r="AK4215" s="122">
        <v>64.952913173164404</v>
      </c>
    </row>
    <row r="4216" spans="1:37" s="122" customFormat="1" hidden="1" x14ac:dyDescent="0.3">
      <c r="A4216" s="125" t="str">
        <f t="shared" si="100"/>
        <v>SDGbaseTRA_AgMed_v6_3C_GVAangas</v>
      </c>
      <c r="B4216" s="125" t="s">
        <v>220</v>
      </c>
      <c r="C4216" s="125" t="s">
        <v>302</v>
      </c>
      <c r="D4216" s="125" t="s">
        <v>3</v>
      </c>
      <c r="E4216" s="122" t="s">
        <v>20</v>
      </c>
      <c r="F4216" s="122">
        <v>0.94356488111435299</v>
      </c>
      <c r="G4216" s="122">
        <v>0.83413303713127795</v>
      </c>
      <c r="H4216" s="122">
        <v>0.81089936618739</v>
      </c>
      <c r="I4216" s="122">
        <v>0.76754223925050402</v>
      </c>
      <c r="J4216" s="122">
        <v>0.739816648308393</v>
      </c>
      <c r="K4216" s="122">
        <v>0.71220956426302295</v>
      </c>
      <c r="L4216" s="122">
        <v>0.68630217784486702</v>
      </c>
      <c r="M4216" s="122">
        <v>0.66688171559673204</v>
      </c>
      <c r="N4216" s="122">
        <v>0.646814751626549</v>
      </c>
      <c r="O4216" s="122">
        <v>0.68067017641163396</v>
      </c>
      <c r="P4216" s="122">
        <v>0.66685952297060003</v>
      </c>
      <c r="Q4216" s="122">
        <v>0.64284926440609702</v>
      </c>
      <c r="R4216" s="122">
        <v>0.60762613155586898</v>
      </c>
      <c r="S4216" s="122">
        <v>0.57992866733743997</v>
      </c>
      <c r="T4216" s="122">
        <v>0.55323192535710997</v>
      </c>
      <c r="U4216" s="122">
        <v>0.52821937954032405</v>
      </c>
      <c r="V4216" s="122">
        <v>0.50124052091087401</v>
      </c>
      <c r="W4216" s="122">
        <v>0.47744367134350002</v>
      </c>
      <c r="X4216" s="122">
        <v>0.454573301041649</v>
      </c>
      <c r="Y4216" s="122">
        <v>0.43027715453785997</v>
      </c>
      <c r="Z4216" s="122">
        <v>0.40525006529489299</v>
      </c>
      <c r="AA4216" s="122">
        <v>0.38385630479659999</v>
      </c>
      <c r="AB4216" s="122">
        <v>0.36956406193307201</v>
      </c>
      <c r="AC4216" s="122">
        <v>0.35514905513328299</v>
      </c>
      <c r="AD4216" s="122">
        <v>0.34063390582484898</v>
      </c>
      <c r="AE4216" s="122">
        <v>0.32623280195934801</v>
      </c>
      <c r="AF4216" s="122">
        <v>0.31275530330731799</v>
      </c>
      <c r="AG4216" s="122">
        <v>0.29891548208906099</v>
      </c>
      <c r="AH4216" s="122">
        <v>0.28912905353563101</v>
      </c>
      <c r="AI4216" s="122">
        <v>0.27776691600171799</v>
      </c>
      <c r="AJ4216" s="122">
        <v>0.262734446044391</v>
      </c>
      <c r="AK4216" s="122">
        <v>0.24414662983443</v>
      </c>
    </row>
    <row r="4217" spans="1:37" s="122" customFormat="1" hidden="1" x14ac:dyDescent="0.3">
      <c r="A4217" s="125" t="str">
        <f t="shared" si="100"/>
        <v>SDGbaseTRA_AgMed_v6_3C_GVAapgm</v>
      </c>
      <c r="B4217" s="125" t="s">
        <v>220</v>
      </c>
      <c r="C4217" s="125" t="s">
        <v>302</v>
      </c>
      <c r="D4217" s="125" t="s">
        <v>3</v>
      </c>
      <c r="E4217" s="122" t="s">
        <v>21</v>
      </c>
      <c r="F4217" s="122">
        <v>97.820469381027095</v>
      </c>
      <c r="G4217" s="122">
        <v>51.058886067285897</v>
      </c>
      <c r="H4217" s="122">
        <v>64.5871176359842</v>
      </c>
      <c r="I4217" s="122">
        <v>77.563604949834996</v>
      </c>
      <c r="J4217" s="122">
        <v>87.679117710705199</v>
      </c>
      <c r="K4217" s="122">
        <v>95.283502852140799</v>
      </c>
      <c r="L4217" s="122">
        <v>100.370194602911</v>
      </c>
      <c r="M4217" s="122">
        <v>93.690028105091997</v>
      </c>
      <c r="N4217" s="122">
        <v>90.7642285935963</v>
      </c>
      <c r="O4217" s="122">
        <v>89.264460509900601</v>
      </c>
      <c r="P4217" s="122">
        <v>88.872493970324896</v>
      </c>
      <c r="Q4217" s="122">
        <v>88.990647665419402</v>
      </c>
      <c r="R4217" s="122">
        <v>93.052128676433796</v>
      </c>
      <c r="S4217" s="122">
        <v>97.410039450882607</v>
      </c>
      <c r="T4217" s="122">
        <v>100.653958485028</v>
      </c>
      <c r="U4217" s="122">
        <v>103.033703958207</v>
      </c>
      <c r="V4217" s="122">
        <v>106.362640254849</v>
      </c>
      <c r="W4217" s="122">
        <v>108.769548922837</v>
      </c>
      <c r="X4217" s="122">
        <v>110.102447811654</v>
      </c>
      <c r="Y4217" s="122">
        <v>112.00321175812</v>
      </c>
      <c r="Z4217" s="122">
        <v>113.676347489319</v>
      </c>
      <c r="AA4217" s="122">
        <v>115.274048178626</v>
      </c>
      <c r="AB4217" s="122">
        <v>192.628822545498</v>
      </c>
      <c r="AC4217" s="122">
        <v>245.618704683716</v>
      </c>
      <c r="AD4217" s="122">
        <v>273.42330887825</v>
      </c>
      <c r="AE4217" s="122">
        <v>296.627520834785</v>
      </c>
      <c r="AF4217" s="122">
        <v>319.131933608248</v>
      </c>
      <c r="AG4217" s="122">
        <v>343.62660174196299</v>
      </c>
      <c r="AH4217" s="122">
        <v>428.72588597727298</v>
      </c>
      <c r="AI4217" s="122">
        <v>505.53807722190197</v>
      </c>
      <c r="AJ4217" s="122">
        <v>547.69961928193595</v>
      </c>
      <c r="AK4217" s="122">
        <v>582.417831292492</v>
      </c>
    </row>
    <row r="4218" spans="1:37" s="122" customFormat="1" hidden="1" x14ac:dyDescent="0.3">
      <c r="A4218" s="125" t="str">
        <f t="shared" si="100"/>
        <v>SDGbaseTRA_AgMed_v6_3C_GVAamore</v>
      </c>
      <c r="B4218" s="125" t="s">
        <v>220</v>
      </c>
      <c r="C4218" s="125" t="s">
        <v>302</v>
      </c>
      <c r="D4218" s="125" t="s">
        <v>3</v>
      </c>
      <c r="E4218" s="122" t="s">
        <v>22</v>
      </c>
      <c r="F4218" s="122">
        <v>78.234984296278597</v>
      </c>
      <c r="G4218" s="122">
        <v>76.857977374770698</v>
      </c>
      <c r="H4218" s="122">
        <v>80.791925653246594</v>
      </c>
      <c r="I4218" s="122">
        <v>83.586290415687998</v>
      </c>
      <c r="J4218" s="122">
        <v>86.304513784233293</v>
      </c>
      <c r="K4218" s="122">
        <v>89.199744578129497</v>
      </c>
      <c r="L4218" s="122">
        <v>92.525205136868195</v>
      </c>
      <c r="M4218" s="122">
        <v>96.643953310551694</v>
      </c>
      <c r="N4218" s="122">
        <v>100.532111197845</v>
      </c>
      <c r="O4218" s="122">
        <v>110.68482690654599</v>
      </c>
      <c r="P4218" s="122">
        <v>115.925315497344</v>
      </c>
      <c r="Q4218" s="122">
        <v>119.35912180584</v>
      </c>
      <c r="R4218" s="122">
        <v>120.780282853998</v>
      </c>
      <c r="S4218" s="122">
        <v>123.044440436247</v>
      </c>
      <c r="T4218" s="122">
        <v>125.21406047229</v>
      </c>
      <c r="U4218" s="122">
        <v>127.780764339912</v>
      </c>
      <c r="V4218" s="122">
        <v>129.567396831168</v>
      </c>
      <c r="W4218" s="122">
        <v>131.473657442182</v>
      </c>
      <c r="X4218" s="122">
        <v>133.27245970899099</v>
      </c>
      <c r="Y4218" s="122">
        <v>133.617226950104</v>
      </c>
      <c r="Z4218" s="122">
        <v>132.98046082612001</v>
      </c>
      <c r="AA4218" s="122">
        <v>132.522655655813</v>
      </c>
      <c r="AB4218" s="122">
        <v>133.741820464624</v>
      </c>
      <c r="AC4218" s="122">
        <v>135.31309691351601</v>
      </c>
      <c r="AD4218" s="122">
        <v>137.55729911080201</v>
      </c>
      <c r="AE4218" s="122">
        <v>140.23755177017</v>
      </c>
      <c r="AF4218" s="122">
        <v>143.50466350654199</v>
      </c>
      <c r="AG4218" s="122">
        <v>145.31535943281901</v>
      </c>
      <c r="AH4218" s="122">
        <v>145.865854225942</v>
      </c>
      <c r="AI4218" s="122">
        <v>146.56375639766199</v>
      </c>
      <c r="AJ4218" s="122">
        <v>143.37322908166101</v>
      </c>
      <c r="AK4218" s="122">
        <v>136.736576744405</v>
      </c>
    </row>
    <row r="4219" spans="1:37" s="122" customFormat="1" hidden="1" x14ac:dyDescent="0.3">
      <c r="A4219" s="125" t="str">
        <f t="shared" si="100"/>
        <v>SDGbaseTRA_AgMed_v6_3C_GVAamine</v>
      </c>
      <c r="B4219" s="125" t="s">
        <v>220</v>
      </c>
      <c r="C4219" s="125" t="s">
        <v>302</v>
      </c>
      <c r="D4219" s="125" t="s">
        <v>3</v>
      </c>
      <c r="E4219" s="122" t="s">
        <v>23</v>
      </c>
      <c r="F4219" s="122">
        <v>57.005130412232297</v>
      </c>
      <c r="G4219" s="122">
        <v>54.463959989075398</v>
      </c>
      <c r="H4219" s="122">
        <v>56.654649664148899</v>
      </c>
      <c r="I4219" s="122">
        <v>60.355732118471103</v>
      </c>
      <c r="J4219" s="122">
        <v>61.847156121471102</v>
      </c>
      <c r="K4219" s="122">
        <v>63.479872807259603</v>
      </c>
      <c r="L4219" s="122">
        <v>65.472327894270407</v>
      </c>
      <c r="M4219" s="122">
        <v>67.841378637779798</v>
      </c>
      <c r="N4219" s="122">
        <v>69.896223112865599</v>
      </c>
      <c r="O4219" s="122">
        <v>73.9938277683096</v>
      </c>
      <c r="P4219" s="122">
        <v>76.330443451332997</v>
      </c>
      <c r="Q4219" s="122">
        <v>78.480168040714005</v>
      </c>
      <c r="R4219" s="122">
        <v>78.465255958370605</v>
      </c>
      <c r="S4219" s="122">
        <v>80.722223366575506</v>
      </c>
      <c r="T4219" s="122">
        <v>82.852158035702899</v>
      </c>
      <c r="U4219" s="122">
        <v>85.358197893388805</v>
      </c>
      <c r="V4219" s="122">
        <v>87.806336552185599</v>
      </c>
      <c r="W4219" s="122">
        <v>90.721512918339499</v>
      </c>
      <c r="X4219" s="122">
        <v>94.166218414756301</v>
      </c>
      <c r="Y4219" s="122">
        <v>96.769526147197396</v>
      </c>
      <c r="Z4219" s="122">
        <v>99.181770521624003</v>
      </c>
      <c r="AA4219" s="122">
        <v>101.655847402565</v>
      </c>
      <c r="AB4219" s="122">
        <v>103.76074467034201</v>
      </c>
      <c r="AC4219" s="122">
        <v>105.79424300917201</v>
      </c>
      <c r="AD4219" s="122">
        <v>108.311405448114</v>
      </c>
      <c r="AE4219" s="122">
        <v>111.23408991111801</v>
      </c>
      <c r="AF4219" s="122">
        <v>114.79219109138501</v>
      </c>
      <c r="AG4219" s="122">
        <v>118.568860012909</v>
      </c>
      <c r="AH4219" s="122">
        <v>118.998443399983</v>
      </c>
      <c r="AI4219" s="122">
        <v>118.82941683884999</v>
      </c>
      <c r="AJ4219" s="122">
        <v>117.778921439991</v>
      </c>
      <c r="AK4219" s="122">
        <v>115.908820784772</v>
      </c>
    </row>
    <row r="4220" spans="1:37" s="122" customFormat="1" hidden="1" x14ac:dyDescent="0.3">
      <c r="A4220" s="125" t="str">
        <f t="shared" si="100"/>
        <v>SDGbaseTRA_AgMed_v6_3C_GVAameat</v>
      </c>
      <c r="B4220" s="125" t="s">
        <v>220</v>
      </c>
      <c r="C4220" s="125" t="s">
        <v>302</v>
      </c>
      <c r="D4220" s="125" t="s">
        <v>3</v>
      </c>
      <c r="E4220" s="122" t="s">
        <v>24</v>
      </c>
      <c r="F4220" s="122">
        <v>14.298644361090499</v>
      </c>
      <c r="G4220" s="122">
        <v>13.762994662558199</v>
      </c>
      <c r="H4220" s="122">
        <v>13.645792994252099</v>
      </c>
      <c r="I4220" s="122">
        <v>13.633025223122701</v>
      </c>
      <c r="J4220" s="122">
        <v>13.9060755264347</v>
      </c>
      <c r="K4220" s="122">
        <v>14.308916246450901</v>
      </c>
      <c r="L4220" s="122">
        <v>14.7811142776339</v>
      </c>
      <c r="M4220" s="122">
        <v>15.199534210594001</v>
      </c>
      <c r="N4220" s="122">
        <v>15.609832628966901</v>
      </c>
      <c r="O4220" s="122">
        <v>16.193314788283399</v>
      </c>
      <c r="P4220" s="122">
        <v>16.817120968489</v>
      </c>
      <c r="Q4220" s="122">
        <v>17.3552418639573</v>
      </c>
      <c r="R4220" s="122">
        <v>18.299840237276101</v>
      </c>
      <c r="S4220" s="122">
        <v>18.8324282210137</v>
      </c>
      <c r="T4220" s="122">
        <v>19.266800660854202</v>
      </c>
      <c r="U4220" s="122">
        <v>19.7398895251436</v>
      </c>
      <c r="V4220" s="122">
        <v>20.126161524181899</v>
      </c>
      <c r="W4220" s="122">
        <v>20.506178783198401</v>
      </c>
      <c r="X4220" s="122">
        <v>20.837864562547999</v>
      </c>
      <c r="Y4220" s="122">
        <v>21.0627845872426</v>
      </c>
      <c r="Z4220" s="122">
        <v>21.318796047120301</v>
      </c>
      <c r="AA4220" s="122">
        <v>21.533453986798499</v>
      </c>
      <c r="AB4220" s="122">
        <v>21.9232003622542</v>
      </c>
      <c r="AC4220" s="122">
        <v>22.452122530950199</v>
      </c>
      <c r="AD4220" s="122">
        <v>23.040307543520001</v>
      </c>
      <c r="AE4220" s="122">
        <v>23.676037479381399</v>
      </c>
      <c r="AF4220" s="122">
        <v>24.3756156957485</v>
      </c>
      <c r="AG4220" s="122">
        <v>24.988170359600101</v>
      </c>
      <c r="AH4220" s="122">
        <v>24.979568658354701</v>
      </c>
      <c r="AI4220" s="122">
        <v>25.4037853374526</v>
      </c>
      <c r="AJ4220" s="122">
        <v>25.7379294446093</v>
      </c>
      <c r="AK4220" s="122">
        <v>25.909669854935501</v>
      </c>
    </row>
    <row r="4221" spans="1:37" s="122" customFormat="1" hidden="1" x14ac:dyDescent="0.3">
      <c r="A4221" s="125" t="str">
        <f t="shared" si="100"/>
        <v>SDGbaseTRA_AgMed_v6_3C_GVAapfis</v>
      </c>
      <c r="B4221" s="125" t="s">
        <v>220</v>
      </c>
      <c r="C4221" s="125" t="s">
        <v>302</v>
      </c>
      <c r="D4221" s="125" t="s">
        <v>3</v>
      </c>
      <c r="E4221" s="122" t="s">
        <v>25</v>
      </c>
      <c r="F4221" s="122">
        <v>6.3223518718128702</v>
      </c>
      <c r="G4221" s="122">
        <v>6.2492765316161698</v>
      </c>
      <c r="H4221" s="122">
        <v>6.4216257422496996</v>
      </c>
      <c r="I4221" s="122">
        <v>6.3941175853944801</v>
      </c>
      <c r="J4221" s="122">
        <v>6.5402765938432204</v>
      </c>
      <c r="K4221" s="122">
        <v>6.7081806926549596</v>
      </c>
      <c r="L4221" s="122">
        <v>6.9085925988311203</v>
      </c>
      <c r="M4221" s="122">
        <v>7.1104273545451804</v>
      </c>
      <c r="N4221" s="122">
        <v>7.3239458456177502</v>
      </c>
      <c r="O4221" s="122">
        <v>7.8189801646327899</v>
      </c>
      <c r="P4221" s="122">
        <v>8.1117716933856805</v>
      </c>
      <c r="Q4221" s="122">
        <v>8.3522233964447299</v>
      </c>
      <c r="R4221" s="122">
        <v>8.7562854219789301</v>
      </c>
      <c r="S4221" s="122">
        <v>9.0099181841787406</v>
      </c>
      <c r="T4221" s="122">
        <v>9.2613148430098597</v>
      </c>
      <c r="U4221" s="122">
        <v>9.5496532043217499</v>
      </c>
      <c r="V4221" s="122">
        <v>9.7844337907889294</v>
      </c>
      <c r="W4221" s="122">
        <v>10.0395237289334</v>
      </c>
      <c r="X4221" s="122">
        <v>10.3127704967907</v>
      </c>
      <c r="Y4221" s="122">
        <v>10.517004157060301</v>
      </c>
      <c r="Z4221" s="122">
        <v>10.7214205022188</v>
      </c>
      <c r="AA4221" s="122">
        <v>10.948645333329701</v>
      </c>
      <c r="AB4221" s="122">
        <v>11.306659093768401</v>
      </c>
      <c r="AC4221" s="122">
        <v>11.6074788385412</v>
      </c>
      <c r="AD4221" s="122">
        <v>11.8778726143036</v>
      </c>
      <c r="AE4221" s="122">
        <v>12.150199073689899</v>
      </c>
      <c r="AF4221" s="122">
        <v>12.449522405435999</v>
      </c>
      <c r="AG4221" s="122">
        <v>12.676376994788001</v>
      </c>
      <c r="AH4221" s="122">
        <v>12.493668353863301</v>
      </c>
      <c r="AI4221" s="122">
        <v>12.346841360010201</v>
      </c>
      <c r="AJ4221" s="122">
        <v>12.1916623862714</v>
      </c>
      <c r="AK4221" s="122">
        <v>12.018041716810799</v>
      </c>
    </row>
    <row r="4222" spans="1:37" s="122" customFormat="1" hidden="1" x14ac:dyDescent="0.3">
      <c r="A4222" s="125" t="str">
        <f t="shared" si="100"/>
        <v>SDGbaseTRA_AgMed_v6_3C_GVAavege</v>
      </c>
      <c r="B4222" s="125" t="s">
        <v>220</v>
      </c>
      <c r="C4222" s="125" t="s">
        <v>302</v>
      </c>
      <c r="D4222" s="125" t="s">
        <v>3</v>
      </c>
      <c r="E4222" s="122" t="s">
        <v>26</v>
      </c>
      <c r="F4222" s="122">
        <v>10.9732834638646</v>
      </c>
      <c r="G4222" s="122">
        <v>10.459730916675399</v>
      </c>
      <c r="H4222" s="122">
        <v>10.8833239107915</v>
      </c>
      <c r="I4222" s="122">
        <v>10.777688276742101</v>
      </c>
      <c r="J4222" s="122">
        <v>11.174304941352601</v>
      </c>
      <c r="K4222" s="122">
        <v>11.542272852872401</v>
      </c>
      <c r="L4222" s="122">
        <v>11.9280464045627</v>
      </c>
      <c r="M4222" s="122">
        <v>12.3067010659303</v>
      </c>
      <c r="N4222" s="122">
        <v>12.7138034897447</v>
      </c>
      <c r="O4222" s="122">
        <v>13.769983792883099</v>
      </c>
      <c r="P4222" s="122">
        <v>14.296155800764099</v>
      </c>
      <c r="Q4222" s="122">
        <v>14.717630743052499</v>
      </c>
      <c r="R4222" s="122">
        <v>15.540731098297201</v>
      </c>
      <c r="S4222" s="122">
        <v>15.942610850582099</v>
      </c>
      <c r="T4222" s="122">
        <v>16.3665102943683</v>
      </c>
      <c r="U4222" s="122">
        <v>16.865315891904199</v>
      </c>
      <c r="V4222" s="122">
        <v>17.248129716988199</v>
      </c>
      <c r="W4222" s="122">
        <v>17.697713265712999</v>
      </c>
      <c r="X4222" s="122">
        <v>18.184683413104</v>
      </c>
      <c r="Y4222" s="122">
        <v>18.541782756733301</v>
      </c>
      <c r="Z4222" s="122">
        <v>18.893531866441801</v>
      </c>
      <c r="AA4222" s="122">
        <v>19.265528265668902</v>
      </c>
      <c r="AB4222" s="122">
        <v>19.962785340646398</v>
      </c>
      <c r="AC4222" s="122">
        <v>20.5576626582043</v>
      </c>
      <c r="AD4222" s="122">
        <v>21.078914898589201</v>
      </c>
      <c r="AE4222" s="122">
        <v>21.596762668679801</v>
      </c>
      <c r="AF4222" s="122">
        <v>22.158485442616001</v>
      </c>
      <c r="AG4222" s="122">
        <v>22.445480172542901</v>
      </c>
      <c r="AH4222" s="122">
        <v>22.3769170377617</v>
      </c>
      <c r="AI4222" s="122">
        <v>22.351665105554801</v>
      </c>
      <c r="AJ4222" s="122">
        <v>22.1001429544689</v>
      </c>
      <c r="AK4222" s="122">
        <v>21.716304217162001</v>
      </c>
    </row>
    <row r="4223" spans="1:37" s="122" customFormat="1" hidden="1" x14ac:dyDescent="0.3">
      <c r="A4223" s="125" t="str">
        <f t="shared" si="100"/>
        <v>SDGbaseTRA_AgMed_v6_3C_GVAafats</v>
      </c>
      <c r="B4223" s="125" t="s">
        <v>220</v>
      </c>
      <c r="C4223" s="125" t="s">
        <v>302</v>
      </c>
      <c r="D4223" s="125" t="s">
        <v>3</v>
      </c>
      <c r="E4223" s="122" t="s">
        <v>27</v>
      </c>
      <c r="F4223" s="122">
        <v>3.4845797675239001</v>
      </c>
      <c r="G4223" s="122">
        <v>3.44891052892515</v>
      </c>
      <c r="H4223" s="122">
        <v>3.5473571283193799</v>
      </c>
      <c r="I4223" s="122">
        <v>3.5198809822588002</v>
      </c>
      <c r="J4223" s="122">
        <v>3.66574678276426</v>
      </c>
      <c r="K4223" s="122">
        <v>3.7784391398459398</v>
      </c>
      <c r="L4223" s="122">
        <v>3.8890531613147399</v>
      </c>
      <c r="M4223" s="122">
        <v>4.0050240108946298</v>
      </c>
      <c r="N4223" s="122">
        <v>4.12993562544355</v>
      </c>
      <c r="O4223" s="122">
        <v>4.7927123907288101</v>
      </c>
      <c r="P4223" s="122">
        <v>4.9746892576671202</v>
      </c>
      <c r="Q4223" s="122">
        <v>5.05119117645238</v>
      </c>
      <c r="R4223" s="122">
        <v>5.1754813026170901</v>
      </c>
      <c r="S4223" s="122">
        <v>5.2425863489134503</v>
      </c>
      <c r="T4223" s="122">
        <v>5.3324968333543801</v>
      </c>
      <c r="U4223" s="122">
        <v>5.4495895530781002</v>
      </c>
      <c r="V4223" s="122">
        <v>5.4943326922156404</v>
      </c>
      <c r="W4223" s="122">
        <v>5.6058184415935202</v>
      </c>
      <c r="X4223" s="122">
        <v>5.7823548807372998</v>
      </c>
      <c r="Y4223" s="122">
        <v>5.9064658057707096</v>
      </c>
      <c r="Z4223" s="122">
        <v>6.0173817243807504</v>
      </c>
      <c r="AA4223" s="122">
        <v>6.1645312792637803</v>
      </c>
      <c r="AB4223" s="122">
        <v>6.4573573020218999</v>
      </c>
      <c r="AC4223" s="122">
        <v>6.6223354698459902</v>
      </c>
      <c r="AD4223" s="122">
        <v>6.7049214098247099</v>
      </c>
      <c r="AE4223" s="122">
        <v>6.75103279851065</v>
      </c>
      <c r="AF4223" s="122">
        <v>6.7926389195438901</v>
      </c>
      <c r="AG4223" s="122">
        <v>6.8041534169990898</v>
      </c>
      <c r="AH4223" s="122">
        <v>6.7241836760408003</v>
      </c>
      <c r="AI4223" s="122">
        <v>6.5488928437753504</v>
      </c>
      <c r="AJ4223" s="122">
        <v>6.4158264237224101</v>
      </c>
      <c r="AK4223" s="122">
        <v>6.3092793558877904</v>
      </c>
    </row>
    <row r="4224" spans="1:37" s="122" customFormat="1" hidden="1" x14ac:dyDescent="0.3">
      <c r="A4224" s="125" t="str">
        <f t="shared" si="100"/>
        <v>SDGbaseTRA_AgMed_v6_3C_GVAadair</v>
      </c>
      <c r="B4224" s="125" t="s">
        <v>220</v>
      </c>
      <c r="C4224" s="125" t="s">
        <v>302</v>
      </c>
      <c r="D4224" s="125" t="s">
        <v>3</v>
      </c>
      <c r="E4224" s="122" t="s">
        <v>28</v>
      </c>
      <c r="F4224" s="122">
        <v>10.558307148005699</v>
      </c>
      <c r="G4224" s="122">
        <v>10.2669582715003</v>
      </c>
      <c r="H4224" s="122">
        <v>10.4130055264924</v>
      </c>
      <c r="I4224" s="122">
        <v>10.2409683438899</v>
      </c>
      <c r="J4224" s="122">
        <v>10.5499203913625</v>
      </c>
      <c r="K4224" s="122">
        <v>10.8621061286686</v>
      </c>
      <c r="L4224" s="122">
        <v>11.2016564329</v>
      </c>
      <c r="M4224" s="122">
        <v>11.518294434244799</v>
      </c>
      <c r="N4224" s="122">
        <v>11.856406939967499</v>
      </c>
      <c r="O4224" s="122">
        <v>12.6011849737561</v>
      </c>
      <c r="P4224" s="122">
        <v>12.996040190347401</v>
      </c>
      <c r="Q4224" s="122">
        <v>13.3128686421217</v>
      </c>
      <c r="R4224" s="122">
        <v>14.0495174243152</v>
      </c>
      <c r="S4224" s="122">
        <v>14.368375743710599</v>
      </c>
      <c r="T4224" s="122">
        <v>14.6903816344266</v>
      </c>
      <c r="U4224" s="122">
        <v>15.100805024819699</v>
      </c>
      <c r="V4224" s="122">
        <v>15.445714828112401</v>
      </c>
      <c r="W4224" s="122">
        <v>15.833765913878199</v>
      </c>
      <c r="X4224" s="122">
        <v>16.22133734558</v>
      </c>
      <c r="Y4224" s="122">
        <v>16.495681278180101</v>
      </c>
      <c r="Z4224" s="122">
        <v>16.766595779423401</v>
      </c>
      <c r="AA4224" s="122">
        <v>17.016466201245301</v>
      </c>
      <c r="AB4224" s="122">
        <v>17.495705973675999</v>
      </c>
      <c r="AC4224" s="122">
        <v>17.935373337659399</v>
      </c>
      <c r="AD4224" s="122">
        <v>18.365289902013199</v>
      </c>
      <c r="AE4224" s="122">
        <v>18.8275416831356</v>
      </c>
      <c r="AF4224" s="122">
        <v>19.349380587706801</v>
      </c>
      <c r="AG4224" s="122">
        <v>19.656202156286099</v>
      </c>
      <c r="AH4224" s="122">
        <v>19.5908587676617</v>
      </c>
      <c r="AI4224" s="122">
        <v>19.720023040080399</v>
      </c>
      <c r="AJ4224" s="122">
        <v>19.680618791957599</v>
      </c>
      <c r="AK4224" s="122">
        <v>19.4859779796409</v>
      </c>
    </row>
    <row r="4225" spans="1:37" s="122" customFormat="1" hidden="1" x14ac:dyDescent="0.3">
      <c r="A4225" s="125" t="str">
        <f t="shared" si="100"/>
        <v>SDGbaseTRA_AgMed_v6_3C_GVAagrai</v>
      </c>
      <c r="B4225" s="125" t="s">
        <v>220</v>
      </c>
      <c r="C4225" s="125" t="s">
        <v>302</v>
      </c>
      <c r="D4225" s="125" t="s">
        <v>3</v>
      </c>
      <c r="E4225" s="122" t="s">
        <v>29</v>
      </c>
      <c r="F4225" s="122">
        <v>8.5642621157192398</v>
      </c>
      <c r="G4225" s="122">
        <v>8.3907413954363008</v>
      </c>
      <c r="H4225" s="122">
        <v>8.3400399887450192</v>
      </c>
      <c r="I4225" s="122">
        <v>8.44982861903787</v>
      </c>
      <c r="J4225" s="122">
        <v>8.5532027503546395</v>
      </c>
      <c r="K4225" s="122">
        <v>8.5726683321504407</v>
      </c>
      <c r="L4225" s="122">
        <v>8.6102487467964792</v>
      </c>
      <c r="M4225" s="122">
        <v>8.6296582016468406</v>
      </c>
      <c r="N4225" s="122">
        <v>8.6723553949849403</v>
      </c>
      <c r="O4225" s="122">
        <v>8.8507748364652308</v>
      </c>
      <c r="P4225" s="122">
        <v>8.9083608513858703</v>
      </c>
      <c r="Q4225" s="122">
        <v>8.9490849744335303</v>
      </c>
      <c r="R4225" s="122">
        <v>9.1037570541815196</v>
      </c>
      <c r="S4225" s="122">
        <v>9.0963434061528492</v>
      </c>
      <c r="T4225" s="122">
        <v>9.1190483197259198</v>
      </c>
      <c r="U4225" s="122">
        <v>9.1735155120297396</v>
      </c>
      <c r="V4225" s="122">
        <v>9.1771327017901392</v>
      </c>
      <c r="W4225" s="122">
        <v>9.1522633364740997</v>
      </c>
      <c r="X4225" s="122">
        <v>9.1357617562559099</v>
      </c>
      <c r="Y4225" s="122">
        <v>9.1127351661433202</v>
      </c>
      <c r="Z4225" s="122">
        <v>9.1018517088661604</v>
      </c>
      <c r="AA4225" s="122">
        <v>9.0873725272582409</v>
      </c>
      <c r="AB4225" s="122">
        <v>9.1534151558663499</v>
      </c>
      <c r="AC4225" s="122">
        <v>9.2689891608671005</v>
      </c>
      <c r="AD4225" s="122">
        <v>9.3971617968286996</v>
      </c>
      <c r="AE4225" s="122">
        <v>9.5331885575763309</v>
      </c>
      <c r="AF4225" s="122">
        <v>9.6639069495155301</v>
      </c>
      <c r="AG4225" s="122">
        <v>9.6208539135154592</v>
      </c>
      <c r="AH4225" s="122">
        <v>9.5517447901380095</v>
      </c>
      <c r="AI4225" s="122">
        <v>9.6934429529072208</v>
      </c>
      <c r="AJ4225" s="122">
        <v>9.7742007132671596</v>
      </c>
      <c r="AK4225" s="122">
        <v>9.7512731051104904</v>
      </c>
    </row>
    <row r="4226" spans="1:37" s="122" customFormat="1" hidden="1" x14ac:dyDescent="0.3">
      <c r="A4226" s="125" t="str">
        <f t="shared" si="100"/>
        <v>SDGbaseTRA_AgMed_v6_3C_GVAastar</v>
      </c>
      <c r="B4226" s="125" t="s">
        <v>220</v>
      </c>
      <c r="C4226" s="125" t="s">
        <v>302</v>
      </c>
      <c r="D4226" s="125" t="s">
        <v>3</v>
      </c>
      <c r="E4226" s="122" t="s">
        <v>30</v>
      </c>
      <c r="F4226" s="122">
        <v>7.2534655204625196</v>
      </c>
      <c r="G4226" s="122">
        <v>7.1062422863624297</v>
      </c>
      <c r="H4226" s="122">
        <v>7.1453693319559104</v>
      </c>
      <c r="I4226" s="122">
        <v>7.2446271736688201</v>
      </c>
      <c r="J4226" s="122">
        <v>7.3357012671368897</v>
      </c>
      <c r="K4226" s="122">
        <v>7.3644393073920602</v>
      </c>
      <c r="L4226" s="122">
        <v>7.4044945563045896</v>
      </c>
      <c r="M4226" s="122">
        <v>7.4484423829304998</v>
      </c>
      <c r="N4226" s="122">
        <v>7.4918487775638898</v>
      </c>
      <c r="O4226" s="122">
        <v>7.6331230489994697</v>
      </c>
      <c r="P4226" s="122">
        <v>7.68196688846204</v>
      </c>
      <c r="Q4226" s="122">
        <v>7.7168086687419502</v>
      </c>
      <c r="R4226" s="122">
        <v>7.7719058119410596</v>
      </c>
      <c r="S4226" s="122">
        <v>7.7244003972013102</v>
      </c>
      <c r="T4226" s="122">
        <v>7.6947897013497402</v>
      </c>
      <c r="U4226" s="122">
        <v>7.6917135093000004</v>
      </c>
      <c r="V4226" s="122">
        <v>7.6452032388220399</v>
      </c>
      <c r="W4226" s="122">
        <v>7.5637707174515398</v>
      </c>
      <c r="X4226" s="122">
        <v>7.47769132157734</v>
      </c>
      <c r="Y4226" s="122">
        <v>7.3774457264804996</v>
      </c>
      <c r="Z4226" s="122">
        <v>7.2763340240817298</v>
      </c>
      <c r="AA4226" s="122">
        <v>7.1710789833627402</v>
      </c>
      <c r="AB4226" s="122">
        <v>7.1711177026729898</v>
      </c>
      <c r="AC4226" s="122">
        <v>7.2406805458280497</v>
      </c>
      <c r="AD4226" s="122">
        <v>7.3394027272674203</v>
      </c>
      <c r="AE4226" s="122">
        <v>7.4565973361058502</v>
      </c>
      <c r="AF4226" s="122">
        <v>7.5773759502979701</v>
      </c>
      <c r="AG4226" s="122">
        <v>7.1336690381859098</v>
      </c>
      <c r="AH4226" s="122">
        <v>6.91331469910868</v>
      </c>
      <c r="AI4226" s="122">
        <v>7.0182343295347103</v>
      </c>
      <c r="AJ4226" s="122">
        <v>6.8967869648263198</v>
      </c>
      <c r="AK4226" s="122">
        <v>6.5910583630023298</v>
      </c>
    </row>
    <row r="4227" spans="1:37" s="122" customFormat="1" hidden="1" x14ac:dyDescent="0.3">
      <c r="A4227" s="125" t="str">
        <f t="shared" si="100"/>
        <v>SDGbaseTRA_AgMed_v6_3C_GVAafeed</v>
      </c>
      <c r="B4227" s="125" t="s">
        <v>220</v>
      </c>
      <c r="C4227" s="125" t="s">
        <v>302</v>
      </c>
      <c r="D4227" s="125" t="s">
        <v>3</v>
      </c>
      <c r="E4227" s="122" t="s">
        <v>31</v>
      </c>
      <c r="F4227" s="122">
        <v>6.5455554813708998</v>
      </c>
      <c r="G4227" s="122">
        <v>5.0652639237536601</v>
      </c>
      <c r="H4227" s="122">
        <v>5.7563530387014401</v>
      </c>
      <c r="I4227" s="122">
        <v>5.3343720185504697</v>
      </c>
      <c r="J4227" s="122">
        <v>6.0390903466079999</v>
      </c>
      <c r="K4227" s="122">
        <v>6.41952042147099</v>
      </c>
      <c r="L4227" s="122">
        <v>6.6636581614341601</v>
      </c>
      <c r="M4227" s="122">
        <v>6.8848478006651304</v>
      </c>
      <c r="N4227" s="122">
        <v>7.1760830704364604</v>
      </c>
      <c r="O4227" s="122">
        <v>7.8128679764517299</v>
      </c>
      <c r="P4227" s="122">
        <v>8.1208364353911708</v>
      </c>
      <c r="Q4227" s="122">
        <v>8.4242429009887303</v>
      </c>
      <c r="R4227" s="122">
        <v>9.3436868982944006</v>
      </c>
      <c r="S4227" s="122">
        <v>9.36956725414605</v>
      </c>
      <c r="T4227" s="122">
        <v>9.5958190129711305</v>
      </c>
      <c r="U4227" s="122">
        <v>9.8983133761670796</v>
      </c>
      <c r="V4227" s="122">
        <v>10.226800607248901</v>
      </c>
      <c r="W4227" s="122">
        <v>10.592699757418201</v>
      </c>
      <c r="X4227" s="122">
        <v>10.947761248582101</v>
      </c>
      <c r="Y4227" s="122">
        <v>11.2794825103887</v>
      </c>
      <c r="Z4227" s="122">
        <v>11.6069264432846</v>
      </c>
      <c r="AA4227" s="122">
        <v>11.8408937678879</v>
      </c>
      <c r="AB4227" s="122">
        <v>12.323352138402599</v>
      </c>
      <c r="AC4227" s="122">
        <v>12.6756607765727</v>
      </c>
      <c r="AD4227" s="122">
        <v>13.022886158948401</v>
      </c>
      <c r="AE4227" s="122">
        <v>13.4476132016616</v>
      </c>
      <c r="AF4227" s="122">
        <v>13.943088221969701</v>
      </c>
      <c r="AG4227" s="122">
        <v>14.452217104841001</v>
      </c>
      <c r="AH4227" s="122">
        <v>15.3096970972916</v>
      </c>
      <c r="AI4227" s="122">
        <v>15.9399400034505</v>
      </c>
      <c r="AJ4227" s="122">
        <v>16.083544202663798</v>
      </c>
      <c r="AK4227" s="122">
        <v>15.9754754078466</v>
      </c>
    </row>
    <row r="4228" spans="1:37" s="122" customFormat="1" hidden="1" x14ac:dyDescent="0.3">
      <c r="A4228" s="125" t="str">
        <f t="shared" si="100"/>
        <v>SDGbaseTRA_AgMed_v6_3C_GVAabake</v>
      </c>
      <c r="B4228" s="125" t="s">
        <v>220</v>
      </c>
      <c r="C4228" s="125" t="s">
        <v>302</v>
      </c>
      <c r="D4228" s="125" t="s">
        <v>3</v>
      </c>
      <c r="E4228" s="122" t="s">
        <v>32</v>
      </c>
      <c r="F4228" s="122">
        <v>22.283856021250401</v>
      </c>
      <c r="G4228" s="122">
        <v>21.574165407918901</v>
      </c>
      <c r="H4228" s="122">
        <v>21.887959887772698</v>
      </c>
      <c r="I4228" s="122">
        <v>22.107568956567199</v>
      </c>
      <c r="J4228" s="122">
        <v>22.580824943904499</v>
      </c>
      <c r="K4228" s="122">
        <v>23.020418209081001</v>
      </c>
      <c r="L4228" s="122">
        <v>23.527270893297999</v>
      </c>
      <c r="M4228" s="122">
        <v>23.9876234114613</v>
      </c>
      <c r="N4228" s="122">
        <v>24.462743422843101</v>
      </c>
      <c r="O4228" s="122">
        <v>25.075023391827902</v>
      </c>
      <c r="P4228" s="122">
        <v>25.610053518675699</v>
      </c>
      <c r="Q4228" s="122">
        <v>26.111761311019901</v>
      </c>
      <c r="R4228" s="122">
        <v>27.1540408658317</v>
      </c>
      <c r="S4228" s="122">
        <v>27.593824056070201</v>
      </c>
      <c r="T4228" s="122">
        <v>28.014270418758901</v>
      </c>
      <c r="U4228" s="122">
        <v>28.5996046153737</v>
      </c>
      <c r="V4228" s="122">
        <v>29.131921512396399</v>
      </c>
      <c r="W4228" s="122">
        <v>29.6328631421325</v>
      </c>
      <c r="X4228" s="122">
        <v>30.0630132972444</v>
      </c>
      <c r="Y4228" s="122">
        <v>30.336991398776998</v>
      </c>
      <c r="Z4228" s="122">
        <v>30.612083514881199</v>
      </c>
      <c r="AA4228" s="122">
        <v>30.844527206041501</v>
      </c>
      <c r="AB4228" s="122">
        <v>31.305181106942399</v>
      </c>
      <c r="AC4228" s="122">
        <v>31.8637653483867</v>
      </c>
      <c r="AD4228" s="122">
        <v>32.5211499519583</v>
      </c>
      <c r="AE4228" s="122">
        <v>33.261623692270902</v>
      </c>
      <c r="AF4228" s="122">
        <v>34.072897107030997</v>
      </c>
      <c r="AG4228" s="122">
        <v>34.423204755819697</v>
      </c>
      <c r="AH4228" s="122">
        <v>34.089705751504702</v>
      </c>
      <c r="AI4228" s="122">
        <v>34.329900990252199</v>
      </c>
      <c r="AJ4228" s="122">
        <v>34.27921144954</v>
      </c>
      <c r="AK4228" s="122">
        <v>33.9232485840081</v>
      </c>
    </row>
    <row r="4229" spans="1:37" s="122" customFormat="1" hidden="1" x14ac:dyDescent="0.3">
      <c r="A4229" s="125" t="str">
        <f t="shared" si="100"/>
        <v>SDGbaseTRA_AgMed_v6_3C_GVAasuga</v>
      </c>
      <c r="B4229" s="125" t="s">
        <v>220</v>
      </c>
      <c r="C4229" s="125" t="s">
        <v>302</v>
      </c>
      <c r="D4229" s="125" t="s">
        <v>3</v>
      </c>
      <c r="E4229" s="122" t="s">
        <v>33</v>
      </c>
      <c r="F4229" s="122">
        <v>8.5226770749709395</v>
      </c>
      <c r="G4229" s="122">
        <v>8.3581279806274793</v>
      </c>
      <c r="H4229" s="122">
        <v>8.4657946913839908</v>
      </c>
      <c r="I4229" s="122">
        <v>8.5551320427429403</v>
      </c>
      <c r="J4229" s="122">
        <v>8.7395300867701806</v>
      </c>
      <c r="K4229" s="122">
        <v>8.8686709154856302</v>
      </c>
      <c r="L4229" s="122">
        <v>9.01049745142193</v>
      </c>
      <c r="M4229" s="122">
        <v>9.1086653004757991</v>
      </c>
      <c r="N4229" s="122">
        <v>9.2069960669783804</v>
      </c>
      <c r="O4229" s="122">
        <v>9.5770821955797096</v>
      </c>
      <c r="P4229" s="122">
        <v>9.70414068471473</v>
      </c>
      <c r="Q4229" s="122">
        <v>9.7939379277732002</v>
      </c>
      <c r="R4229" s="122">
        <v>10.0944562935696</v>
      </c>
      <c r="S4229" s="122">
        <v>10.205930854208001</v>
      </c>
      <c r="T4229" s="122">
        <v>10.308262216837401</v>
      </c>
      <c r="U4229" s="122">
        <v>10.4419906820733</v>
      </c>
      <c r="V4229" s="122">
        <v>10.536227886963299</v>
      </c>
      <c r="W4229" s="122">
        <v>10.644107283088101</v>
      </c>
      <c r="X4229" s="122">
        <v>10.7606499958525</v>
      </c>
      <c r="Y4229" s="122">
        <v>10.818643367771401</v>
      </c>
      <c r="Z4229" s="122">
        <v>10.884014472178899</v>
      </c>
      <c r="AA4229" s="122">
        <v>10.9560394803076</v>
      </c>
      <c r="AB4229" s="122">
        <v>11.113029584507601</v>
      </c>
      <c r="AC4229" s="122">
        <v>11.271946699236</v>
      </c>
      <c r="AD4229" s="122">
        <v>11.4215196953317</v>
      </c>
      <c r="AE4229" s="122">
        <v>11.5806783667642</v>
      </c>
      <c r="AF4229" s="122">
        <v>11.765362968436699</v>
      </c>
      <c r="AG4229" s="122">
        <v>11.940736939569399</v>
      </c>
      <c r="AH4229" s="122">
        <v>11.8622745522527</v>
      </c>
      <c r="AI4229" s="122">
        <v>11.872109461854601</v>
      </c>
      <c r="AJ4229" s="122">
        <v>11.8748164444618</v>
      </c>
      <c r="AK4229" s="122">
        <v>11.849388375567599</v>
      </c>
    </row>
    <row r="4230" spans="1:37" s="122" customFormat="1" hidden="1" x14ac:dyDescent="0.3">
      <c r="A4230" s="125" t="str">
        <f t="shared" si="100"/>
        <v>SDGbaseTRA_AgMed_v6_3C_GVAaconf</v>
      </c>
      <c r="B4230" s="125" t="s">
        <v>220</v>
      </c>
      <c r="C4230" s="125" t="s">
        <v>302</v>
      </c>
      <c r="D4230" s="125" t="s">
        <v>3</v>
      </c>
      <c r="E4230" s="122" t="s">
        <v>34</v>
      </c>
      <c r="F4230" s="122">
        <v>2.4874381194491502</v>
      </c>
      <c r="G4230" s="122">
        <v>2.4084186726358601</v>
      </c>
      <c r="H4230" s="122">
        <v>2.5011726282039399</v>
      </c>
      <c r="I4230" s="122">
        <v>2.4200809313340899</v>
      </c>
      <c r="J4230" s="122">
        <v>2.50591960614031</v>
      </c>
      <c r="K4230" s="122">
        <v>2.6038299785196801</v>
      </c>
      <c r="L4230" s="122">
        <v>2.71218806054828</v>
      </c>
      <c r="M4230" s="122">
        <v>2.8178786109882599</v>
      </c>
      <c r="N4230" s="122">
        <v>2.9330911701540101</v>
      </c>
      <c r="O4230" s="122">
        <v>3.1254281827624202</v>
      </c>
      <c r="P4230" s="122">
        <v>3.2779843393365899</v>
      </c>
      <c r="Q4230" s="122">
        <v>3.42880209985245</v>
      </c>
      <c r="R4230" s="122">
        <v>3.7089258605966799</v>
      </c>
      <c r="S4230" s="122">
        <v>3.8595243768543699</v>
      </c>
      <c r="T4230" s="122">
        <v>4.0114704786295601</v>
      </c>
      <c r="U4230" s="122">
        <v>4.1736563622362501</v>
      </c>
      <c r="V4230" s="122">
        <v>4.3188305195744201</v>
      </c>
      <c r="W4230" s="122">
        <v>4.4680938900524296</v>
      </c>
      <c r="X4230" s="122">
        <v>4.6181196590663802</v>
      </c>
      <c r="Y4230" s="122">
        <v>4.75207628413765</v>
      </c>
      <c r="Z4230" s="122">
        <v>4.8986230868024299</v>
      </c>
      <c r="AA4230" s="122">
        <v>5.0404902583264803</v>
      </c>
      <c r="AB4230" s="122">
        <v>5.2379271267243901</v>
      </c>
      <c r="AC4230" s="122">
        <v>5.4180738273981497</v>
      </c>
      <c r="AD4230" s="122">
        <v>5.5927000854283202</v>
      </c>
      <c r="AE4230" s="122">
        <v>5.7776497354815799</v>
      </c>
      <c r="AF4230" s="122">
        <v>5.9798482831211501</v>
      </c>
      <c r="AG4230" s="122">
        <v>6.14466035148555</v>
      </c>
      <c r="AH4230" s="122">
        <v>6.1210546404972899</v>
      </c>
      <c r="AI4230" s="122">
        <v>6.0956613902033601</v>
      </c>
      <c r="AJ4230" s="122">
        <v>6.0195892490967298</v>
      </c>
      <c r="AK4230" s="122">
        <v>5.9158004884000102</v>
      </c>
    </row>
    <row r="4231" spans="1:37" s="122" customFormat="1" hidden="1" x14ac:dyDescent="0.3">
      <c r="A4231" s="125" t="str">
        <f t="shared" si="100"/>
        <v>SDGbaseTRA_AgMed_v6_3C_GVAapast</v>
      </c>
      <c r="B4231" s="125" t="s">
        <v>220</v>
      </c>
      <c r="C4231" s="125" t="s">
        <v>302</v>
      </c>
      <c r="D4231" s="125" t="s">
        <v>3</v>
      </c>
      <c r="E4231" s="122" t="s">
        <v>35</v>
      </c>
      <c r="F4231" s="122">
        <v>0.64754535166887595</v>
      </c>
      <c r="G4231" s="122">
        <v>0.61613411775901195</v>
      </c>
      <c r="H4231" s="122">
        <v>0.64276697601555499</v>
      </c>
      <c r="I4231" s="122">
        <v>0.630303345789619</v>
      </c>
      <c r="J4231" s="122">
        <v>0.66061533828979702</v>
      </c>
      <c r="K4231" s="122">
        <v>0.69115165509277399</v>
      </c>
      <c r="L4231" s="122">
        <v>0.72177137621951803</v>
      </c>
      <c r="M4231" s="122">
        <v>0.75072284924898602</v>
      </c>
      <c r="N4231" s="122">
        <v>0.77905195082267598</v>
      </c>
      <c r="O4231" s="122">
        <v>0.85657257950575305</v>
      </c>
      <c r="P4231" s="122">
        <v>0.89188309782017805</v>
      </c>
      <c r="Q4231" s="122">
        <v>0.92373106779796899</v>
      </c>
      <c r="R4231" s="122">
        <v>0.98480111933659897</v>
      </c>
      <c r="S4231" s="122">
        <v>1.0208909346992301</v>
      </c>
      <c r="T4231" s="122">
        <v>1.05310257319426</v>
      </c>
      <c r="U4231" s="122">
        <v>1.08670483692705</v>
      </c>
      <c r="V4231" s="122">
        <v>1.11576938351135</v>
      </c>
      <c r="W4231" s="122">
        <v>1.1533280372872601</v>
      </c>
      <c r="X4231" s="122">
        <v>1.1903095324080499</v>
      </c>
      <c r="Y4231" s="122">
        <v>1.21448025182945</v>
      </c>
      <c r="Z4231" s="122">
        <v>1.2382862824248799</v>
      </c>
      <c r="AA4231" s="122">
        <v>1.26467213839024</v>
      </c>
      <c r="AB4231" s="122">
        <v>1.31126044420556</v>
      </c>
      <c r="AC4231" s="122">
        <v>1.3504856840567101</v>
      </c>
      <c r="AD4231" s="122">
        <v>1.38250179824984</v>
      </c>
      <c r="AE4231" s="122">
        <v>1.4154644094409601</v>
      </c>
      <c r="AF4231" s="122">
        <v>1.4564351985170001</v>
      </c>
      <c r="AG4231" s="122">
        <v>1.47728589825491</v>
      </c>
      <c r="AH4231" s="122">
        <v>1.47512957137463</v>
      </c>
      <c r="AI4231" s="122">
        <v>1.4728433373264</v>
      </c>
      <c r="AJ4231" s="122">
        <v>1.46179199807391</v>
      </c>
      <c r="AK4231" s="122">
        <v>1.4438153473476001</v>
      </c>
    </row>
    <row r="4232" spans="1:37" s="122" customFormat="1" hidden="1" x14ac:dyDescent="0.3">
      <c r="A4232" s="125" t="str">
        <f t="shared" si="100"/>
        <v>SDGbaseTRA_AgMed_v6_3C_GVAaofoo</v>
      </c>
      <c r="B4232" s="125" t="s">
        <v>220</v>
      </c>
      <c r="C4232" s="125" t="s">
        <v>302</v>
      </c>
      <c r="D4232" s="125" t="s">
        <v>3</v>
      </c>
      <c r="E4232" s="122" t="s">
        <v>36</v>
      </c>
      <c r="F4232" s="122">
        <v>12.412272377586699</v>
      </c>
      <c r="G4232" s="122">
        <v>11.6893502402283</v>
      </c>
      <c r="H4232" s="122">
        <v>12.0490969680263</v>
      </c>
      <c r="I4232" s="122">
        <v>11.973041441301101</v>
      </c>
      <c r="J4232" s="122">
        <v>12.450924940744899</v>
      </c>
      <c r="K4232" s="122">
        <v>12.868288837019101</v>
      </c>
      <c r="L4232" s="122">
        <v>13.2912116657204</v>
      </c>
      <c r="M4232" s="122">
        <v>13.6953870376189</v>
      </c>
      <c r="N4232" s="122">
        <v>14.1208172516475</v>
      </c>
      <c r="O4232" s="122">
        <v>15.330098887428999</v>
      </c>
      <c r="P4232" s="122">
        <v>15.8165784403293</v>
      </c>
      <c r="Q4232" s="122">
        <v>16.217626311291902</v>
      </c>
      <c r="R4232" s="122">
        <v>17.048183103175301</v>
      </c>
      <c r="S4232" s="122">
        <v>17.447537618743699</v>
      </c>
      <c r="T4232" s="122">
        <v>17.859388581433802</v>
      </c>
      <c r="U4232" s="122">
        <v>18.3611669104715</v>
      </c>
      <c r="V4232" s="122">
        <v>18.732977193513801</v>
      </c>
      <c r="W4232" s="122">
        <v>19.211750506884901</v>
      </c>
      <c r="X4232" s="122">
        <v>19.763528586685101</v>
      </c>
      <c r="Y4232" s="122">
        <v>20.142511094795498</v>
      </c>
      <c r="Z4232" s="122">
        <v>20.5218686997665</v>
      </c>
      <c r="AA4232" s="122">
        <v>20.913346170372499</v>
      </c>
      <c r="AB4232" s="122">
        <v>21.563285177873698</v>
      </c>
      <c r="AC4232" s="122">
        <v>22.123847639818301</v>
      </c>
      <c r="AD4232" s="122">
        <v>22.606291902653201</v>
      </c>
      <c r="AE4232" s="122">
        <v>23.099606655875</v>
      </c>
      <c r="AF4232" s="122">
        <v>23.6590078268705</v>
      </c>
      <c r="AG4232" s="122">
        <v>24.064515644242999</v>
      </c>
      <c r="AH4232" s="122">
        <v>24.091055042380798</v>
      </c>
      <c r="AI4232" s="122">
        <v>24.119135030332</v>
      </c>
      <c r="AJ4232" s="122">
        <v>24.027398129706398</v>
      </c>
      <c r="AK4232" s="122">
        <v>23.809204389042701</v>
      </c>
    </row>
    <row r="4233" spans="1:37" s="122" customFormat="1" hidden="1" x14ac:dyDescent="0.3">
      <c r="A4233" s="125" t="str">
        <f t="shared" si="100"/>
        <v>SDGbaseTRA_AgMed_v6_3C_GVAabevt</v>
      </c>
      <c r="B4233" s="125" t="s">
        <v>220</v>
      </c>
      <c r="C4233" s="125" t="s">
        <v>302</v>
      </c>
      <c r="D4233" s="125" t="s">
        <v>3</v>
      </c>
      <c r="E4233" s="122" t="s">
        <v>37</v>
      </c>
      <c r="F4233" s="122">
        <v>40.8449223091026</v>
      </c>
      <c r="G4233" s="122">
        <v>40.210662967539001</v>
      </c>
      <c r="H4233" s="122">
        <v>42.8926516132397</v>
      </c>
      <c r="I4233" s="122">
        <v>41.852592242208203</v>
      </c>
      <c r="J4233" s="122">
        <v>43.795702336663901</v>
      </c>
      <c r="K4233" s="122">
        <v>45.8009684298938</v>
      </c>
      <c r="L4233" s="122">
        <v>47.804386449904896</v>
      </c>
      <c r="M4233" s="122">
        <v>49.772947466844897</v>
      </c>
      <c r="N4233" s="122">
        <v>51.770599103603999</v>
      </c>
      <c r="O4233" s="122">
        <v>58.588026816992702</v>
      </c>
      <c r="P4233" s="122">
        <v>61.278774946658103</v>
      </c>
      <c r="Q4233" s="122">
        <v>63.172699800266003</v>
      </c>
      <c r="R4233" s="122">
        <v>67.010762999164001</v>
      </c>
      <c r="S4233" s="122">
        <v>69.080903297931002</v>
      </c>
      <c r="T4233" s="122">
        <v>71.285891019005007</v>
      </c>
      <c r="U4233" s="122">
        <v>73.702957392820394</v>
      </c>
      <c r="V4233" s="122">
        <v>75.566626550796599</v>
      </c>
      <c r="W4233" s="122">
        <v>78.078028247918098</v>
      </c>
      <c r="X4233" s="122">
        <v>80.944991720904397</v>
      </c>
      <c r="Y4233" s="122">
        <v>83.110443909170797</v>
      </c>
      <c r="Z4233" s="122">
        <v>85.227557540910894</v>
      </c>
      <c r="AA4233" s="122">
        <v>87.800128543314003</v>
      </c>
      <c r="AB4233" s="122">
        <v>92.551563847577995</v>
      </c>
      <c r="AC4233" s="122">
        <v>95.757486055418497</v>
      </c>
      <c r="AD4233" s="122">
        <v>97.833830634954694</v>
      </c>
      <c r="AE4233" s="122">
        <v>99.508563714596605</v>
      </c>
      <c r="AF4233" s="122">
        <v>101.287594381185</v>
      </c>
      <c r="AG4233" s="122">
        <v>102.523490145701</v>
      </c>
      <c r="AH4233" s="122">
        <v>101.454809286597</v>
      </c>
      <c r="AI4233" s="122">
        <v>98.923348264068906</v>
      </c>
      <c r="AJ4233" s="122">
        <v>96.080432521735105</v>
      </c>
      <c r="AK4233" s="122">
        <v>94.370987604385604</v>
      </c>
    </row>
    <row r="4234" spans="1:37" s="122" customFormat="1" hidden="1" x14ac:dyDescent="0.3">
      <c r="A4234" s="125" t="str">
        <f t="shared" si="100"/>
        <v>SDGbaseTRA_AgMed_v6_3C_GVAatext</v>
      </c>
      <c r="B4234" s="125" t="s">
        <v>220</v>
      </c>
      <c r="C4234" s="125" t="s">
        <v>302</v>
      </c>
      <c r="D4234" s="125" t="s">
        <v>3</v>
      </c>
      <c r="E4234" s="122" t="s">
        <v>38</v>
      </c>
      <c r="F4234" s="122">
        <v>6.56669257408715</v>
      </c>
      <c r="G4234" s="122">
        <v>6.6587164572808302</v>
      </c>
      <c r="H4234" s="122">
        <v>6.8027921968638303</v>
      </c>
      <c r="I4234" s="122">
        <v>6.7851053288030601</v>
      </c>
      <c r="J4234" s="122">
        <v>6.9314729321595498</v>
      </c>
      <c r="K4234" s="122">
        <v>7.1330492071919602</v>
      </c>
      <c r="L4234" s="122">
        <v>7.3833144049224302</v>
      </c>
      <c r="M4234" s="122">
        <v>7.6527982004500599</v>
      </c>
      <c r="N4234" s="122">
        <v>7.9275052938794497</v>
      </c>
      <c r="O4234" s="122">
        <v>8.3921352044292803</v>
      </c>
      <c r="P4234" s="122">
        <v>8.7134660147322105</v>
      </c>
      <c r="Q4234" s="122">
        <v>8.9685017307263308</v>
      </c>
      <c r="R4234" s="122">
        <v>9.3436923539275707</v>
      </c>
      <c r="S4234" s="122">
        <v>9.6185996004591292</v>
      </c>
      <c r="T4234" s="122">
        <v>9.8897896638876794</v>
      </c>
      <c r="U4234" s="122">
        <v>10.241575352306601</v>
      </c>
      <c r="V4234" s="122">
        <v>10.5711046750137</v>
      </c>
      <c r="W4234" s="122">
        <v>10.921443359542801</v>
      </c>
      <c r="X4234" s="122">
        <v>11.2564885962659</v>
      </c>
      <c r="Y4234" s="122">
        <v>11.497815683043299</v>
      </c>
      <c r="Z4234" s="122">
        <v>11.723188247618401</v>
      </c>
      <c r="AA4234" s="122">
        <v>11.934296323446</v>
      </c>
      <c r="AB4234" s="122">
        <v>12.2319344307296</v>
      </c>
      <c r="AC4234" s="122">
        <v>12.5183122809709</v>
      </c>
      <c r="AD4234" s="122">
        <v>12.8555115293819</v>
      </c>
      <c r="AE4234" s="122">
        <v>13.2276490319232</v>
      </c>
      <c r="AF4234" s="122">
        <v>13.6428528883167</v>
      </c>
      <c r="AG4234" s="122">
        <v>13.9835543628887</v>
      </c>
      <c r="AH4234" s="122">
        <v>13.81990920972</v>
      </c>
      <c r="AI4234" s="122">
        <v>13.7475142262589</v>
      </c>
      <c r="AJ4234" s="122">
        <v>13.554347892555899</v>
      </c>
      <c r="AK4234" s="122">
        <v>13.2770481498085</v>
      </c>
    </row>
    <row r="4235" spans="1:37" s="122" customFormat="1" hidden="1" x14ac:dyDescent="0.3">
      <c r="A4235" s="125" t="str">
        <f t="shared" si="100"/>
        <v>SDGbaseTRA_AgMed_v6_3C_GVAaclth</v>
      </c>
      <c r="B4235" s="125" t="s">
        <v>220</v>
      </c>
      <c r="C4235" s="125" t="s">
        <v>302</v>
      </c>
      <c r="D4235" s="125" t="s">
        <v>3</v>
      </c>
      <c r="E4235" s="122" t="s">
        <v>39</v>
      </c>
      <c r="F4235" s="122">
        <v>6.7607644976157797</v>
      </c>
      <c r="G4235" s="122">
        <v>6.8389144864498101</v>
      </c>
      <c r="H4235" s="122">
        <v>7.0382381105767502</v>
      </c>
      <c r="I4235" s="122">
        <v>7.0358443089141796</v>
      </c>
      <c r="J4235" s="122">
        <v>7.1972280200938599</v>
      </c>
      <c r="K4235" s="122">
        <v>7.3859504677985299</v>
      </c>
      <c r="L4235" s="122">
        <v>7.61346702682639</v>
      </c>
      <c r="M4235" s="122">
        <v>7.8449186935103299</v>
      </c>
      <c r="N4235" s="122">
        <v>8.0889254157193609</v>
      </c>
      <c r="O4235" s="122">
        <v>8.4369800752113804</v>
      </c>
      <c r="P4235" s="122">
        <v>8.7125757940548496</v>
      </c>
      <c r="Q4235" s="122">
        <v>8.9551874178479896</v>
      </c>
      <c r="R4235" s="122">
        <v>9.3907975530842904</v>
      </c>
      <c r="S4235" s="122">
        <v>9.6395973627437996</v>
      </c>
      <c r="T4235" s="122">
        <v>9.90005829213775</v>
      </c>
      <c r="U4235" s="122">
        <v>10.2205750241594</v>
      </c>
      <c r="V4235" s="122">
        <v>10.501149210275999</v>
      </c>
      <c r="W4235" s="122">
        <v>10.788218299131801</v>
      </c>
      <c r="X4235" s="122">
        <v>11.073403474707099</v>
      </c>
      <c r="Y4235" s="122">
        <v>11.289198789254501</v>
      </c>
      <c r="Z4235" s="122">
        <v>11.501886109203101</v>
      </c>
      <c r="AA4235" s="122">
        <v>11.7049223314154</v>
      </c>
      <c r="AB4235" s="122">
        <v>11.9933149925679</v>
      </c>
      <c r="AC4235" s="122">
        <v>12.256862971303301</v>
      </c>
      <c r="AD4235" s="122">
        <v>12.539465627902899</v>
      </c>
      <c r="AE4235" s="122">
        <v>12.8437955837039</v>
      </c>
      <c r="AF4235" s="122">
        <v>13.177076719739</v>
      </c>
      <c r="AG4235" s="122">
        <v>13.4439731899971</v>
      </c>
      <c r="AH4235" s="122">
        <v>13.2258566801</v>
      </c>
      <c r="AI4235" s="122">
        <v>13.108532818534099</v>
      </c>
      <c r="AJ4235" s="122">
        <v>12.9170498596801</v>
      </c>
      <c r="AK4235" s="122">
        <v>12.6833232189264</v>
      </c>
    </row>
    <row r="4236" spans="1:37" s="122" customFormat="1" hidden="1" x14ac:dyDescent="0.3">
      <c r="A4236" s="125" t="str">
        <f t="shared" si="100"/>
        <v>SDGbaseTRA_AgMed_v6_3C_GVAaleat</v>
      </c>
      <c r="B4236" s="125" t="s">
        <v>220</v>
      </c>
      <c r="C4236" s="125" t="s">
        <v>302</v>
      </c>
      <c r="D4236" s="125" t="s">
        <v>3</v>
      </c>
      <c r="E4236" s="122" t="s">
        <v>40</v>
      </c>
      <c r="F4236" s="122">
        <v>2.4496072471004502</v>
      </c>
      <c r="G4236" s="122">
        <v>2.6432358904930999</v>
      </c>
      <c r="H4236" s="122">
        <v>2.6995569843505001</v>
      </c>
      <c r="I4236" s="122">
        <v>2.72226522887633</v>
      </c>
      <c r="J4236" s="122">
        <v>2.73459188396343</v>
      </c>
      <c r="K4236" s="122">
        <v>2.8293038411970701</v>
      </c>
      <c r="L4236" s="122">
        <v>2.9707851301944701</v>
      </c>
      <c r="M4236" s="122">
        <v>3.15477168436637</v>
      </c>
      <c r="N4236" s="122">
        <v>3.3344712561212502</v>
      </c>
      <c r="O4236" s="122">
        <v>3.9649798357467101</v>
      </c>
      <c r="P4236" s="122">
        <v>4.26471078182432</v>
      </c>
      <c r="Q4236" s="122">
        <v>4.4127197635205198</v>
      </c>
      <c r="R4236" s="122">
        <v>4.4064082530139199</v>
      </c>
      <c r="S4236" s="122">
        <v>4.57384008220472</v>
      </c>
      <c r="T4236" s="122">
        <v>4.7412520444994302</v>
      </c>
      <c r="U4236" s="122">
        <v>4.9337098409827096</v>
      </c>
      <c r="V4236" s="122">
        <v>5.0716105005804799</v>
      </c>
      <c r="W4236" s="122">
        <v>5.2430236774543904</v>
      </c>
      <c r="X4236" s="122">
        <v>5.4352323505201401</v>
      </c>
      <c r="Y4236" s="122">
        <v>5.52483396470977</v>
      </c>
      <c r="Z4236" s="122">
        <v>5.5723687692838704</v>
      </c>
      <c r="AA4236" s="122">
        <v>5.6788284846625396</v>
      </c>
      <c r="AB4236" s="122">
        <v>5.9205895412002496</v>
      </c>
      <c r="AC4236" s="122">
        <v>6.0988696283892398</v>
      </c>
      <c r="AD4236" s="122">
        <v>6.2791744973225097</v>
      </c>
      <c r="AE4236" s="122">
        <v>6.4471010977775398</v>
      </c>
      <c r="AF4236" s="122">
        <v>6.6295936257323698</v>
      </c>
      <c r="AG4236" s="122">
        <v>6.7761287414353397</v>
      </c>
      <c r="AH4236" s="122">
        <v>6.4541796539126004</v>
      </c>
      <c r="AI4236" s="122">
        <v>6.0724464216486904</v>
      </c>
      <c r="AJ4236" s="122">
        <v>5.8137643434953397</v>
      </c>
      <c r="AK4236" s="122">
        <v>5.6000810507947003</v>
      </c>
    </row>
    <row r="4237" spans="1:37" s="122" customFormat="1" hidden="1" x14ac:dyDescent="0.3">
      <c r="A4237" s="125" t="str">
        <f t="shared" si="100"/>
        <v>SDGbaseTRA_AgMed_v6_3C_GVAafoot</v>
      </c>
      <c r="B4237" s="125" t="s">
        <v>220</v>
      </c>
      <c r="C4237" s="125" t="s">
        <v>302</v>
      </c>
      <c r="D4237" s="125" t="s">
        <v>3</v>
      </c>
      <c r="E4237" s="122" t="s">
        <v>41</v>
      </c>
      <c r="F4237" s="122">
        <v>1.9145560944401701</v>
      </c>
      <c r="G4237" s="122">
        <v>1.98621476015667</v>
      </c>
      <c r="H4237" s="122">
        <v>2.0409904912302901</v>
      </c>
      <c r="I4237" s="122">
        <v>2.0532949249615302</v>
      </c>
      <c r="J4237" s="122">
        <v>2.0991795846138399</v>
      </c>
      <c r="K4237" s="122">
        <v>2.1549311165491201</v>
      </c>
      <c r="L4237" s="122">
        <v>2.2226826091211498</v>
      </c>
      <c r="M4237" s="122">
        <v>2.2901013459012001</v>
      </c>
      <c r="N4237" s="122">
        <v>2.36050889318052</v>
      </c>
      <c r="O4237" s="122">
        <v>2.4803649203584102</v>
      </c>
      <c r="P4237" s="122">
        <v>2.56984050528298</v>
      </c>
      <c r="Q4237" s="122">
        <v>2.6413816651468198</v>
      </c>
      <c r="R4237" s="122">
        <v>2.7537207213380102</v>
      </c>
      <c r="S4237" s="122">
        <v>2.82422083070198</v>
      </c>
      <c r="T4237" s="122">
        <v>2.8942099518440099</v>
      </c>
      <c r="U4237" s="122">
        <v>2.9832631382339998</v>
      </c>
      <c r="V4237" s="122">
        <v>3.0626868476937901</v>
      </c>
      <c r="W4237" s="122">
        <v>3.1467439176305101</v>
      </c>
      <c r="X4237" s="122">
        <v>3.2275011181169102</v>
      </c>
      <c r="Y4237" s="122">
        <v>3.2865633892205199</v>
      </c>
      <c r="Z4237" s="122">
        <v>3.3399505254284798</v>
      </c>
      <c r="AA4237" s="122">
        <v>3.38916857862589</v>
      </c>
      <c r="AB4237" s="122">
        <v>3.4811444226912598</v>
      </c>
      <c r="AC4237" s="122">
        <v>3.5673905340386201</v>
      </c>
      <c r="AD4237" s="122">
        <v>3.6602538838186698</v>
      </c>
      <c r="AE4237" s="122">
        <v>3.7593529062460802</v>
      </c>
      <c r="AF4237" s="122">
        <v>3.8683880506822899</v>
      </c>
      <c r="AG4237" s="122">
        <v>3.9484641109077399</v>
      </c>
      <c r="AH4237" s="122">
        <v>3.8982611665129201</v>
      </c>
      <c r="AI4237" s="122">
        <v>3.87314974329629</v>
      </c>
      <c r="AJ4237" s="122">
        <v>3.8268395108771598</v>
      </c>
      <c r="AK4237" s="122">
        <v>3.76658335889858</v>
      </c>
    </row>
    <row r="4238" spans="1:37" s="122" customFormat="1" hidden="1" x14ac:dyDescent="0.3">
      <c r="A4238" s="125" t="str">
        <f t="shared" si="100"/>
        <v>SDGbaseTRA_AgMed_v6_3C_GVAawood</v>
      </c>
      <c r="B4238" s="125" t="s">
        <v>220</v>
      </c>
      <c r="C4238" s="125" t="s">
        <v>302</v>
      </c>
      <c r="D4238" s="125" t="s">
        <v>3</v>
      </c>
      <c r="E4238" s="122" t="s">
        <v>42</v>
      </c>
      <c r="F4238" s="122">
        <v>23.692612523459701</v>
      </c>
      <c r="G4238" s="122">
        <v>22.364756152446699</v>
      </c>
      <c r="H4238" s="122">
        <v>23.010006926587799</v>
      </c>
      <c r="I4238" s="122">
        <v>23.9547801658195</v>
      </c>
      <c r="J4238" s="122">
        <v>24.4147145910181</v>
      </c>
      <c r="K4238" s="122">
        <v>25.0347755651303</v>
      </c>
      <c r="L4238" s="122">
        <v>25.766381539849899</v>
      </c>
      <c r="M4238" s="122">
        <v>26.578471048762701</v>
      </c>
      <c r="N4238" s="122">
        <v>27.388139924615299</v>
      </c>
      <c r="O4238" s="122">
        <v>28.7182796554101</v>
      </c>
      <c r="P4238" s="122">
        <v>29.5986043275288</v>
      </c>
      <c r="Q4238" s="122">
        <v>30.4302884358124</v>
      </c>
      <c r="R4238" s="122">
        <v>30.795364166434901</v>
      </c>
      <c r="S4238" s="122">
        <v>31.825442749174599</v>
      </c>
      <c r="T4238" s="122">
        <v>32.830355036475403</v>
      </c>
      <c r="U4238" s="122">
        <v>33.988910052564997</v>
      </c>
      <c r="V4238" s="122">
        <v>35.097943391622998</v>
      </c>
      <c r="W4238" s="122">
        <v>36.231865118458302</v>
      </c>
      <c r="X4238" s="122">
        <v>37.3316008472951</v>
      </c>
      <c r="Y4238" s="122">
        <v>38.224446385836302</v>
      </c>
      <c r="Z4238" s="122">
        <v>39.0559446072306</v>
      </c>
      <c r="AA4238" s="122">
        <v>39.852513999291403</v>
      </c>
      <c r="AB4238" s="122">
        <v>40.659640924259698</v>
      </c>
      <c r="AC4238" s="122">
        <v>41.511156589466303</v>
      </c>
      <c r="AD4238" s="122">
        <v>42.567372486737298</v>
      </c>
      <c r="AE4238" s="122">
        <v>43.7457774199749</v>
      </c>
      <c r="AF4238" s="122">
        <v>45.062854240600501</v>
      </c>
      <c r="AG4238" s="122">
        <v>46.183842081550203</v>
      </c>
      <c r="AH4238" s="122">
        <v>46.162532018036501</v>
      </c>
      <c r="AI4238" s="122">
        <v>46.148635476083399</v>
      </c>
      <c r="AJ4238" s="122">
        <v>45.695858967313796</v>
      </c>
      <c r="AK4238" s="122">
        <v>45.037836220540697</v>
      </c>
    </row>
    <row r="4239" spans="1:37" s="122" customFormat="1" hidden="1" x14ac:dyDescent="0.3">
      <c r="A4239" s="125" t="str">
        <f t="shared" si="100"/>
        <v>SDGbaseTRA_AgMed_v6_3C_GVAapapr</v>
      </c>
      <c r="B4239" s="125" t="s">
        <v>220</v>
      </c>
      <c r="C4239" s="125" t="s">
        <v>302</v>
      </c>
      <c r="D4239" s="125" t="s">
        <v>3</v>
      </c>
      <c r="E4239" s="122" t="s">
        <v>43</v>
      </c>
      <c r="F4239" s="122">
        <v>24.0199855495582</v>
      </c>
      <c r="G4239" s="122">
        <v>23.661096672143699</v>
      </c>
      <c r="H4239" s="122">
        <v>24.588744490848502</v>
      </c>
      <c r="I4239" s="122">
        <v>25.085411000974201</v>
      </c>
      <c r="J4239" s="122">
        <v>25.541046520076701</v>
      </c>
      <c r="K4239" s="122">
        <v>26.373394119202299</v>
      </c>
      <c r="L4239" s="122">
        <v>27.151417766899201</v>
      </c>
      <c r="M4239" s="122">
        <v>27.6293710938515</v>
      </c>
      <c r="N4239" s="122">
        <v>28.564285769203099</v>
      </c>
      <c r="O4239" s="122">
        <v>29.989518623074101</v>
      </c>
      <c r="P4239" s="122">
        <v>31.008977010114101</v>
      </c>
      <c r="Q4239" s="122">
        <v>31.9679778453363</v>
      </c>
      <c r="R4239" s="122">
        <v>33.9632140607957</v>
      </c>
      <c r="S4239" s="122">
        <v>34.807211086132</v>
      </c>
      <c r="T4239" s="122">
        <v>35.7574594436852</v>
      </c>
      <c r="U4239" s="122">
        <v>36.895094420401698</v>
      </c>
      <c r="V4239" s="122">
        <v>37.941550775509498</v>
      </c>
      <c r="W4239" s="122">
        <v>39.0814077227434</v>
      </c>
      <c r="X4239" s="122">
        <v>40.219037797017599</v>
      </c>
      <c r="Y4239" s="122">
        <v>41.111604118669597</v>
      </c>
      <c r="Z4239" s="122">
        <v>41.942793883368097</v>
      </c>
      <c r="AA4239" s="122">
        <v>42.783771886680199</v>
      </c>
      <c r="AB4239" s="122">
        <v>43.716358144108703</v>
      </c>
      <c r="AC4239" s="122">
        <v>44.625732611702801</v>
      </c>
      <c r="AD4239" s="122">
        <v>45.673874435728997</v>
      </c>
      <c r="AE4239" s="122">
        <v>46.832611991307402</v>
      </c>
      <c r="AF4239" s="122">
        <v>48.123693422967399</v>
      </c>
      <c r="AG4239" s="122">
        <v>49.374166917003798</v>
      </c>
      <c r="AH4239" s="122">
        <v>49.123515677693703</v>
      </c>
      <c r="AI4239" s="122">
        <v>48.787606965932603</v>
      </c>
      <c r="AJ4239" s="122">
        <v>48.114639201567797</v>
      </c>
      <c r="AK4239" s="122">
        <v>47.3146639524481</v>
      </c>
    </row>
    <row r="4240" spans="1:37" s="122" customFormat="1" hidden="1" x14ac:dyDescent="0.3">
      <c r="A4240" s="125" t="str">
        <f t="shared" si="100"/>
        <v>SDGbaseTRA_AgMed_v6_3C_GVAaprnt</v>
      </c>
      <c r="B4240" s="125" t="s">
        <v>220</v>
      </c>
      <c r="C4240" s="125" t="s">
        <v>302</v>
      </c>
      <c r="D4240" s="125" t="s">
        <v>3</v>
      </c>
      <c r="E4240" s="122" t="s">
        <v>44</v>
      </c>
      <c r="F4240" s="122">
        <v>16.778093477192801</v>
      </c>
      <c r="G4240" s="122">
        <v>17.132125286761099</v>
      </c>
      <c r="H4240" s="122">
        <v>17.7382378555439</v>
      </c>
      <c r="I4240" s="122">
        <v>18.038333937096098</v>
      </c>
      <c r="J4240" s="122">
        <v>18.361196863573799</v>
      </c>
      <c r="K4240" s="122">
        <v>18.841056773704299</v>
      </c>
      <c r="L4240" s="122">
        <v>19.4479583244491</v>
      </c>
      <c r="M4240" s="122">
        <v>20.096738511292799</v>
      </c>
      <c r="N4240" s="122">
        <v>20.7782555712493</v>
      </c>
      <c r="O4240" s="122">
        <v>21.2483548786836</v>
      </c>
      <c r="P4240" s="122">
        <v>21.949954971987999</v>
      </c>
      <c r="Q4240" s="122">
        <v>22.6777306965379</v>
      </c>
      <c r="R4240" s="122">
        <v>23.679310270180299</v>
      </c>
      <c r="S4240" s="122">
        <v>24.4425615863574</v>
      </c>
      <c r="T4240" s="122">
        <v>25.235238887429698</v>
      </c>
      <c r="U4240" s="122">
        <v>26.216333246246901</v>
      </c>
      <c r="V4240" s="122">
        <v>27.168739740038198</v>
      </c>
      <c r="W4240" s="122">
        <v>28.1256262393849</v>
      </c>
      <c r="X4240" s="122">
        <v>29.041624954301898</v>
      </c>
      <c r="Y4240" s="122">
        <v>29.8257530016487</v>
      </c>
      <c r="Z4240" s="122">
        <v>30.601401126141099</v>
      </c>
      <c r="AA4240" s="122">
        <v>31.356096413622801</v>
      </c>
      <c r="AB4240" s="122">
        <v>32.0566287057786</v>
      </c>
      <c r="AC4240" s="122">
        <v>32.787958993430699</v>
      </c>
      <c r="AD4240" s="122">
        <v>33.687051149334003</v>
      </c>
      <c r="AE4240" s="122">
        <v>34.686546799609097</v>
      </c>
      <c r="AF4240" s="122">
        <v>35.780352037820101</v>
      </c>
      <c r="AG4240" s="122">
        <v>36.806648588353802</v>
      </c>
      <c r="AH4240" s="122">
        <v>36.073195716369199</v>
      </c>
      <c r="AI4240" s="122">
        <v>35.450702367561597</v>
      </c>
      <c r="AJ4240" s="122">
        <v>34.684028240017398</v>
      </c>
      <c r="AK4240" s="122">
        <v>33.868209889127201</v>
      </c>
    </row>
    <row r="4241" spans="1:37" s="122" customFormat="1" hidden="1" x14ac:dyDescent="0.3">
      <c r="A4241" s="125" t="str">
        <f t="shared" si="100"/>
        <v>SDGbaseTRA_AgMed_v6_3C_GVAapetr</v>
      </c>
      <c r="B4241" s="125" t="s">
        <v>220</v>
      </c>
      <c r="C4241" s="125" t="s">
        <v>302</v>
      </c>
      <c r="D4241" s="125" t="s">
        <v>3</v>
      </c>
      <c r="E4241" s="122" t="s">
        <v>45</v>
      </c>
      <c r="F4241" s="122">
        <v>46.318025213564297</v>
      </c>
      <c r="G4241" s="122">
        <v>33.593305103998297</v>
      </c>
      <c r="H4241" s="122">
        <v>28.142047528592101</v>
      </c>
      <c r="I4241" s="122">
        <v>25.548501320706599</v>
      </c>
      <c r="J4241" s="122">
        <v>24.759588884752901</v>
      </c>
      <c r="K4241" s="122">
        <v>24.471983173937002</v>
      </c>
      <c r="L4241" s="122">
        <v>24.520819635601999</v>
      </c>
      <c r="M4241" s="122">
        <v>25.420464341475601</v>
      </c>
      <c r="N4241" s="122">
        <v>23.266007364847301</v>
      </c>
      <c r="O4241" s="122">
        <v>12.7387184650495</v>
      </c>
      <c r="P4241" s="122">
        <v>2.8128860337283799</v>
      </c>
      <c r="Q4241" s="122">
        <v>-7.3987489343193404</v>
      </c>
      <c r="R4241" s="122">
        <v>-20.742564181482699</v>
      </c>
      <c r="S4241" s="122">
        <v>-35.547249700270299</v>
      </c>
      <c r="T4241" s="122">
        <v>-51.743351560094503</v>
      </c>
      <c r="U4241" s="122">
        <v>-68.000513117904006</v>
      </c>
      <c r="V4241" s="122">
        <v>-82.066842330200998</v>
      </c>
      <c r="W4241" s="122">
        <v>-105.481362100515</v>
      </c>
      <c r="X4241" s="122">
        <v>-148.108803572413</v>
      </c>
      <c r="Y4241" s="122">
        <v>-199.89107820519899</v>
      </c>
      <c r="Z4241" s="122">
        <v>-265.861749057471</v>
      </c>
      <c r="AA4241" s="122">
        <v>-351.58315632146599</v>
      </c>
      <c r="AB4241" s="122">
        <v>-373.83049982424598</v>
      </c>
      <c r="AC4241" s="122">
        <v>-367.92272680251602</v>
      </c>
      <c r="AD4241" s="122">
        <v>-344.02478446109501</v>
      </c>
      <c r="AE4241" s="122">
        <v>-307.71090600852301</v>
      </c>
      <c r="AF4241" s="122">
        <v>-263.67636098375903</v>
      </c>
      <c r="AG4241" s="122">
        <v>-226.904466745962</v>
      </c>
      <c r="AH4241" s="122">
        <v>-148.66790105632299</v>
      </c>
      <c r="AI4241" s="122">
        <v>-39.056865670611401</v>
      </c>
      <c r="AJ4241" s="122">
        <v>1.68606016457968</v>
      </c>
      <c r="AK4241" s="122">
        <v>0.59121814924437699</v>
      </c>
    </row>
    <row r="4242" spans="1:37" s="122" customFormat="1" hidden="1" x14ac:dyDescent="0.3">
      <c r="A4242" s="125" t="str">
        <f t="shared" si="100"/>
        <v>SDGbaseTRA_AgMed_v6_3C_GVAahydr</v>
      </c>
      <c r="B4242" s="125" t="s">
        <v>220</v>
      </c>
      <c r="C4242" s="125" t="s">
        <v>302</v>
      </c>
      <c r="D4242" s="125" t="s">
        <v>3</v>
      </c>
      <c r="E4242" s="122" t="s">
        <v>46</v>
      </c>
      <c r="F4242" s="122">
        <v>0.12086732559638499</v>
      </c>
      <c r="G4242" s="122">
        <v>0.33109119295828399</v>
      </c>
      <c r="H4242" s="122">
        <v>0.83722174213554801</v>
      </c>
      <c r="I4242" s="122">
        <v>1.90802329419274</v>
      </c>
      <c r="J4242" s="122">
        <v>1.92881285636449</v>
      </c>
      <c r="K4242" s="122">
        <v>1.9527398621725101</v>
      </c>
      <c r="L4242" s="122">
        <v>1.97871476489876</v>
      </c>
      <c r="M4242" s="122">
        <v>2.0137823317399399</v>
      </c>
      <c r="N4242" s="122">
        <v>2.0412980598254098</v>
      </c>
      <c r="O4242" s="122">
        <v>2.18454522519434</v>
      </c>
      <c r="P4242" s="122">
        <v>2.2209388922931499</v>
      </c>
      <c r="Q4242" s="122">
        <v>2.5215573767911801</v>
      </c>
      <c r="R4242" s="122">
        <v>2.5357001190231299</v>
      </c>
      <c r="S4242" s="122">
        <v>2.5518699832901399</v>
      </c>
      <c r="T4242" s="122">
        <v>2.5651921048353699</v>
      </c>
      <c r="U4242" s="122">
        <v>2.58287053344469</v>
      </c>
      <c r="V4242" s="122">
        <v>2.5888072711461998</v>
      </c>
      <c r="W4242" s="122">
        <v>2.6047809976627501</v>
      </c>
      <c r="X4242" s="122">
        <v>-11.5078789218209</v>
      </c>
      <c r="Y4242" s="122">
        <v>-18.763279372108201</v>
      </c>
      <c r="Z4242" s="122">
        <v>-15.646447284854601</v>
      </c>
      <c r="AA4242" s="122">
        <v>-24.3993096973281</v>
      </c>
      <c r="AB4242" s="122">
        <v>-28.784072004659699</v>
      </c>
      <c r="AC4242" s="122">
        <v>-30.869663716395799</v>
      </c>
      <c r="AD4242" s="122">
        <v>-31.097930476519199</v>
      </c>
      <c r="AE4242" s="122">
        <v>-29.764490534293</v>
      </c>
      <c r="AF4242" s="122">
        <v>-27.202348477842499</v>
      </c>
      <c r="AG4242" s="122">
        <v>-22.7180597683017</v>
      </c>
      <c r="AH4242" s="122">
        <v>-10.460088483905</v>
      </c>
      <c r="AI4242" s="122">
        <v>6.7676889055613501</v>
      </c>
      <c r="AJ4242" s="122">
        <v>11.4320494110199</v>
      </c>
      <c r="AK4242" s="122">
        <v>8.5438777915689599</v>
      </c>
    </row>
    <row r="4243" spans="1:37" s="122" customFormat="1" hidden="1" x14ac:dyDescent="0.3">
      <c r="A4243" s="125" t="str">
        <f t="shared" si="100"/>
        <v>SDGbaseTRA_AgMed_v6_3C_GVAaammo</v>
      </c>
      <c r="B4243" s="125" t="s">
        <v>220</v>
      </c>
      <c r="C4243" s="125" t="s">
        <v>302</v>
      </c>
      <c r="D4243" s="125" t="s">
        <v>3</v>
      </c>
      <c r="E4243" s="122" t="s">
        <v>47</v>
      </c>
      <c r="F4243" s="122">
        <v>2.4857265311451702</v>
      </c>
      <c r="G4243" s="122">
        <v>2.41971516890345</v>
      </c>
      <c r="H4243" s="122">
        <v>2.4051978979013602</v>
      </c>
      <c r="I4243" s="122">
        <v>2.4337927476461401</v>
      </c>
      <c r="J4243" s="122">
        <v>2.4449533904682998</v>
      </c>
      <c r="K4243" s="122">
        <v>2.4718223649248898</v>
      </c>
      <c r="L4243" s="122">
        <v>2.51179104010731</v>
      </c>
      <c r="M4243" s="122">
        <v>2.5623693176045501</v>
      </c>
      <c r="N4243" s="122">
        <v>2.6039788895124301</v>
      </c>
      <c r="O4243" s="122">
        <v>2.5619772521217099</v>
      </c>
      <c r="P4243" s="122">
        <v>2.58104482511947</v>
      </c>
      <c r="Q4243" s="122">
        <v>2.6206253255227598</v>
      </c>
      <c r="R4243" s="122">
        <v>2.6750371830496098</v>
      </c>
      <c r="S4243" s="122">
        <v>2.72341723978113</v>
      </c>
      <c r="T4243" s="122">
        <v>2.7721868267684102</v>
      </c>
      <c r="U4243" s="122">
        <v>2.8359979788841398</v>
      </c>
      <c r="V4243" s="122">
        <v>2.90502159379733</v>
      </c>
      <c r="W4243" s="122">
        <v>2.9714753022151199</v>
      </c>
      <c r="X4243" s="122">
        <v>3.0270930835591101</v>
      </c>
      <c r="Y4243" s="122">
        <v>3.0604818528793198</v>
      </c>
      <c r="Z4243" s="122">
        <v>3.0839589511082899</v>
      </c>
      <c r="AA4243" s="122">
        <v>3.07883050335121</v>
      </c>
      <c r="AB4243" s="122">
        <v>2.9407476429460901</v>
      </c>
      <c r="AC4243" s="122">
        <v>2.8310437185799699</v>
      </c>
      <c r="AD4243" s="122">
        <v>2.7646510134595301</v>
      </c>
      <c r="AE4243" s="122">
        <v>2.7263071312981002</v>
      </c>
      <c r="AF4243" s="122">
        <v>2.70885592208852</v>
      </c>
      <c r="AG4243" s="122">
        <v>2.6920097407572801</v>
      </c>
      <c r="AH4243" s="122">
        <v>2.55501970204375</v>
      </c>
      <c r="AI4243" s="122">
        <v>2.4401702624560202</v>
      </c>
      <c r="AJ4243" s="122">
        <v>2.3147422869630598</v>
      </c>
      <c r="AK4243" s="122">
        <v>2.1892601558267901</v>
      </c>
    </row>
    <row r="4244" spans="1:37" s="122" customFormat="1" hidden="1" x14ac:dyDescent="0.3">
      <c r="A4244" s="125" t="str">
        <f t="shared" si="100"/>
        <v>SDGbaseTRA_AgMed_v6_3C_GVAabchm</v>
      </c>
      <c r="B4244" s="125" t="s">
        <v>220</v>
      </c>
      <c r="C4244" s="125" t="s">
        <v>302</v>
      </c>
      <c r="D4244" s="125" t="s">
        <v>3</v>
      </c>
      <c r="E4244" s="122" t="s">
        <v>48</v>
      </c>
      <c r="F4244" s="122">
        <v>22.371538780334799</v>
      </c>
      <c r="G4244" s="122">
        <v>28.309431866839901</v>
      </c>
      <c r="H4244" s="122">
        <v>29.870407290076599</v>
      </c>
      <c r="I4244" s="122">
        <v>29.794628882328599</v>
      </c>
      <c r="J4244" s="122">
        <v>31.3103011129466</v>
      </c>
      <c r="K4244" s="122">
        <v>32.7315947644773</v>
      </c>
      <c r="L4244" s="122">
        <v>34.148879765756099</v>
      </c>
      <c r="M4244" s="122">
        <v>35.796535801546902</v>
      </c>
      <c r="N4244" s="122">
        <v>37.080311960265497</v>
      </c>
      <c r="O4244" s="122">
        <v>43.497677567184901</v>
      </c>
      <c r="P4244" s="122">
        <v>44.935957096857599</v>
      </c>
      <c r="Q4244" s="122">
        <v>45.211105560298002</v>
      </c>
      <c r="R4244" s="122">
        <v>45.075030614921701</v>
      </c>
      <c r="S4244" s="122">
        <v>44.6656333026434</v>
      </c>
      <c r="T4244" s="122">
        <v>44.257289464071199</v>
      </c>
      <c r="U4244" s="122">
        <v>44.091642335195402</v>
      </c>
      <c r="V4244" s="122">
        <v>43.166222447038201</v>
      </c>
      <c r="W4244" s="122">
        <v>42.334579622206803</v>
      </c>
      <c r="X4244" s="122">
        <v>41.236142232503497</v>
      </c>
      <c r="Y4244" s="122">
        <v>38.887646034721598</v>
      </c>
      <c r="Z4244" s="122">
        <v>35.893365402517901</v>
      </c>
      <c r="AA4244" s="122">
        <v>30.9718895053919</v>
      </c>
      <c r="AB4244" s="122">
        <v>28.778120896508501</v>
      </c>
      <c r="AC4244" s="122">
        <v>26.8022805753108</v>
      </c>
      <c r="AD4244" s="122">
        <v>25.283532950994601</v>
      </c>
      <c r="AE4244" s="122">
        <v>24.216233961781899</v>
      </c>
      <c r="AF4244" s="122">
        <v>23.4877174382673</v>
      </c>
      <c r="AG4244" s="122">
        <v>22.460006538681998</v>
      </c>
      <c r="AH4244" s="122">
        <v>22.729712351340901</v>
      </c>
      <c r="AI4244" s="122">
        <v>23.103283692538401</v>
      </c>
      <c r="AJ4244" s="122">
        <v>21.035313945605001</v>
      </c>
      <c r="AK4244" s="122">
        <v>17.856289590272201</v>
      </c>
    </row>
    <row r="4245" spans="1:37" s="122" customFormat="1" hidden="1" x14ac:dyDescent="0.3">
      <c r="A4245" s="125" t="str">
        <f t="shared" si="100"/>
        <v>SDGbaseTRA_AgMed_v6_3C_GVAaochm</v>
      </c>
      <c r="B4245" s="125" t="s">
        <v>220</v>
      </c>
      <c r="C4245" s="125" t="s">
        <v>302</v>
      </c>
      <c r="D4245" s="125" t="s">
        <v>3</v>
      </c>
      <c r="E4245" s="122" t="s">
        <v>49</v>
      </c>
      <c r="F4245" s="122">
        <v>34.235418045792301</v>
      </c>
      <c r="G4245" s="122">
        <v>40.6559130727452</v>
      </c>
      <c r="H4245" s="122">
        <v>42.186326929626198</v>
      </c>
      <c r="I4245" s="122">
        <v>41.854397986909099</v>
      </c>
      <c r="J4245" s="122">
        <v>43.542474890307098</v>
      </c>
      <c r="K4245" s="122">
        <v>45.1163388500064</v>
      </c>
      <c r="L4245" s="122">
        <v>46.6504305011524</v>
      </c>
      <c r="M4245" s="122">
        <v>48.414173148074902</v>
      </c>
      <c r="N4245" s="122">
        <v>49.948872490413002</v>
      </c>
      <c r="O4245" s="122">
        <v>58.773718152001997</v>
      </c>
      <c r="P4245" s="122">
        <v>60.622826678170199</v>
      </c>
      <c r="Q4245" s="122">
        <v>60.956964322767703</v>
      </c>
      <c r="R4245" s="122">
        <v>60.972584035080402</v>
      </c>
      <c r="S4245" s="122">
        <v>61.010852996177</v>
      </c>
      <c r="T4245" s="122">
        <v>61.213964948180397</v>
      </c>
      <c r="U4245" s="122">
        <v>61.555720731841902</v>
      </c>
      <c r="V4245" s="122">
        <v>61.016647259817198</v>
      </c>
      <c r="W4245" s="122">
        <v>61.13714340253</v>
      </c>
      <c r="X4245" s="122">
        <v>61.658518081167898</v>
      </c>
      <c r="Y4245" s="122">
        <v>60.991981072575499</v>
      </c>
      <c r="Z4245" s="122">
        <v>59.8381986991714</v>
      </c>
      <c r="AA4245" s="122">
        <v>57.506077302253701</v>
      </c>
      <c r="AB4245" s="122">
        <v>54.978042166903997</v>
      </c>
      <c r="AC4245" s="122">
        <v>51.385265147646699</v>
      </c>
      <c r="AD4245" s="122">
        <v>47.702553633145698</v>
      </c>
      <c r="AE4245" s="122">
        <v>44.2979884869562</v>
      </c>
      <c r="AF4245" s="122">
        <v>41.2909881003024</v>
      </c>
      <c r="AG4245" s="122">
        <v>38.034803925135002</v>
      </c>
      <c r="AH4245" s="122">
        <v>35.418629322360097</v>
      </c>
      <c r="AI4245" s="122">
        <v>32.193822189727598</v>
      </c>
      <c r="AJ4245" s="122">
        <v>28.464442452565699</v>
      </c>
      <c r="AK4245" s="122">
        <v>24.685949032181099</v>
      </c>
    </row>
    <row r="4246" spans="1:37" s="122" customFormat="1" hidden="1" x14ac:dyDescent="0.3">
      <c r="A4246" s="125" t="str">
        <f t="shared" si="100"/>
        <v>SDGbaseTRA_AgMed_v6_3C_GVAarubb</v>
      </c>
      <c r="B4246" s="125" t="s">
        <v>220</v>
      </c>
      <c r="C4246" s="125" t="s">
        <v>302</v>
      </c>
      <c r="D4246" s="125" t="s">
        <v>3</v>
      </c>
      <c r="E4246" s="122" t="s">
        <v>50</v>
      </c>
      <c r="F4246" s="122">
        <v>6.77125211521507</v>
      </c>
      <c r="G4246" s="122">
        <v>6.4768504917357399</v>
      </c>
      <c r="H4246" s="122">
        <v>6.7411323350526704</v>
      </c>
      <c r="I4246" s="122">
        <v>6.7480447880797403</v>
      </c>
      <c r="J4246" s="122">
        <v>6.9670529476719096</v>
      </c>
      <c r="K4246" s="122">
        <v>7.2167365877700203</v>
      </c>
      <c r="L4246" s="122">
        <v>7.4961933476587497</v>
      </c>
      <c r="M4246" s="122">
        <v>7.7843402115721698</v>
      </c>
      <c r="N4246" s="122">
        <v>8.0814047649462708</v>
      </c>
      <c r="O4246" s="122">
        <v>8.6629782071475692</v>
      </c>
      <c r="P4246" s="122">
        <v>9.0163224792272896</v>
      </c>
      <c r="Q4246" s="122">
        <v>9.2903389542876909</v>
      </c>
      <c r="R4246" s="122">
        <v>9.6731987192497808</v>
      </c>
      <c r="S4246" s="122">
        <v>9.9231321610194403</v>
      </c>
      <c r="T4246" s="122">
        <v>10.188512058131399</v>
      </c>
      <c r="U4246" s="122">
        <v>10.5242787149816</v>
      </c>
      <c r="V4246" s="122">
        <v>10.8270077337153</v>
      </c>
      <c r="W4246" s="122">
        <v>11.0772299822815</v>
      </c>
      <c r="X4246" s="122">
        <v>11.2387337302048</v>
      </c>
      <c r="Y4246" s="122">
        <v>11.3086775103143</v>
      </c>
      <c r="Z4246" s="122">
        <v>11.3289390905069</v>
      </c>
      <c r="AA4246" s="122">
        <v>11.220044955946401</v>
      </c>
      <c r="AB4246" s="122">
        <v>11.579672096119999</v>
      </c>
      <c r="AC4246" s="122">
        <v>11.995281794616099</v>
      </c>
      <c r="AD4246" s="122">
        <v>12.5061390999872</v>
      </c>
      <c r="AE4246" s="122">
        <v>13.0866548998653</v>
      </c>
      <c r="AF4246" s="122">
        <v>13.7207646936674</v>
      </c>
      <c r="AG4246" s="122">
        <v>14.4594240476646</v>
      </c>
      <c r="AH4246" s="122">
        <v>15.0951302008118</v>
      </c>
      <c r="AI4246" s="122">
        <v>15.9625520506625</v>
      </c>
      <c r="AJ4246" s="122">
        <v>16.178986752597599</v>
      </c>
      <c r="AK4246" s="122">
        <v>15.9654269518088</v>
      </c>
    </row>
    <row r="4247" spans="1:37" s="122" customFormat="1" hidden="1" x14ac:dyDescent="0.3">
      <c r="A4247" s="125" t="str">
        <f t="shared" si="100"/>
        <v>SDGbaseTRA_AgMed_v6_3C_GVAaplas</v>
      </c>
      <c r="B4247" s="125" t="s">
        <v>220</v>
      </c>
      <c r="C4247" s="125" t="s">
        <v>302</v>
      </c>
      <c r="D4247" s="125" t="s">
        <v>3</v>
      </c>
      <c r="E4247" s="122" t="s">
        <v>51</v>
      </c>
      <c r="F4247" s="122">
        <v>15.426438760271299</v>
      </c>
      <c r="G4247" s="122">
        <v>15.2861508901394</v>
      </c>
      <c r="H4247" s="122">
        <v>15.7372789216566</v>
      </c>
      <c r="I4247" s="122">
        <v>16.057213897994899</v>
      </c>
      <c r="J4247" s="122">
        <v>16.327932007484801</v>
      </c>
      <c r="K4247" s="122">
        <v>16.718945454714699</v>
      </c>
      <c r="L4247" s="122">
        <v>17.2143117511315</v>
      </c>
      <c r="M4247" s="122">
        <v>17.747286687000699</v>
      </c>
      <c r="N4247" s="122">
        <v>18.289038815822298</v>
      </c>
      <c r="O4247" s="122">
        <v>18.988414310789199</v>
      </c>
      <c r="P4247" s="122">
        <v>19.588368988287701</v>
      </c>
      <c r="Q4247" s="122">
        <v>20.138482503167399</v>
      </c>
      <c r="R4247" s="122">
        <v>20.673538592782599</v>
      </c>
      <c r="S4247" s="122">
        <v>21.2711427138</v>
      </c>
      <c r="T4247" s="122">
        <v>21.886207823014001</v>
      </c>
      <c r="U4247" s="122">
        <v>22.645724736252401</v>
      </c>
      <c r="V4247" s="122">
        <v>23.375443909942401</v>
      </c>
      <c r="W4247" s="122">
        <v>24.101123449998699</v>
      </c>
      <c r="X4247" s="122">
        <v>24.815415902707102</v>
      </c>
      <c r="Y4247" s="122">
        <v>25.3860396865492</v>
      </c>
      <c r="Z4247" s="122">
        <v>25.9207477337042</v>
      </c>
      <c r="AA4247" s="122">
        <v>26.4410931736458</v>
      </c>
      <c r="AB4247" s="122">
        <v>26.9060576681219</v>
      </c>
      <c r="AC4247" s="122">
        <v>27.3879899815011</v>
      </c>
      <c r="AD4247" s="122">
        <v>28.003095399301099</v>
      </c>
      <c r="AE4247" s="122">
        <v>28.714589080157499</v>
      </c>
      <c r="AF4247" s="122">
        <v>29.5105499051561</v>
      </c>
      <c r="AG4247" s="122">
        <v>30.206794798151201</v>
      </c>
      <c r="AH4247" s="122">
        <v>29.5419712500881</v>
      </c>
      <c r="AI4247" s="122">
        <v>29.0396087844527</v>
      </c>
      <c r="AJ4247" s="122">
        <v>28.343119869723498</v>
      </c>
      <c r="AK4247" s="122">
        <v>27.5931572530842</v>
      </c>
    </row>
    <row r="4248" spans="1:37" s="122" customFormat="1" hidden="1" x14ac:dyDescent="0.3">
      <c r="A4248" s="125" t="str">
        <f t="shared" si="100"/>
        <v>SDGbaseTRA_AgMed_v6_3C_GVAanmet</v>
      </c>
      <c r="B4248" s="125" t="s">
        <v>220</v>
      </c>
      <c r="C4248" s="125" t="s">
        <v>302</v>
      </c>
      <c r="D4248" s="125" t="s">
        <v>3</v>
      </c>
      <c r="E4248" s="122" t="s">
        <v>52</v>
      </c>
      <c r="F4248" s="122">
        <v>17.626887984271502</v>
      </c>
      <c r="G4248" s="122">
        <v>17.602873945885701</v>
      </c>
      <c r="H4248" s="122">
        <v>18.037369012040301</v>
      </c>
      <c r="I4248" s="122">
        <v>19.160303766030101</v>
      </c>
      <c r="J4248" s="122">
        <v>19.3494124957151</v>
      </c>
      <c r="K4248" s="122">
        <v>19.739354418071301</v>
      </c>
      <c r="L4248" s="122">
        <v>20.2805908446229</v>
      </c>
      <c r="M4248" s="122">
        <v>20.924687426374302</v>
      </c>
      <c r="N4248" s="122">
        <v>21.591335350332798</v>
      </c>
      <c r="O4248" s="122">
        <v>22.627416099062</v>
      </c>
      <c r="P4248" s="122">
        <v>23.422757262926801</v>
      </c>
      <c r="Q4248" s="122">
        <v>24.110352985193799</v>
      </c>
      <c r="R4248" s="122">
        <v>23.800473108909401</v>
      </c>
      <c r="S4248" s="122">
        <v>24.715199444969201</v>
      </c>
      <c r="T4248" s="122">
        <v>25.629331011712701</v>
      </c>
      <c r="U4248" s="122">
        <v>26.715632263848601</v>
      </c>
      <c r="V4248" s="122">
        <v>27.784849137246098</v>
      </c>
      <c r="W4248" s="122">
        <v>28.817687637233298</v>
      </c>
      <c r="X4248" s="122">
        <v>29.702515538876799</v>
      </c>
      <c r="Y4248" s="122">
        <v>30.495248949246601</v>
      </c>
      <c r="Z4248" s="122">
        <v>31.285480788712601</v>
      </c>
      <c r="AA4248" s="122">
        <v>32.030145668439999</v>
      </c>
      <c r="AB4248" s="122">
        <v>32.788168217511299</v>
      </c>
      <c r="AC4248" s="122">
        <v>33.604375812204999</v>
      </c>
      <c r="AD4248" s="122">
        <v>34.637536802647197</v>
      </c>
      <c r="AE4248" s="122">
        <v>35.778195144849803</v>
      </c>
      <c r="AF4248" s="122">
        <v>37.005528940976099</v>
      </c>
      <c r="AG4248" s="122">
        <v>38.059616092633803</v>
      </c>
      <c r="AH4248" s="122">
        <v>37.629652037797399</v>
      </c>
      <c r="AI4248" s="122">
        <v>37.219330396433101</v>
      </c>
      <c r="AJ4248" s="122">
        <v>36.609088973358297</v>
      </c>
      <c r="AK4248" s="122">
        <v>35.887077348848003</v>
      </c>
    </row>
    <row r="4249" spans="1:37" s="122" customFormat="1" hidden="1" x14ac:dyDescent="0.3">
      <c r="A4249" s="125" t="str">
        <f t="shared" si="100"/>
        <v>SDGbaseTRA_AgMed_v6_3C_GVAairon</v>
      </c>
      <c r="B4249" s="125" t="s">
        <v>220</v>
      </c>
      <c r="C4249" s="125" t="s">
        <v>302</v>
      </c>
      <c r="D4249" s="125" t="s">
        <v>3</v>
      </c>
      <c r="E4249" s="122" t="s">
        <v>53</v>
      </c>
      <c r="F4249" s="122">
        <v>20.838620435940101</v>
      </c>
      <c r="G4249" s="122">
        <v>23.549586563476002</v>
      </c>
      <c r="H4249" s="122">
        <v>23.334994876107501</v>
      </c>
      <c r="I4249" s="122">
        <v>23.523043485163601</v>
      </c>
      <c r="J4249" s="122">
        <v>23.381074402811699</v>
      </c>
      <c r="K4249" s="122">
        <v>23.5581677223988</v>
      </c>
      <c r="L4249" s="122">
        <v>23.974777051063</v>
      </c>
      <c r="M4249" s="122">
        <v>24.6734551389996</v>
      </c>
      <c r="N4249" s="122">
        <v>25.2777760740174</v>
      </c>
      <c r="O4249" s="122">
        <v>26.461534314654202</v>
      </c>
      <c r="P4249" s="122">
        <v>27.1687652773509</v>
      </c>
      <c r="Q4249" s="122">
        <v>27.63541484952</v>
      </c>
      <c r="R4249" s="122">
        <v>27.477608573672899</v>
      </c>
      <c r="S4249" s="122">
        <v>28.012193231698301</v>
      </c>
      <c r="T4249" s="122">
        <v>28.5841984743723</v>
      </c>
      <c r="U4249" s="122">
        <v>29.372670873595499</v>
      </c>
      <c r="V4249" s="122">
        <v>30.465259324034399</v>
      </c>
      <c r="W4249" s="122">
        <v>31.320060218424299</v>
      </c>
      <c r="X4249" s="122">
        <v>31.833371495719099</v>
      </c>
      <c r="Y4249" s="122">
        <v>32.400090542415903</v>
      </c>
      <c r="Z4249" s="122">
        <v>32.846936770574899</v>
      </c>
      <c r="AA4249" s="122">
        <v>33.393986024664798</v>
      </c>
      <c r="AB4249" s="122">
        <v>33.035490782348901</v>
      </c>
      <c r="AC4249" s="122">
        <v>33.367283997327803</v>
      </c>
      <c r="AD4249" s="122">
        <v>34.294661508765799</v>
      </c>
      <c r="AE4249" s="122">
        <v>35.4616388204849</v>
      </c>
      <c r="AF4249" s="122">
        <v>36.744534141169197</v>
      </c>
      <c r="AG4249" s="122">
        <v>37.949204346442798</v>
      </c>
      <c r="AH4249" s="122">
        <v>36.969628337734903</v>
      </c>
      <c r="AI4249" s="122">
        <v>36.593056561953901</v>
      </c>
      <c r="AJ4249" s="122">
        <v>35.8614929144725</v>
      </c>
      <c r="AK4249" s="122">
        <v>35.036405135465202</v>
      </c>
    </row>
    <row r="4250" spans="1:37" s="122" customFormat="1" hidden="1" x14ac:dyDescent="0.3">
      <c r="A4250" s="125" t="str">
        <f t="shared" si="100"/>
        <v>SDGbaseTRA_AgMed_v6_3C_GVAanfrm</v>
      </c>
      <c r="B4250" s="125" t="s">
        <v>220</v>
      </c>
      <c r="C4250" s="125" t="s">
        <v>302</v>
      </c>
      <c r="D4250" s="125" t="s">
        <v>3</v>
      </c>
      <c r="E4250" s="122" t="s">
        <v>54</v>
      </c>
      <c r="F4250" s="122">
        <v>13.073651251027099</v>
      </c>
      <c r="G4250" s="122">
        <v>13.6732803389878</v>
      </c>
      <c r="H4250" s="122">
        <v>12.5601272291967</v>
      </c>
      <c r="I4250" s="122">
        <v>11.663228694546801</v>
      </c>
      <c r="J4250" s="122">
        <v>11.3962185627603</v>
      </c>
      <c r="K4250" s="122">
        <v>11.582681169589501</v>
      </c>
      <c r="L4250" s="122">
        <v>12.2275836388231</v>
      </c>
      <c r="M4250" s="122">
        <v>14.0499896916963</v>
      </c>
      <c r="N4250" s="122">
        <v>15.3080791911944</v>
      </c>
      <c r="O4250" s="122">
        <v>19.550821110808702</v>
      </c>
      <c r="P4250" s="122">
        <v>20.829588337835698</v>
      </c>
      <c r="Q4250" s="122">
        <v>20.7403661964387</v>
      </c>
      <c r="R4250" s="122">
        <v>19.741500736774</v>
      </c>
      <c r="S4250" s="122">
        <v>19.409937132339302</v>
      </c>
      <c r="T4250" s="122">
        <v>19.303674401478801</v>
      </c>
      <c r="U4250" s="122">
        <v>19.712470887414501</v>
      </c>
      <c r="V4250" s="122">
        <v>21.8524040586022</v>
      </c>
      <c r="W4250" s="122">
        <v>23.048989555829799</v>
      </c>
      <c r="X4250" s="122">
        <v>22.317015042121898</v>
      </c>
      <c r="Y4250" s="122">
        <v>22.2828416030234</v>
      </c>
      <c r="Z4250" s="122">
        <v>21.808454932395701</v>
      </c>
      <c r="AA4250" s="122">
        <v>21.838425014724599</v>
      </c>
      <c r="AB4250" s="122">
        <v>17.635042054546201</v>
      </c>
      <c r="AC4250" s="122">
        <v>16.691826620929302</v>
      </c>
      <c r="AD4250" s="122">
        <v>17.6255635764754</v>
      </c>
      <c r="AE4250" s="122">
        <v>19.155987849145799</v>
      </c>
      <c r="AF4250" s="122">
        <v>20.982784089229799</v>
      </c>
      <c r="AG4250" s="122">
        <v>22.9232965874528</v>
      </c>
      <c r="AH4250" s="122">
        <v>20.151440433068601</v>
      </c>
      <c r="AI4250" s="122">
        <v>18.9405679315038</v>
      </c>
      <c r="AJ4250" s="122">
        <v>17.830153719216302</v>
      </c>
      <c r="AK4250" s="122">
        <v>16.5570717071475</v>
      </c>
    </row>
    <row r="4251" spans="1:37" s="122" customFormat="1" hidden="1" x14ac:dyDescent="0.3">
      <c r="A4251" s="125" t="str">
        <f t="shared" si="100"/>
        <v>SDGbaseTRA_AgMed_v6_3C_GVAametp</v>
      </c>
      <c r="B4251" s="125" t="s">
        <v>220</v>
      </c>
      <c r="C4251" s="125" t="s">
        <v>302</v>
      </c>
      <c r="D4251" s="125" t="s">
        <v>3</v>
      </c>
      <c r="E4251" s="122" t="s">
        <v>55</v>
      </c>
      <c r="F4251" s="122">
        <v>33.254980135402498</v>
      </c>
      <c r="G4251" s="122">
        <v>35.758250005279201</v>
      </c>
      <c r="H4251" s="122">
        <v>36.711544970074598</v>
      </c>
      <c r="I4251" s="122">
        <v>38.096046073958497</v>
      </c>
      <c r="J4251" s="122">
        <v>38.614607780087901</v>
      </c>
      <c r="K4251" s="122">
        <v>39.518182989169297</v>
      </c>
      <c r="L4251" s="122">
        <v>40.765184497324597</v>
      </c>
      <c r="M4251" s="122">
        <v>42.208276034757198</v>
      </c>
      <c r="N4251" s="122">
        <v>43.604096045868502</v>
      </c>
      <c r="O4251" s="122">
        <v>45.803405441280503</v>
      </c>
      <c r="P4251" s="122">
        <v>47.372869679113997</v>
      </c>
      <c r="Q4251" s="122">
        <v>48.664702380390501</v>
      </c>
      <c r="R4251" s="122">
        <v>48.9524819057117</v>
      </c>
      <c r="S4251" s="122">
        <v>50.362481371391397</v>
      </c>
      <c r="T4251" s="122">
        <v>51.823174031350902</v>
      </c>
      <c r="U4251" s="122">
        <v>53.669636945392497</v>
      </c>
      <c r="V4251" s="122">
        <v>55.848391645391402</v>
      </c>
      <c r="W4251" s="122">
        <v>57.640926239037697</v>
      </c>
      <c r="X4251" s="122">
        <v>58.8076800071318</v>
      </c>
      <c r="Y4251" s="122">
        <v>60.1974945153002</v>
      </c>
      <c r="Z4251" s="122">
        <v>61.510784454411898</v>
      </c>
      <c r="AA4251" s="122">
        <v>62.853192852748698</v>
      </c>
      <c r="AB4251" s="122">
        <v>64.029383574016904</v>
      </c>
      <c r="AC4251" s="122">
        <v>65.571540973462405</v>
      </c>
      <c r="AD4251" s="122">
        <v>67.732748755518301</v>
      </c>
      <c r="AE4251" s="122">
        <v>70.202215433043904</v>
      </c>
      <c r="AF4251" s="122">
        <v>72.898519759339905</v>
      </c>
      <c r="AG4251" s="122">
        <v>75.366000772084007</v>
      </c>
      <c r="AH4251" s="122">
        <v>74.082767480579093</v>
      </c>
      <c r="AI4251" s="122">
        <v>73.263994205128895</v>
      </c>
      <c r="AJ4251" s="122">
        <v>71.869234808096905</v>
      </c>
      <c r="AK4251" s="122">
        <v>70.203614626944301</v>
      </c>
    </row>
    <row r="4252" spans="1:37" s="122" customFormat="1" hidden="1" x14ac:dyDescent="0.3">
      <c r="A4252" s="125" t="str">
        <f t="shared" si="100"/>
        <v>SDGbaseTRA_AgMed_v6_3C_GVAamach</v>
      </c>
      <c r="B4252" s="125" t="s">
        <v>220</v>
      </c>
      <c r="C4252" s="125" t="s">
        <v>302</v>
      </c>
      <c r="D4252" s="125" t="s">
        <v>3</v>
      </c>
      <c r="E4252" s="122" t="s">
        <v>56</v>
      </c>
      <c r="F4252" s="122">
        <v>38.6659562516991</v>
      </c>
      <c r="G4252" s="122">
        <v>40.916551731462</v>
      </c>
      <c r="H4252" s="122">
        <v>41.794925543999</v>
      </c>
      <c r="I4252" s="122">
        <v>44.726265906092301</v>
      </c>
      <c r="J4252" s="122">
        <v>44.937561635041902</v>
      </c>
      <c r="K4252" s="122">
        <v>45.697757645028403</v>
      </c>
      <c r="L4252" s="122">
        <v>46.940709318824197</v>
      </c>
      <c r="M4252" s="122">
        <v>48.677334134990801</v>
      </c>
      <c r="N4252" s="122">
        <v>50.249991841736197</v>
      </c>
      <c r="O4252" s="122">
        <v>53.1349119863807</v>
      </c>
      <c r="P4252" s="122">
        <v>54.8888085744222</v>
      </c>
      <c r="Q4252" s="122">
        <v>56.249724321254298</v>
      </c>
      <c r="R4252" s="122">
        <v>54.361077070594597</v>
      </c>
      <c r="S4252" s="122">
        <v>56.070822700317699</v>
      </c>
      <c r="T4252" s="122">
        <v>57.875134423659603</v>
      </c>
      <c r="U4252" s="122">
        <v>60.111893751078803</v>
      </c>
      <c r="V4252" s="122">
        <v>62.7346794269789</v>
      </c>
      <c r="W4252" s="122">
        <v>64.850016570080498</v>
      </c>
      <c r="X4252" s="122">
        <v>66.217481141496606</v>
      </c>
      <c r="Y4252" s="122">
        <v>68.006210513724795</v>
      </c>
      <c r="Z4252" s="122">
        <v>69.670236164259506</v>
      </c>
      <c r="AA4252" s="122">
        <v>71.403096575154507</v>
      </c>
      <c r="AB4252" s="122">
        <v>71.657297177895202</v>
      </c>
      <c r="AC4252" s="122">
        <v>73.009506033901104</v>
      </c>
      <c r="AD4252" s="122">
        <v>75.690004951540004</v>
      </c>
      <c r="AE4252" s="122">
        <v>78.848186767299197</v>
      </c>
      <c r="AF4252" s="122">
        <v>82.248506467060693</v>
      </c>
      <c r="AG4252" s="122">
        <v>85.226105969103202</v>
      </c>
      <c r="AH4252" s="122">
        <v>82.852360908092706</v>
      </c>
      <c r="AI4252" s="122">
        <v>81.320347543481802</v>
      </c>
      <c r="AJ4252" s="122">
        <v>79.564129266640407</v>
      </c>
      <c r="AK4252" s="122">
        <v>77.554138427663901</v>
      </c>
    </row>
    <row r="4253" spans="1:37" s="122" customFormat="1" hidden="1" x14ac:dyDescent="0.3">
      <c r="A4253" s="125" t="str">
        <f t="shared" si="100"/>
        <v>SDGbaseTRA_AgMed_v6_3C_GVAafcel</v>
      </c>
      <c r="B4253" s="125" t="s">
        <v>220</v>
      </c>
      <c r="C4253" s="125" t="s">
        <v>302</v>
      </c>
      <c r="D4253" s="125" t="s">
        <v>3</v>
      </c>
      <c r="E4253" s="122" t="s">
        <v>57</v>
      </c>
      <c r="F4253" s="122">
        <v>0.28999999999993897</v>
      </c>
      <c r="G4253" s="122">
        <v>0.29068802321709403</v>
      </c>
      <c r="H4253" s="122">
        <v>0.29210211399924002</v>
      </c>
      <c r="I4253" s="122">
        <v>0.28158812704671998</v>
      </c>
      <c r="J4253" s="122">
        <v>0.28144775599685501</v>
      </c>
      <c r="K4253" s="122">
        <v>0.28369909791949199</v>
      </c>
      <c r="L4253" s="122">
        <v>0.28916928043583101</v>
      </c>
      <c r="M4253" s="122">
        <v>0.30216709706661499</v>
      </c>
      <c r="N4253" s="122">
        <v>0.31117383683469302</v>
      </c>
      <c r="O4253" s="122">
        <v>0.35167362025659199</v>
      </c>
      <c r="P4253" s="122">
        <v>0.361609884471008</v>
      </c>
      <c r="Q4253" s="122">
        <v>0.36285627585957397</v>
      </c>
      <c r="R4253" s="122">
        <v>0.35930901415456901</v>
      </c>
      <c r="S4253" s="122">
        <v>0.35651923811572001</v>
      </c>
      <c r="T4253" s="122">
        <v>0.35451677885342098</v>
      </c>
      <c r="U4253" s="122">
        <v>0.35379864637434</v>
      </c>
      <c r="V4253" s="122">
        <v>0.36031667467545903</v>
      </c>
      <c r="W4253" s="122">
        <v>0.36127460208849699</v>
      </c>
      <c r="X4253" s="122">
        <v>0.35087544851440999</v>
      </c>
      <c r="Y4253" s="122">
        <v>5.0391374233884001</v>
      </c>
      <c r="Z4253" s="122">
        <v>9.8696732597176897</v>
      </c>
      <c r="AA4253" s="122">
        <v>14.5867853106126</v>
      </c>
      <c r="AB4253" s="122">
        <v>14.9439538177564</v>
      </c>
      <c r="AC4253" s="122">
        <v>15.624120542919099</v>
      </c>
      <c r="AD4253" s="122">
        <v>16.748189228248499</v>
      </c>
      <c r="AE4253" s="122">
        <v>18.0010225710678</v>
      </c>
      <c r="AF4253" s="122">
        <v>19.355446884681498</v>
      </c>
      <c r="AG4253" s="122">
        <v>19.657046314472002</v>
      </c>
      <c r="AH4253" s="122">
        <v>18.962546622982</v>
      </c>
      <c r="AI4253" s="122">
        <v>18.1923079380846</v>
      </c>
      <c r="AJ4253" s="122">
        <v>17.477209595617801</v>
      </c>
      <c r="AK4253" s="122">
        <v>16.630289538245599</v>
      </c>
    </row>
    <row r="4254" spans="1:37" s="122" customFormat="1" hidden="1" x14ac:dyDescent="0.3">
      <c r="A4254" s="125" t="str">
        <f t="shared" si="100"/>
        <v>SDGbaseTRA_AgMed_v6_3C_GVAaelct</v>
      </c>
      <c r="B4254" s="125" t="s">
        <v>220</v>
      </c>
      <c r="C4254" s="125" t="s">
        <v>302</v>
      </c>
      <c r="D4254" s="125" t="s">
        <v>3</v>
      </c>
      <c r="E4254" s="122" t="s">
        <v>58</v>
      </c>
      <c r="F4254" s="122">
        <v>7.8476290328810594E-2</v>
      </c>
      <c r="G4254" s="122">
        <v>7.8820954375277905E-2</v>
      </c>
      <c r="H4254" s="122">
        <v>7.9257438283061601E-2</v>
      </c>
      <c r="I4254" s="122">
        <v>7.6669837577910793E-2</v>
      </c>
      <c r="J4254" s="122">
        <v>7.6660213116116094E-2</v>
      </c>
      <c r="K4254" s="122">
        <v>7.7247753378067704E-2</v>
      </c>
      <c r="L4254" s="122">
        <v>7.8631579628247503E-2</v>
      </c>
      <c r="M4254" s="122">
        <v>8.1881454277241403E-2</v>
      </c>
      <c r="N4254" s="122">
        <v>8.4147105533416394E-2</v>
      </c>
      <c r="O4254" s="122">
        <v>9.4370474545349095E-2</v>
      </c>
      <c r="P4254" s="122">
        <v>9.6892508175616995E-2</v>
      </c>
      <c r="Q4254" s="122">
        <v>9.7230070894069501E-2</v>
      </c>
      <c r="R4254" s="122">
        <v>9.6346545299379402E-2</v>
      </c>
      <c r="S4254" s="122">
        <v>9.5682797422165497E-2</v>
      </c>
      <c r="T4254" s="122">
        <v>9.5217981518564199E-2</v>
      </c>
      <c r="U4254" s="122">
        <v>9.5067372178828699E-2</v>
      </c>
      <c r="V4254" s="122">
        <v>9.6674821196055194E-2</v>
      </c>
      <c r="W4254" s="122">
        <v>9.6929197495835506E-2</v>
      </c>
      <c r="X4254" s="122">
        <v>3.8483739335549001</v>
      </c>
      <c r="Y4254" s="122">
        <v>3.7977733755122398</v>
      </c>
      <c r="Z4254" s="122">
        <v>2.0503572794287499</v>
      </c>
      <c r="AA4254" s="122">
        <v>2.0231950356072099</v>
      </c>
      <c r="AB4254" s="122">
        <v>1.93230365025992</v>
      </c>
      <c r="AC4254" s="122">
        <v>1.8886318955719199</v>
      </c>
      <c r="AD4254" s="122">
        <v>1.0700692048104601</v>
      </c>
      <c r="AE4254" s="122">
        <v>1.08044119221355</v>
      </c>
      <c r="AF4254" s="122">
        <v>1.09481304856033</v>
      </c>
      <c r="AG4254" s="122">
        <v>1.1127763404873099</v>
      </c>
      <c r="AH4254" s="122">
        <v>1.0791866379720301</v>
      </c>
      <c r="AI4254" s="122">
        <v>7.8277284868011803</v>
      </c>
      <c r="AJ4254" s="122">
        <v>7.5604572543176598</v>
      </c>
      <c r="AK4254" s="122">
        <v>7.2419795449758402</v>
      </c>
    </row>
    <row r="4255" spans="1:37" s="122" customFormat="1" hidden="1" x14ac:dyDescent="0.3">
      <c r="A4255" s="125" t="str">
        <f t="shared" si="100"/>
        <v>SDGbaseTRA_AgMed_v6_3C_GVAaemch</v>
      </c>
      <c r="B4255" s="125" t="s">
        <v>220</v>
      </c>
      <c r="C4255" s="125" t="s">
        <v>302</v>
      </c>
      <c r="D4255" s="125" t="s">
        <v>3</v>
      </c>
      <c r="E4255" s="122" t="s">
        <v>59</v>
      </c>
      <c r="F4255" s="122">
        <v>8.9889127758873393</v>
      </c>
      <c r="G4255" s="122">
        <v>9.7547666096338492</v>
      </c>
      <c r="H4255" s="122">
        <v>10.0401920877477</v>
      </c>
      <c r="I4255" s="122">
        <v>10.509076818843299</v>
      </c>
      <c r="J4255" s="122">
        <v>10.5978541059776</v>
      </c>
      <c r="K4255" s="122">
        <v>10.816662666910499</v>
      </c>
      <c r="L4255" s="122">
        <v>11.153985013747199</v>
      </c>
      <c r="M4255" s="122">
        <v>11.6351894360711</v>
      </c>
      <c r="N4255" s="122">
        <v>12.0605417683251</v>
      </c>
      <c r="O4255" s="122">
        <v>12.7851654733124</v>
      </c>
      <c r="P4255" s="122">
        <v>13.2579138668779</v>
      </c>
      <c r="Q4255" s="122">
        <v>13.620892666076999</v>
      </c>
      <c r="R4255" s="122">
        <v>13.4782432747919</v>
      </c>
      <c r="S4255" s="122">
        <v>13.8486129691735</v>
      </c>
      <c r="T4255" s="122">
        <v>14.240466883388899</v>
      </c>
      <c r="U4255" s="122">
        <v>14.7619927169905</v>
      </c>
      <c r="V4255" s="122">
        <v>15.3589110314782</v>
      </c>
      <c r="W4255" s="122">
        <v>15.888679786425699</v>
      </c>
      <c r="X4255" s="122">
        <v>16.2844153379421</v>
      </c>
      <c r="Y4255" s="122">
        <v>16.690875223017599</v>
      </c>
      <c r="Z4255" s="122">
        <v>17.073441955087301</v>
      </c>
      <c r="AA4255" s="122">
        <v>17.472368948140701</v>
      </c>
      <c r="AB4255" s="122">
        <v>17.332172431672699</v>
      </c>
      <c r="AC4255" s="122">
        <v>17.496646998327599</v>
      </c>
      <c r="AD4255" s="122">
        <v>18.038489892357799</v>
      </c>
      <c r="AE4255" s="122">
        <v>18.7145991080342</v>
      </c>
      <c r="AF4255" s="122">
        <v>19.473956855955802</v>
      </c>
      <c r="AG4255" s="122">
        <v>20.254436218026399</v>
      </c>
      <c r="AH4255" s="122">
        <v>19.485064516728102</v>
      </c>
      <c r="AI4255" s="122">
        <v>18.910712090596601</v>
      </c>
      <c r="AJ4255" s="122">
        <v>18.329992725799698</v>
      </c>
      <c r="AK4255" s="122">
        <v>17.681738515085598</v>
      </c>
    </row>
    <row r="4256" spans="1:37" s="122" customFormat="1" hidden="1" x14ac:dyDescent="0.3">
      <c r="A4256" s="125" t="str">
        <f t="shared" si="100"/>
        <v>SDGbaseTRA_AgMed_v6_3C_GVAasequ</v>
      </c>
      <c r="B4256" s="125" t="s">
        <v>220</v>
      </c>
      <c r="C4256" s="125" t="s">
        <v>302</v>
      </c>
      <c r="D4256" s="125" t="s">
        <v>3</v>
      </c>
      <c r="E4256" s="122" t="s">
        <v>60</v>
      </c>
      <c r="F4256" s="122">
        <v>8.7771319246617594</v>
      </c>
      <c r="G4256" s="122">
        <v>9.9905657279437108</v>
      </c>
      <c r="H4256" s="122">
        <v>10.0419589664663</v>
      </c>
      <c r="I4256" s="122">
        <v>10.261090061943699</v>
      </c>
      <c r="J4256" s="122">
        <v>10.312133397767299</v>
      </c>
      <c r="K4256" s="122">
        <v>10.513532793351599</v>
      </c>
      <c r="L4256" s="122">
        <v>10.8499524602917</v>
      </c>
      <c r="M4256" s="122">
        <v>11.4161461336799</v>
      </c>
      <c r="N4256" s="122">
        <v>11.897784378239701</v>
      </c>
      <c r="O4256" s="122">
        <v>12.8050237719427</v>
      </c>
      <c r="P4256" s="122">
        <v>13.3048352050414</v>
      </c>
      <c r="Q4256" s="122">
        <v>13.699317304672</v>
      </c>
      <c r="R4256" s="122">
        <v>13.7910033709756</v>
      </c>
      <c r="S4256" s="122">
        <v>14.1995881214277</v>
      </c>
      <c r="T4256" s="122">
        <v>14.657420653494199</v>
      </c>
      <c r="U4256" s="122">
        <v>15.2295140398379</v>
      </c>
      <c r="V4256" s="122">
        <v>15.785208902590799</v>
      </c>
      <c r="W4256" s="122">
        <v>16.350396994082899</v>
      </c>
      <c r="X4256" s="122">
        <v>16.901469982014099</v>
      </c>
      <c r="Y4256" s="122">
        <v>17.402457335010201</v>
      </c>
      <c r="Z4256" s="122">
        <v>17.858392838953701</v>
      </c>
      <c r="AA4256" s="122">
        <v>18.356263522647701</v>
      </c>
      <c r="AB4256" s="122">
        <v>17.7928098087846</v>
      </c>
      <c r="AC4256" s="122">
        <v>17.8228099307021</v>
      </c>
      <c r="AD4256" s="122">
        <v>18.461490521399501</v>
      </c>
      <c r="AE4256" s="122">
        <v>19.2593501998631</v>
      </c>
      <c r="AF4256" s="122">
        <v>20.130237822052401</v>
      </c>
      <c r="AG4256" s="122">
        <v>20.921886050343499</v>
      </c>
      <c r="AH4256" s="122">
        <v>19.792585974617101</v>
      </c>
      <c r="AI4256" s="122">
        <v>18.992425869829901</v>
      </c>
      <c r="AJ4256" s="122">
        <v>18.4321420347284</v>
      </c>
      <c r="AK4256" s="122">
        <v>17.852950695673801</v>
      </c>
    </row>
    <row r="4257" spans="1:37" s="122" customFormat="1" hidden="1" x14ac:dyDescent="0.3">
      <c r="A4257" s="125" t="str">
        <f t="shared" si="100"/>
        <v>SDGbaseTRA_AgMed_v6_3C_GVAavehi</v>
      </c>
      <c r="B4257" s="125" t="s">
        <v>220</v>
      </c>
      <c r="C4257" s="125" t="s">
        <v>302</v>
      </c>
      <c r="D4257" s="125" t="s">
        <v>3</v>
      </c>
      <c r="E4257" s="122" t="s">
        <v>61</v>
      </c>
      <c r="F4257" s="122">
        <v>39.567910300527899</v>
      </c>
      <c r="G4257" s="122">
        <v>42.982123695933403</v>
      </c>
      <c r="H4257" s="122">
        <v>44.1121292814071</v>
      </c>
      <c r="I4257" s="122">
        <v>44.166328937793097</v>
      </c>
      <c r="J4257" s="122">
        <v>44.943668727251001</v>
      </c>
      <c r="K4257" s="122">
        <v>46.192811304451702</v>
      </c>
      <c r="L4257" s="122">
        <v>47.895184755326099</v>
      </c>
      <c r="M4257" s="122">
        <v>50.152099982249602</v>
      </c>
      <c r="N4257" s="122">
        <v>52.319041457043802</v>
      </c>
      <c r="O4257" s="122">
        <v>55.111779743278603</v>
      </c>
      <c r="P4257" s="122">
        <v>57.497876039687</v>
      </c>
      <c r="Q4257" s="122">
        <v>59.668560518622201</v>
      </c>
      <c r="R4257" s="122">
        <v>62.027841257577997</v>
      </c>
      <c r="S4257" s="122">
        <v>64.222366407835395</v>
      </c>
      <c r="T4257" s="122">
        <v>66.5460539042531</v>
      </c>
      <c r="U4257" s="122">
        <v>69.491085408368903</v>
      </c>
      <c r="V4257" s="122">
        <v>72.767461464908394</v>
      </c>
      <c r="W4257" s="122">
        <v>75.749101154822299</v>
      </c>
      <c r="X4257" s="122">
        <v>78.049547234934494</v>
      </c>
      <c r="Y4257" s="122">
        <v>78.678028482146203</v>
      </c>
      <c r="Z4257" s="122">
        <v>79.277374716918004</v>
      </c>
      <c r="AA4257" s="122">
        <v>79.858172810751597</v>
      </c>
      <c r="AB4257" s="122">
        <v>79.716475437750702</v>
      </c>
      <c r="AC4257" s="122">
        <v>80.822692649641894</v>
      </c>
      <c r="AD4257" s="122">
        <v>83.593063312671006</v>
      </c>
      <c r="AE4257" s="122">
        <v>87.016133666020295</v>
      </c>
      <c r="AF4257" s="122">
        <v>90.839200365065807</v>
      </c>
      <c r="AG4257" s="122">
        <v>94.879149719422102</v>
      </c>
      <c r="AH4257" s="122">
        <v>92.448037602539301</v>
      </c>
      <c r="AI4257" s="122">
        <v>90.317671088488396</v>
      </c>
      <c r="AJ4257" s="122">
        <v>88.180949049462399</v>
      </c>
      <c r="AK4257" s="122">
        <v>85.647374567586297</v>
      </c>
    </row>
    <row r="4258" spans="1:37" s="122" customFormat="1" hidden="1" x14ac:dyDescent="0.3">
      <c r="A4258" s="125" t="str">
        <f t="shared" si="100"/>
        <v>SDGbaseTRA_AgMed_v6_3C_GVAatequ</v>
      </c>
      <c r="B4258" s="125" t="s">
        <v>220</v>
      </c>
      <c r="C4258" s="125" t="s">
        <v>302</v>
      </c>
      <c r="D4258" s="125" t="s">
        <v>3</v>
      </c>
      <c r="E4258" s="122" t="s">
        <v>62</v>
      </c>
      <c r="F4258" s="122">
        <v>7.0941028714772303</v>
      </c>
      <c r="G4258" s="122">
        <v>7.2383427487696004</v>
      </c>
      <c r="H4258" s="122">
        <v>7.4574983969143798</v>
      </c>
      <c r="I4258" s="122">
        <v>7.68504080628772</v>
      </c>
      <c r="J4258" s="122">
        <v>7.80008312986023</v>
      </c>
      <c r="K4258" s="122">
        <v>8.0064657752587909</v>
      </c>
      <c r="L4258" s="122">
        <v>8.3303303488126605</v>
      </c>
      <c r="M4258" s="122">
        <v>8.9385194454790593</v>
      </c>
      <c r="N4258" s="122">
        <v>9.4654667898936093</v>
      </c>
      <c r="O4258" s="122">
        <v>11.070794558504399</v>
      </c>
      <c r="P4258" s="122">
        <v>11.792490546718099</v>
      </c>
      <c r="Q4258" s="122">
        <v>12.200768214195699</v>
      </c>
      <c r="R4258" s="122">
        <v>11.9327087239981</v>
      </c>
      <c r="S4258" s="122">
        <v>12.127654160355201</v>
      </c>
      <c r="T4258" s="122">
        <v>12.417590405825299</v>
      </c>
      <c r="U4258" s="122">
        <v>12.8144615597772</v>
      </c>
      <c r="V4258" s="122">
        <v>13.370644517550801</v>
      </c>
      <c r="W4258" s="122">
        <v>13.7643249253767</v>
      </c>
      <c r="X4258" s="122">
        <v>13.8798470027234</v>
      </c>
      <c r="Y4258" s="122">
        <v>14.134100209086499</v>
      </c>
      <c r="Z4258" s="122">
        <v>14.298886954555501</v>
      </c>
      <c r="AA4258" s="122">
        <v>14.562508392033401</v>
      </c>
      <c r="AB4258" s="122">
        <v>13.5970820999383</v>
      </c>
      <c r="AC4258" s="122">
        <v>13.3856505914101</v>
      </c>
      <c r="AD4258" s="122">
        <v>13.8236964020507</v>
      </c>
      <c r="AE4258" s="122">
        <v>14.441942131864399</v>
      </c>
      <c r="AF4258" s="122">
        <v>15.1524650334895</v>
      </c>
      <c r="AG4258" s="122">
        <v>15.688032287363299</v>
      </c>
      <c r="AH4258" s="122">
        <v>14.5190149229038</v>
      </c>
      <c r="AI4258" s="122">
        <v>13.716107234057199</v>
      </c>
      <c r="AJ4258" s="122">
        <v>13.092411091714199</v>
      </c>
      <c r="AK4258" s="122">
        <v>12.434999603128199</v>
      </c>
    </row>
    <row r="4259" spans="1:37" s="122" customFormat="1" hidden="1" x14ac:dyDescent="0.3">
      <c r="A4259" s="125" t="str">
        <f t="shared" si="100"/>
        <v>SDGbaseTRA_AgMed_v6_3C_GVAafurn</v>
      </c>
      <c r="B4259" s="125" t="s">
        <v>220</v>
      </c>
      <c r="C4259" s="125" t="s">
        <v>302</v>
      </c>
      <c r="D4259" s="125" t="s">
        <v>3</v>
      </c>
      <c r="E4259" s="122" t="s">
        <v>63</v>
      </c>
      <c r="F4259" s="122">
        <v>6.0912402558299803</v>
      </c>
      <c r="G4259" s="122">
        <v>6.4819055082620398</v>
      </c>
      <c r="H4259" s="122">
        <v>6.65165789502535</v>
      </c>
      <c r="I4259" s="122">
        <v>7.0871397799087399</v>
      </c>
      <c r="J4259" s="122">
        <v>7.1847266323559396</v>
      </c>
      <c r="K4259" s="122">
        <v>7.3546713965562303</v>
      </c>
      <c r="L4259" s="122">
        <v>7.5872961935712002</v>
      </c>
      <c r="M4259" s="122">
        <v>7.8617889354342596</v>
      </c>
      <c r="N4259" s="122">
        <v>8.1363384670866292</v>
      </c>
      <c r="O4259" s="122">
        <v>8.6327064808141092</v>
      </c>
      <c r="P4259" s="122">
        <v>8.9516484154559599</v>
      </c>
      <c r="Q4259" s="122">
        <v>9.2051848074522802</v>
      </c>
      <c r="R4259" s="122">
        <v>9.0139387367060309</v>
      </c>
      <c r="S4259" s="122">
        <v>9.3386306883878891</v>
      </c>
      <c r="T4259" s="122">
        <v>9.6641576005889203</v>
      </c>
      <c r="U4259" s="122">
        <v>10.072436472045</v>
      </c>
      <c r="V4259" s="122">
        <v>10.497667194622499</v>
      </c>
      <c r="W4259" s="122">
        <v>10.9132925645154</v>
      </c>
      <c r="X4259" s="122">
        <v>11.248061540119499</v>
      </c>
      <c r="Y4259" s="122">
        <v>11.5666643361255</v>
      </c>
      <c r="Z4259" s="122">
        <v>11.8808693258845</v>
      </c>
      <c r="AA4259" s="122">
        <v>12.1868544533893</v>
      </c>
      <c r="AB4259" s="122">
        <v>12.4951235876442</v>
      </c>
      <c r="AC4259" s="122">
        <v>12.8123360466967</v>
      </c>
      <c r="AD4259" s="122">
        <v>13.212674742766399</v>
      </c>
      <c r="AE4259" s="122">
        <v>13.6531532697995</v>
      </c>
      <c r="AF4259" s="122">
        <v>14.1349409278795</v>
      </c>
      <c r="AG4259" s="122">
        <v>14.534870360424</v>
      </c>
      <c r="AH4259" s="122">
        <v>14.2933652363739</v>
      </c>
      <c r="AI4259" s="122">
        <v>14.068704883727699</v>
      </c>
      <c r="AJ4259" s="122">
        <v>13.796994773260099</v>
      </c>
      <c r="AK4259" s="122">
        <v>13.4763863461912</v>
      </c>
    </row>
    <row r="4260" spans="1:37" s="122" customFormat="1" hidden="1" x14ac:dyDescent="0.3">
      <c r="A4260" s="125" t="str">
        <f t="shared" si="100"/>
        <v>SDGbaseTRA_AgMed_v6_3C_GVAaoman</v>
      </c>
      <c r="B4260" s="125" t="s">
        <v>220</v>
      </c>
      <c r="C4260" s="125" t="s">
        <v>302</v>
      </c>
      <c r="D4260" s="125" t="s">
        <v>3</v>
      </c>
      <c r="E4260" s="122" t="s">
        <v>64</v>
      </c>
      <c r="F4260" s="122">
        <v>25.455948437607798</v>
      </c>
      <c r="G4260" s="122">
        <v>26.090106548416401</v>
      </c>
      <c r="H4260" s="122">
        <v>26.874494310186801</v>
      </c>
      <c r="I4260" s="122">
        <v>26.9107592098946</v>
      </c>
      <c r="J4260" s="122">
        <v>27.758450018162101</v>
      </c>
      <c r="K4260" s="122">
        <v>28.7034352960573</v>
      </c>
      <c r="L4260" s="122">
        <v>29.813801759290399</v>
      </c>
      <c r="M4260" s="122">
        <v>31.302825338161</v>
      </c>
      <c r="N4260" s="122">
        <v>32.683200764417798</v>
      </c>
      <c r="O4260" s="122">
        <v>36.988319512574201</v>
      </c>
      <c r="P4260" s="122">
        <v>38.814796097552701</v>
      </c>
      <c r="Q4260" s="122">
        <v>40.002890088797898</v>
      </c>
      <c r="R4260" s="122">
        <v>41.228570070055397</v>
      </c>
      <c r="S4260" s="122">
        <v>42.220036627863699</v>
      </c>
      <c r="T4260" s="122">
        <v>43.302386880478302</v>
      </c>
      <c r="U4260" s="122">
        <v>44.536476205408</v>
      </c>
      <c r="V4260" s="122">
        <v>45.647461155869003</v>
      </c>
      <c r="W4260" s="122">
        <v>46.916783731346698</v>
      </c>
      <c r="X4260" s="122">
        <v>48.053075700872398</v>
      </c>
      <c r="Y4260" s="122">
        <v>48.9735375837802</v>
      </c>
      <c r="Z4260" s="122">
        <v>49.735755910364702</v>
      </c>
      <c r="AA4260" s="122">
        <v>50.755192793820903</v>
      </c>
      <c r="AB4260" s="122">
        <v>51.089172796428898</v>
      </c>
      <c r="AC4260" s="122">
        <v>51.883832544115499</v>
      </c>
      <c r="AD4260" s="122">
        <v>53.3293244249042</v>
      </c>
      <c r="AE4260" s="122">
        <v>54.920008951279399</v>
      </c>
      <c r="AF4260" s="122">
        <v>56.6856572725519</v>
      </c>
      <c r="AG4260" s="122">
        <v>57.814951886243399</v>
      </c>
      <c r="AH4260" s="122">
        <v>56.337416791704698</v>
      </c>
      <c r="AI4260" s="122">
        <v>55.001299469759701</v>
      </c>
      <c r="AJ4260" s="122">
        <v>53.864508767248601</v>
      </c>
      <c r="AK4260" s="122">
        <v>52.407007892529599</v>
      </c>
    </row>
    <row r="4261" spans="1:37" s="122" customFormat="1" hidden="1" x14ac:dyDescent="0.3">
      <c r="A4261" s="125" t="str">
        <f t="shared" si="100"/>
        <v>SDGbaseTRA_AgMed_v6_3C_GVAaelec</v>
      </c>
      <c r="B4261" s="125" t="s">
        <v>220</v>
      </c>
      <c r="C4261" s="125" t="s">
        <v>302</v>
      </c>
      <c r="D4261" s="125" t="s">
        <v>3</v>
      </c>
      <c r="E4261" s="122" t="s">
        <v>65</v>
      </c>
      <c r="F4261" s="122">
        <v>142.20363281736601</v>
      </c>
      <c r="G4261" s="122">
        <v>152.88695753723599</v>
      </c>
      <c r="H4261" s="122">
        <v>142.132067651076</v>
      </c>
      <c r="I4261" s="122">
        <v>142.418725079469</v>
      </c>
      <c r="J4261" s="122">
        <v>146.582740187171</v>
      </c>
      <c r="K4261" s="122">
        <v>151.302962424984</v>
      </c>
      <c r="L4261" s="122">
        <v>156.23331679742401</v>
      </c>
      <c r="M4261" s="122">
        <v>156.924996957129</v>
      </c>
      <c r="N4261" s="122">
        <v>154.83996338317999</v>
      </c>
      <c r="O4261" s="122">
        <v>155.17722166550499</v>
      </c>
      <c r="P4261" s="122">
        <v>159.554472783542</v>
      </c>
      <c r="Q4261" s="122">
        <v>166.55483530738201</v>
      </c>
      <c r="R4261" s="122">
        <v>178.21987992839101</v>
      </c>
      <c r="S4261" s="122">
        <v>184.71928487166599</v>
      </c>
      <c r="T4261" s="122">
        <v>192.28513938404001</v>
      </c>
      <c r="U4261" s="122">
        <v>199.686020643761</v>
      </c>
      <c r="V4261" s="122">
        <v>200.066959723282</v>
      </c>
      <c r="W4261" s="122">
        <v>205.02077118932601</v>
      </c>
      <c r="X4261" s="122">
        <v>216.54141766365501</v>
      </c>
      <c r="Y4261" s="122">
        <v>228.46060277202901</v>
      </c>
      <c r="Z4261" s="122">
        <v>240.49602270405501</v>
      </c>
      <c r="AA4261" s="122">
        <v>251.66887158555801</v>
      </c>
      <c r="AB4261" s="122">
        <v>263.119309129474</v>
      </c>
      <c r="AC4261" s="122">
        <v>277.41928433946299</v>
      </c>
      <c r="AD4261" s="122">
        <v>292.11120534454801</v>
      </c>
      <c r="AE4261" s="122">
        <v>306.759956744269</v>
      </c>
      <c r="AF4261" s="122">
        <v>321.81924220456</v>
      </c>
      <c r="AG4261" s="122">
        <v>376.77103660096202</v>
      </c>
      <c r="AH4261" s="122">
        <v>430.40735181174398</v>
      </c>
      <c r="AI4261" s="122">
        <v>500.56794884348602</v>
      </c>
      <c r="AJ4261" s="122">
        <v>539.24820006718596</v>
      </c>
      <c r="AK4261" s="122">
        <v>575.15054171762597</v>
      </c>
    </row>
    <row r="4262" spans="1:37" s="122" customFormat="1" hidden="1" x14ac:dyDescent="0.3">
      <c r="A4262" s="125" t="str">
        <f t="shared" si="100"/>
        <v>SDGbaseTRA_AgMed_v6_3C_GVAawatr</v>
      </c>
      <c r="B4262" s="125" t="s">
        <v>220</v>
      </c>
      <c r="C4262" s="125" t="s">
        <v>302</v>
      </c>
      <c r="D4262" s="125" t="s">
        <v>3</v>
      </c>
      <c r="E4262" s="122" t="s">
        <v>66</v>
      </c>
      <c r="F4262" s="122">
        <v>38.118236024161902</v>
      </c>
      <c r="G4262" s="122">
        <v>32.102392270463803</v>
      </c>
      <c r="H4262" s="122">
        <v>34.2783068528096</v>
      </c>
      <c r="I4262" s="122">
        <v>34.361246248317698</v>
      </c>
      <c r="J4262" s="122">
        <v>36.288980892605402</v>
      </c>
      <c r="K4262" s="122">
        <v>38.0843550833699</v>
      </c>
      <c r="L4262" s="122">
        <v>39.824744655024404</v>
      </c>
      <c r="M4262" s="122">
        <v>41.312683235003199</v>
      </c>
      <c r="N4262" s="122">
        <v>42.731361701000402</v>
      </c>
      <c r="O4262" s="122">
        <v>44.518114219724502</v>
      </c>
      <c r="P4262" s="122">
        <v>46.375946201255701</v>
      </c>
      <c r="Q4262" s="122">
        <v>48.372599411652999</v>
      </c>
      <c r="R4262" s="122">
        <v>51.922760972289801</v>
      </c>
      <c r="S4262" s="122">
        <v>53.817821866469501</v>
      </c>
      <c r="T4262" s="122">
        <v>55.489817301297101</v>
      </c>
      <c r="U4262" s="122">
        <v>57.356773281862502</v>
      </c>
      <c r="V4262" s="122">
        <v>59.307722012497699</v>
      </c>
      <c r="W4262" s="122">
        <v>61.383965338386197</v>
      </c>
      <c r="X4262" s="122">
        <v>63.1366577868992</v>
      </c>
      <c r="Y4262" s="122">
        <v>64.697914173722296</v>
      </c>
      <c r="Z4262" s="122">
        <v>66.333640752440203</v>
      </c>
      <c r="AA4262" s="122">
        <v>67.775471855493507</v>
      </c>
      <c r="AB4262" s="122">
        <v>70.315415703942193</v>
      </c>
      <c r="AC4262" s="122">
        <v>73.006552631497598</v>
      </c>
      <c r="AD4262" s="122">
        <v>75.912625258331303</v>
      </c>
      <c r="AE4262" s="122">
        <v>79.019781276485304</v>
      </c>
      <c r="AF4262" s="122">
        <v>82.433680828423704</v>
      </c>
      <c r="AG4262" s="122">
        <v>85.890974251620804</v>
      </c>
      <c r="AH4262" s="122">
        <v>88.509597870035705</v>
      </c>
      <c r="AI4262" s="122">
        <v>91.212268043591394</v>
      </c>
      <c r="AJ4262" s="122">
        <v>92.752866173731704</v>
      </c>
      <c r="AK4262" s="122">
        <v>93.541046303437895</v>
      </c>
    </row>
    <row r="4263" spans="1:37" s="122" customFormat="1" hidden="1" x14ac:dyDescent="0.3">
      <c r="A4263" s="125" t="str">
        <f t="shared" ref="A4263:A4326" si="101">_xlfn.CONCAT(C4263,D4263,E4263)</f>
        <v>SDGbaseTRA_AgMed_v6_3C_GVAacons</v>
      </c>
      <c r="B4263" s="125" t="s">
        <v>220</v>
      </c>
      <c r="C4263" s="125" t="s">
        <v>302</v>
      </c>
      <c r="D4263" s="125" t="s">
        <v>3</v>
      </c>
      <c r="E4263" s="122" t="s">
        <v>67</v>
      </c>
      <c r="F4263" s="122">
        <v>140.64979180275</v>
      </c>
      <c r="G4263" s="122">
        <v>149.66803071730399</v>
      </c>
      <c r="H4263" s="122">
        <v>149.22999415701099</v>
      </c>
      <c r="I4263" s="122">
        <v>168.64464687806199</v>
      </c>
      <c r="J4263" s="122">
        <v>164.12024429617699</v>
      </c>
      <c r="K4263" s="122">
        <v>164.10720724207701</v>
      </c>
      <c r="L4263" s="122">
        <v>166.57971847937301</v>
      </c>
      <c r="M4263" s="122">
        <v>170.72524938158199</v>
      </c>
      <c r="N4263" s="122">
        <v>175.139206662785</v>
      </c>
      <c r="O4263" s="122">
        <v>180.39965721711599</v>
      </c>
      <c r="P4263" s="122">
        <v>186.12910826300799</v>
      </c>
      <c r="Q4263" s="122">
        <v>191.805752181287</v>
      </c>
      <c r="R4263" s="122">
        <v>177.49808020347501</v>
      </c>
      <c r="S4263" s="122">
        <v>188.97269146581601</v>
      </c>
      <c r="T4263" s="122">
        <v>199.19892808358401</v>
      </c>
      <c r="U4263" s="122">
        <v>209.76492166001299</v>
      </c>
      <c r="V4263" s="122">
        <v>220.313199932847</v>
      </c>
      <c r="W4263" s="122">
        <v>229.306363704126</v>
      </c>
      <c r="X4263" s="122">
        <v>235.80883329176501</v>
      </c>
      <c r="Y4263" s="122">
        <v>242.69926755149999</v>
      </c>
      <c r="Z4263" s="122">
        <v>249.99913795767901</v>
      </c>
      <c r="AA4263" s="122">
        <v>256.294172712494</v>
      </c>
      <c r="AB4263" s="122">
        <v>260.52553148206999</v>
      </c>
      <c r="AC4263" s="122">
        <v>266.75221796594002</v>
      </c>
      <c r="AD4263" s="122">
        <v>275.86975549721302</v>
      </c>
      <c r="AE4263" s="122">
        <v>286.02101203012802</v>
      </c>
      <c r="AF4263" s="122">
        <v>296.68118864733498</v>
      </c>
      <c r="AG4263" s="122">
        <v>306.588386695655</v>
      </c>
      <c r="AH4263" s="122">
        <v>304.99619409061398</v>
      </c>
      <c r="AI4263" s="122">
        <v>303.27628727445699</v>
      </c>
      <c r="AJ4263" s="122">
        <v>300.96200033047103</v>
      </c>
      <c r="AK4263" s="122">
        <v>297.73471068877097</v>
      </c>
    </row>
    <row r="4264" spans="1:37" s="122" customFormat="1" hidden="1" x14ac:dyDescent="0.3">
      <c r="A4264" s="125" t="str">
        <f t="shared" si="101"/>
        <v>SDGbaseTRA_AgMed_v6_3C_GVAatrad</v>
      </c>
      <c r="B4264" s="125" t="s">
        <v>220</v>
      </c>
      <c r="C4264" s="125" t="s">
        <v>302</v>
      </c>
      <c r="D4264" s="125" t="s">
        <v>3</v>
      </c>
      <c r="E4264" s="122" t="s">
        <v>68</v>
      </c>
      <c r="F4264" s="122">
        <v>482.47489737638699</v>
      </c>
      <c r="G4264" s="122">
        <v>445.48400701239098</v>
      </c>
      <c r="H4264" s="122">
        <v>462.67323894810102</v>
      </c>
      <c r="I4264" s="122">
        <v>482.56899123986602</v>
      </c>
      <c r="J4264" s="122">
        <v>487.412705092333</v>
      </c>
      <c r="K4264" s="122">
        <v>496.17309559407403</v>
      </c>
      <c r="L4264" s="122">
        <v>507.85260894166601</v>
      </c>
      <c r="M4264" s="122">
        <v>522.54951690796395</v>
      </c>
      <c r="N4264" s="122">
        <v>536.84017099679397</v>
      </c>
      <c r="O4264" s="122">
        <v>510.504963137733</v>
      </c>
      <c r="P4264" s="122">
        <v>524.48027443381898</v>
      </c>
      <c r="Q4264" s="122">
        <v>547.59375165845199</v>
      </c>
      <c r="R4264" s="122">
        <v>565.70453700560802</v>
      </c>
      <c r="S4264" s="122">
        <v>586.97275006438099</v>
      </c>
      <c r="T4264" s="122">
        <v>606.85453877387999</v>
      </c>
      <c r="U4264" s="122">
        <v>629.04073529435595</v>
      </c>
      <c r="V4264" s="122">
        <v>652.74330039687402</v>
      </c>
      <c r="W4264" s="122">
        <v>673.93341937316097</v>
      </c>
      <c r="X4264" s="122">
        <v>690.60867547762996</v>
      </c>
      <c r="Y4264" s="122">
        <v>703.48388975959904</v>
      </c>
      <c r="Z4264" s="122">
        <v>714.90216370100302</v>
      </c>
      <c r="AA4264" s="122">
        <v>725.955602745801</v>
      </c>
      <c r="AB4264" s="122">
        <v>723.47537211245799</v>
      </c>
      <c r="AC4264" s="122">
        <v>731.24138390359406</v>
      </c>
      <c r="AD4264" s="122">
        <v>747.90593000242404</v>
      </c>
      <c r="AE4264" s="122">
        <v>768.26844149132296</v>
      </c>
      <c r="AF4264" s="122">
        <v>791.31970486211105</v>
      </c>
      <c r="AG4264" s="122">
        <v>811.80358936435698</v>
      </c>
      <c r="AH4264" s="122">
        <v>800.658839658283</v>
      </c>
      <c r="AI4264" s="122">
        <v>793.52118619072598</v>
      </c>
      <c r="AJ4264" s="122">
        <v>780.87322067084301</v>
      </c>
      <c r="AK4264" s="122">
        <v>765.56702245493398</v>
      </c>
    </row>
    <row r="4265" spans="1:37" s="122" customFormat="1" hidden="1" x14ac:dyDescent="0.3">
      <c r="A4265" s="125" t="str">
        <f t="shared" si="101"/>
        <v>SDGbaseTRA_AgMed_v6_3C_GVAahotl</v>
      </c>
      <c r="B4265" s="125" t="s">
        <v>220</v>
      </c>
      <c r="C4265" s="125" t="s">
        <v>302</v>
      </c>
      <c r="D4265" s="125" t="s">
        <v>3</v>
      </c>
      <c r="E4265" s="122" t="s">
        <v>69</v>
      </c>
      <c r="F4265" s="122">
        <v>37.6854993584083</v>
      </c>
      <c r="G4265" s="122">
        <v>35.945319710973699</v>
      </c>
      <c r="H4265" s="122">
        <v>38.1212868024326</v>
      </c>
      <c r="I4265" s="122">
        <v>37.179916726724201</v>
      </c>
      <c r="J4265" s="122">
        <v>38.842218470655602</v>
      </c>
      <c r="K4265" s="122">
        <v>40.5764379060642</v>
      </c>
      <c r="L4265" s="122">
        <v>42.386988798065701</v>
      </c>
      <c r="M4265" s="122">
        <v>44.2482467524462</v>
      </c>
      <c r="N4265" s="122">
        <v>46.1666385095415</v>
      </c>
      <c r="O4265" s="122">
        <v>49.377011743385097</v>
      </c>
      <c r="P4265" s="122">
        <v>51.8022290575664</v>
      </c>
      <c r="Q4265" s="122">
        <v>54.077653674561702</v>
      </c>
      <c r="R4265" s="122">
        <v>58.172256927442803</v>
      </c>
      <c r="S4265" s="122">
        <v>60.454446476278697</v>
      </c>
      <c r="T4265" s="122">
        <v>62.767819351593197</v>
      </c>
      <c r="U4265" s="122">
        <v>65.416675421089195</v>
      </c>
      <c r="V4265" s="122">
        <v>67.892974758027407</v>
      </c>
      <c r="W4265" s="122">
        <v>70.714397804916402</v>
      </c>
      <c r="X4265" s="122">
        <v>73.634223364977302</v>
      </c>
      <c r="Y4265" s="122">
        <v>76.207294726746596</v>
      </c>
      <c r="Z4265" s="122">
        <v>78.778619216162696</v>
      </c>
      <c r="AA4265" s="122">
        <v>81.334135651573206</v>
      </c>
      <c r="AB4265" s="122">
        <v>84.5982037942034</v>
      </c>
      <c r="AC4265" s="122">
        <v>87.5232899917456</v>
      </c>
      <c r="AD4265" s="122">
        <v>90.294544190492601</v>
      </c>
      <c r="AE4265" s="122">
        <v>93.133940379229898</v>
      </c>
      <c r="AF4265" s="122">
        <v>96.229090052303803</v>
      </c>
      <c r="AG4265" s="122">
        <v>99.338233667461097</v>
      </c>
      <c r="AH4265" s="122">
        <v>99.937297021020797</v>
      </c>
      <c r="AI4265" s="122">
        <v>99.444750013826095</v>
      </c>
      <c r="AJ4265" s="122">
        <v>98.061293678095794</v>
      </c>
      <c r="AK4265" s="122">
        <v>96.884809548400497</v>
      </c>
    </row>
    <row r="4266" spans="1:37" s="122" customFormat="1" hidden="1" x14ac:dyDescent="0.3">
      <c r="A4266" s="125" t="str">
        <f t="shared" si="101"/>
        <v>SDGbaseTRA_AgMed_v6_3C_GVAaltrp-p</v>
      </c>
      <c r="B4266" s="125" t="s">
        <v>220</v>
      </c>
      <c r="C4266" s="125" t="s">
        <v>302</v>
      </c>
      <c r="D4266" s="125" t="s">
        <v>3</v>
      </c>
      <c r="E4266" s="122" t="s">
        <v>70</v>
      </c>
      <c r="F4266" s="122">
        <v>60.675714154090002</v>
      </c>
      <c r="G4266" s="122">
        <v>57.257994805526799</v>
      </c>
      <c r="H4266" s="122">
        <v>57.297781647151901</v>
      </c>
      <c r="I4266" s="122">
        <v>57.858698326373599</v>
      </c>
      <c r="J4266" s="122">
        <v>59.093765823983802</v>
      </c>
      <c r="K4266" s="122">
        <v>60.540725428211097</v>
      </c>
      <c r="L4266" s="122">
        <v>62.102596288843202</v>
      </c>
      <c r="M4266" s="122">
        <v>64.089353325637703</v>
      </c>
      <c r="N4266" s="122">
        <v>66.594041354617104</v>
      </c>
      <c r="O4266" s="122">
        <v>70.301480427681597</v>
      </c>
      <c r="P4266" s="122">
        <v>73.546842858202893</v>
      </c>
      <c r="Q4266" s="122">
        <v>76.527980527527703</v>
      </c>
      <c r="R4266" s="122">
        <v>80.997244061535895</v>
      </c>
      <c r="S4266" s="122">
        <v>84.004611414382595</v>
      </c>
      <c r="T4266" s="122">
        <v>86.9570883522494</v>
      </c>
      <c r="U4266" s="122">
        <v>90.203518005893201</v>
      </c>
      <c r="V4266" s="122">
        <v>93.296220570806994</v>
      </c>
      <c r="W4266" s="122">
        <v>96.1015019718822</v>
      </c>
      <c r="X4266" s="122">
        <v>98.623141185008095</v>
      </c>
      <c r="Y4266" s="122">
        <v>100.468001995401</v>
      </c>
      <c r="Z4266" s="122">
        <v>101.990454032575</v>
      </c>
      <c r="AA4266" s="122">
        <v>103.36419756300801</v>
      </c>
      <c r="AB4266" s="122">
        <v>105.81795930299501</v>
      </c>
      <c r="AC4266" s="122">
        <v>108.416284079551</v>
      </c>
      <c r="AD4266" s="122">
        <v>110.964535408725</v>
      </c>
      <c r="AE4266" s="122">
        <v>113.650455872983</v>
      </c>
      <c r="AF4266" s="122">
        <v>116.55250409241501</v>
      </c>
      <c r="AG4266" s="122">
        <v>119.847722844559</v>
      </c>
      <c r="AH4266" s="122">
        <v>121.271045437957</v>
      </c>
      <c r="AI4266" s="122">
        <v>123.171797690585</v>
      </c>
      <c r="AJ4266" s="122">
        <v>123.204448645325</v>
      </c>
      <c r="AK4266" s="122">
        <v>122.155922193105</v>
      </c>
    </row>
    <row r="4267" spans="1:37" s="122" customFormat="1" hidden="1" x14ac:dyDescent="0.3">
      <c r="A4267" s="125" t="str">
        <f t="shared" si="101"/>
        <v>SDGbaseTRA_AgMed_v6_3C_GVAaltrp-f</v>
      </c>
      <c r="B4267" s="125" t="s">
        <v>220</v>
      </c>
      <c r="C4267" s="125" t="s">
        <v>302</v>
      </c>
      <c r="D4267" s="125" t="s">
        <v>3</v>
      </c>
      <c r="E4267" s="122" t="s">
        <v>71</v>
      </c>
      <c r="F4267" s="122">
        <v>247.42936538353601</v>
      </c>
      <c r="G4267" s="122">
        <v>219.034012327748</v>
      </c>
      <c r="H4267" s="122">
        <v>225.49903140801499</v>
      </c>
      <c r="I4267" s="122">
        <v>240.98311275601401</v>
      </c>
      <c r="J4267" s="122">
        <v>245.25151661047701</v>
      </c>
      <c r="K4267" s="122">
        <v>248.887216773473</v>
      </c>
      <c r="L4267" s="122">
        <v>252.83472967809499</v>
      </c>
      <c r="M4267" s="122">
        <v>260.85315128792303</v>
      </c>
      <c r="N4267" s="122">
        <v>273.61038187618902</v>
      </c>
      <c r="O4267" s="122">
        <v>282.80906369555998</v>
      </c>
      <c r="P4267" s="122">
        <v>299.86754188101298</v>
      </c>
      <c r="Q4267" s="122">
        <v>314.21516958694798</v>
      </c>
      <c r="R4267" s="122">
        <v>316.72491543429101</v>
      </c>
      <c r="S4267" s="122">
        <v>323.64374732330202</v>
      </c>
      <c r="T4267" s="122">
        <v>338.89052266077101</v>
      </c>
      <c r="U4267" s="122">
        <v>353.56068620433302</v>
      </c>
      <c r="V4267" s="122">
        <v>367.09991621510602</v>
      </c>
      <c r="W4267" s="122">
        <v>371.48718551008801</v>
      </c>
      <c r="X4267" s="122">
        <v>383.03975001188701</v>
      </c>
      <c r="Y4267" s="122">
        <v>398.09038793665798</v>
      </c>
      <c r="Z4267" s="122">
        <v>410.202783966254</v>
      </c>
      <c r="AA4267" s="122">
        <v>421.14916840074898</v>
      </c>
      <c r="AB4267" s="122">
        <v>431.88166516605497</v>
      </c>
      <c r="AC4267" s="122">
        <v>442.57585635526902</v>
      </c>
      <c r="AD4267" s="122">
        <v>456.28565912829799</v>
      </c>
      <c r="AE4267" s="122">
        <v>470.67596227084101</v>
      </c>
      <c r="AF4267" s="122">
        <v>480.787956947108</v>
      </c>
      <c r="AG4267" s="122">
        <v>494.12514998450899</v>
      </c>
      <c r="AH4267" s="122">
        <v>511.75217102158302</v>
      </c>
      <c r="AI4267" s="122">
        <v>531.853043814329</v>
      </c>
      <c r="AJ4267" s="122">
        <v>539.89430893851898</v>
      </c>
      <c r="AK4267" s="122">
        <v>540.35149995130803</v>
      </c>
    </row>
    <row r="4268" spans="1:37" s="122" customFormat="1" hidden="1" x14ac:dyDescent="0.3">
      <c r="A4268" s="125" t="str">
        <f t="shared" si="101"/>
        <v>SDGbaseTRA_AgMed_v6_3C_GVAaotrp-p</v>
      </c>
      <c r="B4268" s="125" t="s">
        <v>220</v>
      </c>
      <c r="C4268" s="125" t="s">
        <v>302</v>
      </c>
      <c r="D4268" s="125" t="s">
        <v>3</v>
      </c>
      <c r="E4268" s="122" t="s">
        <v>72</v>
      </c>
      <c r="F4268" s="122">
        <v>8.1002002972724707</v>
      </c>
      <c r="G4268" s="122">
        <v>8.5937123577291405</v>
      </c>
      <c r="H4268" s="122">
        <v>9.0573590025872193</v>
      </c>
      <c r="I4268" s="122">
        <v>9.4587319079909697</v>
      </c>
      <c r="J4268" s="122">
        <v>9.8212267822806893</v>
      </c>
      <c r="K4268" s="122">
        <v>10.066080342922801</v>
      </c>
      <c r="L4268" s="122">
        <v>10.2710023386459</v>
      </c>
      <c r="M4268" s="122">
        <v>10.436682969702201</v>
      </c>
      <c r="N4268" s="122">
        <v>10.5972753098981</v>
      </c>
      <c r="O4268" s="122">
        <v>10.2228187255451</v>
      </c>
      <c r="P4268" s="122">
        <v>10.444021944498299</v>
      </c>
      <c r="Q4268" s="122">
        <v>10.768056845636</v>
      </c>
      <c r="R4268" s="122">
        <v>11.414337539844301</v>
      </c>
      <c r="S4268" s="122">
        <v>11.671544436733001</v>
      </c>
      <c r="T4268" s="122">
        <v>11.8968612533012</v>
      </c>
      <c r="U4268" s="122">
        <v>12.1216554954002</v>
      </c>
      <c r="V4268" s="122">
        <v>12.4311716644076</v>
      </c>
      <c r="W4268" s="122">
        <v>12.594458882626</v>
      </c>
      <c r="X4268" s="122">
        <v>12.6319633211655</v>
      </c>
      <c r="Y4268" s="122">
        <v>12.6423547969484</v>
      </c>
      <c r="Z4268" s="122">
        <v>12.664777687533499</v>
      </c>
      <c r="AA4268" s="122">
        <v>12.6324457577033</v>
      </c>
      <c r="AB4268" s="122">
        <v>12.563208682303999</v>
      </c>
      <c r="AC4268" s="122">
        <v>12.739526032127801</v>
      </c>
      <c r="AD4268" s="122">
        <v>13.028374592280899</v>
      </c>
      <c r="AE4268" s="122">
        <v>13.380982375574201</v>
      </c>
      <c r="AF4268" s="122">
        <v>13.758866708494701</v>
      </c>
      <c r="AG4268" s="122">
        <v>14.134259136358899</v>
      </c>
      <c r="AH4268" s="122">
        <v>14.270579077742999</v>
      </c>
      <c r="AI4268" s="122">
        <v>14.748367955445</v>
      </c>
      <c r="AJ4268" s="122">
        <v>15.1004409502578</v>
      </c>
      <c r="AK4268" s="122">
        <v>15.32191443238</v>
      </c>
    </row>
    <row r="4269" spans="1:37" s="122" customFormat="1" hidden="1" x14ac:dyDescent="0.3">
      <c r="A4269" s="125" t="str">
        <f t="shared" si="101"/>
        <v>SDGbaseTRA_AgMed_v6_3C_GVAaotrp-f</v>
      </c>
      <c r="B4269" s="125" t="s">
        <v>220</v>
      </c>
      <c r="C4269" s="125" t="s">
        <v>302</v>
      </c>
      <c r="D4269" s="125" t="s">
        <v>3</v>
      </c>
      <c r="E4269" s="122" t="s">
        <v>73</v>
      </c>
      <c r="F4269" s="122">
        <v>7.2942674736109696</v>
      </c>
      <c r="G4269" s="122">
        <v>7.0206437391008301</v>
      </c>
      <c r="H4269" s="122">
        <v>7.34956759375138</v>
      </c>
      <c r="I4269" s="122">
        <v>7.7996260925919101</v>
      </c>
      <c r="J4269" s="122">
        <v>7.8850507095844096</v>
      </c>
      <c r="K4269" s="122">
        <v>7.97713811621594</v>
      </c>
      <c r="L4269" s="122">
        <v>8.0951647946251999</v>
      </c>
      <c r="M4269" s="122">
        <v>8.3171759335453697</v>
      </c>
      <c r="N4269" s="122">
        <v>8.6313232124476507</v>
      </c>
      <c r="O4269" s="122">
        <v>8.7011973955542192</v>
      </c>
      <c r="P4269" s="122">
        <v>9.1032571995464</v>
      </c>
      <c r="Q4269" s="122">
        <v>9.4698099117181993</v>
      </c>
      <c r="R4269" s="122">
        <v>9.6582374518429805</v>
      </c>
      <c r="S4269" s="122">
        <v>9.8559718905829605</v>
      </c>
      <c r="T4269" s="122">
        <v>10.2330854217794</v>
      </c>
      <c r="U4269" s="122">
        <v>10.5953244625686</v>
      </c>
      <c r="V4269" s="122">
        <v>10.961194669114599</v>
      </c>
      <c r="W4269" s="122">
        <v>11.131786099406501</v>
      </c>
      <c r="X4269" s="122">
        <v>11.3594245545468</v>
      </c>
      <c r="Y4269" s="122">
        <v>11.6930571678066</v>
      </c>
      <c r="Z4269" s="122">
        <v>11.978125365473</v>
      </c>
      <c r="AA4269" s="122">
        <v>12.241882057333999</v>
      </c>
      <c r="AB4269" s="122">
        <v>12.433488521122101</v>
      </c>
      <c r="AC4269" s="122">
        <v>12.6795317045143</v>
      </c>
      <c r="AD4269" s="122">
        <v>13.0194840667756</v>
      </c>
      <c r="AE4269" s="122">
        <v>13.367929883415099</v>
      </c>
      <c r="AF4269" s="122">
        <v>13.6213571011443</v>
      </c>
      <c r="AG4269" s="122">
        <v>13.8791085541035</v>
      </c>
      <c r="AH4269" s="122">
        <v>14.0363260156506</v>
      </c>
      <c r="AI4269" s="122">
        <v>14.286084505430599</v>
      </c>
      <c r="AJ4269" s="122">
        <v>14.3940500024743</v>
      </c>
      <c r="AK4269" s="122">
        <v>14.4403686265024</v>
      </c>
    </row>
    <row r="4270" spans="1:37" s="122" customFormat="1" hidden="1" x14ac:dyDescent="0.3">
      <c r="A4270" s="125" t="str">
        <f t="shared" si="101"/>
        <v>SDGbaseTRA_AgMed_v6_3C_GVAaprtr</v>
      </c>
      <c r="B4270" s="125" t="s">
        <v>220</v>
      </c>
      <c r="C4270" s="125" t="s">
        <v>302</v>
      </c>
      <c r="D4270" s="125" t="s">
        <v>3</v>
      </c>
      <c r="E4270" s="122" t="s">
        <v>74</v>
      </c>
      <c r="F4270" s="149">
        <v>5.0000000000001895E-10</v>
      </c>
      <c r="G4270" s="149">
        <v>4.7323707693549097E-10</v>
      </c>
      <c r="H4270" s="149">
        <v>4.8409336710338798E-10</v>
      </c>
      <c r="I4270" s="149">
        <v>4.7220341459254799E-10</v>
      </c>
      <c r="J4270" s="149">
        <v>4.7259696403120599E-10</v>
      </c>
      <c r="K4270" s="149">
        <v>4.8695658251034696E-10</v>
      </c>
      <c r="L4270" s="149">
        <v>5.0415036886275999E-10</v>
      </c>
      <c r="M4270" s="149">
        <v>5.2074567963815798E-10</v>
      </c>
      <c r="N4270" s="149">
        <v>5.3970225363656804E-10</v>
      </c>
      <c r="O4270" s="149">
        <v>5.3311409845113304E-10</v>
      </c>
      <c r="P4270" s="149">
        <v>5.5324808118617995E-10</v>
      </c>
      <c r="Q4270" s="149">
        <v>5.8308612801511097E-10</v>
      </c>
      <c r="R4270" s="149">
        <v>6.3965017609873802E-10</v>
      </c>
      <c r="S4270" s="149">
        <v>6.6216194960069398E-10</v>
      </c>
      <c r="T4270" s="149">
        <v>6.8714273186018902E-10</v>
      </c>
      <c r="U4270" s="149">
        <v>7.1448069675936001E-10</v>
      </c>
      <c r="V4270" s="149">
        <v>7.4135376094679696E-10</v>
      </c>
      <c r="W4270" s="149">
        <v>7.6849669231880297E-10</v>
      </c>
      <c r="X4270" s="149">
        <v>7.7775866232109603E-10</v>
      </c>
      <c r="Y4270" s="149">
        <v>7.8732898905218498E-10</v>
      </c>
      <c r="Z4270" s="149">
        <v>7.8943831985070897E-10</v>
      </c>
      <c r="AA4270" s="149">
        <v>7.8387012459137799E-10</v>
      </c>
      <c r="AB4270" s="149">
        <v>7.9363469170308101E-10</v>
      </c>
      <c r="AC4270" s="149">
        <v>8.1520212391004499E-10</v>
      </c>
      <c r="AD4270" s="149">
        <v>8.5256493478398702E-10</v>
      </c>
      <c r="AE4270" s="149">
        <v>9.0764386324439697E-10</v>
      </c>
      <c r="AF4270" s="149">
        <v>9.6969575595564805E-10</v>
      </c>
      <c r="AG4270" s="149">
        <v>1.0560024660657201E-9</v>
      </c>
      <c r="AH4270" s="149">
        <v>1.1801744802363999E-9</v>
      </c>
      <c r="AI4270" s="149">
        <v>1.3932928989157701E-9</v>
      </c>
      <c r="AJ4270" s="149">
        <v>1.4156897701696801E-9</v>
      </c>
      <c r="AK4270" s="149">
        <v>1.33063645157971E-9</v>
      </c>
    </row>
    <row r="4271" spans="1:37" s="122" customFormat="1" hidden="1" x14ac:dyDescent="0.3">
      <c r="A4271" s="125" t="str">
        <f t="shared" si="101"/>
        <v>SDGbaseTRA_AgMed_v6_3C_GVAatrps</v>
      </c>
      <c r="B4271" s="125" t="s">
        <v>220</v>
      </c>
      <c r="C4271" s="125" t="s">
        <v>302</v>
      </c>
      <c r="D4271" s="125" t="s">
        <v>3</v>
      </c>
      <c r="E4271" s="122" t="s">
        <v>75</v>
      </c>
      <c r="F4271" s="122">
        <v>54.941564078995697</v>
      </c>
      <c r="G4271" s="122">
        <v>50.356120304814802</v>
      </c>
      <c r="H4271" s="122">
        <v>51.4651815372805</v>
      </c>
      <c r="I4271" s="122">
        <v>51.678839084043197</v>
      </c>
      <c r="J4271" s="122">
        <v>52.666089862320199</v>
      </c>
      <c r="K4271" s="122">
        <v>54.025670213182401</v>
      </c>
      <c r="L4271" s="122">
        <v>55.433983652045598</v>
      </c>
      <c r="M4271" s="122">
        <v>56.473667600978203</v>
      </c>
      <c r="N4271" s="122">
        <v>57.6067034900572</v>
      </c>
      <c r="O4271" s="122">
        <v>59.038169645120398</v>
      </c>
      <c r="P4271" s="122">
        <v>60.366002988924002</v>
      </c>
      <c r="Q4271" s="122">
        <v>61.464493191918599</v>
      </c>
      <c r="R4271" s="122">
        <v>63.661122367613501</v>
      </c>
      <c r="S4271" s="122">
        <v>65.8193639089518</v>
      </c>
      <c r="T4271" s="122">
        <v>67.741871532749897</v>
      </c>
      <c r="U4271" s="122">
        <v>70.048149426735506</v>
      </c>
      <c r="V4271" s="122">
        <v>72.078478032061597</v>
      </c>
      <c r="W4271" s="122">
        <v>74.384117313730101</v>
      </c>
      <c r="X4271" s="122">
        <v>76.078427840877296</v>
      </c>
      <c r="Y4271" s="122">
        <v>77.702325021771401</v>
      </c>
      <c r="Z4271" s="122">
        <v>79.2455418600982</v>
      </c>
      <c r="AA4271" s="122">
        <v>80.638905737865201</v>
      </c>
      <c r="AB4271" s="122">
        <v>84.904130471772206</v>
      </c>
      <c r="AC4271" s="122">
        <v>89.144247764289304</v>
      </c>
      <c r="AD4271" s="122">
        <v>93.569408314400107</v>
      </c>
      <c r="AE4271" s="122">
        <v>98.054318653283204</v>
      </c>
      <c r="AF4271" s="122">
        <v>102.642540387746</v>
      </c>
      <c r="AG4271" s="122">
        <v>106.398446046064</v>
      </c>
      <c r="AH4271" s="122">
        <v>109.074465436569</v>
      </c>
      <c r="AI4271" s="122">
        <v>111.87797657939301</v>
      </c>
      <c r="AJ4271" s="122">
        <v>113.346989707067</v>
      </c>
      <c r="AK4271" s="122">
        <v>114.066484080558</v>
      </c>
    </row>
    <row r="4272" spans="1:37" s="122" customFormat="1" hidden="1" x14ac:dyDescent="0.3">
      <c r="A4272" s="125" t="str">
        <f t="shared" si="101"/>
        <v>SDGbaseTRA_AgMed_v6_3C_GVAacomm</v>
      </c>
      <c r="B4272" s="125" t="s">
        <v>220</v>
      </c>
      <c r="C4272" s="125" t="s">
        <v>302</v>
      </c>
      <c r="D4272" s="125" t="s">
        <v>3</v>
      </c>
      <c r="E4272" s="122" t="s">
        <v>76</v>
      </c>
      <c r="F4272" s="122">
        <v>84.052107429895301</v>
      </c>
      <c r="G4272" s="122">
        <v>70.154108456069693</v>
      </c>
      <c r="H4272" s="122">
        <v>75.236328832347795</v>
      </c>
      <c r="I4272" s="122">
        <v>77.704304451880603</v>
      </c>
      <c r="J4272" s="122">
        <v>81.196913525121104</v>
      </c>
      <c r="K4272" s="122">
        <v>84.4710158317138</v>
      </c>
      <c r="L4272" s="122">
        <v>87.708543655064105</v>
      </c>
      <c r="M4272" s="122">
        <v>91.209543884769104</v>
      </c>
      <c r="N4272" s="122">
        <v>94.610066893487598</v>
      </c>
      <c r="O4272" s="122">
        <v>98.522778519133595</v>
      </c>
      <c r="P4272" s="122">
        <v>102.524846431605</v>
      </c>
      <c r="Q4272" s="122">
        <v>106.65680796877901</v>
      </c>
      <c r="R4272" s="122">
        <v>112.069244093431</v>
      </c>
      <c r="S4272" s="122">
        <v>115.928593707592</v>
      </c>
      <c r="T4272" s="122">
        <v>119.818331947646</v>
      </c>
      <c r="U4272" s="122">
        <v>124.344952856586</v>
      </c>
      <c r="V4272" s="122">
        <v>129.098672659714</v>
      </c>
      <c r="W4272" s="122">
        <v>133.99880055593499</v>
      </c>
      <c r="X4272" s="122">
        <v>138.45835364551101</v>
      </c>
      <c r="Y4272" s="122">
        <v>142.549750933105</v>
      </c>
      <c r="Z4272" s="122">
        <v>146.53439900975999</v>
      </c>
      <c r="AA4272" s="122">
        <v>150.135513220577</v>
      </c>
      <c r="AB4272" s="122">
        <v>152.64032850794399</v>
      </c>
      <c r="AC4272" s="122">
        <v>156.57564835327099</v>
      </c>
      <c r="AD4272" s="122">
        <v>161.849864615923</v>
      </c>
      <c r="AE4272" s="122">
        <v>167.71894052822901</v>
      </c>
      <c r="AF4272" s="122">
        <v>174.136044488393</v>
      </c>
      <c r="AG4272" s="122">
        <v>180.62548864148999</v>
      </c>
      <c r="AH4272" s="122">
        <v>183.40987219371701</v>
      </c>
      <c r="AI4272" s="122">
        <v>186.00124226110901</v>
      </c>
      <c r="AJ4272" s="122">
        <v>186.18639537517399</v>
      </c>
      <c r="AK4272" s="122">
        <v>185.14534021479901</v>
      </c>
    </row>
    <row r="4273" spans="1:37" s="122" customFormat="1" hidden="1" x14ac:dyDescent="0.3">
      <c r="A4273" s="125" t="str">
        <f t="shared" si="101"/>
        <v>SDGbaseTRA_AgMed_v6_3C_GVAafsrv</v>
      </c>
      <c r="B4273" s="125" t="s">
        <v>220</v>
      </c>
      <c r="C4273" s="125" t="s">
        <v>302</v>
      </c>
      <c r="D4273" s="125" t="s">
        <v>3</v>
      </c>
      <c r="E4273" s="122" t="s">
        <v>77</v>
      </c>
      <c r="F4273" s="122">
        <v>413.43609675688703</v>
      </c>
      <c r="G4273" s="122">
        <v>375.65780342126499</v>
      </c>
      <c r="H4273" s="122">
        <v>394.027031942245</v>
      </c>
      <c r="I4273" s="122">
        <v>394.05610977137098</v>
      </c>
      <c r="J4273" s="122">
        <v>407.770896940586</v>
      </c>
      <c r="K4273" s="122">
        <v>422.97704195601398</v>
      </c>
      <c r="L4273" s="122">
        <v>439.81957846934199</v>
      </c>
      <c r="M4273" s="122">
        <v>457.10208708242197</v>
      </c>
      <c r="N4273" s="122">
        <v>475.31241043516201</v>
      </c>
      <c r="O4273" s="122">
        <v>496.21135492895399</v>
      </c>
      <c r="P4273" s="122">
        <v>518.023341361902</v>
      </c>
      <c r="Q4273" s="122">
        <v>539.79422694006496</v>
      </c>
      <c r="R4273" s="122">
        <v>574.50833253427902</v>
      </c>
      <c r="S4273" s="122">
        <v>596.95808210719099</v>
      </c>
      <c r="T4273" s="122">
        <v>619.55024438765895</v>
      </c>
      <c r="U4273" s="122">
        <v>645.85273438691797</v>
      </c>
      <c r="V4273" s="122">
        <v>671.750946285959</v>
      </c>
      <c r="W4273" s="122">
        <v>699.40268916246305</v>
      </c>
      <c r="X4273" s="122">
        <v>727.09565307975095</v>
      </c>
      <c r="Y4273" s="122">
        <v>752.02277994235499</v>
      </c>
      <c r="Z4273" s="122">
        <v>776.92318641614202</v>
      </c>
      <c r="AA4273" s="122">
        <v>800.83296036953902</v>
      </c>
      <c r="AB4273" s="122">
        <v>828.47632470602503</v>
      </c>
      <c r="AC4273" s="122">
        <v>854.59473134861003</v>
      </c>
      <c r="AD4273" s="122">
        <v>882.51366839596596</v>
      </c>
      <c r="AE4273" s="122">
        <v>912.62161870436898</v>
      </c>
      <c r="AF4273" s="122">
        <v>945.600757485847</v>
      </c>
      <c r="AG4273" s="122">
        <v>979.32321185356102</v>
      </c>
      <c r="AH4273" s="122">
        <v>984.76987205563398</v>
      </c>
      <c r="AI4273" s="122">
        <v>986.77518374452495</v>
      </c>
      <c r="AJ4273" s="122">
        <v>981.656250202602</v>
      </c>
      <c r="AK4273" s="122">
        <v>973.55508156953601</v>
      </c>
    </row>
    <row r="4274" spans="1:37" s="122" customFormat="1" hidden="1" x14ac:dyDescent="0.3">
      <c r="A4274" s="125" t="str">
        <f t="shared" si="101"/>
        <v>SDGbaseTRA_AgMed_v6_3C_GVAabsrv</v>
      </c>
      <c r="B4274" s="125" t="s">
        <v>220</v>
      </c>
      <c r="C4274" s="125" t="s">
        <v>302</v>
      </c>
      <c r="D4274" s="125" t="s">
        <v>3</v>
      </c>
      <c r="E4274" s="122" t="s">
        <v>78</v>
      </c>
      <c r="F4274" s="122">
        <v>367.47747877216102</v>
      </c>
      <c r="G4274" s="122">
        <v>309.59547462993697</v>
      </c>
      <c r="H4274" s="122">
        <v>328.14574122740402</v>
      </c>
      <c r="I4274" s="122">
        <v>336.23629322634901</v>
      </c>
      <c r="J4274" s="122">
        <v>350.62052767744598</v>
      </c>
      <c r="K4274" s="122">
        <v>364.96131674400402</v>
      </c>
      <c r="L4274" s="122">
        <v>379.49598226898502</v>
      </c>
      <c r="M4274" s="122">
        <v>394.26974689345798</v>
      </c>
      <c r="N4274" s="122">
        <v>409.204425546984</v>
      </c>
      <c r="O4274" s="122">
        <v>425.22974272077602</v>
      </c>
      <c r="P4274" s="122">
        <v>442.914516755438</v>
      </c>
      <c r="Q4274" s="122">
        <v>461.19008020741001</v>
      </c>
      <c r="R4274" s="122">
        <v>487.13040673908301</v>
      </c>
      <c r="S4274" s="122">
        <v>504.28649822069002</v>
      </c>
      <c r="T4274" s="122">
        <v>521.49267145786996</v>
      </c>
      <c r="U4274" s="122">
        <v>541.57939913614302</v>
      </c>
      <c r="V4274" s="122">
        <v>562.24943524440005</v>
      </c>
      <c r="W4274" s="122">
        <v>583.61146584158098</v>
      </c>
      <c r="X4274" s="122">
        <v>603.26137512685</v>
      </c>
      <c r="Y4274" s="122">
        <v>621.15654646400003</v>
      </c>
      <c r="Z4274" s="122">
        <v>638.99119193644299</v>
      </c>
      <c r="AA4274" s="122">
        <v>655.00672225291703</v>
      </c>
      <c r="AB4274" s="122">
        <v>671.24895442650597</v>
      </c>
      <c r="AC4274" s="122">
        <v>689.38488469323295</v>
      </c>
      <c r="AD4274" s="122">
        <v>710.95641147792503</v>
      </c>
      <c r="AE4274" s="122">
        <v>735.20390003801003</v>
      </c>
      <c r="AF4274" s="122">
        <v>762.18736106527797</v>
      </c>
      <c r="AG4274" s="122">
        <v>789.88305373682203</v>
      </c>
      <c r="AH4274" s="122">
        <v>801.73409204587699</v>
      </c>
      <c r="AI4274" s="122">
        <v>812.29915664294106</v>
      </c>
      <c r="AJ4274" s="122">
        <v>812.87849916315201</v>
      </c>
      <c r="AK4274" s="122">
        <v>808.92914504784505</v>
      </c>
    </row>
    <row r="4275" spans="1:37" s="122" customFormat="1" hidden="1" x14ac:dyDescent="0.3">
      <c r="A4275" s="125" t="str">
        <f t="shared" si="101"/>
        <v>SDGbaseTRA_AgMed_v6_3C_GVAagsrv</v>
      </c>
      <c r="B4275" s="125" t="s">
        <v>220</v>
      </c>
      <c r="C4275" s="125" t="s">
        <v>302</v>
      </c>
      <c r="D4275" s="125" t="s">
        <v>3</v>
      </c>
      <c r="E4275" s="122" t="s">
        <v>79</v>
      </c>
      <c r="F4275" s="122">
        <v>789.43519992016695</v>
      </c>
      <c r="G4275" s="122">
        <v>748.86448104811802</v>
      </c>
      <c r="H4275" s="122">
        <v>774.45662586320702</v>
      </c>
      <c r="I4275" s="122">
        <v>899.72935136792296</v>
      </c>
      <c r="J4275" s="122">
        <v>917.38849128995798</v>
      </c>
      <c r="K4275" s="122">
        <v>942.459135968086</v>
      </c>
      <c r="L4275" s="122">
        <v>971.66774706375497</v>
      </c>
      <c r="M4275" s="122">
        <v>1002.37289224727</v>
      </c>
      <c r="N4275" s="122">
        <v>1033.00835543157</v>
      </c>
      <c r="O4275" s="122">
        <v>1057.38959182901</v>
      </c>
      <c r="P4275" s="122">
        <v>1090.5757527102601</v>
      </c>
      <c r="Q4275" s="122">
        <v>1125.2122845967699</v>
      </c>
      <c r="R4275" s="122">
        <v>1156.51416854944</v>
      </c>
      <c r="S4275" s="122">
        <v>1185.3625159830301</v>
      </c>
      <c r="T4275" s="122">
        <v>1214.2367577299401</v>
      </c>
      <c r="U4275" s="122">
        <v>1247.45513219125</v>
      </c>
      <c r="V4275" s="122">
        <v>1281.96565659558</v>
      </c>
      <c r="W4275" s="122">
        <v>1315.5666820172601</v>
      </c>
      <c r="X4275" s="122">
        <v>1346.2791821974799</v>
      </c>
      <c r="Y4275" s="122">
        <v>1374.7682866565799</v>
      </c>
      <c r="Z4275" s="122">
        <v>1404.00503167698</v>
      </c>
      <c r="AA4275" s="122">
        <v>1433.00556615665</v>
      </c>
      <c r="AB4275" s="122">
        <v>1462.4685335193999</v>
      </c>
      <c r="AC4275" s="122">
        <v>1496.2041191696401</v>
      </c>
      <c r="AD4275" s="122">
        <v>1535.8318950400601</v>
      </c>
      <c r="AE4275" s="122">
        <v>1578.3250126913399</v>
      </c>
      <c r="AF4275" s="122">
        <v>1623.04187895169</v>
      </c>
      <c r="AG4275" s="122">
        <v>1665.7112377078699</v>
      </c>
      <c r="AH4275" s="122">
        <v>1679.08422939099</v>
      </c>
      <c r="AI4275" s="122">
        <v>1700.3204944787401</v>
      </c>
      <c r="AJ4275" s="122">
        <v>1713.64703757027</v>
      </c>
      <c r="AK4275" s="122">
        <v>1727.84360737785</v>
      </c>
    </row>
    <row r="4276" spans="1:37" s="122" customFormat="1" hidden="1" x14ac:dyDescent="0.3">
      <c r="A4276" s="125" t="str">
        <f t="shared" si="101"/>
        <v>SDGbaseTRA_AgMed_v6_3C_GVAaosrv</v>
      </c>
      <c r="B4276" s="125" t="s">
        <v>220</v>
      </c>
      <c r="C4276" s="125" t="s">
        <v>302</v>
      </c>
      <c r="D4276" s="125" t="s">
        <v>3</v>
      </c>
      <c r="E4276" s="122" t="s">
        <v>80</v>
      </c>
      <c r="F4276" s="122">
        <v>475.07820917543302</v>
      </c>
      <c r="G4276" s="122">
        <v>490.31258912171501</v>
      </c>
      <c r="H4276" s="122">
        <v>501.24261835201401</v>
      </c>
      <c r="I4276" s="122">
        <v>497.37050031554702</v>
      </c>
      <c r="J4276" s="122">
        <v>512.16055689486495</v>
      </c>
      <c r="K4276" s="122">
        <v>528.15019682051502</v>
      </c>
      <c r="L4276" s="122">
        <v>545.87669953035595</v>
      </c>
      <c r="M4276" s="122">
        <v>565.30081228382505</v>
      </c>
      <c r="N4276" s="122">
        <v>586.30601301714205</v>
      </c>
      <c r="O4276" s="122">
        <v>609.95890948497799</v>
      </c>
      <c r="P4276" s="122">
        <v>635.47223326364997</v>
      </c>
      <c r="Q4276" s="122">
        <v>661.41256854730705</v>
      </c>
      <c r="R4276" s="122">
        <v>699.39713021461398</v>
      </c>
      <c r="S4276" s="122">
        <v>724.79276612540298</v>
      </c>
      <c r="T4276" s="122">
        <v>750.56242124143103</v>
      </c>
      <c r="U4276" s="122">
        <v>780.11819510315502</v>
      </c>
      <c r="V4276" s="122">
        <v>810.55072667106697</v>
      </c>
      <c r="W4276" s="122">
        <v>841.74685383852398</v>
      </c>
      <c r="X4276" s="122">
        <v>871.80132794440306</v>
      </c>
      <c r="Y4276" s="122">
        <v>899.209110022608</v>
      </c>
      <c r="Z4276" s="122">
        <v>926.123435093495</v>
      </c>
      <c r="AA4276" s="122">
        <v>951.20360276487304</v>
      </c>
      <c r="AB4276" s="122">
        <v>976.91821771979096</v>
      </c>
      <c r="AC4276" s="122">
        <v>1003.11903364988</v>
      </c>
      <c r="AD4276" s="122">
        <v>1033.15151269789</v>
      </c>
      <c r="AE4276" s="122">
        <v>1066.54141703297</v>
      </c>
      <c r="AF4276" s="122">
        <v>1103.3763928190201</v>
      </c>
      <c r="AG4276" s="122">
        <v>1141.02614281464</v>
      </c>
      <c r="AH4276" s="122">
        <v>1154.05136348465</v>
      </c>
      <c r="AI4276" s="122">
        <v>1164.5103209758199</v>
      </c>
      <c r="AJ4276" s="122">
        <v>1163.56647875722</v>
      </c>
      <c r="AK4276" s="122">
        <v>1156.79423804355</v>
      </c>
    </row>
    <row r="4277" spans="1:37" s="122" customFormat="1" hidden="1" x14ac:dyDescent="0.3">
      <c r="A4277" s="125" t="str">
        <f t="shared" si="101"/>
        <v>SDGbaseTRA_AgMed_v6_3C_GVAtotal</v>
      </c>
      <c r="B4277" s="125" t="s">
        <v>220</v>
      </c>
      <c r="C4277" s="125" t="s">
        <v>302</v>
      </c>
      <c r="D4277" s="125" t="s">
        <v>3</v>
      </c>
      <c r="E4277" s="122" t="s">
        <v>1</v>
      </c>
      <c r="F4277" s="122">
        <v>4444.8669705644197</v>
      </c>
      <c r="G4277" s="122">
        <v>4194.6797798524703</v>
      </c>
      <c r="H4277" s="122">
        <v>4327.2617063780999</v>
      </c>
      <c r="I4277" s="122">
        <v>4538.6730905724598</v>
      </c>
      <c r="J4277" s="122">
        <v>4646.9725900186204</v>
      </c>
      <c r="K4277" s="122">
        <v>4775.7726640936298</v>
      </c>
      <c r="L4277" s="122">
        <v>4920.1911308966801</v>
      </c>
      <c r="M4277" s="122">
        <v>5068.5233067958497</v>
      </c>
      <c r="N4277" s="122">
        <v>5229.65944676257</v>
      </c>
      <c r="O4277" s="122">
        <v>5407.4327257324603</v>
      </c>
      <c r="P4277" s="122">
        <v>5605.2331559937802</v>
      </c>
      <c r="Q4277" s="122">
        <v>5805.2618080305601</v>
      </c>
      <c r="R4277" s="122">
        <v>6014.4971386151001</v>
      </c>
      <c r="S4277" s="122">
        <v>6220.2759883893696</v>
      </c>
      <c r="T4277" s="122">
        <v>6432.3388683212697</v>
      </c>
      <c r="U4277" s="122">
        <v>6669.9160315141598</v>
      </c>
      <c r="V4277" s="122">
        <v>6899.9593846067201</v>
      </c>
      <c r="W4277" s="122">
        <v>7135.0688607850198</v>
      </c>
      <c r="X4277" s="122">
        <v>7376.4818013980903</v>
      </c>
      <c r="Y4277" s="122">
        <v>7609.6956161559001</v>
      </c>
      <c r="Z4277" s="122">
        <v>7853.1591460530399</v>
      </c>
      <c r="AA4277" s="122">
        <v>8090.0915342999197</v>
      </c>
      <c r="AB4277" s="122">
        <v>8360.96738434912</v>
      </c>
      <c r="AC4277" s="122">
        <v>8605.5898616941904</v>
      </c>
      <c r="AD4277" s="122">
        <v>8846.3279285236295</v>
      </c>
      <c r="AE4277" s="122">
        <v>9091.6527158467798</v>
      </c>
      <c r="AF4277" s="122">
        <v>9344.02533951636</v>
      </c>
      <c r="AG4277" s="122">
        <v>9595.0874341143899</v>
      </c>
      <c r="AH4277" s="122">
        <v>9639.3670808072893</v>
      </c>
      <c r="AI4277" s="122">
        <v>9651.8003301758908</v>
      </c>
      <c r="AJ4277" s="122">
        <v>9618.6298405102207</v>
      </c>
      <c r="AK4277" s="122">
        <v>9605.7367615005096</v>
      </c>
    </row>
    <row r="4278" spans="1:37" s="122" customFormat="1" hidden="1" x14ac:dyDescent="0.3">
      <c r="A4278" s="125" t="str">
        <f t="shared" si="101"/>
        <v>SDGbaseTRA_AgMed_v6_3GOVSHRXtotal</v>
      </c>
      <c r="B4278" s="125" t="s">
        <v>220</v>
      </c>
      <c r="C4278" s="125" t="s">
        <v>302</v>
      </c>
      <c r="D4278" s="125" t="s">
        <v>191</v>
      </c>
      <c r="E4278" s="122" t="s">
        <v>1</v>
      </c>
      <c r="F4278" s="122">
        <v>0.21230066660829899</v>
      </c>
      <c r="G4278" s="122">
        <v>0.212300713346463</v>
      </c>
      <c r="H4278" s="122">
        <v>0.212300593039078</v>
      </c>
      <c r="I4278" s="122">
        <v>0.235953225146286</v>
      </c>
      <c r="J4278" s="122">
        <v>0.23550032637409701</v>
      </c>
      <c r="K4278" s="122">
        <v>0.23548542765326499</v>
      </c>
      <c r="L4278" s="122">
        <v>0.23550805378299</v>
      </c>
      <c r="M4278" s="122">
        <v>0.235658742016425</v>
      </c>
      <c r="N4278" s="122">
        <v>0.235316488372559</v>
      </c>
      <c r="O4278" s="122">
        <v>0.23318809912910499</v>
      </c>
      <c r="P4278" s="122">
        <v>0.23195274148686301</v>
      </c>
      <c r="Q4278" s="122">
        <v>0.23096930489884299</v>
      </c>
      <c r="R4278" s="122">
        <v>0.22829121661858001</v>
      </c>
      <c r="S4278" s="122">
        <v>0.22603269485225999</v>
      </c>
      <c r="T4278" s="122">
        <v>0.22375605513621999</v>
      </c>
      <c r="U4278" s="122">
        <v>0.22131034932207799</v>
      </c>
      <c r="V4278" s="122">
        <v>0.21942908444162901</v>
      </c>
      <c r="W4278" s="122">
        <v>0.21738630577398499</v>
      </c>
      <c r="X4278" s="122">
        <v>0.215042810197621</v>
      </c>
      <c r="Y4278" s="122">
        <v>0.212887530606752</v>
      </c>
      <c r="Z4278" s="122">
        <v>0.21066697231263301</v>
      </c>
      <c r="AA4278" s="122">
        <v>0.20873843510263301</v>
      </c>
      <c r="AB4278" s="122">
        <v>0.206237228851015</v>
      </c>
      <c r="AC4278" s="122">
        <v>0.204981152942001</v>
      </c>
      <c r="AD4278" s="122">
        <v>0.204460683549096</v>
      </c>
      <c r="AE4278" s="122">
        <v>0.20415500464974201</v>
      </c>
      <c r="AF4278" s="122">
        <v>0.20391369450426999</v>
      </c>
      <c r="AG4278" s="122">
        <v>0.20353981286630801</v>
      </c>
      <c r="AH4278" s="122">
        <v>0.20538717079552199</v>
      </c>
      <c r="AI4278" s="122">
        <v>0.20870669877792999</v>
      </c>
      <c r="AJ4278" s="122">
        <v>0.212235545536238</v>
      </c>
      <c r="AK4278" s="122">
        <v>0.215354125369463</v>
      </c>
    </row>
    <row r="4279" spans="1:37" s="122" customFormat="1" hidden="1" x14ac:dyDescent="0.3">
      <c r="A4279" s="125" t="str">
        <f t="shared" si="101"/>
        <v>SDGbaseTRA_AgMed_v6_3INVSHRXtotal</v>
      </c>
      <c r="B4279" s="125" t="s">
        <v>220</v>
      </c>
      <c r="C4279" s="125" t="s">
        <v>302</v>
      </c>
      <c r="D4279" s="125" t="s">
        <v>189</v>
      </c>
      <c r="E4279" s="122" t="s">
        <v>1</v>
      </c>
      <c r="F4279" s="122">
        <v>0.18000953521871799</v>
      </c>
      <c r="G4279" s="122">
        <v>0.18000951608096999</v>
      </c>
      <c r="H4279" s="122">
        <v>0.18000947353926899</v>
      </c>
      <c r="I4279" s="122">
        <v>0.190439416665031</v>
      </c>
      <c r="J4279" s="122">
        <v>0.18814063008821699</v>
      </c>
      <c r="K4279" s="122">
        <v>0.18626375797292399</v>
      </c>
      <c r="L4279" s="122">
        <v>0.184715181353273</v>
      </c>
      <c r="M4279" s="122">
        <v>0.18338323487614999</v>
      </c>
      <c r="N4279" s="122">
        <v>0.182185687699329</v>
      </c>
      <c r="O4279" s="122">
        <v>0.181378417679676</v>
      </c>
      <c r="P4279" s="122">
        <v>0.18033637602945499</v>
      </c>
      <c r="Q4279" s="122">
        <v>0.17921022225969299</v>
      </c>
      <c r="R4279" s="122">
        <v>0.164803397654534</v>
      </c>
      <c r="S4279" s="122">
        <v>0.16555347100598</v>
      </c>
      <c r="T4279" s="122">
        <v>0.16619220852159799</v>
      </c>
      <c r="U4279" s="122">
        <v>0.16679387956442701</v>
      </c>
      <c r="V4279" s="122">
        <v>0.16707429253617501</v>
      </c>
      <c r="W4279" s="122">
        <v>0.16750579750875599</v>
      </c>
      <c r="X4279" s="122">
        <v>0.16804012937408599</v>
      </c>
      <c r="Y4279" s="122">
        <v>0.16841048805873499</v>
      </c>
      <c r="Z4279" s="122">
        <v>0.16884713248588501</v>
      </c>
      <c r="AA4279" s="122">
        <v>0.16925176147469201</v>
      </c>
      <c r="AB4279" s="122">
        <v>0.169714714814135</v>
      </c>
      <c r="AC4279" s="122">
        <v>0.170017305692933</v>
      </c>
      <c r="AD4279" s="122">
        <v>0.17029197798594101</v>
      </c>
      <c r="AE4279" s="122">
        <v>0.17058794351769599</v>
      </c>
      <c r="AF4279" s="122">
        <v>0.17085499752514099</v>
      </c>
      <c r="AG4279" s="122">
        <v>0.171022835186973</v>
      </c>
      <c r="AH4279" s="122">
        <v>0.170510617440083</v>
      </c>
      <c r="AI4279" s="122">
        <v>0.169516607386788</v>
      </c>
      <c r="AJ4279" s="122">
        <v>0.16932032019227</v>
      </c>
      <c r="AK4279" s="122">
        <v>0.168848520913395</v>
      </c>
    </row>
    <row r="4280" spans="1:37" s="122" customFormat="1" hidden="1" x14ac:dyDescent="0.3">
      <c r="A4280" s="125" t="str">
        <f t="shared" si="101"/>
        <v>SDGbaseTRA_AgMed_v6_3C_QFSlabtotal</v>
      </c>
      <c r="B4280" s="125" t="s">
        <v>220</v>
      </c>
      <c r="C4280" s="125" t="s">
        <v>302</v>
      </c>
      <c r="D4280" s="125" t="s">
        <v>206</v>
      </c>
      <c r="E4280" s="122" t="s">
        <v>1</v>
      </c>
      <c r="F4280" s="122">
        <v>16418.578699979</v>
      </c>
      <c r="G4280" s="122">
        <v>15182.8391171371</v>
      </c>
      <c r="H4280" s="122">
        <v>15745.416072186599</v>
      </c>
      <c r="I4280" s="122">
        <v>16396.213687016701</v>
      </c>
      <c r="J4280" s="122">
        <v>16963.282065339299</v>
      </c>
      <c r="K4280" s="122">
        <v>17503.450821909599</v>
      </c>
      <c r="L4280" s="122">
        <v>18047.809795967099</v>
      </c>
      <c r="M4280" s="122">
        <v>18604.114783726302</v>
      </c>
      <c r="N4280" s="122">
        <v>19175.706737191202</v>
      </c>
      <c r="O4280" s="122">
        <v>19744.9466898151</v>
      </c>
      <c r="P4280" s="122">
        <v>20360.4910719568</v>
      </c>
      <c r="Q4280" s="122">
        <v>21002.3105502488</v>
      </c>
      <c r="R4280" s="122">
        <v>21653.925138607701</v>
      </c>
      <c r="S4280" s="122">
        <v>22321.263766232001</v>
      </c>
      <c r="T4280" s="122">
        <v>23003.3648826674</v>
      </c>
      <c r="U4280" s="122">
        <v>23726.803516009</v>
      </c>
      <c r="V4280" s="122">
        <v>24479.922103193501</v>
      </c>
      <c r="W4280" s="122">
        <v>25246.267065709799</v>
      </c>
      <c r="X4280" s="122">
        <v>26014.589754013199</v>
      </c>
      <c r="Y4280" s="122">
        <v>26756.447677180498</v>
      </c>
      <c r="Z4280" s="122">
        <v>27474.558177131901</v>
      </c>
      <c r="AA4280" s="122">
        <v>28170.704287637</v>
      </c>
      <c r="AB4280" s="122">
        <v>28890.937195930299</v>
      </c>
      <c r="AC4280" s="122">
        <v>29635.9121940886</v>
      </c>
      <c r="AD4280" s="122">
        <v>30427.166926999998</v>
      </c>
      <c r="AE4280" s="122">
        <v>31273.875033957502</v>
      </c>
      <c r="AF4280" s="122">
        <v>32179.720090128802</v>
      </c>
      <c r="AG4280" s="122">
        <v>33123.059995090298</v>
      </c>
      <c r="AH4280" s="122">
        <v>33862.454896655399</v>
      </c>
      <c r="AI4280" s="122">
        <v>34471.460632466798</v>
      </c>
      <c r="AJ4280" s="122">
        <v>34880.475249459501</v>
      </c>
      <c r="AK4280" s="122">
        <v>35112.875638597201</v>
      </c>
    </row>
    <row r="4281" spans="1:37" s="122" customFormat="1" hidden="1" x14ac:dyDescent="0.3">
      <c r="A4281" s="125" t="str">
        <f t="shared" si="101"/>
        <v>SDGbaseTRA_AgMed_v6_3C_PubDeftotal</v>
      </c>
      <c r="B4281" s="125" t="s">
        <v>220</v>
      </c>
      <c r="C4281" s="125" t="s">
        <v>302</v>
      </c>
      <c r="D4281" s="125" t="s">
        <v>99</v>
      </c>
      <c r="E4281" s="122" t="s">
        <v>1</v>
      </c>
      <c r="F4281" s="122">
        <v>-2.69193962733548E-3</v>
      </c>
      <c r="G4281" s="122">
        <v>-2.91961162141623E-3</v>
      </c>
      <c r="H4281" s="122">
        <v>-2.8976876097679002E-3</v>
      </c>
      <c r="I4281" s="122">
        <v>2.31988121839353E-2</v>
      </c>
      <c r="J4281" s="122">
        <v>1.9027198647430198E-2</v>
      </c>
      <c r="K4281" s="122">
        <v>1.59263428764632E-2</v>
      </c>
      <c r="L4281" s="122">
        <v>1.33876875797924E-2</v>
      </c>
      <c r="M4281" s="122">
        <v>1.12259534412977E-2</v>
      </c>
      <c r="N4281" s="122">
        <v>9.0877172125187807E-3</v>
      </c>
      <c r="O4281" s="122">
        <v>6.8642680034323696E-3</v>
      </c>
      <c r="P4281" s="122">
        <v>4.4946789396564596E-3</v>
      </c>
      <c r="Q4281" s="122">
        <v>2.0553822370236998E-3</v>
      </c>
      <c r="R4281" s="122">
        <v>-2.1191761907216299E-2</v>
      </c>
      <c r="S4281" s="122">
        <v>-2.1427201381151301E-2</v>
      </c>
      <c r="T4281" s="122">
        <v>-2.2023364946977601E-2</v>
      </c>
      <c r="U4281" s="122">
        <v>-2.2571342041823601E-2</v>
      </c>
      <c r="V4281" s="122">
        <v>-2.32573822905725E-2</v>
      </c>
      <c r="W4281" s="122">
        <v>-2.39205974811861E-2</v>
      </c>
      <c r="X4281" s="122">
        <v>-2.4702935342937299E-2</v>
      </c>
      <c r="Y4281" s="122">
        <v>-2.5778388260458598E-2</v>
      </c>
      <c r="Z4281" s="122">
        <v>-2.6724519588664199E-2</v>
      </c>
      <c r="AA4281" s="122">
        <v>-2.76494447770705E-2</v>
      </c>
      <c r="AB4281" s="122">
        <v>-2.8393456460419901E-2</v>
      </c>
      <c r="AC4281" s="122">
        <v>-2.8448711212878199E-2</v>
      </c>
      <c r="AD4281" s="122">
        <v>-2.80302268975593E-2</v>
      </c>
      <c r="AE4281" s="122">
        <v>-2.7334645414649899E-2</v>
      </c>
      <c r="AF4281" s="122">
        <v>-2.66067303222653E-2</v>
      </c>
      <c r="AG4281" s="122">
        <v>-2.60869214454576E-2</v>
      </c>
      <c r="AH4281" s="122">
        <v>-2.5075086804716099E-2</v>
      </c>
      <c r="AI4281" s="122">
        <v>-2.42765694074767E-2</v>
      </c>
      <c r="AJ4281" s="122">
        <v>-2.1915576442253899E-2</v>
      </c>
      <c r="AK4281" s="122">
        <v>-2.0958955300105601E-2</v>
      </c>
    </row>
    <row r="4282" spans="1:37" s="122" customFormat="1" hidden="1" x14ac:dyDescent="0.3">
      <c r="A4282" s="125" t="str">
        <f t="shared" si="101"/>
        <v>SDGbaseTRA_AgMed_v6_3YIXent-n</v>
      </c>
      <c r="B4282" s="125" t="s">
        <v>220</v>
      </c>
      <c r="C4282" s="125" t="s">
        <v>302</v>
      </c>
      <c r="D4282" s="125" t="s">
        <v>95</v>
      </c>
      <c r="E4282" s="122" t="s">
        <v>82</v>
      </c>
      <c r="F4282" s="122">
        <v>1681.67535303255</v>
      </c>
      <c r="G4282" s="122">
        <v>1548.8683023082899</v>
      </c>
      <c r="H4282" s="122">
        <v>1605.7594323103599</v>
      </c>
      <c r="I4282" s="122">
        <v>1630.7322791426</v>
      </c>
      <c r="J4282" s="122">
        <v>1673.62561995383</v>
      </c>
      <c r="K4282" s="122">
        <v>1720.2128764076399</v>
      </c>
      <c r="L4282" s="122">
        <v>1769.6232174317799</v>
      </c>
      <c r="M4282" s="122">
        <v>1820.79936897573</v>
      </c>
      <c r="N4282" s="122">
        <v>1881.2197262484799</v>
      </c>
      <c r="O4282" s="122">
        <v>1955.8621940697201</v>
      </c>
      <c r="P4282" s="122">
        <v>2031.74016933451</v>
      </c>
      <c r="Q4282" s="122">
        <v>2107.5020921831001</v>
      </c>
      <c r="R4282" s="122">
        <v>2208.02704998938</v>
      </c>
      <c r="S4282" s="122">
        <v>2288.9524002969101</v>
      </c>
      <c r="T4282" s="122">
        <v>2372.86778509429</v>
      </c>
      <c r="U4282" s="122">
        <v>2465.06986332413</v>
      </c>
      <c r="V4282" s="122">
        <v>2554.8535002879898</v>
      </c>
      <c r="W4282" s="122">
        <v>2648.3093401711099</v>
      </c>
      <c r="X4282" s="122">
        <v>2747.1986403189399</v>
      </c>
      <c r="Y4282" s="122">
        <v>2847.4301961593301</v>
      </c>
      <c r="Z4282" s="122">
        <v>2957.1046474651398</v>
      </c>
      <c r="AA4282" s="122">
        <v>3063.7137831104101</v>
      </c>
      <c r="AB4282" s="122">
        <v>3186.3610511121801</v>
      </c>
      <c r="AC4282" s="122">
        <v>3282.1748862714298</v>
      </c>
      <c r="AD4282" s="122">
        <v>3363.9483622653402</v>
      </c>
      <c r="AE4282" s="122">
        <v>3441.3161959425302</v>
      </c>
      <c r="AF4282" s="122">
        <v>3516.9901250719199</v>
      </c>
      <c r="AG4282" s="122">
        <v>3572.2110930072899</v>
      </c>
      <c r="AH4282" s="122">
        <v>3553.7684963669599</v>
      </c>
      <c r="AI4282" s="122">
        <v>3498.19374320304</v>
      </c>
      <c r="AJ4282" s="122">
        <v>3454.1426830052001</v>
      </c>
      <c r="AK4282" s="122">
        <v>3437.1392348437498</v>
      </c>
    </row>
    <row r="4283" spans="1:37" s="122" customFormat="1" hidden="1" x14ac:dyDescent="0.3">
      <c r="A4283" s="125" t="str">
        <f t="shared" si="101"/>
        <v>SDGbaseTRA_AgMed_v6_3YIXent-e</v>
      </c>
      <c r="B4283" s="125" t="s">
        <v>220</v>
      </c>
      <c r="C4283" s="125" t="s">
        <v>302</v>
      </c>
      <c r="D4283" s="125" t="s">
        <v>95</v>
      </c>
      <c r="E4283" s="122" t="s">
        <v>83</v>
      </c>
      <c r="F4283" s="122">
        <v>67.674501211460495</v>
      </c>
      <c r="G4283" s="122">
        <v>74.718443581212796</v>
      </c>
      <c r="H4283" s="122">
        <v>62.139529693624198</v>
      </c>
      <c r="I4283" s="122">
        <v>63.166891799247402</v>
      </c>
      <c r="J4283" s="122">
        <v>68.062906192433601</v>
      </c>
      <c r="K4283" s="122">
        <v>73.172689083067297</v>
      </c>
      <c r="L4283" s="122">
        <v>78.306637732891701</v>
      </c>
      <c r="M4283" s="122">
        <v>79.023820467682199</v>
      </c>
      <c r="N4283" s="122">
        <v>77.389921400441693</v>
      </c>
      <c r="O4283" s="122">
        <v>76.851543654844804</v>
      </c>
      <c r="P4283" s="122">
        <v>79.720439798647206</v>
      </c>
      <c r="Q4283" s="122">
        <v>84.897889101645006</v>
      </c>
      <c r="R4283" s="122">
        <v>93.703237856649096</v>
      </c>
      <c r="S4283" s="122">
        <v>98.378417788399005</v>
      </c>
      <c r="T4283" s="122">
        <v>104.2744437196</v>
      </c>
      <c r="U4283" s="122">
        <v>109.930973468864</v>
      </c>
      <c r="V4283" s="122">
        <v>110.25048034324701</v>
      </c>
      <c r="W4283" s="122">
        <v>114.22998014288299</v>
      </c>
      <c r="X4283" s="122">
        <v>123.205937401323</v>
      </c>
      <c r="Y4283" s="122">
        <v>132.503593389825</v>
      </c>
      <c r="Z4283" s="122">
        <v>141.976856275816</v>
      </c>
      <c r="AA4283" s="122">
        <v>150.639614223302</v>
      </c>
      <c r="AB4283" s="122">
        <v>159.28418527294301</v>
      </c>
      <c r="AC4283" s="122">
        <v>170.76067617280401</v>
      </c>
      <c r="AD4283" s="122">
        <v>182.43468280951899</v>
      </c>
      <c r="AE4283" s="122">
        <v>193.98637304463699</v>
      </c>
      <c r="AF4283" s="122">
        <v>205.865835481945</v>
      </c>
      <c r="AG4283" s="122">
        <v>254.131691267951</v>
      </c>
      <c r="AH4283" s="122">
        <v>303.421787264763</v>
      </c>
      <c r="AI4283" s="122">
        <v>369.20525073213201</v>
      </c>
      <c r="AJ4283" s="122">
        <v>410.145071467565</v>
      </c>
      <c r="AK4283" s="122">
        <v>446.836370818342</v>
      </c>
    </row>
    <row r="4284" spans="1:37" s="122" customFormat="1" hidden="1" x14ac:dyDescent="0.3">
      <c r="A4284" s="125" t="str">
        <f t="shared" si="101"/>
        <v>SDGbaseTRA_AgMed_v6_3YIXhhd-0</v>
      </c>
      <c r="B4284" s="125" t="s">
        <v>220</v>
      </c>
      <c r="C4284" s="125" t="s">
        <v>302</v>
      </c>
      <c r="D4284" s="125" t="s">
        <v>95</v>
      </c>
      <c r="E4284" s="122" t="s">
        <v>84</v>
      </c>
      <c r="F4284" s="122">
        <v>80.825437201427704</v>
      </c>
      <c r="G4284" s="122">
        <v>80.204003199548893</v>
      </c>
      <c r="H4284" s="122">
        <v>78.556643840957904</v>
      </c>
      <c r="I4284" s="122">
        <v>81.869162501168404</v>
      </c>
      <c r="J4284" s="122">
        <v>83.880252963111104</v>
      </c>
      <c r="K4284" s="122">
        <v>85.928705526531502</v>
      </c>
      <c r="L4284" s="122">
        <v>88.320944788703798</v>
      </c>
      <c r="M4284" s="122">
        <v>90.932813520483194</v>
      </c>
      <c r="N4284" s="122">
        <v>93.657642616672206</v>
      </c>
      <c r="O4284" s="122">
        <v>96.674211327510307</v>
      </c>
      <c r="P4284" s="122">
        <v>100.00999680589101</v>
      </c>
      <c r="Q4284" s="122">
        <v>103.440116090347</v>
      </c>
      <c r="R4284" s="122">
        <v>106.85405515673401</v>
      </c>
      <c r="S4284" s="122">
        <v>110.671680134764</v>
      </c>
      <c r="T4284" s="122">
        <v>114.584514501063</v>
      </c>
      <c r="U4284" s="122">
        <v>118.836675704992</v>
      </c>
      <c r="V4284" s="122">
        <v>123.424204260461</v>
      </c>
      <c r="W4284" s="122">
        <v>127.923096238402</v>
      </c>
      <c r="X4284" s="122">
        <v>132.501426265341</v>
      </c>
      <c r="Y4284" s="122">
        <v>137.12607872296101</v>
      </c>
      <c r="Z4284" s="122">
        <v>141.59756259013301</v>
      </c>
      <c r="AA4284" s="122">
        <v>146.21157974529001</v>
      </c>
      <c r="AB4284" s="122">
        <v>151.16491253059399</v>
      </c>
      <c r="AC4284" s="122">
        <v>156.41712651492901</v>
      </c>
      <c r="AD4284" s="122">
        <v>161.600160963798</v>
      </c>
      <c r="AE4284" s="122">
        <v>166.96220789212501</v>
      </c>
      <c r="AF4284" s="122">
        <v>172.57115460442401</v>
      </c>
      <c r="AG4284" s="122">
        <v>178.27672939567501</v>
      </c>
      <c r="AH4284" s="122">
        <v>182.53344593454599</v>
      </c>
      <c r="AI4284" s="122">
        <v>184.13321809294499</v>
      </c>
      <c r="AJ4284" s="122">
        <v>184.60504728281501</v>
      </c>
      <c r="AK4284" s="122">
        <v>184.871956026448</v>
      </c>
    </row>
    <row r="4285" spans="1:37" s="122" customFormat="1" hidden="1" x14ac:dyDescent="0.3">
      <c r="A4285" s="125" t="str">
        <f t="shared" si="101"/>
        <v>SDGbaseTRA_AgMed_v6_3YIXhhd-1</v>
      </c>
      <c r="B4285" s="125" t="s">
        <v>220</v>
      </c>
      <c r="C4285" s="125" t="s">
        <v>302</v>
      </c>
      <c r="D4285" s="125" t="s">
        <v>95</v>
      </c>
      <c r="E4285" s="122" t="s">
        <v>85</v>
      </c>
      <c r="F4285" s="122">
        <v>111.120030553734</v>
      </c>
      <c r="G4285" s="122">
        <v>109.87326901123799</v>
      </c>
      <c r="H4285" s="122">
        <v>108.074360360786</v>
      </c>
      <c r="I4285" s="122">
        <v>112.620187899882</v>
      </c>
      <c r="J4285" s="122">
        <v>115.36658822714701</v>
      </c>
      <c r="K4285" s="122">
        <v>118.206820691055</v>
      </c>
      <c r="L4285" s="122">
        <v>121.517531002713</v>
      </c>
      <c r="M4285" s="122">
        <v>125.123558507143</v>
      </c>
      <c r="N4285" s="122">
        <v>128.90177926209299</v>
      </c>
      <c r="O4285" s="122">
        <v>133.07568688559601</v>
      </c>
      <c r="P4285" s="122">
        <v>137.690967300702</v>
      </c>
      <c r="Q4285" s="122">
        <v>142.42341600311599</v>
      </c>
      <c r="R4285" s="122">
        <v>147.16964347461899</v>
      </c>
      <c r="S4285" s="122">
        <v>152.40764268629999</v>
      </c>
      <c r="T4285" s="122">
        <v>157.77700429796701</v>
      </c>
      <c r="U4285" s="122">
        <v>163.631384887954</v>
      </c>
      <c r="V4285" s="122">
        <v>169.908279809173</v>
      </c>
      <c r="W4285" s="122">
        <v>176.068651084522</v>
      </c>
      <c r="X4285" s="122">
        <v>182.32251643785901</v>
      </c>
      <c r="Y4285" s="122">
        <v>188.61572497248801</v>
      </c>
      <c r="Z4285" s="122">
        <v>194.730114498018</v>
      </c>
      <c r="AA4285" s="122">
        <v>201.01271856356101</v>
      </c>
      <c r="AB4285" s="122">
        <v>207.79943925781399</v>
      </c>
      <c r="AC4285" s="122">
        <v>214.91615647368499</v>
      </c>
      <c r="AD4285" s="122">
        <v>221.947974477081</v>
      </c>
      <c r="AE4285" s="122">
        <v>229.221168490661</v>
      </c>
      <c r="AF4285" s="122">
        <v>236.823755561284</v>
      </c>
      <c r="AG4285" s="122">
        <v>244.480164506775</v>
      </c>
      <c r="AH4285" s="122">
        <v>249.8526803229</v>
      </c>
      <c r="AI4285" s="122">
        <v>251.79372973905299</v>
      </c>
      <c r="AJ4285" s="122">
        <v>252.23287676408</v>
      </c>
      <c r="AK4285" s="122">
        <v>252.44579925608801</v>
      </c>
    </row>
    <row r="4286" spans="1:37" s="122" customFormat="1" hidden="1" x14ac:dyDescent="0.3">
      <c r="A4286" s="125" t="str">
        <f t="shared" si="101"/>
        <v>SDGbaseTRA_AgMed_v6_3YIXhhd-2</v>
      </c>
      <c r="B4286" s="125" t="s">
        <v>220</v>
      </c>
      <c r="C4286" s="125" t="s">
        <v>302</v>
      </c>
      <c r="D4286" s="125" t="s">
        <v>95</v>
      </c>
      <c r="E4286" s="122" t="s">
        <v>86</v>
      </c>
      <c r="F4286" s="122">
        <v>130.16702572780201</v>
      </c>
      <c r="G4286" s="122">
        <v>128.18227404973399</v>
      </c>
      <c r="H4286" s="122">
        <v>126.53836773934199</v>
      </c>
      <c r="I4286" s="122">
        <v>131.61583689217301</v>
      </c>
      <c r="J4286" s="122">
        <v>134.82280017701399</v>
      </c>
      <c r="K4286" s="122">
        <v>138.17321807238699</v>
      </c>
      <c r="L4286" s="122">
        <v>142.06770861577201</v>
      </c>
      <c r="M4286" s="122">
        <v>146.30393693681501</v>
      </c>
      <c r="N4286" s="122">
        <v>150.762829232906</v>
      </c>
      <c r="O4286" s="122">
        <v>155.66138355087</v>
      </c>
      <c r="P4286" s="122">
        <v>161.09681351453699</v>
      </c>
      <c r="Q4286" s="122">
        <v>166.658774455669</v>
      </c>
      <c r="R4286" s="122">
        <v>172.32989304905499</v>
      </c>
      <c r="S4286" s="122">
        <v>178.47237663294601</v>
      </c>
      <c r="T4286" s="122">
        <v>184.76832819274699</v>
      </c>
      <c r="U4286" s="122">
        <v>191.652370145106</v>
      </c>
      <c r="V4286" s="122">
        <v>199.000642768533</v>
      </c>
      <c r="W4286" s="122">
        <v>206.21824395507301</v>
      </c>
      <c r="X4286" s="122">
        <v>213.52443732338699</v>
      </c>
      <c r="Y4286" s="122">
        <v>220.85585940467499</v>
      </c>
      <c r="Z4286" s="122">
        <v>228.01755409060399</v>
      </c>
      <c r="AA4286" s="122">
        <v>235.350703880114</v>
      </c>
      <c r="AB4286" s="122">
        <v>243.281373709577</v>
      </c>
      <c r="AC4286" s="122">
        <v>251.506371138465</v>
      </c>
      <c r="AD4286" s="122">
        <v>259.62998924339797</v>
      </c>
      <c r="AE4286" s="122">
        <v>268.022782964844</v>
      </c>
      <c r="AF4286" s="122">
        <v>276.78639333106503</v>
      </c>
      <c r="AG4286" s="122">
        <v>285.49457286923098</v>
      </c>
      <c r="AH4286" s="122">
        <v>291.17662453847902</v>
      </c>
      <c r="AI4286" s="122">
        <v>293.02005728184599</v>
      </c>
      <c r="AJ4286" s="122">
        <v>293.22830608985799</v>
      </c>
      <c r="AK4286" s="122">
        <v>293.26168190887398</v>
      </c>
    </row>
    <row r="4287" spans="1:37" s="122" customFormat="1" hidden="1" x14ac:dyDescent="0.3">
      <c r="A4287" s="125" t="str">
        <f t="shared" si="101"/>
        <v>SDGbaseTRA_AgMed_v6_3YIXhhd-3</v>
      </c>
      <c r="B4287" s="125" t="s">
        <v>220</v>
      </c>
      <c r="C4287" s="125" t="s">
        <v>302</v>
      </c>
      <c r="D4287" s="125" t="s">
        <v>95</v>
      </c>
      <c r="E4287" s="122" t="s">
        <v>87</v>
      </c>
      <c r="F4287" s="122">
        <v>160.163764869359</v>
      </c>
      <c r="G4287" s="122">
        <v>157.05824884289399</v>
      </c>
      <c r="H4287" s="122">
        <v>155.98786349807</v>
      </c>
      <c r="I4287" s="122">
        <v>162.20628830470201</v>
      </c>
      <c r="J4287" s="122">
        <v>166.10183717864001</v>
      </c>
      <c r="K4287" s="122">
        <v>170.26858255637001</v>
      </c>
      <c r="L4287" s="122">
        <v>175.10485887091301</v>
      </c>
      <c r="M4287" s="122">
        <v>180.34624648835899</v>
      </c>
      <c r="N4287" s="122">
        <v>185.891988363769</v>
      </c>
      <c r="O4287" s="122">
        <v>191.977640371668</v>
      </c>
      <c r="P4287" s="122">
        <v>198.71639902366999</v>
      </c>
      <c r="Q4287" s="122">
        <v>205.58031102677199</v>
      </c>
      <c r="R4287" s="122">
        <v>212.65563182327099</v>
      </c>
      <c r="S4287" s="122">
        <v>220.175543401483</v>
      </c>
      <c r="T4287" s="122">
        <v>227.88510198119801</v>
      </c>
      <c r="U4287" s="122">
        <v>236.35837636186201</v>
      </c>
      <c r="V4287" s="122">
        <v>245.32071961436699</v>
      </c>
      <c r="W4287" s="122">
        <v>254.127385697541</v>
      </c>
      <c r="X4287" s="122">
        <v>263.00428984062501</v>
      </c>
      <c r="Y4287" s="122">
        <v>271.85563738939902</v>
      </c>
      <c r="Z4287" s="122">
        <v>280.55376860623801</v>
      </c>
      <c r="AA4287" s="122">
        <v>289.40421015383299</v>
      </c>
      <c r="AB4287" s="122">
        <v>299.08703137955001</v>
      </c>
      <c r="AC4287" s="122">
        <v>308.97928275781101</v>
      </c>
      <c r="AD4287" s="122">
        <v>318.78355017780501</v>
      </c>
      <c r="AE4287" s="122">
        <v>328.91829857525499</v>
      </c>
      <c r="AF4287" s="122">
        <v>339.49495018214401</v>
      </c>
      <c r="AG4287" s="122">
        <v>349.86545100811497</v>
      </c>
      <c r="AH4287" s="122">
        <v>355.90970992072403</v>
      </c>
      <c r="AI4287" s="122">
        <v>357.73606971097797</v>
      </c>
      <c r="AJ4287" s="122">
        <v>357.58935262689801</v>
      </c>
      <c r="AK4287" s="122">
        <v>357.30665305885901</v>
      </c>
    </row>
    <row r="4288" spans="1:37" s="122" customFormat="1" hidden="1" x14ac:dyDescent="0.3">
      <c r="A4288" s="125" t="str">
        <f t="shared" si="101"/>
        <v>SDGbaseTRA_AgMed_v6_3YIXhhd-4</v>
      </c>
      <c r="B4288" s="125" t="s">
        <v>220</v>
      </c>
      <c r="C4288" s="125" t="s">
        <v>302</v>
      </c>
      <c r="D4288" s="125" t="s">
        <v>95</v>
      </c>
      <c r="E4288" s="122" t="s">
        <v>88</v>
      </c>
      <c r="F4288" s="122">
        <v>173.02105662451601</v>
      </c>
      <c r="G4288" s="122">
        <v>168.80336812659499</v>
      </c>
      <c r="H4288" s="122">
        <v>168.87784807382701</v>
      </c>
      <c r="I4288" s="122">
        <v>175.59091623764201</v>
      </c>
      <c r="J4288" s="122">
        <v>179.74047774949599</v>
      </c>
      <c r="K4288" s="122">
        <v>184.304529558821</v>
      </c>
      <c r="L4288" s="122">
        <v>189.591792996473</v>
      </c>
      <c r="M4288" s="122">
        <v>195.296289313698</v>
      </c>
      <c r="N4288" s="122">
        <v>201.36754872667899</v>
      </c>
      <c r="O4288" s="122">
        <v>208.00613361901401</v>
      </c>
      <c r="P4288" s="122">
        <v>215.35121851469401</v>
      </c>
      <c r="Q4288" s="122">
        <v>222.794943803975</v>
      </c>
      <c r="R4288" s="122">
        <v>230.53885956458001</v>
      </c>
      <c r="S4288" s="122">
        <v>238.619083800238</v>
      </c>
      <c r="T4288" s="122">
        <v>246.90210444933001</v>
      </c>
      <c r="U4288" s="122">
        <v>256.06251219045299</v>
      </c>
      <c r="V4288" s="122">
        <v>265.64592340443301</v>
      </c>
      <c r="W4288" s="122">
        <v>275.06939190665997</v>
      </c>
      <c r="X4288" s="122">
        <v>284.51922791727901</v>
      </c>
      <c r="Y4288" s="122">
        <v>293.86373230128601</v>
      </c>
      <c r="Z4288" s="122">
        <v>303.11400385648199</v>
      </c>
      <c r="AA4288" s="122">
        <v>312.45232085811699</v>
      </c>
      <c r="AB4288" s="122">
        <v>322.80832797121502</v>
      </c>
      <c r="AC4288" s="122">
        <v>333.19715284008902</v>
      </c>
      <c r="AD4288" s="122">
        <v>343.54190267316898</v>
      </c>
      <c r="AE4288" s="122">
        <v>354.24550364937897</v>
      </c>
      <c r="AF4288" s="122">
        <v>365.41104979203601</v>
      </c>
      <c r="AG4288" s="122">
        <v>376.17153664160799</v>
      </c>
      <c r="AH4288" s="122">
        <v>381.47753183146602</v>
      </c>
      <c r="AI4288" s="122">
        <v>382.87671713701599</v>
      </c>
      <c r="AJ4288" s="122">
        <v>382.20645729887798</v>
      </c>
      <c r="AK4288" s="122">
        <v>381.48414977620803</v>
      </c>
    </row>
    <row r="4289" spans="1:37" s="122" customFormat="1" hidden="1" x14ac:dyDescent="0.3">
      <c r="A4289" s="125" t="str">
        <f t="shared" si="101"/>
        <v>SDGbaseTRA_AgMed_v6_3YIXhhd-5</v>
      </c>
      <c r="B4289" s="125" t="s">
        <v>220</v>
      </c>
      <c r="C4289" s="125" t="s">
        <v>302</v>
      </c>
      <c r="D4289" s="125" t="s">
        <v>95</v>
      </c>
      <c r="E4289" s="122" t="s">
        <v>89</v>
      </c>
      <c r="F4289" s="122">
        <v>238.851551034008</v>
      </c>
      <c r="G4289" s="122">
        <v>231.63090329346699</v>
      </c>
      <c r="H4289" s="122">
        <v>234.05602423504001</v>
      </c>
      <c r="I4289" s="122">
        <v>243.62254995049901</v>
      </c>
      <c r="J4289" s="122">
        <v>249.20382428136401</v>
      </c>
      <c r="K4289" s="122">
        <v>255.60873684616999</v>
      </c>
      <c r="L4289" s="122">
        <v>263.02731051703398</v>
      </c>
      <c r="M4289" s="122">
        <v>270.98577302719002</v>
      </c>
      <c r="N4289" s="122">
        <v>279.49364612546998</v>
      </c>
      <c r="O4289" s="122">
        <v>288.68822803685299</v>
      </c>
      <c r="P4289" s="122">
        <v>298.90738894188701</v>
      </c>
      <c r="Q4289" s="122">
        <v>309.202476758427</v>
      </c>
      <c r="R4289" s="122">
        <v>320.020937926025</v>
      </c>
      <c r="S4289" s="122">
        <v>331.014786540361</v>
      </c>
      <c r="T4289" s="122">
        <v>342.281685133145</v>
      </c>
      <c r="U4289" s="122">
        <v>354.865128160621</v>
      </c>
      <c r="V4289" s="122">
        <v>367.834108529682</v>
      </c>
      <c r="W4289" s="122">
        <v>380.58373833587899</v>
      </c>
      <c r="X4289" s="122">
        <v>393.25457709693097</v>
      </c>
      <c r="Y4289" s="122">
        <v>405.60512642717998</v>
      </c>
      <c r="Z4289" s="122">
        <v>417.92182112366999</v>
      </c>
      <c r="AA4289" s="122">
        <v>430.21943732974501</v>
      </c>
      <c r="AB4289" s="122">
        <v>444.11684307137199</v>
      </c>
      <c r="AC4289" s="122">
        <v>457.80635404895401</v>
      </c>
      <c r="AD4289" s="122">
        <v>471.61794718737002</v>
      </c>
      <c r="AE4289" s="122">
        <v>485.96902176220902</v>
      </c>
      <c r="AF4289" s="122">
        <v>500.95517673835099</v>
      </c>
      <c r="AG4289" s="122">
        <v>515.13644502196496</v>
      </c>
      <c r="AH4289" s="122">
        <v>520.31303989229104</v>
      </c>
      <c r="AI4289" s="122">
        <v>521.49162638873202</v>
      </c>
      <c r="AJ4289" s="122">
        <v>519.74248542791304</v>
      </c>
      <c r="AK4289" s="122">
        <v>517.98663426563405</v>
      </c>
    </row>
    <row r="4290" spans="1:37" s="122" customFormat="1" hidden="1" x14ac:dyDescent="0.3">
      <c r="A4290" s="125" t="str">
        <f t="shared" si="101"/>
        <v>SDGbaseTRA_AgMed_v6_3YIXhhd-6</v>
      </c>
      <c r="B4290" s="125" t="s">
        <v>220</v>
      </c>
      <c r="C4290" s="125" t="s">
        <v>302</v>
      </c>
      <c r="D4290" s="125" t="s">
        <v>95</v>
      </c>
      <c r="E4290" s="122" t="s">
        <v>90</v>
      </c>
      <c r="F4290" s="122">
        <v>288.750817049847</v>
      </c>
      <c r="G4290" s="122">
        <v>276.86058889357798</v>
      </c>
      <c r="H4290" s="122">
        <v>282.86857972666002</v>
      </c>
      <c r="I4290" s="122">
        <v>294.315756329615</v>
      </c>
      <c r="J4290" s="122">
        <v>301.01772029583901</v>
      </c>
      <c r="K4290" s="122">
        <v>308.94637567440901</v>
      </c>
      <c r="L4290" s="122">
        <v>318.062552877283</v>
      </c>
      <c r="M4290" s="122">
        <v>327.78577811486502</v>
      </c>
      <c r="N4290" s="122">
        <v>338.28690010978602</v>
      </c>
      <c r="O4290" s="122">
        <v>349.52669653722501</v>
      </c>
      <c r="P4290" s="122">
        <v>362.10060325961598</v>
      </c>
      <c r="Q4290" s="122">
        <v>374.72179117316</v>
      </c>
      <c r="R4290" s="122">
        <v>388.512027275207</v>
      </c>
      <c r="S4290" s="122">
        <v>401.75964513416</v>
      </c>
      <c r="T4290" s="122">
        <v>415.35098932290299</v>
      </c>
      <c r="U4290" s="122">
        <v>430.64787364156803</v>
      </c>
      <c r="V4290" s="122">
        <v>446.15571422885699</v>
      </c>
      <c r="W4290" s="122">
        <v>461.47186167538501</v>
      </c>
      <c r="X4290" s="122">
        <v>476.64193024947798</v>
      </c>
      <c r="Y4290" s="122">
        <v>491.28912726996299</v>
      </c>
      <c r="Z4290" s="122">
        <v>506.13118621597698</v>
      </c>
      <c r="AA4290" s="122">
        <v>520.776924296635</v>
      </c>
      <c r="AB4290" s="122">
        <v>537.49990434777806</v>
      </c>
      <c r="AC4290" s="122">
        <v>553.41440187437695</v>
      </c>
      <c r="AD4290" s="122">
        <v>569.49129710123304</v>
      </c>
      <c r="AE4290" s="122">
        <v>586.15828918029104</v>
      </c>
      <c r="AF4290" s="122">
        <v>603.50838728884196</v>
      </c>
      <c r="AG4290" s="122">
        <v>619.37184590279196</v>
      </c>
      <c r="AH4290" s="122">
        <v>622.46860378311806</v>
      </c>
      <c r="AI4290" s="122">
        <v>622.01377999074998</v>
      </c>
      <c r="AJ4290" s="122">
        <v>618.43825429992899</v>
      </c>
      <c r="AK4290" s="122">
        <v>615.36078664227796</v>
      </c>
    </row>
    <row r="4291" spans="1:37" s="122" customFormat="1" hidden="1" x14ac:dyDescent="0.3">
      <c r="A4291" s="125" t="str">
        <f t="shared" si="101"/>
        <v>SDGbaseTRA_AgMed_v6_3YIXhhd-7</v>
      </c>
      <c r="B4291" s="125" t="s">
        <v>220</v>
      </c>
      <c r="C4291" s="125" t="s">
        <v>302</v>
      </c>
      <c r="D4291" s="125" t="s">
        <v>95</v>
      </c>
      <c r="E4291" s="122" t="s">
        <v>91</v>
      </c>
      <c r="F4291" s="122">
        <v>412.50994654849802</v>
      </c>
      <c r="G4291" s="122">
        <v>392.61309882713101</v>
      </c>
      <c r="H4291" s="122">
        <v>404.51726744861998</v>
      </c>
      <c r="I4291" s="122">
        <v>420.28319232299498</v>
      </c>
      <c r="J4291" s="122">
        <v>429.89685244140401</v>
      </c>
      <c r="K4291" s="122">
        <v>441.48731345868299</v>
      </c>
      <c r="L4291" s="122">
        <v>454.724675724262</v>
      </c>
      <c r="M4291" s="122">
        <v>468.74191013545999</v>
      </c>
      <c r="N4291" s="122">
        <v>483.96641766705199</v>
      </c>
      <c r="O4291" s="122">
        <v>500.10915198870998</v>
      </c>
      <c r="P4291" s="122">
        <v>518.29031275721002</v>
      </c>
      <c r="Q4291" s="122">
        <v>536.51647928733905</v>
      </c>
      <c r="R4291" s="122">
        <v>557.36565876290399</v>
      </c>
      <c r="S4291" s="122">
        <v>576.24101337869899</v>
      </c>
      <c r="T4291" s="122">
        <v>595.60878695660597</v>
      </c>
      <c r="U4291" s="122">
        <v>617.54628029813603</v>
      </c>
      <c r="V4291" s="122">
        <v>639.46849219754404</v>
      </c>
      <c r="W4291" s="122">
        <v>661.23107844855201</v>
      </c>
      <c r="X4291" s="122">
        <v>682.78187279771601</v>
      </c>
      <c r="Y4291" s="122">
        <v>703.38080916300203</v>
      </c>
      <c r="Z4291" s="122">
        <v>724.48338788917295</v>
      </c>
      <c r="AA4291" s="122">
        <v>745.09569522141999</v>
      </c>
      <c r="AB4291" s="122">
        <v>768.87641376105705</v>
      </c>
      <c r="AC4291" s="122">
        <v>790.90166276928096</v>
      </c>
      <c r="AD4291" s="122">
        <v>813.20193423953799</v>
      </c>
      <c r="AE4291" s="122">
        <v>836.31283860299197</v>
      </c>
      <c r="AF4291" s="122">
        <v>860.35440702347</v>
      </c>
      <c r="AG4291" s="122">
        <v>881.88402871308597</v>
      </c>
      <c r="AH4291" s="122">
        <v>883.14026794882898</v>
      </c>
      <c r="AI4291" s="122">
        <v>880.80997623891403</v>
      </c>
      <c r="AJ4291" s="122">
        <v>874.21515231871797</v>
      </c>
      <c r="AK4291" s="122">
        <v>868.75940590607297</v>
      </c>
    </row>
    <row r="4292" spans="1:37" s="122" customFormat="1" hidden="1" x14ac:dyDescent="0.3">
      <c r="A4292" s="125" t="str">
        <f t="shared" si="101"/>
        <v>SDGbaseTRA_AgMed_v6_3YIXhhd-8</v>
      </c>
      <c r="B4292" s="125" t="s">
        <v>220</v>
      </c>
      <c r="C4292" s="125" t="s">
        <v>302</v>
      </c>
      <c r="D4292" s="125" t="s">
        <v>95</v>
      </c>
      <c r="E4292" s="122" t="s">
        <v>92</v>
      </c>
      <c r="F4292" s="122">
        <v>748.00666053083205</v>
      </c>
      <c r="G4292" s="122">
        <v>704.13344388547898</v>
      </c>
      <c r="H4292" s="122">
        <v>733.20304694626896</v>
      </c>
      <c r="I4292" s="122">
        <v>760.96042314453405</v>
      </c>
      <c r="J4292" s="122">
        <v>778.68087858310605</v>
      </c>
      <c r="K4292" s="122">
        <v>800.35564982902099</v>
      </c>
      <c r="L4292" s="122">
        <v>824.851456230444</v>
      </c>
      <c r="M4292" s="122">
        <v>850.54872584729503</v>
      </c>
      <c r="N4292" s="122">
        <v>878.58820163802602</v>
      </c>
      <c r="O4292" s="122">
        <v>907.71516109970105</v>
      </c>
      <c r="P4292" s="122">
        <v>941.12733634877895</v>
      </c>
      <c r="Q4292" s="122">
        <v>974.704808755042</v>
      </c>
      <c r="R4292" s="122">
        <v>1016.04176750078</v>
      </c>
      <c r="S4292" s="122">
        <v>1050.02665661829</v>
      </c>
      <c r="T4292" s="122">
        <v>1084.92548034834</v>
      </c>
      <c r="U4292" s="122">
        <v>1124.7654092605301</v>
      </c>
      <c r="V4292" s="122">
        <v>1163.8446940194101</v>
      </c>
      <c r="W4292" s="122">
        <v>1203.0031871137801</v>
      </c>
      <c r="X4292" s="122">
        <v>1241.9168132787299</v>
      </c>
      <c r="Y4292" s="122">
        <v>1278.64031178241</v>
      </c>
      <c r="Z4292" s="122">
        <v>1316.7805355243199</v>
      </c>
      <c r="AA4292" s="122">
        <v>1353.5972438792501</v>
      </c>
      <c r="AB4292" s="122">
        <v>1396.2214823249401</v>
      </c>
      <c r="AC4292" s="122">
        <v>1434.47318071103</v>
      </c>
      <c r="AD4292" s="122">
        <v>1473.33496264306</v>
      </c>
      <c r="AE4292" s="122">
        <v>1513.5863713839101</v>
      </c>
      <c r="AF4292" s="122">
        <v>1555.43255744813</v>
      </c>
      <c r="AG4292" s="122">
        <v>1592.08755336893</v>
      </c>
      <c r="AH4292" s="122">
        <v>1587.62034529436</v>
      </c>
      <c r="AI4292" s="122">
        <v>1579.7907718732999</v>
      </c>
      <c r="AJ4292" s="122">
        <v>1564.58834036498</v>
      </c>
      <c r="AK4292" s="122">
        <v>1552.5751923181699</v>
      </c>
    </row>
    <row r="4293" spans="1:37" s="122" customFormat="1" hidden="1" x14ac:dyDescent="0.3">
      <c r="A4293" s="125" t="str">
        <f t="shared" si="101"/>
        <v>SDGbaseTRA_AgMed_v6_3YIXhhd-9</v>
      </c>
      <c r="B4293" s="125" t="s">
        <v>220</v>
      </c>
      <c r="C4293" s="125" t="s">
        <v>302</v>
      </c>
      <c r="D4293" s="125" t="s">
        <v>95</v>
      </c>
      <c r="E4293" s="122" t="s">
        <v>93</v>
      </c>
      <c r="F4293" s="122">
        <v>1780.40441736312</v>
      </c>
      <c r="G4293" s="122">
        <v>1655.88012671612</v>
      </c>
      <c r="H4293" s="122">
        <v>1737.3383739398</v>
      </c>
      <c r="I4293" s="122">
        <v>1791.80006015392</v>
      </c>
      <c r="J4293" s="122">
        <v>1836.1318937434401</v>
      </c>
      <c r="K4293" s="122">
        <v>1889.4810018307101</v>
      </c>
      <c r="L4293" s="122">
        <v>1948.64050769098</v>
      </c>
      <c r="M4293" s="122">
        <v>2010.0699629473499</v>
      </c>
      <c r="N4293" s="122">
        <v>2078.096095637</v>
      </c>
      <c r="O4293" s="122">
        <v>2149.8038342280402</v>
      </c>
      <c r="P4293" s="122">
        <v>2231.5359269102</v>
      </c>
      <c r="Q4293" s="122">
        <v>2313.8621722964799</v>
      </c>
      <c r="R4293" s="122">
        <v>2424.8418227079201</v>
      </c>
      <c r="S4293" s="122">
        <v>2507.5271217189002</v>
      </c>
      <c r="T4293" s="122">
        <v>2592.66927930783</v>
      </c>
      <c r="U4293" s="122">
        <v>2689.7534497486699</v>
      </c>
      <c r="V4293" s="122">
        <v>2783.5051773404098</v>
      </c>
      <c r="W4293" s="122">
        <v>2878.8956833114398</v>
      </c>
      <c r="X4293" s="122">
        <v>2975.3276923687399</v>
      </c>
      <c r="Y4293" s="122">
        <v>3066.7461775955899</v>
      </c>
      <c r="Z4293" s="122">
        <v>3163.5525160881598</v>
      </c>
      <c r="AA4293" s="122">
        <v>3256.3577539661401</v>
      </c>
      <c r="AB4293" s="122">
        <v>3363.94291981275</v>
      </c>
      <c r="AC4293" s="122">
        <v>3455.50086878204</v>
      </c>
      <c r="AD4293" s="122">
        <v>3545.7193911905401</v>
      </c>
      <c r="AE4293" s="122">
        <v>3637.75825761224</v>
      </c>
      <c r="AF4293" s="122">
        <v>3732.6086444983198</v>
      </c>
      <c r="AG4293" s="122">
        <v>3812.6202222954598</v>
      </c>
      <c r="AH4293" s="122">
        <v>3788.9561302969501</v>
      </c>
      <c r="AI4293" s="122">
        <v>3756.7931984506099</v>
      </c>
      <c r="AJ4293" s="122">
        <v>3711.66433810844</v>
      </c>
      <c r="AK4293" s="122">
        <v>3680.0242661043999</v>
      </c>
    </row>
    <row r="4294" spans="1:37" s="122" customFormat="1" hidden="1" x14ac:dyDescent="0.3">
      <c r="A4294" s="125" t="str">
        <f t="shared" si="101"/>
        <v>SDGbaseTRA_AgMed_v6_3C_YIXtotal</v>
      </c>
      <c r="B4294" s="125" t="s">
        <v>220</v>
      </c>
      <c r="C4294" s="125" t="s">
        <v>302</v>
      </c>
      <c r="D4294" s="125" t="s">
        <v>222</v>
      </c>
      <c r="E4294" s="122" t="s">
        <v>1</v>
      </c>
      <c r="F4294" s="122">
        <v>5873.1705617471598</v>
      </c>
      <c r="G4294" s="122">
        <v>5528.8260707352902</v>
      </c>
      <c r="H4294" s="122">
        <v>5697.9173378133601</v>
      </c>
      <c r="I4294" s="122">
        <v>5868.7835446789804</v>
      </c>
      <c r="J4294" s="122">
        <v>6016.5316517868296</v>
      </c>
      <c r="K4294" s="122">
        <v>6186.1464995348697</v>
      </c>
      <c r="L4294" s="122">
        <v>6373.8391944792402</v>
      </c>
      <c r="M4294" s="122">
        <v>6565.9581842820699</v>
      </c>
      <c r="N4294" s="122">
        <v>6777.6226970283797</v>
      </c>
      <c r="O4294" s="122">
        <v>7013.9518653697496</v>
      </c>
      <c r="P4294" s="122">
        <v>7276.2875725103404</v>
      </c>
      <c r="Q4294" s="122">
        <v>7542.3052709350704</v>
      </c>
      <c r="R4294" s="122">
        <v>7878.0605850871298</v>
      </c>
      <c r="S4294" s="122">
        <v>8154.2463681314503</v>
      </c>
      <c r="T4294" s="122">
        <v>8439.8955033050206</v>
      </c>
      <c r="U4294" s="122">
        <v>8759.1202971928797</v>
      </c>
      <c r="V4294" s="122">
        <v>9069.2119368041094</v>
      </c>
      <c r="W4294" s="122">
        <v>9387.1316380812295</v>
      </c>
      <c r="X4294" s="122">
        <v>9716.1993612963397</v>
      </c>
      <c r="Y4294" s="122">
        <v>10037.9123745781</v>
      </c>
      <c r="Z4294" s="122">
        <v>10375.9639542237</v>
      </c>
      <c r="AA4294" s="122">
        <v>10704.8319852278</v>
      </c>
      <c r="AB4294" s="122">
        <v>11080.4438845518</v>
      </c>
      <c r="AC4294" s="122">
        <v>11410.048120354901</v>
      </c>
      <c r="AD4294" s="122">
        <v>11725.2521549718</v>
      </c>
      <c r="AE4294" s="122">
        <v>12042.457309101101</v>
      </c>
      <c r="AF4294" s="122">
        <v>12366.802437021899</v>
      </c>
      <c r="AG4294" s="122">
        <v>12681.7313339989</v>
      </c>
      <c r="AH4294" s="122">
        <v>12720.638663395401</v>
      </c>
      <c r="AI4294" s="122">
        <v>12697.858138839299</v>
      </c>
      <c r="AJ4294" s="122">
        <v>12622.7983650553</v>
      </c>
      <c r="AK4294" s="122">
        <v>12588.0521309251</v>
      </c>
    </row>
    <row r="4295" spans="1:37" s="122" customFormat="1" hidden="1" x14ac:dyDescent="0.3">
      <c r="A4295" s="125" t="str">
        <f t="shared" si="101"/>
        <v>SDGbaseTRA_AgMed_v6_3TINSXent-n</v>
      </c>
      <c r="B4295" s="125" t="s">
        <v>220</v>
      </c>
      <c r="C4295" s="125" t="s">
        <v>302</v>
      </c>
      <c r="D4295" s="125" t="s">
        <v>94</v>
      </c>
      <c r="E4295" s="122" t="s">
        <v>82</v>
      </c>
      <c r="F4295" s="122">
        <v>0.142864130737414</v>
      </c>
      <c r="G4295" s="122">
        <v>0.15072710391247801</v>
      </c>
      <c r="H4295" s="122">
        <v>0.14482377165093799</v>
      </c>
      <c r="I4295" s="122">
        <v>0.18979863171040701</v>
      </c>
      <c r="J4295" s="122">
        <v>0.18467705738656801</v>
      </c>
      <c r="K4295" s="122">
        <v>0.18056887080018</v>
      </c>
      <c r="L4295" s="122">
        <v>0.177050928767675</v>
      </c>
      <c r="M4295" s="122">
        <v>0.17413420634527199</v>
      </c>
      <c r="N4295" s="122">
        <v>0.17045679786895801</v>
      </c>
      <c r="O4295" s="122">
        <v>0.16501475903448601</v>
      </c>
      <c r="P4295" s="122">
        <v>0.16017836821508999</v>
      </c>
      <c r="Q4295" s="122">
        <v>0.15565590933253901</v>
      </c>
      <c r="R4295" s="122">
        <v>0.13095614546027101</v>
      </c>
      <c r="S4295" s="122">
        <v>0.12742486177036599</v>
      </c>
      <c r="T4295" s="122">
        <v>0.12360060495136301</v>
      </c>
      <c r="U4295" s="122">
        <v>0.11952616560875901</v>
      </c>
      <c r="V4295" s="122">
        <v>0.116244522268765</v>
      </c>
      <c r="W4295" s="122">
        <v>0.112772149791457</v>
      </c>
      <c r="X4295" s="122">
        <v>0.108909535918637</v>
      </c>
      <c r="Y4295" s="122">
        <v>0.105107173188043</v>
      </c>
      <c r="Z4295" s="122">
        <v>0.10112246837142599</v>
      </c>
      <c r="AA4295" s="122">
        <v>9.76848802565735E-2</v>
      </c>
      <c r="AB4295" s="122">
        <v>9.3585521771243296E-2</v>
      </c>
      <c r="AC4295" s="122">
        <v>9.19436816661202E-2</v>
      </c>
      <c r="AD4295" s="122">
        <v>9.1563064424673199E-2</v>
      </c>
      <c r="AE4295" s="122">
        <v>9.1714072013425907E-2</v>
      </c>
      <c r="AF4295" s="122">
        <v>9.2031825967184094E-2</v>
      </c>
      <c r="AG4295" s="122">
        <v>9.2290439741454802E-2</v>
      </c>
      <c r="AH4295" s="122">
        <v>9.6676367404929395E-2</v>
      </c>
      <c r="AI4295" s="122">
        <v>0.101906184372442</v>
      </c>
      <c r="AJ4295" s="122">
        <v>0.108621767286962</v>
      </c>
      <c r="AK4295" s="122">
        <v>0.113232975906221</v>
      </c>
    </row>
    <row r="4296" spans="1:37" s="122" customFormat="1" hidden="1" x14ac:dyDescent="0.3">
      <c r="A4296" s="125" t="str">
        <f t="shared" si="101"/>
        <v>SDGbaseTRA_AgMed_v6_3TINSXent-e</v>
      </c>
      <c r="B4296" s="125" t="s">
        <v>220</v>
      </c>
      <c r="C4296" s="125" t="s">
        <v>302</v>
      </c>
      <c r="D4296" s="125" t="s">
        <v>94</v>
      </c>
      <c r="E4296" s="122" t="s">
        <v>83</v>
      </c>
      <c r="F4296" s="122">
        <v>0.11192563891369001</v>
      </c>
      <c r="G4296" s="122">
        <v>0.117320315725447</v>
      </c>
      <c r="H4296" s="122">
        <v>0.121101213556704</v>
      </c>
      <c r="I4296" s="122">
        <v>0.11904977681184099</v>
      </c>
      <c r="J4296" s="122">
        <v>0.119343401853968</v>
      </c>
      <c r="K4296" s="122">
        <v>0.11984597765719</v>
      </c>
      <c r="L4296" s="122">
        <v>0.120086334366678</v>
      </c>
      <c r="M4296" s="122">
        <v>0.12017222800418099</v>
      </c>
      <c r="N4296" s="122">
        <v>0.119910288903183</v>
      </c>
      <c r="O4296" s="122">
        <v>0.120296121298626</v>
      </c>
      <c r="P4296" s="122">
        <v>0.12021452229414401</v>
      </c>
      <c r="Q4296" s="122">
        <v>0.12019619624127199</v>
      </c>
      <c r="R4296" s="122">
        <v>0.121504249679583</v>
      </c>
      <c r="S4296" s="122">
        <v>0.121952599842389</v>
      </c>
      <c r="T4296" s="122">
        <v>0.12233772359327801</v>
      </c>
      <c r="U4296" s="122">
        <v>0.12263327646304301</v>
      </c>
      <c r="V4296" s="122">
        <v>0.122828332446038</v>
      </c>
      <c r="W4296" s="122">
        <v>0.123354935115533</v>
      </c>
      <c r="X4296" s="122">
        <v>0.12423974454716601</v>
      </c>
      <c r="Y4296" s="122">
        <v>0.12511375911338499</v>
      </c>
      <c r="Z4296" s="122">
        <v>0.12612165268804201</v>
      </c>
      <c r="AA4296" s="122">
        <v>0.12751720488938001</v>
      </c>
      <c r="AB4296" s="122">
        <v>0.12895656154336399</v>
      </c>
      <c r="AC4296" s="122">
        <v>0.12911023130366001</v>
      </c>
      <c r="AD4296" s="122">
        <v>0.12827100460733401</v>
      </c>
      <c r="AE4296" s="122">
        <v>0.12684583310301201</v>
      </c>
      <c r="AF4296" s="122">
        <v>0.12517519673362701</v>
      </c>
      <c r="AG4296" s="122">
        <v>0.123304261266854</v>
      </c>
      <c r="AH4296" s="122">
        <v>0.120533550855201</v>
      </c>
      <c r="AI4296" s="122">
        <v>0.116595425532788</v>
      </c>
      <c r="AJ4296" s="122">
        <v>0.11292247535297301</v>
      </c>
      <c r="AK4296" s="122">
        <v>0.11178836253194201</v>
      </c>
    </row>
    <row r="4297" spans="1:37" s="122" customFormat="1" hidden="1" x14ac:dyDescent="0.3">
      <c r="A4297" s="125" t="str">
        <f t="shared" si="101"/>
        <v>SDGbaseTRA_AgMed_v6_3TINSXhhd-0</v>
      </c>
      <c r="B4297" s="125" t="s">
        <v>220</v>
      </c>
      <c r="C4297" s="125" t="s">
        <v>302</v>
      </c>
      <c r="D4297" s="125" t="s">
        <v>94</v>
      </c>
      <c r="E4297" s="122" t="s">
        <v>84</v>
      </c>
      <c r="F4297" s="122">
        <v>6.0836643334161297E-4</v>
      </c>
      <c r="G4297" s="122">
        <v>6.4184977795374602E-4</v>
      </c>
      <c r="H4297" s="122">
        <v>6.1671128359079997E-4</v>
      </c>
      <c r="I4297" s="122">
        <v>8.08230281675712E-4</v>
      </c>
      <c r="J4297" s="122">
        <v>7.8642079113935197E-4</v>
      </c>
      <c r="K4297" s="122">
        <v>7.6892666659616495E-4</v>
      </c>
      <c r="L4297" s="122">
        <v>7.53946015112828E-4</v>
      </c>
      <c r="M4297" s="122">
        <v>7.4152556983357099E-4</v>
      </c>
      <c r="N4297" s="122">
        <v>7.2586585325894995E-4</v>
      </c>
      <c r="O4297" s="122">
        <v>7.0269171052031595E-4</v>
      </c>
      <c r="P4297" s="122">
        <v>6.8209663326497104E-4</v>
      </c>
      <c r="Q4297" s="122">
        <v>6.6283838912458695E-4</v>
      </c>
      <c r="R4297" s="122">
        <v>5.5765798422696103E-4</v>
      </c>
      <c r="S4297" s="122">
        <v>5.4262051887803001E-4</v>
      </c>
      <c r="T4297" s="122">
        <v>5.2633546862391003E-4</v>
      </c>
      <c r="U4297" s="122">
        <v>5.08985052350438E-4</v>
      </c>
      <c r="V4297" s="122">
        <v>4.9501064433101405E-4</v>
      </c>
      <c r="W4297" s="122">
        <v>4.8022404375675198E-4</v>
      </c>
      <c r="X4297" s="122">
        <v>4.6377565581375702E-4</v>
      </c>
      <c r="Y4297" s="122">
        <v>4.4758383858946099E-4</v>
      </c>
      <c r="Z4297" s="122">
        <v>4.3061554425025697E-4</v>
      </c>
      <c r="AA4297" s="122">
        <v>4.1597706777221399E-4</v>
      </c>
      <c r="AB4297" s="122">
        <v>3.98520536950242E-4</v>
      </c>
      <c r="AC4297" s="122">
        <v>3.9152899608918502E-4</v>
      </c>
      <c r="AD4297" s="122">
        <v>3.89908192083905E-4</v>
      </c>
      <c r="AE4297" s="122">
        <v>3.9055124298911098E-4</v>
      </c>
      <c r="AF4297" s="122">
        <v>3.9190434608887598E-4</v>
      </c>
      <c r="AG4297" s="122">
        <v>3.9300561785907102E-4</v>
      </c>
      <c r="AH4297" s="122">
        <v>4.1168246026966398E-4</v>
      </c>
      <c r="AI4297" s="122">
        <v>4.3395288648270098E-4</v>
      </c>
      <c r="AJ4297" s="122">
        <v>4.62550254217532E-4</v>
      </c>
      <c r="AK4297" s="122">
        <v>4.8218640415981202E-4</v>
      </c>
    </row>
    <row r="4298" spans="1:37" s="122" customFormat="1" hidden="1" x14ac:dyDescent="0.3">
      <c r="A4298" s="125" t="str">
        <f t="shared" si="101"/>
        <v>SDGbaseTRA_AgMed_v6_3TINSXhhd-1</v>
      </c>
      <c r="B4298" s="125" t="s">
        <v>220</v>
      </c>
      <c r="C4298" s="125" t="s">
        <v>302</v>
      </c>
      <c r="D4298" s="125" t="s">
        <v>94</v>
      </c>
      <c r="E4298" s="122" t="s">
        <v>85</v>
      </c>
      <c r="F4298" s="122">
        <v>2.9886761076487302E-3</v>
      </c>
      <c r="G4298" s="122">
        <v>3.1531672218258998E-3</v>
      </c>
      <c r="H4298" s="122">
        <v>3.0296712264911798E-3</v>
      </c>
      <c r="I4298" s="122">
        <v>3.9705322317740502E-3</v>
      </c>
      <c r="J4298" s="122">
        <v>3.8633903848964198E-3</v>
      </c>
      <c r="K4298" s="122">
        <v>3.7774483146219401E-3</v>
      </c>
      <c r="L4298" s="122">
        <v>3.7038539900739798E-3</v>
      </c>
      <c r="M4298" s="122">
        <v>3.6428370036914702E-3</v>
      </c>
      <c r="N4298" s="122">
        <v>3.5659066875054898E-3</v>
      </c>
      <c r="O4298" s="122">
        <v>3.4520608160223802E-3</v>
      </c>
      <c r="P4298" s="122">
        <v>3.3508849253954601E-3</v>
      </c>
      <c r="Q4298" s="122">
        <v>3.2562763993528002E-3</v>
      </c>
      <c r="R4298" s="122">
        <v>2.7395645155472502E-3</v>
      </c>
      <c r="S4298" s="122">
        <v>2.6656910868345799E-3</v>
      </c>
      <c r="T4298" s="122">
        <v>2.5856887450882299E-3</v>
      </c>
      <c r="U4298" s="122">
        <v>2.5004526577103699E-3</v>
      </c>
      <c r="V4298" s="122">
        <v>2.4318016324764899E-3</v>
      </c>
      <c r="W4298" s="122">
        <v>2.3591606092459101E-3</v>
      </c>
      <c r="X4298" s="122">
        <v>2.27835584913134E-3</v>
      </c>
      <c r="Y4298" s="122">
        <v>2.19881152528128E-3</v>
      </c>
      <c r="Z4298" s="122">
        <v>2.1154526584573302E-3</v>
      </c>
      <c r="AA4298" s="122">
        <v>2.04353931387082E-3</v>
      </c>
      <c r="AB4298" s="122">
        <v>1.9577819253574001E-3</v>
      </c>
      <c r="AC4298" s="122">
        <v>1.92343510737774E-3</v>
      </c>
      <c r="AD4298" s="122">
        <v>1.91547270526343E-3</v>
      </c>
      <c r="AE4298" s="122">
        <v>1.91863175225255E-3</v>
      </c>
      <c r="AF4298" s="122">
        <v>1.9252790606403801E-3</v>
      </c>
      <c r="AG4298" s="122">
        <v>1.9306891883443199E-3</v>
      </c>
      <c r="AH4298" s="122">
        <v>2.02244151800202E-3</v>
      </c>
      <c r="AI4298" s="122">
        <v>2.1318477670286599E-3</v>
      </c>
      <c r="AJ4298" s="122">
        <v>2.2723358413574801E-3</v>
      </c>
      <c r="AK4298" s="122">
        <v>2.3688009849362301E-3</v>
      </c>
    </row>
    <row r="4299" spans="1:37" s="122" customFormat="1" hidden="1" x14ac:dyDescent="0.3">
      <c r="A4299" s="125" t="str">
        <f t="shared" si="101"/>
        <v>SDGbaseTRA_AgMed_v6_3TINSXhhd-2</v>
      </c>
      <c r="B4299" s="125" t="s">
        <v>220</v>
      </c>
      <c r="C4299" s="125" t="s">
        <v>302</v>
      </c>
      <c r="D4299" s="125" t="s">
        <v>94</v>
      </c>
      <c r="E4299" s="122" t="s">
        <v>86</v>
      </c>
      <c r="F4299" s="122">
        <v>6.7879160890469302E-3</v>
      </c>
      <c r="G4299" s="122">
        <v>7.1615102293813397E-3</v>
      </c>
      <c r="H4299" s="122">
        <v>6.8810246814934202E-3</v>
      </c>
      <c r="I4299" s="122">
        <v>9.0179191880896993E-3</v>
      </c>
      <c r="J4299" s="122">
        <v>8.7745773738602591E-3</v>
      </c>
      <c r="K4299" s="122">
        <v>8.5793847406788904E-3</v>
      </c>
      <c r="L4299" s="122">
        <v>8.4122364489001896E-3</v>
      </c>
      <c r="M4299" s="122">
        <v>8.2736539588062208E-3</v>
      </c>
      <c r="N4299" s="122">
        <v>8.0989289246361004E-3</v>
      </c>
      <c r="O4299" s="122">
        <v>7.8403608519291706E-3</v>
      </c>
      <c r="P4299" s="122">
        <v>7.6105689870343196E-3</v>
      </c>
      <c r="Q4299" s="122">
        <v>7.3956929976568596E-3</v>
      </c>
      <c r="R4299" s="122">
        <v>6.2221309307296004E-3</v>
      </c>
      <c r="S4299" s="122">
        <v>6.0543487363807196E-3</v>
      </c>
      <c r="T4299" s="122">
        <v>5.8726464834655398E-3</v>
      </c>
      <c r="U4299" s="122">
        <v>5.6790572861819101E-3</v>
      </c>
      <c r="V4299" s="122">
        <v>5.5231362756962797E-3</v>
      </c>
      <c r="W4299" s="122">
        <v>5.3581531349674002E-3</v>
      </c>
      <c r="X4299" s="122">
        <v>5.17462842002146E-3</v>
      </c>
      <c r="Y4299" s="122">
        <v>4.9939664228649304E-3</v>
      </c>
      <c r="Z4299" s="122">
        <v>4.8046407903704399E-3</v>
      </c>
      <c r="AA4299" s="122">
        <v>4.6413103620337503E-3</v>
      </c>
      <c r="AB4299" s="122">
        <v>4.4465371794448197E-3</v>
      </c>
      <c r="AC4299" s="122">
        <v>4.3685282852039403E-3</v>
      </c>
      <c r="AD4299" s="122">
        <v>4.3504439845202404E-3</v>
      </c>
      <c r="AE4299" s="122">
        <v>4.3576188389154004E-3</v>
      </c>
      <c r="AF4299" s="122">
        <v>4.3727162932364E-3</v>
      </c>
      <c r="AG4299" s="122">
        <v>4.3850038352672696E-3</v>
      </c>
      <c r="AH4299" s="122">
        <v>4.5933928016105401E-3</v>
      </c>
      <c r="AI4299" s="122">
        <v>4.8418775548763797E-3</v>
      </c>
      <c r="AJ4299" s="122">
        <v>5.1609556529448901E-3</v>
      </c>
      <c r="AK4299" s="122">
        <v>5.3800484036971704E-3</v>
      </c>
    </row>
    <row r="4300" spans="1:37" s="122" customFormat="1" hidden="1" x14ac:dyDescent="0.3">
      <c r="A4300" s="125" t="str">
        <f t="shared" si="101"/>
        <v>SDGbaseTRA_AgMed_v6_3TINSXhhd-3</v>
      </c>
      <c r="B4300" s="125" t="s">
        <v>220</v>
      </c>
      <c r="C4300" s="125" t="s">
        <v>302</v>
      </c>
      <c r="D4300" s="125" t="s">
        <v>94</v>
      </c>
      <c r="E4300" s="122" t="s">
        <v>87</v>
      </c>
      <c r="F4300" s="122">
        <v>9.7949774025556605E-3</v>
      </c>
      <c r="G4300" s="122">
        <v>1.0334074544398501E-2</v>
      </c>
      <c r="H4300" s="122">
        <v>9.9293333000355297E-3</v>
      </c>
      <c r="I4300" s="122">
        <v>1.30128766335129E-2</v>
      </c>
      <c r="J4300" s="122">
        <v>1.2661733876267201E-2</v>
      </c>
      <c r="K4300" s="122">
        <v>1.23800704902127E-2</v>
      </c>
      <c r="L4300" s="122">
        <v>1.2138875146904799E-2</v>
      </c>
      <c r="M4300" s="122">
        <v>1.19389003195441E-2</v>
      </c>
      <c r="N4300" s="122">
        <v>1.16867717238826E-2</v>
      </c>
      <c r="O4300" s="122">
        <v>1.13136574414221E-2</v>
      </c>
      <c r="P4300" s="122">
        <v>1.09820672899035E-2</v>
      </c>
      <c r="Q4300" s="122">
        <v>1.06720007787425E-2</v>
      </c>
      <c r="R4300" s="122">
        <v>8.9785482115959398E-3</v>
      </c>
      <c r="S4300" s="122">
        <v>8.7364381475866695E-3</v>
      </c>
      <c r="T4300" s="122">
        <v>8.4742414084109305E-3</v>
      </c>
      <c r="U4300" s="122">
        <v>8.1948917836060092E-3</v>
      </c>
      <c r="V4300" s="122">
        <v>7.9698974327339599E-3</v>
      </c>
      <c r="W4300" s="122">
        <v>7.7318264084949399E-3</v>
      </c>
      <c r="X4300" s="122">
        <v>7.4669998532330096E-3</v>
      </c>
      <c r="Y4300" s="122">
        <v>7.2063042058907499E-3</v>
      </c>
      <c r="Z4300" s="122">
        <v>6.9331069140692496E-3</v>
      </c>
      <c r="AA4300" s="122">
        <v>6.6974207574146301E-3</v>
      </c>
      <c r="AB4300" s="122">
        <v>6.4163626392731701E-3</v>
      </c>
      <c r="AC4300" s="122">
        <v>6.3037956384055802E-3</v>
      </c>
      <c r="AD4300" s="122">
        <v>6.2776999539246202E-3</v>
      </c>
      <c r="AE4300" s="122">
        <v>6.2880532819458799E-3</v>
      </c>
      <c r="AF4300" s="122">
        <v>6.3098389428821802E-3</v>
      </c>
      <c r="AG4300" s="122">
        <v>6.3275698914447599E-3</v>
      </c>
      <c r="AH4300" s="122">
        <v>6.6282756154642996E-3</v>
      </c>
      <c r="AI4300" s="122">
        <v>6.9868396502554102E-3</v>
      </c>
      <c r="AJ4300" s="122">
        <v>7.4472700154459004E-3</v>
      </c>
      <c r="AK4300" s="122">
        <v>7.7634213354040001E-3</v>
      </c>
    </row>
    <row r="4301" spans="1:37" s="122" customFormat="1" hidden="1" x14ac:dyDescent="0.3">
      <c r="A4301" s="125" t="str">
        <f t="shared" si="101"/>
        <v>SDGbaseTRA_AgMed_v6_3TINSXhhd-4</v>
      </c>
      <c r="B4301" s="125" t="s">
        <v>220</v>
      </c>
      <c r="C4301" s="125" t="s">
        <v>302</v>
      </c>
      <c r="D4301" s="125" t="s">
        <v>94</v>
      </c>
      <c r="E4301" s="122" t="s">
        <v>88</v>
      </c>
      <c r="F4301" s="122">
        <v>1.9419697097842002E-2</v>
      </c>
      <c r="G4301" s="122">
        <v>2.0488520717513701E-2</v>
      </c>
      <c r="H4301" s="122">
        <v>1.9686073499011299E-2</v>
      </c>
      <c r="I4301" s="122">
        <v>2.5799561572081901E-2</v>
      </c>
      <c r="J4301" s="122">
        <v>2.5103379671607501E-2</v>
      </c>
      <c r="K4301" s="122">
        <v>2.45449488132908E-2</v>
      </c>
      <c r="L4301" s="122">
        <v>2.4066750620418201E-2</v>
      </c>
      <c r="M4301" s="122">
        <v>2.3670276955424899E-2</v>
      </c>
      <c r="N4301" s="122">
        <v>2.3170402297895298E-2</v>
      </c>
      <c r="O4301" s="122">
        <v>2.2430659260523102E-2</v>
      </c>
      <c r="P4301" s="122">
        <v>2.1773242705066E-2</v>
      </c>
      <c r="Q4301" s="122">
        <v>2.1158499303671599E-2</v>
      </c>
      <c r="R4301" s="122">
        <v>1.7801030005486801E-2</v>
      </c>
      <c r="S4301" s="122">
        <v>1.7321018268874101E-2</v>
      </c>
      <c r="T4301" s="122">
        <v>1.68011823325626E-2</v>
      </c>
      <c r="U4301" s="122">
        <v>1.62473387785151E-2</v>
      </c>
      <c r="V4301" s="122">
        <v>1.5801260960961499E-2</v>
      </c>
      <c r="W4301" s="122">
        <v>1.53292570971976E-2</v>
      </c>
      <c r="X4301" s="122">
        <v>1.4804207240075E-2</v>
      </c>
      <c r="Y4301" s="122">
        <v>1.4287347394835699E-2</v>
      </c>
      <c r="Z4301" s="122">
        <v>1.37457015656932E-2</v>
      </c>
      <c r="AA4301" s="122">
        <v>1.3278425983047499E-2</v>
      </c>
      <c r="AB4301" s="122">
        <v>1.27211951394679E-2</v>
      </c>
      <c r="AC4301" s="122">
        <v>1.2498017793543601E-2</v>
      </c>
      <c r="AD4301" s="122">
        <v>1.2446280023535899E-2</v>
      </c>
      <c r="AE4301" s="122">
        <v>1.24668066986035E-2</v>
      </c>
      <c r="AF4301" s="122">
        <v>1.25099993568666E-2</v>
      </c>
      <c r="AG4301" s="122">
        <v>1.2545153048039799E-2</v>
      </c>
      <c r="AH4301" s="122">
        <v>1.3141337590000499E-2</v>
      </c>
      <c r="AI4301" s="122">
        <v>1.3852233046353E-2</v>
      </c>
      <c r="AJ4301" s="122">
        <v>1.47650905005284E-2</v>
      </c>
      <c r="AK4301" s="122">
        <v>1.53918977619114E-2</v>
      </c>
    </row>
    <row r="4302" spans="1:37" s="122" customFormat="1" hidden="1" x14ac:dyDescent="0.3">
      <c r="A4302" s="125" t="str">
        <f t="shared" si="101"/>
        <v>SDGbaseTRA_AgMed_v6_3TINSXhhd-5</v>
      </c>
      <c r="B4302" s="125" t="s">
        <v>220</v>
      </c>
      <c r="C4302" s="125" t="s">
        <v>302</v>
      </c>
      <c r="D4302" s="125" t="s">
        <v>94</v>
      </c>
      <c r="E4302" s="122" t="s">
        <v>89</v>
      </c>
      <c r="F4302" s="122">
        <v>3.8796839737101602E-2</v>
      </c>
      <c r="G4302" s="122">
        <v>4.0932144859174298E-2</v>
      </c>
      <c r="H4302" s="122">
        <v>3.9329008827255103E-2</v>
      </c>
      <c r="I4302" s="122">
        <v>5.1542588463479103E-2</v>
      </c>
      <c r="J4302" s="122">
        <v>5.0151750208733602E-2</v>
      </c>
      <c r="K4302" s="122">
        <v>4.9036112184180899E-2</v>
      </c>
      <c r="L4302" s="122">
        <v>4.8080763678398399E-2</v>
      </c>
      <c r="M4302" s="122">
        <v>4.7288685140402499E-2</v>
      </c>
      <c r="N4302" s="122">
        <v>4.6290031198125997E-2</v>
      </c>
      <c r="O4302" s="122">
        <v>4.4812166129255399E-2</v>
      </c>
      <c r="P4302" s="122">
        <v>4.3498773617601599E-2</v>
      </c>
      <c r="Q4302" s="122">
        <v>4.2270633904642398E-2</v>
      </c>
      <c r="R4302" s="122">
        <v>3.5563052543799101E-2</v>
      </c>
      <c r="S4302" s="122">
        <v>3.46040809211898E-2</v>
      </c>
      <c r="T4302" s="122">
        <v>3.3565548167977001E-2</v>
      </c>
      <c r="U4302" s="122">
        <v>3.2459074699709399E-2</v>
      </c>
      <c r="V4302" s="122">
        <v>3.1567896556671401E-2</v>
      </c>
      <c r="W4302" s="122">
        <v>3.0624923132899901E-2</v>
      </c>
      <c r="X4302" s="122">
        <v>2.9575973962605102E-2</v>
      </c>
      <c r="Y4302" s="122">
        <v>2.85433868693055E-2</v>
      </c>
      <c r="Z4302" s="122">
        <v>2.74612821215208E-2</v>
      </c>
      <c r="AA4302" s="122">
        <v>2.65277548990057E-2</v>
      </c>
      <c r="AB4302" s="122">
        <v>2.54145142740244E-2</v>
      </c>
      <c r="AC4302" s="122">
        <v>2.4968648631583702E-2</v>
      </c>
      <c r="AD4302" s="122">
        <v>2.48652864647372E-2</v>
      </c>
      <c r="AE4302" s="122">
        <v>2.4906294805966199E-2</v>
      </c>
      <c r="AF4302" s="122">
        <v>2.4992585502969799E-2</v>
      </c>
      <c r="AG4302" s="122">
        <v>2.50628158504686E-2</v>
      </c>
      <c r="AH4302" s="122">
        <v>2.6253878515289299E-2</v>
      </c>
      <c r="AI4302" s="122">
        <v>2.76741116395701E-2</v>
      </c>
      <c r="AJ4302" s="122">
        <v>2.9497826195290199E-2</v>
      </c>
      <c r="AK4302" s="122">
        <v>3.0750067192631601E-2</v>
      </c>
    </row>
    <row r="4303" spans="1:37" s="122" customFormat="1" hidden="1" x14ac:dyDescent="0.3">
      <c r="A4303" s="125" t="str">
        <f t="shared" si="101"/>
        <v>SDGbaseTRA_AgMed_v6_3TINSXhhd-6</v>
      </c>
      <c r="B4303" s="125" t="s">
        <v>220</v>
      </c>
      <c r="C4303" s="125" t="s">
        <v>302</v>
      </c>
      <c r="D4303" s="125" t="s">
        <v>94</v>
      </c>
      <c r="E4303" s="122" t="s">
        <v>90</v>
      </c>
      <c r="F4303" s="122">
        <v>5.1928687272677798E-2</v>
      </c>
      <c r="G4303" s="122">
        <v>5.4786744595632902E-2</v>
      </c>
      <c r="H4303" s="122">
        <v>5.2640983491751198E-2</v>
      </c>
      <c r="I4303" s="122">
        <v>6.8988581948458597E-2</v>
      </c>
      <c r="J4303" s="122">
        <v>6.7126976589178197E-2</v>
      </c>
      <c r="K4303" s="122">
        <v>6.5633720476681298E-2</v>
      </c>
      <c r="L4303" s="122">
        <v>6.4355008241016101E-2</v>
      </c>
      <c r="M4303" s="122">
        <v>6.3294829136645206E-2</v>
      </c>
      <c r="N4303" s="122">
        <v>6.1958153557164303E-2</v>
      </c>
      <c r="O4303" s="122">
        <v>5.9980064786383597E-2</v>
      </c>
      <c r="P4303" s="122">
        <v>5.8222118792014499E-2</v>
      </c>
      <c r="Q4303" s="122">
        <v>5.6578281729306103E-2</v>
      </c>
      <c r="R4303" s="122">
        <v>4.7600336690246603E-2</v>
      </c>
      <c r="S4303" s="122">
        <v>4.6316774991354497E-2</v>
      </c>
      <c r="T4303" s="122">
        <v>4.4926722531079301E-2</v>
      </c>
      <c r="U4303" s="122">
        <v>4.34457329685232E-2</v>
      </c>
      <c r="V4303" s="122">
        <v>4.2252911300401298E-2</v>
      </c>
      <c r="W4303" s="122">
        <v>4.0990762827318498E-2</v>
      </c>
      <c r="X4303" s="122">
        <v>3.9586768228943803E-2</v>
      </c>
      <c r="Y4303" s="122">
        <v>3.8204673898368902E-2</v>
      </c>
      <c r="Z4303" s="122">
        <v>3.6756301313677603E-2</v>
      </c>
      <c r="AA4303" s="122">
        <v>3.5506796366191799E-2</v>
      </c>
      <c r="AB4303" s="122">
        <v>3.4016749118376002E-2</v>
      </c>
      <c r="AC4303" s="122">
        <v>3.34199681004212E-2</v>
      </c>
      <c r="AD4303" s="122">
        <v>3.32816201918094E-2</v>
      </c>
      <c r="AE4303" s="122">
        <v>3.33365089057703E-2</v>
      </c>
      <c r="AF4303" s="122">
        <v>3.3452007058047697E-2</v>
      </c>
      <c r="AG4303" s="122">
        <v>3.3546008780802397E-2</v>
      </c>
      <c r="AH4303" s="122">
        <v>3.5140219057882602E-2</v>
      </c>
      <c r="AI4303" s="122">
        <v>3.7041168779218397E-2</v>
      </c>
      <c r="AJ4303" s="122">
        <v>3.94821692151009E-2</v>
      </c>
      <c r="AK4303" s="122">
        <v>4.1158265305364101E-2</v>
      </c>
    </row>
    <row r="4304" spans="1:37" s="122" customFormat="1" hidden="1" x14ac:dyDescent="0.3">
      <c r="A4304" s="125" t="str">
        <f t="shared" si="101"/>
        <v>SDGbaseTRA_AgMed_v6_3TINSXhhd-7</v>
      </c>
      <c r="B4304" s="125" t="s">
        <v>220</v>
      </c>
      <c r="C4304" s="125" t="s">
        <v>302</v>
      </c>
      <c r="D4304" s="125" t="s">
        <v>94</v>
      </c>
      <c r="E4304" s="122" t="s">
        <v>91</v>
      </c>
      <c r="F4304" s="122">
        <v>8.3778850459242493E-2</v>
      </c>
      <c r="G4304" s="122">
        <v>8.8389880886544606E-2</v>
      </c>
      <c r="H4304" s="122">
        <v>8.4928029488297793E-2</v>
      </c>
      <c r="I4304" s="122">
        <v>0.11130233391237999</v>
      </c>
      <c r="J4304" s="122">
        <v>0.108298923558795</v>
      </c>
      <c r="K4304" s="122">
        <v>0.105889787353503</v>
      </c>
      <c r="L4304" s="122">
        <v>0.103826784290025</v>
      </c>
      <c r="M4304" s="122">
        <v>0.102116350394862</v>
      </c>
      <c r="N4304" s="122">
        <v>9.9959832492576797E-2</v>
      </c>
      <c r="O4304" s="122">
        <v>9.6768494298471799E-2</v>
      </c>
      <c r="P4304" s="122">
        <v>9.3932322187887204E-2</v>
      </c>
      <c r="Q4304" s="122">
        <v>9.1280247069409903E-2</v>
      </c>
      <c r="R4304" s="122">
        <v>7.6795730815024499E-2</v>
      </c>
      <c r="S4304" s="122">
        <v>7.4724903893659197E-2</v>
      </c>
      <c r="T4304" s="122">
        <v>7.2482270710528193E-2</v>
      </c>
      <c r="U4304" s="122">
        <v>7.0092924674751797E-2</v>
      </c>
      <c r="V4304" s="122">
        <v>6.8168492662173605E-2</v>
      </c>
      <c r="W4304" s="122">
        <v>6.6132212645513597E-2</v>
      </c>
      <c r="X4304" s="122">
        <v>6.3867085994348899E-2</v>
      </c>
      <c r="Y4304" s="122">
        <v>6.1637292014886901E-2</v>
      </c>
      <c r="Z4304" s="122">
        <v>5.9300568393411301E-2</v>
      </c>
      <c r="AA4304" s="122">
        <v>5.7284686736364103E-2</v>
      </c>
      <c r="AB4304" s="122">
        <v>5.4880727535691197E-2</v>
      </c>
      <c r="AC4304" s="122">
        <v>5.3917914295335399E-2</v>
      </c>
      <c r="AD4304" s="122">
        <v>5.3694711488666301E-2</v>
      </c>
      <c r="AE4304" s="122">
        <v>5.3783265869100101E-2</v>
      </c>
      <c r="AF4304" s="122">
        <v>5.39696041643727E-2</v>
      </c>
      <c r="AG4304" s="122">
        <v>5.4121261302287602E-2</v>
      </c>
      <c r="AH4304" s="122">
        <v>5.6693271333764401E-2</v>
      </c>
      <c r="AI4304" s="122">
        <v>5.9760157692622801E-2</v>
      </c>
      <c r="AJ4304" s="122">
        <v>6.36983317781223E-2</v>
      </c>
      <c r="AK4304" s="122">
        <v>6.6402451817860295E-2</v>
      </c>
    </row>
    <row r="4305" spans="1:37" s="122" customFormat="1" hidden="1" x14ac:dyDescent="0.3">
      <c r="A4305" s="125" t="str">
        <f t="shared" si="101"/>
        <v>SDGbaseTRA_AgMed_v6_3TINSXhhd-8</v>
      </c>
      <c r="B4305" s="125" t="s">
        <v>220</v>
      </c>
      <c r="C4305" s="125" t="s">
        <v>302</v>
      </c>
      <c r="D4305" s="125" t="s">
        <v>94</v>
      </c>
      <c r="E4305" s="122" t="s">
        <v>92</v>
      </c>
      <c r="F4305" s="122">
        <v>0.15143222811367199</v>
      </c>
      <c r="G4305" s="122">
        <v>0.15976677326059699</v>
      </c>
      <c r="H4305" s="122">
        <v>0.153509396037287</v>
      </c>
      <c r="I4305" s="122">
        <v>0.201181567020942</v>
      </c>
      <c r="J4305" s="122">
        <v>0.19575283268909899</v>
      </c>
      <c r="K4305" s="122">
        <v>0.19139826276316099</v>
      </c>
      <c r="L4305" s="122">
        <v>0.187669336557444</v>
      </c>
      <c r="M4305" s="122">
        <v>0.18457768735643301</v>
      </c>
      <c r="N4305" s="122">
        <v>0.18067973090550199</v>
      </c>
      <c r="O4305" s="122">
        <v>0.174911312610464</v>
      </c>
      <c r="P4305" s="122">
        <v>0.169784865306852</v>
      </c>
      <c r="Q4305" s="122">
        <v>0.164991177614841</v>
      </c>
      <c r="R4305" s="122">
        <v>0.13881007632831399</v>
      </c>
      <c r="S4305" s="122">
        <v>0.13506700832056101</v>
      </c>
      <c r="T4305" s="122">
        <v>0.13101339648646501</v>
      </c>
      <c r="U4305" s="122">
        <v>0.12669459774535799</v>
      </c>
      <c r="V4305" s="122">
        <v>0.123216141954648</v>
      </c>
      <c r="W4305" s="122">
        <v>0.119535518285318</v>
      </c>
      <c r="X4305" s="122">
        <v>0.11544124898147599</v>
      </c>
      <c r="Y4305" s="122">
        <v>0.111410844306672</v>
      </c>
      <c r="Z4305" s="122">
        <v>0.107187161807505</v>
      </c>
      <c r="AA4305" s="122">
        <v>0.103543408649341</v>
      </c>
      <c r="AB4305" s="122">
        <v>9.9198196271169395E-2</v>
      </c>
      <c r="AC4305" s="122">
        <v>9.7457888861320105E-2</v>
      </c>
      <c r="AD4305" s="122">
        <v>9.7054444577340401E-2</v>
      </c>
      <c r="AE4305" s="122">
        <v>9.7214508664779598E-2</v>
      </c>
      <c r="AF4305" s="122">
        <v>9.7551319504371903E-2</v>
      </c>
      <c r="AG4305" s="122">
        <v>9.7825443319578598E-2</v>
      </c>
      <c r="AH4305" s="122">
        <v>0.102474411502015</v>
      </c>
      <c r="AI4305" s="122">
        <v>0.108017880194958</v>
      </c>
      <c r="AJ4305" s="122">
        <v>0.115136221807475</v>
      </c>
      <c r="AK4305" s="122">
        <v>0.120023981872503</v>
      </c>
    </row>
    <row r="4306" spans="1:37" s="122" customFormat="1" hidden="1" x14ac:dyDescent="0.3">
      <c r="A4306" s="125" t="str">
        <f t="shared" si="101"/>
        <v>SDGbaseTRA_AgMed_v6_3TINSXhhd-9</v>
      </c>
      <c r="B4306" s="125" t="s">
        <v>220</v>
      </c>
      <c r="C4306" s="125" t="s">
        <v>302</v>
      </c>
      <c r="D4306" s="125" t="s">
        <v>94</v>
      </c>
      <c r="E4306" s="122" t="s">
        <v>93</v>
      </c>
      <c r="F4306" s="122">
        <v>0.20109641679363599</v>
      </c>
      <c r="G4306" s="122">
        <v>0.21216438551810199</v>
      </c>
      <c r="H4306" s="122">
        <v>0.20385481922731799</v>
      </c>
      <c r="I4306" s="122">
        <v>0.26716170498706299</v>
      </c>
      <c r="J4306" s="122">
        <v>0.25995254591015099</v>
      </c>
      <c r="K4306" s="122">
        <v>0.25416983755797001</v>
      </c>
      <c r="L4306" s="122">
        <v>0.24921796101924101</v>
      </c>
      <c r="M4306" s="122">
        <v>0.24511236484965501</v>
      </c>
      <c r="N4306" s="122">
        <v>0.239936022377571</v>
      </c>
      <c r="O4306" s="122">
        <v>0.23227577551213899</v>
      </c>
      <c r="P4306" s="122">
        <v>0.225468042465543</v>
      </c>
      <c r="Q4306" s="122">
        <v>0.21910220191702101</v>
      </c>
      <c r="R4306" s="122">
        <v>0.18433466450420799</v>
      </c>
      <c r="S4306" s="122">
        <v>0.179364008167616</v>
      </c>
      <c r="T4306" s="122">
        <v>0.17398096107783501</v>
      </c>
      <c r="U4306" s="122">
        <v>0.16824575555069399</v>
      </c>
      <c r="V4306" s="122">
        <v>0.16362649448448799</v>
      </c>
      <c r="W4306" s="122">
        <v>0.15873876192799999</v>
      </c>
      <c r="X4306" s="122">
        <v>0.153301723216659</v>
      </c>
      <c r="Y4306" s="122">
        <v>0.14794949437843</v>
      </c>
      <c r="Z4306" s="122">
        <v>0.14234059971427099</v>
      </c>
      <c r="AA4306" s="122">
        <v>0.13750182983731801</v>
      </c>
      <c r="AB4306" s="122">
        <v>0.131731547973722</v>
      </c>
      <c r="AC4306" s="122">
        <v>0.12942048388517799</v>
      </c>
      <c r="AD4306" s="122">
        <v>0.12888472474794899</v>
      </c>
      <c r="AE4306" s="122">
        <v>0.129097283945629</v>
      </c>
      <c r="AF4306" s="122">
        <v>0.129544556337887</v>
      </c>
      <c r="AG4306" s="122">
        <v>0.129908582654856</v>
      </c>
      <c r="AH4306" s="122">
        <v>0.13608224103144301</v>
      </c>
      <c r="AI4306" s="122">
        <v>0.143443763110503</v>
      </c>
      <c r="AJ4306" s="122">
        <v>0.15289665834560501</v>
      </c>
      <c r="AK4306" s="122">
        <v>0.15938742356172</v>
      </c>
    </row>
    <row r="4307" spans="1:37" s="122" customFormat="1" hidden="1" x14ac:dyDescent="0.3">
      <c r="A4307" s="125" t="str">
        <f t="shared" si="101"/>
        <v>SDGbaseTRA_AgMed_v6_3MPSXent-n</v>
      </c>
      <c r="B4307" s="125" t="s">
        <v>220</v>
      </c>
      <c r="C4307" s="125" t="s">
        <v>302</v>
      </c>
      <c r="D4307" s="125" t="s">
        <v>81</v>
      </c>
      <c r="E4307" s="122" t="s">
        <v>82</v>
      </c>
      <c r="F4307" s="122">
        <v>0.44004459069582003</v>
      </c>
      <c r="G4307" s="122">
        <v>0.44004459069582003</v>
      </c>
      <c r="H4307" s="122">
        <v>0.44004459069582003</v>
      </c>
      <c r="I4307" s="122">
        <v>0.44004459069582003</v>
      </c>
      <c r="J4307" s="122">
        <v>0.44004459069582003</v>
      </c>
      <c r="K4307" s="122">
        <v>0.44004459069582003</v>
      </c>
      <c r="L4307" s="122">
        <v>0.44004459069582003</v>
      </c>
      <c r="M4307" s="122">
        <v>0.44004459069582003</v>
      </c>
      <c r="N4307" s="122">
        <v>0.44004459069582003</v>
      </c>
      <c r="O4307" s="122">
        <v>0.44004459069582003</v>
      </c>
      <c r="P4307" s="122">
        <v>0.44004459069582003</v>
      </c>
      <c r="Q4307" s="122">
        <v>0.44004459069582003</v>
      </c>
      <c r="R4307" s="122">
        <v>0.44004459069582003</v>
      </c>
      <c r="S4307" s="122">
        <v>0.44004459069582003</v>
      </c>
      <c r="T4307" s="122">
        <v>0.44004459069582003</v>
      </c>
      <c r="U4307" s="122">
        <v>0.44004459069582003</v>
      </c>
      <c r="V4307" s="122">
        <v>0.44004459069582003</v>
      </c>
      <c r="W4307" s="122">
        <v>0.44004459069582003</v>
      </c>
      <c r="X4307" s="122">
        <v>0.44004459069582003</v>
      </c>
      <c r="Y4307" s="122">
        <v>0.44004459069582003</v>
      </c>
      <c r="Z4307" s="122">
        <v>0.44004459069582003</v>
      </c>
      <c r="AA4307" s="122">
        <v>0.44004459069582003</v>
      </c>
      <c r="AB4307" s="122">
        <v>0.44004459069582003</v>
      </c>
      <c r="AC4307" s="122">
        <v>0.44004459069582003</v>
      </c>
      <c r="AD4307" s="122">
        <v>0.44004459069582003</v>
      </c>
      <c r="AE4307" s="122">
        <v>0.44004459069582003</v>
      </c>
      <c r="AF4307" s="122">
        <v>0.44004459069582003</v>
      </c>
      <c r="AG4307" s="122">
        <v>0.44004459069582003</v>
      </c>
      <c r="AH4307" s="122">
        <v>0.44004459069582003</v>
      </c>
      <c r="AI4307" s="122">
        <v>0.44004459069582003</v>
      </c>
      <c r="AJ4307" s="122">
        <v>0.44004459069582003</v>
      </c>
      <c r="AK4307" s="122">
        <v>0.44004459069582003</v>
      </c>
    </row>
    <row r="4308" spans="1:37" s="122" customFormat="1" hidden="1" x14ac:dyDescent="0.3">
      <c r="A4308" s="125" t="str">
        <f t="shared" si="101"/>
        <v>SDGbaseTRA_AgMed_v6_3MPSXent-e</v>
      </c>
      <c r="B4308" s="125" t="s">
        <v>220</v>
      </c>
      <c r="C4308" s="125" t="s">
        <v>302</v>
      </c>
      <c r="D4308" s="125" t="s">
        <v>81</v>
      </c>
      <c r="E4308" s="122" t="s">
        <v>83</v>
      </c>
      <c r="F4308" s="122">
        <v>1</v>
      </c>
      <c r="G4308" s="122">
        <v>1</v>
      </c>
      <c r="H4308" s="122">
        <v>1</v>
      </c>
      <c r="I4308" s="122">
        <v>1</v>
      </c>
      <c r="J4308" s="122">
        <v>1</v>
      </c>
      <c r="K4308" s="122">
        <v>1</v>
      </c>
      <c r="L4308" s="122">
        <v>1</v>
      </c>
      <c r="M4308" s="122">
        <v>1</v>
      </c>
      <c r="N4308" s="122">
        <v>1</v>
      </c>
      <c r="O4308" s="122">
        <v>1</v>
      </c>
      <c r="P4308" s="122">
        <v>1</v>
      </c>
      <c r="Q4308" s="122">
        <v>1</v>
      </c>
      <c r="R4308" s="122">
        <v>1</v>
      </c>
      <c r="S4308" s="122">
        <v>1</v>
      </c>
      <c r="T4308" s="122">
        <v>1</v>
      </c>
      <c r="U4308" s="122">
        <v>1</v>
      </c>
      <c r="V4308" s="122">
        <v>1</v>
      </c>
      <c r="W4308" s="122">
        <v>1</v>
      </c>
      <c r="X4308" s="122">
        <v>1</v>
      </c>
      <c r="Y4308" s="122">
        <v>1</v>
      </c>
      <c r="Z4308" s="122">
        <v>1</v>
      </c>
      <c r="AA4308" s="122">
        <v>1</v>
      </c>
      <c r="AB4308" s="122">
        <v>1</v>
      </c>
      <c r="AC4308" s="122">
        <v>1</v>
      </c>
      <c r="AD4308" s="122">
        <v>1</v>
      </c>
      <c r="AE4308" s="122">
        <v>1</v>
      </c>
      <c r="AF4308" s="122">
        <v>1</v>
      </c>
      <c r="AG4308" s="122">
        <v>1</v>
      </c>
      <c r="AH4308" s="122">
        <v>1</v>
      </c>
      <c r="AI4308" s="122">
        <v>1</v>
      </c>
      <c r="AJ4308" s="122">
        <v>1</v>
      </c>
      <c r="AK4308" s="122">
        <v>1</v>
      </c>
    </row>
    <row r="4309" spans="1:37" s="122" customFormat="1" hidden="1" x14ac:dyDescent="0.3">
      <c r="A4309" s="125" t="str">
        <f t="shared" si="101"/>
        <v>SDGbaseTRA_AgMed_v6_3MPSXhhd-0</v>
      </c>
      <c r="B4309" s="125" t="s">
        <v>220</v>
      </c>
      <c r="C4309" s="125" t="s">
        <v>302</v>
      </c>
      <c r="D4309" s="125" t="s">
        <v>81</v>
      </c>
      <c r="E4309" s="122" t="s">
        <v>84</v>
      </c>
      <c r="F4309" s="122">
        <v>6.9894215266289896E-4</v>
      </c>
      <c r="G4309" s="149">
        <v>-5.3057847337101299E-5</v>
      </c>
      <c r="H4309" s="122">
        <v>1.4599421526629E-3</v>
      </c>
      <c r="I4309" s="122">
        <v>2.1929421526628999E-3</v>
      </c>
      <c r="J4309" s="122">
        <v>2.0399421526629E-3</v>
      </c>
      <c r="K4309" s="122">
        <v>1.9299421526628999E-3</v>
      </c>
      <c r="L4309" s="122">
        <v>2.1659421526628998E-3</v>
      </c>
      <c r="M4309" s="122">
        <v>3.2289421526629E-3</v>
      </c>
      <c r="N4309" s="122">
        <v>4.4689421526628997E-3</v>
      </c>
      <c r="O4309" s="122">
        <v>3.8649421526628998E-3</v>
      </c>
      <c r="P4309" s="122">
        <v>4.3729421526629E-3</v>
      </c>
      <c r="Q4309" s="122">
        <v>4.8089421526628998E-3</v>
      </c>
      <c r="R4309" s="122">
        <v>5.0979421526629E-3</v>
      </c>
      <c r="S4309" s="122">
        <v>5.6819421526629003E-3</v>
      </c>
      <c r="T4309" s="122">
        <v>6.2349421526628999E-3</v>
      </c>
      <c r="U4309" s="122">
        <v>6.9499421526629003E-3</v>
      </c>
      <c r="V4309" s="122">
        <v>8.3699421526628997E-3</v>
      </c>
      <c r="W4309" s="122">
        <v>9.1649421526629003E-3</v>
      </c>
      <c r="X4309" s="122">
        <v>9.2299421526628993E-3</v>
      </c>
      <c r="Y4309" s="122">
        <v>9.2039421526628994E-3</v>
      </c>
      <c r="Z4309" s="122">
        <v>8.8829421526628993E-3</v>
      </c>
      <c r="AA4309" s="122">
        <v>8.6979421526628999E-3</v>
      </c>
      <c r="AB4309" s="122">
        <v>8.1809421526628998E-3</v>
      </c>
      <c r="AC4309" s="122">
        <v>7.7619421526628997E-3</v>
      </c>
      <c r="AD4309" s="122">
        <v>7.7059421526629E-3</v>
      </c>
      <c r="AE4309" s="122">
        <v>7.8459421526628995E-3</v>
      </c>
      <c r="AF4309" s="122">
        <v>8.1369421526629009E-3</v>
      </c>
      <c r="AG4309" s="122">
        <v>5.6219421526629001E-3</v>
      </c>
      <c r="AH4309" s="122">
        <v>1.1259421526628999E-3</v>
      </c>
      <c r="AI4309" s="122">
        <v>-4.3780578473371001E-3</v>
      </c>
      <c r="AJ4309" s="122">
        <v>-9.5490578473370995E-3</v>
      </c>
      <c r="AK4309" s="122">
        <v>-1.4308057847337101E-2</v>
      </c>
    </row>
    <row r="4310" spans="1:37" s="122" customFormat="1" hidden="1" x14ac:dyDescent="0.3">
      <c r="A4310" s="125" t="str">
        <f t="shared" si="101"/>
        <v>SDGbaseTRA_AgMed_v6_3MPSXhhd-1</v>
      </c>
      <c r="B4310" s="125" t="s">
        <v>220</v>
      </c>
      <c r="C4310" s="125" t="s">
        <v>302</v>
      </c>
      <c r="D4310" s="125" t="s">
        <v>81</v>
      </c>
      <c r="E4310" s="122" t="s">
        <v>85</v>
      </c>
      <c r="F4310" s="122">
        <v>8.0498864401150902E-4</v>
      </c>
      <c r="G4310" s="149">
        <v>5.2988644011509101E-5</v>
      </c>
      <c r="H4310" s="122">
        <v>1.5659886440115101E-3</v>
      </c>
      <c r="I4310" s="122">
        <v>2.29898864401151E-3</v>
      </c>
      <c r="J4310" s="122">
        <v>2.1459886440115101E-3</v>
      </c>
      <c r="K4310" s="122">
        <v>2.0359886440115102E-3</v>
      </c>
      <c r="L4310" s="122">
        <v>2.2719886440115099E-3</v>
      </c>
      <c r="M4310" s="122">
        <v>3.33498864401151E-3</v>
      </c>
      <c r="N4310" s="122">
        <v>4.5749886440115102E-3</v>
      </c>
      <c r="O4310" s="122">
        <v>3.9709886440115099E-3</v>
      </c>
      <c r="P4310" s="122">
        <v>4.4789886440115096E-3</v>
      </c>
      <c r="Q4310" s="122">
        <v>4.9149886440115103E-3</v>
      </c>
      <c r="R4310" s="122">
        <v>5.2039886440115096E-3</v>
      </c>
      <c r="S4310" s="122">
        <v>5.7879886440115099E-3</v>
      </c>
      <c r="T4310" s="122">
        <v>6.3409886440115096E-3</v>
      </c>
      <c r="U4310" s="122">
        <v>7.0559886440115099E-3</v>
      </c>
      <c r="V4310" s="122">
        <v>8.4759886440115093E-3</v>
      </c>
      <c r="W4310" s="122">
        <v>9.2709886440115099E-3</v>
      </c>
      <c r="X4310" s="122">
        <v>9.3359886440115107E-3</v>
      </c>
      <c r="Y4310" s="122">
        <v>9.3099886440115107E-3</v>
      </c>
      <c r="Z4310" s="122">
        <v>8.9889886440115106E-3</v>
      </c>
      <c r="AA4310" s="122">
        <v>8.8039886440115095E-3</v>
      </c>
      <c r="AB4310" s="122">
        <v>8.2869886440115094E-3</v>
      </c>
      <c r="AC4310" s="122">
        <v>7.8679886440115102E-3</v>
      </c>
      <c r="AD4310" s="122">
        <v>7.8119886440115097E-3</v>
      </c>
      <c r="AE4310" s="122">
        <v>7.9519886440115092E-3</v>
      </c>
      <c r="AF4310" s="122">
        <v>8.2429886440115105E-3</v>
      </c>
      <c r="AG4310" s="122">
        <v>5.7279886440115097E-3</v>
      </c>
      <c r="AH4310" s="122">
        <v>1.23198864401151E-3</v>
      </c>
      <c r="AI4310" s="122">
        <v>-4.2720113559884896E-3</v>
      </c>
      <c r="AJ4310" s="122">
        <v>-9.4430113559884898E-3</v>
      </c>
      <c r="AK4310" s="122">
        <v>-1.42020113559885E-2</v>
      </c>
    </row>
    <row r="4311" spans="1:37" s="122" customFormat="1" hidden="1" x14ac:dyDescent="0.3">
      <c r="A4311" s="125" t="str">
        <f t="shared" si="101"/>
        <v>SDGbaseTRA_AgMed_v6_3MPSXhhd-2</v>
      </c>
      <c r="B4311" s="125" t="s">
        <v>220</v>
      </c>
      <c r="C4311" s="125" t="s">
        <v>302</v>
      </c>
      <c r="D4311" s="125" t="s">
        <v>81</v>
      </c>
      <c r="E4311" s="122" t="s">
        <v>86</v>
      </c>
      <c r="F4311" s="122">
        <v>1.1656083306156001E-3</v>
      </c>
      <c r="G4311" s="122">
        <v>4.1360833061559901E-4</v>
      </c>
      <c r="H4311" s="122">
        <v>1.9266083306156E-3</v>
      </c>
      <c r="I4311" s="122">
        <v>2.6596083306155999E-3</v>
      </c>
      <c r="J4311" s="122">
        <v>2.5066083306156E-3</v>
      </c>
      <c r="K4311" s="122">
        <v>2.3966083306156002E-3</v>
      </c>
      <c r="L4311" s="122">
        <v>2.6326083306155998E-3</v>
      </c>
      <c r="M4311" s="122">
        <v>3.6956083306156E-3</v>
      </c>
      <c r="N4311" s="122">
        <v>4.9356083306156002E-3</v>
      </c>
      <c r="O4311" s="122">
        <v>4.3316083306155998E-3</v>
      </c>
      <c r="P4311" s="122">
        <v>4.8396083306155996E-3</v>
      </c>
      <c r="Q4311" s="122">
        <v>5.2756083306156002E-3</v>
      </c>
      <c r="R4311" s="122">
        <v>5.5646083306156004E-3</v>
      </c>
      <c r="S4311" s="122">
        <v>6.1486083306155999E-3</v>
      </c>
      <c r="T4311" s="122">
        <v>6.7016083306156004E-3</v>
      </c>
      <c r="U4311" s="122">
        <v>7.4166083306155999E-3</v>
      </c>
      <c r="V4311" s="122">
        <v>8.8366083306156001E-3</v>
      </c>
      <c r="W4311" s="122">
        <v>9.6316083306156007E-3</v>
      </c>
      <c r="X4311" s="122">
        <v>9.6966083306155998E-3</v>
      </c>
      <c r="Y4311" s="122">
        <v>9.6706083306155998E-3</v>
      </c>
      <c r="Z4311" s="122">
        <v>9.3496083306155997E-3</v>
      </c>
      <c r="AA4311" s="122">
        <v>9.1646083306156003E-3</v>
      </c>
      <c r="AB4311" s="122">
        <v>8.6476083306156002E-3</v>
      </c>
      <c r="AC4311" s="122">
        <v>8.2286083306155992E-3</v>
      </c>
      <c r="AD4311" s="122">
        <v>8.1726083306156005E-3</v>
      </c>
      <c r="AE4311" s="122">
        <v>8.3126083306156E-3</v>
      </c>
      <c r="AF4311" s="122">
        <v>8.6036083306155996E-3</v>
      </c>
      <c r="AG4311" s="122">
        <v>6.0886083306155997E-3</v>
      </c>
      <c r="AH4311" s="122">
        <v>1.5926083306155999E-3</v>
      </c>
      <c r="AI4311" s="122">
        <v>-3.9113916693843996E-3</v>
      </c>
      <c r="AJ4311" s="122">
        <v>-9.0823916693844008E-3</v>
      </c>
      <c r="AK4311" s="122">
        <v>-1.38413916693844E-2</v>
      </c>
    </row>
    <row r="4312" spans="1:37" s="122" customFormat="1" hidden="1" x14ac:dyDescent="0.3">
      <c r="A4312" s="125" t="str">
        <f t="shared" si="101"/>
        <v>SDGbaseTRA_AgMed_v6_3MPSXhhd-3</v>
      </c>
      <c r="B4312" s="125" t="s">
        <v>220</v>
      </c>
      <c r="C4312" s="125" t="s">
        <v>302</v>
      </c>
      <c r="D4312" s="125" t="s">
        <v>81</v>
      </c>
      <c r="E4312" s="122" t="s">
        <v>87</v>
      </c>
      <c r="F4312" s="122">
        <v>1.88977787526476E-3</v>
      </c>
      <c r="G4312" s="122">
        <v>1.1377778752647599E-3</v>
      </c>
      <c r="H4312" s="122">
        <v>2.65077787526476E-3</v>
      </c>
      <c r="I4312" s="122">
        <v>3.3837778752647601E-3</v>
      </c>
      <c r="J4312" s="122">
        <v>3.2307778752647602E-3</v>
      </c>
      <c r="K4312" s="122">
        <v>3.1207778752647599E-3</v>
      </c>
      <c r="L4312" s="122">
        <v>3.35677787526476E-3</v>
      </c>
      <c r="M4312" s="122">
        <v>4.4197778752647597E-3</v>
      </c>
      <c r="N4312" s="122">
        <v>5.6597778752647604E-3</v>
      </c>
      <c r="O4312" s="122">
        <v>5.05577787526476E-3</v>
      </c>
      <c r="P4312" s="122">
        <v>5.5637778752647598E-3</v>
      </c>
      <c r="Q4312" s="122">
        <v>5.9997778752647604E-3</v>
      </c>
      <c r="R4312" s="122">
        <v>6.2887778752647597E-3</v>
      </c>
      <c r="S4312" s="122">
        <v>6.87277787526476E-3</v>
      </c>
      <c r="T4312" s="122">
        <v>7.4257778752647597E-3</v>
      </c>
      <c r="U4312" s="122">
        <v>8.1407778752647601E-3</v>
      </c>
      <c r="V4312" s="122">
        <v>9.5607778752647594E-3</v>
      </c>
      <c r="W4312" s="122">
        <v>1.03557778752648E-2</v>
      </c>
      <c r="X4312" s="122">
        <v>1.0420777875264801E-2</v>
      </c>
      <c r="Y4312" s="122">
        <v>1.0394777875264801E-2</v>
      </c>
      <c r="Z4312" s="122">
        <v>1.0073777875264801E-2</v>
      </c>
      <c r="AA4312" s="122">
        <v>9.8887778752647596E-3</v>
      </c>
      <c r="AB4312" s="122">
        <v>9.3717778752647595E-3</v>
      </c>
      <c r="AC4312" s="122">
        <v>8.9527778752647603E-3</v>
      </c>
      <c r="AD4312" s="122">
        <v>8.8967778752647598E-3</v>
      </c>
      <c r="AE4312" s="122">
        <v>9.0367778752647593E-3</v>
      </c>
      <c r="AF4312" s="122">
        <v>9.3277778752647606E-3</v>
      </c>
      <c r="AG4312" s="122">
        <v>6.8127778752647599E-3</v>
      </c>
      <c r="AH4312" s="122">
        <v>2.3167778752647599E-3</v>
      </c>
      <c r="AI4312" s="122">
        <v>-3.1872221247352399E-3</v>
      </c>
      <c r="AJ4312" s="122">
        <v>-8.3582221247352397E-3</v>
      </c>
      <c r="AK4312" s="122">
        <v>-1.3117222124735199E-2</v>
      </c>
    </row>
    <row r="4313" spans="1:37" s="122" customFormat="1" hidden="1" x14ac:dyDescent="0.3">
      <c r="A4313" s="125" t="str">
        <f t="shared" si="101"/>
        <v>SDGbaseTRA_AgMed_v6_3MPSXhhd-4</v>
      </c>
      <c r="B4313" s="125" t="s">
        <v>220</v>
      </c>
      <c r="C4313" s="125" t="s">
        <v>302</v>
      </c>
      <c r="D4313" s="125" t="s">
        <v>81</v>
      </c>
      <c r="E4313" s="122" t="s">
        <v>88</v>
      </c>
      <c r="F4313" s="122">
        <v>2.53191070802098E-3</v>
      </c>
      <c r="G4313" s="122">
        <v>1.77991070802098E-3</v>
      </c>
      <c r="H4313" s="122">
        <v>3.29291070802098E-3</v>
      </c>
      <c r="I4313" s="122">
        <v>4.0259107080209801E-3</v>
      </c>
      <c r="J4313" s="122">
        <v>3.8729107080209802E-3</v>
      </c>
      <c r="K4313" s="122">
        <v>3.7629107080209799E-3</v>
      </c>
      <c r="L4313" s="122">
        <v>3.99891070802098E-3</v>
      </c>
      <c r="M4313" s="122">
        <v>5.0619107080209797E-3</v>
      </c>
      <c r="N4313" s="122">
        <v>6.3019107080209804E-3</v>
      </c>
      <c r="O4313" s="122">
        <v>5.69791070802098E-3</v>
      </c>
      <c r="P4313" s="122">
        <v>6.2059107080209798E-3</v>
      </c>
      <c r="Q4313" s="122">
        <v>6.6419107080209804E-3</v>
      </c>
      <c r="R4313" s="122">
        <v>6.9309107080209797E-3</v>
      </c>
      <c r="S4313" s="122">
        <v>7.51491070802098E-3</v>
      </c>
      <c r="T4313" s="122">
        <v>8.0679107080209797E-3</v>
      </c>
      <c r="U4313" s="122">
        <v>8.7829107080209801E-3</v>
      </c>
      <c r="V4313" s="122">
        <v>1.0202910708021E-2</v>
      </c>
      <c r="W4313" s="122">
        <v>1.0997910708021001E-2</v>
      </c>
      <c r="X4313" s="122">
        <v>1.1062910708021E-2</v>
      </c>
      <c r="Y4313" s="122">
        <v>1.1036910708021E-2</v>
      </c>
      <c r="Z4313" s="122">
        <v>1.0715910708021E-2</v>
      </c>
      <c r="AA4313" s="122">
        <v>1.0530910708021E-2</v>
      </c>
      <c r="AB4313" s="122">
        <v>1.0013910708021E-2</v>
      </c>
      <c r="AC4313" s="122">
        <v>9.5949107080209803E-3</v>
      </c>
      <c r="AD4313" s="122">
        <v>9.5389107080209798E-3</v>
      </c>
      <c r="AE4313" s="122">
        <v>9.6789107080209793E-3</v>
      </c>
      <c r="AF4313" s="122">
        <v>9.9699107080209806E-3</v>
      </c>
      <c r="AG4313" s="122">
        <v>7.4549107080209799E-3</v>
      </c>
      <c r="AH4313" s="122">
        <v>2.9589107080209799E-3</v>
      </c>
      <c r="AI4313" s="122">
        <v>-2.5450892919790199E-3</v>
      </c>
      <c r="AJ4313" s="122">
        <v>-7.7160892919790197E-3</v>
      </c>
      <c r="AK4313" s="122">
        <v>-1.2475089291979E-2</v>
      </c>
    </row>
    <row r="4314" spans="1:37" s="122" customFormat="1" hidden="1" x14ac:dyDescent="0.3">
      <c r="A4314" s="125" t="str">
        <f t="shared" si="101"/>
        <v>SDGbaseTRA_AgMed_v6_3MPSXhhd-5</v>
      </c>
      <c r="B4314" s="125" t="s">
        <v>220</v>
      </c>
      <c r="C4314" s="125" t="s">
        <v>302</v>
      </c>
      <c r="D4314" s="125" t="s">
        <v>81</v>
      </c>
      <c r="E4314" s="122" t="s">
        <v>89</v>
      </c>
      <c r="F4314" s="122">
        <v>2.8866718719526602E-3</v>
      </c>
      <c r="G4314" s="122">
        <v>2.1346718719526601E-3</v>
      </c>
      <c r="H4314" s="122">
        <v>3.6476718719526601E-3</v>
      </c>
      <c r="I4314" s="122">
        <v>4.3806718719526603E-3</v>
      </c>
      <c r="J4314" s="122">
        <v>4.2276718719526599E-3</v>
      </c>
      <c r="K4314" s="122">
        <v>4.1176718719526601E-3</v>
      </c>
      <c r="L4314" s="122">
        <v>4.3536718719526602E-3</v>
      </c>
      <c r="M4314" s="122">
        <v>5.4166718719526599E-3</v>
      </c>
      <c r="N4314" s="122">
        <v>6.6566718719526597E-3</v>
      </c>
      <c r="O4314" s="122">
        <v>6.0526718719526602E-3</v>
      </c>
      <c r="P4314" s="122">
        <v>6.5606718719526599E-3</v>
      </c>
      <c r="Q4314" s="122">
        <v>6.9966718719526597E-3</v>
      </c>
      <c r="R4314" s="122">
        <v>7.2856718719526599E-3</v>
      </c>
      <c r="S4314" s="122">
        <v>7.8696718719526593E-3</v>
      </c>
      <c r="T4314" s="122">
        <v>8.4226718719526607E-3</v>
      </c>
      <c r="U4314" s="122">
        <v>9.1376718719526594E-3</v>
      </c>
      <c r="V4314" s="122">
        <v>1.05576718719527E-2</v>
      </c>
      <c r="W4314" s="122">
        <v>1.1352671871952699E-2</v>
      </c>
      <c r="X4314" s="122">
        <v>1.14176718719527E-2</v>
      </c>
      <c r="Y4314" s="122">
        <v>1.13916718719527E-2</v>
      </c>
      <c r="Z4314" s="122">
        <v>1.10706718719527E-2</v>
      </c>
      <c r="AA4314" s="122">
        <v>1.0885671871952701E-2</v>
      </c>
      <c r="AB4314" s="122">
        <v>1.03686718719527E-2</v>
      </c>
      <c r="AC4314" s="122">
        <v>9.9496718719526596E-3</v>
      </c>
      <c r="AD4314" s="122">
        <v>9.8936718719526608E-3</v>
      </c>
      <c r="AE4314" s="122">
        <v>1.00336718719527E-2</v>
      </c>
      <c r="AF4314" s="122">
        <v>1.03246718719527E-2</v>
      </c>
      <c r="AG4314" s="122">
        <v>7.80967187195266E-3</v>
      </c>
      <c r="AH4314" s="122">
        <v>3.3136718719526601E-3</v>
      </c>
      <c r="AI4314" s="122">
        <v>-2.1903281280473402E-3</v>
      </c>
      <c r="AJ4314" s="122">
        <v>-7.3613281280473404E-3</v>
      </c>
      <c r="AK4314" s="122">
        <v>-1.21203281280473E-2</v>
      </c>
    </row>
    <row r="4315" spans="1:37" s="122" customFormat="1" hidden="1" x14ac:dyDescent="0.3">
      <c r="A4315" s="125" t="str">
        <f t="shared" si="101"/>
        <v>SDGbaseTRA_AgMed_v6_3MPSXhhd-6</v>
      </c>
      <c r="B4315" s="125" t="s">
        <v>220</v>
      </c>
      <c r="C4315" s="125" t="s">
        <v>302</v>
      </c>
      <c r="D4315" s="125" t="s">
        <v>81</v>
      </c>
      <c r="E4315" s="122" t="s">
        <v>90</v>
      </c>
      <c r="F4315" s="122">
        <v>3.3037895410356799E-3</v>
      </c>
      <c r="G4315" s="122">
        <v>2.5517895410356799E-3</v>
      </c>
      <c r="H4315" s="122">
        <v>4.0647895410356799E-3</v>
      </c>
      <c r="I4315" s="122">
        <v>4.79778954103568E-3</v>
      </c>
      <c r="J4315" s="122">
        <v>4.6447895410356797E-3</v>
      </c>
      <c r="K4315" s="122">
        <v>4.5347895410356798E-3</v>
      </c>
      <c r="L4315" s="122">
        <v>4.7707895410356799E-3</v>
      </c>
      <c r="M4315" s="122">
        <v>5.8337895410356796E-3</v>
      </c>
      <c r="N4315" s="122">
        <v>7.0737895410356803E-3</v>
      </c>
      <c r="O4315" s="122">
        <v>6.4697895410356799E-3</v>
      </c>
      <c r="P4315" s="122">
        <v>6.9777895410356797E-3</v>
      </c>
      <c r="Q4315" s="122">
        <v>7.4137895410356803E-3</v>
      </c>
      <c r="R4315" s="122">
        <v>7.7027895410356796E-3</v>
      </c>
      <c r="S4315" s="122">
        <v>8.2867895410356808E-3</v>
      </c>
      <c r="T4315" s="122">
        <v>8.8397895410356805E-3</v>
      </c>
      <c r="U4315" s="122">
        <v>9.5547895410356808E-3</v>
      </c>
      <c r="V4315" s="122">
        <v>1.0974789541035699E-2</v>
      </c>
      <c r="W4315" s="122">
        <v>1.17697895410357E-2</v>
      </c>
      <c r="X4315" s="122">
        <v>1.1834789541035701E-2</v>
      </c>
      <c r="Y4315" s="122">
        <v>1.1808789541035701E-2</v>
      </c>
      <c r="Z4315" s="122">
        <v>1.1487789541035701E-2</v>
      </c>
      <c r="AA4315" s="122">
        <v>1.1302789541035699E-2</v>
      </c>
      <c r="AB4315" s="122">
        <v>1.0785789541035699E-2</v>
      </c>
      <c r="AC4315" s="122">
        <v>1.03667895410357E-2</v>
      </c>
      <c r="AD4315" s="122">
        <v>1.03107895410357E-2</v>
      </c>
      <c r="AE4315" s="122">
        <v>1.0450789541035699E-2</v>
      </c>
      <c r="AF4315" s="122">
        <v>1.07417895410357E-2</v>
      </c>
      <c r="AG4315" s="122">
        <v>8.2267895410356798E-3</v>
      </c>
      <c r="AH4315" s="122">
        <v>3.7307895410356802E-3</v>
      </c>
      <c r="AI4315" s="122">
        <v>-1.77321045896432E-3</v>
      </c>
      <c r="AJ4315" s="122">
        <v>-6.9442104589643198E-3</v>
      </c>
      <c r="AK4315" s="122">
        <v>-1.1703210458964299E-2</v>
      </c>
    </row>
    <row r="4316" spans="1:37" s="122" customFormat="1" hidden="1" x14ac:dyDescent="0.3">
      <c r="A4316" s="125" t="str">
        <f t="shared" si="101"/>
        <v>SDGbaseTRA_AgMed_v6_3MPSXhhd-7</v>
      </c>
      <c r="B4316" s="125" t="s">
        <v>220</v>
      </c>
      <c r="C4316" s="125" t="s">
        <v>302</v>
      </c>
      <c r="D4316" s="125" t="s">
        <v>81</v>
      </c>
      <c r="E4316" s="122" t="s">
        <v>91</v>
      </c>
      <c r="F4316" s="122">
        <v>4.3306609416268096E-3</v>
      </c>
      <c r="G4316" s="122">
        <v>3.5786609416268099E-3</v>
      </c>
      <c r="H4316" s="122">
        <v>5.09166094162681E-3</v>
      </c>
      <c r="I4316" s="122">
        <v>5.8246609416268101E-3</v>
      </c>
      <c r="J4316" s="122">
        <v>5.6716609416268098E-3</v>
      </c>
      <c r="K4316" s="122">
        <v>5.5616609416268099E-3</v>
      </c>
      <c r="L4316" s="122">
        <v>5.79766094162681E-3</v>
      </c>
      <c r="M4316" s="122">
        <v>6.8606609416268097E-3</v>
      </c>
      <c r="N4316" s="122">
        <v>8.1006609416268104E-3</v>
      </c>
      <c r="O4316" s="122">
        <v>7.49666094162681E-3</v>
      </c>
      <c r="P4316" s="122">
        <v>8.0046609416268098E-3</v>
      </c>
      <c r="Q4316" s="122">
        <v>8.4406609416268104E-3</v>
      </c>
      <c r="R4316" s="122">
        <v>8.7296609416268097E-3</v>
      </c>
      <c r="S4316" s="122">
        <v>9.3136609416268092E-3</v>
      </c>
      <c r="T4316" s="122">
        <v>9.8666609416268106E-3</v>
      </c>
      <c r="U4316" s="122">
        <v>1.0581660941626801E-2</v>
      </c>
      <c r="V4316" s="122">
        <v>1.20016609416268E-2</v>
      </c>
      <c r="W4316" s="122">
        <v>1.27966609416268E-2</v>
      </c>
      <c r="X4316" s="122">
        <v>1.28616609416268E-2</v>
      </c>
      <c r="Y4316" s="122">
        <v>1.28356609416268E-2</v>
      </c>
      <c r="Z4316" s="122">
        <v>1.2514660941626799E-2</v>
      </c>
      <c r="AA4316" s="122">
        <v>1.23296609416268E-2</v>
      </c>
      <c r="AB4316" s="122">
        <v>1.18126609416268E-2</v>
      </c>
      <c r="AC4316" s="122">
        <v>1.1393660941626801E-2</v>
      </c>
      <c r="AD4316" s="122">
        <v>1.13376609416268E-2</v>
      </c>
      <c r="AE4316" s="122">
        <v>1.14776609416268E-2</v>
      </c>
      <c r="AF4316" s="122">
        <v>1.1768660941626799E-2</v>
      </c>
      <c r="AG4316" s="122">
        <v>9.2536609416268099E-3</v>
      </c>
      <c r="AH4316" s="122">
        <v>4.7576609416268099E-3</v>
      </c>
      <c r="AI4316" s="122">
        <v>-7.4633905837318698E-4</v>
      </c>
      <c r="AJ4316" s="122">
        <v>-5.9173390583731897E-3</v>
      </c>
      <c r="AK4316" s="122">
        <v>-1.06763390583732E-2</v>
      </c>
    </row>
    <row r="4317" spans="1:37" s="122" customFormat="1" hidden="1" x14ac:dyDescent="0.3">
      <c r="A4317" s="125" t="str">
        <f t="shared" si="101"/>
        <v>SDGbaseTRA_AgMed_v6_3MPSXhhd-8</v>
      </c>
      <c r="B4317" s="125" t="s">
        <v>220</v>
      </c>
      <c r="C4317" s="125" t="s">
        <v>302</v>
      </c>
      <c r="D4317" s="125" t="s">
        <v>81</v>
      </c>
      <c r="E4317" s="122" t="s">
        <v>92</v>
      </c>
      <c r="F4317" s="122">
        <v>5.9559431619537204E-3</v>
      </c>
      <c r="G4317" s="122">
        <v>5.2039431619537203E-3</v>
      </c>
      <c r="H4317" s="122">
        <v>6.7169431619537199E-3</v>
      </c>
      <c r="I4317" s="122">
        <v>7.4499431619537201E-3</v>
      </c>
      <c r="J4317" s="122">
        <v>7.2969431619537197E-3</v>
      </c>
      <c r="K4317" s="122">
        <v>7.1869431619537199E-3</v>
      </c>
      <c r="L4317" s="122">
        <v>7.42294316195372E-3</v>
      </c>
      <c r="M4317" s="122">
        <v>8.4859431619537205E-3</v>
      </c>
      <c r="N4317" s="122">
        <v>9.7259431619537203E-3</v>
      </c>
      <c r="O4317" s="122">
        <v>9.1219431619537199E-3</v>
      </c>
      <c r="P4317" s="122">
        <v>9.6299431619537197E-3</v>
      </c>
      <c r="Q4317" s="122">
        <v>1.00659431619537E-2</v>
      </c>
      <c r="R4317" s="122">
        <v>1.0354943161953701E-2</v>
      </c>
      <c r="S4317" s="122">
        <v>1.09389431619537E-2</v>
      </c>
      <c r="T4317" s="122">
        <v>1.14919431619537E-2</v>
      </c>
      <c r="U4317" s="122">
        <v>1.22069431619537E-2</v>
      </c>
      <c r="V4317" s="122">
        <v>1.3626943161953699E-2</v>
      </c>
      <c r="W4317" s="122">
        <v>1.44219431619537E-2</v>
      </c>
      <c r="X4317" s="122">
        <v>1.4486943161953701E-2</v>
      </c>
      <c r="Y4317" s="122">
        <v>1.4460943161953701E-2</v>
      </c>
      <c r="Z4317" s="122">
        <v>1.4139943161953701E-2</v>
      </c>
      <c r="AA4317" s="122">
        <v>1.39549431619537E-2</v>
      </c>
      <c r="AB4317" s="122">
        <v>1.34379431619537E-2</v>
      </c>
      <c r="AC4317" s="122">
        <v>1.30189431619537E-2</v>
      </c>
      <c r="AD4317" s="122">
        <v>1.29629431619537E-2</v>
      </c>
      <c r="AE4317" s="122">
        <v>1.3102943161953699E-2</v>
      </c>
      <c r="AF4317" s="122">
        <v>1.3393943161953701E-2</v>
      </c>
      <c r="AG4317" s="122">
        <v>1.0878943161953701E-2</v>
      </c>
      <c r="AH4317" s="122">
        <v>6.3829431619537198E-3</v>
      </c>
      <c r="AI4317" s="122">
        <v>8.7894316195372395E-4</v>
      </c>
      <c r="AJ4317" s="122">
        <v>-4.2920568380462798E-3</v>
      </c>
      <c r="AK4317" s="122">
        <v>-9.05105683804628E-3</v>
      </c>
    </row>
    <row r="4318" spans="1:37" s="122" customFormat="1" hidden="1" x14ac:dyDescent="0.3">
      <c r="A4318" s="125" t="str">
        <f t="shared" si="101"/>
        <v>SDGbaseTRA_AgMed_v6_3MPSXhhd-9</v>
      </c>
      <c r="B4318" s="125" t="s">
        <v>220</v>
      </c>
      <c r="C4318" s="125" t="s">
        <v>302</v>
      </c>
      <c r="D4318" s="125" t="s">
        <v>81</v>
      </c>
      <c r="E4318" s="122" t="s">
        <v>93</v>
      </c>
      <c r="F4318" s="122">
        <v>4.3467195644003899E-2</v>
      </c>
      <c r="G4318" s="122">
        <v>4.2715195644003903E-2</v>
      </c>
      <c r="H4318" s="122">
        <v>4.4228195644003897E-2</v>
      </c>
      <c r="I4318" s="122">
        <v>4.4961195644003901E-2</v>
      </c>
      <c r="J4318" s="122">
        <v>4.4808195644003901E-2</v>
      </c>
      <c r="K4318" s="122">
        <v>4.4698195644003902E-2</v>
      </c>
      <c r="L4318" s="122">
        <v>4.4934195644003902E-2</v>
      </c>
      <c r="M4318" s="122">
        <v>4.5997195644003903E-2</v>
      </c>
      <c r="N4318" s="122">
        <v>4.7237195644003901E-2</v>
      </c>
      <c r="O4318" s="122">
        <v>4.6633195644003901E-2</v>
      </c>
      <c r="P4318" s="122">
        <v>4.7141195644003903E-2</v>
      </c>
      <c r="Q4318" s="122">
        <v>4.7577195644003901E-2</v>
      </c>
      <c r="R4318" s="122">
        <v>4.7866195644003899E-2</v>
      </c>
      <c r="S4318" s="122">
        <v>4.84501956440039E-2</v>
      </c>
      <c r="T4318" s="122">
        <v>4.9003195644003898E-2</v>
      </c>
      <c r="U4318" s="122">
        <v>4.9718195644003899E-2</v>
      </c>
      <c r="V4318" s="122">
        <v>5.1138195644003903E-2</v>
      </c>
      <c r="W4318" s="122">
        <v>5.19331956440039E-2</v>
      </c>
      <c r="X4318" s="122">
        <v>5.1998195644003903E-2</v>
      </c>
      <c r="Y4318" s="122">
        <v>5.1972195644003898E-2</v>
      </c>
      <c r="Z4318" s="122">
        <v>5.1651195644003903E-2</v>
      </c>
      <c r="AA4318" s="122">
        <v>5.1466195644003898E-2</v>
      </c>
      <c r="AB4318" s="122">
        <v>5.0949195644003901E-2</v>
      </c>
      <c r="AC4318" s="122">
        <v>5.0530195644003899E-2</v>
      </c>
      <c r="AD4318" s="122">
        <v>5.0474195644003898E-2</v>
      </c>
      <c r="AE4318" s="122">
        <v>5.06141956440039E-2</v>
      </c>
      <c r="AF4318" s="122">
        <v>5.0905195644003899E-2</v>
      </c>
      <c r="AG4318" s="122">
        <v>4.8390195644003903E-2</v>
      </c>
      <c r="AH4318" s="122">
        <v>4.3894195644003903E-2</v>
      </c>
      <c r="AI4318" s="122">
        <v>3.8390195644003901E-2</v>
      </c>
      <c r="AJ4318" s="122">
        <v>3.3219195644003899E-2</v>
      </c>
      <c r="AK4318" s="122">
        <v>2.8460195644003899E-2</v>
      </c>
    </row>
    <row r="4319" spans="1:37" s="122" customFormat="1" hidden="1" x14ac:dyDescent="0.3">
      <c r="A4319" s="125" t="str">
        <f t="shared" si="101"/>
        <v>SDGbaseTRA_AgMed_v6_3C_SavingsINSent-n</v>
      </c>
      <c r="B4319" s="125" t="s">
        <v>220</v>
      </c>
      <c r="C4319" s="125" t="s">
        <v>302</v>
      </c>
      <c r="D4319" s="125" t="s">
        <v>96</v>
      </c>
      <c r="E4319" s="122" t="s">
        <v>82</v>
      </c>
      <c r="F4319" s="122">
        <v>634.29095094814102</v>
      </c>
      <c r="G4319" s="122">
        <v>578.83987738470898</v>
      </c>
      <c r="H4319" s="122">
        <v>604.27244205079296</v>
      </c>
      <c r="I4319" s="122">
        <v>581.39638469223405</v>
      </c>
      <c r="J4319" s="122">
        <v>600.46080675667201</v>
      </c>
      <c r="K4319" s="122">
        <v>620.28508596822905</v>
      </c>
      <c r="L4319" s="122">
        <v>640.84124248188505</v>
      </c>
      <c r="M4319" s="122">
        <v>661.71085564669602</v>
      </c>
      <c r="N4319" s="122">
        <v>686.71292182039099</v>
      </c>
      <c r="O4319" s="122">
        <v>718.643890562396</v>
      </c>
      <c r="P4319" s="122">
        <v>750.84779659936396</v>
      </c>
      <c r="Q4319" s="122">
        <v>783.04039976884098</v>
      </c>
      <c r="R4319" s="122">
        <v>844.38939277109705</v>
      </c>
      <c r="S4319" s="122">
        <v>878.89356135646301</v>
      </c>
      <c r="T4319" s="122">
        <v>915.10788212466696</v>
      </c>
      <c r="U4319" s="122">
        <v>955.08576738773195</v>
      </c>
      <c r="V4319" s="122">
        <v>993.56162110535104</v>
      </c>
      <c r="W4319" s="122">
        <v>1033.95244582757</v>
      </c>
      <c r="X4319" s="122">
        <v>1077.2302631185701</v>
      </c>
      <c r="Y4319" s="122">
        <v>1121.29736080417</v>
      </c>
      <c r="Z4319" s="122">
        <v>1169.6714929740799</v>
      </c>
      <c r="AA4319" s="122">
        <v>1216.47478648162</v>
      </c>
      <c r="AB4319" s="122">
        <v>1270.9208526536199</v>
      </c>
      <c r="AC4319" s="122">
        <v>1311.5087411703601</v>
      </c>
      <c r="AD4319" s="122">
        <v>1344.7476405914099</v>
      </c>
      <c r="AE4319" s="122">
        <v>1375.44696988849</v>
      </c>
      <c r="AF4319" s="122">
        <v>1405.2010370016901</v>
      </c>
      <c r="AG4319" s="122">
        <v>1426.85785724518</v>
      </c>
      <c r="AH4319" s="122">
        <v>1412.63249490616</v>
      </c>
      <c r="AI4319" s="122">
        <v>1382.4908041846099</v>
      </c>
      <c r="AJ4319" s="122">
        <v>1354.8742365548601</v>
      </c>
      <c r="AK4319" s="122">
        <v>1341.23027134107</v>
      </c>
    </row>
    <row r="4320" spans="1:37" s="122" customFormat="1" hidden="1" x14ac:dyDescent="0.3">
      <c r="A4320" s="125" t="str">
        <f t="shared" si="101"/>
        <v>SDGbaseTRA_AgMed_v6_3C_SavingsINSent-e</v>
      </c>
      <c r="B4320" s="125" t="s">
        <v>220</v>
      </c>
      <c r="C4320" s="125" t="s">
        <v>302</v>
      </c>
      <c r="D4320" s="125" t="s">
        <v>96</v>
      </c>
      <c r="E4320" s="122" t="s">
        <v>83</v>
      </c>
      <c r="F4320" s="122">
        <v>60.099989425202502</v>
      </c>
      <c r="G4320" s="122">
        <v>65.9524521897509</v>
      </c>
      <c r="H4320" s="122">
        <v>54.614357237883503</v>
      </c>
      <c r="I4320" s="122">
        <v>55.6468874286493</v>
      </c>
      <c r="J4320" s="122">
        <v>59.940047427361002</v>
      </c>
      <c r="K4320" s="122">
        <v>64.403236622101502</v>
      </c>
      <c r="L4320" s="122">
        <v>68.903080650969301</v>
      </c>
      <c r="M4320" s="122">
        <v>69.527351896678397</v>
      </c>
      <c r="N4320" s="122">
        <v>68.110073567120097</v>
      </c>
      <c r="O4320" s="122">
        <v>67.606601037354906</v>
      </c>
      <c r="P4320" s="122">
        <v>70.136885211173805</v>
      </c>
      <c r="Q4320" s="122">
        <v>74.693485762713905</v>
      </c>
      <c r="R4320" s="122">
        <v>82.317896248329404</v>
      </c>
      <c r="S4320" s="122">
        <v>86.380913970723</v>
      </c>
      <c r="T4320" s="122">
        <v>91.517745645988597</v>
      </c>
      <c r="U4320" s="122">
        <v>96.449778007605801</v>
      </c>
      <c r="V4320" s="122">
        <v>96.708597691311297</v>
      </c>
      <c r="W4320" s="122">
        <v>100.139148354109</v>
      </c>
      <c r="X4320" s="122">
        <v>107.89886321188899</v>
      </c>
      <c r="Y4320" s="122">
        <v>115.925570724793</v>
      </c>
      <c r="Z4320" s="122">
        <v>124.070500518857</v>
      </c>
      <c r="AA4320" s="122">
        <v>131.430471671932</v>
      </c>
      <c r="AB4320" s="122">
        <v>138.74344443190799</v>
      </c>
      <c r="AC4320" s="122">
        <v>148.71372577456401</v>
      </c>
      <c r="AD4320" s="122">
        <v>159.03360277032201</v>
      </c>
      <c r="AE4320" s="122">
        <v>169.38000994515801</v>
      </c>
      <c r="AF4320" s="122">
        <v>180.09653902476001</v>
      </c>
      <c r="AG4320" s="122">
        <v>222.79617081166001</v>
      </c>
      <c r="AH4320" s="122">
        <v>266.84928183890997</v>
      </c>
      <c r="AI4320" s="122">
        <v>326.15760741408002</v>
      </c>
      <c r="AJ4320" s="122">
        <v>363.83047474362598</v>
      </c>
      <c r="AK4320" s="122">
        <v>396.88526460484297</v>
      </c>
    </row>
    <row r="4321" spans="1:37" s="122" customFormat="1" hidden="1" x14ac:dyDescent="0.3">
      <c r="A4321" s="125" t="str">
        <f t="shared" si="101"/>
        <v>SDGbaseTRA_AgMed_v6_3C_SavingsINShhd-0</v>
      </c>
      <c r="B4321" s="125" t="s">
        <v>220</v>
      </c>
      <c r="C4321" s="125" t="s">
        <v>302</v>
      </c>
      <c r="D4321" s="125" t="s">
        <v>96</v>
      </c>
      <c r="E4321" s="122" t="s">
        <v>84</v>
      </c>
      <c r="F4321" s="122">
        <v>5.6457937045340599E-2</v>
      </c>
      <c r="G4321" s="122">
        <v>-4.2527203968203498E-3</v>
      </c>
      <c r="H4321" s="122">
        <v>0.114617426235417</v>
      </c>
      <c r="I4321" s="122">
        <v>0.17938923236389201</v>
      </c>
      <c r="J4321" s="122">
        <v>0.17097629865459901</v>
      </c>
      <c r="K4321" s="122">
        <v>0.16570991409645699</v>
      </c>
      <c r="L4321" s="122">
        <v>0.19115382887287999</v>
      </c>
      <c r="M4321" s="122">
        <v>0.293399070275567</v>
      </c>
      <c r="N4321" s="122">
        <v>0.418246775429712</v>
      </c>
      <c r="O4321" s="122">
        <v>0.37337768053968101</v>
      </c>
      <c r="P4321" s="122">
        <v>0.437039623990018</v>
      </c>
      <c r="Q4321" s="122">
        <v>0.497107813849126</v>
      </c>
      <c r="R4321" s="122">
        <v>0.54443201570279698</v>
      </c>
      <c r="S4321" s="122">
        <v>0.628488868357024</v>
      </c>
      <c r="T4321" s="122">
        <v>0.71405179080391501</v>
      </c>
      <c r="U4321" s="122">
        <v>0.82548764692675702</v>
      </c>
      <c r="V4321" s="122">
        <v>1.0325420774446401</v>
      </c>
      <c r="W4321" s="122">
        <v>1.17184475861087</v>
      </c>
      <c r="X4321" s="122">
        <v>1.2224133109911901</v>
      </c>
      <c r="Y4321" s="122">
        <v>1.2615356004028599</v>
      </c>
      <c r="Z4321" s="122">
        <v>1.25726132794114</v>
      </c>
      <c r="AA4321" s="122">
        <v>1.27121084805494</v>
      </c>
      <c r="AB4321" s="122">
        <v>1.2361785659728199</v>
      </c>
      <c r="AC4321" s="122">
        <v>1.21362533207123</v>
      </c>
      <c r="AD4321" s="122">
        <v>1.2447959467927701</v>
      </c>
      <c r="AE4321" s="122">
        <v>1.30946421211583</v>
      </c>
      <c r="AF4321" s="122">
        <v>1.40365118956293</v>
      </c>
      <c r="AG4321" s="122">
        <v>1.00186756544415</v>
      </c>
      <c r="AH4321" s="122">
        <v>0.20543749120432001</v>
      </c>
      <c r="AI4321" s="122">
        <v>-0.805796051095516</v>
      </c>
      <c r="AJ4321" s="122">
        <v>-1.7619888898482701</v>
      </c>
      <c r="AK4321" s="122">
        <v>-2.6438831816431598</v>
      </c>
    </row>
    <row r="4322" spans="1:37" s="122" customFormat="1" hidden="1" x14ac:dyDescent="0.3">
      <c r="A4322" s="125" t="str">
        <f t="shared" si="101"/>
        <v>SDGbaseTRA_AgMed_v6_3C_SavingsINShhd-1</v>
      </c>
      <c r="B4322" s="125" t="s">
        <v>220</v>
      </c>
      <c r="C4322" s="125" t="s">
        <v>302</v>
      </c>
      <c r="D4322" s="125" t="s">
        <v>96</v>
      </c>
      <c r="E4322" s="122" t="s">
        <v>85</v>
      </c>
      <c r="F4322" s="122">
        <v>8.9183024556091894E-2</v>
      </c>
      <c r="G4322" s="122">
        <v>5.80367768639449E-3</v>
      </c>
      <c r="H4322" s="122">
        <v>0.16873046971675301</v>
      </c>
      <c r="I4322" s="122">
        <v>0.25788451251051397</v>
      </c>
      <c r="J4322" s="122">
        <v>0.24661890785937099</v>
      </c>
      <c r="K4322" s="122">
        <v>0.239758634605577</v>
      </c>
      <c r="L4322" s="122">
        <v>0.27506386658524101</v>
      </c>
      <c r="M4322" s="122">
        <v>0.41576554312465203</v>
      </c>
      <c r="N4322" s="122">
        <v>0.587621274932841</v>
      </c>
      <c r="O4322" s="122">
        <v>0.52661782735202001</v>
      </c>
      <c r="P4322" s="122">
        <v>0.61464973364051601</v>
      </c>
      <c r="Q4322" s="122">
        <v>0.69773004797267801</v>
      </c>
      <c r="R4322" s="122">
        <v>0.76377100542897303</v>
      </c>
      <c r="S4322" s="122">
        <v>0.87978220917370797</v>
      </c>
      <c r="T4322" s="122">
        <v>0.997875308708429</v>
      </c>
      <c r="U4322" s="122">
        <v>1.15169421795927</v>
      </c>
      <c r="V4322" s="122">
        <v>1.4366385138019599</v>
      </c>
      <c r="W4322" s="122">
        <v>1.6284795350372601</v>
      </c>
      <c r="X4322" s="122">
        <v>1.69828281467078</v>
      </c>
      <c r="Y4322" s="122">
        <v>1.7521491219829901</v>
      </c>
      <c r="Z4322" s="122">
        <v>1.7467238428679099</v>
      </c>
      <c r="AA4322" s="122">
        <v>1.76609721203252</v>
      </c>
      <c r="AB4322" s="122">
        <v>1.7186602310330901</v>
      </c>
      <c r="AC4322" s="122">
        <v>1.6877054308008499</v>
      </c>
      <c r="AD4322" s="122">
        <v>1.7305339041413299</v>
      </c>
      <c r="AE4322" s="122">
        <v>1.81926691567039</v>
      </c>
      <c r="AF4322" s="122">
        <v>1.94837712206876</v>
      </c>
      <c r="AG4322" s="122">
        <v>1.3976759082160299</v>
      </c>
      <c r="AH4322" s="122">
        <v>0.30719312565319901</v>
      </c>
      <c r="AI4322" s="122">
        <v>-1.0733725173492801</v>
      </c>
      <c r="AJ4322" s="122">
        <v>-2.3764255839637598</v>
      </c>
      <c r="AK4322" s="122">
        <v>-3.5767453922455501</v>
      </c>
    </row>
    <row r="4323" spans="1:37" s="122" customFormat="1" hidden="1" x14ac:dyDescent="0.3">
      <c r="A4323" s="125" t="str">
        <f t="shared" si="101"/>
        <v>SDGbaseTRA_AgMed_v6_3C_SavingsINShhd-2</v>
      </c>
      <c r="B4323" s="125" t="s">
        <v>220</v>
      </c>
      <c r="C4323" s="125" t="s">
        <v>302</v>
      </c>
      <c r="D4323" s="125" t="s">
        <v>96</v>
      </c>
      <c r="E4323" s="122" t="s">
        <v>86</v>
      </c>
      <c r="F4323" s="122">
        <v>0.15069388134329501</v>
      </c>
      <c r="G4323" s="122">
        <v>5.2637572760292503E-2</v>
      </c>
      <c r="H4323" s="122">
        <v>0.242112349292953</v>
      </c>
      <c r="I4323" s="122">
        <v>0.34688988450277403</v>
      </c>
      <c r="J4323" s="122">
        <v>0.33498260360920601</v>
      </c>
      <c r="K4323" s="122">
        <v>0.32830604724798701</v>
      </c>
      <c r="L4323" s="122">
        <v>0.37086238415683098</v>
      </c>
      <c r="M4323" s="122">
        <v>0.53620863197745605</v>
      </c>
      <c r="N4323" s="122">
        <v>0.73807981206814299</v>
      </c>
      <c r="O4323" s="122">
        <v>0.66897767153194798</v>
      </c>
      <c r="P4323" s="122">
        <v>0.77371193500412705</v>
      </c>
      <c r="Q4323" s="122">
        <v>0.87272393021898598</v>
      </c>
      <c r="R4323" s="122">
        <v>0.95298165623262499</v>
      </c>
      <c r="S4323" s="122">
        <v>1.0907129613473201</v>
      </c>
      <c r="T4323" s="122">
        <v>1.23097319249666</v>
      </c>
      <c r="U4323" s="122">
        <v>1.4133382929745999</v>
      </c>
      <c r="V4323" s="122">
        <v>1.7487783537024899</v>
      </c>
      <c r="W4323" s="122">
        <v>1.9755709210802801</v>
      </c>
      <c r="X4323" s="122">
        <v>2.0597489618972</v>
      </c>
      <c r="Y4323" s="122">
        <v>2.1251443478324701</v>
      </c>
      <c r="Z4323" s="122">
        <v>2.12163193051635</v>
      </c>
      <c r="AA4323" s="122">
        <v>2.1468861929006899</v>
      </c>
      <c r="AB4323" s="122">
        <v>2.0944474000122799</v>
      </c>
      <c r="AC4323" s="122">
        <v>2.0605065443077399</v>
      </c>
      <c r="AD4323" s="122">
        <v>2.1126232050713898</v>
      </c>
      <c r="AE4323" s="122">
        <v>2.2182597813155098</v>
      </c>
      <c r="AF4323" s="122">
        <v>2.3709487002734</v>
      </c>
      <c r="AG4323" s="122">
        <v>1.7306423376272</v>
      </c>
      <c r="AH4323" s="122">
        <v>0.46160022241628701</v>
      </c>
      <c r="AI4323" s="122">
        <v>-1.1405668566573599</v>
      </c>
      <c r="AJ4323" s="122">
        <v>-2.64946959343541</v>
      </c>
      <c r="AK4323" s="122">
        <v>-4.0373113785163204</v>
      </c>
    </row>
    <row r="4324" spans="1:37" s="122" customFormat="1" hidden="1" x14ac:dyDescent="0.3">
      <c r="A4324" s="125" t="str">
        <f t="shared" si="101"/>
        <v>SDGbaseTRA_AgMed_v6_3C_SavingsINShhd-3</v>
      </c>
      <c r="B4324" s="125" t="s">
        <v>220</v>
      </c>
      <c r="C4324" s="125" t="s">
        <v>302</v>
      </c>
      <c r="D4324" s="125" t="s">
        <v>96</v>
      </c>
      <c r="E4324" s="122" t="s">
        <v>87</v>
      </c>
      <c r="F4324" s="122">
        <v>0.29970925487373701</v>
      </c>
      <c r="G4324" s="122">
        <v>0.17685072840194899</v>
      </c>
      <c r="H4324" s="122">
        <v>0.40938350551243602</v>
      </c>
      <c r="I4324" s="122">
        <v>0.54172767135106603</v>
      </c>
      <c r="J4324" s="122">
        <v>0.52984337127347902</v>
      </c>
      <c r="K4324" s="122">
        <v>0.52479202197304897</v>
      </c>
      <c r="L4324" s="122">
        <v>0.58065302955495401</v>
      </c>
      <c r="M4324" s="122">
        <v>0.78757396788058598</v>
      </c>
      <c r="N4324" s="122">
        <v>1.0398116243506501</v>
      </c>
      <c r="O4324" s="122">
        <v>0.95961531260828603</v>
      </c>
      <c r="P4324" s="122">
        <v>1.09347197804607</v>
      </c>
      <c r="Q4324" s="122">
        <v>1.2202729695835299</v>
      </c>
      <c r="R4324" s="122">
        <v>1.3253366245897</v>
      </c>
      <c r="S4324" s="122">
        <v>1.4999974713684801</v>
      </c>
      <c r="T4324" s="122">
        <v>1.6778838324437899</v>
      </c>
      <c r="U4324" s="122">
        <v>1.90837291331341</v>
      </c>
      <c r="V4324" s="122">
        <v>2.3267638574399601</v>
      </c>
      <c r="W4324" s="122">
        <v>2.61133901312872</v>
      </c>
      <c r="X4324" s="122">
        <v>2.7202444088445201</v>
      </c>
      <c r="Y4324" s="122">
        <v>2.8055148213319399</v>
      </c>
      <c r="Z4324" s="122">
        <v>2.8066417482494401</v>
      </c>
      <c r="AA4324" s="122">
        <v>2.8426869103257499</v>
      </c>
      <c r="AB4324" s="122">
        <v>2.7849923051261301</v>
      </c>
      <c r="AC4324" s="122">
        <v>2.7487851828219698</v>
      </c>
      <c r="AD4324" s="122">
        <v>2.8183419598682602</v>
      </c>
      <c r="AE4324" s="122">
        <v>2.9536712351996202</v>
      </c>
      <c r="AF4324" s="122">
        <v>3.1467519068072698</v>
      </c>
      <c r="AG4324" s="122">
        <v>2.36847348927349</v>
      </c>
      <c r="AH4324" s="122">
        <v>0.81909830579481202</v>
      </c>
      <c r="AI4324" s="122">
        <v>-1.1322180312096399</v>
      </c>
      <c r="AJ4324" s="122">
        <v>-2.9665527543761301</v>
      </c>
      <c r="AK4324" s="122">
        <v>-4.6504845825597902</v>
      </c>
    </row>
    <row r="4325" spans="1:37" s="122" customFormat="1" hidden="1" x14ac:dyDescent="0.3">
      <c r="A4325" s="125" t="str">
        <f t="shared" si="101"/>
        <v>SDGbaseTRA_AgMed_v6_3C_SavingsINShhd-4</v>
      </c>
      <c r="B4325" s="125" t="s">
        <v>220</v>
      </c>
      <c r="C4325" s="125" t="s">
        <v>302</v>
      </c>
      <c r="D4325" s="125" t="s">
        <v>96</v>
      </c>
      <c r="E4325" s="122" t="s">
        <v>88</v>
      </c>
      <c r="F4325" s="122">
        <v>0.42956660419689002</v>
      </c>
      <c r="G4325" s="122">
        <v>0.29429904557465297</v>
      </c>
      <c r="H4325" s="122">
        <v>0.54515225520939103</v>
      </c>
      <c r="I4325" s="122">
        <v>0.68867529541514905</v>
      </c>
      <c r="J4325" s="122">
        <v>0.67864388588220204</v>
      </c>
      <c r="K4325" s="122">
        <v>0.67649903839435199</v>
      </c>
      <c r="L4325" s="122">
        <v>0.73991418784465601</v>
      </c>
      <c r="M4325" s="122">
        <v>0.96517259613333395</v>
      </c>
      <c r="N4325" s="122">
        <v>1.2395970638334</v>
      </c>
      <c r="O4325" s="122">
        <v>1.15861555029049</v>
      </c>
      <c r="P4325" s="122">
        <v>1.3073515733254499</v>
      </c>
      <c r="Q4325" s="122">
        <v>1.44847411160965</v>
      </c>
      <c r="R4325" s="122">
        <v>1.5694009769261399</v>
      </c>
      <c r="S4325" s="122">
        <v>1.76214103883733</v>
      </c>
      <c r="T4325" s="122">
        <v>1.9585164437089899</v>
      </c>
      <c r="U4325" s="122">
        <v>2.2124343348297799</v>
      </c>
      <c r="V4325" s="122">
        <v>2.6675345049291601</v>
      </c>
      <c r="W4325" s="122">
        <v>2.97881471671815</v>
      </c>
      <c r="X4325" s="122">
        <v>3.10101293037475</v>
      </c>
      <c r="Y4325" s="122">
        <v>3.1970089373694499</v>
      </c>
      <c r="Z4325" s="122">
        <v>3.2034946008588201</v>
      </c>
      <c r="AA4325" s="122">
        <v>3.2467160591412001</v>
      </c>
      <c r="AB4325" s="122">
        <v>3.1914515703515698</v>
      </c>
      <c r="AC4325" s="122">
        <v>3.1570408051545802</v>
      </c>
      <c r="AD4325" s="122">
        <v>3.2362288810845699</v>
      </c>
      <c r="AE4325" s="122">
        <v>3.3859655262828001</v>
      </c>
      <c r="AF4325" s="122">
        <v>3.5975401651115502</v>
      </c>
      <c r="AG4325" s="122">
        <v>2.7691445275239799</v>
      </c>
      <c r="AH4325" s="122">
        <v>1.11392456447718</v>
      </c>
      <c r="AI4325" s="122">
        <v>-0.960957049183221</v>
      </c>
      <c r="AJ4325" s="122">
        <v>-2.90559484600396</v>
      </c>
      <c r="AK4325" s="122">
        <v>-4.6857980388678397</v>
      </c>
    </row>
    <row r="4326" spans="1:37" s="122" customFormat="1" hidden="1" x14ac:dyDescent="0.3">
      <c r="A4326" s="125" t="str">
        <f t="shared" si="101"/>
        <v>SDGbaseTRA_AgMed_v6_3C_SavingsINShhd-5</v>
      </c>
      <c r="B4326" s="125" t="s">
        <v>220</v>
      </c>
      <c r="C4326" s="125" t="s">
        <v>302</v>
      </c>
      <c r="D4326" s="125" t="s">
        <v>96</v>
      </c>
      <c r="E4326" s="122" t="s">
        <v>89</v>
      </c>
      <c r="F4326" s="122">
        <v>0.66273617400637597</v>
      </c>
      <c r="G4326" s="122">
        <v>0.47421683038393803</v>
      </c>
      <c r="H4326" s="122">
        <v>0.82018205815988099</v>
      </c>
      <c r="I4326" s="122">
        <v>1.01222263196142</v>
      </c>
      <c r="J4326" s="122">
        <v>1.00071452164684</v>
      </c>
      <c r="K4326" s="122">
        <v>1.0009017650060099</v>
      </c>
      <c r="L4326" s="122">
        <v>1.09007565710958</v>
      </c>
      <c r="M4326" s="122">
        <v>1.39842874288696</v>
      </c>
      <c r="N4326" s="122">
        <v>1.7743750055786001</v>
      </c>
      <c r="O4326" s="122">
        <v>1.66903324602903</v>
      </c>
      <c r="P4326" s="122">
        <v>1.87573075542225</v>
      </c>
      <c r="Q4326" s="122">
        <v>2.0719404782398101</v>
      </c>
      <c r="R4326" s="122">
        <v>2.2486498867398699</v>
      </c>
      <c r="S4326" s="122">
        <v>2.5148348938108098</v>
      </c>
      <c r="T4326" s="122">
        <v>2.7861593193412402</v>
      </c>
      <c r="U4326" s="122">
        <v>3.1373879702431999</v>
      </c>
      <c r="V4326" s="122">
        <v>3.7608787844372</v>
      </c>
      <c r="W4326" s="122">
        <v>4.1883229627715099</v>
      </c>
      <c r="X4326" s="122">
        <v>4.3572540705731697</v>
      </c>
      <c r="Y4326" s="122">
        <v>4.48863520539037</v>
      </c>
      <c r="Z4326" s="122">
        <v>4.4996209127237998</v>
      </c>
      <c r="AA4326" s="122">
        <v>4.5589921130636304</v>
      </c>
      <c r="AB4326" s="122">
        <v>4.4878704756148897</v>
      </c>
      <c r="AC4326" s="122">
        <v>4.4412902347943604</v>
      </c>
      <c r="AD4326" s="122">
        <v>4.5500109657663499</v>
      </c>
      <c r="AE4326" s="122">
        <v>4.7546092732469099</v>
      </c>
      <c r="AF4326" s="122">
        <v>5.0429312260654404</v>
      </c>
      <c r="AG4326" s="122">
        <v>3.92221772868912</v>
      </c>
      <c r="AH4326" s="122">
        <v>1.67888114729333</v>
      </c>
      <c r="AI4326" s="122">
        <v>-1.11062736203806</v>
      </c>
      <c r="AJ4326" s="122">
        <v>-3.7131364424566402</v>
      </c>
      <c r="AK4326" s="122">
        <v>-6.0851138862185001</v>
      </c>
    </row>
    <row r="4327" spans="1:37" s="122" customFormat="1" hidden="1" x14ac:dyDescent="0.3">
      <c r="A4327" s="125" t="str">
        <f t="shared" ref="A4327:A4390" si="102">_xlfn.CONCAT(C4327,D4327,E4327)</f>
        <v>SDGbaseTRA_AgMed_v6_3C_SavingsINShhd-6</v>
      </c>
      <c r="B4327" s="125" t="s">
        <v>220</v>
      </c>
      <c r="C4327" s="125" t="s">
        <v>302</v>
      </c>
      <c r="D4327" s="125" t="s">
        <v>96</v>
      </c>
      <c r="E4327" s="122" t="s">
        <v>90</v>
      </c>
      <c r="F4327" s="122">
        <v>0.90443341934945398</v>
      </c>
      <c r="G4327" s="122">
        <v>0.66778367033616104</v>
      </c>
      <c r="H4327" s="122">
        <v>1.0892745760373701</v>
      </c>
      <c r="I4327" s="122">
        <v>1.3146486915457001</v>
      </c>
      <c r="J4327" s="122">
        <v>1.30430943955984</v>
      </c>
      <c r="K4327" s="122">
        <v>1.3090535049017</v>
      </c>
      <c r="L4327" s="122">
        <v>1.4197565997419499</v>
      </c>
      <c r="M4327" s="122">
        <v>1.7911987676141301</v>
      </c>
      <c r="N4327" s="122">
        <v>2.2447063123386601</v>
      </c>
      <c r="O4327" s="122">
        <v>2.1257273964128398</v>
      </c>
      <c r="P4327" s="122">
        <v>2.3795541986311202</v>
      </c>
      <c r="Q4327" s="122">
        <v>2.62092789102527</v>
      </c>
      <c r="R4327" s="122">
        <v>2.8501763569734502</v>
      </c>
      <c r="S4327" s="122">
        <v>3.1750952963173198</v>
      </c>
      <c r="T4327" s="122">
        <v>3.5066616880463601</v>
      </c>
      <c r="U4327" s="122">
        <v>3.9359814779426898</v>
      </c>
      <c r="V4327" s="122">
        <v>4.6895751620648296</v>
      </c>
      <c r="W4327" s="122">
        <v>5.20878836772326</v>
      </c>
      <c r="X4327" s="122">
        <v>5.4176496763211697</v>
      </c>
      <c r="Y4327" s="122">
        <v>5.5798843494936303</v>
      </c>
      <c r="Z4327" s="122">
        <v>5.60061533537879</v>
      </c>
      <c r="AA4327" s="122">
        <v>5.67723073311784</v>
      </c>
      <c r="AB4327" s="122">
        <v>5.60015347715371</v>
      </c>
      <c r="AC4327" s="122">
        <v>5.5453959104599804</v>
      </c>
      <c r="AD4327" s="122">
        <v>5.6764784008497804</v>
      </c>
      <c r="AE4327" s="122">
        <v>5.9216035677161702</v>
      </c>
      <c r="AF4327" s="122">
        <v>6.2658987464709499</v>
      </c>
      <c r="AG4327" s="122">
        <v>4.9245100877189403</v>
      </c>
      <c r="AH4327" s="122">
        <v>2.2406932485076299</v>
      </c>
      <c r="AI4327" s="122">
        <v>-1.0621063631365399</v>
      </c>
      <c r="AJ4327" s="122">
        <v>-4.1250066361525102</v>
      </c>
      <c r="AK4327" s="122">
        <v>-6.9052874469611298</v>
      </c>
    </row>
    <row r="4328" spans="1:37" s="122" customFormat="1" hidden="1" x14ac:dyDescent="0.3">
      <c r="A4328" s="125" t="str">
        <f t="shared" si="102"/>
        <v>SDGbaseTRA_AgMed_v6_3C_SavingsINShhd-7</v>
      </c>
      <c r="B4328" s="125" t="s">
        <v>220</v>
      </c>
      <c r="C4328" s="125" t="s">
        <v>302</v>
      </c>
      <c r="D4328" s="125" t="s">
        <v>96</v>
      </c>
      <c r="E4328" s="122" t="s">
        <v>91</v>
      </c>
      <c r="F4328" s="122">
        <v>1.6367747641553201</v>
      </c>
      <c r="G4328" s="122">
        <v>1.2808388016773999</v>
      </c>
      <c r="H4328" s="122">
        <v>1.88474150048429</v>
      </c>
      <c r="I4328" s="122">
        <v>2.17553819166669</v>
      </c>
      <c r="J4328" s="122">
        <v>2.17417159058712</v>
      </c>
      <c r="K4328" s="122">
        <v>2.19540067268832</v>
      </c>
      <c r="L4328" s="122">
        <v>2.3626168399266398</v>
      </c>
      <c r="M4328" s="122">
        <v>2.8874854556556802</v>
      </c>
      <c r="N4328" s="122">
        <v>3.52856054560747</v>
      </c>
      <c r="O4328" s="122">
        <v>3.38634926718691</v>
      </c>
      <c r="P4328" s="122">
        <v>3.7590376075197298</v>
      </c>
      <c r="Q4328" s="122">
        <v>4.1151861914544901</v>
      </c>
      <c r="R4328" s="122">
        <v>4.4919548982977702</v>
      </c>
      <c r="S4328" s="122">
        <v>4.96587132980821</v>
      </c>
      <c r="T4328" s="122">
        <v>5.45071557221753</v>
      </c>
      <c r="U4328" s="122">
        <v>6.0766315474536503</v>
      </c>
      <c r="V4328" s="122">
        <v>7.1515123844831798</v>
      </c>
      <c r="W4328" s="122">
        <v>7.9019688966847896</v>
      </c>
      <c r="X4328" s="122">
        <v>8.2208467846446904</v>
      </c>
      <c r="Y4328" s="122">
        <v>8.4718740667355306</v>
      </c>
      <c r="Z4328" s="122">
        <v>8.5290056311756892</v>
      </c>
      <c r="AA4328" s="122">
        <v>8.6605156319057901</v>
      </c>
      <c r="AB4328" s="122">
        <v>8.5840234701158806</v>
      </c>
      <c r="AC4328" s="122">
        <v>8.5253967491078502</v>
      </c>
      <c r="AD4328" s="122">
        <v>8.7247528872792302</v>
      </c>
      <c r="AE4328" s="122">
        <v>9.0826541942174401</v>
      </c>
      <c r="AF4328" s="122">
        <v>9.5787652278770601</v>
      </c>
      <c r="AG4328" s="122">
        <v>7.7189908070544604</v>
      </c>
      <c r="AH4328" s="122">
        <v>3.9634748634496701</v>
      </c>
      <c r="AI4328" s="122">
        <v>-0.61809758320430197</v>
      </c>
      <c r="AJ4328" s="122">
        <v>-4.8435142463954897</v>
      </c>
      <c r="AK4328" s="122">
        <v>-8.6592759500637708</v>
      </c>
    </row>
    <row r="4329" spans="1:37" s="122" customFormat="1" hidden="1" x14ac:dyDescent="0.3">
      <c r="A4329" s="125" t="str">
        <f t="shared" si="102"/>
        <v>SDGbaseTRA_AgMed_v6_3C_SavingsINShhd-8</v>
      </c>
      <c r="B4329" s="125" t="s">
        <v>220</v>
      </c>
      <c r="C4329" s="125" t="s">
        <v>302</v>
      </c>
      <c r="D4329" s="125" t="s">
        <v>96</v>
      </c>
      <c r="E4329" s="122" t="s">
        <v>92</v>
      </c>
      <c r="F4329" s="122">
        <v>3.7804416834441499</v>
      </c>
      <c r="G4329" s="122">
        <v>3.0788417589874801</v>
      </c>
      <c r="H4329" s="122">
        <v>4.1688673480730696</v>
      </c>
      <c r="I4329" s="122">
        <v>4.5285910850782702</v>
      </c>
      <c r="J4329" s="122">
        <v>4.5697244525227996</v>
      </c>
      <c r="K4329" s="122">
        <v>4.6511665953702996</v>
      </c>
      <c r="L4329" s="122">
        <v>4.9737588815927998</v>
      </c>
      <c r="M4329" s="122">
        <v>5.8854802667768196</v>
      </c>
      <c r="N4329" s="122">
        <v>7.0011727399325698</v>
      </c>
      <c r="O4329" s="122">
        <v>6.8318383808754302</v>
      </c>
      <c r="P4329" s="122">
        <v>7.5242420547928797</v>
      </c>
      <c r="Q4329" s="122">
        <v>8.1925414351225996</v>
      </c>
      <c r="R4329" s="122">
        <v>9.0606263393730408</v>
      </c>
      <c r="S4329" s="122">
        <v>9.9347776869606594</v>
      </c>
      <c r="T4329" s="122">
        <v>10.8344397729182</v>
      </c>
      <c r="U4329" s="122">
        <v>11.9904372557589</v>
      </c>
      <c r="V4329" s="122">
        <v>13.905481164113199</v>
      </c>
      <c r="W4329" s="122">
        <v>15.275744949822601</v>
      </c>
      <c r="X4329" s="122">
        <v>15.9146080173778</v>
      </c>
      <c r="Y4329" s="122">
        <v>16.430319939415899</v>
      </c>
      <c r="Z4329" s="122">
        <v>16.6234625191818</v>
      </c>
      <c r="AA4329" s="122">
        <v>16.9335025760005</v>
      </c>
      <c r="AB4329" s="122">
        <v>16.901154147002401</v>
      </c>
      <c r="AC4329" s="122">
        <v>16.855267077531799</v>
      </c>
      <c r="AD4329" s="122">
        <v>17.245138089699601</v>
      </c>
      <c r="AE4329" s="122">
        <v>17.904435654633399</v>
      </c>
      <c r="AF4329" s="122">
        <v>18.801052019715002</v>
      </c>
      <c r="AG4329" s="122">
        <v>15.6258708236162</v>
      </c>
      <c r="AH4329" s="122">
        <v>9.0952464639478592</v>
      </c>
      <c r="AI4329" s="122">
        <v>1.2385584687815401</v>
      </c>
      <c r="AJ4329" s="122">
        <v>-5.9421275746292803</v>
      </c>
      <c r="AK4329" s="122">
        <v>-12.3658157497151</v>
      </c>
    </row>
    <row r="4330" spans="1:37" s="122" customFormat="1" hidden="1" x14ac:dyDescent="0.3">
      <c r="A4330" s="125" t="str">
        <f t="shared" si="102"/>
        <v>SDGbaseTRA_AgMed_v6_3C_SavingsINShhd-9</v>
      </c>
      <c r="B4330" s="125" t="s">
        <v>220</v>
      </c>
      <c r="C4330" s="125" t="s">
        <v>302</v>
      </c>
      <c r="D4330" s="125" t="s">
        <v>96</v>
      </c>
      <c r="E4330" s="122" t="s">
        <v>93</v>
      </c>
      <c r="F4330" s="122">
        <v>61.826498903556796</v>
      </c>
      <c r="G4330" s="122">
        <v>55.724592745528099</v>
      </c>
      <c r="H4330" s="122">
        <v>61.175271430918102</v>
      </c>
      <c r="I4330" s="122">
        <v>59.038532560668003</v>
      </c>
      <c r="J4330" s="122">
        <v>60.8864844973209</v>
      </c>
      <c r="K4330" s="122">
        <v>62.990124180866701</v>
      </c>
      <c r="L4330" s="122">
        <v>65.738921156852896</v>
      </c>
      <c r="M4330" s="122">
        <v>69.795084932360695</v>
      </c>
      <c r="N4330" s="122">
        <v>74.610488458829195</v>
      </c>
      <c r="O4330" s="122">
        <v>76.966060000614505</v>
      </c>
      <c r="P4330" s="122">
        <v>81.478648790327796</v>
      </c>
      <c r="Q4330" s="122">
        <v>85.966753109733105</v>
      </c>
      <c r="R4330" s="122">
        <v>94.672605898688502</v>
      </c>
      <c r="S4330" s="122">
        <v>99.699214058499606</v>
      </c>
      <c r="T4330" s="122">
        <v>104.944958903127</v>
      </c>
      <c r="U4330" s="122">
        <v>111.230235809771</v>
      </c>
      <c r="V4330" s="122">
        <v>119.052275489077</v>
      </c>
      <c r="W4330" s="122">
        <v>125.77718034141201</v>
      </c>
      <c r="X4330" s="122">
        <v>130.99410561736701</v>
      </c>
      <c r="Y4330" s="122">
        <v>135.804523412669</v>
      </c>
      <c r="Z4330" s="122">
        <v>140.142635181423</v>
      </c>
      <c r="AA4330" s="122">
        <v>144.54809111354601</v>
      </c>
      <c r="AB4330" s="122">
        <v>148.812691453208</v>
      </c>
      <c r="AC4330" s="122">
        <v>152.00939505286101</v>
      </c>
      <c r="AD4330" s="122">
        <v>155.90117863604399</v>
      </c>
      <c r="AE4330" s="122">
        <v>160.35253116931699</v>
      </c>
      <c r="AF4330" s="122">
        <v>165.39451925402599</v>
      </c>
      <c r="AG4330" s="122">
        <v>160.52615737199301</v>
      </c>
      <c r="AH4330" s="122">
        <v>143.68091119510601</v>
      </c>
      <c r="AI4330" s="122">
        <v>123.535988879038</v>
      </c>
      <c r="AJ4330" s="122">
        <v>104.44657460055301</v>
      </c>
      <c r="AK4330" s="122">
        <v>88.040894603619194</v>
      </c>
    </row>
    <row r="4331" spans="1:37" s="122" customFormat="1" hidden="1" x14ac:dyDescent="0.3">
      <c r="A4331" s="125" t="str">
        <f t="shared" si="102"/>
        <v>SDGbaseTRA_AgMed_v6_3C_SavingsINStotal</v>
      </c>
      <c r="B4331" s="125" t="s">
        <v>220</v>
      </c>
      <c r="C4331" s="125" t="s">
        <v>302</v>
      </c>
      <c r="D4331" s="125" t="s">
        <v>96</v>
      </c>
      <c r="E4331" s="122" t="s">
        <v>1</v>
      </c>
      <c r="F4331" s="122">
        <v>764.22743601987099</v>
      </c>
      <c r="G4331" s="122">
        <v>706.54394168539898</v>
      </c>
      <c r="H4331" s="122">
        <v>729.50513220831601</v>
      </c>
      <c r="I4331" s="122">
        <v>707.12737187794698</v>
      </c>
      <c r="J4331" s="122">
        <v>732.29732375294998</v>
      </c>
      <c r="K4331" s="122">
        <v>758.77003496548105</v>
      </c>
      <c r="L4331" s="122">
        <v>787.48709956509299</v>
      </c>
      <c r="M4331" s="122">
        <v>815.99400551806002</v>
      </c>
      <c r="N4331" s="122">
        <v>848.00565500041296</v>
      </c>
      <c r="O4331" s="122">
        <v>880.91670393319203</v>
      </c>
      <c r="P4331" s="122">
        <v>922.22812006123797</v>
      </c>
      <c r="Q4331" s="122">
        <v>965.43754351036398</v>
      </c>
      <c r="R4331" s="122">
        <v>1045.1872246783801</v>
      </c>
      <c r="S4331" s="122">
        <v>1091.4253911416699</v>
      </c>
      <c r="T4331" s="122">
        <v>1140.7278635944699</v>
      </c>
      <c r="U4331" s="122">
        <v>1195.4175468625101</v>
      </c>
      <c r="V4331" s="122">
        <v>1248.04219908816</v>
      </c>
      <c r="W4331" s="122">
        <v>1302.80964864467</v>
      </c>
      <c r="X4331" s="122">
        <v>1360.83529292352</v>
      </c>
      <c r="Y4331" s="122">
        <v>1419.13952133159</v>
      </c>
      <c r="Z4331" s="122">
        <v>1480.27308652325</v>
      </c>
      <c r="AA4331" s="122">
        <v>1539.5571875436401</v>
      </c>
      <c r="AB4331" s="122">
        <v>1605.07592018112</v>
      </c>
      <c r="AC4331" s="122">
        <v>1658.4668752648399</v>
      </c>
      <c r="AD4331" s="122">
        <v>1707.0213262383299</v>
      </c>
      <c r="AE4331" s="122">
        <v>1754.5294413633601</v>
      </c>
      <c r="AF4331" s="122">
        <v>1802.84801158442</v>
      </c>
      <c r="AG4331" s="122">
        <v>1851.6395787040001</v>
      </c>
      <c r="AH4331" s="122">
        <v>1843.0482373729201</v>
      </c>
      <c r="AI4331" s="122">
        <v>1825.5192171326401</v>
      </c>
      <c r="AJ4331" s="122">
        <v>1791.8674693317801</v>
      </c>
      <c r="AK4331" s="122">
        <v>1772.54671494274</v>
      </c>
    </row>
    <row r="4332" spans="1:37" s="122" customFormat="1" hidden="1" x14ac:dyDescent="0.3">
      <c r="A4332" s="125" t="str">
        <f t="shared" si="102"/>
        <v>SDGbaseTRA_AgMed_v6_3YGXtotal</v>
      </c>
      <c r="B4332" s="125" t="s">
        <v>220</v>
      </c>
      <c r="C4332" s="125" t="s">
        <v>302</v>
      </c>
      <c r="D4332" s="125" t="s">
        <v>223</v>
      </c>
      <c r="E4332" s="122" t="s">
        <v>1</v>
      </c>
      <c r="F4332" s="122">
        <v>1490.97649378807</v>
      </c>
      <c r="G4332" s="122">
        <v>1430.4505946130701</v>
      </c>
      <c r="H4332" s="122">
        <v>1452.4945195742901</v>
      </c>
      <c r="I4332" s="122">
        <v>1752.8192722436299</v>
      </c>
      <c r="J4332" s="122">
        <v>1769.2263378109999</v>
      </c>
      <c r="K4332" s="122">
        <v>1797.2812215669501</v>
      </c>
      <c r="L4332" s="122">
        <v>1832.7353289289499</v>
      </c>
      <c r="M4332" s="122">
        <v>1871.9571478324799</v>
      </c>
      <c r="N4332" s="122">
        <v>1911.5240267051799</v>
      </c>
      <c r="O4332" s="122">
        <v>1944.08730738859</v>
      </c>
      <c r="P4332" s="122">
        <v>1986.30210761174</v>
      </c>
      <c r="Q4332" s="122">
        <v>2029.3773044852001</v>
      </c>
      <c r="R4332" s="122">
        <v>1936.48194147245</v>
      </c>
      <c r="S4332" s="122">
        <v>1979.53486900999</v>
      </c>
      <c r="T4332" s="122">
        <v>2020.71425407689</v>
      </c>
      <c r="U4332" s="122">
        <v>2066.0316255759099</v>
      </c>
      <c r="V4332" s="122">
        <v>2113.0394370255299</v>
      </c>
      <c r="W4332" s="122">
        <v>2158.5549697307802</v>
      </c>
      <c r="X4332" s="122">
        <v>2201.1675570154698</v>
      </c>
      <c r="Y4332" s="122">
        <v>2240.3451834177399</v>
      </c>
      <c r="Z4332" s="122">
        <v>2279.8923709160499</v>
      </c>
      <c r="AA4332" s="122">
        <v>2320.0920966419199</v>
      </c>
      <c r="AB4332" s="122">
        <v>2361.7294809772502</v>
      </c>
      <c r="AC4332" s="122">
        <v>2415.8212578027401</v>
      </c>
      <c r="AD4332" s="122">
        <v>2479.3385462575802</v>
      </c>
      <c r="AE4332" s="122">
        <v>2548.74773375114</v>
      </c>
      <c r="AF4332" s="122">
        <v>2621.3797515511401</v>
      </c>
      <c r="AG4332" s="122">
        <v>2691.1323617539902</v>
      </c>
      <c r="AH4332" s="122">
        <v>2747.5622295811299</v>
      </c>
      <c r="AI4332" s="122">
        <v>2800.62551117768</v>
      </c>
      <c r="AJ4332" s="122">
        <v>2859.2428957862699</v>
      </c>
      <c r="AK4332" s="122">
        <v>2903.77200003097</v>
      </c>
    </row>
    <row r="4333" spans="1:37" s="122" customFormat="1" hidden="1" x14ac:dyDescent="0.3">
      <c r="A4333" s="125" t="str">
        <f t="shared" si="102"/>
        <v>SDGbaseTRA_AgMed_v6_3EGXtotal</v>
      </c>
      <c r="B4333" s="125" t="s">
        <v>220</v>
      </c>
      <c r="C4333" s="125" t="s">
        <v>302</v>
      </c>
      <c r="D4333" s="125" t="s">
        <v>197</v>
      </c>
      <c r="E4333" s="122" t="s">
        <v>1</v>
      </c>
      <c r="F4333" s="122">
        <v>1502.9418073243701</v>
      </c>
      <c r="G4333" s="122">
        <v>1442.69743044645</v>
      </c>
      <c r="H4333" s="122">
        <v>1465.03357220508</v>
      </c>
      <c r="I4333" s="122">
        <v>1647.5274476511599</v>
      </c>
      <c r="J4333" s="122">
        <v>1680.8074672315499</v>
      </c>
      <c r="K4333" s="122">
        <v>1721.2206286185501</v>
      </c>
      <c r="L4333" s="122">
        <v>1766.86534723564</v>
      </c>
      <c r="M4333" s="122">
        <v>1815.0581411742601</v>
      </c>
      <c r="N4333" s="122">
        <v>1863.9983605352199</v>
      </c>
      <c r="O4333" s="122">
        <v>1906.96923994863</v>
      </c>
      <c r="P4333" s="122">
        <v>1961.1083841936299</v>
      </c>
      <c r="Q4333" s="122">
        <v>2017.4452724836999</v>
      </c>
      <c r="R4333" s="122">
        <v>2063.93973282562</v>
      </c>
      <c r="S4333" s="122">
        <v>2112.8179752595502</v>
      </c>
      <c r="T4333" s="122">
        <v>2162.3760004365499</v>
      </c>
      <c r="U4333" s="122">
        <v>2216.5805817134601</v>
      </c>
      <c r="V4333" s="122">
        <v>2273.51443022275</v>
      </c>
      <c r="W4333" s="122">
        <v>2329.23007995016</v>
      </c>
      <c r="X4333" s="122">
        <v>2383.38831001376</v>
      </c>
      <c r="Y4333" s="122">
        <v>2436.51087155492</v>
      </c>
      <c r="Z4333" s="122">
        <v>2489.7642763476501</v>
      </c>
      <c r="AA4333" s="122">
        <v>2543.7786357609898</v>
      </c>
      <c r="AB4333" s="122">
        <v>2599.1262443717501</v>
      </c>
      <c r="AC4333" s="122">
        <v>2660.6391985945502</v>
      </c>
      <c r="AD4333" s="122">
        <v>2727.30312530431</v>
      </c>
      <c r="AE4333" s="122">
        <v>2797.26483697195</v>
      </c>
      <c r="AF4333" s="122">
        <v>2869.9937138840701</v>
      </c>
      <c r="AG4333" s="122">
        <v>2941.4386539100301</v>
      </c>
      <c r="AH4333" s="122">
        <v>2989.2701958748999</v>
      </c>
      <c r="AI4333" s="122">
        <v>3034.9381118002998</v>
      </c>
      <c r="AJ4333" s="122">
        <v>3070.0407133257199</v>
      </c>
      <c r="AK4333" s="122">
        <v>3105.0982074398398</v>
      </c>
    </row>
    <row r="4334" spans="1:37" s="122" customFormat="1" hidden="1" x14ac:dyDescent="0.3">
      <c r="A4334" s="125" t="str">
        <f t="shared" si="102"/>
        <v>SDGbaseTRA_AgMed_v6_3GADJXtotal</v>
      </c>
      <c r="B4334" s="125" t="s">
        <v>220</v>
      </c>
      <c r="C4334" s="125" t="s">
        <v>302</v>
      </c>
      <c r="D4334" s="125" t="s">
        <v>190</v>
      </c>
      <c r="E4334" s="122" t="s">
        <v>1</v>
      </c>
      <c r="F4334" s="122">
        <v>1</v>
      </c>
      <c r="G4334" s="122">
        <v>0.93699600000000005</v>
      </c>
      <c r="H4334" s="122">
        <v>0.96368600000000004</v>
      </c>
      <c r="I4334" s="122">
        <v>1.1084449999999999</v>
      </c>
      <c r="J4334" s="122">
        <v>1.1441319999999999</v>
      </c>
      <c r="K4334" s="122">
        <v>1.1809460000000001</v>
      </c>
      <c r="L4334" s="122">
        <v>1.2189719999999999</v>
      </c>
      <c r="M4334" s="122">
        <v>1.25814</v>
      </c>
      <c r="N4334" s="122">
        <v>1.29863</v>
      </c>
      <c r="O4334" s="122">
        <v>1.340589</v>
      </c>
      <c r="P4334" s="122">
        <v>1.384085</v>
      </c>
      <c r="Q4334" s="122">
        <v>1.4288639999999999</v>
      </c>
      <c r="R4334" s="122">
        <v>1.462626</v>
      </c>
      <c r="S4334" s="122">
        <v>1.4971859999999999</v>
      </c>
      <c r="T4334" s="122">
        <v>1.5325629999999999</v>
      </c>
      <c r="U4334" s="122">
        <v>1.5687759999999999</v>
      </c>
      <c r="V4334" s="122">
        <v>1.605845</v>
      </c>
      <c r="W4334" s="122">
        <v>1.6437889999999999</v>
      </c>
      <c r="X4334" s="122">
        <v>1.6826300000000001</v>
      </c>
      <c r="Y4334" s="122">
        <v>1.7223889999999999</v>
      </c>
      <c r="Z4334" s="122">
        <v>1.7630870000000001</v>
      </c>
      <c r="AA4334" s="122">
        <v>1.8047470000000001</v>
      </c>
      <c r="AB4334" s="122">
        <v>1.847391</v>
      </c>
      <c r="AC4334" s="122">
        <v>1.891043</v>
      </c>
      <c r="AD4334" s="122">
        <v>1.935727</v>
      </c>
      <c r="AE4334" s="122">
        <v>1.9814659999999999</v>
      </c>
      <c r="AF4334" s="122">
        <v>2.028286</v>
      </c>
      <c r="AG4334" s="122">
        <v>2.0762119999999999</v>
      </c>
      <c r="AH4334" s="122">
        <v>2.1252710000000001</v>
      </c>
      <c r="AI4334" s="122">
        <v>2.1754889999999998</v>
      </c>
      <c r="AJ4334" s="122">
        <v>2.226893</v>
      </c>
      <c r="AK4334" s="122">
        <v>2.279512</v>
      </c>
    </row>
    <row r="4335" spans="1:37" s="122" customFormat="1" hidden="1" x14ac:dyDescent="0.3">
      <c r="A4335" s="125" t="str">
        <f t="shared" si="102"/>
        <v>SDGbaseTRA_AgMed_v6_3GOVGRtotal</v>
      </c>
      <c r="B4335" s="125" t="s">
        <v>220</v>
      </c>
      <c r="C4335" s="125" t="s">
        <v>302</v>
      </c>
      <c r="D4335" s="125" t="s">
        <v>192</v>
      </c>
      <c r="E4335" s="122" t="s">
        <v>1</v>
      </c>
      <c r="G4335" s="122">
        <v>2.3628947497707602E-2</v>
      </c>
      <c r="H4335" s="122">
        <v>2.3628947497707602E-2</v>
      </c>
      <c r="I4335" s="122">
        <v>2.3628947497707602E-2</v>
      </c>
      <c r="J4335" s="122">
        <v>2.3628947497707602E-2</v>
      </c>
      <c r="K4335" s="122">
        <v>2.3628947497707602E-2</v>
      </c>
      <c r="L4335" s="122">
        <v>2.3628947497707602E-2</v>
      </c>
      <c r="M4335" s="122">
        <v>2.3628947497707602E-2</v>
      </c>
      <c r="N4335" s="122">
        <v>2.3628947497707602E-2</v>
      </c>
      <c r="O4335" s="122">
        <v>2.3628947497707602E-2</v>
      </c>
      <c r="P4335" s="122">
        <v>2.3628947497707602E-2</v>
      </c>
      <c r="Q4335" s="122">
        <v>2.3628947497707602E-2</v>
      </c>
      <c r="R4335" s="122">
        <v>2.3628947497707602E-2</v>
      </c>
      <c r="S4335" s="122">
        <v>2.3628947497707602E-2</v>
      </c>
      <c r="T4335" s="122">
        <v>2.3628947497707602E-2</v>
      </c>
      <c r="U4335" s="122">
        <v>2.3628947497707602E-2</v>
      </c>
      <c r="V4335" s="122">
        <v>2.3628947497707602E-2</v>
      </c>
      <c r="W4335" s="122">
        <v>2.3628947497707602E-2</v>
      </c>
      <c r="X4335" s="122">
        <v>2.3628947497707602E-2</v>
      </c>
      <c r="Y4335" s="122">
        <v>2.3628947497707602E-2</v>
      </c>
      <c r="Z4335" s="122">
        <v>2.3628947497707602E-2</v>
      </c>
      <c r="AA4335" s="122">
        <v>2.3628947497707602E-2</v>
      </c>
      <c r="AB4335" s="122">
        <v>2.3628947497707602E-2</v>
      </c>
      <c r="AC4335" s="122">
        <v>2.3628947497707602E-2</v>
      </c>
      <c r="AD4335" s="122">
        <v>2.3628947497707602E-2</v>
      </c>
      <c r="AE4335" s="122">
        <v>2.3628947497707602E-2</v>
      </c>
      <c r="AF4335" s="122">
        <v>2.3628947497707602E-2</v>
      </c>
      <c r="AG4335" s="122">
        <v>2.3628947497707602E-2</v>
      </c>
      <c r="AH4335" s="122">
        <v>2.3628947497707602E-2</v>
      </c>
      <c r="AI4335" s="122">
        <v>2.3628947497707602E-2</v>
      </c>
      <c r="AJ4335" s="122">
        <v>2.3628947497707602E-2</v>
      </c>
      <c r="AK4335" s="122">
        <v>2.3628947497707602E-2</v>
      </c>
    </row>
    <row r="4336" spans="1:37" s="122" customFormat="1" hidden="1" x14ac:dyDescent="0.3">
      <c r="A4336" s="125" t="str">
        <f t="shared" si="102"/>
        <v>SDGbaseTRA_AgMed_v6_3C_GovConscgsrv</v>
      </c>
      <c r="B4336" s="125" t="s">
        <v>220</v>
      </c>
      <c r="C4336" s="125" t="s">
        <v>302</v>
      </c>
      <c r="D4336" s="125" t="s">
        <v>213</v>
      </c>
      <c r="E4336" s="122" t="s">
        <v>184</v>
      </c>
      <c r="F4336" s="122">
        <v>1080.43447768238</v>
      </c>
      <c r="G4336" s="122">
        <v>1020.19010080446</v>
      </c>
      <c r="H4336" s="122">
        <v>1053.05643214213</v>
      </c>
      <c r="I4336" s="122">
        <v>1228.2217197033001</v>
      </c>
      <c r="J4336" s="122">
        <v>1255.8017640696701</v>
      </c>
      <c r="K4336" s="122">
        <v>1291.2082736367299</v>
      </c>
      <c r="L4336" s="122">
        <v>1331.0562854337099</v>
      </c>
      <c r="M4336" s="122">
        <v>1372.7457173366199</v>
      </c>
      <c r="N4336" s="122">
        <v>1415.0016666312599</v>
      </c>
      <c r="O4336" s="122">
        <v>1450.68976278166</v>
      </c>
      <c r="P4336" s="122">
        <v>1496.4572735408101</v>
      </c>
      <c r="Q4336" s="122">
        <v>1543.9115990165101</v>
      </c>
      <c r="R4336" s="122">
        <v>1581.56718372552</v>
      </c>
      <c r="S4336" s="122">
        <v>1620.0856037729</v>
      </c>
      <c r="T4336" s="122">
        <v>1659.02420387077</v>
      </c>
      <c r="U4336" s="122">
        <v>1702.0291005896399</v>
      </c>
      <c r="V4336" s="122">
        <v>1746.27335888007</v>
      </c>
      <c r="W4336" s="122">
        <v>1789.4832183337401</v>
      </c>
      <c r="X4336" s="122">
        <v>1830.6087134649999</v>
      </c>
      <c r="Y4336" s="122">
        <v>1870.0545143603199</v>
      </c>
      <c r="Z4336" s="122">
        <v>1910.2077431508301</v>
      </c>
      <c r="AA4336" s="122">
        <v>1950.3237272157401</v>
      </c>
      <c r="AB4336" s="122">
        <v>1991.96726943198</v>
      </c>
      <c r="AC4336" s="122">
        <v>2038.2682271450699</v>
      </c>
      <c r="AD4336" s="122">
        <v>2090.4615027997202</v>
      </c>
      <c r="AE4336" s="122">
        <v>2145.6852087213902</v>
      </c>
      <c r="AF4336" s="122">
        <v>2203.08471299342</v>
      </c>
      <c r="AG4336" s="122">
        <v>2258.5706846529401</v>
      </c>
      <c r="AH4336" s="122">
        <v>2290.4232000422098</v>
      </c>
      <c r="AI4336" s="122">
        <v>2331.2445056487099</v>
      </c>
      <c r="AJ4336" s="122">
        <v>2363.44460446433</v>
      </c>
      <c r="AK4336" s="122">
        <v>2395.9043132588199</v>
      </c>
    </row>
    <row r="4337" spans="1:37" s="122" customFormat="1" hidden="1" x14ac:dyDescent="0.3">
      <c r="A4337" s="125" t="str">
        <f t="shared" si="102"/>
        <v>SDGbaseTRA_AgMed_v6_3C_GovConstotal</v>
      </c>
      <c r="B4337" s="125" t="s">
        <v>220</v>
      </c>
      <c r="C4337" s="125" t="s">
        <v>302</v>
      </c>
      <c r="D4337" s="125" t="s">
        <v>213</v>
      </c>
      <c r="E4337" s="122" t="s">
        <v>1</v>
      </c>
      <c r="F4337" s="122">
        <v>1080.43447768238</v>
      </c>
      <c r="G4337" s="122">
        <v>1020.19010080446</v>
      </c>
      <c r="H4337" s="122">
        <v>1053.05643214213</v>
      </c>
      <c r="I4337" s="122">
        <v>1228.2217197033001</v>
      </c>
      <c r="J4337" s="122">
        <v>1255.8017640696701</v>
      </c>
      <c r="K4337" s="122">
        <v>1291.2082736367299</v>
      </c>
      <c r="L4337" s="122">
        <v>1331.0562854337099</v>
      </c>
      <c r="M4337" s="122">
        <v>1372.7457173366199</v>
      </c>
      <c r="N4337" s="122">
        <v>1415.0016666312599</v>
      </c>
      <c r="O4337" s="122">
        <v>1450.68976278166</v>
      </c>
      <c r="P4337" s="122">
        <v>1496.4572735408101</v>
      </c>
      <c r="Q4337" s="122">
        <v>1543.9115990165101</v>
      </c>
      <c r="R4337" s="122">
        <v>1581.56718372552</v>
      </c>
      <c r="S4337" s="122">
        <v>1620.0856037729</v>
      </c>
      <c r="T4337" s="122">
        <v>1659.02420387077</v>
      </c>
      <c r="U4337" s="122">
        <v>1702.0291005896399</v>
      </c>
      <c r="V4337" s="122">
        <v>1746.27335888007</v>
      </c>
      <c r="W4337" s="122">
        <v>1789.4832183337401</v>
      </c>
      <c r="X4337" s="122">
        <v>1830.6087134649999</v>
      </c>
      <c r="Y4337" s="122">
        <v>1870.0545143603199</v>
      </c>
      <c r="Z4337" s="122">
        <v>1910.2077431508301</v>
      </c>
      <c r="AA4337" s="122">
        <v>1950.3237272157401</v>
      </c>
      <c r="AB4337" s="122">
        <v>1991.96726943198</v>
      </c>
      <c r="AC4337" s="122">
        <v>2038.2682271450699</v>
      </c>
      <c r="AD4337" s="122">
        <v>2090.4615027997202</v>
      </c>
      <c r="AE4337" s="122">
        <v>2145.6852087213902</v>
      </c>
      <c r="AF4337" s="122">
        <v>2203.08471299342</v>
      </c>
      <c r="AG4337" s="122">
        <v>2258.5706846529401</v>
      </c>
      <c r="AH4337" s="122">
        <v>2290.4232000422098</v>
      </c>
      <c r="AI4337" s="122">
        <v>2331.2445056487099</v>
      </c>
      <c r="AJ4337" s="122">
        <v>2363.44460446433</v>
      </c>
      <c r="AK4337" s="122">
        <v>2395.9043132588199</v>
      </c>
    </row>
    <row r="4338" spans="1:37" s="122" customFormat="1" hidden="1" x14ac:dyDescent="0.3">
      <c r="A4338" s="125" t="str">
        <f t="shared" si="102"/>
        <v>SDGbaseTRA_AgMed_v6_3GSAVXtotal</v>
      </c>
      <c r="B4338" s="125" t="s">
        <v>220</v>
      </c>
      <c r="C4338" s="125" t="s">
        <v>302</v>
      </c>
      <c r="D4338" s="125" t="s">
        <v>98</v>
      </c>
      <c r="E4338" s="122" t="s">
        <v>1</v>
      </c>
      <c r="F4338" s="122">
        <v>-11.965313536297</v>
      </c>
      <c r="G4338" s="122">
        <v>-12.246835833377</v>
      </c>
      <c r="H4338" s="122">
        <v>-12.539052630794901</v>
      </c>
      <c r="I4338" s="122">
        <v>105.291824592472</v>
      </c>
      <c r="J4338" s="122">
        <v>88.418870579447699</v>
      </c>
      <c r="K4338" s="122">
        <v>76.060592948395396</v>
      </c>
      <c r="L4338" s="122">
        <v>65.869981693310095</v>
      </c>
      <c r="M4338" s="122">
        <v>56.899006658222604</v>
      </c>
      <c r="N4338" s="122">
        <v>47.525666169955699</v>
      </c>
      <c r="O4338" s="122">
        <v>37.118067439958402</v>
      </c>
      <c r="P4338" s="122">
        <v>25.1937234181094</v>
      </c>
      <c r="Q4338" s="122">
        <v>11.932032001498101</v>
      </c>
      <c r="R4338" s="122">
        <v>-127.45779135316501</v>
      </c>
      <c r="S4338" s="122">
        <v>-133.28310624955901</v>
      </c>
      <c r="T4338" s="122">
        <v>-141.661746359668</v>
      </c>
      <c r="U4338" s="122">
        <v>-150.548956137549</v>
      </c>
      <c r="V4338" s="122">
        <v>-160.47499319722201</v>
      </c>
      <c r="W4338" s="122">
        <v>-170.67511021938299</v>
      </c>
      <c r="X4338" s="122">
        <v>-182.220752998291</v>
      </c>
      <c r="Y4338" s="122">
        <v>-196.165688137177</v>
      </c>
      <c r="Z4338" s="122">
        <v>-209.87190543159201</v>
      </c>
      <c r="AA4338" s="122">
        <v>-223.686539119071</v>
      </c>
      <c r="AB4338" s="122">
        <v>-237.39676339450699</v>
      </c>
      <c r="AC4338" s="122">
        <v>-244.817940791811</v>
      </c>
      <c r="AD4338" s="122">
        <v>-247.96457904673301</v>
      </c>
      <c r="AE4338" s="122">
        <v>-248.51710322080999</v>
      </c>
      <c r="AF4338" s="122">
        <v>-248.61396233292501</v>
      </c>
      <c r="AG4338" s="122">
        <v>-250.30629215603901</v>
      </c>
      <c r="AH4338" s="122">
        <v>-241.707966293765</v>
      </c>
      <c r="AI4338" s="122">
        <v>-234.31260062262101</v>
      </c>
      <c r="AJ4338" s="122">
        <v>-210.79781753944599</v>
      </c>
      <c r="AK4338" s="122">
        <v>-201.326207408871</v>
      </c>
    </row>
    <row r="4339" spans="1:37" s="122" customFormat="1" hidden="1" x14ac:dyDescent="0.3">
      <c r="A4339" s="125" t="str">
        <f t="shared" si="102"/>
        <v>SDGbaseTRA_AgMed_v6_3FSAVXtotal</v>
      </c>
      <c r="B4339" s="125" t="s">
        <v>220</v>
      </c>
      <c r="C4339" s="125" t="s">
        <v>302</v>
      </c>
      <c r="D4339" s="125" t="s">
        <v>97</v>
      </c>
      <c r="E4339" s="122" t="s">
        <v>1</v>
      </c>
      <c r="F4339" s="122">
        <v>182.21731452465801</v>
      </c>
      <c r="G4339" s="122">
        <v>185.31500887157699</v>
      </c>
      <c r="H4339" s="122">
        <v>188.465364022394</v>
      </c>
      <c r="I4339" s="122">
        <v>191.669275210774</v>
      </c>
      <c r="J4339" s="122">
        <v>194.92765288935701</v>
      </c>
      <c r="K4339" s="122">
        <v>198.24142298847599</v>
      </c>
      <c r="L4339" s="122">
        <v>201.61152717928101</v>
      </c>
      <c r="M4339" s="122">
        <v>205.03892314132801</v>
      </c>
      <c r="N4339" s="122">
        <v>208.524584834731</v>
      </c>
      <c r="O4339" s="122">
        <v>212.06950277692101</v>
      </c>
      <c r="P4339" s="122">
        <v>215.674684324129</v>
      </c>
      <c r="Q4339" s="122">
        <v>219.34115395763899</v>
      </c>
      <c r="R4339" s="122">
        <v>223.069953574919</v>
      </c>
      <c r="S4339" s="122">
        <v>226.86214278569301</v>
      </c>
      <c r="T4339" s="122">
        <v>230.71879921304901</v>
      </c>
      <c r="U4339" s="122">
        <v>234.641018799671</v>
      </c>
      <c r="V4339" s="122">
        <v>238.629916119265</v>
      </c>
      <c r="W4339" s="122">
        <v>242.686624693293</v>
      </c>
      <c r="X4339" s="122">
        <v>246.812297313079</v>
      </c>
      <c r="Y4339" s="122">
        <v>251.00810636740101</v>
      </c>
      <c r="Z4339" s="122">
        <v>255.275244175647</v>
      </c>
      <c r="AA4339" s="122">
        <v>259.614923326633</v>
      </c>
      <c r="AB4339" s="122">
        <v>264.02837702318601</v>
      </c>
      <c r="AC4339" s="122">
        <v>268.51685943258002</v>
      </c>
      <c r="AD4339" s="122">
        <v>273.08164604293398</v>
      </c>
      <c r="AE4339" s="122">
        <v>277.72403402566403</v>
      </c>
      <c r="AF4339" s="122">
        <v>282.44534260410001</v>
      </c>
      <c r="AG4339" s="122">
        <v>287.246913428369</v>
      </c>
      <c r="AH4339" s="122">
        <v>292.130110956652</v>
      </c>
      <c r="AI4339" s="122">
        <v>297.09632284291501</v>
      </c>
      <c r="AJ4339" s="122">
        <v>302.14696033124397</v>
      </c>
      <c r="AK4339" s="122">
        <v>307.28345865687498</v>
      </c>
    </row>
    <row r="4340" spans="1:37" s="122" customFormat="1" hidden="1" x14ac:dyDescent="0.3">
      <c r="A4340" s="125" t="str">
        <f t="shared" si="102"/>
        <v>SDGbaseTRA_AgMed_v6_3C_TSavtotal</v>
      </c>
      <c r="B4340" s="125" t="s">
        <v>220</v>
      </c>
      <c r="C4340" s="125" t="s">
        <v>302</v>
      </c>
      <c r="D4340" s="125" t="s">
        <v>100</v>
      </c>
      <c r="E4340" s="122" t="s">
        <v>1</v>
      </c>
      <c r="F4340" s="122">
        <v>934.47943700823203</v>
      </c>
      <c r="G4340" s="122">
        <v>879.61211472359901</v>
      </c>
      <c r="H4340" s="122">
        <v>905.43144359991504</v>
      </c>
      <c r="I4340" s="122">
        <v>1004.08847168119</v>
      </c>
      <c r="J4340" s="122">
        <v>1015.64384722175</v>
      </c>
      <c r="K4340" s="122">
        <v>1033.0720509023499</v>
      </c>
      <c r="L4340" s="122">
        <v>1054.9686084376799</v>
      </c>
      <c r="M4340" s="122">
        <v>1077.9319353176099</v>
      </c>
      <c r="N4340" s="122">
        <v>1104.0559060051</v>
      </c>
      <c r="O4340" s="122">
        <v>1130.1042741500701</v>
      </c>
      <c r="P4340" s="122">
        <v>1163.0965278034801</v>
      </c>
      <c r="Q4340" s="122">
        <v>1196.7107294694999</v>
      </c>
      <c r="R4340" s="122">
        <v>1140.79938690013</v>
      </c>
      <c r="S4340" s="122">
        <v>1185.0044276778001</v>
      </c>
      <c r="T4340" s="122">
        <v>1229.78491644785</v>
      </c>
      <c r="U4340" s="122">
        <v>1279.5096095246299</v>
      </c>
      <c r="V4340" s="122">
        <v>1326.1971220102</v>
      </c>
      <c r="W4340" s="122">
        <v>1374.82116311858</v>
      </c>
      <c r="X4340" s="122">
        <v>1425.4268372383101</v>
      </c>
      <c r="Y4340" s="122">
        <v>1473.9819395618099</v>
      </c>
      <c r="Z4340" s="122">
        <v>1525.6764252673099</v>
      </c>
      <c r="AA4340" s="122">
        <v>1575.4855717512</v>
      </c>
      <c r="AB4340" s="122">
        <v>1631.7075338098</v>
      </c>
      <c r="AC4340" s="122">
        <v>1682.1657939056099</v>
      </c>
      <c r="AD4340" s="122">
        <v>1732.13839323454</v>
      </c>
      <c r="AE4340" s="122">
        <v>1783.73637216822</v>
      </c>
      <c r="AF4340" s="122">
        <v>1836.6793918556</v>
      </c>
      <c r="AG4340" s="122">
        <v>1888.5801999763301</v>
      </c>
      <c r="AH4340" s="122">
        <v>1893.47038203581</v>
      </c>
      <c r="AI4340" s="122">
        <v>1888.30293935293</v>
      </c>
      <c r="AJ4340" s="122">
        <v>1883.21661212358</v>
      </c>
      <c r="AK4340" s="122">
        <v>1878.5039661907499</v>
      </c>
    </row>
    <row r="4341" spans="1:37" s="122" customFormat="1" hidden="1" x14ac:dyDescent="0.3">
      <c r="A4341" s="125" t="str">
        <f t="shared" si="102"/>
        <v>SDGbaseTRA_AgMed_v6_3QINVXctext</v>
      </c>
      <c r="B4341" s="125" t="s">
        <v>220</v>
      </c>
      <c r="C4341" s="125" t="s">
        <v>302</v>
      </c>
      <c r="D4341" s="125" t="s">
        <v>101</v>
      </c>
      <c r="E4341" s="122" t="s">
        <v>102</v>
      </c>
      <c r="F4341" s="122">
        <v>2.3692309801762498E-2</v>
      </c>
      <c r="G4341" s="122">
        <v>2.1592316082631499E-2</v>
      </c>
      <c r="H4341" s="122">
        <v>2.22257982128309E-2</v>
      </c>
      <c r="I4341" s="122">
        <v>2.4368890311757398E-2</v>
      </c>
      <c r="J4341" s="122">
        <v>2.48082238488973E-2</v>
      </c>
      <c r="K4341" s="122">
        <v>2.5309734347971499E-2</v>
      </c>
      <c r="L4341" s="122">
        <v>2.59124940131681E-2</v>
      </c>
      <c r="M4341" s="122">
        <v>2.65924601708327E-2</v>
      </c>
      <c r="N4341" s="122">
        <v>2.7309279560902001E-2</v>
      </c>
      <c r="O4341" s="122">
        <v>2.8202495769762501E-2</v>
      </c>
      <c r="P4341" s="122">
        <v>2.9031544804883E-2</v>
      </c>
      <c r="Q4341" s="122">
        <v>2.9821041239862199E-2</v>
      </c>
      <c r="R4341" s="122">
        <v>2.8600194990964199E-2</v>
      </c>
      <c r="S4341" s="122">
        <v>2.94865026484987E-2</v>
      </c>
      <c r="T4341" s="122">
        <v>3.04258368688601E-2</v>
      </c>
      <c r="U4341" s="122">
        <v>3.1512629770835902E-2</v>
      </c>
      <c r="V4341" s="122">
        <v>3.2639867436866102E-2</v>
      </c>
      <c r="W4341" s="122">
        <v>3.37512977884383E-2</v>
      </c>
      <c r="X4341" s="122">
        <v>3.47726653367968E-2</v>
      </c>
      <c r="Y4341" s="122">
        <v>3.5814232391184697E-2</v>
      </c>
      <c r="Z4341" s="122">
        <v>3.6916901235611699E-2</v>
      </c>
      <c r="AA4341" s="122">
        <v>3.79871776671988E-2</v>
      </c>
      <c r="AB4341" s="122">
        <v>3.89228288519195E-2</v>
      </c>
      <c r="AC4341" s="122">
        <v>3.9873532443171801E-2</v>
      </c>
      <c r="AD4341" s="122">
        <v>4.0992809261978597E-2</v>
      </c>
      <c r="AE4341" s="122">
        <v>4.2207181603508101E-2</v>
      </c>
      <c r="AF4341" s="122">
        <v>4.3485721118777701E-2</v>
      </c>
      <c r="AG4341" s="122">
        <v>4.4740812736334797E-2</v>
      </c>
      <c r="AH4341" s="122">
        <v>4.4581206899905398E-2</v>
      </c>
      <c r="AI4341" s="122">
        <v>4.4257831795452902E-2</v>
      </c>
      <c r="AJ4341" s="122">
        <v>4.40826016525478E-2</v>
      </c>
      <c r="AK4341" s="122">
        <v>4.3828380689348898E-2</v>
      </c>
    </row>
    <row r="4342" spans="1:37" s="122" customFormat="1" hidden="1" x14ac:dyDescent="0.3">
      <c r="A4342" s="125" t="str">
        <f t="shared" si="102"/>
        <v>SDGbaseTRA_AgMed_v6_3QINVXcleat</v>
      </c>
      <c r="B4342" s="125" t="s">
        <v>220</v>
      </c>
      <c r="C4342" s="125" t="s">
        <v>302</v>
      </c>
      <c r="D4342" s="125" t="s">
        <v>101</v>
      </c>
      <c r="E4342" s="122" t="s">
        <v>103</v>
      </c>
      <c r="F4342" s="149">
        <v>3.4546835070606202E-5</v>
      </c>
      <c r="G4342" s="149">
        <v>3.1484738665859197E-5</v>
      </c>
      <c r="H4342" s="149">
        <v>3.2408447787312098E-5</v>
      </c>
      <c r="I4342" s="149">
        <v>3.5533387900885397E-5</v>
      </c>
      <c r="J4342" s="149">
        <v>3.6174000123819903E-5</v>
      </c>
      <c r="K4342" s="149">
        <v>3.6905275404392298E-5</v>
      </c>
      <c r="L4342" s="149">
        <v>3.77841867015598E-5</v>
      </c>
      <c r="M4342" s="149">
        <v>3.8775676298774301E-5</v>
      </c>
      <c r="N4342" s="149">
        <v>3.9820903271211403E-5</v>
      </c>
      <c r="O4342" s="149">
        <v>4.1123342472289303E-5</v>
      </c>
      <c r="P4342" s="149">
        <v>4.2332216597327998E-5</v>
      </c>
      <c r="Q4342" s="149">
        <v>4.3483417276209398E-5</v>
      </c>
      <c r="R4342" s="149">
        <v>4.1703245804531701E-5</v>
      </c>
      <c r="S4342" s="149">
        <v>4.29956113325387E-5</v>
      </c>
      <c r="T4342" s="149">
        <v>4.4365297304844798E-5</v>
      </c>
      <c r="U4342" s="149">
        <v>4.59499994911073E-5</v>
      </c>
      <c r="V4342" s="149">
        <v>4.7593676028327898E-5</v>
      </c>
      <c r="W4342" s="149">
        <v>4.9214303201005501E-5</v>
      </c>
      <c r="X4342" s="149">
        <v>5.0703605701894903E-5</v>
      </c>
      <c r="Y4342" s="149">
        <v>5.2222362021729898E-5</v>
      </c>
      <c r="Z4342" s="149">
        <v>5.3830213642135502E-5</v>
      </c>
      <c r="AA4342" s="149">
        <v>5.5390832411321299E-5</v>
      </c>
      <c r="AB4342" s="149">
        <v>5.6755147981758399E-5</v>
      </c>
      <c r="AC4342" s="149">
        <v>5.8141412151138099E-5</v>
      </c>
      <c r="AD4342" s="149">
        <v>5.9773480614753797E-5</v>
      </c>
      <c r="AE4342" s="149">
        <v>6.1544212187494103E-5</v>
      </c>
      <c r="AF4342" s="149">
        <v>6.3408508836273599E-5</v>
      </c>
      <c r="AG4342" s="149">
        <v>6.5238615038372094E-5</v>
      </c>
      <c r="AH4342" s="149">
        <v>6.5005886505208196E-5</v>
      </c>
      <c r="AI4342" s="149">
        <v>6.4534358549811006E-5</v>
      </c>
      <c r="AJ4342" s="149">
        <v>6.4278847504370905E-5</v>
      </c>
      <c r="AK4342" s="149">
        <v>6.3908156349282505E-5</v>
      </c>
    </row>
    <row r="4343" spans="1:37" s="122" customFormat="1" hidden="1" x14ac:dyDescent="0.3">
      <c r="A4343" s="125" t="str">
        <f t="shared" si="102"/>
        <v>SDGbaseTRA_AgMed_v6_3QINVXcprnt</v>
      </c>
      <c r="B4343" s="125" t="s">
        <v>220</v>
      </c>
      <c r="C4343" s="125" t="s">
        <v>302</v>
      </c>
      <c r="D4343" s="125" t="s">
        <v>101</v>
      </c>
      <c r="E4343" s="122" t="s">
        <v>104</v>
      </c>
      <c r="F4343" s="122">
        <v>1.1876043386783101E-3</v>
      </c>
      <c r="G4343" s="122">
        <v>1.0823397328672E-3</v>
      </c>
      <c r="H4343" s="122">
        <v>1.1140937548513299E-3</v>
      </c>
      <c r="I4343" s="122">
        <v>1.2215187166287199E-3</v>
      </c>
      <c r="J4343" s="122">
        <v>1.2435408165927999E-3</v>
      </c>
      <c r="K4343" s="122">
        <v>1.26867960844453E-3</v>
      </c>
      <c r="L4343" s="122">
        <v>1.2988936314569401E-3</v>
      </c>
      <c r="M4343" s="122">
        <v>1.3329777188993901E-3</v>
      </c>
      <c r="N4343" s="122">
        <v>1.3689091170964399E-3</v>
      </c>
      <c r="O4343" s="122">
        <v>1.4136826091660801E-3</v>
      </c>
      <c r="P4343" s="122">
        <v>1.4552396476872E-3</v>
      </c>
      <c r="Q4343" s="122">
        <v>1.4948140665343901E-3</v>
      </c>
      <c r="R4343" s="122">
        <v>1.4336177410523301E-3</v>
      </c>
      <c r="S4343" s="122">
        <v>1.47804493402334E-3</v>
      </c>
      <c r="T4343" s="122">
        <v>1.52513014457918E-3</v>
      </c>
      <c r="U4343" s="122">
        <v>1.5796068915249499E-3</v>
      </c>
      <c r="V4343" s="122">
        <v>1.6361109788891701E-3</v>
      </c>
      <c r="W4343" s="122">
        <v>1.6918227063952699E-3</v>
      </c>
      <c r="X4343" s="122">
        <v>1.74301993207588E-3</v>
      </c>
      <c r="Y4343" s="122">
        <v>1.7952296812799699E-3</v>
      </c>
      <c r="Z4343" s="122">
        <v>1.8505022281411201E-3</v>
      </c>
      <c r="AA4343" s="122">
        <v>1.9041510679702999E-3</v>
      </c>
      <c r="AB4343" s="122">
        <v>1.9510516621192499E-3</v>
      </c>
      <c r="AC4343" s="122">
        <v>1.9987067754963501E-3</v>
      </c>
      <c r="AD4343" s="122">
        <v>2.0548118162171201E-3</v>
      </c>
      <c r="AE4343" s="122">
        <v>2.1156836296299299E-3</v>
      </c>
      <c r="AF4343" s="122">
        <v>2.1797718965912601E-3</v>
      </c>
      <c r="AG4343" s="122">
        <v>2.2426848106516101E-3</v>
      </c>
      <c r="AH4343" s="122">
        <v>2.2346843841247002E-3</v>
      </c>
      <c r="AI4343" s="122">
        <v>2.2184748342630898E-3</v>
      </c>
      <c r="AJ4343" s="122">
        <v>2.2096912213641099E-3</v>
      </c>
      <c r="AK4343" s="122">
        <v>2.19694810254606E-3</v>
      </c>
    </row>
    <row r="4344" spans="1:37" s="122" customFormat="1" hidden="1" x14ac:dyDescent="0.3">
      <c r="A4344" s="125" t="str">
        <f t="shared" si="102"/>
        <v>SDGbaseTRA_AgMed_v6_3QINVXcrubb</v>
      </c>
      <c r="B4344" s="125" t="s">
        <v>220</v>
      </c>
      <c r="C4344" s="125" t="s">
        <v>302</v>
      </c>
      <c r="D4344" s="125" t="s">
        <v>101</v>
      </c>
      <c r="E4344" s="122" t="s">
        <v>105</v>
      </c>
      <c r="F4344" s="122">
        <v>4.4626661802094399E-3</v>
      </c>
      <c r="G4344" s="122">
        <v>4.0671128961509498E-3</v>
      </c>
      <c r="H4344" s="122">
        <v>4.1864351277890698E-3</v>
      </c>
      <c r="I4344" s="122">
        <v>4.5901063912064397E-3</v>
      </c>
      <c r="J4344" s="122">
        <v>4.6728589355734098E-3</v>
      </c>
      <c r="K4344" s="122">
        <v>4.7673230871046303E-3</v>
      </c>
      <c r="L4344" s="122">
        <v>4.8808584576604903E-3</v>
      </c>
      <c r="M4344" s="122">
        <v>5.0089363867812202E-3</v>
      </c>
      <c r="N4344" s="122">
        <v>5.1439559638569296E-3</v>
      </c>
      <c r="O4344" s="122">
        <v>5.3122015169604197E-3</v>
      </c>
      <c r="P4344" s="122">
        <v>5.46836058805666E-3</v>
      </c>
      <c r="Q4344" s="122">
        <v>5.6170695602614402E-3</v>
      </c>
      <c r="R4344" s="122">
        <v>5.3871118519679597E-3</v>
      </c>
      <c r="S4344" s="122">
        <v>5.5540561153865397E-3</v>
      </c>
      <c r="T4344" s="122">
        <v>5.7309884234727796E-3</v>
      </c>
      <c r="U4344" s="122">
        <v>5.9356959411914004E-3</v>
      </c>
      <c r="V4344" s="122">
        <v>6.1480216051448804E-3</v>
      </c>
      <c r="W4344" s="122">
        <v>6.3573698148855296E-3</v>
      </c>
      <c r="X4344" s="122">
        <v>6.5497538607535996E-3</v>
      </c>
      <c r="Y4344" s="122">
        <v>6.7459426708328697E-3</v>
      </c>
      <c r="Z4344" s="122">
        <v>6.9536405694830402E-3</v>
      </c>
      <c r="AA4344" s="122">
        <v>7.1552370568953296E-3</v>
      </c>
      <c r="AB4344" s="122">
        <v>7.3314756310767096E-3</v>
      </c>
      <c r="AC4344" s="122">
        <v>7.5105494655649504E-3</v>
      </c>
      <c r="AD4344" s="122">
        <v>7.7213756301464202E-3</v>
      </c>
      <c r="AE4344" s="122">
        <v>7.9501139179735704E-3</v>
      </c>
      <c r="AF4344" s="122">
        <v>8.1909386878079807E-3</v>
      </c>
      <c r="AG4344" s="122">
        <v>8.42734682874491E-3</v>
      </c>
      <c r="AH4344" s="122">
        <v>8.3972835898983404E-3</v>
      </c>
      <c r="AI4344" s="122">
        <v>8.3363728912692597E-3</v>
      </c>
      <c r="AJ4344" s="122">
        <v>8.3033666694597805E-3</v>
      </c>
      <c r="AK4344" s="122">
        <v>8.2554817943985993E-3</v>
      </c>
    </row>
    <row r="4345" spans="1:37" s="122" customFormat="1" hidden="1" x14ac:dyDescent="0.3">
      <c r="A4345" s="125" t="str">
        <f t="shared" si="102"/>
        <v>SDGbaseTRA_AgMed_v6_3QINVXcplas</v>
      </c>
      <c r="B4345" s="125" t="s">
        <v>220</v>
      </c>
      <c r="C4345" s="125" t="s">
        <v>302</v>
      </c>
      <c r="D4345" s="125" t="s">
        <v>101</v>
      </c>
      <c r="E4345" s="122" t="s">
        <v>106</v>
      </c>
      <c r="F4345" s="122">
        <v>9.4082327898261705E-3</v>
      </c>
      <c r="G4345" s="122">
        <v>8.5743238154767105E-3</v>
      </c>
      <c r="H4345" s="122">
        <v>8.8258800123599598E-3</v>
      </c>
      <c r="I4345" s="122">
        <v>9.6769033834640094E-3</v>
      </c>
      <c r="J4345" s="122">
        <v>9.8513630382792202E-3</v>
      </c>
      <c r="K4345" s="122">
        <v>1.0050513208157599E-2</v>
      </c>
      <c r="L4345" s="122">
        <v>1.0289869492704599E-2</v>
      </c>
      <c r="M4345" s="122">
        <v>1.0559884529399601E-2</v>
      </c>
      <c r="N4345" s="122">
        <v>1.08445340104532E-2</v>
      </c>
      <c r="O4345" s="122">
        <v>1.11992307915995E-2</v>
      </c>
      <c r="P4345" s="122">
        <v>1.15284467431829E-2</v>
      </c>
      <c r="Q4345" s="122">
        <v>1.18419563295917E-2</v>
      </c>
      <c r="R4345" s="122">
        <v>1.13571574304416E-2</v>
      </c>
      <c r="S4345" s="122">
        <v>1.17091108210253E-2</v>
      </c>
      <c r="T4345" s="122">
        <v>1.2082121096788001E-2</v>
      </c>
      <c r="U4345" s="122">
        <v>1.2513687318134599E-2</v>
      </c>
      <c r="V4345" s="122">
        <v>1.29613141835693E-2</v>
      </c>
      <c r="W4345" s="122">
        <v>1.34026639533791E-2</v>
      </c>
      <c r="X4345" s="122">
        <v>1.3808249721053699E-2</v>
      </c>
      <c r="Y4345" s="122">
        <v>1.4221856726697599E-2</v>
      </c>
      <c r="Z4345" s="122">
        <v>1.46597272958932E-2</v>
      </c>
      <c r="AA4345" s="122">
        <v>1.50847348152988E-2</v>
      </c>
      <c r="AB4345" s="122">
        <v>1.5456282555033099E-2</v>
      </c>
      <c r="AC4345" s="122">
        <v>1.5833807615926902E-2</v>
      </c>
      <c r="AD4345" s="122">
        <v>1.6278273223362401E-2</v>
      </c>
      <c r="AE4345" s="122">
        <v>1.67605013293694E-2</v>
      </c>
      <c r="AF4345" s="122">
        <v>1.7268210264939399E-2</v>
      </c>
      <c r="AG4345" s="122">
        <v>1.77666080239312E-2</v>
      </c>
      <c r="AH4345" s="122">
        <v>1.7703228434676001E-2</v>
      </c>
      <c r="AI4345" s="122">
        <v>1.75748159545683E-2</v>
      </c>
      <c r="AJ4345" s="122">
        <v>1.7505231942285902E-2</v>
      </c>
      <c r="AK4345" s="122">
        <v>1.7404280620028099E-2</v>
      </c>
    </row>
    <row r="4346" spans="1:37" s="122" customFormat="1" hidden="1" x14ac:dyDescent="0.3">
      <c r="A4346" s="125" t="str">
        <f t="shared" si="102"/>
        <v>SDGbaseTRA_AgMed_v6_3QINVXcnmet</v>
      </c>
      <c r="B4346" s="125" t="s">
        <v>220</v>
      </c>
      <c r="C4346" s="125" t="s">
        <v>302</v>
      </c>
      <c r="D4346" s="125" t="s">
        <v>101</v>
      </c>
      <c r="E4346" s="122" t="s">
        <v>107</v>
      </c>
      <c r="F4346" s="122">
        <v>2.10021296555872E-2</v>
      </c>
      <c r="G4346" s="122">
        <v>1.9140582987738599E-2</v>
      </c>
      <c r="H4346" s="122">
        <v>1.97021354047155E-2</v>
      </c>
      <c r="I4346" s="122">
        <v>2.1601886779829198E-2</v>
      </c>
      <c r="J4346" s="122">
        <v>2.1991335507549899E-2</v>
      </c>
      <c r="K4346" s="122">
        <v>2.2435901217407801E-2</v>
      </c>
      <c r="L4346" s="122">
        <v>2.2970219599428798E-2</v>
      </c>
      <c r="M4346" s="122">
        <v>2.3572977942712899E-2</v>
      </c>
      <c r="N4346" s="122">
        <v>2.4208404960839799E-2</v>
      </c>
      <c r="O4346" s="122">
        <v>2.5000199546759298E-2</v>
      </c>
      <c r="P4346" s="122">
        <v>2.5735112920428901E-2</v>
      </c>
      <c r="Q4346" s="122">
        <v>2.6434964755424901E-2</v>
      </c>
      <c r="R4346" s="122">
        <v>2.53527413916655E-2</v>
      </c>
      <c r="S4346" s="122">
        <v>2.61384118684586E-2</v>
      </c>
      <c r="T4346" s="122">
        <v>2.69710879245725E-2</v>
      </c>
      <c r="U4346" s="122">
        <v>2.79344792370721E-2</v>
      </c>
      <c r="V4346" s="122">
        <v>2.8933722950020099E-2</v>
      </c>
      <c r="W4346" s="122">
        <v>2.9918954214602701E-2</v>
      </c>
      <c r="X4346" s="122">
        <v>3.0824348996965401E-2</v>
      </c>
      <c r="Y4346" s="122">
        <v>3.17476497010451E-2</v>
      </c>
      <c r="Z4346" s="122">
        <v>3.27251142974311E-2</v>
      </c>
      <c r="AA4346" s="122">
        <v>3.3673864527847201E-2</v>
      </c>
      <c r="AB4346" s="122">
        <v>3.4503275744327502E-2</v>
      </c>
      <c r="AC4346" s="122">
        <v>3.5346030218440801E-2</v>
      </c>
      <c r="AD4346" s="122">
        <v>3.6338217010938499E-2</v>
      </c>
      <c r="AE4346" s="122">
        <v>3.7414701557205297E-2</v>
      </c>
      <c r="AF4346" s="122">
        <v>3.8548067315721801E-2</v>
      </c>
      <c r="AG4346" s="122">
        <v>3.9660647604521398E-2</v>
      </c>
      <c r="AH4346" s="122">
        <v>3.9519164460896997E-2</v>
      </c>
      <c r="AI4346" s="122">
        <v>3.9232507485366698E-2</v>
      </c>
      <c r="AJ4346" s="122">
        <v>3.90771741214333E-2</v>
      </c>
      <c r="AK4346" s="122">
        <v>3.8851819072687602E-2</v>
      </c>
    </row>
    <row r="4347" spans="1:37" s="122" customFormat="1" hidden="1" x14ac:dyDescent="0.3">
      <c r="A4347" s="125" t="str">
        <f t="shared" si="102"/>
        <v>SDGbaseTRA_AgMed_v6_3QINVXcnfrm</v>
      </c>
      <c r="B4347" s="125" t="s">
        <v>220</v>
      </c>
      <c r="C4347" s="125" t="s">
        <v>302</v>
      </c>
      <c r="D4347" s="125" t="s">
        <v>101</v>
      </c>
      <c r="E4347" s="122" t="s">
        <v>108</v>
      </c>
      <c r="F4347" s="122">
        <v>1.2664552141270899</v>
      </c>
      <c r="G4347" s="122">
        <v>1.1542015749724199</v>
      </c>
      <c r="H4347" s="122">
        <v>1.18806390218155</v>
      </c>
      <c r="I4347" s="122">
        <v>1.3026213339283801</v>
      </c>
      <c r="J4347" s="122">
        <v>1.32610558909418</v>
      </c>
      <c r="K4347" s="122">
        <v>1.35291346860471</v>
      </c>
      <c r="L4347" s="122">
        <v>1.3851335487590299</v>
      </c>
      <c r="M4347" s="122">
        <v>1.4214806458977101</v>
      </c>
      <c r="N4347" s="122">
        <v>1.45979770581025</v>
      </c>
      <c r="O4347" s="122">
        <v>1.50754392956468</v>
      </c>
      <c r="P4347" s="122">
        <v>1.55186014364767</v>
      </c>
      <c r="Q4347" s="122">
        <v>1.59406210221482</v>
      </c>
      <c r="R4347" s="122">
        <v>1.5288026526085501</v>
      </c>
      <c r="S4347" s="122">
        <v>1.57617958476912</v>
      </c>
      <c r="T4347" s="122">
        <v>1.6263910133355399</v>
      </c>
      <c r="U4347" s="122">
        <v>1.68448473863713</v>
      </c>
      <c r="V4347" s="122">
        <v>1.7447404094285901</v>
      </c>
      <c r="W4347" s="122">
        <v>1.8041511117056199</v>
      </c>
      <c r="X4347" s="122">
        <v>1.85874757224416</v>
      </c>
      <c r="Y4347" s="122">
        <v>1.9144237827077999</v>
      </c>
      <c r="Z4347" s="122">
        <v>1.9733661449833499</v>
      </c>
      <c r="AA4347" s="122">
        <v>2.0305769943552399</v>
      </c>
      <c r="AB4347" s="122">
        <v>2.0805915489262601</v>
      </c>
      <c r="AC4347" s="122">
        <v>2.1314107189567402</v>
      </c>
      <c r="AD4347" s="122">
        <v>2.1912408484413701</v>
      </c>
      <c r="AE4347" s="122">
        <v>2.2561542400308898</v>
      </c>
      <c r="AF4347" s="122">
        <v>2.3244976412918401</v>
      </c>
      <c r="AG4347" s="122">
        <v>2.3915876522094002</v>
      </c>
      <c r="AH4347" s="122">
        <v>2.38305603813536</v>
      </c>
      <c r="AI4347" s="122">
        <v>2.36577025677511</v>
      </c>
      <c r="AJ4347" s="122">
        <v>2.35640345674542</v>
      </c>
      <c r="AK4347" s="122">
        <v>2.3428142597832999</v>
      </c>
    </row>
    <row r="4348" spans="1:37" s="122" customFormat="1" hidden="1" x14ac:dyDescent="0.3">
      <c r="A4348" s="125" t="str">
        <f t="shared" si="102"/>
        <v>SDGbaseTRA_AgMed_v6_3QINVXcmetp</v>
      </c>
      <c r="B4348" s="125" t="s">
        <v>220</v>
      </c>
      <c r="C4348" s="125" t="s">
        <v>302</v>
      </c>
      <c r="D4348" s="125" t="s">
        <v>101</v>
      </c>
      <c r="E4348" s="122" t="s">
        <v>109</v>
      </c>
      <c r="F4348" s="122">
        <v>2.2430080989044301</v>
      </c>
      <c r="G4348" s="122">
        <v>2.04419662973695</v>
      </c>
      <c r="H4348" s="122">
        <v>2.10416991053724</v>
      </c>
      <c r="I4348" s="122">
        <v>2.3070616072443602</v>
      </c>
      <c r="J4348" s="122">
        <v>2.3486543725834301</v>
      </c>
      <c r="K4348" s="122">
        <v>2.39613358083797</v>
      </c>
      <c r="L4348" s="122">
        <v>2.4531982917944402</v>
      </c>
      <c r="M4348" s="122">
        <v>2.5175723275631801</v>
      </c>
      <c r="N4348" s="122">
        <v>2.5854353477089602</v>
      </c>
      <c r="O4348" s="122">
        <v>2.6699982800406099</v>
      </c>
      <c r="P4348" s="122">
        <v>2.7484863513060702</v>
      </c>
      <c r="Q4348" s="122">
        <v>2.8232298825417899</v>
      </c>
      <c r="R4348" s="122">
        <v>2.7076494242957398</v>
      </c>
      <c r="S4348" s="122">
        <v>2.7915583074145598</v>
      </c>
      <c r="T4348" s="122">
        <v>2.8804873431007301</v>
      </c>
      <c r="U4348" s="122">
        <v>2.98337664774684</v>
      </c>
      <c r="V4348" s="122">
        <v>3.0900949557316402</v>
      </c>
      <c r="W4348" s="122">
        <v>3.1953167471400601</v>
      </c>
      <c r="X4348" s="122">
        <v>3.2920120757971199</v>
      </c>
      <c r="Y4348" s="122">
        <v>3.3906197403976499</v>
      </c>
      <c r="Z4348" s="122">
        <v>3.49501205879774</v>
      </c>
      <c r="AA4348" s="122">
        <v>3.5963377093654998</v>
      </c>
      <c r="AB4348" s="122">
        <v>3.6849180631865499</v>
      </c>
      <c r="AC4348" s="122">
        <v>3.7749234646302599</v>
      </c>
      <c r="AD4348" s="122">
        <v>3.8808881000121902</v>
      </c>
      <c r="AE4348" s="122">
        <v>3.99585565783695</v>
      </c>
      <c r="AF4348" s="122">
        <v>4.1168980767279004</v>
      </c>
      <c r="AG4348" s="122">
        <v>4.2357206266017897</v>
      </c>
      <c r="AH4348" s="122">
        <v>4.2206103572047304</v>
      </c>
      <c r="AI4348" s="122">
        <v>4.1899956563021901</v>
      </c>
      <c r="AJ4348" s="122">
        <v>4.1734061961357103</v>
      </c>
      <c r="AK4348" s="122">
        <v>4.1493384845390899</v>
      </c>
    </row>
    <row r="4349" spans="1:37" s="122" customFormat="1" hidden="1" x14ac:dyDescent="0.3">
      <c r="A4349" s="125" t="str">
        <f t="shared" si="102"/>
        <v>SDGbaseTRA_AgMed_v6_3QINVXcmach</v>
      </c>
      <c r="B4349" s="125" t="s">
        <v>220</v>
      </c>
      <c r="C4349" s="125" t="s">
        <v>302</v>
      </c>
      <c r="D4349" s="125" t="s">
        <v>101</v>
      </c>
      <c r="E4349" s="122" t="s">
        <v>110</v>
      </c>
      <c r="F4349" s="122">
        <v>141.11587443149301</v>
      </c>
      <c r="G4349" s="122">
        <v>128.45523843542901</v>
      </c>
      <c r="H4349" s="122">
        <v>132.27443398225401</v>
      </c>
      <c r="I4349" s="122">
        <v>145.19490546908099</v>
      </c>
      <c r="J4349" s="122">
        <v>147.84360005512599</v>
      </c>
      <c r="K4349" s="122">
        <v>150.86715284918401</v>
      </c>
      <c r="L4349" s="122">
        <v>154.50112596283799</v>
      </c>
      <c r="M4349" s="122">
        <v>158.600568705645</v>
      </c>
      <c r="N4349" s="122">
        <v>162.92219561810199</v>
      </c>
      <c r="O4349" s="122">
        <v>168.30729995586501</v>
      </c>
      <c r="P4349" s="122">
        <v>173.305547312953</v>
      </c>
      <c r="Q4349" s="122">
        <v>178.06533630298699</v>
      </c>
      <c r="R4349" s="122">
        <v>170.70498573448501</v>
      </c>
      <c r="S4349" s="122">
        <v>176.048439160247</v>
      </c>
      <c r="T4349" s="122">
        <v>181.711584023157</v>
      </c>
      <c r="U4349" s="122">
        <v>188.26374139852101</v>
      </c>
      <c r="V4349" s="122">
        <v>195.05973590109701</v>
      </c>
      <c r="W4349" s="122">
        <v>201.76042980700799</v>
      </c>
      <c r="X4349" s="122">
        <v>207.91814477070301</v>
      </c>
      <c r="Y4349" s="122">
        <v>214.197640381078</v>
      </c>
      <c r="Z4349" s="122">
        <v>220.84551210388801</v>
      </c>
      <c r="AA4349" s="122">
        <v>227.298093457844</v>
      </c>
      <c r="AB4349" s="122">
        <v>232.93903369548201</v>
      </c>
      <c r="AC4349" s="122">
        <v>238.67072327119001</v>
      </c>
      <c r="AD4349" s="122">
        <v>245.41872268311599</v>
      </c>
      <c r="AE4349" s="122">
        <v>252.74004276123301</v>
      </c>
      <c r="AF4349" s="122">
        <v>260.44821982002401</v>
      </c>
      <c r="AG4349" s="122">
        <v>268.01503202847903</v>
      </c>
      <c r="AH4349" s="122">
        <v>267.05278562770701</v>
      </c>
      <c r="AI4349" s="122">
        <v>265.10319194541898</v>
      </c>
      <c r="AJ4349" s="122">
        <v>264.04674828339802</v>
      </c>
      <c r="AK4349" s="122">
        <v>262.51407747190501</v>
      </c>
    </row>
    <row r="4350" spans="1:37" s="122" customFormat="1" hidden="1" x14ac:dyDescent="0.3">
      <c r="A4350" s="125" t="str">
        <f t="shared" si="102"/>
        <v>SDGbaseTRA_AgMed_v6_3QINVXcemch</v>
      </c>
      <c r="B4350" s="125" t="s">
        <v>220</v>
      </c>
      <c r="C4350" s="125" t="s">
        <v>302</v>
      </c>
      <c r="D4350" s="125" t="s">
        <v>101</v>
      </c>
      <c r="E4350" s="122" t="s">
        <v>111</v>
      </c>
      <c r="F4350" s="122">
        <v>59.857573616161602</v>
      </c>
      <c r="G4350" s="122">
        <v>54.487270989225799</v>
      </c>
      <c r="H4350" s="122">
        <v>56.107271428719798</v>
      </c>
      <c r="I4350" s="122">
        <v>61.587789310169697</v>
      </c>
      <c r="J4350" s="122">
        <v>62.711294598357</v>
      </c>
      <c r="K4350" s="122">
        <v>63.993804696400701</v>
      </c>
      <c r="L4350" s="122">
        <v>65.535238741620503</v>
      </c>
      <c r="M4350" s="122">
        <v>67.274112534178599</v>
      </c>
      <c r="N4350" s="122">
        <v>69.107230899466103</v>
      </c>
      <c r="O4350" s="122">
        <v>71.391447899339099</v>
      </c>
      <c r="P4350" s="122">
        <v>73.511570531424098</v>
      </c>
      <c r="Q4350" s="122">
        <v>75.530545512206203</v>
      </c>
      <c r="R4350" s="122">
        <v>72.408481975628305</v>
      </c>
      <c r="S4350" s="122">
        <v>74.675031774406094</v>
      </c>
      <c r="T4350" s="122">
        <v>77.077186116689106</v>
      </c>
      <c r="U4350" s="122">
        <v>79.856435751221795</v>
      </c>
      <c r="V4350" s="122">
        <v>82.739114563026803</v>
      </c>
      <c r="W4350" s="122">
        <v>85.581369414710096</v>
      </c>
      <c r="X4350" s="122">
        <v>88.193307144831607</v>
      </c>
      <c r="Y4350" s="122">
        <v>90.856900962923504</v>
      </c>
      <c r="Z4350" s="122">
        <v>93.676750059575497</v>
      </c>
      <c r="AA4350" s="122">
        <v>96.413762213344299</v>
      </c>
      <c r="AB4350" s="122">
        <v>98.806497948420898</v>
      </c>
      <c r="AC4350" s="122">
        <v>101.23772712164499</v>
      </c>
      <c r="AD4350" s="122">
        <v>104.100047701725</v>
      </c>
      <c r="AE4350" s="122">
        <v>107.205555549859</v>
      </c>
      <c r="AF4350" s="122">
        <v>110.47515776578101</v>
      </c>
      <c r="AG4350" s="122">
        <v>113.684796799179</v>
      </c>
      <c r="AH4350" s="122">
        <v>113.276637653348</v>
      </c>
      <c r="AI4350" s="122">
        <v>112.449672240496</v>
      </c>
      <c r="AJ4350" s="122">
        <v>112.00155713987</v>
      </c>
      <c r="AK4350" s="122">
        <v>111.351439239968</v>
      </c>
    </row>
    <row r="4351" spans="1:37" s="122" customFormat="1" hidden="1" x14ac:dyDescent="0.3">
      <c r="A4351" s="125" t="str">
        <f t="shared" si="102"/>
        <v>SDGbaseTRA_AgMed_v6_3QINVXcsequ</v>
      </c>
      <c r="B4351" s="125" t="s">
        <v>220</v>
      </c>
      <c r="C4351" s="125" t="s">
        <v>302</v>
      </c>
      <c r="D4351" s="125" t="s">
        <v>101</v>
      </c>
      <c r="E4351" s="122" t="s">
        <v>112</v>
      </c>
      <c r="F4351" s="122">
        <v>30.106160338287399</v>
      </c>
      <c r="G4351" s="122">
        <v>27.437667981630302</v>
      </c>
      <c r="H4351" s="122">
        <v>28.242642876133999</v>
      </c>
      <c r="I4351" s="122">
        <v>30.965900966622002</v>
      </c>
      <c r="J4351" s="122">
        <v>31.5241684391391</v>
      </c>
      <c r="K4351" s="122">
        <v>32.161445075431402</v>
      </c>
      <c r="L4351" s="122">
        <v>32.927380489821097</v>
      </c>
      <c r="M4351" s="122">
        <v>33.791423309560599</v>
      </c>
      <c r="N4351" s="122">
        <v>34.702296064120603</v>
      </c>
      <c r="O4351" s="122">
        <v>35.8373188046519</v>
      </c>
      <c r="P4351" s="122">
        <v>36.890803390514598</v>
      </c>
      <c r="Q4351" s="122">
        <v>37.894027915977297</v>
      </c>
      <c r="R4351" s="122">
        <v>36.342680950432197</v>
      </c>
      <c r="S4351" s="122">
        <v>37.468924894988497</v>
      </c>
      <c r="T4351" s="122">
        <v>38.662550458982103</v>
      </c>
      <c r="U4351" s="122">
        <v>40.043553899978903</v>
      </c>
      <c r="V4351" s="122">
        <v>41.475951086948598</v>
      </c>
      <c r="W4351" s="122">
        <v>42.888261691074902</v>
      </c>
      <c r="X4351" s="122">
        <v>44.1861281900566</v>
      </c>
      <c r="Y4351" s="122">
        <v>45.509662493164001</v>
      </c>
      <c r="Z4351" s="122">
        <v>46.910839723586797</v>
      </c>
      <c r="AA4351" s="122">
        <v>48.270855447053897</v>
      </c>
      <c r="AB4351" s="122">
        <v>49.459800924451599</v>
      </c>
      <c r="AC4351" s="122">
        <v>50.667873712285001</v>
      </c>
      <c r="AD4351" s="122">
        <v>52.0901549356809</v>
      </c>
      <c r="AE4351" s="122">
        <v>53.633275413607002</v>
      </c>
      <c r="AF4351" s="122">
        <v>55.257934046201697</v>
      </c>
      <c r="AG4351" s="122">
        <v>56.852797096430898</v>
      </c>
      <c r="AH4351" s="122">
        <v>56.649983654319399</v>
      </c>
      <c r="AI4351" s="122">
        <v>56.239066237422698</v>
      </c>
      <c r="AJ4351" s="122">
        <v>56.016398763354402</v>
      </c>
      <c r="AK4351" s="122">
        <v>55.693356512790302</v>
      </c>
    </row>
    <row r="4352" spans="1:37" s="122" customFormat="1" hidden="1" x14ac:dyDescent="0.3">
      <c r="A4352" s="125" t="str">
        <f t="shared" si="102"/>
        <v>SDGbaseTRA_AgMed_v6_3QINVXcvehi</v>
      </c>
      <c r="B4352" s="125" t="s">
        <v>220</v>
      </c>
      <c r="C4352" s="125" t="s">
        <v>302</v>
      </c>
      <c r="D4352" s="125" t="s">
        <v>101</v>
      </c>
      <c r="E4352" s="122" t="s">
        <v>113</v>
      </c>
      <c r="F4352" s="122">
        <v>91.082781884189203</v>
      </c>
      <c r="G4352" s="122">
        <v>83.009560173085802</v>
      </c>
      <c r="H4352" s="122">
        <v>85.444920641324799</v>
      </c>
      <c r="I4352" s="122">
        <v>93.683829883923394</v>
      </c>
      <c r="J4352" s="122">
        <v>95.372804959487794</v>
      </c>
      <c r="K4352" s="122">
        <v>97.300813320935404</v>
      </c>
      <c r="L4352" s="122">
        <v>99.618064259026895</v>
      </c>
      <c r="M4352" s="122">
        <v>102.23212805210601</v>
      </c>
      <c r="N4352" s="122">
        <v>104.98787051463199</v>
      </c>
      <c r="O4352" s="122">
        <v>108.42175339932299</v>
      </c>
      <c r="P4352" s="122">
        <v>111.608951822313</v>
      </c>
      <c r="Q4352" s="122">
        <v>114.644094119</v>
      </c>
      <c r="R4352" s="122">
        <v>109.950669394568</v>
      </c>
      <c r="S4352" s="122">
        <v>113.35799302527199</v>
      </c>
      <c r="T4352" s="122">
        <v>116.969172122009</v>
      </c>
      <c r="U4352" s="122">
        <v>121.14724178563399</v>
      </c>
      <c r="V4352" s="122">
        <v>125.48079741299701</v>
      </c>
      <c r="W4352" s="122">
        <v>129.75358335656901</v>
      </c>
      <c r="X4352" s="122">
        <v>133.68013160826399</v>
      </c>
      <c r="Y4352" s="122">
        <v>137.684334897279</v>
      </c>
      <c r="Z4352" s="122">
        <v>141.92343807834399</v>
      </c>
      <c r="AA4352" s="122">
        <v>146.03801177713899</v>
      </c>
      <c r="AB4352" s="122">
        <v>149.63503180138599</v>
      </c>
      <c r="AC4352" s="122">
        <v>153.289919339286</v>
      </c>
      <c r="AD4352" s="122">
        <v>157.59287026338001</v>
      </c>
      <c r="AE4352" s="122">
        <v>162.26140668026801</v>
      </c>
      <c r="AF4352" s="122">
        <v>167.17662755885701</v>
      </c>
      <c r="AG4352" s="122">
        <v>172.001705274079</v>
      </c>
      <c r="AH4352" s="122">
        <v>171.38811615134</v>
      </c>
      <c r="AI4352" s="122">
        <v>170.14493199782899</v>
      </c>
      <c r="AJ4352" s="122">
        <v>169.47127674769499</v>
      </c>
      <c r="AK4352" s="122">
        <v>168.49394896770301</v>
      </c>
    </row>
    <row r="4353" spans="1:37" s="122" customFormat="1" hidden="1" x14ac:dyDescent="0.3">
      <c r="A4353" s="125" t="str">
        <f t="shared" si="102"/>
        <v>SDGbaseTRA_AgMed_v6_3QINVXctequ</v>
      </c>
      <c r="B4353" s="125" t="s">
        <v>220</v>
      </c>
      <c r="C4353" s="125" t="s">
        <v>302</v>
      </c>
      <c r="D4353" s="125" t="s">
        <v>101</v>
      </c>
      <c r="E4353" s="122" t="s">
        <v>114</v>
      </c>
      <c r="F4353" s="122">
        <v>10.7690510467186</v>
      </c>
      <c r="G4353" s="122">
        <v>9.8145244620026109</v>
      </c>
      <c r="H4353" s="122">
        <v>10.1024660537842</v>
      </c>
      <c r="I4353" s="122">
        <v>11.076582482459401</v>
      </c>
      <c r="J4353" s="122">
        <v>11.2762761943677</v>
      </c>
      <c r="K4353" s="122">
        <v>11.504231687529099</v>
      </c>
      <c r="L4353" s="122">
        <v>11.7782087567857</v>
      </c>
      <c r="M4353" s="122">
        <v>12.087279097465901</v>
      </c>
      <c r="N4353" s="122">
        <v>12.4131006263722</v>
      </c>
      <c r="O4353" s="122">
        <v>12.819101182225999</v>
      </c>
      <c r="P4353" s="122">
        <v>13.1959353302744</v>
      </c>
      <c r="Q4353" s="122">
        <v>13.554791325347599</v>
      </c>
      <c r="R4353" s="122">
        <v>12.999870522581499</v>
      </c>
      <c r="S4353" s="122">
        <v>13.402730880518201</v>
      </c>
      <c r="T4353" s="122">
        <v>13.829693817169099</v>
      </c>
      <c r="U4353" s="122">
        <v>14.323682302737399</v>
      </c>
      <c r="V4353" s="122">
        <v>14.836054463528599</v>
      </c>
      <c r="W4353" s="122">
        <v>15.341241601933399</v>
      </c>
      <c r="X4353" s="122">
        <v>15.8054917893473</v>
      </c>
      <c r="Y4353" s="122">
        <v>16.278923416366101</v>
      </c>
      <c r="Z4353" s="122">
        <v>16.7801281183398</v>
      </c>
      <c r="AA4353" s="122">
        <v>17.266609243325099</v>
      </c>
      <c r="AB4353" s="122">
        <v>17.691898100953999</v>
      </c>
      <c r="AC4353" s="122">
        <v>18.1240288467596</v>
      </c>
      <c r="AD4353" s="122">
        <v>18.632782501341801</v>
      </c>
      <c r="AE4353" s="122">
        <v>19.184760668311402</v>
      </c>
      <c r="AF4353" s="122">
        <v>19.7659052430865</v>
      </c>
      <c r="AG4353" s="122">
        <v>20.336391861355199</v>
      </c>
      <c r="AH4353" s="122">
        <v>20.263844971067002</v>
      </c>
      <c r="AI4353" s="122">
        <v>20.1168587533354</v>
      </c>
      <c r="AJ4353" s="122">
        <v>20.037210024711701</v>
      </c>
      <c r="AK4353" s="122">
        <v>19.921656980169299</v>
      </c>
    </row>
    <row r="4354" spans="1:37" s="122" customFormat="1" hidden="1" x14ac:dyDescent="0.3">
      <c r="A4354" s="125" t="str">
        <f t="shared" si="102"/>
        <v>SDGbaseTRA_AgMed_v6_3QINVXcfurn</v>
      </c>
      <c r="B4354" s="125" t="s">
        <v>220</v>
      </c>
      <c r="C4354" s="125" t="s">
        <v>302</v>
      </c>
      <c r="D4354" s="125" t="s">
        <v>101</v>
      </c>
      <c r="E4354" s="122" t="s">
        <v>115</v>
      </c>
      <c r="F4354" s="122">
        <v>21.769782937637601</v>
      </c>
      <c r="G4354" s="122">
        <v>19.840194483898799</v>
      </c>
      <c r="H4354" s="122">
        <v>20.4222723220118</v>
      </c>
      <c r="I4354" s="122">
        <v>22.391461911349499</v>
      </c>
      <c r="J4354" s="122">
        <v>22.795145461868099</v>
      </c>
      <c r="K4354" s="122">
        <v>23.255960586992799</v>
      </c>
      <c r="L4354" s="122">
        <v>23.809808953179399</v>
      </c>
      <c r="M4354" s="122">
        <v>24.434598844125201</v>
      </c>
      <c r="N4354" s="122">
        <v>25.093251489556</v>
      </c>
      <c r="O4354" s="122">
        <v>25.913987126814501</v>
      </c>
      <c r="P4354" s="122">
        <v>26.675762474606401</v>
      </c>
      <c r="Q4354" s="122">
        <v>27.4011947420105</v>
      </c>
      <c r="R4354" s="122">
        <v>26.279414803240702</v>
      </c>
      <c r="S4354" s="122">
        <v>27.0938024877651</v>
      </c>
      <c r="T4354" s="122">
        <v>27.956913862479698</v>
      </c>
      <c r="U4354" s="122">
        <v>28.955518294556601</v>
      </c>
      <c r="V4354" s="122">
        <v>29.9912855757517</v>
      </c>
      <c r="W4354" s="122">
        <v>31.012528236618401</v>
      </c>
      <c r="X4354" s="122">
        <v>31.951016295121601</v>
      </c>
      <c r="Y4354" s="122">
        <v>32.908064758472896</v>
      </c>
      <c r="Z4354" s="122">
        <v>33.921256870011298</v>
      </c>
      <c r="AA4354" s="122">
        <v>34.904685070717498</v>
      </c>
      <c r="AB4354" s="122">
        <v>35.764412271954697</v>
      </c>
      <c r="AC4354" s="122">
        <v>36.637970443055998</v>
      </c>
      <c r="AD4354" s="122">
        <v>37.666422864809398</v>
      </c>
      <c r="AE4354" s="122">
        <v>38.782254225354997</v>
      </c>
      <c r="AF4354" s="122">
        <v>39.957045875367101</v>
      </c>
      <c r="AG4354" s="122">
        <v>41.110292321563499</v>
      </c>
      <c r="AH4354" s="122">
        <v>40.963637797639102</v>
      </c>
      <c r="AI4354" s="122">
        <v>40.666503162381098</v>
      </c>
      <c r="AJ4354" s="122">
        <v>40.505492175816499</v>
      </c>
      <c r="AK4354" s="122">
        <v>40.271900127031699</v>
      </c>
    </row>
    <row r="4355" spans="1:37" s="122" customFormat="1" hidden="1" x14ac:dyDescent="0.3">
      <c r="A4355" s="125" t="str">
        <f t="shared" si="102"/>
        <v>SDGbaseTRA_AgMed_v6_3QINVXcoman</v>
      </c>
      <c r="B4355" s="125" t="s">
        <v>220</v>
      </c>
      <c r="C4355" s="125" t="s">
        <v>302</v>
      </c>
      <c r="D4355" s="125" t="s">
        <v>101</v>
      </c>
      <c r="E4355" s="122" t="s">
        <v>116</v>
      </c>
      <c r="F4355" s="122">
        <v>1.4547423767087</v>
      </c>
      <c r="G4355" s="122">
        <v>1.32579969954454</v>
      </c>
      <c r="H4355" s="122">
        <v>1.3646964262630199</v>
      </c>
      <c r="I4355" s="122">
        <v>1.49628540680497</v>
      </c>
      <c r="J4355" s="122">
        <v>1.5232611267467799</v>
      </c>
      <c r="K4355" s="122">
        <v>1.55405460283551</v>
      </c>
      <c r="L4355" s="122">
        <v>1.5910649253945699</v>
      </c>
      <c r="M4355" s="122">
        <v>1.63281583919567</v>
      </c>
      <c r="N4355" s="122">
        <v>1.6768295952163099</v>
      </c>
      <c r="O4355" s="122">
        <v>1.7316743731828701</v>
      </c>
      <c r="P4355" s="122">
        <v>1.78257919309492</v>
      </c>
      <c r="Q4355" s="122">
        <v>1.83105542567142</v>
      </c>
      <c r="R4355" s="122">
        <v>1.75609368540304</v>
      </c>
      <c r="S4355" s="122">
        <v>1.81051426824216</v>
      </c>
      <c r="T4355" s="122">
        <v>1.8681907593772999</v>
      </c>
      <c r="U4355" s="122">
        <v>1.9349214286298499</v>
      </c>
      <c r="V4355" s="122">
        <v>2.00413546538342</v>
      </c>
      <c r="W4355" s="122">
        <v>2.07237890997455</v>
      </c>
      <c r="X4355" s="122">
        <v>2.1350923670931001</v>
      </c>
      <c r="Y4355" s="122">
        <v>2.1990461033425301</v>
      </c>
      <c r="Z4355" s="122">
        <v>2.2667515786164101</v>
      </c>
      <c r="AA4355" s="122">
        <v>2.33246811249807</v>
      </c>
      <c r="AB4355" s="122">
        <v>2.3899184598732202</v>
      </c>
      <c r="AC4355" s="122">
        <v>2.4482930469631201</v>
      </c>
      <c r="AD4355" s="122">
        <v>2.5170182760864002</v>
      </c>
      <c r="AE4355" s="122">
        <v>2.59158250900026</v>
      </c>
      <c r="AF4355" s="122">
        <v>2.6700866999686301</v>
      </c>
      <c r="AG4355" s="122">
        <v>2.74715115581904</v>
      </c>
      <c r="AH4355" s="122">
        <v>2.7373511246795501</v>
      </c>
      <c r="AI4355" s="122">
        <v>2.7174954216284002</v>
      </c>
      <c r="AJ4355" s="122">
        <v>2.7067360352834799</v>
      </c>
      <c r="AK4355" s="122">
        <v>2.6911264973655702</v>
      </c>
    </row>
    <row r="4356" spans="1:37" s="122" customFormat="1" hidden="1" x14ac:dyDescent="0.3">
      <c r="A4356" s="125" t="str">
        <f t="shared" si="102"/>
        <v>SDGbaseTRA_AgMed_v6_3QINVXccons</v>
      </c>
      <c r="B4356" s="125" t="s">
        <v>220</v>
      </c>
      <c r="C4356" s="125" t="s">
        <v>302</v>
      </c>
      <c r="D4356" s="125" t="s">
        <v>101</v>
      </c>
      <c r="E4356" s="122" t="s">
        <v>117</v>
      </c>
      <c r="F4356" s="122">
        <v>405.25154709129401</v>
      </c>
      <c r="G4356" s="122">
        <v>369.33163423009398</v>
      </c>
      <c r="H4356" s="122">
        <v>380.16720135993597</v>
      </c>
      <c r="I4356" s="122">
        <v>416.82430216251299</v>
      </c>
      <c r="J4356" s="122">
        <v>424.33900195771002</v>
      </c>
      <c r="K4356" s="122">
        <v>432.917224483621</v>
      </c>
      <c r="L4356" s="122">
        <v>443.22729086756601</v>
      </c>
      <c r="M4356" s="122">
        <v>454.85795666878602</v>
      </c>
      <c r="N4356" s="122">
        <v>467.11898859185402</v>
      </c>
      <c r="O4356" s="122">
        <v>482.39724780577097</v>
      </c>
      <c r="P4356" s="122">
        <v>496.57794217066299</v>
      </c>
      <c r="Q4356" s="122">
        <v>510.08209834519403</v>
      </c>
      <c r="R4356" s="122">
        <v>489.19980213743003</v>
      </c>
      <c r="S4356" s="122">
        <v>504.35989215904601</v>
      </c>
      <c r="T4356" s="122">
        <v>520.426989424883</v>
      </c>
      <c r="U4356" s="122">
        <v>539.01633375553797</v>
      </c>
      <c r="V4356" s="122">
        <v>558.29747653648894</v>
      </c>
      <c r="W4356" s="122">
        <v>577.30823881452397</v>
      </c>
      <c r="X4356" s="122">
        <v>594.77849741676198</v>
      </c>
      <c r="Y4356" s="122">
        <v>612.59426395543096</v>
      </c>
      <c r="Z4356" s="122">
        <v>631.45516265515005</v>
      </c>
      <c r="AA4356" s="122">
        <v>649.76199653268702</v>
      </c>
      <c r="AB4356" s="122">
        <v>665.76609631521103</v>
      </c>
      <c r="AC4356" s="122">
        <v>682.02766407301499</v>
      </c>
      <c r="AD4356" s="122">
        <v>701.17263838071699</v>
      </c>
      <c r="AE4356" s="122">
        <v>721.94419988178697</v>
      </c>
      <c r="AF4356" s="122">
        <v>743.81332623188302</v>
      </c>
      <c r="AG4356" s="122">
        <v>765.28138164784298</v>
      </c>
      <c r="AH4356" s="122">
        <v>762.55136027470598</v>
      </c>
      <c r="AI4356" s="122">
        <v>757.02010298207801</v>
      </c>
      <c r="AJ4356" s="122">
        <v>754.02283141575595</v>
      </c>
      <c r="AK4356" s="122">
        <v>749.67443991229197</v>
      </c>
    </row>
    <row r="4357" spans="1:37" s="122" customFormat="1" hidden="1" x14ac:dyDescent="0.3">
      <c r="A4357" s="125" t="str">
        <f t="shared" si="102"/>
        <v>SDGbaseTRA_AgMed_v6_3QINVXcbsrv</v>
      </c>
      <c r="B4357" s="125" t="s">
        <v>220</v>
      </c>
      <c r="C4357" s="125" t="s">
        <v>302</v>
      </c>
      <c r="D4357" s="125" t="s">
        <v>101</v>
      </c>
      <c r="E4357" s="122" t="s">
        <v>118</v>
      </c>
      <c r="F4357" s="122">
        <v>61.778435490457603</v>
      </c>
      <c r="G4357" s="122">
        <v>56.302636482542702</v>
      </c>
      <c r="H4357" s="122">
        <v>57.954460861100003</v>
      </c>
      <c r="I4357" s="122">
        <v>63.542640236240103</v>
      </c>
      <c r="J4357" s="122">
        <v>64.688216113395598</v>
      </c>
      <c r="K4357" s="122">
        <v>65.995920354732903</v>
      </c>
      <c r="L4357" s="122">
        <v>67.567634949222494</v>
      </c>
      <c r="M4357" s="122">
        <v>69.340667876718996</v>
      </c>
      <c r="N4357" s="122">
        <v>71.209796755170998</v>
      </c>
      <c r="O4357" s="122">
        <v>73.538885830902103</v>
      </c>
      <c r="P4357" s="122">
        <v>75.700657003200703</v>
      </c>
      <c r="Q4357" s="122">
        <v>77.759293539123306</v>
      </c>
      <c r="R4357" s="122">
        <v>74.575898932925</v>
      </c>
      <c r="S4357" s="122">
        <v>76.8869737459693</v>
      </c>
      <c r="T4357" s="122">
        <v>79.336316972616601</v>
      </c>
      <c r="U4357" s="122">
        <v>82.170163302838304</v>
      </c>
      <c r="V4357" s="122">
        <v>85.109470614617393</v>
      </c>
      <c r="W4357" s="122">
        <v>88.007559861771995</v>
      </c>
      <c r="X4357" s="122">
        <v>90.670807545356595</v>
      </c>
      <c r="Y4357" s="122">
        <v>93.386726069843405</v>
      </c>
      <c r="Z4357" s="122">
        <v>96.261969414318997</v>
      </c>
      <c r="AA4357" s="122">
        <v>99.052748533746197</v>
      </c>
      <c r="AB4357" s="122">
        <v>101.49248813028601</v>
      </c>
      <c r="AC4357" s="122">
        <v>103.97147734552701</v>
      </c>
      <c r="AD4357" s="122">
        <v>106.89002650030299</v>
      </c>
      <c r="AE4357" s="122">
        <v>110.05654019146699</v>
      </c>
      <c r="AF4357" s="122">
        <v>113.390371786063</v>
      </c>
      <c r="AG4357" s="122">
        <v>116.663062257302</v>
      </c>
      <c r="AH4357" s="122">
        <v>116.246885069334</v>
      </c>
      <c r="AI4357" s="122">
        <v>115.403674415886</v>
      </c>
      <c r="AJ4357" s="122">
        <v>114.946756362306</v>
      </c>
      <c r="AK4357" s="122">
        <v>114.283867285356</v>
      </c>
    </row>
    <row r="4358" spans="1:37" s="122" customFormat="1" hidden="1" x14ac:dyDescent="0.3">
      <c r="A4358" s="125" t="str">
        <f t="shared" si="102"/>
        <v>SDGbaseTRA_AgMed_v6_3QINVXcimpt</v>
      </c>
      <c r="B4358" s="125" t="s">
        <v>220</v>
      </c>
      <c r="C4358" s="125" t="s">
        <v>302</v>
      </c>
      <c r="D4358" s="125" t="s">
        <v>101</v>
      </c>
      <c r="E4358" s="122" t="s">
        <v>119</v>
      </c>
      <c r="F4358" s="122">
        <v>2.8180303866150198</v>
      </c>
      <c r="G4358" s="122">
        <v>2.8180303866150198</v>
      </c>
      <c r="H4358" s="122">
        <v>2.8180303866150198</v>
      </c>
      <c r="I4358" s="122">
        <v>2.8180303866150198</v>
      </c>
      <c r="J4358" s="122">
        <v>2.8180303866150198</v>
      </c>
      <c r="K4358" s="122">
        <v>2.8180303866150198</v>
      </c>
      <c r="L4358" s="122">
        <v>2.8180303866150198</v>
      </c>
      <c r="M4358" s="122">
        <v>2.8180303866150198</v>
      </c>
      <c r="N4358" s="122">
        <v>2.8180303866150198</v>
      </c>
      <c r="O4358" s="122">
        <v>2.8180303866150198</v>
      </c>
      <c r="P4358" s="122">
        <v>2.8180303866150198</v>
      </c>
      <c r="Q4358" s="122">
        <v>2.8180303866150198</v>
      </c>
      <c r="R4358" s="122">
        <v>2.8180303866150198</v>
      </c>
      <c r="S4358" s="122">
        <v>2.8180303866150198</v>
      </c>
      <c r="T4358" s="122">
        <v>2.8180303866150198</v>
      </c>
      <c r="U4358" s="122">
        <v>2.8180303866150198</v>
      </c>
      <c r="V4358" s="122">
        <v>2.8180303866150198</v>
      </c>
      <c r="W4358" s="122">
        <v>2.8180303866150198</v>
      </c>
      <c r="X4358" s="122">
        <v>2.8180303866150198</v>
      </c>
      <c r="Y4358" s="122">
        <v>2.8180303866150198</v>
      </c>
      <c r="Z4358" s="122">
        <v>2.8180303866150198</v>
      </c>
      <c r="AA4358" s="122">
        <v>2.8180303866150198</v>
      </c>
      <c r="AB4358" s="122">
        <v>2.8180303866150198</v>
      </c>
      <c r="AC4358" s="122">
        <v>2.8180303866150198</v>
      </c>
      <c r="AD4358" s="122">
        <v>2.8180303866150198</v>
      </c>
      <c r="AE4358" s="122">
        <v>2.8180303866150198</v>
      </c>
      <c r="AF4358" s="122">
        <v>2.8180303866150198</v>
      </c>
      <c r="AG4358" s="122">
        <v>2.8180303866150198</v>
      </c>
      <c r="AH4358" s="122">
        <v>2.8180303866150198</v>
      </c>
      <c r="AI4358" s="122">
        <v>2.8180303866150198</v>
      </c>
      <c r="AJ4358" s="122">
        <v>2.8180303866150198</v>
      </c>
      <c r="AK4358" s="122">
        <v>2.8180303866150198</v>
      </c>
    </row>
    <row r="4359" spans="1:37" s="122" customFormat="1" hidden="1" x14ac:dyDescent="0.3">
      <c r="A4359" s="125" t="str">
        <f t="shared" si="102"/>
        <v>SDGbaseTRA_AgMed_v6_3PQXcawhe</v>
      </c>
      <c r="B4359" s="125" t="s">
        <v>220</v>
      </c>
      <c r="C4359" s="125" t="s">
        <v>302</v>
      </c>
      <c r="D4359" s="125" t="s">
        <v>120</v>
      </c>
      <c r="E4359" s="122" t="s">
        <v>121</v>
      </c>
      <c r="F4359" s="122">
        <v>1.0510479314410699</v>
      </c>
      <c r="G4359" s="122">
        <v>1.0560597083321299</v>
      </c>
      <c r="H4359" s="122">
        <v>1.0630121822265</v>
      </c>
      <c r="I4359" s="122">
        <v>1.0640437068303199</v>
      </c>
      <c r="J4359" s="122">
        <v>1.0675408497285499</v>
      </c>
      <c r="K4359" s="122">
        <v>1.0694068658998099</v>
      </c>
      <c r="L4359" s="122">
        <v>1.0716549542421401</v>
      </c>
      <c r="M4359" s="122">
        <v>1.07583803152362</v>
      </c>
      <c r="N4359" s="122">
        <v>1.0794180401600599</v>
      </c>
      <c r="O4359" s="122">
        <v>1.1026807153715401</v>
      </c>
      <c r="P4359" s="122">
        <v>1.1086027215406</v>
      </c>
      <c r="Q4359" s="122">
        <v>1.1105114046927</v>
      </c>
      <c r="R4359" s="122">
        <v>1.1117668006963199</v>
      </c>
      <c r="S4359" s="122">
        <v>1.11275456809769</v>
      </c>
      <c r="T4359" s="122">
        <v>1.1144286721657899</v>
      </c>
      <c r="U4359" s="122">
        <v>1.11628528185552</v>
      </c>
      <c r="V4359" s="122">
        <v>1.11541704119165</v>
      </c>
      <c r="W4359" s="122">
        <v>1.1160821443415101</v>
      </c>
      <c r="X4359" s="122">
        <v>1.1184018047328701</v>
      </c>
      <c r="Y4359" s="122">
        <v>1.1180114600708699</v>
      </c>
      <c r="Z4359" s="122">
        <v>1.1169494322206699</v>
      </c>
      <c r="AA4359" s="122">
        <v>1.1175574265714101</v>
      </c>
      <c r="AB4359" s="122">
        <v>1.1216185662789699</v>
      </c>
      <c r="AC4359" s="122">
        <v>1.1244274759467101</v>
      </c>
      <c r="AD4359" s="122">
        <v>1.1262192346348101</v>
      </c>
      <c r="AE4359" s="122">
        <v>1.12702766351262</v>
      </c>
      <c r="AF4359" s="122">
        <v>1.1274911146392901</v>
      </c>
      <c r="AG4359" s="122">
        <v>1.12546365335332</v>
      </c>
      <c r="AH4359" s="122">
        <v>1.11990018700481</v>
      </c>
      <c r="AI4359" s="122">
        <v>1.11278253409324</v>
      </c>
      <c r="AJ4359" s="122">
        <v>1.1054069801991599</v>
      </c>
      <c r="AK4359" s="122">
        <v>1.0983319397533</v>
      </c>
    </row>
    <row r="4360" spans="1:37" s="122" customFormat="1" hidden="1" x14ac:dyDescent="0.3">
      <c r="A4360" s="125" t="str">
        <f t="shared" si="102"/>
        <v>SDGbaseTRA_AgMed_v6_3PQXcamai</v>
      </c>
      <c r="B4360" s="125" t="s">
        <v>220</v>
      </c>
      <c r="C4360" s="125" t="s">
        <v>302</v>
      </c>
      <c r="D4360" s="125" t="s">
        <v>120</v>
      </c>
      <c r="E4360" s="122" t="s">
        <v>122</v>
      </c>
      <c r="F4360" s="122">
        <v>1.10226358857782</v>
      </c>
      <c r="G4360" s="122">
        <v>1.0786327739442301</v>
      </c>
      <c r="H4360" s="122">
        <v>1.07890996242812</v>
      </c>
      <c r="I4360" s="122">
        <v>1.0864808821113601</v>
      </c>
      <c r="J4360" s="122">
        <v>1.09292174287111</v>
      </c>
      <c r="K4360" s="122">
        <v>1.0897142998910101</v>
      </c>
      <c r="L4360" s="122">
        <v>1.08669243195911</v>
      </c>
      <c r="M4360" s="122">
        <v>1.08501717677927</v>
      </c>
      <c r="N4360" s="122">
        <v>1.08376094896773</v>
      </c>
      <c r="O4360" s="122">
        <v>1.0937538718464299</v>
      </c>
      <c r="P4360" s="122">
        <v>1.0909189916765101</v>
      </c>
      <c r="Q4360" s="122">
        <v>1.08643642507063</v>
      </c>
      <c r="R4360" s="122">
        <v>1.0877818133644299</v>
      </c>
      <c r="S4360" s="122">
        <v>1.08103463386704</v>
      </c>
      <c r="T4360" s="122">
        <v>1.0766687676753499</v>
      </c>
      <c r="U4360" s="122">
        <v>1.0738283902204</v>
      </c>
      <c r="V4360" s="122">
        <v>1.0665848537164799</v>
      </c>
      <c r="W4360" s="122">
        <v>1.0602558373741899</v>
      </c>
      <c r="X4360" s="122">
        <v>1.0576235580509401</v>
      </c>
      <c r="Y4360" s="122">
        <v>1.0528644530765201</v>
      </c>
      <c r="Z4360" s="122">
        <v>1.04907184019936</v>
      </c>
      <c r="AA4360" s="122">
        <v>1.04623998830336</v>
      </c>
      <c r="AB4360" s="122">
        <v>1.0472681195717799</v>
      </c>
      <c r="AC4360" s="122">
        <v>1.0489046576454899</v>
      </c>
      <c r="AD4360" s="122">
        <v>1.04990490642879</v>
      </c>
      <c r="AE4360" s="122">
        <v>1.05049972131309</v>
      </c>
      <c r="AF4360" s="122">
        <v>1.05049800938777</v>
      </c>
      <c r="AG4360" s="122">
        <v>1.0377653686695201</v>
      </c>
      <c r="AH4360" s="122">
        <v>1.0214800586641499</v>
      </c>
      <c r="AI4360" s="122">
        <v>1.0140017174759399</v>
      </c>
      <c r="AJ4360" s="122">
        <v>1.00634717907029</v>
      </c>
      <c r="AK4360" s="122">
        <v>0.99521577544472095</v>
      </c>
    </row>
    <row r="4361" spans="1:37" s="122" customFormat="1" hidden="1" x14ac:dyDescent="0.3">
      <c r="A4361" s="125" t="str">
        <f t="shared" si="102"/>
        <v>SDGbaseTRA_AgMed_v6_3PQXcaoce</v>
      </c>
      <c r="B4361" s="125" t="s">
        <v>220</v>
      </c>
      <c r="C4361" s="125" t="s">
        <v>302</v>
      </c>
      <c r="D4361" s="125" t="s">
        <v>120</v>
      </c>
      <c r="E4361" s="122" t="s">
        <v>123</v>
      </c>
      <c r="F4361" s="122">
        <v>1.08508351950576</v>
      </c>
      <c r="G4361" s="122">
        <v>1.0623469945686499</v>
      </c>
      <c r="H4361" s="122">
        <v>1.0735426816438201</v>
      </c>
      <c r="I4361" s="122">
        <v>1.0811265825751</v>
      </c>
      <c r="J4361" s="122">
        <v>1.0945057910393701</v>
      </c>
      <c r="K4361" s="122">
        <v>1.0999113507557701</v>
      </c>
      <c r="L4361" s="122">
        <v>1.1049422774231099</v>
      </c>
      <c r="M4361" s="122">
        <v>1.10936163384488</v>
      </c>
      <c r="N4361" s="122">
        <v>1.1135864706576499</v>
      </c>
      <c r="O4361" s="122">
        <v>1.1418935441901199</v>
      </c>
      <c r="P4361" s="122">
        <v>1.1479857832365801</v>
      </c>
      <c r="Q4361" s="122">
        <v>1.1494767285198799</v>
      </c>
      <c r="R4361" s="122">
        <v>1.15962923951622</v>
      </c>
      <c r="S4361" s="122">
        <v>1.1590861420412699</v>
      </c>
      <c r="T4361" s="122">
        <v>1.16016427878742</v>
      </c>
      <c r="U4361" s="122">
        <v>1.1622644496054999</v>
      </c>
      <c r="V4361" s="122">
        <v>1.1595170702716899</v>
      </c>
      <c r="W4361" s="122">
        <v>1.15837537539649</v>
      </c>
      <c r="X4361" s="122">
        <v>1.1602559579742699</v>
      </c>
      <c r="Y4361" s="122">
        <v>1.1591976849447401</v>
      </c>
      <c r="Z4361" s="122">
        <v>1.15846449787923</v>
      </c>
      <c r="AA4361" s="122">
        <v>1.15920086875406</v>
      </c>
      <c r="AB4361" s="122">
        <v>1.1678168441311201</v>
      </c>
      <c r="AC4361" s="122">
        <v>1.1748816766174901</v>
      </c>
      <c r="AD4361" s="122">
        <v>1.1795382172020299</v>
      </c>
      <c r="AE4361" s="122">
        <v>1.18294882548276</v>
      </c>
      <c r="AF4361" s="122">
        <v>1.18597466582323</v>
      </c>
      <c r="AG4361" s="122">
        <v>1.1806086033751899</v>
      </c>
      <c r="AH4361" s="122">
        <v>1.1676430570848</v>
      </c>
      <c r="AI4361" s="122">
        <v>1.15723659740147</v>
      </c>
      <c r="AJ4361" s="122">
        <v>1.14599261807463</v>
      </c>
      <c r="AK4361" s="122">
        <v>1.13296208409817</v>
      </c>
    </row>
    <row r="4362" spans="1:37" s="122" customFormat="1" hidden="1" x14ac:dyDescent="0.3">
      <c r="A4362" s="125" t="str">
        <f t="shared" si="102"/>
        <v>SDGbaseTRA_AgMed_v6_3PQXcaveg</v>
      </c>
      <c r="B4362" s="125" t="s">
        <v>220</v>
      </c>
      <c r="C4362" s="125" t="s">
        <v>302</v>
      </c>
      <c r="D4362" s="125" t="s">
        <v>120</v>
      </c>
      <c r="E4362" s="122" t="s">
        <v>124</v>
      </c>
      <c r="F4362" s="122">
        <v>1.1008286219071399</v>
      </c>
      <c r="G4362" s="122">
        <v>1.1199450777507101</v>
      </c>
      <c r="H4362" s="122">
        <v>1.11527492992386</v>
      </c>
      <c r="I4362" s="122">
        <v>1.1152312343747901</v>
      </c>
      <c r="J4362" s="122">
        <v>1.1114424298899901</v>
      </c>
      <c r="K4362" s="122">
        <v>1.10751532105273</v>
      </c>
      <c r="L4362" s="122">
        <v>1.10518910938049</v>
      </c>
      <c r="M4362" s="122">
        <v>1.1055617167504399</v>
      </c>
      <c r="N4362" s="122">
        <v>1.1055321938660501</v>
      </c>
      <c r="O4362" s="122">
        <v>1.1017185987109199</v>
      </c>
      <c r="P4362" s="122">
        <v>1.1042353857806499</v>
      </c>
      <c r="Q4362" s="122">
        <v>1.1079397222542899</v>
      </c>
      <c r="R4362" s="122">
        <v>1.11151544033095</v>
      </c>
      <c r="S4362" s="122">
        <v>1.1158016616407</v>
      </c>
      <c r="T4362" s="122">
        <v>1.12038032947014</v>
      </c>
      <c r="U4362" s="122">
        <v>1.1249359212038901</v>
      </c>
      <c r="V4362" s="122">
        <v>1.12725297877041</v>
      </c>
      <c r="W4362" s="122">
        <v>1.1320622839818799</v>
      </c>
      <c r="X4362" s="122">
        <v>1.1412134164597201</v>
      </c>
      <c r="Y4362" s="122">
        <v>1.1481232742226299</v>
      </c>
      <c r="Z4362" s="122">
        <v>1.1564549542732301</v>
      </c>
      <c r="AA4362" s="122">
        <v>1.16632574307699</v>
      </c>
      <c r="AB4362" s="122">
        <v>1.1695287802187999</v>
      </c>
      <c r="AC4362" s="122">
        <v>1.1698202316214701</v>
      </c>
      <c r="AD4362" s="122">
        <v>1.16821697526754</v>
      </c>
      <c r="AE4362" s="122">
        <v>1.1644709991075599</v>
      </c>
      <c r="AF4362" s="122">
        <v>1.1590193256813299</v>
      </c>
      <c r="AG4362" s="122">
        <v>1.1530543531950499</v>
      </c>
      <c r="AH4362" s="122">
        <v>1.13471110378083</v>
      </c>
      <c r="AI4362" s="122">
        <v>1.1140748304777699</v>
      </c>
      <c r="AJ4362" s="122">
        <v>1.10574315398034</v>
      </c>
      <c r="AK4362" s="122">
        <v>1.1052824286888201</v>
      </c>
    </row>
    <row r="4363" spans="1:37" s="122" customFormat="1" hidden="1" x14ac:dyDescent="0.3">
      <c r="A4363" s="125" t="str">
        <f t="shared" si="102"/>
        <v>SDGbaseTRA_AgMed_v6_3PQXcaofr</v>
      </c>
      <c r="B4363" s="125" t="s">
        <v>220</v>
      </c>
      <c r="C4363" s="125" t="s">
        <v>302</v>
      </c>
      <c r="D4363" s="125" t="s">
        <v>120</v>
      </c>
      <c r="E4363" s="122" t="s">
        <v>125</v>
      </c>
      <c r="F4363" s="122">
        <v>1.09503357116428</v>
      </c>
      <c r="G4363" s="122">
        <v>1.1077163157186001</v>
      </c>
      <c r="H4363" s="122">
        <v>1.0953236021153401</v>
      </c>
      <c r="I4363" s="122">
        <v>1.0928898987053901</v>
      </c>
      <c r="J4363" s="122">
        <v>1.0836845896482199</v>
      </c>
      <c r="K4363" s="122">
        <v>1.0740782391602399</v>
      </c>
      <c r="L4363" s="122">
        <v>1.0659967441723299</v>
      </c>
      <c r="M4363" s="122">
        <v>1.06165996743199</v>
      </c>
      <c r="N4363" s="122">
        <v>1.0574614144660599</v>
      </c>
      <c r="O4363" s="122">
        <v>1.0381889258608199</v>
      </c>
      <c r="P4363" s="122">
        <v>1.0336961766070201</v>
      </c>
      <c r="Q4363" s="122">
        <v>1.03303317023104</v>
      </c>
      <c r="R4363" s="122">
        <v>1.0319558722721101</v>
      </c>
      <c r="S4363" s="122">
        <v>1.03319200437091</v>
      </c>
      <c r="T4363" s="122">
        <v>1.03470848121954</v>
      </c>
      <c r="U4363" s="122">
        <v>1.03609023566324</v>
      </c>
      <c r="V4363" s="122">
        <v>1.0352780274715201</v>
      </c>
      <c r="W4363" s="122">
        <v>1.03729809035024</v>
      </c>
      <c r="X4363" s="122">
        <v>1.04457685008715</v>
      </c>
      <c r="Y4363" s="122">
        <v>1.0497058340680201</v>
      </c>
      <c r="Z4363" s="122">
        <v>1.0568994563684</v>
      </c>
      <c r="AA4363" s="122">
        <v>1.0650503901561701</v>
      </c>
      <c r="AB4363" s="122">
        <v>1.0667203185878</v>
      </c>
      <c r="AC4363" s="122">
        <v>1.06584599675581</v>
      </c>
      <c r="AD4363" s="122">
        <v>1.06299577316015</v>
      </c>
      <c r="AE4363" s="122">
        <v>1.05825779617017</v>
      </c>
      <c r="AF4363" s="122">
        <v>1.05184547230327</v>
      </c>
      <c r="AG4363" s="122">
        <v>1.04471021785343</v>
      </c>
      <c r="AH4363" s="122">
        <v>1.0287245251322701</v>
      </c>
      <c r="AI4363" s="122">
        <v>1.01206541071055</v>
      </c>
      <c r="AJ4363" s="122">
        <v>1.0054482749697899</v>
      </c>
      <c r="AK4363" s="122">
        <v>1.0061760204160799</v>
      </c>
    </row>
    <row r="4364" spans="1:37" s="122" customFormat="1" hidden="1" x14ac:dyDescent="0.3">
      <c r="A4364" s="125" t="str">
        <f t="shared" si="102"/>
        <v>SDGbaseTRA_AgMed_v6_3PQXcagra</v>
      </c>
      <c r="B4364" s="125" t="s">
        <v>220</v>
      </c>
      <c r="C4364" s="125" t="s">
        <v>302</v>
      </c>
      <c r="D4364" s="125" t="s">
        <v>120</v>
      </c>
      <c r="E4364" s="122" t="s">
        <v>126</v>
      </c>
      <c r="F4364" s="122">
        <v>1.09625440769364</v>
      </c>
      <c r="G4364" s="122">
        <v>1.1423169700282401</v>
      </c>
      <c r="H4364" s="122">
        <v>1.1386887930331699</v>
      </c>
      <c r="I4364" s="122">
        <v>1.1356589426797801</v>
      </c>
      <c r="J4364" s="122">
        <v>1.1318930552676101</v>
      </c>
      <c r="K4364" s="122">
        <v>1.1296886848872301</v>
      </c>
      <c r="L4364" s="122">
        <v>1.1290241157593399</v>
      </c>
      <c r="M4364" s="122">
        <v>1.1301532462483199</v>
      </c>
      <c r="N4364" s="122">
        <v>1.13039987199575</v>
      </c>
      <c r="O4364" s="122">
        <v>1.12261250809063</v>
      </c>
      <c r="P4364" s="122">
        <v>1.12595289100255</v>
      </c>
      <c r="Q4364" s="122">
        <v>1.13346955266781</v>
      </c>
      <c r="R4364" s="122">
        <v>1.1428732690072301</v>
      </c>
      <c r="S4364" s="122">
        <v>1.15415590396362</v>
      </c>
      <c r="T4364" s="122">
        <v>1.1648041383488601</v>
      </c>
      <c r="U4364" s="122">
        <v>1.1752833326245</v>
      </c>
      <c r="V4364" s="122">
        <v>1.1816294567116099</v>
      </c>
      <c r="W4364" s="122">
        <v>1.1954711397387401</v>
      </c>
      <c r="X4364" s="122">
        <v>1.21940186236058</v>
      </c>
      <c r="Y4364" s="122">
        <v>1.23885502004158</v>
      </c>
      <c r="Z4364" s="122">
        <v>1.261906192494</v>
      </c>
      <c r="AA4364" s="122">
        <v>1.2885353542092699</v>
      </c>
      <c r="AB4364" s="122">
        <v>1.2993448232556899</v>
      </c>
      <c r="AC4364" s="122">
        <v>1.29891677308131</v>
      </c>
      <c r="AD4364" s="122">
        <v>1.2910905839865701</v>
      </c>
      <c r="AE4364" s="122">
        <v>1.2780314974225999</v>
      </c>
      <c r="AF4364" s="122">
        <v>1.26197213905423</v>
      </c>
      <c r="AG4364" s="122">
        <v>1.2460394665930501</v>
      </c>
      <c r="AH4364" s="122">
        <v>1.20330709024533</v>
      </c>
      <c r="AI4364" s="122">
        <v>1.15069586137998</v>
      </c>
      <c r="AJ4364" s="122">
        <v>1.1317877591768399</v>
      </c>
      <c r="AK4364" s="122">
        <v>1.1355173959184699</v>
      </c>
    </row>
    <row r="4365" spans="1:37" s="122" customFormat="1" hidden="1" x14ac:dyDescent="0.3">
      <c r="A4365" s="125" t="str">
        <f t="shared" si="102"/>
        <v>SDGbaseTRA_AgMed_v6_3PQXcaoil</v>
      </c>
      <c r="B4365" s="125" t="s">
        <v>220</v>
      </c>
      <c r="C4365" s="125" t="s">
        <v>302</v>
      </c>
      <c r="D4365" s="125" t="s">
        <v>120</v>
      </c>
      <c r="E4365" s="122" t="s">
        <v>127</v>
      </c>
      <c r="F4365" s="122">
        <v>1.17586477703735</v>
      </c>
      <c r="G4365" s="122">
        <v>1.1448643406010199</v>
      </c>
      <c r="H4365" s="122">
        <v>1.1454158410191499</v>
      </c>
      <c r="I4365" s="122">
        <v>1.1515220267241499</v>
      </c>
      <c r="J4365" s="122">
        <v>1.15949510765279</v>
      </c>
      <c r="K4365" s="122">
        <v>1.16082481234781</v>
      </c>
      <c r="L4365" s="122">
        <v>1.1626779160339999</v>
      </c>
      <c r="M4365" s="122">
        <v>1.1652068561045801</v>
      </c>
      <c r="N4365" s="122">
        <v>1.16758329294726</v>
      </c>
      <c r="O4365" s="122">
        <v>1.1754201713928001</v>
      </c>
      <c r="P4365" s="122">
        <v>1.17965644010784</v>
      </c>
      <c r="Q4365" s="122">
        <v>1.18266359534329</v>
      </c>
      <c r="R4365" s="122">
        <v>1.1950324439076701</v>
      </c>
      <c r="S4365" s="122">
        <v>1.1955560753087899</v>
      </c>
      <c r="T4365" s="122">
        <v>1.19625164800261</v>
      </c>
      <c r="U4365" s="122">
        <v>1.1982739343562501</v>
      </c>
      <c r="V4365" s="122">
        <v>1.1974556339975899</v>
      </c>
      <c r="W4365" s="122">
        <v>1.1974099099534801</v>
      </c>
      <c r="X4365" s="122">
        <v>1.1988958762758799</v>
      </c>
      <c r="Y4365" s="122">
        <v>1.19753029995463</v>
      </c>
      <c r="Z4365" s="122">
        <v>1.19694164282016</v>
      </c>
      <c r="AA4365" s="122">
        <v>1.1961083887121999</v>
      </c>
      <c r="AB4365" s="122">
        <v>1.1981726537467601</v>
      </c>
      <c r="AC4365" s="122">
        <v>1.2018446470352799</v>
      </c>
      <c r="AD4365" s="122">
        <v>1.20594366511655</v>
      </c>
      <c r="AE4365" s="122">
        <v>1.2101523083155601</v>
      </c>
      <c r="AF4365" s="122">
        <v>1.21447101306814</v>
      </c>
      <c r="AG4365" s="122">
        <v>1.2146033259041</v>
      </c>
      <c r="AH4365" s="122">
        <v>1.2051170672879501</v>
      </c>
      <c r="AI4365" s="122">
        <v>1.20145014500375</v>
      </c>
      <c r="AJ4365" s="122">
        <v>1.1974383004083999</v>
      </c>
      <c r="AK4365" s="122">
        <v>1.18947156935722</v>
      </c>
    </row>
    <row r="4366" spans="1:37" s="122" customFormat="1" hidden="1" x14ac:dyDescent="0.3">
      <c r="A4366" s="125" t="str">
        <f t="shared" si="102"/>
        <v>SDGbaseTRA_AgMed_v6_3PQXcatub</v>
      </c>
      <c r="B4366" s="125" t="s">
        <v>220</v>
      </c>
      <c r="C4366" s="125" t="s">
        <v>302</v>
      </c>
      <c r="D4366" s="125" t="s">
        <v>120</v>
      </c>
      <c r="E4366" s="122" t="s">
        <v>128</v>
      </c>
      <c r="F4366" s="122">
        <v>1.10765105881098</v>
      </c>
      <c r="G4366" s="122">
        <v>1.1234214510063001</v>
      </c>
      <c r="H4366" s="122">
        <v>1.1201084115675799</v>
      </c>
      <c r="I4366" s="122">
        <v>1.12347062570635</v>
      </c>
      <c r="J4366" s="122">
        <v>1.12173115719413</v>
      </c>
      <c r="K4366" s="122">
        <v>1.1186523319811399</v>
      </c>
      <c r="L4366" s="122">
        <v>1.1167605967139</v>
      </c>
      <c r="M4366" s="122">
        <v>1.1171754344713201</v>
      </c>
      <c r="N4366" s="122">
        <v>1.1172707487537701</v>
      </c>
      <c r="O4366" s="122">
        <v>1.1124767630833501</v>
      </c>
      <c r="P4366" s="122">
        <v>1.1155576844789901</v>
      </c>
      <c r="Q4366" s="122">
        <v>1.12062382110799</v>
      </c>
      <c r="R4366" s="122">
        <v>1.1253252403609799</v>
      </c>
      <c r="S4366" s="122">
        <v>1.13099849539255</v>
      </c>
      <c r="T4366" s="122">
        <v>1.13721024655386</v>
      </c>
      <c r="U4366" s="122">
        <v>1.1428782161590501</v>
      </c>
      <c r="V4366" s="122">
        <v>1.14599545327263</v>
      </c>
      <c r="W4366" s="122">
        <v>1.15251364523834</v>
      </c>
      <c r="X4366" s="122">
        <v>1.16516680338778</v>
      </c>
      <c r="Y4366" s="122">
        <v>1.1757059846429401</v>
      </c>
      <c r="Z4366" s="122">
        <v>1.18827829363335</v>
      </c>
      <c r="AA4366" s="122">
        <v>1.2028987803462501</v>
      </c>
      <c r="AB4366" s="122">
        <v>1.2080550422356999</v>
      </c>
      <c r="AC4366" s="122">
        <v>1.20870702484751</v>
      </c>
      <c r="AD4366" s="122">
        <v>1.2061401158074201</v>
      </c>
      <c r="AE4366" s="122">
        <v>1.2005042697271</v>
      </c>
      <c r="AF4366" s="122">
        <v>1.1924432748042799</v>
      </c>
      <c r="AG4366" s="122">
        <v>1.1826802090434601</v>
      </c>
      <c r="AH4366" s="122">
        <v>1.16025674627333</v>
      </c>
      <c r="AI4366" s="122">
        <v>1.1346210417523199</v>
      </c>
      <c r="AJ4366" s="122">
        <v>1.1263405828161599</v>
      </c>
      <c r="AK4366" s="122">
        <v>1.1283756189370999</v>
      </c>
    </row>
    <row r="4367" spans="1:37" s="122" customFormat="1" hidden="1" x14ac:dyDescent="0.3">
      <c r="A4367" s="125" t="str">
        <f t="shared" si="102"/>
        <v>SDGbaseTRA_AgMed_v6_3PQXcapul</v>
      </c>
      <c r="B4367" s="125" t="s">
        <v>220</v>
      </c>
      <c r="C4367" s="125" t="s">
        <v>302</v>
      </c>
      <c r="D4367" s="125" t="s">
        <v>120</v>
      </c>
      <c r="E4367" s="122" t="s">
        <v>129</v>
      </c>
      <c r="F4367" s="122">
        <v>1.05635125125544</v>
      </c>
      <c r="G4367" s="122">
        <v>1.0606228536184299</v>
      </c>
      <c r="H4367" s="122">
        <v>1.06325928397241</v>
      </c>
      <c r="I4367" s="122">
        <v>1.0634975940126199</v>
      </c>
      <c r="J4367" s="122">
        <v>1.06469994645197</v>
      </c>
      <c r="K4367" s="122">
        <v>1.06430819885562</v>
      </c>
      <c r="L4367" s="122">
        <v>1.0646543409282301</v>
      </c>
      <c r="M4367" s="122">
        <v>1.06741445393009</v>
      </c>
      <c r="N4367" s="122">
        <v>1.06974903348404</v>
      </c>
      <c r="O4367" s="122">
        <v>1.08486272714055</v>
      </c>
      <c r="P4367" s="122">
        <v>1.08990369463972</v>
      </c>
      <c r="Q4367" s="122">
        <v>1.0921832349236</v>
      </c>
      <c r="R4367" s="122">
        <v>1.09400103353239</v>
      </c>
      <c r="S4367" s="122">
        <v>1.0950590606814601</v>
      </c>
      <c r="T4367" s="122">
        <v>1.0964616335231201</v>
      </c>
      <c r="U4367" s="122">
        <v>1.0980707482993901</v>
      </c>
      <c r="V4367" s="122">
        <v>1.0973678003781799</v>
      </c>
      <c r="W4367" s="122">
        <v>1.0978024846989201</v>
      </c>
      <c r="X4367" s="122">
        <v>1.09958569991967</v>
      </c>
      <c r="Y4367" s="122">
        <v>1.0990676937632</v>
      </c>
      <c r="Z4367" s="122">
        <v>1.09821611573291</v>
      </c>
      <c r="AA4367" s="122">
        <v>1.0984907982868899</v>
      </c>
      <c r="AB4367" s="122">
        <v>1.10053674211596</v>
      </c>
      <c r="AC4367" s="122">
        <v>1.1023377702706101</v>
      </c>
      <c r="AD4367" s="122">
        <v>1.1037844331634299</v>
      </c>
      <c r="AE4367" s="122">
        <v>1.1044650390149799</v>
      </c>
      <c r="AF4367" s="122">
        <v>1.10475150524074</v>
      </c>
      <c r="AG4367" s="122">
        <v>1.1043565864581999</v>
      </c>
      <c r="AH4367" s="122">
        <v>1.09971546935916</v>
      </c>
      <c r="AI4367" s="122">
        <v>1.0940455301218399</v>
      </c>
      <c r="AJ4367" s="122">
        <v>1.0887342594746601</v>
      </c>
      <c r="AK4367" s="122">
        <v>1.0838815009870899</v>
      </c>
    </row>
    <row r="4368" spans="1:37" s="122" customFormat="1" hidden="1" x14ac:dyDescent="0.3">
      <c r="A4368" s="125" t="str">
        <f t="shared" si="102"/>
        <v>SDGbaseTRA_AgMed_v6_3PQXcasug</v>
      </c>
      <c r="B4368" s="125" t="s">
        <v>220</v>
      </c>
      <c r="C4368" s="125" t="s">
        <v>302</v>
      </c>
      <c r="D4368" s="125" t="s">
        <v>120</v>
      </c>
      <c r="E4368" s="122" t="s">
        <v>130</v>
      </c>
      <c r="F4368" s="122">
        <v>1.17287139328654</v>
      </c>
      <c r="G4368" s="122">
        <v>1.1663497349190199</v>
      </c>
      <c r="H4368" s="122">
        <v>1.15022769744093</v>
      </c>
      <c r="I4368" s="122">
        <v>1.1466059820419701</v>
      </c>
      <c r="J4368" s="122">
        <v>1.1397487892606699</v>
      </c>
      <c r="K4368" s="122">
        <v>1.13042714194392</v>
      </c>
      <c r="L4368" s="122">
        <v>1.12329173134243</v>
      </c>
      <c r="M4368" s="122">
        <v>1.1233560520014101</v>
      </c>
      <c r="N4368" s="122">
        <v>1.12274367219164</v>
      </c>
      <c r="O4368" s="122">
        <v>1.12218800741491</v>
      </c>
      <c r="P4368" s="122">
        <v>1.12185209498216</v>
      </c>
      <c r="Q4368" s="122">
        <v>1.1212762388206501</v>
      </c>
      <c r="R4368" s="122">
        <v>1.1192652119217701</v>
      </c>
      <c r="S4368" s="122">
        <v>1.1180237006260001</v>
      </c>
      <c r="T4368" s="122">
        <v>1.11672378983076</v>
      </c>
      <c r="U4368" s="122">
        <v>1.1153894543415801</v>
      </c>
      <c r="V4368" s="122">
        <v>1.1111110891306</v>
      </c>
      <c r="W4368" s="122">
        <v>1.10964209700429</v>
      </c>
      <c r="X4368" s="122">
        <v>1.11178360724426</v>
      </c>
      <c r="Y4368" s="122">
        <v>1.10948933235767</v>
      </c>
      <c r="Z4368" s="122">
        <v>1.1076186513022199</v>
      </c>
      <c r="AA4368" s="122">
        <v>1.1068325915338899</v>
      </c>
      <c r="AB4368" s="122">
        <v>1.1051842518644099</v>
      </c>
      <c r="AC4368" s="122">
        <v>1.1024847267148701</v>
      </c>
      <c r="AD4368" s="122">
        <v>1.0988941210855701</v>
      </c>
      <c r="AE4368" s="122">
        <v>1.0948492617173999</v>
      </c>
      <c r="AF4368" s="122">
        <v>1.09086601261583</v>
      </c>
      <c r="AG4368" s="122">
        <v>1.08693998783738</v>
      </c>
      <c r="AH4368" s="122">
        <v>1.0761234529502</v>
      </c>
      <c r="AI4368" s="122">
        <v>1.06573805422297</v>
      </c>
      <c r="AJ4368" s="122">
        <v>1.06015046532447</v>
      </c>
      <c r="AK4368" s="122">
        <v>1.0566046444238899</v>
      </c>
    </row>
    <row r="4369" spans="1:37" s="122" customFormat="1" hidden="1" x14ac:dyDescent="0.3">
      <c r="A4369" s="125" t="str">
        <f t="shared" si="102"/>
        <v>SDGbaseTRA_AgMed_v6_3PQXcaoth</v>
      </c>
      <c r="B4369" s="125" t="s">
        <v>220</v>
      </c>
      <c r="C4369" s="125" t="s">
        <v>302</v>
      </c>
      <c r="D4369" s="125" t="s">
        <v>120</v>
      </c>
      <c r="E4369" s="122" t="s">
        <v>131</v>
      </c>
      <c r="F4369" s="122">
        <v>1.1414377524414701</v>
      </c>
      <c r="G4369" s="122">
        <v>1.09170134062888</v>
      </c>
      <c r="H4369" s="122">
        <v>1.11328641566082</v>
      </c>
      <c r="I4369" s="122">
        <v>1.12050006602525</v>
      </c>
      <c r="J4369" s="122">
        <v>1.1403651478515</v>
      </c>
      <c r="K4369" s="122">
        <v>1.15956143867185</v>
      </c>
      <c r="L4369" s="122">
        <v>1.1806041272315499</v>
      </c>
      <c r="M4369" s="122">
        <v>1.20326245293918</v>
      </c>
      <c r="N4369" s="122">
        <v>1.22451994055858</v>
      </c>
      <c r="O4369" s="122">
        <v>1.2914213344127501</v>
      </c>
      <c r="P4369" s="122">
        <v>1.3167666093407699</v>
      </c>
      <c r="Q4369" s="122">
        <v>1.3308595495150299</v>
      </c>
      <c r="R4369" s="122">
        <v>1.35392870739242</v>
      </c>
      <c r="S4369" s="122">
        <v>1.3699794067842199</v>
      </c>
      <c r="T4369" s="122">
        <v>1.3878021100848901</v>
      </c>
      <c r="U4369" s="122">
        <v>1.409668960768</v>
      </c>
      <c r="V4369" s="122">
        <v>1.4269639161977701</v>
      </c>
      <c r="W4369" s="122">
        <v>1.44786479743091</v>
      </c>
      <c r="X4369" s="122">
        <v>1.47284461500506</v>
      </c>
      <c r="Y4369" s="122">
        <v>1.4885629452998601</v>
      </c>
      <c r="Z4369" s="122">
        <v>1.4993759122964401</v>
      </c>
      <c r="AA4369" s="122">
        <v>1.5111071697568501</v>
      </c>
      <c r="AB4369" s="122">
        <v>1.53116650577771</v>
      </c>
      <c r="AC4369" s="122">
        <v>1.548233278925</v>
      </c>
      <c r="AD4369" s="122">
        <v>1.56581501823797</v>
      </c>
      <c r="AE4369" s="122">
        <v>1.5849537115851899</v>
      </c>
      <c r="AF4369" s="122">
        <v>1.6073488283703099</v>
      </c>
      <c r="AG4369" s="122">
        <v>1.6268814253377499</v>
      </c>
      <c r="AH4369" s="122">
        <v>1.60845119915632</v>
      </c>
      <c r="AI4369" s="122">
        <v>1.5882348559109201</v>
      </c>
      <c r="AJ4369" s="122">
        <v>1.5567758738494499</v>
      </c>
      <c r="AK4369" s="122">
        <v>1.5184653977486799</v>
      </c>
    </row>
    <row r="4370" spans="1:37" s="122" customFormat="1" hidden="1" x14ac:dyDescent="0.3">
      <c r="A4370" s="125" t="str">
        <f t="shared" si="102"/>
        <v>SDGbaseTRA_AgMed_v6_3PQXclani</v>
      </c>
      <c r="B4370" s="125" t="s">
        <v>220</v>
      </c>
      <c r="C4370" s="125" t="s">
        <v>302</v>
      </c>
      <c r="D4370" s="125" t="s">
        <v>120</v>
      </c>
      <c r="E4370" s="122" t="s">
        <v>132</v>
      </c>
      <c r="F4370" s="122">
        <v>1.2312886539708301</v>
      </c>
      <c r="G4370" s="122">
        <v>1.1234141754217</v>
      </c>
      <c r="H4370" s="122">
        <v>1.1607988949508801</v>
      </c>
      <c r="I4370" s="122">
        <v>1.1561780513528199</v>
      </c>
      <c r="J4370" s="122">
        <v>1.1859081168641501</v>
      </c>
      <c r="K4370" s="122">
        <v>1.19688209950719</v>
      </c>
      <c r="L4370" s="122">
        <v>1.20013795017502</v>
      </c>
      <c r="M4370" s="122">
        <v>1.2028173032104199</v>
      </c>
      <c r="N4370" s="122">
        <v>1.2057271947077599</v>
      </c>
      <c r="O4370" s="122">
        <v>1.2251257602184999</v>
      </c>
      <c r="P4370" s="122">
        <v>1.2208748404843</v>
      </c>
      <c r="Q4370" s="122">
        <v>1.221079573296</v>
      </c>
      <c r="R4370" s="122">
        <v>1.23824838756955</v>
      </c>
      <c r="S4370" s="122">
        <v>1.23501684791401</v>
      </c>
      <c r="T4370" s="122">
        <v>1.2354845775004699</v>
      </c>
      <c r="U4370" s="122">
        <v>1.2367667769180399</v>
      </c>
      <c r="V4370" s="122">
        <v>1.2383885076297501</v>
      </c>
      <c r="W4370" s="122">
        <v>1.24378649741461</v>
      </c>
      <c r="X4370" s="122">
        <v>1.2507136543142101</v>
      </c>
      <c r="Y4370" s="122">
        <v>1.25543707388397</v>
      </c>
      <c r="Z4370" s="122">
        <v>1.26051828465872</v>
      </c>
      <c r="AA4370" s="122">
        <v>1.2658082189409201</v>
      </c>
      <c r="AB4370" s="122">
        <v>1.272303296227</v>
      </c>
      <c r="AC4370" s="122">
        <v>1.27551484835476</v>
      </c>
      <c r="AD4370" s="122">
        <v>1.27557337260948</v>
      </c>
      <c r="AE4370" s="122">
        <v>1.27452872504216</v>
      </c>
      <c r="AF4370" s="122">
        <v>1.27313135114892</v>
      </c>
      <c r="AG4370" s="122">
        <v>1.2699090528899899</v>
      </c>
      <c r="AH4370" s="122">
        <v>1.28568113240497</v>
      </c>
      <c r="AI4370" s="122">
        <v>1.29404848739141</v>
      </c>
      <c r="AJ4370" s="122">
        <v>1.2948554570679001</v>
      </c>
      <c r="AK4370" s="122">
        <v>1.2941841558320999</v>
      </c>
    </row>
    <row r="4371" spans="1:37" s="122" customFormat="1" hidden="1" x14ac:dyDescent="0.3">
      <c r="A4371" s="125" t="str">
        <f t="shared" si="102"/>
        <v>SDGbaseTRA_AgMed_v6_3PQXcfore</v>
      </c>
      <c r="B4371" s="125" t="s">
        <v>220</v>
      </c>
      <c r="C4371" s="125" t="s">
        <v>302</v>
      </c>
      <c r="D4371" s="125" t="s">
        <v>120</v>
      </c>
      <c r="E4371" s="122" t="s">
        <v>133</v>
      </c>
      <c r="F4371" s="122">
        <v>1.1507943121006701</v>
      </c>
      <c r="G4371" s="122">
        <v>1.1468199419293099</v>
      </c>
      <c r="H4371" s="122">
        <v>1.1415051490758801</v>
      </c>
      <c r="I4371" s="122">
        <v>1.14853213808864</v>
      </c>
      <c r="J4371" s="122">
        <v>1.1470748282173999</v>
      </c>
      <c r="K4371" s="122">
        <v>1.14349450196842</v>
      </c>
      <c r="L4371" s="122">
        <v>1.1410396346323</v>
      </c>
      <c r="M4371" s="122">
        <v>1.1430275022419401</v>
      </c>
      <c r="N4371" s="122">
        <v>1.1465383314606601</v>
      </c>
      <c r="O4371" s="122">
        <v>1.1457654827835999</v>
      </c>
      <c r="P4371" s="122">
        <v>1.1486799996126</v>
      </c>
      <c r="Q4371" s="122">
        <v>1.1530861249872699</v>
      </c>
      <c r="R4371" s="122">
        <v>1.1559879722847199</v>
      </c>
      <c r="S4371" s="122">
        <v>1.16203814957003</v>
      </c>
      <c r="T4371" s="122">
        <v>1.1708225778910999</v>
      </c>
      <c r="U4371" s="122">
        <v>1.1784841051096699</v>
      </c>
      <c r="V4371" s="122">
        <v>1.18417542116332</v>
      </c>
      <c r="W4371" s="122">
        <v>1.1935612949446699</v>
      </c>
      <c r="X4371" s="122">
        <v>1.2101152483520099</v>
      </c>
      <c r="Y4371" s="122">
        <v>1.2229633813699201</v>
      </c>
      <c r="Z4371" s="122">
        <v>1.2358558252526299</v>
      </c>
      <c r="AA4371" s="122">
        <v>1.25127126898821</v>
      </c>
      <c r="AB4371" s="122">
        <v>1.25448197993383</v>
      </c>
      <c r="AC4371" s="122">
        <v>1.2520469549734701</v>
      </c>
      <c r="AD4371" s="122">
        <v>1.2465905415041401</v>
      </c>
      <c r="AE4371" s="122">
        <v>1.23877840585667</v>
      </c>
      <c r="AF4371" s="122">
        <v>1.2295296967828999</v>
      </c>
      <c r="AG4371" s="122">
        <v>1.22077769829976</v>
      </c>
      <c r="AH4371" s="122">
        <v>1.19876052988162</v>
      </c>
      <c r="AI4371" s="122">
        <v>1.17055788913684</v>
      </c>
      <c r="AJ4371" s="122">
        <v>1.16409912958838</v>
      </c>
      <c r="AK4371" s="122">
        <v>1.16879657917459</v>
      </c>
    </row>
    <row r="4372" spans="1:37" s="122" customFormat="1" hidden="1" x14ac:dyDescent="0.3">
      <c r="A4372" s="125" t="str">
        <f t="shared" si="102"/>
        <v>SDGbaseTRA_AgMed_v6_3PQXcfish</v>
      </c>
      <c r="B4372" s="125" t="s">
        <v>220</v>
      </c>
      <c r="C4372" s="125" t="s">
        <v>302</v>
      </c>
      <c r="D4372" s="125" t="s">
        <v>120</v>
      </c>
      <c r="E4372" s="122" t="s">
        <v>134</v>
      </c>
      <c r="F4372" s="122">
        <v>1.2732382995285101</v>
      </c>
      <c r="G4372" s="122">
        <v>1.2006769129645001</v>
      </c>
      <c r="H4372" s="122">
        <v>1.20014300203876</v>
      </c>
      <c r="I4372" s="122">
        <v>1.1817770134380099</v>
      </c>
      <c r="J4372" s="122">
        <v>1.19007926927628</v>
      </c>
      <c r="K4372" s="122">
        <v>1.1932699129347399</v>
      </c>
      <c r="L4372" s="122">
        <v>1.1939349311315599</v>
      </c>
      <c r="M4372" s="122">
        <v>1.19509005224507</v>
      </c>
      <c r="N4372" s="122">
        <v>1.1961610457754299</v>
      </c>
      <c r="O4372" s="122">
        <v>1.2135151219272999</v>
      </c>
      <c r="P4372" s="122">
        <v>1.21070746676689</v>
      </c>
      <c r="Q4372" s="122">
        <v>1.2069604597660499</v>
      </c>
      <c r="R4372" s="122">
        <v>1.21353258084541</v>
      </c>
      <c r="S4372" s="122">
        <v>1.2110948055181101</v>
      </c>
      <c r="T4372" s="122">
        <v>1.2088723142953299</v>
      </c>
      <c r="U4372" s="122">
        <v>1.20601535790957</v>
      </c>
      <c r="V4372" s="122">
        <v>1.2027458205951</v>
      </c>
      <c r="W4372" s="122">
        <v>1.20185295119004</v>
      </c>
      <c r="X4372" s="122">
        <v>1.2021913329647</v>
      </c>
      <c r="Y4372" s="122">
        <v>1.20071963467328</v>
      </c>
      <c r="Z4372" s="122">
        <v>1.1989507563592401</v>
      </c>
      <c r="AA4372" s="122">
        <v>1.19740242653371</v>
      </c>
      <c r="AB4372" s="122">
        <v>1.1977383352770401</v>
      </c>
      <c r="AC4372" s="122">
        <v>1.1973122669335501</v>
      </c>
      <c r="AD4372" s="122">
        <v>1.1957870790154801</v>
      </c>
      <c r="AE4372" s="122">
        <v>1.1944071195617101</v>
      </c>
      <c r="AF4372" s="122">
        <v>1.1939401842930399</v>
      </c>
      <c r="AG4372" s="122">
        <v>1.1931829553626601</v>
      </c>
      <c r="AH4372" s="122">
        <v>1.2041237260994899</v>
      </c>
      <c r="AI4372" s="122">
        <v>1.21244061662349</v>
      </c>
      <c r="AJ4372" s="122">
        <v>1.21723879569155</v>
      </c>
      <c r="AK4372" s="122">
        <v>1.2206338471945699</v>
      </c>
    </row>
    <row r="4373" spans="1:37" s="122" customFormat="1" hidden="1" x14ac:dyDescent="0.3">
      <c r="A4373" s="125" t="str">
        <f t="shared" si="102"/>
        <v>SDGbaseTRA_AgMed_v6_3PQXccoal-low</v>
      </c>
      <c r="B4373" s="125" t="s">
        <v>220</v>
      </c>
      <c r="C4373" s="125" t="s">
        <v>302</v>
      </c>
      <c r="D4373" s="125" t="s">
        <v>120</v>
      </c>
      <c r="E4373" s="122" t="s">
        <v>135</v>
      </c>
      <c r="F4373" s="122">
        <v>2.0640989154356901E-2</v>
      </c>
      <c r="G4373" s="122">
        <v>2.11486877875742E-2</v>
      </c>
      <c r="H4373" s="122">
        <v>2.1428406460600399E-2</v>
      </c>
      <c r="I4373" s="122">
        <v>2.14256046344941E-2</v>
      </c>
      <c r="J4373" s="122">
        <v>2.1497784724473602E-2</v>
      </c>
      <c r="K4373" s="122">
        <v>2.1595347059687801E-2</v>
      </c>
      <c r="L4373" s="122">
        <v>2.17056364503753E-2</v>
      </c>
      <c r="M4373" s="122">
        <v>2.18706846126305E-2</v>
      </c>
      <c r="N4373" s="122">
        <v>2.52661037625901E-2</v>
      </c>
      <c r="O4373" s="122">
        <v>3.1123948590286499E-2</v>
      </c>
      <c r="P4373" s="122">
        <v>3.8501156823709602E-2</v>
      </c>
      <c r="Q4373" s="122">
        <v>4.9290152229088897E-2</v>
      </c>
      <c r="R4373" s="122">
        <v>6.3703098246954401E-2</v>
      </c>
      <c r="S4373" s="122">
        <v>8.0197279539605704E-2</v>
      </c>
      <c r="T4373" s="122">
        <v>9.8625940809683302E-2</v>
      </c>
      <c r="U4373" s="122">
        <v>0.11733177177345699</v>
      </c>
      <c r="V4373" s="122">
        <v>0.133295843260515</v>
      </c>
      <c r="W4373" s="122">
        <v>0.16029464199444801</v>
      </c>
      <c r="X4373" s="122">
        <v>0.20981242469737801</v>
      </c>
      <c r="Y4373" s="122">
        <v>0.27236736948226198</v>
      </c>
      <c r="Z4373" s="122">
        <v>0.35320820967306499</v>
      </c>
      <c r="AA4373" s="122">
        <v>0.46009298320761399</v>
      </c>
      <c r="AB4373" s="122">
        <v>0.53873110683380399</v>
      </c>
      <c r="AC4373" s="122">
        <v>0.59371459720908903</v>
      </c>
      <c r="AD4373" s="122">
        <v>0.63236770814598797</v>
      </c>
      <c r="AE4373" s="122">
        <v>0.65773277475914205</v>
      </c>
      <c r="AF4373" s="122">
        <v>0.67322847422102405</v>
      </c>
      <c r="AG4373" s="122">
        <v>0.72710348933208302</v>
      </c>
      <c r="AH4373" s="122">
        <v>0.64584654016939602</v>
      </c>
      <c r="AI4373" s="122">
        <v>0.28180843066157102</v>
      </c>
      <c r="AJ4373" s="122">
        <v>2.31328720259843E-2</v>
      </c>
      <c r="AK4373" s="122">
        <v>2.29565958700301E-2</v>
      </c>
    </row>
    <row r="4374" spans="1:37" s="122" customFormat="1" hidden="1" x14ac:dyDescent="0.3">
      <c r="A4374" s="125" t="str">
        <f t="shared" si="102"/>
        <v>SDGbaseTRA_AgMed_v6_3PQXccoal-hgh</v>
      </c>
      <c r="B4374" s="125" t="s">
        <v>220</v>
      </c>
      <c r="C4374" s="125" t="s">
        <v>302</v>
      </c>
      <c r="D4374" s="125" t="s">
        <v>120</v>
      </c>
      <c r="E4374" s="122" t="s">
        <v>136</v>
      </c>
      <c r="F4374" s="122">
        <v>3.9678720270255097E-2</v>
      </c>
      <c r="G4374" s="122">
        <v>4.0654682802785599E-2</v>
      </c>
      <c r="H4374" s="122">
        <v>4.1192393418220397E-2</v>
      </c>
      <c r="I4374" s="122">
        <v>4.1187007393670497E-2</v>
      </c>
      <c r="J4374" s="122">
        <v>4.1325761092825299E-2</v>
      </c>
      <c r="K4374" s="122">
        <v>4.1513307754418298E-2</v>
      </c>
      <c r="L4374" s="122">
        <v>4.1725319971911402E-2</v>
      </c>
      <c r="M4374" s="122">
        <v>4.2042596426652402E-2</v>
      </c>
      <c r="N4374" s="122">
        <v>4.2322690833082002E-2</v>
      </c>
      <c r="O4374" s="122">
        <v>4.3770187701298299E-2</v>
      </c>
      <c r="P4374" s="122">
        <v>4.42023552641711E-2</v>
      </c>
      <c r="Q4374" s="122">
        <v>4.4374751063924599E-2</v>
      </c>
      <c r="R4374" s="122">
        <v>4.4314359835898799E-2</v>
      </c>
      <c r="S4374" s="122">
        <v>4.4440270770967898E-2</v>
      </c>
      <c r="T4374" s="122">
        <v>4.4595377002624302E-2</v>
      </c>
      <c r="U4374" s="122">
        <v>4.4740664866900502E-2</v>
      </c>
      <c r="V4374" s="122">
        <v>4.4762372985898503E-2</v>
      </c>
      <c r="W4374" s="122">
        <v>4.4866657949901301E-2</v>
      </c>
      <c r="X4374" s="122">
        <v>4.5033844696768403E-2</v>
      </c>
      <c r="Y4374" s="122">
        <v>4.5074353079677401E-2</v>
      </c>
      <c r="Z4374" s="122">
        <v>4.5051129066047899E-2</v>
      </c>
      <c r="AA4374" s="122">
        <v>4.5131902524980803E-2</v>
      </c>
      <c r="AB4374" s="122">
        <v>4.5383147898171897E-2</v>
      </c>
      <c r="AC4374" s="122">
        <v>4.5515061332494999E-2</v>
      </c>
      <c r="AD4374" s="122">
        <v>4.5579175098274902E-2</v>
      </c>
      <c r="AE4374" s="122">
        <v>4.5584077372332998E-2</v>
      </c>
      <c r="AF4374" s="122">
        <v>4.5572663243120398E-2</v>
      </c>
      <c r="AG4374" s="122">
        <v>4.5537515695724298E-2</v>
      </c>
      <c r="AH4374" s="122">
        <v>4.5340502806075399E-2</v>
      </c>
      <c r="AI4374" s="122">
        <v>4.49000948022217E-2</v>
      </c>
      <c r="AJ4374" s="122">
        <v>4.4468932729073901E-2</v>
      </c>
      <c r="AK4374" s="122">
        <v>4.4130072404594302E-2</v>
      </c>
    </row>
    <row r="4375" spans="1:37" s="122" customFormat="1" hidden="1" x14ac:dyDescent="0.3">
      <c r="A4375" s="125" t="str">
        <f t="shared" si="102"/>
        <v>SDGbaseTRA_AgMed_v6_3PQXccoil</v>
      </c>
      <c r="B4375" s="125" t="s">
        <v>220</v>
      </c>
      <c r="C4375" s="125" t="s">
        <v>302</v>
      </c>
      <c r="D4375" s="125" t="s">
        <v>120</v>
      </c>
      <c r="E4375" s="122" t="s">
        <v>137</v>
      </c>
      <c r="F4375" s="122">
        <v>0.13479596314172901</v>
      </c>
      <c r="G4375" s="122">
        <v>0.13811148865935199</v>
      </c>
      <c r="H4375" s="122">
        <v>0.13993819122953099</v>
      </c>
      <c r="I4375" s="122">
        <v>0.139919893900254</v>
      </c>
      <c r="J4375" s="122">
        <v>0.140391265926192</v>
      </c>
      <c r="K4375" s="122">
        <v>0.14102839667817299</v>
      </c>
      <c r="L4375" s="122">
        <v>0.14174864145572999</v>
      </c>
      <c r="M4375" s="122">
        <v>0.142826488347155</v>
      </c>
      <c r="N4375" s="122">
        <v>0.14377802093258399</v>
      </c>
      <c r="O4375" s="122">
        <v>0.14869543593908899</v>
      </c>
      <c r="P4375" s="122">
        <v>0.150163589208128</v>
      </c>
      <c r="Q4375" s="122">
        <v>0.15074924967578099</v>
      </c>
      <c r="R4375" s="122">
        <v>0.15054408948685399</v>
      </c>
      <c r="S4375" s="122">
        <v>0.15097183225796901</v>
      </c>
      <c r="T4375" s="122">
        <v>0.15149875685994699</v>
      </c>
      <c r="U4375" s="122">
        <v>0.151992326649107</v>
      </c>
      <c r="V4375" s="122">
        <v>0.15206607315071799</v>
      </c>
      <c r="W4375" s="122">
        <v>0.15242034849196401</v>
      </c>
      <c r="X4375" s="122">
        <v>0.15298831284199799</v>
      </c>
      <c r="Y4375" s="122">
        <v>0.15312592732281699</v>
      </c>
      <c r="Z4375" s="122">
        <v>0.153047031046327</v>
      </c>
      <c r="AA4375" s="122">
        <v>0.15332143344940299</v>
      </c>
      <c r="AB4375" s="122">
        <v>0.15417496052471</v>
      </c>
      <c r="AC4375" s="122">
        <v>0.15462309489774001</v>
      </c>
      <c r="AD4375" s="122">
        <v>0.154840901237009</v>
      </c>
      <c r="AE4375" s="122">
        <v>0.15485755517011801</v>
      </c>
      <c r="AF4375" s="122">
        <v>0.15481877925874399</v>
      </c>
      <c r="AG4375" s="122">
        <v>0.15469937652924401</v>
      </c>
      <c r="AH4375" s="122">
        <v>0.15403008724696199</v>
      </c>
      <c r="AI4375" s="122">
        <v>0.15253393967338999</v>
      </c>
      <c r="AJ4375" s="122">
        <v>0.15106920223908099</v>
      </c>
      <c r="AK4375" s="122">
        <v>0.149918030943927</v>
      </c>
    </row>
    <row r="4376" spans="1:37" s="122" customFormat="1" hidden="1" x14ac:dyDescent="0.3">
      <c r="A4376" s="125" t="str">
        <f t="shared" si="102"/>
        <v>SDGbaseTRA_AgMed_v6_3PQXcngas</v>
      </c>
      <c r="B4376" s="125" t="s">
        <v>220</v>
      </c>
      <c r="C4376" s="125" t="s">
        <v>302</v>
      </c>
      <c r="D4376" s="125" t="s">
        <v>120</v>
      </c>
      <c r="E4376" s="122" t="s">
        <v>138</v>
      </c>
      <c r="F4376" s="122">
        <v>3.8732999999997901E-2</v>
      </c>
      <c r="G4376" s="122">
        <v>3.9685701007366903E-2</v>
      </c>
      <c r="H4376" s="122">
        <v>4.0210595588789401E-2</v>
      </c>
      <c r="I4376" s="122">
        <v>4.0205337936372099E-2</v>
      </c>
      <c r="J4376" s="122">
        <v>4.03407845189084E-2</v>
      </c>
      <c r="K4376" s="122">
        <v>4.0523861109937602E-2</v>
      </c>
      <c r="L4376" s="122">
        <v>4.0730820133963098E-2</v>
      </c>
      <c r="M4376" s="122">
        <v>4.1040534480500199E-2</v>
      </c>
      <c r="N4376" s="122">
        <v>4.1313952992361402E-2</v>
      </c>
      <c r="O4376" s="122">
        <v>4.27269495761761E-2</v>
      </c>
      <c r="P4376" s="122">
        <v>4.31488166648916E-2</v>
      </c>
      <c r="Q4376" s="122">
        <v>4.3317103506199099E-2</v>
      </c>
      <c r="R4376" s="122">
        <v>4.32581516700421E-2</v>
      </c>
      <c r="S4376" s="122">
        <v>4.3381061587872402E-2</v>
      </c>
      <c r="T4376" s="122">
        <v>4.3532470948094898E-2</v>
      </c>
      <c r="U4376" s="122">
        <v>4.3674295965656799E-2</v>
      </c>
      <c r="V4376" s="122">
        <v>4.3695486675297497E-2</v>
      </c>
      <c r="W4376" s="122">
        <v>4.3797286065656797E-2</v>
      </c>
      <c r="X4376" s="122">
        <v>4.3960488008216302E-2</v>
      </c>
      <c r="Y4376" s="122">
        <v>4.4000030897131899E-2</v>
      </c>
      <c r="Z4376" s="122">
        <v>4.3977360414602103E-2</v>
      </c>
      <c r="AA4376" s="122">
        <v>4.4056208683034399E-2</v>
      </c>
      <c r="AB4376" s="122">
        <v>4.4301465762214401E-2</v>
      </c>
      <c r="AC4376" s="122">
        <v>4.4430235112842997E-2</v>
      </c>
      <c r="AD4376" s="122">
        <v>4.4492820762955999E-2</v>
      </c>
      <c r="AE4376" s="122">
        <v>4.4497606193730603E-2</v>
      </c>
      <c r="AF4376" s="122">
        <v>4.4486464114107199E-2</v>
      </c>
      <c r="AG4376" s="122">
        <v>4.44521542891839E-2</v>
      </c>
      <c r="AH4376" s="122">
        <v>4.42598370924875E-2</v>
      </c>
      <c r="AI4376" s="122">
        <v>4.382992597727E-2</v>
      </c>
      <c r="AJ4376" s="122">
        <v>4.3409040404118401E-2</v>
      </c>
      <c r="AK4376" s="122">
        <v>4.3078256629016702E-2</v>
      </c>
    </row>
    <row r="4377" spans="1:37" s="122" customFormat="1" hidden="1" x14ac:dyDescent="0.3">
      <c r="A4377" s="125" t="str">
        <f t="shared" si="102"/>
        <v>SDGbaseTRA_AgMed_v6_3PQXcpgm</v>
      </c>
      <c r="B4377" s="125" t="s">
        <v>220</v>
      </c>
      <c r="C4377" s="125" t="s">
        <v>302</v>
      </c>
      <c r="D4377" s="125" t="s">
        <v>120</v>
      </c>
      <c r="E4377" s="122" t="s">
        <v>139</v>
      </c>
      <c r="F4377" s="122">
        <v>1.00115078236768</v>
      </c>
      <c r="G4377" s="122">
        <v>-1.43721537323545</v>
      </c>
      <c r="H4377" s="122">
        <v>-0.65282884493606097</v>
      </c>
      <c r="I4377" s="122">
        <v>0.29010431161479</v>
      </c>
      <c r="J4377" s="122">
        <v>0.83028534781235597</v>
      </c>
      <c r="K4377" s="122">
        <v>1.10365494385087</v>
      </c>
      <c r="L4377" s="122">
        <v>1.09911424852124</v>
      </c>
      <c r="M4377" s="122">
        <v>0.241954291837195</v>
      </c>
      <c r="N4377" s="122">
        <v>-0.15080133436539001</v>
      </c>
      <c r="O4377" s="122">
        <v>-0.74238631884095796</v>
      </c>
      <c r="P4377" s="122">
        <v>-0.84101268221444303</v>
      </c>
      <c r="Q4377" s="122">
        <v>-0.80677015467818802</v>
      </c>
      <c r="R4377" s="122">
        <v>-0.53491239307251104</v>
      </c>
      <c r="S4377" s="122">
        <v>-0.28013322701302701</v>
      </c>
      <c r="T4377" s="122">
        <v>-0.12582591480086</v>
      </c>
      <c r="U4377" s="122">
        <v>-4.37319320758911E-2</v>
      </c>
      <c r="V4377" s="122">
        <v>0.12504760829592401</v>
      </c>
      <c r="W4377" s="122">
        <v>0.23337342496455599</v>
      </c>
      <c r="X4377" s="122">
        <v>0.31198767057812399</v>
      </c>
      <c r="Y4377" s="122">
        <v>0.47406470128184203</v>
      </c>
      <c r="Z4377" s="122">
        <v>0.66251894044270299</v>
      </c>
      <c r="AA4377" s="122">
        <v>0.83986212235462798</v>
      </c>
      <c r="AB4377" s="122">
        <v>4.4211010427370896</v>
      </c>
      <c r="AC4377" s="122">
        <v>6.3656295375168499</v>
      </c>
      <c r="AD4377" s="122">
        <v>6.4550872134831501</v>
      </c>
      <c r="AE4377" s="122">
        <v>6.1323076328507797</v>
      </c>
      <c r="AF4377" s="122">
        <v>5.6832797644888098</v>
      </c>
      <c r="AG4377" s="122">
        <v>5.1963987216004597</v>
      </c>
      <c r="AH4377" s="122">
        <v>8.2193793605827601</v>
      </c>
      <c r="AI4377" s="122">
        <v>10.758731270761899</v>
      </c>
      <c r="AJ4377" s="122">
        <v>11.9940087754874</v>
      </c>
      <c r="AK4377" s="122">
        <v>13.2620113826594</v>
      </c>
    </row>
    <row r="4378" spans="1:37" s="122" customFormat="1" hidden="1" x14ac:dyDescent="0.3">
      <c r="A4378" s="125" t="str">
        <f t="shared" si="102"/>
        <v>SDGbaseTRA_AgMed_v6_3PQXcmore</v>
      </c>
      <c r="B4378" s="125" t="s">
        <v>220</v>
      </c>
      <c r="C4378" s="125" t="s">
        <v>302</v>
      </c>
      <c r="D4378" s="125" t="s">
        <v>120</v>
      </c>
      <c r="E4378" s="122" t="s">
        <v>140</v>
      </c>
      <c r="F4378" s="122">
        <v>0.96699726989128798</v>
      </c>
      <c r="G4378" s="122">
        <v>0.99077913215106905</v>
      </c>
      <c r="H4378" s="122">
        <v>1.0038815487595401</v>
      </c>
      <c r="I4378" s="122">
        <v>1.0037513388441801</v>
      </c>
      <c r="J4378" s="122">
        <v>1.00713248319885</v>
      </c>
      <c r="K4378" s="122">
        <v>1.01170270926968</v>
      </c>
      <c r="L4378" s="122">
        <v>1.01686932582186</v>
      </c>
      <c r="M4378" s="122">
        <v>1.02460137635385</v>
      </c>
      <c r="N4378" s="122">
        <v>1.0314274350554999</v>
      </c>
      <c r="O4378" s="122">
        <v>1.0667024867524699</v>
      </c>
      <c r="P4378" s="122">
        <v>1.0772346249103599</v>
      </c>
      <c r="Q4378" s="122">
        <v>1.08143610987036</v>
      </c>
      <c r="R4378" s="122">
        <v>1.07996379545844</v>
      </c>
      <c r="S4378" s="122">
        <v>1.08303218433858</v>
      </c>
      <c r="T4378" s="122">
        <v>1.08681207515407</v>
      </c>
      <c r="U4378" s="122">
        <v>1.0903527311454499</v>
      </c>
      <c r="V4378" s="122">
        <v>1.09088182469954</v>
      </c>
      <c r="W4378" s="122">
        <v>1.0934231076738199</v>
      </c>
      <c r="X4378" s="122">
        <v>1.0974970994726501</v>
      </c>
      <c r="Y4378" s="122">
        <v>1.0984839308624701</v>
      </c>
      <c r="Z4378" s="122">
        <v>1.0979175183035901</v>
      </c>
      <c r="AA4378" s="122">
        <v>1.09988538821683</v>
      </c>
      <c r="AB4378" s="122">
        <v>1.10600750811392</v>
      </c>
      <c r="AC4378" s="122">
        <v>1.1092221715403301</v>
      </c>
      <c r="AD4378" s="122">
        <v>1.11078506964352</v>
      </c>
      <c r="AE4378" s="122">
        <v>1.1109052628414</v>
      </c>
      <c r="AF4378" s="122">
        <v>1.1106279475084</v>
      </c>
      <c r="AG4378" s="122">
        <v>1.10977232642961</v>
      </c>
      <c r="AH4378" s="122">
        <v>1.10497229651805</v>
      </c>
      <c r="AI4378" s="122">
        <v>1.0942413602936301</v>
      </c>
      <c r="AJ4378" s="122">
        <v>1.08373563235697</v>
      </c>
      <c r="AK4378" s="122">
        <v>1.07547801153301</v>
      </c>
    </row>
    <row r="4379" spans="1:37" s="122" customFormat="1" hidden="1" x14ac:dyDescent="0.3">
      <c r="A4379" s="125" t="str">
        <f t="shared" si="102"/>
        <v>SDGbaseTRA_AgMed_v6_3PQXcmine</v>
      </c>
      <c r="B4379" s="125" t="s">
        <v>220</v>
      </c>
      <c r="C4379" s="125" t="s">
        <v>302</v>
      </c>
      <c r="D4379" s="125" t="s">
        <v>120</v>
      </c>
      <c r="E4379" s="122" t="s">
        <v>141</v>
      </c>
      <c r="F4379" s="122">
        <v>1.0261587926798501</v>
      </c>
      <c r="G4379" s="122">
        <v>1.03000446164855</v>
      </c>
      <c r="H4379" s="122">
        <v>1.0296511509501001</v>
      </c>
      <c r="I4379" s="122">
        <v>1.0576615636645099</v>
      </c>
      <c r="J4379" s="122">
        <v>1.0481377365067801</v>
      </c>
      <c r="K4379" s="122">
        <v>1.0404168239549101</v>
      </c>
      <c r="L4379" s="122">
        <v>1.0343637048255101</v>
      </c>
      <c r="M4379" s="122">
        <v>1.02834245965106</v>
      </c>
      <c r="N4379" s="122">
        <v>1.0192049718776599</v>
      </c>
      <c r="O4379" s="122">
        <v>0.98975680688629197</v>
      </c>
      <c r="P4379" s="122">
        <v>0.97823214883745102</v>
      </c>
      <c r="Q4379" s="122">
        <v>0.976951225612121</v>
      </c>
      <c r="R4379" s="122">
        <v>0.962446446283587</v>
      </c>
      <c r="S4379" s="122">
        <v>0.97095098040736105</v>
      </c>
      <c r="T4379" s="122">
        <v>0.97678839022903097</v>
      </c>
      <c r="U4379" s="122">
        <v>0.98258182552518702</v>
      </c>
      <c r="V4379" s="122">
        <v>0.99141353712448999</v>
      </c>
      <c r="W4379" s="122">
        <v>1.00216971980014</v>
      </c>
      <c r="X4379" s="122">
        <v>1.01601323105704</v>
      </c>
      <c r="Y4379" s="122">
        <v>1.0255491881833301</v>
      </c>
      <c r="Z4379" s="122">
        <v>1.0361179326694301</v>
      </c>
      <c r="AA4379" s="122">
        <v>1.0444399405431899</v>
      </c>
      <c r="AB4379" s="122">
        <v>1.04144015565911</v>
      </c>
      <c r="AC4379" s="122">
        <v>1.0399500939127</v>
      </c>
      <c r="AD4379" s="122">
        <v>1.04203801187074</v>
      </c>
      <c r="AE4379" s="122">
        <v>1.0460997427618099</v>
      </c>
      <c r="AF4379" s="122">
        <v>1.0522594808325401</v>
      </c>
      <c r="AG4379" s="122">
        <v>1.0646905368936701</v>
      </c>
      <c r="AH4379" s="122">
        <v>1.06936869666862</v>
      </c>
      <c r="AI4379" s="122">
        <v>1.07188057999027</v>
      </c>
      <c r="AJ4379" s="122">
        <v>1.0799229047125001</v>
      </c>
      <c r="AK4379" s="122">
        <v>1.0987500307432401</v>
      </c>
    </row>
    <row r="4380" spans="1:37" s="122" customFormat="1" hidden="1" x14ac:dyDescent="0.3">
      <c r="A4380" s="125" t="str">
        <f t="shared" si="102"/>
        <v>SDGbaseTRA_AgMed_v6_3PQXcmeat</v>
      </c>
      <c r="B4380" s="125" t="s">
        <v>220</v>
      </c>
      <c r="C4380" s="125" t="s">
        <v>302</v>
      </c>
      <c r="D4380" s="125" t="s">
        <v>120</v>
      </c>
      <c r="E4380" s="122" t="s">
        <v>142</v>
      </c>
      <c r="F4380" s="122">
        <v>1.2943882323024001</v>
      </c>
      <c r="G4380" s="122">
        <v>1.2512115376956501</v>
      </c>
      <c r="H4380" s="122">
        <v>1.25289495732872</v>
      </c>
      <c r="I4380" s="122">
        <v>1.2507966260293899</v>
      </c>
      <c r="J4380" s="122">
        <v>1.25988393438096</v>
      </c>
      <c r="K4380" s="122">
        <v>1.2641199565371699</v>
      </c>
      <c r="L4380" s="122">
        <v>1.26620016251127</v>
      </c>
      <c r="M4380" s="122">
        <v>1.2681221656645301</v>
      </c>
      <c r="N4380" s="122">
        <v>1.26944505646459</v>
      </c>
      <c r="O4380" s="122">
        <v>1.27497381426612</v>
      </c>
      <c r="P4380" s="122">
        <v>1.2757573895948899</v>
      </c>
      <c r="Q4380" s="122">
        <v>1.2778664657724199</v>
      </c>
      <c r="R4380" s="122">
        <v>1.2865342223290199</v>
      </c>
      <c r="S4380" s="122">
        <v>1.28660344394756</v>
      </c>
      <c r="T4380" s="122">
        <v>1.2866308171321501</v>
      </c>
      <c r="U4380" s="122">
        <v>1.28679018542269</v>
      </c>
      <c r="V4380" s="122">
        <v>1.2875668069577999</v>
      </c>
      <c r="W4380" s="122">
        <v>1.28888359351471</v>
      </c>
      <c r="X4380" s="122">
        <v>1.28915137246178</v>
      </c>
      <c r="Y4380" s="122">
        <v>1.28762669086175</v>
      </c>
      <c r="Z4380" s="122">
        <v>1.2862501065851799</v>
      </c>
      <c r="AA4380" s="122">
        <v>1.2843317671807699</v>
      </c>
      <c r="AB4380" s="122">
        <v>1.2828057036957901</v>
      </c>
      <c r="AC4380" s="122">
        <v>1.2846579850578801</v>
      </c>
      <c r="AD4380" s="122">
        <v>1.2880754987572101</v>
      </c>
      <c r="AE4380" s="122">
        <v>1.29219539426602</v>
      </c>
      <c r="AF4380" s="122">
        <v>1.2968168529744299</v>
      </c>
      <c r="AG4380" s="122">
        <v>1.30259247859227</v>
      </c>
      <c r="AH4380" s="122">
        <v>1.3153156849529399</v>
      </c>
      <c r="AI4380" s="122">
        <v>1.32972210655312</v>
      </c>
      <c r="AJ4380" s="122">
        <v>1.33915803243236</v>
      </c>
      <c r="AK4380" s="122">
        <v>1.3439949205750199</v>
      </c>
    </row>
    <row r="4381" spans="1:37" s="122" customFormat="1" hidden="1" x14ac:dyDescent="0.3">
      <c r="A4381" s="125" t="str">
        <f t="shared" si="102"/>
        <v>SDGbaseTRA_AgMed_v6_3PQXcpfis</v>
      </c>
      <c r="B4381" s="125" t="s">
        <v>220</v>
      </c>
      <c r="C4381" s="125" t="s">
        <v>302</v>
      </c>
      <c r="D4381" s="125" t="s">
        <v>120</v>
      </c>
      <c r="E4381" s="122" t="s">
        <v>143</v>
      </c>
      <c r="F4381" s="122">
        <v>1.26664535676362</v>
      </c>
      <c r="G4381" s="122">
        <v>1.2556927979235399</v>
      </c>
      <c r="H4381" s="122">
        <v>1.24665226499341</v>
      </c>
      <c r="I4381" s="122">
        <v>1.23853685106514</v>
      </c>
      <c r="J4381" s="122">
        <v>1.2362590639515201</v>
      </c>
      <c r="K4381" s="122">
        <v>1.23446223069164</v>
      </c>
      <c r="L4381" s="122">
        <v>1.2332939932065199</v>
      </c>
      <c r="M4381" s="122">
        <v>1.23294177535003</v>
      </c>
      <c r="N4381" s="122">
        <v>1.23219883448375</v>
      </c>
      <c r="O4381" s="122">
        <v>1.2297072198640999</v>
      </c>
      <c r="P4381" s="122">
        <v>1.22770861726727</v>
      </c>
      <c r="Q4381" s="122">
        <v>1.22673888935721</v>
      </c>
      <c r="R4381" s="122">
        <v>1.2298134912229399</v>
      </c>
      <c r="S4381" s="122">
        <v>1.2294487165999199</v>
      </c>
      <c r="T4381" s="122">
        <v>1.22850138424182</v>
      </c>
      <c r="U4381" s="122">
        <v>1.22760629627458</v>
      </c>
      <c r="V4381" s="122">
        <v>1.2276699292768301</v>
      </c>
      <c r="W4381" s="122">
        <v>1.22682937999117</v>
      </c>
      <c r="X4381" s="122">
        <v>1.2242700098355599</v>
      </c>
      <c r="Y4381" s="122">
        <v>1.2203836332673701</v>
      </c>
      <c r="Z4381" s="122">
        <v>1.21640381015513</v>
      </c>
      <c r="AA4381" s="122">
        <v>1.2118203260051801</v>
      </c>
      <c r="AB4381" s="122">
        <v>1.20632531118542</v>
      </c>
      <c r="AC4381" s="122">
        <v>1.2045468985082699</v>
      </c>
      <c r="AD4381" s="122">
        <v>1.20565484127375</v>
      </c>
      <c r="AE4381" s="122">
        <v>1.2084476211697499</v>
      </c>
      <c r="AF4381" s="122">
        <v>1.2124607035311501</v>
      </c>
      <c r="AG4381" s="122">
        <v>1.21836677601764</v>
      </c>
      <c r="AH4381" s="122">
        <v>1.22390196485453</v>
      </c>
      <c r="AI4381" s="122">
        <v>1.2322298182959599</v>
      </c>
      <c r="AJ4381" s="122">
        <v>1.2379012513010199</v>
      </c>
      <c r="AK4381" s="122">
        <v>1.2407008318508299</v>
      </c>
    </row>
    <row r="4382" spans="1:37" s="122" customFormat="1" hidden="1" x14ac:dyDescent="0.3">
      <c r="A4382" s="125" t="str">
        <f t="shared" si="102"/>
        <v>SDGbaseTRA_AgMed_v6_3PQXcvege</v>
      </c>
      <c r="B4382" s="125" t="s">
        <v>220</v>
      </c>
      <c r="C4382" s="125" t="s">
        <v>302</v>
      </c>
      <c r="D4382" s="125" t="s">
        <v>120</v>
      </c>
      <c r="E4382" s="122" t="s">
        <v>144</v>
      </c>
      <c r="F4382" s="122">
        <v>1.23717816411607</v>
      </c>
      <c r="G4382" s="122">
        <v>1.23335703665325</v>
      </c>
      <c r="H4382" s="122">
        <v>1.2291809366770701</v>
      </c>
      <c r="I4382" s="122">
        <v>1.2255392278847801</v>
      </c>
      <c r="J4382" s="122">
        <v>1.22359100838877</v>
      </c>
      <c r="K4382" s="122">
        <v>1.2216677233653801</v>
      </c>
      <c r="L4382" s="122">
        <v>1.2203054707106999</v>
      </c>
      <c r="M4382" s="122">
        <v>1.2198036309278799</v>
      </c>
      <c r="N4382" s="122">
        <v>1.2187097506087301</v>
      </c>
      <c r="O4382" s="122">
        <v>1.21061117355896</v>
      </c>
      <c r="P4382" s="122">
        <v>1.2086027413709399</v>
      </c>
      <c r="Q4382" s="122">
        <v>1.2086210919447999</v>
      </c>
      <c r="R4382" s="122">
        <v>1.2115779872471599</v>
      </c>
      <c r="S4382" s="122">
        <v>1.21170344850143</v>
      </c>
      <c r="T4382" s="122">
        <v>1.2118242648461199</v>
      </c>
      <c r="U4382" s="122">
        <v>1.21222733860159</v>
      </c>
      <c r="V4382" s="122">
        <v>1.2134237336942</v>
      </c>
      <c r="W4382" s="122">
        <v>1.21367352630193</v>
      </c>
      <c r="X4382" s="122">
        <v>1.21239239574837</v>
      </c>
      <c r="Y4382" s="122">
        <v>1.2103081379905201</v>
      </c>
      <c r="Z4382" s="122">
        <v>1.20844065086309</v>
      </c>
      <c r="AA4382" s="122">
        <v>1.20593907866467</v>
      </c>
      <c r="AB4382" s="122">
        <v>1.20077436841393</v>
      </c>
      <c r="AC4382" s="122">
        <v>1.1990772732075901</v>
      </c>
      <c r="AD4382" s="122">
        <v>1.20022941253938</v>
      </c>
      <c r="AE4382" s="122">
        <v>1.2026183181161401</v>
      </c>
      <c r="AF4382" s="122">
        <v>1.2056080245198499</v>
      </c>
      <c r="AG4382" s="122">
        <v>1.2135669951033401</v>
      </c>
      <c r="AH4382" s="122">
        <v>1.2170013330984799</v>
      </c>
      <c r="AI4382" s="122">
        <v>1.22112709376594</v>
      </c>
      <c r="AJ4382" s="122">
        <v>1.22457598294976</v>
      </c>
      <c r="AK4382" s="122">
        <v>1.22799025121373</v>
      </c>
    </row>
    <row r="4383" spans="1:37" s="122" customFormat="1" hidden="1" x14ac:dyDescent="0.3">
      <c r="A4383" s="125" t="str">
        <f t="shared" si="102"/>
        <v>SDGbaseTRA_AgMed_v6_3PQXcfats</v>
      </c>
      <c r="B4383" s="125" t="s">
        <v>220</v>
      </c>
      <c r="C4383" s="125" t="s">
        <v>302</v>
      </c>
      <c r="D4383" s="125" t="s">
        <v>120</v>
      </c>
      <c r="E4383" s="122" t="s">
        <v>145</v>
      </c>
      <c r="F4383" s="122">
        <v>1.4010439092256299</v>
      </c>
      <c r="G4383" s="122">
        <v>1.4029414196379399</v>
      </c>
      <c r="H4383" s="122">
        <v>1.40467295534405</v>
      </c>
      <c r="I4383" s="122">
        <v>1.40592290511189</v>
      </c>
      <c r="J4383" s="122">
        <v>1.4053377934723901</v>
      </c>
      <c r="K4383" s="122">
        <v>1.4046397535850501</v>
      </c>
      <c r="L4383" s="122">
        <v>1.4046109825139399</v>
      </c>
      <c r="M4383" s="122">
        <v>1.4075661252251299</v>
      </c>
      <c r="N4383" s="122">
        <v>1.4097855968161499</v>
      </c>
      <c r="O4383" s="122">
        <v>1.42575512990575</v>
      </c>
      <c r="P4383" s="122">
        <v>1.42806492507824</v>
      </c>
      <c r="Q4383" s="122">
        <v>1.42767091800196</v>
      </c>
      <c r="R4383" s="122">
        <v>1.42243222004792</v>
      </c>
      <c r="S4383" s="122">
        <v>1.4221925709263701</v>
      </c>
      <c r="T4383" s="122">
        <v>1.42285057678802</v>
      </c>
      <c r="U4383" s="122">
        <v>1.4234799210000699</v>
      </c>
      <c r="V4383" s="122">
        <v>1.42274029083214</v>
      </c>
      <c r="W4383" s="122">
        <v>1.4226242644317899</v>
      </c>
      <c r="X4383" s="122">
        <v>1.4227421563045499</v>
      </c>
      <c r="Y4383" s="122">
        <v>1.41987004199266</v>
      </c>
      <c r="Z4383" s="122">
        <v>1.4154119289042499</v>
      </c>
      <c r="AA4383" s="122">
        <v>1.4119530489638901</v>
      </c>
      <c r="AB4383" s="122">
        <v>1.4087947980092601</v>
      </c>
      <c r="AC4383" s="122">
        <v>1.40664898597969</v>
      </c>
      <c r="AD4383" s="122">
        <v>1.4062306605255801</v>
      </c>
      <c r="AE4383" s="122">
        <v>1.4064158507945099</v>
      </c>
      <c r="AF4383" s="122">
        <v>1.4072315325332201</v>
      </c>
      <c r="AG4383" s="122">
        <v>1.40805926099386</v>
      </c>
      <c r="AH4383" s="122">
        <v>1.40866235164261</v>
      </c>
      <c r="AI4383" s="122">
        <v>1.4085553847038501</v>
      </c>
      <c r="AJ4383" s="122">
        <v>1.4069463161059499</v>
      </c>
      <c r="AK4383" s="122">
        <v>1.4038877937018901</v>
      </c>
    </row>
    <row r="4384" spans="1:37" s="122" customFormat="1" hidden="1" x14ac:dyDescent="0.3">
      <c r="A4384" s="125" t="str">
        <f t="shared" si="102"/>
        <v>SDGbaseTRA_AgMed_v6_3PQXcdair</v>
      </c>
      <c r="B4384" s="125" t="s">
        <v>220</v>
      </c>
      <c r="C4384" s="125" t="s">
        <v>302</v>
      </c>
      <c r="D4384" s="125" t="s">
        <v>120</v>
      </c>
      <c r="E4384" s="122" t="s">
        <v>146</v>
      </c>
      <c r="F4384" s="122">
        <v>1.54740058142779</v>
      </c>
      <c r="G4384" s="122">
        <v>1.5186488435029399</v>
      </c>
      <c r="H4384" s="122">
        <v>1.5194993333295399</v>
      </c>
      <c r="I4384" s="122">
        <v>1.51899523577625</v>
      </c>
      <c r="J4384" s="122">
        <v>1.5200511435578401</v>
      </c>
      <c r="K4384" s="122">
        <v>1.5194202317404</v>
      </c>
      <c r="L4384" s="122">
        <v>1.5186016403121601</v>
      </c>
      <c r="M4384" s="122">
        <v>1.5187949249338399</v>
      </c>
      <c r="N4384" s="122">
        <v>1.51831145864237</v>
      </c>
      <c r="O4384" s="122">
        <v>1.50379122319239</v>
      </c>
      <c r="P4384" s="122">
        <v>1.5024256963467699</v>
      </c>
      <c r="Q4384" s="122">
        <v>1.50495547564071</v>
      </c>
      <c r="R4384" s="122">
        <v>1.5116718251086501</v>
      </c>
      <c r="S4384" s="122">
        <v>1.5136778219897999</v>
      </c>
      <c r="T4384" s="122">
        <v>1.51559715797423</v>
      </c>
      <c r="U4384" s="122">
        <v>1.51793535500462</v>
      </c>
      <c r="V4384" s="122">
        <v>1.5216117831129601</v>
      </c>
      <c r="W4384" s="122">
        <v>1.52357554274108</v>
      </c>
      <c r="X4384" s="122">
        <v>1.5230956009369501</v>
      </c>
      <c r="Y4384" s="122">
        <v>1.5213544210332599</v>
      </c>
      <c r="Z4384" s="122">
        <v>1.5194472079881201</v>
      </c>
      <c r="AA4384" s="122">
        <v>1.51646153060939</v>
      </c>
      <c r="AB4384" s="122">
        <v>1.50906069105826</v>
      </c>
      <c r="AC4384" s="122">
        <v>1.5069432652441099</v>
      </c>
      <c r="AD4384" s="122">
        <v>1.5089480898046901</v>
      </c>
      <c r="AE4384" s="122">
        <v>1.5125804038225299</v>
      </c>
      <c r="AF4384" s="122">
        <v>1.5168118450730601</v>
      </c>
      <c r="AG4384" s="122">
        <v>1.5277195053658199</v>
      </c>
      <c r="AH4384" s="122">
        <v>1.5355233500808301</v>
      </c>
      <c r="AI4384" s="122">
        <v>1.5440246546762999</v>
      </c>
      <c r="AJ4384" s="122">
        <v>1.5497527347942599</v>
      </c>
      <c r="AK4384" s="122">
        <v>1.5541414586210001</v>
      </c>
    </row>
    <row r="4385" spans="1:37" s="122" customFormat="1" hidden="1" x14ac:dyDescent="0.3">
      <c r="A4385" s="125" t="str">
        <f t="shared" si="102"/>
        <v>SDGbaseTRA_AgMed_v6_3PQXcgrai</v>
      </c>
      <c r="B4385" s="125" t="s">
        <v>220</v>
      </c>
      <c r="C4385" s="125" t="s">
        <v>302</v>
      </c>
      <c r="D4385" s="125" t="s">
        <v>120</v>
      </c>
      <c r="E4385" s="122" t="s">
        <v>147</v>
      </c>
      <c r="F4385" s="122">
        <v>1.3669077801112099</v>
      </c>
      <c r="G4385" s="122">
        <v>1.3554211917845</v>
      </c>
      <c r="H4385" s="122">
        <v>1.3490155400249599</v>
      </c>
      <c r="I4385" s="122">
        <v>1.35404512610548</v>
      </c>
      <c r="J4385" s="122">
        <v>1.3517702250122801</v>
      </c>
      <c r="K4385" s="122">
        <v>1.34613427676273</v>
      </c>
      <c r="L4385" s="122">
        <v>1.3418369436042601</v>
      </c>
      <c r="M4385" s="122">
        <v>1.33901603979025</v>
      </c>
      <c r="N4385" s="122">
        <v>1.3365734206519599</v>
      </c>
      <c r="O4385" s="122">
        <v>1.32958174741422</v>
      </c>
      <c r="P4385" s="122">
        <v>1.32778998684808</v>
      </c>
      <c r="Q4385" s="122">
        <v>1.3269209338544401</v>
      </c>
      <c r="R4385" s="122">
        <v>1.3287082210225201</v>
      </c>
      <c r="S4385" s="122">
        <v>1.32774387663307</v>
      </c>
      <c r="T4385" s="122">
        <v>1.32789588817166</v>
      </c>
      <c r="U4385" s="122">
        <v>1.32850840842838</v>
      </c>
      <c r="V4385" s="122">
        <v>1.3278939888076799</v>
      </c>
      <c r="W4385" s="122">
        <v>1.32586576890195</v>
      </c>
      <c r="X4385" s="122">
        <v>1.3242456073022899</v>
      </c>
      <c r="Y4385" s="122">
        <v>1.3217665050668099</v>
      </c>
      <c r="Z4385" s="122">
        <v>1.31971640929889</v>
      </c>
      <c r="AA4385" s="122">
        <v>1.31765276032687</v>
      </c>
      <c r="AB4385" s="122">
        <v>1.3137310958336099</v>
      </c>
      <c r="AC4385" s="122">
        <v>1.3136083883323499</v>
      </c>
      <c r="AD4385" s="122">
        <v>1.3157239481857601</v>
      </c>
      <c r="AE4385" s="122">
        <v>1.3182602704378601</v>
      </c>
      <c r="AF4385" s="122">
        <v>1.32031586732943</v>
      </c>
      <c r="AG4385" s="122">
        <v>1.32963009811418</v>
      </c>
      <c r="AH4385" s="122">
        <v>1.33039155018739</v>
      </c>
      <c r="AI4385" s="122">
        <v>1.33313245657165</v>
      </c>
      <c r="AJ4385" s="122">
        <v>1.33862247862841</v>
      </c>
      <c r="AK4385" s="122">
        <v>1.34481260709658</v>
      </c>
    </row>
    <row r="4386" spans="1:37" s="122" customFormat="1" hidden="1" x14ac:dyDescent="0.3">
      <c r="A4386" s="125" t="str">
        <f t="shared" si="102"/>
        <v>SDGbaseTRA_AgMed_v6_3PQXcstar</v>
      </c>
      <c r="B4386" s="125" t="s">
        <v>220</v>
      </c>
      <c r="C4386" s="125" t="s">
        <v>302</v>
      </c>
      <c r="D4386" s="125" t="s">
        <v>120</v>
      </c>
      <c r="E4386" s="122" t="s">
        <v>148</v>
      </c>
      <c r="F4386" s="122">
        <v>1.21874154373827</v>
      </c>
      <c r="G4386" s="122">
        <v>1.2051399722448399</v>
      </c>
      <c r="H4386" s="122">
        <v>1.1897289834593701</v>
      </c>
      <c r="I4386" s="122">
        <v>1.1931023518539201</v>
      </c>
      <c r="J4386" s="122">
        <v>1.18900808073818</v>
      </c>
      <c r="K4386" s="122">
        <v>1.1800272497059401</v>
      </c>
      <c r="L4386" s="122">
        <v>1.17212308529523</v>
      </c>
      <c r="M4386" s="122">
        <v>1.1643168300565401</v>
      </c>
      <c r="N4386" s="122">
        <v>1.1582607102747</v>
      </c>
      <c r="O4386" s="122">
        <v>1.15128379387753</v>
      </c>
      <c r="P4386" s="122">
        <v>1.1465390457456801</v>
      </c>
      <c r="Q4386" s="122">
        <v>1.1426336353047699</v>
      </c>
      <c r="R4386" s="122">
        <v>1.14450209420459</v>
      </c>
      <c r="S4386" s="122">
        <v>1.14304163822941</v>
      </c>
      <c r="T4386" s="122">
        <v>1.1437622014330699</v>
      </c>
      <c r="U4386" s="122">
        <v>1.1450269904530199</v>
      </c>
      <c r="V4386" s="122">
        <v>1.14517755665167</v>
      </c>
      <c r="W4386" s="122">
        <v>1.1447449494876101</v>
      </c>
      <c r="X4386" s="122">
        <v>1.14608558134051</v>
      </c>
      <c r="Y4386" s="122">
        <v>1.1480990452555799</v>
      </c>
      <c r="Z4386" s="122">
        <v>1.1517879987603901</v>
      </c>
      <c r="AA4386" s="122">
        <v>1.1560116644292799</v>
      </c>
      <c r="AB4386" s="122">
        <v>1.15636522855655</v>
      </c>
      <c r="AC4386" s="122">
        <v>1.15870338646594</v>
      </c>
      <c r="AD4386" s="122">
        <v>1.1615954819638199</v>
      </c>
      <c r="AE4386" s="122">
        <v>1.1637094888233599</v>
      </c>
      <c r="AF4386" s="122">
        <v>1.1642269971205399</v>
      </c>
      <c r="AG4386" s="122">
        <v>1.1954683125703101</v>
      </c>
      <c r="AH4386" s="122">
        <v>1.21059485274101</v>
      </c>
      <c r="AI4386" s="122">
        <v>1.2185747985387501</v>
      </c>
      <c r="AJ4386" s="122">
        <v>1.2417701269477499</v>
      </c>
      <c r="AK4386" s="122">
        <v>1.2743659976106301</v>
      </c>
    </row>
    <row r="4387" spans="1:37" s="122" customFormat="1" hidden="1" x14ac:dyDescent="0.3">
      <c r="A4387" s="125" t="str">
        <f t="shared" si="102"/>
        <v>SDGbaseTRA_AgMed_v6_3PQXcafee</v>
      </c>
      <c r="B4387" s="125" t="s">
        <v>220</v>
      </c>
      <c r="C4387" s="125" t="s">
        <v>302</v>
      </c>
      <c r="D4387" s="125" t="s">
        <v>120</v>
      </c>
      <c r="E4387" s="122" t="s">
        <v>149</v>
      </c>
      <c r="F4387" s="122">
        <v>2.1076591868732102</v>
      </c>
      <c r="G4387" s="122">
        <v>2.0191730960746099</v>
      </c>
      <c r="H4387" s="122">
        <v>2.0561179799261402</v>
      </c>
      <c r="I4387" s="122">
        <v>2.03523099932183</v>
      </c>
      <c r="J4387" s="122">
        <v>2.0646090828201999</v>
      </c>
      <c r="K4387" s="122">
        <v>2.0735865641332101</v>
      </c>
      <c r="L4387" s="122">
        <v>2.0735459155488898</v>
      </c>
      <c r="M4387" s="122">
        <v>2.0746188752105201</v>
      </c>
      <c r="N4387" s="122">
        <v>2.0768779767097798</v>
      </c>
      <c r="O4387" s="122">
        <v>2.0686287449645402</v>
      </c>
      <c r="P4387" s="122">
        <v>2.0695520516185701</v>
      </c>
      <c r="Q4387" s="122">
        <v>2.07495915836772</v>
      </c>
      <c r="R4387" s="122">
        <v>2.0983248254371998</v>
      </c>
      <c r="S4387" s="122">
        <v>2.0882915964728701</v>
      </c>
      <c r="T4387" s="122">
        <v>2.0868411963489302</v>
      </c>
      <c r="U4387" s="122">
        <v>2.0865244025670999</v>
      </c>
      <c r="V4387" s="122">
        <v>2.09012914113165</v>
      </c>
      <c r="W4387" s="122">
        <v>2.0910205388694698</v>
      </c>
      <c r="X4387" s="122">
        <v>2.0874921763485399</v>
      </c>
      <c r="Y4387" s="122">
        <v>2.0825155809132099</v>
      </c>
      <c r="Z4387" s="122">
        <v>2.07618425766417</v>
      </c>
      <c r="AA4387" s="122">
        <v>2.06636680919254</v>
      </c>
      <c r="AB4387" s="122">
        <v>2.0569544951232799</v>
      </c>
      <c r="AC4387" s="122">
        <v>2.05241038911646</v>
      </c>
      <c r="AD4387" s="122">
        <v>2.05389733147081</v>
      </c>
      <c r="AE4387" s="122">
        <v>2.0593058129666502</v>
      </c>
      <c r="AF4387" s="122">
        <v>2.06655444929625</v>
      </c>
      <c r="AG4387" s="122">
        <v>2.07504749225583</v>
      </c>
      <c r="AH4387" s="122">
        <v>2.1000410119286399</v>
      </c>
      <c r="AI4387" s="122">
        <v>2.1225604112499501</v>
      </c>
      <c r="AJ4387" s="122">
        <v>2.1262152195514301</v>
      </c>
      <c r="AK4387" s="122">
        <v>2.1220759509676901</v>
      </c>
    </row>
    <row r="4388" spans="1:37" s="122" customFormat="1" hidden="1" x14ac:dyDescent="0.3">
      <c r="A4388" s="125" t="str">
        <f t="shared" si="102"/>
        <v>SDGbaseTRA_AgMed_v6_3PQXcbake</v>
      </c>
      <c r="B4388" s="125" t="s">
        <v>220</v>
      </c>
      <c r="C4388" s="125" t="s">
        <v>302</v>
      </c>
      <c r="D4388" s="125" t="s">
        <v>120</v>
      </c>
      <c r="E4388" s="122" t="s">
        <v>150</v>
      </c>
      <c r="F4388" s="122">
        <v>1.2067062846960701</v>
      </c>
      <c r="G4388" s="122">
        <v>1.2092399480993901</v>
      </c>
      <c r="H4388" s="122">
        <v>1.2056833490386301</v>
      </c>
      <c r="I4388" s="122">
        <v>1.2064369535014901</v>
      </c>
      <c r="J4388" s="122">
        <v>1.20368540235286</v>
      </c>
      <c r="K4388" s="122">
        <v>1.2011604382815999</v>
      </c>
      <c r="L4388" s="122">
        <v>1.1997120865775199</v>
      </c>
      <c r="M4388" s="122">
        <v>1.1991466984767301</v>
      </c>
      <c r="N4388" s="122">
        <v>1.1982556749878599</v>
      </c>
      <c r="O4388" s="122">
        <v>1.1918589463101901</v>
      </c>
      <c r="P4388" s="122">
        <v>1.1919734764221099</v>
      </c>
      <c r="Q4388" s="122">
        <v>1.1929905024570999</v>
      </c>
      <c r="R4388" s="122">
        <v>1.19613123124508</v>
      </c>
      <c r="S4388" s="122">
        <v>1.1977569227354701</v>
      </c>
      <c r="T4388" s="122">
        <v>1.19940184757766</v>
      </c>
      <c r="U4388" s="122">
        <v>1.20148412750627</v>
      </c>
      <c r="V4388" s="122">
        <v>1.2037778246894899</v>
      </c>
      <c r="W4388" s="122">
        <v>1.20499995452011</v>
      </c>
      <c r="X4388" s="122">
        <v>1.2052778571630001</v>
      </c>
      <c r="Y4388" s="122">
        <v>1.20440553055626</v>
      </c>
      <c r="Z4388" s="122">
        <v>1.20361852802891</v>
      </c>
      <c r="AA4388" s="122">
        <v>1.2026189783788099</v>
      </c>
      <c r="AB4388" s="122">
        <v>1.1990174832676499</v>
      </c>
      <c r="AC4388" s="122">
        <v>1.19829941868666</v>
      </c>
      <c r="AD4388" s="122">
        <v>1.19995794977068</v>
      </c>
      <c r="AE4388" s="122">
        <v>1.20218974331018</v>
      </c>
      <c r="AF4388" s="122">
        <v>1.2043775406621999</v>
      </c>
      <c r="AG4388" s="122">
        <v>1.2171148596149699</v>
      </c>
      <c r="AH4388" s="122">
        <v>1.2198839293947601</v>
      </c>
      <c r="AI4388" s="122">
        <v>1.22114092015928</v>
      </c>
      <c r="AJ4388" s="122">
        <v>1.2250710233926101</v>
      </c>
      <c r="AK4388" s="122">
        <v>1.2315118551927899</v>
      </c>
    </row>
    <row r="4389" spans="1:37" s="122" customFormat="1" hidden="1" x14ac:dyDescent="0.3">
      <c r="A4389" s="125" t="str">
        <f t="shared" si="102"/>
        <v>SDGbaseTRA_AgMed_v6_3PQXcsuga</v>
      </c>
      <c r="B4389" s="125" t="s">
        <v>220</v>
      </c>
      <c r="C4389" s="125" t="s">
        <v>302</v>
      </c>
      <c r="D4389" s="125" t="s">
        <v>120</v>
      </c>
      <c r="E4389" s="122" t="s">
        <v>151</v>
      </c>
      <c r="F4389" s="122">
        <v>1.4973235534731399</v>
      </c>
      <c r="G4389" s="122">
        <v>1.49839269353198</v>
      </c>
      <c r="H4389" s="122">
        <v>1.48605813430289</v>
      </c>
      <c r="I4389" s="122">
        <v>1.4876020282825599</v>
      </c>
      <c r="J4389" s="122">
        <v>1.4799027848419599</v>
      </c>
      <c r="K4389" s="122">
        <v>1.47239762320228</v>
      </c>
      <c r="L4389" s="122">
        <v>1.4673326651965399</v>
      </c>
      <c r="M4389" s="122">
        <v>1.4657982761163999</v>
      </c>
      <c r="N4389" s="122">
        <v>1.4637774843340601</v>
      </c>
      <c r="O4389" s="122">
        <v>1.45020249865267</v>
      </c>
      <c r="P4389" s="122">
        <v>1.4489080385720201</v>
      </c>
      <c r="Q4389" s="122">
        <v>1.4503486514071</v>
      </c>
      <c r="R4389" s="122">
        <v>1.4509084996733099</v>
      </c>
      <c r="S4389" s="122">
        <v>1.4511718463851999</v>
      </c>
      <c r="T4389" s="122">
        <v>1.45098815821245</v>
      </c>
      <c r="U4389" s="122">
        <v>1.4510131254981899</v>
      </c>
      <c r="V4389" s="122">
        <v>1.45104491723247</v>
      </c>
      <c r="W4389" s="122">
        <v>1.44987263561776</v>
      </c>
      <c r="X4389" s="122">
        <v>1.4477082270217001</v>
      </c>
      <c r="Y4389" s="122">
        <v>1.4430123326186699</v>
      </c>
      <c r="Z4389" s="122">
        <v>1.4383715398023</v>
      </c>
      <c r="AA4389" s="122">
        <v>1.4332558649362299</v>
      </c>
      <c r="AB4389" s="122">
        <v>1.4249393692429</v>
      </c>
      <c r="AC4389" s="122">
        <v>1.42179316519252</v>
      </c>
      <c r="AD4389" s="122">
        <v>1.4224846914549101</v>
      </c>
      <c r="AE4389" s="122">
        <v>1.42472124092542</v>
      </c>
      <c r="AF4389" s="122">
        <v>1.42765863511252</v>
      </c>
      <c r="AG4389" s="122">
        <v>1.42768860493658</v>
      </c>
      <c r="AH4389" s="122">
        <v>1.4201258290532599</v>
      </c>
      <c r="AI4389" s="122">
        <v>1.41791027237955</v>
      </c>
      <c r="AJ4389" s="122">
        <v>1.4148256205559699</v>
      </c>
      <c r="AK4389" s="122">
        <v>1.4098351253964001</v>
      </c>
    </row>
    <row r="4390" spans="1:37" s="122" customFormat="1" hidden="1" x14ac:dyDescent="0.3">
      <c r="A4390" s="125" t="str">
        <f t="shared" si="102"/>
        <v>SDGbaseTRA_AgMed_v6_3PQXcconf</v>
      </c>
      <c r="B4390" s="125" t="s">
        <v>220</v>
      </c>
      <c r="C4390" s="125" t="s">
        <v>302</v>
      </c>
      <c r="D4390" s="125" t="s">
        <v>120</v>
      </c>
      <c r="E4390" s="122" t="s">
        <v>152</v>
      </c>
      <c r="F4390" s="122">
        <v>1.3384186226572099</v>
      </c>
      <c r="G4390" s="122">
        <v>1.32069750870159</v>
      </c>
      <c r="H4390" s="122">
        <v>1.3253822297878799</v>
      </c>
      <c r="I4390" s="122">
        <v>1.32183775421549</v>
      </c>
      <c r="J4390" s="122">
        <v>1.3237293494795199</v>
      </c>
      <c r="K4390" s="122">
        <v>1.3247448105984001</v>
      </c>
      <c r="L4390" s="122">
        <v>1.3257533230823999</v>
      </c>
      <c r="M4390" s="122">
        <v>1.3279009373804</v>
      </c>
      <c r="N4390" s="122">
        <v>1.32931353106322</v>
      </c>
      <c r="O4390" s="122">
        <v>1.3252828775247201</v>
      </c>
      <c r="P4390" s="122">
        <v>1.3266953733538001</v>
      </c>
      <c r="Q4390" s="122">
        <v>1.3299075190780201</v>
      </c>
      <c r="R4390" s="122">
        <v>1.3364027970192001</v>
      </c>
      <c r="S4390" s="122">
        <v>1.3379917580932199</v>
      </c>
      <c r="T4390" s="122">
        <v>1.33959186867022</v>
      </c>
      <c r="U4390" s="122">
        <v>1.34112481540941</v>
      </c>
      <c r="V4390" s="122">
        <v>1.3431821185850601</v>
      </c>
      <c r="W4390" s="122">
        <v>1.34404339089397</v>
      </c>
      <c r="X4390" s="122">
        <v>1.3432881374874099</v>
      </c>
      <c r="Y4390" s="122">
        <v>1.3410682097108</v>
      </c>
      <c r="Z4390" s="122">
        <v>1.33867602932611</v>
      </c>
      <c r="AA4390" s="122">
        <v>1.3356892319348399</v>
      </c>
      <c r="AB4390" s="122">
        <v>1.3307457612940701</v>
      </c>
      <c r="AC4390" s="122">
        <v>1.3293281900829099</v>
      </c>
      <c r="AD4390" s="122">
        <v>1.3308514081356499</v>
      </c>
      <c r="AE4390" s="122">
        <v>1.3336049919920201</v>
      </c>
      <c r="AF4390" s="122">
        <v>1.3369043314764699</v>
      </c>
      <c r="AG4390" s="122">
        <v>1.3432692430316</v>
      </c>
      <c r="AH4390" s="122">
        <v>1.3466260450662699</v>
      </c>
      <c r="AI4390" s="122">
        <v>1.3502841777761001</v>
      </c>
      <c r="AJ4390" s="122">
        <v>1.3504709888401201</v>
      </c>
      <c r="AK4390" s="122">
        <v>1.34887820317611</v>
      </c>
    </row>
    <row r="4391" spans="1:37" s="122" customFormat="1" hidden="1" x14ac:dyDescent="0.3">
      <c r="A4391" s="125" t="str">
        <f t="shared" ref="A4391:A4454" si="103">_xlfn.CONCAT(C4391,D4391,E4391)</f>
        <v>SDGbaseTRA_AgMed_v6_3PQXcpast</v>
      </c>
      <c r="B4391" s="125" t="s">
        <v>220</v>
      </c>
      <c r="C4391" s="125" t="s">
        <v>302</v>
      </c>
      <c r="D4391" s="125" t="s">
        <v>120</v>
      </c>
      <c r="E4391" s="122" t="s">
        <v>153</v>
      </c>
      <c r="F4391" s="122">
        <v>1.43613676380422</v>
      </c>
      <c r="G4391" s="122">
        <v>1.3929461839661601</v>
      </c>
      <c r="H4391" s="122">
        <v>1.39067022872594</v>
      </c>
      <c r="I4391" s="122">
        <v>1.38055943778215</v>
      </c>
      <c r="J4391" s="122">
        <v>1.3871304204581101</v>
      </c>
      <c r="K4391" s="122">
        <v>1.39124879710202</v>
      </c>
      <c r="L4391" s="122">
        <v>1.39321427717979</v>
      </c>
      <c r="M4391" s="122">
        <v>1.39483433847018</v>
      </c>
      <c r="N4391" s="122">
        <v>1.3943692025444101</v>
      </c>
      <c r="O4391" s="122">
        <v>1.40506627939852</v>
      </c>
      <c r="P4391" s="122">
        <v>1.40256998916535</v>
      </c>
      <c r="Q4391" s="122">
        <v>1.40127705783086</v>
      </c>
      <c r="R4391" s="122">
        <v>1.40688592838824</v>
      </c>
      <c r="S4391" s="122">
        <v>1.4065618068555701</v>
      </c>
      <c r="T4391" s="122">
        <v>1.4038985058723501</v>
      </c>
      <c r="U4391" s="122">
        <v>1.39962895855849</v>
      </c>
      <c r="V4391" s="122">
        <v>1.3969051491201001</v>
      </c>
      <c r="W4391" s="122">
        <v>1.3955140142118001</v>
      </c>
      <c r="X4391" s="122">
        <v>1.39147878485371</v>
      </c>
      <c r="Y4391" s="122">
        <v>1.38380554986517</v>
      </c>
      <c r="Z4391" s="122">
        <v>1.3762178424279901</v>
      </c>
      <c r="AA4391" s="122">
        <v>1.36908156461783</v>
      </c>
      <c r="AB4391" s="122">
        <v>1.36365243971283</v>
      </c>
      <c r="AC4391" s="122">
        <v>1.3616252563564999</v>
      </c>
      <c r="AD4391" s="122">
        <v>1.36123515899696</v>
      </c>
      <c r="AE4391" s="122">
        <v>1.3629218883162</v>
      </c>
      <c r="AF4391" s="122">
        <v>1.3674274507176301</v>
      </c>
      <c r="AG4391" s="122">
        <v>1.3739749836658299</v>
      </c>
      <c r="AH4391" s="122">
        <v>1.38658119643147</v>
      </c>
      <c r="AI4391" s="122">
        <v>1.40116618800218</v>
      </c>
      <c r="AJ4391" s="122">
        <v>1.4126327150065701</v>
      </c>
      <c r="AK4391" s="122">
        <v>1.4197847154588801</v>
      </c>
    </row>
    <row r="4392" spans="1:37" s="122" customFormat="1" hidden="1" x14ac:dyDescent="0.3">
      <c r="A4392" s="125" t="str">
        <f t="shared" si="103"/>
        <v>SDGbaseTRA_AgMed_v6_3PQXcofoo</v>
      </c>
      <c r="B4392" s="125" t="s">
        <v>220</v>
      </c>
      <c r="C4392" s="125" t="s">
        <v>302</v>
      </c>
      <c r="D4392" s="125" t="s">
        <v>120</v>
      </c>
      <c r="E4392" s="122" t="s">
        <v>154</v>
      </c>
      <c r="F4392" s="122">
        <v>1.4927175915273401</v>
      </c>
      <c r="G4392" s="122">
        <v>1.4750619709948001</v>
      </c>
      <c r="H4392" s="122">
        <v>1.4736404480963901</v>
      </c>
      <c r="I4392" s="122">
        <v>1.47266881191778</v>
      </c>
      <c r="J4392" s="122">
        <v>1.47154776819306</v>
      </c>
      <c r="K4392" s="122">
        <v>1.4702511571107599</v>
      </c>
      <c r="L4392" s="122">
        <v>1.46938425733248</v>
      </c>
      <c r="M4392" s="122">
        <v>1.4698678114386701</v>
      </c>
      <c r="N4392" s="122">
        <v>1.46925916476833</v>
      </c>
      <c r="O4392" s="122">
        <v>1.4610267522500899</v>
      </c>
      <c r="P4392" s="122">
        <v>1.45951053733848</v>
      </c>
      <c r="Q4392" s="122">
        <v>1.460871455608</v>
      </c>
      <c r="R4392" s="122">
        <v>1.4644977204321501</v>
      </c>
      <c r="S4392" s="122">
        <v>1.46571777388948</v>
      </c>
      <c r="T4392" s="122">
        <v>1.4663998056291001</v>
      </c>
      <c r="U4392" s="122">
        <v>1.4674755126880501</v>
      </c>
      <c r="V4392" s="122">
        <v>1.4690420466674801</v>
      </c>
      <c r="W4392" s="122">
        <v>1.4694410075306199</v>
      </c>
      <c r="X4392" s="122">
        <v>1.46793981050536</v>
      </c>
      <c r="Y4392" s="122">
        <v>1.46410702852383</v>
      </c>
      <c r="Z4392" s="122">
        <v>1.45996478621842</v>
      </c>
      <c r="AA4392" s="122">
        <v>1.4551345648498299</v>
      </c>
      <c r="AB4392" s="122">
        <v>1.44706174501205</v>
      </c>
      <c r="AC4392" s="122">
        <v>1.44438803230082</v>
      </c>
      <c r="AD4392" s="122">
        <v>1.4457204941203801</v>
      </c>
      <c r="AE4392" s="122">
        <v>1.44890430241737</v>
      </c>
      <c r="AF4392" s="122">
        <v>1.4531741610228199</v>
      </c>
      <c r="AG4392" s="122">
        <v>1.4599397927578599</v>
      </c>
      <c r="AH4392" s="122">
        <v>1.46352517023178</v>
      </c>
      <c r="AI4392" s="122">
        <v>1.4695881766074199</v>
      </c>
      <c r="AJ4392" s="122">
        <v>1.4722650637055701</v>
      </c>
      <c r="AK4392" s="122">
        <v>1.4728540129229899</v>
      </c>
    </row>
    <row r="4393" spans="1:37" s="122" customFormat="1" hidden="1" x14ac:dyDescent="0.3">
      <c r="A4393" s="125" t="str">
        <f t="shared" si="103"/>
        <v>SDGbaseTRA_AgMed_v6_3PQXcbevt</v>
      </c>
      <c r="B4393" s="125" t="s">
        <v>220</v>
      </c>
      <c r="C4393" s="125" t="s">
        <v>302</v>
      </c>
      <c r="D4393" s="125" t="s">
        <v>120</v>
      </c>
      <c r="E4393" s="122" t="s">
        <v>155</v>
      </c>
      <c r="F4393" s="122">
        <v>2.2017045343183002</v>
      </c>
      <c r="G4393" s="122">
        <v>2.1364727142941402</v>
      </c>
      <c r="H4393" s="122">
        <v>2.10299611851566</v>
      </c>
      <c r="I4393" s="122">
        <v>2.1119754747947899</v>
      </c>
      <c r="J4393" s="122">
        <v>2.1040228739867501</v>
      </c>
      <c r="K4393" s="122">
        <v>2.09657606135073</v>
      </c>
      <c r="L4393" s="122">
        <v>2.0918941101347199</v>
      </c>
      <c r="M4393" s="122">
        <v>2.0900437632892501</v>
      </c>
      <c r="N4393" s="122">
        <v>2.0887629291785101</v>
      </c>
      <c r="O4393" s="122">
        <v>2.0614264993350102</v>
      </c>
      <c r="P4393" s="122">
        <v>2.0549038716199499</v>
      </c>
      <c r="Q4393" s="122">
        <v>2.05384275324628</v>
      </c>
      <c r="R4393" s="122">
        <v>2.0479668308756702</v>
      </c>
      <c r="S4393" s="122">
        <v>2.0455006132540099</v>
      </c>
      <c r="T4393" s="122">
        <v>2.04251153694781</v>
      </c>
      <c r="U4393" s="122">
        <v>2.0402962055335099</v>
      </c>
      <c r="V4393" s="122">
        <v>2.04135065508172</v>
      </c>
      <c r="W4393" s="122">
        <v>2.03806562397207</v>
      </c>
      <c r="X4393" s="122">
        <v>2.0286946029162198</v>
      </c>
      <c r="Y4393" s="122">
        <v>2.0169720608779498</v>
      </c>
      <c r="Z4393" s="122">
        <v>2.0046708873235</v>
      </c>
      <c r="AA4393" s="122">
        <v>1.9889971615503499</v>
      </c>
      <c r="AB4393" s="122">
        <v>1.96729728238823</v>
      </c>
      <c r="AC4393" s="122">
        <v>1.9592713922992799</v>
      </c>
      <c r="AD4393" s="122">
        <v>1.9629512479675</v>
      </c>
      <c r="AE4393" s="122">
        <v>1.97371359427886</v>
      </c>
      <c r="AF4393" s="122">
        <v>1.9887522373672799</v>
      </c>
      <c r="AG4393" s="122">
        <v>2.0091430330914601</v>
      </c>
      <c r="AH4393" s="122">
        <v>2.0282239975727001</v>
      </c>
      <c r="AI4393" s="122">
        <v>2.0634275837605198</v>
      </c>
      <c r="AJ4393" s="122">
        <v>2.0972396910694702</v>
      </c>
      <c r="AK4393" s="122">
        <v>2.10934038564571</v>
      </c>
    </row>
    <row r="4394" spans="1:37" s="122" customFormat="1" hidden="1" x14ac:dyDescent="0.3">
      <c r="A4394" s="125" t="str">
        <f t="shared" si="103"/>
        <v>SDGbaseTRA_AgMed_v6_3PQXctext</v>
      </c>
      <c r="B4394" s="125" t="s">
        <v>220</v>
      </c>
      <c r="C4394" s="125" t="s">
        <v>302</v>
      </c>
      <c r="D4394" s="125" t="s">
        <v>120</v>
      </c>
      <c r="E4394" s="122" t="s">
        <v>102</v>
      </c>
      <c r="F4394" s="122">
        <v>1.3704242950555101</v>
      </c>
      <c r="G4394" s="122">
        <v>1.3978676168076301</v>
      </c>
      <c r="H4394" s="122">
        <v>1.4103705956874</v>
      </c>
      <c r="I4394" s="122">
        <v>1.4163425366112801</v>
      </c>
      <c r="J4394" s="122">
        <v>1.4174668205035601</v>
      </c>
      <c r="K4394" s="122">
        <v>1.4191158795204699</v>
      </c>
      <c r="L4394" s="122">
        <v>1.4212784863957899</v>
      </c>
      <c r="M4394" s="122">
        <v>1.4243896634337501</v>
      </c>
      <c r="N4394" s="122">
        <v>1.4270529627544799</v>
      </c>
      <c r="O4394" s="122">
        <v>1.42982520155467</v>
      </c>
      <c r="P4394" s="122">
        <v>1.43456120060541</v>
      </c>
      <c r="Q4394" s="122">
        <v>1.439046065566</v>
      </c>
      <c r="R4394" s="122">
        <v>1.4421347989181099</v>
      </c>
      <c r="S4394" s="122">
        <v>1.44696712437163</v>
      </c>
      <c r="T4394" s="122">
        <v>1.4520176836507499</v>
      </c>
      <c r="U4394" s="122">
        <v>1.45681538723813</v>
      </c>
      <c r="V4394" s="122">
        <v>1.46064688094905</v>
      </c>
      <c r="W4394" s="122">
        <v>1.4640816093757001</v>
      </c>
      <c r="X4394" s="122">
        <v>1.46708294808893</v>
      </c>
      <c r="Y4394" s="122">
        <v>1.4693909766184099</v>
      </c>
      <c r="Z4394" s="122">
        <v>1.4707377694710699</v>
      </c>
      <c r="AA4394" s="122">
        <v>1.47266461301761</v>
      </c>
      <c r="AB4394" s="122">
        <v>1.47261459815337</v>
      </c>
      <c r="AC4394" s="122">
        <v>1.47398464392293</v>
      </c>
      <c r="AD4394" s="122">
        <v>1.4766137035025899</v>
      </c>
      <c r="AE4394" s="122">
        <v>1.47919131727223</v>
      </c>
      <c r="AF4394" s="122">
        <v>1.4816960774339201</v>
      </c>
      <c r="AG4394" s="122">
        <v>1.4872842811793201</v>
      </c>
      <c r="AH4394" s="122">
        <v>1.48245423852186</v>
      </c>
      <c r="AI4394" s="122">
        <v>1.47226513120125</v>
      </c>
      <c r="AJ4394" s="122">
        <v>1.4639685950433301</v>
      </c>
      <c r="AK4394" s="122">
        <v>1.45903737115969</v>
      </c>
    </row>
    <row r="4395" spans="1:37" s="122" customFormat="1" hidden="1" x14ac:dyDescent="0.3">
      <c r="A4395" s="125" t="str">
        <f t="shared" si="103"/>
        <v>SDGbaseTRA_AgMed_v6_3PQXcclth</v>
      </c>
      <c r="B4395" s="125" t="s">
        <v>220</v>
      </c>
      <c r="C4395" s="125" t="s">
        <v>302</v>
      </c>
      <c r="D4395" s="125" t="s">
        <v>120</v>
      </c>
      <c r="E4395" s="122" t="s">
        <v>156</v>
      </c>
      <c r="F4395" s="122">
        <v>1.33294388030283</v>
      </c>
      <c r="G4395" s="122">
        <v>1.36894249400462</v>
      </c>
      <c r="H4395" s="122">
        <v>1.37162050029601</v>
      </c>
      <c r="I4395" s="122">
        <v>1.37500575897365</v>
      </c>
      <c r="J4395" s="122">
        <v>1.37342127944333</v>
      </c>
      <c r="K4395" s="122">
        <v>1.3737157531061599</v>
      </c>
      <c r="L4395" s="122">
        <v>1.3753603681545401</v>
      </c>
      <c r="M4395" s="122">
        <v>1.3789061907259601</v>
      </c>
      <c r="N4395" s="122">
        <v>1.38187302139409</v>
      </c>
      <c r="O4395" s="122">
        <v>1.38858969478225</v>
      </c>
      <c r="P4395" s="122">
        <v>1.3933509636355601</v>
      </c>
      <c r="Q4395" s="122">
        <v>1.39664242182329</v>
      </c>
      <c r="R4395" s="122">
        <v>1.3959682788376999</v>
      </c>
      <c r="S4395" s="122">
        <v>1.39909015880552</v>
      </c>
      <c r="T4395" s="122">
        <v>1.4021969788291699</v>
      </c>
      <c r="U4395" s="122">
        <v>1.4053821988253701</v>
      </c>
      <c r="V4395" s="122">
        <v>1.4079840485100701</v>
      </c>
      <c r="W4395" s="122">
        <v>1.4098184753349901</v>
      </c>
      <c r="X4395" s="122">
        <v>1.41043872560082</v>
      </c>
      <c r="Y4395" s="122">
        <v>1.40937251731393</v>
      </c>
      <c r="Z4395" s="122">
        <v>1.40714645996543</v>
      </c>
      <c r="AA4395" s="122">
        <v>1.40529891738705</v>
      </c>
      <c r="AB4395" s="122">
        <v>1.4028539905630999</v>
      </c>
      <c r="AC4395" s="122">
        <v>1.4033344720563801</v>
      </c>
      <c r="AD4395" s="122">
        <v>1.4064347296708699</v>
      </c>
      <c r="AE4395" s="122">
        <v>1.41024031023227</v>
      </c>
      <c r="AF4395" s="122">
        <v>1.41440788616118</v>
      </c>
      <c r="AG4395" s="122">
        <v>1.4206534342483099</v>
      </c>
      <c r="AH4395" s="122">
        <v>1.42002511784069</v>
      </c>
      <c r="AI4395" s="122">
        <v>1.41789962438384</v>
      </c>
      <c r="AJ4395" s="122">
        <v>1.41526533436351</v>
      </c>
      <c r="AK4395" s="122">
        <v>1.41140861179136</v>
      </c>
    </row>
    <row r="4396" spans="1:37" s="122" customFormat="1" hidden="1" x14ac:dyDescent="0.3">
      <c r="A4396" s="125" t="str">
        <f t="shared" si="103"/>
        <v>SDGbaseTRA_AgMed_v6_3PQXcleat</v>
      </c>
      <c r="B4396" s="125" t="s">
        <v>220</v>
      </c>
      <c r="C4396" s="125" t="s">
        <v>302</v>
      </c>
      <c r="D4396" s="125" t="s">
        <v>120</v>
      </c>
      <c r="E4396" s="122" t="s">
        <v>103</v>
      </c>
      <c r="F4396" s="122">
        <v>1.16291522067194</v>
      </c>
      <c r="G4396" s="122">
        <v>1.1614604837632001</v>
      </c>
      <c r="H4396" s="122">
        <v>1.16636113584743</v>
      </c>
      <c r="I4396" s="122">
        <v>1.1613782319625801</v>
      </c>
      <c r="J4396" s="122">
        <v>1.1642310714603099</v>
      </c>
      <c r="K4396" s="122">
        <v>1.16664336232404</v>
      </c>
      <c r="L4396" s="122">
        <v>1.16850293518344</v>
      </c>
      <c r="M4396" s="122">
        <v>1.1721605215292601</v>
      </c>
      <c r="N4396" s="122">
        <v>1.17416476753666</v>
      </c>
      <c r="O4396" s="122">
        <v>1.19098336951447</v>
      </c>
      <c r="P4396" s="122">
        <v>1.1894691541079201</v>
      </c>
      <c r="Q4396" s="122">
        <v>1.18528984937797</v>
      </c>
      <c r="R4396" s="122">
        <v>1.1812316761177</v>
      </c>
      <c r="S4396" s="122">
        <v>1.1802824409050401</v>
      </c>
      <c r="T4396" s="122">
        <v>1.17989093525144</v>
      </c>
      <c r="U4396" s="122">
        <v>1.17980783271458</v>
      </c>
      <c r="V4396" s="122">
        <v>1.1798816553563201</v>
      </c>
      <c r="W4396" s="122">
        <v>1.1813228506634199</v>
      </c>
      <c r="X4396" s="122">
        <v>1.18240356504443</v>
      </c>
      <c r="Y4396" s="122">
        <v>1.18021284348789</v>
      </c>
      <c r="Z4396" s="122">
        <v>1.17739307883615</v>
      </c>
      <c r="AA4396" s="122">
        <v>1.1759787398416099</v>
      </c>
      <c r="AB4396" s="122">
        <v>1.1756001025451099</v>
      </c>
      <c r="AC4396" s="122">
        <v>1.1756791020435899</v>
      </c>
      <c r="AD4396" s="122">
        <v>1.17698776061344</v>
      </c>
      <c r="AE4396" s="122">
        <v>1.1784966592827899</v>
      </c>
      <c r="AF4396" s="122">
        <v>1.18053417315344</v>
      </c>
      <c r="AG4396" s="122">
        <v>1.1827486795434401</v>
      </c>
      <c r="AH4396" s="122">
        <v>1.1864003961032099</v>
      </c>
      <c r="AI4396" s="122">
        <v>1.1878975353965699</v>
      </c>
      <c r="AJ4396" s="122">
        <v>1.18717990924827</v>
      </c>
      <c r="AK4396" s="122">
        <v>1.18621732758705</v>
      </c>
    </row>
    <row r="4397" spans="1:37" s="122" customFormat="1" hidden="1" x14ac:dyDescent="0.3">
      <c r="A4397" s="125" t="str">
        <f t="shared" si="103"/>
        <v>SDGbaseTRA_AgMed_v6_3PQXcfoot</v>
      </c>
      <c r="B4397" s="125" t="s">
        <v>220</v>
      </c>
      <c r="C4397" s="125" t="s">
        <v>302</v>
      </c>
      <c r="D4397" s="125" t="s">
        <v>120</v>
      </c>
      <c r="E4397" s="122" t="s">
        <v>157</v>
      </c>
      <c r="F4397" s="122">
        <v>1.2069019956189699</v>
      </c>
      <c r="G4397" s="122">
        <v>1.2240243076547199</v>
      </c>
      <c r="H4397" s="122">
        <v>1.2329051696770399</v>
      </c>
      <c r="I4397" s="122">
        <v>1.23421306037709</v>
      </c>
      <c r="J4397" s="122">
        <v>1.23576393105994</v>
      </c>
      <c r="K4397" s="122">
        <v>1.23850894809253</v>
      </c>
      <c r="L4397" s="122">
        <v>1.2421440272791</v>
      </c>
      <c r="M4397" s="122">
        <v>1.2482887358603401</v>
      </c>
      <c r="N4397" s="122">
        <v>1.2536190162123899</v>
      </c>
      <c r="O4397" s="122">
        <v>1.2763717208886201</v>
      </c>
      <c r="P4397" s="122">
        <v>1.2841126575006201</v>
      </c>
      <c r="Q4397" s="122">
        <v>1.2877346406335399</v>
      </c>
      <c r="R4397" s="122">
        <v>1.28663985778005</v>
      </c>
      <c r="S4397" s="122">
        <v>1.2895111594016699</v>
      </c>
      <c r="T4397" s="122">
        <v>1.2928887886867999</v>
      </c>
      <c r="U4397" s="122">
        <v>1.2963130239048899</v>
      </c>
      <c r="V4397" s="122">
        <v>1.29771876469236</v>
      </c>
      <c r="W4397" s="122">
        <v>1.30005455176749</v>
      </c>
      <c r="X4397" s="122">
        <v>1.3028411238647299</v>
      </c>
      <c r="Y4397" s="122">
        <v>1.30287449497497</v>
      </c>
      <c r="Z4397" s="122">
        <v>1.30153438009816</v>
      </c>
      <c r="AA4397" s="122">
        <v>1.30184810420457</v>
      </c>
      <c r="AB4397" s="122">
        <v>1.3039545662373899</v>
      </c>
      <c r="AC4397" s="122">
        <v>1.30586854045404</v>
      </c>
      <c r="AD4397" s="122">
        <v>1.3082601648480801</v>
      </c>
      <c r="AE4397" s="122">
        <v>1.3102768068222901</v>
      </c>
      <c r="AF4397" s="122">
        <v>1.31227790205803</v>
      </c>
      <c r="AG4397" s="122">
        <v>1.3152071652345001</v>
      </c>
      <c r="AH4397" s="122">
        <v>1.3134466086508101</v>
      </c>
      <c r="AI4397" s="122">
        <v>1.3080794129978199</v>
      </c>
      <c r="AJ4397" s="122">
        <v>1.30207611821841</v>
      </c>
      <c r="AK4397" s="122">
        <v>1.2960240405194701</v>
      </c>
    </row>
    <row r="4398" spans="1:37" s="122" customFormat="1" hidden="1" x14ac:dyDescent="0.3">
      <c r="A4398" s="125" t="str">
        <f t="shared" si="103"/>
        <v>SDGbaseTRA_AgMed_v6_3PQXcwood</v>
      </c>
      <c r="B4398" s="125" t="s">
        <v>220</v>
      </c>
      <c r="C4398" s="125" t="s">
        <v>302</v>
      </c>
      <c r="D4398" s="125" t="s">
        <v>120</v>
      </c>
      <c r="E4398" s="122" t="s">
        <v>158</v>
      </c>
      <c r="F4398" s="122">
        <v>1.21146402445734</v>
      </c>
      <c r="G4398" s="122">
        <v>1.2323806907190999</v>
      </c>
      <c r="H4398" s="122">
        <v>1.23192727497796</v>
      </c>
      <c r="I4398" s="122">
        <v>1.241987934755</v>
      </c>
      <c r="J4398" s="122">
        <v>1.23577872603238</v>
      </c>
      <c r="K4398" s="122">
        <v>1.2324929766760899</v>
      </c>
      <c r="L4398" s="122">
        <v>1.2302443782602599</v>
      </c>
      <c r="M4398" s="122">
        <v>1.2292798913787799</v>
      </c>
      <c r="N4398" s="122">
        <v>1.2277009557729299</v>
      </c>
      <c r="O4398" s="122">
        <v>1.2169116045845001</v>
      </c>
      <c r="P4398" s="122">
        <v>1.2148950529707401</v>
      </c>
      <c r="Q4398" s="122">
        <v>1.2156503794125699</v>
      </c>
      <c r="R4398" s="122">
        <v>1.21082688969204</v>
      </c>
      <c r="S4398" s="122">
        <v>1.2171370800338499</v>
      </c>
      <c r="T4398" s="122">
        <v>1.2225412373489799</v>
      </c>
      <c r="U4398" s="122">
        <v>1.2272476234891401</v>
      </c>
      <c r="V4398" s="122">
        <v>1.2315289503854601</v>
      </c>
      <c r="W4398" s="122">
        <v>1.23531437309531</v>
      </c>
      <c r="X4398" s="122">
        <v>1.2393265072744999</v>
      </c>
      <c r="Y4398" s="122">
        <v>1.24087802514106</v>
      </c>
      <c r="Z4398" s="122">
        <v>1.241949889122</v>
      </c>
      <c r="AA4398" s="122">
        <v>1.242618817718</v>
      </c>
      <c r="AB4398" s="122">
        <v>1.2379170644186901</v>
      </c>
      <c r="AC4398" s="122">
        <v>1.2355325633641401</v>
      </c>
      <c r="AD4398" s="122">
        <v>1.23577119888994</v>
      </c>
      <c r="AE4398" s="122">
        <v>1.23656640732081</v>
      </c>
      <c r="AF4398" s="122">
        <v>1.23750489717836</v>
      </c>
      <c r="AG4398" s="122">
        <v>1.2417701681033699</v>
      </c>
      <c r="AH4398" s="122">
        <v>1.2381390327789199</v>
      </c>
      <c r="AI4398" s="122">
        <v>1.23202358551578</v>
      </c>
      <c r="AJ4398" s="122">
        <v>1.2285511480797899</v>
      </c>
      <c r="AK4398" s="122">
        <v>1.22970563692148</v>
      </c>
    </row>
    <row r="4399" spans="1:37" s="122" customFormat="1" hidden="1" x14ac:dyDescent="0.3">
      <c r="A4399" s="125" t="str">
        <f t="shared" si="103"/>
        <v>SDGbaseTRA_AgMed_v6_3PQXcpapr</v>
      </c>
      <c r="B4399" s="125" t="s">
        <v>220</v>
      </c>
      <c r="C4399" s="125" t="s">
        <v>302</v>
      </c>
      <c r="D4399" s="125" t="s">
        <v>120</v>
      </c>
      <c r="E4399" s="122" t="s">
        <v>159</v>
      </c>
      <c r="F4399" s="122">
        <v>1.3183205317003801</v>
      </c>
      <c r="G4399" s="122">
        <v>1.31824121621658</v>
      </c>
      <c r="H4399" s="122">
        <v>1.3096267528657699</v>
      </c>
      <c r="I4399" s="122">
        <v>1.30627023536497</v>
      </c>
      <c r="J4399" s="122">
        <v>1.30403471636982</v>
      </c>
      <c r="K4399" s="122">
        <v>1.2928479205493699</v>
      </c>
      <c r="L4399" s="122">
        <v>1.2897138643703501</v>
      </c>
      <c r="M4399" s="122">
        <v>1.3058497794908599</v>
      </c>
      <c r="N4399" s="122">
        <v>1.30611097672737</v>
      </c>
      <c r="O4399" s="122">
        <v>1.29617306901437</v>
      </c>
      <c r="P4399" s="122">
        <v>1.2971981431128199</v>
      </c>
      <c r="Q4399" s="122">
        <v>1.3000333872244201</v>
      </c>
      <c r="R4399" s="122">
        <v>1.27335135982213</v>
      </c>
      <c r="S4399" s="122">
        <v>1.2764749204397301</v>
      </c>
      <c r="T4399" s="122">
        <v>1.2796642115393999</v>
      </c>
      <c r="U4399" s="122">
        <v>1.28281248376962</v>
      </c>
      <c r="V4399" s="122">
        <v>1.28624642899912</v>
      </c>
      <c r="W4399" s="122">
        <v>1.2881572886102599</v>
      </c>
      <c r="X4399" s="122">
        <v>1.2893855429224099</v>
      </c>
      <c r="Y4399" s="122">
        <v>1.2894676097737201</v>
      </c>
      <c r="Z4399" s="122">
        <v>1.28895483280839</v>
      </c>
      <c r="AA4399" s="122">
        <v>1.28866750202005</v>
      </c>
      <c r="AB4399" s="122">
        <v>1.2835178087967101</v>
      </c>
      <c r="AC4399" s="122">
        <v>1.2814083041173201</v>
      </c>
      <c r="AD4399" s="122">
        <v>1.28231978246683</v>
      </c>
      <c r="AE4399" s="122">
        <v>1.283987571942</v>
      </c>
      <c r="AF4399" s="122">
        <v>1.28578620063363</v>
      </c>
      <c r="AG4399" s="122">
        <v>1.28618946029105</v>
      </c>
      <c r="AH4399" s="122">
        <v>1.2800115809705199</v>
      </c>
      <c r="AI4399" s="122">
        <v>1.2752324903557299</v>
      </c>
      <c r="AJ4399" s="122">
        <v>1.2694960242891999</v>
      </c>
      <c r="AK4399" s="122">
        <v>1.26461323354227</v>
      </c>
    </row>
    <row r="4400" spans="1:37" s="122" customFormat="1" hidden="1" x14ac:dyDescent="0.3">
      <c r="A4400" s="125" t="str">
        <f t="shared" si="103"/>
        <v>SDGbaseTRA_AgMed_v6_3PQXcprnt</v>
      </c>
      <c r="B4400" s="125" t="s">
        <v>220</v>
      </c>
      <c r="C4400" s="125" t="s">
        <v>302</v>
      </c>
      <c r="D4400" s="125" t="s">
        <v>120</v>
      </c>
      <c r="E4400" s="122" t="s">
        <v>104</v>
      </c>
      <c r="F4400" s="122">
        <v>1.4229191260929199</v>
      </c>
      <c r="G4400" s="122">
        <v>1.4532525439723201</v>
      </c>
      <c r="H4400" s="122">
        <v>1.4537866698928199</v>
      </c>
      <c r="I4400" s="122">
        <v>1.4553594590288501</v>
      </c>
      <c r="J4400" s="122">
        <v>1.4491857942553501</v>
      </c>
      <c r="K4400" s="122">
        <v>1.4446193910438401</v>
      </c>
      <c r="L4400" s="122">
        <v>1.4437715876339901</v>
      </c>
      <c r="M4400" s="122">
        <v>1.4486106386134401</v>
      </c>
      <c r="N4400" s="122">
        <v>1.4490234699548701</v>
      </c>
      <c r="O4400" s="122">
        <v>1.4367515515690401</v>
      </c>
      <c r="P4400" s="122">
        <v>1.4388331118434801</v>
      </c>
      <c r="Q4400" s="122">
        <v>1.44233875486918</v>
      </c>
      <c r="R4400" s="122">
        <v>1.4371831482964099</v>
      </c>
      <c r="S4400" s="122">
        <v>1.4412680643281699</v>
      </c>
      <c r="T4400" s="122">
        <v>1.4448041087702499</v>
      </c>
      <c r="U4400" s="122">
        <v>1.4487542995980001</v>
      </c>
      <c r="V4400" s="122">
        <v>1.45265819641816</v>
      </c>
      <c r="W4400" s="122">
        <v>1.4544923323397401</v>
      </c>
      <c r="X4400" s="122">
        <v>1.45466413809781</v>
      </c>
      <c r="Y4400" s="122">
        <v>1.4529632157883401</v>
      </c>
      <c r="Z4400" s="122">
        <v>1.4505135876180799</v>
      </c>
      <c r="AA4400" s="122">
        <v>1.44785959040558</v>
      </c>
      <c r="AB4400" s="122">
        <v>1.4420861244399401</v>
      </c>
      <c r="AC4400" s="122">
        <v>1.4402350535484201</v>
      </c>
      <c r="AD4400" s="122">
        <v>1.4420991576389</v>
      </c>
      <c r="AE4400" s="122">
        <v>1.4449795952692299</v>
      </c>
      <c r="AF4400" s="122">
        <v>1.4480711741828001</v>
      </c>
      <c r="AG4400" s="122">
        <v>1.4527226359868</v>
      </c>
      <c r="AH4400" s="122">
        <v>1.4460408843471</v>
      </c>
      <c r="AI4400" s="122">
        <v>1.44049592360209</v>
      </c>
      <c r="AJ4400" s="122">
        <v>1.43295567325857</v>
      </c>
      <c r="AK4400" s="122">
        <v>1.426342507115</v>
      </c>
    </row>
    <row r="4401" spans="1:37" s="122" customFormat="1" hidden="1" x14ac:dyDescent="0.3">
      <c r="A4401" s="125" t="str">
        <f t="shared" si="103"/>
        <v>SDGbaseTRA_AgMed_v6_3PQXcpetr-p</v>
      </c>
      <c r="B4401" s="125" t="s">
        <v>220</v>
      </c>
      <c r="C4401" s="125" t="s">
        <v>302</v>
      </c>
      <c r="D4401" s="125" t="s">
        <v>120</v>
      </c>
      <c r="E4401" s="122" t="s">
        <v>160</v>
      </c>
      <c r="F4401" s="122">
        <v>0.49747391548150599</v>
      </c>
      <c r="G4401" s="122">
        <v>0.50685910741319695</v>
      </c>
      <c r="H4401" s="122">
        <v>0.51157730175481897</v>
      </c>
      <c r="I4401" s="122">
        <v>0.51253328943755605</v>
      </c>
      <c r="J4401" s="122">
        <v>0.51477973716054704</v>
      </c>
      <c r="K4401" s="122">
        <v>0.51732853234572995</v>
      </c>
      <c r="L4401" s="122">
        <v>0.52030225009092701</v>
      </c>
      <c r="M4401" s="122">
        <v>0.52471936746720604</v>
      </c>
      <c r="N4401" s="122">
        <v>0.52894330823304603</v>
      </c>
      <c r="O4401" s="122">
        <v>0.55099816689971404</v>
      </c>
      <c r="P4401" s="122">
        <v>0.55707013946245598</v>
      </c>
      <c r="Q4401" s="122">
        <v>0.55913338676925495</v>
      </c>
      <c r="R4401" s="122">
        <v>0.55720244053375101</v>
      </c>
      <c r="S4401" s="122">
        <v>0.55832136659186604</v>
      </c>
      <c r="T4401" s="122">
        <v>0.55999238838329302</v>
      </c>
      <c r="U4401" s="122">
        <v>0.56164608153459805</v>
      </c>
      <c r="V4401" s="122">
        <v>0.56153895363692397</v>
      </c>
      <c r="W4401" s="122">
        <v>0.56258034145935998</v>
      </c>
      <c r="X4401" s="122">
        <v>0.56443072987545295</v>
      </c>
      <c r="Y4401" s="122">
        <v>0.564557950778106</v>
      </c>
      <c r="Z4401" s="122">
        <v>0.56375482445923497</v>
      </c>
      <c r="AA4401" s="122">
        <v>0.56419323842036495</v>
      </c>
      <c r="AB4401" s="122">
        <v>0.567408530155178</v>
      </c>
      <c r="AC4401" s="122">
        <v>0.56938400176792503</v>
      </c>
      <c r="AD4401" s="122">
        <v>0.57076225203077002</v>
      </c>
      <c r="AE4401" s="122">
        <v>0.571640410733812</v>
      </c>
      <c r="AF4401" s="122">
        <v>0.57248483633741998</v>
      </c>
      <c r="AG4401" s="122">
        <v>0.57329210176704104</v>
      </c>
      <c r="AH4401" s="122">
        <v>0.57282293499091097</v>
      </c>
      <c r="AI4401" s="122">
        <v>0.56973226684143596</v>
      </c>
      <c r="AJ4401" s="122">
        <v>0.56703473867980903</v>
      </c>
      <c r="AK4401" s="122">
        <v>0.56352776461309695</v>
      </c>
    </row>
    <row r="4402" spans="1:37" s="122" customFormat="1" hidden="1" x14ac:dyDescent="0.3">
      <c r="A4402" s="125" t="str">
        <f t="shared" si="103"/>
        <v>SDGbaseTRA_AgMed_v6_3PQXcpetr-d</v>
      </c>
      <c r="B4402" s="125" t="s">
        <v>220</v>
      </c>
      <c r="C4402" s="125" t="s">
        <v>302</v>
      </c>
      <c r="D4402" s="125" t="s">
        <v>120</v>
      </c>
      <c r="E4402" s="122" t="s">
        <v>161</v>
      </c>
      <c r="F4402" s="122">
        <v>0.41672301972307102</v>
      </c>
      <c r="G4402" s="122">
        <v>0.42278123756763503</v>
      </c>
      <c r="H4402" s="122">
        <v>0.42571971767721201</v>
      </c>
      <c r="I4402" s="122">
        <v>0.42709599969284201</v>
      </c>
      <c r="J4402" s="122">
        <v>0.42801595227539102</v>
      </c>
      <c r="K4402" s="122">
        <v>0.42938333351420799</v>
      </c>
      <c r="L4402" s="122">
        <v>0.43119328449639399</v>
      </c>
      <c r="M4402" s="122">
        <v>0.43417329348473899</v>
      </c>
      <c r="N4402" s="122">
        <v>0.43697341365117198</v>
      </c>
      <c r="O4402" s="122">
        <v>0.44961270958656502</v>
      </c>
      <c r="P4402" s="122">
        <v>0.45382238171261402</v>
      </c>
      <c r="Q4402" s="122">
        <v>0.455665384166062</v>
      </c>
      <c r="R4402" s="122">
        <v>0.45430480019135699</v>
      </c>
      <c r="S4402" s="122">
        <v>0.45537938383325399</v>
      </c>
      <c r="T4402" s="122">
        <v>0.45672480174508101</v>
      </c>
      <c r="U4402" s="122">
        <v>0.458005551411309</v>
      </c>
      <c r="V4402" s="122">
        <v>0.45822374296241802</v>
      </c>
      <c r="W4402" s="122">
        <v>0.45890818905168901</v>
      </c>
      <c r="X4402" s="122">
        <v>0.45988233285535601</v>
      </c>
      <c r="Y4402" s="122">
        <v>0.459649882294004</v>
      </c>
      <c r="Z4402" s="122">
        <v>0.45872137452579098</v>
      </c>
      <c r="AA4402" s="122">
        <v>0.45854375715562401</v>
      </c>
      <c r="AB4402" s="122">
        <v>0.459756432038959</v>
      </c>
      <c r="AC4402" s="122">
        <v>0.46079011751475701</v>
      </c>
      <c r="AD4402" s="122">
        <v>0.46190646246225903</v>
      </c>
      <c r="AE4402" s="122">
        <v>0.46285824730099201</v>
      </c>
      <c r="AF4402" s="122">
        <v>0.46382826459287302</v>
      </c>
      <c r="AG4402" s="122">
        <v>0.46467228399073501</v>
      </c>
      <c r="AH4402" s="122">
        <v>0.46446964970011201</v>
      </c>
      <c r="AI4402" s="122">
        <v>0.46294948967119698</v>
      </c>
      <c r="AJ4402" s="122">
        <v>0.46133190131962898</v>
      </c>
      <c r="AK4402" s="122">
        <v>0.45876636558081402</v>
      </c>
    </row>
    <row r="4403" spans="1:37" s="122" customFormat="1" hidden="1" x14ac:dyDescent="0.3">
      <c r="A4403" s="125" t="str">
        <f t="shared" si="103"/>
        <v>SDGbaseTRA_AgMed_v6_3PQXcpetr-h</v>
      </c>
      <c r="B4403" s="125" t="s">
        <v>220</v>
      </c>
      <c r="C4403" s="125" t="s">
        <v>302</v>
      </c>
      <c r="D4403" s="125" t="s">
        <v>120</v>
      </c>
      <c r="E4403" s="122" t="s">
        <v>162</v>
      </c>
      <c r="F4403" s="122">
        <v>8.3408992767830703E-2</v>
      </c>
      <c r="G4403" s="122">
        <v>8.5460572336499799E-2</v>
      </c>
      <c r="H4403" s="122">
        <v>8.6590898630508895E-2</v>
      </c>
      <c r="I4403" s="122">
        <v>8.6579576620129897E-2</v>
      </c>
      <c r="J4403" s="122">
        <v>8.6871252012140701E-2</v>
      </c>
      <c r="K4403" s="122">
        <v>8.72654955268653E-2</v>
      </c>
      <c r="L4403" s="122">
        <v>8.7711168305596707E-2</v>
      </c>
      <c r="M4403" s="122">
        <v>8.83781179787681E-2</v>
      </c>
      <c r="N4403" s="122">
        <v>8.8966906935701404E-2</v>
      </c>
      <c r="O4403" s="122">
        <v>9.2009703048839098E-2</v>
      </c>
      <c r="P4403" s="122">
        <v>9.2918166348075704E-2</v>
      </c>
      <c r="Q4403" s="122">
        <v>9.3280561100651194E-2</v>
      </c>
      <c r="R4403" s="122">
        <v>9.3153612160077004E-2</v>
      </c>
      <c r="S4403" s="122">
        <v>9.3418290662836606E-2</v>
      </c>
      <c r="T4403" s="122">
        <v>9.3744340859676395E-2</v>
      </c>
      <c r="U4403" s="122">
        <v>9.4049751778630203E-2</v>
      </c>
      <c r="V4403" s="122">
        <v>9.4095384609734503E-2</v>
      </c>
      <c r="W4403" s="122">
        <v>9.4314602965293398E-2</v>
      </c>
      <c r="X4403" s="122">
        <v>9.46660477212041E-2</v>
      </c>
      <c r="Y4403" s="122">
        <v>9.4751200755227194E-2</v>
      </c>
      <c r="Z4403" s="122">
        <v>9.4702381348458098E-2</v>
      </c>
      <c r="AA4403" s="122">
        <v>9.4872175958923402E-2</v>
      </c>
      <c r="AB4403" s="122">
        <v>9.5400321105054198E-2</v>
      </c>
      <c r="AC4403" s="122">
        <v>9.5677617515183305E-2</v>
      </c>
      <c r="AD4403" s="122">
        <v>9.5812391635663602E-2</v>
      </c>
      <c r="AE4403" s="122">
        <v>9.5822696749808006E-2</v>
      </c>
      <c r="AF4403" s="122">
        <v>9.5798703006703095E-2</v>
      </c>
      <c r="AG4403" s="122">
        <v>9.5724819032960803E-2</v>
      </c>
      <c r="AH4403" s="122">
        <v>9.5310676475540396E-2</v>
      </c>
      <c r="AI4403" s="122">
        <v>9.4384890871616195E-2</v>
      </c>
      <c r="AJ4403" s="122">
        <v>9.3478541221325304E-2</v>
      </c>
      <c r="AK4403" s="122">
        <v>9.2766219902459299E-2</v>
      </c>
    </row>
    <row r="4404" spans="1:37" s="122" customFormat="1" hidden="1" x14ac:dyDescent="0.3">
      <c r="A4404" s="125" t="str">
        <f t="shared" si="103"/>
        <v>SDGbaseTRA_AgMed_v6_3PQXcpetr-k</v>
      </c>
      <c r="B4404" s="125" t="s">
        <v>220</v>
      </c>
      <c r="C4404" s="125" t="s">
        <v>302</v>
      </c>
      <c r="D4404" s="125" t="s">
        <v>120</v>
      </c>
      <c r="E4404" s="122" t="s">
        <v>163</v>
      </c>
      <c r="F4404" s="122">
        <v>0.25572651944824298</v>
      </c>
      <c r="G4404" s="122">
        <v>0.26327551869695398</v>
      </c>
      <c r="H4404" s="122">
        <v>0.26707096801735403</v>
      </c>
      <c r="I4404" s="122">
        <v>0.26674093845143398</v>
      </c>
      <c r="J4404" s="122">
        <v>0.27006028148699701</v>
      </c>
      <c r="K4404" s="122">
        <v>0.27301915313508901</v>
      </c>
      <c r="L4404" s="122">
        <v>0.27605798824842298</v>
      </c>
      <c r="M4404" s="122">
        <v>0.27996122596709599</v>
      </c>
      <c r="N4404" s="122">
        <v>0.28389976846272702</v>
      </c>
      <c r="O4404" s="122">
        <v>0.308486801217012</v>
      </c>
      <c r="P4404" s="122">
        <v>0.31361482774381</v>
      </c>
      <c r="Q4404" s="122">
        <v>0.31441120286471702</v>
      </c>
      <c r="R4404" s="122">
        <v>0.31245259371156198</v>
      </c>
      <c r="S4404" s="122">
        <v>0.312579262390899</v>
      </c>
      <c r="T4404" s="122">
        <v>0.31344384720928098</v>
      </c>
      <c r="U4404" s="122">
        <v>0.31443992224992801</v>
      </c>
      <c r="V4404" s="122">
        <v>0.313626461607175</v>
      </c>
      <c r="W4404" s="122">
        <v>0.31443636255792701</v>
      </c>
      <c r="X4404" s="122">
        <v>0.31644259888698201</v>
      </c>
      <c r="Y4404" s="122">
        <v>0.317037152255639</v>
      </c>
      <c r="Z4404" s="122">
        <v>0.31693652733029698</v>
      </c>
      <c r="AA4404" s="122">
        <v>0.31802400142981202</v>
      </c>
      <c r="AB4404" s="122">
        <v>0.32262721073315898</v>
      </c>
      <c r="AC4404" s="122">
        <v>0.32498935306792998</v>
      </c>
      <c r="AD4404" s="122">
        <v>0.32599483990274702</v>
      </c>
      <c r="AE4404" s="122">
        <v>0.32633614244946402</v>
      </c>
      <c r="AF4404" s="122">
        <v>0.32663492539626798</v>
      </c>
      <c r="AG4404" s="122">
        <v>0.32720368162668201</v>
      </c>
      <c r="AH4404" s="122">
        <v>0.32736752429467503</v>
      </c>
      <c r="AI4404" s="122">
        <v>0.32461626700323498</v>
      </c>
      <c r="AJ4404" s="122">
        <v>0.32303140002369701</v>
      </c>
      <c r="AK4404" s="122">
        <v>0.32078185732717601</v>
      </c>
    </row>
    <row r="4405" spans="1:37" s="122" customFormat="1" hidden="1" x14ac:dyDescent="0.3">
      <c r="A4405" s="125" t="str">
        <f t="shared" si="103"/>
        <v>SDGbaseTRA_AgMed_v6_3PQXcpetr-l</v>
      </c>
      <c r="B4405" s="125" t="s">
        <v>220</v>
      </c>
      <c r="C4405" s="125" t="s">
        <v>302</v>
      </c>
      <c r="D4405" s="125" t="s">
        <v>120</v>
      </c>
      <c r="E4405" s="122" t="s">
        <v>164</v>
      </c>
      <c r="F4405" s="122">
        <v>0.97343121913291497</v>
      </c>
      <c r="G4405" s="122">
        <v>0.98889373484163001</v>
      </c>
      <c r="H4405" s="122">
        <v>0.996412199800639</v>
      </c>
      <c r="I4405" s="122">
        <v>0.99922606325877805</v>
      </c>
      <c r="J4405" s="122">
        <v>1.0025437017615</v>
      </c>
      <c r="K4405" s="122">
        <v>1.0066262255596401</v>
      </c>
      <c r="L4405" s="122">
        <v>1.01167553647818</v>
      </c>
      <c r="M4405" s="122">
        <v>1.0195303298785701</v>
      </c>
      <c r="N4405" s="122">
        <v>1.02704802542954</v>
      </c>
      <c r="O4405" s="122">
        <v>1.0639668966120199</v>
      </c>
      <c r="P4405" s="122">
        <v>1.0749334403247299</v>
      </c>
      <c r="Q4405" s="122">
        <v>1.07908596058009</v>
      </c>
      <c r="R4405" s="122">
        <v>1.0753542069222</v>
      </c>
      <c r="S4405" s="122">
        <v>1.0776056266075</v>
      </c>
      <c r="T4405" s="122">
        <v>1.0807474615071</v>
      </c>
      <c r="U4405" s="122">
        <v>1.0838186078495999</v>
      </c>
      <c r="V4405" s="122">
        <v>1.0838960799680699</v>
      </c>
      <c r="W4405" s="122">
        <v>1.0856466802928999</v>
      </c>
      <c r="X4405" s="122">
        <v>1.0885164757971499</v>
      </c>
      <c r="Y4405" s="122">
        <v>1.0882718422537301</v>
      </c>
      <c r="Z4405" s="122">
        <v>1.08627899597212</v>
      </c>
      <c r="AA4405" s="122">
        <v>1.08635416381254</v>
      </c>
      <c r="AB4405" s="122">
        <v>1.0908828484735</v>
      </c>
      <c r="AC4405" s="122">
        <v>1.09407524315728</v>
      </c>
      <c r="AD4405" s="122">
        <v>1.0968522939988801</v>
      </c>
      <c r="AE4405" s="122">
        <v>1.0990093312015801</v>
      </c>
      <c r="AF4405" s="122">
        <v>1.1011951223363901</v>
      </c>
      <c r="AG4405" s="122">
        <v>1.10325426207844</v>
      </c>
      <c r="AH4405" s="122">
        <v>1.1030154180760501</v>
      </c>
      <c r="AI4405" s="122">
        <v>1.0988082662241301</v>
      </c>
      <c r="AJ4405" s="122">
        <v>1.09492983886944</v>
      </c>
      <c r="AK4405" s="122">
        <v>1.08869166580377</v>
      </c>
    </row>
    <row r="4406" spans="1:37" s="122" customFormat="1" hidden="1" x14ac:dyDescent="0.3">
      <c r="A4406" s="125" t="str">
        <f t="shared" si="103"/>
        <v>SDGbaseTRA_AgMed_v6_3PQXchydr</v>
      </c>
      <c r="B4406" s="125" t="s">
        <v>220</v>
      </c>
      <c r="C4406" s="125" t="s">
        <v>302</v>
      </c>
      <c r="D4406" s="125" t="s">
        <v>120</v>
      </c>
      <c r="E4406" s="122" t="s">
        <v>165</v>
      </c>
      <c r="F4406" s="122">
        <v>0.90525772545483896</v>
      </c>
      <c r="G4406" s="122">
        <v>0.92752400864925899</v>
      </c>
      <c r="H4406" s="122">
        <v>0.939791709960341</v>
      </c>
      <c r="I4406" s="122">
        <v>0.93966882947679697</v>
      </c>
      <c r="J4406" s="122">
        <v>0.94283445218941897</v>
      </c>
      <c r="K4406" s="122">
        <v>0.94711327124241196</v>
      </c>
      <c r="L4406" s="122">
        <v>0.95195026438303698</v>
      </c>
      <c r="M4406" s="122">
        <v>0.95918882852530396</v>
      </c>
      <c r="N4406" s="122">
        <v>0.96557909574032497</v>
      </c>
      <c r="O4406" s="122">
        <v>0.99860328889977301</v>
      </c>
      <c r="P4406" s="122">
        <v>1.0084630581241101</v>
      </c>
      <c r="Q4406" s="122">
        <v>1.0123962149522501</v>
      </c>
      <c r="R4406" s="122">
        <v>1.01101840777128</v>
      </c>
      <c r="S4406" s="122">
        <v>1.01389102679513</v>
      </c>
      <c r="T4406" s="122">
        <v>1.0174297274769299</v>
      </c>
      <c r="U4406" s="122">
        <v>1.02074442514497</v>
      </c>
      <c r="V4406" s="122">
        <v>1.0212396891629201</v>
      </c>
      <c r="W4406" s="122">
        <v>1.0236189183484701</v>
      </c>
      <c r="X4406" s="122">
        <v>1.0274332322420201</v>
      </c>
      <c r="Y4406" s="122">
        <v>1.02835741840045</v>
      </c>
      <c r="Z4406" s="122">
        <v>1.0278275697705599</v>
      </c>
      <c r="AA4406" s="122">
        <v>1.02967039124282</v>
      </c>
      <c r="AB4406" s="122">
        <v>1.0354024767043699</v>
      </c>
      <c r="AC4406" s="122">
        <v>1.0384120408913</v>
      </c>
      <c r="AD4406" s="122">
        <v>1.0398747764660301</v>
      </c>
      <c r="AE4406" s="122">
        <v>1.0399866204850201</v>
      </c>
      <c r="AF4406" s="122">
        <v>1.0397262106589</v>
      </c>
      <c r="AG4406" s="122">
        <v>1.0389243302261399</v>
      </c>
      <c r="AH4406" s="122">
        <v>1.03442954211504</v>
      </c>
      <c r="AI4406" s="122">
        <v>1.02438176978801</v>
      </c>
      <c r="AJ4406" s="122">
        <v>1.0145449405006499</v>
      </c>
      <c r="AK4406" s="122">
        <v>1.0068139470369499</v>
      </c>
    </row>
    <row r="4407" spans="1:37" s="122" customFormat="1" hidden="1" x14ac:dyDescent="0.3">
      <c r="A4407" s="125" t="str">
        <f t="shared" si="103"/>
        <v>SDGbaseTRA_AgMed_v6_3PQXcammo</v>
      </c>
      <c r="B4407" s="125" t="s">
        <v>220</v>
      </c>
      <c r="C4407" s="125" t="s">
        <v>302</v>
      </c>
      <c r="D4407" s="125" t="s">
        <v>120</v>
      </c>
      <c r="E4407" s="122" t="s">
        <v>166</v>
      </c>
      <c r="F4407" s="122">
        <v>1.19043107039864</v>
      </c>
      <c r="G4407" s="122">
        <v>0.78351472719769499</v>
      </c>
      <c r="H4407" s="122">
        <v>0.78428623661133001</v>
      </c>
      <c r="I4407" s="122">
        <v>0.78803591777110105</v>
      </c>
      <c r="J4407" s="122">
        <v>0.78253729581749598</v>
      </c>
      <c r="K4407" s="122">
        <v>0.77907501676826296</v>
      </c>
      <c r="L4407" s="122">
        <v>0.77665577073614001</v>
      </c>
      <c r="M4407" s="122">
        <v>0.77571038208265797</v>
      </c>
      <c r="N4407" s="122">
        <v>0.77421897165289</v>
      </c>
      <c r="O4407" s="122">
        <v>0.76247356750204698</v>
      </c>
      <c r="P4407" s="122">
        <v>0.76072803499652597</v>
      </c>
      <c r="Q4407" s="122">
        <v>0.76012220191961499</v>
      </c>
      <c r="R4407" s="122">
        <v>0.75650863082892705</v>
      </c>
      <c r="S4407" s="122">
        <v>0.75692934559115499</v>
      </c>
      <c r="T4407" s="122">
        <v>0.75809693562174896</v>
      </c>
      <c r="U4407" s="122">
        <v>0.75830264671191705</v>
      </c>
      <c r="V4407" s="122">
        <v>0.759031809572422</v>
      </c>
      <c r="W4407" s="122">
        <v>0.75811785003929</v>
      </c>
      <c r="X4407" s="122">
        <v>0.75736680366690801</v>
      </c>
      <c r="Y4407" s="122">
        <v>0.88377795808443604</v>
      </c>
      <c r="Z4407" s="122">
        <v>1.01549471878319</v>
      </c>
      <c r="AA4407" s="122">
        <v>1.15537068812954</v>
      </c>
      <c r="AB4407" s="122">
        <v>1.18460823545861</v>
      </c>
      <c r="AC4407" s="122">
        <v>1.2148538692203401</v>
      </c>
      <c r="AD4407" s="122">
        <v>1.2467462301068699</v>
      </c>
      <c r="AE4407" s="122">
        <v>1.2786784405145999</v>
      </c>
      <c r="AF4407" s="122">
        <v>1.3102240531371201</v>
      </c>
      <c r="AG4407" s="122">
        <v>1.34273234142541</v>
      </c>
      <c r="AH4407" s="122">
        <v>1.3693744703956501</v>
      </c>
      <c r="AI4407" s="122">
        <v>1.3930054683475199</v>
      </c>
      <c r="AJ4407" s="122">
        <v>1.4149338102878399</v>
      </c>
      <c r="AK4407" s="122">
        <v>1.43894549441444</v>
      </c>
    </row>
    <row r="4408" spans="1:37" s="122" customFormat="1" hidden="1" x14ac:dyDescent="0.3">
      <c r="A4408" s="125" t="str">
        <f t="shared" si="103"/>
        <v>SDGbaseTRA_AgMed_v6_3PQXcbchm</v>
      </c>
      <c r="B4408" s="125" t="s">
        <v>220</v>
      </c>
      <c r="C4408" s="125" t="s">
        <v>302</v>
      </c>
      <c r="D4408" s="125" t="s">
        <v>120</v>
      </c>
      <c r="E4408" s="122" t="s">
        <v>167</v>
      </c>
      <c r="F4408" s="122">
        <v>1.1904310703991301</v>
      </c>
      <c r="G4408" s="122">
        <v>1.2192308032981201</v>
      </c>
      <c r="H4408" s="122">
        <v>1.23507244369386</v>
      </c>
      <c r="I4408" s="122">
        <v>1.2350712276198801</v>
      </c>
      <c r="J4408" s="122">
        <v>1.2390554220029499</v>
      </c>
      <c r="K4408" s="122">
        <v>1.24453110696858</v>
      </c>
      <c r="L4408" s="122">
        <v>1.2507634701625401</v>
      </c>
      <c r="M4408" s="122">
        <v>1.2601509077775299</v>
      </c>
      <c r="N4408" s="122">
        <v>1.26843034761503</v>
      </c>
      <c r="O4408" s="122">
        <v>1.3108080339013699</v>
      </c>
      <c r="P4408" s="122">
        <v>1.32361924290664</v>
      </c>
      <c r="Q4408" s="122">
        <v>1.3288112115827999</v>
      </c>
      <c r="R4408" s="122">
        <v>1.3270021155873</v>
      </c>
      <c r="S4408" s="122">
        <v>1.3307885217894</v>
      </c>
      <c r="T4408" s="122">
        <v>1.3354188128653199</v>
      </c>
      <c r="U4408" s="122">
        <v>1.33974860417085</v>
      </c>
      <c r="V4408" s="122">
        <v>1.3404479543172201</v>
      </c>
      <c r="W4408" s="122">
        <v>1.34352577690522</v>
      </c>
      <c r="X4408" s="122">
        <v>1.3484101289344601</v>
      </c>
      <c r="Y4408" s="122">
        <v>1.34953744208351</v>
      </c>
      <c r="Z4408" s="122">
        <v>1.3487641644741</v>
      </c>
      <c r="AA4408" s="122">
        <v>1.3510470622380399</v>
      </c>
      <c r="AB4408" s="122">
        <v>1.3582746705011099</v>
      </c>
      <c r="AC4408" s="122">
        <v>1.3621153296336701</v>
      </c>
      <c r="AD4408" s="122">
        <v>1.3640568945271401</v>
      </c>
      <c r="AE4408" s="122">
        <v>1.3642866299082701</v>
      </c>
      <c r="AF4408" s="122">
        <v>1.3640439991056199</v>
      </c>
      <c r="AG4408" s="122">
        <v>1.3630805235330601</v>
      </c>
      <c r="AH4408" s="122">
        <v>1.35729825606971</v>
      </c>
      <c r="AI4408" s="122">
        <v>1.3444143350112401</v>
      </c>
      <c r="AJ4408" s="122">
        <v>1.3317281474223599</v>
      </c>
      <c r="AK4408" s="122">
        <v>1.3216700805163999</v>
      </c>
    </row>
    <row r="4409" spans="1:37" s="122" customFormat="1" hidden="1" x14ac:dyDescent="0.3">
      <c r="A4409" s="125" t="str">
        <f t="shared" si="103"/>
        <v>SDGbaseTRA_AgMed_v6_3PQXcochm</v>
      </c>
      <c r="B4409" s="125" t="s">
        <v>220</v>
      </c>
      <c r="C4409" s="125" t="s">
        <v>302</v>
      </c>
      <c r="D4409" s="125" t="s">
        <v>120</v>
      </c>
      <c r="E4409" s="122" t="s">
        <v>168</v>
      </c>
      <c r="F4409" s="122">
        <v>1.3021397686218801</v>
      </c>
      <c r="G4409" s="122">
        <v>1.32953818605719</v>
      </c>
      <c r="H4409" s="122">
        <v>1.34416826329148</v>
      </c>
      <c r="I4409" s="122">
        <v>1.3455896179729101</v>
      </c>
      <c r="J4409" s="122">
        <v>1.3495442668474</v>
      </c>
      <c r="K4409" s="122">
        <v>1.3550282259516899</v>
      </c>
      <c r="L4409" s="122">
        <v>1.3615222582244999</v>
      </c>
      <c r="M4409" s="122">
        <v>1.37154341415867</v>
      </c>
      <c r="N4409" s="122">
        <v>1.3805801723737201</v>
      </c>
      <c r="O4409" s="122">
        <v>1.4252620528712301</v>
      </c>
      <c r="P4409" s="122">
        <v>1.43908618388445</v>
      </c>
      <c r="Q4409" s="122">
        <v>1.4447786659581501</v>
      </c>
      <c r="R4409" s="122">
        <v>1.4419785380630801</v>
      </c>
      <c r="S4409" s="122">
        <v>1.44583049112694</v>
      </c>
      <c r="T4409" s="122">
        <v>1.4506025439185199</v>
      </c>
      <c r="U4409" s="122">
        <v>1.4550961107814699</v>
      </c>
      <c r="V4409" s="122">
        <v>1.4557936284712001</v>
      </c>
      <c r="W4409" s="122">
        <v>1.45875576629212</v>
      </c>
      <c r="X4409" s="122">
        <v>1.4633685825443199</v>
      </c>
      <c r="Y4409" s="122">
        <v>1.4639595479901399</v>
      </c>
      <c r="Z4409" s="122">
        <v>1.46242637306861</v>
      </c>
      <c r="AA4409" s="122">
        <v>1.46392239493218</v>
      </c>
      <c r="AB4409" s="122">
        <v>1.4705726371933201</v>
      </c>
      <c r="AC4409" s="122">
        <v>1.4745132849392599</v>
      </c>
      <c r="AD4409" s="122">
        <v>1.4771227365314299</v>
      </c>
      <c r="AE4409" s="122">
        <v>1.4783029291535801</v>
      </c>
      <c r="AF4409" s="122">
        <v>1.4791592624488099</v>
      </c>
      <c r="AG4409" s="122">
        <v>1.4793741407532399</v>
      </c>
      <c r="AH4409" s="122">
        <v>1.4750067571541401</v>
      </c>
      <c r="AI4409" s="122">
        <v>1.46401267517583</v>
      </c>
      <c r="AJ4409" s="122">
        <v>1.45308725035617</v>
      </c>
      <c r="AK4409" s="122">
        <v>1.44306078957227</v>
      </c>
    </row>
    <row r="4410" spans="1:37" s="122" customFormat="1" hidden="1" x14ac:dyDescent="0.3">
      <c r="A4410" s="125" t="str">
        <f t="shared" si="103"/>
        <v>SDGbaseTRA_AgMed_v6_3PQXcrubb</v>
      </c>
      <c r="B4410" s="125" t="s">
        <v>220</v>
      </c>
      <c r="C4410" s="125" t="s">
        <v>302</v>
      </c>
      <c r="D4410" s="125" t="s">
        <v>120</v>
      </c>
      <c r="E4410" s="122" t="s">
        <v>105</v>
      </c>
      <c r="F4410" s="122">
        <v>1.26969209312609</v>
      </c>
      <c r="G4410" s="122">
        <v>1.27810363292436</v>
      </c>
      <c r="H4410" s="122">
        <v>1.2857186141361301</v>
      </c>
      <c r="I4410" s="122">
        <v>1.2864875734310499</v>
      </c>
      <c r="J4410" s="122">
        <v>1.2860762844401401</v>
      </c>
      <c r="K4410" s="122">
        <v>1.2880622635716501</v>
      </c>
      <c r="L4410" s="122">
        <v>1.2911618317609701</v>
      </c>
      <c r="M4410" s="122">
        <v>1.2965414876893699</v>
      </c>
      <c r="N4410" s="122">
        <v>1.3015104029726099</v>
      </c>
      <c r="O4410" s="122">
        <v>1.3183252935833301</v>
      </c>
      <c r="P4410" s="122">
        <v>1.3264250813598899</v>
      </c>
      <c r="Q4410" s="122">
        <v>1.33159976189722</v>
      </c>
      <c r="R4410" s="122">
        <v>1.3330349706507001</v>
      </c>
      <c r="S4410" s="122">
        <v>1.33904807499557</v>
      </c>
      <c r="T4410" s="122">
        <v>1.34557624870535</v>
      </c>
      <c r="U4410" s="122">
        <v>1.35217385757361</v>
      </c>
      <c r="V4410" s="122">
        <v>1.3569231304704901</v>
      </c>
      <c r="W4410" s="122">
        <v>1.3643615132597</v>
      </c>
      <c r="X4410" s="122">
        <v>1.3747681688472599</v>
      </c>
      <c r="Y4410" s="122">
        <v>1.3839282870284899</v>
      </c>
      <c r="Z4410" s="122">
        <v>1.3934419606616499</v>
      </c>
      <c r="AA4410" s="122">
        <v>1.4094938826326</v>
      </c>
      <c r="AB4410" s="122">
        <v>1.4172106758937899</v>
      </c>
      <c r="AC4410" s="122">
        <v>1.42199430349329</v>
      </c>
      <c r="AD4410" s="122">
        <v>1.42521169451274</v>
      </c>
      <c r="AE4410" s="122">
        <v>1.4259978089466101</v>
      </c>
      <c r="AF4410" s="122">
        <v>1.4252536531884701</v>
      </c>
      <c r="AG4410" s="122">
        <v>1.4195098238168</v>
      </c>
      <c r="AH4410" s="122">
        <v>1.39968139769355</v>
      </c>
      <c r="AI4410" s="122">
        <v>1.3715374249222001</v>
      </c>
      <c r="AJ4410" s="122">
        <v>1.3546978945574399</v>
      </c>
      <c r="AK4410" s="122">
        <v>1.3463832982319199</v>
      </c>
    </row>
    <row r="4411" spans="1:37" s="122" customFormat="1" hidden="1" x14ac:dyDescent="0.3">
      <c r="A4411" s="125" t="str">
        <f t="shared" si="103"/>
        <v>SDGbaseTRA_AgMed_v6_3PQXcplas</v>
      </c>
      <c r="B4411" s="125" t="s">
        <v>220</v>
      </c>
      <c r="C4411" s="125" t="s">
        <v>302</v>
      </c>
      <c r="D4411" s="125" t="s">
        <v>120</v>
      </c>
      <c r="E4411" s="122" t="s">
        <v>106</v>
      </c>
      <c r="F4411" s="122">
        <v>1.4958932107925</v>
      </c>
      <c r="G4411" s="122">
        <v>1.5158195844267099</v>
      </c>
      <c r="H4411" s="122">
        <v>1.52217781255479</v>
      </c>
      <c r="I4411" s="122">
        <v>1.52418947554868</v>
      </c>
      <c r="J4411" s="122">
        <v>1.51889570642993</v>
      </c>
      <c r="K4411" s="122">
        <v>1.5171561640590201</v>
      </c>
      <c r="L4411" s="122">
        <v>1.51796943780914</v>
      </c>
      <c r="M4411" s="122">
        <v>1.5225791531783199</v>
      </c>
      <c r="N4411" s="122">
        <v>1.52490578525395</v>
      </c>
      <c r="O4411" s="122">
        <v>1.5236406690178199</v>
      </c>
      <c r="P4411" s="122">
        <v>1.5290102361796201</v>
      </c>
      <c r="Q4411" s="122">
        <v>1.53403726170332</v>
      </c>
      <c r="R4411" s="122">
        <v>1.5323732253023099</v>
      </c>
      <c r="S4411" s="122">
        <v>1.5378625248489199</v>
      </c>
      <c r="T4411" s="122">
        <v>1.5428627964630299</v>
      </c>
      <c r="U4411" s="122">
        <v>1.5478612540816199</v>
      </c>
      <c r="V4411" s="122">
        <v>1.5515398520967101</v>
      </c>
      <c r="W4411" s="122">
        <v>1.55462614040743</v>
      </c>
      <c r="X4411" s="122">
        <v>1.55756688743129</v>
      </c>
      <c r="Y4411" s="122">
        <v>1.5596914585188399</v>
      </c>
      <c r="Z4411" s="122">
        <v>1.5609276262677201</v>
      </c>
      <c r="AA4411" s="122">
        <v>1.5640865937337001</v>
      </c>
      <c r="AB4411" s="122">
        <v>1.56199453149296</v>
      </c>
      <c r="AC4411" s="122">
        <v>1.5620339608213201</v>
      </c>
      <c r="AD4411" s="122">
        <v>1.5643578620187999</v>
      </c>
      <c r="AE4411" s="122">
        <v>1.5666914375110299</v>
      </c>
      <c r="AF4411" s="122">
        <v>1.56880567937092</v>
      </c>
      <c r="AG4411" s="122">
        <v>1.5696278514073401</v>
      </c>
      <c r="AH4411" s="122">
        <v>1.5593183771785599</v>
      </c>
      <c r="AI4411" s="122">
        <v>1.5482141212375</v>
      </c>
      <c r="AJ4411" s="122">
        <v>1.5366309687280999</v>
      </c>
      <c r="AK4411" s="122">
        <v>1.52763589305832</v>
      </c>
    </row>
    <row r="4412" spans="1:37" s="122" customFormat="1" hidden="1" x14ac:dyDescent="0.3">
      <c r="A4412" s="125" t="str">
        <f t="shared" si="103"/>
        <v>SDGbaseTRA_AgMed_v6_3PQXcnmet</v>
      </c>
      <c r="B4412" s="125" t="s">
        <v>220</v>
      </c>
      <c r="C4412" s="125" t="s">
        <v>302</v>
      </c>
      <c r="D4412" s="125" t="s">
        <v>120</v>
      </c>
      <c r="E4412" s="122" t="s">
        <v>107</v>
      </c>
      <c r="F4412" s="122">
        <v>1.40438623929439</v>
      </c>
      <c r="G4412" s="122">
        <v>1.4287837296658901</v>
      </c>
      <c r="H4412" s="122">
        <v>1.4280976139718</v>
      </c>
      <c r="I4412" s="122">
        <v>1.44021451833075</v>
      </c>
      <c r="J4412" s="122">
        <v>1.42942840882581</v>
      </c>
      <c r="K4412" s="122">
        <v>1.4229262690220501</v>
      </c>
      <c r="L4412" s="122">
        <v>1.4187940023222501</v>
      </c>
      <c r="M4412" s="122">
        <v>1.41692810876565</v>
      </c>
      <c r="N4412" s="122">
        <v>1.4135856870832699</v>
      </c>
      <c r="O4412" s="122">
        <v>1.3998397146328401</v>
      </c>
      <c r="P4412" s="122">
        <v>1.39800174575614</v>
      </c>
      <c r="Q4412" s="122">
        <v>1.39933504478374</v>
      </c>
      <c r="R4412" s="122">
        <v>1.3910688844386201</v>
      </c>
      <c r="S4412" s="122">
        <v>1.3992063375213699</v>
      </c>
      <c r="T4412" s="122">
        <v>1.4061264391247901</v>
      </c>
      <c r="U4412" s="122">
        <v>1.41234212930813</v>
      </c>
      <c r="V4412" s="122">
        <v>1.4191019835324099</v>
      </c>
      <c r="W4412" s="122">
        <v>1.4248173458099</v>
      </c>
      <c r="X4412" s="122">
        <v>1.43026218076866</v>
      </c>
      <c r="Y4412" s="122">
        <v>1.43376746512955</v>
      </c>
      <c r="Z4412" s="122">
        <v>1.43688430707712</v>
      </c>
      <c r="AA4412" s="122">
        <v>1.4397602357608501</v>
      </c>
      <c r="AB4412" s="122">
        <v>1.4356080201237</v>
      </c>
      <c r="AC4412" s="122">
        <v>1.4338837457509199</v>
      </c>
      <c r="AD4412" s="122">
        <v>1.4353337111967699</v>
      </c>
      <c r="AE4412" s="122">
        <v>1.4373419000607499</v>
      </c>
      <c r="AF4412" s="122">
        <v>1.43954934400032</v>
      </c>
      <c r="AG4412" s="122">
        <v>1.4478052680602</v>
      </c>
      <c r="AH4412" s="122">
        <v>1.4467129344868199</v>
      </c>
      <c r="AI4412" s="122">
        <v>1.44518997938421</v>
      </c>
      <c r="AJ4412" s="122">
        <v>1.4459468974190299</v>
      </c>
      <c r="AK4412" s="122">
        <v>1.45114469299705</v>
      </c>
    </row>
    <row r="4413" spans="1:37" s="122" customFormat="1" hidden="1" x14ac:dyDescent="0.3">
      <c r="A4413" s="125" t="str">
        <f t="shared" si="103"/>
        <v>SDGbaseTRA_AgMed_v6_3PQXciron</v>
      </c>
      <c r="B4413" s="125" t="s">
        <v>220</v>
      </c>
      <c r="C4413" s="125" t="s">
        <v>302</v>
      </c>
      <c r="D4413" s="125" t="s">
        <v>120</v>
      </c>
      <c r="E4413" s="122" t="s">
        <v>169</v>
      </c>
      <c r="F4413" s="122">
        <v>1.2185849816788801</v>
      </c>
      <c r="G4413" s="122">
        <v>1.3447461996082499</v>
      </c>
      <c r="H4413" s="122">
        <v>1.36960823939356</v>
      </c>
      <c r="I4413" s="122">
        <v>1.3941186070074501</v>
      </c>
      <c r="J4413" s="122">
        <v>1.3971050224093</v>
      </c>
      <c r="K4413" s="122">
        <v>1.3973888936858201</v>
      </c>
      <c r="L4413" s="122">
        <v>1.3875925433018499</v>
      </c>
      <c r="M4413" s="122">
        <v>1.3754528680763101</v>
      </c>
      <c r="N4413" s="122">
        <v>1.3702068825543701</v>
      </c>
      <c r="O4413" s="122">
        <v>1.3440350802999399</v>
      </c>
      <c r="P4413" s="122">
        <v>1.3485535181267301</v>
      </c>
      <c r="Q4413" s="122">
        <v>1.3621322351313301</v>
      </c>
      <c r="R4413" s="122">
        <v>1.3756948385318799</v>
      </c>
      <c r="S4413" s="122">
        <v>1.39748480880558</v>
      </c>
      <c r="T4413" s="122">
        <v>1.41991522711464</v>
      </c>
      <c r="U4413" s="122">
        <v>1.43649334668085</v>
      </c>
      <c r="V4413" s="122">
        <v>1.37705622214646</v>
      </c>
      <c r="W4413" s="122">
        <v>1.3922212612656499</v>
      </c>
      <c r="X4413" s="122">
        <v>1.5133715948773001</v>
      </c>
      <c r="Y4413" s="122">
        <v>1.53963566094765</v>
      </c>
      <c r="Z4413" s="122">
        <v>1.56858926297999</v>
      </c>
      <c r="AA4413" s="122">
        <v>1.60063023311911</v>
      </c>
      <c r="AB4413" s="122">
        <v>1.6270462201803899</v>
      </c>
      <c r="AC4413" s="122">
        <v>1.6333837050665401</v>
      </c>
      <c r="AD4413" s="122">
        <v>1.6242735762173299</v>
      </c>
      <c r="AE4413" s="122">
        <v>1.6071416597517501</v>
      </c>
      <c r="AF4413" s="122">
        <v>1.58497116356122</v>
      </c>
      <c r="AG4413" s="122">
        <v>1.5531598827116899</v>
      </c>
      <c r="AH4413" s="122">
        <v>1.51272910248613</v>
      </c>
      <c r="AI4413" s="122">
        <v>1.4638002192838799</v>
      </c>
      <c r="AJ4413" s="122">
        <v>1.45079861559101</v>
      </c>
      <c r="AK4413" s="122">
        <v>1.4640861926667901</v>
      </c>
    </row>
    <row r="4414" spans="1:37" s="122" customFormat="1" hidden="1" x14ac:dyDescent="0.3">
      <c r="A4414" s="125" t="str">
        <f t="shared" si="103"/>
        <v>SDGbaseTRA_AgMed_v6_3PQXcnfrm</v>
      </c>
      <c r="B4414" s="125" t="s">
        <v>220</v>
      </c>
      <c r="C4414" s="125" t="s">
        <v>302</v>
      </c>
      <c r="D4414" s="125" t="s">
        <v>120</v>
      </c>
      <c r="E4414" s="122" t="s">
        <v>108</v>
      </c>
      <c r="F4414" s="122">
        <v>1.2468797409207899</v>
      </c>
      <c r="G4414" s="122">
        <v>1.29230459056493</v>
      </c>
      <c r="H4414" s="122">
        <v>1.35235927526472</v>
      </c>
      <c r="I4414" s="122">
        <v>1.4110329628851701</v>
      </c>
      <c r="J4414" s="122">
        <v>1.4395788339406701</v>
      </c>
      <c r="K4414" s="122">
        <v>1.4551782783973899</v>
      </c>
      <c r="L4414" s="122">
        <v>1.4540024563237099</v>
      </c>
      <c r="M4414" s="122">
        <v>1.4126272935540001</v>
      </c>
      <c r="N4414" s="122">
        <v>1.3917810916456801</v>
      </c>
      <c r="O4414" s="122">
        <v>1.3386512953520799</v>
      </c>
      <c r="P4414" s="122">
        <v>1.3249147638855301</v>
      </c>
      <c r="Q4414" s="122">
        <v>1.33092591640082</v>
      </c>
      <c r="R4414" s="122">
        <v>1.3402785644201001</v>
      </c>
      <c r="S4414" s="122">
        <v>1.36097852515434</v>
      </c>
      <c r="T4414" s="122">
        <v>1.38074664764292</v>
      </c>
      <c r="U4414" s="122">
        <v>1.3932281597474601</v>
      </c>
      <c r="V4414" s="122">
        <v>1.3685618951574501</v>
      </c>
      <c r="W4414" s="122">
        <v>1.3613849973527501</v>
      </c>
      <c r="X4414" s="122">
        <v>1.3950199534693899</v>
      </c>
      <c r="Y4414" s="122">
        <v>1.4158852049050901</v>
      </c>
      <c r="Z4414" s="122">
        <v>1.44186862566688</v>
      </c>
      <c r="AA4414" s="122">
        <v>1.4654637459708599</v>
      </c>
      <c r="AB4414" s="122">
        <v>1.60193292652056</v>
      </c>
      <c r="AC4414" s="122">
        <v>1.6710829067711099</v>
      </c>
      <c r="AD4414" s="122">
        <v>1.67493082562416</v>
      </c>
      <c r="AE4414" s="122">
        <v>1.6601676748759999</v>
      </c>
      <c r="AF4414" s="122">
        <v>1.6373891487918</v>
      </c>
      <c r="AG4414" s="122">
        <v>1.60728154785114</v>
      </c>
      <c r="AH4414" s="122">
        <v>1.6743750397453501</v>
      </c>
      <c r="AI4414" s="122">
        <v>1.72066503959869</v>
      </c>
      <c r="AJ4414" s="122">
        <v>1.7443560400351199</v>
      </c>
      <c r="AK4414" s="122">
        <v>1.7805420381620001</v>
      </c>
    </row>
    <row r="4415" spans="1:37" s="122" customFormat="1" hidden="1" x14ac:dyDescent="0.3">
      <c r="A4415" s="125" t="str">
        <f t="shared" si="103"/>
        <v>SDGbaseTRA_AgMed_v6_3PQXcmetp</v>
      </c>
      <c r="B4415" s="125" t="s">
        <v>220</v>
      </c>
      <c r="C4415" s="125" t="s">
        <v>302</v>
      </c>
      <c r="D4415" s="125" t="s">
        <v>120</v>
      </c>
      <c r="E4415" s="122" t="s">
        <v>109</v>
      </c>
      <c r="F4415" s="122">
        <v>1.26807825699027</v>
      </c>
      <c r="G4415" s="122">
        <v>1.3564981305470001</v>
      </c>
      <c r="H4415" s="122">
        <v>1.3687163026115801</v>
      </c>
      <c r="I4415" s="122">
        <v>1.37988507739385</v>
      </c>
      <c r="J4415" s="122">
        <v>1.37826853761436</v>
      </c>
      <c r="K4415" s="122">
        <v>1.37842740633913</v>
      </c>
      <c r="L4415" s="122">
        <v>1.3764677098976299</v>
      </c>
      <c r="M4415" s="122">
        <v>1.3709749044870601</v>
      </c>
      <c r="N4415" s="122">
        <v>1.36836068767615</v>
      </c>
      <c r="O4415" s="122">
        <v>1.3535592293485901</v>
      </c>
      <c r="P4415" s="122">
        <v>1.35499552776709</v>
      </c>
      <c r="Q4415" s="122">
        <v>1.3605834150043701</v>
      </c>
      <c r="R4415" s="122">
        <v>1.3650364356925899</v>
      </c>
      <c r="S4415" s="122">
        <v>1.3752230056169199</v>
      </c>
      <c r="T4415" s="122">
        <v>1.38501382103368</v>
      </c>
      <c r="U4415" s="122">
        <v>1.39321336906876</v>
      </c>
      <c r="V4415" s="122">
        <v>1.38037449906522</v>
      </c>
      <c r="W4415" s="122">
        <v>1.3848372238711399</v>
      </c>
      <c r="X4415" s="122">
        <v>1.41589997578879</v>
      </c>
      <c r="Y4415" s="122">
        <v>1.4232738606208899</v>
      </c>
      <c r="Z4415" s="122">
        <v>1.43129755233002</v>
      </c>
      <c r="AA4415" s="122">
        <v>1.4399946487156201</v>
      </c>
      <c r="AB4415" s="122">
        <v>1.45742267074252</v>
      </c>
      <c r="AC4415" s="122">
        <v>1.4653070484122199</v>
      </c>
      <c r="AD4415" s="122">
        <v>1.4650287452427899</v>
      </c>
      <c r="AE4415" s="122">
        <v>1.4613609426537</v>
      </c>
      <c r="AF4415" s="122">
        <v>1.4557328481032801</v>
      </c>
      <c r="AG4415" s="122">
        <v>1.4522400609127999</v>
      </c>
      <c r="AH4415" s="122">
        <v>1.4455741803901501</v>
      </c>
      <c r="AI4415" s="122">
        <v>1.4334910931381599</v>
      </c>
      <c r="AJ4415" s="122">
        <v>1.42754267756577</v>
      </c>
      <c r="AK4415" s="122">
        <v>1.43116216164625</v>
      </c>
    </row>
    <row r="4416" spans="1:37" s="122" customFormat="1" hidden="1" x14ac:dyDescent="0.3">
      <c r="A4416" s="125" t="str">
        <f t="shared" si="103"/>
        <v>SDGbaseTRA_AgMed_v6_3PQXcmach</v>
      </c>
      <c r="B4416" s="125" t="s">
        <v>220</v>
      </c>
      <c r="C4416" s="125" t="s">
        <v>302</v>
      </c>
      <c r="D4416" s="125" t="s">
        <v>120</v>
      </c>
      <c r="E4416" s="122" t="s">
        <v>110</v>
      </c>
      <c r="F4416" s="122">
        <v>1.12927017964911</v>
      </c>
      <c r="G4416" s="122">
        <v>1.1735000169877901</v>
      </c>
      <c r="H4416" s="122">
        <v>1.1866628043340299</v>
      </c>
      <c r="I4416" s="122">
        <v>1.19746587540118</v>
      </c>
      <c r="J4416" s="122">
        <v>1.1980238559330501</v>
      </c>
      <c r="K4416" s="122">
        <v>1.19997394520773</v>
      </c>
      <c r="L4416" s="122">
        <v>1.2008261534090301</v>
      </c>
      <c r="M4416" s="122">
        <v>1.1980116826728</v>
      </c>
      <c r="N4416" s="122">
        <v>1.19779129986248</v>
      </c>
      <c r="O4416" s="122">
        <v>1.20362163511827</v>
      </c>
      <c r="P4416" s="122">
        <v>1.20835931208392</v>
      </c>
      <c r="Q4416" s="122">
        <v>1.2124738424336099</v>
      </c>
      <c r="R4416" s="122">
        <v>1.2118619655177101</v>
      </c>
      <c r="S4416" s="122">
        <v>1.21968756327992</v>
      </c>
      <c r="T4416" s="122">
        <v>1.2268575612908901</v>
      </c>
      <c r="U4416" s="122">
        <v>1.2330957759943599</v>
      </c>
      <c r="V4416" s="122">
        <v>1.23099815174876</v>
      </c>
      <c r="W4416" s="122">
        <v>1.23535585567545</v>
      </c>
      <c r="X4416" s="122">
        <v>1.24941057359282</v>
      </c>
      <c r="Y4416" s="122">
        <v>1.2534032613799899</v>
      </c>
      <c r="Z4416" s="122">
        <v>1.25679922736386</v>
      </c>
      <c r="AA4416" s="122">
        <v>1.26154455268554</v>
      </c>
      <c r="AB4416" s="122">
        <v>1.2878205504848299</v>
      </c>
      <c r="AC4416" s="122">
        <v>1.30210907544864</v>
      </c>
      <c r="AD4416" s="122">
        <v>1.3041301235601499</v>
      </c>
      <c r="AE4416" s="122">
        <v>1.30234839083807</v>
      </c>
      <c r="AF4416" s="122">
        <v>1.2989719694089401</v>
      </c>
      <c r="AG4416" s="122">
        <v>1.2960892077651101</v>
      </c>
      <c r="AH4416" s="122">
        <v>1.3064659317526901</v>
      </c>
      <c r="AI4416" s="122">
        <v>1.3103046425821701</v>
      </c>
      <c r="AJ4416" s="122">
        <v>1.3088314544633799</v>
      </c>
      <c r="AK4416" s="122">
        <v>1.31211897996348</v>
      </c>
    </row>
    <row r="4417" spans="1:37" s="122" customFormat="1" hidden="1" x14ac:dyDescent="0.3">
      <c r="A4417" s="125" t="str">
        <f t="shared" si="103"/>
        <v>SDGbaseTRA_AgMed_v6_3PQXcfcel</v>
      </c>
      <c r="B4417" s="125" t="s">
        <v>220</v>
      </c>
      <c r="C4417" s="125" t="s">
        <v>302</v>
      </c>
      <c r="D4417" s="125" t="s">
        <v>120</v>
      </c>
      <c r="E4417" s="122" t="s">
        <v>170</v>
      </c>
      <c r="F4417" s="122">
        <v>0.99999999999994504</v>
      </c>
      <c r="G4417" s="122">
        <v>1.02459662322482</v>
      </c>
      <c r="H4417" s="122">
        <v>1.0381482350654301</v>
      </c>
      <c r="I4417" s="122">
        <v>1.0380124941818301</v>
      </c>
      <c r="J4417" s="122">
        <v>1.04150942397719</v>
      </c>
      <c r="K4417" s="122">
        <v>1.04623605478371</v>
      </c>
      <c r="L4417" s="122">
        <v>1.05157927694534</v>
      </c>
      <c r="M4417" s="122">
        <v>1.0595754132264501</v>
      </c>
      <c r="N4417" s="122">
        <v>1.0666344716971301</v>
      </c>
      <c r="O4417" s="122">
        <v>1.10311490398823</v>
      </c>
      <c r="P4417" s="122">
        <v>1.11400657488712</v>
      </c>
      <c r="Q4417" s="122">
        <v>1.11835136722365</v>
      </c>
      <c r="R4417" s="122">
        <v>1.11682936178561</v>
      </c>
      <c r="S4417" s="122">
        <v>1.1200026227731501</v>
      </c>
      <c r="T4417" s="122">
        <v>1.1239116760540999</v>
      </c>
      <c r="U4417" s="122">
        <v>1.12757328266053</v>
      </c>
      <c r="V4417" s="122">
        <v>1.1281203799169499</v>
      </c>
      <c r="W4417" s="122">
        <v>1.1307486139752201</v>
      </c>
      <c r="X4417" s="122">
        <v>1.13496212554334</v>
      </c>
      <c r="Y4417" s="122">
        <v>1.13598303505436</v>
      </c>
      <c r="Z4417" s="122">
        <v>1.1353977335761001</v>
      </c>
      <c r="AA4417" s="122">
        <v>1.1374334206744501</v>
      </c>
      <c r="AB4417" s="122">
        <v>1.14376541352804</v>
      </c>
      <c r="AC4417" s="122">
        <v>1.1470899520571201</v>
      </c>
      <c r="AD4417" s="122">
        <v>1.14870577447638</v>
      </c>
      <c r="AE4417" s="122">
        <v>1.14882932367415</v>
      </c>
      <c r="AF4417" s="122">
        <v>1.14854165993059</v>
      </c>
      <c r="AG4417" s="122">
        <v>1.1476558564783399</v>
      </c>
      <c r="AH4417" s="122">
        <v>1.1426906537624599</v>
      </c>
      <c r="AI4417" s="122">
        <v>1.1315913037619001</v>
      </c>
      <c r="AJ4417" s="122">
        <v>1.12072497364311</v>
      </c>
      <c r="AK4417" s="122">
        <v>1.11218487148831</v>
      </c>
    </row>
    <row r="4418" spans="1:37" s="122" customFormat="1" hidden="1" x14ac:dyDescent="0.3">
      <c r="A4418" s="125" t="str">
        <f t="shared" si="103"/>
        <v>SDGbaseTRA_AgMed_v6_3PQXcelct</v>
      </c>
      <c r="B4418" s="125" t="s">
        <v>220</v>
      </c>
      <c r="C4418" s="125" t="s">
        <v>302</v>
      </c>
      <c r="D4418" s="125" t="s">
        <v>120</v>
      </c>
      <c r="E4418" s="122" t="s">
        <v>171</v>
      </c>
      <c r="F4418" s="122">
        <v>0.99999999999994504</v>
      </c>
      <c r="G4418" s="122">
        <v>1.02459662322482</v>
      </c>
      <c r="H4418" s="122">
        <v>1.0381482350654301</v>
      </c>
      <c r="I4418" s="122">
        <v>1.0380124941818301</v>
      </c>
      <c r="J4418" s="122">
        <v>1.04150942397719</v>
      </c>
      <c r="K4418" s="122">
        <v>1.04623605478371</v>
      </c>
      <c r="L4418" s="122">
        <v>1.05157927694534</v>
      </c>
      <c r="M4418" s="122">
        <v>1.0595754132264501</v>
      </c>
      <c r="N4418" s="122">
        <v>1.0666344716971301</v>
      </c>
      <c r="O4418" s="122">
        <v>1.10311490398823</v>
      </c>
      <c r="P4418" s="122">
        <v>1.11400657488712</v>
      </c>
      <c r="Q4418" s="122">
        <v>1.11835136722365</v>
      </c>
      <c r="R4418" s="122">
        <v>1.11682936178561</v>
      </c>
      <c r="S4418" s="122">
        <v>1.1200026227731501</v>
      </c>
      <c r="T4418" s="122">
        <v>1.1239116760540999</v>
      </c>
      <c r="U4418" s="122">
        <v>1.12757328266053</v>
      </c>
      <c r="V4418" s="122">
        <v>1.1281203799169499</v>
      </c>
      <c r="W4418" s="122">
        <v>1.1307486139752201</v>
      </c>
      <c r="X4418" s="122">
        <v>1.13496212554334</v>
      </c>
      <c r="Y4418" s="122">
        <v>1.13598303505436</v>
      </c>
      <c r="Z4418" s="122">
        <v>1.1353977335761001</v>
      </c>
      <c r="AA4418" s="122">
        <v>1.1374334206744501</v>
      </c>
      <c r="AB4418" s="122">
        <v>1.14376541352804</v>
      </c>
      <c r="AC4418" s="122">
        <v>1.1470899520571201</v>
      </c>
      <c r="AD4418" s="122">
        <v>1.14870577447638</v>
      </c>
      <c r="AE4418" s="122">
        <v>1.14882932367415</v>
      </c>
      <c r="AF4418" s="122">
        <v>1.14854165993059</v>
      </c>
      <c r="AG4418" s="122">
        <v>1.1476558564783399</v>
      </c>
      <c r="AH4418" s="122">
        <v>1.1426906537624599</v>
      </c>
      <c r="AI4418" s="122">
        <v>1.1315913037619001</v>
      </c>
      <c r="AJ4418" s="122">
        <v>1.12072497364311</v>
      </c>
      <c r="AK4418" s="122">
        <v>1.11218487148831</v>
      </c>
    </row>
    <row r="4419" spans="1:37" s="122" customFormat="1" hidden="1" x14ac:dyDescent="0.3">
      <c r="A4419" s="125" t="str">
        <f t="shared" si="103"/>
        <v>SDGbaseTRA_AgMed_v6_3PQXcemch</v>
      </c>
      <c r="B4419" s="125" t="s">
        <v>220</v>
      </c>
      <c r="C4419" s="125" t="s">
        <v>302</v>
      </c>
      <c r="D4419" s="125" t="s">
        <v>120</v>
      </c>
      <c r="E4419" s="122" t="s">
        <v>111</v>
      </c>
      <c r="F4419" s="122">
        <v>1.24867234600578</v>
      </c>
      <c r="G4419" s="122">
        <v>1.27748436012324</v>
      </c>
      <c r="H4419" s="122">
        <v>1.29476409907112</v>
      </c>
      <c r="I4419" s="122">
        <v>1.30677618248491</v>
      </c>
      <c r="J4419" s="122">
        <v>1.3104150053574399</v>
      </c>
      <c r="K4419" s="122">
        <v>1.3140947346815499</v>
      </c>
      <c r="L4419" s="122">
        <v>1.3159533226754401</v>
      </c>
      <c r="M4419" s="122">
        <v>1.31256111885269</v>
      </c>
      <c r="N4419" s="122">
        <v>1.3124903040184599</v>
      </c>
      <c r="O4419" s="122">
        <v>1.3166545155864799</v>
      </c>
      <c r="P4419" s="122">
        <v>1.3217875333054101</v>
      </c>
      <c r="Q4419" s="122">
        <v>1.3269313303794601</v>
      </c>
      <c r="R4419" s="122">
        <v>1.32890115672385</v>
      </c>
      <c r="S4419" s="122">
        <v>1.33635582747557</v>
      </c>
      <c r="T4419" s="122">
        <v>1.34340020055897</v>
      </c>
      <c r="U4419" s="122">
        <v>1.34898645022862</v>
      </c>
      <c r="V4419" s="122">
        <v>1.34697659011378</v>
      </c>
      <c r="W4419" s="122">
        <v>1.34961260586773</v>
      </c>
      <c r="X4419" s="122">
        <v>1.36031577443042</v>
      </c>
      <c r="Y4419" s="122">
        <v>1.3640740512312499</v>
      </c>
      <c r="Z4419" s="122">
        <v>1.3672694770638101</v>
      </c>
      <c r="AA4419" s="122">
        <v>1.3715943356423601</v>
      </c>
      <c r="AB4419" s="122">
        <v>1.4023046845557401</v>
      </c>
      <c r="AC4419" s="122">
        <v>1.4186808276376499</v>
      </c>
      <c r="AD4419" s="122">
        <v>1.4208123754925399</v>
      </c>
      <c r="AE4419" s="122">
        <v>1.41873076725897</v>
      </c>
      <c r="AF4419" s="122">
        <v>1.41495978755629</v>
      </c>
      <c r="AG4419" s="122">
        <v>1.4089136130817499</v>
      </c>
      <c r="AH4419" s="122">
        <v>1.4212037125972401</v>
      </c>
      <c r="AI4419" s="122">
        <v>1.4259325325677601</v>
      </c>
      <c r="AJ4419" s="122">
        <v>1.4234863032299601</v>
      </c>
      <c r="AK4419" s="122">
        <v>1.4267004744342</v>
      </c>
    </row>
    <row r="4420" spans="1:37" s="122" customFormat="1" hidden="1" x14ac:dyDescent="0.3">
      <c r="A4420" s="125" t="str">
        <f t="shared" si="103"/>
        <v>SDGbaseTRA_AgMed_v6_3PQXcsequ</v>
      </c>
      <c r="B4420" s="125" t="s">
        <v>220</v>
      </c>
      <c r="C4420" s="125" t="s">
        <v>302</v>
      </c>
      <c r="D4420" s="125" t="s">
        <v>120</v>
      </c>
      <c r="E4420" s="122" t="s">
        <v>112</v>
      </c>
      <c r="F4420" s="122">
        <v>1.1538066119605499</v>
      </c>
      <c r="G4420" s="122">
        <v>1.1669068237867399</v>
      </c>
      <c r="H4420" s="122">
        <v>1.1805560892637399</v>
      </c>
      <c r="I4420" s="122">
        <v>1.1878960482074801</v>
      </c>
      <c r="J4420" s="122">
        <v>1.1914937984845799</v>
      </c>
      <c r="K4420" s="122">
        <v>1.1956062859188299</v>
      </c>
      <c r="L4420" s="122">
        <v>1.19918494370327</v>
      </c>
      <c r="M4420" s="122">
        <v>1.2007347408653</v>
      </c>
      <c r="N4420" s="122">
        <v>1.2036793153057299</v>
      </c>
      <c r="O4420" s="122">
        <v>1.2230643824012</v>
      </c>
      <c r="P4420" s="122">
        <v>1.2306850754976399</v>
      </c>
      <c r="Q4420" s="122">
        <v>1.2349300422917999</v>
      </c>
      <c r="R4420" s="122">
        <v>1.2345321000137599</v>
      </c>
      <c r="S4420" s="122">
        <v>1.2395866281049299</v>
      </c>
      <c r="T4420" s="122">
        <v>1.2443806650804199</v>
      </c>
      <c r="U4420" s="122">
        <v>1.24864889173732</v>
      </c>
      <c r="V4420" s="122">
        <v>1.2506976983196301</v>
      </c>
      <c r="W4420" s="122">
        <v>1.2536969856710201</v>
      </c>
      <c r="X4420" s="122">
        <v>1.2577292916739999</v>
      </c>
      <c r="Y4420" s="122">
        <v>1.25880208221519</v>
      </c>
      <c r="Z4420" s="122">
        <v>1.25854585792271</v>
      </c>
      <c r="AA4420" s="122">
        <v>1.25985547367003</v>
      </c>
      <c r="AB4420" s="122">
        <v>1.2817504239950099</v>
      </c>
      <c r="AC4420" s="122">
        <v>1.2945139721636301</v>
      </c>
      <c r="AD4420" s="122">
        <v>1.2976171837632</v>
      </c>
      <c r="AE4420" s="122">
        <v>1.29781940488226</v>
      </c>
      <c r="AF4420" s="122">
        <v>1.29706070427</v>
      </c>
      <c r="AG4420" s="122">
        <v>1.2959211827335799</v>
      </c>
      <c r="AH4420" s="122">
        <v>1.3085638835614599</v>
      </c>
      <c r="AI4420" s="122">
        <v>1.3147901536668101</v>
      </c>
      <c r="AJ4420" s="122">
        <v>1.3132801244351</v>
      </c>
      <c r="AK4420" s="122">
        <v>1.3126805005867199</v>
      </c>
    </row>
    <row r="4421" spans="1:37" s="122" customFormat="1" hidden="1" x14ac:dyDescent="0.3">
      <c r="A4421" s="125" t="str">
        <f t="shared" si="103"/>
        <v>SDGbaseTRA_AgMed_v6_3PQXcvehi</v>
      </c>
      <c r="B4421" s="125" t="s">
        <v>220</v>
      </c>
      <c r="C4421" s="125" t="s">
        <v>302</v>
      </c>
      <c r="D4421" s="125" t="s">
        <v>120</v>
      </c>
      <c r="E4421" s="122" t="s">
        <v>113</v>
      </c>
      <c r="F4421" s="122">
        <v>1.2697466300101301</v>
      </c>
      <c r="G4421" s="122">
        <v>1.2917111519069</v>
      </c>
      <c r="H4421" s="122">
        <v>1.3084122833052501</v>
      </c>
      <c r="I4421" s="122">
        <v>1.32246214088018</v>
      </c>
      <c r="J4421" s="122">
        <v>1.3264729102136601</v>
      </c>
      <c r="K4421" s="122">
        <v>1.3301782954731201</v>
      </c>
      <c r="L4421" s="122">
        <v>1.3315483867584701</v>
      </c>
      <c r="M4421" s="122">
        <v>1.32547990824832</v>
      </c>
      <c r="N4421" s="122">
        <v>1.32400133850145</v>
      </c>
      <c r="O4421" s="122">
        <v>1.32344584156204</v>
      </c>
      <c r="P4421" s="122">
        <v>1.32826657041339</v>
      </c>
      <c r="Q4421" s="122">
        <v>1.3337595623893399</v>
      </c>
      <c r="R4421" s="122">
        <v>1.3369748475210601</v>
      </c>
      <c r="S4421" s="122">
        <v>1.34538252938685</v>
      </c>
      <c r="T4421" s="122">
        <v>1.35271385553478</v>
      </c>
      <c r="U4421" s="122">
        <v>1.35870853850493</v>
      </c>
      <c r="V4421" s="122">
        <v>1.3583714273553</v>
      </c>
      <c r="W4421" s="122">
        <v>1.3620547260660401</v>
      </c>
      <c r="X4421" s="122">
        <v>1.3727297718031799</v>
      </c>
      <c r="Y4421" s="122">
        <v>1.4007374904592</v>
      </c>
      <c r="Z4421" s="122">
        <v>1.4302150196597201</v>
      </c>
      <c r="AA4421" s="122">
        <v>1.45991410980181</v>
      </c>
      <c r="AB4421" s="122">
        <v>1.5044107656111501</v>
      </c>
      <c r="AC4421" s="122">
        <v>1.5317038287427001</v>
      </c>
      <c r="AD4421" s="122">
        <v>1.5392958239330401</v>
      </c>
      <c r="AE4421" s="122">
        <v>1.5403835158703401</v>
      </c>
      <c r="AF4421" s="122">
        <v>1.53886221756828</v>
      </c>
      <c r="AG4421" s="122">
        <v>1.5318863809350101</v>
      </c>
      <c r="AH4421" s="122">
        <v>1.55210301625167</v>
      </c>
      <c r="AI4421" s="122">
        <v>1.5677297495065401</v>
      </c>
      <c r="AJ4421" s="122">
        <v>1.57226609138439</v>
      </c>
      <c r="AK4421" s="122">
        <v>1.5797145090620199</v>
      </c>
    </row>
    <row r="4422" spans="1:37" s="122" customFormat="1" hidden="1" x14ac:dyDescent="0.3">
      <c r="A4422" s="125" t="str">
        <f t="shared" si="103"/>
        <v>SDGbaseTRA_AgMed_v6_3PQXctequ</v>
      </c>
      <c r="B4422" s="125" t="s">
        <v>220</v>
      </c>
      <c r="C4422" s="125" t="s">
        <v>302</v>
      </c>
      <c r="D4422" s="125" t="s">
        <v>120</v>
      </c>
      <c r="E4422" s="122" t="s">
        <v>114</v>
      </c>
      <c r="F4422" s="122">
        <v>1.08451739466165</v>
      </c>
      <c r="G4422" s="122">
        <v>1.1380086382966199</v>
      </c>
      <c r="H4422" s="122">
        <v>1.1494345493848099</v>
      </c>
      <c r="I4422" s="122">
        <v>1.1639244256307999</v>
      </c>
      <c r="J4422" s="122">
        <v>1.1643604714268601</v>
      </c>
      <c r="K4422" s="122">
        <v>1.1656241389455599</v>
      </c>
      <c r="L4422" s="122">
        <v>1.1646105801881199</v>
      </c>
      <c r="M4422" s="122">
        <v>1.1532883006148</v>
      </c>
      <c r="N4422" s="122">
        <v>1.1472703998379601</v>
      </c>
      <c r="O4422" s="122">
        <v>1.1288427581653699</v>
      </c>
      <c r="P4422" s="122">
        <v>1.12610315219358</v>
      </c>
      <c r="Q4422" s="122">
        <v>1.1272650359848999</v>
      </c>
      <c r="R4422" s="122">
        <v>1.1300689962980299</v>
      </c>
      <c r="S4422" s="122">
        <v>1.1389592542806399</v>
      </c>
      <c r="T4422" s="122">
        <v>1.1461503676028</v>
      </c>
      <c r="U4422" s="122">
        <v>1.1527461427130701</v>
      </c>
      <c r="V4422" s="122">
        <v>1.1526245706923299</v>
      </c>
      <c r="W4422" s="122">
        <v>1.1575358699505001</v>
      </c>
      <c r="X4422" s="122">
        <v>1.17155675575582</v>
      </c>
      <c r="Y4422" s="122">
        <v>1.1788677037706601</v>
      </c>
      <c r="Z4422" s="122">
        <v>1.1866586279235201</v>
      </c>
      <c r="AA4422" s="122">
        <v>1.1944744954259501</v>
      </c>
      <c r="AB4422" s="122">
        <v>1.24253553136409</v>
      </c>
      <c r="AC4422" s="122">
        <v>1.26895200130752</v>
      </c>
      <c r="AD4422" s="122">
        <v>1.2726327680095499</v>
      </c>
      <c r="AE4422" s="122">
        <v>1.2705352597450801</v>
      </c>
      <c r="AF4422" s="122">
        <v>1.26608906684082</v>
      </c>
      <c r="AG4422" s="122">
        <v>1.26516645781904</v>
      </c>
      <c r="AH4422" s="122">
        <v>1.29318018332036</v>
      </c>
      <c r="AI4422" s="122">
        <v>1.31294014148319</v>
      </c>
      <c r="AJ4422" s="122">
        <v>1.3201825833263701</v>
      </c>
      <c r="AK4422" s="122">
        <v>1.3320972670812701</v>
      </c>
    </row>
    <row r="4423" spans="1:37" s="122" customFormat="1" hidden="1" x14ac:dyDescent="0.3">
      <c r="A4423" s="125" t="str">
        <f t="shared" si="103"/>
        <v>SDGbaseTRA_AgMed_v6_3PQXcfurn</v>
      </c>
      <c r="B4423" s="125" t="s">
        <v>220</v>
      </c>
      <c r="C4423" s="125" t="s">
        <v>302</v>
      </c>
      <c r="D4423" s="125" t="s">
        <v>120</v>
      </c>
      <c r="E4423" s="122" t="s">
        <v>115</v>
      </c>
      <c r="F4423" s="122">
        <v>1.3153729048665299</v>
      </c>
      <c r="G4423" s="122">
        <v>1.36875079316564</v>
      </c>
      <c r="H4423" s="122">
        <v>1.36914915033999</v>
      </c>
      <c r="I4423" s="122">
        <v>1.3769912227791401</v>
      </c>
      <c r="J4423" s="122">
        <v>1.37066431488721</v>
      </c>
      <c r="K4423" s="122">
        <v>1.3679664929981299</v>
      </c>
      <c r="L4423" s="122">
        <v>1.36677479346867</v>
      </c>
      <c r="M4423" s="122">
        <v>1.36676555451217</v>
      </c>
      <c r="N4423" s="122">
        <v>1.3666768085766201</v>
      </c>
      <c r="O4423" s="122">
        <v>1.35915781283411</v>
      </c>
      <c r="P4423" s="122">
        <v>1.3603243934331399</v>
      </c>
      <c r="Q4423" s="122">
        <v>1.36275915705601</v>
      </c>
      <c r="R4423" s="122">
        <v>1.3584972750775399</v>
      </c>
      <c r="S4423" s="122">
        <v>1.36460302819983</v>
      </c>
      <c r="T4423" s="122">
        <v>1.3700963000345601</v>
      </c>
      <c r="U4423" s="122">
        <v>1.3752501304500999</v>
      </c>
      <c r="V4423" s="122">
        <v>1.3769171393571999</v>
      </c>
      <c r="W4423" s="122">
        <v>1.37974514777968</v>
      </c>
      <c r="X4423" s="122">
        <v>1.3853558677631099</v>
      </c>
      <c r="Y4423" s="122">
        <v>1.3862454030121401</v>
      </c>
      <c r="Z4423" s="122">
        <v>1.3865907660072301</v>
      </c>
      <c r="AA4423" s="122">
        <v>1.3868397355537501</v>
      </c>
      <c r="AB4423" s="122">
        <v>1.38561239217926</v>
      </c>
      <c r="AC4423" s="122">
        <v>1.38559668752508</v>
      </c>
      <c r="AD4423" s="122">
        <v>1.3870990276574</v>
      </c>
      <c r="AE4423" s="122">
        <v>1.38877038554467</v>
      </c>
      <c r="AF4423" s="122">
        <v>1.3902641090575001</v>
      </c>
      <c r="AG4423" s="122">
        <v>1.3952789023888099</v>
      </c>
      <c r="AH4423" s="122">
        <v>1.39176262273666</v>
      </c>
      <c r="AI4423" s="122">
        <v>1.38665419754471</v>
      </c>
      <c r="AJ4423" s="122">
        <v>1.3829805256815</v>
      </c>
      <c r="AK4423" s="122">
        <v>1.38177030264175</v>
      </c>
    </row>
    <row r="4424" spans="1:37" s="122" customFormat="1" hidden="1" x14ac:dyDescent="0.3">
      <c r="A4424" s="125" t="str">
        <f t="shared" si="103"/>
        <v>SDGbaseTRA_AgMed_v6_3PQXcoman</v>
      </c>
      <c r="B4424" s="125" t="s">
        <v>220</v>
      </c>
      <c r="C4424" s="125" t="s">
        <v>302</v>
      </c>
      <c r="D4424" s="125" t="s">
        <v>120</v>
      </c>
      <c r="E4424" s="122" t="s">
        <v>116</v>
      </c>
      <c r="F4424" s="122">
        <v>1.20409156687984</v>
      </c>
      <c r="G4424" s="122">
        <v>1.25131979630479</v>
      </c>
      <c r="H4424" s="122">
        <v>1.2462953104527501</v>
      </c>
      <c r="I4424" s="122">
        <v>1.2448882920333799</v>
      </c>
      <c r="J4424" s="122">
        <v>1.2436436901688801</v>
      </c>
      <c r="K4424" s="122">
        <v>1.2425256664398101</v>
      </c>
      <c r="L4424" s="122">
        <v>1.24114129600767</v>
      </c>
      <c r="M4424" s="122">
        <v>1.2411752581615201</v>
      </c>
      <c r="N4424" s="122">
        <v>1.2389205654848301</v>
      </c>
      <c r="O4424" s="122">
        <v>1.25323260306788</v>
      </c>
      <c r="P4424" s="122">
        <v>1.2480973720038</v>
      </c>
      <c r="Q4424" s="122">
        <v>1.24156935693405</v>
      </c>
      <c r="R4424" s="122">
        <v>1.2323322515450399</v>
      </c>
      <c r="S4424" s="122">
        <v>1.23055295588983</v>
      </c>
      <c r="T4424" s="122">
        <v>1.2290383191673</v>
      </c>
      <c r="U4424" s="122">
        <v>1.2272360611856801</v>
      </c>
      <c r="V4424" s="122">
        <v>1.2265627525717</v>
      </c>
      <c r="W4424" s="122">
        <v>1.2273914162203701</v>
      </c>
      <c r="X4424" s="122">
        <v>1.22777317765729</v>
      </c>
      <c r="Y4424" s="122">
        <v>1.2264180479669</v>
      </c>
      <c r="Z4424" s="122">
        <v>1.2245182104541299</v>
      </c>
      <c r="AA4424" s="122">
        <v>1.22416091127945</v>
      </c>
      <c r="AB4424" s="122">
        <v>1.2267730360941</v>
      </c>
      <c r="AC4424" s="122">
        <v>1.2313298569397499</v>
      </c>
      <c r="AD4424" s="122">
        <v>1.23595408748379</v>
      </c>
      <c r="AE4424" s="122">
        <v>1.24018312019604</v>
      </c>
      <c r="AF4424" s="122">
        <v>1.2446617536248099</v>
      </c>
      <c r="AG4424" s="122">
        <v>1.24961928856551</v>
      </c>
      <c r="AH4424" s="122">
        <v>1.2597823385336</v>
      </c>
      <c r="AI4424" s="122">
        <v>1.26928874326553</v>
      </c>
      <c r="AJ4424" s="122">
        <v>1.27577001341985</v>
      </c>
      <c r="AK4424" s="122">
        <v>1.2826404164898799</v>
      </c>
    </row>
    <row r="4425" spans="1:37" s="122" customFormat="1" hidden="1" x14ac:dyDescent="0.3">
      <c r="A4425" s="125" t="str">
        <f t="shared" si="103"/>
        <v>SDGbaseTRA_AgMed_v6_3PQXcelec</v>
      </c>
      <c r="B4425" s="125" t="s">
        <v>220</v>
      </c>
      <c r="C4425" s="125" t="s">
        <v>302</v>
      </c>
      <c r="D4425" s="125" t="s">
        <v>120</v>
      </c>
      <c r="E4425" s="122" t="s">
        <v>172</v>
      </c>
      <c r="F4425" s="122">
        <v>0.35515715847666401</v>
      </c>
      <c r="G4425" s="122">
        <v>0.36156187679484603</v>
      </c>
      <c r="H4425" s="122">
        <v>0.33267324188728198</v>
      </c>
      <c r="I4425" s="122">
        <v>0.33203037450690498</v>
      </c>
      <c r="J4425" s="122">
        <v>0.33848497033856101</v>
      </c>
      <c r="K4425" s="122">
        <v>0.34406725949714301</v>
      </c>
      <c r="L4425" s="122">
        <v>0.347817105804966</v>
      </c>
      <c r="M4425" s="122">
        <v>0.34512072080943101</v>
      </c>
      <c r="N4425" s="122">
        <v>0.34950436134571899</v>
      </c>
      <c r="O4425" s="122">
        <v>0.36359562986011801</v>
      </c>
      <c r="P4425" s="122">
        <v>0.38121328135946497</v>
      </c>
      <c r="Q4425" s="122">
        <v>0.40663691769136401</v>
      </c>
      <c r="R4425" s="122">
        <v>0.43885442309546902</v>
      </c>
      <c r="S4425" s="122">
        <v>0.47133750108712302</v>
      </c>
      <c r="T4425" s="122">
        <v>0.50280807745191602</v>
      </c>
      <c r="U4425" s="122">
        <v>0.53139035358101805</v>
      </c>
      <c r="V4425" s="122">
        <v>0.56180958238779699</v>
      </c>
      <c r="W4425" s="122">
        <v>0.60218219800594397</v>
      </c>
      <c r="X4425" s="122">
        <v>0.65676962735872602</v>
      </c>
      <c r="Y4425" s="122">
        <v>0.71880308545511096</v>
      </c>
      <c r="Z4425" s="122">
        <v>0.78828716586955705</v>
      </c>
      <c r="AA4425" s="122">
        <v>0.86772161171826601</v>
      </c>
      <c r="AB4425" s="122">
        <v>0.90422315245298401</v>
      </c>
      <c r="AC4425" s="122">
        <v>0.90712260100430597</v>
      </c>
      <c r="AD4425" s="122">
        <v>0.88813809934433796</v>
      </c>
      <c r="AE4425" s="122">
        <v>0.85436777817145604</v>
      </c>
      <c r="AF4425" s="122">
        <v>0.81239776736085001</v>
      </c>
      <c r="AG4425" s="122">
        <v>0.74853712664773897</v>
      </c>
      <c r="AH4425" s="122">
        <v>0.63075198798749899</v>
      </c>
      <c r="AI4425" s="122">
        <v>0.49280584602213301</v>
      </c>
      <c r="AJ4425" s="122">
        <v>0.46083701482476003</v>
      </c>
      <c r="AK4425" s="122">
        <v>0.48054100127134403</v>
      </c>
    </row>
    <row r="4426" spans="1:37" s="122" customFormat="1" hidden="1" x14ac:dyDescent="0.3">
      <c r="A4426" s="125" t="str">
        <f t="shared" si="103"/>
        <v>SDGbaseTRA_AgMed_v6_3PQXcwatr</v>
      </c>
      <c r="B4426" s="125" t="s">
        <v>220</v>
      </c>
      <c r="C4426" s="125" t="s">
        <v>302</v>
      </c>
      <c r="D4426" s="125" t="s">
        <v>120</v>
      </c>
      <c r="E4426" s="122" t="s">
        <v>173</v>
      </c>
      <c r="F4426" s="122">
        <v>1.0475553820608301</v>
      </c>
      <c r="G4426" s="122">
        <v>0.93920726697136203</v>
      </c>
      <c r="H4426" s="122">
        <v>0.954259984778143</v>
      </c>
      <c r="I4426" s="122">
        <v>0.94972091631752098</v>
      </c>
      <c r="J4426" s="122">
        <v>0.96515212393236804</v>
      </c>
      <c r="K4426" s="122">
        <v>0.97613055983146402</v>
      </c>
      <c r="L4426" s="122">
        <v>0.98221182727209799</v>
      </c>
      <c r="M4426" s="122">
        <v>0.98315640140558103</v>
      </c>
      <c r="N4426" s="122">
        <v>0.98208367467048296</v>
      </c>
      <c r="O4426" s="122">
        <v>0.98083434984977302</v>
      </c>
      <c r="P4426" s="122">
        <v>0.98324858156803496</v>
      </c>
      <c r="Q4426" s="122">
        <v>0.98780737594885204</v>
      </c>
      <c r="R4426" s="122">
        <v>1.0028887379698099</v>
      </c>
      <c r="S4426" s="122">
        <v>1.0046847813873401</v>
      </c>
      <c r="T4426" s="122">
        <v>1.0032211367320301</v>
      </c>
      <c r="U4426" s="122">
        <v>1.00083157042909</v>
      </c>
      <c r="V4426" s="122">
        <v>1.0002275723665099</v>
      </c>
      <c r="W4426" s="122">
        <v>1.0007716907092099</v>
      </c>
      <c r="X4426" s="122">
        <v>0.99830675032021099</v>
      </c>
      <c r="Y4426" s="122">
        <v>0.99457910010322603</v>
      </c>
      <c r="Z4426" s="122">
        <v>0.99156897450437997</v>
      </c>
      <c r="AA4426" s="122">
        <v>0.98667121818778003</v>
      </c>
      <c r="AB4426" s="122">
        <v>0.98879924349986204</v>
      </c>
      <c r="AC4426" s="122">
        <v>0.99284810417777603</v>
      </c>
      <c r="AD4426" s="122">
        <v>0.99776999385648002</v>
      </c>
      <c r="AE4426" s="122">
        <v>1.0028890201471601</v>
      </c>
      <c r="AF4426" s="122">
        <v>1.0085697047520099</v>
      </c>
      <c r="AG4426" s="122">
        <v>1.01361911519499</v>
      </c>
      <c r="AH4426" s="122">
        <v>1.03335048406818</v>
      </c>
      <c r="AI4426" s="122">
        <v>1.05472101889749</v>
      </c>
      <c r="AJ4426" s="122">
        <v>1.06578167115927</v>
      </c>
      <c r="AK4426" s="122">
        <v>1.0714176671854301</v>
      </c>
    </row>
    <row r="4427" spans="1:37" s="122" customFormat="1" hidden="1" x14ac:dyDescent="0.3">
      <c r="A4427" s="125" t="str">
        <f t="shared" si="103"/>
        <v>SDGbaseTRA_AgMed_v6_3PQXccons</v>
      </c>
      <c r="B4427" s="125" t="s">
        <v>220</v>
      </c>
      <c r="C4427" s="125" t="s">
        <v>302</v>
      </c>
      <c r="D4427" s="125" t="s">
        <v>120</v>
      </c>
      <c r="E4427" s="122" t="s">
        <v>117</v>
      </c>
      <c r="F4427" s="122">
        <v>1.0066853345789299</v>
      </c>
      <c r="G4427" s="122">
        <v>1.0668731328582901</v>
      </c>
      <c r="H4427" s="122">
        <v>1.0589251201471299</v>
      </c>
      <c r="I4427" s="122">
        <v>1.0778059169349701</v>
      </c>
      <c r="J4427" s="122">
        <v>1.0614420537648701</v>
      </c>
      <c r="K4427" s="122">
        <v>1.05371478863385</v>
      </c>
      <c r="L4427" s="122">
        <v>1.0492474982773401</v>
      </c>
      <c r="M4427" s="122">
        <v>1.0470999579573901</v>
      </c>
      <c r="N4427" s="122">
        <v>1.04523734982979</v>
      </c>
      <c r="O4427" s="122">
        <v>1.03839114443886</v>
      </c>
      <c r="P4427" s="122">
        <v>1.0384871513426499</v>
      </c>
      <c r="Q4427" s="122">
        <v>1.0399908169221499</v>
      </c>
      <c r="R4427" s="122">
        <v>1.0232541842826599</v>
      </c>
      <c r="S4427" s="122">
        <v>1.0348688434848601</v>
      </c>
      <c r="T4427" s="122">
        <v>1.04368156446886</v>
      </c>
      <c r="U4427" s="122">
        <v>1.05062540865888</v>
      </c>
      <c r="V4427" s="122">
        <v>1.05305775448913</v>
      </c>
      <c r="W4427" s="122">
        <v>1.05665923756327</v>
      </c>
      <c r="X4427" s="122">
        <v>1.0633731194210301</v>
      </c>
      <c r="Y4427" s="122">
        <v>1.0648502382701299</v>
      </c>
      <c r="Z4427" s="122">
        <v>1.0662924090043799</v>
      </c>
      <c r="AA4427" s="122">
        <v>1.06666036518607</v>
      </c>
      <c r="AB4427" s="122">
        <v>1.06518654774366</v>
      </c>
      <c r="AC4427" s="122">
        <v>1.06506006584698</v>
      </c>
      <c r="AD4427" s="122">
        <v>1.06656892388369</v>
      </c>
      <c r="AE4427" s="122">
        <v>1.0681235059615299</v>
      </c>
      <c r="AF4427" s="122">
        <v>1.0692712488137699</v>
      </c>
      <c r="AG4427" s="122">
        <v>1.0712877867850501</v>
      </c>
      <c r="AH4427" s="122">
        <v>1.07008294550901</v>
      </c>
      <c r="AI4427" s="122">
        <v>1.06838198257176</v>
      </c>
      <c r="AJ4427" s="122">
        <v>1.0665405849224501</v>
      </c>
      <c r="AK4427" s="122">
        <v>1.0669391227198499</v>
      </c>
    </row>
    <row r="4428" spans="1:37" s="122" customFormat="1" hidden="1" x14ac:dyDescent="0.3">
      <c r="A4428" s="125" t="str">
        <f t="shared" si="103"/>
        <v>SDGbaseTRA_AgMed_v6_3PQXctrad</v>
      </c>
      <c r="B4428" s="125" t="s">
        <v>220</v>
      </c>
      <c r="C4428" s="125" t="s">
        <v>302</v>
      </c>
      <c r="D4428" s="125" t="s">
        <v>120</v>
      </c>
      <c r="E4428" s="122" t="s">
        <v>174</v>
      </c>
      <c r="F4428" s="122">
        <v>1.00131749317995</v>
      </c>
      <c r="G4428" s="122">
        <v>1.0100415941380601</v>
      </c>
      <c r="H4428" s="122">
        <v>1.01306200894388</v>
      </c>
      <c r="I4428" s="122">
        <v>1.01858952119754</v>
      </c>
      <c r="J4428" s="122">
        <v>1.0121238805405599</v>
      </c>
      <c r="K4428" s="122">
        <v>1.00934315190619</v>
      </c>
      <c r="L4428" s="122">
        <v>1.00814654466859</v>
      </c>
      <c r="M4428" s="122">
        <v>1.00888732680585</v>
      </c>
      <c r="N4428" s="122">
        <v>1.0083242770010701</v>
      </c>
      <c r="O4428" s="122">
        <v>0.98217652982412096</v>
      </c>
      <c r="P4428" s="122">
        <v>0.98496864832590703</v>
      </c>
      <c r="Q4428" s="122">
        <v>0.99239618038011101</v>
      </c>
      <c r="R4428" s="122">
        <v>0.99577351573406103</v>
      </c>
      <c r="S4428" s="122">
        <v>1.0020047111942101</v>
      </c>
      <c r="T4428" s="122">
        <v>1.00599114983286</v>
      </c>
      <c r="U4428" s="122">
        <v>1.00976475139765</v>
      </c>
      <c r="V4428" s="122">
        <v>1.0146414809506801</v>
      </c>
      <c r="W4428" s="122">
        <v>1.01662974970989</v>
      </c>
      <c r="X4428" s="122">
        <v>1.01544693213022</v>
      </c>
      <c r="Y4428" s="122">
        <v>1.0129896794414299</v>
      </c>
      <c r="Z4428" s="122">
        <v>1.0099193085842599</v>
      </c>
      <c r="AA4428" s="122">
        <v>1.0063360564886099</v>
      </c>
      <c r="AB4428" s="122">
        <v>0.99697816944115603</v>
      </c>
      <c r="AC4428" s="122">
        <v>0.99442530758257197</v>
      </c>
      <c r="AD4428" s="122">
        <v>0.99670633056996105</v>
      </c>
      <c r="AE4428" s="122">
        <v>1.00043242162446</v>
      </c>
      <c r="AF4428" s="122">
        <v>1.00464119815341</v>
      </c>
      <c r="AG4428" s="122">
        <v>1.0071367828489199</v>
      </c>
      <c r="AH4428" s="122">
        <v>1.0044591618838901</v>
      </c>
      <c r="AI4428" s="122">
        <v>1.0052382777300499</v>
      </c>
      <c r="AJ4428" s="122">
        <v>1.0012960463564899</v>
      </c>
      <c r="AK4428" s="122">
        <v>0.99633236481661802</v>
      </c>
    </row>
    <row r="4429" spans="1:37" s="122" customFormat="1" hidden="1" x14ac:dyDescent="0.3">
      <c r="A4429" s="125" t="str">
        <f t="shared" si="103"/>
        <v>SDGbaseTRA_AgMed_v6_3PQXchotl</v>
      </c>
      <c r="B4429" s="125" t="s">
        <v>220</v>
      </c>
      <c r="C4429" s="125" t="s">
        <v>302</v>
      </c>
      <c r="D4429" s="125" t="s">
        <v>120</v>
      </c>
      <c r="E4429" s="122" t="s">
        <v>175</v>
      </c>
      <c r="F4429" s="122">
        <v>1.07621407528443</v>
      </c>
      <c r="G4429" s="122">
        <v>1.0835097834232199</v>
      </c>
      <c r="H4429" s="122">
        <v>1.08103889873106</v>
      </c>
      <c r="I4429" s="122">
        <v>1.0709737464656499</v>
      </c>
      <c r="J4429" s="122">
        <v>1.0732120051694001</v>
      </c>
      <c r="K4429" s="122">
        <v>1.0751863929869701</v>
      </c>
      <c r="L4429" s="122">
        <v>1.07664601864242</v>
      </c>
      <c r="M4429" s="122">
        <v>1.0782631662065401</v>
      </c>
      <c r="N4429" s="122">
        <v>1.0796828657648501</v>
      </c>
      <c r="O4429" s="122">
        <v>1.0821323222607699</v>
      </c>
      <c r="P4429" s="122">
        <v>1.0831768862608999</v>
      </c>
      <c r="Q4429" s="122">
        <v>1.08407824519667</v>
      </c>
      <c r="R4429" s="122">
        <v>1.08951549653611</v>
      </c>
      <c r="S4429" s="122">
        <v>1.0892677125249699</v>
      </c>
      <c r="T4429" s="122">
        <v>1.08833285830417</v>
      </c>
      <c r="U4429" s="122">
        <v>1.08803769713453</v>
      </c>
      <c r="V4429" s="122">
        <v>1.0886411044164299</v>
      </c>
      <c r="W4429" s="122">
        <v>1.08887971250057</v>
      </c>
      <c r="X4429" s="122">
        <v>1.08749405937671</v>
      </c>
      <c r="Y4429" s="122">
        <v>1.0844597727154699</v>
      </c>
      <c r="Z4429" s="122">
        <v>1.0808411122041599</v>
      </c>
      <c r="AA4429" s="122">
        <v>1.0761429698730001</v>
      </c>
      <c r="AB4429" s="122">
        <v>1.07117861823976</v>
      </c>
      <c r="AC4429" s="122">
        <v>1.0688217253545</v>
      </c>
      <c r="AD4429" s="122">
        <v>1.0690411865142</v>
      </c>
      <c r="AE4429" s="122">
        <v>1.0709731997487799</v>
      </c>
      <c r="AF4429" s="122">
        <v>1.07427613188196</v>
      </c>
      <c r="AG4429" s="122">
        <v>1.07844633885454</v>
      </c>
      <c r="AH4429" s="122">
        <v>1.0840100661704899</v>
      </c>
      <c r="AI4429" s="122">
        <v>1.0908132411142699</v>
      </c>
      <c r="AJ4429" s="122">
        <v>1.09390861154814</v>
      </c>
      <c r="AK4429" s="122">
        <v>1.0931849755619001</v>
      </c>
    </row>
    <row r="4430" spans="1:37" s="122" customFormat="1" hidden="1" x14ac:dyDescent="0.3">
      <c r="A4430" s="125" t="str">
        <f t="shared" si="103"/>
        <v>SDGbaseTRA_AgMed_v6_3PQXcptrp-l</v>
      </c>
      <c r="B4430" s="125" t="s">
        <v>220</v>
      </c>
      <c r="C4430" s="125" t="s">
        <v>302</v>
      </c>
      <c r="D4430" s="125" t="s">
        <v>120</v>
      </c>
      <c r="E4430" s="122" t="s">
        <v>176</v>
      </c>
      <c r="F4430" s="122">
        <v>0.94511785411850902</v>
      </c>
      <c r="G4430" s="122">
        <v>0.95255393862928806</v>
      </c>
      <c r="H4430" s="122">
        <v>0.95103668221541704</v>
      </c>
      <c r="I4430" s="122">
        <v>0.94931697463042497</v>
      </c>
      <c r="J4430" s="122">
        <v>0.95113037037400205</v>
      </c>
      <c r="K4430" s="122">
        <v>0.95327849806905995</v>
      </c>
      <c r="L4430" s="122">
        <v>0.95432450993263296</v>
      </c>
      <c r="M4430" s="122">
        <v>0.95396328211130799</v>
      </c>
      <c r="N4430" s="122">
        <v>0.951070363857204</v>
      </c>
      <c r="O4430" s="122">
        <v>0.95254660736871899</v>
      </c>
      <c r="P4430" s="122">
        <v>0.94818725420916505</v>
      </c>
      <c r="Q4430" s="122">
        <v>0.94303532518564204</v>
      </c>
      <c r="R4430" s="122">
        <v>0.94105444937590499</v>
      </c>
      <c r="S4430" s="122">
        <v>0.93511613794112602</v>
      </c>
      <c r="T4430" s="122">
        <v>0.92891927999385804</v>
      </c>
      <c r="U4430" s="122">
        <v>0.92130208531494795</v>
      </c>
      <c r="V4430" s="122">
        <v>0.91473010668102595</v>
      </c>
      <c r="W4430" s="122">
        <v>0.90756193965668797</v>
      </c>
      <c r="X4430" s="122">
        <v>0.90016760017000796</v>
      </c>
      <c r="Y4430" s="122">
        <v>0.89282272328049705</v>
      </c>
      <c r="Z4430" s="122">
        <v>0.88631130454496898</v>
      </c>
      <c r="AA4430" s="122">
        <v>0.88114636034702998</v>
      </c>
      <c r="AB4430" s="122">
        <v>0.87784624334224204</v>
      </c>
      <c r="AC4430" s="122">
        <v>0.87472088999493403</v>
      </c>
      <c r="AD4430" s="122">
        <v>0.87048765070804601</v>
      </c>
      <c r="AE4430" s="122">
        <v>0.86580379324468604</v>
      </c>
      <c r="AF4430" s="122">
        <v>0.860966818820741</v>
      </c>
      <c r="AG4430" s="122">
        <v>0.85564663028687205</v>
      </c>
      <c r="AH4430" s="122">
        <v>0.85314042468950602</v>
      </c>
      <c r="AI4430" s="122">
        <v>0.85107477707449897</v>
      </c>
      <c r="AJ4430" s="122">
        <v>0.84867507151275001</v>
      </c>
      <c r="AK4430" s="122">
        <v>0.85123059562819703</v>
      </c>
    </row>
    <row r="4431" spans="1:37" s="122" customFormat="1" hidden="1" x14ac:dyDescent="0.3">
      <c r="A4431" s="125" t="str">
        <f t="shared" si="103"/>
        <v>SDGbaseTRA_AgMed_v6_3PQXcftrp-l</v>
      </c>
      <c r="B4431" s="125" t="s">
        <v>220</v>
      </c>
      <c r="C4431" s="125" t="s">
        <v>302</v>
      </c>
      <c r="D4431" s="125" t="s">
        <v>120</v>
      </c>
      <c r="E4431" s="122" t="s">
        <v>177</v>
      </c>
      <c r="F4431" s="122">
        <v>0.99797758367020195</v>
      </c>
      <c r="G4431" s="122">
        <v>0.97628454682116905</v>
      </c>
      <c r="H4431" s="122">
        <v>0.98045123748636298</v>
      </c>
      <c r="I4431" s="122">
        <v>0.99098860046847403</v>
      </c>
      <c r="J4431" s="122">
        <v>0.98194855951583804</v>
      </c>
      <c r="K4431" s="122">
        <v>0.97224845829846296</v>
      </c>
      <c r="L4431" s="122">
        <v>0.96345697500841998</v>
      </c>
      <c r="M4431" s="122">
        <v>0.96005347299030996</v>
      </c>
      <c r="N4431" s="122">
        <v>0.95728368595828295</v>
      </c>
      <c r="O4431" s="122">
        <v>0.94503341417579501</v>
      </c>
      <c r="P4431" s="122">
        <v>0.93562707017884905</v>
      </c>
      <c r="Q4431" s="122">
        <v>0.92136670350688799</v>
      </c>
      <c r="R4431" s="122">
        <v>0.89803153856430196</v>
      </c>
      <c r="S4431" s="122">
        <v>0.88525898145507098</v>
      </c>
      <c r="T4431" s="122">
        <v>0.88139652840937699</v>
      </c>
      <c r="U4431" s="122">
        <v>0.87095040024968995</v>
      </c>
      <c r="V4431" s="122">
        <v>0.86297558613589598</v>
      </c>
      <c r="W4431" s="122">
        <v>0.84918702154969505</v>
      </c>
      <c r="X4431" s="122">
        <v>0.83963081601916301</v>
      </c>
      <c r="Y4431" s="122">
        <v>0.83521202902725</v>
      </c>
      <c r="Z4431" s="122">
        <v>0.82864247519435297</v>
      </c>
      <c r="AA4431" s="122">
        <v>0.82221080659831403</v>
      </c>
      <c r="AB4431" s="122">
        <v>0.81246534475583698</v>
      </c>
      <c r="AC4431" s="122">
        <v>0.80219467399752098</v>
      </c>
      <c r="AD4431" s="122">
        <v>0.79326985065980204</v>
      </c>
      <c r="AE4431" s="122">
        <v>0.78347944599122299</v>
      </c>
      <c r="AF4431" s="122">
        <v>0.76981223569666102</v>
      </c>
      <c r="AG4431" s="122">
        <v>0.75604777283486202</v>
      </c>
      <c r="AH4431" s="122">
        <v>0.75343756767700598</v>
      </c>
      <c r="AI4431" s="122">
        <v>0.750249776003722</v>
      </c>
      <c r="AJ4431" s="122">
        <v>0.74753216943830303</v>
      </c>
      <c r="AK4431" s="122">
        <v>0.74682338319170904</v>
      </c>
    </row>
    <row r="4432" spans="1:37" s="122" customFormat="1" hidden="1" x14ac:dyDescent="0.3">
      <c r="A4432" s="125" t="str">
        <f t="shared" si="103"/>
        <v>SDGbaseTRA_AgMed_v6_3PQXcptrp-o</v>
      </c>
      <c r="B4432" s="125" t="s">
        <v>220</v>
      </c>
      <c r="C4432" s="125" t="s">
        <v>302</v>
      </c>
      <c r="D4432" s="125" t="s">
        <v>120</v>
      </c>
      <c r="E4432" s="122" t="s">
        <v>178</v>
      </c>
      <c r="F4432" s="122">
        <v>0.94683671611760301</v>
      </c>
      <c r="G4432" s="122">
        <v>0.93543205607731705</v>
      </c>
      <c r="H4432" s="122">
        <v>0.91403155676089798</v>
      </c>
      <c r="I4432" s="122">
        <v>0.89508116089793099</v>
      </c>
      <c r="J4432" s="122">
        <v>0.88431246003743702</v>
      </c>
      <c r="K4432" s="122">
        <v>0.87540777615556897</v>
      </c>
      <c r="L4432" s="122">
        <v>0.86871256510865702</v>
      </c>
      <c r="M4432" s="122">
        <v>0.86505397179850696</v>
      </c>
      <c r="N4432" s="122">
        <v>0.86326581735615004</v>
      </c>
      <c r="O4432" s="122">
        <v>0.87878599404896596</v>
      </c>
      <c r="P4432" s="122">
        <v>0.88377306618606899</v>
      </c>
      <c r="Q4432" s="122">
        <v>0.88595747952508497</v>
      </c>
      <c r="R4432" s="122">
        <v>0.88907420762071598</v>
      </c>
      <c r="S4432" s="122">
        <v>0.88985688292630605</v>
      </c>
      <c r="T4432" s="122">
        <v>0.89102346964387302</v>
      </c>
      <c r="U4432" s="122">
        <v>0.89196294859533098</v>
      </c>
      <c r="V4432" s="122">
        <v>0.89218044163401899</v>
      </c>
      <c r="W4432" s="122">
        <v>0.89272495579597599</v>
      </c>
      <c r="X4432" s="122">
        <v>0.89398149877773103</v>
      </c>
      <c r="Y4432" s="122">
        <v>0.89377408095609301</v>
      </c>
      <c r="Z4432" s="122">
        <v>0.89332320705280099</v>
      </c>
      <c r="AA4432" s="122">
        <v>0.893981448160315</v>
      </c>
      <c r="AB4432" s="122">
        <v>0.89830963504412598</v>
      </c>
      <c r="AC4432" s="122">
        <v>0.90278205721136495</v>
      </c>
      <c r="AD4432" s="122">
        <v>0.906272733056252</v>
      </c>
      <c r="AE4432" s="122">
        <v>0.90906004153231201</v>
      </c>
      <c r="AF4432" s="122">
        <v>0.91146488533797798</v>
      </c>
      <c r="AG4432" s="122">
        <v>0.91340275157483997</v>
      </c>
      <c r="AH4432" s="122">
        <v>0.91566342439132398</v>
      </c>
      <c r="AI4432" s="122">
        <v>0.91801685711814296</v>
      </c>
      <c r="AJ4432" s="122">
        <v>0.92003823773701598</v>
      </c>
      <c r="AK4432" s="122">
        <v>0.92081246445582099</v>
      </c>
    </row>
    <row r="4433" spans="1:37" s="122" customFormat="1" hidden="1" x14ac:dyDescent="0.3">
      <c r="A4433" s="125" t="str">
        <f t="shared" si="103"/>
        <v>SDGbaseTRA_AgMed_v6_3PQXcftrp-o</v>
      </c>
      <c r="B4433" s="125" t="s">
        <v>220</v>
      </c>
      <c r="C4433" s="125" t="s">
        <v>302</v>
      </c>
      <c r="D4433" s="125" t="s">
        <v>120</v>
      </c>
      <c r="E4433" s="122" t="s">
        <v>179</v>
      </c>
      <c r="F4433" s="122">
        <v>0.97479049187387701</v>
      </c>
      <c r="G4433" s="122">
        <v>0.94369661529199</v>
      </c>
      <c r="H4433" s="122">
        <v>0.916377751436248</v>
      </c>
      <c r="I4433" s="122">
        <v>0.90423110985949895</v>
      </c>
      <c r="J4433" s="122">
        <v>0.89071390960735297</v>
      </c>
      <c r="K4433" s="122">
        <v>0.88170528615897403</v>
      </c>
      <c r="L4433" s="122">
        <v>0.87611718740696098</v>
      </c>
      <c r="M4433" s="122">
        <v>0.87574085379873401</v>
      </c>
      <c r="N4433" s="122">
        <v>0.87819418702402596</v>
      </c>
      <c r="O4433" s="122">
        <v>0.89764067482022303</v>
      </c>
      <c r="P4433" s="122">
        <v>0.90495269332880501</v>
      </c>
      <c r="Q4433" s="122">
        <v>0.90721122139852906</v>
      </c>
      <c r="R4433" s="122">
        <v>0.90248565910192602</v>
      </c>
      <c r="S4433" s="122">
        <v>0.90267461639825397</v>
      </c>
      <c r="T4433" s="122">
        <v>0.90658279384660301</v>
      </c>
      <c r="U4433" s="122">
        <v>0.90926384411295202</v>
      </c>
      <c r="V4433" s="122">
        <v>0.91002096401267096</v>
      </c>
      <c r="W4433" s="122">
        <v>0.90955996173492903</v>
      </c>
      <c r="X4433" s="122">
        <v>0.91202564369733496</v>
      </c>
      <c r="Y4433" s="122">
        <v>0.91460202000132595</v>
      </c>
      <c r="Z4433" s="122">
        <v>0.91539387683155704</v>
      </c>
      <c r="AA4433" s="122">
        <v>0.91702089900987505</v>
      </c>
      <c r="AB4433" s="122">
        <v>0.92103413508023302</v>
      </c>
      <c r="AC4433" s="122">
        <v>0.92359793848096605</v>
      </c>
      <c r="AD4433" s="122">
        <v>0.92569714417285298</v>
      </c>
      <c r="AE4433" s="122">
        <v>0.92685198417559</v>
      </c>
      <c r="AF4433" s="122">
        <v>0.92652861006142195</v>
      </c>
      <c r="AG4433" s="122">
        <v>0.92644653170072</v>
      </c>
      <c r="AH4433" s="122">
        <v>0.92956418657434403</v>
      </c>
      <c r="AI4433" s="122">
        <v>0.93074286491561298</v>
      </c>
      <c r="AJ4433" s="122">
        <v>0.93070391203056801</v>
      </c>
      <c r="AK4433" s="122">
        <v>0.92978932334098197</v>
      </c>
    </row>
    <row r="4434" spans="1:37" s="122" customFormat="1" hidden="1" x14ac:dyDescent="0.3">
      <c r="A4434" s="125" t="str">
        <f t="shared" si="103"/>
        <v>SDGbaseTRA_AgMed_v6_3PQXcprtr</v>
      </c>
      <c r="B4434" s="125" t="s">
        <v>220</v>
      </c>
      <c r="C4434" s="125" t="s">
        <v>302</v>
      </c>
      <c r="D4434" s="125" t="s">
        <v>120</v>
      </c>
      <c r="E4434" s="122" t="s">
        <v>180</v>
      </c>
      <c r="F4434" s="122">
        <v>0.99999999999993905</v>
      </c>
      <c r="G4434" s="122">
        <v>1.0181341688916901</v>
      </c>
      <c r="H4434" s="122">
        <v>1.0237414786092101</v>
      </c>
      <c r="I4434" s="122">
        <v>1.0164376464042999</v>
      </c>
      <c r="J4434" s="122">
        <v>1.0108587309624699</v>
      </c>
      <c r="K4434" s="122">
        <v>1.0038874304849099</v>
      </c>
      <c r="L4434" s="122">
        <v>0.99763440003348502</v>
      </c>
      <c r="M4434" s="122">
        <v>0.98667571181237901</v>
      </c>
      <c r="N4434" s="122">
        <v>0.97381521747947697</v>
      </c>
      <c r="O4434" s="122">
        <v>0.99199542732178003</v>
      </c>
      <c r="P4434" s="122">
        <v>0.954426596493123</v>
      </c>
      <c r="Q4434" s="122">
        <v>0.908927985579989</v>
      </c>
      <c r="R4434" s="122">
        <v>0.84940947463843397</v>
      </c>
      <c r="S4434" s="122">
        <v>0.80064715313391799</v>
      </c>
      <c r="T4434" s="122">
        <v>0.75643984313350499</v>
      </c>
      <c r="U4434" s="122">
        <v>0.71568492848769305</v>
      </c>
      <c r="V4434" s="122">
        <v>0.67679936222197401</v>
      </c>
      <c r="W4434" s="122">
        <v>0.64379955929843302</v>
      </c>
      <c r="X4434" s="122">
        <v>0.61184617290258403</v>
      </c>
      <c r="Y4434" s="122">
        <v>0.57922450974650497</v>
      </c>
      <c r="Z4434" s="122">
        <v>0.55165304181169394</v>
      </c>
      <c r="AA4434" s="122">
        <v>0.53120386625986005</v>
      </c>
      <c r="AB4434" s="122">
        <v>0.51627475471880502</v>
      </c>
      <c r="AC4434" s="122">
        <v>0.49482788760356</v>
      </c>
      <c r="AD4434" s="122">
        <v>0.46901462287517198</v>
      </c>
      <c r="AE4434" s="122">
        <v>0.439999380449004</v>
      </c>
      <c r="AF4434" s="122">
        <v>0.409239105789103</v>
      </c>
      <c r="AG4434" s="122">
        <v>0.37304007146165502</v>
      </c>
      <c r="AH4434" s="122">
        <v>0.32229920329404599</v>
      </c>
      <c r="AI4434" s="122">
        <v>0.26494159053277599</v>
      </c>
      <c r="AJ4434" s="122">
        <v>0.23603728577592001</v>
      </c>
      <c r="AK4434" s="122">
        <v>0.22206663527335599</v>
      </c>
    </row>
    <row r="4435" spans="1:37" s="122" customFormat="1" hidden="1" x14ac:dyDescent="0.3">
      <c r="A4435" s="125" t="str">
        <f t="shared" si="103"/>
        <v>SDGbaseTRA_AgMed_v6_3PQXctrps</v>
      </c>
      <c r="B4435" s="125" t="s">
        <v>220</v>
      </c>
      <c r="C4435" s="125" t="s">
        <v>302</v>
      </c>
      <c r="D4435" s="125" t="s">
        <v>120</v>
      </c>
      <c r="E4435" s="122" t="s">
        <v>181</v>
      </c>
      <c r="F4435" s="122">
        <v>1.0049024468524299</v>
      </c>
      <c r="G4435" s="122">
        <v>0.99830347292246402</v>
      </c>
      <c r="H4435" s="122">
        <v>0.99768601130852097</v>
      </c>
      <c r="I4435" s="122">
        <v>0.99621326380873199</v>
      </c>
      <c r="J4435" s="122">
        <v>0.99312908700429903</v>
      </c>
      <c r="K4435" s="122">
        <v>0.99276927590915198</v>
      </c>
      <c r="L4435" s="122">
        <v>0.99204022677646997</v>
      </c>
      <c r="M4435" s="122">
        <v>0.98994896337419802</v>
      </c>
      <c r="N4435" s="122">
        <v>0.98809714042698304</v>
      </c>
      <c r="O4435" s="122">
        <v>0.98233346497593499</v>
      </c>
      <c r="P4435" s="122">
        <v>0.98008662757685305</v>
      </c>
      <c r="Q4435" s="122">
        <v>0.97683656879582303</v>
      </c>
      <c r="R4435" s="122">
        <v>0.97663433904597996</v>
      </c>
      <c r="S4435" s="122">
        <v>0.97958536355479797</v>
      </c>
      <c r="T4435" s="122">
        <v>0.98169282812626801</v>
      </c>
      <c r="U4435" s="122">
        <v>0.98327449335367501</v>
      </c>
      <c r="V4435" s="122">
        <v>0.98433435462902596</v>
      </c>
      <c r="W4435" s="122">
        <v>0.98467582579830804</v>
      </c>
      <c r="X4435" s="122">
        <v>0.982356445097607</v>
      </c>
      <c r="Y4435" s="122">
        <v>0.980867174165446</v>
      </c>
      <c r="Z4435" s="122">
        <v>0.97857965422636295</v>
      </c>
      <c r="AA4435" s="122">
        <v>0.975496274271617</v>
      </c>
      <c r="AB4435" s="122">
        <v>0.98088779642664103</v>
      </c>
      <c r="AC4435" s="122">
        <v>0.98549652279562305</v>
      </c>
      <c r="AD4435" s="122">
        <v>0.99009070017298095</v>
      </c>
      <c r="AE4435" s="122">
        <v>0.99352325235683703</v>
      </c>
      <c r="AF4435" s="122">
        <v>0.99543463607294302</v>
      </c>
      <c r="AG4435" s="122">
        <v>0.993798161362903</v>
      </c>
      <c r="AH4435" s="122">
        <v>0.99957662227755895</v>
      </c>
      <c r="AI4435" s="122">
        <v>1.0068682077941</v>
      </c>
      <c r="AJ4435" s="122">
        <v>1.0076190007844401</v>
      </c>
      <c r="AK4435" s="122">
        <v>1.00652260758526</v>
      </c>
    </row>
    <row r="4436" spans="1:37" s="122" customFormat="1" hidden="1" x14ac:dyDescent="0.3">
      <c r="A4436" s="125" t="str">
        <f t="shared" si="103"/>
        <v>SDGbaseTRA_AgMed_v6_3PQXccomm</v>
      </c>
      <c r="B4436" s="125" t="s">
        <v>220</v>
      </c>
      <c r="C4436" s="125" t="s">
        <v>302</v>
      </c>
      <c r="D4436" s="125" t="s">
        <v>120</v>
      </c>
      <c r="E4436" s="122" t="s">
        <v>182</v>
      </c>
      <c r="F4436" s="122">
        <v>1.0010985603248499</v>
      </c>
      <c r="G4436" s="122">
        <v>0.95535198437364499</v>
      </c>
      <c r="H4436" s="122">
        <v>0.97273466012154497</v>
      </c>
      <c r="I4436" s="122">
        <v>0.98043563860937499</v>
      </c>
      <c r="J4436" s="122">
        <v>0.98647760275056695</v>
      </c>
      <c r="K4436" s="122">
        <v>0.99112077396571097</v>
      </c>
      <c r="L4436" s="122">
        <v>0.99394870440215299</v>
      </c>
      <c r="M4436" s="122">
        <v>0.99625805750892604</v>
      </c>
      <c r="N4436" s="122">
        <v>0.99765415874544605</v>
      </c>
      <c r="O4436" s="122">
        <v>1.0009579014504599</v>
      </c>
      <c r="P4436" s="122">
        <v>1.00408986137912</v>
      </c>
      <c r="Q4436" s="122">
        <v>1.0069269583560401</v>
      </c>
      <c r="R4436" s="122">
        <v>1.00977940109839</v>
      </c>
      <c r="S4436" s="122">
        <v>1.0122128062398099</v>
      </c>
      <c r="T4436" s="122">
        <v>1.01389141785837</v>
      </c>
      <c r="U4436" s="122">
        <v>1.01572788168572</v>
      </c>
      <c r="V4436" s="122">
        <v>1.0181981432843401</v>
      </c>
      <c r="W4436" s="122">
        <v>1.0201135848601199</v>
      </c>
      <c r="X4436" s="122">
        <v>1.02047800207555</v>
      </c>
      <c r="Y4436" s="122">
        <v>1.0194363387879199</v>
      </c>
      <c r="Z4436" s="122">
        <v>1.01756943362706</v>
      </c>
      <c r="AA4436" s="122">
        <v>1.0150215144727199</v>
      </c>
      <c r="AB4436" s="122">
        <v>1.0153616139367301</v>
      </c>
      <c r="AC4436" s="122">
        <v>1.0175626936888</v>
      </c>
      <c r="AD4436" s="122">
        <v>1.02015424969471</v>
      </c>
      <c r="AE4436" s="122">
        <v>1.0227574974724301</v>
      </c>
      <c r="AF4436" s="122">
        <v>1.0254103306779401</v>
      </c>
      <c r="AG4436" s="122">
        <v>1.02756521099526</v>
      </c>
      <c r="AH4436" s="122">
        <v>1.0357613481468</v>
      </c>
      <c r="AI4436" s="122">
        <v>1.04308268435125</v>
      </c>
      <c r="AJ4436" s="122">
        <v>1.04294355942584</v>
      </c>
      <c r="AK4436" s="122">
        <v>1.0411789945457299</v>
      </c>
    </row>
    <row r="4437" spans="1:37" s="122" customFormat="1" hidden="1" x14ac:dyDescent="0.3">
      <c r="A4437" s="125" t="str">
        <f t="shared" si="103"/>
        <v>SDGbaseTRA_AgMed_v6_3PQXcfsrv</v>
      </c>
      <c r="B4437" s="125" t="s">
        <v>220</v>
      </c>
      <c r="C4437" s="125" t="s">
        <v>302</v>
      </c>
      <c r="D4437" s="125" t="s">
        <v>120</v>
      </c>
      <c r="E4437" s="122" t="s">
        <v>183</v>
      </c>
      <c r="F4437" s="122">
        <v>1.03694361559526</v>
      </c>
      <c r="G4437" s="122">
        <v>1.00882630533936</v>
      </c>
      <c r="H4437" s="122">
        <v>1.01539430042853</v>
      </c>
      <c r="I4437" s="122">
        <v>1.00683005638956</v>
      </c>
      <c r="J4437" s="122">
        <v>1.00830630188479</v>
      </c>
      <c r="K4437" s="122">
        <v>1.0117769084388399</v>
      </c>
      <c r="L4437" s="122">
        <v>1.0154138778553301</v>
      </c>
      <c r="M4437" s="122">
        <v>1.01812269539916</v>
      </c>
      <c r="N4437" s="122">
        <v>1.0197202067543201</v>
      </c>
      <c r="O4437" s="122">
        <v>1.01446218706299</v>
      </c>
      <c r="P4437" s="122">
        <v>1.01633653541667</v>
      </c>
      <c r="Q4437" s="122">
        <v>1.0188345269952299</v>
      </c>
      <c r="R4437" s="122">
        <v>1.0296982627234399</v>
      </c>
      <c r="S4437" s="122">
        <v>1.0311843179948399</v>
      </c>
      <c r="T4437" s="122">
        <v>1.0313028479474</v>
      </c>
      <c r="U4437" s="122">
        <v>1.0331019741846601</v>
      </c>
      <c r="V4437" s="122">
        <v>1.0359873934449499</v>
      </c>
      <c r="W4437" s="122">
        <v>1.03780623544548</v>
      </c>
      <c r="X4437" s="122">
        <v>1.0366240818450001</v>
      </c>
      <c r="Y4437" s="122">
        <v>1.03347493893075</v>
      </c>
      <c r="Z4437" s="122">
        <v>1.0299055653178899</v>
      </c>
      <c r="AA4437" s="122">
        <v>1.0246518964215401</v>
      </c>
      <c r="AB4437" s="122">
        <v>1.0195228221011901</v>
      </c>
      <c r="AC4437" s="122">
        <v>1.01722540966601</v>
      </c>
      <c r="AD4437" s="122">
        <v>1.0184000795868999</v>
      </c>
      <c r="AE4437" s="122">
        <v>1.0214897326672101</v>
      </c>
      <c r="AF4437" s="122">
        <v>1.02596180642944</v>
      </c>
      <c r="AG4437" s="122">
        <v>1.0299489682037899</v>
      </c>
      <c r="AH4437" s="122">
        <v>1.02911469425108</v>
      </c>
      <c r="AI4437" s="122">
        <v>1.0311683466580399</v>
      </c>
      <c r="AJ4437" s="122">
        <v>1.0265081036613199</v>
      </c>
      <c r="AK4437" s="122">
        <v>1.01928543483336</v>
      </c>
    </row>
    <row r="4438" spans="1:37" s="122" customFormat="1" hidden="1" x14ac:dyDescent="0.3">
      <c r="A4438" s="125" t="str">
        <f t="shared" si="103"/>
        <v>SDGbaseTRA_AgMed_v6_3PQXcbsrv</v>
      </c>
      <c r="B4438" s="125" t="s">
        <v>220</v>
      </c>
      <c r="C4438" s="125" t="s">
        <v>302</v>
      </c>
      <c r="D4438" s="125" t="s">
        <v>120</v>
      </c>
      <c r="E4438" s="122" t="s">
        <v>118</v>
      </c>
      <c r="F4438" s="122">
        <v>1.0381864367859399</v>
      </c>
      <c r="G4438" s="122">
        <v>1.0077954302860499</v>
      </c>
      <c r="H4438" s="122">
        <v>1.0149588558804601</v>
      </c>
      <c r="I4438" s="122">
        <v>1.02002497278246</v>
      </c>
      <c r="J4438" s="122">
        <v>1.02170864210816</v>
      </c>
      <c r="K4438" s="122">
        <v>1.0236688166964101</v>
      </c>
      <c r="L4438" s="122">
        <v>1.0250217846226899</v>
      </c>
      <c r="M4438" s="122">
        <v>1.02624389914386</v>
      </c>
      <c r="N4438" s="122">
        <v>1.02705669857648</v>
      </c>
      <c r="O4438" s="122">
        <v>1.02464472366646</v>
      </c>
      <c r="P4438" s="122">
        <v>1.0265868995896399</v>
      </c>
      <c r="Q4438" s="122">
        <v>1.02895930956149</v>
      </c>
      <c r="R4438" s="122">
        <v>1.03081486053142</v>
      </c>
      <c r="S4438" s="122">
        <v>1.0337713093793099</v>
      </c>
      <c r="T4438" s="122">
        <v>1.03551819961613</v>
      </c>
      <c r="U4438" s="122">
        <v>1.03750505592173</v>
      </c>
      <c r="V4438" s="122">
        <v>1.0399300030852801</v>
      </c>
      <c r="W4438" s="122">
        <v>1.04150233451676</v>
      </c>
      <c r="X4438" s="122">
        <v>1.04198880152842</v>
      </c>
      <c r="Y4438" s="122">
        <v>1.0409869170022401</v>
      </c>
      <c r="Z4438" s="122">
        <v>1.03941446338191</v>
      </c>
      <c r="AA4438" s="122">
        <v>1.03677218430106</v>
      </c>
      <c r="AB4438" s="122">
        <v>1.0333751341803099</v>
      </c>
      <c r="AC4438" s="122">
        <v>1.0322945635383101</v>
      </c>
      <c r="AD4438" s="122">
        <v>1.03331102930763</v>
      </c>
      <c r="AE4438" s="122">
        <v>1.03513906958559</v>
      </c>
      <c r="AF4438" s="122">
        <v>1.03735287600495</v>
      </c>
      <c r="AG4438" s="122">
        <v>1.03931423635292</v>
      </c>
      <c r="AH4438" s="122">
        <v>1.04268689771186</v>
      </c>
      <c r="AI4438" s="122">
        <v>1.0467821141990901</v>
      </c>
      <c r="AJ4438" s="122">
        <v>1.0466340726090699</v>
      </c>
      <c r="AK4438" s="122">
        <v>1.04480796774132</v>
      </c>
    </row>
    <row r="4439" spans="1:37" s="122" customFormat="1" hidden="1" x14ac:dyDescent="0.3">
      <c r="A4439" s="125" t="str">
        <f t="shared" si="103"/>
        <v>SDGbaseTRA_AgMed_v6_3PQXcgsrv</v>
      </c>
      <c r="B4439" s="125" t="s">
        <v>220</v>
      </c>
      <c r="C4439" s="125" t="s">
        <v>302</v>
      </c>
      <c r="D4439" s="125" t="s">
        <v>120</v>
      </c>
      <c r="E4439" s="122" t="s">
        <v>184</v>
      </c>
      <c r="F4439" s="122">
        <v>1.0247663158727001</v>
      </c>
      <c r="G4439" s="122">
        <v>1.0326895336026101</v>
      </c>
      <c r="H4439" s="122">
        <v>1.03643603113089</v>
      </c>
      <c r="I4439" s="122">
        <v>1.05096688402461</v>
      </c>
      <c r="J4439" s="122">
        <v>1.0410494607305301</v>
      </c>
      <c r="K4439" s="122">
        <v>1.0370332181986299</v>
      </c>
      <c r="L4439" s="122">
        <v>1.03568836614371</v>
      </c>
      <c r="M4439" s="122">
        <v>1.0348741397883101</v>
      </c>
      <c r="N4439" s="122">
        <v>1.0334701259302901</v>
      </c>
      <c r="O4439" s="122">
        <v>1.0263731964717799</v>
      </c>
      <c r="P4439" s="122">
        <v>1.0254818228135101</v>
      </c>
      <c r="Q4439" s="122">
        <v>1.02484442457296</v>
      </c>
      <c r="R4439" s="122">
        <v>1.02560649630311</v>
      </c>
      <c r="S4439" s="122">
        <v>1.02633375504192</v>
      </c>
      <c r="T4439" s="122">
        <v>1.02674073577414</v>
      </c>
      <c r="U4439" s="122">
        <v>1.0290404623738001</v>
      </c>
      <c r="V4439" s="122">
        <v>1.03141872561362</v>
      </c>
      <c r="W4439" s="122">
        <v>1.03254257319882</v>
      </c>
      <c r="X4439" s="122">
        <v>1.0318897645148</v>
      </c>
      <c r="Y4439" s="122">
        <v>1.0297918038148299</v>
      </c>
      <c r="Z4439" s="122">
        <v>1.02762169670065</v>
      </c>
      <c r="AA4439" s="122">
        <v>1.02498328454214</v>
      </c>
      <c r="AB4439" s="122">
        <v>1.02270359319349</v>
      </c>
      <c r="AC4439" s="122">
        <v>1.0223187770355</v>
      </c>
      <c r="AD4439" s="122">
        <v>1.02429363405492</v>
      </c>
      <c r="AE4439" s="122">
        <v>1.02708358883642</v>
      </c>
      <c r="AF4439" s="122">
        <v>1.03021628622051</v>
      </c>
      <c r="AG4439" s="122">
        <v>1.0317830694433701</v>
      </c>
      <c r="AH4439" s="122">
        <v>1.0221810492936001</v>
      </c>
      <c r="AI4439" s="122">
        <v>1.01638287985763</v>
      </c>
      <c r="AJ4439" s="122">
        <v>1.0066360620564001</v>
      </c>
      <c r="AK4439" s="122">
        <v>0.99690550399923605</v>
      </c>
    </row>
    <row r="4440" spans="1:37" s="122" customFormat="1" hidden="1" x14ac:dyDescent="0.3">
      <c r="A4440" s="125" t="str">
        <f t="shared" si="103"/>
        <v>SDGbaseTRA_AgMed_v6_3PQXcosrv</v>
      </c>
      <c r="B4440" s="125" t="s">
        <v>220</v>
      </c>
      <c r="C4440" s="125" t="s">
        <v>302</v>
      </c>
      <c r="D4440" s="125" t="s">
        <v>120</v>
      </c>
      <c r="E4440" s="122" t="s">
        <v>185</v>
      </c>
      <c r="F4440" s="122">
        <v>1.06678017525817</v>
      </c>
      <c r="G4440" s="122">
        <v>1.1462843934651401</v>
      </c>
      <c r="H4440" s="122">
        <v>1.13378713328167</v>
      </c>
      <c r="I4440" s="122">
        <v>1.1196041814895199</v>
      </c>
      <c r="J4440" s="122">
        <v>1.1182539393923501</v>
      </c>
      <c r="K4440" s="122">
        <v>1.11792380542565</v>
      </c>
      <c r="L4440" s="122">
        <v>1.11761408937379</v>
      </c>
      <c r="M4440" s="122">
        <v>1.1182178389641</v>
      </c>
      <c r="N4440" s="122">
        <v>1.1189472208880999</v>
      </c>
      <c r="O4440" s="122">
        <v>1.11704210697706</v>
      </c>
      <c r="P4440" s="122">
        <v>1.1193147870775499</v>
      </c>
      <c r="Q4440" s="122">
        <v>1.12218841026074</v>
      </c>
      <c r="R4440" s="122">
        <v>1.1287791102909199</v>
      </c>
      <c r="S4440" s="122">
        <v>1.1307534541486199</v>
      </c>
      <c r="T4440" s="122">
        <v>1.13163641891961</v>
      </c>
      <c r="U4440" s="122">
        <v>1.13296890656711</v>
      </c>
      <c r="V4440" s="122">
        <v>1.13567681671531</v>
      </c>
      <c r="W4440" s="122">
        <v>1.1373955036327299</v>
      </c>
      <c r="X4440" s="122">
        <v>1.13717636420771</v>
      </c>
      <c r="Y4440" s="122">
        <v>1.1357267692800199</v>
      </c>
      <c r="Z4440" s="122">
        <v>1.1335736797390701</v>
      </c>
      <c r="AA4440" s="122">
        <v>1.1298696206354</v>
      </c>
      <c r="AB4440" s="122">
        <v>1.12543555522126</v>
      </c>
      <c r="AC4440" s="122">
        <v>1.1237823762535699</v>
      </c>
      <c r="AD4440" s="122">
        <v>1.12500685339106</v>
      </c>
      <c r="AE4440" s="122">
        <v>1.12782235405344</v>
      </c>
      <c r="AF4440" s="122">
        <v>1.1316618594932299</v>
      </c>
      <c r="AG4440" s="122">
        <v>1.1354829926891401</v>
      </c>
      <c r="AH4440" s="122">
        <v>1.14310352167012</v>
      </c>
      <c r="AI4440" s="122">
        <v>1.1519900893389099</v>
      </c>
      <c r="AJ4440" s="122">
        <v>1.1537284347483501</v>
      </c>
      <c r="AK4440" s="122">
        <v>1.1522115480519799</v>
      </c>
    </row>
    <row r="4441" spans="1:37" s="122" customFormat="1" hidden="1" x14ac:dyDescent="0.3">
      <c r="A4441" s="125" t="str">
        <f t="shared" si="103"/>
        <v>SDGbaseTRA_AgMed_v6_3PQXcimpt</v>
      </c>
      <c r="B4441" s="125" t="s">
        <v>220</v>
      </c>
      <c r="C4441" s="125" t="s">
        <v>302</v>
      </c>
      <c r="D4441" s="125" t="s">
        <v>120</v>
      </c>
      <c r="E4441" s="122" t="s">
        <v>119</v>
      </c>
      <c r="F4441" s="122">
        <v>1.01401053572661</v>
      </c>
      <c r="G4441" s="122">
        <v>1.0362194132976299</v>
      </c>
      <c r="H4441" s="122">
        <v>1.0483470080123101</v>
      </c>
      <c r="I4441" s="122">
        <v>1.04910844349938</v>
      </c>
      <c r="J4441" s="122">
        <v>1.0514887708809699</v>
      </c>
      <c r="K4441" s="122">
        <v>1.0553209858011801</v>
      </c>
      <c r="L4441" s="122">
        <v>1.0599092279443501</v>
      </c>
      <c r="M4441" s="122">
        <v>1.06715762406259</v>
      </c>
      <c r="N4441" s="122">
        <v>1.07347704924902</v>
      </c>
      <c r="O4441" s="122">
        <v>1.1036190229243299</v>
      </c>
      <c r="P4441" s="122">
        <v>1.11365276940365</v>
      </c>
      <c r="Q4441" s="122">
        <v>1.11818803191969</v>
      </c>
      <c r="R4441" s="122">
        <v>1.1167732890586499</v>
      </c>
      <c r="S4441" s="122">
        <v>1.1200884682855301</v>
      </c>
      <c r="T4441" s="122">
        <v>1.1239358255998799</v>
      </c>
      <c r="U4441" s="122">
        <v>1.1274859265422801</v>
      </c>
      <c r="V4441" s="122">
        <v>1.12837121962299</v>
      </c>
      <c r="W4441" s="122">
        <v>1.13074948881008</v>
      </c>
      <c r="X4441" s="122">
        <v>1.1342397629661001</v>
      </c>
      <c r="Y4441" s="122">
        <v>1.1347731457925101</v>
      </c>
      <c r="Z4441" s="122">
        <v>1.1337613503041299</v>
      </c>
      <c r="AA4441" s="122">
        <v>1.13502294210976</v>
      </c>
      <c r="AB4441" s="122">
        <v>1.13954651168175</v>
      </c>
      <c r="AC4441" s="122">
        <v>1.1421749862948201</v>
      </c>
      <c r="AD4441" s="122">
        <v>1.1438678973798899</v>
      </c>
      <c r="AE4441" s="122">
        <v>1.1444179464853399</v>
      </c>
      <c r="AF4441" s="122">
        <v>1.1446398226613199</v>
      </c>
      <c r="AG4441" s="122">
        <v>1.1441778950206101</v>
      </c>
      <c r="AH4441" s="122">
        <v>1.1397387532843299</v>
      </c>
      <c r="AI4441" s="122">
        <v>1.13026692732536</v>
      </c>
      <c r="AJ4441" s="122">
        <v>1.12052407308269</v>
      </c>
      <c r="AK4441" s="122">
        <v>1.1124606401850099</v>
      </c>
    </row>
    <row r="4442" spans="1:37" s="122" customFormat="1" hidden="1" x14ac:dyDescent="0.3">
      <c r="A4442" s="125" t="str">
        <f t="shared" si="103"/>
        <v>SDGbaseTRA_AgMed_v6_3C_InvValctext</v>
      </c>
      <c r="B4442" s="125" t="s">
        <v>220</v>
      </c>
      <c r="C4442" s="125" t="s">
        <v>302</v>
      </c>
      <c r="D4442" s="125" t="s">
        <v>186</v>
      </c>
      <c r="E4442" s="122" t="s">
        <v>102</v>
      </c>
      <c r="F4442" s="122">
        <v>3.2468516958317102E-2</v>
      </c>
      <c r="G4442" s="122">
        <v>3.0183199423785001E-2</v>
      </c>
      <c r="H4442" s="122">
        <v>3.1346612265058298E-2</v>
      </c>
      <c r="I4442" s="122">
        <v>3.45146959185565E-2</v>
      </c>
      <c r="J4442" s="122">
        <v>3.51648341814371E-2</v>
      </c>
      <c r="K4442" s="122">
        <v>3.5917445919651E-2</v>
      </c>
      <c r="L4442" s="122">
        <v>3.68288702697755E-2</v>
      </c>
      <c r="M4442" s="122">
        <v>3.7878025392607699E-2</v>
      </c>
      <c r="N4442" s="122">
        <v>3.8971788308075399E-2</v>
      </c>
      <c r="O4442" s="122">
        <v>4.0324639198345398E-2</v>
      </c>
      <c r="P4442" s="122">
        <v>4.1647527770722802E-2</v>
      </c>
      <c r="Q4442" s="122">
        <v>4.2913852067305101E-2</v>
      </c>
      <c r="R4442" s="122">
        <v>4.1245336452312903E-2</v>
      </c>
      <c r="S4442" s="122">
        <v>4.2665999945074702E-2</v>
      </c>
      <c r="T4442" s="122">
        <v>4.4178853173457697E-2</v>
      </c>
      <c r="U4442" s="122">
        <v>4.5908083942492302E-2</v>
      </c>
      <c r="V4442" s="122">
        <v>4.7675320566248999E-2</v>
      </c>
      <c r="W4442" s="122">
        <v>4.9414654384615203E-2</v>
      </c>
      <c r="X4442" s="122">
        <v>5.1014384375217603E-2</v>
      </c>
      <c r="Y4442" s="122">
        <v>5.2625109910121599E-2</v>
      </c>
      <c r="Z4442" s="122">
        <v>5.4295080979047401E-2</v>
      </c>
      <c r="AA4442" s="122">
        <v>5.5942372298896599E-2</v>
      </c>
      <c r="AB4442" s="122">
        <v>5.7318325968761803E-2</v>
      </c>
      <c r="AC4442" s="122">
        <v>5.8772974520197897E-2</v>
      </c>
      <c r="AD4442" s="122">
        <v>6.05305439013053E-2</v>
      </c>
      <c r="AE4442" s="122">
        <v>6.2432496554441302E-2</v>
      </c>
      <c r="AF4442" s="122">
        <v>6.4432622406078305E-2</v>
      </c>
      <c r="AG4442" s="122">
        <v>6.6542307509938101E-2</v>
      </c>
      <c r="AH4442" s="122">
        <v>6.6089599127184595E-2</v>
      </c>
      <c r="AI4442" s="122">
        <v>6.5159262535015305E-2</v>
      </c>
      <c r="AJ4442" s="122">
        <v>6.4535544407135104E-2</v>
      </c>
      <c r="AK4442" s="122">
        <v>6.3947245343173698E-2</v>
      </c>
    </row>
    <row r="4443" spans="1:37" s="122" customFormat="1" hidden="1" x14ac:dyDescent="0.3">
      <c r="A4443" s="125" t="str">
        <f t="shared" si="103"/>
        <v>SDGbaseTRA_AgMed_v6_3C_InvValcleat</v>
      </c>
      <c r="B4443" s="125" t="s">
        <v>220</v>
      </c>
      <c r="C4443" s="125" t="s">
        <v>302</v>
      </c>
      <c r="D4443" s="125" t="s">
        <v>186</v>
      </c>
      <c r="E4443" s="122" t="s">
        <v>103</v>
      </c>
      <c r="F4443" s="149">
        <v>4.0175040329651301E-5</v>
      </c>
      <c r="G4443" s="149">
        <v>3.6568279802006901E-5</v>
      </c>
      <c r="H4443" s="149">
        <v>3.7799953972261397E-5</v>
      </c>
      <c r="I4443" s="149">
        <v>4.1267703215970802E-5</v>
      </c>
      <c r="J4443" s="149">
        <v>4.2114894923160097E-5</v>
      </c>
      <c r="K4443" s="149">
        <v>4.3055294585274801E-5</v>
      </c>
      <c r="L4443" s="149">
        <v>4.4150933064291801E-5</v>
      </c>
      <c r="M4443" s="149">
        <v>4.5451316953020899E-5</v>
      </c>
      <c r="N4443" s="149">
        <v>4.6756301632541797E-5</v>
      </c>
      <c r="O4443" s="149">
        <v>4.8977216983344699E-5</v>
      </c>
      <c r="P4443" s="149">
        <v>5.0352865867537197E-5</v>
      </c>
      <c r="Q4443" s="149">
        <v>5.1540453113757403E-5</v>
      </c>
      <c r="R4443" s="149">
        <v>4.92611949412356E-5</v>
      </c>
      <c r="S4443" s="149">
        <v>5.0746965091773199E-5</v>
      </c>
      <c r="T4443" s="149">
        <v>5.2346212129721703E-5</v>
      </c>
      <c r="U4443" s="149">
        <v>5.4212169312839297E-5</v>
      </c>
      <c r="V4443" s="149">
        <v>5.6154905256795799E-5</v>
      </c>
      <c r="W4443" s="149">
        <v>5.8137980950825698E-5</v>
      </c>
      <c r="X4443" s="149">
        <v>5.9952124142527697E-5</v>
      </c>
      <c r="Y4443" s="149">
        <v>6.1633502375319605E-5</v>
      </c>
      <c r="Z4443" s="149">
        <v>6.3379320974521705E-5</v>
      </c>
      <c r="AA4443" s="149">
        <v>6.5138441297843698E-5</v>
      </c>
      <c r="AB4443" s="149">
        <v>6.6721357787318206E-5</v>
      </c>
      <c r="AC4443" s="149">
        <v>6.8355643229396401E-5</v>
      </c>
      <c r="AD4443" s="149">
        <v>7.0352655092829897E-5</v>
      </c>
      <c r="AE4443" s="149">
        <v>7.2529648461152799E-5</v>
      </c>
      <c r="AF4443" s="149">
        <v>7.4855911549923001E-5</v>
      </c>
      <c r="AG4443" s="149">
        <v>7.7160885791877496E-5</v>
      </c>
      <c r="AH4443" s="149">
        <v>7.7123009498819401E-5</v>
      </c>
      <c r="AI4443" s="149">
        <v>7.6660205469719297E-5</v>
      </c>
      <c r="AJ4443" s="149">
        <v>7.6310556346822594E-5</v>
      </c>
      <c r="AK4443" s="149">
        <v>7.58089624356612E-5</v>
      </c>
    </row>
    <row r="4444" spans="1:37" s="122" customFormat="1" hidden="1" x14ac:dyDescent="0.3">
      <c r="A4444" s="125" t="str">
        <f t="shared" si="103"/>
        <v>SDGbaseTRA_AgMed_v6_3C_InvValcprnt</v>
      </c>
      <c r="B4444" s="125" t="s">
        <v>220</v>
      </c>
      <c r="C4444" s="125" t="s">
        <v>302</v>
      </c>
      <c r="D4444" s="125" t="s">
        <v>186</v>
      </c>
      <c r="E4444" s="122" t="s">
        <v>104</v>
      </c>
      <c r="F4444" s="122">
        <v>1.6898649277363E-3</v>
      </c>
      <c r="G4444" s="122">
        <v>1.57291297023159E-3</v>
      </c>
      <c r="H4444" s="122">
        <v>1.6196546498137101E-3</v>
      </c>
      <c r="I4444" s="122">
        <v>1.77774881862639E-3</v>
      </c>
      <c r="J4444" s="122">
        <v>1.8021216859829799E-3</v>
      </c>
      <c r="K4444" s="122">
        <v>1.8327591633808601E-3</v>
      </c>
      <c r="L4444" s="122">
        <v>1.87530572045627E-3</v>
      </c>
      <c r="M4444" s="122">
        <v>1.9309657046323299E-3</v>
      </c>
      <c r="N4444" s="122">
        <v>1.9835814389079498E-3</v>
      </c>
      <c r="O4444" s="122">
        <v>2.0311106821455302E-3</v>
      </c>
      <c r="P4444" s="122">
        <v>2.0938469907597901E-3</v>
      </c>
      <c r="Q4444" s="122">
        <v>2.15602825948615E-3</v>
      </c>
      <c r="R4444" s="122">
        <v>2.0603712585391702E-3</v>
      </c>
      <c r="S4444" s="122">
        <v>2.1302589610498698E-3</v>
      </c>
      <c r="T4444" s="122">
        <v>2.2035142992973601E-3</v>
      </c>
      <c r="U4444" s="122">
        <v>2.2884622757713899E-3</v>
      </c>
      <c r="V4444" s="122">
        <v>2.3767100237330799E-3</v>
      </c>
      <c r="W4444" s="122">
        <v>2.46074315413018E-3</v>
      </c>
      <c r="X4444" s="122">
        <v>2.5355085871804602E-3</v>
      </c>
      <c r="Y4444" s="122">
        <v>2.6084026907912199E-3</v>
      </c>
      <c r="Z4444" s="122">
        <v>2.6841786258362298E-3</v>
      </c>
      <c r="AA4444" s="122">
        <v>2.75694338534183E-3</v>
      </c>
      <c r="AB4444" s="122">
        <v>2.8135845300076498E-3</v>
      </c>
      <c r="AC4444" s="122">
        <v>2.8786075598345802E-3</v>
      </c>
      <c r="AD4444" s="122">
        <v>2.9632423892731602E-3</v>
      </c>
      <c r="AE4444" s="122">
        <v>3.0571196748603899E-3</v>
      </c>
      <c r="AF4444" s="122">
        <v>3.1564648497475799E-3</v>
      </c>
      <c r="AG4444" s="122">
        <v>3.2579989898173698E-3</v>
      </c>
      <c r="AH4444" s="122">
        <v>3.2314449830563199E-3</v>
      </c>
      <c r="AI4444" s="122">
        <v>3.1957039553698E-3</v>
      </c>
      <c r="AJ4444" s="122">
        <v>3.1663895718033702E-3</v>
      </c>
      <c r="AK4444" s="122">
        <v>3.13360046458709E-3</v>
      </c>
    </row>
    <row r="4445" spans="1:37" s="122" customFormat="1" hidden="1" x14ac:dyDescent="0.3">
      <c r="A4445" s="125" t="str">
        <f t="shared" si="103"/>
        <v>SDGbaseTRA_AgMed_v6_3C_InvValcrubb</v>
      </c>
      <c r="B4445" s="125" t="s">
        <v>220</v>
      </c>
      <c r="C4445" s="125" t="s">
        <v>302</v>
      </c>
      <c r="D4445" s="125" t="s">
        <v>186</v>
      </c>
      <c r="E4445" s="122" t="s">
        <v>105</v>
      </c>
      <c r="F4445" s="122">
        <v>5.6662119632731201E-3</v>
      </c>
      <c r="G4445" s="122">
        <v>5.1981917680840699E-3</v>
      </c>
      <c r="H4445" s="122">
        <v>5.3825775706717698E-3</v>
      </c>
      <c r="I4445" s="122">
        <v>5.9051148330135301E-3</v>
      </c>
      <c r="J4445" s="122">
        <v>6.0096530575751697E-3</v>
      </c>
      <c r="K4445" s="122">
        <v>6.1406089667533897E-3</v>
      </c>
      <c r="L4445" s="122">
        <v>6.3019781467589199E-3</v>
      </c>
      <c r="M4445" s="122">
        <v>6.4942938346587396E-3</v>
      </c>
      <c r="N4445" s="122">
        <v>6.6949121993927696E-3</v>
      </c>
      <c r="O4445" s="122">
        <v>7.00320962442064E-3</v>
      </c>
      <c r="P4445" s="122">
        <v>7.2533706379182602E-3</v>
      </c>
      <c r="Q4445" s="122">
        <v>7.4796884890042303E-3</v>
      </c>
      <c r="R4445" s="122">
        <v>7.1812084894801401E-3</v>
      </c>
      <c r="S4445" s="122">
        <v>7.4371481497257303E-3</v>
      </c>
      <c r="T4445" s="122">
        <v>7.7114819042302801E-3</v>
      </c>
      <c r="U4445" s="122">
        <v>8.0260928781847804E-3</v>
      </c>
      <c r="V4445" s="122">
        <v>8.3423927226533995E-3</v>
      </c>
      <c r="W4445" s="122">
        <v>8.6737507009887402E-3</v>
      </c>
      <c r="X4445" s="122">
        <v>9.0043931215484808E-3</v>
      </c>
      <c r="Y4445" s="122">
        <v>9.3359008848381102E-3</v>
      </c>
      <c r="Z4445" s="122">
        <v>9.6894945488768293E-3</v>
      </c>
      <c r="AA4445" s="122">
        <v>1.00852628604801E-2</v>
      </c>
      <c r="AB4445" s="122">
        <v>1.03902455344171E-2</v>
      </c>
      <c r="AC4445" s="122">
        <v>1.0679958556137899E-2</v>
      </c>
      <c r="AD4445" s="122">
        <v>1.10045948458103E-2</v>
      </c>
      <c r="AE4445" s="122">
        <v>1.13368450279063E-2</v>
      </c>
      <c r="AF4445" s="122">
        <v>1.16741652878411E-2</v>
      </c>
      <c r="AG4445" s="122">
        <v>1.1962701612114801E-2</v>
      </c>
      <c r="AH4445" s="122">
        <v>1.1753521631938E-2</v>
      </c>
      <c r="AI4445" s="122">
        <v>1.1433647408482701E-2</v>
      </c>
      <c r="AJ4445" s="122">
        <v>1.12485533448556E-2</v>
      </c>
      <c r="AK4445" s="122">
        <v>1.1115042806835999E-2</v>
      </c>
    </row>
    <row r="4446" spans="1:37" s="122" customFormat="1" hidden="1" x14ac:dyDescent="0.3">
      <c r="A4446" s="125" t="str">
        <f t="shared" si="103"/>
        <v>SDGbaseTRA_AgMed_v6_3C_InvValcplas</v>
      </c>
      <c r="B4446" s="125" t="s">
        <v>220</v>
      </c>
      <c r="C4446" s="125" t="s">
        <v>302</v>
      </c>
      <c r="D4446" s="125" t="s">
        <v>186</v>
      </c>
      <c r="E4446" s="122" t="s">
        <v>106</v>
      </c>
      <c r="F4446" s="122">
        <v>1.40737115558564E-2</v>
      </c>
      <c r="G4446" s="122">
        <v>1.2997127962715901E-2</v>
      </c>
      <c r="H4446" s="122">
        <v>1.34345587310851E-2</v>
      </c>
      <c r="I4446" s="122">
        <v>1.47494342929772E-2</v>
      </c>
      <c r="J4446" s="122">
        <v>1.4963193021324799E-2</v>
      </c>
      <c r="K4446" s="122">
        <v>1.5248198065712801E-2</v>
      </c>
      <c r="L4446" s="122">
        <v>1.56197074089702E-2</v>
      </c>
      <c r="M4446" s="122">
        <v>1.6078260044434099E-2</v>
      </c>
      <c r="N4446" s="122">
        <v>1.6536892650923299E-2</v>
      </c>
      <c r="O4446" s="122">
        <v>1.7063603495797702E-2</v>
      </c>
      <c r="P4446" s="122">
        <v>1.7627113077578201E-2</v>
      </c>
      <c r="Q4446" s="122">
        <v>1.8166002261057201E-2</v>
      </c>
      <c r="R4446" s="122">
        <v>1.7403403961951901E-2</v>
      </c>
      <c r="S4446" s="122">
        <v>1.8007002730957799E-2</v>
      </c>
      <c r="T4446" s="122">
        <v>1.86410551425953E-2</v>
      </c>
      <c r="U4446" s="122">
        <v>1.9369451745432999E-2</v>
      </c>
      <c r="V4446" s="122">
        <v>2.0109995491354199E-2</v>
      </c>
      <c r="W4446" s="122">
        <v>2.0836131733019601E-2</v>
      </c>
      <c r="X4446" s="122">
        <v>2.1507272538895599E-2</v>
      </c>
      <c r="Y4446" s="122">
        <v>2.2181708460908899E-2</v>
      </c>
      <c r="Z4446" s="122">
        <v>2.2882773329710799E-2</v>
      </c>
      <c r="AA4446" s="122">
        <v>2.35938314946369E-2</v>
      </c>
      <c r="AB4446" s="122">
        <v>2.4142628828171701E-2</v>
      </c>
      <c r="AC4446" s="122">
        <v>2.4732945225189099E-2</v>
      </c>
      <c r="AD4446" s="122">
        <v>2.5465044697057002E-2</v>
      </c>
      <c r="AE4446" s="122">
        <v>2.6258533921115299E-2</v>
      </c>
      <c r="AF4446" s="122">
        <v>2.7090466336208301E-2</v>
      </c>
      <c r="AG4446" s="122">
        <v>2.7886962779399501E-2</v>
      </c>
      <c r="AH4446" s="122">
        <v>2.76049694335803E-2</v>
      </c>
      <c r="AI4446" s="122">
        <v>2.7209578239012901E-2</v>
      </c>
      <c r="AJ4446" s="122">
        <v>2.68990815172848E-2</v>
      </c>
      <c r="AK4446" s="122">
        <v>2.6587403768014099E-2</v>
      </c>
    </row>
    <row r="4447" spans="1:37" s="122" customFormat="1" hidden="1" x14ac:dyDescent="0.3">
      <c r="A4447" s="125" t="str">
        <f t="shared" si="103"/>
        <v>SDGbaseTRA_AgMed_v6_3C_InvValcnmet</v>
      </c>
      <c r="B4447" s="125" t="s">
        <v>220</v>
      </c>
      <c r="C4447" s="125" t="s">
        <v>302</v>
      </c>
      <c r="D4447" s="125" t="s">
        <v>186</v>
      </c>
      <c r="E4447" s="122" t="s">
        <v>107</v>
      </c>
      <c r="F4447" s="122">
        <v>2.9495101884183399E-2</v>
      </c>
      <c r="G4447" s="122">
        <v>2.7347753549200601E-2</v>
      </c>
      <c r="H4447" s="122">
        <v>2.81365725616235E-2</v>
      </c>
      <c r="I4447" s="122">
        <v>3.11113509636472E-2</v>
      </c>
      <c r="J4447" s="122">
        <v>3.1435039722511597E-2</v>
      </c>
      <c r="K4447" s="122">
        <v>3.1924633211433497E-2</v>
      </c>
      <c r="L4447" s="122">
        <v>3.2590009799694501E-2</v>
      </c>
      <c r="M4447" s="122">
        <v>3.3401215054342397E-2</v>
      </c>
      <c r="N4447" s="122">
        <v>3.4220654759758898E-2</v>
      </c>
      <c r="O4447" s="122">
        <v>3.4996272199299502E-2</v>
      </c>
      <c r="P4447" s="122">
        <v>3.5977732789991099E-2</v>
      </c>
      <c r="Q4447" s="122">
        <v>3.6991372589889097E-2</v>
      </c>
      <c r="R4447" s="122">
        <v>3.5267409685164897E-2</v>
      </c>
      <c r="S4447" s="122">
        <v>3.6573031539091E-2</v>
      </c>
      <c r="T4447" s="122">
        <v>3.7924759822700597E-2</v>
      </c>
      <c r="U4447" s="122">
        <v>3.9453041886800197E-2</v>
      </c>
      <c r="V4447" s="122">
        <v>4.1059903629350601E-2</v>
      </c>
      <c r="W4447" s="122">
        <v>4.2629044933458198E-2</v>
      </c>
      <c r="X4447" s="122">
        <v>4.4086900617173803E-2</v>
      </c>
      <c r="Y4447" s="122">
        <v>4.5518747235688203E-2</v>
      </c>
      <c r="Z4447" s="122">
        <v>4.7022203181283903E-2</v>
      </c>
      <c r="AA4447" s="122">
        <v>4.8482291131592199E-2</v>
      </c>
      <c r="AB4447" s="122">
        <v>4.9533179379096202E-2</v>
      </c>
      <c r="AC4447" s="122">
        <v>5.0682098207043003E-2</v>
      </c>
      <c r="AD4447" s="122">
        <v>5.2157467880583799E-2</v>
      </c>
      <c r="AE4447" s="122">
        <v>5.3777718226439501E-2</v>
      </c>
      <c r="AF4447" s="122">
        <v>5.54918450168276E-2</v>
      </c>
      <c r="AG4447" s="122">
        <v>5.7420894536505201E-2</v>
      </c>
      <c r="AH4447" s="122">
        <v>5.7172886385691499E-2</v>
      </c>
      <c r="AI4447" s="122">
        <v>5.6698426683967899E-2</v>
      </c>
      <c r="AJ4447" s="122">
        <v>5.6503518680789698E-2</v>
      </c>
      <c r="AK4447" s="122">
        <v>5.6379611060612199E-2</v>
      </c>
    </row>
    <row r="4448" spans="1:37" s="122" customFormat="1" hidden="1" x14ac:dyDescent="0.3">
      <c r="A4448" s="125" t="str">
        <f t="shared" si="103"/>
        <v>SDGbaseTRA_AgMed_v6_3C_InvValcnfrm</v>
      </c>
      <c r="B4448" s="125" t="s">
        <v>220</v>
      </c>
      <c r="C4448" s="125" t="s">
        <v>302</v>
      </c>
      <c r="D4448" s="125" t="s">
        <v>186</v>
      </c>
      <c r="E4448" s="122" t="s">
        <v>108</v>
      </c>
      <c r="F4448" s="122">
        <v>1.5791173492785699</v>
      </c>
      <c r="G4448" s="122">
        <v>1.4915799937741401</v>
      </c>
      <c r="H4448" s="122">
        <v>1.60668923772243</v>
      </c>
      <c r="I4448" s="122">
        <v>1.8380416403303901</v>
      </c>
      <c r="J4448" s="122">
        <v>1.9090335376304</v>
      </c>
      <c r="K4448" s="122">
        <v>1.96873029206485</v>
      </c>
      <c r="L4448" s="122">
        <v>2.0139875822320099</v>
      </c>
      <c r="M4448" s="122">
        <v>2.00802235765387</v>
      </c>
      <c r="N4448" s="122">
        <v>2.0317188445744501</v>
      </c>
      <c r="O4448" s="122">
        <v>2.0180756341119301</v>
      </c>
      <c r="P4448" s="122">
        <v>2.0560824158043198</v>
      </c>
      <c r="Q4448" s="122">
        <v>2.1215785641900902</v>
      </c>
      <c r="R4448" s="122">
        <v>2.0490214245198199</v>
      </c>
      <c r="S4448" s="122">
        <v>2.1451465666574601</v>
      </c>
      <c r="T4448" s="122">
        <v>2.2456339394196299</v>
      </c>
      <c r="U4448" s="122">
        <v>2.3468715725340901</v>
      </c>
      <c r="V4448" s="122">
        <v>2.38778524128537</v>
      </c>
      <c r="W4448" s="122">
        <v>2.45614425643332</v>
      </c>
      <c r="X4448" s="122">
        <v>2.5929899517433999</v>
      </c>
      <c r="Y4448" s="122">
        <v>2.7106043098543999</v>
      </c>
      <c r="Z4448" s="122">
        <v>2.8453347314046802</v>
      </c>
      <c r="AA4448" s="122">
        <v>2.9757369686300801</v>
      </c>
      <c r="AB4448" s="122">
        <v>3.3329681088653902</v>
      </c>
      <c r="AC4448" s="122">
        <v>3.5617640197573301</v>
      </c>
      <c r="AD4448" s="122">
        <v>3.6701768434212898</v>
      </c>
      <c r="AE4448" s="122">
        <v>3.7455943388336999</v>
      </c>
      <c r="AF4448" s="122">
        <v>3.8061072142433998</v>
      </c>
      <c r="AG4448" s="122">
        <v>3.8439547034647901</v>
      </c>
      <c r="AH4448" s="122">
        <v>3.9901295485682899</v>
      </c>
      <c r="AI4448" s="122">
        <v>4.0706981725553302</v>
      </c>
      <c r="AJ4448" s="122">
        <v>4.1104066025335104</v>
      </c>
      <c r="AK4448" s="122">
        <v>4.1714792771495697</v>
      </c>
    </row>
    <row r="4449" spans="1:37" s="122" customFormat="1" hidden="1" x14ac:dyDescent="0.3">
      <c r="A4449" s="125" t="str">
        <f t="shared" si="103"/>
        <v>SDGbaseTRA_AgMed_v6_3C_InvValcmetp</v>
      </c>
      <c r="B4449" s="125" t="s">
        <v>220</v>
      </c>
      <c r="C4449" s="125" t="s">
        <v>302</v>
      </c>
      <c r="D4449" s="125" t="s">
        <v>186</v>
      </c>
      <c r="E4449" s="122" t="s">
        <v>109</v>
      </c>
      <c r="F4449" s="122">
        <v>2.8443098004737801</v>
      </c>
      <c r="G4449" s="122">
        <v>2.7729489067086499</v>
      </c>
      <c r="H4449" s="122">
        <v>2.88001166001707</v>
      </c>
      <c r="I4449" s="122">
        <v>3.18347988446477</v>
      </c>
      <c r="J4449" s="122">
        <v>3.2370764274621302</v>
      </c>
      <c r="K4449" s="122">
        <v>3.30289619707658</v>
      </c>
      <c r="L4449" s="122">
        <v>3.37674823463108</v>
      </c>
      <c r="M4449" s="122">
        <v>3.4515284813201998</v>
      </c>
      <c r="N4449" s="122">
        <v>3.5378080903332498</v>
      </c>
      <c r="O4449" s="122">
        <v>3.6140008142938398</v>
      </c>
      <c r="P4449" s="122">
        <v>3.72418671414861</v>
      </c>
      <c r="Q4449" s="122">
        <v>3.8412397549310899</v>
      </c>
      <c r="R4449" s="122">
        <v>3.6960401192457599</v>
      </c>
      <c r="S4449" s="122">
        <v>3.8390152058775402</v>
      </c>
      <c r="T4449" s="122">
        <v>3.9895147815070802</v>
      </c>
      <c r="U4449" s="122">
        <v>4.1564802306084498</v>
      </c>
      <c r="V4449" s="122">
        <v>4.2654882765820199</v>
      </c>
      <c r="W4449" s="122">
        <v>4.4249935734984103</v>
      </c>
      <c r="X4449" s="122">
        <v>4.6611598184175298</v>
      </c>
      <c r="Y4449" s="122">
        <v>4.8257804478131598</v>
      </c>
      <c r="Z4449" s="122">
        <v>5.0024022051211103</v>
      </c>
      <c r="AA4449" s="122">
        <v>5.1787070564604996</v>
      </c>
      <c r="AB4449" s="122">
        <v>5.3704831251167002</v>
      </c>
      <c r="AC4449" s="122">
        <v>5.5314219599393901</v>
      </c>
      <c r="AD4449" s="122">
        <v>5.68561262358853</v>
      </c>
      <c r="AE4449" s="122">
        <v>5.8393873908447302</v>
      </c>
      <c r="AF4449" s="122">
        <v>5.9931037625860002</v>
      </c>
      <c r="AG4449" s="122">
        <v>6.1512831807857999</v>
      </c>
      <c r="AH4449" s="122">
        <v>6.1012053578624199</v>
      </c>
      <c r="AI4449" s="122">
        <v>6.0063214535967901</v>
      </c>
      <c r="AJ4449" s="122">
        <v>5.9577154558011296</v>
      </c>
      <c r="AK4449" s="122">
        <v>5.9383762349349301</v>
      </c>
    </row>
    <row r="4450" spans="1:37" s="122" customFormat="1" hidden="1" x14ac:dyDescent="0.3">
      <c r="A4450" s="125" t="str">
        <f t="shared" si="103"/>
        <v>SDGbaseTRA_AgMed_v6_3C_InvValcmach</v>
      </c>
      <c r="B4450" s="125" t="s">
        <v>220</v>
      </c>
      <c r="C4450" s="125" t="s">
        <v>302</v>
      </c>
      <c r="D4450" s="125" t="s">
        <v>186</v>
      </c>
      <c r="E4450" s="122" t="s">
        <v>110</v>
      </c>
      <c r="F4450" s="122">
        <v>159.35794887059299</v>
      </c>
      <c r="G4450" s="122">
        <v>150.74222448614699</v>
      </c>
      <c r="H4450" s="122">
        <v>156.96515077107901</v>
      </c>
      <c r="I4450" s="122">
        <v>173.86594458132501</v>
      </c>
      <c r="J4450" s="122">
        <v>177.12015981306601</v>
      </c>
      <c r="K4450" s="122">
        <v>181.036652606693</v>
      </c>
      <c r="L4450" s="122">
        <v>185.528992787319</v>
      </c>
      <c r="M4450" s="122">
        <v>190.00533418791201</v>
      </c>
      <c r="N4450" s="122">
        <v>195.146788465855</v>
      </c>
      <c r="O4450" s="122">
        <v>202.57830757522001</v>
      </c>
      <c r="P4450" s="122">
        <v>209.415371931408</v>
      </c>
      <c r="Q4450" s="122">
        <v>215.899562511515</v>
      </c>
      <c r="R4450" s="122">
        <v>206.87087953586499</v>
      </c>
      <c r="S4450" s="122">
        <v>214.72409177859399</v>
      </c>
      <c r="T4450" s="122">
        <v>222.93423083295599</v>
      </c>
      <c r="U4450" s="122">
        <v>232.14722429141</v>
      </c>
      <c r="V4450" s="122">
        <v>240.118174374852</v>
      </c>
      <c r="W4450" s="122">
        <v>249.245928405683</v>
      </c>
      <c r="X4450" s="122">
        <v>259.77512851832</v>
      </c>
      <c r="Y4450" s="122">
        <v>268.47602103354097</v>
      </c>
      <c r="Z4450" s="122">
        <v>277.55846897894202</v>
      </c>
      <c r="AA4450" s="122">
        <v>286.746671637551</v>
      </c>
      <c r="AB4450" s="122">
        <v>299.98367460312198</v>
      </c>
      <c r="AC4450" s="122">
        <v>310.77531481530798</v>
      </c>
      <c r="AD4450" s="122">
        <v>320.05794913670599</v>
      </c>
      <c r="AE4450" s="122">
        <v>329.155587990436</v>
      </c>
      <c r="AF4450" s="122">
        <v>338.31493702866902</v>
      </c>
      <c r="AG4450" s="122">
        <v>347.37139053093199</v>
      </c>
      <c r="AH4450" s="122">
        <v>348.89536640225299</v>
      </c>
      <c r="AI4450" s="122">
        <v>347.36594316943302</v>
      </c>
      <c r="AJ4450" s="122">
        <v>345.59268960208601</v>
      </c>
      <c r="AK4450" s="122">
        <v>344.44970355849</v>
      </c>
    </row>
    <row r="4451" spans="1:37" s="122" customFormat="1" hidden="1" x14ac:dyDescent="0.3">
      <c r="A4451" s="125" t="str">
        <f t="shared" si="103"/>
        <v>SDGbaseTRA_AgMed_v6_3C_InvValcemch</v>
      </c>
      <c r="B4451" s="125" t="s">
        <v>220</v>
      </c>
      <c r="C4451" s="125" t="s">
        <v>302</v>
      </c>
      <c r="D4451" s="125" t="s">
        <v>186</v>
      </c>
      <c r="E4451" s="122" t="s">
        <v>111</v>
      </c>
      <c r="F4451" s="122">
        <v>74.742496873506198</v>
      </c>
      <c r="G4451" s="122">
        <v>69.606636514532596</v>
      </c>
      <c r="H4451" s="122">
        <v>72.645680742745199</v>
      </c>
      <c r="I4451" s="122">
        <v>80.481456202428603</v>
      </c>
      <c r="J4451" s="122">
        <v>82.177821447077903</v>
      </c>
      <c r="K4451" s="122">
        <v>84.093921803779395</v>
      </c>
      <c r="L4451" s="122">
        <v>86.241315174363905</v>
      </c>
      <c r="M4451" s="122">
        <v>88.301384417682897</v>
      </c>
      <c r="N4451" s="122">
        <v>90.702570493113896</v>
      </c>
      <c r="O4451" s="122">
        <v>93.997872250921603</v>
      </c>
      <c r="P4451" s="122">
        <v>97.166677482137601</v>
      </c>
      <c r="Q4451" s="122">
        <v>100.22384724079799</v>
      </c>
      <c r="R4451" s="122">
        <v>96.223715454030696</v>
      </c>
      <c r="S4451" s="122">
        <v>99.792413878651004</v>
      </c>
      <c r="T4451" s="122">
        <v>103.545507287681</v>
      </c>
      <c r="U4451" s="122">
        <v>107.72524979195001</v>
      </c>
      <c r="V4451" s="122">
        <v>111.44765040313899</v>
      </c>
      <c r="W4451" s="122">
        <v>115.501694989515</v>
      </c>
      <c r="X4451" s="122">
        <v>119.970746908301</v>
      </c>
      <c r="Y4451" s="122">
        <v>123.93554097881101</v>
      </c>
      <c r="Z4451" s="122">
        <v>128.081361066993</v>
      </c>
      <c r="AA4451" s="122">
        <v>132.24057012979301</v>
      </c>
      <c r="AB4451" s="122">
        <v>138.55681493761799</v>
      </c>
      <c r="AC4451" s="122">
        <v>143.62402250109</v>
      </c>
      <c r="AD4451" s="122">
        <v>147.90663606397499</v>
      </c>
      <c r="AE4451" s="122">
        <v>152.09582007967501</v>
      </c>
      <c r="AF4451" s="122">
        <v>156.317905762517</v>
      </c>
      <c r="AG4451" s="122">
        <v>160.17205781079599</v>
      </c>
      <c r="AH4451" s="122">
        <v>160.98917798347</v>
      </c>
      <c r="AI4451" s="122">
        <v>160.34564592430499</v>
      </c>
      <c r="AJ4451" s="122">
        <v>159.432682529033</v>
      </c>
      <c r="AK4451" s="122">
        <v>158.865151192594</v>
      </c>
    </row>
    <row r="4452" spans="1:37" s="122" customFormat="1" hidden="1" x14ac:dyDescent="0.3">
      <c r="A4452" s="125" t="str">
        <f t="shared" si="103"/>
        <v>SDGbaseTRA_AgMed_v6_3C_InvValcsequ</v>
      </c>
      <c r="B4452" s="125" t="s">
        <v>220</v>
      </c>
      <c r="C4452" s="125" t="s">
        <v>302</v>
      </c>
      <c r="D4452" s="125" t="s">
        <v>186</v>
      </c>
      <c r="E4452" s="122" t="s">
        <v>112</v>
      </c>
      <c r="F4452" s="122">
        <v>34.736686859060299</v>
      </c>
      <c r="G4452" s="122">
        <v>32.0172019965595</v>
      </c>
      <c r="H4452" s="122">
        <v>33.342024024321098</v>
      </c>
      <c r="I4452" s="122">
        <v>36.784271387434401</v>
      </c>
      <c r="J4452" s="122">
        <v>37.560851197617602</v>
      </c>
      <c r="K4452" s="122">
        <v>38.452425896418802</v>
      </c>
      <c r="L4452" s="122">
        <v>39.486018918982303</v>
      </c>
      <c r="M4452" s="122">
        <v>40.574535911075102</v>
      </c>
      <c r="N4452" s="122">
        <v>41.7704359659974</v>
      </c>
      <c r="O4452" s="122">
        <v>43.831348190726501</v>
      </c>
      <c r="P4452" s="122">
        <v>45.4009611558239</v>
      </c>
      <c r="Q4452" s="122">
        <v>46.796473496884502</v>
      </c>
      <c r="R4452" s="122">
        <v>44.866206233867203</v>
      </c>
      <c r="S4452" s="122">
        <v>46.445978269295601</v>
      </c>
      <c r="T4452" s="122">
        <v>48.110930253853397</v>
      </c>
      <c r="U4452" s="122">
        <v>50.0003391984323</v>
      </c>
      <c r="V4452" s="122">
        <v>51.873876560064303</v>
      </c>
      <c r="W4452" s="122">
        <v>53.768884402770503</v>
      </c>
      <c r="X4452" s="122">
        <v>55.574187710296599</v>
      </c>
      <c r="Y4452" s="122">
        <v>57.287657907305501</v>
      </c>
      <c r="Z4452" s="122">
        <v>59.039443025796601</v>
      </c>
      <c r="AA4452" s="122">
        <v>60.814301453705902</v>
      </c>
      <c r="AB4452" s="122">
        <v>63.3951208056247</v>
      </c>
      <c r="AC4452" s="122">
        <v>65.590270460375194</v>
      </c>
      <c r="AD4452" s="122">
        <v>67.593080149426996</v>
      </c>
      <c r="AE4452" s="122">
        <v>69.606305579173906</v>
      </c>
      <c r="AF4452" s="122">
        <v>71.672894850471707</v>
      </c>
      <c r="AG4452" s="122">
        <v>73.676744054919098</v>
      </c>
      <c r="AH4452" s="122">
        <v>74.130122614389606</v>
      </c>
      <c r="AI4452" s="122">
        <v>73.942570540378796</v>
      </c>
      <c r="AJ4452" s="122">
        <v>73.565223138343995</v>
      </c>
      <c r="AK4452" s="122">
        <v>73.107583106564206</v>
      </c>
    </row>
    <row r="4453" spans="1:37" s="122" customFormat="1" hidden="1" x14ac:dyDescent="0.3">
      <c r="A4453" s="125" t="str">
        <f t="shared" si="103"/>
        <v>SDGbaseTRA_AgMed_v6_3C_InvValcvehi</v>
      </c>
      <c r="B4453" s="125" t="s">
        <v>220</v>
      </c>
      <c r="C4453" s="125" t="s">
        <v>302</v>
      </c>
      <c r="D4453" s="125" t="s">
        <v>186</v>
      </c>
      <c r="E4453" s="122" t="s">
        <v>113</v>
      </c>
      <c r="F4453" s="122">
        <v>115.652055349397</v>
      </c>
      <c r="G4453" s="122">
        <v>107.224374590461</v>
      </c>
      <c r="H4453" s="122">
        <v>111.79718371315199</v>
      </c>
      <c r="I4453" s="122">
        <v>123.893318234148</v>
      </c>
      <c r="J4453" s="122">
        <v>126.509442149851</v>
      </c>
      <c r="K4453" s="122">
        <v>129.42743001138999</v>
      </c>
      <c r="L4453" s="122">
        <v>132.646272756109</v>
      </c>
      <c r="M4453" s="122">
        <v>135.506631710536</v>
      </c>
      <c r="N4453" s="122">
        <v>139.00408108778899</v>
      </c>
      <c r="O4453" s="122">
        <v>143.49031867119899</v>
      </c>
      <c r="P4453" s="122">
        <v>148.246439664457</v>
      </c>
      <c r="Q4453" s="122">
        <v>152.907656802681</v>
      </c>
      <c r="R4453" s="122">
        <v>147.00127944864099</v>
      </c>
      <c r="S4453" s="122">
        <v>152.509863382557</v>
      </c>
      <c r="T4453" s="122">
        <v>158.22581979987399</v>
      </c>
      <c r="U4453" s="122">
        <v>164.60379183046101</v>
      </c>
      <c r="V4453" s="122">
        <v>170.44952988757299</v>
      </c>
      <c r="W4453" s="122">
        <v>176.73148143481799</v>
      </c>
      <c r="X4453" s="122">
        <v>183.50669655723101</v>
      </c>
      <c r="Y4453" s="122">
        <v>192.859609739559</v>
      </c>
      <c r="Z4453" s="122">
        <v>202.98103278139399</v>
      </c>
      <c r="AA4453" s="122">
        <v>213.20295396084799</v>
      </c>
      <c r="AB4453" s="122">
        <v>225.11255275457199</v>
      </c>
      <c r="AC4453" s="122">
        <v>234.794756359644</v>
      </c>
      <c r="AD4453" s="122">
        <v>242.58204707804299</v>
      </c>
      <c r="AE4453" s="122">
        <v>249.944796112219</v>
      </c>
      <c r="AF4453" s="122">
        <v>257.26179581080902</v>
      </c>
      <c r="AG4453" s="122">
        <v>263.48706980695999</v>
      </c>
      <c r="AH4453" s="122">
        <v>266.01201202818601</v>
      </c>
      <c r="AI4453" s="122">
        <v>266.741271620764</v>
      </c>
      <c r="AJ4453" s="122">
        <v>266.453941894021</v>
      </c>
      <c r="AK4453" s="122">
        <v>266.17233587343497</v>
      </c>
    </row>
    <row r="4454" spans="1:37" s="122" customFormat="1" hidden="1" x14ac:dyDescent="0.3">
      <c r="A4454" s="125" t="str">
        <f t="shared" si="103"/>
        <v>SDGbaseTRA_AgMed_v6_3C_InvValctequ</v>
      </c>
      <c r="B4454" s="125" t="s">
        <v>220</v>
      </c>
      <c r="C4454" s="125" t="s">
        <v>302</v>
      </c>
      <c r="D4454" s="125" t="s">
        <v>186</v>
      </c>
      <c r="E4454" s="122" t="s">
        <v>114</v>
      </c>
      <c r="F4454" s="122">
        <v>11.6792231841657</v>
      </c>
      <c r="G4454" s="122">
        <v>11.1690136185325</v>
      </c>
      <c r="H4454" s="122">
        <v>11.6121235162068</v>
      </c>
      <c r="I4454" s="122">
        <v>12.8923049038487</v>
      </c>
      <c r="J4454" s="122">
        <v>13.1296502656134</v>
      </c>
      <c r="K4454" s="122">
        <v>13.4096101550064</v>
      </c>
      <c r="L4454" s="122">
        <v>13.717026533816901</v>
      </c>
      <c r="M4454" s="122">
        <v>13.9401175693732</v>
      </c>
      <c r="N4454" s="122">
        <v>14.241182918846899</v>
      </c>
      <c r="O4454" s="122">
        <v>14.470749535745</v>
      </c>
      <c r="P4454" s="122">
        <v>14.8599843715647</v>
      </c>
      <c r="Q4454" s="122">
        <v>15.279842331135701</v>
      </c>
      <c r="R4454" s="122">
        <v>14.690750633458</v>
      </c>
      <c r="S4454" s="122">
        <v>15.2651643689992</v>
      </c>
      <c r="T4454" s="122">
        <v>15.850908652382399</v>
      </c>
      <c r="U4454" s="122">
        <v>16.511569523927999</v>
      </c>
      <c r="V4454" s="122">
        <v>17.1004009067927</v>
      </c>
      <c r="W4454" s="122">
        <v>17.758037443814899</v>
      </c>
      <c r="X4454" s="122">
        <v>18.517030683853001</v>
      </c>
      <c r="Y4454" s="122">
        <v>19.190697067710001</v>
      </c>
      <c r="Z4454" s="122">
        <v>19.912283809290098</v>
      </c>
      <c r="AA4454" s="122">
        <v>20.624524363637899</v>
      </c>
      <c r="AB4454" s="122">
        <v>21.982812007708102</v>
      </c>
      <c r="AC4454" s="122">
        <v>22.998522676850801</v>
      </c>
      <c r="AD4454" s="122">
        <v>23.7126895704025</v>
      </c>
      <c r="AE4454" s="122">
        <v>24.374914878860299</v>
      </c>
      <c r="AF4454" s="122">
        <v>25.025396524483501</v>
      </c>
      <c r="AG4454" s="122">
        <v>25.728920856050799</v>
      </c>
      <c r="AH4454" s="122">
        <v>26.204802754459699</v>
      </c>
      <c r="AI4454" s="122">
        <v>26.4122313778016</v>
      </c>
      <c r="AJ4454" s="122">
        <v>26.452775693077001</v>
      </c>
      <c r="AK4454" s="122">
        <v>26.5375848190141</v>
      </c>
    </row>
    <row r="4455" spans="1:37" s="122" customFormat="1" hidden="1" x14ac:dyDescent="0.3">
      <c r="A4455" s="125" t="str">
        <f t="shared" ref="A4455:A4518" si="104">_xlfn.CONCAT(C4455,D4455,E4455)</f>
        <v>SDGbaseTRA_AgMed_v6_3C_InvValcfurn</v>
      </c>
      <c r="B4455" s="125" t="s">
        <v>220</v>
      </c>
      <c r="C4455" s="125" t="s">
        <v>302</v>
      </c>
      <c r="D4455" s="125" t="s">
        <v>186</v>
      </c>
      <c r="E4455" s="122" t="s">
        <v>115</v>
      </c>
      <c r="F4455" s="122">
        <v>28.6353826209942</v>
      </c>
      <c r="G4455" s="122">
        <v>27.1562819363971</v>
      </c>
      <c r="H4455" s="122">
        <v>27.961136797694401</v>
      </c>
      <c r="I4455" s="122">
        <v>30.832846517121901</v>
      </c>
      <c r="J4455" s="122">
        <v>31.2444924372457</v>
      </c>
      <c r="K4455" s="122">
        <v>31.813374845491101</v>
      </c>
      <c r="L4455" s="122">
        <v>32.542646714510298</v>
      </c>
      <c r="M4455" s="122">
        <v>33.396368038473199</v>
      </c>
      <c r="N4455" s="122">
        <v>34.294364862557003</v>
      </c>
      <c r="O4455" s="122">
        <v>35.221198065092402</v>
      </c>
      <c r="P4455" s="122">
        <v>36.287690407635303</v>
      </c>
      <c r="Q4455" s="122">
        <v>37.341229048949799</v>
      </c>
      <c r="R4455" s="122">
        <v>35.7005134008349</v>
      </c>
      <c r="S4455" s="122">
        <v>36.972284920252399</v>
      </c>
      <c r="T4455" s="122">
        <v>38.303664243368402</v>
      </c>
      <c r="U4455" s="122">
        <v>39.821080311839303</v>
      </c>
      <c r="V4455" s="122">
        <v>41.295515140608799</v>
      </c>
      <c r="W4455" s="122">
        <v>42.789385354854701</v>
      </c>
      <c r="X4455" s="122">
        <v>44.263527905441599</v>
      </c>
      <c r="Y4455" s="122">
        <v>45.618653493458901</v>
      </c>
      <c r="Z4455" s="122">
        <v>47.034901547316998</v>
      </c>
      <c r="AA4455" s="122">
        <v>48.407204213060702</v>
      </c>
      <c r="AB4455" s="122">
        <v>49.5556128430283</v>
      </c>
      <c r="AC4455" s="122">
        <v>50.765450483540299</v>
      </c>
      <c r="AD4455" s="122">
        <v>52.247058531109602</v>
      </c>
      <c r="AE4455" s="122">
        <v>53.859646152837698</v>
      </c>
      <c r="AF4455" s="122">
        <v>55.5508467844869</v>
      </c>
      <c r="AG4455" s="122">
        <v>57.360323547314103</v>
      </c>
      <c r="AH4455" s="122">
        <v>57.011659978076899</v>
      </c>
      <c r="AI4455" s="122">
        <v>56.390377309580998</v>
      </c>
      <c r="AJ4455" s="122">
        <v>56.0183068622988</v>
      </c>
      <c r="AK4455" s="122">
        <v>55.646515626486803</v>
      </c>
    </row>
    <row r="4456" spans="1:37" s="122" customFormat="1" hidden="1" x14ac:dyDescent="0.3">
      <c r="A4456" s="125" t="str">
        <f t="shared" si="104"/>
        <v>SDGbaseTRA_AgMed_v6_3C_InvValcoman</v>
      </c>
      <c r="B4456" s="125" t="s">
        <v>220</v>
      </c>
      <c r="C4456" s="125" t="s">
        <v>302</v>
      </c>
      <c r="D4456" s="125" t="s">
        <v>186</v>
      </c>
      <c r="E4456" s="122" t="s">
        <v>116</v>
      </c>
      <c r="F4456" s="122">
        <v>1.75164302777768</v>
      </c>
      <c r="G4456" s="122">
        <v>1.65899940997502</v>
      </c>
      <c r="H4456" s="122">
        <v>1.7008147562432401</v>
      </c>
      <c r="I4456" s="122">
        <v>1.86270818447191</v>
      </c>
      <c r="J4456" s="122">
        <v>1.8943940887581601</v>
      </c>
      <c r="K4456" s="122">
        <v>1.93095273107205</v>
      </c>
      <c r="L4456" s="122">
        <v>1.9747363835365599</v>
      </c>
      <c r="M4456" s="122">
        <v>2.0266106207439001</v>
      </c>
      <c r="N4456" s="122">
        <v>2.0774586703270899</v>
      </c>
      <c r="O4456" s="122">
        <v>2.17019078236991</v>
      </c>
      <c r="P4456" s="122">
        <v>2.2248324062904201</v>
      </c>
      <c r="Q4456" s="122">
        <v>2.2733823073614601</v>
      </c>
      <c r="R4456" s="122">
        <v>2.16409088525675</v>
      </c>
      <c r="S4456" s="122">
        <v>2.2279336844661</v>
      </c>
      <c r="T4456" s="122">
        <v>2.2960780307889501</v>
      </c>
      <c r="U4456" s="122">
        <v>2.37460535277547</v>
      </c>
      <c r="V4456" s="122">
        <v>2.4581979129472602</v>
      </c>
      <c r="W4456" s="122">
        <v>2.5436200852588899</v>
      </c>
      <c r="X4456" s="122">
        <v>2.6214091401377302</v>
      </c>
      <c r="Y4456" s="122">
        <v>2.69694982945057</v>
      </c>
      <c r="Z4456" s="122">
        <v>2.7756785865914502</v>
      </c>
      <c r="AA4456" s="122">
        <v>2.8553162901258902</v>
      </c>
      <c r="AB4456" s="122">
        <v>2.9318875250360099</v>
      </c>
      <c r="AC4456" s="122">
        <v>3.0146563272636802</v>
      </c>
      <c r="AD4456" s="122">
        <v>3.1109190266004001</v>
      </c>
      <c r="AE4456" s="122">
        <v>3.2140368822574299</v>
      </c>
      <c r="AF4456" s="122">
        <v>3.3233547943132402</v>
      </c>
      <c r="AG4456" s="122">
        <v>3.4328930729164999</v>
      </c>
      <c r="AH4456" s="122">
        <v>3.4484666012363898</v>
      </c>
      <c r="AI4456" s="122">
        <v>3.4492863485485299</v>
      </c>
      <c r="AJ4456" s="122">
        <v>3.45317266805759</v>
      </c>
      <c r="AK4456" s="122">
        <v>3.4517476114079302</v>
      </c>
    </row>
    <row r="4457" spans="1:37" s="122" customFormat="1" hidden="1" x14ac:dyDescent="0.3">
      <c r="A4457" s="125" t="str">
        <f t="shared" si="104"/>
        <v>SDGbaseTRA_AgMed_v6_3C_InvValccons</v>
      </c>
      <c r="B4457" s="125" t="s">
        <v>220</v>
      </c>
      <c r="C4457" s="125" t="s">
        <v>302</v>
      </c>
      <c r="D4457" s="125" t="s">
        <v>186</v>
      </c>
      <c r="E4457" s="122" t="s">
        <v>117</v>
      </c>
      <c r="F4457" s="122">
        <v>407.96078927222601</v>
      </c>
      <c r="G4457" s="122">
        <v>394.02999767473301</v>
      </c>
      <c r="H4457" s="122">
        <v>402.56859937606703</v>
      </c>
      <c r="I4457" s="122">
        <v>449.25569919304598</v>
      </c>
      <c r="J4457" s="122">
        <v>450.41126173052498</v>
      </c>
      <c r="K4457" s="122">
        <v>456.171281692712</v>
      </c>
      <c r="L4457" s="122">
        <v>465.05512611103501</v>
      </c>
      <c r="M4457" s="122">
        <v>476.28174730447199</v>
      </c>
      <c r="N4457" s="122">
        <v>488.25021369092002</v>
      </c>
      <c r="O4457" s="122">
        <v>500.91703022319302</v>
      </c>
      <c r="P4457" s="122">
        <v>515.68981258440795</v>
      </c>
      <c r="Q4457" s="122">
        <v>530.48069815538202</v>
      </c>
      <c r="R4457" s="122">
        <v>500.57574448737398</v>
      </c>
      <c r="S4457" s="122">
        <v>521.94633829878001</v>
      </c>
      <c r="T4457" s="122">
        <v>543.16005451478202</v>
      </c>
      <c r="U4457" s="122">
        <v>566.30425592572101</v>
      </c>
      <c r="V4457" s="122">
        <v>587.91948697846203</v>
      </c>
      <c r="W4457" s="122">
        <v>610.01808346474797</v>
      </c>
      <c r="X4457" s="122">
        <v>632.47146616261296</v>
      </c>
      <c r="Y4457" s="122">
        <v>652.32114793585595</v>
      </c>
      <c r="Z4457" s="122">
        <v>673.31584656581197</v>
      </c>
      <c r="AA4457" s="122">
        <v>693.07536850558597</v>
      </c>
      <c r="AB4457" s="122">
        <v>709.16508973877399</v>
      </c>
      <c r="AC4457" s="122">
        <v>726.40042880706699</v>
      </c>
      <c r="AD4457" s="122">
        <v>747.84894637440595</v>
      </c>
      <c r="AE4457" s="122">
        <v>771.125569886329</v>
      </c>
      <c r="AF4457" s="122">
        <v>795.33820422429199</v>
      </c>
      <c r="AG4457" s="122">
        <v>819.83659761332103</v>
      </c>
      <c r="AH4457" s="122">
        <v>815.99320570466205</v>
      </c>
      <c r="AI4457" s="122">
        <v>808.78663847067003</v>
      </c>
      <c r="AJ4457" s="122">
        <v>804.195951663041</v>
      </c>
      <c r="AK4457" s="122">
        <v>799.856989245519</v>
      </c>
    </row>
    <row r="4458" spans="1:37" s="122" customFormat="1" hidden="1" x14ac:dyDescent="0.3">
      <c r="A4458" s="125" t="str">
        <f t="shared" si="104"/>
        <v>SDGbaseTRA_AgMed_v6_3C_InvValcbsrv</v>
      </c>
      <c r="B4458" s="125" t="s">
        <v>220</v>
      </c>
      <c r="C4458" s="125" t="s">
        <v>302</v>
      </c>
      <c r="D4458" s="125" t="s">
        <v>186</v>
      </c>
      <c r="E4458" s="122" t="s">
        <v>118</v>
      </c>
      <c r="F4458" s="122">
        <v>64.137533812048304</v>
      </c>
      <c r="G4458" s="122">
        <v>56.7415397601631</v>
      </c>
      <c r="H4458" s="122">
        <v>58.821393288750897</v>
      </c>
      <c r="I4458" s="122">
        <v>64.815079877496103</v>
      </c>
      <c r="J4458" s="122">
        <v>66.092509445616898</v>
      </c>
      <c r="K4458" s="122">
        <v>67.557965696320096</v>
      </c>
      <c r="L4458" s="122">
        <v>69.258297758386107</v>
      </c>
      <c r="M4458" s="122">
        <v>71.160437371043301</v>
      </c>
      <c r="N4458" s="122">
        <v>73.136498761667895</v>
      </c>
      <c r="O4458" s="122">
        <v>75.351231350944104</v>
      </c>
      <c r="P4458" s="122">
        <v>77.713302769814604</v>
      </c>
      <c r="Q4458" s="122">
        <v>80.011148992005502</v>
      </c>
      <c r="R4458" s="122">
        <v>76.873944857548196</v>
      </c>
      <c r="S4458" s="122">
        <v>79.483547523582999</v>
      </c>
      <c r="T4458" s="122">
        <v>82.154200115658298</v>
      </c>
      <c r="U4458" s="122">
        <v>85.251959872609206</v>
      </c>
      <c r="V4458" s="122">
        <v>88.507892038845398</v>
      </c>
      <c r="W4458" s="122">
        <v>91.660079051158803</v>
      </c>
      <c r="X4458" s="122">
        <v>94.477966087800098</v>
      </c>
      <c r="Y4458" s="122">
        <v>97.214360060379207</v>
      </c>
      <c r="Z4458" s="122">
        <v>100.05608328287001</v>
      </c>
      <c r="AA4458" s="122">
        <v>102.695134458355</v>
      </c>
      <c r="AB4458" s="122">
        <v>104.87981353992799</v>
      </c>
      <c r="AC4458" s="122">
        <v>107.32919082683399</v>
      </c>
      <c r="AD4458" s="122">
        <v>110.450643305748</v>
      </c>
      <c r="AE4458" s="122">
        <v>113.923824615604</v>
      </c>
      <c r="AF4458" s="122">
        <v>117.625828283543</v>
      </c>
      <c r="AG4458" s="122">
        <v>121.24958146054099</v>
      </c>
      <c r="AH4458" s="122">
        <v>121.20910396161101</v>
      </c>
      <c r="AI4458" s="122">
        <v>120.802502291404</v>
      </c>
      <c r="AJ4458" s="122">
        <v>120.307191744683</v>
      </c>
      <c r="AK4458" s="122">
        <v>119.40469512403099</v>
      </c>
    </row>
    <row r="4459" spans="1:37" s="122" customFormat="1" hidden="1" x14ac:dyDescent="0.3">
      <c r="A4459" s="125" t="str">
        <f t="shared" si="104"/>
        <v>SDGbaseTRA_AgMed_v6_3C_InvValcimpt</v>
      </c>
      <c r="B4459" s="125" t="s">
        <v>220</v>
      </c>
      <c r="C4459" s="125" t="s">
        <v>302</v>
      </c>
      <c r="D4459" s="125" t="s">
        <v>186</v>
      </c>
      <c r="E4459" s="122" t="s">
        <v>119</v>
      </c>
      <c r="F4459" s="122">
        <v>2.8575125020253598</v>
      </c>
      <c r="G4459" s="122">
        <v>2.9200977938731101</v>
      </c>
      <c r="H4459" s="122">
        <v>2.9542737242956201</v>
      </c>
      <c r="I4459" s="122">
        <v>2.9564194726356399</v>
      </c>
      <c r="J4459" s="122">
        <v>2.9631273075270399</v>
      </c>
      <c r="K4459" s="122">
        <v>2.97392660562025</v>
      </c>
      <c r="L4459" s="122">
        <v>2.98685641140084</v>
      </c>
      <c r="M4459" s="122">
        <v>3.0072826119162701</v>
      </c>
      <c r="N4459" s="122">
        <v>3.0250909441175602</v>
      </c>
      <c r="O4459" s="122">
        <v>3.11003194184714</v>
      </c>
      <c r="P4459" s="122">
        <v>3.1383073443174498</v>
      </c>
      <c r="Q4459" s="122">
        <v>3.1510878518989398</v>
      </c>
      <c r="R4459" s="122">
        <v>3.14710106352726</v>
      </c>
      <c r="S4459" s="122">
        <v>3.1564433393256799</v>
      </c>
      <c r="T4459" s="122">
        <v>3.1672853091456998</v>
      </c>
      <c r="U4459" s="122">
        <v>3.1772896014769301</v>
      </c>
      <c r="V4459" s="122">
        <v>3.17978438427944</v>
      </c>
      <c r="W4459" s="122">
        <v>3.1864864191162101</v>
      </c>
      <c r="X4459" s="122">
        <v>3.1963221177454901</v>
      </c>
      <c r="Y4459" s="122">
        <v>3.1978252067579902</v>
      </c>
      <c r="Z4459" s="122">
        <v>3.1949739363267202</v>
      </c>
      <c r="AA4459" s="122">
        <v>3.1985291403704799</v>
      </c>
      <c r="AB4459" s="122">
        <v>3.2112766968803199</v>
      </c>
      <c r="AC4459" s="122">
        <v>3.2186838182103998</v>
      </c>
      <c r="AD4459" s="122">
        <v>3.22345449308997</v>
      </c>
      <c r="AE4459" s="122">
        <v>3.2250045481832501</v>
      </c>
      <c r="AF4459" s="122">
        <v>3.2256298019892302</v>
      </c>
      <c r="AG4459" s="122">
        <v>3.22432807586129</v>
      </c>
      <c r="AH4459" s="122">
        <v>3.2118184395579599</v>
      </c>
      <c r="AI4459" s="122">
        <v>3.18512654618885</v>
      </c>
      <c r="AJ4459" s="122">
        <v>3.15767088688066</v>
      </c>
      <c r="AK4459" s="122">
        <v>3.13494788795456</v>
      </c>
    </row>
    <row r="4460" spans="1:37" s="122" customFormat="1" hidden="1" x14ac:dyDescent="0.3">
      <c r="A4460" s="125" t="str">
        <f t="shared" si="104"/>
        <v>SDGbaseTRA_AgMed_v6_3C_InvValtotal</v>
      </c>
      <c r="B4460" s="125" t="s">
        <v>220</v>
      </c>
      <c r="C4460" s="125" t="s">
        <v>302</v>
      </c>
      <c r="D4460" s="125" t="s">
        <v>186</v>
      </c>
      <c r="E4460" s="122" t="s">
        <v>1</v>
      </c>
      <c r="F4460" s="122">
        <v>906.01813310387604</v>
      </c>
      <c r="G4460" s="122">
        <v>857.60823243581103</v>
      </c>
      <c r="H4460" s="122">
        <v>884.93503938402603</v>
      </c>
      <c r="I4460" s="122">
        <v>982.74966969128104</v>
      </c>
      <c r="J4460" s="122">
        <v>994.33923680455496</v>
      </c>
      <c r="K4460" s="122">
        <v>1012.23027523427</v>
      </c>
      <c r="L4460" s="122">
        <v>1034.9212853885999</v>
      </c>
      <c r="M4460" s="122">
        <v>1059.7558287935501</v>
      </c>
      <c r="N4460" s="122">
        <v>1087.31666738176</v>
      </c>
      <c r="O4460" s="122">
        <v>1120.87182284808</v>
      </c>
      <c r="P4460" s="122">
        <v>1156.0282991919401</v>
      </c>
      <c r="Q4460" s="122">
        <v>1190.43550554185</v>
      </c>
      <c r="R4460" s="122">
        <v>1133.96249453521</v>
      </c>
      <c r="S4460" s="122">
        <v>1178.6150854053301</v>
      </c>
      <c r="T4460" s="122">
        <v>1224.0945397719699</v>
      </c>
      <c r="U4460" s="122">
        <v>1274.53581684864</v>
      </c>
      <c r="V4460" s="122">
        <v>1321.12340258277</v>
      </c>
      <c r="W4460" s="122">
        <v>1370.20889134456</v>
      </c>
      <c r="X4460" s="122">
        <v>1421.75683997326</v>
      </c>
      <c r="Y4460" s="122">
        <v>1470.4671795131801</v>
      </c>
      <c r="Z4460" s="122">
        <v>1521.93444762784</v>
      </c>
      <c r="AA4460" s="122">
        <v>1572.15594401774</v>
      </c>
      <c r="AB4460" s="122">
        <v>1627.62237137187</v>
      </c>
      <c r="AC4460" s="122">
        <v>1677.75229799559</v>
      </c>
      <c r="AD4460" s="122">
        <v>1728.2414044428899</v>
      </c>
      <c r="AE4460" s="122">
        <v>1780.26742369831</v>
      </c>
      <c r="AF4460" s="122">
        <v>1833.6179252622101</v>
      </c>
      <c r="AG4460" s="122">
        <v>1885.7022927401799</v>
      </c>
      <c r="AH4460" s="122">
        <v>1887.3630009189001</v>
      </c>
      <c r="AI4460" s="122">
        <v>1877.66238650426</v>
      </c>
      <c r="AJ4460" s="122">
        <v>1868.8601581379301</v>
      </c>
      <c r="AK4460" s="122">
        <v>1860.89834826999</v>
      </c>
    </row>
    <row r="4461" spans="1:37" s="122" customFormat="1" hidden="1" x14ac:dyDescent="0.3">
      <c r="A4461" s="125" t="str">
        <f t="shared" si="104"/>
        <v>SDGbaseTRA_AgMed_v6_3IADJXtotal</v>
      </c>
      <c r="B4461" s="125" t="s">
        <v>220</v>
      </c>
      <c r="C4461" s="125" t="s">
        <v>302</v>
      </c>
      <c r="D4461" s="125" t="s">
        <v>187</v>
      </c>
      <c r="E4461" s="122" t="s">
        <v>1</v>
      </c>
      <c r="F4461" s="122">
        <v>1</v>
      </c>
      <c r="G4461" s="122">
        <v>0.90820100000000004</v>
      </c>
      <c r="H4461" s="122">
        <v>0.93589299999999997</v>
      </c>
      <c r="I4461" s="122">
        <v>1.029576</v>
      </c>
      <c r="J4461" s="122">
        <v>1.048781</v>
      </c>
      <c r="K4461" s="122">
        <v>1.0707040000000001</v>
      </c>
      <c r="L4461" s="122">
        <v>1.0970530000000001</v>
      </c>
      <c r="M4461" s="122">
        <v>1.1267769999999999</v>
      </c>
      <c r="N4461" s="122">
        <v>1.158112</v>
      </c>
      <c r="O4461" s="122">
        <v>1.1971579999999999</v>
      </c>
      <c r="P4461" s="122">
        <v>1.2333989999999999</v>
      </c>
      <c r="Q4461" s="122">
        <v>1.267911</v>
      </c>
      <c r="R4461" s="122">
        <v>1.2145429999999999</v>
      </c>
      <c r="S4461" s="122">
        <v>1.253287</v>
      </c>
      <c r="T4461" s="122">
        <v>1.294349</v>
      </c>
      <c r="U4461" s="122">
        <v>1.3418570000000001</v>
      </c>
      <c r="V4461" s="122">
        <v>1.391133</v>
      </c>
      <c r="W4461" s="122">
        <v>1.4397180000000001</v>
      </c>
      <c r="X4461" s="122">
        <v>1.4843660000000001</v>
      </c>
      <c r="Y4461" s="122">
        <v>1.5298970000000001</v>
      </c>
      <c r="Z4461" s="122">
        <v>1.5780989999999999</v>
      </c>
      <c r="AA4461" s="122">
        <v>1.6248849999999999</v>
      </c>
      <c r="AB4461" s="122">
        <v>1.665786</v>
      </c>
      <c r="AC4461" s="122">
        <v>1.7073449999999999</v>
      </c>
      <c r="AD4461" s="122">
        <v>1.756273</v>
      </c>
      <c r="AE4461" s="122">
        <v>1.809358</v>
      </c>
      <c r="AF4461" s="122">
        <v>1.865248</v>
      </c>
      <c r="AG4461" s="122">
        <v>1.920113</v>
      </c>
      <c r="AH4461" s="122">
        <v>1.9131359999999999</v>
      </c>
      <c r="AI4461" s="122">
        <v>1.899</v>
      </c>
      <c r="AJ4461" s="122">
        <v>1.89134</v>
      </c>
      <c r="AK4461" s="122">
        <v>1.8802270000000001</v>
      </c>
    </row>
    <row r="4462" spans="1:37" s="122" customFormat="1" hidden="1" x14ac:dyDescent="0.3">
      <c r="A4462" s="125" t="str">
        <f t="shared" si="104"/>
        <v>SDGbaseTRA_AgMed_v6_3C_QINV_IADJtotal</v>
      </c>
      <c r="B4462" s="125" t="s">
        <v>220</v>
      </c>
      <c r="C4462" s="125" t="s">
        <v>302</v>
      </c>
      <c r="D4462" s="125" t="s">
        <v>188</v>
      </c>
      <c r="E4462" s="122" t="s">
        <v>1</v>
      </c>
      <c r="F4462" s="122">
        <v>906.01813310387604</v>
      </c>
      <c r="G4462" s="122">
        <v>944.29342451264802</v>
      </c>
      <c r="H4462" s="122">
        <v>945.55151003803496</v>
      </c>
      <c r="I4462" s="122">
        <v>954.51882104019603</v>
      </c>
      <c r="J4462" s="122">
        <v>948.090437188083</v>
      </c>
      <c r="K4462" s="122">
        <v>945.38759100018797</v>
      </c>
      <c r="L4462" s="122">
        <v>943.36489247885197</v>
      </c>
      <c r="M4462" s="122">
        <v>940.51957822492795</v>
      </c>
      <c r="N4462" s="122">
        <v>938.87004657732496</v>
      </c>
      <c r="O4462" s="122">
        <v>936.277269038908</v>
      </c>
      <c r="P4462" s="122">
        <v>937.27033927540197</v>
      </c>
      <c r="Q4462" s="122">
        <v>938.89516341592798</v>
      </c>
      <c r="R4462" s="122">
        <v>933.65364135745801</v>
      </c>
      <c r="S4462" s="122">
        <v>940.41914214807196</v>
      </c>
      <c r="T4462" s="122">
        <v>945.72216594749295</v>
      </c>
      <c r="U4462" s="122">
        <v>949.82983793999301</v>
      </c>
      <c r="V4462" s="122">
        <v>949.67440394467701</v>
      </c>
      <c r="W4462" s="122">
        <v>951.72033088740795</v>
      </c>
      <c r="X4462" s="122">
        <v>957.82094171738299</v>
      </c>
      <c r="Y4462" s="122">
        <v>961.15436497566895</v>
      </c>
      <c r="Z4462" s="122">
        <v>964.40999432091598</v>
      </c>
      <c r="AA4462" s="122">
        <v>967.54905363624903</v>
      </c>
      <c r="AB4462" s="122">
        <v>977.08971702960105</v>
      </c>
      <c r="AC4462" s="122">
        <v>982.66741519469701</v>
      </c>
      <c r="AD4462" s="122">
        <v>984.03915817352197</v>
      </c>
      <c r="AE4462" s="122">
        <v>983.92215564764297</v>
      </c>
      <c r="AF4462" s="122">
        <v>983.04242935106402</v>
      </c>
      <c r="AG4462" s="122">
        <v>982.07881137212996</v>
      </c>
      <c r="AH4462" s="122">
        <v>986.52840201580204</v>
      </c>
      <c r="AI4462" s="122">
        <v>988.763763298713</v>
      </c>
      <c r="AJ4462" s="122">
        <v>988.11433065336496</v>
      </c>
      <c r="AK4462" s="122">
        <v>989.72004352133399</v>
      </c>
    </row>
    <row r="4463" spans="1:37" s="122" customFormat="1" hidden="1" x14ac:dyDescent="0.3">
      <c r="A4463" s="125" t="str">
        <f t="shared" si="104"/>
        <v>SDGbaseTRA_AgMed_v6_3trnsfrx_govent-n</v>
      </c>
      <c r="B4463" s="125" t="s">
        <v>220</v>
      </c>
      <c r="C4463" s="125" t="s">
        <v>302</v>
      </c>
      <c r="D4463" s="125" t="s">
        <v>193</v>
      </c>
      <c r="E4463" s="122" t="s">
        <v>82</v>
      </c>
      <c r="F4463" s="122">
        <v>182.306313741493</v>
      </c>
      <c r="G4463" s="122">
        <v>182.306313741493</v>
      </c>
      <c r="H4463" s="122">
        <v>182.306313741493</v>
      </c>
      <c r="I4463" s="122">
        <v>182.306313741493</v>
      </c>
      <c r="J4463" s="122">
        <v>182.306313741493</v>
      </c>
      <c r="K4463" s="122">
        <v>182.306313741493</v>
      </c>
      <c r="L4463" s="122">
        <v>182.306313741493</v>
      </c>
      <c r="M4463" s="122">
        <v>182.306313741493</v>
      </c>
      <c r="N4463" s="122">
        <v>182.306313741493</v>
      </c>
      <c r="O4463" s="122">
        <v>182.306313741493</v>
      </c>
      <c r="P4463" s="122">
        <v>182.306313741493</v>
      </c>
      <c r="Q4463" s="122">
        <v>182.306313741493</v>
      </c>
      <c r="R4463" s="122">
        <v>182.306313741493</v>
      </c>
      <c r="S4463" s="122">
        <v>182.306313741493</v>
      </c>
      <c r="T4463" s="122">
        <v>182.306313741493</v>
      </c>
      <c r="U4463" s="122">
        <v>182.306313741493</v>
      </c>
      <c r="V4463" s="122">
        <v>182.306313741493</v>
      </c>
      <c r="W4463" s="122">
        <v>182.306313741493</v>
      </c>
      <c r="X4463" s="122">
        <v>182.306313741493</v>
      </c>
      <c r="Y4463" s="122">
        <v>182.306313741493</v>
      </c>
      <c r="Z4463" s="122">
        <v>182.306313741493</v>
      </c>
      <c r="AA4463" s="122">
        <v>182.306313741493</v>
      </c>
      <c r="AB4463" s="122">
        <v>182.306313741493</v>
      </c>
      <c r="AC4463" s="122">
        <v>182.306313741493</v>
      </c>
      <c r="AD4463" s="122">
        <v>182.306313741493</v>
      </c>
      <c r="AE4463" s="122">
        <v>182.306313741493</v>
      </c>
      <c r="AF4463" s="122">
        <v>182.306313741493</v>
      </c>
      <c r="AG4463" s="122">
        <v>182.306313741493</v>
      </c>
      <c r="AH4463" s="122">
        <v>182.306313741493</v>
      </c>
      <c r="AI4463" s="122">
        <v>182.306313741493</v>
      </c>
      <c r="AJ4463" s="122">
        <v>182.306313741493</v>
      </c>
      <c r="AK4463" s="122">
        <v>182.306313741493</v>
      </c>
    </row>
    <row r="4464" spans="1:37" s="122" customFormat="1" hidden="1" x14ac:dyDescent="0.3">
      <c r="A4464" s="125" t="str">
        <f t="shared" si="104"/>
        <v>SDGbaseTRA_AgMed_v6_3trnsfrx_govhhd-0</v>
      </c>
      <c r="B4464" s="125" t="s">
        <v>220</v>
      </c>
      <c r="C4464" s="125" t="s">
        <v>302</v>
      </c>
      <c r="D4464" s="125" t="s">
        <v>193</v>
      </c>
      <c r="E4464" s="122" t="s">
        <v>84</v>
      </c>
      <c r="F4464" s="122">
        <v>42.273558357640603</v>
      </c>
      <c r="G4464" s="122">
        <v>42.273558357640603</v>
      </c>
      <c r="H4464" s="122">
        <v>40.1277525354067</v>
      </c>
      <c r="I4464" s="122">
        <v>41.621146973764397</v>
      </c>
      <c r="J4464" s="122">
        <v>42.782668322361303</v>
      </c>
      <c r="K4464" s="122">
        <v>43.802906613844598</v>
      </c>
      <c r="L4464" s="122">
        <v>44.9841395965001</v>
      </c>
      <c r="M4464" s="122">
        <v>46.309372349013003</v>
      </c>
      <c r="N4464" s="122">
        <v>47.6714699179146</v>
      </c>
      <c r="O4464" s="122">
        <v>49.155530447929202</v>
      </c>
      <c r="P4464" s="122">
        <v>50.861473132124502</v>
      </c>
      <c r="Q4464" s="122">
        <v>52.671531237950603</v>
      </c>
      <c r="R4464" s="122">
        <v>54.472686920163497</v>
      </c>
      <c r="S4464" s="122">
        <v>56.5837759017545</v>
      </c>
      <c r="T4464" s="122">
        <v>58.747765827341198</v>
      </c>
      <c r="U4464" s="122">
        <v>61.029999034201701</v>
      </c>
      <c r="V4464" s="122">
        <v>63.615840093280902</v>
      </c>
      <c r="W4464" s="122">
        <v>66.164227031577596</v>
      </c>
      <c r="X4464" s="122">
        <v>68.819992940398095</v>
      </c>
      <c r="Y4464" s="122">
        <v>71.606996194505399</v>
      </c>
      <c r="Z4464" s="122">
        <v>74.276505012636505</v>
      </c>
      <c r="AA4464" s="122">
        <v>77.108668148768402</v>
      </c>
      <c r="AB4464" s="122">
        <v>79.901235674444195</v>
      </c>
      <c r="AC4464" s="122">
        <v>83.001084013669896</v>
      </c>
      <c r="AD4464" s="122">
        <v>85.949863525423595</v>
      </c>
      <c r="AE4464" s="122">
        <v>88.953123656728906</v>
      </c>
      <c r="AF4464" s="122">
        <v>92.076890500182301</v>
      </c>
      <c r="AG4464" s="122">
        <v>95.3289541957582</v>
      </c>
      <c r="AH4464" s="122">
        <v>98.585105284222706</v>
      </c>
      <c r="AI4464" s="122">
        <v>99.572730868960093</v>
      </c>
      <c r="AJ4464" s="122">
        <v>100.164192890322</v>
      </c>
      <c r="AK4464" s="122">
        <v>100.693560649747</v>
      </c>
    </row>
    <row r="4465" spans="1:37" s="122" customFormat="1" hidden="1" x14ac:dyDescent="0.3">
      <c r="A4465" s="125" t="str">
        <f t="shared" si="104"/>
        <v>SDGbaseTRA_AgMed_v6_3trnsfrx_govhhd-1</v>
      </c>
      <c r="B4465" s="125" t="s">
        <v>220</v>
      </c>
      <c r="C4465" s="125" t="s">
        <v>302</v>
      </c>
      <c r="D4465" s="125" t="s">
        <v>193</v>
      </c>
      <c r="E4465" s="122" t="s">
        <v>85</v>
      </c>
      <c r="F4465" s="122">
        <v>53.474000035044902</v>
      </c>
      <c r="G4465" s="122">
        <v>53.474000035044902</v>
      </c>
      <c r="H4465" s="122">
        <v>50.759659793266003</v>
      </c>
      <c r="I4465" s="122">
        <v>52.648731292132197</v>
      </c>
      <c r="J4465" s="122">
        <v>54.117999436301702</v>
      </c>
      <c r="K4465" s="122">
        <v>55.4085513688592</v>
      </c>
      <c r="L4465" s="122">
        <v>56.902753773623203</v>
      </c>
      <c r="M4465" s="122">
        <v>58.5791088997942</v>
      </c>
      <c r="N4465" s="122">
        <v>60.3020962298638</v>
      </c>
      <c r="O4465" s="122">
        <v>62.179360787595698</v>
      </c>
      <c r="P4465" s="122">
        <v>64.337295503729194</v>
      </c>
      <c r="Q4465" s="122">
        <v>66.626931176115903</v>
      </c>
      <c r="R4465" s="122">
        <v>68.9053057146144</v>
      </c>
      <c r="S4465" s="122">
        <v>71.575730837584203</v>
      </c>
      <c r="T4465" s="122">
        <v>74.313073087736797</v>
      </c>
      <c r="U4465" s="122">
        <v>77.199987351049202</v>
      </c>
      <c r="V4465" s="122">
        <v>80.470950815113198</v>
      </c>
      <c r="W4465" s="122">
        <v>83.694536633815801</v>
      </c>
      <c r="X4465" s="122">
        <v>87.053951639760498</v>
      </c>
      <c r="Y4465" s="122">
        <v>90.579375519315903</v>
      </c>
      <c r="Z4465" s="122">
        <v>93.956174638676003</v>
      </c>
      <c r="AA4465" s="122">
        <v>97.538723577648696</v>
      </c>
      <c r="AB4465" s="122">
        <v>101.07118599073701</v>
      </c>
      <c r="AC4465" s="122">
        <v>104.99234372243301</v>
      </c>
      <c r="AD4465" s="122">
        <v>108.72240671786</v>
      </c>
      <c r="AE4465" s="122">
        <v>112.521385053396</v>
      </c>
      <c r="AF4465" s="122">
        <v>116.47279853231601</v>
      </c>
      <c r="AG4465" s="122">
        <v>120.586501303679</v>
      </c>
      <c r="AH4465" s="122">
        <v>124.70537442870901</v>
      </c>
      <c r="AI4465" s="122">
        <v>125.95467286973501</v>
      </c>
      <c r="AJ4465" s="122">
        <v>126.70284362658199</v>
      </c>
      <c r="AK4465" s="122">
        <v>127.372468155148</v>
      </c>
    </row>
    <row r="4466" spans="1:37" s="122" customFormat="1" hidden="1" x14ac:dyDescent="0.3">
      <c r="A4466" s="125" t="str">
        <f t="shared" si="104"/>
        <v>SDGbaseTRA_AgMed_v6_3trnsfrx_govhhd-2</v>
      </c>
      <c r="B4466" s="125" t="s">
        <v>220</v>
      </c>
      <c r="C4466" s="125" t="s">
        <v>302</v>
      </c>
      <c r="D4466" s="125" t="s">
        <v>193</v>
      </c>
      <c r="E4466" s="122" t="s">
        <v>86</v>
      </c>
      <c r="F4466" s="122">
        <v>58.0983201113118</v>
      </c>
      <c r="G4466" s="122">
        <v>58.0983201113118</v>
      </c>
      <c r="H4466" s="122">
        <v>55.149249382461598</v>
      </c>
      <c r="I4466" s="122">
        <v>57.201683847479302</v>
      </c>
      <c r="J4466" s="122">
        <v>58.798011238610897</v>
      </c>
      <c r="K4466" s="122">
        <v>60.200167412618001</v>
      </c>
      <c r="L4466" s="122">
        <v>61.823585327234099</v>
      </c>
      <c r="M4466" s="122">
        <v>63.644908150974402</v>
      </c>
      <c r="N4466" s="122">
        <v>65.516895834419003</v>
      </c>
      <c r="O4466" s="122">
        <v>67.556502318640298</v>
      </c>
      <c r="P4466" s="122">
        <v>69.901050731608706</v>
      </c>
      <c r="Q4466" s="122">
        <v>72.388689325045206</v>
      </c>
      <c r="R4466" s="122">
        <v>74.864092945204405</v>
      </c>
      <c r="S4466" s="122">
        <v>77.765450867295897</v>
      </c>
      <c r="T4466" s="122">
        <v>80.739512770264696</v>
      </c>
      <c r="U4466" s="122">
        <v>83.876081362363905</v>
      </c>
      <c r="V4466" s="122">
        <v>87.429910929687296</v>
      </c>
      <c r="W4466" s="122">
        <v>90.932265731619694</v>
      </c>
      <c r="X4466" s="122">
        <v>94.582195945821098</v>
      </c>
      <c r="Y4466" s="122">
        <v>98.412491135039105</v>
      </c>
      <c r="Z4466" s="122">
        <v>102.081308804553</v>
      </c>
      <c r="AA4466" s="122">
        <v>105.973669109271</v>
      </c>
      <c r="AB4466" s="122">
        <v>109.811611509732</v>
      </c>
      <c r="AC4466" s="122">
        <v>114.071862789864</v>
      </c>
      <c r="AD4466" s="122">
        <v>118.12449385919901</v>
      </c>
      <c r="AE4466" s="122">
        <v>122.25199992362801</v>
      </c>
      <c r="AF4466" s="122">
        <v>126.545123404946</v>
      </c>
      <c r="AG4466" s="122">
        <v>131.01457061848501</v>
      </c>
      <c r="AH4466" s="122">
        <v>135.4896353071</v>
      </c>
      <c r="AI4466" s="122">
        <v>136.846970473607</v>
      </c>
      <c r="AJ4466" s="122">
        <v>137.65984147821999</v>
      </c>
      <c r="AK4466" s="122">
        <v>138.38737374043299</v>
      </c>
    </row>
    <row r="4467" spans="1:37" s="122" customFormat="1" hidden="1" x14ac:dyDescent="0.3">
      <c r="A4467" s="125" t="str">
        <f t="shared" si="104"/>
        <v>SDGbaseTRA_AgMed_v6_3trnsfrx_govhhd-3</v>
      </c>
      <c r="B4467" s="125" t="s">
        <v>220</v>
      </c>
      <c r="C4467" s="125" t="s">
        <v>302</v>
      </c>
      <c r="D4467" s="125" t="s">
        <v>193</v>
      </c>
      <c r="E4467" s="122" t="s">
        <v>87</v>
      </c>
      <c r="F4467" s="122">
        <v>61.808786157081002</v>
      </c>
      <c r="G4467" s="122">
        <v>61.808786157081002</v>
      </c>
      <c r="H4467" s="122">
        <v>58.6713721717475</v>
      </c>
      <c r="I4467" s="122">
        <v>60.854885958491302</v>
      </c>
      <c r="J4467" s="122">
        <v>62.553163260934902</v>
      </c>
      <c r="K4467" s="122">
        <v>64.044868545218407</v>
      </c>
      <c r="L4467" s="122">
        <v>65.771966515277299</v>
      </c>
      <c r="M4467" s="122">
        <v>67.709608648817394</v>
      </c>
      <c r="N4467" s="122">
        <v>69.701151368005</v>
      </c>
      <c r="O4467" s="122">
        <v>71.871017911242404</v>
      </c>
      <c r="P4467" s="122">
        <v>74.365301587852102</v>
      </c>
      <c r="Q4467" s="122">
        <v>77.011813940760504</v>
      </c>
      <c r="R4467" s="122">
        <v>79.645309930278799</v>
      </c>
      <c r="S4467" s="122">
        <v>82.731963916626697</v>
      </c>
      <c r="T4467" s="122">
        <v>85.895965144654198</v>
      </c>
      <c r="U4467" s="122">
        <v>89.232851598593697</v>
      </c>
      <c r="V4467" s="122">
        <v>93.013647520826098</v>
      </c>
      <c r="W4467" s="122">
        <v>96.739681226862899</v>
      </c>
      <c r="X4467" s="122">
        <v>100.622715291628</v>
      </c>
      <c r="Y4467" s="122">
        <v>104.69763339279299</v>
      </c>
      <c r="Z4467" s="122">
        <v>108.600761165676</v>
      </c>
      <c r="AA4467" s="122">
        <v>112.74170818892399</v>
      </c>
      <c r="AB4467" s="122">
        <v>116.824761892694</v>
      </c>
      <c r="AC4467" s="122">
        <v>121.357095355083</v>
      </c>
      <c r="AD4467" s="122">
        <v>125.668548881763</v>
      </c>
      <c r="AE4467" s="122">
        <v>130.05965931678901</v>
      </c>
      <c r="AF4467" s="122">
        <v>134.62696437301699</v>
      </c>
      <c r="AG4467" s="122">
        <v>139.38185412770699</v>
      </c>
      <c r="AH4467" s="122">
        <v>144.14272011914801</v>
      </c>
      <c r="AI4467" s="122">
        <v>145.58674188930101</v>
      </c>
      <c r="AJ4467" s="122">
        <v>146.45152713612401</v>
      </c>
      <c r="AK4467" s="122">
        <v>147.22552345703801</v>
      </c>
    </row>
    <row r="4468" spans="1:37" s="122" customFormat="1" hidden="1" x14ac:dyDescent="0.3">
      <c r="A4468" s="125" t="str">
        <f t="shared" si="104"/>
        <v>SDGbaseTRA_AgMed_v6_3trnsfrx_govhhd-4</v>
      </c>
      <c r="B4468" s="125" t="s">
        <v>220</v>
      </c>
      <c r="C4468" s="125" t="s">
        <v>302</v>
      </c>
      <c r="D4468" s="125" t="s">
        <v>193</v>
      </c>
      <c r="E4468" s="122" t="s">
        <v>88</v>
      </c>
      <c r="F4468" s="122">
        <v>54.277256646940998</v>
      </c>
      <c r="G4468" s="122">
        <v>54.277256646940998</v>
      </c>
      <c r="H4468" s="122">
        <v>51.522143099542198</v>
      </c>
      <c r="I4468" s="122">
        <v>53.439591177134801</v>
      </c>
      <c r="J4468" s="122">
        <v>54.930929848115099</v>
      </c>
      <c r="K4468" s="122">
        <v>56.2408677322031</v>
      </c>
      <c r="L4468" s="122">
        <v>57.757515212337402</v>
      </c>
      <c r="M4468" s="122">
        <v>59.459051610492899</v>
      </c>
      <c r="N4468" s="122">
        <v>61.2079206955123</v>
      </c>
      <c r="O4468" s="122">
        <v>63.113384474684302</v>
      </c>
      <c r="P4468" s="122">
        <v>65.303734482878198</v>
      </c>
      <c r="Q4468" s="122">
        <v>67.627763785654906</v>
      </c>
      <c r="R4468" s="122">
        <v>69.940362796069095</v>
      </c>
      <c r="S4468" s="122">
        <v>72.650901556230806</v>
      </c>
      <c r="T4468" s="122">
        <v>75.429362635347303</v>
      </c>
      <c r="U4468" s="122">
        <v>78.359642515005305</v>
      </c>
      <c r="V4468" s="122">
        <v>81.679740568366</v>
      </c>
      <c r="W4468" s="122">
        <v>84.951749295794201</v>
      </c>
      <c r="X4468" s="122">
        <v>88.361627560778103</v>
      </c>
      <c r="Y4468" s="122">
        <v>91.940008392106904</v>
      </c>
      <c r="Z4468" s="122">
        <v>95.367531904964693</v>
      </c>
      <c r="AA4468" s="122">
        <v>99.003895896501007</v>
      </c>
      <c r="AB4468" s="122">
        <v>102.589420990289</v>
      </c>
      <c r="AC4468" s="122">
        <v>106.569480167028</v>
      </c>
      <c r="AD4468" s="122">
        <v>110.355574088922</v>
      </c>
      <c r="AE4468" s="122">
        <v>114.211618558737</v>
      </c>
      <c r="AF4468" s="122">
        <v>118.22238796766401</v>
      </c>
      <c r="AG4468" s="122">
        <v>122.397884488294</v>
      </c>
      <c r="AH4468" s="122">
        <v>126.578629028761</v>
      </c>
      <c r="AI4468" s="122">
        <v>127.846693734371</v>
      </c>
      <c r="AJ4468" s="122">
        <v>128.606103095153</v>
      </c>
      <c r="AK4468" s="122">
        <v>129.28578635001099</v>
      </c>
    </row>
    <row r="4469" spans="1:37" s="122" customFormat="1" hidden="1" x14ac:dyDescent="0.3">
      <c r="A4469" s="125" t="str">
        <f t="shared" si="104"/>
        <v>SDGbaseTRA_AgMed_v6_3trnsfrx_govhhd-5</v>
      </c>
      <c r="B4469" s="125" t="s">
        <v>220</v>
      </c>
      <c r="C4469" s="125" t="s">
        <v>302</v>
      </c>
      <c r="D4469" s="125" t="s">
        <v>193</v>
      </c>
      <c r="E4469" s="122" t="s">
        <v>89</v>
      </c>
      <c r="F4469" s="122">
        <v>51.448840412463099</v>
      </c>
      <c r="G4469" s="122">
        <v>51.448840412463099</v>
      </c>
      <c r="H4469" s="122">
        <v>48.837297273126502</v>
      </c>
      <c r="I4469" s="122">
        <v>50.654826128443197</v>
      </c>
      <c r="J4469" s="122">
        <v>52.068450361209599</v>
      </c>
      <c r="K4469" s="122">
        <v>53.310126696973398</v>
      </c>
      <c r="L4469" s="122">
        <v>54.747740883610703</v>
      </c>
      <c r="M4469" s="122">
        <v>56.360609330041797</v>
      </c>
      <c r="N4469" s="122">
        <v>58.018343932266397</v>
      </c>
      <c r="O4469" s="122">
        <v>59.824512997221703</v>
      </c>
      <c r="P4469" s="122">
        <v>61.900722720790299</v>
      </c>
      <c r="Q4469" s="122">
        <v>64.103645640977803</v>
      </c>
      <c r="R4469" s="122">
        <v>66.295733907316702</v>
      </c>
      <c r="S4469" s="122">
        <v>68.865025074894703</v>
      </c>
      <c r="T4469" s="122">
        <v>71.498699093859003</v>
      </c>
      <c r="U4469" s="122">
        <v>74.276280556257205</v>
      </c>
      <c r="V4469" s="122">
        <v>77.423366563425901</v>
      </c>
      <c r="W4469" s="122">
        <v>80.524869204590203</v>
      </c>
      <c r="X4469" s="122">
        <v>83.757056929593205</v>
      </c>
      <c r="Y4469" s="122">
        <v>87.148966464070895</v>
      </c>
      <c r="Z4469" s="122">
        <v>90.397879933851499</v>
      </c>
      <c r="AA4469" s="122">
        <v>93.844751095729293</v>
      </c>
      <c r="AB4469" s="122">
        <v>97.243432601412195</v>
      </c>
      <c r="AC4469" s="122">
        <v>101.016088812617</v>
      </c>
      <c r="AD4469" s="122">
        <v>104.60488739986199</v>
      </c>
      <c r="AE4469" s="122">
        <v>108.259991375388</v>
      </c>
      <c r="AF4469" s="122">
        <v>112.061757492518</v>
      </c>
      <c r="AG4469" s="122">
        <v>116.01966670539601</v>
      </c>
      <c r="AH4469" s="122">
        <v>119.982550461052</v>
      </c>
      <c r="AI4469" s="122">
        <v>121.184535651571</v>
      </c>
      <c r="AJ4469" s="122">
        <v>121.90437179334199</v>
      </c>
      <c r="AK4469" s="122">
        <v>122.548636398269</v>
      </c>
    </row>
    <row r="4470" spans="1:37" s="122" customFormat="1" hidden="1" x14ac:dyDescent="0.3">
      <c r="A4470" s="125" t="str">
        <f t="shared" si="104"/>
        <v>SDGbaseTRA_AgMed_v6_3trnsfrx_govhhd-6</v>
      </c>
      <c r="B4470" s="125" t="s">
        <v>220</v>
      </c>
      <c r="C4470" s="125" t="s">
        <v>302</v>
      </c>
      <c r="D4470" s="125" t="s">
        <v>193</v>
      </c>
      <c r="E4470" s="122" t="s">
        <v>90</v>
      </c>
      <c r="F4470" s="122">
        <v>33.304564377838098</v>
      </c>
      <c r="G4470" s="122">
        <v>33.304564377838098</v>
      </c>
      <c r="H4470" s="122">
        <v>31.614024690019001</v>
      </c>
      <c r="I4470" s="122">
        <v>32.790572232882703</v>
      </c>
      <c r="J4470" s="122">
        <v>33.705658732185803</v>
      </c>
      <c r="K4470" s="122">
        <v>34.5094375759722</v>
      </c>
      <c r="L4470" s="122">
        <v>35.440053579083497</v>
      </c>
      <c r="M4470" s="122">
        <v>36.484117557523298</v>
      </c>
      <c r="N4470" s="122">
        <v>37.557224907242698</v>
      </c>
      <c r="O4470" s="122">
        <v>38.726418875830099</v>
      </c>
      <c r="P4470" s="122">
        <v>40.070419242915797</v>
      </c>
      <c r="Q4470" s="122">
        <v>41.496445322932601</v>
      </c>
      <c r="R4470" s="122">
        <v>42.915457767195598</v>
      </c>
      <c r="S4470" s="122">
        <v>44.578646332963302</v>
      </c>
      <c r="T4470" s="122">
        <v>46.283512083321199</v>
      </c>
      <c r="U4470" s="122">
        <v>48.081533960733999</v>
      </c>
      <c r="V4470" s="122">
        <v>50.118748554650303</v>
      </c>
      <c r="W4470" s="122">
        <v>52.126455503001097</v>
      </c>
      <c r="X4470" s="122">
        <v>54.218759300435998</v>
      </c>
      <c r="Y4470" s="122">
        <v>56.414456395825802</v>
      </c>
      <c r="Z4470" s="122">
        <v>58.517587330262202</v>
      </c>
      <c r="AA4470" s="122">
        <v>60.7488629351651</v>
      </c>
      <c r="AB4470" s="122">
        <v>62.948943755225002</v>
      </c>
      <c r="AC4470" s="122">
        <v>65.391110977152707</v>
      </c>
      <c r="AD4470" s="122">
        <v>67.714260976838005</v>
      </c>
      <c r="AE4470" s="122">
        <v>70.080332683890703</v>
      </c>
      <c r="AF4470" s="122">
        <v>72.541343726750895</v>
      </c>
      <c r="AG4470" s="122">
        <v>75.103431445835994</v>
      </c>
      <c r="AH4470" s="122">
        <v>77.668739353731496</v>
      </c>
      <c r="AI4470" s="122">
        <v>78.446824784577103</v>
      </c>
      <c r="AJ4470" s="122">
        <v>78.912798923797496</v>
      </c>
      <c r="AK4470" s="122">
        <v>79.329853066109806</v>
      </c>
    </row>
    <row r="4471" spans="1:37" s="122" customFormat="1" hidden="1" x14ac:dyDescent="0.3">
      <c r="A4471" s="125" t="str">
        <f t="shared" si="104"/>
        <v>SDGbaseTRA_AgMed_v6_3trnsfrx_govhhd-7</v>
      </c>
      <c r="B4471" s="125" t="s">
        <v>220</v>
      </c>
      <c r="C4471" s="125" t="s">
        <v>302</v>
      </c>
      <c r="D4471" s="125" t="s">
        <v>193</v>
      </c>
      <c r="E4471" s="122" t="s">
        <v>91</v>
      </c>
      <c r="F4471" s="122">
        <v>17.1658864276604</v>
      </c>
      <c r="G4471" s="122">
        <v>17.1658864276604</v>
      </c>
      <c r="H4471" s="122">
        <v>16.2945460325924</v>
      </c>
      <c r="I4471" s="122">
        <v>16.900963857741299</v>
      </c>
      <c r="J4471" s="122">
        <v>17.372619056119301</v>
      </c>
      <c r="K4471" s="122">
        <v>17.786903902750598</v>
      </c>
      <c r="L4471" s="122">
        <v>18.266563340295999</v>
      </c>
      <c r="M4471" s="122">
        <v>18.804696296301199</v>
      </c>
      <c r="N4471" s="122">
        <v>19.357798828464301</v>
      </c>
      <c r="O4471" s="122">
        <v>19.960426463793201</v>
      </c>
      <c r="P4471" s="122">
        <v>20.653153064219101</v>
      </c>
      <c r="Q4471" s="122">
        <v>21.388157475468599</v>
      </c>
      <c r="R4471" s="122">
        <v>22.1195469084997</v>
      </c>
      <c r="S4471" s="122">
        <v>22.976789948938599</v>
      </c>
      <c r="T4471" s="122">
        <v>23.8555143037458</v>
      </c>
      <c r="U4471" s="122">
        <v>24.782253323417699</v>
      </c>
      <c r="V4471" s="122">
        <v>25.832277396730898</v>
      </c>
      <c r="W4471" s="122">
        <v>26.8670925969666</v>
      </c>
      <c r="X4471" s="122">
        <v>27.945510826716198</v>
      </c>
      <c r="Y4471" s="122">
        <v>29.077220178665701</v>
      </c>
      <c r="Z4471" s="122">
        <v>30.1612189469264</v>
      </c>
      <c r="AA4471" s="122">
        <v>31.311266225372702</v>
      </c>
      <c r="AB4471" s="122">
        <v>32.445235042990802</v>
      </c>
      <c r="AC4471" s="122">
        <v>33.703980381718701</v>
      </c>
      <c r="AD4471" s="122">
        <v>34.901381692740003</v>
      </c>
      <c r="AE4471" s="122">
        <v>36.120905771847703</v>
      </c>
      <c r="AF4471" s="122">
        <v>37.389363619837702</v>
      </c>
      <c r="AG4471" s="122">
        <v>38.709918553526798</v>
      </c>
      <c r="AH4471" s="122">
        <v>40.032133241559599</v>
      </c>
      <c r="AI4471" s="122">
        <v>40.433175152373501</v>
      </c>
      <c r="AJ4471" s="122">
        <v>40.673348212778599</v>
      </c>
      <c r="AK4471" s="122">
        <v>40.888306858083098</v>
      </c>
    </row>
    <row r="4472" spans="1:37" s="122" customFormat="1" hidden="1" x14ac:dyDescent="0.3">
      <c r="A4472" s="125" t="str">
        <f t="shared" si="104"/>
        <v>SDGbaseTRA_AgMed_v6_3trnsfrx_govhhd-8</v>
      </c>
      <c r="B4472" s="125" t="s">
        <v>220</v>
      </c>
      <c r="C4472" s="125" t="s">
        <v>302</v>
      </c>
      <c r="D4472" s="125" t="s">
        <v>193</v>
      </c>
      <c r="E4472" s="122" t="s">
        <v>92</v>
      </c>
      <c r="F4472" s="122">
        <v>-31.5393310233951</v>
      </c>
      <c r="G4472" s="122">
        <v>-31.5393310233951</v>
      </c>
      <c r="H4472" s="122">
        <v>-29.9383945806475</v>
      </c>
      <c r="I4472" s="122">
        <v>-31.0525818733609</v>
      </c>
      <c r="J4472" s="122">
        <v>-31.9191662757008</v>
      </c>
      <c r="K4472" s="122">
        <v>-32.680342633877402</v>
      </c>
      <c r="L4472" s="122">
        <v>-33.561633433685202</v>
      </c>
      <c r="M4472" s="122">
        <v>-34.550359154641498</v>
      </c>
      <c r="N4472" s="122">
        <v>-35.566588868457004</v>
      </c>
      <c r="O4472" s="122">
        <v>-36.673812346520997</v>
      </c>
      <c r="P4472" s="122">
        <v>-37.946577004006997</v>
      </c>
      <c r="Q4472" s="122">
        <v>-39.297019786425601</v>
      </c>
      <c r="R4472" s="122">
        <v>-40.6408206750422</v>
      </c>
      <c r="S4472" s="122">
        <v>-42.215855680303399</v>
      </c>
      <c r="T4472" s="122">
        <v>-43.830358864940898</v>
      </c>
      <c r="U4472" s="122">
        <v>-45.533080646126201</v>
      </c>
      <c r="V4472" s="122">
        <v>-47.462317273102499</v>
      </c>
      <c r="W4472" s="122">
        <v>-49.3636102407458</v>
      </c>
      <c r="X4472" s="122">
        <v>-51.345016192198997</v>
      </c>
      <c r="Y4472" s="122">
        <v>-53.424335312934502</v>
      </c>
      <c r="Z4472" s="122">
        <v>-55.415994533400699</v>
      </c>
      <c r="AA4472" s="122">
        <v>-57.529006404959297</v>
      </c>
      <c r="AB4472" s="122">
        <v>-59.612476900921301</v>
      </c>
      <c r="AC4472" s="122">
        <v>-61.925202554769399</v>
      </c>
      <c r="AD4472" s="122">
        <v>-64.125219225932796</v>
      </c>
      <c r="AE4472" s="122">
        <v>-66.365882636125306</v>
      </c>
      <c r="AF4472" s="122">
        <v>-68.696453336658095</v>
      </c>
      <c r="AG4472" s="122">
        <v>-71.122743372055496</v>
      </c>
      <c r="AH4472" s="122">
        <v>-73.552082917414793</v>
      </c>
      <c r="AI4472" s="122">
        <v>-74.2889276840815</v>
      </c>
      <c r="AJ4472" s="122">
        <v>-74.730203914524907</v>
      </c>
      <c r="AK4472" s="122">
        <v>-75.125153042213199</v>
      </c>
    </row>
    <row r="4473" spans="1:37" s="122" customFormat="1" hidden="1" x14ac:dyDescent="0.3">
      <c r="A4473" s="125" t="str">
        <f t="shared" si="104"/>
        <v>SDGbaseTRA_AgMed_v6_3trnsfrx_govhhd-9</v>
      </c>
      <c r="B4473" s="125" t="s">
        <v>220</v>
      </c>
      <c r="C4473" s="125" t="s">
        <v>302</v>
      </c>
      <c r="D4473" s="125" t="s">
        <v>193</v>
      </c>
      <c r="E4473" s="122" t="s">
        <v>93</v>
      </c>
      <c r="F4473" s="122">
        <v>-164.453474595279</v>
      </c>
      <c r="G4473" s="122">
        <v>-164.453474595279</v>
      </c>
      <c r="H4473" s="122">
        <v>-156.105816224823</v>
      </c>
      <c r="I4473" s="122">
        <v>-161.915450281446</v>
      </c>
      <c r="J4473" s="122">
        <v>-166.43402475245</v>
      </c>
      <c r="K4473" s="122">
        <v>-170.402976940722</v>
      </c>
      <c r="L4473" s="122">
        <v>-174.99823401988201</v>
      </c>
      <c r="M4473" s="122">
        <v>-180.15368199410801</v>
      </c>
      <c r="N4473" s="122">
        <v>-185.452542242601</v>
      </c>
      <c r="O4473" s="122">
        <v>-191.22586533515499</v>
      </c>
      <c r="P4473" s="122">
        <v>-197.86235899161201</v>
      </c>
      <c r="Q4473" s="122">
        <v>-204.90388462340499</v>
      </c>
      <c r="R4473" s="122">
        <v>-211.91077786198699</v>
      </c>
      <c r="S4473" s="122">
        <v>-220.123380058028</v>
      </c>
      <c r="T4473" s="122">
        <v>-228.54177860496799</v>
      </c>
      <c r="U4473" s="122">
        <v>-237.42016962021299</v>
      </c>
      <c r="V4473" s="122">
        <v>-247.47966220702199</v>
      </c>
      <c r="W4473" s="122">
        <v>-257.39344999537298</v>
      </c>
      <c r="X4473" s="122">
        <v>-267.72496568473701</v>
      </c>
      <c r="Y4473" s="122">
        <v>-278.56702362007201</v>
      </c>
      <c r="Z4473" s="122">
        <v>-288.95200226062798</v>
      </c>
      <c r="AA4473" s="122">
        <v>-299.969742106826</v>
      </c>
      <c r="AB4473" s="122">
        <v>-310.83344628696699</v>
      </c>
      <c r="AC4473" s="122">
        <v>-322.89254066911599</v>
      </c>
      <c r="AD4473" s="122">
        <v>-334.36394396146801</v>
      </c>
      <c r="AE4473" s="122">
        <v>-346.04728889136902</v>
      </c>
      <c r="AF4473" s="122">
        <v>-358.19943153536798</v>
      </c>
      <c r="AG4473" s="122">
        <v>-370.85067725776503</v>
      </c>
      <c r="AH4473" s="122">
        <v>-383.51782384085902</v>
      </c>
      <c r="AI4473" s="122">
        <v>-387.35990540009601</v>
      </c>
      <c r="AJ4473" s="122">
        <v>-389.66082323817301</v>
      </c>
      <c r="AK4473" s="122">
        <v>-391.720180688987</v>
      </c>
    </row>
    <row r="4474" spans="1:37" s="122" customFormat="1" hidden="1" x14ac:dyDescent="0.3">
      <c r="A4474" s="125" t="str">
        <f t="shared" si="104"/>
        <v>SDGbaseTRA_AgMed_v6_3trnsfrx_rowent-e</v>
      </c>
      <c r="B4474" s="125" t="s">
        <v>220</v>
      </c>
      <c r="C4474" s="125" t="s">
        <v>302</v>
      </c>
      <c r="D4474" s="125" t="s">
        <v>194</v>
      </c>
      <c r="E4474" s="122" t="s">
        <v>83</v>
      </c>
      <c r="F4474" s="122">
        <v>-32.416327613782698</v>
      </c>
      <c r="G4474" s="122">
        <v>-32.416327613782698</v>
      </c>
      <c r="H4474" s="122">
        <v>-32.416327613782698</v>
      </c>
      <c r="I4474" s="122">
        <v>-32.416327613782698</v>
      </c>
      <c r="J4474" s="122">
        <v>-32.416327613782698</v>
      </c>
      <c r="K4474" s="122">
        <v>-32.416327613782698</v>
      </c>
      <c r="L4474" s="122">
        <v>-32.416327613782698</v>
      </c>
      <c r="M4474" s="122">
        <v>-32.416327613782698</v>
      </c>
      <c r="N4474" s="122">
        <v>-32.416327613782698</v>
      </c>
      <c r="O4474" s="122">
        <v>-32.416327613782698</v>
      </c>
      <c r="P4474" s="122">
        <v>-32.416327613782698</v>
      </c>
      <c r="Q4474" s="122">
        <v>-32.416327613782698</v>
      </c>
      <c r="R4474" s="122">
        <v>-32.416327613782698</v>
      </c>
      <c r="S4474" s="122">
        <v>-32.416327613782698</v>
      </c>
      <c r="T4474" s="122">
        <v>-32.416327613782698</v>
      </c>
      <c r="U4474" s="122">
        <v>-32.416327613782698</v>
      </c>
      <c r="V4474" s="122">
        <v>-32.416327613782698</v>
      </c>
      <c r="W4474" s="122">
        <v>-32.416327613782698</v>
      </c>
      <c r="X4474" s="122">
        <v>-32.416327613782698</v>
      </c>
      <c r="Y4474" s="122">
        <v>-32.416327613782698</v>
      </c>
      <c r="Z4474" s="122">
        <v>-32.416327613782698</v>
      </c>
      <c r="AA4474" s="122">
        <v>-32.416327613782698</v>
      </c>
      <c r="AB4474" s="122">
        <v>-32.416327613782698</v>
      </c>
      <c r="AC4474" s="122">
        <v>-32.416327613782698</v>
      </c>
      <c r="AD4474" s="122">
        <v>-32.416327613782698</v>
      </c>
      <c r="AE4474" s="122">
        <v>-32.416327613782698</v>
      </c>
      <c r="AF4474" s="122">
        <v>-32.416327613782698</v>
      </c>
      <c r="AG4474" s="122">
        <v>-32.416327613782698</v>
      </c>
      <c r="AH4474" s="122">
        <v>-32.416327613782698</v>
      </c>
      <c r="AI4474" s="122">
        <v>-32.416327613782698</v>
      </c>
      <c r="AJ4474" s="122">
        <v>-32.416327613782698</v>
      </c>
      <c r="AK4474" s="122">
        <v>-32.416327613782698</v>
      </c>
    </row>
    <row r="4475" spans="1:37" s="122" customFormat="1" hidden="1" x14ac:dyDescent="0.3">
      <c r="A4475" s="125" t="str">
        <f t="shared" si="104"/>
        <v>SDGbaseTRA_AgMed_v6_3trnsfrx_rowhhd-0</v>
      </c>
      <c r="B4475" s="125" t="s">
        <v>220</v>
      </c>
      <c r="C4475" s="125" t="s">
        <v>302</v>
      </c>
      <c r="D4475" s="125" t="s">
        <v>194</v>
      </c>
      <c r="E4475" s="122" t="s">
        <v>84</v>
      </c>
      <c r="F4475" s="122">
        <v>2.9558537024277999E-2</v>
      </c>
      <c r="G4475" s="122">
        <v>2.9558537024277999E-2</v>
      </c>
      <c r="H4475" s="122">
        <v>2.9558537024277999E-2</v>
      </c>
      <c r="I4475" s="122">
        <v>2.9558537024277999E-2</v>
      </c>
      <c r="J4475" s="122">
        <v>2.9558537024277999E-2</v>
      </c>
      <c r="K4475" s="122">
        <v>2.9558537024277999E-2</v>
      </c>
      <c r="L4475" s="122">
        <v>2.9558537024277999E-2</v>
      </c>
      <c r="M4475" s="122">
        <v>2.9558537024277999E-2</v>
      </c>
      <c r="N4475" s="122">
        <v>2.9558537024277999E-2</v>
      </c>
      <c r="O4475" s="122">
        <v>2.9558537024277999E-2</v>
      </c>
      <c r="P4475" s="122">
        <v>2.9558537024277999E-2</v>
      </c>
      <c r="Q4475" s="122">
        <v>2.9558537024277999E-2</v>
      </c>
      <c r="R4475" s="122">
        <v>2.9558537024277999E-2</v>
      </c>
      <c r="S4475" s="122">
        <v>2.9558537024277999E-2</v>
      </c>
      <c r="T4475" s="122">
        <v>2.9558537024277999E-2</v>
      </c>
      <c r="U4475" s="122">
        <v>2.9558537024277999E-2</v>
      </c>
      <c r="V4475" s="122">
        <v>2.9558537024277999E-2</v>
      </c>
      <c r="W4475" s="122">
        <v>2.9558537024277999E-2</v>
      </c>
      <c r="X4475" s="122">
        <v>2.9558537024277999E-2</v>
      </c>
      <c r="Y4475" s="122">
        <v>2.9558537024277999E-2</v>
      </c>
      <c r="Z4475" s="122">
        <v>2.9558537024277999E-2</v>
      </c>
      <c r="AA4475" s="122">
        <v>2.9558537024277999E-2</v>
      </c>
      <c r="AB4475" s="122">
        <v>2.9558537024277999E-2</v>
      </c>
      <c r="AC4475" s="122">
        <v>2.9558537024277999E-2</v>
      </c>
      <c r="AD4475" s="122">
        <v>2.9558537024277999E-2</v>
      </c>
      <c r="AE4475" s="122">
        <v>2.9558537024277999E-2</v>
      </c>
      <c r="AF4475" s="122">
        <v>2.9558537024277999E-2</v>
      </c>
      <c r="AG4475" s="122">
        <v>2.9558537024277999E-2</v>
      </c>
      <c r="AH4475" s="122">
        <v>2.9558537024277999E-2</v>
      </c>
      <c r="AI4475" s="122">
        <v>2.9558537024277999E-2</v>
      </c>
      <c r="AJ4475" s="122">
        <v>2.9558537024277999E-2</v>
      </c>
      <c r="AK4475" s="122">
        <v>2.9558537024277999E-2</v>
      </c>
    </row>
    <row r="4476" spans="1:37" s="122" customFormat="1" hidden="1" x14ac:dyDescent="0.3">
      <c r="A4476" s="125" t="str">
        <f t="shared" si="104"/>
        <v>SDGbaseTRA_AgMed_v6_3trnsfrx_rowhhd-1</v>
      </c>
      <c r="B4476" s="125" t="s">
        <v>220</v>
      </c>
      <c r="C4476" s="125" t="s">
        <v>302</v>
      </c>
      <c r="D4476" s="125" t="s">
        <v>194</v>
      </c>
      <c r="E4476" s="122" t="s">
        <v>85</v>
      </c>
      <c r="F4476" s="122">
        <v>6.0737858203831901E-2</v>
      </c>
      <c r="G4476" s="122">
        <v>6.0737858203831901E-2</v>
      </c>
      <c r="H4476" s="122">
        <v>6.0737858203831901E-2</v>
      </c>
      <c r="I4476" s="122">
        <v>6.0737858203831901E-2</v>
      </c>
      <c r="J4476" s="122">
        <v>6.0737858203831901E-2</v>
      </c>
      <c r="K4476" s="122">
        <v>6.0737858203831901E-2</v>
      </c>
      <c r="L4476" s="122">
        <v>6.0737858203831901E-2</v>
      </c>
      <c r="M4476" s="122">
        <v>6.0737858203831901E-2</v>
      </c>
      <c r="N4476" s="122">
        <v>6.0737858203831901E-2</v>
      </c>
      <c r="O4476" s="122">
        <v>6.0737858203831901E-2</v>
      </c>
      <c r="P4476" s="122">
        <v>6.0737858203831901E-2</v>
      </c>
      <c r="Q4476" s="122">
        <v>6.0737858203831901E-2</v>
      </c>
      <c r="R4476" s="122">
        <v>6.0737858203831901E-2</v>
      </c>
      <c r="S4476" s="122">
        <v>6.0737858203831901E-2</v>
      </c>
      <c r="T4476" s="122">
        <v>6.0737858203831901E-2</v>
      </c>
      <c r="U4476" s="122">
        <v>6.0737858203831901E-2</v>
      </c>
      <c r="V4476" s="122">
        <v>6.0737858203831901E-2</v>
      </c>
      <c r="W4476" s="122">
        <v>6.0737858203831901E-2</v>
      </c>
      <c r="X4476" s="122">
        <v>6.0737858203831901E-2</v>
      </c>
      <c r="Y4476" s="122">
        <v>6.0737858203831901E-2</v>
      </c>
      <c r="Z4476" s="122">
        <v>6.0737858203831901E-2</v>
      </c>
      <c r="AA4476" s="122">
        <v>6.0737858203831901E-2</v>
      </c>
      <c r="AB4476" s="122">
        <v>6.0737858203831901E-2</v>
      </c>
      <c r="AC4476" s="122">
        <v>6.0737858203831901E-2</v>
      </c>
      <c r="AD4476" s="122">
        <v>6.0737858203831901E-2</v>
      </c>
      <c r="AE4476" s="122">
        <v>6.0737858203831901E-2</v>
      </c>
      <c r="AF4476" s="122">
        <v>6.0737858203831901E-2</v>
      </c>
      <c r="AG4476" s="122">
        <v>6.0737858203831901E-2</v>
      </c>
      <c r="AH4476" s="122">
        <v>6.0737858203831901E-2</v>
      </c>
      <c r="AI4476" s="122">
        <v>6.0737858203831901E-2</v>
      </c>
      <c r="AJ4476" s="122">
        <v>6.0737858203831901E-2</v>
      </c>
      <c r="AK4476" s="122">
        <v>6.0737858203831901E-2</v>
      </c>
    </row>
    <row r="4477" spans="1:37" s="122" customFormat="1" hidden="1" x14ac:dyDescent="0.3">
      <c r="A4477" s="125" t="str">
        <f t="shared" si="104"/>
        <v>SDGbaseTRA_AgMed_v6_3trnsfrx_rowhhd-2</v>
      </c>
      <c r="B4477" s="125" t="s">
        <v>220</v>
      </c>
      <c r="C4477" s="125" t="s">
        <v>302</v>
      </c>
      <c r="D4477" s="125" t="s">
        <v>194</v>
      </c>
      <c r="E4477" s="122" t="s">
        <v>86</v>
      </c>
      <c r="F4477" s="122">
        <v>0.132672966576039</v>
      </c>
      <c r="G4477" s="122">
        <v>0.132672966576039</v>
      </c>
      <c r="H4477" s="122">
        <v>0.132672966576039</v>
      </c>
      <c r="I4477" s="122">
        <v>0.132672966576039</v>
      </c>
      <c r="J4477" s="122">
        <v>0.132672966576039</v>
      </c>
      <c r="K4477" s="122">
        <v>0.132672966576039</v>
      </c>
      <c r="L4477" s="122">
        <v>0.132672966576039</v>
      </c>
      <c r="M4477" s="122">
        <v>0.132672966576039</v>
      </c>
      <c r="N4477" s="122">
        <v>0.132672966576039</v>
      </c>
      <c r="O4477" s="122">
        <v>0.132672966576039</v>
      </c>
      <c r="P4477" s="122">
        <v>0.132672966576039</v>
      </c>
      <c r="Q4477" s="122">
        <v>0.132672966576039</v>
      </c>
      <c r="R4477" s="122">
        <v>0.132672966576039</v>
      </c>
      <c r="S4477" s="122">
        <v>0.132672966576039</v>
      </c>
      <c r="T4477" s="122">
        <v>0.132672966576039</v>
      </c>
      <c r="U4477" s="122">
        <v>0.132672966576039</v>
      </c>
      <c r="V4477" s="122">
        <v>0.132672966576039</v>
      </c>
      <c r="W4477" s="122">
        <v>0.132672966576039</v>
      </c>
      <c r="X4477" s="122">
        <v>0.132672966576039</v>
      </c>
      <c r="Y4477" s="122">
        <v>0.132672966576039</v>
      </c>
      <c r="Z4477" s="122">
        <v>0.132672966576039</v>
      </c>
      <c r="AA4477" s="122">
        <v>0.132672966576039</v>
      </c>
      <c r="AB4477" s="122">
        <v>0.132672966576039</v>
      </c>
      <c r="AC4477" s="122">
        <v>0.132672966576039</v>
      </c>
      <c r="AD4477" s="122">
        <v>0.132672966576039</v>
      </c>
      <c r="AE4477" s="122">
        <v>0.132672966576039</v>
      </c>
      <c r="AF4477" s="122">
        <v>0.132672966576039</v>
      </c>
      <c r="AG4477" s="122">
        <v>0.132672966576039</v>
      </c>
      <c r="AH4477" s="122">
        <v>0.132672966576039</v>
      </c>
      <c r="AI4477" s="122">
        <v>0.132672966576039</v>
      </c>
      <c r="AJ4477" s="122">
        <v>0.132672966576039</v>
      </c>
      <c r="AK4477" s="122">
        <v>0.132672966576039</v>
      </c>
    </row>
    <row r="4478" spans="1:37" s="122" customFormat="1" hidden="1" x14ac:dyDescent="0.3">
      <c r="A4478" s="125" t="str">
        <f t="shared" si="104"/>
        <v>SDGbaseTRA_AgMed_v6_3trnsfrx_rowhhd-3</v>
      </c>
      <c r="B4478" s="125" t="s">
        <v>220</v>
      </c>
      <c r="C4478" s="125" t="s">
        <v>302</v>
      </c>
      <c r="D4478" s="125" t="s">
        <v>194</v>
      </c>
      <c r="E4478" s="122" t="s">
        <v>87</v>
      </c>
      <c r="F4478" s="122">
        <v>0.206152741521125</v>
      </c>
      <c r="G4478" s="122">
        <v>0.206152741521125</v>
      </c>
      <c r="H4478" s="122">
        <v>0.206152741521125</v>
      </c>
      <c r="I4478" s="122">
        <v>0.206152741521125</v>
      </c>
      <c r="J4478" s="122">
        <v>0.206152741521125</v>
      </c>
      <c r="K4478" s="122">
        <v>0.206152741521125</v>
      </c>
      <c r="L4478" s="122">
        <v>0.206152741521125</v>
      </c>
      <c r="M4478" s="122">
        <v>0.206152741521125</v>
      </c>
      <c r="N4478" s="122">
        <v>0.206152741521125</v>
      </c>
      <c r="O4478" s="122">
        <v>0.206152741521125</v>
      </c>
      <c r="P4478" s="122">
        <v>0.206152741521125</v>
      </c>
      <c r="Q4478" s="122">
        <v>0.206152741521125</v>
      </c>
      <c r="R4478" s="122">
        <v>0.206152741521125</v>
      </c>
      <c r="S4478" s="122">
        <v>0.206152741521125</v>
      </c>
      <c r="T4478" s="122">
        <v>0.206152741521125</v>
      </c>
      <c r="U4478" s="122">
        <v>0.206152741521125</v>
      </c>
      <c r="V4478" s="122">
        <v>0.206152741521125</v>
      </c>
      <c r="W4478" s="122">
        <v>0.206152741521125</v>
      </c>
      <c r="X4478" s="122">
        <v>0.206152741521125</v>
      </c>
      <c r="Y4478" s="122">
        <v>0.206152741521125</v>
      </c>
      <c r="Z4478" s="122">
        <v>0.206152741521125</v>
      </c>
      <c r="AA4478" s="122">
        <v>0.206152741521125</v>
      </c>
      <c r="AB4478" s="122">
        <v>0.206152741521125</v>
      </c>
      <c r="AC4478" s="122">
        <v>0.206152741521125</v>
      </c>
      <c r="AD4478" s="122">
        <v>0.206152741521125</v>
      </c>
      <c r="AE4478" s="122">
        <v>0.206152741521125</v>
      </c>
      <c r="AF4478" s="122">
        <v>0.206152741521125</v>
      </c>
      <c r="AG4478" s="122">
        <v>0.206152741521125</v>
      </c>
      <c r="AH4478" s="122">
        <v>0.206152741521125</v>
      </c>
      <c r="AI4478" s="122">
        <v>0.206152741521125</v>
      </c>
      <c r="AJ4478" s="122">
        <v>0.206152741521125</v>
      </c>
      <c r="AK4478" s="122">
        <v>0.206152741521125</v>
      </c>
    </row>
    <row r="4479" spans="1:37" s="122" customFormat="1" hidden="1" x14ac:dyDescent="0.3">
      <c r="A4479" s="125" t="str">
        <f t="shared" si="104"/>
        <v>SDGbaseTRA_AgMed_v6_3trnsfrx_rowhhd-4</v>
      </c>
      <c r="B4479" s="125" t="s">
        <v>220</v>
      </c>
      <c r="C4479" s="125" t="s">
        <v>302</v>
      </c>
      <c r="D4479" s="125" t="s">
        <v>194</v>
      </c>
      <c r="E4479" s="122" t="s">
        <v>88</v>
      </c>
      <c r="F4479" s="122">
        <v>0.20943764483930299</v>
      </c>
      <c r="G4479" s="122">
        <v>0.20943764483930299</v>
      </c>
      <c r="H4479" s="122">
        <v>0.20943764483930299</v>
      </c>
      <c r="I4479" s="122">
        <v>0.20943764483930299</v>
      </c>
      <c r="J4479" s="122">
        <v>0.20943764483930299</v>
      </c>
      <c r="K4479" s="122">
        <v>0.20943764483930299</v>
      </c>
      <c r="L4479" s="122">
        <v>0.20943764483930299</v>
      </c>
      <c r="M4479" s="122">
        <v>0.20943764483930299</v>
      </c>
      <c r="N4479" s="122">
        <v>0.20943764483930299</v>
      </c>
      <c r="O4479" s="122">
        <v>0.20943764483930299</v>
      </c>
      <c r="P4479" s="122">
        <v>0.20943764483930299</v>
      </c>
      <c r="Q4479" s="122">
        <v>0.20943764483930299</v>
      </c>
      <c r="R4479" s="122">
        <v>0.20943764483930299</v>
      </c>
      <c r="S4479" s="122">
        <v>0.20943764483930299</v>
      </c>
      <c r="T4479" s="122">
        <v>0.20943764483930299</v>
      </c>
      <c r="U4479" s="122">
        <v>0.20943764483930299</v>
      </c>
      <c r="V4479" s="122">
        <v>0.20943764483930299</v>
      </c>
      <c r="W4479" s="122">
        <v>0.20943764483930299</v>
      </c>
      <c r="X4479" s="122">
        <v>0.20943764483930299</v>
      </c>
      <c r="Y4479" s="122">
        <v>0.20943764483930299</v>
      </c>
      <c r="Z4479" s="122">
        <v>0.20943764483930299</v>
      </c>
      <c r="AA4479" s="122">
        <v>0.20943764483930299</v>
      </c>
      <c r="AB4479" s="122">
        <v>0.20943764483930299</v>
      </c>
      <c r="AC4479" s="122">
        <v>0.20943764483930299</v>
      </c>
      <c r="AD4479" s="122">
        <v>0.20943764483930299</v>
      </c>
      <c r="AE4479" s="122">
        <v>0.20943764483930299</v>
      </c>
      <c r="AF4479" s="122">
        <v>0.20943764483930299</v>
      </c>
      <c r="AG4479" s="122">
        <v>0.20943764483930299</v>
      </c>
      <c r="AH4479" s="122">
        <v>0.20943764483930299</v>
      </c>
      <c r="AI4479" s="122">
        <v>0.20943764483930299</v>
      </c>
      <c r="AJ4479" s="122">
        <v>0.20943764483930299</v>
      </c>
      <c r="AK4479" s="122">
        <v>0.20943764483930299</v>
      </c>
    </row>
    <row r="4480" spans="1:37" s="122" customFormat="1" hidden="1" x14ac:dyDescent="0.3">
      <c r="A4480" s="125" t="str">
        <f t="shared" si="104"/>
        <v>SDGbaseTRA_AgMed_v6_3trnsfrx_rowhhd-5</v>
      </c>
      <c r="B4480" s="125" t="s">
        <v>220</v>
      </c>
      <c r="C4480" s="125" t="s">
        <v>302</v>
      </c>
      <c r="D4480" s="125" t="s">
        <v>194</v>
      </c>
      <c r="E4480" s="122" t="s">
        <v>89</v>
      </c>
      <c r="F4480" s="122">
        <v>0.29828284698503399</v>
      </c>
      <c r="G4480" s="122">
        <v>0.29828284698503399</v>
      </c>
      <c r="H4480" s="122">
        <v>0.29828284698503399</v>
      </c>
      <c r="I4480" s="122">
        <v>0.29828284698503399</v>
      </c>
      <c r="J4480" s="122">
        <v>0.29828284698503399</v>
      </c>
      <c r="K4480" s="122">
        <v>0.29828284698503399</v>
      </c>
      <c r="L4480" s="122">
        <v>0.29828284698503399</v>
      </c>
      <c r="M4480" s="122">
        <v>0.29828284698503399</v>
      </c>
      <c r="N4480" s="122">
        <v>0.29828284698503399</v>
      </c>
      <c r="O4480" s="122">
        <v>0.29828284698503399</v>
      </c>
      <c r="P4480" s="122">
        <v>0.29828284698503399</v>
      </c>
      <c r="Q4480" s="122">
        <v>0.29828284698503399</v>
      </c>
      <c r="R4480" s="122">
        <v>0.29828284698503399</v>
      </c>
      <c r="S4480" s="122">
        <v>0.29828284698503399</v>
      </c>
      <c r="T4480" s="122">
        <v>0.29828284698503399</v>
      </c>
      <c r="U4480" s="122">
        <v>0.29828284698503399</v>
      </c>
      <c r="V4480" s="122">
        <v>0.29828284698503399</v>
      </c>
      <c r="W4480" s="122">
        <v>0.29828284698503399</v>
      </c>
      <c r="X4480" s="122">
        <v>0.29828284698503399</v>
      </c>
      <c r="Y4480" s="122">
        <v>0.29828284698503399</v>
      </c>
      <c r="Z4480" s="122">
        <v>0.29828284698503399</v>
      </c>
      <c r="AA4480" s="122">
        <v>0.29828284698503399</v>
      </c>
      <c r="AB4480" s="122">
        <v>0.29828284698503399</v>
      </c>
      <c r="AC4480" s="122">
        <v>0.29828284698503399</v>
      </c>
      <c r="AD4480" s="122">
        <v>0.29828284698503399</v>
      </c>
      <c r="AE4480" s="122">
        <v>0.29828284698503399</v>
      </c>
      <c r="AF4480" s="122">
        <v>0.29828284698503399</v>
      </c>
      <c r="AG4480" s="122">
        <v>0.29828284698503399</v>
      </c>
      <c r="AH4480" s="122">
        <v>0.29828284698503399</v>
      </c>
      <c r="AI4480" s="122">
        <v>0.29828284698503399</v>
      </c>
      <c r="AJ4480" s="122">
        <v>0.29828284698503399</v>
      </c>
      <c r="AK4480" s="122">
        <v>0.29828284698503399</v>
      </c>
    </row>
    <row r="4481" spans="1:37" s="122" customFormat="1" hidden="1" x14ac:dyDescent="0.3">
      <c r="A4481" s="125" t="str">
        <f t="shared" si="104"/>
        <v>SDGbaseTRA_AgMed_v6_3trnsfrx_rowhhd-6</v>
      </c>
      <c r="B4481" s="125" t="s">
        <v>220</v>
      </c>
      <c r="C4481" s="125" t="s">
        <v>302</v>
      </c>
      <c r="D4481" s="125" t="s">
        <v>194</v>
      </c>
      <c r="E4481" s="122" t="s">
        <v>90</v>
      </c>
      <c r="F4481" s="122">
        <v>0.55915071720831799</v>
      </c>
      <c r="G4481" s="122">
        <v>0.55915071720831799</v>
      </c>
      <c r="H4481" s="122">
        <v>0.55915071720831799</v>
      </c>
      <c r="I4481" s="122">
        <v>0.55915071720831799</v>
      </c>
      <c r="J4481" s="122">
        <v>0.55915071720831799</v>
      </c>
      <c r="K4481" s="122">
        <v>0.55915071720831799</v>
      </c>
      <c r="L4481" s="122">
        <v>0.55915071720831799</v>
      </c>
      <c r="M4481" s="122">
        <v>0.55915071720831799</v>
      </c>
      <c r="N4481" s="122">
        <v>0.55915071720831799</v>
      </c>
      <c r="O4481" s="122">
        <v>0.55915071720831799</v>
      </c>
      <c r="P4481" s="122">
        <v>0.55915071720831799</v>
      </c>
      <c r="Q4481" s="122">
        <v>0.55915071720831799</v>
      </c>
      <c r="R4481" s="122">
        <v>0.55915071720831799</v>
      </c>
      <c r="S4481" s="122">
        <v>0.55915071720831799</v>
      </c>
      <c r="T4481" s="122">
        <v>0.55915071720831799</v>
      </c>
      <c r="U4481" s="122">
        <v>0.55915071720831799</v>
      </c>
      <c r="V4481" s="122">
        <v>0.55915071720831799</v>
      </c>
      <c r="W4481" s="122">
        <v>0.55915071720831799</v>
      </c>
      <c r="X4481" s="122">
        <v>0.55915071720831799</v>
      </c>
      <c r="Y4481" s="122">
        <v>0.55915071720831799</v>
      </c>
      <c r="Z4481" s="122">
        <v>0.55915071720831799</v>
      </c>
      <c r="AA4481" s="122">
        <v>0.55915071720831799</v>
      </c>
      <c r="AB4481" s="122">
        <v>0.55915071720831799</v>
      </c>
      <c r="AC4481" s="122">
        <v>0.55915071720831799</v>
      </c>
      <c r="AD4481" s="122">
        <v>0.55915071720831799</v>
      </c>
      <c r="AE4481" s="122">
        <v>0.55915071720831799</v>
      </c>
      <c r="AF4481" s="122">
        <v>0.55915071720831799</v>
      </c>
      <c r="AG4481" s="122">
        <v>0.55915071720831799</v>
      </c>
      <c r="AH4481" s="122">
        <v>0.55915071720831799</v>
      </c>
      <c r="AI4481" s="122">
        <v>0.55915071720831799</v>
      </c>
      <c r="AJ4481" s="122">
        <v>0.55915071720831799</v>
      </c>
      <c r="AK4481" s="122">
        <v>0.55915071720831799</v>
      </c>
    </row>
    <row r="4482" spans="1:37" s="122" customFormat="1" hidden="1" x14ac:dyDescent="0.3">
      <c r="A4482" s="125" t="str">
        <f t="shared" si="104"/>
        <v>SDGbaseTRA_AgMed_v6_3trnsfrx_rowhhd-7</v>
      </c>
      <c r="B4482" s="125" t="s">
        <v>220</v>
      </c>
      <c r="C4482" s="125" t="s">
        <v>302</v>
      </c>
      <c r="D4482" s="125" t="s">
        <v>194</v>
      </c>
      <c r="E4482" s="122" t="s">
        <v>91</v>
      </c>
      <c r="F4482" s="122">
        <v>0.68306578145445995</v>
      </c>
      <c r="G4482" s="122">
        <v>0.68306578145445995</v>
      </c>
      <c r="H4482" s="122">
        <v>0.68306578145445995</v>
      </c>
      <c r="I4482" s="122">
        <v>0.68306578145445995</v>
      </c>
      <c r="J4482" s="122">
        <v>0.68306578145445995</v>
      </c>
      <c r="K4482" s="122">
        <v>0.68306578145445995</v>
      </c>
      <c r="L4482" s="122">
        <v>0.68306578145445995</v>
      </c>
      <c r="M4482" s="122">
        <v>0.68306578145445995</v>
      </c>
      <c r="N4482" s="122">
        <v>0.68306578145445995</v>
      </c>
      <c r="O4482" s="122">
        <v>0.68306578145445995</v>
      </c>
      <c r="P4482" s="122">
        <v>0.68306578145445995</v>
      </c>
      <c r="Q4482" s="122">
        <v>0.68306578145445995</v>
      </c>
      <c r="R4482" s="122">
        <v>0.68306578145445995</v>
      </c>
      <c r="S4482" s="122">
        <v>0.68306578145445995</v>
      </c>
      <c r="T4482" s="122">
        <v>0.68306578145445995</v>
      </c>
      <c r="U4482" s="122">
        <v>0.68306578145445995</v>
      </c>
      <c r="V4482" s="122">
        <v>0.68306578145445995</v>
      </c>
      <c r="W4482" s="122">
        <v>0.68306578145445995</v>
      </c>
      <c r="X4482" s="122">
        <v>0.68306578145445995</v>
      </c>
      <c r="Y4482" s="122">
        <v>0.68306578145445995</v>
      </c>
      <c r="Z4482" s="122">
        <v>0.68306578145445995</v>
      </c>
      <c r="AA4482" s="122">
        <v>0.68306578145445995</v>
      </c>
      <c r="AB4482" s="122">
        <v>0.68306578145445995</v>
      </c>
      <c r="AC4482" s="122">
        <v>0.68306578145445995</v>
      </c>
      <c r="AD4482" s="122">
        <v>0.68306578145445995</v>
      </c>
      <c r="AE4482" s="122">
        <v>0.68306578145445995</v>
      </c>
      <c r="AF4482" s="122">
        <v>0.68306578145445995</v>
      </c>
      <c r="AG4482" s="122">
        <v>0.68306578145445995</v>
      </c>
      <c r="AH4482" s="122">
        <v>0.68306578145445995</v>
      </c>
      <c r="AI4482" s="122">
        <v>0.68306578145445995</v>
      </c>
      <c r="AJ4482" s="122">
        <v>0.68306578145445995</v>
      </c>
      <c r="AK4482" s="122">
        <v>0.68306578145445995</v>
      </c>
    </row>
    <row r="4483" spans="1:37" s="122" customFormat="1" hidden="1" x14ac:dyDescent="0.3">
      <c r="A4483" s="125" t="str">
        <f t="shared" si="104"/>
        <v>SDGbaseTRA_AgMed_v6_3trnsfrx_rowhhd-8</v>
      </c>
      <c r="B4483" s="125" t="s">
        <v>220</v>
      </c>
      <c r="C4483" s="125" t="s">
        <v>302</v>
      </c>
      <c r="D4483" s="125" t="s">
        <v>194</v>
      </c>
      <c r="E4483" s="122" t="s">
        <v>92</v>
      </c>
      <c r="F4483" s="122">
        <v>2.3350091454819899</v>
      </c>
      <c r="G4483" s="122">
        <v>2.3350091454819899</v>
      </c>
      <c r="H4483" s="122">
        <v>2.3350091454819899</v>
      </c>
      <c r="I4483" s="122">
        <v>2.3350091454819899</v>
      </c>
      <c r="J4483" s="122">
        <v>2.3350091454819899</v>
      </c>
      <c r="K4483" s="122">
        <v>2.3350091454819899</v>
      </c>
      <c r="L4483" s="122">
        <v>2.3350091454819899</v>
      </c>
      <c r="M4483" s="122">
        <v>2.3350091454819899</v>
      </c>
      <c r="N4483" s="122">
        <v>2.3350091454819899</v>
      </c>
      <c r="O4483" s="122">
        <v>2.3350091454819899</v>
      </c>
      <c r="P4483" s="122">
        <v>2.3350091454819899</v>
      </c>
      <c r="Q4483" s="122">
        <v>2.3350091454819899</v>
      </c>
      <c r="R4483" s="122">
        <v>2.3350091454819899</v>
      </c>
      <c r="S4483" s="122">
        <v>2.3350091454819899</v>
      </c>
      <c r="T4483" s="122">
        <v>2.3350091454819899</v>
      </c>
      <c r="U4483" s="122">
        <v>2.3350091454819899</v>
      </c>
      <c r="V4483" s="122">
        <v>2.3350091454819899</v>
      </c>
      <c r="W4483" s="122">
        <v>2.3350091454819899</v>
      </c>
      <c r="X4483" s="122">
        <v>2.3350091454819899</v>
      </c>
      <c r="Y4483" s="122">
        <v>2.3350091454819899</v>
      </c>
      <c r="Z4483" s="122">
        <v>2.3350091454819899</v>
      </c>
      <c r="AA4483" s="122">
        <v>2.3350091454819899</v>
      </c>
      <c r="AB4483" s="122">
        <v>2.3350091454819899</v>
      </c>
      <c r="AC4483" s="122">
        <v>2.3350091454819899</v>
      </c>
      <c r="AD4483" s="122">
        <v>2.3350091454819899</v>
      </c>
      <c r="AE4483" s="122">
        <v>2.3350091454819899</v>
      </c>
      <c r="AF4483" s="122">
        <v>2.3350091454819899</v>
      </c>
      <c r="AG4483" s="122">
        <v>2.3350091454819899</v>
      </c>
      <c r="AH4483" s="122">
        <v>2.3350091454819899</v>
      </c>
      <c r="AI4483" s="122">
        <v>2.3350091454819899</v>
      </c>
      <c r="AJ4483" s="122">
        <v>2.3350091454819899</v>
      </c>
      <c r="AK4483" s="122">
        <v>2.3350091454819899</v>
      </c>
    </row>
    <row r="4484" spans="1:37" s="122" customFormat="1" hidden="1" x14ac:dyDescent="0.3">
      <c r="A4484" s="125" t="str">
        <f t="shared" si="104"/>
        <v>SDGbaseTRA_AgMed_v6_3trnsfrx_rowhhd-9</v>
      </c>
      <c r="B4484" s="125" t="s">
        <v>220</v>
      </c>
      <c r="C4484" s="125" t="s">
        <v>302</v>
      </c>
      <c r="D4484" s="125" t="s">
        <v>194</v>
      </c>
      <c r="E4484" s="122" t="s">
        <v>93</v>
      </c>
      <c r="F4484" s="122">
        <v>8.8179239513541408</v>
      </c>
      <c r="G4484" s="122">
        <v>8.8179239513541408</v>
      </c>
      <c r="H4484" s="122">
        <v>8.8179239513541408</v>
      </c>
      <c r="I4484" s="122">
        <v>8.8179239513541408</v>
      </c>
      <c r="J4484" s="122">
        <v>8.8179239513541408</v>
      </c>
      <c r="K4484" s="122">
        <v>8.8179239513541408</v>
      </c>
      <c r="L4484" s="122">
        <v>8.8179239513541408</v>
      </c>
      <c r="M4484" s="122">
        <v>8.8179239513541408</v>
      </c>
      <c r="N4484" s="122">
        <v>8.8179239513541408</v>
      </c>
      <c r="O4484" s="122">
        <v>8.8179239513541408</v>
      </c>
      <c r="P4484" s="122">
        <v>8.8179239513541408</v>
      </c>
      <c r="Q4484" s="122">
        <v>8.8179239513541408</v>
      </c>
      <c r="R4484" s="122">
        <v>8.8179239513541408</v>
      </c>
      <c r="S4484" s="122">
        <v>8.8179239513541408</v>
      </c>
      <c r="T4484" s="122">
        <v>8.8179239513541408</v>
      </c>
      <c r="U4484" s="122">
        <v>8.8179239513541408</v>
      </c>
      <c r="V4484" s="122">
        <v>8.8179239513541408</v>
      </c>
      <c r="W4484" s="122">
        <v>8.8179239513541408</v>
      </c>
      <c r="X4484" s="122">
        <v>8.8179239513541408</v>
      </c>
      <c r="Y4484" s="122">
        <v>8.8179239513541408</v>
      </c>
      <c r="Z4484" s="122">
        <v>8.8179239513541408</v>
      </c>
      <c r="AA4484" s="122">
        <v>8.8179239513541408</v>
      </c>
      <c r="AB4484" s="122">
        <v>8.8179239513541408</v>
      </c>
      <c r="AC4484" s="122">
        <v>8.8179239513541408</v>
      </c>
      <c r="AD4484" s="122">
        <v>8.8179239513541408</v>
      </c>
      <c r="AE4484" s="122">
        <v>8.8179239513541408</v>
      </c>
      <c r="AF4484" s="122">
        <v>8.8179239513541408</v>
      </c>
      <c r="AG4484" s="122">
        <v>8.8179239513541408</v>
      </c>
      <c r="AH4484" s="122">
        <v>8.8179239513541408</v>
      </c>
      <c r="AI4484" s="122">
        <v>8.8179239513541408</v>
      </c>
      <c r="AJ4484" s="122">
        <v>8.8179239513541408</v>
      </c>
      <c r="AK4484" s="122">
        <v>8.8179239513541408</v>
      </c>
    </row>
    <row r="4485" spans="1:37" s="122" customFormat="1" hidden="1" x14ac:dyDescent="0.3">
      <c r="A4485" s="125" t="str">
        <f t="shared" si="104"/>
        <v>SDGbaseTRA_AgMed_v6_3trnsfrx_rowgov</v>
      </c>
      <c r="B4485" s="125" t="s">
        <v>220</v>
      </c>
      <c r="C4485" s="125" t="s">
        <v>302</v>
      </c>
      <c r="D4485" s="125" t="s">
        <v>194</v>
      </c>
      <c r="E4485" s="122" t="s">
        <v>195</v>
      </c>
      <c r="F4485" s="122">
        <v>-48.311760195367</v>
      </c>
      <c r="G4485" s="122">
        <v>-48.311760195367</v>
      </c>
      <c r="H4485" s="122">
        <v>-48.311760195367</v>
      </c>
      <c r="I4485" s="122">
        <v>-48.311760195367</v>
      </c>
      <c r="J4485" s="122">
        <v>-48.311760195367</v>
      </c>
      <c r="K4485" s="122">
        <v>-48.311760195367</v>
      </c>
      <c r="L4485" s="122">
        <v>-48.311760195367</v>
      </c>
      <c r="M4485" s="122">
        <v>-48.311760195367</v>
      </c>
      <c r="N4485" s="122">
        <v>-48.311760195367</v>
      </c>
      <c r="O4485" s="122">
        <v>-48.311760195367</v>
      </c>
      <c r="P4485" s="122">
        <v>-48.311760195367</v>
      </c>
      <c r="Q4485" s="122">
        <v>-48.311760195367</v>
      </c>
      <c r="R4485" s="122">
        <v>-48.311760195367</v>
      </c>
      <c r="S4485" s="122">
        <v>-48.311760195367</v>
      </c>
      <c r="T4485" s="122">
        <v>-48.311760195367</v>
      </c>
      <c r="U4485" s="122">
        <v>-48.311760195367</v>
      </c>
      <c r="V4485" s="122">
        <v>-48.311760195367</v>
      </c>
      <c r="W4485" s="122">
        <v>-48.311760195367</v>
      </c>
      <c r="X4485" s="122">
        <v>-48.311760195367</v>
      </c>
      <c r="Y4485" s="122">
        <v>-48.311760195367</v>
      </c>
      <c r="Z4485" s="122">
        <v>-48.311760195367</v>
      </c>
      <c r="AA4485" s="122">
        <v>-48.311760195367</v>
      </c>
      <c r="AB4485" s="122">
        <v>-48.311760195367</v>
      </c>
      <c r="AC4485" s="122">
        <v>-48.311760195367</v>
      </c>
      <c r="AD4485" s="122">
        <v>-48.311760195367</v>
      </c>
      <c r="AE4485" s="122">
        <v>-48.311760195367</v>
      </c>
      <c r="AF4485" s="122">
        <v>-48.311760195367</v>
      </c>
      <c r="AG4485" s="122">
        <v>-48.311760195367</v>
      </c>
      <c r="AH4485" s="122">
        <v>-48.311760195367</v>
      </c>
      <c r="AI4485" s="122">
        <v>-48.311760195367</v>
      </c>
      <c r="AJ4485" s="122">
        <v>-48.311760195367</v>
      </c>
      <c r="AK4485" s="122">
        <v>-48.311760195367</v>
      </c>
    </row>
    <row r="4486" spans="1:37" s="122" customFormat="1" hidden="1" x14ac:dyDescent="0.3">
      <c r="A4486" s="125" t="str">
        <f t="shared" si="104"/>
        <v>SDGbaseTRA_AgMed_v6_3C_NetTrnsGov2Instotal</v>
      </c>
      <c r="B4486" s="125" t="s">
        <v>220</v>
      </c>
      <c r="C4486" s="125" t="s">
        <v>302</v>
      </c>
      <c r="D4486" s="125" t="s">
        <v>196</v>
      </c>
      <c r="E4486" s="122" t="s">
        <v>1</v>
      </c>
      <c r="F4486" s="122">
        <v>406.47648084416699</v>
      </c>
      <c r="G4486" s="122">
        <v>406.47648084416699</v>
      </c>
      <c r="H4486" s="122">
        <v>397.54990810955201</v>
      </c>
      <c r="I4486" s="122">
        <v>403.762443250123</v>
      </c>
      <c r="J4486" s="122">
        <v>408.59438316454799</v>
      </c>
      <c r="K4486" s="122">
        <v>412.83858421069999</v>
      </c>
      <c r="L4486" s="122">
        <v>417.75252471125498</v>
      </c>
      <c r="M4486" s="122">
        <v>423.265505631069</v>
      </c>
      <c r="N4486" s="122">
        <v>428.93184453949101</v>
      </c>
      <c r="O4486" s="122">
        <v>435.10555053212101</v>
      </c>
      <c r="P4486" s="122">
        <v>442.20228840736002</v>
      </c>
      <c r="Q4486" s="122">
        <v>449.73214743193603</v>
      </c>
      <c r="R4486" s="122">
        <v>457.22497228917302</v>
      </c>
      <c r="S4486" s="122">
        <v>466.00712263481699</v>
      </c>
      <c r="T4486" s="122">
        <v>475.00934141322199</v>
      </c>
      <c r="U4486" s="122">
        <v>484.50345337214401</v>
      </c>
      <c r="V4486" s="122">
        <v>495.260576898816</v>
      </c>
      <c r="W4486" s="122">
        <v>505.86189092496898</v>
      </c>
      <c r="X4486" s="122">
        <v>516.90990249505501</v>
      </c>
      <c r="Y4486" s="122">
        <v>528.50386267617603</v>
      </c>
      <c r="Z4486" s="122">
        <v>539.60904488037795</v>
      </c>
      <c r="AA4486" s="122">
        <v>551.39087060245402</v>
      </c>
      <c r="AB4486" s="122">
        <v>563.00797820649598</v>
      </c>
      <c r="AC4486" s="122">
        <v>575.90337693254003</v>
      </c>
      <c r="AD4486" s="122">
        <v>588.17032789206803</v>
      </c>
      <c r="AE4486" s="122">
        <v>600.66391874977103</v>
      </c>
      <c r="AF4486" s="122">
        <v>613.658818682066</v>
      </c>
      <c r="AG4486" s="122">
        <v>627.18743474572204</v>
      </c>
      <c r="AH4486" s="122">
        <v>640.73305440287004</v>
      </c>
      <c r="AI4486" s="122">
        <v>644.84158627717898</v>
      </c>
      <c r="AJ4486" s="122">
        <v>647.30207394048</v>
      </c>
      <c r="AK4486" s="122">
        <v>649.50424888049895</v>
      </c>
    </row>
    <row r="4487" spans="1:37" s="122" customFormat="1" hidden="1" x14ac:dyDescent="0.3">
      <c r="A4487" s="125" t="str">
        <f t="shared" si="104"/>
        <v>SDGbaseTRA_AgMed_v6_3QFSXflab-p</v>
      </c>
      <c r="B4487" s="125" t="s">
        <v>220</v>
      </c>
      <c r="C4487" s="125" t="s">
        <v>302</v>
      </c>
      <c r="D4487" s="125" t="s">
        <v>198</v>
      </c>
      <c r="E4487" s="122" t="s">
        <v>199</v>
      </c>
      <c r="F4487" s="122">
        <v>3154.5511147246002</v>
      </c>
      <c r="G4487" s="122">
        <v>2922.62294347548</v>
      </c>
      <c r="H4487" s="122">
        <v>3032.6382511370398</v>
      </c>
      <c r="I4487" s="122">
        <v>3172.0864585767199</v>
      </c>
      <c r="J4487" s="122">
        <v>3288.7472672159702</v>
      </c>
      <c r="K4487" s="122">
        <v>3396.6561887996399</v>
      </c>
      <c r="L4487" s="122">
        <v>3503.6632178844202</v>
      </c>
      <c r="M4487" s="122">
        <v>3611.3932375936902</v>
      </c>
      <c r="N4487" s="122">
        <v>3721.6120553358301</v>
      </c>
      <c r="O4487" s="122">
        <v>3838.2936879119802</v>
      </c>
      <c r="P4487" s="122">
        <v>3962.85195979522</v>
      </c>
      <c r="Q4487" s="122">
        <v>4091.1535257616401</v>
      </c>
      <c r="R4487" s="122">
        <v>4220.8189673811603</v>
      </c>
      <c r="S4487" s="122">
        <v>4351.83457133507</v>
      </c>
      <c r="T4487" s="122">
        <v>4485.0392955568996</v>
      </c>
      <c r="U4487" s="122">
        <v>4626.1174274888599</v>
      </c>
      <c r="V4487" s="122">
        <v>4771.1491084276104</v>
      </c>
      <c r="W4487" s="122">
        <v>4917.6555346640698</v>
      </c>
      <c r="X4487" s="122">
        <v>5064.7119213249198</v>
      </c>
      <c r="Y4487" s="122">
        <v>5207.9956247683103</v>
      </c>
      <c r="Z4487" s="122">
        <v>5347.7253246447799</v>
      </c>
      <c r="AA4487" s="122">
        <v>5483.4254881922498</v>
      </c>
      <c r="AB4487" s="122">
        <v>5631.0465397595799</v>
      </c>
      <c r="AC4487" s="122">
        <v>5785.2100532709901</v>
      </c>
      <c r="AD4487" s="122">
        <v>5947.8930135221199</v>
      </c>
      <c r="AE4487" s="122">
        <v>6120.5783287873401</v>
      </c>
      <c r="AF4487" s="122">
        <v>6303.7697825202304</v>
      </c>
      <c r="AG4487" s="122">
        <v>6495.5900095054003</v>
      </c>
      <c r="AH4487" s="122">
        <v>6649.9878591438301</v>
      </c>
      <c r="AI4487" s="122">
        <v>6781.4520618152101</v>
      </c>
      <c r="AJ4487" s="122">
        <v>6869.1725867494597</v>
      </c>
      <c r="AK4487" s="122">
        <v>6920.6931614820796</v>
      </c>
    </row>
    <row r="4488" spans="1:37" s="122" customFormat="1" hidden="1" x14ac:dyDescent="0.3">
      <c r="A4488" s="125" t="str">
        <f t="shared" si="104"/>
        <v>SDGbaseTRA_AgMed_v6_3QFSXflab-m</v>
      </c>
      <c r="B4488" s="125" t="s">
        <v>220</v>
      </c>
      <c r="C4488" s="125" t="s">
        <v>302</v>
      </c>
      <c r="D4488" s="125" t="s">
        <v>198</v>
      </c>
      <c r="E4488" s="122" t="s">
        <v>200</v>
      </c>
      <c r="F4488" s="122">
        <v>5235.9946818431899</v>
      </c>
      <c r="G4488" s="122">
        <v>4887.4476275667103</v>
      </c>
      <c r="H4488" s="122">
        <v>5090.9266751892601</v>
      </c>
      <c r="I4488" s="122">
        <v>5297.7668654491799</v>
      </c>
      <c r="J4488" s="122">
        <v>5472.3237041953398</v>
      </c>
      <c r="K4488" s="122">
        <v>5637.2382982256904</v>
      </c>
      <c r="L4488" s="122">
        <v>5804.8550284087496</v>
      </c>
      <c r="M4488" s="122">
        <v>5977.7015757211602</v>
      </c>
      <c r="N4488" s="122">
        <v>6156.9615168852497</v>
      </c>
      <c r="O4488" s="122">
        <v>6341.1862760791601</v>
      </c>
      <c r="P4488" s="122">
        <v>6539.3424753453</v>
      </c>
      <c r="Q4488" s="122">
        <v>6743.9278286655199</v>
      </c>
      <c r="R4488" s="122">
        <v>6946.1059457121501</v>
      </c>
      <c r="S4488" s="122">
        <v>7156.8957449259897</v>
      </c>
      <c r="T4488" s="122">
        <v>7374.5197637830597</v>
      </c>
      <c r="U4488" s="122">
        <v>7608.5463174766301</v>
      </c>
      <c r="V4488" s="122">
        <v>7854.3041813072196</v>
      </c>
      <c r="W4488" s="122">
        <v>8103.7306888952298</v>
      </c>
      <c r="X4488" s="122">
        <v>8350.7749796152402</v>
      </c>
      <c r="Y4488" s="122">
        <v>8585.9053721505006</v>
      </c>
      <c r="Z4488" s="122">
        <v>8811.0396359257702</v>
      </c>
      <c r="AA4488" s="122">
        <v>9027.1159793859006</v>
      </c>
      <c r="AB4488" s="122">
        <v>9255.3885126551995</v>
      </c>
      <c r="AC4488" s="122">
        <v>9493.8750517521294</v>
      </c>
      <c r="AD4488" s="122">
        <v>9749.6642448410203</v>
      </c>
      <c r="AE4488" s="122">
        <v>10025.5439583804</v>
      </c>
      <c r="AF4488" s="122">
        <v>10322.406003755899</v>
      </c>
      <c r="AG4488" s="122">
        <v>10629.2692486503</v>
      </c>
      <c r="AH4488" s="122">
        <v>10853.5462146845</v>
      </c>
      <c r="AI4488" s="122">
        <v>11027.612244365</v>
      </c>
      <c r="AJ4488" s="122">
        <v>11129.1285438945</v>
      </c>
      <c r="AK4488" s="122">
        <v>11167.0411356325</v>
      </c>
    </row>
    <row r="4489" spans="1:37" s="122" customFormat="1" hidden="1" x14ac:dyDescent="0.3">
      <c r="A4489" s="125" t="str">
        <f t="shared" si="104"/>
        <v>SDGbaseTRA_AgMed_v6_3QFSXflab-s</v>
      </c>
      <c r="B4489" s="125" t="s">
        <v>220</v>
      </c>
      <c r="C4489" s="125" t="s">
        <v>302</v>
      </c>
      <c r="D4489" s="125" t="s">
        <v>198</v>
      </c>
      <c r="E4489" s="122" t="s">
        <v>201</v>
      </c>
      <c r="F4489" s="122">
        <v>4708.9378060375002</v>
      </c>
      <c r="G4489" s="122">
        <v>4347.6121759324997</v>
      </c>
      <c r="H4489" s="122">
        <v>4509.76765106529</v>
      </c>
      <c r="I4489" s="122">
        <v>4699.2932834819303</v>
      </c>
      <c r="J4489" s="122">
        <v>4868.5220288624996</v>
      </c>
      <c r="K4489" s="122">
        <v>5030.5293807135404</v>
      </c>
      <c r="L4489" s="122">
        <v>5192.6193858977704</v>
      </c>
      <c r="M4489" s="122">
        <v>5357.5984086383996</v>
      </c>
      <c r="N4489" s="122">
        <v>5525.9546792858</v>
      </c>
      <c r="O4489" s="122">
        <v>5687.2415595530802</v>
      </c>
      <c r="P4489" s="122">
        <v>5862.3830505713304</v>
      </c>
      <c r="Q4489" s="122">
        <v>6045.8569114782704</v>
      </c>
      <c r="R4489" s="122">
        <v>6231.4751691097599</v>
      </c>
      <c r="S4489" s="122">
        <v>6421.1792259938902</v>
      </c>
      <c r="T4489" s="122">
        <v>6614.9564341175001</v>
      </c>
      <c r="U4489" s="122">
        <v>6819.4646572109204</v>
      </c>
      <c r="V4489" s="122">
        <v>7033.3896578669601</v>
      </c>
      <c r="W4489" s="122">
        <v>7251.98199913178</v>
      </c>
      <c r="X4489" s="122">
        <v>7471.0402492424</v>
      </c>
      <c r="Y4489" s="122">
        <v>7683.3829900413803</v>
      </c>
      <c r="Z4489" s="122">
        <v>7888.80756675869</v>
      </c>
      <c r="AA4489" s="122">
        <v>8088.4791183388297</v>
      </c>
      <c r="AB4489" s="122">
        <v>8288.5082764600593</v>
      </c>
      <c r="AC4489" s="122">
        <v>8494.4215468810708</v>
      </c>
      <c r="AD4489" s="122">
        <v>8713.8620002928292</v>
      </c>
      <c r="AE4489" s="122">
        <v>8949.5400548983707</v>
      </c>
      <c r="AF4489" s="122">
        <v>9202.4238412071099</v>
      </c>
      <c r="AG4489" s="122">
        <v>9466.1855480451904</v>
      </c>
      <c r="AH4489" s="122">
        <v>9679.0111183604204</v>
      </c>
      <c r="AI4489" s="122">
        <v>9857.7578857179797</v>
      </c>
      <c r="AJ4489" s="122">
        <v>9986.4520821398892</v>
      </c>
      <c r="AK4489" s="122">
        <v>10068.3239152644</v>
      </c>
    </row>
    <row r="4490" spans="1:37" s="122" customFormat="1" hidden="1" x14ac:dyDescent="0.3">
      <c r="A4490" s="125" t="str">
        <f t="shared" si="104"/>
        <v>SDGbaseTRA_AgMed_v6_3QFSXflab-t</v>
      </c>
      <c r="B4490" s="125" t="s">
        <v>220</v>
      </c>
      <c r="C4490" s="125" t="s">
        <v>302</v>
      </c>
      <c r="D4490" s="125" t="s">
        <v>198</v>
      </c>
      <c r="E4490" s="122" t="s">
        <v>202</v>
      </c>
      <c r="F4490" s="122">
        <v>3319.0950973737399</v>
      </c>
      <c r="G4490" s="122">
        <v>3025.15637016238</v>
      </c>
      <c r="H4490" s="122">
        <v>3112.0834947950302</v>
      </c>
      <c r="I4490" s="122">
        <v>3227.0670795088299</v>
      </c>
      <c r="J4490" s="122">
        <v>3333.6890650655</v>
      </c>
      <c r="K4490" s="122">
        <v>3439.0269541707598</v>
      </c>
      <c r="L4490" s="122">
        <v>3546.6721637761698</v>
      </c>
      <c r="M4490" s="122">
        <v>3657.4215617730301</v>
      </c>
      <c r="N4490" s="122">
        <v>3771.1784856842801</v>
      </c>
      <c r="O4490" s="122">
        <v>3878.22516627084</v>
      </c>
      <c r="P4490" s="122">
        <v>3995.9135862449598</v>
      </c>
      <c r="Q4490" s="122">
        <v>4121.3722843433297</v>
      </c>
      <c r="R4490" s="122">
        <v>4255.52505640458</v>
      </c>
      <c r="S4490" s="122">
        <v>4391.3542239770304</v>
      </c>
      <c r="T4490" s="122">
        <v>4528.8493892099204</v>
      </c>
      <c r="U4490" s="122">
        <v>4672.6751138326199</v>
      </c>
      <c r="V4490" s="122">
        <v>4821.0791555916803</v>
      </c>
      <c r="W4490" s="122">
        <v>4972.8988430187501</v>
      </c>
      <c r="X4490" s="122">
        <v>5128.06260383068</v>
      </c>
      <c r="Y4490" s="122">
        <v>5279.16369022034</v>
      </c>
      <c r="Z4490" s="122">
        <v>5426.9856498026902</v>
      </c>
      <c r="AA4490" s="122">
        <v>5571.6837017200696</v>
      </c>
      <c r="AB4490" s="122">
        <v>5715.9938670554902</v>
      </c>
      <c r="AC4490" s="122">
        <v>5862.4055421844496</v>
      </c>
      <c r="AD4490" s="122">
        <v>6015.74766834398</v>
      </c>
      <c r="AE4490" s="122">
        <v>6178.21269189133</v>
      </c>
      <c r="AF4490" s="122">
        <v>6351.1204626455501</v>
      </c>
      <c r="AG4490" s="122">
        <v>6532.0151888893597</v>
      </c>
      <c r="AH4490" s="122">
        <v>6679.9097044666496</v>
      </c>
      <c r="AI4490" s="122">
        <v>6804.6384405686103</v>
      </c>
      <c r="AJ4490" s="122">
        <v>6895.7220366756501</v>
      </c>
      <c r="AK4490" s="122">
        <v>6956.8174262182702</v>
      </c>
    </row>
    <row r="4491" spans="1:37" s="122" customFormat="1" hidden="1" x14ac:dyDescent="0.3">
      <c r="A4491" s="125" t="str">
        <f t="shared" si="104"/>
        <v>SDGbaseTRA_AgMed_v6_3QFSXfcap</v>
      </c>
      <c r="B4491" s="125" t="s">
        <v>220</v>
      </c>
      <c r="C4491" s="125" t="s">
        <v>302</v>
      </c>
      <c r="D4491" s="125" t="s">
        <v>198</v>
      </c>
      <c r="E4491" s="122" t="s">
        <v>203</v>
      </c>
      <c r="F4491" s="122">
        <v>3799.0893858038498</v>
      </c>
      <c r="G4491" s="122">
        <v>3955.0310944371899</v>
      </c>
      <c r="H4491" s="122">
        <v>4074.8564053412802</v>
      </c>
      <c r="I4491" s="122">
        <v>4151.96797632982</v>
      </c>
      <c r="J4491" s="122">
        <v>4251.5223476984702</v>
      </c>
      <c r="K4491" s="122">
        <v>4369.5174445229204</v>
      </c>
      <c r="L4491" s="122">
        <v>4507.36479413084</v>
      </c>
      <c r="M4491" s="122">
        <v>4645.2942346613099</v>
      </c>
      <c r="N4491" s="122">
        <v>4777.7579750690702</v>
      </c>
      <c r="O4491" s="122">
        <v>4890.4184117935001</v>
      </c>
      <c r="P4491" s="122">
        <v>5003.7401272823099</v>
      </c>
      <c r="Q4491" s="122">
        <v>5115.7281276692302</v>
      </c>
      <c r="R4491" s="122">
        <v>5280.2163271266299</v>
      </c>
      <c r="S4491" s="122">
        <v>5413.9438960939597</v>
      </c>
      <c r="T4491" s="122">
        <v>5558.1659977927502</v>
      </c>
      <c r="U4491" s="122">
        <v>5734.5440188734801</v>
      </c>
      <c r="V4491" s="122">
        <v>5897.1004103161704</v>
      </c>
      <c r="W4491" s="122">
        <v>6072.3984766362901</v>
      </c>
      <c r="X4491" s="122">
        <v>6260.8466903690896</v>
      </c>
      <c r="Y4491" s="122">
        <v>6435.7664597452804</v>
      </c>
      <c r="Z4491" s="122">
        <v>6612.7637234203603</v>
      </c>
      <c r="AA4491" s="122">
        <v>6795.7613038868403</v>
      </c>
      <c r="AB4491" s="122">
        <v>6984.3358091029004</v>
      </c>
      <c r="AC4491" s="122">
        <v>7161.6223201290404</v>
      </c>
      <c r="AD4491" s="122">
        <v>7346.0544081370399</v>
      </c>
      <c r="AE4491" s="122">
        <v>7539.3622397989202</v>
      </c>
      <c r="AF4491" s="122">
        <v>7742.4144991534204</v>
      </c>
      <c r="AG4491" s="122">
        <v>7932.6769990930097</v>
      </c>
      <c r="AH4491" s="122">
        <v>7791.6536700660999</v>
      </c>
      <c r="AI4491" s="122">
        <v>7661.3159433840301</v>
      </c>
      <c r="AJ4491" s="122">
        <v>7562.0619068121096</v>
      </c>
      <c r="AK4491" s="122">
        <v>7464.7356275346601</v>
      </c>
    </row>
    <row r="4492" spans="1:37" s="122" customFormat="1" hidden="1" x14ac:dyDescent="0.3">
      <c r="A4492" s="125" t="str">
        <f t="shared" si="104"/>
        <v>SDGbaseTRA_AgMed_v6_3QFSXfegy</v>
      </c>
      <c r="B4492" s="125" t="s">
        <v>220</v>
      </c>
      <c r="C4492" s="125" t="s">
        <v>302</v>
      </c>
      <c r="D4492" s="125" t="s">
        <v>198</v>
      </c>
      <c r="E4492" s="122" t="s">
        <v>204</v>
      </c>
      <c r="F4492" s="122">
        <v>200.18165765045001</v>
      </c>
      <c r="G4492" s="122">
        <v>215.86420678374199</v>
      </c>
      <c r="H4492" s="122">
        <v>219.02407371728799</v>
      </c>
      <c r="I4492" s="122">
        <v>223.55863125598501</v>
      </c>
      <c r="J4492" s="122">
        <v>229.98050991176899</v>
      </c>
      <c r="K4492" s="122">
        <v>241.44602576464399</v>
      </c>
      <c r="L4492" s="122">
        <v>253.58057569419901</v>
      </c>
      <c r="M4492" s="122">
        <v>253.75974961671599</v>
      </c>
      <c r="N4492" s="122">
        <v>253.767277204636</v>
      </c>
      <c r="O4492" s="122">
        <v>254.98944711378101</v>
      </c>
      <c r="P4492" s="122">
        <v>262.368209598953</v>
      </c>
      <c r="Q4492" s="122">
        <v>271.20029328187701</v>
      </c>
      <c r="R4492" s="122">
        <v>287.04182370748498</v>
      </c>
      <c r="S4492" s="122">
        <v>296.95728994458602</v>
      </c>
      <c r="T4492" s="122">
        <v>307.90205758256701</v>
      </c>
      <c r="U4492" s="122">
        <v>318.380950497409</v>
      </c>
      <c r="V4492" s="122">
        <v>317.96080333477101</v>
      </c>
      <c r="W4492" s="122">
        <v>324.76406898011498</v>
      </c>
      <c r="X4492" s="122">
        <v>343.97936679805298</v>
      </c>
      <c r="Y4492" s="122">
        <v>364.79739990649398</v>
      </c>
      <c r="Z4492" s="122">
        <v>385.58582963586599</v>
      </c>
      <c r="AA4492" s="122">
        <v>405.73741390366803</v>
      </c>
      <c r="AB4492" s="122">
        <v>427.14067477756902</v>
      </c>
      <c r="AC4492" s="122">
        <v>448.64319011488902</v>
      </c>
      <c r="AD4492" s="122">
        <v>470.274216193347</v>
      </c>
      <c r="AE4492" s="122">
        <v>492.06428080883302</v>
      </c>
      <c r="AF4492" s="122">
        <v>514.00869421058201</v>
      </c>
      <c r="AG4492" s="122">
        <v>612.10767580311995</v>
      </c>
      <c r="AH4492" s="122">
        <v>710.43241651432402</v>
      </c>
      <c r="AI4492" s="122">
        <v>809.15083556316097</v>
      </c>
      <c r="AJ4492" s="122">
        <v>852.11952606861405</v>
      </c>
      <c r="AK4492" s="122">
        <v>902.71877096309402</v>
      </c>
    </row>
    <row r="4493" spans="1:37" s="122" customFormat="1" hidden="1" x14ac:dyDescent="0.3">
      <c r="A4493" s="125" t="str">
        <f t="shared" si="104"/>
        <v>SDGbaseTRA_AgMed_v6_3QFSXfland</v>
      </c>
      <c r="B4493" s="125" t="s">
        <v>220</v>
      </c>
      <c r="C4493" s="125" t="s">
        <v>302</v>
      </c>
      <c r="D4493" s="125" t="s">
        <v>198</v>
      </c>
      <c r="E4493" s="122" t="s">
        <v>205</v>
      </c>
      <c r="F4493" s="122">
        <v>17.027338782018301</v>
      </c>
      <c r="G4493" s="122">
        <v>17.1976121698385</v>
      </c>
      <c r="H4493" s="122">
        <v>17.3695882915369</v>
      </c>
      <c r="I4493" s="122">
        <v>17.5432841744523</v>
      </c>
      <c r="J4493" s="122">
        <v>17.718717016196798</v>
      </c>
      <c r="K4493" s="122">
        <v>17.895904186358798</v>
      </c>
      <c r="L4493" s="122">
        <v>18.074863228222402</v>
      </c>
      <c r="M4493" s="122">
        <v>18.255611860504601</v>
      </c>
      <c r="N4493" s="122">
        <v>18.4381679791096</v>
      </c>
      <c r="O4493" s="122">
        <v>18.622549658900699</v>
      </c>
      <c r="P4493" s="122">
        <v>18.808775155489698</v>
      </c>
      <c r="Q4493" s="122">
        <v>18.996862907044601</v>
      </c>
      <c r="R4493" s="122">
        <v>19.186831536115101</v>
      </c>
      <c r="S4493" s="122">
        <v>19.378699851476199</v>
      </c>
      <c r="T4493" s="122">
        <v>19.572486849991002</v>
      </c>
      <c r="U4493" s="122">
        <v>19.7682117184909</v>
      </c>
      <c r="V4493" s="122">
        <v>19.9658938356758</v>
      </c>
      <c r="W4493" s="122">
        <v>20.165552774032601</v>
      </c>
      <c r="X4493" s="122">
        <v>20.367208301772902</v>
      </c>
      <c r="Y4493" s="122">
        <v>20.570880384790598</v>
      </c>
      <c r="Z4493" s="122">
        <v>20.7765891886385</v>
      </c>
      <c r="AA4493" s="122">
        <v>20.9843550805249</v>
      </c>
      <c r="AB4493" s="122">
        <v>21.194198631330199</v>
      </c>
      <c r="AC4493" s="122">
        <v>21.406140617643501</v>
      </c>
      <c r="AD4493" s="122">
        <v>21.6202020238199</v>
      </c>
      <c r="AE4493" s="122">
        <v>21.836404044058099</v>
      </c>
      <c r="AF4493" s="122">
        <v>22.054768084498701</v>
      </c>
      <c r="AG4493" s="122">
        <v>22.275315765343699</v>
      </c>
      <c r="AH4493" s="122">
        <v>22.498068922997099</v>
      </c>
      <c r="AI4493" s="122">
        <v>22.723049612227101</v>
      </c>
      <c r="AJ4493" s="122">
        <v>22.9502801083493</v>
      </c>
      <c r="AK4493" s="122">
        <v>23.179782909432799</v>
      </c>
    </row>
    <row r="4494" spans="1:37" s="122" customFormat="1" hidden="1" x14ac:dyDescent="0.3">
      <c r="A4494" s="125" t="str">
        <f t="shared" si="104"/>
        <v>SDGbaseTRA_AgMed_v6_3P_ActivePoptotal</v>
      </c>
      <c r="B4494" s="125" t="s">
        <v>220</v>
      </c>
      <c r="C4494" s="125" t="s">
        <v>302</v>
      </c>
      <c r="D4494" s="125" t="s">
        <v>207</v>
      </c>
      <c r="E4494" s="122" t="s">
        <v>1</v>
      </c>
      <c r="G4494" s="122">
        <v>24292.9</v>
      </c>
      <c r="H4494" s="122">
        <v>24642.6</v>
      </c>
      <c r="I4494" s="122">
        <v>24992.2</v>
      </c>
      <c r="J4494" s="122">
        <v>25341.9</v>
      </c>
      <c r="K4494" s="122">
        <v>25691.599999999999</v>
      </c>
      <c r="L4494" s="122">
        <v>26041.200000000001</v>
      </c>
      <c r="M4494" s="122">
        <v>26390.6</v>
      </c>
      <c r="N4494" s="122">
        <v>26740</v>
      </c>
      <c r="O4494" s="122">
        <v>27089.3</v>
      </c>
      <c r="P4494" s="122">
        <v>27438.7</v>
      </c>
      <c r="Q4494" s="122">
        <v>27788.1</v>
      </c>
      <c r="R4494" s="122">
        <v>28086.2</v>
      </c>
      <c r="S4494" s="122">
        <v>28384.400000000001</v>
      </c>
      <c r="T4494" s="122">
        <v>28682.5</v>
      </c>
      <c r="U4494" s="122">
        <v>28980.7</v>
      </c>
      <c r="V4494" s="122">
        <v>29278.799999999999</v>
      </c>
      <c r="W4494" s="122">
        <v>29514.3</v>
      </c>
      <c r="X4494" s="122">
        <v>29749.7</v>
      </c>
      <c r="Y4494" s="122">
        <v>29985.200000000001</v>
      </c>
      <c r="Z4494" s="122">
        <v>30220.7</v>
      </c>
      <c r="AA4494" s="122">
        <v>30456.1</v>
      </c>
      <c r="AB4494" s="122">
        <v>30638.2</v>
      </c>
      <c r="AC4494" s="122">
        <v>30820.3</v>
      </c>
      <c r="AD4494" s="122">
        <v>31002.3</v>
      </c>
      <c r="AE4494" s="122">
        <v>31184.400000000001</v>
      </c>
      <c r="AF4494" s="122">
        <v>31366.5</v>
      </c>
      <c r="AG4494" s="122">
        <v>31469.200000000001</v>
      </c>
      <c r="AH4494" s="122">
        <v>31571.9</v>
      </c>
      <c r="AI4494" s="122">
        <v>31674.6</v>
      </c>
      <c r="AJ4494" s="122">
        <v>31777.4</v>
      </c>
      <c r="AK4494" s="122">
        <v>31880.1</v>
      </c>
    </row>
    <row r="4495" spans="1:37" s="122" customFormat="1" hidden="1" x14ac:dyDescent="0.3">
      <c r="A4495" s="125" t="str">
        <f t="shared" si="104"/>
        <v>SDGbaseTRA_AgMed_v6_3P_WAgePoptotal</v>
      </c>
      <c r="B4495" s="125" t="s">
        <v>220</v>
      </c>
      <c r="C4495" s="125" t="s">
        <v>302</v>
      </c>
      <c r="D4495" s="125" t="s">
        <v>208</v>
      </c>
      <c r="E4495" s="122" t="s">
        <v>1</v>
      </c>
      <c r="G4495" s="122">
        <v>38959.5</v>
      </c>
      <c r="H4495" s="122">
        <v>39520.300000000003</v>
      </c>
      <c r="I4495" s="122">
        <v>40081.1</v>
      </c>
      <c r="J4495" s="122">
        <v>40641.9</v>
      </c>
      <c r="K4495" s="122">
        <v>41202.699999999997</v>
      </c>
      <c r="L4495" s="122">
        <v>41763.4</v>
      </c>
      <c r="M4495" s="122">
        <v>42323.7</v>
      </c>
      <c r="N4495" s="122">
        <v>42884</v>
      </c>
      <c r="O4495" s="122">
        <v>43444.3</v>
      </c>
      <c r="P4495" s="122">
        <v>44004.6</v>
      </c>
      <c r="Q4495" s="122">
        <v>44564.9</v>
      </c>
      <c r="R4495" s="122">
        <v>45043.1</v>
      </c>
      <c r="S4495" s="122">
        <v>45521.2</v>
      </c>
      <c r="T4495" s="122">
        <v>45999.4</v>
      </c>
      <c r="U4495" s="122">
        <v>46477.5</v>
      </c>
      <c r="V4495" s="122">
        <v>46955.7</v>
      </c>
      <c r="W4495" s="122">
        <v>47333.3</v>
      </c>
      <c r="X4495" s="122">
        <v>47710.9</v>
      </c>
      <c r="Y4495" s="122">
        <v>48088.6</v>
      </c>
      <c r="Z4495" s="122">
        <v>48466.2</v>
      </c>
      <c r="AA4495" s="122">
        <v>48843.8</v>
      </c>
      <c r="AB4495" s="122">
        <v>49135.8</v>
      </c>
      <c r="AC4495" s="122">
        <v>49427.8</v>
      </c>
      <c r="AD4495" s="122">
        <v>49719.8</v>
      </c>
      <c r="AE4495" s="122">
        <v>50011.8</v>
      </c>
      <c r="AF4495" s="122">
        <v>50303.8</v>
      </c>
      <c r="AG4495" s="122">
        <v>50468.5</v>
      </c>
      <c r="AH4495" s="122">
        <v>50633.3</v>
      </c>
      <c r="AI4495" s="122">
        <v>50798</v>
      </c>
      <c r="AJ4495" s="122">
        <v>50962.7</v>
      </c>
      <c r="AK4495" s="122">
        <v>51127.5</v>
      </c>
    </row>
    <row r="4496" spans="1:37" s="122" customFormat="1" hidden="1" x14ac:dyDescent="0.3">
      <c r="A4496" s="125" t="str">
        <f t="shared" si="104"/>
        <v>SDGbaseTRA_AgMed_v6_3C_BroadUnEmpRatetotal</v>
      </c>
      <c r="B4496" s="125" t="s">
        <v>220</v>
      </c>
      <c r="C4496" s="125" t="s">
        <v>302</v>
      </c>
      <c r="D4496" s="125" t="s">
        <v>209</v>
      </c>
      <c r="E4496" s="122" t="s">
        <v>1</v>
      </c>
      <c r="G4496" s="122">
        <v>0.37500919539713001</v>
      </c>
      <c r="H4496" s="122">
        <v>0.36104891236368603</v>
      </c>
      <c r="I4496" s="122">
        <v>0.34394676390967399</v>
      </c>
      <c r="J4496" s="122">
        <v>0.33062311565670599</v>
      </c>
      <c r="K4496" s="122">
        <v>0.31870919592747698</v>
      </c>
      <c r="L4496" s="122">
        <v>0.30695168440904702</v>
      </c>
      <c r="M4496" s="122">
        <v>0.29504767668312598</v>
      </c>
      <c r="N4496" s="122">
        <v>0.282883068915813</v>
      </c>
      <c r="O4496" s="122">
        <v>0.27111639319528102</v>
      </c>
      <c r="P4496" s="122">
        <v>0.25796444175719602</v>
      </c>
      <c r="Q4496" s="122">
        <v>0.244197676334519</v>
      </c>
      <c r="R4496" s="122">
        <v>0.22901905068654199</v>
      </c>
      <c r="S4496" s="122">
        <v>0.213608046453969</v>
      </c>
      <c r="T4496" s="122">
        <v>0.19800000409073901</v>
      </c>
      <c r="U4496" s="122">
        <v>0.18128949556052701</v>
      </c>
      <c r="V4496" s="122">
        <v>0.163902820361713</v>
      </c>
      <c r="W4496" s="122">
        <v>0.144608983926103</v>
      </c>
      <c r="X4496" s="122">
        <v>0.12555119029727199</v>
      </c>
      <c r="Y4496" s="122">
        <v>0.107678198671994</v>
      </c>
      <c r="Z4496" s="122">
        <v>9.0869563672187098E-2</v>
      </c>
      <c r="AA4496" s="122">
        <v>7.5039013936878299E-2</v>
      </c>
      <c r="AB4496" s="122">
        <v>5.7028898697366603E-2</v>
      </c>
      <c r="AC4496" s="122">
        <v>3.84288214557078E-2</v>
      </c>
      <c r="AD4496" s="122">
        <v>1.8551303387169499E-2</v>
      </c>
      <c r="AE4496" s="122">
        <v>-2.8692241619996399E-3</v>
      </c>
      <c r="AF4496" s="122">
        <v>-2.5926389304793199E-2</v>
      </c>
      <c r="AG4496" s="122">
        <v>-5.2554878900330101E-2</v>
      </c>
      <c r="AH4496" s="122">
        <v>-7.2550429231545505E-2</v>
      </c>
      <c r="AI4496" s="122">
        <v>-8.8299793287580197E-2</v>
      </c>
      <c r="AJ4496" s="122">
        <v>-9.7650382015503898E-2</v>
      </c>
      <c r="AK4496" s="122">
        <v>-0.101404187521283</v>
      </c>
    </row>
    <row r="4497" spans="1:37" s="122" customFormat="1" hidden="1" x14ac:dyDescent="0.3">
      <c r="A4497" s="125" t="str">
        <f t="shared" si="104"/>
        <v>SDGbaseTRA_AgMed_v6_3C_LabForceParttotal</v>
      </c>
      <c r="B4497" s="125" t="s">
        <v>220</v>
      </c>
      <c r="C4497" s="125" t="s">
        <v>302</v>
      </c>
      <c r="D4497" s="125" t="s">
        <v>210</v>
      </c>
      <c r="E4497" s="122" t="s">
        <v>1</v>
      </c>
      <c r="G4497" s="122">
        <v>0.38970826414961901</v>
      </c>
      <c r="H4497" s="122">
        <v>0.39841337419469502</v>
      </c>
      <c r="I4497" s="122">
        <v>0.40907594070563602</v>
      </c>
      <c r="J4497" s="122">
        <v>0.417384080600053</v>
      </c>
      <c r="K4497" s="122">
        <v>0.42481319966676101</v>
      </c>
      <c r="L4497" s="122">
        <v>0.43214416919999599</v>
      </c>
      <c r="M4497" s="122">
        <v>0.43956730587652498</v>
      </c>
      <c r="N4497" s="122">
        <v>0.44715294135787598</v>
      </c>
      <c r="O4497" s="122">
        <v>0.454488775047936</v>
      </c>
      <c r="P4497" s="122">
        <v>0.46269006131079099</v>
      </c>
      <c r="Q4497" s="122">
        <v>0.47127471508404101</v>
      </c>
      <c r="R4497" s="122">
        <v>0.48073789633945402</v>
      </c>
      <c r="S4497" s="122">
        <v>0.49034875544212297</v>
      </c>
      <c r="T4497" s="122">
        <v>0.50007967240153905</v>
      </c>
      <c r="U4497" s="122">
        <v>0.51050085559698799</v>
      </c>
      <c r="V4497" s="122">
        <v>0.52134079788382404</v>
      </c>
      <c r="W4497" s="122">
        <v>0.53337221503064103</v>
      </c>
      <c r="X4497" s="122">
        <v>0.54525464315310002</v>
      </c>
      <c r="Y4497" s="122">
        <v>0.55639897350267098</v>
      </c>
      <c r="Z4497" s="122">
        <v>0.56688079893063503</v>
      </c>
      <c r="AA4497" s="122">
        <v>0.57675087293857197</v>
      </c>
      <c r="AB4497" s="122">
        <v>0.587981414690111</v>
      </c>
      <c r="AC4497" s="122">
        <v>0.59957983551945804</v>
      </c>
      <c r="AD4497" s="122">
        <v>0.61197283430343596</v>
      </c>
      <c r="AE4497" s="122">
        <v>0.62532992281736399</v>
      </c>
      <c r="AF4497" s="122">
        <v>0.63970753879684605</v>
      </c>
      <c r="AG4497" s="122">
        <v>0.65631156057917805</v>
      </c>
      <c r="AH4497" s="122">
        <v>0.668778351335098</v>
      </c>
      <c r="AI4497" s="122">
        <v>0.67859877618147901</v>
      </c>
      <c r="AJ4497" s="122">
        <v>0.68443146162702295</v>
      </c>
      <c r="AK4497" s="122">
        <v>0.68677083054319599</v>
      </c>
    </row>
    <row r="4498" spans="1:37" s="122" customFormat="1" hidden="1" x14ac:dyDescent="0.3">
      <c r="A4498" s="125" t="str">
        <f t="shared" si="104"/>
        <v>SDGbaseTRA_AgMed_v6_3QVAXaawhe</v>
      </c>
      <c r="B4498" s="125" t="s">
        <v>220</v>
      </c>
      <c r="C4498" s="125" t="s">
        <v>302</v>
      </c>
      <c r="D4498" s="125" t="s">
        <v>211</v>
      </c>
      <c r="E4498" s="122" t="s">
        <v>4</v>
      </c>
      <c r="F4498" s="122">
        <v>2.6605426949921398</v>
      </c>
      <c r="G4498" s="122">
        <v>2.64427286958687</v>
      </c>
      <c r="H4498" s="122">
        <v>2.6994743133518901</v>
      </c>
      <c r="I4498" s="122">
        <v>2.7381555651879599</v>
      </c>
      <c r="J4498" s="122">
        <v>2.7920298002734598</v>
      </c>
      <c r="K4498" s="122">
        <v>2.8419451454765201</v>
      </c>
      <c r="L4498" s="122">
        <v>2.8952110834892602</v>
      </c>
      <c r="M4498" s="122">
        <v>2.9447475909073799</v>
      </c>
      <c r="N4498" s="122">
        <v>2.9969928854519101</v>
      </c>
      <c r="O4498" s="122">
        <v>3.0787145135815601</v>
      </c>
      <c r="P4498" s="122">
        <v>3.1429237255914702</v>
      </c>
      <c r="Q4498" s="122">
        <v>3.1987744115729502</v>
      </c>
      <c r="R4498" s="122">
        <v>3.26435680305454</v>
      </c>
      <c r="S4498" s="122">
        <v>3.3090691229011902</v>
      </c>
      <c r="T4498" s="122">
        <v>3.3534356643723902</v>
      </c>
      <c r="U4498" s="122">
        <v>3.40144159287687</v>
      </c>
      <c r="V4498" s="122">
        <v>3.4406282056836601</v>
      </c>
      <c r="W4498" s="122">
        <v>3.4780704001195502</v>
      </c>
      <c r="X4498" s="122">
        <v>3.5143557928675699</v>
      </c>
      <c r="Y4498" s="122">
        <v>3.54644266408387</v>
      </c>
      <c r="Z4498" s="122">
        <v>3.57728253738376</v>
      </c>
      <c r="AA4498" s="122">
        <v>3.6071408124236499</v>
      </c>
      <c r="AB4498" s="122">
        <v>3.6493154462097102</v>
      </c>
      <c r="AC4498" s="122">
        <v>3.6924735184403801</v>
      </c>
      <c r="AD4498" s="122">
        <v>3.7376875603747699</v>
      </c>
      <c r="AE4498" s="122">
        <v>3.78656847045387</v>
      </c>
      <c r="AF4498" s="122">
        <v>3.8396016366418699</v>
      </c>
      <c r="AG4498" s="122">
        <v>3.8867958953450898</v>
      </c>
      <c r="AH4498" s="122">
        <v>3.8939889537406098</v>
      </c>
      <c r="AI4498" s="122">
        <v>3.90699450997506</v>
      </c>
      <c r="AJ4498" s="122">
        <v>3.9184681619522199</v>
      </c>
      <c r="AK4498" s="122">
        <v>3.9197555791197201</v>
      </c>
    </row>
    <row r="4499" spans="1:37" s="122" customFormat="1" hidden="1" x14ac:dyDescent="0.3">
      <c r="A4499" s="125" t="str">
        <f t="shared" si="104"/>
        <v>SDGbaseTRA_AgMed_v6_3QVAXaamai</v>
      </c>
      <c r="B4499" s="125" t="s">
        <v>220</v>
      </c>
      <c r="C4499" s="125" t="s">
        <v>302</v>
      </c>
      <c r="D4499" s="125" t="s">
        <v>211</v>
      </c>
      <c r="E4499" s="122" t="s">
        <v>5</v>
      </c>
      <c r="F4499" s="122">
        <v>11.9253026570291</v>
      </c>
      <c r="G4499" s="122">
        <v>11.797625633378599</v>
      </c>
      <c r="H4499" s="122">
        <v>12.0816263675071</v>
      </c>
      <c r="I4499" s="122">
        <v>12.3094096359024</v>
      </c>
      <c r="J4499" s="122">
        <v>12.608389578307101</v>
      </c>
      <c r="K4499" s="122">
        <v>12.866498289458599</v>
      </c>
      <c r="L4499" s="122">
        <v>13.1342305351312</v>
      </c>
      <c r="M4499" s="122">
        <v>13.3778684141366</v>
      </c>
      <c r="N4499" s="122">
        <v>13.637057342310399</v>
      </c>
      <c r="O4499" s="122">
        <v>14.103602712827</v>
      </c>
      <c r="P4499" s="122">
        <v>14.4277551366403</v>
      </c>
      <c r="Q4499" s="122">
        <v>14.6967602148494</v>
      </c>
      <c r="R4499" s="122">
        <v>14.9971961679553</v>
      </c>
      <c r="S4499" s="122">
        <v>15.183834304909199</v>
      </c>
      <c r="T4499" s="122">
        <v>15.372111262638899</v>
      </c>
      <c r="U4499" s="122">
        <v>15.5747513540489</v>
      </c>
      <c r="V4499" s="122">
        <v>15.718589048982</v>
      </c>
      <c r="W4499" s="122">
        <v>15.8468843256229</v>
      </c>
      <c r="X4499" s="122">
        <v>15.9749190487289</v>
      </c>
      <c r="Y4499" s="122">
        <v>16.083665245772099</v>
      </c>
      <c r="Z4499" s="122">
        <v>16.1838024405568</v>
      </c>
      <c r="AA4499" s="122">
        <v>16.282170491577499</v>
      </c>
      <c r="AB4499" s="122">
        <v>16.462791945033398</v>
      </c>
      <c r="AC4499" s="122">
        <v>16.651027363058301</v>
      </c>
      <c r="AD4499" s="122">
        <v>16.844274111563799</v>
      </c>
      <c r="AE4499" s="122">
        <v>17.052889564097001</v>
      </c>
      <c r="AF4499" s="122">
        <v>17.277690549990499</v>
      </c>
      <c r="AG4499" s="122">
        <v>17.4128785303791</v>
      </c>
      <c r="AH4499" s="122">
        <v>17.409405941497901</v>
      </c>
      <c r="AI4499" s="122">
        <v>17.458671603310901</v>
      </c>
      <c r="AJ4499" s="122">
        <v>17.479884697736701</v>
      </c>
      <c r="AK4499" s="122">
        <v>17.427152761518901</v>
      </c>
    </row>
    <row r="4500" spans="1:37" s="122" customFormat="1" hidden="1" x14ac:dyDescent="0.3">
      <c r="A4500" s="125" t="str">
        <f t="shared" si="104"/>
        <v>SDGbaseTRA_AgMed_v6_3QVAXaaoce</v>
      </c>
      <c r="B4500" s="125" t="s">
        <v>220</v>
      </c>
      <c r="C4500" s="125" t="s">
        <v>302</v>
      </c>
      <c r="D4500" s="125" t="s">
        <v>211</v>
      </c>
      <c r="E4500" s="122" t="s">
        <v>6</v>
      </c>
      <c r="F4500" s="122">
        <v>0.81587985557138398</v>
      </c>
      <c r="G4500" s="122">
        <v>0.81297078616281104</v>
      </c>
      <c r="H4500" s="122">
        <v>0.82930858178431099</v>
      </c>
      <c r="I4500" s="122">
        <v>0.84099022378795596</v>
      </c>
      <c r="J4500" s="122">
        <v>0.85732584804252099</v>
      </c>
      <c r="K4500" s="122">
        <v>0.87299685112287695</v>
      </c>
      <c r="L4500" s="122">
        <v>0.89000681359788902</v>
      </c>
      <c r="M4500" s="122">
        <v>0.90679028944581197</v>
      </c>
      <c r="N4500" s="122">
        <v>0.92480676554234298</v>
      </c>
      <c r="O4500" s="122">
        <v>0.95177608091308397</v>
      </c>
      <c r="P4500" s="122">
        <v>0.97502837771045803</v>
      </c>
      <c r="Q4500" s="122">
        <v>0.99601448678744897</v>
      </c>
      <c r="R4500" s="122">
        <v>1.0186576725951499</v>
      </c>
      <c r="S4500" s="122">
        <v>1.0358423241577801</v>
      </c>
      <c r="T4500" s="122">
        <v>1.0529974014146699</v>
      </c>
      <c r="U4500" s="122">
        <v>1.0711133278417999</v>
      </c>
      <c r="V4500" s="122">
        <v>1.08595603141182</v>
      </c>
      <c r="W4500" s="122">
        <v>1.1004196638853001</v>
      </c>
      <c r="X4500" s="122">
        <v>1.1151699268673301</v>
      </c>
      <c r="Y4500" s="122">
        <v>1.1286489337008401</v>
      </c>
      <c r="Z4500" s="122">
        <v>1.14194429082737</v>
      </c>
      <c r="AA4500" s="122">
        <v>1.15535092159575</v>
      </c>
      <c r="AB4500" s="122">
        <v>1.17266229744893</v>
      </c>
      <c r="AC4500" s="122">
        <v>1.1897501301503499</v>
      </c>
      <c r="AD4500" s="122">
        <v>1.20680591054776</v>
      </c>
      <c r="AE4500" s="122">
        <v>1.2243150034336601</v>
      </c>
      <c r="AF4500" s="122">
        <v>1.2424735325671701</v>
      </c>
      <c r="AG4500" s="122">
        <v>1.2582926031044499</v>
      </c>
      <c r="AH4500" s="122">
        <v>1.26140118159208</v>
      </c>
      <c r="AI4500" s="122">
        <v>1.26480129444276</v>
      </c>
      <c r="AJ4500" s="122">
        <v>1.2681382951448801</v>
      </c>
      <c r="AK4500" s="122">
        <v>1.2693817695362899</v>
      </c>
    </row>
    <row r="4501" spans="1:37" s="122" customFormat="1" hidden="1" x14ac:dyDescent="0.3">
      <c r="A4501" s="125" t="str">
        <f t="shared" si="104"/>
        <v>SDGbaseTRA_AgMed_v6_3QVAXaaveg</v>
      </c>
      <c r="B4501" s="125" t="s">
        <v>220</v>
      </c>
      <c r="C4501" s="125" t="s">
        <v>302</v>
      </c>
      <c r="D4501" s="125" t="s">
        <v>211</v>
      </c>
      <c r="E4501" s="122" t="s">
        <v>7</v>
      </c>
      <c r="F4501" s="122">
        <v>6.7349634382759103</v>
      </c>
      <c r="G4501" s="122">
        <v>6.4286567727221602</v>
      </c>
      <c r="H4501" s="122">
        <v>6.5352502417974403</v>
      </c>
      <c r="I4501" s="122">
        <v>6.6404340572720697</v>
      </c>
      <c r="J4501" s="122">
        <v>6.7941035230015201</v>
      </c>
      <c r="K4501" s="122">
        <v>6.9043577373357801</v>
      </c>
      <c r="L4501" s="122">
        <v>7.0150231132296703</v>
      </c>
      <c r="M4501" s="122">
        <v>7.1014757407296596</v>
      </c>
      <c r="N4501" s="122">
        <v>7.1960837111405898</v>
      </c>
      <c r="O4501" s="122">
        <v>7.3605689437570803</v>
      </c>
      <c r="P4501" s="122">
        <v>7.4650815799006498</v>
      </c>
      <c r="Q4501" s="122">
        <v>7.5514074801562199</v>
      </c>
      <c r="R4501" s="122">
        <v>7.7134583015061402</v>
      </c>
      <c r="S4501" s="122">
        <v>7.7751406658534803</v>
      </c>
      <c r="T4501" s="122">
        <v>7.8347254748989803</v>
      </c>
      <c r="U4501" s="122">
        <v>7.9104606183010704</v>
      </c>
      <c r="V4501" s="122">
        <v>7.9721327701207301</v>
      </c>
      <c r="W4501" s="122">
        <v>8.0162881480003403</v>
      </c>
      <c r="X4501" s="122">
        <v>8.0370423029113507</v>
      </c>
      <c r="Y4501" s="122">
        <v>8.0555064874569506</v>
      </c>
      <c r="Z4501" s="122">
        <v>8.0722843415508798</v>
      </c>
      <c r="AA4501" s="122">
        <v>8.0733041482221708</v>
      </c>
      <c r="AB4501" s="122">
        <v>8.1407324679637494</v>
      </c>
      <c r="AC4501" s="122">
        <v>8.2457773920415605</v>
      </c>
      <c r="AD4501" s="122">
        <v>8.3749793233957597</v>
      </c>
      <c r="AE4501" s="122">
        <v>8.5288076833893207</v>
      </c>
      <c r="AF4501" s="122">
        <v>8.7047632497779492</v>
      </c>
      <c r="AG4501" s="122">
        <v>8.8820809982541604</v>
      </c>
      <c r="AH4501" s="122">
        <v>9.0098316756484298</v>
      </c>
      <c r="AI4501" s="122">
        <v>9.2032298496019607</v>
      </c>
      <c r="AJ4501" s="122">
        <v>9.3148668336115907</v>
      </c>
      <c r="AK4501" s="122">
        <v>9.3317063882245694</v>
      </c>
    </row>
    <row r="4502" spans="1:37" s="122" customFormat="1" hidden="1" x14ac:dyDescent="0.3">
      <c r="A4502" s="125" t="str">
        <f t="shared" si="104"/>
        <v>SDGbaseTRA_AgMed_v6_3QVAXaaofr</v>
      </c>
      <c r="B4502" s="125" t="s">
        <v>220</v>
      </c>
      <c r="C4502" s="125" t="s">
        <v>302</v>
      </c>
      <c r="D4502" s="125" t="s">
        <v>211</v>
      </c>
      <c r="E4502" s="122" t="s">
        <v>8</v>
      </c>
      <c r="F4502" s="122">
        <v>12.999968868332401</v>
      </c>
      <c r="G4502" s="122">
        <v>12.572931894228899</v>
      </c>
      <c r="H4502" s="122">
        <v>12.9565041481956</v>
      </c>
      <c r="I4502" s="122">
        <v>13.1922353310002</v>
      </c>
      <c r="J4502" s="122">
        <v>13.5774480391095</v>
      </c>
      <c r="K4502" s="122">
        <v>13.9135557899413</v>
      </c>
      <c r="L4502" s="122">
        <v>14.259108742893099</v>
      </c>
      <c r="M4502" s="122">
        <v>14.560713391153</v>
      </c>
      <c r="N4502" s="122">
        <v>14.8745437880675</v>
      </c>
      <c r="O4502" s="122">
        <v>15.7209695729193</v>
      </c>
      <c r="P4502" s="122">
        <v>16.1498502373653</v>
      </c>
      <c r="Q4502" s="122">
        <v>16.4563132202668</v>
      </c>
      <c r="R4502" s="122">
        <v>16.8542281273422</v>
      </c>
      <c r="S4502" s="122">
        <v>17.089791495522601</v>
      </c>
      <c r="T4502" s="122">
        <v>17.3295602063383</v>
      </c>
      <c r="U4502" s="122">
        <v>17.599930369429501</v>
      </c>
      <c r="V4502" s="122">
        <v>17.830860264536401</v>
      </c>
      <c r="W4502" s="122">
        <v>18.027500796679501</v>
      </c>
      <c r="X4502" s="122">
        <v>18.151524685299201</v>
      </c>
      <c r="Y4502" s="122">
        <v>18.2612446907644</v>
      </c>
      <c r="Z4502" s="122">
        <v>18.338419203798999</v>
      </c>
      <c r="AA4502" s="122">
        <v>18.408491800419799</v>
      </c>
      <c r="AB4502" s="122">
        <v>18.6902764533117</v>
      </c>
      <c r="AC4502" s="122">
        <v>19.017421484185299</v>
      </c>
      <c r="AD4502" s="122">
        <v>19.3823611040246</v>
      </c>
      <c r="AE4502" s="122">
        <v>19.7908374777898</v>
      </c>
      <c r="AF4502" s="122">
        <v>20.252787158464798</v>
      </c>
      <c r="AG4502" s="122">
        <v>20.712738382059499</v>
      </c>
      <c r="AH4502" s="122">
        <v>21.0123907786895</v>
      </c>
      <c r="AI4502" s="122">
        <v>21.343167554876</v>
      </c>
      <c r="AJ4502" s="122">
        <v>21.4641985724835</v>
      </c>
      <c r="AK4502" s="122">
        <v>21.3727088139972</v>
      </c>
    </row>
    <row r="4503" spans="1:37" s="122" customFormat="1" hidden="1" x14ac:dyDescent="0.3">
      <c r="A4503" s="125" t="str">
        <f t="shared" si="104"/>
        <v>SDGbaseTRA_AgMed_v6_3QVAXaagra</v>
      </c>
      <c r="B4503" s="125" t="s">
        <v>220</v>
      </c>
      <c r="C4503" s="125" t="s">
        <v>302</v>
      </c>
      <c r="D4503" s="125" t="s">
        <v>211</v>
      </c>
      <c r="E4503" s="122" t="s">
        <v>9</v>
      </c>
      <c r="F4503" s="122">
        <v>6.1969723289684602</v>
      </c>
      <c r="G4503" s="122">
        <v>6.0245744226366602</v>
      </c>
      <c r="H4503" s="122">
        <v>6.2708999497555604</v>
      </c>
      <c r="I4503" s="122">
        <v>6.3387332341640699</v>
      </c>
      <c r="J4503" s="122">
        <v>6.5390297679945499</v>
      </c>
      <c r="K4503" s="122">
        <v>6.7405123340113704</v>
      </c>
      <c r="L4503" s="122">
        <v>6.9551637942080298</v>
      </c>
      <c r="M4503" s="122">
        <v>7.1764967387250103</v>
      </c>
      <c r="N4503" s="122">
        <v>7.4131695398631798</v>
      </c>
      <c r="O4503" s="122">
        <v>8.0011789973570302</v>
      </c>
      <c r="P4503" s="122">
        <v>8.3378252739841106</v>
      </c>
      <c r="Q4503" s="122">
        <v>8.5996016301594107</v>
      </c>
      <c r="R4503" s="122">
        <v>8.9202414697942505</v>
      </c>
      <c r="S4503" s="122">
        <v>9.1626335039929607</v>
      </c>
      <c r="T4503" s="122">
        <v>9.4170908266125402</v>
      </c>
      <c r="U4503" s="122">
        <v>9.6901307950687698</v>
      </c>
      <c r="V4503" s="122">
        <v>9.9201086253147501</v>
      </c>
      <c r="W4503" s="122">
        <v>10.1623364966461</v>
      </c>
      <c r="X4503" s="122">
        <v>10.409650899389799</v>
      </c>
      <c r="Y4503" s="122">
        <v>10.6288444142022</v>
      </c>
      <c r="Z4503" s="122">
        <v>10.8324577464839</v>
      </c>
      <c r="AA4503" s="122">
        <v>11.0568115812891</v>
      </c>
      <c r="AB4503" s="122">
        <v>11.454980639363001</v>
      </c>
      <c r="AC4503" s="122">
        <v>11.805555188997801</v>
      </c>
      <c r="AD4503" s="122">
        <v>12.1155985908579</v>
      </c>
      <c r="AE4503" s="122">
        <v>12.4115071634712</v>
      </c>
      <c r="AF4503" s="122">
        <v>12.713954825753801</v>
      </c>
      <c r="AG4503" s="122">
        <v>12.9829785043098</v>
      </c>
      <c r="AH4503" s="122">
        <v>13.097328567065899</v>
      </c>
      <c r="AI4503" s="122">
        <v>13.144653953574201</v>
      </c>
      <c r="AJ4503" s="122">
        <v>13.0597399832716</v>
      </c>
      <c r="AK4503" s="122">
        <v>12.9129579398949</v>
      </c>
    </row>
    <row r="4504" spans="1:37" s="122" customFormat="1" hidden="1" x14ac:dyDescent="0.3">
      <c r="A4504" s="125" t="str">
        <f t="shared" si="104"/>
        <v>SDGbaseTRA_AgMed_v6_3QVAXaaoil</v>
      </c>
      <c r="B4504" s="125" t="s">
        <v>220</v>
      </c>
      <c r="C4504" s="125" t="s">
        <v>302</v>
      </c>
      <c r="D4504" s="125" t="s">
        <v>211</v>
      </c>
      <c r="E4504" s="122" t="s">
        <v>10</v>
      </c>
      <c r="F4504" s="122">
        <v>5.4472049614464702</v>
      </c>
      <c r="G4504" s="122">
        <v>5.34772734428714</v>
      </c>
      <c r="H4504" s="122">
        <v>5.4496482814549498</v>
      </c>
      <c r="I4504" s="122">
        <v>5.5316174970657102</v>
      </c>
      <c r="J4504" s="122">
        <v>5.6504205919043997</v>
      </c>
      <c r="K4504" s="122">
        <v>5.7558925628150099</v>
      </c>
      <c r="L4504" s="122">
        <v>5.86846270110565</v>
      </c>
      <c r="M4504" s="122">
        <v>5.9709574672421404</v>
      </c>
      <c r="N4504" s="122">
        <v>6.0815618779216702</v>
      </c>
      <c r="O4504" s="122">
        <v>6.2376737950780603</v>
      </c>
      <c r="P4504" s="122">
        <v>6.37115391699108</v>
      </c>
      <c r="Q4504" s="122">
        <v>6.4955465428912396</v>
      </c>
      <c r="R4504" s="122">
        <v>6.6613446670988301</v>
      </c>
      <c r="S4504" s="122">
        <v>6.7715550450436304</v>
      </c>
      <c r="T4504" s="122">
        <v>6.8812225858536902</v>
      </c>
      <c r="U4504" s="122">
        <v>7.0003398777846</v>
      </c>
      <c r="V4504" s="122">
        <v>7.1022538680769598</v>
      </c>
      <c r="W4504" s="122">
        <v>7.2020271852694897</v>
      </c>
      <c r="X4504" s="122">
        <v>7.3018177909694897</v>
      </c>
      <c r="Y4504" s="122">
        <v>7.3941140479926499</v>
      </c>
      <c r="Z4504" s="122">
        <v>7.4877452817222903</v>
      </c>
      <c r="AA4504" s="122">
        <v>7.5776845131005501</v>
      </c>
      <c r="AB4504" s="122">
        <v>7.6927467839307502</v>
      </c>
      <c r="AC4504" s="122">
        <v>7.8111892197843096</v>
      </c>
      <c r="AD4504" s="122">
        <v>7.9332824285093704</v>
      </c>
      <c r="AE4504" s="122">
        <v>8.0631033067262496</v>
      </c>
      <c r="AF4504" s="122">
        <v>8.2015511936954706</v>
      </c>
      <c r="AG4504" s="122">
        <v>8.3294361877921101</v>
      </c>
      <c r="AH4504" s="122">
        <v>8.3651941699547194</v>
      </c>
      <c r="AI4504" s="122">
        <v>8.41912125667724</v>
      </c>
      <c r="AJ4504" s="122">
        <v>8.4711200414723002</v>
      </c>
      <c r="AK4504" s="122">
        <v>8.4988607985399796</v>
      </c>
    </row>
    <row r="4505" spans="1:37" s="122" customFormat="1" hidden="1" x14ac:dyDescent="0.3">
      <c r="A4505" s="125" t="str">
        <f t="shared" si="104"/>
        <v>SDGbaseTRA_AgMed_v6_3QVAXaatub</v>
      </c>
      <c r="B4505" s="125" t="s">
        <v>220</v>
      </c>
      <c r="C4505" s="125" t="s">
        <v>302</v>
      </c>
      <c r="D4505" s="125" t="s">
        <v>211</v>
      </c>
      <c r="E4505" s="122" t="s">
        <v>11</v>
      </c>
      <c r="F4505" s="122">
        <v>2.9478456812017</v>
      </c>
      <c r="G4505" s="122">
        <v>2.8203792778127701</v>
      </c>
      <c r="H4505" s="122">
        <v>2.8712598905662401</v>
      </c>
      <c r="I4505" s="122">
        <v>2.91885874553514</v>
      </c>
      <c r="J4505" s="122">
        <v>2.98813021647925</v>
      </c>
      <c r="K4505" s="122">
        <v>3.0398292652118601</v>
      </c>
      <c r="L4505" s="122">
        <v>3.09296932960696</v>
      </c>
      <c r="M4505" s="122">
        <v>3.13752662119875</v>
      </c>
      <c r="N4505" s="122">
        <v>3.1857124476930001</v>
      </c>
      <c r="O4505" s="122">
        <v>3.2660444557843</v>
      </c>
      <c r="P4505" s="122">
        <v>3.3186491675185099</v>
      </c>
      <c r="Q4505" s="122">
        <v>3.36236750638201</v>
      </c>
      <c r="R4505" s="122">
        <v>3.4364985556062102</v>
      </c>
      <c r="S4505" s="122">
        <v>3.4663410411977802</v>
      </c>
      <c r="T4505" s="122">
        <v>3.49536963951719</v>
      </c>
      <c r="U4505" s="122">
        <v>3.5314999182829001</v>
      </c>
      <c r="V4505" s="122">
        <v>3.5594096056284799</v>
      </c>
      <c r="W4505" s="122">
        <v>3.5787146276331199</v>
      </c>
      <c r="X4505" s="122">
        <v>3.5873161488105598</v>
      </c>
      <c r="Y4505" s="122">
        <v>3.5934716464219898</v>
      </c>
      <c r="Z4505" s="122">
        <v>3.59861468924161</v>
      </c>
      <c r="AA4505" s="122">
        <v>3.5968352283013201</v>
      </c>
      <c r="AB4505" s="122">
        <v>3.6271248091316499</v>
      </c>
      <c r="AC4505" s="122">
        <v>3.6743812357496499</v>
      </c>
      <c r="AD4505" s="122">
        <v>3.73316398319206</v>
      </c>
      <c r="AE4505" s="122">
        <v>3.80383501505335</v>
      </c>
      <c r="AF4505" s="122">
        <v>3.8850816085886102</v>
      </c>
      <c r="AG4505" s="122">
        <v>3.95047405891424</v>
      </c>
      <c r="AH4505" s="122">
        <v>3.9926862613374299</v>
      </c>
      <c r="AI4505" s="122">
        <v>4.0716352914055198</v>
      </c>
      <c r="AJ4505" s="122">
        <v>4.1066455183483503</v>
      </c>
      <c r="AK4505" s="122">
        <v>4.0943064459631602</v>
      </c>
    </row>
    <row r="4506" spans="1:37" s="122" customFormat="1" hidden="1" x14ac:dyDescent="0.3">
      <c r="A4506" s="125" t="str">
        <f t="shared" si="104"/>
        <v>SDGbaseTRA_AgMed_v6_3QVAXaapul</v>
      </c>
      <c r="B4506" s="125" t="s">
        <v>220</v>
      </c>
      <c r="C4506" s="125" t="s">
        <v>302</v>
      </c>
      <c r="D4506" s="125" t="s">
        <v>211</v>
      </c>
      <c r="E4506" s="122" t="s">
        <v>12</v>
      </c>
      <c r="F4506" s="122">
        <v>0.52449157567985805</v>
      </c>
      <c r="G4506" s="122">
        <v>0.51545197279167998</v>
      </c>
      <c r="H4506" s="122">
        <v>0.52490665577070905</v>
      </c>
      <c r="I4506" s="122">
        <v>0.53304045865836902</v>
      </c>
      <c r="J4506" s="122">
        <v>0.54391316149910096</v>
      </c>
      <c r="K4506" s="122">
        <v>0.55297947835067796</v>
      </c>
      <c r="L4506" s="122">
        <v>0.56234274428011599</v>
      </c>
      <c r="M4506" s="122">
        <v>0.56969821544427202</v>
      </c>
      <c r="N4506" s="122">
        <v>0.57743136111669902</v>
      </c>
      <c r="O4506" s="122">
        <v>0.58801922749751401</v>
      </c>
      <c r="P4506" s="122">
        <v>0.59644360074370395</v>
      </c>
      <c r="Q4506" s="122">
        <v>0.60403745117053198</v>
      </c>
      <c r="R4506" s="122">
        <v>0.61603836626945196</v>
      </c>
      <c r="S4506" s="122">
        <v>0.62254972708789402</v>
      </c>
      <c r="T4506" s="122">
        <v>0.62894565462803498</v>
      </c>
      <c r="U4506" s="122">
        <v>0.63628336397059504</v>
      </c>
      <c r="V4506" s="122">
        <v>0.64242518287176198</v>
      </c>
      <c r="W4506" s="122">
        <v>0.64793828792342201</v>
      </c>
      <c r="X4506" s="122">
        <v>0.65284526449979297</v>
      </c>
      <c r="Y4506" s="122">
        <v>0.65743029591353497</v>
      </c>
      <c r="Z4506" s="122">
        <v>0.66218369731418802</v>
      </c>
      <c r="AA4506" s="122">
        <v>0.66626194571183806</v>
      </c>
      <c r="AB4506" s="122">
        <v>0.67226689650443405</v>
      </c>
      <c r="AC4506" s="122">
        <v>0.67944585230410104</v>
      </c>
      <c r="AD4506" s="122">
        <v>0.68765531718141704</v>
      </c>
      <c r="AE4506" s="122">
        <v>0.69708725492583901</v>
      </c>
      <c r="AF4506" s="122">
        <v>0.70767190523380097</v>
      </c>
      <c r="AG4506" s="122">
        <v>0.71870117902026798</v>
      </c>
      <c r="AH4506" s="122">
        <v>0.72207129244385004</v>
      </c>
      <c r="AI4506" s="122">
        <v>0.727902002291829</v>
      </c>
      <c r="AJ4506" s="122">
        <v>0.73355245282433901</v>
      </c>
      <c r="AK4506" s="122">
        <v>0.736673192282992</v>
      </c>
    </row>
    <row r="4507" spans="1:37" s="122" customFormat="1" hidden="1" x14ac:dyDescent="0.3">
      <c r="A4507" s="125" t="str">
        <f t="shared" si="104"/>
        <v>SDGbaseTRA_AgMed_v6_3QVAXaasug</v>
      </c>
      <c r="B4507" s="125" t="s">
        <v>220</v>
      </c>
      <c r="C4507" s="125" t="s">
        <v>302</v>
      </c>
      <c r="D4507" s="125" t="s">
        <v>211</v>
      </c>
      <c r="E4507" s="122" t="s">
        <v>13</v>
      </c>
      <c r="F4507" s="122">
        <v>3.8233471543033799</v>
      </c>
      <c r="G4507" s="122">
        <v>3.7357351704224202</v>
      </c>
      <c r="H4507" s="122">
        <v>3.8019977066521999</v>
      </c>
      <c r="I4507" s="122">
        <v>3.8616631646341002</v>
      </c>
      <c r="J4507" s="122">
        <v>3.9449747367547801</v>
      </c>
      <c r="K4507" s="122">
        <v>4.0102500733888498</v>
      </c>
      <c r="L4507" s="122">
        <v>4.0763626075799602</v>
      </c>
      <c r="M4507" s="122">
        <v>4.1324886877408096</v>
      </c>
      <c r="N4507" s="122">
        <v>4.1906269480885099</v>
      </c>
      <c r="O4507" s="122">
        <v>4.3215219335409403</v>
      </c>
      <c r="P4507" s="122">
        <v>4.3920520143878301</v>
      </c>
      <c r="Q4507" s="122">
        <v>4.44854825765825</v>
      </c>
      <c r="R4507" s="122">
        <v>4.5354108984343497</v>
      </c>
      <c r="S4507" s="122">
        <v>4.5869580068802103</v>
      </c>
      <c r="T4507" s="122">
        <v>4.6374394978492601</v>
      </c>
      <c r="U4507" s="122">
        <v>4.69208173406839</v>
      </c>
      <c r="V4507" s="122">
        <v>4.7323776887033002</v>
      </c>
      <c r="W4507" s="122">
        <v>4.77784444519048</v>
      </c>
      <c r="X4507" s="122">
        <v>4.8316051599319998</v>
      </c>
      <c r="Y4507" s="122">
        <v>4.8745482614403599</v>
      </c>
      <c r="Z4507" s="122">
        <v>4.9181080950144196</v>
      </c>
      <c r="AA4507" s="122">
        <v>4.96393991109744</v>
      </c>
      <c r="AB4507" s="122">
        <v>5.0305125062300897</v>
      </c>
      <c r="AC4507" s="122">
        <v>5.0887691786018596</v>
      </c>
      <c r="AD4507" s="122">
        <v>5.1381399192217003</v>
      </c>
      <c r="AE4507" s="122">
        <v>5.1873337079855002</v>
      </c>
      <c r="AF4507" s="122">
        <v>5.24111526779068</v>
      </c>
      <c r="AG4507" s="122">
        <v>5.2967508490014401</v>
      </c>
      <c r="AH4507" s="122">
        <v>5.2932470695774603</v>
      </c>
      <c r="AI4507" s="122">
        <v>5.2920597612860902</v>
      </c>
      <c r="AJ4507" s="122">
        <v>5.30340935212228</v>
      </c>
      <c r="AK4507" s="122">
        <v>5.3071837183958301</v>
      </c>
    </row>
    <row r="4508" spans="1:37" s="122" customFormat="1" hidden="1" x14ac:dyDescent="0.3">
      <c r="A4508" s="125" t="str">
        <f t="shared" si="104"/>
        <v>SDGbaseTRA_AgMed_v6_3QVAXaaoth</v>
      </c>
      <c r="B4508" s="125" t="s">
        <v>220</v>
      </c>
      <c r="C4508" s="125" t="s">
        <v>302</v>
      </c>
      <c r="D4508" s="125" t="s">
        <v>211</v>
      </c>
      <c r="E4508" s="122" t="s">
        <v>14</v>
      </c>
      <c r="F4508" s="122">
        <v>7.2867372761350104</v>
      </c>
      <c r="G4508" s="122">
        <v>7.3012632648317899</v>
      </c>
      <c r="H4508" s="122">
        <v>7.4096164847777697</v>
      </c>
      <c r="I4508" s="122">
        <v>7.4780692619267297</v>
      </c>
      <c r="J4508" s="122">
        <v>7.5693814780835202</v>
      </c>
      <c r="K4508" s="122">
        <v>7.6656404025246303</v>
      </c>
      <c r="L4508" s="122">
        <v>7.7763858321409902</v>
      </c>
      <c r="M4508" s="122">
        <v>7.9015597328221796</v>
      </c>
      <c r="N4508" s="122">
        <v>8.0436033846769899</v>
      </c>
      <c r="O4508" s="122">
        <v>8.2339751233457896</v>
      </c>
      <c r="P4508" s="122">
        <v>8.4244705120479892</v>
      </c>
      <c r="Q4508" s="122">
        <v>8.6064964124782808</v>
      </c>
      <c r="R4508" s="122">
        <v>8.7776330179099595</v>
      </c>
      <c r="S4508" s="122">
        <v>8.93094216771199</v>
      </c>
      <c r="T4508" s="122">
        <v>9.0869888832094698</v>
      </c>
      <c r="U4508" s="122">
        <v>9.2526692189269095</v>
      </c>
      <c r="V4508" s="122">
        <v>9.4028190779661198</v>
      </c>
      <c r="W4508" s="122">
        <v>9.5563660867892093</v>
      </c>
      <c r="X4508" s="122">
        <v>9.71621346228617</v>
      </c>
      <c r="Y4508" s="122">
        <v>9.8695153831350808</v>
      </c>
      <c r="Z4508" s="122">
        <v>10.0211464076369</v>
      </c>
      <c r="AA4508" s="122">
        <v>10.173512466412999</v>
      </c>
      <c r="AB4508" s="122">
        <v>10.3362677374057</v>
      </c>
      <c r="AC4508" s="122">
        <v>10.492811379486399</v>
      </c>
      <c r="AD4508" s="122">
        <v>10.6493806659602</v>
      </c>
      <c r="AE4508" s="122">
        <v>10.8083271852705</v>
      </c>
      <c r="AF4508" s="122">
        <v>10.971560862558199</v>
      </c>
      <c r="AG4508" s="122">
        <v>11.134142071866499</v>
      </c>
      <c r="AH4508" s="122">
        <v>11.2093525839002</v>
      </c>
      <c r="AI4508" s="122">
        <v>11.2781235951359</v>
      </c>
      <c r="AJ4508" s="122">
        <v>11.3456840846898</v>
      </c>
      <c r="AK4508" s="122">
        <v>11.4047253212944</v>
      </c>
    </row>
    <row r="4509" spans="1:37" s="122" customFormat="1" hidden="1" x14ac:dyDescent="0.3">
      <c r="A4509" s="125" t="str">
        <f t="shared" si="104"/>
        <v>SDGbaseTRA_AgMed_v6_3QVAXalani</v>
      </c>
      <c r="B4509" s="125" t="s">
        <v>220</v>
      </c>
      <c r="C4509" s="125" t="s">
        <v>302</v>
      </c>
      <c r="D4509" s="125" t="s">
        <v>211</v>
      </c>
      <c r="E4509" s="122" t="s">
        <v>15</v>
      </c>
      <c r="F4509" s="122">
        <v>27.548737505234399</v>
      </c>
      <c r="G4509" s="122">
        <v>27.710598770362601</v>
      </c>
      <c r="H4509" s="122">
        <v>28.2280416386584</v>
      </c>
      <c r="I4509" s="122">
        <v>28.435619582379701</v>
      </c>
      <c r="J4509" s="122">
        <v>28.9457540254615</v>
      </c>
      <c r="K4509" s="122">
        <v>29.652067190692701</v>
      </c>
      <c r="L4509" s="122">
        <v>30.547993371748198</v>
      </c>
      <c r="M4509" s="122">
        <v>31.496159928693601</v>
      </c>
      <c r="N4509" s="122">
        <v>32.537174200002198</v>
      </c>
      <c r="O4509" s="122">
        <v>34.002402157382399</v>
      </c>
      <c r="P4509" s="122">
        <v>35.443332571539798</v>
      </c>
      <c r="Q4509" s="122">
        <v>36.724391970353999</v>
      </c>
      <c r="R4509" s="122">
        <v>38.2984144822071</v>
      </c>
      <c r="S4509" s="122">
        <v>39.571884286418602</v>
      </c>
      <c r="T4509" s="122">
        <v>40.830907977851901</v>
      </c>
      <c r="U4509" s="122">
        <v>42.232270688155701</v>
      </c>
      <c r="V4509" s="122">
        <v>43.440128816736902</v>
      </c>
      <c r="W4509" s="122">
        <v>44.666896012117803</v>
      </c>
      <c r="X4509" s="122">
        <v>45.950421196665999</v>
      </c>
      <c r="Y4509" s="122">
        <v>47.084118109349099</v>
      </c>
      <c r="Z4509" s="122">
        <v>48.1826920303306</v>
      </c>
      <c r="AA4509" s="122">
        <v>49.254370919340097</v>
      </c>
      <c r="AB4509" s="122">
        <v>50.553766122552297</v>
      </c>
      <c r="AC4509" s="122">
        <v>51.8173014292841</v>
      </c>
      <c r="AD4509" s="122">
        <v>53.1348282064328</v>
      </c>
      <c r="AE4509" s="122">
        <v>54.522564420237003</v>
      </c>
      <c r="AF4509" s="122">
        <v>56.006227299780697</v>
      </c>
      <c r="AG4509" s="122">
        <v>57.467994441360602</v>
      </c>
      <c r="AH4509" s="122">
        <v>57.1055683999476</v>
      </c>
      <c r="AI4509" s="122">
        <v>56.745287375995403</v>
      </c>
      <c r="AJ4509" s="122">
        <v>56.4871230645455</v>
      </c>
      <c r="AK4509" s="122">
        <v>56.086959256814403</v>
      </c>
    </row>
    <row r="4510" spans="1:37" s="122" customFormat="1" hidden="1" x14ac:dyDescent="0.3">
      <c r="A4510" s="125" t="str">
        <f t="shared" si="104"/>
        <v>SDGbaseTRA_AgMed_v6_3QVAXafore</v>
      </c>
      <c r="B4510" s="125" t="s">
        <v>220</v>
      </c>
      <c r="C4510" s="125" t="s">
        <v>302</v>
      </c>
      <c r="D4510" s="125" t="s">
        <v>211</v>
      </c>
      <c r="E4510" s="122" t="s">
        <v>16</v>
      </c>
      <c r="F4510" s="122">
        <v>6.4911530358491802</v>
      </c>
      <c r="G4510" s="122">
        <v>6.1550073944935999</v>
      </c>
      <c r="H4510" s="122">
        <v>6.3205149066502697</v>
      </c>
      <c r="I4510" s="122">
        <v>6.4821022503502297</v>
      </c>
      <c r="J4510" s="122">
        <v>6.6375995569252098</v>
      </c>
      <c r="K4510" s="122">
        <v>6.7694536068423599</v>
      </c>
      <c r="L4510" s="122">
        <v>6.9053107824352704</v>
      </c>
      <c r="M4510" s="122">
        <v>7.0322680097593704</v>
      </c>
      <c r="N4510" s="122">
        <v>7.2038974702612002</v>
      </c>
      <c r="O4510" s="122">
        <v>7.47499195971782</v>
      </c>
      <c r="P4510" s="122">
        <v>7.6326048177937702</v>
      </c>
      <c r="Q4510" s="122">
        <v>7.7496049741722599</v>
      </c>
      <c r="R4510" s="122">
        <v>7.91636038260018</v>
      </c>
      <c r="S4510" s="122">
        <v>8.0202559129023996</v>
      </c>
      <c r="T4510" s="122">
        <v>8.1667821967089793</v>
      </c>
      <c r="U4510" s="122">
        <v>8.3377361700531392</v>
      </c>
      <c r="V4510" s="122">
        <v>8.5053839679697507</v>
      </c>
      <c r="W4510" s="122">
        <v>8.6777329013122202</v>
      </c>
      <c r="X4510" s="122">
        <v>8.8749975888178696</v>
      </c>
      <c r="Y4510" s="122">
        <v>9.05165399572717</v>
      </c>
      <c r="Z4510" s="122">
        <v>9.1957323660426802</v>
      </c>
      <c r="AA4510" s="122">
        <v>9.3420462115572604</v>
      </c>
      <c r="AB4510" s="122">
        <v>9.53301820379858</v>
      </c>
      <c r="AC4510" s="122">
        <v>9.7047506139611901</v>
      </c>
      <c r="AD4510" s="122">
        <v>9.8747345647287297</v>
      </c>
      <c r="AE4510" s="122">
        <v>10.061489860182199</v>
      </c>
      <c r="AF4510" s="122">
        <v>10.2754003653464</v>
      </c>
      <c r="AG4510" s="122">
        <v>10.4779338173906</v>
      </c>
      <c r="AH4510" s="122">
        <v>10.516772481394</v>
      </c>
      <c r="AI4510" s="122">
        <v>10.5469369204315</v>
      </c>
      <c r="AJ4510" s="122">
        <v>10.52793335244</v>
      </c>
      <c r="AK4510" s="122">
        <v>10.4548082876855</v>
      </c>
    </row>
    <row r="4511" spans="1:37" s="122" customFormat="1" hidden="1" x14ac:dyDescent="0.3">
      <c r="A4511" s="125" t="str">
        <f t="shared" si="104"/>
        <v>SDGbaseTRA_AgMed_v6_3QVAXafish</v>
      </c>
      <c r="B4511" s="125" t="s">
        <v>220</v>
      </c>
      <c r="C4511" s="125" t="s">
        <v>302</v>
      </c>
      <c r="D4511" s="125" t="s">
        <v>211</v>
      </c>
      <c r="E4511" s="122" t="s">
        <v>17</v>
      </c>
      <c r="F4511" s="122">
        <v>7.3673079317888401</v>
      </c>
      <c r="G4511" s="122">
        <v>7.4111551469976602</v>
      </c>
      <c r="H4511" s="122">
        <v>7.6956423406380896</v>
      </c>
      <c r="I4511" s="122">
        <v>7.8261237616263601</v>
      </c>
      <c r="J4511" s="122">
        <v>8.0330663672816804</v>
      </c>
      <c r="K4511" s="122">
        <v>8.2599312816335697</v>
      </c>
      <c r="L4511" s="122">
        <v>8.5266615631729508</v>
      </c>
      <c r="M4511" s="122">
        <v>8.8068674220226608</v>
      </c>
      <c r="N4511" s="122">
        <v>9.1155483552486203</v>
      </c>
      <c r="O4511" s="122">
        <v>9.5822252164528106</v>
      </c>
      <c r="P4511" s="122">
        <v>10.009361291606799</v>
      </c>
      <c r="Q4511" s="122">
        <v>10.4035787910697</v>
      </c>
      <c r="R4511" s="122">
        <v>10.8850253420564</v>
      </c>
      <c r="S4511" s="122">
        <v>11.264922551005901</v>
      </c>
      <c r="T4511" s="122">
        <v>11.6594659828736</v>
      </c>
      <c r="U4511" s="122">
        <v>12.103703093762</v>
      </c>
      <c r="V4511" s="122">
        <v>12.4935027113176</v>
      </c>
      <c r="W4511" s="122">
        <v>12.8981495680256</v>
      </c>
      <c r="X4511" s="122">
        <v>13.333919145813701</v>
      </c>
      <c r="Y4511" s="122">
        <v>13.7346240994644</v>
      </c>
      <c r="Z4511" s="122">
        <v>14.1347220523096</v>
      </c>
      <c r="AA4511" s="122">
        <v>14.547182582103501</v>
      </c>
      <c r="AB4511" s="122">
        <v>15.0449034855338</v>
      </c>
      <c r="AC4511" s="122">
        <v>15.5090180781225</v>
      </c>
      <c r="AD4511" s="122">
        <v>15.965284019736201</v>
      </c>
      <c r="AE4511" s="122">
        <v>16.424166644722899</v>
      </c>
      <c r="AF4511" s="122">
        <v>16.894401486761598</v>
      </c>
      <c r="AG4511" s="122">
        <v>17.349808679566198</v>
      </c>
      <c r="AH4511" s="122">
        <v>17.243081524946199</v>
      </c>
      <c r="AI4511" s="122">
        <v>17.071466777449199</v>
      </c>
      <c r="AJ4511" s="122">
        <v>16.921572455075498</v>
      </c>
      <c r="AK4511" s="122">
        <v>16.7427186788744</v>
      </c>
    </row>
    <row r="4512" spans="1:37" s="122" customFormat="1" hidden="1" x14ac:dyDescent="0.3">
      <c r="A4512" s="125" t="str">
        <f t="shared" si="104"/>
        <v>SDGbaseTRA_AgMed_v6_3QVAXacoal</v>
      </c>
      <c r="B4512" s="125" t="s">
        <v>220</v>
      </c>
      <c r="C4512" s="125" t="s">
        <v>302</v>
      </c>
      <c r="D4512" s="125" t="s">
        <v>211</v>
      </c>
      <c r="E4512" s="122" t="s">
        <v>18</v>
      </c>
      <c r="F4512" s="122">
        <v>112.985261334472</v>
      </c>
      <c r="G4512" s="122">
        <v>109.357624323195</v>
      </c>
      <c r="H4512" s="122">
        <v>107.44752648884</v>
      </c>
      <c r="I4512" s="122">
        <v>105.712239746862</v>
      </c>
      <c r="J4512" s="122">
        <v>102.513608106199</v>
      </c>
      <c r="K4512" s="122">
        <v>101.157488240521</v>
      </c>
      <c r="L4512" s="122">
        <v>99.164528176351496</v>
      </c>
      <c r="M4512" s="122">
        <v>97.129614218748003</v>
      </c>
      <c r="N4512" s="122">
        <v>95.990672627038805</v>
      </c>
      <c r="O4512" s="122">
        <v>94.5745186486959</v>
      </c>
      <c r="P4512" s="122">
        <v>91.675345073348495</v>
      </c>
      <c r="Q4512" s="122">
        <v>86.828956760996803</v>
      </c>
      <c r="R4512" s="122">
        <v>83.629964893132097</v>
      </c>
      <c r="S4512" s="122">
        <v>83.605314293716006</v>
      </c>
      <c r="T4512" s="122">
        <v>82.715683761025502</v>
      </c>
      <c r="U4512" s="122">
        <v>82.286494377692307</v>
      </c>
      <c r="V4512" s="122">
        <v>81.4060002502641</v>
      </c>
      <c r="W4512" s="122">
        <v>81.138360505585197</v>
      </c>
      <c r="X4512" s="122">
        <v>79.043769883506997</v>
      </c>
      <c r="Y4512" s="122">
        <v>77.123148432723994</v>
      </c>
      <c r="Z4512" s="122">
        <v>75.202526981941006</v>
      </c>
      <c r="AA4512" s="122">
        <v>73.281905531158003</v>
      </c>
      <c r="AB4512" s="122">
        <v>69.059957340013995</v>
      </c>
      <c r="AC4512" s="122">
        <v>64.83800914887</v>
      </c>
      <c r="AD4512" s="122">
        <v>60.616060957726098</v>
      </c>
      <c r="AE4512" s="122">
        <v>56.394112766582097</v>
      </c>
      <c r="AF4512" s="122">
        <v>52.172164575438103</v>
      </c>
      <c r="AG4512" s="122">
        <v>44.458152819582097</v>
      </c>
      <c r="AH4512" s="122">
        <v>36.744141063726097</v>
      </c>
      <c r="AI4512" s="122">
        <v>29.030129307870101</v>
      </c>
      <c r="AJ4512" s="122">
        <v>21.316117552014099</v>
      </c>
      <c r="AK4512" s="122">
        <v>13.602105796158099</v>
      </c>
    </row>
    <row r="4513" spans="1:37" s="122" customFormat="1" hidden="1" x14ac:dyDescent="0.3">
      <c r="A4513" s="125" t="str">
        <f t="shared" si="104"/>
        <v>SDGbaseTRA_AgMed_v6_3QVAXagold</v>
      </c>
      <c r="B4513" s="125" t="s">
        <v>220</v>
      </c>
      <c r="C4513" s="125" t="s">
        <v>302</v>
      </c>
      <c r="D4513" s="125" t="s">
        <v>211</v>
      </c>
      <c r="E4513" s="122" t="s">
        <v>19</v>
      </c>
      <c r="F4513" s="122">
        <v>61.1402858389852</v>
      </c>
      <c r="G4513" s="122">
        <v>61.079145553133401</v>
      </c>
      <c r="H4513" s="122">
        <v>60.9517610673498</v>
      </c>
      <c r="I4513" s="122">
        <v>60.890809306282399</v>
      </c>
      <c r="J4513" s="122">
        <v>60.829918496976099</v>
      </c>
      <c r="K4513" s="122">
        <v>60.769088578479099</v>
      </c>
      <c r="L4513" s="122">
        <v>60.708319489900703</v>
      </c>
      <c r="M4513" s="122">
        <v>60.609161451951501</v>
      </c>
      <c r="N4513" s="122">
        <v>60.545176052765399</v>
      </c>
      <c r="O4513" s="122">
        <v>60.484630876712501</v>
      </c>
      <c r="P4513" s="122">
        <v>60.4241462458358</v>
      </c>
      <c r="Q4513" s="122">
        <v>60.3637220995899</v>
      </c>
      <c r="R4513" s="122">
        <v>60.303358377490298</v>
      </c>
      <c r="S4513" s="122">
        <v>60.243055019112802</v>
      </c>
      <c r="T4513" s="122">
        <v>60.182811964093702</v>
      </c>
      <c r="U4513" s="122">
        <v>60.122629152129598</v>
      </c>
      <c r="V4513" s="122">
        <v>60.062506522977401</v>
      </c>
      <c r="W4513" s="122">
        <v>60.002444016454497</v>
      </c>
      <c r="X4513" s="122">
        <v>59.9424415724379</v>
      </c>
      <c r="Y4513" s="122">
        <v>59.882499130865497</v>
      </c>
      <c r="Z4513" s="122">
        <v>59.822616631734597</v>
      </c>
      <c r="AA4513" s="122">
        <v>59.762794015102898</v>
      </c>
      <c r="AB4513" s="122">
        <v>59.703031221087798</v>
      </c>
      <c r="AC4513" s="122">
        <v>59.6433281898667</v>
      </c>
      <c r="AD4513" s="122">
        <v>59.583684861676801</v>
      </c>
      <c r="AE4513" s="122">
        <v>59.524101176815201</v>
      </c>
      <c r="AF4513" s="122">
        <v>59.464577075638303</v>
      </c>
      <c r="AG4513" s="122">
        <v>59.405112498562701</v>
      </c>
      <c r="AH4513" s="122">
        <v>59.345707386064099</v>
      </c>
      <c r="AI4513" s="122">
        <v>59.286361678678098</v>
      </c>
      <c r="AJ4513" s="122">
        <v>59.227075316999397</v>
      </c>
      <c r="AK4513" s="122">
        <v>59.1678482416824</v>
      </c>
    </row>
    <row r="4514" spans="1:37" s="122" customFormat="1" hidden="1" x14ac:dyDescent="0.3">
      <c r="A4514" s="125" t="str">
        <f t="shared" si="104"/>
        <v>SDGbaseTRA_AgMed_v6_3QVAXangas</v>
      </c>
      <c r="B4514" s="125" t="s">
        <v>220</v>
      </c>
      <c r="C4514" s="125" t="s">
        <v>302</v>
      </c>
      <c r="D4514" s="125" t="s">
        <v>211</v>
      </c>
      <c r="E4514" s="122" t="s">
        <v>20</v>
      </c>
      <c r="F4514" s="122">
        <v>0.94356488111431702</v>
      </c>
      <c r="G4514" s="122">
        <v>0.79731728701236604</v>
      </c>
      <c r="H4514" s="122">
        <v>0.76173889560776697</v>
      </c>
      <c r="I4514" s="122">
        <v>0.72301142045680999</v>
      </c>
      <c r="J4514" s="122">
        <v>0.69152762174330795</v>
      </c>
      <c r="K4514" s="122">
        <v>0.65934600475637295</v>
      </c>
      <c r="L4514" s="122">
        <v>0.62838010856253601</v>
      </c>
      <c r="M4514" s="122">
        <v>0.60111492717778903</v>
      </c>
      <c r="N4514" s="122">
        <v>0.57585796245157606</v>
      </c>
      <c r="O4514" s="122">
        <v>0.56939111644896101</v>
      </c>
      <c r="P4514" s="122">
        <v>0.54891604788541903</v>
      </c>
      <c r="Q4514" s="122">
        <v>0.52632905921856199</v>
      </c>
      <c r="R4514" s="122">
        <v>0.49924189215544901</v>
      </c>
      <c r="S4514" s="122">
        <v>0.47550789246640901</v>
      </c>
      <c r="T4514" s="122">
        <v>0.45288110909638502</v>
      </c>
      <c r="U4514" s="122">
        <v>0.43096424102555703</v>
      </c>
      <c r="V4514" s="122">
        <v>0.40907099912809203</v>
      </c>
      <c r="W4514" s="122">
        <v>0.38899845294554902</v>
      </c>
      <c r="X4514" s="122">
        <v>0.37016604166272199</v>
      </c>
      <c r="Y4514" s="122">
        <v>0.35183963488893</v>
      </c>
      <c r="Z4514" s="122">
        <v>0.333828108299068</v>
      </c>
      <c r="AA4514" s="122">
        <v>0.31739775936147002</v>
      </c>
      <c r="AB4514" s="122">
        <v>0.30345280941656</v>
      </c>
      <c r="AC4514" s="122">
        <v>0.28977688999772799</v>
      </c>
      <c r="AD4514" s="122">
        <v>0.27622497603615698</v>
      </c>
      <c r="AE4514" s="122">
        <v>0.26307153302541803</v>
      </c>
      <c r="AF4514" s="122">
        <v>0.25057936550510801</v>
      </c>
      <c r="AG4514" s="122">
        <v>0.23861438062693999</v>
      </c>
      <c r="AH4514" s="122">
        <v>0.230046660050509</v>
      </c>
      <c r="AI4514" s="122">
        <v>0.22090071477901799</v>
      </c>
      <c r="AJ4514" s="122">
        <v>0.21125259907918401</v>
      </c>
      <c r="AK4514" s="122">
        <v>0.20075258638115201</v>
      </c>
    </row>
    <row r="4515" spans="1:37" s="122" customFormat="1" hidden="1" x14ac:dyDescent="0.3">
      <c r="A4515" s="125" t="str">
        <f t="shared" si="104"/>
        <v>SDGbaseTRA_AgMed_v6_3QVAXapgm</v>
      </c>
      <c r="B4515" s="125" t="s">
        <v>220</v>
      </c>
      <c r="C4515" s="125" t="s">
        <v>302</v>
      </c>
      <c r="D4515" s="125" t="s">
        <v>211</v>
      </c>
      <c r="E4515" s="122" t="s">
        <v>21</v>
      </c>
      <c r="F4515" s="122">
        <v>97.820469381023102</v>
      </c>
      <c r="G4515" s="122">
        <v>74.043973660661706</v>
      </c>
      <c r="H4515" s="122">
        <v>78.073537783027305</v>
      </c>
      <c r="I4515" s="122">
        <v>82.105364287061803</v>
      </c>
      <c r="J4515" s="122">
        <v>86.161819961924095</v>
      </c>
      <c r="K4515" s="122">
        <v>90.252210207561703</v>
      </c>
      <c r="L4515" s="122">
        <v>94.392670780579294</v>
      </c>
      <c r="M4515" s="122">
        <v>95.019845059266203</v>
      </c>
      <c r="N4515" s="122">
        <v>95.6200160464617</v>
      </c>
      <c r="O4515" s="122">
        <v>96.505860190203293</v>
      </c>
      <c r="P4515" s="122">
        <v>97.1688810480683</v>
      </c>
      <c r="Q4515" s="122">
        <v>97.726487128325303</v>
      </c>
      <c r="R4515" s="122">
        <v>99.6637810765246</v>
      </c>
      <c r="S4515" s="122">
        <v>101.673121072722</v>
      </c>
      <c r="T4515" s="122">
        <v>103.702172619774</v>
      </c>
      <c r="U4515" s="122">
        <v>105.78429607887701</v>
      </c>
      <c r="V4515" s="122">
        <v>107.991573106429</v>
      </c>
      <c r="W4515" s="122">
        <v>110.14365958255</v>
      </c>
      <c r="X4515" s="122">
        <v>112.16002907855901</v>
      </c>
      <c r="Y4515" s="122">
        <v>114.17483754877099</v>
      </c>
      <c r="Z4515" s="122">
        <v>116.14929537864499</v>
      </c>
      <c r="AA4515" s="122">
        <v>118.155954642198</v>
      </c>
      <c r="AB4515" s="122">
        <v>140.96901074348</v>
      </c>
      <c r="AC4515" s="122">
        <v>164.04251440361099</v>
      </c>
      <c r="AD4515" s="122">
        <v>187.33107244732901</v>
      </c>
      <c r="AE4515" s="122">
        <v>210.69667333064601</v>
      </c>
      <c r="AF4515" s="122">
        <v>234.107548516111</v>
      </c>
      <c r="AG4515" s="122">
        <v>257.54499479299301</v>
      </c>
      <c r="AH4515" s="122">
        <v>280.38537303295499</v>
      </c>
      <c r="AI4515" s="122">
        <v>303.31237046761601</v>
      </c>
      <c r="AJ4515" s="122">
        <v>326.26832086727097</v>
      </c>
      <c r="AK4515" s="122">
        <v>349.17805004614598</v>
      </c>
    </row>
    <row r="4516" spans="1:37" s="122" customFormat="1" hidden="1" x14ac:dyDescent="0.3">
      <c r="A4516" s="125" t="str">
        <f t="shared" si="104"/>
        <v>SDGbaseTRA_AgMed_v6_3QVAXamore</v>
      </c>
      <c r="B4516" s="125" t="s">
        <v>220</v>
      </c>
      <c r="C4516" s="125" t="s">
        <v>302</v>
      </c>
      <c r="D4516" s="125" t="s">
        <v>211</v>
      </c>
      <c r="E4516" s="122" t="s">
        <v>22</v>
      </c>
      <c r="F4516" s="122">
        <v>78.234984296268294</v>
      </c>
      <c r="G4516" s="122">
        <v>72.515871899823793</v>
      </c>
      <c r="H4516" s="122">
        <v>75.842500835577397</v>
      </c>
      <c r="I4516" s="122">
        <v>78.432023349048293</v>
      </c>
      <c r="J4516" s="122">
        <v>81.360025117088</v>
      </c>
      <c r="K4516" s="122">
        <v>84.289051513346607</v>
      </c>
      <c r="L4516" s="122">
        <v>87.522066187304802</v>
      </c>
      <c r="M4516" s="122">
        <v>91.125342018580099</v>
      </c>
      <c r="N4516" s="122">
        <v>94.864735792830402</v>
      </c>
      <c r="O4516" s="122">
        <v>101.738860762518</v>
      </c>
      <c r="P4516" s="122">
        <v>106.85675658827201</v>
      </c>
      <c r="Q4516" s="122">
        <v>111.12847977071699</v>
      </c>
      <c r="R4516" s="122">
        <v>114.678267591446</v>
      </c>
      <c r="S4516" s="122">
        <v>117.69583554448</v>
      </c>
      <c r="T4516" s="122">
        <v>120.633539227066</v>
      </c>
      <c r="U4516" s="122">
        <v>123.747393315411</v>
      </c>
      <c r="V4516" s="122">
        <v>126.15925965441799</v>
      </c>
      <c r="W4516" s="122">
        <v>128.61218111128599</v>
      </c>
      <c r="X4516" s="122">
        <v>131.148461464994</v>
      </c>
      <c r="Y4516" s="122">
        <v>132.87997180331101</v>
      </c>
      <c r="Z4516" s="122">
        <v>133.98971974991801</v>
      </c>
      <c r="AA4516" s="122">
        <v>134.99536701001401</v>
      </c>
      <c r="AB4516" s="122">
        <v>136.77095608886199</v>
      </c>
      <c r="AC4516" s="122">
        <v>138.352406637435</v>
      </c>
      <c r="AD4516" s="122">
        <v>140.02274664766301</v>
      </c>
      <c r="AE4516" s="122">
        <v>141.87617085637899</v>
      </c>
      <c r="AF4516" s="122">
        <v>144.04803371325099</v>
      </c>
      <c r="AG4516" s="122">
        <v>145.70888071335199</v>
      </c>
      <c r="AH4516" s="122">
        <v>145.64904581164899</v>
      </c>
      <c r="AI4516" s="122">
        <v>145.244641613048</v>
      </c>
      <c r="AJ4516" s="122">
        <v>143.577473748231</v>
      </c>
      <c r="AK4516" s="122">
        <v>140.17585917803899</v>
      </c>
    </row>
    <row r="4517" spans="1:37" s="122" customFormat="1" hidden="1" x14ac:dyDescent="0.3">
      <c r="A4517" s="125" t="str">
        <f t="shared" si="104"/>
        <v>SDGbaseTRA_AgMed_v6_3QVAXamine</v>
      </c>
      <c r="B4517" s="125" t="s">
        <v>220</v>
      </c>
      <c r="C4517" s="125" t="s">
        <v>302</v>
      </c>
      <c r="D4517" s="125" t="s">
        <v>211</v>
      </c>
      <c r="E4517" s="122" t="s">
        <v>23</v>
      </c>
      <c r="F4517" s="122">
        <v>57.005130412218101</v>
      </c>
      <c r="G4517" s="122">
        <v>52.938237796433903</v>
      </c>
      <c r="H4517" s="122">
        <v>54.8534357227608</v>
      </c>
      <c r="I4517" s="122">
        <v>57.029509914820999</v>
      </c>
      <c r="J4517" s="122">
        <v>58.930116573331297</v>
      </c>
      <c r="K4517" s="122">
        <v>60.8407088004519</v>
      </c>
      <c r="L4517" s="122">
        <v>62.971230733572398</v>
      </c>
      <c r="M4517" s="122">
        <v>65.240266212899002</v>
      </c>
      <c r="N4517" s="122">
        <v>67.531707622090593</v>
      </c>
      <c r="O4517" s="122">
        <v>70.8371239279478</v>
      </c>
      <c r="P4517" s="122">
        <v>73.4859832435436</v>
      </c>
      <c r="Q4517" s="122">
        <v>75.919114274538501</v>
      </c>
      <c r="R4517" s="122">
        <v>77.704446908349198</v>
      </c>
      <c r="S4517" s="122">
        <v>79.671962180063602</v>
      </c>
      <c r="T4517" s="122">
        <v>81.700723005049795</v>
      </c>
      <c r="U4517" s="122">
        <v>84.017053026642898</v>
      </c>
      <c r="V4517" s="122">
        <v>86.147768733351995</v>
      </c>
      <c r="W4517" s="122">
        <v>88.553294994003096</v>
      </c>
      <c r="X4517" s="122">
        <v>91.382777629500296</v>
      </c>
      <c r="Y4517" s="122">
        <v>93.9607290502003</v>
      </c>
      <c r="Z4517" s="122">
        <v>96.534031987639494</v>
      </c>
      <c r="AA4517" s="122">
        <v>99.210040257876003</v>
      </c>
      <c r="AB4517" s="122">
        <v>101.961538261277</v>
      </c>
      <c r="AC4517" s="122">
        <v>104.361953978266</v>
      </c>
      <c r="AD4517" s="122">
        <v>106.756878233167</v>
      </c>
      <c r="AE4517" s="122">
        <v>109.258307246363</v>
      </c>
      <c r="AF4517" s="122">
        <v>112.01070482172</v>
      </c>
      <c r="AG4517" s="122">
        <v>114.900776759826</v>
      </c>
      <c r="AH4517" s="122">
        <v>114.705911156697</v>
      </c>
      <c r="AI4517" s="122">
        <v>114.013425340168</v>
      </c>
      <c r="AJ4517" s="122">
        <v>113.37717675673299</v>
      </c>
      <c r="AK4517" s="122">
        <v>112.375436768808</v>
      </c>
    </row>
    <row r="4518" spans="1:37" s="122" customFormat="1" hidden="1" x14ac:dyDescent="0.3">
      <c r="A4518" s="125" t="str">
        <f t="shared" si="104"/>
        <v>SDGbaseTRA_AgMed_v6_3QVAXameat</v>
      </c>
      <c r="B4518" s="125" t="s">
        <v>220</v>
      </c>
      <c r="C4518" s="125" t="s">
        <v>302</v>
      </c>
      <c r="D4518" s="125" t="s">
        <v>211</v>
      </c>
      <c r="E4518" s="122" t="s">
        <v>24</v>
      </c>
      <c r="F4518" s="122">
        <v>14.298644361090499</v>
      </c>
      <c r="G4518" s="122">
        <v>14.319530203031499</v>
      </c>
      <c r="H4518" s="122">
        <v>14.6482182964606</v>
      </c>
      <c r="I4518" s="122">
        <v>14.8271027594524</v>
      </c>
      <c r="J4518" s="122">
        <v>15.1237357249612</v>
      </c>
      <c r="K4518" s="122">
        <v>15.4677631033412</v>
      </c>
      <c r="L4518" s="122">
        <v>15.8852337083788</v>
      </c>
      <c r="M4518" s="122">
        <v>16.311361721283902</v>
      </c>
      <c r="N4518" s="122">
        <v>16.768767970016601</v>
      </c>
      <c r="O4518" s="122">
        <v>17.364923760203698</v>
      </c>
      <c r="P4518" s="122">
        <v>17.930577530271499</v>
      </c>
      <c r="Q4518" s="122">
        <v>18.457925886939201</v>
      </c>
      <c r="R4518" s="122">
        <v>19.156878249184</v>
      </c>
      <c r="S4518" s="122">
        <v>19.699821028669799</v>
      </c>
      <c r="T4518" s="122">
        <v>20.237668196309802</v>
      </c>
      <c r="U4518" s="122">
        <v>20.8260230351808</v>
      </c>
      <c r="V4518" s="122">
        <v>21.320864181512601</v>
      </c>
      <c r="W4518" s="122">
        <v>21.816150889068901</v>
      </c>
      <c r="X4518" s="122">
        <v>22.320766620009401</v>
      </c>
      <c r="Y4518" s="122">
        <v>22.7484187423522</v>
      </c>
      <c r="Z4518" s="122">
        <v>23.168774705942901</v>
      </c>
      <c r="AA4518" s="122">
        <v>23.575961047199002</v>
      </c>
      <c r="AB4518" s="122">
        <v>24.0637391333774</v>
      </c>
      <c r="AC4518" s="122">
        <v>24.528508647067401</v>
      </c>
      <c r="AD4518" s="122">
        <v>25.0018687821903</v>
      </c>
      <c r="AE4518" s="122">
        <v>25.5022065660267</v>
      </c>
      <c r="AF4518" s="122">
        <v>26.0421512195533</v>
      </c>
      <c r="AG4518" s="122">
        <v>26.568500426331202</v>
      </c>
      <c r="AH4518" s="122">
        <v>26.3719409493992</v>
      </c>
      <c r="AI4518" s="122">
        <v>26.238005905998801</v>
      </c>
      <c r="AJ4518" s="122">
        <v>26.179102740865002</v>
      </c>
      <c r="AK4518" s="122">
        <v>26.086286568331499</v>
      </c>
    </row>
    <row r="4519" spans="1:37" s="122" customFormat="1" hidden="1" x14ac:dyDescent="0.3">
      <c r="A4519" s="125" t="str">
        <f t="shared" ref="A4519:A4582" si="105">_xlfn.CONCAT(C4519,D4519,E4519)</f>
        <v>SDGbaseTRA_AgMed_v6_3QVAXapfis</v>
      </c>
      <c r="B4519" s="125" t="s">
        <v>220</v>
      </c>
      <c r="C4519" s="125" t="s">
        <v>302</v>
      </c>
      <c r="D4519" s="125" t="s">
        <v>211</v>
      </c>
      <c r="E4519" s="122" t="s">
        <v>25</v>
      </c>
      <c r="F4519" s="122">
        <v>6.3223518718131899</v>
      </c>
      <c r="G4519" s="122">
        <v>6.2408728086296597</v>
      </c>
      <c r="H4519" s="122">
        <v>6.4451245653878697</v>
      </c>
      <c r="I4519" s="122">
        <v>6.5297415999590402</v>
      </c>
      <c r="J4519" s="122">
        <v>6.7084292394153504</v>
      </c>
      <c r="K4519" s="122">
        <v>6.8879100307536696</v>
      </c>
      <c r="L4519" s="122">
        <v>7.0899391127235196</v>
      </c>
      <c r="M4519" s="122">
        <v>7.2964774291550398</v>
      </c>
      <c r="N4519" s="122">
        <v>7.5214791069776101</v>
      </c>
      <c r="O4519" s="122">
        <v>7.9281267193097102</v>
      </c>
      <c r="P4519" s="122">
        <v>8.2291391430891299</v>
      </c>
      <c r="Q4519" s="122">
        <v>8.4967701316951096</v>
      </c>
      <c r="R4519" s="122">
        <v>8.8459946703586194</v>
      </c>
      <c r="S4519" s="122">
        <v>9.1100839572651395</v>
      </c>
      <c r="T4519" s="122">
        <v>9.3805516792013997</v>
      </c>
      <c r="U4519" s="122">
        <v>9.6763481681185404</v>
      </c>
      <c r="V4519" s="122">
        <v>9.9273354417411799</v>
      </c>
      <c r="W4519" s="122">
        <v>10.1947797062678</v>
      </c>
      <c r="X4519" s="122">
        <v>10.490637088545901</v>
      </c>
      <c r="Y4519" s="122">
        <v>10.7515829862083</v>
      </c>
      <c r="Z4519" s="122">
        <v>11.011425258892899</v>
      </c>
      <c r="AA4519" s="122">
        <v>11.286532286232299</v>
      </c>
      <c r="AB4519" s="122">
        <v>11.642601879361701</v>
      </c>
      <c r="AC4519" s="122">
        <v>11.9495175918066</v>
      </c>
      <c r="AD4519" s="122">
        <v>12.2244218990236</v>
      </c>
      <c r="AE4519" s="122">
        <v>12.4924693916563</v>
      </c>
      <c r="AF4519" s="122">
        <v>12.7695221158016</v>
      </c>
      <c r="AG4519" s="122">
        <v>13.015128619582301</v>
      </c>
      <c r="AH4519" s="122">
        <v>12.941900305508801</v>
      </c>
      <c r="AI4519" s="122">
        <v>12.8392248338249</v>
      </c>
      <c r="AJ4519" s="122">
        <v>12.7673739361743</v>
      </c>
      <c r="AK4519" s="122">
        <v>12.6757938252609</v>
      </c>
    </row>
    <row r="4520" spans="1:37" s="122" customFormat="1" hidden="1" x14ac:dyDescent="0.3">
      <c r="A4520" s="125" t="str">
        <f t="shared" si="105"/>
        <v>SDGbaseTRA_AgMed_v6_3QVAXavege</v>
      </c>
      <c r="B4520" s="125" t="s">
        <v>220</v>
      </c>
      <c r="C4520" s="125" t="s">
        <v>302</v>
      </c>
      <c r="D4520" s="125" t="s">
        <v>211</v>
      </c>
      <c r="E4520" s="122" t="s">
        <v>26</v>
      </c>
      <c r="F4520" s="122">
        <v>10.973283463865499</v>
      </c>
      <c r="G4520" s="122">
        <v>10.632307867436699</v>
      </c>
      <c r="H4520" s="122">
        <v>11.006515589449901</v>
      </c>
      <c r="I4520" s="122">
        <v>11.103665674686299</v>
      </c>
      <c r="J4520" s="122">
        <v>11.4642681772674</v>
      </c>
      <c r="K4520" s="122">
        <v>11.808320416523101</v>
      </c>
      <c r="L4520" s="122">
        <v>12.1800226674325</v>
      </c>
      <c r="M4520" s="122">
        <v>12.5578894940694</v>
      </c>
      <c r="N4520" s="122">
        <v>12.973447390134901</v>
      </c>
      <c r="O4520" s="122">
        <v>13.7867711918709</v>
      </c>
      <c r="P4520" s="122">
        <v>14.344930499734099</v>
      </c>
      <c r="Q4520" s="122">
        <v>14.835278480206799</v>
      </c>
      <c r="R4520" s="122">
        <v>15.5231996367026</v>
      </c>
      <c r="S4520" s="122">
        <v>15.9916959034797</v>
      </c>
      <c r="T4520" s="122">
        <v>16.475923581167098</v>
      </c>
      <c r="U4520" s="122">
        <v>17.005086923842601</v>
      </c>
      <c r="V4520" s="122">
        <v>17.441167614478299</v>
      </c>
      <c r="W4520" s="122">
        <v>17.917236433022001</v>
      </c>
      <c r="X4520" s="122">
        <v>18.445503163929999</v>
      </c>
      <c r="Y4520" s="122">
        <v>18.907640060702299</v>
      </c>
      <c r="Z4520" s="122">
        <v>19.364061898710901</v>
      </c>
      <c r="AA4520" s="122">
        <v>19.836397543217402</v>
      </c>
      <c r="AB4520" s="122">
        <v>20.496919388098501</v>
      </c>
      <c r="AC4520" s="122">
        <v>21.075408766432101</v>
      </c>
      <c r="AD4520" s="122">
        <v>21.591634826771902</v>
      </c>
      <c r="AE4520" s="122">
        <v>22.094631500859901</v>
      </c>
      <c r="AF4520" s="122">
        <v>22.613224036889498</v>
      </c>
      <c r="AG4520" s="122">
        <v>23.0041147103776</v>
      </c>
      <c r="AH4520" s="122">
        <v>23.007791220476001</v>
      </c>
      <c r="AI4520" s="122">
        <v>22.958323162106101</v>
      </c>
      <c r="AJ4520" s="122">
        <v>22.8704386336242</v>
      </c>
      <c r="AK4520" s="122">
        <v>22.6971810171332</v>
      </c>
    </row>
    <row r="4521" spans="1:37" s="122" customFormat="1" hidden="1" x14ac:dyDescent="0.3">
      <c r="A4521" s="125" t="str">
        <f t="shared" si="105"/>
        <v>SDGbaseTRA_AgMed_v6_3QVAXafats</v>
      </c>
      <c r="B4521" s="125" t="s">
        <v>220</v>
      </c>
      <c r="C4521" s="125" t="s">
        <v>302</v>
      </c>
      <c r="D4521" s="125" t="s">
        <v>211</v>
      </c>
      <c r="E4521" s="122" t="s">
        <v>27</v>
      </c>
      <c r="F4521" s="122">
        <v>3.4845797675243699</v>
      </c>
      <c r="G4521" s="122">
        <v>3.5582309556301199</v>
      </c>
      <c r="H4521" s="122">
        <v>3.6999345346764598</v>
      </c>
      <c r="I4521" s="122">
        <v>3.7731410028501902</v>
      </c>
      <c r="J4521" s="122">
        <v>3.8809252422622</v>
      </c>
      <c r="K4521" s="122">
        <v>3.9976478342351101</v>
      </c>
      <c r="L4521" s="122">
        <v>4.1302423367700598</v>
      </c>
      <c r="M4521" s="122">
        <v>4.2653440387259502</v>
      </c>
      <c r="N4521" s="122">
        <v>4.4092389477316098</v>
      </c>
      <c r="O4521" s="122">
        <v>4.6722255753771798</v>
      </c>
      <c r="P4521" s="122">
        <v>4.9111090143015002</v>
      </c>
      <c r="Q4521" s="122">
        <v>5.1148662721934599</v>
      </c>
      <c r="R4521" s="122">
        <v>5.3338276198836798</v>
      </c>
      <c r="S4521" s="122">
        <v>5.4964914861767102</v>
      </c>
      <c r="T4521" s="122">
        <v>5.6560775919767696</v>
      </c>
      <c r="U4521" s="122">
        <v>5.8308842064848596</v>
      </c>
      <c r="V4521" s="122">
        <v>5.9669541858270403</v>
      </c>
      <c r="W4521" s="122">
        <v>6.1063589465729198</v>
      </c>
      <c r="X4521" s="122">
        <v>6.2658817722963303</v>
      </c>
      <c r="Y4521" s="122">
        <v>6.41136531170942</v>
      </c>
      <c r="Z4521" s="122">
        <v>6.5566524424824904</v>
      </c>
      <c r="AA4521" s="122">
        <v>6.7122684408519904</v>
      </c>
      <c r="AB4521" s="122">
        <v>6.9154092552557902</v>
      </c>
      <c r="AC4521" s="122">
        <v>7.09466798653306</v>
      </c>
      <c r="AD4521" s="122">
        <v>7.25393721085221</v>
      </c>
      <c r="AE4521" s="122">
        <v>7.3936713549292303</v>
      </c>
      <c r="AF4521" s="122">
        <v>7.5176009813351401</v>
      </c>
      <c r="AG4521" s="122">
        <v>7.6152041636127201</v>
      </c>
      <c r="AH4521" s="122">
        <v>7.49382438239794</v>
      </c>
      <c r="AI4521" s="122">
        <v>7.3365759722381396</v>
      </c>
      <c r="AJ4521" s="122">
        <v>7.1994975421441501</v>
      </c>
      <c r="AK4521" s="122">
        <v>7.06302170679957</v>
      </c>
    </row>
    <row r="4522" spans="1:37" s="122" customFormat="1" hidden="1" x14ac:dyDescent="0.3">
      <c r="A4522" s="125" t="str">
        <f t="shared" si="105"/>
        <v>SDGbaseTRA_AgMed_v6_3QVAXadair</v>
      </c>
      <c r="B4522" s="125" t="s">
        <v>220</v>
      </c>
      <c r="C4522" s="125" t="s">
        <v>302</v>
      </c>
      <c r="D4522" s="125" t="s">
        <v>211</v>
      </c>
      <c r="E4522" s="122" t="s">
        <v>28</v>
      </c>
      <c r="F4522" s="122">
        <v>10.5583071480065</v>
      </c>
      <c r="G4522" s="122">
        <v>10.3281004214764</v>
      </c>
      <c r="H4522" s="122">
        <v>10.5800067452258</v>
      </c>
      <c r="I4522" s="122">
        <v>10.62910634909</v>
      </c>
      <c r="J4522" s="122">
        <v>10.927054258040201</v>
      </c>
      <c r="K4522" s="122">
        <v>11.2187964893001</v>
      </c>
      <c r="L4522" s="122">
        <v>11.539919390257801</v>
      </c>
      <c r="M4522" s="122">
        <v>11.8592309976857</v>
      </c>
      <c r="N4522" s="122">
        <v>12.2105150694751</v>
      </c>
      <c r="O4522" s="122">
        <v>12.837691163827101</v>
      </c>
      <c r="P4522" s="122">
        <v>13.2738925462696</v>
      </c>
      <c r="Q4522" s="122">
        <v>13.653401695008499</v>
      </c>
      <c r="R4522" s="122">
        <v>14.237025943075301</v>
      </c>
      <c r="S4522" s="122">
        <v>14.6081179803968</v>
      </c>
      <c r="T4522" s="122">
        <v>14.9853338582832</v>
      </c>
      <c r="U4522" s="122">
        <v>15.4105247308334</v>
      </c>
      <c r="V4522" s="122">
        <v>15.773024598586201</v>
      </c>
      <c r="W4522" s="122">
        <v>16.1681583750828</v>
      </c>
      <c r="X4522" s="122">
        <v>16.595541947822799</v>
      </c>
      <c r="Y4522" s="122">
        <v>16.964329943142001</v>
      </c>
      <c r="Z4522" s="122">
        <v>17.327709689196201</v>
      </c>
      <c r="AA4522" s="122">
        <v>17.6848671040669</v>
      </c>
      <c r="AB4522" s="122">
        <v>18.176020361572</v>
      </c>
      <c r="AC4522" s="122">
        <v>18.611565808404102</v>
      </c>
      <c r="AD4522" s="122">
        <v>19.016194850747599</v>
      </c>
      <c r="AE4522" s="122">
        <v>19.429395320238601</v>
      </c>
      <c r="AF4522" s="122">
        <v>19.8722816888503</v>
      </c>
      <c r="AG4522" s="122">
        <v>20.2222083837678</v>
      </c>
      <c r="AH4522" s="122">
        <v>20.218054395299902</v>
      </c>
      <c r="AI4522" s="122">
        <v>20.244830836449101</v>
      </c>
      <c r="AJ4522" s="122">
        <v>20.258589735947201</v>
      </c>
      <c r="AK4522" s="122">
        <v>20.186628012803101</v>
      </c>
    </row>
    <row r="4523" spans="1:37" s="122" customFormat="1" hidden="1" x14ac:dyDescent="0.3">
      <c r="A4523" s="125" t="str">
        <f t="shared" si="105"/>
        <v>SDGbaseTRA_AgMed_v6_3QVAXagrai</v>
      </c>
      <c r="B4523" s="125" t="s">
        <v>220</v>
      </c>
      <c r="C4523" s="125" t="s">
        <v>302</v>
      </c>
      <c r="D4523" s="125" t="s">
        <v>211</v>
      </c>
      <c r="E4523" s="122" t="s">
        <v>29</v>
      </c>
      <c r="F4523" s="122">
        <v>8.5642621157198207</v>
      </c>
      <c r="G4523" s="122">
        <v>8.4025900585302207</v>
      </c>
      <c r="H4523" s="122">
        <v>8.5281647678346797</v>
      </c>
      <c r="I4523" s="122">
        <v>8.6832331375056206</v>
      </c>
      <c r="J4523" s="122">
        <v>8.8640495780264104</v>
      </c>
      <c r="K4523" s="122">
        <v>8.9795600914317806</v>
      </c>
      <c r="L4523" s="122">
        <v>9.0932946998249093</v>
      </c>
      <c r="M4523" s="122">
        <v>9.1862292750143695</v>
      </c>
      <c r="N4523" s="122">
        <v>9.2927024443761894</v>
      </c>
      <c r="O4523" s="122">
        <v>9.51287329799327</v>
      </c>
      <c r="P4523" s="122">
        <v>9.6324311038661108</v>
      </c>
      <c r="Q4523" s="122">
        <v>9.7239584889188002</v>
      </c>
      <c r="R4523" s="122">
        <v>9.8588063012856999</v>
      </c>
      <c r="S4523" s="122">
        <v>9.8931673113931193</v>
      </c>
      <c r="T4523" s="122">
        <v>9.9407023570440298</v>
      </c>
      <c r="U4523" s="122">
        <v>9.9996181500914094</v>
      </c>
      <c r="V4523" s="122">
        <v>10.013793024866899</v>
      </c>
      <c r="W4523" s="122">
        <v>10.0159385526854</v>
      </c>
      <c r="X4523" s="122">
        <v>10.0335376123162</v>
      </c>
      <c r="Y4523" s="122">
        <v>10.045664459887799</v>
      </c>
      <c r="Z4523" s="122">
        <v>10.0618688985292</v>
      </c>
      <c r="AA4523" s="122">
        <v>10.078850462982199</v>
      </c>
      <c r="AB4523" s="122">
        <v>10.1483660859612</v>
      </c>
      <c r="AC4523" s="122">
        <v>10.225575307523799</v>
      </c>
      <c r="AD4523" s="122">
        <v>10.2977316771132</v>
      </c>
      <c r="AE4523" s="122">
        <v>10.374194567806301</v>
      </c>
      <c r="AF4523" s="122">
        <v>10.4506762094996</v>
      </c>
      <c r="AG4523" s="122">
        <v>10.4436349990245</v>
      </c>
      <c r="AH4523" s="122">
        <v>10.387073340884999</v>
      </c>
      <c r="AI4523" s="122">
        <v>10.410403746727599</v>
      </c>
      <c r="AJ4523" s="122">
        <v>10.4370329424739</v>
      </c>
      <c r="AK4523" s="122">
        <v>10.410820186855901</v>
      </c>
    </row>
    <row r="4524" spans="1:37" s="122" customFormat="1" hidden="1" x14ac:dyDescent="0.3">
      <c r="A4524" s="125" t="str">
        <f t="shared" si="105"/>
        <v>SDGbaseTRA_AgMed_v6_3QVAXastar</v>
      </c>
      <c r="B4524" s="125" t="s">
        <v>220</v>
      </c>
      <c r="C4524" s="125" t="s">
        <v>302</v>
      </c>
      <c r="D4524" s="125" t="s">
        <v>211</v>
      </c>
      <c r="E4524" s="122" t="s">
        <v>30</v>
      </c>
      <c r="F4524" s="122">
        <v>7.2534655204628002</v>
      </c>
      <c r="G4524" s="122">
        <v>7.1616283000446801</v>
      </c>
      <c r="H4524" s="122">
        <v>7.32499113132556</v>
      </c>
      <c r="I4524" s="122">
        <v>7.46750446285027</v>
      </c>
      <c r="J4524" s="122">
        <v>7.6315201163489297</v>
      </c>
      <c r="K4524" s="122">
        <v>7.7505822102656401</v>
      </c>
      <c r="L4524" s="122">
        <v>7.8679445530482104</v>
      </c>
      <c r="M4524" s="122">
        <v>7.9761551461356799</v>
      </c>
      <c r="N4524" s="122">
        <v>8.0859053872296993</v>
      </c>
      <c r="O4524" s="122">
        <v>8.2758436930659904</v>
      </c>
      <c r="P4524" s="122">
        <v>8.3889326752332707</v>
      </c>
      <c r="Q4524" s="122">
        <v>8.4758498212611908</v>
      </c>
      <c r="R4524" s="122">
        <v>8.5596299140637999</v>
      </c>
      <c r="S4524" s="122">
        <v>8.5697084524010307</v>
      </c>
      <c r="T4524" s="122">
        <v>8.5819670311490608</v>
      </c>
      <c r="U4524" s="122">
        <v>8.6007285525033907</v>
      </c>
      <c r="V4524" s="122">
        <v>8.5785018514753499</v>
      </c>
      <c r="W4524" s="122">
        <v>8.5378731144846807</v>
      </c>
      <c r="X4524" s="122">
        <v>8.4992701477352597</v>
      </c>
      <c r="Y4524" s="122">
        <v>8.4463758070796295</v>
      </c>
      <c r="Z4524" s="122">
        <v>8.3863980788342705</v>
      </c>
      <c r="AA4524" s="122">
        <v>8.3216469496675902</v>
      </c>
      <c r="AB4524" s="122">
        <v>8.3140545801315398</v>
      </c>
      <c r="AC4524" s="122">
        <v>8.3277140829047305</v>
      </c>
      <c r="AD4524" s="122">
        <v>8.3505214834585004</v>
      </c>
      <c r="AE4524" s="122">
        <v>8.3871635722473705</v>
      </c>
      <c r="AF4524" s="122">
        <v>8.4327169854774606</v>
      </c>
      <c r="AG4524" s="122">
        <v>8.2049155029106409</v>
      </c>
      <c r="AH4524" s="122">
        <v>8.0345583433358705</v>
      </c>
      <c r="AI4524" s="122">
        <v>8.0049227338022604</v>
      </c>
      <c r="AJ4524" s="122">
        <v>7.8861644602169401</v>
      </c>
      <c r="AK4524" s="122">
        <v>7.6700423539522298</v>
      </c>
    </row>
    <row r="4525" spans="1:37" s="122" customFormat="1" hidden="1" x14ac:dyDescent="0.3">
      <c r="A4525" s="125" t="str">
        <f t="shared" si="105"/>
        <v>SDGbaseTRA_AgMed_v6_3QVAXafeed</v>
      </c>
      <c r="B4525" s="125" t="s">
        <v>220</v>
      </c>
      <c r="C4525" s="125" t="s">
        <v>302</v>
      </c>
      <c r="D4525" s="125" t="s">
        <v>211</v>
      </c>
      <c r="E4525" s="122" t="s">
        <v>31</v>
      </c>
      <c r="F4525" s="122">
        <v>6.5455554813719203</v>
      </c>
      <c r="G4525" s="122">
        <v>6.5142344298274697</v>
      </c>
      <c r="H4525" s="122">
        <v>6.6407058617003196</v>
      </c>
      <c r="I4525" s="122">
        <v>6.6326598063470898</v>
      </c>
      <c r="J4525" s="122">
        <v>6.7504379763920701</v>
      </c>
      <c r="K4525" s="122">
        <v>6.9282763159630498</v>
      </c>
      <c r="L4525" s="122">
        <v>7.1537415587930502</v>
      </c>
      <c r="M4525" s="122">
        <v>7.3898810722899499</v>
      </c>
      <c r="N4525" s="122">
        <v>7.6518738620926303</v>
      </c>
      <c r="O4525" s="122">
        <v>8.0075123332229605</v>
      </c>
      <c r="P4525" s="122">
        <v>8.3552320113616503</v>
      </c>
      <c r="Q4525" s="122">
        <v>8.6830862218072493</v>
      </c>
      <c r="R4525" s="122">
        <v>9.1346001489750304</v>
      </c>
      <c r="S4525" s="122">
        <v>9.5029356922295207</v>
      </c>
      <c r="T4525" s="122">
        <v>9.8587207028904391</v>
      </c>
      <c r="U4525" s="122">
        <v>10.2522903183986</v>
      </c>
      <c r="V4525" s="122">
        <v>10.606884181267</v>
      </c>
      <c r="W4525" s="122">
        <v>10.9775226917555</v>
      </c>
      <c r="X4525" s="122">
        <v>11.3736835596607</v>
      </c>
      <c r="Y4525" s="122">
        <v>11.744472849540101</v>
      </c>
      <c r="Z4525" s="122">
        <v>12.123212325393</v>
      </c>
      <c r="AA4525" s="122">
        <v>12.5023893790166</v>
      </c>
      <c r="AB4525" s="122">
        <v>12.9365128137014</v>
      </c>
      <c r="AC4525" s="122">
        <v>13.333981402426</v>
      </c>
      <c r="AD4525" s="122">
        <v>13.7247824518832</v>
      </c>
      <c r="AE4525" s="122">
        <v>14.1241353545353</v>
      </c>
      <c r="AF4525" s="122">
        <v>14.544578206934601</v>
      </c>
      <c r="AG4525" s="122">
        <v>14.966406339096601</v>
      </c>
      <c r="AH4525" s="122">
        <v>14.9169875785113</v>
      </c>
      <c r="AI4525" s="122">
        <v>14.853934715471199</v>
      </c>
      <c r="AJ4525" s="122">
        <v>14.8240010344281</v>
      </c>
      <c r="AK4525" s="122">
        <v>14.7635685902499</v>
      </c>
    </row>
    <row r="4526" spans="1:37" s="122" customFormat="1" hidden="1" x14ac:dyDescent="0.3">
      <c r="A4526" s="125" t="str">
        <f t="shared" si="105"/>
        <v>SDGbaseTRA_AgMed_v6_3QVAXabake</v>
      </c>
      <c r="B4526" s="125" t="s">
        <v>220</v>
      </c>
      <c r="C4526" s="125" t="s">
        <v>302</v>
      </c>
      <c r="D4526" s="125" t="s">
        <v>211</v>
      </c>
      <c r="E4526" s="122" t="s">
        <v>32</v>
      </c>
      <c r="F4526" s="122">
        <v>22.283856021251001</v>
      </c>
      <c r="G4526" s="122">
        <v>21.347593412696</v>
      </c>
      <c r="H4526" s="122">
        <v>21.7778041103902</v>
      </c>
      <c r="I4526" s="122">
        <v>22.151810943403699</v>
      </c>
      <c r="J4526" s="122">
        <v>22.751527633597298</v>
      </c>
      <c r="K4526" s="122">
        <v>23.2613246721241</v>
      </c>
      <c r="L4526" s="122">
        <v>23.7968905098109</v>
      </c>
      <c r="M4526" s="122">
        <v>24.3028803393568</v>
      </c>
      <c r="N4526" s="122">
        <v>24.847822849176701</v>
      </c>
      <c r="O4526" s="122">
        <v>25.626938527271999</v>
      </c>
      <c r="P4526" s="122">
        <v>26.234261788487</v>
      </c>
      <c r="Q4526" s="122">
        <v>26.794183864824799</v>
      </c>
      <c r="R4526" s="122">
        <v>27.6497142668062</v>
      </c>
      <c r="S4526" s="122">
        <v>28.126164486693799</v>
      </c>
      <c r="T4526" s="122">
        <v>28.599510026974801</v>
      </c>
      <c r="U4526" s="122">
        <v>29.150572205467</v>
      </c>
      <c r="V4526" s="122">
        <v>29.6337662533867</v>
      </c>
      <c r="W4526" s="122">
        <v>30.128554401585401</v>
      </c>
      <c r="X4526" s="122">
        <v>30.638827359167799</v>
      </c>
      <c r="Y4526" s="122">
        <v>31.0641742193</v>
      </c>
      <c r="Z4526" s="122">
        <v>31.481300221668</v>
      </c>
      <c r="AA4526" s="122">
        <v>31.876981942627701</v>
      </c>
      <c r="AB4526" s="122">
        <v>32.438660288571803</v>
      </c>
      <c r="AC4526" s="122">
        <v>32.989861723215903</v>
      </c>
      <c r="AD4526" s="122">
        <v>33.539482690666901</v>
      </c>
      <c r="AE4526" s="122">
        <v>34.1275730536087</v>
      </c>
      <c r="AF4526" s="122">
        <v>34.760823908016597</v>
      </c>
      <c r="AG4526" s="122">
        <v>35.145881082995402</v>
      </c>
      <c r="AH4526" s="122">
        <v>35.160428486562097</v>
      </c>
      <c r="AI4526" s="122">
        <v>35.409489845624698</v>
      </c>
      <c r="AJ4526" s="122">
        <v>35.595616075787603</v>
      </c>
      <c r="AK4526" s="122">
        <v>35.567872425187602</v>
      </c>
    </row>
    <row r="4527" spans="1:37" s="122" customFormat="1" hidden="1" x14ac:dyDescent="0.3">
      <c r="A4527" s="125" t="str">
        <f t="shared" si="105"/>
        <v>SDGbaseTRA_AgMed_v6_3QVAXasuga</v>
      </c>
      <c r="B4527" s="125" t="s">
        <v>220</v>
      </c>
      <c r="C4527" s="125" t="s">
        <v>302</v>
      </c>
      <c r="D4527" s="125" t="s">
        <v>211</v>
      </c>
      <c r="E4527" s="122" t="s">
        <v>33</v>
      </c>
      <c r="F4527" s="122">
        <v>8.5226770749711793</v>
      </c>
      <c r="G4527" s="122">
        <v>8.2920055170650304</v>
      </c>
      <c r="H4527" s="122">
        <v>8.4747706347145098</v>
      </c>
      <c r="I4527" s="122">
        <v>8.6291672652342903</v>
      </c>
      <c r="J4527" s="122">
        <v>8.86371045284079</v>
      </c>
      <c r="K4527" s="122">
        <v>9.0449183729238705</v>
      </c>
      <c r="L4527" s="122">
        <v>9.2271080931425296</v>
      </c>
      <c r="M4527" s="122">
        <v>9.3791925462380199</v>
      </c>
      <c r="N4527" s="122">
        <v>9.5363292823780696</v>
      </c>
      <c r="O4527" s="122">
        <v>9.9006736620913092</v>
      </c>
      <c r="P4527" s="122">
        <v>10.0911890399582</v>
      </c>
      <c r="Q4527" s="122">
        <v>10.241687740643</v>
      </c>
      <c r="R4527" s="122">
        <v>10.494920504555701</v>
      </c>
      <c r="S4527" s="122">
        <v>10.630650802402</v>
      </c>
      <c r="T4527" s="122">
        <v>10.762622307387799</v>
      </c>
      <c r="U4527" s="122">
        <v>10.904614179583699</v>
      </c>
      <c r="V4527" s="122">
        <v>11.0053663116606</v>
      </c>
      <c r="W4527" s="122">
        <v>11.120753960638099</v>
      </c>
      <c r="X4527" s="122">
        <v>11.2604140899243</v>
      </c>
      <c r="Y4527" s="122">
        <v>11.3691650324582</v>
      </c>
      <c r="Z4527" s="122">
        <v>11.479274560648101</v>
      </c>
      <c r="AA4527" s="122">
        <v>11.5961818315798</v>
      </c>
      <c r="AB4527" s="122">
        <v>11.7736644217593</v>
      </c>
      <c r="AC4527" s="122">
        <v>11.927690219302299</v>
      </c>
      <c r="AD4527" s="122">
        <v>12.0545912461402</v>
      </c>
      <c r="AE4527" s="122">
        <v>12.179977472866099</v>
      </c>
      <c r="AF4527" s="122">
        <v>12.3177193235791</v>
      </c>
      <c r="AG4527" s="122">
        <v>12.4612744413269</v>
      </c>
      <c r="AH4527" s="122">
        <v>12.452562056367</v>
      </c>
      <c r="AI4527" s="122">
        <v>12.453037889305399</v>
      </c>
      <c r="AJ4527" s="122">
        <v>12.489039306324701</v>
      </c>
      <c r="AK4527" s="122">
        <v>12.5044432697622</v>
      </c>
    </row>
    <row r="4528" spans="1:37" s="122" customFormat="1" hidden="1" x14ac:dyDescent="0.3">
      <c r="A4528" s="125" t="str">
        <f t="shared" si="105"/>
        <v>SDGbaseTRA_AgMed_v6_3QVAXaconf</v>
      </c>
      <c r="B4528" s="125" t="s">
        <v>220</v>
      </c>
      <c r="C4528" s="125" t="s">
        <v>302</v>
      </c>
      <c r="D4528" s="125" t="s">
        <v>211</v>
      </c>
      <c r="E4528" s="122" t="s">
        <v>34</v>
      </c>
      <c r="F4528" s="122">
        <v>2.4874381194491502</v>
      </c>
      <c r="G4528" s="122">
        <v>2.3972115813986901</v>
      </c>
      <c r="H4528" s="122">
        <v>2.4818587842855999</v>
      </c>
      <c r="I4528" s="122">
        <v>2.4664103864145899</v>
      </c>
      <c r="J4528" s="122">
        <v>2.54820877005643</v>
      </c>
      <c r="K4528" s="122">
        <v>2.63342331131064</v>
      </c>
      <c r="L4528" s="122">
        <v>2.7277915335161098</v>
      </c>
      <c r="M4528" s="122">
        <v>2.8241837285409099</v>
      </c>
      <c r="N4528" s="122">
        <v>2.9326397012477199</v>
      </c>
      <c r="O4528" s="122">
        <v>3.1062044993842899</v>
      </c>
      <c r="P4528" s="122">
        <v>3.24967908575023</v>
      </c>
      <c r="Q4528" s="122">
        <v>3.3918209577717802</v>
      </c>
      <c r="R4528" s="122">
        <v>3.6087962323765299</v>
      </c>
      <c r="S4528" s="122">
        <v>3.7572439391818699</v>
      </c>
      <c r="T4528" s="122">
        <v>3.9106933377022601</v>
      </c>
      <c r="U4528" s="122">
        <v>4.0720718703959102</v>
      </c>
      <c r="V4528" s="122">
        <v>4.2171998968890003</v>
      </c>
      <c r="W4528" s="122">
        <v>4.3689641820954002</v>
      </c>
      <c r="X4528" s="122">
        <v>4.5307523272263701</v>
      </c>
      <c r="Y4528" s="122">
        <v>4.68425751424195</v>
      </c>
      <c r="Z4528" s="122">
        <v>4.8455903976919403</v>
      </c>
      <c r="AA4528" s="122">
        <v>5.0081723972349899</v>
      </c>
      <c r="AB4528" s="122">
        <v>5.2098762327978401</v>
      </c>
      <c r="AC4528" s="122">
        <v>5.39178745694442</v>
      </c>
      <c r="AD4528" s="122">
        <v>5.56154329390223</v>
      </c>
      <c r="AE4528" s="122">
        <v>5.7340567990739997</v>
      </c>
      <c r="AF4528" s="122">
        <v>5.9156209916238103</v>
      </c>
      <c r="AG4528" s="122">
        <v>6.0810782682933402</v>
      </c>
      <c r="AH4528" s="122">
        <v>6.1117140658592204</v>
      </c>
      <c r="AI4528" s="122">
        <v>6.1187228085835397</v>
      </c>
      <c r="AJ4528" s="122">
        <v>6.1161716694827302</v>
      </c>
      <c r="AK4528" s="122">
        <v>6.0907173041577902</v>
      </c>
    </row>
    <row r="4529" spans="1:37" s="122" customFormat="1" hidden="1" x14ac:dyDescent="0.3">
      <c r="A4529" s="125" t="str">
        <f t="shared" si="105"/>
        <v>SDGbaseTRA_AgMed_v6_3QVAXapast</v>
      </c>
      <c r="B4529" s="125" t="s">
        <v>220</v>
      </c>
      <c r="C4529" s="125" t="s">
        <v>302</v>
      </c>
      <c r="D4529" s="125" t="s">
        <v>211</v>
      </c>
      <c r="E4529" s="122" t="s">
        <v>35</v>
      </c>
      <c r="F4529" s="122">
        <v>0.64754535166901095</v>
      </c>
      <c r="G4529" s="122">
        <v>0.66073373741267905</v>
      </c>
      <c r="H4529" s="122">
        <v>0.68497966582677206</v>
      </c>
      <c r="I4529" s="122">
        <v>0.69656099888632295</v>
      </c>
      <c r="J4529" s="122">
        <v>0.71381930529661197</v>
      </c>
      <c r="K4529" s="122">
        <v>0.73502061086680903</v>
      </c>
      <c r="L4529" s="122">
        <v>0.76126306396958898</v>
      </c>
      <c r="M4529" s="122">
        <v>0.78921011767219895</v>
      </c>
      <c r="N4529" s="122">
        <v>0.81934588655326301</v>
      </c>
      <c r="O4529" s="122">
        <v>0.86083239131756195</v>
      </c>
      <c r="P4529" s="122">
        <v>0.90118919738326997</v>
      </c>
      <c r="Q4529" s="122">
        <v>0.93890107207362505</v>
      </c>
      <c r="R4529" s="122">
        <v>0.98532559512019802</v>
      </c>
      <c r="S4529" s="122">
        <v>1.0251489515269701</v>
      </c>
      <c r="T4529" s="122">
        <v>1.0659963485895201</v>
      </c>
      <c r="U4529" s="122">
        <v>1.1110906556336499</v>
      </c>
      <c r="V4529" s="122">
        <v>1.1506926401278601</v>
      </c>
      <c r="W4529" s="122">
        <v>1.1914081302098101</v>
      </c>
      <c r="X4529" s="122">
        <v>1.23452271480442</v>
      </c>
      <c r="Y4529" s="122">
        <v>1.2731574859352901</v>
      </c>
      <c r="Z4529" s="122">
        <v>1.3108630145644999</v>
      </c>
      <c r="AA4529" s="122">
        <v>1.3487711353040699</v>
      </c>
      <c r="AB4529" s="122">
        <v>1.3924696301339199</v>
      </c>
      <c r="AC4529" s="122">
        <v>1.4326022152975399</v>
      </c>
      <c r="AD4529" s="122">
        <v>1.4715466683203899</v>
      </c>
      <c r="AE4529" s="122">
        <v>1.5099319590178799</v>
      </c>
      <c r="AF4529" s="122">
        <v>1.5492099895601099</v>
      </c>
      <c r="AG4529" s="122">
        <v>1.5844579131185199</v>
      </c>
      <c r="AH4529" s="122">
        <v>1.56451470074058</v>
      </c>
      <c r="AI4529" s="122">
        <v>1.5414736525778501</v>
      </c>
      <c r="AJ4529" s="122">
        <v>1.5218213517583199</v>
      </c>
      <c r="AK4529" s="122">
        <v>1.5005630542653701</v>
      </c>
    </row>
    <row r="4530" spans="1:37" s="122" customFormat="1" hidden="1" x14ac:dyDescent="0.3">
      <c r="A4530" s="125" t="str">
        <f t="shared" si="105"/>
        <v>SDGbaseTRA_AgMed_v6_3QVAXaofoo</v>
      </c>
      <c r="B4530" s="125" t="s">
        <v>220</v>
      </c>
      <c r="C4530" s="125" t="s">
        <v>302</v>
      </c>
      <c r="D4530" s="125" t="s">
        <v>211</v>
      </c>
      <c r="E4530" s="122" t="s">
        <v>36</v>
      </c>
      <c r="F4530" s="122">
        <v>12.412272377584999</v>
      </c>
      <c r="G4530" s="122">
        <v>12.1222696181775</v>
      </c>
      <c r="H4530" s="122">
        <v>12.487984559738599</v>
      </c>
      <c r="I4530" s="122">
        <v>12.619713751028801</v>
      </c>
      <c r="J4530" s="122">
        <v>13.002839910372799</v>
      </c>
      <c r="K4530" s="122">
        <v>13.3761602231437</v>
      </c>
      <c r="L4530" s="122">
        <v>13.7858341136943</v>
      </c>
      <c r="M4530" s="122">
        <v>14.200701042519</v>
      </c>
      <c r="N4530" s="122">
        <v>14.650991906615101</v>
      </c>
      <c r="O4530" s="122">
        <v>15.506159420594701</v>
      </c>
      <c r="P4530" s="122">
        <v>16.090173578762201</v>
      </c>
      <c r="Q4530" s="122">
        <v>16.6064511373669</v>
      </c>
      <c r="R4530" s="122">
        <v>17.308442201583901</v>
      </c>
      <c r="S4530" s="122">
        <v>17.802455176171001</v>
      </c>
      <c r="T4530" s="122">
        <v>18.3057155564785</v>
      </c>
      <c r="U4530" s="122">
        <v>18.8635657269357</v>
      </c>
      <c r="V4530" s="122">
        <v>19.320221429174001</v>
      </c>
      <c r="W4530" s="122">
        <v>19.824845979663699</v>
      </c>
      <c r="X4530" s="122">
        <v>20.396992891300499</v>
      </c>
      <c r="Y4530" s="122">
        <v>20.892284019537801</v>
      </c>
      <c r="Z4530" s="122">
        <v>21.385203724727798</v>
      </c>
      <c r="AA4530" s="122">
        <v>21.890916523832299</v>
      </c>
      <c r="AB4530" s="122">
        <v>22.5381639350116</v>
      </c>
      <c r="AC4530" s="122">
        <v>23.105352301182201</v>
      </c>
      <c r="AD4530" s="122">
        <v>23.613709559369699</v>
      </c>
      <c r="AE4530" s="122">
        <v>24.1122447622752</v>
      </c>
      <c r="AF4530" s="122">
        <v>24.631278370477901</v>
      </c>
      <c r="AG4530" s="122">
        <v>25.088150475005701</v>
      </c>
      <c r="AH4530" s="122">
        <v>25.041930511219999</v>
      </c>
      <c r="AI4530" s="122">
        <v>24.926818362234599</v>
      </c>
      <c r="AJ4530" s="122">
        <v>24.8429353927453</v>
      </c>
      <c r="AK4530" s="122">
        <v>24.696512855624899</v>
      </c>
    </row>
    <row r="4531" spans="1:37" s="122" customFormat="1" hidden="1" x14ac:dyDescent="0.3">
      <c r="A4531" s="125" t="str">
        <f t="shared" si="105"/>
        <v>SDGbaseTRA_AgMed_v6_3QVAXabevt</v>
      </c>
      <c r="B4531" s="125" t="s">
        <v>220</v>
      </c>
      <c r="C4531" s="125" t="s">
        <v>302</v>
      </c>
      <c r="D4531" s="125" t="s">
        <v>211</v>
      </c>
      <c r="E4531" s="122" t="s">
        <v>37</v>
      </c>
      <c r="F4531" s="122">
        <v>40.844922309108298</v>
      </c>
      <c r="G4531" s="122">
        <v>40.229907770720303</v>
      </c>
      <c r="H4531" s="122">
        <v>42.253728983164599</v>
      </c>
      <c r="I4531" s="122">
        <v>42.500172866067899</v>
      </c>
      <c r="J4531" s="122">
        <v>44.161433143224798</v>
      </c>
      <c r="K4531" s="122">
        <v>45.880837409912701</v>
      </c>
      <c r="L4531" s="122">
        <v>47.723953933194402</v>
      </c>
      <c r="M4531" s="122">
        <v>49.614156741588403</v>
      </c>
      <c r="N4531" s="122">
        <v>51.630529961791801</v>
      </c>
      <c r="O4531" s="122">
        <v>56.236338698556899</v>
      </c>
      <c r="P4531" s="122">
        <v>59.163695911110999</v>
      </c>
      <c r="Q4531" s="122">
        <v>61.631202290428703</v>
      </c>
      <c r="R4531" s="122">
        <v>65.007520360530094</v>
      </c>
      <c r="S4531" s="122">
        <v>67.464364037729794</v>
      </c>
      <c r="T4531" s="122">
        <v>70.001113927783393</v>
      </c>
      <c r="U4531" s="122">
        <v>72.690052127841398</v>
      </c>
      <c r="V4531" s="122">
        <v>74.930364340643195</v>
      </c>
      <c r="W4531" s="122">
        <v>77.487486153687399</v>
      </c>
      <c r="X4531" s="122">
        <v>80.382524594272994</v>
      </c>
      <c r="Y4531" s="122">
        <v>82.958413272778301</v>
      </c>
      <c r="Z4531" s="122">
        <v>85.516176330037695</v>
      </c>
      <c r="AA4531" s="122">
        <v>88.335308964467004</v>
      </c>
      <c r="AB4531" s="122">
        <v>92.374717591467004</v>
      </c>
      <c r="AC4531" s="122">
        <v>95.636013859166297</v>
      </c>
      <c r="AD4531" s="122">
        <v>98.234250856941102</v>
      </c>
      <c r="AE4531" s="122">
        <v>100.497312353355</v>
      </c>
      <c r="AF4531" s="122">
        <v>102.670237817657</v>
      </c>
      <c r="AG4531" s="122">
        <v>104.50740472984199</v>
      </c>
      <c r="AH4531" s="122">
        <v>104.166035592287</v>
      </c>
      <c r="AI4531" s="122">
        <v>102.736474968387</v>
      </c>
      <c r="AJ4531" s="122">
        <v>101.361693935145</v>
      </c>
      <c r="AK4531" s="122">
        <v>100.39511640078599</v>
      </c>
    </row>
    <row r="4532" spans="1:37" s="122" customFormat="1" hidden="1" x14ac:dyDescent="0.3">
      <c r="A4532" s="125" t="str">
        <f t="shared" si="105"/>
        <v>SDGbaseTRA_AgMed_v6_3QVAXatext</v>
      </c>
      <c r="B4532" s="125" t="s">
        <v>220</v>
      </c>
      <c r="C4532" s="125" t="s">
        <v>302</v>
      </c>
      <c r="D4532" s="125" t="s">
        <v>211</v>
      </c>
      <c r="E4532" s="122" t="s">
        <v>38</v>
      </c>
      <c r="F4532" s="122">
        <v>6.5666925740870496</v>
      </c>
      <c r="G4532" s="122">
        <v>6.0727248570271399</v>
      </c>
      <c r="H4532" s="122">
        <v>6.2426030016410303</v>
      </c>
      <c r="I4532" s="122">
        <v>6.2995663095204497</v>
      </c>
      <c r="J4532" s="122">
        <v>6.5009065985310102</v>
      </c>
      <c r="K4532" s="122">
        <v>6.7054439102775802</v>
      </c>
      <c r="L4532" s="122">
        <v>6.9307876647548401</v>
      </c>
      <c r="M4532" s="122">
        <v>7.1706355267744302</v>
      </c>
      <c r="N4532" s="122">
        <v>7.4262224850446197</v>
      </c>
      <c r="O4532" s="122">
        <v>7.8878184512012801</v>
      </c>
      <c r="P4532" s="122">
        <v>8.2009850073924806</v>
      </c>
      <c r="Q4532" s="122">
        <v>8.4614544104204406</v>
      </c>
      <c r="R4532" s="122">
        <v>8.8009742536969604</v>
      </c>
      <c r="S4532" s="122">
        <v>9.0493968903746396</v>
      </c>
      <c r="T4532" s="122">
        <v>9.3001179198007904</v>
      </c>
      <c r="U4532" s="122">
        <v>9.5961242215363995</v>
      </c>
      <c r="V4532" s="122">
        <v>9.8738143922895603</v>
      </c>
      <c r="W4532" s="122">
        <v>10.185573128621201</v>
      </c>
      <c r="X4532" s="122">
        <v>10.5111564306485</v>
      </c>
      <c r="Y4532" s="122">
        <v>10.7775085456532</v>
      </c>
      <c r="Z4532" s="122">
        <v>11.0290001115305</v>
      </c>
      <c r="AA4532" s="122">
        <v>11.27134504352</v>
      </c>
      <c r="AB4532" s="122">
        <v>11.592702668336999</v>
      </c>
      <c r="AC4532" s="122">
        <v>11.8823528114963</v>
      </c>
      <c r="AD4532" s="122">
        <v>12.1790949629838</v>
      </c>
      <c r="AE4532" s="122">
        <v>12.494228171299</v>
      </c>
      <c r="AF4532" s="122">
        <v>12.840718423758601</v>
      </c>
      <c r="AG4532" s="122">
        <v>13.1520124339504</v>
      </c>
      <c r="AH4532" s="122">
        <v>13.2620473648592</v>
      </c>
      <c r="AI4532" s="122">
        <v>13.3817132517673</v>
      </c>
      <c r="AJ4532" s="122">
        <v>13.436484588146699</v>
      </c>
      <c r="AK4532" s="122">
        <v>13.398979574022601</v>
      </c>
    </row>
    <row r="4533" spans="1:37" s="122" customFormat="1" hidden="1" x14ac:dyDescent="0.3">
      <c r="A4533" s="125" t="str">
        <f t="shared" si="105"/>
        <v>SDGbaseTRA_AgMed_v6_3QVAXaclth</v>
      </c>
      <c r="B4533" s="125" t="s">
        <v>220</v>
      </c>
      <c r="C4533" s="125" t="s">
        <v>302</v>
      </c>
      <c r="D4533" s="125" t="s">
        <v>211</v>
      </c>
      <c r="E4533" s="122" t="s">
        <v>39</v>
      </c>
      <c r="F4533" s="122">
        <v>6.7607644976156296</v>
      </c>
      <c r="G4533" s="122">
        <v>6.1992673512807102</v>
      </c>
      <c r="H4533" s="122">
        <v>6.3770876489845696</v>
      </c>
      <c r="I4533" s="122">
        <v>6.4273796337444997</v>
      </c>
      <c r="J4533" s="122">
        <v>6.6368086099063497</v>
      </c>
      <c r="K4533" s="122">
        <v>6.8249558895242499</v>
      </c>
      <c r="L4533" s="122">
        <v>7.0241044636530203</v>
      </c>
      <c r="M4533" s="122">
        <v>7.2262306200198996</v>
      </c>
      <c r="N4533" s="122">
        <v>7.4504061201184903</v>
      </c>
      <c r="O4533" s="122">
        <v>7.82276260446175</v>
      </c>
      <c r="P4533" s="122">
        <v>8.0882536986208304</v>
      </c>
      <c r="Q4533" s="122">
        <v>8.3266790612850805</v>
      </c>
      <c r="R4533" s="122">
        <v>8.7027256938422894</v>
      </c>
      <c r="S4533" s="122">
        <v>8.9239308783877007</v>
      </c>
      <c r="T4533" s="122">
        <v>9.1600291511818295</v>
      </c>
      <c r="U4533" s="122">
        <v>9.4214406711037295</v>
      </c>
      <c r="V4533" s="122">
        <v>9.6506395819861694</v>
      </c>
      <c r="W4533" s="122">
        <v>9.9001801495812707</v>
      </c>
      <c r="X4533" s="122">
        <v>10.1730358865772</v>
      </c>
      <c r="Y4533" s="122">
        <v>10.407584475537501</v>
      </c>
      <c r="Z4533" s="122">
        <v>10.638060106383399</v>
      </c>
      <c r="AA4533" s="122">
        <v>10.8638202110496</v>
      </c>
      <c r="AB4533" s="122">
        <v>11.170037035145301</v>
      </c>
      <c r="AC4533" s="122">
        <v>11.4346319873622</v>
      </c>
      <c r="AD4533" s="122">
        <v>11.6795889362796</v>
      </c>
      <c r="AE4533" s="122">
        <v>11.930943673546199</v>
      </c>
      <c r="AF4533" s="122">
        <v>12.2009004819213</v>
      </c>
      <c r="AG4533" s="122">
        <v>12.438171509872699</v>
      </c>
      <c r="AH4533" s="122">
        <v>12.519122726653601</v>
      </c>
      <c r="AI4533" s="122">
        <v>12.6270426345974</v>
      </c>
      <c r="AJ4533" s="122">
        <v>12.702485340822101</v>
      </c>
      <c r="AK4533" s="122">
        <v>12.7193539419724</v>
      </c>
    </row>
    <row r="4534" spans="1:37" s="122" customFormat="1" hidden="1" x14ac:dyDescent="0.3">
      <c r="A4534" s="125" t="str">
        <f t="shared" si="105"/>
        <v>SDGbaseTRA_AgMed_v6_3QVAXaleat</v>
      </c>
      <c r="B4534" s="125" t="s">
        <v>220</v>
      </c>
      <c r="C4534" s="125" t="s">
        <v>302</v>
      </c>
      <c r="D4534" s="125" t="s">
        <v>211</v>
      </c>
      <c r="E4534" s="122" t="s">
        <v>40</v>
      </c>
      <c r="F4534" s="122">
        <v>2.4496072471007602</v>
      </c>
      <c r="G4534" s="122">
        <v>2.4356662893720098</v>
      </c>
      <c r="H4534" s="122">
        <v>2.5589144623028601</v>
      </c>
      <c r="I4534" s="122">
        <v>2.6355112687935698</v>
      </c>
      <c r="J4534" s="122">
        <v>2.7135161904255001</v>
      </c>
      <c r="K4534" s="122">
        <v>2.80726001669623</v>
      </c>
      <c r="L4534" s="122">
        <v>2.9234370018284599</v>
      </c>
      <c r="M4534" s="122">
        <v>3.05871336829586</v>
      </c>
      <c r="N4534" s="122">
        <v>3.2078112953031002</v>
      </c>
      <c r="O4534" s="122">
        <v>3.5027891255377499</v>
      </c>
      <c r="P4534" s="122">
        <v>3.7589130371786701</v>
      </c>
      <c r="Q4534" s="122">
        <v>3.9785331321284199</v>
      </c>
      <c r="R4534" s="122">
        <v>4.1699117143623896</v>
      </c>
      <c r="S4534" s="122">
        <v>4.3463403430414704</v>
      </c>
      <c r="T4534" s="122">
        <v>4.5280596325002103</v>
      </c>
      <c r="U4534" s="122">
        <v>4.7305367287070403</v>
      </c>
      <c r="V4534" s="122">
        <v>4.9039437307128804</v>
      </c>
      <c r="W4534" s="122">
        <v>5.0874820800063301</v>
      </c>
      <c r="X4534" s="122">
        <v>5.2868185488065196</v>
      </c>
      <c r="Y4534" s="122">
        <v>5.4498188886421701</v>
      </c>
      <c r="Z4534" s="122">
        <v>5.5924805763584597</v>
      </c>
      <c r="AA4534" s="122">
        <v>5.7436663678409898</v>
      </c>
      <c r="AB4534" s="122">
        <v>5.9451365319188003</v>
      </c>
      <c r="AC4534" s="122">
        <v>6.1215903254812298</v>
      </c>
      <c r="AD4534" s="122">
        <v>6.2944287107538104</v>
      </c>
      <c r="AE4534" s="122">
        <v>6.4640311252061204</v>
      </c>
      <c r="AF4534" s="122">
        <v>6.63816354857744</v>
      </c>
      <c r="AG4534" s="122">
        <v>6.7995694287972004</v>
      </c>
      <c r="AH4534" s="122">
        <v>6.6684486385795703</v>
      </c>
      <c r="AI4534" s="122">
        <v>6.4825684421924699</v>
      </c>
      <c r="AJ4534" s="122">
        <v>6.3328237117079604</v>
      </c>
      <c r="AK4534" s="122">
        <v>6.1847598492751796</v>
      </c>
    </row>
    <row r="4535" spans="1:37" s="122" customFormat="1" hidden="1" x14ac:dyDescent="0.3">
      <c r="A4535" s="125" t="str">
        <f t="shared" si="105"/>
        <v>SDGbaseTRA_AgMed_v6_3QVAXafoot</v>
      </c>
      <c r="B4535" s="125" t="s">
        <v>220</v>
      </c>
      <c r="C4535" s="125" t="s">
        <v>302</v>
      </c>
      <c r="D4535" s="125" t="s">
        <v>211</v>
      </c>
      <c r="E4535" s="122" t="s">
        <v>41</v>
      </c>
      <c r="F4535" s="122">
        <v>1.91455609444022</v>
      </c>
      <c r="G4535" s="122">
        <v>1.8192280113247301</v>
      </c>
      <c r="H4535" s="122">
        <v>1.8701531487471399</v>
      </c>
      <c r="I4535" s="122">
        <v>1.9000282129586401</v>
      </c>
      <c r="J4535" s="122">
        <v>1.9596455235038901</v>
      </c>
      <c r="K4535" s="122">
        <v>2.01669822942358</v>
      </c>
      <c r="L4535" s="122">
        <v>2.0786508864291</v>
      </c>
      <c r="M4535" s="122">
        <v>2.1405635971180699</v>
      </c>
      <c r="N4535" s="122">
        <v>2.20792027234085</v>
      </c>
      <c r="O4535" s="122">
        <v>2.32842533125176</v>
      </c>
      <c r="P4535" s="122">
        <v>2.4150979553760998</v>
      </c>
      <c r="Q4535" s="122">
        <v>2.4876576015710601</v>
      </c>
      <c r="R4535" s="122">
        <v>2.5830209968165798</v>
      </c>
      <c r="S4535" s="122">
        <v>2.6492628707275898</v>
      </c>
      <c r="T4535" s="122">
        <v>2.71624182604842</v>
      </c>
      <c r="U4535" s="122">
        <v>2.7921126745331799</v>
      </c>
      <c r="V4535" s="122">
        <v>2.8597203450132498</v>
      </c>
      <c r="W4535" s="122">
        <v>2.9344019373876402</v>
      </c>
      <c r="X4535" s="122">
        <v>3.0134941240225999</v>
      </c>
      <c r="Y4535" s="122">
        <v>3.0809523357730302</v>
      </c>
      <c r="Z4535" s="122">
        <v>3.1436665274428699</v>
      </c>
      <c r="AA4535" s="122">
        <v>3.2042190554838799</v>
      </c>
      <c r="AB4535" s="122">
        <v>3.2992709234264601</v>
      </c>
      <c r="AC4535" s="122">
        <v>3.3840678654288499</v>
      </c>
      <c r="AD4535" s="122">
        <v>3.4650221988570098</v>
      </c>
      <c r="AE4535" s="122">
        <v>3.5476300188533401</v>
      </c>
      <c r="AF4535" s="122">
        <v>3.6362703303948698</v>
      </c>
      <c r="AG4535" s="122">
        <v>3.7086125452709302</v>
      </c>
      <c r="AH4535" s="122">
        <v>3.7295224486884302</v>
      </c>
      <c r="AI4535" s="122">
        <v>3.7535656328839999</v>
      </c>
      <c r="AJ4535" s="122">
        <v>3.7728659998661001</v>
      </c>
      <c r="AK4535" s="122">
        <v>3.7766319423290402</v>
      </c>
    </row>
    <row r="4536" spans="1:37" s="122" customFormat="1" hidden="1" x14ac:dyDescent="0.3">
      <c r="A4536" s="125" t="str">
        <f t="shared" si="105"/>
        <v>SDGbaseTRA_AgMed_v6_3QVAXawood</v>
      </c>
      <c r="B4536" s="125" t="s">
        <v>220</v>
      </c>
      <c r="C4536" s="125" t="s">
        <v>302</v>
      </c>
      <c r="D4536" s="125" t="s">
        <v>211</v>
      </c>
      <c r="E4536" s="122" t="s">
        <v>42</v>
      </c>
      <c r="F4536" s="122">
        <v>23.692612523457498</v>
      </c>
      <c r="G4536" s="122">
        <v>22.014406097366599</v>
      </c>
      <c r="H4536" s="122">
        <v>22.742156832259301</v>
      </c>
      <c r="I4536" s="122">
        <v>23.496005233967399</v>
      </c>
      <c r="J4536" s="122">
        <v>24.148462286575</v>
      </c>
      <c r="K4536" s="122">
        <v>24.818611144262</v>
      </c>
      <c r="L4536" s="122">
        <v>25.559047576733601</v>
      </c>
      <c r="M4536" s="122">
        <v>26.340787629206599</v>
      </c>
      <c r="N4536" s="122">
        <v>27.169089129806601</v>
      </c>
      <c r="O4536" s="122">
        <v>28.3695762686351</v>
      </c>
      <c r="P4536" s="122">
        <v>29.322390972537399</v>
      </c>
      <c r="Q4536" s="122">
        <v>30.215962070017</v>
      </c>
      <c r="R4536" s="122">
        <v>30.932878875345398</v>
      </c>
      <c r="S4536" s="122">
        <v>31.769420554253401</v>
      </c>
      <c r="T4536" s="122">
        <v>32.647657078232598</v>
      </c>
      <c r="U4536" s="122">
        <v>33.650028632493303</v>
      </c>
      <c r="V4536" s="122">
        <v>34.590115730411803</v>
      </c>
      <c r="W4536" s="122">
        <v>35.601185102994002</v>
      </c>
      <c r="X4536" s="122">
        <v>36.685333749472797</v>
      </c>
      <c r="Y4536" s="122">
        <v>37.6689984055064</v>
      </c>
      <c r="Z4536" s="122">
        <v>38.630456550392097</v>
      </c>
      <c r="AA4536" s="122">
        <v>39.593356445763902</v>
      </c>
      <c r="AB4536" s="122">
        <v>40.622887312740403</v>
      </c>
      <c r="AC4536" s="122">
        <v>41.558902504271998</v>
      </c>
      <c r="AD4536" s="122">
        <v>42.517904342121703</v>
      </c>
      <c r="AE4536" s="122">
        <v>43.524901606470799</v>
      </c>
      <c r="AF4536" s="122">
        <v>44.608495886280402</v>
      </c>
      <c r="AG4536" s="122">
        <v>45.636385364688699</v>
      </c>
      <c r="AH4536" s="122">
        <v>45.667859084716603</v>
      </c>
      <c r="AI4536" s="122">
        <v>45.554075578226801</v>
      </c>
      <c r="AJ4536" s="122">
        <v>45.373996862252497</v>
      </c>
      <c r="AK4536" s="122">
        <v>45.057456143810001</v>
      </c>
    </row>
    <row r="4537" spans="1:37" s="122" customFormat="1" hidden="1" x14ac:dyDescent="0.3">
      <c r="A4537" s="125" t="str">
        <f t="shared" si="105"/>
        <v>SDGbaseTRA_AgMed_v6_3QVAXapapr</v>
      </c>
      <c r="B4537" s="125" t="s">
        <v>220</v>
      </c>
      <c r="C4537" s="125" t="s">
        <v>302</v>
      </c>
      <c r="D4537" s="125" t="s">
        <v>211</v>
      </c>
      <c r="E4537" s="122" t="s">
        <v>43</v>
      </c>
      <c r="F4537" s="122">
        <v>24.019985549556601</v>
      </c>
      <c r="G4537" s="122">
        <v>22.719452816091799</v>
      </c>
      <c r="H4537" s="122">
        <v>23.572283300406401</v>
      </c>
      <c r="I4537" s="122">
        <v>24.177948557761098</v>
      </c>
      <c r="J4537" s="122">
        <v>24.859154254207699</v>
      </c>
      <c r="K4537" s="122">
        <v>25.668174311072999</v>
      </c>
      <c r="L4537" s="122">
        <v>26.472879918002501</v>
      </c>
      <c r="M4537" s="122">
        <v>27.124431888382301</v>
      </c>
      <c r="N4537" s="122">
        <v>28.0266572893896</v>
      </c>
      <c r="O4537" s="122">
        <v>29.371363949158098</v>
      </c>
      <c r="P4537" s="122">
        <v>30.410415478947101</v>
      </c>
      <c r="Q4537" s="122">
        <v>31.386494822264901</v>
      </c>
      <c r="R4537" s="122">
        <v>32.895109416234902</v>
      </c>
      <c r="S4537" s="122">
        <v>33.817932209213097</v>
      </c>
      <c r="T4537" s="122">
        <v>34.807588862992802</v>
      </c>
      <c r="U4537" s="122">
        <v>35.903082002672299</v>
      </c>
      <c r="V4537" s="122">
        <v>36.890506830436699</v>
      </c>
      <c r="W4537" s="122">
        <v>37.966832231176298</v>
      </c>
      <c r="X4537" s="122">
        <v>39.131110414073298</v>
      </c>
      <c r="Y4537" s="122">
        <v>40.1774938546315</v>
      </c>
      <c r="Z4537" s="122">
        <v>41.1934672666154</v>
      </c>
      <c r="AA4537" s="122">
        <v>42.228426382785401</v>
      </c>
      <c r="AB4537" s="122">
        <v>43.361256169727604</v>
      </c>
      <c r="AC4537" s="122">
        <v>44.357540154772899</v>
      </c>
      <c r="AD4537" s="122">
        <v>45.334316125810503</v>
      </c>
      <c r="AE4537" s="122">
        <v>46.342342801041397</v>
      </c>
      <c r="AF4537" s="122">
        <v>47.414809346392097</v>
      </c>
      <c r="AG4537" s="122">
        <v>48.504665153108697</v>
      </c>
      <c r="AH4537" s="122">
        <v>48.564715730791598</v>
      </c>
      <c r="AI4537" s="122">
        <v>48.410279608783497</v>
      </c>
      <c r="AJ4537" s="122">
        <v>48.228201601434101</v>
      </c>
      <c r="AK4537" s="122">
        <v>47.932627348625999</v>
      </c>
    </row>
    <row r="4538" spans="1:37" s="122" customFormat="1" hidden="1" x14ac:dyDescent="0.3">
      <c r="A4538" s="125" t="str">
        <f t="shared" si="105"/>
        <v>SDGbaseTRA_AgMed_v6_3QVAXaprnt</v>
      </c>
      <c r="B4538" s="125" t="s">
        <v>220</v>
      </c>
      <c r="C4538" s="125" t="s">
        <v>302</v>
      </c>
      <c r="D4538" s="125" t="s">
        <v>211</v>
      </c>
      <c r="E4538" s="122" t="s">
        <v>44</v>
      </c>
      <c r="F4538" s="122">
        <v>16.778093477192201</v>
      </c>
      <c r="G4538" s="122">
        <v>15.5833539946212</v>
      </c>
      <c r="H4538" s="122">
        <v>16.101990615498099</v>
      </c>
      <c r="I4538" s="122">
        <v>16.497522276478598</v>
      </c>
      <c r="J4538" s="122">
        <v>16.966728474974701</v>
      </c>
      <c r="K4538" s="122">
        <v>17.459599460407301</v>
      </c>
      <c r="L4538" s="122">
        <v>18.0045308867141</v>
      </c>
      <c r="M4538" s="122">
        <v>18.5843661187725</v>
      </c>
      <c r="N4538" s="122">
        <v>19.221372756528801</v>
      </c>
      <c r="O4538" s="122">
        <v>19.818960408593</v>
      </c>
      <c r="P4538" s="122">
        <v>20.499515628114501</v>
      </c>
      <c r="Q4538" s="122">
        <v>21.208697291025999</v>
      </c>
      <c r="R4538" s="122">
        <v>22.069551801427</v>
      </c>
      <c r="S4538" s="122">
        <v>22.757853786096501</v>
      </c>
      <c r="T4538" s="122">
        <v>23.483279777860599</v>
      </c>
      <c r="U4538" s="122">
        <v>24.302390408648598</v>
      </c>
      <c r="V4538" s="122">
        <v>25.101914626476201</v>
      </c>
      <c r="W4538" s="122">
        <v>25.945279142773799</v>
      </c>
      <c r="X4538" s="122">
        <v>26.822167000342599</v>
      </c>
      <c r="Y4538" s="122">
        <v>27.6476227438243</v>
      </c>
      <c r="Z4538" s="122">
        <v>28.466890003352699</v>
      </c>
      <c r="AA4538" s="122">
        <v>29.280014951600101</v>
      </c>
      <c r="AB4538" s="122">
        <v>30.0519861213163</v>
      </c>
      <c r="AC4538" s="122">
        <v>30.789000448625</v>
      </c>
      <c r="AD4538" s="122">
        <v>31.574485975474101</v>
      </c>
      <c r="AE4538" s="122">
        <v>32.4129336085769</v>
      </c>
      <c r="AF4538" s="122">
        <v>33.314482444479403</v>
      </c>
      <c r="AG4538" s="122">
        <v>34.229463831656098</v>
      </c>
      <c r="AH4538" s="122">
        <v>34.3375371300016</v>
      </c>
      <c r="AI4538" s="122">
        <v>34.363149978808003</v>
      </c>
      <c r="AJ4538" s="122">
        <v>34.358776715510899</v>
      </c>
      <c r="AK4538" s="122">
        <v>34.254837036551201</v>
      </c>
    </row>
    <row r="4539" spans="1:37" s="122" customFormat="1" hidden="1" x14ac:dyDescent="0.3">
      <c r="A4539" s="125" t="str">
        <f t="shared" si="105"/>
        <v>SDGbaseTRA_AgMed_v6_3QVAXapetr</v>
      </c>
      <c r="B4539" s="125" t="s">
        <v>220</v>
      </c>
      <c r="C4539" s="125" t="s">
        <v>302</v>
      </c>
      <c r="D4539" s="125" t="s">
        <v>211</v>
      </c>
      <c r="E4539" s="122" t="s">
        <v>45</v>
      </c>
      <c r="F4539" s="122">
        <v>46.318025213526298</v>
      </c>
      <c r="G4539" s="122">
        <v>28.848450924973299</v>
      </c>
      <c r="H4539" s="122">
        <v>33.275968265627696</v>
      </c>
      <c r="I4539" s="122">
        <v>38.351556836782699</v>
      </c>
      <c r="J4539" s="122">
        <v>38.351556836782699</v>
      </c>
      <c r="K4539" s="122">
        <v>38.351556836782699</v>
      </c>
      <c r="L4539" s="122">
        <v>38.351556836782699</v>
      </c>
      <c r="M4539" s="122">
        <v>38.327242498024901</v>
      </c>
      <c r="N4539" s="122">
        <v>38.277036246303403</v>
      </c>
      <c r="O4539" s="122">
        <v>16.6510201522945</v>
      </c>
      <c r="P4539" s="122">
        <v>10.6459027671995</v>
      </c>
      <c r="Q4539" s="122">
        <v>10.557726303293901</v>
      </c>
      <c r="R4539" s="122">
        <v>10.557726303293901</v>
      </c>
      <c r="S4539" s="122">
        <v>10.557726303293901</v>
      </c>
      <c r="T4539" s="122">
        <v>10.557726303293901</v>
      </c>
      <c r="U4539" s="122">
        <v>10.557726303293901</v>
      </c>
      <c r="V4539" s="122">
        <v>10.5127450112227</v>
      </c>
      <c r="W4539" s="122">
        <v>10.5127450112227</v>
      </c>
      <c r="X4539" s="122">
        <v>10.5605893558951</v>
      </c>
      <c r="Y4539" s="122">
        <v>10.493545920717001</v>
      </c>
      <c r="Z4539" s="122">
        <v>10.426502485539</v>
      </c>
      <c r="AA4539" s="122">
        <v>10.359459050361</v>
      </c>
      <c r="AB4539" s="122">
        <v>9.4419834179884798</v>
      </c>
      <c r="AC4539" s="122">
        <v>8.5245077856159899</v>
      </c>
      <c r="AD4539" s="122">
        <v>7.6070321532435203</v>
      </c>
      <c r="AE4539" s="122">
        <v>6.6895565208710304</v>
      </c>
      <c r="AF4539" s="122">
        <v>5.7720808884985502</v>
      </c>
      <c r="AG4539" s="122">
        <v>4.81495572597247</v>
      </c>
      <c r="AH4539" s="122">
        <v>3.8578305634463801</v>
      </c>
      <c r="AI4539" s="122">
        <v>2.9007054009202999</v>
      </c>
      <c r="AJ4539" s="122">
        <v>1.94358023839422</v>
      </c>
      <c r="AK4539" s="122">
        <v>0.98645507586813297</v>
      </c>
    </row>
    <row r="4540" spans="1:37" s="122" customFormat="1" hidden="1" x14ac:dyDescent="0.3">
      <c r="A4540" s="125" t="str">
        <f t="shared" si="105"/>
        <v>SDGbaseTRA_AgMed_v6_3QVAXahydr</v>
      </c>
      <c r="B4540" s="125" t="s">
        <v>220</v>
      </c>
      <c r="C4540" s="125" t="s">
        <v>302</v>
      </c>
      <c r="D4540" s="125" t="s">
        <v>211</v>
      </c>
      <c r="E4540" s="122" t="s">
        <v>46</v>
      </c>
      <c r="F4540" s="122">
        <v>0.12086732559633399</v>
      </c>
      <c r="G4540" s="122">
        <v>0.12737916629064</v>
      </c>
      <c r="H4540" s="122">
        <v>0.308611869520447</v>
      </c>
      <c r="I4540" s="122">
        <v>0.70702841728767096</v>
      </c>
      <c r="J4540" s="122">
        <v>0.70702841728766996</v>
      </c>
      <c r="K4540" s="122">
        <v>0.70702841728766996</v>
      </c>
      <c r="L4540" s="122">
        <v>0.70702841728767096</v>
      </c>
      <c r="M4540" s="122">
        <v>0.70658017137884099</v>
      </c>
      <c r="N4540" s="122">
        <v>0.70654077187965303</v>
      </c>
      <c r="O4540" s="122">
        <v>0.70654077187965103</v>
      </c>
      <c r="P4540" s="122">
        <v>0.70654077187965103</v>
      </c>
      <c r="Q4540" s="122">
        <v>0.70654077187965103</v>
      </c>
      <c r="R4540" s="122">
        <v>0.70654077187965103</v>
      </c>
      <c r="S4540" s="122">
        <v>0.70654077187965103</v>
      </c>
      <c r="T4540" s="122">
        <v>0.70654077187965003</v>
      </c>
      <c r="U4540" s="122">
        <v>0.70654077187965003</v>
      </c>
      <c r="V4540" s="122">
        <v>0.70654077187965003</v>
      </c>
      <c r="W4540" s="122">
        <v>0.70654077187965003</v>
      </c>
      <c r="X4540" s="122">
        <v>2.3672550692003602</v>
      </c>
      <c r="Y4540" s="122">
        <v>3.5699094769238302</v>
      </c>
      <c r="Z4540" s="122">
        <v>4.7725638846473002</v>
      </c>
      <c r="AA4540" s="122">
        <v>5.9752182923707702</v>
      </c>
      <c r="AB4540" s="122">
        <v>6.4639574737824397</v>
      </c>
      <c r="AC4540" s="122">
        <v>6.9526966551941003</v>
      </c>
      <c r="AD4540" s="122">
        <v>7.4414358366057698</v>
      </c>
      <c r="AE4540" s="122">
        <v>7.9301750180174304</v>
      </c>
      <c r="AF4540" s="122">
        <v>8.4189141994290893</v>
      </c>
      <c r="AG4540" s="122">
        <v>9.4863735894551304</v>
      </c>
      <c r="AH4540" s="122">
        <v>10.5538329794812</v>
      </c>
      <c r="AI4540" s="122">
        <v>11.6212923695072</v>
      </c>
      <c r="AJ4540" s="122">
        <v>12.6887517595333</v>
      </c>
      <c r="AK4540" s="122">
        <v>13.7562111495593</v>
      </c>
    </row>
    <row r="4541" spans="1:37" s="122" customFormat="1" hidden="1" x14ac:dyDescent="0.3">
      <c r="A4541" s="125" t="str">
        <f t="shared" si="105"/>
        <v>SDGbaseTRA_AgMed_v6_3QVAXaammo</v>
      </c>
      <c r="B4541" s="125" t="s">
        <v>220</v>
      </c>
      <c r="C4541" s="125" t="s">
        <v>302</v>
      </c>
      <c r="D4541" s="125" t="s">
        <v>211</v>
      </c>
      <c r="E4541" s="122" t="s">
        <v>47</v>
      </c>
      <c r="F4541" s="122">
        <v>2.4857265311443801</v>
      </c>
      <c r="G4541" s="122">
        <v>2.3435473120329098</v>
      </c>
      <c r="H4541" s="122">
        <v>2.3471509783778002</v>
      </c>
      <c r="I4541" s="122">
        <v>2.3871271888742802</v>
      </c>
      <c r="J4541" s="122">
        <v>2.4211743295100798</v>
      </c>
      <c r="K4541" s="122">
        <v>2.45471122895965</v>
      </c>
      <c r="L4541" s="122">
        <v>2.4934905018089801</v>
      </c>
      <c r="M4541" s="122">
        <v>2.5403859586394502</v>
      </c>
      <c r="N4541" s="122">
        <v>2.5847884981842602</v>
      </c>
      <c r="O4541" s="122">
        <v>2.58341930273648</v>
      </c>
      <c r="P4541" s="122">
        <v>2.6096121819071798</v>
      </c>
      <c r="Q4541" s="122">
        <v>2.6494279782329699</v>
      </c>
      <c r="R4541" s="122">
        <v>2.6921774771359099</v>
      </c>
      <c r="S4541" s="122">
        <v>2.7330195856345898</v>
      </c>
      <c r="T4541" s="122">
        <v>2.7764272260979799</v>
      </c>
      <c r="U4541" s="122">
        <v>2.8271493602003201</v>
      </c>
      <c r="V4541" s="122">
        <v>2.8812298119644302</v>
      </c>
      <c r="W4541" s="122">
        <v>2.9378329874211802</v>
      </c>
      <c r="X4541" s="122">
        <v>2.9938211267073802</v>
      </c>
      <c r="Y4541" s="122">
        <v>3.0376438554637901</v>
      </c>
      <c r="Z4541" s="122">
        <v>3.07359683273619</v>
      </c>
      <c r="AA4541" s="122">
        <v>3.0886812637085899</v>
      </c>
      <c r="AB4541" s="122">
        <v>3.0023445386404801</v>
      </c>
      <c r="AC4541" s="122">
        <v>2.9224347767235099</v>
      </c>
      <c r="AD4541" s="122">
        <v>2.8635381099850501</v>
      </c>
      <c r="AE4541" s="122">
        <v>2.8219082953517698</v>
      </c>
      <c r="AF4541" s="122">
        <v>2.7946152515586999</v>
      </c>
      <c r="AG4541" s="122">
        <v>2.77221359165216</v>
      </c>
      <c r="AH4541" s="122">
        <v>2.6912435973839401</v>
      </c>
      <c r="AI4541" s="122">
        <v>2.61287320551798</v>
      </c>
      <c r="AJ4541" s="122">
        <v>2.5293442759976199</v>
      </c>
      <c r="AK4541" s="122">
        <v>2.4397901991674402</v>
      </c>
    </row>
    <row r="4542" spans="1:37" s="122" customFormat="1" hidden="1" x14ac:dyDescent="0.3">
      <c r="A4542" s="125" t="str">
        <f t="shared" si="105"/>
        <v>SDGbaseTRA_AgMed_v6_3QVAXabchm</v>
      </c>
      <c r="B4542" s="125" t="s">
        <v>220</v>
      </c>
      <c r="C4542" s="125" t="s">
        <v>302</v>
      </c>
      <c r="D4542" s="125" t="s">
        <v>211</v>
      </c>
      <c r="E4542" s="122" t="s">
        <v>48</v>
      </c>
      <c r="F4542" s="122">
        <v>22.3715387803204</v>
      </c>
      <c r="G4542" s="122">
        <v>22.371538780281199</v>
      </c>
      <c r="H4542" s="122">
        <v>21.767721837615401</v>
      </c>
      <c r="I4542" s="122">
        <v>21.797831443105</v>
      </c>
      <c r="J4542" s="122">
        <v>21.940137729713999</v>
      </c>
      <c r="K4542" s="122">
        <v>22.026020081605001</v>
      </c>
      <c r="L4542" s="122">
        <v>22.1105994485143</v>
      </c>
      <c r="M4542" s="122">
        <v>22.1937803383573</v>
      </c>
      <c r="N4542" s="122">
        <v>22.231543325788</v>
      </c>
      <c r="O4542" s="122">
        <v>22.418778252032201</v>
      </c>
      <c r="P4542" s="122">
        <v>22.4106743840278</v>
      </c>
      <c r="Q4542" s="122">
        <v>22.394901161218101</v>
      </c>
      <c r="R4542" s="122">
        <v>22.491142626146399</v>
      </c>
      <c r="S4542" s="122">
        <v>22.590606661012401</v>
      </c>
      <c r="T4542" s="122">
        <v>22.686791950742901</v>
      </c>
      <c r="U4542" s="122">
        <v>22.787345726814401</v>
      </c>
      <c r="V4542" s="122">
        <v>22.829734084831699</v>
      </c>
      <c r="W4542" s="122">
        <v>22.955150627025699</v>
      </c>
      <c r="X4542" s="122">
        <v>23.164557476038901</v>
      </c>
      <c r="Y4542" s="122">
        <v>23.302400282735999</v>
      </c>
      <c r="Z4542" s="122">
        <v>23.389595872527</v>
      </c>
      <c r="AA4542" s="122">
        <v>23.101107915777799</v>
      </c>
      <c r="AB4542" s="122">
        <v>21.606577519171999</v>
      </c>
      <c r="AC4542" s="122">
        <v>19.956452656497099</v>
      </c>
      <c r="AD4542" s="122">
        <v>18.4135339962228</v>
      </c>
      <c r="AE4542" s="122">
        <v>17.020575009585801</v>
      </c>
      <c r="AF4542" s="122">
        <v>15.766031354177301</v>
      </c>
      <c r="AG4542" s="122">
        <v>14.5814029119572</v>
      </c>
      <c r="AH4542" s="122">
        <v>13.494305176373301</v>
      </c>
      <c r="AI4542" s="122">
        <v>12.264710139130299</v>
      </c>
      <c r="AJ4542" s="122">
        <v>11.128702477384699</v>
      </c>
      <c r="AK4542" s="122">
        <v>10.0503916667888</v>
      </c>
    </row>
    <row r="4543" spans="1:37" s="122" customFormat="1" hidden="1" x14ac:dyDescent="0.3">
      <c r="A4543" s="125" t="str">
        <f t="shared" si="105"/>
        <v>SDGbaseTRA_AgMed_v6_3QVAXaochm</v>
      </c>
      <c r="B4543" s="125" t="s">
        <v>220</v>
      </c>
      <c r="C4543" s="125" t="s">
        <v>302</v>
      </c>
      <c r="D4543" s="125" t="s">
        <v>211</v>
      </c>
      <c r="E4543" s="122" t="s">
        <v>49</v>
      </c>
      <c r="F4543" s="122">
        <v>34.2354180457884</v>
      </c>
      <c r="G4543" s="122">
        <v>34.235418045756802</v>
      </c>
      <c r="H4543" s="122">
        <v>33.311390170057201</v>
      </c>
      <c r="I4543" s="122">
        <v>33.357467238838801</v>
      </c>
      <c r="J4543" s="122">
        <v>33.575240153811002</v>
      </c>
      <c r="K4543" s="122">
        <v>33.706666885276398</v>
      </c>
      <c r="L4543" s="122">
        <v>33.836099644132403</v>
      </c>
      <c r="M4543" s="122">
        <v>33.963392297765303</v>
      </c>
      <c r="N4543" s="122">
        <v>34.021181423227098</v>
      </c>
      <c r="O4543" s="122">
        <v>34.307709142025999</v>
      </c>
      <c r="P4543" s="122">
        <v>34.295307701443697</v>
      </c>
      <c r="Q4543" s="122">
        <v>34.271169760726998</v>
      </c>
      <c r="R4543" s="122">
        <v>34.4184491596775</v>
      </c>
      <c r="S4543" s="122">
        <v>34.570660093739697</v>
      </c>
      <c r="T4543" s="122">
        <v>34.717853527151497</v>
      </c>
      <c r="U4543" s="122">
        <v>34.871732104467903</v>
      </c>
      <c r="V4543" s="122">
        <v>34.936599486691698</v>
      </c>
      <c r="W4543" s="122">
        <v>35.1285258353454</v>
      </c>
      <c r="X4543" s="122">
        <v>35.4489834975573</v>
      </c>
      <c r="Y4543" s="122">
        <v>35.659925898892503</v>
      </c>
      <c r="Z4543" s="122">
        <v>35.7933622931236</v>
      </c>
      <c r="AA4543" s="122">
        <v>35.351885920064198</v>
      </c>
      <c r="AB4543" s="122">
        <v>33.064789202560497</v>
      </c>
      <c r="AC4543" s="122">
        <v>30.539584519225699</v>
      </c>
      <c r="AD4543" s="122">
        <v>28.178438696228099</v>
      </c>
      <c r="AE4543" s="122">
        <v>26.046777852668001</v>
      </c>
      <c r="AF4543" s="122">
        <v>24.126935551189</v>
      </c>
      <c r="AG4543" s="122">
        <v>22.3140852887813</v>
      </c>
      <c r="AH4543" s="122">
        <v>20.650487366446299</v>
      </c>
      <c r="AI4543" s="122">
        <v>18.768824216654199</v>
      </c>
      <c r="AJ4543" s="122">
        <v>17.03037888283</v>
      </c>
      <c r="AK4543" s="122">
        <v>15.380227690881201</v>
      </c>
    </row>
    <row r="4544" spans="1:37" s="122" customFormat="1" hidden="1" x14ac:dyDescent="0.3">
      <c r="A4544" s="125" t="str">
        <f t="shared" si="105"/>
        <v>SDGbaseTRA_AgMed_v6_3QVAXarubb</v>
      </c>
      <c r="B4544" s="125" t="s">
        <v>220</v>
      </c>
      <c r="C4544" s="125" t="s">
        <v>302</v>
      </c>
      <c r="D4544" s="125" t="s">
        <v>211</v>
      </c>
      <c r="E4544" s="122" t="s">
        <v>50</v>
      </c>
      <c r="F4544" s="122">
        <v>6.7712521152150096</v>
      </c>
      <c r="G4544" s="122">
        <v>6.4019120775933098</v>
      </c>
      <c r="H4544" s="122">
        <v>6.6601194584677597</v>
      </c>
      <c r="I4544" s="122">
        <v>6.7542327827781898</v>
      </c>
      <c r="J4544" s="122">
        <v>6.9912122838809001</v>
      </c>
      <c r="K4544" s="122">
        <v>7.2281619026052502</v>
      </c>
      <c r="L4544" s="122">
        <v>7.4850325067516703</v>
      </c>
      <c r="M4544" s="122">
        <v>7.7520060693903501</v>
      </c>
      <c r="N4544" s="122">
        <v>8.0405695407330899</v>
      </c>
      <c r="O4544" s="122">
        <v>8.5529821059769393</v>
      </c>
      <c r="P4544" s="122">
        <v>8.9151052509198205</v>
      </c>
      <c r="Q4544" s="122">
        <v>9.2244392981787904</v>
      </c>
      <c r="R4544" s="122">
        <v>9.5995770403245295</v>
      </c>
      <c r="S4544" s="122">
        <v>9.86638301694388</v>
      </c>
      <c r="T4544" s="122">
        <v>10.1468991680367</v>
      </c>
      <c r="U4544" s="122">
        <v>10.4673471839765</v>
      </c>
      <c r="V4544" s="122">
        <v>10.7548196453291</v>
      </c>
      <c r="W4544" s="122">
        <v>11.0245726302746</v>
      </c>
      <c r="X4544" s="122">
        <v>11.259752440144799</v>
      </c>
      <c r="Y4544" s="122">
        <v>11.431280980062899</v>
      </c>
      <c r="Z4544" s="122">
        <v>11.5591781331661</v>
      </c>
      <c r="AA4544" s="122">
        <v>11.5955984791863</v>
      </c>
      <c r="AB4544" s="122">
        <v>11.9235189384947</v>
      </c>
      <c r="AC4544" s="122">
        <v>12.2721042305106</v>
      </c>
      <c r="AD4544" s="122">
        <v>12.667536352885699</v>
      </c>
      <c r="AE4544" s="122">
        <v>13.1144658050621</v>
      </c>
      <c r="AF4544" s="122">
        <v>13.6091838344161</v>
      </c>
      <c r="AG4544" s="122">
        <v>14.1959592718772</v>
      </c>
      <c r="AH4544" s="122">
        <v>14.7028835028568</v>
      </c>
      <c r="AI4544" s="122">
        <v>15.3014236835047</v>
      </c>
      <c r="AJ4544" s="122">
        <v>15.6025533728911</v>
      </c>
      <c r="AK4544" s="122">
        <v>15.6482136353843</v>
      </c>
    </row>
    <row r="4545" spans="1:37" s="122" customFormat="1" hidden="1" x14ac:dyDescent="0.3">
      <c r="A4545" s="125" t="str">
        <f t="shared" si="105"/>
        <v>SDGbaseTRA_AgMed_v6_3QVAXaplas</v>
      </c>
      <c r="B4545" s="125" t="s">
        <v>220</v>
      </c>
      <c r="C4545" s="125" t="s">
        <v>302</v>
      </c>
      <c r="D4545" s="125" t="s">
        <v>211</v>
      </c>
      <c r="E4545" s="122" t="s">
        <v>51</v>
      </c>
      <c r="F4545" s="122">
        <v>15.426438760270701</v>
      </c>
      <c r="G4545" s="122">
        <v>14.475008879710501</v>
      </c>
      <c r="H4545" s="122">
        <v>14.9028041320824</v>
      </c>
      <c r="I4545" s="122">
        <v>15.314471455907301</v>
      </c>
      <c r="J4545" s="122">
        <v>15.732087313577599</v>
      </c>
      <c r="K4545" s="122">
        <v>16.153691541745001</v>
      </c>
      <c r="L4545" s="122">
        <v>16.617601112727101</v>
      </c>
      <c r="M4545" s="122">
        <v>17.112231301208698</v>
      </c>
      <c r="N4545" s="122">
        <v>17.640782448944002</v>
      </c>
      <c r="O4545" s="122">
        <v>18.435876133218599</v>
      </c>
      <c r="P4545" s="122">
        <v>19.044332899612002</v>
      </c>
      <c r="Q4545" s="122">
        <v>19.610594873163599</v>
      </c>
      <c r="R4545" s="122">
        <v>20.094709861459101</v>
      </c>
      <c r="S4545" s="122">
        <v>20.6463011360892</v>
      </c>
      <c r="T4545" s="122">
        <v>21.2254506266143</v>
      </c>
      <c r="U4545" s="122">
        <v>21.876406583355799</v>
      </c>
      <c r="V4545" s="122">
        <v>22.503343183644901</v>
      </c>
      <c r="W4545" s="122">
        <v>23.163440464585701</v>
      </c>
      <c r="X4545" s="122">
        <v>23.874621557835301</v>
      </c>
      <c r="Y4545" s="122">
        <v>24.5105831008526</v>
      </c>
      <c r="Z4545" s="122">
        <v>25.1154586470373</v>
      </c>
      <c r="AA4545" s="122">
        <v>25.717521865234001</v>
      </c>
      <c r="AB4545" s="122">
        <v>26.283195332624398</v>
      </c>
      <c r="AC4545" s="122">
        <v>26.805589635251501</v>
      </c>
      <c r="AD4545" s="122">
        <v>27.3599373388091</v>
      </c>
      <c r="AE4545" s="122">
        <v>27.969720764779701</v>
      </c>
      <c r="AF4545" s="122">
        <v>28.638714964379499</v>
      </c>
      <c r="AG4545" s="122">
        <v>29.279269121071302</v>
      </c>
      <c r="AH4545" s="122">
        <v>29.264231137092899</v>
      </c>
      <c r="AI4545" s="122">
        <v>29.238272017279499</v>
      </c>
      <c r="AJ4545" s="122">
        <v>29.118062210354001</v>
      </c>
      <c r="AK4545" s="122">
        <v>28.900236434353999</v>
      </c>
    </row>
    <row r="4546" spans="1:37" s="122" customFormat="1" hidden="1" x14ac:dyDescent="0.3">
      <c r="A4546" s="125" t="str">
        <f t="shared" si="105"/>
        <v>SDGbaseTRA_AgMed_v6_3QVAXanmet</v>
      </c>
      <c r="B4546" s="125" t="s">
        <v>220</v>
      </c>
      <c r="C4546" s="125" t="s">
        <v>302</v>
      </c>
      <c r="D4546" s="125" t="s">
        <v>211</v>
      </c>
      <c r="E4546" s="122" t="s">
        <v>52</v>
      </c>
      <c r="F4546" s="122">
        <v>17.626887984271502</v>
      </c>
      <c r="G4546" s="122">
        <v>16.2992162040605</v>
      </c>
      <c r="H4546" s="122">
        <v>16.851249703322999</v>
      </c>
      <c r="I4546" s="122">
        <v>17.734175500505401</v>
      </c>
      <c r="J4546" s="122">
        <v>18.2166906623278</v>
      </c>
      <c r="K4546" s="122">
        <v>18.7233612567817</v>
      </c>
      <c r="L4546" s="122">
        <v>19.2938259081068</v>
      </c>
      <c r="M4546" s="122">
        <v>19.913920650375999</v>
      </c>
      <c r="N4546" s="122">
        <v>20.577139476176999</v>
      </c>
      <c r="O4546" s="122">
        <v>21.562678488944801</v>
      </c>
      <c r="P4546" s="122">
        <v>22.354649923140801</v>
      </c>
      <c r="Q4546" s="122">
        <v>23.071481677413601</v>
      </c>
      <c r="R4546" s="122">
        <v>23.2191711965318</v>
      </c>
      <c r="S4546" s="122">
        <v>23.9190983712713</v>
      </c>
      <c r="T4546" s="122">
        <v>24.6609211358731</v>
      </c>
      <c r="U4546" s="122">
        <v>25.5202453138183</v>
      </c>
      <c r="V4546" s="122">
        <v>26.361148554253901</v>
      </c>
      <c r="W4546" s="122">
        <v>27.2404896487574</v>
      </c>
      <c r="X4546" s="122">
        <v>28.114612219846801</v>
      </c>
      <c r="Y4546" s="122">
        <v>28.946453023315598</v>
      </c>
      <c r="Z4546" s="122">
        <v>29.783815673823199</v>
      </c>
      <c r="AA4546" s="122">
        <v>30.6141982484564</v>
      </c>
      <c r="AB4546" s="122">
        <v>31.494282252563899</v>
      </c>
      <c r="AC4546" s="122">
        <v>32.324776395491703</v>
      </c>
      <c r="AD4546" s="122">
        <v>33.212480359793403</v>
      </c>
      <c r="AE4546" s="122">
        <v>34.153181211348098</v>
      </c>
      <c r="AF4546" s="122">
        <v>35.151663833030398</v>
      </c>
      <c r="AG4546" s="122">
        <v>36.096310267322998</v>
      </c>
      <c r="AH4546" s="122">
        <v>36.114701113272098</v>
      </c>
      <c r="AI4546" s="122">
        <v>35.995525373090203</v>
      </c>
      <c r="AJ4546" s="122">
        <v>35.861131556680199</v>
      </c>
      <c r="AK4546" s="122">
        <v>35.617056943876399</v>
      </c>
    </row>
    <row r="4547" spans="1:37" s="122" customFormat="1" hidden="1" x14ac:dyDescent="0.3">
      <c r="A4547" s="125" t="str">
        <f t="shared" si="105"/>
        <v>SDGbaseTRA_AgMed_v6_3QVAXairon</v>
      </c>
      <c r="B4547" s="125" t="s">
        <v>220</v>
      </c>
      <c r="C4547" s="125" t="s">
        <v>302</v>
      </c>
      <c r="D4547" s="125" t="s">
        <v>211</v>
      </c>
      <c r="E4547" s="122" t="s">
        <v>53</v>
      </c>
      <c r="F4547" s="122">
        <v>20.838620435938999</v>
      </c>
      <c r="G4547" s="122">
        <v>19.587325428920799</v>
      </c>
      <c r="H4547" s="122">
        <v>19.859817250228001</v>
      </c>
      <c r="I4547" s="122">
        <v>20.3130997180705</v>
      </c>
      <c r="J4547" s="122">
        <v>20.581430256478999</v>
      </c>
      <c r="K4547" s="122">
        <v>20.910535127770402</v>
      </c>
      <c r="L4547" s="122">
        <v>21.336144832436101</v>
      </c>
      <c r="M4547" s="122">
        <v>21.932113312684901</v>
      </c>
      <c r="N4547" s="122">
        <v>22.499246767579599</v>
      </c>
      <c r="O4547" s="122">
        <v>23.573347246459399</v>
      </c>
      <c r="P4547" s="122">
        <v>24.262753902993602</v>
      </c>
      <c r="Q4547" s="122">
        <v>24.783668094170501</v>
      </c>
      <c r="R4547" s="122">
        <v>24.8399121003626</v>
      </c>
      <c r="S4547" s="122">
        <v>25.274925794279699</v>
      </c>
      <c r="T4547" s="122">
        <v>25.7507705721459</v>
      </c>
      <c r="U4547" s="122">
        <v>26.338277754775099</v>
      </c>
      <c r="V4547" s="122">
        <v>27.120920129138199</v>
      </c>
      <c r="W4547" s="122">
        <v>27.806022832968601</v>
      </c>
      <c r="X4547" s="122">
        <v>28.335936759520401</v>
      </c>
      <c r="Y4547" s="122">
        <v>28.922073785978299</v>
      </c>
      <c r="Z4547" s="122">
        <v>29.428041625899699</v>
      </c>
      <c r="AA4547" s="122">
        <v>30.0079107378901</v>
      </c>
      <c r="AB4547" s="122">
        <v>30.004478977486599</v>
      </c>
      <c r="AC4547" s="122">
        <v>30.363423833345902</v>
      </c>
      <c r="AD4547" s="122">
        <v>31.043629461944199</v>
      </c>
      <c r="AE4547" s="122">
        <v>31.8760355175706</v>
      </c>
      <c r="AF4547" s="122">
        <v>32.795931812885101</v>
      </c>
      <c r="AG4547" s="122">
        <v>33.730150721676601</v>
      </c>
      <c r="AH4547" s="122">
        <v>33.507365542815997</v>
      </c>
      <c r="AI4547" s="122">
        <v>33.523198930739497</v>
      </c>
      <c r="AJ4547" s="122">
        <v>33.389437743286202</v>
      </c>
      <c r="AK4547" s="122">
        <v>33.142465845538602</v>
      </c>
    </row>
    <row r="4548" spans="1:37" s="122" customFormat="1" hidden="1" x14ac:dyDescent="0.3">
      <c r="A4548" s="125" t="str">
        <f t="shared" si="105"/>
        <v>SDGbaseTRA_AgMed_v6_3QVAXanfrm</v>
      </c>
      <c r="B4548" s="125" t="s">
        <v>220</v>
      </c>
      <c r="C4548" s="125" t="s">
        <v>302</v>
      </c>
      <c r="D4548" s="125" t="s">
        <v>211</v>
      </c>
      <c r="E4548" s="122" t="s">
        <v>54</v>
      </c>
      <c r="F4548" s="122">
        <v>13.0736512510274</v>
      </c>
      <c r="G4548" s="122">
        <v>11.734410339876099</v>
      </c>
      <c r="H4548" s="122">
        <v>11.3410309731988</v>
      </c>
      <c r="I4548" s="122">
        <v>10.9214115614108</v>
      </c>
      <c r="J4548" s="122">
        <v>10.844879260818701</v>
      </c>
      <c r="K4548" s="122">
        <v>10.9808931983835</v>
      </c>
      <c r="L4548" s="122">
        <v>11.385910427640701</v>
      </c>
      <c r="M4548" s="122">
        <v>12.492619202718499</v>
      </c>
      <c r="N4548" s="122">
        <v>13.376331838483001</v>
      </c>
      <c r="O4548" s="122">
        <v>15.9577003823835</v>
      </c>
      <c r="P4548" s="122">
        <v>17.177896527691601</v>
      </c>
      <c r="Q4548" s="122">
        <v>17.6626043523862</v>
      </c>
      <c r="R4548" s="122">
        <v>17.544567071650501</v>
      </c>
      <c r="S4548" s="122">
        <v>17.566881770673302</v>
      </c>
      <c r="T4548" s="122">
        <v>17.6652372092279</v>
      </c>
      <c r="U4548" s="122">
        <v>18.015963951490701</v>
      </c>
      <c r="V4548" s="122">
        <v>19.329554700253301</v>
      </c>
      <c r="W4548" s="122">
        <v>20.230271694815698</v>
      </c>
      <c r="X4548" s="122">
        <v>20.127214524847101</v>
      </c>
      <c r="Y4548" s="122">
        <v>20.3239382475338</v>
      </c>
      <c r="Z4548" s="122">
        <v>20.230573920932201</v>
      </c>
      <c r="AA4548" s="122">
        <v>20.389958611378901</v>
      </c>
      <c r="AB4548" s="122">
        <v>17.893239232308101</v>
      </c>
      <c r="AC4548" s="122">
        <v>17.151041482920501</v>
      </c>
      <c r="AD4548" s="122">
        <v>17.5849184401645</v>
      </c>
      <c r="AE4548" s="122">
        <v>18.4129189470612</v>
      </c>
      <c r="AF4548" s="122">
        <v>19.455501005901201</v>
      </c>
      <c r="AG4548" s="122">
        <v>20.640930964803601</v>
      </c>
      <c r="AH4548" s="122">
        <v>19.1849068965874</v>
      </c>
      <c r="AI4548" s="122">
        <v>18.472718779746501</v>
      </c>
      <c r="AJ4548" s="122">
        <v>17.831433973797601</v>
      </c>
      <c r="AK4548" s="122">
        <v>17.032748419849501</v>
      </c>
    </row>
    <row r="4549" spans="1:37" s="122" customFormat="1" hidden="1" x14ac:dyDescent="0.3">
      <c r="A4549" s="125" t="str">
        <f t="shared" si="105"/>
        <v>SDGbaseTRA_AgMed_v6_3QVAXametp</v>
      </c>
      <c r="B4549" s="125" t="s">
        <v>220</v>
      </c>
      <c r="C4549" s="125" t="s">
        <v>302</v>
      </c>
      <c r="D4549" s="125" t="s">
        <v>211</v>
      </c>
      <c r="E4549" s="122" t="s">
        <v>55</v>
      </c>
      <c r="F4549" s="122">
        <v>33.254980135401603</v>
      </c>
      <c r="G4549" s="122">
        <v>29.9596238893829</v>
      </c>
      <c r="H4549" s="122">
        <v>30.907494145553901</v>
      </c>
      <c r="I4549" s="122">
        <v>32.340549911764903</v>
      </c>
      <c r="J4549" s="122">
        <v>33.178454148039698</v>
      </c>
      <c r="K4549" s="122">
        <v>34.081200698273598</v>
      </c>
      <c r="L4549" s="122">
        <v>35.138655251762998</v>
      </c>
      <c r="M4549" s="122">
        <v>36.338534254135602</v>
      </c>
      <c r="N4549" s="122">
        <v>37.552608328053203</v>
      </c>
      <c r="O4549" s="122">
        <v>39.6502602402253</v>
      </c>
      <c r="P4549" s="122">
        <v>41.078520080049202</v>
      </c>
      <c r="Q4549" s="122">
        <v>42.296908375885003</v>
      </c>
      <c r="R4549" s="122">
        <v>42.581880644434897</v>
      </c>
      <c r="S4549" s="122">
        <v>43.7328913319691</v>
      </c>
      <c r="T4549" s="122">
        <v>44.949940840003698</v>
      </c>
      <c r="U4549" s="122">
        <v>46.358243889856602</v>
      </c>
      <c r="V4549" s="122">
        <v>48.040671184053998</v>
      </c>
      <c r="W4549" s="122">
        <v>49.503976786238397</v>
      </c>
      <c r="X4549" s="122">
        <v>50.597539482178703</v>
      </c>
      <c r="Y4549" s="122">
        <v>51.956766157116498</v>
      </c>
      <c r="Z4549" s="122">
        <v>53.251589249592001</v>
      </c>
      <c r="AA4549" s="122">
        <v>54.589399979361403</v>
      </c>
      <c r="AB4549" s="122">
        <v>55.826898016593901</v>
      </c>
      <c r="AC4549" s="122">
        <v>57.254278903999797</v>
      </c>
      <c r="AD4549" s="122">
        <v>59.004792665898798</v>
      </c>
      <c r="AE4549" s="122">
        <v>60.948816867561902</v>
      </c>
      <c r="AF4549" s="122">
        <v>63.050467728393102</v>
      </c>
      <c r="AG4549" s="122">
        <v>65.105742038154204</v>
      </c>
      <c r="AH4549" s="122">
        <v>65.415857265541007</v>
      </c>
      <c r="AI4549" s="122">
        <v>65.757987166744897</v>
      </c>
      <c r="AJ4549" s="122">
        <v>65.800638632215794</v>
      </c>
      <c r="AK4549" s="122">
        <v>65.505764216739706</v>
      </c>
    </row>
    <row r="4550" spans="1:37" s="122" customFormat="1" hidden="1" x14ac:dyDescent="0.3">
      <c r="A4550" s="125" t="str">
        <f t="shared" si="105"/>
        <v>SDGbaseTRA_AgMed_v6_3QVAXamach</v>
      </c>
      <c r="B4550" s="125" t="s">
        <v>220</v>
      </c>
      <c r="C4550" s="125" t="s">
        <v>302</v>
      </c>
      <c r="D4550" s="125" t="s">
        <v>211</v>
      </c>
      <c r="E4550" s="122" t="s">
        <v>56</v>
      </c>
      <c r="F4550" s="122">
        <v>38.665956251697601</v>
      </c>
      <c r="G4550" s="122">
        <v>34.777894488840197</v>
      </c>
      <c r="H4550" s="122">
        <v>35.865867250527103</v>
      </c>
      <c r="I4550" s="122">
        <v>38.227009138030901</v>
      </c>
      <c r="J4550" s="122">
        <v>39.123909159632397</v>
      </c>
      <c r="K4550" s="122">
        <v>40.117413755653097</v>
      </c>
      <c r="L4550" s="122">
        <v>41.320246639369799</v>
      </c>
      <c r="M4550" s="122">
        <v>42.815233293096</v>
      </c>
      <c r="N4550" s="122">
        <v>44.277390961243597</v>
      </c>
      <c r="O4550" s="122">
        <v>46.861714789483699</v>
      </c>
      <c r="P4550" s="122">
        <v>48.558606586157097</v>
      </c>
      <c r="Q4550" s="122">
        <v>49.973244639373803</v>
      </c>
      <c r="R4550" s="122">
        <v>49.178412723903897</v>
      </c>
      <c r="S4550" s="122">
        <v>50.491087674516102</v>
      </c>
      <c r="T4550" s="122">
        <v>51.922484084303498</v>
      </c>
      <c r="U4550" s="122">
        <v>53.595365683225999</v>
      </c>
      <c r="V4550" s="122">
        <v>55.51082592585</v>
      </c>
      <c r="W4550" s="122">
        <v>57.228607986997503</v>
      </c>
      <c r="X4550" s="122">
        <v>58.621482901933497</v>
      </c>
      <c r="Y4550" s="122">
        <v>60.326659764096497</v>
      </c>
      <c r="Z4550" s="122">
        <v>61.970030336654801</v>
      </c>
      <c r="AA4550" s="122">
        <v>63.693723248687199</v>
      </c>
      <c r="AB4550" s="122">
        <v>64.526033990622693</v>
      </c>
      <c r="AC4550" s="122">
        <v>65.856404187030407</v>
      </c>
      <c r="AD4550" s="122">
        <v>67.882482232346405</v>
      </c>
      <c r="AE4550" s="122">
        <v>70.2073159092145</v>
      </c>
      <c r="AF4550" s="122">
        <v>72.716053963713904</v>
      </c>
      <c r="AG4550" s="122">
        <v>75.101217577465206</v>
      </c>
      <c r="AH4550" s="122">
        <v>74.542969802769505</v>
      </c>
      <c r="AI4550" s="122">
        <v>74.147461961838403</v>
      </c>
      <c r="AJ4550" s="122">
        <v>73.793955029188695</v>
      </c>
      <c r="AK4550" s="122">
        <v>73.157485610954396</v>
      </c>
    </row>
    <row r="4551" spans="1:37" s="122" customFormat="1" hidden="1" x14ac:dyDescent="0.3">
      <c r="A4551" s="125" t="str">
        <f t="shared" si="105"/>
        <v>SDGbaseTRA_AgMed_v6_3QVAXafcel</v>
      </c>
      <c r="B4551" s="125" t="s">
        <v>220</v>
      </c>
      <c r="C4551" s="125" t="s">
        <v>302</v>
      </c>
      <c r="D4551" s="125" t="s">
        <v>211</v>
      </c>
      <c r="E4551" s="122" t="s">
        <v>57</v>
      </c>
      <c r="F4551" s="122">
        <v>0.28999999999999998</v>
      </c>
      <c r="G4551" s="122">
        <v>0.28999999999999998</v>
      </c>
      <c r="H4551" s="122">
        <v>0.28968487122259201</v>
      </c>
      <c r="I4551" s="122">
        <v>0.28968487122259201</v>
      </c>
      <c r="J4551" s="122">
        <v>0.28968487122259201</v>
      </c>
      <c r="K4551" s="122">
        <v>0.28968487122259201</v>
      </c>
      <c r="L4551" s="122">
        <v>0.28968487122259201</v>
      </c>
      <c r="M4551" s="122">
        <v>0.28950121515559302</v>
      </c>
      <c r="N4551" s="122">
        <v>0.289485072326579</v>
      </c>
      <c r="O4551" s="122">
        <v>0.289485072326578</v>
      </c>
      <c r="P4551" s="122">
        <v>0.289485072326578</v>
      </c>
      <c r="Q4551" s="122">
        <v>0.289485072326578</v>
      </c>
      <c r="R4551" s="122">
        <v>0.289485072326578</v>
      </c>
      <c r="S4551" s="122">
        <v>0.289485072326578</v>
      </c>
      <c r="T4551" s="122">
        <v>0.289485072326577</v>
      </c>
      <c r="U4551" s="122">
        <v>0.289485072326577</v>
      </c>
      <c r="V4551" s="122">
        <v>0.289485072326577</v>
      </c>
      <c r="W4551" s="122">
        <v>0.289485072326577</v>
      </c>
      <c r="X4551" s="122">
        <v>0.289485072326577</v>
      </c>
      <c r="Y4551" s="122">
        <v>4.2184859843336904</v>
      </c>
      <c r="Z4551" s="122">
        <v>8.4369719686673701</v>
      </c>
      <c r="AA4551" s="122">
        <v>12.6554579530011</v>
      </c>
      <c r="AB4551" s="122">
        <v>13.6463560908954</v>
      </c>
      <c r="AC4551" s="122">
        <v>14.6372542287898</v>
      </c>
      <c r="AD4551" s="122">
        <v>15.628152366684199</v>
      </c>
      <c r="AE4551" s="122">
        <v>16.619050504578599</v>
      </c>
      <c r="AF4551" s="122">
        <v>17.609948642473</v>
      </c>
      <c r="AG4551" s="122">
        <v>17.5646401817644</v>
      </c>
      <c r="AH4551" s="122">
        <v>17.519331721055799</v>
      </c>
      <c r="AI4551" s="122">
        <v>17.474023260347199</v>
      </c>
      <c r="AJ4551" s="122">
        <v>17.428714799638598</v>
      </c>
      <c r="AK4551" s="122">
        <v>17.383406338930001</v>
      </c>
    </row>
    <row r="4552" spans="1:37" s="122" customFormat="1" hidden="1" x14ac:dyDescent="0.3">
      <c r="A4552" s="125" t="str">
        <f t="shared" si="105"/>
        <v>SDGbaseTRA_AgMed_v6_3QVAXaelct</v>
      </c>
      <c r="B4552" s="125" t="s">
        <v>220</v>
      </c>
      <c r="C4552" s="125" t="s">
        <v>302</v>
      </c>
      <c r="D4552" s="125" t="s">
        <v>211</v>
      </c>
      <c r="E4552" s="122" t="s">
        <v>58</v>
      </c>
      <c r="F4552" s="122">
        <v>7.8476290328821793E-2</v>
      </c>
      <c r="G4552" s="122">
        <v>7.8476290328821793E-2</v>
      </c>
      <c r="H4552" s="122">
        <v>7.8391013992867103E-2</v>
      </c>
      <c r="I4552" s="122">
        <v>7.8391013992867103E-2</v>
      </c>
      <c r="J4552" s="122">
        <v>7.8391013992867103E-2</v>
      </c>
      <c r="K4552" s="122">
        <v>7.8391013992867103E-2</v>
      </c>
      <c r="L4552" s="122">
        <v>7.8391013992867103E-2</v>
      </c>
      <c r="M4552" s="122">
        <v>7.8341315210679399E-2</v>
      </c>
      <c r="N4552" s="122">
        <v>7.8336946833657106E-2</v>
      </c>
      <c r="O4552" s="122">
        <v>7.8336946833656995E-2</v>
      </c>
      <c r="P4552" s="122">
        <v>7.8336946833656995E-2</v>
      </c>
      <c r="Q4552" s="122">
        <v>7.8336946833656995E-2</v>
      </c>
      <c r="R4552" s="122">
        <v>7.8336946833656898E-2</v>
      </c>
      <c r="S4552" s="122">
        <v>7.8336946833656898E-2</v>
      </c>
      <c r="T4552" s="122">
        <v>7.8336946833656801E-2</v>
      </c>
      <c r="U4552" s="122">
        <v>7.8336946833656801E-2</v>
      </c>
      <c r="V4552" s="122">
        <v>7.8336946833656801E-2</v>
      </c>
      <c r="W4552" s="122">
        <v>7.8336946833656801E-2</v>
      </c>
      <c r="X4552" s="122">
        <v>3.1935093670491002</v>
      </c>
      <c r="Y4552" s="122">
        <v>3.1935093670491002</v>
      </c>
      <c r="Z4552" s="122">
        <v>1.75742134508534</v>
      </c>
      <c r="AA4552" s="122">
        <v>1.75742134508534</v>
      </c>
      <c r="AB4552" s="122">
        <v>1.75742134508534</v>
      </c>
      <c r="AC4552" s="122">
        <v>1.75742134508534</v>
      </c>
      <c r="AD4552" s="122">
        <v>0.99202817258474696</v>
      </c>
      <c r="AE4552" s="122">
        <v>0.99202817258474596</v>
      </c>
      <c r="AF4552" s="122">
        <v>0.99202817258474596</v>
      </c>
      <c r="AG4552" s="122">
        <v>0.99202817258474596</v>
      </c>
      <c r="AH4552" s="122">
        <v>0.99202817258474596</v>
      </c>
      <c r="AI4552" s="122">
        <v>7.4597532694591102</v>
      </c>
      <c r="AJ4552" s="122">
        <v>7.4597532694591102</v>
      </c>
      <c r="AK4552" s="122">
        <v>7.4597532694591102</v>
      </c>
    </row>
    <row r="4553" spans="1:37" s="122" customFormat="1" hidden="1" x14ac:dyDescent="0.3">
      <c r="A4553" s="125" t="str">
        <f t="shared" si="105"/>
        <v>SDGbaseTRA_AgMed_v6_3QVAXaemch</v>
      </c>
      <c r="B4553" s="125" t="s">
        <v>220</v>
      </c>
      <c r="C4553" s="125" t="s">
        <v>302</v>
      </c>
      <c r="D4553" s="125" t="s">
        <v>211</v>
      </c>
      <c r="E4553" s="122" t="s">
        <v>59</v>
      </c>
      <c r="F4553" s="122">
        <v>8.9889127758870302</v>
      </c>
      <c r="G4553" s="122">
        <v>8.2218221416424004</v>
      </c>
      <c r="H4553" s="122">
        <v>8.4343574503471093</v>
      </c>
      <c r="I4553" s="122">
        <v>8.8846662405430905</v>
      </c>
      <c r="J4553" s="122">
        <v>9.0534180612571902</v>
      </c>
      <c r="K4553" s="122">
        <v>9.2676742066304598</v>
      </c>
      <c r="L4553" s="122">
        <v>9.5478060291699691</v>
      </c>
      <c r="M4553" s="122">
        <v>9.9470620089406303</v>
      </c>
      <c r="N4553" s="122">
        <v>10.3151452607694</v>
      </c>
      <c r="O4553" s="122">
        <v>11.0169067318621</v>
      </c>
      <c r="P4553" s="122">
        <v>11.4402820432699</v>
      </c>
      <c r="Q4553" s="122">
        <v>11.773624207547099</v>
      </c>
      <c r="R4553" s="122">
        <v>11.623481545195</v>
      </c>
      <c r="S4553" s="122">
        <v>11.932912690617799</v>
      </c>
      <c r="T4553" s="122">
        <v>12.2655131929929</v>
      </c>
      <c r="U4553" s="122">
        <v>12.6657700296067</v>
      </c>
      <c r="V4553" s="122">
        <v>13.1324563895858</v>
      </c>
      <c r="W4553" s="122">
        <v>13.563017443907</v>
      </c>
      <c r="X4553" s="122">
        <v>13.918449619878601</v>
      </c>
      <c r="Y4553" s="122">
        <v>14.3184200877301</v>
      </c>
      <c r="Z4553" s="122">
        <v>14.6991859092123</v>
      </c>
      <c r="AA4553" s="122">
        <v>15.100498847288801</v>
      </c>
      <c r="AB4553" s="122">
        <v>15.0482748575445</v>
      </c>
      <c r="AC4553" s="122">
        <v>15.218576854343899</v>
      </c>
      <c r="AD4553" s="122">
        <v>15.6561554234687</v>
      </c>
      <c r="AE4553" s="122">
        <v>16.1877292353747</v>
      </c>
      <c r="AF4553" s="122">
        <v>16.777281398720799</v>
      </c>
      <c r="AG4553" s="122">
        <v>17.421771375458899</v>
      </c>
      <c r="AH4553" s="122">
        <v>17.164569984779799</v>
      </c>
      <c r="AI4553" s="122">
        <v>16.972041682508799</v>
      </c>
      <c r="AJ4553" s="122">
        <v>16.820195146494701</v>
      </c>
      <c r="AK4553" s="122">
        <v>16.575146299707299</v>
      </c>
    </row>
    <row r="4554" spans="1:37" s="122" customFormat="1" hidden="1" x14ac:dyDescent="0.3">
      <c r="A4554" s="125" t="str">
        <f t="shared" si="105"/>
        <v>SDGbaseTRA_AgMed_v6_3QVAXasequ</v>
      </c>
      <c r="B4554" s="125" t="s">
        <v>220</v>
      </c>
      <c r="C4554" s="125" t="s">
        <v>302</v>
      </c>
      <c r="D4554" s="125" t="s">
        <v>211</v>
      </c>
      <c r="E4554" s="122" t="s">
        <v>60</v>
      </c>
      <c r="F4554" s="122">
        <v>8.7771319246617594</v>
      </c>
      <c r="G4554" s="122">
        <v>8.3346763294268698</v>
      </c>
      <c r="H4554" s="122">
        <v>8.5760611699129807</v>
      </c>
      <c r="I4554" s="122">
        <v>8.8601241875186005</v>
      </c>
      <c r="J4554" s="122">
        <v>9.0881594090608093</v>
      </c>
      <c r="K4554" s="122">
        <v>9.3492668742062399</v>
      </c>
      <c r="L4554" s="122">
        <v>9.6713744861741997</v>
      </c>
      <c r="M4554" s="122">
        <v>10.119037301260001</v>
      </c>
      <c r="N4554" s="122">
        <v>10.549258155822301</v>
      </c>
      <c r="O4554" s="122">
        <v>11.2912441418169</v>
      </c>
      <c r="P4554" s="122">
        <v>11.780395094265799</v>
      </c>
      <c r="Q4554" s="122">
        <v>12.198654842906301</v>
      </c>
      <c r="R4554" s="122">
        <v>12.4365487282823</v>
      </c>
      <c r="S4554" s="122">
        <v>12.7977727753442</v>
      </c>
      <c r="T4554" s="122">
        <v>13.196753460116801</v>
      </c>
      <c r="U4554" s="122">
        <v>13.6580337526993</v>
      </c>
      <c r="V4554" s="122">
        <v>14.0986564032758</v>
      </c>
      <c r="W4554" s="122">
        <v>14.570607264305799</v>
      </c>
      <c r="X4554" s="122">
        <v>15.0759092154301</v>
      </c>
      <c r="Y4554" s="122">
        <v>15.5658921175099</v>
      </c>
      <c r="Z4554" s="122">
        <v>16.037896720615699</v>
      </c>
      <c r="AA4554" s="122">
        <v>16.542447135408299</v>
      </c>
      <c r="AB4554" s="122">
        <v>16.464276920305501</v>
      </c>
      <c r="AC4554" s="122">
        <v>16.608653978841801</v>
      </c>
      <c r="AD4554" s="122">
        <v>17.0502461536501</v>
      </c>
      <c r="AE4554" s="122">
        <v>17.587683021188699</v>
      </c>
      <c r="AF4554" s="122">
        <v>18.183180874627201</v>
      </c>
      <c r="AG4554" s="122">
        <v>18.774150382010902</v>
      </c>
      <c r="AH4554" s="122">
        <v>18.298782423007999</v>
      </c>
      <c r="AI4554" s="122">
        <v>17.899433065485901</v>
      </c>
      <c r="AJ4554" s="122">
        <v>17.674563617596</v>
      </c>
      <c r="AK4554" s="122">
        <v>17.4117285065063</v>
      </c>
    </row>
    <row r="4555" spans="1:37" s="122" customFormat="1" hidden="1" x14ac:dyDescent="0.3">
      <c r="A4555" s="125" t="str">
        <f t="shared" si="105"/>
        <v>SDGbaseTRA_AgMed_v6_3QVAXavehi</v>
      </c>
      <c r="B4555" s="125" t="s">
        <v>220</v>
      </c>
      <c r="C4555" s="125" t="s">
        <v>302</v>
      </c>
      <c r="D4555" s="125" t="s">
        <v>211</v>
      </c>
      <c r="E4555" s="122" t="s">
        <v>61</v>
      </c>
      <c r="F4555" s="122">
        <v>39.567910300526599</v>
      </c>
      <c r="G4555" s="122">
        <v>36.275198782490001</v>
      </c>
      <c r="H4555" s="122">
        <v>37.441334326274301</v>
      </c>
      <c r="I4555" s="122">
        <v>37.979873987534297</v>
      </c>
      <c r="J4555" s="122">
        <v>39.091902979146901</v>
      </c>
      <c r="K4555" s="122">
        <v>40.315499233042701</v>
      </c>
      <c r="L4555" s="122">
        <v>41.7698009025342</v>
      </c>
      <c r="M4555" s="122">
        <v>43.610988490102699</v>
      </c>
      <c r="N4555" s="122">
        <v>45.4796532547509</v>
      </c>
      <c r="O4555" s="122">
        <v>48.116692407893801</v>
      </c>
      <c r="P4555" s="122">
        <v>50.250542408136198</v>
      </c>
      <c r="Q4555" s="122">
        <v>52.231234773660901</v>
      </c>
      <c r="R4555" s="122">
        <v>54.224544761985101</v>
      </c>
      <c r="S4555" s="122">
        <v>56.089620406142103</v>
      </c>
      <c r="T4555" s="122">
        <v>58.0856985752322</v>
      </c>
      <c r="U4555" s="122">
        <v>60.422747905317301</v>
      </c>
      <c r="V4555" s="122">
        <v>62.9716551860419</v>
      </c>
      <c r="W4555" s="122">
        <v>65.440239799556593</v>
      </c>
      <c r="X4555" s="122">
        <v>67.6210878838192</v>
      </c>
      <c r="Y4555" s="122">
        <v>68.730054695447507</v>
      </c>
      <c r="Z4555" s="122">
        <v>69.754250018076903</v>
      </c>
      <c r="AA4555" s="122">
        <v>70.741442206159903</v>
      </c>
      <c r="AB4555" s="122">
        <v>71.218671418903995</v>
      </c>
      <c r="AC4555" s="122">
        <v>72.354877036596804</v>
      </c>
      <c r="AD4555" s="122">
        <v>74.462383953574403</v>
      </c>
      <c r="AE4555" s="122">
        <v>76.9954528342316</v>
      </c>
      <c r="AF4555" s="122">
        <v>79.816551878606603</v>
      </c>
      <c r="AG4555" s="122">
        <v>82.959226584409706</v>
      </c>
      <c r="AH4555" s="122">
        <v>82.549506457339504</v>
      </c>
      <c r="AI4555" s="122">
        <v>81.921370313374297</v>
      </c>
      <c r="AJ4555" s="122">
        <v>81.496205792571502</v>
      </c>
      <c r="AK4555" s="122">
        <v>80.646963023873695</v>
      </c>
    </row>
    <row r="4556" spans="1:37" s="122" customFormat="1" hidden="1" x14ac:dyDescent="0.3">
      <c r="A4556" s="125" t="str">
        <f t="shared" si="105"/>
        <v>SDGbaseTRA_AgMed_v6_3QVAXatequ</v>
      </c>
      <c r="B4556" s="125" t="s">
        <v>220</v>
      </c>
      <c r="C4556" s="125" t="s">
        <v>302</v>
      </c>
      <c r="D4556" s="125" t="s">
        <v>211</v>
      </c>
      <c r="E4556" s="122" t="s">
        <v>62</v>
      </c>
      <c r="F4556" s="122">
        <v>7.0941028714772303</v>
      </c>
      <c r="G4556" s="122">
        <v>6.1361405283592099</v>
      </c>
      <c r="H4556" s="122">
        <v>6.3483675799343899</v>
      </c>
      <c r="I4556" s="122">
        <v>6.5942359401513801</v>
      </c>
      <c r="J4556" s="122">
        <v>6.7793271178374699</v>
      </c>
      <c r="K4556" s="122">
        <v>6.9878374398343697</v>
      </c>
      <c r="L4556" s="122">
        <v>7.2642913047796398</v>
      </c>
      <c r="M4556" s="122">
        <v>7.7558207643164199</v>
      </c>
      <c r="N4556" s="122">
        <v>8.2034312009148493</v>
      </c>
      <c r="O4556" s="122">
        <v>9.5316003141874894</v>
      </c>
      <c r="P4556" s="122">
        <v>10.1758362574672</v>
      </c>
      <c r="Q4556" s="122">
        <v>10.586267233764</v>
      </c>
      <c r="R4556" s="122">
        <v>10.4522536670077</v>
      </c>
      <c r="S4556" s="122">
        <v>10.637402429979501</v>
      </c>
      <c r="T4556" s="122">
        <v>10.8965667529465</v>
      </c>
      <c r="U4556" s="122">
        <v>11.210316152196199</v>
      </c>
      <c r="V4556" s="122">
        <v>11.643819343172201</v>
      </c>
      <c r="W4556" s="122">
        <v>11.977261791279499</v>
      </c>
      <c r="X4556" s="122">
        <v>12.128787151287399</v>
      </c>
      <c r="Y4556" s="122">
        <v>12.400903326817099</v>
      </c>
      <c r="Z4556" s="122">
        <v>12.6027002367883</v>
      </c>
      <c r="AA4556" s="122">
        <v>12.882137884799</v>
      </c>
      <c r="AB4556" s="122">
        <v>12.203846669918899</v>
      </c>
      <c r="AC4556" s="122">
        <v>12.060185679959799</v>
      </c>
      <c r="AD4556" s="122">
        <v>12.3877013762375</v>
      </c>
      <c r="AE4556" s="122">
        <v>12.8491956240149</v>
      </c>
      <c r="AF4556" s="122">
        <v>13.382506450331</v>
      </c>
      <c r="AG4556" s="122">
        <v>13.813877336066</v>
      </c>
      <c r="AH4556" s="122">
        <v>13.152646681294801</v>
      </c>
      <c r="AI4556" s="122">
        <v>12.6810419488009</v>
      </c>
      <c r="AJ4556" s="122">
        <v>12.373330497909301</v>
      </c>
      <c r="AK4556" s="122">
        <v>12.0060735414093</v>
      </c>
    </row>
    <row r="4557" spans="1:37" s="122" customFormat="1" hidden="1" x14ac:dyDescent="0.3">
      <c r="A4557" s="125" t="str">
        <f t="shared" si="105"/>
        <v>SDGbaseTRA_AgMed_v6_3QVAXafurn</v>
      </c>
      <c r="B4557" s="125" t="s">
        <v>220</v>
      </c>
      <c r="C4557" s="125" t="s">
        <v>302</v>
      </c>
      <c r="D4557" s="125" t="s">
        <v>211</v>
      </c>
      <c r="E4557" s="122" t="s">
        <v>63</v>
      </c>
      <c r="F4557" s="122">
        <v>6.0912402558293097</v>
      </c>
      <c r="G4557" s="122">
        <v>5.45142532510914</v>
      </c>
      <c r="H4557" s="122">
        <v>5.6644570382421104</v>
      </c>
      <c r="I4557" s="122">
        <v>6.0400026941829603</v>
      </c>
      <c r="J4557" s="122">
        <v>6.2231378864931903</v>
      </c>
      <c r="K4557" s="122">
        <v>6.4130780887482803</v>
      </c>
      <c r="L4557" s="122">
        <v>6.6282304510602597</v>
      </c>
      <c r="M4557" s="122">
        <v>6.8666953048786796</v>
      </c>
      <c r="N4557" s="122">
        <v>7.1145441749932603</v>
      </c>
      <c r="O4557" s="122">
        <v>7.5446033761250302</v>
      </c>
      <c r="P4557" s="122">
        <v>7.8438362171865101</v>
      </c>
      <c r="Q4557" s="122">
        <v>8.0988618697596593</v>
      </c>
      <c r="R4557" s="122">
        <v>8.0492970349220005</v>
      </c>
      <c r="S4557" s="122">
        <v>8.2986883616357101</v>
      </c>
      <c r="T4557" s="122">
        <v>8.5582929166900001</v>
      </c>
      <c r="U4557" s="122">
        <v>8.8665009442807801</v>
      </c>
      <c r="V4557" s="122">
        <v>9.1862016141342497</v>
      </c>
      <c r="W4557" s="122">
        <v>9.5193046443067306</v>
      </c>
      <c r="X4557" s="122">
        <v>9.8249513046793204</v>
      </c>
      <c r="Y4557" s="122">
        <v>10.1283329413328</v>
      </c>
      <c r="Z4557" s="122">
        <v>10.429473254046</v>
      </c>
      <c r="AA4557" s="122">
        <v>10.730566122188799</v>
      </c>
      <c r="AB4557" s="122">
        <v>11.046312918795699</v>
      </c>
      <c r="AC4557" s="122">
        <v>11.3468330037323</v>
      </c>
      <c r="AD4557" s="122">
        <v>11.6750797305464</v>
      </c>
      <c r="AE4557" s="122">
        <v>12.024215544973501</v>
      </c>
      <c r="AF4557" s="122">
        <v>12.4008874630272</v>
      </c>
      <c r="AG4557" s="122">
        <v>12.7440846423903</v>
      </c>
      <c r="AH4557" s="122">
        <v>12.758019960447999</v>
      </c>
      <c r="AI4557" s="122">
        <v>12.720085796291</v>
      </c>
      <c r="AJ4557" s="122">
        <v>12.677786674995801</v>
      </c>
      <c r="AK4557" s="122">
        <v>12.5803839081909</v>
      </c>
    </row>
    <row r="4558" spans="1:37" s="122" customFormat="1" hidden="1" x14ac:dyDescent="0.3">
      <c r="A4558" s="125" t="str">
        <f t="shared" si="105"/>
        <v>SDGbaseTRA_AgMed_v6_3QVAXaoman</v>
      </c>
      <c r="B4558" s="125" t="s">
        <v>220</v>
      </c>
      <c r="C4558" s="125" t="s">
        <v>302</v>
      </c>
      <c r="D4558" s="125" t="s">
        <v>211</v>
      </c>
      <c r="E4558" s="122" t="s">
        <v>64</v>
      </c>
      <c r="F4558" s="122">
        <v>25.455948437612001</v>
      </c>
      <c r="G4558" s="122">
        <v>23.2902281776094</v>
      </c>
      <c r="H4558" s="122">
        <v>24.380599460466001</v>
      </c>
      <c r="I4558" s="122">
        <v>24.997410006556699</v>
      </c>
      <c r="J4558" s="122">
        <v>25.800901614606499</v>
      </c>
      <c r="K4558" s="122">
        <v>26.666867620915301</v>
      </c>
      <c r="L4558" s="122">
        <v>27.670415052931499</v>
      </c>
      <c r="M4558" s="122">
        <v>28.781803165249901</v>
      </c>
      <c r="N4558" s="122">
        <v>29.984141778209999</v>
      </c>
      <c r="O4558" s="122">
        <v>31.9184898624538</v>
      </c>
      <c r="P4558" s="122">
        <v>33.675196326600201</v>
      </c>
      <c r="Q4558" s="122">
        <v>35.253725361615402</v>
      </c>
      <c r="R4558" s="122">
        <v>36.972777919395597</v>
      </c>
      <c r="S4558" s="122">
        <v>38.311119380786799</v>
      </c>
      <c r="T4558" s="122">
        <v>39.6582963713957</v>
      </c>
      <c r="U4558" s="122">
        <v>41.133678466383202</v>
      </c>
      <c r="V4558" s="122">
        <v>42.420482091295497</v>
      </c>
      <c r="W4558" s="122">
        <v>43.745360038745297</v>
      </c>
      <c r="X4558" s="122">
        <v>45.110983187566099</v>
      </c>
      <c r="Y4558" s="122">
        <v>46.323028258662802</v>
      </c>
      <c r="Z4558" s="122">
        <v>47.480781195983603</v>
      </c>
      <c r="AA4558" s="122">
        <v>48.676035896854799</v>
      </c>
      <c r="AB4558" s="122">
        <v>49.833593673259003</v>
      </c>
      <c r="AC4558" s="122">
        <v>50.837346511310102</v>
      </c>
      <c r="AD4558" s="122">
        <v>51.904713221222899</v>
      </c>
      <c r="AE4558" s="122">
        <v>53.040175396200198</v>
      </c>
      <c r="AF4558" s="122">
        <v>54.269808801995701</v>
      </c>
      <c r="AG4558" s="122">
        <v>55.391042714621697</v>
      </c>
      <c r="AH4558" s="122">
        <v>54.541609777296998</v>
      </c>
      <c r="AI4558" s="122">
        <v>53.529561516478999</v>
      </c>
      <c r="AJ4558" s="122">
        <v>52.640905667388502</v>
      </c>
      <c r="AK4558" s="122">
        <v>51.632859172162398</v>
      </c>
    </row>
    <row r="4559" spans="1:37" s="122" customFormat="1" hidden="1" x14ac:dyDescent="0.3">
      <c r="A4559" s="125" t="str">
        <f t="shared" si="105"/>
        <v>SDGbaseTRA_AgMed_v6_3QVAXaelec</v>
      </c>
      <c r="B4559" s="125" t="s">
        <v>220</v>
      </c>
      <c r="C4559" s="125" t="s">
        <v>302</v>
      </c>
      <c r="D4559" s="125" t="s">
        <v>211</v>
      </c>
      <c r="E4559" s="122" t="s">
        <v>65</v>
      </c>
      <c r="F4559" s="122">
        <v>142.20363281736601</v>
      </c>
      <c r="G4559" s="122">
        <v>136.753321414863</v>
      </c>
      <c r="H4559" s="122">
        <v>141.67580848332599</v>
      </c>
      <c r="I4559" s="122">
        <v>141.331654390712</v>
      </c>
      <c r="J4559" s="122">
        <v>138.96380401871099</v>
      </c>
      <c r="K4559" s="122">
        <v>139.76509873668499</v>
      </c>
      <c r="L4559" s="122">
        <v>141.317704917047</v>
      </c>
      <c r="M4559" s="122">
        <v>143.02675930396401</v>
      </c>
      <c r="N4559" s="122">
        <v>144.234440242217</v>
      </c>
      <c r="O4559" s="122">
        <v>145.137758330927</v>
      </c>
      <c r="P4559" s="122">
        <v>147.25658133533199</v>
      </c>
      <c r="Q4559" s="122">
        <v>148.90645982287401</v>
      </c>
      <c r="R4559" s="122">
        <v>152.65792791230001</v>
      </c>
      <c r="S4559" s="122">
        <v>156.55951470504399</v>
      </c>
      <c r="T4559" s="122">
        <v>160.15013194367</v>
      </c>
      <c r="U4559" s="122">
        <v>164.536418889266</v>
      </c>
      <c r="V4559" s="122">
        <v>165.017057790754</v>
      </c>
      <c r="W4559" s="122">
        <v>167.82613181073</v>
      </c>
      <c r="X4559" s="122">
        <v>177.32502686257499</v>
      </c>
      <c r="Y4559" s="122">
        <v>183.801583382888</v>
      </c>
      <c r="Z4559" s="122">
        <v>190.27285757873199</v>
      </c>
      <c r="AA4559" s="122">
        <v>196.44421022093701</v>
      </c>
      <c r="AB4559" s="122">
        <v>202.785988512811</v>
      </c>
      <c r="AC4559" s="122">
        <v>209.14994813229299</v>
      </c>
      <c r="AD4559" s="122">
        <v>215.55026936594001</v>
      </c>
      <c r="AE4559" s="122">
        <v>222.00073805717599</v>
      </c>
      <c r="AF4559" s="122">
        <v>228.49867398988599</v>
      </c>
      <c r="AG4559" s="122">
        <v>246.12242750750499</v>
      </c>
      <c r="AH4559" s="122">
        <v>263.75435397101103</v>
      </c>
      <c r="AI4559" s="122">
        <v>281.46433166359799</v>
      </c>
      <c r="AJ4559" s="122">
        <v>280.75181031545202</v>
      </c>
      <c r="AK4559" s="122">
        <v>284.05317699679102</v>
      </c>
    </row>
    <row r="4560" spans="1:37" s="122" customFormat="1" hidden="1" x14ac:dyDescent="0.3">
      <c r="A4560" s="125" t="str">
        <f t="shared" si="105"/>
        <v>SDGbaseTRA_AgMed_v6_3QVAXawatr</v>
      </c>
      <c r="B4560" s="125" t="s">
        <v>220</v>
      </c>
      <c r="C4560" s="125" t="s">
        <v>302</v>
      </c>
      <c r="D4560" s="125" t="s">
        <v>211</v>
      </c>
      <c r="E4560" s="122" t="s">
        <v>66</v>
      </c>
      <c r="F4560" s="122">
        <v>38.118236024161902</v>
      </c>
      <c r="G4560" s="122">
        <v>37.616353740059502</v>
      </c>
      <c r="H4560" s="122">
        <v>38.602205145481598</v>
      </c>
      <c r="I4560" s="122">
        <v>38.952401881304098</v>
      </c>
      <c r="J4560" s="122">
        <v>39.907692225960297</v>
      </c>
      <c r="K4560" s="122">
        <v>41.036809053972</v>
      </c>
      <c r="L4560" s="122">
        <v>42.410696995817098</v>
      </c>
      <c r="M4560" s="122">
        <v>43.840841498353903</v>
      </c>
      <c r="N4560" s="122">
        <v>45.370308505800097</v>
      </c>
      <c r="O4560" s="122">
        <v>47.239724351014402</v>
      </c>
      <c r="P4560" s="122">
        <v>49.014650128237598</v>
      </c>
      <c r="Q4560" s="122">
        <v>50.7790240278621</v>
      </c>
      <c r="R4560" s="122">
        <v>53.171508726797398</v>
      </c>
      <c r="S4560" s="122">
        <v>55.117215058290903</v>
      </c>
      <c r="T4560" s="122">
        <v>57.097678022995503</v>
      </c>
      <c r="U4560" s="122">
        <v>59.295332821477999</v>
      </c>
      <c r="V4560" s="122">
        <v>61.317646552027</v>
      </c>
      <c r="W4560" s="122">
        <v>63.443616636879597</v>
      </c>
      <c r="X4560" s="122">
        <v>65.638338128262504</v>
      </c>
      <c r="Y4560" s="122">
        <v>67.652806221186296</v>
      </c>
      <c r="Z4560" s="122">
        <v>69.685383926004505</v>
      </c>
      <c r="AA4560" s="122">
        <v>71.712753993964299</v>
      </c>
      <c r="AB4560" s="122">
        <v>74.152558822236003</v>
      </c>
      <c r="AC4560" s="122">
        <v>76.503849267071104</v>
      </c>
      <c r="AD4560" s="122">
        <v>78.948129409987402</v>
      </c>
      <c r="AE4560" s="122">
        <v>81.540291181298102</v>
      </c>
      <c r="AF4560" s="122">
        <v>84.330534888799406</v>
      </c>
      <c r="AG4560" s="122">
        <v>87.1961748632922</v>
      </c>
      <c r="AH4560" s="122">
        <v>87.402230678124795</v>
      </c>
      <c r="AI4560" s="122">
        <v>87.513428147201495</v>
      </c>
      <c r="AJ4560" s="122">
        <v>87.802537310476296</v>
      </c>
      <c r="AK4560" s="122">
        <v>87.954914239462298</v>
      </c>
    </row>
    <row r="4561" spans="1:37" s="122" customFormat="1" hidden="1" x14ac:dyDescent="0.3">
      <c r="A4561" s="125" t="str">
        <f t="shared" si="105"/>
        <v>SDGbaseTRA_AgMed_v6_3QVAXacons</v>
      </c>
      <c r="B4561" s="125" t="s">
        <v>220</v>
      </c>
      <c r="C4561" s="125" t="s">
        <v>302</v>
      </c>
      <c r="D4561" s="125" t="s">
        <v>211</v>
      </c>
      <c r="E4561" s="122" t="s">
        <v>67</v>
      </c>
      <c r="F4561" s="122">
        <v>140.64979180275</v>
      </c>
      <c r="G4561" s="122">
        <v>129.35254238586299</v>
      </c>
      <c r="H4561" s="122">
        <v>133.285901283275</v>
      </c>
      <c r="I4561" s="122">
        <v>143.26019360765</v>
      </c>
      <c r="J4561" s="122">
        <v>146.32334640007801</v>
      </c>
      <c r="K4561" s="122">
        <v>149.69635800051199</v>
      </c>
      <c r="L4561" s="122">
        <v>153.648479264559</v>
      </c>
      <c r="M4561" s="122">
        <v>158.013118036664</v>
      </c>
      <c r="N4561" s="122">
        <v>162.65553508492599</v>
      </c>
      <c r="O4561" s="122">
        <v>168.423212881187</v>
      </c>
      <c r="P4561" s="122">
        <v>173.79071986466201</v>
      </c>
      <c r="Q4561" s="122">
        <v>178.96358788569799</v>
      </c>
      <c r="R4561" s="122">
        <v>175.83278417688899</v>
      </c>
      <c r="S4561" s="122">
        <v>181.387255393142</v>
      </c>
      <c r="T4561" s="122">
        <v>187.25856699266899</v>
      </c>
      <c r="U4561" s="122">
        <v>194.02087769848799</v>
      </c>
      <c r="V4561" s="122">
        <v>200.89855772336</v>
      </c>
      <c r="W4561" s="122">
        <v>207.83434662465899</v>
      </c>
      <c r="X4561" s="122">
        <v>214.451216111376</v>
      </c>
      <c r="Y4561" s="122">
        <v>221.063672349325</v>
      </c>
      <c r="Z4561" s="122">
        <v>227.96061323269399</v>
      </c>
      <c r="AA4561" s="122">
        <v>234.707270398925</v>
      </c>
      <c r="AB4561" s="122">
        <v>241.03732642877901</v>
      </c>
      <c r="AC4561" s="122">
        <v>247.271379553553</v>
      </c>
      <c r="AD4561" s="122">
        <v>254.28123150841901</v>
      </c>
      <c r="AE4561" s="122">
        <v>261.81751148427401</v>
      </c>
      <c r="AF4561" s="122">
        <v>269.79317985882699</v>
      </c>
      <c r="AG4561" s="122">
        <v>277.73666783458702</v>
      </c>
      <c r="AH4561" s="122">
        <v>277.48649059544601</v>
      </c>
      <c r="AI4561" s="122">
        <v>276.253398885575</v>
      </c>
      <c r="AJ4561" s="122">
        <v>275.58404675237301</v>
      </c>
      <c r="AK4561" s="122">
        <v>274.33043038930401</v>
      </c>
    </row>
    <row r="4562" spans="1:37" s="122" customFormat="1" hidden="1" x14ac:dyDescent="0.3">
      <c r="A4562" s="125" t="str">
        <f t="shared" si="105"/>
        <v>SDGbaseTRA_AgMed_v6_3QVAXatrad</v>
      </c>
      <c r="B4562" s="125" t="s">
        <v>220</v>
      </c>
      <c r="C4562" s="125" t="s">
        <v>302</v>
      </c>
      <c r="D4562" s="125" t="s">
        <v>211</v>
      </c>
      <c r="E4562" s="122" t="s">
        <v>68</v>
      </c>
      <c r="F4562" s="122">
        <v>482.47489737631798</v>
      </c>
      <c r="G4562" s="122">
        <v>441.09896142654202</v>
      </c>
      <c r="H4562" s="122">
        <v>454.75306603041599</v>
      </c>
      <c r="I4562" s="122">
        <v>468.808514600237</v>
      </c>
      <c r="J4562" s="122">
        <v>479.08870540703901</v>
      </c>
      <c r="K4562" s="122">
        <v>489.84348337434801</v>
      </c>
      <c r="L4562" s="122">
        <v>502.10099842583799</v>
      </c>
      <c r="M4562" s="122">
        <v>515.76902255009099</v>
      </c>
      <c r="N4562" s="122">
        <v>530.27635932370004</v>
      </c>
      <c r="O4562" s="122">
        <v>528.87150100502095</v>
      </c>
      <c r="P4562" s="122">
        <v>540.21263279357004</v>
      </c>
      <c r="Q4562" s="122">
        <v>555.72033934532897</v>
      </c>
      <c r="R4562" s="122">
        <v>570.030195223026</v>
      </c>
      <c r="S4562" s="122">
        <v>584.90366970666696</v>
      </c>
      <c r="T4562" s="122">
        <v>600.52454048446498</v>
      </c>
      <c r="U4562" s="122">
        <v>618.34392718272602</v>
      </c>
      <c r="V4562" s="122">
        <v>636.29747025648896</v>
      </c>
      <c r="W4562" s="122">
        <v>654.57723860593205</v>
      </c>
      <c r="X4562" s="122">
        <v>672.60917317653696</v>
      </c>
      <c r="Y4562" s="122">
        <v>688.64128964040697</v>
      </c>
      <c r="Z4562" s="122">
        <v>703.89928608736</v>
      </c>
      <c r="AA4562" s="122">
        <v>719.05905012682103</v>
      </c>
      <c r="AB4562" s="122">
        <v>728.78358680428096</v>
      </c>
      <c r="AC4562" s="122">
        <v>739.52948344229605</v>
      </c>
      <c r="AD4562" s="122">
        <v>752.71955628862304</v>
      </c>
      <c r="AE4562" s="122">
        <v>767.58712881066299</v>
      </c>
      <c r="AF4562" s="122">
        <v>784.12717490153295</v>
      </c>
      <c r="AG4562" s="122">
        <v>800.41565604004199</v>
      </c>
      <c r="AH4562" s="122">
        <v>795.40370126586197</v>
      </c>
      <c r="AI4562" s="122">
        <v>789.40003334984999</v>
      </c>
      <c r="AJ4562" s="122">
        <v>783.13321649382499</v>
      </c>
      <c r="AK4562" s="122">
        <v>774.93168505828601</v>
      </c>
    </row>
    <row r="4563" spans="1:37" s="122" customFormat="1" hidden="1" x14ac:dyDescent="0.3">
      <c r="A4563" s="125" t="str">
        <f t="shared" si="105"/>
        <v>SDGbaseTRA_AgMed_v6_3QVAXahotl</v>
      </c>
      <c r="B4563" s="125" t="s">
        <v>220</v>
      </c>
      <c r="C4563" s="125" t="s">
        <v>302</v>
      </c>
      <c r="D4563" s="125" t="s">
        <v>211</v>
      </c>
      <c r="E4563" s="122" t="s">
        <v>69</v>
      </c>
      <c r="F4563" s="122">
        <v>37.6854993584083</v>
      </c>
      <c r="G4563" s="122">
        <v>35.229948557343199</v>
      </c>
      <c r="H4563" s="122">
        <v>36.815588974205298</v>
      </c>
      <c r="I4563" s="122">
        <v>37.105068164577197</v>
      </c>
      <c r="J4563" s="122">
        <v>38.3529021976208</v>
      </c>
      <c r="K4563" s="122">
        <v>39.687698404469501</v>
      </c>
      <c r="L4563" s="122">
        <v>41.197115709463098</v>
      </c>
      <c r="M4563" s="122">
        <v>42.798535287884803</v>
      </c>
      <c r="N4563" s="122">
        <v>44.543687739446902</v>
      </c>
      <c r="O4563" s="122">
        <v>47.045334079975397</v>
      </c>
      <c r="P4563" s="122">
        <v>49.257464906973297</v>
      </c>
      <c r="Q4563" s="122">
        <v>51.392318891864498</v>
      </c>
      <c r="R4563" s="122">
        <v>54.367534898985802</v>
      </c>
      <c r="S4563" s="122">
        <v>56.621818549854801</v>
      </c>
      <c r="T4563" s="122">
        <v>58.958182730810996</v>
      </c>
      <c r="U4563" s="122">
        <v>61.5534707578297</v>
      </c>
      <c r="V4563" s="122">
        <v>63.944149772883698</v>
      </c>
      <c r="W4563" s="122">
        <v>66.542621067042006</v>
      </c>
      <c r="X4563" s="122">
        <v>69.360813658598303</v>
      </c>
      <c r="Y4563" s="122">
        <v>72.024830717016997</v>
      </c>
      <c r="Z4563" s="122">
        <v>74.732096364493302</v>
      </c>
      <c r="AA4563" s="122">
        <v>77.507027130987694</v>
      </c>
      <c r="AB4563" s="122">
        <v>80.724549065697204</v>
      </c>
      <c r="AC4563" s="122">
        <v>83.650309962273695</v>
      </c>
      <c r="AD4563" s="122">
        <v>86.432058494899593</v>
      </c>
      <c r="AE4563" s="122">
        <v>89.203434375456595</v>
      </c>
      <c r="AF4563" s="122">
        <v>92.062662567353001</v>
      </c>
      <c r="AG4563" s="122">
        <v>94.926751912837702</v>
      </c>
      <c r="AH4563" s="122">
        <v>95.164261064332194</v>
      </c>
      <c r="AI4563" s="122">
        <v>94.738819671304697</v>
      </c>
      <c r="AJ4563" s="122">
        <v>94.2712396100343</v>
      </c>
      <c r="AK4563" s="122">
        <v>93.761816766310403</v>
      </c>
    </row>
    <row r="4564" spans="1:37" s="122" customFormat="1" hidden="1" x14ac:dyDescent="0.3">
      <c r="A4564" s="125" t="str">
        <f t="shared" si="105"/>
        <v>SDGbaseTRA_AgMed_v6_3QVAXaltrp-p</v>
      </c>
      <c r="B4564" s="125" t="s">
        <v>220</v>
      </c>
      <c r="C4564" s="125" t="s">
        <v>302</v>
      </c>
      <c r="D4564" s="125" t="s">
        <v>211</v>
      </c>
      <c r="E4564" s="122" t="s">
        <v>70</v>
      </c>
      <c r="F4564" s="122">
        <v>60.675714154097598</v>
      </c>
      <c r="G4564" s="122">
        <v>58.244947114789802</v>
      </c>
      <c r="H4564" s="122">
        <v>59.721822201709898</v>
      </c>
      <c r="I4564" s="122">
        <v>60.612847758240299</v>
      </c>
      <c r="J4564" s="122">
        <v>61.861340003345802</v>
      </c>
      <c r="K4564" s="122">
        <v>63.219571439992301</v>
      </c>
      <c r="L4564" s="122">
        <v>64.802590189273403</v>
      </c>
      <c r="M4564" s="122">
        <v>66.540057414816303</v>
      </c>
      <c r="N4564" s="122">
        <v>68.584262376978401</v>
      </c>
      <c r="O4564" s="122">
        <v>71.356201777056398</v>
      </c>
      <c r="P4564" s="122">
        <v>74.016289027367407</v>
      </c>
      <c r="Q4564" s="122">
        <v>76.597079151040106</v>
      </c>
      <c r="R4564" s="122">
        <v>79.882004762075596</v>
      </c>
      <c r="S4564" s="122">
        <v>82.605843016260494</v>
      </c>
      <c r="T4564" s="122">
        <v>85.473772705179897</v>
      </c>
      <c r="U4564" s="122">
        <v>88.721872684199894</v>
      </c>
      <c r="V4564" s="122">
        <v>91.702072375021999</v>
      </c>
      <c r="W4564" s="122">
        <v>94.733300939923893</v>
      </c>
      <c r="X4564" s="122">
        <v>97.859838557019799</v>
      </c>
      <c r="Y4564" s="122">
        <v>100.610663229287</v>
      </c>
      <c r="Z4564" s="122">
        <v>103.216314071694</v>
      </c>
      <c r="AA4564" s="122">
        <v>105.735455438819</v>
      </c>
      <c r="AB4564" s="122">
        <v>108.633316780356</v>
      </c>
      <c r="AC4564" s="122">
        <v>111.25288198579599</v>
      </c>
      <c r="AD4564" s="122">
        <v>113.781094282683</v>
      </c>
      <c r="AE4564" s="122">
        <v>116.32397841089001</v>
      </c>
      <c r="AF4564" s="122">
        <v>118.938030240746</v>
      </c>
      <c r="AG4564" s="122">
        <v>121.60350439821499</v>
      </c>
      <c r="AH4564" s="122">
        <v>120.94241284449301</v>
      </c>
      <c r="AI4564" s="122">
        <v>120.17602549219001</v>
      </c>
      <c r="AJ4564" s="122">
        <v>119.447502231979</v>
      </c>
      <c r="AK4564" s="122">
        <v>118.44245704856201</v>
      </c>
    </row>
    <row r="4565" spans="1:37" s="122" customFormat="1" hidden="1" x14ac:dyDescent="0.3">
      <c r="A4565" s="125" t="str">
        <f t="shared" si="105"/>
        <v>SDGbaseTRA_AgMed_v6_3QVAXaltrp-f</v>
      </c>
      <c r="B4565" s="125" t="s">
        <v>220</v>
      </c>
      <c r="C4565" s="125" t="s">
        <v>302</v>
      </c>
      <c r="D4565" s="125" t="s">
        <v>211</v>
      </c>
      <c r="E4565" s="122" t="s">
        <v>71</v>
      </c>
      <c r="F4565" s="122">
        <v>247.42936538347399</v>
      </c>
      <c r="G4565" s="122">
        <v>233.99598737350399</v>
      </c>
      <c r="H4565" s="122">
        <v>239.62712704611999</v>
      </c>
      <c r="I4565" s="122">
        <v>245.904282576204</v>
      </c>
      <c r="J4565" s="122">
        <v>251.803186050763</v>
      </c>
      <c r="K4565" s="122">
        <v>257.57916917661998</v>
      </c>
      <c r="L4565" s="122">
        <v>263.83776470257101</v>
      </c>
      <c r="M4565" s="122">
        <v>270.91552887362099</v>
      </c>
      <c r="N4565" s="122">
        <v>279.877706818734</v>
      </c>
      <c r="O4565" s="122">
        <v>290.05984918275101</v>
      </c>
      <c r="P4565" s="122">
        <v>301.34854584107501</v>
      </c>
      <c r="Q4565" s="122">
        <v>312.45945207483101</v>
      </c>
      <c r="R4565" s="122">
        <v>322.44531104589601</v>
      </c>
      <c r="S4565" s="122">
        <v>330.56785201994802</v>
      </c>
      <c r="T4565" s="122">
        <v>340.88632584873</v>
      </c>
      <c r="U4565" s="122">
        <v>352.92766940093497</v>
      </c>
      <c r="V4565" s="122">
        <v>364.237679078577</v>
      </c>
      <c r="W4565" s="122">
        <v>374.10650110536398</v>
      </c>
      <c r="X4565" s="122">
        <v>385.518731723874</v>
      </c>
      <c r="Y4565" s="122">
        <v>397.38035899808199</v>
      </c>
      <c r="Z4565" s="122">
        <v>409.39596227359999</v>
      </c>
      <c r="AA4565" s="122">
        <v>421.701361768678</v>
      </c>
      <c r="AB4565" s="122">
        <v>435.02030675548599</v>
      </c>
      <c r="AC4565" s="122">
        <v>446.92082345443703</v>
      </c>
      <c r="AD4565" s="122">
        <v>459.08999512128298</v>
      </c>
      <c r="AE4565" s="122">
        <v>471.62021369824902</v>
      </c>
      <c r="AF4565" s="122">
        <v>483.44727442536998</v>
      </c>
      <c r="AG4565" s="122">
        <v>495.39053152944598</v>
      </c>
      <c r="AH4565" s="122">
        <v>495.755379308866</v>
      </c>
      <c r="AI4565" s="122">
        <v>496.17434568294902</v>
      </c>
      <c r="AJ4565" s="122">
        <v>496.57388815778501</v>
      </c>
      <c r="AK4565" s="122">
        <v>495.53174953537098</v>
      </c>
    </row>
    <row r="4566" spans="1:37" s="122" customFormat="1" hidden="1" x14ac:dyDescent="0.3">
      <c r="A4566" s="125" t="str">
        <f t="shared" si="105"/>
        <v>SDGbaseTRA_AgMed_v6_3QVAXaotrp-p</v>
      </c>
      <c r="B4566" s="125" t="s">
        <v>220</v>
      </c>
      <c r="C4566" s="125" t="s">
        <v>302</v>
      </c>
      <c r="D4566" s="125" t="s">
        <v>211</v>
      </c>
      <c r="E4566" s="122" t="s">
        <v>72</v>
      </c>
      <c r="F4566" s="122">
        <v>8.1002002972729006</v>
      </c>
      <c r="G4566" s="122">
        <v>7.9756856443663002</v>
      </c>
      <c r="H4566" s="122">
        <v>8.4162076790460603</v>
      </c>
      <c r="I4566" s="122">
        <v>8.7695371114691092</v>
      </c>
      <c r="J4566" s="122">
        <v>9.16787936512738</v>
      </c>
      <c r="K4566" s="122">
        <v>9.5391962447780596</v>
      </c>
      <c r="L4566" s="122">
        <v>9.9071919906122492</v>
      </c>
      <c r="M4566" s="122">
        <v>10.239726394081</v>
      </c>
      <c r="N4566" s="122">
        <v>10.5596805284856</v>
      </c>
      <c r="O4566" s="122">
        <v>10.7316112991026</v>
      </c>
      <c r="P4566" s="122">
        <v>10.976507224581299</v>
      </c>
      <c r="Q4566" s="122">
        <v>11.2378828280848</v>
      </c>
      <c r="R4566" s="122">
        <v>11.6339527266412</v>
      </c>
      <c r="S4566" s="122">
        <v>11.896813360303801</v>
      </c>
      <c r="T4566" s="122">
        <v>12.158888474910601</v>
      </c>
      <c r="U4566" s="122">
        <v>12.4386179714914</v>
      </c>
      <c r="V4566" s="122">
        <v>12.708065559759101</v>
      </c>
      <c r="W4566" s="122">
        <v>12.9454727753137</v>
      </c>
      <c r="X4566" s="122">
        <v>13.1504095064771</v>
      </c>
      <c r="Y4566" s="122">
        <v>13.3086726754146</v>
      </c>
      <c r="Z4566" s="122">
        <v>13.4526566007653</v>
      </c>
      <c r="AA4566" s="122">
        <v>13.5688220251609</v>
      </c>
      <c r="AB4566" s="122">
        <v>13.674042945218</v>
      </c>
      <c r="AC4566" s="122">
        <v>13.8085045293017</v>
      </c>
      <c r="AD4566" s="122">
        <v>13.972012543985</v>
      </c>
      <c r="AE4566" s="122">
        <v>14.169236183669801</v>
      </c>
      <c r="AF4566" s="122">
        <v>14.3941411285825</v>
      </c>
      <c r="AG4566" s="122">
        <v>14.634866072860699</v>
      </c>
      <c r="AH4566" s="122">
        <v>14.575266438316801</v>
      </c>
      <c r="AI4566" s="122">
        <v>14.5927166476912</v>
      </c>
      <c r="AJ4566" s="122">
        <v>14.632208498999001</v>
      </c>
      <c r="AK4566" s="122">
        <v>14.6437530998552</v>
      </c>
    </row>
    <row r="4567" spans="1:37" s="122" customFormat="1" hidden="1" x14ac:dyDescent="0.3">
      <c r="A4567" s="125" t="str">
        <f t="shared" si="105"/>
        <v>SDGbaseTRA_AgMed_v6_3QVAXaotrp-f</v>
      </c>
      <c r="B4567" s="125" t="s">
        <v>220</v>
      </c>
      <c r="C4567" s="125" t="s">
        <v>302</v>
      </c>
      <c r="D4567" s="125" t="s">
        <v>211</v>
      </c>
      <c r="E4567" s="122" t="s">
        <v>73</v>
      </c>
      <c r="F4567" s="122">
        <v>7.2942674736103603</v>
      </c>
      <c r="G4567" s="122">
        <v>6.9547247684434499</v>
      </c>
      <c r="H4567" s="122">
        <v>7.2316754227967603</v>
      </c>
      <c r="I4567" s="122">
        <v>7.50465006974584</v>
      </c>
      <c r="J4567" s="122">
        <v>7.7259604337756098</v>
      </c>
      <c r="K4567" s="122">
        <v>7.9318789609013498</v>
      </c>
      <c r="L4567" s="122">
        <v>8.1460154117600005</v>
      </c>
      <c r="M4567" s="122">
        <v>8.3821092093721301</v>
      </c>
      <c r="N4567" s="122">
        <v>8.6620827650026104</v>
      </c>
      <c r="O4567" s="122">
        <v>8.9148490814935197</v>
      </c>
      <c r="P4567" s="122">
        <v>9.2234161085996593</v>
      </c>
      <c r="Q4567" s="122">
        <v>9.5229855679027899</v>
      </c>
      <c r="R4567" s="122">
        <v>9.7965704908590805</v>
      </c>
      <c r="S4567" s="122">
        <v>10.0167457657812</v>
      </c>
      <c r="T4567" s="122">
        <v>10.3020880589123</v>
      </c>
      <c r="U4567" s="122">
        <v>10.6192440977111</v>
      </c>
      <c r="V4567" s="122">
        <v>10.920414095144499</v>
      </c>
      <c r="W4567" s="122">
        <v>11.177945381751501</v>
      </c>
      <c r="X4567" s="122">
        <v>11.460617421661199</v>
      </c>
      <c r="Y4567" s="122">
        <v>11.7615277508493</v>
      </c>
      <c r="Z4567" s="122">
        <v>12.059629681499301</v>
      </c>
      <c r="AA4567" s="122">
        <v>12.3622167574001</v>
      </c>
      <c r="AB4567" s="122">
        <v>12.666171430808999</v>
      </c>
      <c r="AC4567" s="122">
        <v>12.941993985526</v>
      </c>
      <c r="AD4567" s="122">
        <v>13.231163620394801</v>
      </c>
      <c r="AE4567" s="122">
        <v>13.5261247443797</v>
      </c>
      <c r="AF4567" s="122">
        <v>13.7951712000927</v>
      </c>
      <c r="AG4567" s="122">
        <v>14.0559673663721</v>
      </c>
      <c r="AH4567" s="122">
        <v>14.031084647919</v>
      </c>
      <c r="AI4567" s="122">
        <v>14.0046166980162</v>
      </c>
      <c r="AJ4567" s="122">
        <v>13.9862888290318</v>
      </c>
      <c r="AK4567" s="122">
        <v>13.9491684631298</v>
      </c>
    </row>
    <row r="4568" spans="1:37" s="122" customFormat="1" hidden="1" x14ac:dyDescent="0.3">
      <c r="A4568" s="125" t="str">
        <f t="shared" si="105"/>
        <v>SDGbaseTRA_AgMed_v6_3QVAXaprtr</v>
      </c>
      <c r="B4568" s="125" t="s">
        <v>220</v>
      </c>
      <c r="C4568" s="125" t="s">
        <v>302</v>
      </c>
      <c r="D4568" s="125" t="s">
        <v>211</v>
      </c>
      <c r="E4568" s="122" t="s">
        <v>74</v>
      </c>
      <c r="F4568" s="149">
        <v>5.0000000000000003E-10</v>
      </c>
      <c r="G4568" s="149">
        <v>4.6307945149705903E-10</v>
      </c>
      <c r="H4568" s="149">
        <v>4.7629310169580305E-10</v>
      </c>
      <c r="I4568" s="149">
        <v>4.7519213452595405E-10</v>
      </c>
      <c r="J4568" s="149">
        <v>4.8245171109204497E-10</v>
      </c>
      <c r="K4568" s="149">
        <v>4.9768611421911796E-10</v>
      </c>
      <c r="L4568" s="149">
        <v>5.1401152128621903E-10</v>
      </c>
      <c r="M4568" s="149">
        <v>5.2917163660806898E-10</v>
      </c>
      <c r="N4568" s="149">
        <v>5.4599417946180104E-10</v>
      </c>
      <c r="O4568" s="149">
        <v>5.4867297040206905E-10</v>
      </c>
      <c r="P4568" s="149">
        <v>5.6739320514134102E-10</v>
      </c>
      <c r="Q4568" s="149">
        <v>5.8987886691241701E-10</v>
      </c>
      <c r="R4568" s="149">
        <v>6.3177719548590903E-10</v>
      </c>
      <c r="S4568" s="149">
        <v>6.5457396168965E-10</v>
      </c>
      <c r="T4568" s="149">
        <v>6.7678222744472496E-10</v>
      </c>
      <c r="U4568" s="149">
        <v>7.0257318130829397E-10</v>
      </c>
      <c r="V4568" s="149">
        <v>7.2495430312428401E-10</v>
      </c>
      <c r="W4568" s="149">
        <v>7.4527882239197705E-10</v>
      </c>
      <c r="X4568" s="149">
        <v>7.6137421521876796E-10</v>
      </c>
      <c r="Y4568" s="149">
        <v>7.7372367408110297E-10</v>
      </c>
      <c r="Z4568" s="149">
        <v>7.83072386075641E-10</v>
      </c>
      <c r="AA4568" s="149">
        <v>7.8260412960991595E-10</v>
      </c>
      <c r="AB4568" s="149">
        <v>7.9359826486297604E-10</v>
      </c>
      <c r="AC4568" s="149">
        <v>8.1511914579758005E-10</v>
      </c>
      <c r="AD4568" s="149">
        <v>8.4592084465126298E-10</v>
      </c>
      <c r="AE4568" s="149">
        <v>8.8556718793058205E-10</v>
      </c>
      <c r="AF4568" s="149">
        <v>9.3340550079679392E-10</v>
      </c>
      <c r="AG4568" s="149">
        <v>1.00107233406276E-9</v>
      </c>
      <c r="AH4568" s="149">
        <v>1.10309655859504E-9</v>
      </c>
      <c r="AI4568" s="149">
        <v>1.2622416805138599E-9</v>
      </c>
      <c r="AJ4568" s="149">
        <v>1.3040640618524301E-9</v>
      </c>
      <c r="AK4568" s="149">
        <v>1.2704820269584301E-9</v>
      </c>
    </row>
    <row r="4569" spans="1:37" s="122" customFormat="1" hidden="1" x14ac:dyDescent="0.3">
      <c r="A4569" s="125" t="str">
        <f t="shared" si="105"/>
        <v>SDGbaseTRA_AgMed_v6_3QVAXatrps</v>
      </c>
      <c r="B4569" s="125" t="s">
        <v>220</v>
      </c>
      <c r="C4569" s="125" t="s">
        <v>302</v>
      </c>
      <c r="D4569" s="125" t="s">
        <v>211</v>
      </c>
      <c r="E4569" s="122" t="s">
        <v>75</v>
      </c>
      <c r="F4569" s="122">
        <v>54.9415640789937</v>
      </c>
      <c r="G4569" s="122">
        <v>50.449105812551998</v>
      </c>
      <c r="H4569" s="122">
        <v>51.683263936800799</v>
      </c>
      <c r="I4569" s="122">
        <v>52.307454297220403</v>
      </c>
      <c r="J4569" s="122">
        <v>53.422729934291702</v>
      </c>
      <c r="K4569" s="122">
        <v>54.633837134141999</v>
      </c>
      <c r="L4569" s="122">
        <v>55.9491293990068</v>
      </c>
      <c r="M4569" s="122">
        <v>57.132862958818002</v>
      </c>
      <c r="N4569" s="122">
        <v>58.427163109455002</v>
      </c>
      <c r="O4569" s="122">
        <v>60.157433526346402</v>
      </c>
      <c r="P4569" s="122">
        <v>61.610765393470103</v>
      </c>
      <c r="Q4569" s="122">
        <v>62.875378808718999</v>
      </c>
      <c r="R4569" s="122">
        <v>64.642941829926599</v>
      </c>
      <c r="S4569" s="122">
        <v>66.259188134780302</v>
      </c>
      <c r="T4569" s="122">
        <v>67.901927180580202</v>
      </c>
      <c r="U4569" s="122">
        <v>69.824029426233196</v>
      </c>
      <c r="V4569" s="122">
        <v>71.546832528093503</v>
      </c>
      <c r="W4569" s="122">
        <v>73.501489062119703</v>
      </c>
      <c r="X4569" s="122">
        <v>75.390591852771095</v>
      </c>
      <c r="Y4569" s="122">
        <v>77.203386820258402</v>
      </c>
      <c r="Z4569" s="122">
        <v>78.996566740723594</v>
      </c>
      <c r="AA4569" s="122">
        <v>80.763063270520206</v>
      </c>
      <c r="AB4569" s="122">
        <v>83.908937895888499</v>
      </c>
      <c r="AC4569" s="122">
        <v>87.046187491800296</v>
      </c>
      <c r="AD4569" s="122">
        <v>90.3202703303362</v>
      </c>
      <c r="AE4569" s="122">
        <v>93.757725064304097</v>
      </c>
      <c r="AF4569" s="122">
        <v>97.381976782105596</v>
      </c>
      <c r="AG4569" s="122">
        <v>100.796611259716</v>
      </c>
      <c r="AH4569" s="122">
        <v>102.21330837972999</v>
      </c>
      <c r="AI4569" s="122">
        <v>103.425904322089</v>
      </c>
      <c r="AJ4569" s="122">
        <v>104.572230757632</v>
      </c>
      <c r="AK4569" s="122">
        <v>105.41234382447099</v>
      </c>
    </row>
    <row r="4570" spans="1:37" s="122" customFormat="1" hidden="1" x14ac:dyDescent="0.3">
      <c r="A4570" s="125" t="str">
        <f t="shared" si="105"/>
        <v>SDGbaseTRA_AgMed_v6_3QVAXacomm</v>
      </c>
      <c r="B4570" s="125" t="s">
        <v>220</v>
      </c>
      <c r="C4570" s="125" t="s">
        <v>302</v>
      </c>
      <c r="D4570" s="125" t="s">
        <v>211</v>
      </c>
      <c r="E4570" s="122" t="s">
        <v>76</v>
      </c>
      <c r="F4570" s="122">
        <v>84.0521074298928</v>
      </c>
      <c r="G4570" s="122">
        <v>79.660514443359602</v>
      </c>
      <c r="H4570" s="122">
        <v>82.131824756636902</v>
      </c>
      <c r="I4570" s="122">
        <v>83.687117979337998</v>
      </c>
      <c r="J4570" s="122">
        <v>86.112267884381694</v>
      </c>
      <c r="K4570" s="122">
        <v>88.672220008762807</v>
      </c>
      <c r="L4570" s="122">
        <v>91.566468209276096</v>
      </c>
      <c r="M4570" s="122">
        <v>94.704564796776097</v>
      </c>
      <c r="N4570" s="122">
        <v>98.082083280621703</v>
      </c>
      <c r="O4570" s="122">
        <v>102.264518860075</v>
      </c>
      <c r="P4570" s="122">
        <v>106.152320467525</v>
      </c>
      <c r="Q4570" s="122">
        <v>109.99001872118799</v>
      </c>
      <c r="R4570" s="122">
        <v>114.613595390505</v>
      </c>
      <c r="S4570" s="122">
        <v>118.409984748178</v>
      </c>
      <c r="T4570" s="122">
        <v>122.39029625025201</v>
      </c>
      <c r="U4570" s="122">
        <v>126.89784871760899</v>
      </c>
      <c r="V4570" s="122">
        <v>131.2194113836</v>
      </c>
      <c r="W4570" s="122">
        <v>135.83036733863401</v>
      </c>
      <c r="X4570" s="122">
        <v>140.66946472890601</v>
      </c>
      <c r="Y4570" s="122">
        <v>145.26573611571399</v>
      </c>
      <c r="Z4570" s="122">
        <v>149.89796530972899</v>
      </c>
      <c r="AA4570" s="122">
        <v>154.51585280423501</v>
      </c>
      <c r="AB4570" s="122">
        <v>159.022027078093</v>
      </c>
      <c r="AC4570" s="122">
        <v>163.358651664315</v>
      </c>
      <c r="AD4570" s="122">
        <v>167.96934181970201</v>
      </c>
      <c r="AE4570" s="122">
        <v>172.87155897550801</v>
      </c>
      <c r="AF4570" s="122">
        <v>178.13065372569099</v>
      </c>
      <c r="AG4570" s="122">
        <v>183.557409362019</v>
      </c>
      <c r="AH4570" s="122">
        <v>184.15267248085499</v>
      </c>
      <c r="AI4570" s="122">
        <v>184.267004321694</v>
      </c>
      <c r="AJ4570" s="122">
        <v>184.31635329773499</v>
      </c>
      <c r="AK4570" s="122">
        <v>183.87767190644001</v>
      </c>
    </row>
    <row r="4571" spans="1:37" s="122" customFormat="1" hidden="1" x14ac:dyDescent="0.3">
      <c r="A4571" s="125" t="str">
        <f t="shared" si="105"/>
        <v>SDGbaseTRA_AgMed_v6_3QVAXafsrv</v>
      </c>
      <c r="B4571" s="125" t="s">
        <v>220</v>
      </c>
      <c r="C4571" s="125" t="s">
        <v>302</v>
      </c>
      <c r="D4571" s="125" t="s">
        <v>211</v>
      </c>
      <c r="E4571" s="122" t="s">
        <v>77</v>
      </c>
      <c r="F4571" s="122">
        <v>413.43609675688703</v>
      </c>
      <c r="G4571" s="122">
        <v>391.22932054851202</v>
      </c>
      <c r="H4571" s="122">
        <v>404.873520229588</v>
      </c>
      <c r="I4571" s="122">
        <v>408.96430041756201</v>
      </c>
      <c r="J4571" s="122">
        <v>422.137234741925</v>
      </c>
      <c r="K4571" s="122">
        <v>435.68922576588102</v>
      </c>
      <c r="L4571" s="122">
        <v>450.73127432115001</v>
      </c>
      <c r="M4571" s="122">
        <v>466.61676932330198</v>
      </c>
      <c r="N4571" s="122">
        <v>484.16132428158602</v>
      </c>
      <c r="O4571" s="122">
        <v>506.81700162895697</v>
      </c>
      <c r="P4571" s="122">
        <v>527.73783940695205</v>
      </c>
      <c r="Q4571" s="122">
        <v>548.42245047259405</v>
      </c>
      <c r="R4571" s="122">
        <v>576.35563713102101</v>
      </c>
      <c r="S4571" s="122">
        <v>597.88402805288797</v>
      </c>
      <c r="T4571" s="122">
        <v>620.28851079684705</v>
      </c>
      <c r="U4571" s="122">
        <v>645.19822208278902</v>
      </c>
      <c r="V4571" s="122">
        <v>669.13426937346503</v>
      </c>
      <c r="W4571" s="122">
        <v>695.09186737826496</v>
      </c>
      <c r="X4571" s="122">
        <v>723.05748647246605</v>
      </c>
      <c r="Y4571" s="122">
        <v>750.01540557803901</v>
      </c>
      <c r="Z4571" s="122">
        <v>777.38471607614099</v>
      </c>
      <c r="AA4571" s="122">
        <v>804.95136734961602</v>
      </c>
      <c r="AB4571" s="122">
        <v>835.84407992570402</v>
      </c>
      <c r="AC4571" s="122">
        <v>863.83487468659303</v>
      </c>
      <c r="AD4571" s="122">
        <v>891.22461516822204</v>
      </c>
      <c r="AE4571" s="122">
        <v>919.37115408560896</v>
      </c>
      <c r="AF4571" s="122">
        <v>949.04803935441601</v>
      </c>
      <c r="AG4571" s="122">
        <v>979.96934372621104</v>
      </c>
      <c r="AH4571" s="122">
        <v>989.83132032384196</v>
      </c>
      <c r="AI4571" s="122">
        <v>994.45935162958699</v>
      </c>
      <c r="AJ4571" s="122">
        <v>998.56393100993</v>
      </c>
      <c r="AK4571" s="122">
        <v>1000.15198758331</v>
      </c>
    </row>
    <row r="4572" spans="1:37" s="122" customFormat="1" hidden="1" x14ac:dyDescent="0.3">
      <c r="A4572" s="125" t="str">
        <f t="shared" si="105"/>
        <v>SDGbaseTRA_AgMed_v6_3QVAXabsrv</v>
      </c>
      <c r="B4572" s="125" t="s">
        <v>220</v>
      </c>
      <c r="C4572" s="125" t="s">
        <v>302</v>
      </c>
      <c r="D4572" s="125" t="s">
        <v>211</v>
      </c>
      <c r="E4572" s="122" t="s">
        <v>78</v>
      </c>
      <c r="F4572" s="122">
        <v>367.47747877214698</v>
      </c>
      <c r="G4572" s="122">
        <v>348.348195949608</v>
      </c>
      <c r="H4572" s="122">
        <v>359.29000079189001</v>
      </c>
      <c r="I4572" s="122">
        <v>365.78571136886802</v>
      </c>
      <c r="J4572" s="122">
        <v>376.58247730844698</v>
      </c>
      <c r="K4572" s="122">
        <v>387.90008302475502</v>
      </c>
      <c r="L4572" s="122">
        <v>400.601496923203</v>
      </c>
      <c r="M4572" s="122">
        <v>414.07892772993199</v>
      </c>
      <c r="N4572" s="122">
        <v>428.738925309997</v>
      </c>
      <c r="O4572" s="122">
        <v>446.51825791426597</v>
      </c>
      <c r="P4572" s="122">
        <v>463.491926091469</v>
      </c>
      <c r="Q4572" s="122">
        <v>480.40005514852601</v>
      </c>
      <c r="R4572" s="122">
        <v>501.59726323581799</v>
      </c>
      <c r="S4572" s="122">
        <v>518.45565331946204</v>
      </c>
      <c r="T4572" s="122">
        <v>536.07844003690604</v>
      </c>
      <c r="U4572" s="122">
        <v>555.997909096782</v>
      </c>
      <c r="V4572" s="122">
        <v>575.12717856904396</v>
      </c>
      <c r="W4572" s="122">
        <v>595.52023807122396</v>
      </c>
      <c r="X4572" s="122">
        <v>616.85583280749699</v>
      </c>
      <c r="Y4572" s="122">
        <v>637.14181710013395</v>
      </c>
      <c r="Z4572" s="122">
        <v>657.68602408146796</v>
      </c>
      <c r="AA4572" s="122">
        <v>678.06436910734499</v>
      </c>
      <c r="AB4572" s="122">
        <v>699.71859385166999</v>
      </c>
      <c r="AC4572" s="122">
        <v>719.91354879735695</v>
      </c>
      <c r="AD4572" s="122">
        <v>740.52058665948903</v>
      </c>
      <c r="AE4572" s="122">
        <v>762.21293115553101</v>
      </c>
      <c r="AF4572" s="122">
        <v>785.41124280571296</v>
      </c>
      <c r="AG4572" s="122">
        <v>809.41277602971797</v>
      </c>
      <c r="AH4572" s="122">
        <v>813.83331395579603</v>
      </c>
      <c r="AI4572" s="122">
        <v>815.71298261142897</v>
      </c>
      <c r="AJ4572" s="122">
        <v>816.80326994188101</v>
      </c>
      <c r="AK4572" s="122">
        <v>815.676301501956</v>
      </c>
    </row>
    <row r="4573" spans="1:37" s="122" customFormat="1" hidden="1" x14ac:dyDescent="0.3">
      <c r="A4573" s="125" t="str">
        <f t="shared" si="105"/>
        <v>SDGbaseTRA_AgMed_v6_3QVAXagsrv</v>
      </c>
      <c r="B4573" s="125" t="s">
        <v>220</v>
      </c>
      <c r="C4573" s="125" t="s">
        <v>302</v>
      </c>
      <c r="D4573" s="125" t="s">
        <v>211</v>
      </c>
      <c r="E4573" s="122" t="s">
        <v>79</v>
      </c>
      <c r="F4573" s="122">
        <v>789.43519992013898</v>
      </c>
      <c r="G4573" s="122">
        <v>739.19506617937395</v>
      </c>
      <c r="H4573" s="122">
        <v>760.63767534159103</v>
      </c>
      <c r="I4573" s="122">
        <v>868.62794911790502</v>
      </c>
      <c r="J4573" s="122">
        <v>897.07646192572804</v>
      </c>
      <c r="K4573" s="122">
        <v>926.33760198258506</v>
      </c>
      <c r="L4573" s="122">
        <v>956.59903978483601</v>
      </c>
      <c r="M4573" s="122">
        <v>987.73467965610701</v>
      </c>
      <c r="N4573" s="122">
        <v>1019.99881164101</v>
      </c>
      <c r="O4573" s="122">
        <v>1053.84595219481</v>
      </c>
      <c r="P4573" s="122">
        <v>1088.7798405020701</v>
      </c>
      <c r="Q4573" s="122">
        <v>1124.6830462287701</v>
      </c>
      <c r="R4573" s="122">
        <v>1153.83232958547</v>
      </c>
      <c r="S4573" s="122">
        <v>1182.1867288869801</v>
      </c>
      <c r="T4573" s="122">
        <v>1211.0921561181499</v>
      </c>
      <c r="U4573" s="122">
        <v>1240.90218575531</v>
      </c>
      <c r="V4573" s="122">
        <v>1271.3496148756799</v>
      </c>
      <c r="W4573" s="122">
        <v>1302.7592852563901</v>
      </c>
      <c r="X4573" s="122">
        <v>1334.9563641228699</v>
      </c>
      <c r="Y4573" s="122">
        <v>1367.67675608647</v>
      </c>
      <c r="Z4573" s="122">
        <v>1401.1481022632599</v>
      </c>
      <c r="AA4573" s="122">
        <v>1435.22690189276</v>
      </c>
      <c r="AB4573" s="122">
        <v>1470.34449662459</v>
      </c>
      <c r="AC4573" s="122">
        <v>1505.93067299217</v>
      </c>
      <c r="AD4573" s="122">
        <v>1542.2744911733</v>
      </c>
      <c r="AE4573" s="122">
        <v>1579.5711643683101</v>
      </c>
      <c r="AF4573" s="122">
        <v>1617.96394089106</v>
      </c>
      <c r="AG4573" s="122">
        <v>1657.44406635774</v>
      </c>
      <c r="AH4573" s="122">
        <v>1696.16782742189</v>
      </c>
      <c r="AI4573" s="122">
        <v>1735.15617898029</v>
      </c>
      <c r="AJ4573" s="122">
        <v>1774.79918761611</v>
      </c>
      <c r="AK4573" s="122">
        <v>1814.8385069414801</v>
      </c>
    </row>
    <row r="4574" spans="1:37" s="122" customFormat="1" hidden="1" x14ac:dyDescent="0.3">
      <c r="A4574" s="125" t="str">
        <f t="shared" si="105"/>
        <v>SDGbaseTRA_AgMed_v6_3QVAXaosrv</v>
      </c>
      <c r="B4574" s="125" t="s">
        <v>220</v>
      </c>
      <c r="C4574" s="125" t="s">
        <v>302</v>
      </c>
      <c r="D4574" s="125" t="s">
        <v>211</v>
      </c>
      <c r="E4574" s="122" t="s">
        <v>80</v>
      </c>
      <c r="F4574" s="122">
        <v>475.07820917543302</v>
      </c>
      <c r="G4574" s="122">
        <v>430.10015340316602</v>
      </c>
      <c r="H4574" s="122">
        <v>447.51610426427499</v>
      </c>
      <c r="I4574" s="122">
        <v>455.64176023011203</v>
      </c>
      <c r="J4574" s="122">
        <v>469.93753916258498</v>
      </c>
      <c r="K4574" s="122">
        <v>484.64229029096799</v>
      </c>
      <c r="L4574" s="122">
        <v>501.02371996190999</v>
      </c>
      <c r="M4574" s="122">
        <v>518.25143592230097</v>
      </c>
      <c r="N4574" s="122">
        <v>537.08452130462103</v>
      </c>
      <c r="O4574" s="122">
        <v>559.67507376352205</v>
      </c>
      <c r="P4574" s="122">
        <v>581.53915029173197</v>
      </c>
      <c r="Q4574" s="122">
        <v>603.20421815287898</v>
      </c>
      <c r="R4574" s="122">
        <v>630.909942378295</v>
      </c>
      <c r="S4574" s="122">
        <v>652.85055495530798</v>
      </c>
      <c r="T4574" s="122">
        <v>675.89350689307298</v>
      </c>
      <c r="U4574" s="122">
        <v>701.89765195175403</v>
      </c>
      <c r="V4574" s="122">
        <v>726.794051454493</v>
      </c>
      <c r="W4574" s="122">
        <v>753.25247835386904</v>
      </c>
      <c r="X4574" s="122">
        <v>781.33374627052399</v>
      </c>
      <c r="Y4574" s="122">
        <v>807.96774249059104</v>
      </c>
      <c r="Z4574" s="122">
        <v>834.86049663293204</v>
      </c>
      <c r="AA4574" s="122">
        <v>861.87788520075799</v>
      </c>
      <c r="AB4574" s="122">
        <v>890.84167882313</v>
      </c>
      <c r="AC4574" s="122">
        <v>917.27827789849403</v>
      </c>
      <c r="AD4574" s="122">
        <v>943.76001062632895</v>
      </c>
      <c r="AE4574" s="122">
        <v>971.27928094427796</v>
      </c>
      <c r="AF4574" s="122">
        <v>1000.38430394154</v>
      </c>
      <c r="AG4574" s="122">
        <v>1030.16012337606</v>
      </c>
      <c r="AH4574" s="122">
        <v>1032.9708391462</v>
      </c>
      <c r="AI4574" s="122">
        <v>1032.41356997703</v>
      </c>
      <c r="AJ4574" s="122">
        <v>1031.92298049993</v>
      </c>
      <c r="AK4574" s="122">
        <v>1028.99453930918</v>
      </c>
    </row>
    <row r="4575" spans="1:37" s="122" customFormat="1" hidden="1" x14ac:dyDescent="0.3">
      <c r="A4575" s="125" t="str">
        <f t="shared" si="105"/>
        <v>SDGbaseTRA_AgMed_v6_3PVAXaawhe</v>
      </c>
      <c r="B4575" s="125" t="s">
        <v>220</v>
      </c>
      <c r="C4575" s="125" t="s">
        <v>302</v>
      </c>
      <c r="D4575" s="125" t="s">
        <v>212</v>
      </c>
      <c r="E4575" s="122" t="s">
        <v>4</v>
      </c>
      <c r="F4575" s="122">
        <v>0.99999999999979905</v>
      </c>
      <c r="G4575" s="122">
        <v>0.94047541992588002</v>
      </c>
      <c r="H4575" s="122">
        <v>0.94695702854525299</v>
      </c>
      <c r="I4575" s="122">
        <v>0.95369540137932096</v>
      </c>
      <c r="J4575" s="122">
        <v>0.97176570652412897</v>
      </c>
      <c r="K4575" s="122">
        <v>0.97875201182918303</v>
      </c>
      <c r="L4575" s="122">
        <v>0.98327746750960399</v>
      </c>
      <c r="M4575" s="122">
        <v>0.978432303998922</v>
      </c>
      <c r="N4575" s="122">
        <v>0.97399247777127096</v>
      </c>
      <c r="O4575" s="122">
        <v>1.0012948217725599</v>
      </c>
      <c r="P4575" s="122">
        <v>0.99525658865595001</v>
      </c>
      <c r="Q4575" s="122">
        <v>0.98612219545194302</v>
      </c>
      <c r="R4575" s="122">
        <v>1.00064244978715</v>
      </c>
      <c r="S4575" s="122">
        <v>0.99446864716065697</v>
      </c>
      <c r="T4575" s="122">
        <v>0.98948787887033396</v>
      </c>
      <c r="U4575" s="122">
        <v>0.98770862589027597</v>
      </c>
      <c r="V4575" s="122">
        <v>0.98539604959170402</v>
      </c>
      <c r="W4575" s="122">
        <v>0.98044668883123598</v>
      </c>
      <c r="X4575" s="122">
        <v>0.97205574227265701</v>
      </c>
      <c r="Y4575" s="122">
        <v>0.96405310227227903</v>
      </c>
      <c r="Z4575" s="122">
        <v>0.95643542286732097</v>
      </c>
      <c r="AA4575" s="122">
        <v>0.94794745106149203</v>
      </c>
      <c r="AB4575" s="122">
        <v>0.95213788052942905</v>
      </c>
      <c r="AC4575" s="122">
        <v>0.96178558301662798</v>
      </c>
      <c r="AD4575" s="122">
        <v>0.973412170088785</v>
      </c>
      <c r="AE4575" s="122">
        <v>0.98634540941822701</v>
      </c>
      <c r="AF4575" s="122">
        <v>1.0002627933444499</v>
      </c>
      <c r="AG4575" s="122">
        <v>1.0034387994620499</v>
      </c>
      <c r="AH4575" s="122">
        <v>1.0084805198323099</v>
      </c>
      <c r="AI4575" s="122">
        <v>1.0275763575713599</v>
      </c>
      <c r="AJ4575" s="122">
        <v>1.0317454675322799</v>
      </c>
      <c r="AK4575" s="122">
        <v>1.0223593253039001</v>
      </c>
    </row>
    <row r="4576" spans="1:37" s="122" customFormat="1" hidden="1" x14ac:dyDescent="0.3">
      <c r="A4576" s="125" t="str">
        <f t="shared" si="105"/>
        <v>SDGbaseTRA_AgMed_v6_3PVAXaamai</v>
      </c>
      <c r="B4576" s="125" t="s">
        <v>220</v>
      </c>
      <c r="C4576" s="125" t="s">
        <v>302</v>
      </c>
      <c r="D4576" s="125" t="s">
        <v>212</v>
      </c>
      <c r="E4576" s="122" t="s">
        <v>5</v>
      </c>
      <c r="F4576" s="122">
        <v>0.99999999999973399</v>
      </c>
      <c r="G4576" s="122">
        <v>0.95361084816223696</v>
      </c>
      <c r="H4576" s="122">
        <v>0.97052928233865099</v>
      </c>
      <c r="I4576" s="122">
        <v>0.98699579115247305</v>
      </c>
      <c r="J4576" s="122">
        <v>1.01081284088824</v>
      </c>
      <c r="K4576" s="122">
        <v>1.0186131013178099</v>
      </c>
      <c r="L4576" s="122">
        <v>1.0241793081362101</v>
      </c>
      <c r="M4576" s="122">
        <v>1.0203311650698099</v>
      </c>
      <c r="N4576" s="122">
        <v>1.0179179996821399</v>
      </c>
      <c r="O4576" s="122">
        <v>1.0621386096701</v>
      </c>
      <c r="P4576" s="122">
        <v>1.0556557557034401</v>
      </c>
      <c r="Q4576" s="122">
        <v>1.0427085628363</v>
      </c>
      <c r="R4576" s="122">
        <v>1.04930123925175</v>
      </c>
      <c r="S4576" s="122">
        <v>1.0366875956250099</v>
      </c>
      <c r="T4576" s="122">
        <v>1.0282833103821301</v>
      </c>
      <c r="U4576" s="122">
        <v>1.0242519494112501</v>
      </c>
      <c r="V4576" s="122">
        <v>1.0154895240952599</v>
      </c>
      <c r="W4576" s="122">
        <v>1.00444853985113</v>
      </c>
      <c r="X4576" s="122">
        <v>0.99314499270703305</v>
      </c>
      <c r="Y4576" s="122">
        <v>0.98163226722673302</v>
      </c>
      <c r="Z4576" s="122">
        <v>0.970412622407123</v>
      </c>
      <c r="AA4576" s="122">
        <v>0.95968228431177705</v>
      </c>
      <c r="AB4576" s="122">
        <v>0.96563012111221402</v>
      </c>
      <c r="AC4576" s="122">
        <v>0.97558579654434696</v>
      </c>
      <c r="AD4576" s="122">
        <v>0.98648351895897901</v>
      </c>
      <c r="AE4576" s="122">
        <v>0.998458624082593</v>
      </c>
      <c r="AF4576" s="122">
        <v>1.01095751594689</v>
      </c>
      <c r="AG4576" s="122">
        <v>1.00045572221399</v>
      </c>
      <c r="AH4576" s="122">
        <v>0.99097480644477498</v>
      </c>
      <c r="AI4576" s="122">
        <v>1.00043539295257</v>
      </c>
      <c r="AJ4576" s="122">
        <v>0.99489392477185601</v>
      </c>
      <c r="AK4576" s="122">
        <v>0.97418594479887399</v>
      </c>
    </row>
    <row r="4577" spans="1:37" s="122" customFormat="1" hidden="1" x14ac:dyDescent="0.3">
      <c r="A4577" s="125" t="str">
        <f t="shared" si="105"/>
        <v>SDGbaseTRA_AgMed_v6_3PVAXaaoce</v>
      </c>
      <c r="B4577" s="125" t="s">
        <v>220</v>
      </c>
      <c r="C4577" s="125" t="s">
        <v>302</v>
      </c>
      <c r="D4577" s="125" t="s">
        <v>212</v>
      </c>
      <c r="E4577" s="122" t="s">
        <v>6</v>
      </c>
      <c r="F4577" s="122">
        <v>0.99999999999970401</v>
      </c>
      <c r="G4577" s="122">
        <v>0.92768120814175203</v>
      </c>
      <c r="H4577" s="122">
        <v>0.95538176202930503</v>
      </c>
      <c r="I4577" s="122">
        <v>0.974017087438665</v>
      </c>
      <c r="J4577" s="122">
        <v>1.0102214300854</v>
      </c>
      <c r="K4577" s="122">
        <v>1.0286450368248301</v>
      </c>
      <c r="L4577" s="122">
        <v>1.0439286200559501</v>
      </c>
      <c r="M4577" s="122">
        <v>1.04770659132236</v>
      </c>
      <c r="N4577" s="122">
        <v>1.05221153063998</v>
      </c>
      <c r="O4577" s="122">
        <v>1.11022659340906</v>
      </c>
      <c r="P4577" s="122">
        <v>1.11511030526164</v>
      </c>
      <c r="Q4577" s="122">
        <v>1.1114605398381601</v>
      </c>
      <c r="R4577" s="122">
        <v>1.1377313357669101</v>
      </c>
      <c r="S4577" s="122">
        <v>1.13336153883363</v>
      </c>
      <c r="T4577" s="122">
        <v>1.13208386825481</v>
      </c>
      <c r="U4577" s="122">
        <v>1.13452420400851</v>
      </c>
      <c r="V4577" s="122">
        <v>1.13019771941875</v>
      </c>
      <c r="W4577" s="122">
        <v>1.1254127513205401</v>
      </c>
      <c r="X4577" s="122">
        <v>1.1215442885573901</v>
      </c>
      <c r="Y4577" s="122">
        <v>1.1157230119896799</v>
      </c>
      <c r="Z4577" s="122">
        <v>1.1107194208300399</v>
      </c>
      <c r="AA4577" s="122">
        <v>1.1062920554362801</v>
      </c>
      <c r="AB4577" s="122">
        <v>1.1245064076559801</v>
      </c>
      <c r="AC4577" s="122">
        <v>1.1432983217449499</v>
      </c>
      <c r="AD4577" s="122">
        <v>1.1591630959916299</v>
      </c>
      <c r="AE4577" s="122">
        <v>1.1745820802733</v>
      </c>
      <c r="AF4577" s="122">
        <v>1.19062241868292</v>
      </c>
      <c r="AG4577" s="122">
        <v>1.1876690347637999</v>
      </c>
      <c r="AH4577" s="122">
        <v>1.17639075771849</v>
      </c>
      <c r="AI4577" s="122">
        <v>1.1778874695811199</v>
      </c>
      <c r="AJ4577" s="122">
        <v>1.1659317435944501</v>
      </c>
      <c r="AK4577" s="122">
        <v>1.14155589330503</v>
      </c>
    </row>
    <row r="4578" spans="1:37" s="122" customFormat="1" hidden="1" x14ac:dyDescent="0.3">
      <c r="A4578" s="125" t="str">
        <f t="shared" si="105"/>
        <v>SDGbaseTRA_AgMed_v6_3PVAXaaveg</v>
      </c>
      <c r="B4578" s="125" t="s">
        <v>220</v>
      </c>
      <c r="C4578" s="125" t="s">
        <v>302</v>
      </c>
      <c r="D4578" s="125" t="s">
        <v>212</v>
      </c>
      <c r="E4578" s="122" t="s">
        <v>7</v>
      </c>
      <c r="F4578" s="122">
        <v>1</v>
      </c>
      <c r="G4578" s="122">
        <v>1.0041904685218399</v>
      </c>
      <c r="H4578" s="122">
        <v>0.99292295464888902</v>
      </c>
      <c r="I4578" s="122">
        <v>0.98442702776053204</v>
      </c>
      <c r="J4578" s="122">
        <v>0.97889455395613001</v>
      </c>
      <c r="K4578" s="122">
        <v>0.97448265384346999</v>
      </c>
      <c r="L4578" s="122">
        <v>0.97210471767870299</v>
      </c>
      <c r="M4578" s="122">
        <v>0.96798669153327699</v>
      </c>
      <c r="N4578" s="122">
        <v>0.96375579005211198</v>
      </c>
      <c r="O4578" s="122">
        <v>0.96033027280807104</v>
      </c>
      <c r="P4578" s="122">
        <v>0.95583706148018399</v>
      </c>
      <c r="Q4578" s="122">
        <v>0.95154392482008299</v>
      </c>
      <c r="R4578" s="122">
        <v>0.95774242512265895</v>
      </c>
      <c r="S4578" s="122">
        <v>0.95611289516308895</v>
      </c>
      <c r="T4578" s="122">
        <v>0.95422437758248901</v>
      </c>
      <c r="U4578" s="122">
        <v>0.95544435576602305</v>
      </c>
      <c r="V4578" s="122">
        <v>0.957223440043388</v>
      </c>
      <c r="W4578" s="122">
        <v>0.95593879062934795</v>
      </c>
      <c r="X4578" s="122">
        <v>0.95040788371805895</v>
      </c>
      <c r="Y4578" s="122">
        <v>0.94501749304056304</v>
      </c>
      <c r="Z4578" s="122">
        <v>0.940354245880207</v>
      </c>
      <c r="AA4578" s="122">
        <v>0.93432050246884002</v>
      </c>
      <c r="AB4578" s="122">
        <v>0.93353353132274297</v>
      </c>
      <c r="AC4578" s="122">
        <v>0.93835848880240802</v>
      </c>
      <c r="AD4578" s="122">
        <v>0.94705516276419599</v>
      </c>
      <c r="AE4578" s="122">
        <v>0.95713089251668204</v>
      </c>
      <c r="AF4578" s="122">
        <v>0.96757548313299802</v>
      </c>
      <c r="AG4578" s="122">
        <v>0.97491012164909296</v>
      </c>
      <c r="AH4578" s="122">
        <v>0.97565299094139801</v>
      </c>
      <c r="AI4578" s="122">
        <v>0.98662039142083302</v>
      </c>
      <c r="AJ4578" s="122">
        <v>0.98405246697349202</v>
      </c>
      <c r="AK4578" s="122">
        <v>0.97429450688611097</v>
      </c>
    </row>
    <row r="4579" spans="1:37" s="122" customFormat="1" hidden="1" x14ac:dyDescent="0.3">
      <c r="A4579" s="125" t="str">
        <f t="shared" si="105"/>
        <v>SDGbaseTRA_AgMed_v6_3PVAXaaofr</v>
      </c>
      <c r="B4579" s="125" t="s">
        <v>220</v>
      </c>
      <c r="C4579" s="125" t="s">
        <v>302</v>
      </c>
      <c r="D4579" s="125" t="s">
        <v>212</v>
      </c>
      <c r="E4579" s="122" t="s">
        <v>8</v>
      </c>
      <c r="F4579" s="122">
        <v>1</v>
      </c>
      <c r="G4579" s="122">
        <v>1.00765726312334</v>
      </c>
      <c r="H4579" s="122">
        <v>1.00273525413147</v>
      </c>
      <c r="I4579" s="122">
        <v>0.99150927946617595</v>
      </c>
      <c r="J4579" s="122">
        <v>0.98716600533007504</v>
      </c>
      <c r="K4579" s="122">
        <v>0.98474669978594898</v>
      </c>
      <c r="L4579" s="122">
        <v>0.98351206488053</v>
      </c>
      <c r="M4579" s="122">
        <v>0.98016303299595398</v>
      </c>
      <c r="N4579" s="122">
        <v>0.976258306153998</v>
      </c>
      <c r="O4579" s="122">
        <v>0.99330190646459804</v>
      </c>
      <c r="P4579" s="122">
        <v>0.98754196162077701</v>
      </c>
      <c r="Q4579" s="122">
        <v>0.97871512085357704</v>
      </c>
      <c r="R4579" s="122">
        <v>0.97780468041104396</v>
      </c>
      <c r="S4579" s="122">
        <v>0.97395365893847097</v>
      </c>
      <c r="T4579" s="122">
        <v>0.97076963935219396</v>
      </c>
      <c r="U4579" s="122">
        <v>0.97041391328373305</v>
      </c>
      <c r="V4579" s="122">
        <v>0.97110897582435995</v>
      </c>
      <c r="W4579" s="122">
        <v>0.96901047679069696</v>
      </c>
      <c r="X4579" s="122">
        <v>0.96173404856380595</v>
      </c>
      <c r="Y4579" s="122">
        <v>0.95526891547649295</v>
      </c>
      <c r="Z4579" s="122">
        <v>0.94877083334492496</v>
      </c>
      <c r="AA4579" s="122">
        <v>0.94251472827116101</v>
      </c>
      <c r="AB4579" s="122">
        <v>0.94444140003381605</v>
      </c>
      <c r="AC4579" s="122">
        <v>0.950308128499744</v>
      </c>
      <c r="AD4579" s="122">
        <v>0.95918609332761395</v>
      </c>
      <c r="AE4579" s="122">
        <v>0.96885394798130298</v>
      </c>
      <c r="AF4579" s="122">
        <v>0.97897997531327396</v>
      </c>
      <c r="AG4579" s="122">
        <v>0.98579181549894601</v>
      </c>
      <c r="AH4579" s="122">
        <v>0.98892800085027399</v>
      </c>
      <c r="AI4579" s="122">
        <v>0.99820283031192303</v>
      </c>
      <c r="AJ4579" s="122">
        <v>0.99222134957886099</v>
      </c>
      <c r="AK4579" s="122">
        <v>0.97916328292884802</v>
      </c>
    </row>
    <row r="4580" spans="1:37" s="122" customFormat="1" hidden="1" x14ac:dyDescent="0.3">
      <c r="A4580" s="125" t="str">
        <f t="shared" si="105"/>
        <v>SDGbaseTRA_AgMed_v6_3PVAXaagra</v>
      </c>
      <c r="B4580" s="125" t="s">
        <v>220</v>
      </c>
      <c r="C4580" s="125" t="s">
        <v>302</v>
      </c>
      <c r="D4580" s="125" t="s">
        <v>212</v>
      </c>
      <c r="E4580" s="122" t="s">
        <v>9</v>
      </c>
      <c r="F4580" s="122">
        <v>1</v>
      </c>
      <c r="G4580" s="122">
        <v>1.02944531932192</v>
      </c>
      <c r="H4580" s="122">
        <v>1.03040556781068</v>
      </c>
      <c r="I4580" s="122">
        <v>1.01222033068799</v>
      </c>
      <c r="J4580" s="122">
        <v>1.00671532769955</v>
      </c>
      <c r="K4580" s="122">
        <v>1.00712249279079</v>
      </c>
      <c r="L4580" s="122">
        <v>1.00953309664424</v>
      </c>
      <c r="M4580" s="122">
        <v>1.0118822052757701</v>
      </c>
      <c r="N4580" s="122">
        <v>1.0128379123412701</v>
      </c>
      <c r="O4580" s="122">
        <v>1.0338410579885</v>
      </c>
      <c r="P4580" s="122">
        <v>1.03276091413398</v>
      </c>
      <c r="Q4580" s="122">
        <v>1.0270558468281099</v>
      </c>
      <c r="R4580" s="122">
        <v>1.02836455224283</v>
      </c>
      <c r="S4580" s="122">
        <v>1.0274397496516201</v>
      </c>
      <c r="T4580" s="122">
        <v>1.0269159324594701</v>
      </c>
      <c r="U4580" s="122">
        <v>1.02873545967362</v>
      </c>
      <c r="V4580" s="122">
        <v>1.0296282883521199</v>
      </c>
      <c r="W4580" s="122">
        <v>1.02986719723611</v>
      </c>
      <c r="X4580" s="122">
        <v>1.0276010371448701</v>
      </c>
      <c r="Y4580" s="122">
        <v>1.02330190591353</v>
      </c>
      <c r="Z4580" s="122">
        <v>1.01874709833417</v>
      </c>
      <c r="AA4580" s="122">
        <v>1.0152712156446999</v>
      </c>
      <c r="AB4580" s="122">
        <v>1.0200703915111</v>
      </c>
      <c r="AC4580" s="122">
        <v>1.0234384421729501</v>
      </c>
      <c r="AD4580" s="122">
        <v>1.02690809998743</v>
      </c>
      <c r="AE4580" s="122">
        <v>1.0302370525972699</v>
      </c>
      <c r="AF4580" s="122">
        <v>1.03408932046965</v>
      </c>
      <c r="AG4580" s="122">
        <v>1.03464165943983</v>
      </c>
      <c r="AH4580" s="122">
        <v>1.0245906086050001</v>
      </c>
      <c r="AI4580" s="122">
        <v>1.01719257644949</v>
      </c>
      <c r="AJ4580" s="122">
        <v>0.99882523342003504</v>
      </c>
      <c r="AK4580" s="122">
        <v>0.97989121747582997</v>
      </c>
    </row>
    <row r="4581" spans="1:37" s="122" customFormat="1" hidden="1" x14ac:dyDescent="0.3">
      <c r="A4581" s="125" t="str">
        <f t="shared" si="105"/>
        <v>SDGbaseTRA_AgMed_v6_3PVAXaaoil</v>
      </c>
      <c r="B4581" s="125" t="s">
        <v>220</v>
      </c>
      <c r="C4581" s="125" t="s">
        <v>302</v>
      </c>
      <c r="D4581" s="125" t="s">
        <v>212</v>
      </c>
      <c r="E4581" s="122" t="s">
        <v>10</v>
      </c>
      <c r="F4581" s="122">
        <v>0.99999999999977995</v>
      </c>
      <c r="G4581" s="122">
        <v>0.92212634183873499</v>
      </c>
      <c r="H4581" s="122">
        <v>0.935723879657688</v>
      </c>
      <c r="I4581" s="122">
        <v>0.95057771922402801</v>
      </c>
      <c r="J4581" s="122">
        <v>0.97830340123043003</v>
      </c>
      <c r="K4581" s="122">
        <v>0.99222737273395301</v>
      </c>
      <c r="L4581" s="122">
        <v>1.0038997113856101</v>
      </c>
      <c r="M4581" s="122">
        <v>1.0030055959256701</v>
      </c>
      <c r="N4581" s="122">
        <v>1.0027570556157099</v>
      </c>
      <c r="O4581" s="122">
        <v>1.0199278448537401</v>
      </c>
      <c r="P4581" s="122">
        <v>1.02027554128169</v>
      </c>
      <c r="Q4581" s="122">
        <v>1.0195249690852899</v>
      </c>
      <c r="R4581" s="122">
        <v>1.0541597568731</v>
      </c>
      <c r="S4581" s="122">
        <v>1.0540194746059199</v>
      </c>
      <c r="T4581" s="122">
        <v>1.0536202971962201</v>
      </c>
      <c r="U4581" s="122">
        <v>1.0576459205422299</v>
      </c>
      <c r="V4581" s="122">
        <v>1.0600724367327601</v>
      </c>
      <c r="W4581" s="122">
        <v>1.0599179118750699</v>
      </c>
      <c r="X4581" s="122">
        <v>1.0568866845339699</v>
      </c>
      <c r="Y4581" s="122">
        <v>1.0529805719069101</v>
      </c>
      <c r="Z4581" s="122">
        <v>1.05095600364671</v>
      </c>
      <c r="AA4581" s="122">
        <v>1.0459197189051701</v>
      </c>
      <c r="AB4581" s="122">
        <v>1.05272719609778</v>
      </c>
      <c r="AC4581" s="122">
        <v>1.0657228353388699</v>
      </c>
      <c r="AD4581" s="122">
        <v>1.0810816221094</v>
      </c>
      <c r="AE4581" s="122">
        <v>1.09840731501331</v>
      </c>
      <c r="AF4581" s="122">
        <v>1.1171871574091901</v>
      </c>
      <c r="AG4581" s="122">
        <v>1.12617786042798</v>
      </c>
      <c r="AH4581" s="122">
        <v>1.12171748425053</v>
      </c>
      <c r="AI4581" s="122">
        <v>1.13562699840312</v>
      </c>
      <c r="AJ4581" s="122">
        <v>1.1368392505385301</v>
      </c>
      <c r="AK4581" s="122">
        <v>1.1239492671020801</v>
      </c>
    </row>
    <row r="4582" spans="1:37" s="122" customFormat="1" hidden="1" x14ac:dyDescent="0.3">
      <c r="A4582" s="125" t="str">
        <f t="shared" si="105"/>
        <v>SDGbaseTRA_AgMed_v6_3PVAXaatub</v>
      </c>
      <c r="B4582" s="125" t="s">
        <v>220</v>
      </c>
      <c r="C4582" s="125" t="s">
        <v>302</v>
      </c>
      <c r="D4582" s="125" t="s">
        <v>212</v>
      </c>
      <c r="E4582" s="122" t="s">
        <v>11</v>
      </c>
      <c r="F4582" s="122">
        <v>0.99999999999988898</v>
      </c>
      <c r="G4582" s="122">
        <v>0.98425878847112902</v>
      </c>
      <c r="H4582" s="122">
        <v>0.973276588814735</v>
      </c>
      <c r="I4582" s="122">
        <v>0.96736712888038601</v>
      </c>
      <c r="J4582" s="122">
        <v>0.96508104278196205</v>
      </c>
      <c r="K4582" s="122">
        <v>0.96145256327191697</v>
      </c>
      <c r="L4582" s="122">
        <v>0.95924556105972003</v>
      </c>
      <c r="M4582" s="122">
        <v>0.95499183871489002</v>
      </c>
      <c r="N4582" s="122">
        <v>0.95073122941384802</v>
      </c>
      <c r="O4582" s="122">
        <v>0.94939828918529501</v>
      </c>
      <c r="P4582" s="122">
        <v>0.944478559436017</v>
      </c>
      <c r="Q4582" s="122">
        <v>0.93977382012464095</v>
      </c>
      <c r="R4582" s="122">
        <v>0.94659246759133198</v>
      </c>
      <c r="S4582" s="122">
        <v>0.94361269700045403</v>
      </c>
      <c r="T4582" s="122">
        <v>0.94066256656754998</v>
      </c>
      <c r="U4582" s="122">
        <v>0.94089340649687103</v>
      </c>
      <c r="V4582" s="122">
        <v>0.94173912174660901</v>
      </c>
      <c r="W4582" s="122">
        <v>0.93899533190006301</v>
      </c>
      <c r="X4582" s="122">
        <v>0.93158292786199903</v>
      </c>
      <c r="Y4582" s="122">
        <v>0.92502417108217905</v>
      </c>
      <c r="Z4582" s="122">
        <v>0.91948441565158401</v>
      </c>
      <c r="AA4582" s="122">
        <v>0.91240544353122799</v>
      </c>
      <c r="AB4582" s="122">
        <v>0.91302617129538299</v>
      </c>
      <c r="AC4582" s="122">
        <v>0.92040930057974601</v>
      </c>
      <c r="AD4582" s="122">
        <v>0.93176951864489699</v>
      </c>
      <c r="AE4582" s="122">
        <v>0.94451134465420905</v>
      </c>
      <c r="AF4582" s="122">
        <v>0.95741491932946998</v>
      </c>
      <c r="AG4582" s="122">
        <v>0.962572728606919</v>
      </c>
      <c r="AH4582" s="122">
        <v>0.96773109765194398</v>
      </c>
      <c r="AI4582" s="122">
        <v>0.98705773170828104</v>
      </c>
      <c r="AJ4582" s="122">
        <v>0.98698222163975402</v>
      </c>
      <c r="AK4582" s="122">
        <v>0.97545500951411201</v>
      </c>
    </row>
    <row r="4583" spans="1:37" s="122" customFormat="1" hidden="1" x14ac:dyDescent="0.3">
      <c r="A4583" s="125" t="str">
        <f t="shared" ref="A4583:A4646" si="106">_xlfn.CONCAT(C4583,D4583,E4583)</f>
        <v>SDGbaseTRA_AgMed_v6_3PVAXaapul</v>
      </c>
      <c r="B4583" s="125" t="s">
        <v>220</v>
      </c>
      <c r="C4583" s="125" t="s">
        <v>302</v>
      </c>
      <c r="D4583" s="125" t="s">
        <v>212</v>
      </c>
      <c r="E4583" s="122" t="s">
        <v>12</v>
      </c>
      <c r="F4583" s="122">
        <v>0.999999999999862</v>
      </c>
      <c r="G4583" s="122">
        <v>0.94538523603955504</v>
      </c>
      <c r="H4583" s="122">
        <v>0.93865847337934805</v>
      </c>
      <c r="I4583" s="122">
        <v>0.94440012742885604</v>
      </c>
      <c r="J4583" s="122">
        <v>0.95423968040559803</v>
      </c>
      <c r="K4583" s="122">
        <v>0.95472781924789496</v>
      </c>
      <c r="L4583" s="122">
        <v>0.95386782399634296</v>
      </c>
      <c r="M4583" s="122">
        <v>0.94270358739518301</v>
      </c>
      <c r="N4583" s="122">
        <v>0.93310060017832996</v>
      </c>
      <c r="O4583" s="122">
        <v>0.92873252619736901</v>
      </c>
      <c r="P4583" s="122">
        <v>0.92002454931591704</v>
      </c>
      <c r="Q4583" s="122">
        <v>0.91345297201936804</v>
      </c>
      <c r="R4583" s="122">
        <v>0.93179192155184298</v>
      </c>
      <c r="S4583" s="122">
        <v>0.92842016360173096</v>
      </c>
      <c r="T4583" s="122">
        <v>0.92453855469672697</v>
      </c>
      <c r="U4583" s="122">
        <v>0.92395428173651495</v>
      </c>
      <c r="V4583" s="122">
        <v>0.92457498871281296</v>
      </c>
      <c r="W4583" s="122">
        <v>0.92091932510573105</v>
      </c>
      <c r="X4583" s="122">
        <v>0.91256010007808996</v>
      </c>
      <c r="Y4583" s="122">
        <v>0.90635474976372099</v>
      </c>
      <c r="Z4583" s="122">
        <v>0.90180268138139996</v>
      </c>
      <c r="AA4583" s="122">
        <v>0.89404960843242898</v>
      </c>
      <c r="AB4583" s="122">
        <v>0.89211603814636697</v>
      </c>
      <c r="AC4583" s="122">
        <v>0.89928891431302804</v>
      </c>
      <c r="AD4583" s="122">
        <v>0.91089125781563296</v>
      </c>
      <c r="AE4583" s="122">
        <v>0.92456900777786799</v>
      </c>
      <c r="AF4583" s="122">
        <v>0.938997376865917</v>
      </c>
      <c r="AG4583" s="122">
        <v>0.95117203698928099</v>
      </c>
      <c r="AH4583" s="122">
        <v>0.96183958247103096</v>
      </c>
      <c r="AI4583" s="122">
        <v>0.98765871731303401</v>
      </c>
      <c r="AJ4583" s="122">
        <v>1.00127224486612</v>
      </c>
      <c r="AK4583" s="122">
        <v>1.0028654858434001</v>
      </c>
    </row>
    <row r="4584" spans="1:37" s="122" customFormat="1" hidden="1" x14ac:dyDescent="0.3">
      <c r="A4584" s="125" t="str">
        <f t="shared" si="106"/>
        <v>SDGbaseTRA_AgMed_v6_3PVAXaasug</v>
      </c>
      <c r="B4584" s="125" t="s">
        <v>220</v>
      </c>
      <c r="C4584" s="125" t="s">
        <v>302</v>
      </c>
      <c r="D4584" s="125" t="s">
        <v>212</v>
      </c>
      <c r="E4584" s="122" t="s">
        <v>13</v>
      </c>
      <c r="F4584" s="122">
        <v>1</v>
      </c>
      <c r="G4584" s="122">
        <v>0.98050370519610097</v>
      </c>
      <c r="H4584" s="122">
        <v>0.968181883682116</v>
      </c>
      <c r="I4584" s="122">
        <v>0.96486697967241597</v>
      </c>
      <c r="J4584" s="122">
        <v>0.96676407019389399</v>
      </c>
      <c r="K4584" s="122">
        <v>0.96473991520644997</v>
      </c>
      <c r="L4584" s="122">
        <v>0.96312071570191504</v>
      </c>
      <c r="M4584" s="122">
        <v>0.95760360591451399</v>
      </c>
      <c r="N4584" s="122">
        <v>0.95138583804377996</v>
      </c>
      <c r="O4584" s="122">
        <v>0.96591673252131105</v>
      </c>
      <c r="P4584" s="122">
        <v>0.957306417306376</v>
      </c>
      <c r="Q4584" s="122">
        <v>0.94805448308349805</v>
      </c>
      <c r="R4584" s="122">
        <v>0.95539172399290795</v>
      </c>
      <c r="S4584" s="122">
        <v>0.95367341851990095</v>
      </c>
      <c r="T4584" s="122">
        <v>0.95128235722973897</v>
      </c>
      <c r="U4584" s="122">
        <v>0.950777130612115</v>
      </c>
      <c r="V4584" s="122">
        <v>0.94942186603988399</v>
      </c>
      <c r="W4584" s="122">
        <v>0.94889273498264504</v>
      </c>
      <c r="X4584" s="122">
        <v>0.94828223905038</v>
      </c>
      <c r="Y4584" s="122">
        <v>0.94408617305168097</v>
      </c>
      <c r="Z4584" s="122">
        <v>0.94063058970044899</v>
      </c>
      <c r="AA4584" s="122">
        <v>0.93734546567228605</v>
      </c>
      <c r="AB4584" s="122">
        <v>0.93877929903423196</v>
      </c>
      <c r="AC4584" s="122">
        <v>0.94065234088280003</v>
      </c>
      <c r="AD4584" s="122">
        <v>0.94229723389803199</v>
      </c>
      <c r="AE4584" s="122">
        <v>0.94474235730801703</v>
      </c>
      <c r="AF4584" s="122">
        <v>0.94878079779109603</v>
      </c>
      <c r="AG4584" s="122">
        <v>0.95207164866346405</v>
      </c>
      <c r="AH4584" s="122">
        <v>0.94576929592426595</v>
      </c>
      <c r="AI4584" s="122">
        <v>0.946271249059776</v>
      </c>
      <c r="AJ4584" s="122">
        <v>0.94492717244660196</v>
      </c>
      <c r="AK4584" s="122">
        <v>0.94174629241977204</v>
      </c>
    </row>
    <row r="4585" spans="1:37" s="122" customFormat="1" hidden="1" x14ac:dyDescent="0.3">
      <c r="A4585" s="125" t="str">
        <f t="shared" si="106"/>
        <v>SDGbaseTRA_AgMed_v6_3PVAXaaoth</v>
      </c>
      <c r="B4585" s="125" t="s">
        <v>220</v>
      </c>
      <c r="C4585" s="125" t="s">
        <v>302</v>
      </c>
      <c r="D4585" s="125" t="s">
        <v>212</v>
      </c>
      <c r="E4585" s="122" t="s">
        <v>14</v>
      </c>
      <c r="F4585" s="122">
        <v>0.99999999999990696</v>
      </c>
      <c r="G4585" s="122">
        <v>0.92702986941483201</v>
      </c>
      <c r="H4585" s="122">
        <v>0.95926290696053695</v>
      </c>
      <c r="I4585" s="122">
        <v>0.96679933686312503</v>
      </c>
      <c r="J4585" s="122">
        <v>0.99619529653835104</v>
      </c>
      <c r="K4585" s="122">
        <v>1.0250033061886401</v>
      </c>
      <c r="L4585" s="122">
        <v>1.0554946547436099</v>
      </c>
      <c r="M4585" s="122">
        <v>1.0847837382018899</v>
      </c>
      <c r="N4585" s="122">
        <v>1.1124930551027199</v>
      </c>
      <c r="O4585" s="122">
        <v>1.2054077558417899</v>
      </c>
      <c r="P4585" s="122">
        <v>1.2374783359452901</v>
      </c>
      <c r="Q4585" s="122">
        <v>1.25420075523787</v>
      </c>
      <c r="R4585" s="122">
        <v>1.28977324077282</v>
      </c>
      <c r="S4585" s="122">
        <v>1.31128553882242</v>
      </c>
      <c r="T4585" s="122">
        <v>1.33508597383588</v>
      </c>
      <c r="U4585" s="122">
        <v>1.36568688064891</v>
      </c>
      <c r="V4585" s="122">
        <v>1.3912924842521901</v>
      </c>
      <c r="W4585" s="122">
        <v>1.4209608346643601</v>
      </c>
      <c r="X4585" s="122">
        <v>1.4545638029818799</v>
      </c>
      <c r="Y4585" s="122">
        <v>1.4763429149515299</v>
      </c>
      <c r="Z4585" s="122">
        <v>1.4910133914174</v>
      </c>
      <c r="AA4585" s="122">
        <v>1.50585577562468</v>
      </c>
      <c r="AB4585" s="122">
        <v>1.5366115194793899</v>
      </c>
      <c r="AC4585" s="122">
        <v>1.56395874981667</v>
      </c>
      <c r="AD4585" s="122">
        <v>1.5925833526772</v>
      </c>
      <c r="AE4585" s="122">
        <v>1.6245651903237399</v>
      </c>
      <c r="AF4585" s="122">
        <v>1.66238133701971</v>
      </c>
      <c r="AG4585" s="122">
        <v>1.6955443042017799</v>
      </c>
      <c r="AH4585" s="122">
        <v>1.67358180853762</v>
      </c>
      <c r="AI4585" s="122">
        <v>1.6519583893888199</v>
      </c>
      <c r="AJ4585" s="122">
        <v>1.6059463488238199</v>
      </c>
      <c r="AK4585" s="122">
        <v>1.54781090087008</v>
      </c>
    </row>
    <row r="4586" spans="1:37" s="122" customFormat="1" hidden="1" x14ac:dyDescent="0.3">
      <c r="A4586" s="125" t="str">
        <f t="shared" si="106"/>
        <v>SDGbaseTRA_AgMed_v6_3PVAXalani</v>
      </c>
      <c r="B4586" s="125" t="s">
        <v>220</v>
      </c>
      <c r="C4586" s="125" t="s">
        <v>302</v>
      </c>
      <c r="D4586" s="125" t="s">
        <v>212</v>
      </c>
      <c r="E4586" s="122" t="s">
        <v>15</v>
      </c>
      <c r="F4586" s="122">
        <v>0.99999999999979805</v>
      </c>
      <c r="G4586" s="122">
        <v>0.79563024397750404</v>
      </c>
      <c r="H4586" s="122">
        <v>0.85583525833575902</v>
      </c>
      <c r="I4586" s="122">
        <v>0.84235730425030997</v>
      </c>
      <c r="J4586" s="122">
        <v>0.89105049633919697</v>
      </c>
      <c r="K4586" s="122">
        <v>0.90988537070720799</v>
      </c>
      <c r="L4586" s="122">
        <v>0.915339861170685</v>
      </c>
      <c r="M4586" s="122">
        <v>0.91733734606093098</v>
      </c>
      <c r="N4586" s="122">
        <v>0.92052372492580203</v>
      </c>
      <c r="O4586" s="122">
        <v>0.97376888821853202</v>
      </c>
      <c r="P4586" s="122">
        <v>0.95884603938039703</v>
      </c>
      <c r="Q4586" s="122">
        <v>0.94651046566424402</v>
      </c>
      <c r="R4586" s="122">
        <v>0.96524881086452496</v>
      </c>
      <c r="S4586" s="122">
        <v>0.95034282056639696</v>
      </c>
      <c r="T4586" s="122">
        <v>0.94062525450082601</v>
      </c>
      <c r="U4586" s="122">
        <v>0.93368992154481001</v>
      </c>
      <c r="V4586" s="122">
        <v>0.92780745052606495</v>
      </c>
      <c r="W4586" s="122">
        <v>0.92583241588288001</v>
      </c>
      <c r="X4586" s="122">
        <v>0.92092396894793604</v>
      </c>
      <c r="Y4586" s="122">
        <v>0.91410756746188104</v>
      </c>
      <c r="Z4586" s="122">
        <v>0.90597084012832796</v>
      </c>
      <c r="AA4586" s="122">
        <v>0.89637172296075496</v>
      </c>
      <c r="AB4586" s="122">
        <v>0.90899865852455797</v>
      </c>
      <c r="AC4586" s="122">
        <v>0.91960766687504303</v>
      </c>
      <c r="AD4586" s="122">
        <v>0.92603449735212495</v>
      </c>
      <c r="AE4586" s="122">
        <v>0.93294399929907901</v>
      </c>
      <c r="AF4586" s="122">
        <v>0.941362198624207</v>
      </c>
      <c r="AG4586" s="122">
        <v>0.94517617032832701</v>
      </c>
      <c r="AH4586" s="122">
        <v>1.0014179942090999</v>
      </c>
      <c r="AI4586" s="122">
        <v>1.05216915294067</v>
      </c>
      <c r="AJ4586" s="122">
        <v>1.0612630687961699</v>
      </c>
      <c r="AK4586" s="122">
        <v>1.05267868191389</v>
      </c>
    </row>
    <row r="4587" spans="1:37" s="122" customFormat="1" hidden="1" x14ac:dyDescent="0.3">
      <c r="A4587" s="125" t="str">
        <f t="shared" si="106"/>
        <v>SDGbaseTRA_AgMed_v6_3PVAXafore</v>
      </c>
      <c r="B4587" s="125" t="s">
        <v>220</v>
      </c>
      <c r="C4587" s="125" t="s">
        <v>302</v>
      </c>
      <c r="D4587" s="125" t="s">
        <v>212</v>
      </c>
      <c r="E4587" s="122" t="s">
        <v>16</v>
      </c>
      <c r="F4587" s="122">
        <v>1</v>
      </c>
      <c r="G4587" s="122">
        <v>0.95741745211728901</v>
      </c>
      <c r="H4587" s="122">
        <v>0.95346785344988005</v>
      </c>
      <c r="I4587" s="122">
        <v>0.95829172027812404</v>
      </c>
      <c r="J4587" s="122">
        <v>0.95393900491149697</v>
      </c>
      <c r="K4587" s="122">
        <v>0.94992016972142201</v>
      </c>
      <c r="L4587" s="122">
        <v>0.94648859239823402</v>
      </c>
      <c r="M4587" s="122">
        <v>0.94279409366377298</v>
      </c>
      <c r="N4587" s="122">
        <v>0.94449067747025905</v>
      </c>
      <c r="O4587" s="122">
        <v>0.95137168933967897</v>
      </c>
      <c r="P4587" s="122">
        <v>0.94315695571277902</v>
      </c>
      <c r="Q4587" s="122">
        <v>0.93409228646389197</v>
      </c>
      <c r="R4587" s="122">
        <v>0.93380218980360796</v>
      </c>
      <c r="S4587" s="122">
        <v>0.93273543316913199</v>
      </c>
      <c r="T4587" s="122">
        <v>0.93684793486418705</v>
      </c>
      <c r="U4587" s="122">
        <v>0.94162122974965801</v>
      </c>
      <c r="V4587" s="122">
        <v>0.94798619194897904</v>
      </c>
      <c r="W4587" s="122">
        <v>0.95113071441290098</v>
      </c>
      <c r="X4587" s="122">
        <v>0.95288153372525297</v>
      </c>
      <c r="Y4587" s="122">
        <v>0.95192618365489101</v>
      </c>
      <c r="Z4587" s="122">
        <v>0.94663922155154701</v>
      </c>
      <c r="AA4587" s="122">
        <v>0.94191837908308396</v>
      </c>
      <c r="AB4587" s="122">
        <v>0.94022867775782204</v>
      </c>
      <c r="AC4587" s="122">
        <v>0.94066085321358905</v>
      </c>
      <c r="AD4587" s="122">
        <v>0.94372519932306698</v>
      </c>
      <c r="AE4587" s="122">
        <v>0.94885431108120599</v>
      </c>
      <c r="AF4587" s="122">
        <v>0.95592008645867199</v>
      </c>
      <c r="AG4587" s="122">
        <v>0.95939295700718297</v>
      </c>
      <c r="AH4587" s="122">
        <v>0.96425041994923699</v>
      </c>
      <c r="AI4587" s="122">
        <v>0.97427798214660399</v>
      </c>
      <c r="AJ4587" s="122">
        <v>0.97177938224136295</v>
      </c>
      <c r="AK4587" s="122">
        <v>0.96480982598419196</v>
      </c>
    </row>
    <row r="4588" spans="1:37" s="122" customFormat="1" hidden="1" x14ac:dyDescent="0.3">
      <c r="A4588" s="125" t="str">
        <f t="shared" si="106"/>
        <v>SDGbaseTRA_AgMed_v6_3PVAXafish</v>
      </c>
      <c r="B4588" s="125" t="s">
        <v>220</v>
      </c>
      <c r="C4588" s="125" t="s">
        <v>302</v>
      </c>
      <c r="D4588" s="125" t="s">
        <v>212</v>
      </c>
      <c r="E4588" s="122" t="s">
        <v>17</v>
      </c>
      <c r="F4588" s="122">
        <v>0.99999999999986899</v>
      </c>
      <c r="G4588" s="122">
        <v>0.93275222061267604</v>
      </c>
      <c r="H4588" s="122">
        <v>0.93764829824198603</v>
      </c>
      <c r="I4588" s="122">
        <v>0.91673143825715098</v>
      </c>
      <c r="J4588" s="122">
        <v>0.92825688771088</v>
      </c>
      <c r="K4588" s="122">
        <v>0.93459194572382498</v>
      </c>
      <c r="L4588" s="122">
        <v>0.93781832168732004</v>
      </c>
      <c r="M4588" s="122">
        <v>0.94052079714343095</v>
      </c>
      <c r="N4588" s="122">
        <v>0.94334867711701498</v>
      </c>
      <c r="O4588" s="122">
        <v>0.98303585342767297</v>
      </c>
      <c r="P4588" s="122">
        <v>0.98195506649348596</v>
      </c>
      <c r="Q4588" s="122">
        <v>0.97586205992937602</v>
      </c>
      <c r="R4588" s="122">
        <v>0.97979182879524096</v>
      </c>
      <c r="S4588" s="122">
        <v>0.97548499833872204</v>
      </c>
      <c r="T4588" s="122">
        <v>0.97197534376706896</v>
      </c>
      <c r="U4588" s="122">
        <v>0.96816997216352796</v>
      </c>
      <c r="V4588" s="122">
        <v>0.962930874776464</v>
      </c>
      <c r="W4588" s="122">
        <v>0.96063635968557304</v>
      </c>
      <c r="X4588" s="122">
        <v>0.95925542997912205</v>
      </c>
      <c r="Y4588" s="122">
        <v>0.95598735975831395</v>
      </c>
      <c r="Z4588" s="122">
        <v>0.951640304328775</v>
      </c>
      <c r="AA4588" s="122">
        <v>0.94828138426144004</v>
      </c>
      <c r="AB4588" s="122">
        <v>0.95376153596627999</v>
      </c>
      <c r="AC4588" s="122">
        <v>0.95668009938406795</v>
      </c>
      <c r="AD4588" s="122">
        <v>0.95702354402524004</v>
      </c>
      <c r="AE4588" s="122">
        <v>0.95707577924904097</v>
      </c>
      <c r="AF4588" s="122">
        <v>0.95820046984103102</v>
      </c>
      <c r="AG4588" s="122">
        <v>0.95876692073409497</v>
      </c>
      <c r="AH4588" s="122">
        <v>0.97414464812208001</v>
      </c>
      <c r="AI4588" s="122">
        <v>0.98528170090523104</v>
      </c>
      <c r="AJ4588" s="122">
        <v>0.98803653348220799</v>
      </c>
      <c r="AK4588" s="122">
        <v>0.98806103485704599</v>
      </c>
    </row>
    <row r="4589" spans="1:37" s="122" customFormat="1" hidden="1" x14ac:dyDescent="0.3">
      <c r="A4589" s="125" t="str">
        <f t="shared" si="106"/>
        <v>SDGbaseTRA_AgMed_v6_3PVAXacoal</v>
      </c>
      <c r="B4589" s="125" t="s">
        <v>220</v>
      </c>
      <c r="C4589" s="125" t="s">
        <v>302</v>
      </c>
      <c r="D4589" s="125" t="s">
        <v>212</v>
      </c>
      <c r="E4589" s="122" t="s">
        <v>18</v>
      </c>
      <c r="F4589" s="122">
        <v>0.99999999999974898</v>
      </c>
      <c r="G4589" s="122">
        <v>1.0328654045771299</v>
      </c>
      <c r="H4589" s="122">
        <v>1.0513073912791699</v>
      </c>
      <c r="I4589" s="122">
        <v>1.04939920441219</v>
      </c>
      <c r="J4589" s="122">
        <v>1.05832149001717</v>
      </c>
      <c r="K4589" s="122">
        <v>1.0597147148180901</v>
      </c>
      <c r="L4589" s="122">
        <v>1.06554435680007</v>
      </c>
      <c r="M4589" s="122">
        <v>1.0817956619894999</v>
      </c>
      <c r="N4589" s="122">
        <v>1.1806163125448299</v>
      </c>
      <c r="O4589" s="122">
        <v>1.3786876262946</v>
      </c>
      <c r="P4589" s="122">
        <v>1.6020372730285299</v>
      </c>
      <c r="Q4589" s="122">
        <v>1.9166836552242099</v>
      </c>
      <c r="R4589" s="122">
        <v>2.3280540935107901</v>
      </c>
      <c r="S4589" s="122">
        <v>2.7935737797628502</v>
      </c>
      <c r="T4589" s="122">
        <v>3.2954619526481701</v>
      </c>
      <c r="U4589" s="122">
        <v>3.7996122964058698</v>
      </c>
      <c r="V4589" s="122">
        <v>4.2810997600104903</v>
      </c>
      <c r="W4589" s="122">
        <v>5.0030734907058196</v>
      </c>
      <c r="X4589" s="122">
        <v>6.3987436131600797</v>
      </c>
      <c r="Y4589" s="122">
        <v>8.0143064479999708</v>
      </c>
      <c r="Z4589" s="122">
        <v>10.040410587100601</v>
      </c>
      <c r="AA4589" s="122">
        <v>12.6440770614167</v>
      </c>
      <c r="AB4589" s="122">
        <v>14.4163416847018</v>
      </c>
      <c r="AC4589" s="122">
        <v>15.463876499557401</v>
      </c>
      <c r="AD4589" s="122">
        <v>15.989058849635899</v>
      </c>
      <c r="AE4589" s="122">
        <v>16.075986694271101</v>
      </c>
      <c r="AF4589" s="122">
        <v>15.8106715723011</v>
      </c>
      <c r="AG4589" s="122">
        <v>16.130897858544301</v>
      </c>
      <c r="AH4589" s="122">
        <v>13.3159283365713</v>
      </c>
      <c r="AI4589" s="122">
        <v>5.6810452917802499</v>
      </c>
      <c r="AJ4589" s="122">
        <v>1.5658886429586201</v>
      </c>
      <c r="AK4589" s="122">
        <v>1.73711822095058</v>
      </c>
    </row>
    <row r="4590" spans="1:37" s="122" customFormat="1" hidden="1" x14ac:dyDescent="0.3">
      <c r="A4590" s="125" t="str">
        <f t="shared" si="106"/>
        <v>SDGbaseTRA_AgMed_v6_3PVAXagold</v>
      </c>
      <c r="B4590" s="125" t="s">
        <v>220</v>
      </c>
      <c r="C4590" s="125" t="s">
        <v>302</v>
      </c>
      <c r="D4590" s="125" t="s">
        <v>212</v>
      </c>
      <c r="E4590" s="122" t="s">
        <v>19</v>
      </c>
      <c r="F4590" s="122">
        <v>1.0000000000000999</v>
      </c>
      <c r="G4590" s="122">
        <v>0.98085713042825795</v>
      </c>
      <c r="H4590" s="122">
        <v>1.0046138963015001</v>
      </c>
      <c r="I4590" s="122">
        <v>1.0120341877760499</v>
      </c>
      <c r="J4590" s="122">
        <v>1.02398206772057</v>
      </c>
      <c r="K4590" s="122">
        <v>1.0405113818851599</v>
      </c>
      <c r="L4590" s="122">
        <v>1.0617285909432099</v>
      </c>
      <c r="M4590" s="122">
        <v>1.09271663160874</v>
      </c>
      <c r="N4590" s="122">
        <v>1.1166851725698199</v>
      </c>
      <c r="O4590" s="122">
        <v>1.1928782757940499</v>
      </c>
      <c r="P4590" s="122">
        <v>1.2177300631274699</v>
      </c>
      <c r="Q4590" s="122">
        <v>1.2236217152940601</v>
      </c>
      <c r="R4590" s="122">
        <v>1.21178113767178</v>
      </c>
      <c r="S4590" s="122">
        <v>1.2076055566108601</v>
      </c>
      <c r="T4590" s="122">
        <v>1.2033590148993001</v>
      </c>
      <c r="U4590" s="122">
        <v>1.2038727940990399</v>
      </c>
      <c r="V4590" s="122">
        <v>1.1966304367176399</v>
      </c>
      <c r="W4590" s="122">
        <v>1.18751931387973</v>
      </c>
      <c r="X4590" s="122">
        <v>1.17462411801373</v>
      </c>
      <c r="Y4590" s="122">
        <v>1.1488577884336799</v>
      </c>
      <c r="Z4590" s="122">
        <v>1.1126991836003099</v>
      </c>
      <c r="AA4590" s="122">
        <v>1.0770719081051601</v>
      </c>
      <c r="AB4590" s="122">
        <v>1.07921248336095</v>
      </c>
      <c r="AC4590" s="122">
        <v>1.09319314093774</v>
      </c>
      <c r="AD4590" s="122">
        <v>1.11591368808081</v>
      </c>
      <c r="AE4590" s="122">
        <v>1.14505100147884</v>
      </c>
      <c r="AF4590" s="122">
        <v>1.1795329182624801</v>
      </c>
      <c r="AG4590" s="122">
        <v>1.16451264101517</v>
      </c>
      <c r="AH4590" s="122">
        <v>1.1820574363010601</v>
      </c>
      <c r="AI4590" s="122">
        <v>1.22286810824934</v>
      </c>
      <c r="AJ4590" s="122">
        <v>1.1859896088937401</v>
      </c>
      <c r="AK4590" s="122">
        <v>1.0977737927506099</v>
      </c>
    </row>
    <row r="4591" spans="1:37" s="122" customFormat="1" hidden="1" x14ac:dyDescent="0.3">
      <c r="A4591" s="125" t="str">
        <f t="shared" si="106"/>
        <v>SDGbaseTRA_AgMed_v6_3PVAXangas</v>
      </c>
      <c r="B4591" s="125" t="s">
        <v>220</v>
      </c>
      <c r="C4591" s="125" t="s">
        <v>302</v>
      </c>
      <c r="D4591" s="125" t="s">
        <v>212</v>
      </c>
      <c r="E4591" s="122" t="s">
        <v>20</v>
      </c>
      <c r="F4591" s="122">
        <v>1.00000000000004</v>
      </c>
      <c r="G4591" s="122">
        <v>1.04617452890914</v>
      </c>
      <c r="H4591" s="122">
        <v>1.06453716734577</v>
      </c>
      <c r="I4591" s="122">
        <v>1.06159075435566</v>
      </c>
      <c r="J4591" s="122">
        <v>1.0698294978345899</v>
      </c>
      <c r="K4591" s="122">
        <v>1.08017574858315</v>
      </c>
      <c r="L4591" s="122">
        <v>1.0921768026916601</v>
      </c>
      <c r="M4591" s="122">
        <v>1.10940801075714</v>
      </c>
      <c r="N4591" s="122">
        <v>1.1232192550970199</v>
      </c>
      <c r="O4591" s="122">
        <v>1.1954351881298599</v>
      </c>
      <c r="P4591" s="122">
        <v>1.21486614490418</v>
      </c>
      <c r="Q4591" s="122">
        <v>1.22138280823888</v>
      </c>
      <c r="R4591" s="122">
        <v>1.21709764565725</v>
      </c>
      <c r="S4591" s="122">
        <v>1.2195984052534099</v>
      </c>
      <c r="T4591" s="122">
        <v>1.2215831357173399</v>
      </c>
      <c r="U4591" s="122">
        <v>1.2256686965102499</v>
      </c>
      <c r="V4591" s="122">
        <v>1.2253142412423199</v>
      </c>
      <c r="W4591" s="122">
        <v>1.22736650423217</v>
      </c>
      <c r="X4591" s="122">
        <v>1.22802539908789</v>
      </c>
      <c r="Y4591" s="122">
        <v>1.2229354281637199</v>
      </c>
      <c r="Z4591" s="122">
        <v>1.21394830219581</v>
      </c>
      <c r="AA4591" s="122">
        <v>1.2093856792462201</v>
      </c>
      <c r="AB4591" s="122">
        <v>1.2178633727057</v>
      </c>
      <c r="AC4591" s="122">
        <v>1.2255948192972399</v>
      </c>
      <c r="AD4591" s="122">
        <v>1.23317561906589</v>
      </c>
      <c r="AE4591" s="122">
        <v>1.2400916138950999</v>
      </c>
      <c r="AF4591" s="122">
        <v>1.2481287223186901</v>
      </c>
      <c r="AG4591" s="122">
        <v>1.25271360973167</v>
      </c>
      <c r="AH4591" s="122">
        <v>1.25682786905991</v>
      </c>
      <c r="AI4591" s="122">
        <v>1.2574287787144001</v>
      </c>
      <c r="AJ4591" s="122">
        <v>1.2436980524244801</v>
      </c>
      <c r="AK4591" s="122">
        <v>1.2161568338197599</v>
      </c>
    </row>
    <row r="4592" spans="1:37" s="122" customFormat="1" hidden="1" x14ac:dyDescent="0.3">
      <c r="A4592" s="125" t="str">
        <f t="shared" si="106"/>
        <v>SDGbaseTRA_AgMed_v6_3PVAXapgm</v>
      </c>
      <c r="B4592" s="125" t="s">
        <v>220</v>
      </c>
      <c r="C4592" s="125" t="s">
        <v>302</v>
      </c>
      <c r="D4592" s="125" t="s">
        <v>212</v>
      </c>
      <c r="E4592" s="122" t="s">
        <v>21</v>
      </c>
      <c r="F4592" s="122">
        <v>1.00000000000004</v>
      </c>
      <c r="G4592" s="122">
        <v>0.68957517462913598</v>
      </c>
      <c r="H4592" s="122">
        <v>0.82726003547421001</v>
      </c>
      <c r="I4592" s="122">
        <v>0.94468376851300895</v>
      </c>
      <c r="J4592" s="122">
        <v>1.0176098618791001</v>
      </c>
      <c r="K4592" s="122">
        <v>1.0557470297182501</v>
      </c>
      <c r="L4592" s="122">
        <v>1.0633261435755601</v>
      </c>
      <c r="M4592" s="122">
        <v>0.98600485032000695</v>
      </c>
      <c r="N4592" s="122">
        <v>0.94921787661585399</v>
      </c>
      <c r="O4592" s="122">
        <v>0.92496414553447204</v>
      </c>
      <c r="P4592" s="122">
        <v>0.91461888839041805</v>
      </c>
      <c r="Q4592" s="122">
        <v>0.91060929621429298</v>
      </c>
      <c r="R4592" s="122">
        <v>0.93366042981036201</v>
      </c>
      <c r="S4592" s="122">
        <v>0.95807071154242995</v>
      </c>
      <c r="T4592" s="122">
        <v>0.97060607258516296</v>
      </c>
      <c r="U4592" s="122">
        <v>0.97399810536510301</v>
      </c>
      <c r="V4592" s="122">
        <v>0.98491611146385805</v>
      </c>
      <c r="W4592" s="122">
        <v>0.98752437802665005</v>
      </c>
      <c r="X4592" s="122">
        <v>0.98165495066461095</v>
      </c>
      <c r="Y4592" s="122">
        <v>0.98097982149768304</v>
      </c>
      <c r="Z4592" s="122">
        <v>0.97870888599655703</v>
      </c>
      <c r="AA4592" s="122">
        <v>0.97560929982497702</v>
      </c>
      <c r="AB4592" s="122">
        <v>1.36646218576381</v>
      </c>
      <c r="AC4592" s="122">
        <v>1.49728688063995</v>
      </c>
      <c r="AD4592" s="122">
        <v>1.4595726448698301</v>
      </c>
      <c r="AE4592" s="122">
        <v>1.407841500987</v>
      </c>
      <c r="AF4592" s="122">
        <v>1.3631851498640899</v>
      </c>
      <c r="AG4592" s="122">
        <v>1.3342390987569399</v>
      </c>
      <c r="AH4592" s="122">
        <v>1.5290593847307501</v>
      </c>
      <c r="AI4592" s="122">
        <v>1.6667242303454901</v>
      </c>
      <c r="AJ4592" s="122">
        <v>1.6786785116804099</v>
      </c>
      <c r="AK4592" s="122">
        <v>1.66796805015528</v>
      </c>
    </row>
    <row r="4593" spans="1:37" s="122" customFormat="1" hidden="1" x14ac:dyDescent="0.3">
      <c r="A4593" s="125" t="str">
        <f t="shared" si="106"/>
        <v>SDGbaseTRA_AgMed_v6_3PVAXamore</v>
      </c>
      <c r="B4593" s="125" t="s">
        <v>220</v>
      </c>
      <c r="C4593" s="125" t="s">
        <v>302</v>
      </c>
      <c r="D4593" s="125" t="s">
        <v>212</v>
      </c>
      <c r="E4593" s="122" t="s">
        <v>22</v>
      </c>
      <c r="F4593" s="122">
        <v>1.0000000000001299</v>
      </c>
      <c r="G4593" s="122">
        <v>1.05987800134218</v>
      </c>
      <c r="H4593" s="122">
        <v>1.0652592512527901</v>
      </c>
      <c r="I4593" s="122">
        <v>1.0657163598049899</v>
      </c>
      <c r="J4593" s="122">
        <v>1.0607729491237201</v>
      </c>
      <c r="K4593" s="122">
        <v>1.05826015332496</v>
      </c>
      <c r="L4593" s="122">
        <v>1.05716431486953</v>
      </c>
      <c r="M4593" s="122">
        <v>1.06056066479121</v>
      </c>
      <c r="N4593" s="122">
        <v>1.0597416453822399</v>
      </c>
      <c r="O4593" s="122">
        <v>1.08793066952961</v>
      </c>
      <c r="P4593" s="122">
        <v>1.08486649977609</v>
      </c>
      <c r="Q4593" s="122">
        <v>1.0740642007530801</v>
      </c>
      <c r="R4593" s="122">
        <v>1.05320986609504</v>
      </c>
      <c r="S4593" s="122">
        <v>1.04544430027641</v>
      </c>
      <c r="T4593" s="122">
        <v>1.03797054512844</v>
      </c>
      <c r="U4593" s="122">
        <v>1.03259358372277</v>
      </c>
      <c r="V4593" s="122">
        <v>1.02701456227696</v>
      </c>
      <c r="W4593" s="122">
        <v>1.0222488749212699</v>
      </c>
      <c r="X4593" s="122">
        <v>1.01619537294049</v>
      </c>
      <c r="Y4593" s="122">
        <v>1.00554827892261</v>
      </c>
      <c r="Z4593" s="122">
        <v>0.99246763911678204</v>
      </c>
      <c r="AA4593" s="122">
        <v>0.98168299098725698</v>
      </c>
      <c r="AB4593" s="122">
        <v>0.97785249360785398</v>
      </c>
      <c r="AC4593" s="122">
        <v>0.97803211524983802</v>
      </c>
      <c r="AD4593" s="122">
        <v>0.98239252124467402</v>
      </c>
      <c r="AE4593" s="122">
        <v>0.98845035726353103</v>
      </c>
      <c r="AF4593" s="122">
        <v>0.99622785405185998</v>
      </c>
      <c r="AG4593" s="122">
        <v>0.99729926358224497</v>
      </c>
      <c r="AH4593" s="122">
        <v>1.0014885673509499</v>
      </c>
      <c r="AI4593" s="122">
        <v>1.0090820203070101</v>
      </c>
      <c r="AJ4593" s="122">
        <v>0.99857746022939697</v>
      </c>
      <c r="AK4593" s="122">
        <v>0.97546451683048896</v>
      </c>
    </row>
    <row r="4594" spans="1:37" s="122" customFormat="1" hidden="1" x14ac:dyDescent="0.3">
      <c r="A4594" s="125" t="str">
        <f t="shared" si="106"/>
        <v>SDGbaseTRA_AgMed_v6_3PVAXamine</v>
      </c>
      <c r="B4594" s="125" t="s">
        <v>220</v>
      </c>
      <c r="C4594" s="125" t="s">
        <v>302</v>
      </c>
      <c r="D4594" s="125" t="s">
        <v>212</v>
      </c>
      <c r="E4594" s="122" t="s">
        <v>23</v>
      </c>
      <c r="F4594" s="122">
        <v>1.00000000000025</v>
      </c>
      <c r="G4594" s="122">
        <v>1.0288207967652501</v>
      </c>
      <c r="H4594" s="122">
        <v>1.0328368481874399</v>
      </c>
      <c r="I4594" s="122">
        <v>1.05832457982925</v>
      </c>
      <c r="J4594" s="122">
        <v>1.0494999792594999</v>
      </c>
      <c r="K4594" s="122">
        <v>1.0433782587159499</v>
      </c>
      <c r="L4594" s="122">
        <v>1.0397180923981</v>
      </c>
      <c r="M4594" s="122">
        <v>1.03986973959292</v>
      </c>
      <c r="N4594" s="122">
        <v>1.0350134118332499</v>
      </c>
      <c r="O4594" s="122">
        <v>1.04456284593898</v>
      </c>
      <c r="P4594" s="122">
        <v>1.03870752056705</v>
      </c>
      <c r="Q4594" s="122">
        <v>1.0337339784670601</v>
      </c>
      <c r="R4594" s="122">
        <v>1.0097910619056201</v>
      </c>
      <c r="S4594" s="122">
        <v>1.0131823185694599</v>
      </c>
      <c r="T4594" s="122">
        <v>1.01409332730852</v>
      </c>
      <c r="U4594" s="122">
        <v>1.01596276968106</v>
      </c>
      <c r="V4594" s="122">
        <v>1.01925259171793</v>
      </c>
      <c r="W4594" s="122">
        <v>1.0244848926794099</v>
      </c>
      <c r="X4594" s="122">
        <v>1.0304591396481899</v>
      </c>
      <c r="Y4594" s="122">
        <v>1.02989330888968</v>
      </c>
      <c r="Z4594" s="122">
        <v>1.0274280321609599</v>
      </c>
      <c r="AA4594" s="122">
        <v>1.0246528187906401</v>
      </c>
      <c r="AB4594" s="122">
        <v>1.01764593237554</v>
      </c>
      <c r="AC4594" s="122">
        <v>1.0137242450558599</v>
      </c>
      <c r="AD4594" s="122">
        <v>1.0145613775962199</v>
      </c>
      <c r="AE4594" s="122">
        <v>1.01808359212723</v>
      </c>
      <c r="AF4594" s="122">
        <v>1.0248323253933</v>
      </c>
      <c r="AG4594" s="122">
        <v>1.03192392041658</v>
      </c>
      <c r="AH4594" s="122">
        <v>1.03742206657007</v>
      </c>
      <c r="AI4594" s="122">
        <v>1.0422405649537501</v>
      </c>
      <c r="AJ4594" s="122">
        <v>1.0388239045033101</v>
      </c>
      <c r="AK4594" s="122">
        <v>1.0314426721493799</v>
      </c>
    </row>
    <row r="4595" spans="1:37" s="122" customFormat="1" hidden="1" x14ac:dyDescent="0.3">
      <c r="A4595" s="125" t="str">
        <f t="shared" si="106"/>
        <v>SDGbaseTRA_AgMed_v6_3PVAXameat</v>
      </c>
      <c r="B4595" s="125" t="s">
        <v>220</v>
      </c>
      <c r="C4595" s="125" t="s">
        <v>302</v>
      </c>
      <c r="D4595" s="125" t="s">
        <v>212</v>
      </c>
      <c r="E4595" s="122" t="s">
        <v>24</v>
      </c>
      <c r="F4595" s="122">
        <v>1</v>
      </c>
      <c r="G4595" s="122">
        <v>0.96113451121773297</v>
      </c>
      <c r="H4595" s="122">
        <v>0.93156674198044298</v>
      </c>
      <c r="I4595" s="122">
        <v>0.91946656365024104</v>
      </c>
      <c r="J4595" s="122">
        <v>0.91948681062201199</v>
      </c>
      <c r="K4595" s="122">
        <v>0.92507986777739504</v>
      </c>
      <c r="L4595" s="122">
        <v>0.93049397629179798</v>
      </c>
      <c r="M4595" s="122">
        <v>0.93183723531560403</v>
      </c>
      <c r="N4595" s="122">
        <v>0.93088726952857104</v>
      </c>
      <c r="O4595" s="122">
        <v>0.93253014017802005</v>
      </c>
      <c r="P4595" s="122">
        <v>0.93790180155086</v>
      </c>
      <c r="Q4595" s="122">
        <v>0.94025959201829401</v>
      </c>
      <c r="R4595" s="122">
        <v>0.95526212565743096</v>
      </c>
      <c r="S4595" s="122">
        <v>0.95596950823087301</v>
      </c>
      <c r="T4595" s="122">
        <v>0.95202670949844803</v>
      </c>
      <c r="U4595" s="122">
        <v>0.94784729142946</v>
      </c>
      <c r="V4595" s="122">
        <v>0.94396556128495701</v>
      </c>
      <c r="W4595" s="122">
        <v>0.93995402247942605</v>
      </c>
      <c r="X4595" s="122">
        <v>0.93356401763853003</v>
      </c>
      <c r="Y4595" s="122">
        <v>0.92590104067447299</v>
      </c>
      <c r="Z4595" s="122">
        <v>0.92015207181638003</v>
      </c>
      <c r="AA4595" s="122">
        <v>0.91336484411764196</v>
      </c>
      <c r="AB4595" s="122">
        <v>0.911047125334143</v>
      </c>
      <c r="AC4595" s="122">
        <v>0.91534804883600596</v>
      </c>
      <c r="AD4595" s="122">
        <v>0.92154341518392502</v>
      </c>
      <c r="AE4595" s="122">
        <v>0.92839172242145995</v>
      </c>
      <c r="AF4595" s="122">
        <v>0.936006226607211</v>
      </c>
      <c r="AG4595" s="122">
        <v>0.94051865775740395</v>
      </c>
      <c r="AH4595" s="122">
        <v>0.94720250990566002</v>
      </c>
      <c r="AI4595" s="122">
        <v>0.968205641406789</v>
      </c>
      <c r="AJ4595" s="122">
        <v>0.98314788323256797</v>
      </c>
      <c r="AK4595" s="122">
        <v>0.99322951877672006</v>
      </c>
    </row>
    <row r="4596" spans="1:37" s="122" customFormat="1" hidden="1" x14ac:dyDescent="0.3">
      <c r="A4596" s="125" t="str">
        <f t="shared" si="106"/>
        <v>SDGbaseTRA_AgMed_v6_3PVAXapfis</v>
      </c>
      <c r="B4596" s="125" t="s">
        <v>220</v>
      </c>
      <c r="C4596" s="125" t="s">
        <v>302</v>
      </c>
      <c r="D4596" s="125" t="s">
        <v>212</v>
      </c>
      <c r="E4596" s="122" t="s">
        <v>25</v>
      </c>
      <c r="F4596" s="122">
        <v>0.99999999999995004</v>
      </c>
      <c r="G4596" s="122">
        <v>1.0013465621306801</v>
      </c>
      <c r="H4596" s="122">
        <v>0.99635401567498605</v>
      </c>
      <c r="I4596" s="122">
        <v>0.97922980373903101</v>
      </c>
      <c r="J4596" s="122">
        <v>0.97493412547543301</v>
      </c>
      <c r="K4596" s="122">
        <v>0.97390654969413903</v>
      </c>
      <c r="L4596" s="122">
        <v>0.97442199276902697</v>
      </c>
      <c r="M4596" s="122">
        <v>0.974501384206789</v>
      </c>
      <c r="N4596" s="122">
        <v>0.97373744465013301</v>
      </c>
      <c r="O4596" s="122">
        <v>0.98623299569479905</v>
      </c>
      <c r="P4596" s="122">
        <v>0.98573757866252498</v>
      </c>
      <c r="Q4596" s="122">
        <v>0.98298803745305796</v>
      </c>
      <c r="R4596" s="122">
        <v>0.98985877205191097</v>
      </c>
      <c r="S4596" s="122">
        <v>0.98900495609521499</v>
      </c>
      <c r="T4596" s="122">
        <v>0.98728893136893903</v>
      </c>
      <c r="U4596" s="122">
        <v>0.98690673779037597</v>
      </c>
      <c r="V4596" s="122">
        <v>0.98560523598795702</v>
      </c>
      <c r="W4596" s="122">
        <v>0.98477103166447699</v>
      </c>
      <c r="X4596" s="122">
        <v>0.98304520590561395</v>
      </c>
      <c r="Y4596" s="122">
        <v>0.97818192637782098</v>
      </c>
      <c r="Z4596" s="122">
        <v>0.97366328610004604</v>
      </c>
      <c r="AA4596" s="122">
        <v>0.97006281962133001</v>
      </c>
      <c r="AB4596" s="122">
        <v>0.97114538579311604</v>
      </c>
      <c r="AC4596" s="122">
        <v>0.97137635468231298</v>
      </c>
      <c r="AD4596" s="122">
        <v>0.97165106967163495</v>
      </c>
      <c r="AE4596" s="122">
        <v>0.97260186859493203</v>
      </c>
      <c r="AF4596" s="122">
        <v>0.97494035348671004</v>
      </c>
      <c r="AG4596" s="122">
        <v>0.97397247198275105</v>
      </c>
      <c r="AH4596" s="122">
        <v>0.96536583182805302</v>
      </c>
      <c r="AI4596" s="122">
        <v>0.96165006219709503</v>
      </c>
      <c r="AJ4596" s="122">
        <v>0.95490759863532604</v>
      </c>
      <c r="AK4596" s="122">
        <v>0.94810959238392101</v>
      </c>
    </row>
    <row r="4597" spans="1:37" s="122" customFormat="1" hidden="1" x14ac:dyDescent="0.3">
      <c r="A4597" s="125" t="str">
        <f t="shared" si="106"/>
        <v>SDGbaseTRA_AgMed_v6_3PVAXavege</v>
      </c>
      <c r="B4597" s="125" t="s">
        <v>220</v>
      </c>
      <c r="C4597" s="125" t="s">
        <v>302</v>
      </c>
      <c r="D4597" s="125" t="s">
        <v>212</v>
      </c>
      <c r="E4597" s="122" t="s">
        <v>26</v>
      </c>
      <c r="F4597" s="122">
        <v>0.99999999999991596</v>
      </c>
      <c r="G4597" s="122">
        <v>0.98376862738428605</v>
      </c>
      <c r="H4597" s="122">
        <v>0.98880738616529396</v>
      </c>
      <c r="I4597" s="122">
        <v>0.97064236194652997</v>
      </c>
      <c r="J4597" s="122">
        <v>0.97470721798974003</v>
      </c>
      <c r="K4597" s="122">
        <v>0.97746948301991599</v>
      </c>
      <c r="L4597" s="122">
        <v>0.97931233218937297</v>
      </c>
      <c r="M4597" s="122">
        <v>0.97999756023831097</v>
      </c>
      <c r="N4597" s="122">
        <v>0.979986514564541</v>
      </c>
      <c r="O4597" s="122">
        <v>0.99878235456625497</v>
      </c>
      <c r="P4597" s="122">
        <v>0.996599865090257</v>
      </c>
      <c r="Q4597" s="122">
        <v>0.99206973180104296</v>
      </c>
      <c r="R4597" s="122">
        <v>1.0011293716504901</v>
      </c>
      <c r="S4597" s="122">
        <v>0.99693059115218796</v>
      </c>
      <c r="T4597" s="122">
        <v>0.99335920160956104</v>
      </c>
      <c r="U4597" s="122">
        <v>0.99178063407941397</v>
      </c>
      <c r="V4597" s="122">
        <v>0.98893205422039698</v>
      </c>
      <c r="W4597" s="122">
        <v>0.98774793377708403</v>
      </c>
      <c r="X4597" s="122">
        <v>0.98585998177940404</v>
      </c>
      <c r="Y4597" s="122">
        <v>0.98065029253812497</v>
      </c>
      <c r="Z4597" s="122">
        <v>0.97570086096964903</v>
      </c>
      <c r="AA4597" s="122">
        <v>0.97122112136012895</v>
      </c>
      <c r="AB4597" s="122">
        <v>0.97394076459303003</v>
      </c>
      <c r="AC4597" s="122">
        <v>0.975433638608589</v>
      </c>
      <c r="AD4597" s="122">
        <v>0.97625376993005697</v>
      </c>
      <c r="AE4597" s="122">
        <v>0.97746652474558504</v>
      </c>
      <c r="AF4597" s="122">
        <v>0.97989058996931699</v>
      </c>
      <c r="AG4597" s="122">
        <v>0.97571588627218098</v>
      </c>
      <c r="AH4597" s="122">
        <v>0.97257997620593595</v>
      </c>
      <c r="AI4597" s="122">
        <v>0.97357568092984004</v>
      </c>
      <c r="AJ4597" s="122">
        <v>0.96631915585463002</v>
      </c>
      <c r="AK4597" s="122">
        <v>0.95678420156094302</v>
      </c>
    </row>
    <row r="4598" spans="1:37" s="122" customFormat="1" hidden="1" x14ac:dyDescent="0.3">
      <c r="A4598" s="125" t="str">
        <f t="shared" si="106"/>
        <v>SDGbaseTRA_AgMed_v6_3PVAXafats</v>
      </c>
      <c r="B4598" s="125" t="s">
        <v>220</v>
      </c>
      <c r="C4598" s="125" t="s">
        <v>302</v>
      </c>
      <c r="D4598" s="125" t="s">
        <v>212</v>
      </c>
      <c r="E4598" s="122" t="s">
        <v>27</v>
      </c>
      <c r="F4598" s="122">
        <v>0.999999999999866</v>
      </c>
      <c r="G4598" s="122">
        <v>0.96927674789293905</v>
      </c>
      <c r="H4598" s="122">
        <v>0.95876213351152695</v>
      </c>
      <c r="I4598" s="122">
        <v>0.93287819872088495</v>
      </c>
      <c r="J4598" s="122">
        <v>0.94455485584862398</v>
      </c>
      <c r="K4598" s="122">
        <v>0.94516558149221896</v>
      </c>
      <c r="L4598" s="122">
        <v>0.94160411041548397</v>
      </c>
      <c r="M4598" s="122">
        <v>0.93896857428900804</v>
      </c>
      <c r="N4598" s="122">
        <v>0.93665498159682303</v>
      </c>
      <c r="O4598" s="122">
        <v>1.02578788489721</v>
      </c>
      <c r="P4598" s="122">
        <v>1.01294620892765</v>
      </c>
      <c r="Q4598" s="122">
        <v>0.98755097546005399</v>
      </c>
      <c r="R4598" s="122">
        <v>0.97031281688288795</v>
      </c>
      <c r="S4598" s="122">
        <v>0.95380596187553102</v>
      </c>
      <c r="T4598" s="122">
        <v>0.94279060826863703</v>
      </c>
      <c r="U4598" s="122">
        <v>0.93460774731511498</v>
      </c>
      <c r="V4598" s="122">
        <v>0.92079351057630199</v>
      </c>
      <c r="W4598" s="122">
        <v>0.91802962954539102</v>
      </c>
      <c r="X4598" s="122">
        <v>0.922831788225423</v>
      </c>
      <c r="Y4598" s="122">
        <v>0.92124930004899397</v>
      </c>
      <c r="Z4598" s="122">
        <v>0.91775212689212504</v>
      </c>
      <c r="AA4598" s="122">
        <v>0.91839760784080404</v>
      </c>
      <c r="AB4598" s="122">
        <v>0.93376357980754898</v>
      </c>
      <c r="AC4598" s="122">
        <v>0.93342429588197295</v>
      </c>
      <c r="AD4598" s="122">
        <v>0.92431478449990601</v>
      </c>
      <c r="AE4598" s="122">
        <v>0.91308261815151603</v>
      </c>
      <c r="AF4598" s="122">
        <v>0.90356470586943805</v>
      </c>
      <c r="AG4598" s="122">
        <v>0.89349586311959495</v>
      </c>
      <c r="AH4598" s="122">
        <v>0.89729667162137805</v>
      </c>
      <c r="AI4598" s="122">
        <v>0.89263613824167898</v>
      </c>
      <c r="AJ4598" s="122">
        <v>0.89114919286598604</v>
      </c>
      <c r="AK4598" s="122">
        <v>0.893283302501231</v>
      </c>
    </row>
    <row r="4599" spans="1:37" s="122" customFormat="1" hidden="1" x14ac:dyDescent="0.3">
      <c r="A4599" s="125" t="str">
        <f t="shared" si="106"/>
        <v>SDGbaseTRA_AgMed_v6_3PVAXadair</v>
      </c>
      <c r="B4599" s="125" t="s">
        <v>220</v>
      </c>
      <c r="C4599" s="125" t="s">
        <v>302</v>
      </c>
      <c r="D4599" s="125" t="s">
        <v>212</v>
      </c>
      <c r="E4599" s="122" t="s">
        <v>28</v>
      </c>
      <c r="F4599" s="122">
        <v>0.99999999999992595</v>
      </c>
      <c r="G4599" s="122">
        <v>0.99408001980219396</v>
      </c>
      <c r="H4599" s="122">
        <v>0.98421539581638395</v>
      </c>
      <c r="I4599" s="122">
        <v>0.96348347711909998</v>
      </c>
      <c r="J4599" s="122">
        <v>0.96548622732423695</v>
      </c>
      <c r="K4599" s="122">
        <v>0.96820600489797004</v>
      </c>
      <c r="L4599" s="122">
        <v>0.97068758056981697</v>
      </c>
      <c r="M4599" s="122">
        <v>0.97125137679606599</v>
      </c>
      <c r="N4599" s="122">
        <v>0.97099973854559896</v>
      </c>
      <c r="O4599" s="122">
        <v>0.98157720207996702</v>
      </c>
      <c r="P4599" s="122">
        <v>0.97906775612702301</v>
      </c>
      <c r="Q4599" s="122">
        <v>0.97505873917038299</v>
      </c>
      <c r="R4599" s="122">
        <v>0.98682951625501902</v>
      </c>
      <c r="S4599" s="122">
        <v>0.98358842412089298</v>
      </c>
      <c r="T4599" s="122">
        <v>0.98031727376607602</v>
      </c>
      <c r="U4599" s="122">
        <v>0.97990206619025499</v>
      </c>
      <c r="V4599" s="122">
        <v>0.97924876307470199</v>
      </c>
      <c r="W4599" s="122">
        <v>0.97931783859069998</v>
      </c>
      <c r="X4599" s="122">
        <v>0.97745149851572599</v>
      </c>
      <c r="Y4599" s="122">
        <v>0.97237446651105097</v>
      </c>
      <c r="Z4599" s="122">
        <v>0.96761753746816903</v>
      </c>
      <c r="AA4599" s="122">
        <v>0.96220492362829702</v>
      </c>
      <c r="AB4599" s="122">
        <v>0.96257077322963702</v>
      </c>
      <c r="AC4599" s="122">
        <v>0.963668157869912</v>
      </c>
      <c r="AD4599" s="122">
        <v>0.96577102023600803</v>
      </c>
      <c r="AE4599" s="122">
        <v>0.969023552859819</v>
      </c>
      <c r="AF4599" s="122">
        <v>0.97368691178341804</v>
      </c>
      <c r="AG4599" s="122">
        <v>0.972010661904957</v>
      </c>
      <c r="AH4599" s="122">
        <v>0.96897843801508499</v>
      </c>
      <c r="AI4599" s="122">
        <v>0.97407694830307501</v>
      </c>
      <c r="AJ4599" s="122">
        <v>0.971470326833062</v>
      </c>
      <c r="AK4599" s="122">
        <v>0.96529137839574497</v>
      </c>
    </row>
    <row r="4600" spans="1:37" s="122" customFormat="1" hidden="1" x14ac:dyDescent="0.3">
      <c r="A4600" s="125" t="str">
        <f t="shared" si="106"/>
        <v>SDGbaseTRA_AgMed_v6_3PVAXagrai</v>
      </c>
      <c r="B4600" s="125" t="s">
        <v>220</v>
      </c>
      <c r="C4600" s="125" t="s">
        <v>302</v>
      </c>
      <c r="D4600" s="125" t="s">
        <v>212</v>
      </c>
      <c r="E4600" s="122" t="s">
        <v>29</v>
      </c>
      <c r="F4600" s="122">
        <v>0.99999999999993205</v>
      </c>
      <c r="G4600" s="122">
        <v>0.99858987966669999</v>
      </c>
      <c r="H4600" s="122">
        <v>0.97794076636520899</v>
      </c>
      <c r="I4600" s="122">
        <v>0.97312009078051898</v>
      </c>
      <c r="J4600" s="122">
        <v>0.96493173634290796</v>
      </c>
      <c r="K4600" s="122">
        <v>0.95468689388586003</v>
      </c>
      <c r="L4600" s="122">
        <v>0.94687888504947104</v>
      </c>
      <c r="M4600" s="122">
        <v>0.93941245567630804</v>
      </c>
      <c r="N4600" s="122">
        <v>0.933243633581889</v>
      </c>
      <c r="O4600" s="122">
        <v>0.93039973930192998</v>
      </c>
      <c r="P4600" s="122">
        <v>0.92482995780892496</v>
      </c>
      <c r="Q4600" s="122">
        <v>0.92031295532901602</v>
      </c>
      <c r="R4600" s="122">
        <v>0.92341372535073496</v>
      </c>
      <c r="S4600" s="122">
        <v>0.91945714853900795</v>
      </c>
      <c r="T4600" s="122">
        <v>0.91734446844836104</v>
      </c>
      <c r="U4600" s="122">
        <v>0.91738658160120601</v>
      </c>
      <c r="V4600" s="122">
        <v>0.91644920950541797</v>
      </c>
      <c r="W4600" s="122">
        <v>0.91376991665151697</v>
      </c>
      <c r="X4600" s="122">
        <v>0.91052250056269002</v>
      </c>
      <c r="Y4600" s="122">
        <v>0.90713115120760002</v>
      </c>
      <c r="Z4600" s="122">
        <v>0.90458858097391703</v>
      </c>
      <c r="AA4600" s="122">
        <v>0.90162787518621501</v>
      </c>
      <c r="AB4600" s="122">
        <v>0.90195949558114696</v>
      </c>
      <c r="AC4600" s="122">
        <v>0.90645160610641695</v>
      </c>
      <c r="AD4600" s="122">
        <v>0.91254677160737596</v>
      </c>
      <c r="AE4600" s="122">
        <v>0.91893288633319303</v>
      </c>
      <c r="AF4600" s="122">
        <v>0.92471594715862704</v>
      </c>
      <c r="AG4600" s="122">
        <v>0.92121698186637802</v>
      </c>
      <c r="AH4600" s="122">
        <v>0.91957998915257499</v>
      </c>
      <c r="AI4600" s="122">
        <v>0.931130356587206</v>
      </c>
      <c r="AJ4600" s="122">
        <v>0.93649227391922096</v>
      </c>
      <c r="AK4600" s="122">
        <v>0.93664792303510003</v>
      </c>
    </row>
    <row r="4601" spans="1:37" s="122" customFormat="1" hidden="1" x14ac:dyDescent="0.3">
      <c r="A4601" s="125" t="str">
        <f t="shared" si="106"/>
        <v>SDGbaseTRA_AgMed_v6_3PVAXastar</v>
      </c>
      <c r="B4601" s="125" t="s">
        <v>220</v>
      </c>
      <c r="C4601" s="125" t="s">
        <v>302</v>
      </c>
      <c r="D4601" s="125" t="s">
        <v>212</v>
      </c>
      <c r="E4601" s="122" t="s">
        <v>30</v>
      </c>
      <c r="F4601" s="122">
        <v>0.99999999999996103</v>
      </c>
      <c r="G4601" s="122">
        <v>0.99226628200155098</v>
      </c>
      <c r="H4601" s="122">
        <v>0.97547822295627196</v>
      </c>
      <c r="I4601" s="122">
        <v>0.97015371195420996</v>
      </c>
      <c r="J4601" s="122">
        <v>0.96123723128524396</v>
      </c>
      <c r="K4601" s="122">
        <v>0.95017885206583197</v>
      </c>
      <c r="L4601" s="122">
        <v>0.941096433303655</v>
      </c>
      <c r="M4601" s="122">
        <v>0.93383870379441503</v>
      </c>
      <c r="N4601" s="122">
        <v>0.926531837658647</v>
      </c>
      <c r="O4601" s="122">
        <v>0.92233774973238902</v>
      </c>
      <c r="P4601" s="122">
        <v>0.91572637257437794</v>
      </c>
      <c r="Q4601" s="122">
        <v>0.91044660198966298</v>
      </c>
      <c r="R4601" s="122">
        <v>0.90797217753205905</v>
      </c>
      <c r="S4601" s="122">
        <v>0.90136093195062195</v>
      </c>
      <c r="T4601" s="122">
        <v>0.89662307876746405</v>
      </c>
      <c r="U4601" s="122">
        <v>0.89430952998292201</v>
      </c>
      <c r="V4601" s="122">
        <v>0.89120494128088401</v>
      </c>
      <c r="W4601" s="122">
        <v>0.88590807289223406</v>
      </c>
      <c r="X4601" s="122">
        <v>0.87980393511434196</v>
      </c>
      <c r="Y4601" s="122">
        <v>0.87344511953835002</v>
      </c>
      <c r="Z4601" s="122">
        <v>0.867635182074873</v>
      </c>
      <c r="AA4601" s="122">
        <v>0.86173795003994802</v>
      </c>
      <c r="AB4601" s="122">
        <v>0.86252954362485401</v>
      </c>
      <c r="AC4601" s="122">
        <v>0.86946795648181996</v>
      </c>
      <c r="AD4601" s="122">
        <v>0.87891549549402403</v>
      </c>
      <c r="AE4601" s="122">
        <v>0.88904875550290796</v>
      </c>
      <c r="AF4601" s="122">
        <v>0.89856874876121995</v>
      </c>
      <c r="AG4601" s="122">
        <v>0.86943845255387397</v>
      </c>
      <c r="AH4601" s="122">
        <v>0.86044738287858802</v>
      </c>
      <c r="AI4601" s="122">
        <v>0.87673979661276702</v>
      </c>
      <c r="AJ4601" s="122">
        <v>0.87454262456968801</v>
      </c>
      <c r="AK4601" s="122">
        <v>0.85932489793959099</v>
      </c>
    </row>
    <row r="4602" spans="1:37" s="122" customFormat="1" hidden="1" x14ac:dyDescent="0.3">
      <c r="A4602" s="125" t="str">
        <f t="shared" si="106"/>
        <v>SDGbaseTRA_AgMed_v6_3PVAXafeed</v>
      </c>
      <c r="B4602" s="125" t="s">
        <v>220</v>
      </c>
      <c r="C4602" s="125" t="s">
        <v>302</v>
      </c>
      <c r="D4602" s="125" t="s">
        <v>212</v>
      </c>
      <c r="E4602" s="122" t="s">
        <v>31</v>
      </c>
      <c r="F4602" s="122">
        <v>0.99999999999984401</v>
      </c>
      <c r="G4602" s="122">
        <v>0.777568565933206</v>
      </c>
      <c r="H4602" s="122">
        <v>0.86682849061282696</v>
      </c>
      <c r="I4602" s="122">
        <v>0.80425834797765094</v>
      </c>
      <c r="J4602" s="122">
        <v>0.89462200345047005</v>
      </c>
      <c r="K4602" s="122">
        <v>0.92656818647376005</v>
      </c>
      <c r="L4602" s="122">
        <v>0.93149271701652403</v>
      </c>
      <c r="M4602" s="122">
        <v>0.93165880929822298</v>
      </c>
      <c r="N4602" s="122">
        <v>0.937820356133517</v>
      </c>
      <c r="O4602" s="122">
        <v>0.97569228136388197</v>
      </c>
      <c r="P4602" s="122">
        <v>0.97194625168376603</v>
      </c>
      <c r="Q4602" s="122">
        <v>0.97018994005052706</v>
      </c>
      <c r="R4602" s="122">
        <v>1.0228895349450899</v>
      </c>
      <c r="S4602" s="122">
        <v>0.98596555397164998</v>
      </c>
      <c r="T4602" s="122">
        <v>0.97333308267448604</v>
      </c>
      <c r="U4602" s="122">
        <v>0.96547337899744601</v>
      </c>
      <c r="V4602" s="122">
        <v>0.96416633126914297</v>
      </c>
      <c r="W4602" s="122">
        <v>0.96494446468998896</v>
      </c>
      <c r="X4602" s="122">
        <v>0.96255194644335196</v>
      </c>
      <c r="Y4602" s="122">
        <v>0.96040773007793501</v>
      </c>
      <c r="Z4602" s="122">
        <v>0.95741344222545699</v>
      </c>
      <c r="AA4602" s="122">
        <v>0.94709046478436698</v>
      </c>
      <c r="AB4602" s="122">
        <v>0.95260232149660795</v>
      </c>
      <c r="AC4602" s="122">
        <v>0.95062835277889302</v>
      </c>
      <c r="AD4602" s="122">
        <v>0.94885920447952299</v>
      </c>
      <c r="AE4602" s="122">
        <v>0.95210169430608704</v>
      </c>
      <c r="AF4602" s="122">
        <v>0.95864507197065596</v>
      </c>
      <c r="AG4602" s="122">
        <v>0.96564377428986503</v>
      </c>
      <c r="AH4602" s="122">
        <v>1.02632632873852</v>
      </c>
      <c r="AI4602" s="122">
        <v>1.0731122970971601</v>
      </c>
      <c r="AJ4602" s="122">
        <v>1.0849664787064199</v>
      </c>
      <c r="AK4602" s="122">
        <v>1.0820876612716099</v>
      </c>
    </row>
    <row r="4603" spans="1:37" s="122" customFormat="1" hidden="1" x14ac:dyDescent="0.3">
      <c r="A4603" s="125" t="str">
        <f t="shared" si="106"/>
        <v>SDGbaseTRA_AgMed_v6_3PVAXabake</v>
      </c>
      <c r="B4603" s="125" t="s">
        <v>220</v>
      </c>
      <c r="C4603" s="125" t="s">
        <v>302</v>
      </c>
      <c r="D4603" s="125" t="s">
        <v>212</v>
      </c>
      <c r="E4603" s="122" t="s">
        <v>32</v>
      </c>
      <c r="F4603" s="122">
        <v>0.99999999999997502</v>
      </c>
      <c r="G4603" s="122">
        <v>1.01061346779671</v>
      </c>
      <c r="H4603" s="122">
        <v>1.00505816733515</v>
      </c>
      <c r="I4603" s="122">
        <v>0.99800278239329798</v>
      </c>
      <c r="J4603" s="122">
        <v>0.99249708887939803</v>
      </c>
      <c r="K4603" s="122">
        <v>0.98964347618036796</v>
      </c>
      <c r="L4603" s="122">
        <v>0.98866996440557198</v>
      </c>
      <c r="M4603" s="122">
        <v>0.98702800147582004</v>
      </c>
      <c r="N4603" s="122">
        <v>0.98450248825939501</v>
      </c>
      <c r="O4603" s="122">
        <v>0.97846347760749097</v>
      </c>
      <c r="P4603" s="122">
        <v>0.97620637184899794</v>
      </c>
      <c r="Q4603" s="122">
        <v>0.97453094457932599</v>
      </c>
      <c r="R4603" s="122">
        <v>0.98207310946538295</v>
      </c>
      <c r="S4603" s="122">
        <v>0.98107312389232904</v>
      </c>
      <c r="T4603" s="122">
        <v>0.97953672606055497</v>
      </c>
      <c r="U4603" s="122">
        <v>0.98109925300231504</v>
      </c>
      <c r="V4603" s="122">
        <v>0.98306510429017901</v>
      </c>
      <c r="W4603" s="122">
        <v>0.98354745956789702</v>
      </c>
      <c r="X4603" s="122">
        <v>0.98120639360072703</v>
      </c>
      <c r="Y4603" s="122">
        <v>0.97659094958103898</v>
      </c>
      <c r="Z4603" s="122">
        <v>0.97238942798847705</v>
      </c>
      <c r="AA4603" s="122">
        <v>0.96761127705112304</v>
      </c>
      <c r="AB4603" s="122">
        <v>0.96505776836817403</v>
      </c>
      <c r="AC4603" s="122">
        <v>0.96586538057427795</v>
      </c>
      <c r="AD4603" s="122">
        <v>0.96963779232671399</v>
      </c>
      <c r="AE4603" s="122">
        <v>0.97462610775230096</v>
      </c>
      <c r="AF4603" s="122">
        <v>0.98020970956252396</v>
      </c>
      <c r="AG4603" s="122">
        <v>0.97943780878706299</v>
      </c>
      <c r="AH4603" s="122">
        <v>0.96954750607016504</v>
      </c>
      <c r="AI4603" s="122">
        <v>0.969511312925456</v>
      </c>
      <c r="AJ4603" s="122">
        <v>0.96301778782407399</v>
      </c>
      <c r="AK4603" s="122">
        <v>0.95376097221899303</v>
      </c>
    </row>
    <row r="4604" spans="1:37" s="122" customFormat="1" hidden="1" x14ac:dyDescent="0.3">
      <c r="A4604" s="125" t="str">
        <f t="shared" si="106"/>
        <v>SDGbaseTRA_AgMed_v6_3PVAXasuga</v>
      </c>
      <c r="B4604" s="125" t="s">
        <v>220</v>
      </c>
      <c r="C4604" s="125" t="s">
        <v>302</v>
      </c>
      <c r="D4604" s="125" t="s">
        <v>212</v>
      </c>
      <c r="E4604" s="122" t="s">
        <v>33</v>
      </c>
      <c r="F4604" s="122">
        <v>0.99999999999997202</v>
      </c>
      <c r="G4604" s="122">
        <v>1.00797424259142</v>
      </c>
      <c r="H4604" s="122">
        <v>0.99894086297819695</v>
      </c>
      <c r="I4604" s="122">
        <v>0.99142035144113805</v>
      </c>
      <c r="J4604" s="122">
        <v>0.98599002452400597</v>
      </c>
      <c r="K4604" s="122">
        <v>0.98051420143648305</v>
      </c>
      <c r="L4604" s="122">
        <v>0.97652453623236701</v>
      </c>
      <c r="M4604" s="122">
        <v>0.97115665933623097</v>
      </c>
      <c r="N4604" s="122">
        <v>0.96546541067869196</v>
      </c>
      <c r="O4604" s="122">
        <v>0.96731621730442496</v>
      </c>
      <c r="P4604" s="122">
        <v>0.96164492076098396</v>
      </c>
      <c r="Q4604" s="122">
        <v>0.95628163792838505</v>
      </c>
      <c r="R4604" s="122">
        <v>0.96184209200896498</v>
      </c>
      <c r="S4604" s="122">
        <v>0.96004760610723505</v>
      </c>
      <c r="T4604" s="122">
        <v>0.95778351431709596</v>
      </c>
      <c r="U4604" s="122">
        <v>0.95757543642612597</v>
      </c>
      <c r="V4604" s="122">
        <v>0.95737184829547095</v>
      </c>
      <c r="W4604" s="122">
        <v>0.95713899621940102</v>
      </c>
      <c r="X4604" s="122">
        <v>0.95561760961179998</v>
      </c>
      <c r="Y4604" s="122">
        <v>0.95157765208657696</v>
      </c>
      <c r="Z4604" s="122">
        <v>0.94814479910518001</v>
      </c>
      <c r="AA4604" s="122">
        <v>0.94479714439032902</v>
      </c>
      <c r="AB4604" s="122">
        <v>0.94388876618304596</v>
      </c>
      <c r="AC4604" s="122">
        <v>0.94502342800577099</v>
      </c>
      <c r="AD4604" s="122">
        <v>0.94748295169185504</v>
      </c>
      <c r="AE4604" s="122">
        <v>0.95079636990815097</v>
      </c>
      <c r="AF4604" s="122">
        <v>0.95515757904265097</v>
      </c>
      <c r="AG4604" s="122">
        <v>0.95822758705712596</v>
      </c>
      <c r="AH4604" s="122">
        <v>0.95259710399817099</v>
      </c>
      <c r="AI4604" s="122">
        <v>0.95335046495364495</v>
      </c>
      <c r="AJ4604" s="122">
        <v>0.95081904646166204</v>
      </c>
      <c r="AK4604" s="122">
        <v>0.94761422959319597</v>
      </c>
    </row>
    <row r="4605" spans="1:37" s="122" customFormat="1" hidden="1" x14ac:dyDescent="0.3">
      <c r="A4605" s="125" t="str">
        <f t="shared" si="106"/>
        <v>SDGbaseTRA_AgMed_v6_3PVAXaconf</v>
      </c>
      <c r="B4605" s="125" t="s">
        <v>220</v>
      </c>
      <c r="C4605" s="125" t="s">
        <v>302</v>
      </c>
      <c r="D4605" s="125" t="s">
        <v>212</v>
      </c>
      <c r="E4605" s="122" t="s">
        <v>34</v>
      </c>
      <c r="F4605" s="122">
        <v>1</v>
      </c>
      <c r="G4605" s="122">
        <v>1.0046750530174899</v>
      </c>
      <c r="H4605" s="122">
        <v>1.00778200759875</v>
      </c>
      <c r="I4605" s="122">
        <v>0.981215836855173</v>
      </c>
      <c r="J4605" s="122">
        <v>0.98340435665513104</v>
      </c>
      <c r="K4605" s="122">
        <v>0.988762409497985</v>
      </c>
      <c r="L4605" s="122">
        <v>0.99427981472333304</v>
      </c>
      <c r="M4605" s="122">
        <v>0.99776745489716701</v>
      </c>
      <c r="N4605" s="122">
        <v>1.0001539462573901</v>
      </c>
      <c r="O4605" s="122">
        <v>1.0061888016007801</v>
      </c>
      <c r="P4605" s="122">
        <v>1.0087101688626601</v>
      </c>
      <c r="Q4605" s="122">
        <v>1.01090303484207</v>
      </c>
      <c r="R4605" s="122">
        <v>1.02774599112076</v>
      </c>
      <c r="S4605" s="122">
        <v>1.02722219779394</v>
      </c>
      <c r="T4605" s="122">
        <v>1.0257696352602601</v>
      </c>
      <c r="U4605" s="122">
        <v>1.02494663529366</v>
      </c>
      <c r="V4605" s="122">
        <v>1.0240990764417901</v>
      </c>
      <c r="W4605" s="122">
        <v>1.0226895217780201</v>
      </c>
      <c r="X4605" s="122">
        <v>1.0192831842329999</v>
      </c>
      <c r="Y4605" s="122">
        <v>1.01447801912886</v>
      </c>
      <c r="Z4605" s="122">
        <v>1.01094452579726</v>
      </c>
      <c r="AA4605" s="122">
        <v>1.00645302488176</v>
      </c>
      <c r="AB4605" s="122">
        <v>1.0053841766431899</v>
      </c>
      <c r="AC4605" s="122">
        <v>1.0048752608784499</v>
      </c>
      <c r="AD4605" s="122">
        <v>1.00560218448003</v>
      </c>
      <c r="AE4605" s="122">
        <v>1.00760245981774</v>
      </c>
      <c r="AF4605" s="122">
        <v>1.01085723571342</v>
      </c>
      <c r="AG4605" s="122">
        <v>1.0104557251834301</v>
      </c>
      <c r="AH4605" s="122">
        <v>1.0015283068771601</v>
      </c>
      <c r="AI4605" s="122">
        <v>0.99623100782604002</v>
      </c>
      <c r="AJ4605" s="122">
        <v>0.98420868059215705</v>
      </c>
      <c r="AK4605" s="122">
        <v>0.97128140955772502</v>
      </c>
    </row>
    <row r="4606" spans="1:37" s="122" customFormat="1" hidden="1" x14ac:dyDescent="0.3">
      <c r="A4606" s="125" t="str">
        <f t="shared" si="106"/>
        <v>SDGbaseTRA_AgMed_v6_3PVAXapast</v>
      </c>
      <c r="B4606" s="125" t="s">
        <v>220</v>
      </c>
      <c r="C4606" s="125" t="s">
        <v>302</v>
      </c>
      <c r="D4606" s="125" t="s">
        <v>212</v>
      </c>
      <c r="E4606" s="122" t="s">
        <v>35</v>
      </c>
      <c r="F4606" s="122">
        <v>0.99999999999979095</v>
      </c>
      <c r="G4606" s="122">
        <v>0.93249986018829401</v>
      </c>
      <c r="H4606" s="122">
        <v>0.93837380594317898</v>
      </c>
      <c r="I4606" s="122">
        <v>0.90487889330203997</v>
      </c>
      <c r="J4606" s="122">
        <v>0.92546577738646796</v>
      </c>
      <c r="K4606" s="122">
        <v>0.94031601954358801</v>
      </c>
      <c r="L4606" s="122">
        <v>0.94812346793217295</v>
      </c>
      <c r="M4606" s="122">
        <v>0.95123317914786398</v>
      </c>
      <c r="N4606" s="122">
        <v>0.95082182458974496</v>
      </c>
      <c r="O4606" s="122">
        <v>0.99505152006967501</v>
      </c>
      <c r="P4606" s="122">
        <v>0.98967353404799596</v>
      </c>
      <c r="Q4606" s="122">
        <v>0.98384280865485396</v>
      </c>
      <c r="R4606" s="122">
        <v>0.99946771322474903</v>
      </c>
      <c r="S4606" s="122">
        <v>0.99584644083047902</v>
      </c>
      <c r="T4606" s="122">
        <v>0.98790448446439405</v>
      </c>
      <c r="U4606" s="122">
        <v>0.97805235910953403</v>
      </c>
      <c r="V4606" s="122">
        <v>0.96965023030595598</v>
      </c>
      <c r="W4606" s="122">
        <v>0.96803774293881895</v>
      </c>
      <c r="X4606" s="122">
        <v>0.96418601143084404</v>
      </c>
      <c r="Y4606" s="122">
        <v>0.95391203778475198</v>
      </c>
      <c r="Z4606" s="122">
        <v>0.94463438869412797</v>
      </c>
      <c r="AA4606" s="122">
        <v>0.93764768928357201</v>
      </c>
      <c r="AB4606" s="122">
        <v>0.94167974354992101</v>
      </c>
      <c r="AC4606" s="122">
        <v>0.94268015896947499</v>
      </c>
      <c r="AD4606" s="122">
        <v>0.93948892550435603</v>
      </c>
      <c r="AE4606" s="122">
        <v>0.93743588973481196</v>
      </c>
      <c r="AF4606" s="122">
        <v>0.94011477355019102</v>
      </c>
      <c r="AG4606" s="122">
        <v>0.93236045339148299</v>
      </c>
      <c r="AH4606" s="122">
        <v>0.94286718474193298</v>
      </c>
      <c r="AI4606" s="122">
        <v>0.95547746460883298</v>
      </c>
      <c r="AJ4606" s="122">
        <v>0.96055427030574503</v>
      </c>
      <c r="AK4606" s="122">
        <v>0.96218239096553304</v>
      </c>
    </row>
    <row r="4607" spans="1:37" s="122" customFormat="1" hidden="1" x14ac:dyDescent="0.3">
      <c r="A4607" s="125" t="str">
        <f t="shared" si="106"/>
        <v>SDGbaseTRA_AgMed_v6_3PVAXaofoo</v>
      </c>
      <c r="B4607" s="125" t="s">
        <v>220</v>
      </c>
      <c r="C4607" s="125" t="s">
        <v>302</v>
      </c>
      <c r="D4607" s="125" t="s">
        <v>212</v>
      </c>
      <c r="E4607" s="122" t="s">
        <v>36</v>
      </c>
      <c r="F4607" s="122">
        <v>1.0000000000001401</v>
      </c>
      <c r="G4607" s="122">
        <v>0.96428726702299905</v>
      </c>
      <c r="H4607" s="122">
        <v>0.96485521025328003</v>
      </c>
      <c r="I4607" s="122">
        <v>0.948756974802619</v>
      </c>
      <c r="J4607" s="122">
        <v>0.95755427480210498</v>
      </c>
      <c r="K4607" s="122">
        <v>0.96203160117311404</v>
      </c>
      <c r="L4607" s="122">
        <v>0.96412096330953301</v>
      </c>
      <c r="M4607" s="122">
        <v>0.96441626343748399</v>
      </c>
      <c r="N4607" s="122">
        <v>0.96381305386372595</v>
      </c>
      <c r="O4607" s="122">
        <v>0.98864576789195902</v>
      </c>
      <c r="P4607" s="122">
        <v>0.98299613505760697</v>
      </c>
      <c r="Q4607" s="122">
        <v>0.97658591695127195</v>
      </c>
      <c r="R4607" s="122">
        <v>0.98496345913875505</v>
      </c>
      <c r="S4607" s="122">
        <v>0.98006356123831995</v>
      </c>
      <c r="T4607" s="122">
        <v>0.97561816288100101</v>
      </c>
      <c r="U4607" s="122">
        <v>0.97336670999868902</v>
      </c>
      <c r="V4607" s="122">
        <v>0.96960468399324495</v>
      </c>
      <c r="W4607" s="122">
        <v>0.96907438910709998</v>
      </c>
      <c r="X4607" s="122">
        <v>0.96894325021382699</v>
      </c>
      <c r="Y4607" s="122">
        <v>0.96411244821096698</v>
      </c>
      <c r="Z4607" s="122">
        <v>0.95962932894751996</v>
      </c>
      <c r="AA4607" s="122">
        <v>0.95534356213932103</v>
      </c>
      <c r="AB4607" s="122">
        <v>0.95674542256641404</v>
      </c>
      <c r="AC4607" s="122">
        <v>0.95752046328617602</v>
      </c>
      <c r="AD4607" s="122">
        <v>0.95733759432487398</v>
      </c>
      <c r="AE4607" s="122">
        <v>0.958003159125834</v>
      </c>
      <c r="AF4607" s="122">
        <v>0.96052699624503701</v>
      </c>
      <c r="AG4607" s="122">
        <v>0.95919847372637101</v>
      </c>
      <c r="AH4607" s="122">
        <v>0.96202866754169802</v>
      </c>
      <c r="AI4607" s="122">
        <v>0.96759781693092795</v>
      </c>
      <c r="AJ4607" s="122">
        <v>0.96717226647552001</v>
      </c>
      <c r="AK4607" s="122">
        <v>0.96407150791816798</v>
      </c>
    </row>
    <row r="4608" spans="1:37" s="122" customFormat="1" hidden="1" x14ac:dyDescent="0.3">
      <c r="A4608" s="125" t="str">
        <f t="shared" si="106"/>
        <v>SDGbaseTRA_AgMed_v6_3PVAXabevt</v>
      </c>
      <c r="B4608" s="125" t="s">
        <v>220</v>
      </c>
      <c r="C4608" s="125" t="s">
        <v>302</v>
      </c>
      <c r="D4608" s="125" t="s">
        <v>212</v>
      </c>
      <c r="E4608" s="122" t="s">
        <v>37</v>
      </c>
      <c r="F4608" s="122">
        <v>0.99999999999986</v>
      </c>
      <c r="G4608" s="122">
        <v>0.99952162944814604</v>
      </c>
      <c r="H4608" s="122">
        <v>1.0151210945270599</v>
      </c>
      <c r="I4608" s="122">
        <v>0.984762870826421</v>
      </c>
      <c r="J4608" s="122">
        <v>0.99171832115649905</v>
      </c>
      <c r="K4608" s="122">
        <v>0.99825920832034398</v>
      </c>
      <c r="L4608" s="122">
        <v>1.00168536992603</v>
      </c>
      <c r="M4608" s="122">
        <v>1.0032005124280099</v>
      </c>
      <c r="N4608" s="122">
        <v>1.0027129131139201</v>
      </c>
      <c r="O4608" s="122">
        <v>1.04181794499534</v>
      </c>
      <c r="P4608" s="122">
        <v>1.03574960967153</v>
      </c>
      <c r="Q4608" s="122">
        <v>1.0250116410608601</v>
      </c>
      <c r="R4608" s="122">
        <v>1.03081555222417</v>
      </c>
      <c r="S4608" s="122">
        <v>1.0239613799560501</v>
      </c>
      <c r="T4608" s="122">
        <v>1.0183536663794699</v>
      </c>
      <c r="U4608" s="122">
        <v>1.0139345788774199</v>
      </c>
      <c r="V4608" s="122">
        <v>1.0084913801734801</v>
      </c>
      <c r="W4608" s="122">
        <v>1.00762112856596</v>
      </c>
      <c r="X4608" s="122">
        <v>1.0069973807052</v>
      </c>
      <c r="Y4608" s="122">
        <v>1.0018326126355901</v>
      </c>
      <c r="Z4608" s="122">
        <v>0.99662498019073198</v>
      </c>
      <c r="AA4608" s="122">
        <v>0.99394148922523995</v>
      </c>
      <c r="AB4608" s="122">
        <v>1.0019144443493</v>
      </c>
      <c r="AC4608" s="122">
        <v>1.00127015118417</v>
      </c>
      <c r="AD4608" s="122">
        <v>0.99592382271465096</v>
      </c>
      <c r="AE4608" s="122">
        <v>0.99016144197686096</v>
      </c>
      <c r="AF4608" s="122">
        <v>0.98653316223024601</v>
      </c>
      <c r="AG4608" s="122">
        <v>0.98101651658779898</v>
      </c>
      <c r="AH4608" s="122">
        <v>0.97397206978000805</v>
      </c>
      <c r="AI4608" s="122">
        <v>0.962884392271671</v>
      </c>
      <c r="AJ4608" s="122">
        <v>0.94789687101333497</v>
      </c>
      <c r="AK4608" s="122">
        <v>0.93999579847737602</v>
      </c>
    </row>
    <row r="4609" spans="1:37" s="122" customFormat="1" hidden="1" x14ac:dyDescent="0.3">
      <c r="A4609" s="125" t="str">
        <f t="shared" si="106"/>
        <v>SDGbaseTRA_AgMed_v6_3PVAXatext</v>
      </c>
      <c r="B4609" s="125" t="s">
        <v>220</v>
      </c>
      <c r="C4609" s="125" t="s">
        <v>302</v>
      </c>
      <c r="D4609" s="125" t="s">
        <v>212</v>
      </c>
      <c r="E4609" s="122" t="s">
        <v>38</v>
      </c>
      <c r="F4609" s="122">
        <v>1.00000000000002</v>
      </c>
      <c r="G4609" s="122">
        <v>1.09649566118175</v>
      </c>
      <c r="H4609" s="122">
        <v>1.08973647612631</v>
      </c>
      <c r="I4609" s="122">
        <v>1.0770749914242199</v>
      </c>
      <c r="J4609" s="122">
        <v>1.0662317366205201</v>
      </c>
      <c r="K4609" s="122">
        <v>1.06376987156048</v>
      </c>
      <c r="L4609" s="122">
        <v>1.06529225277941</v>
      </c>
      <c r="M4609" s="122">
        <v>1.06724127476223</v>
      </c>
      <c r="N4609" s="122">
        <v>1.0675017224227199</v>
      </c>
      <c r="O4609" s="122">
        <v>1.0639361512119001</v>
      </c>
      <c r="P4609" s="122">
        <v>1.06249017732355</v>
      </c>
      <c r="Q4609" s="122">
        <v>1.05992436946554</v>
      </c>
      <c r="R4609" s="122">
        <v>1.06166568434201</v>
      </c>
      <c r="S4609" s="122">
        <v>1.06289951882759</v>
      </c>
      <c r="T4609" s="122">
        <v>1.0634047599365799</v>
      </c>
      <c r="U4609" s="122">
        <v>1.06726164812682</v>
      </c>
      <c r="V4609" s="122">
        <v>1.0706201529642601</v>
      </c>
      <c r="W4609" s="122">
        <v>1.0722463254280501</v>
      </c>
      <c r="X4609" s="122">
        <v>1.07090867408692</v>
      </c>
      <c r="Y4609" s="122">
        <v>1.0668342905356001</v>
      </c>
      <c r="Z4609" s="122">
        <v>1.06294207353958</v>
      </c>
      <c r="AA4609" s="122">
        <v>1.05881740620718</v>
      </c>
      <c r="AB4609" s="122">
        <v>1.05514087445187</v>
      </c>
      <c r="AC4609" s="122">
        <v>1.0535213420745499</v>
      </c>
      <c r="AD4609" s="122">
        <v>1.05553914871785</v>
      </c>
      <c r="AE4609" s="122">
        <v>1.05870077371477</v>
      </c>
      <c r="AF4609" s="122">
        <v>1.06246803629569</v>
      </c>
      <c r="AG4609" s="122">
        <v>1.06322545185494</v>
      </c>
      <c r="AH4609" s="122">
        <v>1.0420645341939401</v>
      </c>
      <c r="AI4609" s="122">
        <v>1.02733588499539</v>
      </c>
      <c r="AJ4609" s="122">
        <v>1.00877188550591</v>
      </c>
      <c r="AK4609" s="122">
        <v>0.99089994700413897</v>
      </c>
    </row>
    <row r="4610" spans="1:37" s="122" customFormat="1" hidden="1" x14ac:dyDescent="0.3">
      <c r="A4610" s="125" t="str">
        <f t="shared" si="106"/>
        <v>SDGbaseTRA_AgMed_v6_3PVAXaclth</v>
      </c>
      <c r="B4610" s="125" t="s">
        <v>220</v>
      </c>
      <c r="C4610" s="125" t="s">
        <v>302</v>
      </c>
      <c r="D4610" s="125" t="s">
        <v>212</v>
      </c>
      <c r="E4610" s="122" t="s">
        <v>39</v>
      </c>
      <c r="F4610" s="122">
        <v>1.00000000000002</v>
      </c>
      <c r="G4610" s="122">
        <v>1.10318108559021</v>
      </c>
      <c r="H4610" s="122">
        <v>1.1036759251219399</v>
      </c>
      <c r="I4610" s="122">
        <v>1.09466761103937</v>
      </c>
      <c r="J4610" s="122">
        <v>1.0844410985953401</v>
      </c>
      <c r="K4610" s="122">
        <v>1.08219753905448</v>
      </c>
      <c r="L4610" s="122">
        <v>1.08390572296057</v>
      </c>
      <c r="M4610" s="122">
        <v>1.0856169842928101</v>
      </c>
      <c r="N4610" s="122">
        <v>1.0857026161133201</v>
      </c>
      <c r="O4610" s="122">
        <v>1.0785166956746599</v>
      </c>
      <c r="P4610" s="122">
        <v>1.07718873797696</v>
      </c>
      <c r="Q4610" s="122">
        <v>1.07548127554059</v>
      </c>
      <c r="R4610" s="122">
        <v>1.07906394886476</v>
      </c>
      <c r="S4610" s="122">
        <v>1.08019632761716</v>
      </c>
      <c r="T4610" s="122">
        <v>1.0807889504216699</v>
      </c>
      <c r="U4610" s="122">
        <v>1.08482082315783</v>
      </c>
      <c r="V4610" s="122">
        <v>1.0881298717110299</v>
      </c>
      <c r="W4610" s="122">
        <v>1.08969919093726</v>
      </c>
      <c r="X4610" s="122">
        <v>1.0885052995161399</v>
      </c>
      <c r="Y4610" s="122">
        <v>1.0847088309289401</v>
      </c>
      <c r="Z4610" s="122">
        <v>1.08120145911766</v>
      </c>
      <c r="AA4610" s="122">
        <v>1.0774223159096801</v>
      </c>
      <c r="AB4610" s="122">
        <v>1.07370413856572</v>
      </c>
      <c r="AC4610" s="122">
        <v>1.0719070788504499</v>
      </c>
      <c r="AD4610" s="122">
        <v>1.0736221708070799</v>
      </c>
      <c r="AE4610" s="122">
        <v>1.07651129157384</v>
      </c>
      <c r="AF4610" s="122">
        <v>1.08000854029292</v>
      </c>
      <c r="AG4610" s="122">
        <v>1.08086411088045</v>
      </c>
      <c r="AH4610" s="122">
        <v>1.05645235444028</v>
      </c>
      <c r="AI4610" s="122">
        <v>1.0381316669207601</v>
      </c>
      <c r="AJ4610" s="122">
        <v>1.0168915383959201</v>
      </c>
      <c r="AK4610" s="122">
        <v>0.99716725210963097</v>
      </c>
    </row>
    <row r="4611" spans="1:37" s="122" customFormat="1" hidden="1" x14ac:dyDescent="0.3">
      <c r="A4611" s="125" t="str">
        <f t="shared" si="106"/>
        <v>SDGbaseTRA_AgMed_v6_3PVAXaleat</v>
      </c>
      <c r="B4611" s="125" t="s">
        <v>220</v>
      </c>
      <c r="C4611" s="125" t="s">
        <v>302</v>
      </c>
      <c r="D4611" s="125" t="s">
        <v>212</v>
      </c>
      <c r="E4611" s="122" t="s">
        <v>40</v>
      </c>
      <c r="F4611" s="122">
        <v>0.99999999999987299</v>
      </c>
      <c r="G4611" s="122">
        <v>1.08522087037408</v>
      </c>
      <c r="H4611" s="122">
        <v>1.0549617910717799</v>
      </c>
      <c r="I4611" s="122">
        <v>1.0329173170724</v>
      </c>
      <c r="J4611" s="122">
        <v>1.0077669311914501</v>
      </c>
      <c r="K4611" s="122">
        <v>1.00785243417772</v>
      </c>
      <c r="L4611" s="122">
        <v>1.01619604880707</v>
      </c>
      <c r="M4611" s="122">
        <v>1.0314048112733201</v>
      </c>
      <c r="N4611" s="122">
        <v>1.03948485405098</v>
      </c>
      <c r="O4611" s="122">
        <v>1.1319493391250099</v>
      </c>
      <c r="P4611" s="122">
        <v>1.13455957603778</v>
      </c>
      <c r="Q4611" s="122">
        <v>1.1091323402300799</v>
      </c>
      <c r="R4611" s="122">
        <v>1.0567149989859399</v>
      </c>
      <c r="S4611" s="122">
        <v>1.0523428266558701</v>
      </c>
      <c r="T4611" s="122">
        <v>1.0470825097949299</v>
      </c>
      <c r="U4611" s="122">
        <v>1.0429492727628</v>
      </c>
      <c r="V4611" s="122">
        <v>1.03419019040074</v>
      </c>
      <c r="W4611" s="122">
        <v>1.0305733946580999</v>
      </c>
      <c r="X4611" s="122">
        <v>1.02807242207076</v>
      </c>
      <c r="Y4611" s="122">
        <v>1.01376469156139</v>
      </c>
      <c r="Z4611" s="122">
        <v>0.99640377703597005</v>
      </c>
      <c r="AA4611" s="122">
        <v>0.98871141201002199</v>
      </c>
      <c r="AB4611" s="122">
        <v>0.99587108040551198</v>
      </c>
      <c r="AC4611" s="122">
        <v>0.99628843227267005</v>
      </c>
      <c r="AD4611" s="122">
        <v>0.997576553150052</v>
      </c>
      <c r="AE4611" s="122">
        <v>0.997380887081042</v>
      </c>
      <c r="AF4611" s="122">
        <v>0.99870899190983198</v>
      </c>
      <c r="AG4611" s="122">
        <v>0.99655262180828796</v>
      </c>
      <c r="AH4611" s="122">
        <v>0.967868240983766</v>
      </c>
      <c r="AI4611" s="122">
        <v>0.93673464087560399</v>
      </c>
      <c r="AJ4611" s="122">
        <v>0.91803666234179304</v>
      </c>
      <c r="AK4611" s="122">
        <v>0.90546459155580605</v>
      </c>
    </row>
    <row r="4612" spans="1:37" s="122" customFormat="1" hidden="1" x14ac:dyDescent="0.3">
      <c r="A4612" s="125" t="str">
        <f t="shared" si="106"/>
        <v>SDGbaseTRA_AgMed_v6_3PVAXafoot</v>
      </c>
      <c r="B4612" s="125" t="s">
        <v>220</v>
      </c>
      <c r="C4612" s="125" t="s">
        <v>302</v>
      </c>
      <c r="D4612" s="125" t="s">
        <v>212</v>
      </c>
      <c r="E4612" s="122" t="s">
        <v>41</v>
      </c>
      <c r="F4612" s="122">
        <v>0.99999999999997402</v>
      </c>
      <c r="G4612" s="122">
        <v>1.09178989538005</v>
      </c>
      <c r="H4612" s="122">
        <v>1.0913493863310599</v>
      </c>
      <c r="I4612" s="122">
        <v>1.0806654927319399</v>
      </c>
      <c r="J4612" s="122">
        <v>1.0712037250800699</v>
      </c>
      <c r="K4612" s="122">
        <v>1.0685441605039001</v>
      </c>
      <c r="L4612" s="122">
        <v>1.0692909634957899</v>
      </c>
      <c r="M4612" s="122">
        <v>1.0698590544025199</v>
      </c>
      <c r="N4612" s="122">
        <v>1.06910966068439</v>
      </c>
      <c r="O4612" s="122">
        <v>1.0652542244182499</v>
      </c>
      <c r="P4612" s="122">
        <v>1.0640729911440701</v>
      </c>
      <c r="Q4612" s="122">
        <v>1.06179470337022</v>
      </c>
      <c r="R4612" s="122">
        <v>1.06608530272568</v>
      </c>
      <c r="S4612" s="122">
        <v>1.06604024157344</v>
      </c>
      <c r="T4612" s="122">
        <v>1.06551998577185</v>
      </c>
      <c r="U4612" s="122">
        <v>1.06846087030953</v>
      </c>
      <c r="V4612" s="122">
        <v>1.0709742485954901</v>
      </c>
      <c r="W4612" s="122">
        <v>1.0723629498527101</v>
      </c>
      <c r="X4612" s="122">
        <v>1.07101623075629</v>
      </c>
      <c r="Y4612" s="122">
        <v>1.0667362007065599</v>
      </c>
      <c r="Z4612" s="122">
        <v>1.06243791963051</v>
      </c>
      <c r="AA4612" s="122">
        <v>1.05772062394594</v>
      </c>
      <c r="AB4612" s="122">
        <v>1.0551253605678199</v>
      </c>
      <c r="AC4612" s="122">
        <v>1.0541722790144299</v>
      </c>
      <c r="AD4612" s="122">
        <v>1.0563435596534001</v>
      </c>
      <c r="AE4612" s="122">
        <v>1.0596800924187599</v>
      </c>
      <c r="AF4612" s="122">
        <v>1.06383401100495</v>
      </c>
      <c r="AG4612" s="122">
        <v>1.0646742043578099</v>
      </c>
      <c r="AH4612" s="122">
        <v>1.0452440547405299</v>
      </c>
      <c r="AI4612" s="122">
        <v>1.0318588036305101</v>
      </c>
      <c r="AJ4612" s="122">
        <v>1.0143057057984499</v>
      </c>
      <c r="AK4612" s="122">
        <v>0.99733927383343002</v>
      </c>
    </row>
    <row r="4613" spans="1:37" s="122" customFormat="1" hidden="1" x14ac:dyDescent="0.3">
      <c r="A4613" s="125" t="str">
        <f t="shared" si="106"/>
        <v>SDGbaseTRA_AgMed_v6_3PVAXawood</v>
      </c>
      <c r="B4613" s="125" t="s">
        <v>220</v>
      </c>
      <c r="C4613" s="125" t="s">
        <v>302</v>
      </c>
      <c r="D4613" s="125" t="s">
        <v>212</v>
      </c>
      <c r="E4613" s="122" t="s">
        <v>42</v>
      </c>
      <c r="F4613" s="122">
        <v>1.0000000000000899</v>
      </c>
      <c r="G4613" s="122">
        <v>1.01591458127603</v>
      </c>
      <c r="H4613" s="122">
        <v>1.01177769093336</v>
      </c>
      <c r="I4613" s="122">
        <v>1.0195256566928601</v>
      </c>
      <c r="J4613" s="122">
        <v>1.0110256421830699</v>
      </c>
      <c r="K4613" s="122">
        <v>1.0087097710509201</v>
      </c>
      <c r="L4613" s="122">
        <v>1.0081119596688299</v>
      </c>
      <c r="M4613" s="122">
        <v>1.0090233983471599</v>
      </c>
      <c r="N4613" s="122">
        <v>1.0080625005042301</v>
      </c>
      <c r="O4613" s="122">
        <v>1.01229145558866</v>
      </c>
      <c r="P4613" s="122">
        <v>1.00941987831927</v>
      </c>
      <c r="Q4613" s="122">
        <v>1.00709315047784</v>
      </c>
      <c r="R4613" s="122">
        <v>0.99555441608055095</v>
      </c>
      <c r="S4613" s="122">
        <v>1.0017633999595801</v>
      </c>
      <c r="T4613" s="122">
        <v>1.0055960511287201</v>
      </c>
      <c r="U4613" s="122">
        <v>1.0100707617153299</v>
      </c>
      <c r="V4613" s="122">
        <v>1.0146812940774499</v>
      </c>
      <c r="W4613" s="122">
        <v>1.0177151410448799</v>
      </c>
      <c r="X4613" s="122">
        <v>1.01761649770548</v>
      </c>
      <c r="Y4613" s="122">
        <v>1.0147454937439699</v>
      </c>
      <c r="Z4613" s="122">
        <v>1.0110143160302401</v>
      </c>
      <c r="AA4613" s="122">
        <v>1.0065454807773699</v>
      </c>
      <c r="AB4613" s="122">
        <v>1.00090475133479</v>
      </c>
      <c r="AC4613" s="122">
        <v>0.99885112666772602</v>
      </c>
      <c r="AD4613" s="122">
        <v>1.0011634662004401</v>
      </c>
      <c r="AE4613" s="122">
        <v>1.00507469989251</v>
      </c>
      <c r="AF4613" s="122">
        <v>1.0101854668105901</v>
      </c>
      <c r="AG4613" s="122">
        <v>1.01199605780534</v>
      </c>
      <c r="AH4613" s="122">
        <v>1.01083197117698</v>
      </c>
      <c r="AI4613" s="122">
        <v>1.0130517388468501</v>
      </c>
      <c r="AJ4613" s="122">
        <v>1.00709353654778</v>
      </c>
      <c r="AK4613" s="122">
        <v>0.99956455767927499</v>
      </c>
    </row>
    <row r="4614" spans="1:37" s="122" customFormat="1" hidden="1" x14ac:dyDescent="0.3">
      <c r="A4614" s="125" t="str">
        <f t="shared" si="106"/>
        <v>SDGbaseTRA_AgMed_v6_3PVAXapapr</v>
      </c>
      <c r="B4614" s="125" t="s">
        <v>220</v>
      </c>
      <c r="C4614" s="125" t="s">
        <v>302</v>
      </c>
      <c r="D4614" s="125" t="s">
        <v>212</v>
      </c>
      <c r="E4614" s="122" t="s">
        <v>43</v>
      </c>
      <c r="F4614" s="122">
        <v>1.0000000000000699</v>
      </c>
      <c r="G4614" s="122">
        <v>1.0414465904471499</v>
      </c>
      <c r="H4614" s="122">
        <v>1.0431210323365101</v>
      </c>
      <c r="I4614" s="122">
        <v>1.03753264843976</v>
      </c>
      <c r="J4614" s="122">
        <v>1.02743022787083</v>
      </c>
      <c r="K4614" s="122">
        <v>1.0274744825862101</v>
      </c>
      <c r="L4614" s="122">
        <v>1.0256314330363201</v>
      </c>
      <c r="M4614" s="122">
        <v>1.0186156601379499</v>
      </c>
      <c r="N4614" s="122">
        <v>1.0191827542707701</v>
      </c>
      <c r="O4614" s="122">
        <v>1.0210461684716501</v>
      </c>
      <c r="P4614" s="122">
        <v>1.0196827804467601</v>
      </c>
      <c r="Q4614" s="122">
        <v>1.01852653589909</v>
      </c>
      <c r="R4614" s="122">
        <v>1.0324700134310401</v>
      </c>
      <c r="S4614" s="122">
        <v>1.02925308593082</v>
      </c>
      <c r="T4614" s="122">
        <v>1.0272891806563</v>
      </c>
      <c r="U4614" s="122">
        <v>1.02763028582492</v>
      </c>
      <c r="V4614" s="122">
        <v>1.0284909055303499</v>
      </c>
      <c r="W4614" s="122">
        <v>1.0293565574494199</v>
      </c>
      <c r="X4614" s="122">
        <v>1.02780210864022</v>
      </c>
      <c r="Y4614" s="122">
        <v>1.02324959011674</v>
      </c>
      <c r="Z4614" s="122">
        <v>1.0181904235422301</v>
      </c>
      <c r="AA4614" s="122">
        <v>1.0131509874145199</v>
      </c>
      <c r="AB4614" s="122">
        <v>1.0081893839281599</v>
      </c>
      <c r="AC4614" s="122">
        <v>1.00604615260436</v>
      </c>
      <c r="AD4614" s="122">
        <v>1.0074900944568399</v>
      </c>
      <c r="AE4614" s="122">
        <v>1.0105792922979899</v>
      </c>
      <c r="AF4614" s="122">
        <v>1.01495068916963</v>
      </c>
      <c r="AG4614" s="122">
        <v>1.0179261471273</v>
      </c>
      <c r="AH4614" s="122">
        <v>1.0115062950229099</v>
      </c>
      <c r="AI4614" s="122">
        <v>1.0077943643415901</v>
      </c>
      <c r="AJ4614" s="122">
        <v>0.99764531133039502</v>
      </c>
      <c r="AK4614" s="122">
        <v>0.98710766694086605</v>
      </c>
    </row>
    <row r="4615" spans="1:37" s="122" customFormat="1" hidden="1" x14ac:dyDescent="0.3">
      <c r="A4615" s="125" t="str">
        <f t="shared" si="106"/>
        <v>SDGbaseTRA_AgMed_v6_3PVAXaprnt</v>
      </c>
      <c r="B4615" s="125" t="s">
        <v>220</v>
      </c>
      <c r="C4615" s="125" t="s">
        <v>302</v>
      </c>
      <c r="D4615" s="125" t="s">
        <v>212</v>
      </c>
      <c r="E4615" s="122" t="s">
        <v>44</v>
      </c>
      <c r="F4615" s="122">
        <v>1.00000000000004</v>
      </c>
      <c r="G4615" s="122">
        <v>1.09938626130642</v>
      </c>
      <c r="H4615" s="122">
        <v>1.10161769927197</v>
      </c>
      <c r="I4615" s="122">
        <v>1.0933965497845901</v>
      </c>
      <c r="J4615" s="122">
        <v>1.08218840719093</v>
      </c>
      <c r="K4615" s="122">
        <v>1.07912308162794</v>
      </c>
      <c r="L4615" s="122">
        <v>1.08017023308284</v>
      </c>
      <c r="M4615" s="122">
        <v>1.0813787450621</v>
      </c>
      <c r="N4615" s="122">
        <v>1.0809974830851601</v>
      </c>
      <c r="O4615" s="122">
        <v>1.0721225755852899</v>
      </c>
      <c r="P4615" s="122">
        <v>1.0707548105128999</v>
      </c>
      <c r="Q4615" s="122">
        <v>1.0692656123737301</v>
      </c>
      <c r="R4615" s="122">
        <v>1.0729402428847301</v>
      </c>
      <c r="S4615" s="122">
        <v>1.0740275342348</v>
      </c>
      <c r="T4615" s="122">
        <v>1.07460453250746</v>
      </c>
      <c r="U4615" s="122">
        <v>1.0787553325173</v>
      </c>
      <c r="V4615" s="122">
        <v>1.08233734933438</v>
      </c>
      <c r="W4615" s="122">
        <v>1.0840363707252101</v>
      </c>
      <c r="X4615" s="122">
        <v>1.08274715290271</v>
      </c>
      <c r="Y4615" s="122">
        <v>1.0787818279353201</v>
      </c>
      <c r="Z4615" s="122">
        <v>1.0749822380504801</v>
      </c>
      <c r="AA4615" s="122">
        <v>1.0709043853104001</v>
      </c>
      <c r="AB4615" s="122">
        <v>1.06670582690841</v>
      </c>
      <c r="AC4615" s="122">
        <v>1.0649244378082801</v>
      </c>
      <c r="AD4615" s="122">
        <v>1.06690734967153</v>
      </c>
      <c r="AE4615" s="122">
        <v>1.07014524567534</v>
      </c>
      <c r="AF4615" s="122">
        <v>1.0740179469229401</v>
      </c>
      <c r="AG4615" s="122">
        <v>1.0752914147113899</v>
      </c>
      <c r="AH4615" s="122">
        <v>1.0505469737039199</v>
      </c>
      <c r="AI4615" s="122">
        <v>1.03164879789613</v>
      </c>
      <c r="AJ4615" s="122">
        <v>1.0094663301665101</v>
      </c>
      <c r="AK4615" s="122">
        <v>0.988713210136965</v>
      </c>
    </row>
    <row r="4616" spans="1:37" s="122" customFormat="1" hidden="1" x14ac:dyDescent="0.3">
      <c r="A4616" s="125" t="str">
        <f t="shared" si="106"/>
        <v>SDGbaseTRA_AgMed_v6_3PVAXapetr</v>
      </c>
      <c r="B4616" s="125" t="s">
        <v>220</v>
      </c>
      <c r="C4616" s="125" t="s">
        <v>302</v>
      </c>
      <c r="D4616" s="125" t="s">
        <v>212</v>
      </c>
      <c r="E4616" s="122" t="s">
        <v>45</v>
      </c>
      <c r="F4616" s="122">
        <v>1.00000000000082</v>
      </c>
      <c r="G4616" s="122">
        <v>1.1644751807078</v>
      </c>
      <c r="H4616" s="122">
        <v>0.84571686401267998</v>
      </c>
      <c r="I4616" s="122">
        <v>0.66616595069233797</v>
      </c>
      <c r="J4616" s="122">
        <v>0.64559540542578797</v>
      </c>
      <c r="K4616" s="122">
        <v>0.63809621283655804</v>
      </c>
      <c r="L4616" s="122">
        <v>0.63936960212484095</v>
      </c>
      <c r="M4616" s="122">
        <v>0.66324793240175495</v>
      </c>
      <c r="N4616" s="122">
        <v>0.60783199658239495</v>
      </c>
      <c r="O4616" s="122">
        <v>0.76504132170508699</v>
      </c>
      <c r="P4616" s="122">
        <v>0.26422240511110101</v>
      </c>
      <c r="Q4616" s="122">
        <v>-0.700789992255342</v>
      </c>
      <c r="R4616" s="122">
        <v>-1.9646809914944701</v>
      </c>
      <c r="S4616" s="122">
        <v>-3.36694177127703</v>
      </c>
      <c r="T4616" s="122">
        <v>-4.9009938384130303</v>
      </c>
      <c r="U4616" s="122">
        <v>-6.4408293191583104</v>
      </c>
      <c r="V4616" s="122">
        <v>-7.80641423744152</v>
      </c>
      <c r="W4616" s="122">
        <v>-10.0336650406635</v>
      </c>
      <c r="X4616" s="122">
        <v>-14.0246721637498</v>
      </c>
      <c r="Y4616" s="122">
        <v>-19.048954444518301</v>
      </c>
      <c r="Z4616" s="122">
        <v>-25.498651098602501</v>
      </c>
      <c r="AA4616" s="122">
        <v>-33.938370199862398</v>
      </c>
      <c r="AB4616" s="122">
        <v>-39.592369873477999</v>
      </c>
      <c r="AC4616" s="122">
        <v>-43.160583115818</v>
      </c>
      <c r="AD4616" s="122">
        <v>-45.224573464489502</v>
      </c>
      <c r="AE4616" s="122">
        <v>-45.998700369521103</v>
      </c>
      <c r="AF4616" s="122">
        <v>-45.681335046631197</v>
      </c>
      <c r="AG4616" s="122">
        <v>-47.124933158162101</v>
      </c>
      <c r="AH4616" s="122">
        <v>-38.536659039662602</v>
      </c>
      <c r="AI4616" s="122">
        <v>-13.464609559529899</v>
      </c>
      <c r="AJ4616" s="122">
        <v>0.86750221641104197</v>
      </c>
      <c r="AK4616" s="122">
        <v>0.59933611140281595</v>
      </c>
    </row>
    <row r="4617" spans="1:37" s="122" customFormat="1" hidden="1" x14ac:dyDescent="0.3">
      <c r="A4617" s="125" t="str">
        <f t="shared" si="106"/>
        <v>SDGbaseTRA_AgMed_v6_3PVAXahydr</v>
      </c>
      <c r="B4617" s="125" t="s">
        <v>220</v>
      </c>
      <c r="C4617" s="125" t="s">
        <v>302</v>
      </c>
      <c r="D4617" s="125" t="s">
        <v>212</v>
      </c>
      <c r="E4617" s="122" t="s">
        <v>46</v>
      </c>
      <c r="F4617" s="122">
        <v>1.0000000000004201</v>
      </c>
      <c r="G4617" s="122">
        <v>2.5992570260888401</v>
      </c>
      <c r="H4617" s="122">
        <v>2.7128630646530598</v>
      </c>
      <c r="I4617" s="122">
        <v>2.6986514934044301</v>
      </c>
      <c r="J4617" s="122">
        <v>2.7280556328469401</v>
      </c>
      <c r="K4617" s="122">
        <v>2.7618972794101899</v>
      </c>
      <c r="L4617" s="122">
        <v>2.7986354105674902</v>
      </c>
      <c r="M4617" s="122">
        <v>2.8500408210015098</v>
      </c>
      <c r="N4617" s="122">
        <v>2.8891440396211299</v>
      </c>
      <c r="O4617" s="122">
        <v>3.0918884120199799</v>
      </c>
      <c r="P4617" s="122">
        <v>3.1433980609281198</v>
      </c>
      <c r="Q4617" s="122">
        <v>3.5688773771440498</v>
      </c>
      <c r="R4617" s="122">
        <v>3.58889425769055</v>
      </c>
      <c r="S4617" s="122">
        <v>3.61178021828982</v>
      </c>
      <c r="T4617" s="122">
        <v>3.63063563622952</v>
      </c>
      <c r="U4617" s="122">
        <v>3.6556567380723601</v>
      </c>
      <c r="V4617" s="122">
        <v>3.6640592789274602</v>
      </c>
      <c r="W4617" s="122">
        <v>3.6866676366504798</v>
      </c>
      <c r="X4617" s="122">
        <v>-4.8612754373393896</v>
      </c>
      <c r="Y4617" s="122">
        <v>-5.2559538255509004</v>
      </c>
      <c r="Z4617" s="122">
        <v>-3.27841547290486</v>
      </c>
      <c r="AA4617" s="122">
        <v>-4.0834172917969198</v>
      </c>
      <c r="AB4617" s="122">
        <v>-4.4530107324200099</v>
      </c>
      <c r="AC4617" s="122">
        <v>-4.4399554945827102</v>
      </c>
      <c r="AD4617" s="122">
        <v>-4.1790228605537196</v>
      </c>
      <c r="AE4617" s="122">
        <v>-3.7533207611014601</v>
      </c>
      <c r="AF4617" s="122">
        <v>-3.2310993833013799</v>
      </c>
      <c r="AG4617" s="122">
        <v>-2.3948097293527</v>
      </c>
      <c r="AH4617" s="122">
        <v>-0.99111749297545404</v>
      </c>
      <c r="AI4617" s="122">
        <v>0.58235252073331301</v>
      </c>
      <c r="AJ4617" s="122">
        <v>0.90095934002576705</v>
      </c>
      <c r="AK4617" s="122">
        <v>0.62109237047024202</v>
      </c>
    </row>
    <row r="4618" spans="1:37" s="122" customFormat="1" hidden="1" x14ac:dyDescent="0.3">
      <c r="A4618" s="125" t="str">
        <f t="shared" si="106"/>
        <v>SDGbaseTRA_AgMed_v6_3PVAXaammo</v>
      </c>
      <c r="B4618" s="125" t="s">
        <v>220</v>
      </c>
      <c r="C4618" s="125" t="s">
        <v>302</v>
      </c>
      <c r="D4618" s="125" t="s">
        <v>212</v>
      </c>
      <c r="E4618" s="122" t="s">
        <v>47</v>
      </c>
      <c r="F4618" s="122">
        <v>1.00000000000032</v>
      </c>
      <c r="G4618" s="122">
        <v>1.0325010962993799</v>
      </c>
      <c r="H4618" s="122">
        <v>1.0247307991937</v>
      </c>
      <c r="I4618" s="122">
        <v>1.01954883635416</v>
      </c>
      <c r="J4618" s="122">
        <v>1.0098212923656</v>
      </c>
      <c r="K4618" s="122">
        <v>1.0069707327539701</v>
      </c>
      <c r="L4618" s="122">
        <v>1.0073393254496299</v>
      </c>
      <c r="M4618" s="122">
        <v>1.0086535508080301</v>
      </c>
      <c r="N4618" s="122">
        <v>1.00742435651569</v>
      </c>
      <c r="O4618" s="122">
        <v>0.99170012758205395</v>
      </c>
      <c r="P4618" s="122">
        <v>0.98905302596847</v>
      </c>
      <c r="Q4618" s="122">
        <v>0.98912872780583405</v>
      </c>
      <c r="R4618" s="122">
        <v>0.99363329712403103</v>
      </c>
      <c r="S4618" s="122">
        <v>0.99648654334424203</v>
      </c>
      <c r="T4618" s="122">
        <v>0.99847271367687596</v>
      </c>
      <c r="U4618" s="122">
        <v>1.0031298730828999</v>
      </c>
      <c r="V4618" s="122">
        <v>1.0082575092532</v>
      </c>
      <c r="W4618" s="122">
        <v>1.0114514048068699</v>
      </c>
      <c r="X4618" s="122">
        <v>1.01111354200654</v>
      </c>
      <c r="Y4618" s="122">
        <v>1.0075183262101199</v>
      </c>
      <c r="Z4618" s="122">
        <v>1.00337133298087</v>
      </c>
      <c r="AA4618" s="122">
        <v>0.99681069054514504</v>
      </c>
      <c r="AB4618" s="122">
        <v>0.97948373516042997</v>
      </c>
      <c r="AC4618" s="122">
        <v>0.96872776806810301</v>
      </c>
      <c r="AD4618" s="122">
        <v>0.96546681317748095</v>
      </c>
      <c r="AE4618" s="122">
        <v>0.96612180338704101</v>
      </c>
      <c r="AF4618" s="122">
        <v>0.96931265245820397</v>
      </c>
      <c r="AG4618" s="122">
        <v>0.97106866111024104</v>
      </c>
      <c r="AH4618" s="122">
        <v>0.94938254735743399</v>
      </c>
      <c r="AI4618" s="122">
        <v>0.93390305251045502</v>
      </c>
      <c r="AJ4618" s="122">
        <v>0.91515508937591505</v>
      </c>
      <c r="AK4618" s="122">
        <v>0.89731492346098396</v>
      </c>
    </row>
    <row r="4619" spans="1:37" s="122" customFormat="1" hidden="1" x14ac:dyDescent="0.3">
      <c r="A4619" s="125" t="str">
        <f t="shared" si="106"/>
        <v>SDGbaseTRA_AgMed_v6_3PVAXabchm</v>
      </c>
      <c r="B4619" s="125" t="s">
        <v>220</v>
      </c>
      <c r="C4619" s="125" t="s">
        <v>302</v>
      </c>
      <c r="D4619" s="125" t="s">
        <v>212</v>
      </c>
      <c r="E4619" s="122" t="s">
        <v>48</v>
      </c>
      <c r="F4619" s="122">
        <v>1.0000000000006499</v>
      </c>
      <c r="G4619" s="122">
        <v>1.2654217550646301</v>
      </c>
      <c r="H4619" s="122">
        <v>1.37223396701346</v>
      </c>
      <c r="I4619" s="122">
        <v>1.3668620642423199</v>
      </c>
      <c r="J4619" s="122">
        <v>1.4270786035468901</v>
      </c>
      <c r="K4619" s="122">
        <v>1.48604217390199</v>
      </c>
      <c r="L4619" s="122">
        <v>1.54445743749614</v>
      </c>
      <c r="M4619" s="122">
        <v>1.6129084480339799</v>
      </c>
      <c r="N4619" s="122">
        <v>1.6679144320697401</v>
      </c>
      <c r="O4619" s="122">
        <v>1.9402340786898999</v>
      </c>
      <c r="P4619" s="122">
        <v>2.00511400624712</v>
      </c>
      <c r="Q4619" s="122">
        <v>2.01881246248103</v>
      </c>
      <c r="R4619" s="122">
        <v>2.0041236394331099</v>
      </c>
      <c r="S4619" s="122">
        <v>1.97717723887995</v>
      </c>
      <c r="T4619" s="122">
        <v>1.95079540378216</v>
      </c>
      <c r="U4619" s="122">
        <v>1.93491786466871</v>
      </c>
      <c r="V4619" s="122">
        <v>1.89078954168451</v>
      </c>
      <c r="W4619" s="122">
        <v>1.8442300950256101</v>
      </c>
      <c r="X4619" s="122">
        <v>1.7801394339243299</v>
      </c>
      <c r="Y4619" s="122">
        <v>1.66882576742672</v>
      </c>
      <c r="Z4619" s="122">
        <v>1.53458681364725</v>
      </c>
      <c r="AA4619" s="122">
        <v>1.3407101346961201</v>
      </c>
      <c r="AB4619" s="122">
        <v>1.3319148241304299</v>
      </c>
      <c r="AC4619" s="122">
        <v>1.34303831631043</v>
      </c>
      <c r="AD4619" s="122">
        <v>1.3730950808346201</v>
      </c>
      <c r="AE4619" s="122">
        <v>1.42276238894065</v>
      </c>
      <c r="AF4619" s="122">
        <v>1.4897672667664701</v>
      </c>
      <c r="AG4619" s="122">
        <v>1.5403186287558199</v>
      </c>
      <c r="AH4619" s="122">
        <v>1.6843929386699701</v>
      </c>
      <c r="AI4619" s="122">
        <v>1.8837203187401701</v>
      </c>
      <c r="AJ4619" s="122">
        <v>1.8901856697447099</v>
      </c>
      <c r="AK4619" s="122">
        <v>1.77667599256632</v>
      </c>
    </row>
    <row r="4620" spans="1:37" s="122" customFormat="1" hidden="1" x14ac:dyDescent="0.3">
      <c r="A4620" s="125" t="str">
        <f t="shared" si="106"/>
        <v>SDGbaseTRA_AgMed_v6_3PVAXaochm</v>
      </c>
      <c r="B4620" s="125" t="s">
        <v>220</v>
      </c>
      <c r="C4620" s="125" t="s">
        <v>302</v>
      </c>
      <c r="D4620" s="125" t="s">
        <v>212</v>
      </c>
      <c r="E4620" s="122" t="s">
        <v>49</v>
      </c>
      <c r="F4620" s="122">
        <v>1.0000000000001099</v>
      </c>
      <c r="G4620" s="122">
        <v>1.18753955387392</v>
      </c>
      <c r="H4620" s="122">
        <v>1.26642348801001</v>
      </c>
      <c r="I4620" s="122">
        <v>1.2547234982569999</v>
      </c>
      <c r="J4620" s="122">
        <v>1.29686264910796</v>
      </c>
      <c r="K4620" s="122">
        <v>1.3384989682772199</v>
      </c>
      <c r="L4620" s="122">
        <v>1.3787177302287601</v>
      </c>
      <c r="M4620" s="122">
        <v>1.42548108044144</v>
      </c>
      <c r="N4620" s="122">
        <v>1.4681698401076599</v>
      </c>
      <c r="O4620" s="122">
        <v>1.7131344418448999</v>
      </c>
      <c r="P4620" s="122">
        <v>1.7676711696515299</v>
      </c>
      <c r="Q4620" s="122">
        <v>1.77866599676505</v>
      </c>
      <c r="R4620" s="122">
        <v>1.77150875544131</v>
      </c>
      <c r="S4620" s="122">
        <v>1.76481596911206</v>
      </c>
      <c r="T4620" s="122">
        <v>1.76318403153315</v>
      </c>
      <c r="U4620" s="122">
        <v>1.7652039923751099</v>
      </c>
      <c r="V4620" s="122">
        <v>1.74649645804996</v>
      </c>
      <c r="W4620" s="122">
        <v>1.74038454357841</v>
      </c>
      <c r="X4620" s="122">
        <v>1.7393592706379499</v>
      </c>
      <c r="Y4620" s="122">
        <v>1.7103787945467901</v>
      </c>
      <c r="Z4620" s="122">
        <v>1.6717680280812099</v>
      </c>
      <c r="AA4620" s="122">
        <v>1.6266763655065899</v>
      </c>
      <c r="AB4620" s="122">
        <v>1.66273681135843</v>
      </c>
      <c r="AC4620" s="122">
        <v>1.6825790513062799</v>
      </c>
      <c r="AD4620" s="122">
        <v>1.6928742627436999</v>
      </c>
      <c r="AE4620" s="122">
        <v>1.70070896052959</v>
      </c>
      <c r="AF4620" s="122">
        <v>1.7114062419032501</v>
      </c>
      <c r="AG4620" s="122">
        <v>1.7045199672270499</v>
      </c>
      <c r="AH4620" s="122">
        <v>1.71514738097221</v>
      </c>
      <c r="AI4620" s="122">
        <v>1.71528177887462</v>
      </c>
      <c r="AJ4620" s="122">
        <v>1.6713922014538001</v>
      </c>
      <c r="AK4620" s="122">
        <v>1.60504444591656</v>
      </c>
    </row>
    <row r="4621" spans="1:37" s="122" customFormat="1" hidden="1" x14ac:dyDescent="0.3">
      <c r="A4621" s="125" t="str">
        <f t="shared" si="106"/>
        <v>SDGbaseTRA_AgMed_v6_3PVAXarubb</v>
      </c>
      <c r="B4621" s="125" t="s">
        <v>220</v>
      </c>
      <c r="C4621" s="125" t="s">
        <v>302</v>
      </c>
      <c r="D4621" s="125" t="s">
        <v>212</v>
      </c>
      <c r="E4621" s="122" t="s">
        <v>50</v>
      </c>
      <c r="F4621" s="122">
        <v>1.00000000000001</v>
      </c>
      <c r="G4621" s="122">
        <v>1.01170563001087</v>
      </c>
      <c r="H4621" s="122">
        <v>1.0121638774034201</v>
      </c>
      <c r="I4621" s="122">
        <v>0.99908383455272198</v>
      </c>
      <c r="J4621" s="122">
        <v>0.99654432804669801</v>
      </c>
      <c r="K4621" s="122">
        <v>0.99841933329812205</v>
      </c>
      <c r="L4621" s="122">
        <v>1.0014910878338901</v>
      </c>
      <c r="M4621" s="122">
        <v>1.00417106770717</v>
      </c>
      <c r="N4621" s="122">
        <v>1.0050786482234</v>
      </c>
      <c r="O4621" s="122">
        <v>1.0128605555124199</v>
      </c>
      <c r="P4621" s="122">
        <v>1.0113534529832999</v>
      </c>
      <c r="Q4621" s="122">
        <v>1.0071440283770901</v>
      </c>
      <c r="R4621" s="122">
        <v>1.00766926278272</v>
      </c>
      <c r="S4621" s="122">
        <v>1.0057517677935399</v>
      </c>
      <c r="T4621" s="122">
        <v>1.0041010449996099</v>
      </c>
      <c r="U4621" s="122">
        <v>1.0054389646205899</v>
      </c>
      <c r="V4621" s="122">
        <v>1.00671216168814</v>
      </c>
      <c r="W4621" s="122">
        <v>1.0047763622022201</v>
      </c>
      <c r="X4621" s="122">
        <v>0.99813328844912297</v>
      </c>
      <c r="Y4621" s="122">
        <v>0.98927473920355302</v>
      </c>
      <c r="Z4621" s="122">
        <v>0.98008171169206304</v>
      </c>
      <c r="AA4621" s="122">
        <v>0.96761240707722496</v>
      </c>
      <c r="AB4621" s="122">
        <v>0.97116230165370399</v>
      </c>
      <c r="AC4621" s="122">
        <v>0.97744295267584702</v>
      </c>
      <c r="AD4621" s="122">
        <v>0.98725898640411502</v>
      </c>
      <c r="AE4621" s="122">
        <v>0.997879371862324</v>
      </c>
      <c r="AF4621" s="122">
        <v>1.0081989383499299</v>
      </c>
      <c r="AG4621" s="122">
        <v>1.01855913860709</v>
      </c>
      <c r="AH4621" s="122">
        <v>1.02667821573087</v>
      </c>
      <c r="AI4621" s="122">
        <v>1.0432069839272899</v>
      </c>
      <c r="AJ4621" s="122">
        <v>1.0369448106300401</v>
      </c>
      <c r="AK4621" s="122">
        <v>1.0202715353851799</v>
      </c>
    </row>
    <row r="4622" spans="1:37" s="122" customFormat="1" hidden="1" x14ac:dyDescent="0.3">
      <c r="A4622" s="125" t="str">
        <f t="shared" si="106"/>
        <v>SDGbaseTRA_AgMed_v6_3PVAXaplas</v>
      </c>
      <c r="B4622" s="125" t="s">
        <v>220</v>
      </c>
      <c r="C4622" s="125" t="s">
        <v>302</v>
      </c>
      <c r="D4622" s="125" t="s">
        <v>212</v>
      </c>
      <c r="E4622" s="122" t="s">
        <v>51</v>
      </c>
      <c r="F4622" s="122">
        <v>1.00000000000004</v>
      </c>
      <c r="G4622" s="122">
        <v>1.0560374102129799</v>
      </c>
      <c r="H4622" s="122">
        <v>1.0559944814531701</v>
      </c>
      <c r="I4622" s="122">
        <v>1.04849938466541</v>
      </c>
      <c r="J4622" s="122">
        <v>1.0378744842963701</v>
      </c>
      <c r="K4622" s="122">
        <v>1.03499224381677</v>
      </c>
      <c r="L4622" s="122">
        <v>1.0359083500895601</v>
      </c>
      <c r="M4622" s="122">
        <v>1.03711119693357</v>
      </c>
      <c r="N4622" s="122">
        <v>1.03674759715191</v>
      </c>
      <c r="O4622" s="122">
        <v>1.02997081199602</v>
      </c>
      <c r="P4622" s="122">
        <v>1.0285668230829299</v>
      </c>
      <c r="Q4622" s="122">
        <v>1.02691849142864</v>
      </c>
      <c r="R4622" s="122">
        <v>1.0288050305435701</v>
      </c>
      <c r="S4622" s="122">
        <v>1.03026409300107</v>
      </c>
      <c r="T4622" s="122">
        <v>1.0311304201745</v>
      </c>
      <c r="U4622" s="122">
        <v>1.03516656860282</v>
      </c>
      <c r="V4622" s="122">
        <v>1.03875427393968</v>
      </c>
      <c r="W4622" s="122">
        <v>1.0404811619779299</v>
      </c>
      <c r="X4622" s="122">
        <v>1.03940562335586</v>
      </c>
      <c r="Y4622" s="122">
        <v>1.0357174932189199</v>
      </c>
      <c r="Z4622" s="122">
        <v>1.03206348321104</v>
      </c>
      <c r="AA4622" s="122">
        <v>1.0281353433742</v>
      </c>
      <c r="AB4622" s="122">
        <v>1.02369812070469</v>
      </c>
      <c r="AC4622" s="122">
        <v>1.0217268246725599</v>
      </c>
      <c r="AD4622" s="122">
        <v>1.0235072928906099</v>
      </c>
      <c r="AE4622" s="122">
        <v>1.0266312388901599</v>
      </c>
      <c r="AF4622" s="122">
        <v>1.03044253004581</v>
      </c>
      <c r="AG4622" s="122">
        <v>1.03167858026935</v>
      </c>
      <c r="AH4622" s="122">
        <v>1.00949077089003</v>
      </c>
      <c r="AI4622" s="122">
        <v>0.99320537025206501</v>
      </c>
      <c r="AJ4622" s="122">
        <v>0.973386198056995</v>
      </c>
      <c r="AK4622" s="122">
        <v>0.95477271667867603</v>
      </c>
    </row>
    <row r="4623" spans="1:37" s="122" customFormat="1" hidden="1" x14ac:dyDescent="0.3">
      <c r="A4623" s="125" t="str">
        <f t="shared" si="106"/>
        <v>SDGbaseTRA_AgMed_v6_3PVAXanmet</v>
      </c>
      <c r="B4623" s="125" t="s">
        <v>220</v>
      </c>
      <c r="C4623" s="125" t="s">
        <v>302</v>
      </c>
      <c r="D4623" s="125" t="s">
        <v>212</v>
      </c>
      <c r="E4623" s="122" t="s">
        <v>52</v>
      </c>
      <c r="F4623" s="122">
        <v>1</v>
      </c>
      <c r="G4623" s="122">
        <v>1.0799828485924601</v>
      </c>
      <c r="H4623" s="122">
        <v>1.07038761691861</v>
      </c>
      <c r="I4623" s="122">
        <v>1.0804169478013801</v>
      </c>
      <c r="J4623" s="122">
        <v>1.06218043959706</v>
      </c>
      <c r="K4623" s="122">
        <v>1.05426339573092</v>
      </c>
      <c r="L4623" s="122">
        <v>1.05114407796649</v>
      </c>
      <c r="M4623" s="122">
        <v>1.0507567943924301</v>
      </c>
      <c r="N4623" s="122">
        <v>1.04928750545381</v>
      </c>
      <c r="O4623" s="122">
        <v>1.0493787267970001</v>
      </c>
      <c r="P4623" s="122">
        <v>1.0477800969130899</v>
      </c>
      <c r="Q4623" s="122">
        <v>1.04502837408996</v>
      </c>
      <c r="R4623" s="122">
        <v>1.0250354290193</v>
      </c>
      <c r="S4623" s="122">
        <v>1.0332830720180499</v>
      </c>
      <c r="T4623" s="122">
        <v>1.0392690066402599</v>
      </c>
      <c r="U4623" s="122">
        <v>1.0468407311658201</v>
      </c>
      <c r="V4623" s="122">
        <v>1.0540075323372999</v>
      </c>
      <c r="W4623" s="122">
        <v>1.0578990322425399</v>
      </c>
      <c r="X4623" s="122">
        <v>1.05647964505479</v>
      </c>
      <c r="Y4623" s="122">
        <v>1.05350555125644</v>
      </c>
      <c r="Z4623" s="122">
        <v>1.05041882918344</v>
      </c>
      <c r="AA4623" s="122">
        <v>1.0462513311141499</v>
      </c>
      <c r="AB4623" s="122">
        <v>1.04108320216893</v>
      </c>
      <c r="AC4623" s="122">
        <v>1.0395857159553801</v>
      </c>
      <c r="AD4623" s="122">
        <v>1.0429072573748199</v>
      </c>
      <c r="AE4623" s="122">
        <v>1.0475801631316799</v>
      </c>
      <c r="AF4623" s="122">
        <v>1.05273904292985</v>
      </c>
      <c r="AG4623" s="122">
        <v>1.0543907621241899</v>
      </c>
      <c r="AH4623" s="122">
        <v>1.04194831683014</v>
      </c>
      <c r="AI4623" s="122">
        <v>1.0339988098703501</v>
      </c>
      <c r="AJ4623" s="122">
        <v>1.02085705007651</v>
      </c>
      <c r="AK4623" s="122">
        <v>1.00758121046882</v>
      </c>
    </row>
    <row r="4624" spans="1:37" s="122" customFormat="1" hidden="1" x14ac:dyDescent="0.3">
      <c r="A4624" s="125" t="str">
        <f t="shared" si="106"/>
        <v>SDGbaseTRA_AgMed_v6_3PVAXairon</v>
      </c>
      <c r="B4624" s="125" t="s">
        <v>220</v>
      </c>
      <c r="C4624" s="125" t="s">
        <v>302</v>
      </c>
      <c r="D4624" s="125" t="s">
        <v>212</v>
      </c>
      <c r="E4624" s="122" t="s">
        <v>53</v>
      </c>
      <c r="F4624" s="122">
        <v>1.00000000000005</v>
      </c>
      <c r="G4624" s="122">
        <v>1.2022869916024801</v>
      </c>
      <c r="H4624" s="122">
        <v>1.17498537786594</v>
      </c>
      <c r="I4624" s="122">
        <v>1.1580233352686</v>
      </c>
      <c r="J4624" s="122">
        <v>1.1360276769614399</v>
      </c>
      <c r="K4624" s="122">
        <v>1.12661716108414</v>
      </c>
      <c r="L4624" s="122">
        <v>1.12366958695441</v>
      </c>
      <c r="M4624" s="122">
        <v>1.12499214221774</v>
      </c>
      <c r="N4624" s="122">
        <v>1.1234943256163401</v>
      </c>
      <c r="O4624" s="122">
        <v>1.1225191754908099</v>
      </c>
      <c r="P4624" s="122">
        <v>1.11977252812999</v>
      </c>
      <c r="Q4624" s="122">
        <v>1.11506556432703</v>
      </c>
      <c r="R4624" s="122">
        <v>1.1061878344276399</v>
      </c>
      <c r="S4624" s="122">
        <v>1.10829972201295</v>
      </c>
      <c r="T4624" s="122">
        <v>1.1100327422936</v>
      </c>
      <c r="U4624" s="122">
        <v>1.11520848656364</v>
      </c>
      <c r="V4624" s="122">
        <v>1.12331215825171</v>
      </c>
      <c r="W4624" s="122">
        <v>1.12637684312368</v>
      </c>
      <c r="X4624" s="122">
        <v>1.12342753182577</v>
      </c>
      <c r="Y4624" s="122">
        <v>1.12025475013219</v>
      </c>
      <c r="Z4624" s="122">
        <v>1.1161781401609201</v>
      </c>
      <c r="AA4624" s="122">
        <v>1.11283942145626</v>
      </c>
      <c r="AB4624" s="122">
        <v>1.1010186448208801</v>
      </c>
      <c r="AC4624" s="122">
        <v>1.0989302188208101</v>
      </c>
      <c r="AD4624" s="122">
        <v>1.1047246118823499</v>
      </c>
      <c r="AE4624" s="122">
        <v>1.1124858610769801</v>
      </c>
      <c r="AF4624" s="122">
        <v>1.1203991504438</v>
      </c>
      <c r="AG4624" s="122">
        <v>1.1250825606911601</v>
      </c>
      <c r="AH4624" s="122">
        <v>1.1033284097042699</v>
      </c>
      <c r="AI4624" s="122">
        <v>1.0915741256542</v>
      </c>
      <c r="AJ4624" s="122">
        <v>1.0740370410005899</v>
      </c>
      <c r="AK4624" s="122">
        <v>1.0571453946351901</v>
      </c>
    </row>
    <row r="4625" spans="1:37" s="122" customFormat="1" hidden="1" x14ac:dyDescent="0.3">
      <c r="A4625" s="125" t="str">
        <f t="shared" si="106"/>
        <v>SDGbaseTRA_AgMed_v6_3PVAXanfrm</v>
      </c>
      <c r="B4625" s="125" t="s">
        <v>220</v>
      </c>
      <c r="C4625" s="125" t="s">
        <v>302</v>
      </c>
      <c r="D4625" s="125" t="s">
        <v>212</v>
      </c>
      <c r="E4625" s="122" t="s">
        <v>54</v>
      </c>
      <c r="F4625" s="122">
        <v>0.99999999999998002</v>
      </c>
      <c r="G4625" s="122">
        <v>1.1652294357325299</v>
      </c>
      <c r="H4625" s="122">
        <v>1.1074943061948099</v>
      </c>
      <c r="I4625" s="122">
        <v>1.06792319188457</v>
      </c>
      <c r="J4625" s="122">
        <v>1.05083867590241</v>
      </c>
      <c r="K4625" s="122">
        <v>1.05480318953421</v>
      </c>
      <c r="L4625" s="122">
        <v>1.07392234609006</v>
      </c>
      <c r="M4625" s="122">
        <v>1.1246632482513299</v>
      </c>
      <c r="N4625" s="122">
        <v>1.14441532821083</v>
      </c>
      <c r="O4625" s="122">
        <v>1.2251653209626501</v>
      </c>
      <c r="P4625" s="122">
        <v>1.21258084796688</v>
      </c>
      <c r="Q4625" s="122">
        <v>1.17425300270833</v>
      </c>
      <c r="R4625" s="122">
        <v>1.1252201696486099</v>
      </c>
      <c r="S4625" s="122">
        <v>1.1049164778203799</v>
      </c>
      <c r="T4625" s="122">
        <v>1.0927492324527099</v>
      </c>
      <c r="U4625" s="122">
        <v>1.0941668700321501</v>
      </c>
      <c r="V4625" s="122">
        <v>1.1305177174265599</v>
      </c>
      <c r="W4625" s="122">
        <v>1.1393316858782701</v>
      </c>
      <c r="X4625" s="122">
        <v>1.1087979916233099</v>
      </c>
      <c r="Y4625" s="122">
        <v>1.09638404386154</v>
      </c>
      <c r="Z4625" s="122">
        <v>1.07799487140752</v>
      </c>
      <c r="AA4625" s="122">
        <v>1.0710382218499099</v>
      </c>
      <c r="AB4625" s="122">
        <v>0.98557012654837295</v>
      </c>
      <c r="AC4625" s="122">
        <v>0.97322524918102005</v>
      </c>
      <c r="AD4625" s="122">
        <v>1.0023113633679399</v>
      </c>
      <c r="AE4625" s="122">
        <v>1.0403558449489201</v>
      </c>
      <c r="AF4625" s="122">
        <v>1.07850134945717</v>
      </c>
      <c r="AG4625" s="122">
        <v>1.1105747423186001</v>
      </c>
      <c r="AH4625" s="122">
        <v>1.0503798919479299</v>
      </c>
      <c r="AI4625" s="122">
        <v>1.0253264913159601</v>
      </c>
      <c r="AJ4625" s="122">
        <v>0.99992820237659097</v>
      </c>
      <c r="AK4625" s="122">
        <v>0.97207281520416999</v>
      </c>
    </row>
    <row r="4626" spans="1:37" s="122" customFormat="1" hidden="1" x14ac:dyDescent="0.3">
      <c r="A4626" s="125" t="str">
        <f t="shared" si="106"/>
        <v>SDGbaseTRA_AgMed_v6_3PVAXametp</v>
      </c>
      <c r="B4626" s="125" t="s">
        <v>220</v>
      </c>
      <c r="C4626" s="125" t="s">
        <v>302</v>
      </c>
      <c r="D4626" s="125" t="s">
        <v>212</v>
      </c>
      <c r="E4626" s="122" t="s">
        <v>55</v>
      </c>
      <c r="F4626" s="122">
        <v>1.00000000000003</v>
      </c>
      <c r="G4626" s="122">
        <v>1.1935480277491499</v>
      </c>
      <c r="H4626" s="122">
        <v>1.1877878160289399</v>
      </c>
      <c r="I4626" s="122">
        <v>1.17796531530529</v>
      </c>
      <c r="J4626" s="122">
        <v>1.1638458985398299</v>
      </c>
      <c r="K4626" s="122">
        <v>1.1595302448123901</v>
      </c>
      <c r="L4626" s="122">
        <v>1.16012363607111</v>
      </c>
      <c r="M4626" s="122">
        <v>1.1615294040087401</v>
      </c>
      <c r="N4626" s="122">
        <v>1.16114693458709</v>
      </c>
      <c r="O4626" s="122">
        <v>1.1551854934564301</v>
      </c>
      <c r="P4626" s="122">
        <v>1.15322727271574</v>
      </c>
      <c r="Q4626" s="122">
        <v>1.15054986874965</v>
      </c>
      <c r="R4626" s="122">
        <v>1.14960826447456</v>
      </c>
      <c r="S4626" s="122">
        <v>1.1515927677659901</v>
      </c>
      <c r="T4626" s="122">
        <v>1.1529086148480601</v>
      </c>
      <c r="U4626" s="122">
        <v>1.1577150565260199</v>
      </c>
      <c r="V4626" s="122">
        <v>1.16252313443799</v>
      </c>
      <c r="W4626" s="122">
        <v>1.1643696119189599</v>
      </c>
      <c r="X4626" s="122">
        <v>1.16226363196663</v>
      </c>
      <c r="Y4626" s="122">
        <v>1.1586074147352401</v>
      </c>
      <c r="Z4626" s="122">
        <v>1.15509762846905</v>
      </c>
      <c r="AA4626" s="122">
        <v>1.1513809068520899</v>
      </c>
      <c r="AB4626" s="122">
        <v>1.14692712382094</v>
      </c>
      <c r="AC4626" s="122">
        <v>1.14526882931158</v>
      </c>
      <c r="AD4626" s="122">
        <v>1.1479194434092801</v>
      </c>
      <c r="AE4626" s="122">
        <v>1.1518224477693999</v>
      </c>
      <c r="AF4626" s="122">
        <v>1.1561931637584399</v>
      </c>
      <c r="AG4626" s="122">
        <v>1.1575937607456599</v>
      </c>
      <c r="AH4626" s="122">
        <v>1.13248943875881</v>
      </c>
      <c r="AI4626" s="122">
        <v>1.11414593666547</v>
      </c>
      <c r="AJ4626" s="122">
        <v>1.0922270102848199</v>
      </c>
      <c r="AK4626" s="122">
        <v>1.0717165957282899</v>
      </c>
    </row>
    <row r="4627" spans="1:37" s="122" customFormat="1" hidden="1" x14ac:dyDescent="0.3">
      <c r="A4627" s="125" t="str">
        <f t="shared" si="106"/>
        <v>SDGbaseTRA_AgMed_v6_3PVAXamach</v>
      </c>
      <c r="B4627" s="125" t="s">
        <v>220</v>
      </c>
      <c r="C4627" s="125" t="s">
        <v>302</v>
      </c>
      <c r="D4627" s="125" t="s">
        <v>212</v>
      </c>
      <c r="E4627" s="122" t="s">
        <v>56</v>
      </c>
      <c r="F4627" s="122">
        <v>1.00000000000004</v>
      </c>
      <c r="G4627" s="122">
        <v>1.17651031877711</v>
      </c>
      <c r="H4627" s="122">
        <v>1.1653120012979701</v>
      </c>
      <c r="I4627" s="122">
        <v>1.17001740169087</v>
      </c>
      <c r="J4627" s="122">
        <v>1.1485958995479899</v>
      </c>
      <c r="K4627" s="122">
        <v>1.1391002900477101</v>
      </c>
      <c r="L4627" s="122">
        <v>1.1360220022041001</v>
      </c>
      <c r="M4627" s="122">
        <v>1.13691624197783</v>
      </c>
      <c r="N4627" s="122">
        <v>1.1348905333135</v>
      </c>
      <c r="O4627" s="122">
        <v>1.1338661469192499</v>
      </c>
      <c r="P4627" s="122">
        <v>1.13036210124839</v>
      </c>
      <c r="Q4627" s="122">
        <v>1.12559680139191</v>
      </c>
      <c r="R4627" s="122">
        <v>1.10538494554078</v>
      </c>
      <c r="S4627" s="122">
        <v>1.1105093053604</v>
      </c>
      <c r="T4627" s="122">
        <v>1.1146449451395899</v>
      </c>
      <c r="U4627" s="122">
        <v>1.12158752878688</v>
      </c>
      <c r="V4627" s="122">
        <v>1.1301341383530901</v>
      </c>
      <c r="W4627" s="122">
        <v>1.1331748027981801</v>
      </c>
      <c r="X4627" s="122">
        <v>1.1295770400805101</v>
      </c>
      <c r="Y4627" s="122">
        <v>1.1272994523426101</v>
      </c>
      <c r="Z4627" s="122">
        <v>1.12425693170994</v>
      </c>
      <c r="AA4627" s="122">
        <v>1.1210381954963899</v>
      </c>
      <c r="AB4627" s="122">
        <v>1.11051761198137</v>
      </c>
      <c r="AC4627" s="122">
        <v>1.1086166476164701</v>
      </c>
      <c r="AD4627" s="122">
        <v>1.1150152802672999</v>
      </c>
      <c r="AE4627" s="122">
        <v>1.12307650201666</v>
      </c>
      <c r="AF4627" s="122">
        <v>1.1310914438248201</v>
      </c>
      <c r="AG4627" s="122">
        <v>1.13481656780324</v>
      </c>
      <c r="AH4627" s="122">
        <v>1.1114711572038101</v>
      </c>
      <c r="AI4627" s="122">
        <v>1.0967381133737899</v>
      </c>
      <c r="AJ4627" s="122">
        <v>1.0781930475899999</v>
      </c>
      <c r="AK4627" s="122">
        <v>1.0600984681197301</v>
      </c>
    </row>
    <row r="4628" spans="1:37" s="122" customFormat="1" hidden="1" x14ac:dyDescent="0.3">
      <c r="A4628" s="125" t="str">
        <f t="shared" si="106"/>
        <v>SDGbaseTRA_AgMed_v6_3PVAXafcel</v>
      </c>
      <c r="B4628" s="125" t="s">
        <v>220</v>
      </c>
      <c r="C4628" s="125" t="s">
        <v>302</v>
      </c>
      <c r="D4628" s="125" t="s">
        <v>212</v>
      </c>
      <c r="E4628" s="122" t="s">
        <v>57</v>
      </c>
      <c r="F4628" s="122">
        <v>0.99999999999979095</v>
      </c>
      <c r="G4628" s="122">
        <v>1.00237249385205</v>
      </c>
      <c r="H4628" s="122">
        <v>1.0083443873559801</v>
      </c>
      <c r="I4628" s="122">
        <v>0.97204982040760202</v>
      </c>
      <c r="J4628" s="122">
        <v>0.97156525575197605</v>
      </c>
      <c r="K4628" s="122">
        <v>0.97933694887883704</v>
      </c>
      <c r="L4628" s="122">
        <v>0.99822016667772595</v>
      </c>
      <c r="M4628" s="122">
        <v>1.0437507037896701</v>
      </c>
      <c r="N4628" s="122">
        <v>1.0749218753623599</v>
      </c>
      <c r="O4628" s="122">
        <v>1.2148247142079101</v>
      </c>
      <c r="P4628" s="122">
        <v>1.2491486402554901</v>
      </c>
      <c r="Q4628" s="122">
        <v>1.25345418657797</v>
      </c>
      <c r="R4628" s="122">
        <v>1.24120049184857</v>
      </c>
      <c r="S4628" s="122">
        <v>1.2315634628424601</v>
      </c>
      <c r="T4628" s="122">
        <v>1.22464614843241</v>
      </c>
      <c r="U4628" s="122">
        <v>1.2221654247346101</v>
      </c>
      <c r="V4628" s="122">
        <v>1.2446813639805701</v>
      </c>
      <c r="W4628" s="122">
        <v>1.2479904375895801</v>
      </c>
      <c r="X4628" s="122">
        <v>1.2120675021148499</v>
      </c>
      <c r="Y4628" s="122">
        <v>1.1945369599667699</v>
      </c>
      <c r="Z4628" s="122">
        <v>1.16981226159942</v>
      </c>
      <c r="AA4628" s="122">
        <v>1.1526082552511301</v>
      </c>
      <c r="AB4628" s="122">
        <v>1.09508748842679</v>
      </c>
      <c r="AC4628" s="122">
        <v>1.0674215463299299</v>
      </c>
      <c r="AD4628" s="122">
        <v>1.07166790003609</v>
      </c>
      <c r="AE4628" s="122">
        <v>1.0831558978720499</v>
      </c>
      <c r="AF4628" s="122">
        <v>1.09912000753929</v>
      </c>
      <c r="AG4628" s="122">
        <v>1.11912604591126</v>
      </c>
      <c r="AH4628" s="122">
        <v>1.08237842201434</v>
      </c>
      <c r="AI4628" s="122">
        <v>1.04110585564844</v>
      </c>
      <c r="AJ4628" s="122">
        <v>1.0027824654047499</v>
      </c>
      <c r="AK4628" s="122">
        <v>0.95667610904327005</v>
      </c>
    </row>
    <row r="4629" spans="1:37" s="122" customFormat="1" hidden="1" x14ac:dyDescent="0.3">
      <c r="A4629" s="125" t="str">
        <f t="shared" si="106"/>
        <v>SDGbaseTRA_AgMed_v6_3PVAXaelct</v>
      </c>
      <c r="B4629" s="125" t="s">
        <v>220</v>
      </c>
      <c r="C4629" s="125" t="s">
        <v>302</v>
      </c>
      <c r="D4629" s="125" t="s">
        <v>212</v>
      </c>
      <c r="E4629" s="122" t="s">
        <v>58</v>
      </c>
      <c r="F4629" s="122">
        <v>0.999999999999857</v>
      </c>
      <c r="G4629" s="122">
        <v>1.00439195131436</v>
      </c>
      <c r="H4629" s="122">
        <v>1.01105259705243</v>
      </c>
      <c r="I4629" s="122">
        <v>0.97804370262243401</v>
      </c>
      <c r="J4629" s="122">
        <v>0.97792092755799198</v>
      </c>
      <c r="K4629" s="122">
        <v>0.98541592260940303</v>
      </c>
      <c r="L4629" s="122">
        <v>1.0030687909637499</v>
      </c>
      <c r="M4629" s="122">
        <v>1.04518866012195</v>
      </c>
      <c r="N4629" s="122">
        <v>1.07416881732826</v>
      </c>
      <c r="O4629" s="122">
        <v>1.2046738909257999</v>
      </c>
      <c r="P4629" s="122">
        <v>1.2368685797949399</v>
      </c>
      <c r="Q4629" s="122">
        <v>1.2411776923158699</v>
      </c>
      <c r="R4629" s="122">
        <v>1.2298991624471201</v>
      </c>
      <c r="S4629" s="122">
        <v>1.2214261761482901</v>
      </c>
      <c r="T4629" s="122">
        <v>1.2154926298155699</v>
      </c>
      <c r="U4629" s="122">
        <v>1.2135700460818</v>
      </c>
      <c r="V4629" s="122">
        <v>1.23408972526511</v>
      </c>
      <c r="W4629" s="122">
        <v>1.2373369324905901</v>
      </c>
      <c r="X4629" s="122">
        <v>1.20506110715151</v>
      </c>
      <c r="Y4629" s="122">
        <v>1.1892162943681901</v>
      </c>
      <c r="Z4629" s="122">
        <v>1.1666850895845799</v>
      </c>
      <c r="AA4629" s="122">
        <v>1.1512293516094501</v>
      </c>
      <c r="AB4629" s="122">
        <v>1.09951074377448</v>
      </c>
      <c r="AC4629" s="122">
        <v>1.0746608380816101</v>
      </c>
      <c r="AD4629" s="122">
        <v>1.0786681612301201</v>
      </c>
      <c r="AE4629" s="122">
        <v>1.0891234967636501</v>
      </c>
      <c r="AF4629" s="122">
        <v>1.1036108437402301</v>
      </c>
      <c r="AG4629" s="122">
        <v>1.1217184866715599</v>
      </c>
      <c r="AH4629" s="122">
        <v>1.0878588610645901</v>
      </c>
      <c r="AI4629" s="122">
        <v>1.04932806810764</v>
      </c>
      <c r="AJ4629" s="122">
        <v>1.0134996401651599</v>
      </c>
      <c r="AK4629" s="122">
        <v>0.97080684620296198</v>
      </c>
    </row>
    <row r="4630" spans="1:37" s="122" customFormat="1" hidden="1" x14ac:dyDescent="0.3">
      <c r="A4630" s="125" t="str">
        <f t="shared" si="106"/>
        <v>SDGbaseTRA_AgMed_v6_3PVAXaemch</v>
      </c>
      <c r="B4630" s="125" t="s">
        <v>220</v>
      </c>
      <c r="C4630" s="125" t="s">
        <v>302</v>
      </c>
      <c r="D4630" s="125" t="s">
        <v>212</v>
      </c>
      <c r="E4630" s="122" t="s">
        <v>59</v>
      </c>
      <c r="F4630" s="122">
        <v>1.00000000000003</v>
      </c>
      <c r="G4630" s="122">
        <v>1.1864482643363601</v>
      </c>
      <c r="H4630" s="122">
        <v>1.1903920537935599</v>
      </c>
      <c r="I4630" s="122">
        <v>1.1828330445197299</v>
      </c>
      <c r="J4630" s="122">
        <v>1.1705914864717899</v>
      </c>
      <c r="K4630" s="122">
        <v>1.16713885552557</v>
      </c>
      <c r="L4630" s="122">
        <v>1.16822492828929</v>
      </c>
      <c r="M4630" s="122">
        <v>1.1697111594974701</v>
      </c>
      <c r="N4630" s="122">
        <v>1.16920716707634</v>
      </c>
      <c r="O4630" s="122">
        <v>1.1605041037822601</v>
      </c>
      <c r="P4630" s="122">
        <v>1.1588799836169501</v>
      </c>
      <c r="Q4630" s="122">
        <v>1.1568988805796701</v>
      </c>
      <c r="R4630" s="122">
        <v>1.159570239122</v>
      </c>
      <c r="S4630" s="122">
        <v>1.1605392018045999</v>
      </c>
      <c r="T4630" s="122">
        <v>1.16101680046492</v>
      </c>
      <c r="U4630" s="122">
        <v>1.1655029802754899</v>
      </c>
      <c r="V4630" s="122">
        <v>1.16953832366487</v>
      </c>
      <c r="W4630" s="122">
        <v>1.1714708656932</v>
      </c>
      <c r="X4630" s="122">
        <v>1.1699877344589</v>
      </c>
      <c r="Y4630" s="122">
        <v>1.1656925219927401</v>
      </c>
      <c r="Z4630" s="122">
        <v>1.1615229619204299</v>
      </c>
      <c r="AA4630" s="122">
        <v>1.15707230104374</v>
      </c>
      <c r="AB4630" s="122">
        <v>1.15177138879698</v>
      </c>
      <c r="AC4630" s="122">
        <v>1.14969009032756</v>
      </c>
      <c r="AD4630" s="122">
        <v>1.15216599506402</v>
      </c>
      <c r="AE4630" s="122">
        <v>1.15609785881133</v>
      </c>
      <c r="AF4630" s="122">
        <v>1.1607337561519699</v>
      </c>
      <c r="AG4630" s="122">
        <v>1.1625933885550599</v>
      </c>
      <c r="AH4630" s="122">
        <v>1.13519095054557</v>
      </c>
      <c r="AI4630" s="122">
        <v>1.1142272947683001</v>
      </c>
      <c r="AJ4630" s="122">
        <v>1.08976100254221</v>
      </c>
      <c r="AK4630" s="122">
        <v>1.0667621386483901</v>
      </c>
    </row>
    <row r="4631" spans="1:37" s="122" customFormat="1" hidden="1" x14ac:dyDescent="0.3">
      <c r="A4631" s="125" t="str">
        <f t="shared" si="106"/>
        <v>SDGbaseTRA_AgMed_v6_3PVAXasequ</v>
      </c>
      <c r="B4631" s="125" t="s">
        <v>220</v>
      </c>
      <c r="C4631" s="125" t="s">
        <v>302</v>
      </c>
      <c r="D4631" s="125" t="s">
        <v>212</v>
      </c>
      <c r="E4631" s="122" t="s">
        <v>60</v>
      </c>
      <c r="F4631" s="122">
        <v>1</v>
      </c>
      <c r="G4631" s="122">
        <v>1.19867470949897</v>
      </c>
      <c r="H4631" s="122">
        <v>1.17092902761655</v>
      </c>
      <c r="I4631" s="122">
        <v>1.1581203428727</v>
      </c>
      <c r="J4631" s="122">
        <v>1.1346778741013499</v>
      </c>
      <c r="K4631" s="122">
        <v>1.12453018346898</v>
      </c>
      <c r="L4631" s="122">
        <v>1.12186251042211</v>
      </c>
      <c r="M4631" s="122">
        <v>1.1281850035534899</v>
      </c>
      <c r="N4631" s="122">
        <v>1.1278313794674899</v>
      </c>
      <c r="O4631" s="122">
        <v>1.1340666813251801</v>
      </c>
      <c r="P4631" s="122">
        <v>1.12940483732313</v>
      </c>
      <c r="Q4631" s="122">
        <v>1.1230186837066101</v>
      </c>
      <c r="R4631" s="122">
        <v>1.10890920562335</v>
      </c>
      <c r="S4631" s="122">
        <v>1.10953588336748</v>
      </c>
      <c r="T4631" s="122">
        <v>1.1106838282454701</v>
      </c>
      <c r="U4631" s="122">
        <v>1.1150590425820299</v>
      </c>
      <c r="V4631" s="122">
        <v>1.1196250515703901</v>
      </c>
      <c r="W4631" s="122">
        <v>1.12214931728598</v>
      </c>
      <c r="X4631" s="122">
        <v>1.1210912549616301</v>
      </c>
      <c r="Y4631" s="122">
        <v>1.11798650560056</v>
      </c>
      <c r="Z4631" s="122">
        <v>1.11351214875937</v>
      </c>
      <c r="AA4631" s="122">
        <v>1.1096461951724801</v>
      </c>
      <c r="AB4631" s="122">
        <v>1.0806918454366301</v>
      </c>
      <c r="AC4631" s="122">
        <v>1.07310381403616</v>
      </c>
      <c r="AD4631" s="122">
        <v>1.0827697356995201</v>
      </c>
      <c r="AE4631" s="122">
        <v>1.0950476067063799</v>
      </c>
      <c r="AF4631" s="122">
        <v>1.1070801066573599</v>
      </c>
      <c r="AG4631" s="122">
        <v>1.1143985546419499</v>
      </c>
      <c r="AH4631" s="122">
        <v>1.0816340408381899</v>
      </c>
      <c r="AI4631" s="122">
        <v>1.0610629845283399</v>
      </c>
      <c r="AJ4631" s="122">
        <v>1.04286263771617</v>
      </c>
      <c r="AK4631" s="122">
        <v>1.0253405162504501</v>
      </c>
    </row>
    <row r="4632" spans="1:37" s="122" customFormat="1" hidden="1" x14ac:dyDescent="0.3">
      <c r="A4632" s="125" t="str">
        <f t="shared" si="106"/>
        <v>SDGbaseTRA_AgMed_v6_3PVAXavehi</v>
      </c>
      <c r="B4632" s="125" t="s">
        <v>220</v>
      </c>
      <c r="C4632" s="125" t="s">
        <v>302</v>
      </c>
      <c r="D4632" s="125" t="s">
        <v>212</v>
      </c>
      <c r="E4632" s="122" t="s">
        <v>61</v>
      </c>
      <c r="F4632" s="122">
        <v>1.00000000000003</v>
      </c>
      <c r="G4632" s="122">
        <v>1.1848900940187499</v>
      </c>
      <c r="H4632" s="122">
        <v>1.1781665924884399</v>
      </c>
      <c r="I4632" s="122">
        <v>1.16288771659141</v>
      </c>
      <c r="J4632" s="122">
        <v>1.1496925271513501</v>
      </c>
      <c r="K4632" s="122">
        <v>1.14578294162836</v>
      </c>
      <c r="L4632" s="122">
        <v>1.1466462305406899</v>
      </c>
      <c r="M4632" s="122">
        <v>1.1499876916028</v>
      </c>
      <c r="N4632" s="122">
        <v>1.15038347289023</v>
      </c>
      <c r="O4632" s="122">
        <v>1.1453775599554199</v>
      </c>
      <c r="P4632" s="122">
        <v>1.1442239881251</v>
      </c>
      <c r="Q4632" s="122">
        <v>1.1423923017939399</v>
      </c>
      <c r="R4632" s="122">
        <v>1.1439070909648901</v>
      </c>
      <c r="S4632" s="122">
        <v>1.1449955614390801</v>
      </c>
      <c r="T4632" s="122">
        <v>1.14565298406566</v>
      </c>
      <c r="U4632" s="122">
        <v>1.1500815142876599</v>
      </c>
      <c r="V4632" s="122">
        <v>1.15555897728789</v>
      </c>
      <c r="W4632" s="122">
        <v>1.1575309226684001</v>
      </c>
      <c r="X4632" s="122">
        <v>1.15421904138887</v>
      </c>
      <c r="Y4632" s="122">
        <v>1.14473979150431</v>
      </c>
      <c r="Z4632" s="122">
        <v>1.1365239350487299</v>
      </c>
      <c r="AA4632" s="122">
        <v>1.1288739714695499</v>
      </c>
      <c r="AB4632" s="122">
        <v>1.1193198897079</v>
      </c>
      <c r="AC4632" s="122">
        <v>1.1170317186602701</v>
      </c>
      <c r="AD4632" s="122">
        <v>1.1226213676530901</v>
      </c>
      <c r="AE4632" s="122">
        <v>1.13014639777966</v>
      </c>
      <c r="AF4632" s="122">
        <v>1.1380997829024699</v>
      </c>
      <c r="AG4632" s="122">
        <v>1.14368411599021</v>
      </c>
      <c r="AH4632" s="122">
        <v>1.11991024016982</v>
      </c>
      <c r="AI4632" s="122">
        <v>1.10249219151237</v>
      </c>
      <c r="AJ4632" s="122">
        <v>1.0820252083134401</v>
      </c>
      <c r="AK4632" s="122">
        <v>1.0620037178862201</v>
      </c>
    </row>
    <row r="4633" spans="1:37" s="122" customFormat="1" hidden="1" x14ac:dyDescent="0.3">
      <c r="A4633" s="125" t="str">
        <f t="shared" si="106"/>
        <v>SDGbaseTRA_AgMed_v6_3PVAXatequ</v>
      </c>
      <c r="B4633" s="125" t="s">
        <v>220</v>
      </c>
      <c r="C4633" s="125" t="s">
        <v>302</v>
      </c>
      <c r="D4633" s="125" t="s">
        <v>212</v>
      </c>
      <c r="E4633" s="122" t="s">
        <v>62</v>
      </c>
      <c r="F4633" s="122">
        <v>1</v>
      </c>
      <c r="G4633" s="122">
        <v>1.1796246704775399</v>
      </c>
      <c r="H4633" s="122">
        <v>1.17471118409805</v>
      </c>
      <c r="I4633" s="122">
        <v>1.1654179310592401</v>
      </c>
      <c r="J4633" s="122">
        <v>1.1505689273109401</v>
      </c>
      <c r="K4633" s="122">
        <v>1.14577161306268</v>
      </c>
      <c r="L4633" s="122">
        <v>1.14675059125611</v>
      </c>
      <c r="M4633" s="122">
        <v>1.15249175001621</v>
      </c>
      <c r="N4633" s="122">
        <v>1.1538424054605401</v>
      </c>
      <c r="O4633" s="122">
        <v>1.1614832969890601</v>
      </c>
      <c r="P4633" s="122">
        <v>1.1588718851548601</v>
      </c>
      <c r="Q4633" s="122">
        <v>1.1525089953598</v>
      </c>
      <c r="R4633" s="122">
        <v>1.1416397940726799</v>
      </c>
      <c r="S4633" s="122">
        <v>1.14009545471135</v>
      </c>
      <c r="T4633" s="122">
        <v>1.13958742119095</v>
      </c>
      <c r="U4633" s="122">
        <v>1.1430954654447201</v>
      </c>
      <c r="V4633" s="122">
        <v>1.14830401636136</v>
      </c>
      <c r="W4633" s="122">
        <v>1.14920464837784</v>
      </c>
      <c r="X4633" s="122">
        <v>1.1443722137749099</v>
      </c>
      <c r="Y4633" s="122">
        <v>1.13976376047714</v>
      </c>
      <c r="Z4633" s="122">
        <v>1.13458915041205</v>
      </c>
      <c r="AA4633" s="122">
        <v>1.1304418973202699</v>
      </c>
      <c r="AB4633" s="122">
        <v>1.1141636295262201</v>
      </c>
      <c r="AC4633" s="122">
        <v>1.1099041877649301</v>
      </c>
      <c r="AD4633" s="122">
        <v>1.1159210237799</v>
      </c>
      <c r="AE4633" s="122">
        <v>1.12395690395379</v>
      </c>
      <c r="AF4633" s="122">
        <v>1.1322591242326501</v>
      </c>
      <c r="AG4633" s="122">
        <v>1.13567189759273</v>
      </c>
      <c r="AH4633" s="122">
        <v>1.10388542129336</v>
      </c>
      <c r="AI4633" s="122">
        <v>1.08162304717825</v>
      </c>
      <c r="AJ4633" s="122">
        <v>1.0581153630323199</v>
      </c>
      <c r="AK4633" s="122">
        <v>1.0357257566547</v>
      </c>
    </row>
    <row r="4634" spans="1:37" s="122" customFormat="1" hidden="1" x14ac:dyDescent="0.3">
      <c r="A4634" s="125" t="str">
        <f t="shared" si="106"/>
        <v>SDGbaseTRA_AgMed_v6_3PVAXafurn</v>
      </c>
      <c r="B4634" s="125" t="s">
        <v>220</v>
      </c>
      <c r="C4634" s="125" t="s">
        <v>302</v>
      </c>
      <c r="D4634" s="125" t="s">
        <v>212</v>
      </c>
      <c r="E4634" s="122" t="s">
        <v>63</v>
      </c>
      <c r="F4634" s="122">
        <v>1.0000000000001099</v>
      </c>
      <c r="G4634" s="122">
        <v>1.1890294962689001</v>
      </c>
      <c r="H4634" s="122">
        <v>1.1742798736257301</v>
      </c>
      <c r="I4634" s="122">
        <v>1.1733669898416199</v>
      </c>
      <c r="J4634" s="122">
        <v>1.15451830947693</v>
      </c>
      <c r="K4634" s="122">
        <v>1.14682392679109</v>
      </c>
      <c r="L4634" s="122">
        <v>1.1446940853357801</v>
      </c>
      <c r="M4634" s="122">
        <v>1.1449159437507901</v>
      </c>
      <c r="N4634" s="122">
        <v>1.14362048600174</v>
      </c>
      <c r="O4634" s="122">
        <v>1.1442227046861599</v>
      </c>
      <c r="P4634" s="122">
        <v>1.14123346887868</v>
      </c>
      <c r="Q4634" s="122">
        <v>1.13660227270001</v>
      </c>
      <c r="R4634" s="122">
        <v>1.1198417324642</v>
      </c>
      <c r="S4634" s="122">
        <v>1.1253140594554401</v>
      </c>
      <c r="T4634" s="122">
        <v>1.1292155684157901</v>
      </c>
      <c r="U4634" s="122">
        <v>1.13601030838914</v>
      </c>
      <c r="V4634" s="122">
        <v>1.14276472861976</v>
      </c>
      <c r="W4634" s="122">
        <v>1.1464379986034401</v>
      </c>
      <c r="X4634" s="122">
        <v>1.1448465433882</v>
      </c>
      <c r="Y4634" s="122">
        <v>1.1420106747205101</v>
      </c>
      <c r="Z4634" s="122">
        <v>1.1391629314812599</v>
      </c>
      <c r="AA4634" s="122">
        <v>1.1357140261396901</v>
      </c>
      <c r="AB4634" s="122">
        <v>1.1311578514477301</v>
      </c>
      <c r="AC4634" s="122">
        <v>1.1291552490886601</v>
      </c>
      <c r="AD4634" s="122">
        <v>1.13169888751998</v>
      </c>
      <c r="AE4634" s="122">
        <v>1.1354714341849099</v>
      </c>
      <c r="AF4634" s="122">
        <v>1.1398330135663499</v>
      </c>
      <c r="AG4634" s="122">
        <v>1.14051897553137</v>
      </c>
      <c r="AH4634" s="122">
        <v>1.1203435392549701</v>
      </c>
      <c r="AI4634" s="122">
        <v>1.1060227980403901</v>
      </c>
      <c r="AJ4634" s="122">
        <v>1.0882810325615999</v>
      </c>
      <c r="AK4634" s="122">
        <v>1.0712221856295601</v>
      </c>
    </row>
    <row r="4635" spans="1:37" s="122" customFormat="1" hidden="1" x14ac:dyDescent="0.3">
      <c r="A4635" s="125" t="str">
        <f t="shared" si="106"/>
        <v>SDGbaseTRA_AgMed_v6_3PVAXaoman</v>
      </c>
      <c r="B4635" s="125" t="s">
        <v>220</v>
      </c>
      <c r="C4635" s="125" t="s">
        <v>302</v>
      </c>
      <c r="D4635" s="125" t="s">
        <v>212</v>
      </c>
      <c r="E4635" s="122" t="s">
        <v>64</v>
      </c>
      <c r="F4635" s="122">
        <v>0.99999999999983402</v>
      </c>
      <c r="G4635" s="122">
        <v>1.1202168716190899</v>
      </c>
      <c r="H4635" s="122">
        <v>1.10229013662132</v>
      </c>
      <c r="I4635" s="122">
        <v>1.07654189785406</v>
      </c>
      <c r="J4635" s="122">
        <v>1.0758713177080399</v>
      </c>
      <c r="K4635" s="122">
        <v>1.07637071230461</v>
      </c>
      <c r="L4635" s="122">
        <v>1.07746131390725</v>
      </c>
      <c r="M4635" s="122">
        <v>1.0875908350299199</v>
      </c>
      <c r="N4635" s="122">
        <v>1.0900162161109199</v>
      </c>
      <c r="O4635" s="122">
        <v>1.1588367642694799</v>
      </c>
      <c r="P4635" s="122">
        <v>1.1526227114195799</v>
      </c>
      <c r="Q4635" s="122">
        <v>1.13471384026703</v>
      </c>
      <c r="R4635" s="122">
        <v>1.11510609670547</v>
      </c>
      <c r="S4635" s="122">
        <v>1.1020308805969601</v>
      </c>
      <c r="T4635" s="122">
        <v>1.0918872176191401</v>
      </c>
      <c r="U4635" s="122">
        <v>1.0827253449215799</v>
      </c>
      <c r="V4635" s="122">
        <v>1.07607124920524</v>
      </c>
      <c r="W4635" s="122">
        <v>1.0724973732023799</v>
      </c>
      <c r="X4635" s="122">
        <v>1.0652189845003699</v>
      </c>
      <c r="Y4635" s="122">
        <v>1.0572179631762699</v>
      </c>
      <c r="Z4635" s="122">
        <v>1.0474923675976</v>
      </c>
      <c r="AA4635" s="122">
        <v>1.04271417872589</v>
      </c>
      <c r="AB4635" s="122">
        <v>1.02519543606271</v>
      </c>
      <c r="AC4635" s="122">
        <v>1.0205849853428599</v>
      </c>
      <c r="AD4635" s="122">
        <v>1.0274466636124</v>
      </c>
      <c r="AE4635" s="122">
        <v>1.0354416919068801</v>
      </c>
      <c r="AF4635" s="122">
        <v>1.04451551468277</v>
      </c>
      <c r="AG4635" s="122">
        <v>1.0437599484109701</v>
      </c>
      <c r="AH4635" s="122">
        <v>1.0329254494273299</v>
      </c>
      <c r="AI4635" s="122">
        <v>1.0274939288047</v>
      </c>
      <c r="AJ4635" s="122">
        <v>1.0232443398218001</v>
      </c>
      <c r="AK4635" s="122">
        <v>1.01499333433746</v>
      </c>
    </row>
    <row r="4636" spans="1:37" s="122" customFormat="1" hidden="1" x14ac:dyDescent="0.3">
      <c r="A4636" s="125" t="str">
        <f t="shared" si="106"/>
        <v>SDGbaseTRA_AgMed_v6_3PVAXaelec</v>
      </c>
      <c r="B4636" s="125" t="s">
        <v>220</v>
      </c>
      <c r="C4636" s="125" t="s">
        <v>302</v>
      </c>
      <c r="D4636" s="125" t="s">
        <v>212</v>
      </c>
      <c r="E4636" s="122" t="s">
        <v>65</v>
      </c>
      <c r="F4636" s="122">
        <v>1</v>
      </c>
      <c r="G4636" s="122">
        <v>1.11797619213525</v>
      </c>
      <c r="H4636" s="122">
        <v>1.0032204451319899</v>
      </c>
      <c r="I4636" s="122">
        <v>1.0076916292634099</v>
      </c>
      <c r="J4636" s="122">
        <v>1.0548267674612199</v>
      </c>
      <c r="K4636" s="122">
        <v>1.0825518229700299</v>
      </c>
      <c r="L4636" s="122">
        <v>1.1055466609023501</v>
      </c>
      <c r="M4636" s="122">
        <v>1.0971722894428999</v>
      </c>
      <c r="N4636" s="122">
        <v>1.07352975560589</v>
      </c>
      <c r="O4636" s="122">
        <v>1.0691719608324699</v>
      </c>
      <c r="P4636" s="122">
        <v>1.0835133570037501</v>
      </c>
      <c r="Q4636" s="122">
        <v>1.1185198782208701</v>
      </c>
      <c r="R4636" s="122">
        <v>1.1674459516493401</v>
      </c>
      <c r="S4636" s="122">
        <v>1.17986623310423</v>
      </c>
      <c r="T4636" s="122">
        <v>1.20065551648545</v>
      </c>
      <c r="U4636" s="122">
        <v>1.2136280951766101</v>
      </c>
      <c r="V4636" s="122">
        <v>1.2124016898723999</v>
      </c>
      <c r="W4636" s="122">
        <v>1.2216260303284801</v>
      </c>
      <c r="X4636" s="122">
        <v>1.2211554200494901</v>
      </c>
      <c r="Y4636" s="122">
        <v>1.2429740732761201</v>
      </c>
      <c r="Z4636" s="122">
        <v>1.26395338654407</v>
      </c>
      <c r="AA4636" s="122">
        <v>1.2811213489189099</v>
      </c>
      <c r="AB4636" s="122">
        <v>1.2975221368060701</v>
      </c>
      <c r="AC4636" s="122">
        <v>1.3264133547094501</v>
      </c>
      <c r="AD4636" s="122">
        <v>1.3551883103826201</v>
      </c>
      <c r="AE4636" s="122">
        <v>1.3817970130588699</v>
      </c>
      <c r="AF4636" s="122">
        <v>1.4084074825694799</v>
      </c>
      <c r="AG4636" s="122">
        <v>1.5308277283648799</v>
      </c>
      <c r="AH4636" s="122">
        <v>1.6318492769186601</v>
      </c>
      <c r="AI4636" s="122">
        <v>1.7784418575699199</v>
      </c>
      <c r="AJ4636" s="122">
        <v>1.92072920014759</v>
      </c>
      <c r="AK4636" s="122">
        <v>2.0247988344947201</v>
      </c>
    </row>
    <row r="4637" spans="1:37" s="122" customFormat="1" hidden="1" x14ac:dyDescent="0.3">
      <c r="A4637" s="125" t="str">
        <f t="shared" si="106"/>
        <v>SDGbaseTRA_AgMed_v6_3PVAXawatr</v>
      </c>
      <c r="B4637" s="125" t="s">
        <v>220</v>
      </c>
      <c r="C4637" s="125" t="s">
        <v>302</v>
      </c>
      <c r="D4637" s="125" t="s">
        <v>212</v>
      </c>
      <c r="E4637" s="122" t="s">
        <v>66</v>
      </c>
      <c r="F4637" s="122">
        <v>1</v>
      </c>
      <c r="G4637" s="122">
        <v>0.85341584387208602</v>
      </c>
      <c r="H4637" s="122">
        <v>0.88798830853376698</v>
      </c>
      <c r="I4637" s="122">
        <v>0.882134209670137</v>
      </c>
      <c r="J4637" s="122">
        <v>0.90932296177725402</v>
      </c>
      <c r="K4637" s="122">
        <v>0.92805351978710204</v>
      </c>
      <c r="L4637" s="122">
        <v>0.93902594100144698</v>
      </c>
      <c r="M4637" s="122">
        <v>0.94233326330094302</v>
      </c>
      <c r="N4637" s="122">
        <v>0.94183537886980995</v>
      </c>
      <c r="O4637" s="122">
        <v>0.94238725630431297</v>
      </c>
      <c r="P4637" s="122">
        <v>0.946164995158015</v>
      </c>
      <c r="Q4637" s="122">
        <v>0.95260986869521802</v>
      </c>
      <c r="R4637" s="122">
        <v>0.97651472030023101</v>
      </c>
      <c r="S4637" s="122">
        <v>0.97642491206336901</v>
      </c>
      <c r="T4637" s="122">
        <v>0.97184017323697702</v>
      </c>
      <c r="U4637" s="122">
        <v>0.96730670952717301</v>
      </c>
      <c r="V4637" s="122">
        <v>0.96722110758403201</v>
      </c>
      <c r="W4637" s="122">
        <v>0.967535720570883</v>
      </c>
      <c r="X4637" s="122">
        <v>0.96188690310112901</v>
      </c>
      <c r="Y4637" s="122">
        <v>0.95632269801487302</v>
      </c>
      <c r="Z4637" s="122">
        <v>0.95190177645970397</v>
      </c>
      <c r="AA4637" s="122">
        <v>0.94509648675879698</v>
      </c>
      <c r="AB4637" s="122">
        <v>0.94825339571231204</v>
      </c>
      <c r="AC4637" s="122">
        <v>0.95428600431117405</v>
      </c>
      <c r="AD4637" s="122">
        <v>0.96155065136638795</v>
      </c>
      <c r="AE4637" s="122">
        <v>0.96908877969041596</v>
      </c>
      <c r="AF4637" s="122">
        <v>0.97750691297195202</v>
      </c>
      <c r="AG4637" s="122">
        <v>0.98503144646290097</v>
      </c>
      <c r="AH4637" s="122">
        <v>1.0126697818044099</v>
      </c>
      <c r="AI4637" s="122">
        <v>1.04226596963118</v>
      </c>
      <c r="AJ4637" s="122">
        <v>1.05638024839477</v>
      </c>
      <c r="AK4637" s="122">
        <v>1.0635113127251401</v>
      </c>
    </row>
    <row r="4638" spans="1:37" s="122" customFormat="1" hidden="1" x14ac:dyDescent="0.3">
      <c r="A4638" s="125" t="str">
        <f t="shared" si="106"/>
        <v>SDGbaseTRA_AgMed_v6_3PVAXacons</v>
      </c>
      <c r="B4638" s="125" t="s">
        <v>220</v>
      </c>
      <c r="C4638" s="125" t="s">
        <v>302</v>
      </c>
      <c r="D4638" s="125" t="s">
        <v>212</v>
      </c>
      <c r="E4638" s="122" t="s">
        <v>67</v>
      </c>
      <c r="F4638" s="122">
        <v>1</v>
      </c>
      <c r="G4638" s="122">
        <v>1.1570551916238301</v>
      </c>
      <c r="H4638" s="122">
        <v>1.1196232513733799</v>
      </c>
      <c r="I4638" s="122">
        <v>1.17719125341917</v>
      </c>
      <c r="J4638" s="122">
        <v>1.1216271930211199</v>
      </c>
      <c r="K4638" s="122">
        <v>1.09626720004447</v>
      </c>
      <c r="L4638" s="122">
        <v>1.0841611923314201</v>
      </c>
      <c r="M4638" s="122">
        <v>1.08044984810671</v>
      </c>
      <c r="N4638" s="122">
        <v>1.07674913473643</v>
      </c>
      <c r="O4638" s="122">
        <v>1.0711092261633599</v>
      </c>
      <c r="P4638" s="122">
        <v>1.07099566885939</v>
      </c>
      <c r="Q4638" s="122">
        <v>1.07175853170641</v>
      </c>
      <c r="R4638" s="122">
        <v>1.0094709074555199</v>
      </c>
      <c r="S4638" s="122">
        <v>1.0418190134485099</v>
      </c>
      <c r="T4638" s="122">
        <v>1.0637640311077601</v>
      </c>
      <c r="U4638" s="122">
        <v>1.0811461330774499</v>
      </c>
      <c r="V4638" s="122">
        <v>1.0966390323031701</v>
      </c>
      <c r="W4638" s="122">
        <v>1.10331313100161</v>
      </c>
      <c r="X4638" s="122">
        <v>1.09959196113533</v>
      </c>
      <c r="Y4638" s="122">
        <v>1.09787042335923</v>
      </c>
      <c r="Z4638" s="122">
        <v>1.0966768969975</v>
      </c>
      <c r="AA4638" s="122">
        <v>1.09197372657812</v>
      </c>
      <c r="AB4638" s="122">
        <v>1.08085139900126</v>
      </c>
      <c r="AC4638" s="122">
        <v>1.0787832317980299</v>
      </c>
      <c r="AD4638" s="122">
        <v>1.08490018654042</v>
      </c>
      <c r="AE4638" s="122">
        <v>1.0924441623810399</v>
      </c>
      <c r="AF4638" s="122">
        <v>1.09966155854117</v>
      </c>
      <c r="AG4638" s="122">
        <v>1.1038815619342399</v>
      </c>
      <c r="AH4638" s="122">
        <v>1.0991388929822701</v>
      </c>
      <c r="AI4638" s="122">
        <v>1.0978192069234101</v>
      </c>
      <c r="AJ4638" s="122">
        <v>1.0920878907076299</v>
      </c>
      <c r="AK4638" s="122">
        <v>1.0853141967016</v>
      </c>
    </row>
    <row r="4639" spans="1:37" s="122" customFormat="1" hidden="1" x14ac:dyDescent="0.3">
      <c r="A4639" s="125" t="str">
        <f t="shared" si="106"/>
        <v>SDGbaseTRA_AgMed_v6_3PVAXatrad</v>
      </c>
      <c r="B4639" s="125" t="s">
        <v>220</v>
      </c>
      <c r="C4639" s="125" t="s">
        <v>302</v>
      </c>
      <c r="D4639" s="125" t="s">
        <v>212</v>
      </c>
      <c r="E4639" s="122" t="s">
        <v>68</v>
      </c>
      <c r="F4639" s="122">
        <v>1.0000000000001401</v>
      </c>
      <c r="G4639" s="122">
        <v>1.00994118320222</v>
      </c>
      <c r="H4639" s="122">
        <v>1.0174164255489699</v>
      </c>
      <c r="I4639" s="122">
        <v>1.0293520194516199</v>
      </c>
      <c r="J4639" s="122">
        <v>1.01737465231668</v>
      </c>
      <c r="K4639" s="122">
        <v>1.0129217034309099</v>
      </c>
      <c r="L4639" s="122">
        <v>1.0114550867930201</v>
      </c>
      <c r="M4639" s="122">
        <v>1.0131463776640699</v>
      </c>
      <c r="N4639" s="122">
        <v>1.01237809598275</v>
      </c>
      <c r="O4639" s="122">
        <v>0.965272211052428</v>
      </c>
      <c r="P4639" s="122">
        <v>0.970877470453819</v>
      </c>
      <c r="Q4639" s="122">
        <v>0.98537647965800501</v>
      </c>
      <c r="R4639" s="122">
        <v>0.992411527926647</v>
      </c>
      <c r="S4639" s="122">
        <v>1.0035374720058601</v>
      </c>
      <c r="T4639" s="122">
        <v>1.0105407820375001</v>
      </c>
      <c r="U4639" s="122">
        <v>1.0172991237422899</v>
      </c>
      <c r="V4639" s="122">
        <v>1.0258461347233601</v>
      </c>
      <c r="W4639" s="122">
        <v>1.02957050692513</v>
      </c>
      <c r="X4639" s="122">
        <v>1.0267607148681701</v>
      </c>
      <c r="Y4639" s="122">
        <v>1.02155345655638</v>
      </c>
      <c r="Z4639" s="122">
        <v>1.01563132372928</v>
      </c>
      <c r="AA4639" s="122">
        <v>1.0095910796446601</v>
      </c>
      <c r="AB4639" s="122">
        <v>0.99271633611412702</v>
      </c>
      <c r="AC4639" s="122">
        <v>0.98879273954011404</v>
      </c>
      <c r="AD4639" s="122">
        <v>0.99360502029476505</v>
      </c>
      <c r="AE4639" s="122">
        <v>1.0008876030551901</v>
      </c>
      <c r="AF4639" s="122">
        <v>1.00917265743466</v>
      </c>
      <c r="AG4639" s="122">
        <v>1.0142275244598</v>
      </c>
      <c r="AH4639" s="122">
        <v>1.00660688199471</v>
      </c>
      <c r="AI4639" s="122">
        <v>1.00522061396855</v>
      </c>
      <c r="AJ4639" s="122">
        <v>0.997114161709167</v>
      </c>
      <c r="AK4639" s="122">
        <v>0.987915499154423</v>
      </c>
    </row>
    <row r="4640" spans="1:37" s="122" customFormat="1" hidden="1" x14ac:dyDescent="0.3">
      <c r="A4640" s="125" t="str">
        <f t="shared" si="106"/>
        <v>SDGbaseTRA_AgMed_v6_3PVAXahotl</v>
      </c>
      <c r="B4640" s="125" t="s">
        <v>220</v>
      </c>
      <c r="C4640" s="125" t="s">
        <v>302</v>
      </c>
      <c r="D4640" s="125" t="s">
        <v>212</v>
      </c>
      <c r="E4640" s="122" t="s">
        <v>69</v>
      </c>
      <c r="F4640" s="122">
        <v>1</v>
      </c>
      <c r="G4640" s="122">
        <v>1.0203057677608101</v>
      </c>
      <c r="H4640" s="122">
        <v>1.0354658954157201</v>
      </c>
      <c r="I4640" s="122">
        <v>1.0020172058926</v>
      </c>
      <c r="J4640" s="122">
        <v>1.0127582593492801</v>
      </c>
      <c r="K4640" s="122">
        <v>1.0223933243126699</v>
      </c>
      <c r="L4640" s="122">
        <v>1.02888243674616</v>
      </c>
      <c r="M4640" s="122">
        <v>1.03387292239816</v>
      </c>
      <c r="N4640" s="122">
        <v>1.0364350338388599</v>
      </c>
      <c r="O4640" s="122">
        <v>1.04956235743689</v>
      </c>
      <c r="P4640" s="122">
        <v>1.05166250750823</v>
      </c>
      <c r="Q4640" s="122">
        <v>1.0522516757484199</v>
      </c>
      <c r="R4640" s="122">
        <v>1.06998150708003</v>
      </c>
      <c r="S4640" s="122">
        <v>1.0676881814216099</v>
      </c>
      <c r="T4640" s="122">
        <v>1.06461590985896</v>
      </c>
      <c r="U4640" s="122">
        <v>1.06276176819433</v>
      </c>
      <c r="V4640" s="122">
        <v>1.06175428087118</v>
      </c>
      <c r="W4640" s="122">
        <v>1.0626933034944801</v>
      </c>
      <c r="X4640" s="122">
        <v>1.0616112972292</v>
      </c>
      <c r="Y4640" s="122">
        <v>1.0580697513356501</v>
      </c>
      <c r="Z4640" s="122">
        <v>1.05414705392357</v>
      </c>
      <c r="AA4640" s="122">
        <v>1.04937756823156</v>
      </c>
      <c r="AB4640" s="122">
        <v>1.04798608073182</v>
      </c>
      <c r="AC4640" s="122">
        <v>1.0462996494719301</v>
      </c>
      <c r="AD4640" s="122">
        <v>1.0446881141425199</v>
      </c>
      <c r="AE4640" s="122">
        <v>1.0440622721680199</v>
      </c>
      <c r="AF4640" s="122">
        <v>1.0452564304437999</v>
      </c>
      <c r="AG4640" s="122">
        <v>1.0464724818423601</v>
      </c>
      <c r="AH4640" s="122">
        <v>1.05015576124173</v>
      </c>
      <c r="AI4640" s="122">
        <v>1.04967267228839</v>
      </c>
      <c r="AJ4640" s="122">
        <v>1.04020371519182</v>
      </c>
      <c r="AK4640" s="122">
        <v>1.0333077247199001</v>
      </c>
    </row>
    <row r="4641" spans="1:37" s="122" customFormat="1" hidden="1" x14ac:dyDescent="0.3">
      <c r="A4641" s="125" t="str">
        <f t="shared" si="106"/>
        <v>SDGbaseTRA_AgMed_v6_3PVAXaltrp-p</v>
      </c>
      <c r="B4641" s="125" t="s">
        <v>220</v>
      </c>
      <c r="C4641" s="125" t="s">
        <v>302</v>
      </c>
      <c r="D4641" s="125" t="s">
        <v>212</v>
      </c>
      <c r="E4641" s="122" t="s">
        <v>70</v>
      </c>
      <c r="F4641" s="122">
        <v>0.99999999999987499</v>
      </c>
      <c r="G4641" s="122">
        <v>0.98305514283809203</v>
      </c>
      <c r="H4641" s="122">
        <v>0.95941114210529599</v>
      </c>
      <c r="I4641" s="122">
        <v>0.95456162292766999</v>
      </c>
      <c r="J4641" s="122">
        <v>0.955261651635541</v>
      </c>
      <c r="K4641" s="122">
        <v>0.95762631807265597</v>
      </c>
      <c r="L4641" s="122">
        <v>0.95833509289452401</v>
      </c>
      <c r="M4641" s="122">
        <v>0.96316949241716499</v>
      </c>
      <c r="N4641" s="122">
        <v>0.97098137454009703</v>
      </c>
      <c r="O4641" s="122">
        <v>0.98521892529159405</v>
      </c>
      <c r="P4641" s="122">
        <v>0.99365752896648196</v>
      </c>
      <c r="Q4641" s="122">
        <v>0.99909789479862199</v>
      </c>
      <c r="R4641" s="122">
        <v>1.0139610830096499</v>
      </c>
      <c r="S4641" s="122">
        <v>1.0169330442865501</v>
      </c>
      <c r="T4641" s="122">
        <v>1.0173540444059499</v>
      </c>
      <c r="U4641" s="122">
        <v>1.01669988782774</v>
      </c>
      <c r="V4641" s="122">
        <v>1.01738399312576</v>
      </c>
      <c r="W4641" s="122">
        <v>1.01444266185579</v>
      </c>
      <c r="X4641" s="122">
        <v>1.0077999579729899</v>
      </c>
      <c r="Y4641" s="122">
        <v>0.99858204658128202</v>
      </c>
      <c r="Z4641" s="122">
        <v>0.98812338872838501</v>
      </c>
      <c r="AA4641" s="122">
        <v>0.97757367322087296</v>
      </c>
      <c r="AB4641" s="122">
        <v>0.97408384866815101</v>
      </c>
      <c r="AC4641" s="122">
        <v>0.97450315123874698</v>
      </c>
      <c r="AD4641" s="122">
        <v>0.97524580958097296</v>
      </c>
      <c r="AE4641" s="122">
        <v>0.977016582699201</v>
      </c>
      <c r="AF4641" s="122">
        <v>0.97994311707111303</v>
      </c>
      <c r="AG4641" s="122">
        <v>0.98556142306634098</v>
      </c>
      <c r="AH4641" s="122">
        <v>1.00271726506637</v>
      </c>
      <c r="AI4641" s="122">
        <v>1.0249282016618999</v>
      </c>
      <c r="AJ4641" s="122">
        <v>1.0314526996642399</v>
      </c>
      <c r="AK4641" s="122">
        <v>1.0313524831979799</v>
      </c>
    </row>
    <row r="4642" spans="1:37" s="122" customFormat="1" hidden="1" x14ac:dyDescent="0.3">
      <c r="A4642" s="125" t="str">
        <f t="shared" si="106"/>
        <v>SDGbaseTRA_AgMed_v6_3PVAXaltrp-f</v>
      </c>
      <c r="B4642" s="125" t="s">
        <v>220</v>
      </c>
      <c r="C4642" s="125" t="s">
        <v>302</v>
      </c>
      <c r="D4642" s="125" t="s">
        <v>212</v>
      </c>
      <c r="E4642" s="122" t="s">
        <v>71</v>
      </c>
      <c r="F4642" s="122">
        <v>1.00000000000025</v>
      </c>
      <c r="G4642" s="122">
        <v>0.93605883924037403</v>
      </c>
      <c r="H4642" s="122">
        <v>0.94104133445882399</v>
      </c>
      <c r="I4642" s="122">
        <v>0.97998745784890895</v>
      </c>
      <c r="J4642" s="122">
        <v>0.97398099069737398</v>
      </c>
      <c r="K4642" s="122">
        <v>0.966255219973989</v>
      </c>
      <c r="L4642" s="122">
        <v>0.95829620889609901</v>
      </c>
      <c r="M4642" s="122">
        <v>0.96285787814551005</v>
      </c>
      <c r="N4642" s="122">
        <v>0.97760691619999696</v>
      </c>
      <c r="O4642" s="122">
        <v>0.97500245033009603</v>
      </c>
      <c r="P4642" s="122">
        <v>0.99508541195734401</v>
      </c>
      <c r="Q4642" s="122">
        <v>1.0056190251261601</v>
      </c>
      <c r="R4642" s="122">
        <v>0.98225933075891403</v>
      </c>
      <c r="S4642" s="122">
        <v>0.97905390783061297</v>
      </c>
      <c r="T4642" s="122">
        <v>0.99414525301655898</v>
      </c>
      <c r="U4642" s="122">
        <v>1.0017936162513801</v>
      </c>
      <c r="V4642" s="122">
        <v>1.0078581577385699</v>
      </c>
      <c r="W4642" s="122">
        <v>0.99299847613570702</v>
      </c>
      <c r="X4642" s="122">
        <v>0.99356975029228201</v>
      </c>
      <c r="Y4642" s="122">
        <v>1.00178677411326</v>
      </c>
      <c r="Z4642" s="122">
        <v>1.00197076123607</v>
      </c>
      <c r="AA4642" s="122">
        <v>0.99869055825285402</v>
      </c>
      <c r="AB4642" s="122">
        <v>0.992785068787156</v>
      </c>
      <c r="AC4642" s="122">
        <v>0.99027799361510205</v>
      </c>
      <c r="AD4642" s="122">
        <v>0.99389153320092805</v>
      </c>
      <c r="AE4642" s="122">
        <v>0.99799785632595595</v>
      </c>
      <c r="AF4642" s="122">
        <v>0.99449926058343696</v>
      </c>
      <c r="AG4642" s="122">
        <v>0.99744568887695595</v>
      </c>
      <c r="AH4642" s="122">
        <v>1.03226751010754</v>
      </c>
      <c r="AI4642" s="122">
        <v>1.0719075833763001</v>
      </c>
      <c r="AJ4642" s="122">
        <v>1.0872386201003199</v>
      </c>
      <c r="AK4642" s="122">
        <v>1.09044778756954</v>
      </c>
    </row>
    <row r="4643" spans="1:37" s="122" customFormat="1" hidden="1" x14ac:dyDescent="0.3">
      <c r="A4643" s="125" t="str">
        <f t="shared" si="106"/>
        <v>SDGbaseTRA_AgMed_v6_3PVAXaotrp-p</v>
      </c>
      <c r="B4643" s="125" t="s">
        <v>220</v>
      </c>
      <c r="C4643" s="125" t="s">
        <v>302</v>
      </c>
      <c r="D4643" s="125" t="s">
        <v>212</v>
      </c>
      <c r="E4643" s="122" t="s">
        <v>72</v>
      </c>
      <c r="F4643" s="122">
        <v>0.99999999999994704</v>
      </c>
      <c r="G4643" s="122">
        <v>1.0774888506042599</v>
      </c>
      <c r="H4643" s="122">
        <v>1.07618054924398</v>
      </c>
      <c r="I4643" s="122">
        <v>1.07858964364499</v>
      </c>
      <c r="J4643" s="122">
        <v>1.07126483575237</v>
      </c>
      <c r="K4643" s="122">
        <v>1.0552335945948501</v>
      </c>
      <c r="L4643" s="122">
        <v>1.03672184291759</v>
      </c>
      <c r="M4643" s="122">
        <v>1.01923455452238</v>
      </c>
      <c r="N4643" s="122">
        <v>1.0035602195834501</v>
      </c>
      <c r="O4643" s="122">
        <v>0.952589358729383</v>
      </c>
      <c r="P4643" s="122">
        <v>0.95148864122363497</v>
      </c>
      <c r="Q4643" s="122">
        <v>0.95819266051834195</v>
      </c>
      <c r="R4643" s="122">
        <v>0.98112290878627695</v>
      </c>
      <c r="S4643" s="122">
        <v>0.98106476778710605</v>
      </c>
      <c r="T4643" s="122">
        <v>0.97844973887620901</v>
      </c>
      <c r="U4643" s="122">
        <v>0.97451787032790405</v>
      </c>
      <c r="V4643" s="122">
        <v>0.97821116880067505</v>
      </c>
      <c r="W4643" s="122">
        <v>0.97288520096716702</v>
      </c>
      <c r="X4643" s="122">
        <v>0.96057566229734404</v>
      </c>
      <c r="Y4643" s="122">
        <v>0.94993355876148799</v>
      </c>
      <c r="Z4643" s="122">
        <v>0.94143321006298797</v>
      </c>
      <c r="AA4643" s="122">
        <v>0.93099059994145095</v>
      </c>
      <c r="AB4643" s="122">
        <v>0.91876328987964295</v>
      </c>
      <c r="AC4643" s="122">
        <v>0.92258549831333703</v>
      </c>
      <c r="AD4643" s="122">
        <v>0.93246227422617201</v>
      </c>
      <c r="AE4643" s="122">
        <v>0.94436864500825901</v>
      </c>
      <c r="AF4643" s="122">
        <v>0.95586576410409696</v>
      </c>
      <c r="AG4643" s="122">
        <v>0.96579354166895004</v>
      </c>
      <c r="AH4643" s="122">
        <v>0.97909558896482496</v>
      </c>
      <c r="AI4643" s="122">
        <v>1.0106663694986799</v>
      </c>
      <c r="AJ4643" s="122">
        <v>1.03200012160097</v>
      </c>
      <c r="AK4643" s="122">
        <v>1.0463106232330199</v>
      </c>
    </row>
    <row r="4644" spans="1:37" s="122" customFormat="1" hidden="1" x14ac:dyDescent="0.3">
      <c r="A4644" s="125" t="str">
        <f t="shared" si="106"/>
        <v>SDGbaseTRA_AgMed_v6_3PVAXaotrp-f</v>
      </c>
      <c r="B4644" s="125" t="s">
        <v>220</v>
      </c>
      <c r="C4644" s="125" t="s">
        <v>302</v>
      </c>
      <c r="D4644" s="125" t="s">
        <v>212</v>
      </c>
      <c r="E4644" s="122" t="s">
        <v>73</v>
      </c>
      <c r="F4644" s="122">
        <v>1.0000000000000799</v>
      </c>
      <c r="G4644" s="122">
        <v>1.00947830041478</v>
      </c>
      <c r="H4644" s="122">
        <v>1.0163021933455401</v>
      </c>
      <c r="I4644" s="122">
        <v>1.0393057664387599</v>
      </c>
      <c r="J4644" s="122">
        <v>1.02059165034205</v>
      </c>
      <c r="K4644" s="122">
        <v>1.00570598158869</v>
      </c>
      <c r="L4644" s="122">
        <v>0.99375760852828898</v>
      </c>
      <c r="M4644" s="122">
        <v>0.99225334886424998</v>
      </c>
      <c r="N4644" s="122">
        <v>0.99644894266316197</v>
      </c>
      <c r="O4644" s="122">
        <v>0.97603417803417103</v>
      </c>
      <c r="P4644" s="122">
        <v>0.98697240722542801</v>
      </c>
      <c r="Q4644" s="122">
        <v>0.99441607300510604</v>
      </c>
      <c r="R4644" s="122">
        <v>0.98587944228593405</v>
      </c>
      <c r="S4644" s="122">
        <v>0.98394949028781098</v>
      </c>
      <c r="T4644" s="122">
        <v>0.99330207267319703</v>
      </c>
      <c r="U4644" s="122">
        <v>0.99774751998142097</v>
      </c>
      <c r="V4644" s="122">
        <v>1.00373434318652</v>
      </c>
      <c r="W4644" s="122">
        <v>0.99587050385660703</v>
      </c>
      <c r="X4644" s="122">
        <v>0.99117038259010604</v>
      </c>
      <c r="Y4644" s="122">
        <v>0.99417842779499099</v>
      </c>
      <c r="Z4644" s="122">
        <v>0.99324155731320996</v>
      </c>
      <c r="AA4644" s="122">
        <v>0.990265928641481</v>
      </c>
      <c r="AB4644" s="122">
        <v>0.98162957836486497</v>
      </c>
      <c r="AC4644" s="122">
        <v>0.97972010485360805</v>
      </c>
      <c r="AD4644" s="122">
        <v>0.984001440863986</v>
      </c>
      <c r="AE4644" s="122">
        <v>0.98830449489752703</v>
      </c>
      <c r="AF4644" s="122">
        <v>0.98740036666255604</v>
      </c>
      <c r="AG4644" s="122">
        <v>0.98741752825267604</v>
      </c>
      <c r="AH4644" s="122">
        <v>1.0003735539955101</v>
      </c>
      <c r="AI4644" s="122">
        <v>1.02009821571584</v>
      </c>
      <c r="AJ4644" s="122">
        <v>1.02915435098095</v>
      </c>
      <c r="AK4644" s="122">
        <v>1.03521358026974</v>
      </c>
    </row>
    <row r="4645" spans="1:37" s="122" customFormat="1" hidden="1" x14ac:dyDescent="0.3">
      <c r="A4645" s="125" t="str">
        <f t="shared" si="106"/>
        <v>SDGbaseTRA_AgMed_v6_3PVAXaprtr</v>
      </c>
      <c r="B4645" s="125" t="s">
        <v>220</v>
      </c>
      <c r="C4645" s="125" t="s">
        <v>302</v>
      </c>
      <c r="D4645" s="125" t="s">
        <v>212</v>
      </c>
      <c r="E4645" s="122" t="s">
        <v>74</v>
      </c>
      <c r="F4645" s="122">
        <v>1.00000000000004</v>
      </c>
      <c r="G4645" s="122">
        <v>1.021934951779</v>
      </c>
      <c r="H4645" s="122">
        <v>1.01637702788433</v>
      </c>
      <c r="I4645" s="122">
        <v>0.99371050209745704</v>
      </c>
      <c r="J4645" s="122">
        <v>0.97957360947371697</v>
      </c>
      <c r="K4645" s="122">
        <v>0.978441167229257</v>
      </c>
      <c r="L4645" s="122">
        <v>0.98081530857755195</v>
      </c>
      <c r="M4645" s="122">
        <v>0.98407708125870097</v>
      </c>
      <c r="N4645" s="122">
        <v>0.988476203479981</v>
      </c>
      <c r="O4645" s="122">
        <v>0.971642722003355</v>
      </c>
      <c r="P4645" s="122">
        <v>0.97506997999449696</v>
      </c>
      <c r="Q4645" s="122">
        <v>0.98848451897783396</v>
      </c>
      <c r="R4645" s="122">
        <v>1.01246164101693</v>
      </c>
      <c r="S4645" s="122">
        <v>1.0115922544359299</v>
      </c>
      <c r="T4645" s="122">
        <v>1.0153084758956801</v>
      </c>
      <c r="U4645" s="122">
        <v>1.0169484343665001</v>
      </c>
      <c r="V4645" s="122">
        <v>1.0226213676528799</v>
      </c>
      <c r="W4645" s="122">
        <v>1.0311532667093699</v>
      </c>
      <c r="X4645" s="122">
        <v>1.02151957181479</v>
      </c>
      <c r="Y4645" s="122">
        <v>1.0175842040599801</v>
      </c>
      <c r="Z4645" s="122">
        <v>1.00812943207839</v>
      </c>
      <c r="AA4645" s="122">
        <v>1.0016176696921999</v>
      </c>
      <c r="AB4645" s="122">
        <v>1.0000459008565401</v>
      </c>
      <c r="AC4645" s="122">
        <v>1.00010179875285</v>
      </c>
      <c r="AD4645" s="122">
        <v>1.0078542693146</v>
      </c>
      <c r="AE4645" s="122">
        <v>1.02492941881169</v>
      </c>
      <c r="AF4645" s="122">
        <v>1.0388794099969101</v>
      </c>
      <c r="AG4645" s="122">
        <v>1.05487129164786</v>
      </c>
      <c r="AH4645" s="122">
        <v>1.06987413843403</v>
      </c>
      <c r="AI4645" s="122">
        <v>1.10382418868355</v>
      </c>
      <c r="AJ4645" s="122">
        <v>1.08559833184781</v>
      </c>
      <c r="AK4645" s="122">
        <v>1.04734771790931</v>
      </c>
    </row>
    <row r="4646" spans="1:37" s="122" customFormat="1" hidden="1" x14ac:dyDescent="0.3">
      <c r="A4646" s="125" t="str">
        <f t="shared" si="106"/>
        <v>SDGbaseTRA_AgMed_v6_3PVAXatrps</v>
      </c>
      <c r="B4646" s="125" t="s">
        <v>220</v>
      </c>
      <c r="C4646" s="125" t="s">
        <v>302</v>
      </c>
      <c r="D4646" s="125" t="s">
        <v>212</v>
      </c>
      <c r="E4646" s="122" t="s">
        <v>75</v>
      </c>
      <c r="F4646" s="122">
        <v>1.00000000000004</v>
      </c>
      <c r="G4646" s="122">
        <v>0.99815684527526105</v>
      </c>
      <c r="H4646" s="122">
        <v>0.99578040582369098</v>
      </c>
      <c r="I4646" s="122">
        <v>0.98798230153573696</v>
      </c>
      <c r="J4646" s="122">
        <v>0.98583673891427404</v>
      </c>
      <c r="K4646" s="122">
        <v>0.98886831032083</v>
      </c>
      <c r="L4646" s="122">
        <v>0.99079260477339404</v>
      </c>
      <c r="M4646" s="122">
        <v>0.98846206327319996</v>
      </c>
      <c r="N4646" s="122">
        <v>0.98595756535601797</v>
      </c>
      <c r="O4646" s="122">
        <v>0.98139442101139795</v>
      </c>
      <c r="P4646" s="122">
        <v>0.97979634895628098</v>
      </c>
      <c r="Q4646" s="122">
        <v>0.97756060251990495</v>
      </c>
      <c r="R4646" s="122">
        <v>0.98481165252509295</v>
      </c>
      <c r="S4646" s="122">
        <v>0.99336206436858498</v>
      </c>
      <c r="T4646" s="122">
        <v>0.99764284086658395</v>
      </c>
      <c r="U4646" s="122">
        <v>1.00320978325576</v>
      </c>
      <c r="V4646" s="122">
        <v>1.0074307343202</v>
      </c>
      <c r="W4646" s="122">
        <v>1.0120083043605299</v>
      </c>
      <c r="X4646" s="122">
        <v>1.00912363162567</v>
      </c>
      <c r="Y4646" s="122">
        <v>1.0064626465504001</v>
      </c>
      <c r="Z4646" s="122">
        <v>1.0031517207601199</v>
      </c>
      <c r="AA4646" s="122">
        <v>0.99846269411253996</v>
      </c>
      <c r="AB4646" s="122">
        <v>1.01186038818795</v>
      </c>
      <c r="AC4646" s="122">
        <v>1.02410283934247</v>
      </c>
      <c r="AD4646" s="122">
        <v>1.03597351925742</v>
      </c>
      <c r="AE4646" s="122">
        <v>1.0458265554761701</v>
      </c>
      <c r="AF4646" s="122">
        <v>1.0540198893005699</v>
      </c>
      <c r="AG4646" s="122">
        <v>1.05557562616777</v>
      </c>
      <c r="AH4646" s="122">
        <v>1.06712586810466</v>
      </c>
      <c r="AI4646" s="122">
        <v>1.0817210380001401</v>
      </c>
      <c r="AJ4646" s="122">
        <v>1.08391098560164</v>
      </c>
      <c r="AK4646" s="122">
        <v>1.08209797773303</v>
      </c>
    </row>
    <row r="4647" spans="1:37" s="122" customFormat="1" hidden="1" x14ac:dyDescent="0.3">
      <c r="A4647" s="125" t="str">
        <f t="shared" ref="A4647:A4651" si="107">_xlfn.CONCAT(C4647,D4647,E4647)</f>
        <v>SDGbaseTRA_AgMed_v6_3PVAXacomm</v>
      </c>
      <c r="B4647" s="125" t="s">
        <v>220</v>
      </c>
      <c r="C4647" s="125" t="s">
        <v>302</v>
      </c>
      <c r="D4647" s="125" t="s">
        <v>212</v>
      </c>
      <c r="E4647" s="122" t="s">
        <v>76</v>
      </c>
      <c r="F4647" s="122">
        <v>1.00000000000003</v>
      </c>
      <c r="G4647" s="122">
        <v>0.880663512485233</v>
      </c>
      <c r="H4647" s="122">
        <v>0.91604355626188705</v>
      </c>
      <c r="I4647" s="122">
        <v>0.928509743531442</v>
      </c>
      <c r="J4647" s="122">
        <v>0.94291923229962804</v>
      </c>
      <c r="K4647" s="122">
        <v>0.95262096543163299</v>
      </c>
      <c r="L4647" s="122">
        <v>0.957867496370017</v>
      </c>
      <c r="M4647" s="122">
        <v>0.96309553906396295</v>
      </c>
      <c r="N4647" s="122">
        <v>0.96460091108382795</v>
      </c>
      <c r="O4647" s="122">
        <v>0.96341115782237796</v>
      </c>
      <c r="P4647" s="122">
        <v>0.96582765200098597</v>
      </c>
      <c r="Q4647" s="122">
        <v>0.96969533425702803</v>
      </c>
      <c r="R4647" s="122">
        <v>0.97780061528996498</v>
      </c>
      <c r="S4647" s="122">
        <v>0.97904407262729298</v>
      </c>
      <c r="T4647" s="122">
        <v>0.97898555374564</v>
      </c>
      <c r="U4647" s="122">
        <v>0.97988227628110403</v>
      </c>
      <c r="V4647" s="122">
        <v>0.98383822407428101</v>
      </c>
      <c r="W4647" s="122">
        <v>0.98651577833009196</v>
      </c>
      <c r="X4647" s="122">
        <v>0.98428151349223703</v>
      </c>
      <c r="Y4647" s="122">
        <v>0.98130333239460699</v>
      </c>
      <c r="Z4647" s="122">
        <v>0.97756096093086897</v>
      </c>
      <c r="AA4647" s="122">
        <v>0.97165119627428698</v>
      </c>
      <c r="AB4647" s="122">
        <v>0.959869090544204</v>
      </c>
      <c r="AC4647" s="122">
        <v>0.958477844656904</v>
      </c>
      <c r="AD4647" s="122">
        <v>0.96356789198859805</v>
      </c>
      <c r="AE4647" s="122">
        <v>0.97019394932390801</v>
      </c>
      <c r="AF4647" s="122">
        <v>0.97757483535961598</v>
      </c>
      <c r="AG4647" s="122">
        <v>0.98402722760841399</v>
      </c>
      <c r="AH4647" s="122">
        <v>0.99596638877333998</v>
      </c>
      <c r="AI4647" s="122">
        <v>1.0094115489954301</v>
      </c>
      <c r="AJ4647" s="122">
        <v>1.01014582832169</v>
      </c>
      <c r="AK4647" s="122">
        <v>1.0068940850469501</v>
      </c>
    </row>
    <row r="4648" spans="1:37" s="122" customFormat="1" hidden="1" x14ac:dyDescent="0.3">
      <c r="A4648" s="125" t="str">
        <f t="shared" si="107"/>
        <v>SDGbaseTRA_AgMed_v6_3PVAXafsrv</v>
      </c>
      <c r="B4648" s="125" t="s">
        <v>220</v>
      </c>
      <c r="C4648" s="125" t="s">
        <v>302</v>
      </c>
      <c r="D4648" s="125" t="s">
        <v>212</v>
      </c>
      <c r="E4648" s="122" t="s">
        <v>77</v>
      </c>
      <c r="F4648" s="122">
        <v>1</v>
      </c>
      <c r="G4648" s="122">
        <v>0.960198491500034</v>
      </c>
      <c r="H4648" s="122">
        <v>0.97321018109262303</v>
      </c>
      <c r="I4648" s="122">
        <v>0.96354647427423401</v>
      </c>
      <c r="J4648" s="122">
        <v>0.96596761285433197</v>
      </c>
      <c r="K4648" s="122">
        <v>0.97082281805908699</v>
      </c>
      <c r="L4648" s="122">
        <v>0.97579112772185195</v>
      </c>
      <c r="M4648" s="122">
        <v>0.97960921495667996</v>
      </c>
      <c r="N4648" s="122">
        <v>0.98172321207284796</v>
      </c>
      <c r="O4648" s="122">
        <v>0.97907401159409402</v>
      </c>
      <c r="P4648" s="122">
        <v>0.98159218968272899</v>
      </c>
      <c r="Q4648" s="122">
        <v>0.98426719488763703</v>
      </c>
      <c r="R4648" s="122">
        <v>0.99679485290377801</v>
      </c>
      <c r="S4648" s="122">
        <v>0.99845129506350405</v>
      </c>
      <c r="T4648" s="122">
        <v>0.99880980157404597</v>
      </c>
      <c r="U4648" s="122">
        <v>1.00101443600079</v>
      </c>
      <c r="V4648" s="122">
        <v>1.00391054087686</v>
      </c>
      <c r="W4648" s="122">
        <v>1.00620180149778</v>
      </c>
      <c r="X4648" s="122">
        <v>1.0055848486224599</v>
      </c>
      <c r="Y4648" s="122">
        <v>1.0026764441761999</v>
      </c>
      <c r="Z4648" s="122">
        <v>0.99940630469000102</v>
      </c>
      <c r="AA4648" s="122">
        <v>0.99488365738959195</v>
      </c>
      <c r="AB4648" s="122">
        <v>0.99118525165562699</v>
      </c>
      <c r="AC4648" s="122">
        <v>0.98930334533977404</v>
      </c>
      <c r="AD4648" s="122">
        <v>0.99022586828954295</v>
      </c>
      <c r="AE4648" s="122">
        <v>0.99265853039738605</v>
      </c>
      <c r="AF4648" s="122">
        <v>0.99636764238940501</v>
      </c>
      <c r="AG4648" s="122">
        <v>0.99934066113722197</v>
      </c>
      <c r="AH4648" s="122">
        <v>0.99488655474495102</v>
      </c>
      <c r="AI4648" s="122">
        <v>0.99227301963376402</v>
      </c>
      <c r="AJ4648" s="122">
        <v>0.983068003677814</v>
      </c>
      <c r="AK4648" s="122">
        <v>0.97340713577139704</v>
      </c>
    </row>
    <row r="4649" spans="1:37" s="122" customFormat="1" hidden="1" x14ac:dyDescent="0.3">
      <c r="A4649" s="125" t="str">
        <f t="shared" si="107"/>
        <v>SDGbaseTRA_AgMed_v6_3PVAXabsrv</v>
      </c>
      <c r="B4649" s="125" t="s">
        <v>220</v>
      </c>
      <c r="C4649" s="125" t="s">
        <v>302</v>
      </c>
      <c r="D4649" s="125" t="s">
        <v>212</v>
      </c>
      <c r="E4649" s="122" t="s">
        <v>78</v>
      </c>
      <c r="F4649" s="122">
        <v>1.00000000000004</v>
      </c>
      <c r="G4649" s="122">
        <v>0.88875291512841204</v>
      </c>
      <c r="H4649" s="122">
        <v>0.91331721034305702</v>
      </c>
      <c r="I4649" s="122">
        <v>0.91921658713256804</v>
      </c>
      <c r="J4649" s="122">
        <v>0.931059060908625</v>
      </c>
      <c r="K4649" s="122">
        <v>0.940864239827226</v>
      </c>
      <c r="L4649" s="122">
        <v>0.94731543737026003</v>
      </c>
      <c r="M4649" s="122">
        <v>0.95216085748417201</v>
      </c>
      <c r="N4649" s="122">
        <v>0.95443730762517398</v>
      </c>
      <c r="O4649" s="122">
        <v>0.95232330410646304</v>
      </c>
      <c r="P4649" s="122">
        <v>0.95560352149053496</v>
      </c>
      <c r="Q4649" s="122">
        <v>0.96001254634499</v>
      </c>
      <c r="R4649" s="122">
        <v>0.971158422190328</v>
      </c>
      <c r="S4649" s="122">
        <v>0.97267045887521397</v>
      </c>
      <c r="T4649" s="122">
        <v>0.97279172693825999</v>
      </c>
      <c r="U4649" s="122">
        <v>0.97406733060550199</v>
      </c>
      <c r="V4649" s="122">
        <v>0.97760887712403899</v>
      </c>
      <c r="W4649" s="122">
        <v>0.98000274135399001</v>
      </c>
      <c r="X4649" s="122">
        <v>0.977961693871363</v>
      </c>
      <c r="Y4649" s="122">
        <v>0.97491096925816501</v>
      </c>
      <c r="Z4649" s="122">
        <v>0.97157483744445605</v>
      </c>
      <c r="AA4649" s="122">
        <v>0.96599489973970698</v>
      </c>
      <c r="AB4649" s="122">
        <v>0.95931272989552896</v>
      </c>
      <c r="AC4649" s="122">
        <v>0.95759398589577405</v>
      </c>
      <c r="AD4649" s="122">
        <v>0.96007649792029504</v>
      </c>
      <c r="AE4649" s="122">
        <v>0.96456497913703099</v>
      </c>
      <c r="AF4649" s="122">
        <v>0.97043092780608498</v>
      </c>
      <c r="AG4649" s="122">
        <v>0.97587173952369199</v>
      </c>
      <c r="AH4649" s="122">
        <v>0.98513304665409995</v>
      </c>
      <c r="AI4649" s="122">
        <v>0.99581491769622299</v>
      </c>
      <c r="AJ4649" s="122">
        <v>0.99519496196555701</v>
      </c>
      <c r="AK4649" s="122">
        <v>0.99172814455723801</v>
      </c>
    </row>
    <row r="4650" spans="1:37" s="122" customFormat="1" hidden="1" x14ac:dyDescent="0.3">
      <c r="A4650" s="125" t="str">
        <f t="shared" si="107"/>
        <v>SDGbaseTRA_AgMed_v6_3PVAXagsrv</v>
      </c>
      <c r="B4650" s="125" t="s">
        <v>220</v>
      </c>
      <c r="C4650" s="125" t="s">
        <v>302</v>
      </c>
      <c r="D4650" s="125" t="s">
        <v>212</v>
      </c>
      <c r="E4650" s="122" t="s">
        <v>79</v>
      </c>
      <c r="F4650" s="122">
        <v>1.00000000000004</v>
      </c>
      <c r="G4650" s="122">
        <v>1.0130810056927499</v>
      </c>
      <c r="H4650" s="122">
        <v>1.01816758618407</v>
      </c>
      <c r="I4650" s="122">
        <v>1.0358052055331599</v>
      </c>
      <c r="J4650" s="122">
        <v>1.0226424727727501</v>
      </c>
      <c r="K4650" s="122">
        <v>1.0174035189233299</v>
      </c>
      <c r="L4650" s="122">
        <v>1.01575237550135</v>
      </c>
      <c r="M4650" s="122">
        <v>1.0148199844479</v>
      </c>
      <c r="N4650" s="122">
        <v>1.01275446955632</v>
      </c>
      <c r="O4650" s="122">
        <v>1.0033625783985101</v>
      </c>
      <c r="P4650" s="122">
        <v>1.0016494723188201</v>
      </c>
      <c r="Q4650" s="122">
        <v>1.00047056668079</v>
      </c>
      <c r="R4650" s="122">
        <v>1.0023242882827901</v>
      </c>
      <c r="S4650" s="122">
        <v>1.00268636672908</v>
      </c>
      <c r="T4650" s="122">
        <v>1.0025965006840301</v>
      </c>
      <c r="U4650" s="122">
        <v>1.00528079208109</v>
      </c>
      <c r="V4650" s="122">
        <v>1.0083502142885701</v>
      </c>
      <c r="W4650" s="122">
        <v>1.0098309771465901</v>
      </c>
      <c r="X4650" s="122">
        <v>1.0084817889025599</v>
      </c>
      <c r="Y4650" s="122">
        <v>1.0051850925582799</v>
      </c>
      <c r="Z4650" s="122">
        <v>1.0020389917447701</v>
      </c>
      <c r="AA4650" s="122">
        <v>0.99845227557177596</v>
      </c>
      <c r="AB4650" s="122">
        <v>0.99464345728279102</v>
      </c>
      <c r="AC4650" s="122">
        <v>0.99354116760022504</v>
      </c>
      <c r="AD4650" s="122">
        <v>0.99582266569919597</v>
      </c>
      <c r="AE4650" s="122">
        <v>0.999211082282914</v>
      </c>
      <c r="AF4650" s="122">
        <v>1.0031384741849201</v>
      </c>
      <c r="AG4650" s="122">
        <v>1.00498790367527</v>
      </c>
      <c r="AH4650" s="122">
        <v>0.98992812046384204</v>
      </c>
      <c r="AI4650" s="122">
        <v>0.97992360288742197</v>
      </c>
      <c r="AJ4650" s="122">
        <v>0.96554418636624795</v>
      </c>
      <c r="AK4650" s="122">
        <v>0.95206466072276397</v>
      </c>
    </row>
    <row r="4651" spans="1:37" s="122" customFormat="1" hidden="1" x14ac:dyDescent="0.3">
      <c r="A4651" s="125" t="str">
        <f t="shared" si="107"/>
        <v>SDGbaseTRA_AgMed_v6_3PVAXaosrv</v>
      </c>
      <c r="B4651" s="125" t="s">
        <v>220</v>
      </c>
      <c r="C4651" s="125" t="s">
        <v>302</v>
      </c>
      <c r="D4651" s="125" t="s">
        <v>212</v>
      </c>
      <c r="E4651" s="122" t="s">
        <v>80</v>
      </c>
      <c r="F4651" s="122">
        <v>1</v>
      </c>
      <c r="G4651" s="122">
        <v>1.13999631304969</v>
      </c>
      <c r="H4651" s="122">
        <v>1.1200549289194099</v>
      </c>
      <c r="I4651" s="122">
        <v>1.09158234325221</v>
      </c>
      <c r="J4651" s="122">
        <v>1.0898481483465201</v>
      </c>
      <c r="K4651" s="122">
        <v>1.0897732356444301</v>
      </c>
      <c r="L4651" s="122">
        <v>1.08952266685469</v>
      </c>
      <c r="M4651" s="122">
        <v>1.09078484515493</v>
      </c>
      <c r="N4651" s="122">
        <v>1.09164570893415</v>
      </c>
      <c r="O4651" s="122">
        <v>1.08984469396381</v>
      </c>
      <c r="P4651" s="122">
        <v>1.0927419640532601</v>
      </c>
      <c r="Q4651" s="122">
        <v>1.0964985798220599</v>
      </c>
      <c r="R4651" s="122">
        <v>1.10855303306546</v>
      </c>
      <c r="S4651" s="122">
        <v>1.1101970590727599</v>
      </c>
      <c r="T4651" s="122">
        <v>1.11047437737876</v>
      </c>
      <c r="U4651" s="122">
        <v>1.1114415227546299</v>
      </c>
      <c r="V4651" s="122">
        <v>1.11524127784062</v>
      </c>
      <c r="W4651" s="122">
        <v>1.11748301934306</v>
      </c>
      <c r="X4651" s="122">
        <v>1.1157860928261401</v>
      </c>
      <c r="Y4651" s="122">
        <v>1.1129269929152901</v>
      </c>
      <c r="Z4651" s="122">
        <v>1.10931519556697</v>
      </c>
      <c r="AA4651" s="122">
        <v>1.1036408046869799</v>
      </c>
      <c r="AB4651" s="122">
        <v>1.096623834451</v>
      </c>
      <c r="AC4651" s="122">
        <v>1.09358202174813</v>
      </c>
      <c r="AD4651" s="122">
        <v>1.0947184676878201</v>
      </c>
      <c r="AE4651" s="122">
        <v>1.09807903654248</v>
      </c>
      <c r="AF4651" s="122">
        <v>1.1029525238167901</v>
      </c>
      <c r="AG4651" s="122">
        <v>1.10762018148717</v>
      </c>
      <c r="AH4651" s="122">
        <v>1.1172158203793401</v>
      </c>
      <c r="AI4651" s="122">
        <v>1.1279494524677001</v>
      </c>
      <c r="AJ4651" s="122">
        <v>1.1275710501122</v>
      </c>
      <c r="AK4651" s="122">
        <v>1.1241986170501601</v>
      </c>
    </row>
    <row r="4652" spans="1:37" s="122" customFormat="1" hidden="1" x14ac:dyDescent="0.3">
      <c r="A4652" s="125" t="str">
        <f t="shared" ref="A4652:A4659" si="108">_xlfn.CONCAT(C4652,D4652,E4652)</f>
        <v>SDGbaseTRA_AgMed_v6_3utaxbase</v>
      </c>
      <c r="B4652" s="125" t="s">
        <v>220</v>
      </c>
      <c r="C4652" s="125" t="s">
        <v>302</v>
      </c>
      <c r="D4652" s="125" t="s">
        <v>224</v>
      </c>
      <c r="E4652" s="122" t="s">
        <v>218</v>
      </c>
      <c r="F4652" s="122">
        <v>58.648751329495703</v>
      </c>
      <c r="G4652" s="122">
        <v>55.583243315480502</v>
      </c>
      <c r="H4652" s="122">
        <v>57.228719535001403</v>
      </c>
      <c r="I4652" s="122">
        <v>57.066546822448601</v>
      </c>
      <c r="J4652" s="122">
        <v>54.517317906519096</v>
      </c>
      <c r="K4652" s="122">
        <v>56.415702175442597</v>
      </c>
      <c r="L4652" s="122">
        <v>58.270439157635003</v>
      </c>
      <c r="M4652" s="122">
        <v>59.906078915699297</v>
      </c>
      <c r="N4652" s="122">
        <v>60.523178506488598</v>
      </c>
      <c r="O4652" s="122">
        <v>62.946128292091302</v>
      </c>
      <c r="P4652" s="122">
        <v>67.033107223345496</v>
      </c>
      <c r="Q4652" s="122">
        <v>72.006008323791306</v>
      </c>
      <c r="R4652" s="122">
        <v>80.533617040422499</v>
      </c>
      <c r="S4652" s="122">
        <v>89.072478773362505</v>
      </c>
      <c r="T4652" s="122">
        <v>97.681189226102404</v>
      </c>
      <c r="U4652" s="122">
        <v>106.77832464714901</v>
      </c>
      <c r="V4652" s="122">
        <v>115.884159678071</v>
      </c>
      <c r="W4652" s="122">
        <v>126.08983521383701</v>
      </c>
      <c r="X4652" s="122">
        <v>138.643806758707</v>
      </c>
      <c r="Y4652" s="122">
        <v>154.60512349930201</v>
      </c>
      <c r="Z4652" s="122">
        <v>173.08179726922199</v>
      </c>
      <c r="AA4652" s="122">
        <v>193.63373662500601</v>
      </c>
      <c r="AB4652" s="122">
        <v>216.99266412051</v>
      </c>
      <c r="AC4652" s="122">
        <v>229.206339274523</v>
      </c>
      <c r="AD4652" s="122">
        <v>232.70292129872701</v>
      </c>
      <c r="AE4652" s="122">
        <v>230.590702886744</v>
      </c>
      <c r="AF4652" s="122">
        <v>224.83107666004099</v>
      </c>
      <c r="AG4652" s="122">
        <v>215.64246720320699</v>
      </c>
      <c r="AH4652" s="122">
        <v>195.96564434218001</v>
      </c>
      <c r="AI4652" s="122">
        <v>162.52545259996899</v>
      </c>
      <c r="AJ4652" s="122">
        <v>123.937902506713</v>
      </c>
      <c r="AK4652" s="122">
        <v>113.477626081612</v>
      </c>
    </row>
    <row r="4653" spans="1:37" s="122" customFormat="1" hidden="1" x14ac:dyDescent="0.3">
      <c r="A4653" s="125" t="str">
        <f t="shared" si="108"/>
        <v>SDGbaseTRA_AgMed_v6_3imptaxbase</v>
      </c>
      <c r="B4653" s="125" t="s">
        <v>220</v>
      </c>
      <c r="C4653" s="125" t="s">
        <v>302</v>
      </c>
      <c r="D4653" s="125" t="s">
        <v>219</v>
      </c>
      <c r="E4653" s="122" t="s">
        <v>218</v>
      </c>
      <c r="F4653" s="122">
        <v>53.826071644541003</v>
      </c>
      <c r="G4653" s="122">
        <v>51.0837549263521</v>
      </c>
      <c r="H4653" s="122">
        <v>53.156780295626199</v>
      </c>
      <c r="I4653" s="122">
        <v>54.376289597989803</v>
      </c>
      <c r="J4653" s="122">
        <v>56.066410303674402</v>
      </c>
      <c r="K4653" s="122">
        <v>57.843840653046001</v>
      </c>
      <c r="L4653" s="122">
        <v>59.8275179803681</v>
      </c>
      <c r="M4653" s="122">
        <v>62.003583482807997</v>
      </c>
      <c r="N4653" s="122">
        <v>64.297891182194704</v>
      </c>
      <c r="O4653" s="122">
        <v>68.239888282341397</v>
      </c>
      <c r="P4653" s="122">
        <v>71.093046867412696</v>
      </c>
      <c r="Q4653" s="122">
        <v>73.670567256570394</v>
      </c>
      <c r="R4653" s="122">
        <v>76.228769267156295</v>
      </c>
      <c r="S4653" s="122">
        <v>78.850475621302493</v>
      </c>
      <c r="T4653" s="122">
        <v>81.595108969482297</v>
      </c>
      <c r="U4653" s="122">
        <v>84.695719209705999</v>
      </c>
      <c r="V4653" s="122">
        <v>87.609628076887205</v>
      </c>
      <c r="W4653" s="122">
        <v>90.741703009032406</v>
      </c>
      <c r="X4653" s="122">
        <v>94.0385179103301</v>
      </c>
      <c r="Y4653" s="122">
        <v>96.779539196886901</v>
      </c>
      <c r="Z4653" s="122">
        <v>99.421016451466897</v>
      </c>
      <c r="AA4653" s="122">
        <v>102.14512953641299</v>
      </c>
      <c r="AB4653" s="122">
        <v>105.243245736699</v>
      </c>
      <c r="AC4653" s="122">
        <v>108.157104086394</v>
      </c>
      <c r="AD4653" s="122">
        <v>111.235637389487</v>
      </c>
      <c r="AE4653" s="122">
        <v>114.477508243485</v>
      </c>
      <c r="AF4653" s="122">
        <v>117.943963600095</v>
      </c>
      <c r="AG4653" s="122">
        <v>121.507965252849</v>
      </c>
      <c r="AH4653" s="122">
        <v>121.657976568214</v>
      </c>
      <c r="AI4653" s="122">
        <v>121.205258759191</v>
      </c>
      <c r="AJ4653" s="122">
        <v>120.530009687431</v>
      </c>
      <c r="AK4653" s="122">
        <v>119.743139408224</v>
      </c>
    </row>
    <row r="4654" spans="1:37" s="122" customFormat="1" hidden="1" x14ac:dyDescent="0.3">
      <c r="A4654" s="125" t="str">
        <f t="shared" si="108"/>
        <v>SDGbaseTRA_AgMed_v6_3vataxbase</v>
      </c>
      <c r="B4654" s="125" t="s">
        <v>220</v>
      </c>
      <c r="C4654" s="125" t="s">
        <v>302</v>
      </c>
      <c r="D4654" s="125" t="s">
        <v>225</v>
      </c>
      <c r="E4654" s="122" t="s">
        <v>218</v>
      </c>
      <c r="F4654" s="122">
        <v>2.2587798931727801E-11</v>
      </c>
      <c r="G4654" s="122">
        <v>5.1841197749358903E-11</v>
      </c>
      <c r="H4654" s="122">
        <v>9.4627203032227805E-11</v>
      </c>
      <c r="I4654" s="122">
        <v>1.0231815425796501E-11</v>
      </c>
      <c r="J4654" s="122">
        <v>4.0358828015398601E-12</v>
      </c>
      <c r="K4654" s="122">
        <v>-2.7284842153763898E-12</v>
      </c>
      <c r="L4654" s="122">
        <v>-2.1600499611864201E-12</v>
      </c>
      <c r="M4654" s="122">
        <v>3.1832083412715001E-12</v>
      </c>
      <c r="N4654" s="122">
        <v>-4.5474704334256202E-13</v>
      </c>
      <c r="O4654" s="122">
        <v>-1.8189894041022602E-11</v>
      </c>
      <c r="P4654" s="122">
        <v>-9.0949470177348905E-13</v>
      </c>
      <c r="Q4654" s="122">
        <v>-1.4381384971794599E-11</v>
      </c>
      <c r="R4654" s="122">
        <v>-4.54746429010252E-13</v>
      </c>
      <c r="S4654" s="122">
        <v>-1.9895181082984501E-11</v>
      </c>
      <c r="T4654" s="122">
        <v>1.8872004595284601E-11</v>
      </c>
      <c r="U4654" s="122">
        <v>-1.77806214244635E-10</v>
      </c>
      <c r="V4654" s="122">
        <v>-1.2170175976926501E-10</v>
      </c>
      <c r="W4654" s="122">
        <v>-2.53004278536109E-9</v>
      </c>
      <c r="X4654" s="122">
        <v>2.3089796751703699E-10</v>
      </c>
      <c r="Y4654" s="122">
        <v>2.34649210645186E-10</v>
      </c>
      <c r="Z4654" s="122">
        <v>-2.3646862246400601E-11</v>
      </c>
      <c r="AA4654" s="122">
        <v>-3.8191879369455799E-11</v>
      </c>
      <c r="AB4654" s="122">
        <v>-2.4610520150008301E-10</v>
      </c>
      <c r="AC4654" s="122">
        <v>-1.19372386511971E-10</v>
      </c>
      <c r="AD4654" s="122">
        <v>1.16119736048319E-9</v>
      </c>
      <c r="AE4654" s="122">
        <v>-1.4365447934940001E-9</v>
      </c>
      <c r="AF4654" s="122">
        <v>3.2184722888554499E-10</v>
      </c>
      <c r="AG4654" s="122">
        <v>3.2953372755534798E-11</v>
      </c>
      <c r="AH4654" s="122">
        <v>4.9567461242862901E-11</v>
      </c>
      <c r="AI4654" s="122">
        <v>8.22672972866964E-12</v>
      </c>
      <c r="AJ4654" s="122">
        <v>-8.6401942965207E-12</v>
      </c>
      <c r="AK4654" s="122">
        <v>1.28465948803482E-11</v>
      </c>
    </row>
    <row r="4655" spans="1:37" s="122" customFormat="1" hidden="1" x14ac:dyDescent="0.3">
      <c r="A4655" s="125" t="str">
        <f t="shared" si="108"/>
        <v>SDGbaseTRA_AgMed_v6_3acttaxbase</v>
      </c>
      <c r="B4655" s="125" t="s">
        <v>220</v>
      </c>
      <c r="C4655" s="125" t="s">
        <v>302</v>
      </c>
      <c r="D4655" s="125" t="s">
        <v>217</v>
      </c>
      <c r="E4655" s="122" t="s">
        <v>218</v>
      </c>
      <c r="F4655" s="122">
        <v>94.683488898731298</v>
      </c>
      <c r="G4655" s="122">
        <v>83.997983384561707</v>
      </c>
      <c r="H4655" s="122">
        <v>84.410977747354593</v>
      </c>
      <c r="I4655" s="122">
        <v>89.183248801090002</v>
      </c>
      <c r="J4655" s="122">
        <v>91.292203294999297</v>
      </c>
      <c r="K4655" s="122">
        <v>93.483674308076601</v>
      </c>
      <c r="L4655" s="122">
        <v>96.154917068606395</v>
      </c>
      <c r="M4655" s="122">
        <v>99.111679529890907</v>
      </c>
      <c r="N4655" s="122">
        <v>102.636723667373</v>
      </c>
      <c r="O4655" s="122">
        <v>105.07952023860101</v>
      </c>
      <c r="P4655" s="122">
        <v>108.90059539163001</v>
      </c>
      <c r="Q4655" s="122">
        <v>112.921238791791</v>
      </c>
      <c r="R4655" s="122">
        <v>116.166946882074</v>
      </c>
      <c r="S4655" s="122">
        <v>119.83590258351499</v>
      </c>
      <c r="T4655" s="122">
        <v>123.636263203091</v>
      </c>
      <c r="U4655" s="122">
        <v>127.986315459922</v>
      </c>
      <c r="V4655" s="122">
        <v>132.26950441462799</v>
      </c>
      <c r="W4655" s="122">
        <v>136.466477187854</v>
      </c>
      <c r="X4655" s="122">
        <v>140.57629538312801</v>
      </c>
      <c r="Y4655" s="122">
        <v>144.30227103621499</v>
      </c>
      <c r="Z4655" s="122">
        <v>147.90729652990399</v>
      </c>
      <c r="AA4655" s="122">
        <v>151.14583525507001</v>
      </c>
      <c r="AB4655" s="122">
        <v>154.01727032191999</v>
      </c>
      <c r="AC4655" s="122">
        <v>157.91755666337801</v>
      </c>
      <c r="AD4655" s="122">
        <v>163.059783336441</v>
      </c>
      <c r="AE4655" s="122">
        <v>169.13364863060099</v>
      </c>
      <c r="AF4655" s="122">
        <v>175.85730272779799</v>
      </c>
      <c r="AG4655" s="122">
        <v>182.859648503306</v>
      </c>
      <c r="AH4655" s="122">
        <v>186.7638246006</v>
      </c>
      <c r="AI4655" s="122">
        <v>191.750565120668</v>
      </c>
      <c r="AJ4655" s="122">
        <v>197.034669067154</v>
      </c>
      <c r="AK4655" s="122">
        <v>198.53187584346799</v>
      </c>
    </row>
    <row r="4656" spans="1:37" s="122" customFormat="1" hidden="1" x14ac:dyDescent="0.3">
      <c r="A4656" s="125" t="str">
        <f t="shared" si="108"/>
        <v>SDGbaseTRA_AgMed_v6_3comtaxbase</v>
      </c>
      <c r="B4656" s="125" t="s">
        <v>220</v>
      </c>
      <c r="C4656" s="125" t="s">
        <v>302</v>
      </c>
      <c r="D4656" s="125" t="s">
        <v>226</v>
      </c>
      <c r="E4656" s="122" t="s">
        <v>218</v>
      </c>
      <c r="F4656" s="122">
        <v>497.90817031404998</v>
      </c>
      <c r="G4656" s="122">
        <v>448.29761945596999</v>
      </c>
      <c r="H4656" s="122">
        <v>447.50594913257697</v>
      </c>
      <c r="I4656" s="122">
        <v>465.56747004452097</v>
      </c>
      <c r="J4656" s="122">
        <v>476.65059719168897</v>
      </c>
      <c r="K4656" s="122">
        <v>487.73865198820602</v>
      </c>
      <c r="L4656" s="122">
        <v>501.29132706674801</v>
      </c>
      <c r="M4656" s="122">
        <v>516.09483195812197</v>
      </c>
      <c r="N4656" s="122">
        <v>533.09243573298295</v>
      </c>
      <c r="O4656" s="122">
        <v>550.13828932624904</v>
      </c>
      <c r="P4656" s="122">
        <v>568.14322559651498</v>
      </c>
      <c r="Q4656" s="122">
        <v>585.66236030381799</v>
      </c>
      <c r="R4656" s="122">
        <v>601.75996985109805</v>
      </c>
      <c r="S4656" s="122">
        <v>616.85689785752095</v>
      </c>
      <c r="T4656" s="122">
        <v>632.54353276602501</v>
      </c>
      <c r="U4656" s="122">
        <v>650.54662056679103</v>
      </c>
      <c r="V4656" s="122">
        <v>667.69893019692597</v>
      </c>
      <c r="W4656" s="122">
        <v>684.35621655054103</v>
      </c>
      <c r="X4656" s="122">
        <v>699.50433536288801</v>
      </c>
      <c r="Y4656" s="122">
        <v>710.99234492436801</v>
      </c>
      <c r="Z4656" s="122">
        <v>721.67610939816905</v>
      </c>
      <c r="AA4656" s="122">
        <v>729.61863422505496</v>
      </c>
      <c r="AB4656" s="122">
        <v>739.68367465958295</v>
      </c>
      <c r="AC4656" s="122">
        <v>756.23134169860498</v>
      </c>
      <c r="AD4656" s="122">
        <v>779.52457617309699</v>
      </c>
      <c r="AE4656" s="122">
        <v>807.99868240283104</v>
      </c>
      <c r="AF4656" s="122">
        <v>840.27079113102297</v>
      </c>
      <c r="AG4656" s="122">
        <v>875.40505465960098</v>
      </c>
      <c r="AH4656" s="122">
        <v>897.46728637208105</v>
      </c>
      <c r="AI4656" s="122">
        <v>928.18162487116695</v>
      </c>
      <c r="AJ4656" s="122">
        <v>957.33633037302104</v>
      </c>
      <c r="AK4656" s="122">
        <v>965.21122771521698</v>
      </c>
    </row>
    <row r="4657" spans="1:37" s="122" customFormat="1" hidden="1" x14ac:dyDescent="0.3">
      <c r="A4657" s="125" t="str">
        <f t="shared" si="108"/>
        <v>SDGbaseTRA_AgMed_v6_3DIRTAXbase</v>
      </c>
      <c r="B4657" s="125" t="s">
        <v>220</v>
      </c>
      <c r="C4657" s="125" t="s">
        <v>302</v>
      </c>
      <c r="D4657" s="125" t="s">
        <v>227</v>
      </c>
      <c r="E4657" s="122" t="s">
        <v>218</v>
      </c>
      <c r="F4657" s="122">
        <v>784.14526173304796</v>
      </c>
      <c r="G4657" s="122">
        <v>771.78829722593002</v>
      </c>
      <c r="H4657" s="122">
        <v>771.36618036704203</v>
      </c>
      <c r="I4657" s="122">
        <v>1036.8033640672199</v>
      </c>
      <c r="J4657" s="122">
        <v>1034.51096049272</v>
      </c>
      <c r="K4657" s="122">
        <v>1040.7121823897101</v>
      </c>
      <c r="L4657" s="122">
        <v>1051.8808179140401</v>
      </c>
      <c r="M4657" s="122">
        <v>1066.1827143898699</v>
      </c>
      <c r="N4657" s="122">
        <v>1078.16122934285</v>
      </c>
      <c r="O4657" s="122">
        <v>1080.9897056510899</v>
      </c>
      <c r="P4657" s="122">
        <v>1089.34902924058</v>
      </c>
      <c r="Q4657" s="122">
        <v>1097.95705670077</v>
      </c>
      <c r="R4657" s="122">
        <v>968.78501605129804</v>
      </c>
      <c r="S4657" s="122">
        <v>975.97678317284999</v>
      </c>
      <c r="T4657" s="122">
        <v>980.21251707431202</v>
      </c>
      <c r="U4657" s="122">
        <v>984.33218690978595</v>
      </c>
      <c r="V4657" s="122">
        <v>991.17009369273899</v>
      </c>
      <c r="W4657" s="122">
        <v>995.60365416831701</v>
      </c>
      <c r="X4657" s="122">
        <v>995.85907368934602</v>
      </c>
      <c r="Y4657" s="122">
        <v>993.47933801109605</v>
      </c>
      <c r="Z4657" s="122">
        <v>989.10254654934602</v>
      </c>
      <c r="AA4657" s="122">
        <v>986.63639891660796</v>
      </c>
      <c r="AB4657" s="122">
        <v>979.71995991042104</v>
      </c>
      <c r="AC4657" s="122">
        <v>991.09055937676703</v>
      </c>
      <c r="AD4657" s="122">
        <v>1013.63712298709</v>
      </c>
      <c r="AE4657" s="122">
        <v>1041.7720505807699</v>
      </c>
      <c r="AF4657" s="122">
        <v>1072.3070095272899</v>
      </c>
      <c r="AG4657" s="122">
        <v>1102.19901362465</v>
      </c>
      <c r="AH4657" s="122">
        <v>1153.3302050191301</v>
      </c>
      <c r="AI4657" s="122">
        <v>1209.01730214958</v>
      </c>
      <c r="AJ4657" s="122">
        <v>1275.0644105262299</v>
      </c>
      <c r="AK4657" s="122">
        <v>1321.8981002220901</v>
      </c>
    </row>
    <row r="4658" spans="1:37" s="122" customFormat="1" hidden="1" x14ac:dyDescent="0.3">
      <c r="A4658" s="125" t="str">
        <f t="shared" si="108"/>
        <v>SDGbaseTRA_AgMed_v6_3FACINCbase</v>
      </c>
      <c r="B4658" s="125" t="s">
        <v>220</v>
      </c>
      <c r="C4658" s="125" t="s">
        <v>302</v>
      </c>
      <c r="D4658" s="125" t="s">
        <v>228</v>
      </c>
      <c r="E4658" s="122" t="s">
        <v>218</v>
      </c>
      <c r="F4658" s="122">
        <v>108.72526139301399</v>
      </c>
      <c r="G4658" s="122">
        <v>98.129396972178498</v>
      </c>
      <c r="H4658" s="122">
        <v>101.96872974434601</v>
      </c>
      <c r="I4658" s="122">
        <v>106.10414863516699</v>
      </c>
      <c r="J4658" s="122">
        <v>109.222546684878</v>
      </c>
      <c r="K4658" s="122">
        <v>112.57314454917901</v>
      </c>
      <c r="L4658" s="122">
        <v>116.113955595756</v>
      </c>
      <c r="M4658" s="122">
        <v>119.84821282858</v>
      </c>
      <c r="N4658" s="122">
        <v>124.343557086018</v>
      </c>
      <c r="O4658" s="122">
        <v>129.98719830764699</v>
      </c>
      <c r="P4658" s="122">
        <v>135.602721794269</v>
      </c>
      <c r="Q4658" s="122">
        <v>141.18959617594899</v>
      </c>
      <c r="R4658" s="122">
        <v>146.96361468603001</v>
      </c>
      <c r="S4658" s="122">
        <v>153.051629131064</v>
      </c>
      <c r="T4658" s="122">
        <v>159.34379421215701</v>
      </c>
      <c r="U4658" s="122">
        <v>166.16750881733799</v>
      </c>
      <c r="V4658" s="122">
        <v>172.908602232455</v>
      </c>
      <c r="W4658" s="122">
        <v>179.925539483335</v>
      </c>
      <c r="X4658" s="122">
        <v>187.37754595090701</v>
      </c>
      <c r="Y4658" s="122">
        <v>195.06790672463799</v>
      </c>
      <c r="Z4658" s="122">
        <v>203.55666774886501</v>
      </c>
      <c r="AA4658" s="122">
        <v>211.863772741627</v>
      </c>
      <c r="AB4658" s="122">
        <v>221.32998660648201</v>
      </c>
      <c r="AC4658" s="122">
        <v>228.63629136965699</v>
      </c>
      <c r="AD4658" s="122">
        <v>234.674502983113</v>
      </c>
      <c r="AE4658" s="122">
        <v>240.277107798575</v>
      </c>
      <c r="AF4658" s="122">
        <v>245.657677153414</v>
      </c>
      <c r="AG4658" s="122">
        <v>248.96348703544501</v>
      </c>
      <c r="AH4658" s="122">
        <v>247.58268952093999</v>
      </c>
      <c r="AI4658" s="122">
        <v>242.614475594174</v>
      </c>
      <c r="AJ4658" s="122">
        <v>239.48376979948799</v>
      </c>
      <c r="AK4658" s="122">
        <v>238.641639570557</v>
      </c>
    </row>
    <row r="4659" spans="1:37" s="122" customFormat="1" hidden="1" x14ac:dyDescent="0.3">
      <c r="A4659" s="125" t="str">
        <f t="shared" si="108"/>
        <v>SDGbaseTRA_AgMed_v6_3TRNSFRbase</v>
      </c>
      <c r="B4659" s="125" t="s">
        <v>220</v>
      </c>
      <c r="C4659" s="125" t="s">
        <v>302</v>
      </c>
      <c r="D4659" s="125" t="s">
        <v>229</v>
      </c>
      <c r="E4659" s="122" t="s">
        <v>218</v>
      </c>
      <c r="F4659" s="122">
        <v>-48.3117601953644</v>
      </c>
      <c r="G4659" s="122">
        <v>-49.500066358220302</v>
      </c>
      <c r="H4659" s="122">
        <v>-50.154768579724703</v>
      </c>
      <c r="I4659" s="122">
        <v>-50.148210698707203</v>
      </c>
      <c r="J4659" s="122">
        <v>-50.317153532400702</v>
      </c>
      <c r="K4659" s="122">
        <v>-50.545505386457698</v>
      </c>
      <c r="L4659" s="122">
        <v>-50.803645854200802</v>
      </c>
      <c r="M4659" s="122">
        <v>-51.189953272703299</v>
      </c>
      <c r="N4659" s="122">
        <v>-51.530988812743999</v>
      </c>
      <c r="O4659" s="122">
        <v>-53.293422709414699</v>
      </c>
      <c r="P4659" s="122">
        <v>-53.819618502008701</v>
      </c>
      <c r="Q4659" s="122">
        <v>-54.029523067469803</v>
      </c>
      <c r="R4659" s="122">
        <v>-53.9559923057313</v>
      </c>
      <c r="S4659" s="122">
        <v>-54.1092981295985</v>
      </c>
      <c r="T4659" s="122">
        <v>-54.298151374298698</v>
      </c>
      <c r="U4659" s="122">
        <v>-54.475050034598297</v>
      </c>
      <c r="V4659" s="122">
        <v>-54.501481266053901</v>
      </c>
      <c r="W4659" s="122">
        <v>-54.6284558796143</v>
      </c>
      <c r="X4659" s="122">
        <v>-54.832018040073898</v>
      </c>
      <c r="Y4659" s="122">
        <v>-54.881339975551498</v>
      </c>
      <c r="Z4659" s="122">
        <v>-54.853063030891903</v>
      </c>
      <c r="AA4659" s="122">
        <v>-54.951410657819899</v>
      </c>
      <c r="AB4659" s="122">
        <v>-55.257320378121598</v>
      </c>
      <c r="AC4659" s="122">
        <v>-55.417934686298899</v>
      </c>
      <c r="AD4659" s="122">
        <v>-55.495997911536001</v>
      </c>
      <c r="AE4659" s="122">
        <v>-55.501966790751197</v>
      </c>
      <c r="AF4659" s="122">
        <v>-55.488069248955497</v>
      </c>
      <c r="AG4659" s="122">
        <v>-55.445274524990303</v>
      </c>
      <c r="AH4659" s="122">
        <v>-55.205396842058903</v>
      </c>
      <c r="AI4659" s="122">
        <v>-54.669167706507601</v>
      </c>
      <c r="AJ4659" s="122">
        <v>-54.144196171604797</v>
      </c>
      <c r="AK4659" s="122">
        <v>-53.7316088042583</v>
      </c>
    </row>
    <row r="4660" spans="1:37" s="122" customFormat="1" hidden="1" x14ac:dyDescent="0.3">
      <c r="A4660" s="125" t="str">
        <f t="shared" ref="A4660" si="109">_xlfn.CONCAT(C4660,D4660,E4660)</f>
        <v>SDGbaseTRA_AgMed_v6_3EXRXbase</v>
      </c>
      <c r="B4660" s="125" t="s">
        <v>220</v>
      </c>
      <c r="C4660" s="125" t="s">
        <v>302</v>
      </c>
      <c r="D4660" s="125" t="s">
        <v>248</v>
      </c>
      <c r="E4660" s="122" t="s">
        <v>218</v>
      </c>
      <c r="F4660" s="122">
        <v>0.99999999999994504</v>
      </c>
      <c r="G4660" s="122">
        <v>1.02459662322482</v>
      </c>
      <c r="H4660" s="122">
        <v>1.0381482350654301</v>
      </c>
      <c r="I4660" s="122">
        <v>1.0380124941818301</v>
      </c>
      <c r="J4660" s="122">
        <v>1.04150942397719</v>
      </c>
      <c r="K4660" s="122">
        <v>1.04623605478371</v>
      </c>
      <c r="L4660" s="122">
        <v>1.05157927694534</v>
      </c>
      <c r="M4660" s="122">
        <v>1.0595754132264501</v>
      </c>
      <c r="N4660" s="122">
        <v>1.0666344716971301</v>
      </c>
      <c r="O4660" s="122">
        <v>1.10311490398823</v>
      </c>
      <c r="P4660" s="122">
        <v>1.11400657488712</v>
      </c>
      <c r="Q4660" s="122">
        <v>1.11835136722365</v>
      </c>
      <c r="R4660" s="122">
        <v>1.11682936178561</v>
      </c>
      <c r="S4660" s="122">
        <v>1.1200026227731501</v>
      </c>
      <c r="T4660" s="122">
        <v>1.1239116760540999</v>
      </c>
      <c r="U4660" s="122">
        <v>1.12757328266053</v>
      </c>
      <c r="V4660" s="122">
        <v>1.1281203799169499</v>
      </c>
      <c r="W4660" s="122">
        <v>1.1307486139752201</v>
      </c>
      <c r="X4660" s="122">
        <v>1.13496212554334</v>
      </c>
      <c r="Y4660" s="122">
        <v>1.13598303505436</v>
      </c>
      <c r="Z4660" s="122">
        <v>1.1353977335761001</v>
      </c>
      <c r="AA4660" s="122">
        <v>1.1374334206744501</v>
      </c>
      <c r="AB4660" s="122">
        <v>1.14376541352804</v>
      </c>
      <c r="AC4660" s="122">
        <v>1.1470899520571201</v>
      </c>
      <c r="AD4660" s="122">
        <v>1.14870577447638</v>
      </c>
      <c r="AE4660" s="122">
        <v>1.14882932367415</v>
      </c>
      <c r="AF4660" s="122">
        <v>1.14854165993059</v>
      </c>
      <c r="AG4660" s="122">
        <v>1.1476558564783399</v>
      </c>
      <c r="AH4660" s="122">
        <v>1.1426906537624599</v>
      </c>
      <c r="AI4660" s="122">
        <v>1.1315913037619001</v>
      </c>
      <c r="AJ4660" s="122">
        <v>1.12072497364311</v>
      </c>
      <c r="AK4660" s="122">
        <v>1.11218487148831</v>
      </c>
    </row>
    <row r="4661" spans="1:37" s="122" customFormat="1" hidden="1" x14ac:dyDescent="0.3">
      <c r="A4661" s="125" t="str">
        <f t="shared" ref="A4661" si="110">_xlfn.CONCAT(C4661,D4661,E4661)</f>
        <v>SDGbaseTRA_AgMed_v6_3GDP_RUNbase</v>
      </c>
      <c r="B4661" s="125" t="s">
        <v>220</v>
      </c>
      <c r="C4661" s="125" t="s">
        <v>302</v>
      </c>
      <c r="D4661" s="125" t="s">
        <v>265</v>
      </c>
      <c r="E4661" s="122" t="s">
        <v>218</v>
      </c>
      <c r="F4661" s="122">
        <v>4436.7667702664303</v>
      </c>
      <c r="G4661" s="122">
        <v>4128.5306735708</v>
      </c>
      <c r="H4661" s="122">
        <v>4254.5632323938298</v>
      </c>
      <c r="I4661" s="122">
        <v>4440.5882198857598</v>
      </c>
      <c r="J4661" s="122">
        <v>4552.5101352347401</v>
      </c>
      <c r="K4661" s="122">
        <v>4673.5299530419898</v>
      </c>
      <c r="L4661" s="122">
        <v>4806.7777260184603</v>
      </c>
      <c r="M4661" s="122">
        <v>4945.7820860523798</v>
      </c>
      <c r="N4661" s="122">
        <v>5095.6438125506602</v>
      </c>
      <c r="O4661" s="122">
        <v>5247.7349157241697</v>
      </c>
      <c r="P4661" s="122">
        <v>5411.3645208766602</v>
      </c>
      <c r="Q4661" s="122">
        <v>5577.1267067876197</v>
      </c>
      <c r="R4661" s="122">
        <v>5748.4193188303698</v>
      </c>
      <c r="S4661" s="122">
        <v>5910.0662157835104</v>
      </c>
      <c r="T4661" s="122">
        <v>6078.6325364595696</v>
      </c>
      <c r="U4661" s="122">
        <v>6267.1963029652597</v>
      </c>
      <c r="V4661" s="122">
        <v>6446.5951776852698</v>
      </c>
      <c r="W4661" s="122">
        <v>6634.77229080898</v>
      </c>
      <c r="X4661" s="122">
        <v>6838.7081872361596</v>
      </c>
      <c r="Y4661" s="122">
        <v>7031.3755185834398</v>
      </c>
      <c r="Z4661" s="122">
        <v>7222.2806906322803</v>
      </c>
      <c r="AA4661" s="122">
        <v>7414.8681136802097</v>
      </c>
      <c r="AB4661" s="122">
        <v>7621.5274362054397</v>
      </c>
      <c r="AC4661" s="122">
        <v>7822.3933217923004</v>
      </c>
      <c r="AD4661" s="122">
        <v>8031.4649324906904</v>
      </c>
      <c r="AE4661" s="122">
        <v>8251.2214581091994</v>
      </c>
      <c r="AF4661" s="122">
        <v>8482.0505189607502</v>
      </c>
      <c r="AG4661" s="122">
        <v>8722.0622225091902</v>
      </c>
      <c r="AH4661" s="122">
        <v>8799.8774212522603</v>
      </c>
      <c r="AI4661" s="122">
        <v>8868.6488109594302</v>
      </c>
      <c r="AJ4661" s="122">
        <v>8910.7527757256794</v>
      </c>
      <c r="AK4661" s="122">
        <v>8939.1132754903701</v>
      </c>
    </row>
    <row r="4662" spans="1:37" s="126" customFormat="1" hidden="1" x14ac:dyDescent="0.3">
      <c r="B4662" s="127"/>
      <c r="C4662" s="128"/>
      <c r="D4662" s="129"/>
      <c r="F4662" s="126">
        <v>2019</v>
      </c>
      <c r="G4662" s="126">
        <v>2020</v>
      </c>
      <c r="H4662" s="126">
        <v>2021</v>
      </c>
      <c r="I4662" s="126">
        <v>2022</v>
      </c>
      <c r="J4662" s="126">
        <v>2023</v>
      </c>
      <c r="K4662" s="126">
        <v>2024</v>
      </c>
      <c r="L4662" s="126">
        <v>2025</v>
      </c>
      <c r="M4662" s="126">
        <v>2026</v>
      </c>
      <c r="N4662" s="126">
        <v>2027</v>
      </c>
      <c r="O4662" s="126">
        <v>2028</v>
      </c>
      <c r="P4662" s="126">
        <v>2029</v>
      </c>
      <c r="Q4662" s="126">
        <v>2030</v>
      </c>
      <c r="R4662" s="126">
        <v>2031</v>
      </c>
      <c r="S4662" s="126">
        <v>2032</v>
      </c>
      <c r="T4662" s="126">
        <v>2033</v>
      </c>
      <c r="U4662" s="126">
        <v>2034</v>
      </c>
      <c r="V4662" s="126">
        <v>2035</v>
      </c>
      <c r="W4662" s="126">
        <v>2036</v>
      </c>
      <c r="X4662" s="126">
        <v>2037</v>
      </c>
      <c r="Y4662" s="126">
        <v>2038</v>
      </c>
      <c r="Z4662" s="126">
        <v>2039</v>
      </c>
      <c r="AA4662" s="126">
        <v>2040</v>
      </c>
      <c r="AB4662" s="126">
        <v>2041</v>
      </c>
      <c r="AC4662" s="126">
        <v>2042</v>
      </c>
      <c r="AD4662" s="126">
        <v>2043</v>
      </c>
      <c r="AE4662" s="126">
        <v>2044</v>
      </c>
      <c r="AF4662" s="126">
        <v>2045</v>
      </c>
      <c r="AG4662" s="126">
        <v>2046</v>
      </c>
      <c r="AH4662" s="126">
        <v>2047</v>
      </c>
      <c r="AI4662" s="126">
        <v>2048</v>
      </c>
      <c r="AJ4662" s="126">
        <v>2049</v>
      </c>
      <c r="AK4662" s="126">
        <v>2050</v>
      </c>
    </row>
    <row r="4663" spans="1:37" s="126" customFormat="1" hidden="1" x14ac:dyDescent="0.3">
      <c r="A4663" s="129" t="str">
        <f t="shared" ref="A4663" si="111">_xlfn.CONCAT(C4663,D4663,E4663)</f>
        <v>SDGbaseTRA_AgMax_v6_3PalmaRatiototal</v>
      </c>
      <c r="B4663" s="129" t="s">
        <v>220</v>
      </c>
      <c r="C4663" s="129" t="s">
        <v>303</v>
      </c>
      <c r="D4663" s="129" t="s">
        <v>0</v>
      </c>
      <c r="E4663" s="126" t="s">
        <v>1</v>
      </c>
      <c r="F4663" s="126">
        <v>3.6916692176509098</v>
      </c>
      <c r="G4663" s="126">
        <v>3.4837326600739802</v>
      </c>
      <c r="H4663" s="126">
        <v>3.7031047220524198</v>
      </c>
      <c r="I4663" s="126">
        <v>3.6671187873711699</v>
      </c>
      <c r="J4663" s="126">
        <v>3.6707544358256299</v>
      </c>
      <c r="K4663" s="126">
        <v>3.6879464646715601</v>
      </c>
      <c r="L4663" s="126">
        <v>3.7011902205752101</v>
      </c>
      <c r="M4663" s="126">
        <v>3.7093399882583098</v>
      </c>
      <c r="N4663" s="126">
        <v>3.7238961974997902</v>
      </c>
      <c r="O4663" s="126">
        <v>3.7334480568319299</v>
      </c>
      <c r="P4663" s="126">
        <v>3.7474113159523701</v>
      </c>
      <c r="Q4663" s="126">
        <v>3.7589488927692001</v>
      </c>
      <c r="R4663" s="126">
        <v>3.8141697077679901</v>
      </c>
      <c r="S4663" s="126">
        <v>3.81014221659176</v>
      </c>
      <c r="T4663" s="126">
        <v>3.8066845910917499</v>
      </c>
      <c r="U4663" s="126">
        <v>3.8086634186765802</v>
      </c>
      <c r="V4663" s="126">
        <v>3.7971247772660099</v>
      </c>
      <c r="W4663" s="126">
        <v>3.7911306458679399</v>
      </c>
      <c r="X4663" s="126">
        <v>3.7852853800594501</v>
      </c>
      <c r="Y4663" s="126">
        <v>3.7734922051697102</v>
      </c>
      <c r="Z4663" s="126">
        <v>3.7717277819027299</v>
      </c>
      <c r="AA4663" s="126">
        <v>3.7625975656722601</v>
      </c>
      <c r="AB4663" s="126">
        <v>3.7609504660244801</v>
      </c>
      <c r="AC4663" s="126">
        <v>3.7370225835309299</v>
      </c>
      <c r="AD4663" s="126">
        <v>3.71403086626704</v>
      </c>
      <c r="AE4663" s="126">
        <v>3.6900928534981801</v>
      </c>
      <c r="AF4663" s="126">
        <v>3.6651793839186499</v>
      </c>
      <c r="AG4663" s="126">
        <v>3.62800589258674</v>
      </c>
      <c r="AH4663" s="126">
        <v>3.5333017688822501</v>
      </c>
      <c r="AI4663" s="126">
        <v>3.4787631903929799</v>
      </c>
      <c r="AJ4663" s="126">
        <v>3.4313913410754102</v>
      </c>
      <c r="AK4663" s="126">
        <v>3.39573095672807</v>
      </c>
    </row>
    <row r="4664" spans="1:37" s="126" customFormat="1" hidden="1" x14ac:dyDescent="0.3">
      <c r="A4664" s="129" t="str">
        <f t="shared" ref="A4664:A4727" si="112">_xlfn.CONCAT(C4664,D4664,E4664)</f>
        <v>SDGbaseTRA_AgMax_v6_320-20Ratiototal</v>
      </c>
      <c r="B4664" s="129" t="s">
        <v>220</v>
      </c>
      <c r="C4664" s="129" t="s">
        <v>303</v>
      </c>
      <c r="D4664" s="129" t="s">
        <v>2</v>
      </c>
      <c r="E4664" s="126" t="s">
        <v>1</v>
      </c>
      <c r="F4664" s="126">
        <v>13.172548992504</v>
      </c>
      <c r="G4664" s="126">
        <v>12.4160744898762</v>
      </c>
      <c r="H4664" s="126">
        <v>13.237572350066101</v>
      </c>
      <c r="I4664" s="126">
        <v>13.118244264816701</v>
      </c>
      <c r="J4664" s="126">
        <v>13.123648530246999</v>
      </c>
      <c r="K4664" s="126">
        <v>13.1841907305382</v>
      </c>
      <c r="L4664" s="126">
        <v>13.2320399981893</v>
      </c>
      <c r="M4664" s="126">
        <v>13.2619972839785</v>
      </c>
      <c r="N4664" s="126">
        <v>13.3150793348109</v>
      </c>
      <c r="O4664" s="126">
        <v>13.346819086559</v>
      </c>
      <c r="P4664" s="126">
        <v>13.3955609840203</v>
      </c>
      <c r="Q4664" s="126">
        <v>13.4339109782339</v>
      </c>
      <c r="R4664" s="126">
        <v>13.617500645221799</v>
      </c>
      <c r="S4664" s="126">
        <v>13.599188800792099</v>
      </c>
      <c r="T4664" s="126">
        <v>13.5826882374091</v>
      </c>
      <c r="U4664" s="126">
        <v>13.5875989756106</v>
      </c>
      <c r="V4664" s="126">
        <v>13.543069431096001</v>
      </c>
      <c r="W4664" s="126">
        <v>13.516884207381899</v>
      </c>
      <c r="X4664" s="126">
        <v>13.487587144493</v>
      </c>
      <c r="Y4664" s="126">
        <v>13.4352220245807</v>
      </c>
      <c r="Z4664" s="126">
        <v>13.4196508787551</v>
      </c>
      <c r="AA4664" s="126">
        <v>13.377138516830099</v>
      </c>
      <c r="AB4664" s="126">
        <v>13.3635781404349</v>
      </c>
      <c r="AC4664" s="126">
        <v>13.2710835865573</v>
      </c>
      <c r="AD4664" s="126">
        <v>13.186111337056101</v>
      </c>
      <c r="AE4664" s="126">
        <v>13.0992653165737</v>
      </c>
      <c r="AF4664" s="126">
        <v>13.0095165945947</v>
      </c>
      <c r="AG4664" s="126">
        <v>12.8727499406244</v>
      </c>
      <c r="AH4664" s="126">
        <v>12.517742587566101</v>
      </c>
      <c r="AI4664" s="126">
        <v>12.3194465030905</v>
      </c>
      <c r="AJ4664" s="126">
        <v>12.148085868931</v>
      </c>
      <c r="AK4664" s="126">
        <v>12.013986613762199</v>
      </c>
    </row>
    <row r="4665" spans="1:37" s="126" customFormat="1" hidden="1" x14ac:dyDescent="0.3">
      <c r="A4665" s="129" t="str">
        <f t="shared" si="112"/>
        <v>SDGbaseTRA_AgMax_v6_3C_GVAaawhe</v>
      </c>
      <c r="B4665" s="129" t="s">
        <v>220</v>
      </c>
      <c r="C4665" s="129" t="s">
        <v>303</v>
      </c>
      <c r="D4665" s="129" t="s">
        <v>3</v>
      </c>
      <c r="E4665" s="126" t="s">
        <v>4</v>
      </c>
      <c r="F4665" s="126">
        <v>2.6605426949915998</v>
      </c>
      <c r="G4665" s="126">
        <v>2.48687363742332</v>
      </c>
      <c r="H4665" s="126">
        <v>2.5562861744059502</v>
      </c>
      <c r="I4665" s="126">
        <v>2.6081437010896198</v>
      </c>
      <c r="J4665" s="126">
        <v>2.7112044745773001</v>
      </c>
      <c r="K4665" s="126">
        <v>2.7795358331882301</v>
      </c>
      <c r="L4665" s="126">
        <v>2.84474734876679</v>
      </c>
      <c r="M4665" s="126">
        <v>2.8788389850832901</v>
      </c>
      <c r="N4665" s="126">
        <v>2.9157281749648201</v>
      </c>
      <c r="O4665" s="126">
        <v>3.0774095780989899</v>
      </c>
      <c r="P4665" s="126">
        <v>3.1227484831558598</v>
      </c>
      <c r="Q4665" s="126">
        <v>3.1471752785551801</v>
      </c>
      <c r="R4665" s="126">
        <v>3.2589220615179499</v>
      </c>
      <c r="S4665" s="126">
        <v>3.27849099392916</v>
      </c>
      <c r="T4665" s="126">
        <v>3.30231541902605</v>
      </c>
      <c r="U4665" s="126">
        <v>3.3386587314938101</v>
      </c>
      <c r="V4665" s="126">
        <v>3.3655873065840902</v>
      </c>
      <c r="W4665" s="126">
        <v>3.3800950912346002</v>
      </c>
      <c r="X4665" s="126">
        <v>3.3791702470748599</v>
      </c>
      <c r="Y4665" s="126">
        <v>3.3756187239086999</v>
      </c>
      <c r="Z4665" s="126">
        <v>3.3723200822219601</v>
      </c>
      <c r="AA4665" s="126">
        <v>3.3632547475904202</v>
      </c>
      <c r="AB4665" s="126">
        <v>3.4163411635922798</v>
      </c>
      <c r="AC4665" s="126">
        <v>3.4934708818226601</v>
      </c>
      <c r="AD4665" s="126">
        <v>3.5803774070125098</v>
      </c>
      <c r="AE4665" s="126">
        <v>3.6789490233629798</v>
      </c>
      <c r="AF4665" s="126">
        <v>3.7871876451718198</v>
      </c>
      <c r="AG4665" s="126">
        <v>3.8456575420686598</v>
      </c>
      <c r="AH4665" s="126">
        <v>3.8770488076838898</v>
      </c>
      <c r="AI4665" s="126">
        <v>3.9728013863707199</v>
      </c>
      <c r="AJ4665" s="126">
        <v>4.0497018683094499</v>
      </c>
      <c r="AK4665" s="126">
        <v>4.0129715299905797</v>
      </c>
    </row>
    <row r="4666" spans="1:37" s="126" customFormat="1" hidden="1" x14ac:dyDescent="0.3">
      <c r="A4666" s="129" t="str">
        <f t="shared" si="112"/>
        <v>SDGbaseTRA_AgMax_v6_3C_GVAaamai</v>
      </c>
      <c r="B4666" s="129" t="s">
        <v>220</v>
      </c>
      <c r="C4666" s="129" t="s">
        <v>303</v>
      </c>
      <c r="D4666" s="129" t="s">
        <v>3</v>
      </c>
      <c r="E4666" s="126" t="s">
        <v>5</v>
      </c>
      <c r="F4666" s="126">
        <v>11.925302657025901</v>
      </c>
      <c r="G4666" s="126">
        <v>11.250343786546701</v>
      </c>
      <c r="H4666" s="126">
        <v>11.725572167940401</v>
      </c>
      <c r="I4666" s="126">
        <v>12.135587011153101</v>
      </c>
      <c r="J4666" s="126">
        <v>12.739931796179601</v>
      </c>
      <c r="K4666" s="126">
        <v>13.101374654250399</v>
      </c>
      <c r="L4666" s="126">
        <v>13.4464837629881</v>
      </c>
      <c r="M4666" s="126">
        <v>13.6443373398797</v>
      </c>
      <c r="N4666" s="126">
        <v>13.8701804019774</v>
      </c>
      <c r="O4666" s="126">
        <v>14.955740502465201</v>
      </c>
      <c r="P4666" s="126">
        <v>15.2068668456686</v>
      </c>
      <c r="Q4666" s="126">
        <v>15.286169599799599</v>
      </c>
      <c r="R4666" s="126">
        <v>15.6856407098552</v>
      </c>
      <c r="S4666" s="126">
        <v>15.660535327889701</v>
      </c>
      <c r="T4666" s="126">
        <v>15.7100680607558</v>
      </c>
      <c r="U4666" s="126">
        <v>15.8242944011009</v>
      </c>
      <c r="V4666" s="126">
        <v>15.8066243630957</v>
      </c>
      <c r="W4666" s="126">
        <v>15.731441899019501</v>
      </c>
      <c r="X4666" s="126">
        <v>15.6447167914059</v>
      </c>
      <c r="Y4666" s="126">
        <v>15.5317698517318</v>
      </c>
      <c r="Z4666" s="126">
        <v>15.418187890923299</v>
      </c>
      <c r="AA4666" s="126">
        <v>15.301297959192601</v>
      </c>
      <c r="AB4666" s="126">
        <v>15.556913066571701</v>
      </c>
      <c r="AC4666" s="126">
        <v>15.903178061471101</v>
      </c>
      <c r="AD4666" s="126">
        <v>16.2744815931472</v>
      </c>
      <c r="AE4666" s="126">
        <v>16.6943697480582</v>
      </c>
      <c r="AF4666" s="126">
        <v>17.148576840914799</v>
      </c>
      <c r="AG4666" s="126">
        <v>17.0843565382417</v>
      </c>
      <c r="AH4666" s="126">
        <v>16.9340828264084</v>
      </c>
      <c r="AI4666" s="126">
        <v>17.186027549308399</v>
      </c>
      <c r="AJ4666" s="126">
        <v>17.3931793107141</v>
      </c>
      <c r="AK4666" s="126">
        <v>16.974652622493299</v>
      </c>
    </row>
    <row r="4667" spans="1:37" s="126" customFormat="1" hidden="1" x14ac:dyDescent="0.3">
      <c r="A4667" s="129" t="str">
        <f t="shared" si="112"/>
        <v>SDGbaseTRA_AgMax_v6_3C_GVAaaoce</v>
      </c>
      <c r="B4667" s="129" t="s">
        <v>220</v>
      </c>
      <c r="C4667" s="129" t="s">
        <v>303</v>
      </c>
      <c r="D4667" s="129" t="s">
        <v>3</v>
      </c>
      <c r="E4667" s="126" t="s">
        <v>6</v>
      </c>
      <c r="F4667" s="126">
        <v>0.81587985557114195</v>
      </c>
      <c r="G4667" s="126">
        <v>0.75417772109146697</v>
      </c>
      <c r="H4667" s="126">
        <v>0.79230629413111897</v>
      </c>
      <c r="I4667" s="126">
        <v>0.81791480132341099</v>
      </c>
      <c r="J4667" s="126">
        <v>0.86544371749232496</v>
      </c>
      <c r="K4667" s="126">
        <v>0.89743122007104803</v>
      </c>
      <c r="L4667" s="126">
        <v>0.92858893051691804</v>
      </c>
      <c r="M4667" s="126">
        <v>0.949570876014313</v>
      </c>
      <c r="N4667" s="126">
        <v>0.97246489462851504</v>
      </c>
      <c r="O4667" s="126">
        <v>1.0555797833332099</v>
      </c>
      <c r="P4667" s="126">
        <v>1.08670889322474</v>
      </c>
      <c r="Q4667" s="126">
        <v>1.1061356349014</v>
      </c>
      <c r="R4667" s="126">
        <v>1.1585306260042001</v>
      </c>
      <c r="S4667" s="126">
        <v>1.1721565750366501</v>
      </c>
      <c r="T4667" s="126">
        <v>1.1894664607972201</v>
      </c>
      <c r="U4667" s="126">
        <v>1.21082237497833</v>
      </c>
      <c r="V4667" s="126">
        <v>1.2216012543375301</v>
      </c>
      <c r="W4667" s="126">
        <v>1.2310391735964801</v>
      </c>
      <c r="X4667" s="126">
        <v>1.24125615499789</v>
      </c>
      <c r="Y4667" s="126">
        <v>1.24787621416413</v>
      </c>
      <c r="Z4667" s="126">
        <v>1.2553540398756899</v>
      </c>
      <c r="AA4667" s="126">
        <v>1.26284113188517</v>
      </c>
      <c r="AB4667" s="126">
        <v>1.3029718922090201</v>
      </c>
      <c r="AC4667" s="126">
        <v>1.3450316529006701</v>
      </c>
      <c r="AD4667" s="126">
        <v>1.38378115352058</v>
      </c>
      <c r="AE4667" s="126">
        <v>1.4237201302059299</v>
      </c>
      <c r="AF4667" s="126">
        <v>1.46585701639691</v>
      </c>
      <c r="AG4667" s="126">
        <v>1.47987223224858</v>
      </c>
      <c r="AH4667" s="126">
        <v>1.46998351678768</v>
      </c>
      <c r="AI4667" s="126">
        <v>1.4777597470735699</v>
      </c>
      <c r="AJ4667" s="126">
        <v>1.4823694515231001</v>
      </c>
      <c r="AK4667" s="126">
        <v>1.4510097766996799</v>
      </c>
    </row>
    <row r="4668" spans="1:37" s="126" customFormat="1" hidden="1" x14ac:dyDescent="0.3">
      <c r="A4668" s="129" t="str">
        <f t="shared" si="112"/>
        <v>SDGbaseTRA_AgMax_v6_3C_GVAaaveg</v>
      </c>
      <c r="B4668" s="129" t="s">
        <v>220</v>
      </c>
      <c r="C4668" s="129" t="s">
        <v>303</v>
      </c>
      <c r="D4668" s="129" t="s">
        <v>3</v>
      </c>
      <c r="E4668" s="126" t="s">
        <v>7</v>
      </c>
      <c r="F4668" s="126">
        <v>6.7349634382759103</v>
      </c>
      <c r="G4668" s="126">
        <v>6.4555958565659299</v>
      </c>
      <c r="H4668" s="126">
        <v>6.4889999794553797</v>
      </c>
      <c r="I4668" s="126">
        <v>6.5319523755513096</v>
      </c>
      <c r="J4668" s="126">
        <v>6.6460191493514804</v>
      </c>
      <c r="K4668" s="126">
        <v>6.7212842392944596</v>
      </c>
      <c r="L4668" s="126">
        <v>6.8098733191549696</v>
      </c>
      <c r="M4668" s="126">
        <v>6.8604770822381997</v>
      </c>
      <c r="N4668" s="126">
        <v>6.9154060120490302</v>
      </c>
      <c r="O4668" s="126">
        <v>7.0401744289313504</v>
      </c>
      <c r="P4668" s="126">
        <v>7.1014375321505598</v>
      </c>
      <c r="Q4668" s="126">
        <v>7.1421415180921102</v>
      </c>
      <c r="R4668" s="126">
        <v>7.3364413228953396</v>
      </c>
      <c r="S4668" s="126">
        <v>7.3689994115268798</v>
      </c>
      <c r="T4668" s="126">
        <v>7.3999232362136498</v>
      </c>
      <c r="U4668" s="126">
        <v>7.4684119003034501</v>
      </c>
      <c r="V4668" s="126">
        <v>7.5321500403870996</v>
      </c>
      <c r="W4668" s="126">
        <v>7.5513583901710701</v>
      </c>
      <c r="X4668" s="126">
        <v>7.5098398572498697</v>
      </c>
      <c r="Y4668" s="126">
        <v>7.4697656870337701</v>
      </c>
      <c r="Z4668" s="126">
        <v>7.4348254715701101</v>
      </c>
      <c r="AA4668" s="126">
        <v>7.3730347736107804</v>
      </c>
      <c r="AB4668" s="126">
        <v>7.4268543688367199</v>
      </c>
      <c r="AC4668" s="126">
        <v>7.5660714759231</v>
      </c>
      <c r="AD4668" s="126">
        <v>7.7603535029496902</v>
      </c>
      <c r="AE4668" s="126">
        <v>7.9960198609198798</v>
      </c>
      <c r="AF4668" s="126">
        <v>8.2601094312908305</v>
      </c>
      <c r="AG4668" s="126">
        <v>8.5000983080291199</v>
      </c>
      <c r="AH4668" s="126">
        <v>8.6476588909061896</v>
      </c>
      <c r="AI4668" s="126">
        <v>8.9584572123031894</v>
      </c>
      <c r="AJ4668" s="126">
        <v>9.1776817343283206</v>
      </c>
      <c r="AK4668" s="126">
        <v>9.0942466346686803</v>
      </c>
    </row>
    <row r="4669" spans="1:37" s="126" customFormat="1" hidden="1" x14ac:dyDescent="0.3">
      <c r="A4669" s="129" t="str">
        <f t="shared" si="112"/>
        <v>SDGbaseTRA_AgMax_v6_3C_GVAaaofr</v>
      </c>
      <c r="B4669" s="129" t="s">
        <v>220</v>
      </c>
      <c r="C4669" s="129" t="s">
        <v>303</v>
      </c>
      <c r="D4669" s="129" t="s">
        <v>3</v>
      </c>
      <c r="E4669" s="126" t="s">
        <v>8</v>
      </c>
      <c r="F4669" s="126">
        <v>12.999968868332401</v>
      </c>
      <c r="G4669" s="126">
        <v>12.669206141974801</v>
      </c>
      <c r="H4669" s="126">
        <v>12.991943479696401</v>
      </c>
      <c r="I4669" s="126">
        <v>13.0749611557252</v>
      </c>
      <c r="J4669" s="126">
        <v>13.4011507157963</v>
      </c>
      <c r="K4669" s="126">
        <v>13.699224491724101</v>
      </c>
      <c r="L4669" s="126">
        <v>14.0217139045862</v>
      </c>
      <c r="M4669" s="126">
        <v>14.266147391214</v>
      </c>
      <c r="N4669" s="126">
        <v>14.508519734795399</v>
      </c>
      <c r="O4669" s="126">
        <v>15.592567700474399</v>
      </c>
      <c r="P4669" s="126">
        <v>15.919470927656301</v>
      </c>
      <c r="Q4669" s="126">
        <v>16.063863936244399</v>
      </c>
      <c r="R4669" s="126">
        <v>16.4216940608895</v>
      </c>
      <c r="S4669" s="126">
        <v>16.559046307706598</v>
      </c>
      <c r="T4669" s="126">
        <v>16.712031933022899</v>
      </c>
      <c r="U4669" s="126">
        <v>16.935875556909199</v>
      </c>
      <c r="V4669" s="126">
        <v>17.151458240570001</v>
      </c>
      <c r="W4669" s="126">
        <v>17.2737583381093</v>
      </c>
      <c r="X4669" s="126">
        <v>17.219275759699102</v>
      </c>
      <c r="Y4669" s="126">
        <v>17.1712308538063</v>
      </c>
      <c r="Z4669" s="126">
        <v>17.093667863684299</v>
      </c>
      <c r="AA4669" s="126">
        <v>17.0084300113807</v>
      </c>
      <c r="AB4669" s="126">
        <v>17.2925290139781</v>
      </c>
      <c r="AC4669" s="126">
        <v>17.710231494705699</v>
      </c>
      <c r="AD4669" s="126">
        <v>18.229480622813199</v>
      </c>
      <c r="AE4669" s="126">
        <v>18.822939353548499</v>
      </c>
      <c r="AF4669" s="126">
        <v>19.4880422471301</v>
      </c>
      <c r="AG4669" s="126">
        <v>20.088933906468501</v>
      </c>
      <c r="AH4669" s="126">
        <v>20.482917537612899</v>
      </c>
      <c r="AI4669" s="126">
        <v>21.0584402587962</v>
      </c>
      <c r="AJ4669" s="126">
        <v>21.392757146213601</v>
      </c>
      <c r="AK4669" s="126">
        <v>20.983821609545402</v>
      </c>
    </row>
    <row r="4670" spans="1:37" s="126" customFormat="1" hidden="1" x14ac:dyDescent="0.3">
      <c r="A4670" s="129" t="str">
        <f t="shared" si="112"/>
        <v>SDGbaseTRA_AgMax_v6_3C_GVAaagra</v>
      </c>
      <c r="B4670" s="129" t="s">
        <v>220</v>
      </c>
      <c r="C4670" s="129" t="s">
        <v>303</v>
      </c>
      <c r="D4670" s="129" t="s">
        <v>3</v>
      </c>
      <c r="E4670" s="126" t="s">
        <v>9</v>
      </c>
      <c r="F4670" s="126">
        <v>6.1969723289684602</v>
      </c>
      <c r="G4670" s="126">
        <v>6.2019699402898496</v>
      </c>
      <c r="H4670" s="126">
        <v>6.4615702234118704</v>
      </c>
      <c r="I4670" s="126">
        <v>6.4129389217825796</v>
      </c>
      <c r="J4670" s="126">
        <v>6.5803057219173597</v>
      </c>
      <c r="K4670" s="126">
        <v>6.7863468600869501</v>
      </c>
      <c r="L4670" s="126">
        <v>7.0200405122650604</v>
      </c>
      <c r="M4670" s="126">
        <v>7.2595174100479998</v>
      </c>
      <c r="N4670" s="126">
        <v>7.5047692368930896</v>
      </c>
      <c r="O4670" s="126">
        <v>8.2676486188211307</v>
      </c>
      <c r="P4670" s="126">
        <v>8.6071472168549299</v>
      </c>
      <c r="Q4670" s="126">
        <v>8.8286069252649604</v>
      </c>
      <c r="R4670" s="126">
        <v>9.1735580211341308</v>
      </c>
      <c r="S4670" s="126">
        <v>9.4119630074269995</v>
      </c>
      <c r="T4670" s="126">
        <v>9.6633214194781001</v>
      </c>
      <c r="U4670" s="126">
        <v>9.9563618968518206</v>
      </c>
      <c r="V4670" s="126">
        <v>10.1989303619438</v>
      </c>
      <c r="W4670" s="126">
        <v>10.444702194310601</v>
      </c>
      <c r="X4670" s="126">
        <v>10.666229181550699</v>
      </c>
      <c r="Y4670" s="126">
        <v>10.8399981225707</v>
      </c>
      <c r="Z4670" s="126">
        <v>10.9961730520349</v>
      </c>
      <c r="AA4670" s="126">
        <v>11.181692841274099</v>
      </c>
      <c r="AB4670" s="126">
        <v>11.640897090924399</v>
      </c>
      <c r="AC4670" s="126">
        <v>12.0408713967207</v>
      </c>
      <c r="AD4670" s="126">
        <v>12.403662079683601</v>
      </c>
      <c r="AE4670" s="126">
        <v>12.753553158504401</v>
      </c>
      <c r="AF4670" s="126">
        <v>13.117892463012501</v>
      </c>
      <c r="AG4670" s="126">
        <v>13.4010041481895</v>
      </c>
      <c r="AH4670" s="126">
        <v>13.383970141365401</v>
      </c>
      <c r="AI4670" s="126">
        <v>13.337927888226</v>
      </c>
      <c r="AJ4670" s="126">
        <v>13.1611254738652</v>
      </c>
      <c r="AK4670" s="126">
        <v>12.7007184261796</v>
      </c>
    </row>
    <row r="4671" spans="1:37" s="126" customFormat="1" hidden="1" x14ac:dyDescent="0.3">
      <c r="A4671" s="129" t="str">
        <f t="shared" si="112"/>
        <v>SDGbaseTRA_AgMax_v6_3C_GVAaaoil</v>
      </c>
      <c r="B4671" s="129" t="s">
        <v>220</v>
      </c>
      <c r="C4671" s="129" t="s">
        <v>303</v>
      </c>
      <c r="D4671" s="129" t="s">
        <v>3</v>
      </c>
      <c r="E4671" s="126" t="s">
        <v>10</v>
      </c>
      <c r="F4671" s="126">
        <v>5.4472049614452702</v>
      </c>
      <c r="G4671" s="126">
        <v>4.9312802531384703</v>
      </c>
      <c r="H4671" s="126">
        <v>5.0993660326928802</v>
      </c>
      <c r="I4671" s="126">
        <v>5.2484241666574203</v>
      </c>
      <c r="J4671" s="126">
        <v>5.5208407033501796</v>
      </c>
      <c r="K4671" s="126">
        <v>5.7038101146892197</v>
      </c>
      <c r="L4671" s="126">
        <v>5.8836402488046504</v>
      </c>
      <c r="M4671" s="126">
        <v>5.97977505830728</v>
      </c>
      <c r="N4671" s="126">
        <v>6.0872267093182399</v>
      </c>
      <c r="O4671" s="126">
        <v>6.3462057826589504</v>
      </c>
      <c r="P4671" s="126">
        <v>6.4854606766739797</v>
      </c>
      <c r="Q4671" s="126">
        <v>6.6038988768345499</v>
      </c>
      <c r="R4671" s="126">
        <v>7.0074496743395702</v>
      </c>
      <c r="S4671" s="126">
        <v>7.1122598733612401</v>
      </c>
      <c r="T4671" s="126">
        <v>7.2171360317128199</v>
      </c>
      <c r="U4671" s="126">
        <v>7.3598967816874898</v>
      </c>
      <c r="V4671" s="126">
        <v>7.4776399136796297</v>
      </c>
      <c r="W4671" s="126">
        <v>7.5718560622044304</v>
      </c>
      <c r="X4671" s="126">
        <v>7.6404129717770202</v>
      </c>
      <c r="Y4671" s="126">
        <v>7.69616392400326</v>
      </c>
      <c r="Z4671" s="126">
        <v>7.7678452551887496</v>
      </c>
      <c r="AA4671" s="126">
        <v>7.8094075439136201</v>
      </c>
      <c r="AB4671" s="126">
        <v>7.9797608639561304</v>
      </c>
      <c r="AC4671" s="126">
        <v>8.2084288439981492</v>
      </c>
      <c r="AD4671" s="126">
        <v>8.4593990291655103</v>
      </c>
      <c r="AE4671" s="126">
        <v>8.7432709753159799</v>
      </c>
      <c r="AF4671" s="126">
        <v>9.0538398479937108</v>
      </c>
      <c r="AG4671" s="126">
        <v>9.2682509688616594</v>
      </c>
      <c r="AH4671" s="126">
        <v>9.2812324019963803</v>
      </c>
      <c r="AI4671" s="126">
        <v>9.4763516523636593</v>
      </c>
      <c r="AJ4671" s="126">
        <v>9.6443844466323601</v>
      </c>
      <c r="AK4671" s="126">
        <v>9.5664665798631692</v>
      </c>
    </row>
    <row r="4672" spans="1:37" s="126" customFormat="1" hidden="1" x14ac:dyDescent="0.3">
      <c r="A4672" s="129" t="str">
        <f t="shared" si="112"/>
        <v>SDGbaseTRA_AgMax_v6_3C_GVAaatub</v>
      </c>
      <c r="B4672" s="129" t="s">
        <v>220</v>
      </c>
      <c r="C4672" s="129" t="s">
        <v>303</v>
      </c>
      <c r="D4672" s="129" t="s">
        <v>3</v>
      </c>
      <c r="E4672" s="126" t="s">
        <v>11</v>
      </c>
      <c r="F4672" s="126">
        <v>2.94784568120137</v>
      </c>
      <c r="G4672" s="126">
        <v>2.7759830910090701</v>
      </c>
      <c r="H4672" s="126">
        <v>2.7945300318908801</v>
      </c>
      <c r="I4672" s="126">
        <v>2.8211969778364199</v>
      </c>
      <c r="J4672" s="126">
        <v>2.8817488561403901</v>
      </c>
      <c r="K4672" s="126">
        <v>2.9197289840468299</v>
      </c>
      <c r="L4672" s="126">
        <v>2.9629747778923599</v>
      </c>
      <c r="M4672" s="126">
        <v>2.9905900024781</v>
      </c>
      <c r="N4672" s="126">
        <v>3.0201148459375702</v>
      </c>
      <c r="O4672" s="126">
        <v>3.0880056039096502</v>
      </c>
      <c r="P4672" s="126">
        <v>3.1191395527390098</v>
      </c>
      <c r="Q4672" s="126">
        <v>3.1400815431614499</v>
      </c>
      <c r="R4672" s="126">
        <v>3.2291093308559602</v>
      </c>
      <c r="S4672" s="126">
        <v>3.2400469240570602</v>
      </c>
      <c r="T4672" s="126">
        <v>3.25156522989553</v>
      </c>
      <c r="U4672" s="126">
        <v>3.2795814590652101</v>
      </c>
      <c r="V4672" s="126">
        <v>3.30419705588305</v>
      </c>
      <c r="W4672" s="126">
        <v>3.3062502852634501</v>
      </c>
      <c r="X4672" s="126">
        <v>3.2796803124087099</v>
      </c>
      <c r="Y4672" s="126">
        <v>3.2551277528382898</v>
      </c>
      <c r="Z4672" s="126">
        <v>3.2339600220937501</v>
      </c>
      <c r="AA4672" s="126">
        <v>3.2005035709110499</v>
      </c>
      <c r="AB4672" s="126">
        <v>3.2294305838617601</v>
      </c>
      <c r="AC4672" s="126">
        <v>3.3005333112846298</v>
      </c>
      <c r="AD4672" s="126">
        <v>3.3973289456139901</v>
      </c>
      <c r="AE4672" s="126">
        <v>3.5137911450998298</v>
      </c>
      <c r="AF4672" s="126">
        <v>3.6431317864320301</v>
      </c>
      <c r="AG4672" s="126">
        <v>3.72550007110071</v>
      </c>
      <c r="AH4672" s="126">
        <v>3.79331601814099</v>
      </c>
      <c r="AI4672" s="126">
        <v>3.9583258801840899</v>
      </c>
      <c r="AJ4672" s="126">
        <v>4.0698525789475797</v>
      </c>
      <c r="AK4672" s="126">
        <v>4.0045487219905</v>
      </c>
    </row>
    <row r="4673" spans="1:37" s="126" customFormat="1" hidden="1" x14ac:dyDescent="0.3">
      <c r="A4673" s="129" t="str">
        <f t="shared" si="112"/>
        <v>SDGbaseTRA_AgMax_v6_3C_GVAaapul</v>
      </c>
      <c r="B4673" s="129" t="s">
        <v>220</v>
      </c>
      <c r="C4673" s="129" t="s">
        <v>303</v>
      </c>
      <c r="D4673" s="129" t="s">
        <v>3</v>
      </c>
      <c r="E4673" s="126" t="s">
        <v>12</v>
      </c>
      <c r="F4673" s="126">
        <v>0.52449157567978599</v>
      </c>
      <c r="G4673" s="126">
        <v>0.48730068496471701</v>
      </c>
      <c r="H4673" s="126">
        <v>0.49270808017239298</v>
      </c>
      <c r="I4673" s="126">
        <v>0.50272453867479705</v>
      </c>
      <c r="J4673" s="126">
        <v>0.51843434077268102</v>
      </c>
      <c r="K4673" s="126">
        <v>0.52716420901003502</v>
      </c>
      <c r="L4673" s="126">
        <v>0.53541472209728003</v>
      </c>
      <c r="M4673" s="126">
        <v>0.53578850632813302</v>
      </c>
      <c r="N4673" s="126">
        <v>0.53714797258065505</v>
      </c>
      <c r="O4673" s="126">
        <v>0.54387750157874704</v>
      </c>
      <c r="P4673" s="126">
        <v>0.54631082502320605</v>
      </c>
      <c r="Q4673" s="126">
        <v>0.54872845017820004</v>
      </c>
      <c r="R4673" s="126">
        <v>0.57081770037000201</v>
      </c>
      <c r="S4673" s="126">
        <v>0.57382318214399097</v>
      </c>
      <c r="T4673" s="126">
        <v>0.57666075844079501</v>
      </c>
      <c r="U4673" s="126">
        <v>0.582137139400557</v>
      </c>
      <c r="V4673" s="126">
        <v>0.58759782860190901</v>
      </c>
      <c r="W4673" s="126">
        <v>0.58946959493304896</v>
      </c>
      <c r="X4673" s="126">
        <v>0.58733576131700005</v>
      </c>
      <c r="Y4673" s="126">
        <v>0.58640485810328102</v>
      </c>
      <c r="Z4673" s="126">
        <v>0.58669539509648405</v>
      </c>
      <c r="AA4673" s="126">
        <v>0.58402705688416401</v>
      </c>
      <c r="AB4673" s="126">
        <v>0.587948144392895</v>
      </c>
      <c r="AC4673" s="126">
        <v>0.59942896151896796</v>
      </c>
      <c r="AD4673" s="126">
        <v>0.61470672226760803</v>
      </c>
      <c r="AE4673" s="126">
        <v>0.63309608837529296</v>
      </c>
      <c r="AF4673" s="126">
        <v>0.653410845015577</v>
      </c>
      <c r="AG4673" s="126">
        <v>0.67277381579110795</v>
      </c>
      <c r="AH4673" s="126">
        <v>0.68499337357960199</v>
      </c>
      <c r="AI4673" s="126">
        <v>0.71104517519254795</v>
      </c>
      <c r="AJ4673" s="126">
        <v>0.73385590370859899</v>
      </c>
      <c r="AK4673" s="126">
        <v>0.73859003359276498</v>
      </c>
    </row>
    <row r="4674" spans="1:37" s="126" customFormat="1" hidden="1" x14ac:dyDescent="0.3">
      <c r="A4674" s="129" t="str">
        <f t="shared" si="112"/>
        <v>SDGbaseTRA_AgMax_v6_3C_GVAaasug</v>
      </c>
      <c r="B4674" s="129" t="s">
        <v>220</v>
      </c>
      <c r="C4674" s="129" t="s">
        <v>303</v>
      </c>
      <c r="D4674" s="129" t="s">
        <v>3</v>
      </c>
      <c r="E4674" s="126" t="s">
        <v>13</v>
      </c>
      <c r="F4674" s="126">
        <v>3.8233471543033799</v>
      </c>
      <c r="G4674" s="126">
        <v>3.66290217623057</v>
      </c>
      <c r="H4674" s="126">
        <v>3.6810253013816201</v>
      </c>
      <c r="I4674" s="126">
        <v>3.7232707977153301</v>
      </c>
      <c r="J4674" s="126">
        <v>3.8116147515614598</v>
      </c>
      <c r="K4674" s="126">
        <v>3.8655858330121</v>
      </c>
      <c r="L4674" s="126">
        <v>3.92185923706865</v>
      </c>
      <c r="M4674" s="126">
        <v>3.9516274210807301</v>
      </c>
      <c r="N4674" s="126">
        <v>3.9800722149238399</v>
      </c>
      <c r="O4674" s="126">
        <v>4.1653647897881196</v>
      </c>
      <c r="P4674" s="126">
        <v>4.1968617577846699</v>
      </c>
      <c r="Q4674" s="126">
        <v>4.2096822722655602</v>
      </c>
      <c r="R4674" s="126">
        <v>4.3261396697559897</v>
      </c>
      <c r="S4674" s="126">
        <v>4.3653631611305199</v>
      </c>
      <c r="T4674" s="126">
        <v>4.4005542694180999</v>
      </c>
      <c r="U4674" s="126">
        <v>4.4478675642876002</v>
      </c>
      <c r="V4674" s="126">
        <v>4.4791186868861104</v>
      </c>
      <c r="W4674" s="126">
        <v>4.5173108817758196</v>
      </c>
      <c r="X4674" s="126">
        <v>4.5607652909498997</v>
      </c>
      <c r="Y4674" s="126">
        <v>4.5777236390893101</v>
      </c>
      <c r="Z4674" s="126">
        <v>4.6005592402683497</v>
      </c>
      <c r="AA4674" s="126">
        <v>4.62386006875834</v>
      </c>
      <c r="AB4674" s="126">
        <v>4.6935791210838502</v>
      </c>
      <c r="AC4674" s="126">
        <v>4.7587247258099499</v>
      </c>
      <c r="AD4674" s="126">
        <v>4.8132811995374896</v>
      </c>
      <c r="AE4674" s="126">
        <v>4.8737630579030498</v>
      </c>
      <c r="AF4674" s="126">
        <v>4.9466159086839996</v>
      </c>
      <c r="AG4674" s="126">
        <v>5.0155010935646196</v>
      </c>
      <c r="AH4674" s="126">
        <v>4.9799635147626997</v>
      </c>
      <c r="AI4674" s="126">
        <v>4.9854963794027798</v>
      </c>
      <c r="AJ4674" s="126">
        <v>5.0120312078311402</v>
      </c>
      <c r="AK4674" s="126">
        <v>4.9914133354761097</v>
      </c>
    </row>
    <row r="4675" spans="1:37" s="126" customFormat="1" hidden="1" x14ac:dyDescent="0.3">
      <c r="A4675" s="129" t="str">
        <f t="shared" si="112"/>
        <v>SDGbaseTRA_AgMax_v6_3C_GVAaaoth</v>
      </c>
      <c r="B4675" s="129" t="s">
        <v>220</v>
      </c>
      <c r="C4675" s="129" t="s">
        <v>303</v>
      </c>
      <c r="D4675" s="129" t="s">
        <v>3</v>
      </c>
      <c r="E4675" s="126" t="s">
        <v>14</v>
      </c>
      <c r="F4675" s="126">
        <v>7.2867372761343301</v>
      </c>
      <c r="G4675" s="126">
        <v>6.7684891309603197</v>
      </c>
      <c r="H4675" s="126">
        <v>7.10777024865064</v>
      </c>
      <c r="I4675" s="126">
        <v>7.2263181971420503</v>
      </c>
      <c r="J4675" s="126">
        <v>7.54111670403561</v>
      </c>
      <c r="K4675" s="126">
        <v>7.8619760840571802</v>
      </c>
      <c r="L4675" s="126">
        <v>8.2178202903533393</v>
      </c>
      <c r="M4675" s="126">
        <v>8.5865515291673908</v>
      </c>
      <c r="N4675" s="126">
        <v>8.9695026628339907</v>
      </c>
      <c r="O4675" s="126">
        <v>9.9541330887795194</v>
      </c>
      <c r="P4675" s="126">
        <v>10.4625433841777</v>
      </c>
      <c r="Q4675" s="126">
        <v>10.841274665690401</v>
      </c>
      <c r="R4675" s="126">
        <v>11.3796333854834</v>
      </c>
      <c r="S4675" s="126">
        <v>11.770487033849999</v>
      </c>
      <c r="T4675" s="126">
        <v>12.1900034000224</v>
      </c>
      <c r="U4675" s="126">
        <v>12.688752721449401</v>
      </c>
      <c r="V4675" s="126">
        <v>13.1309786100589</v>
      </c>
      <c r="W4675" s="126">
        <v>13.619840324979601</v>
      </c>
      <c r="X4675" s="126">
        <v>14.157802922017099</v>
      </c>
      <c r="Y4675" s="126">
        <v>14.5788725620277</v>
      </c>
      <c r="Z4675" s="126">
        <v>14.9324119155626</v>
      </c>
      <c r="AA4675" s="126">
        <v>15.2872064137953</v>
      </c>
      <c r="AB4675" s="126">
        <v>15.837025165968599</v>
      </c>
      <c r="AC4675" s="126">
        <v>16.361041947004701</v>
      </c>
      <c r="AD4675" s="126">
        <v>16.909619241873401</v>
      </c>
      <c r="AE4675" s="126">
        <v>17.512963875536698</v>
      </c>
      <c r="AF4675" s="126">
        <v>18.1989499216008</v>
      </c>
      <c r="AG4675" s="126">
        <v>18.831509504008299</v>
      </c>
      <c r="AH4675" s="126">
        <v>18.713913421804001</v>
      </c>
      <c r="AI4675" s="126">
        <v>18.598138256911898</v>
      </c>
      <c r="AJ4675" s="126">
        <v>18.359869292670101</v>
      </c>
      <c r="AK4675" s="126">
        <v>17.759595340762999</v>
      </c>
    </row>
    <row r="4676" spans="1:37" s="126" customFormat="1" hidden="1" x14ac:dyDescent="0.3">
      <c r="A4676" s="129" t="str">
        <f t="shared" si="112"/>
        <v>SDGbaseTRA_AgMax_v6_3C_GVAalani</v>
      </c>
      <c r="B4676" s="129" t="s">
        <v>220</v>
      </c>
      <c r="C4676" s="129" t="s">
        <v>303</v>
      </c>
      <c r="D4676" s="129" t="s">
        <v>3</v>
      </c>
      <c r="E4676" s="126" t="s">
        <v>15</v>
      </c>
      <c r="F4676" s="126">
        <v>27.5487375052288</v>
      </c>
      <c r="G4676" s="126">
        <v>22.0473904604263</v>
      </c>
      <c r="H4676" s="126">
        <v>24.158553308133801</v>
      </c>
      <c r="I4676" s="126">
        <v>23.8917900803912</v>
      </c>
      <c r="J4676" s="126">
        <v>25.752021804597099</v>
      </c>
      <c r="K4676" s="126">
        <v>26.9575535391294</v>
      </c>
      <c r="L4676" s="126">
        <v>27.959440680347299</v>
      </c>
      <c r="M4676" s="126">
        <v>28.905080874224101</v>
      </c>
      <c r="N4676" s="126">
        <v>29.973820298202799</v>
      </c>
      <c r="O4676" s="126">
        <v>33.139928386996303</v>
      </c>
      <c r="P4676" s="126">
        <v>34.02845657532</v>
      </c>
      <c r="Q4676" s="126">
        <v>34.8135841304967</v>
      </c>
      <c r="R4676" s="126">
        <v>37.106174991588396</v>
      </c>
      <c r="S4676" s="126">
        <v>37.702985391691598</v>
      </c>
      <c r="T4676" s="126">
        <v>38.463819254112501</v>
      </c>
      <c r="U4676" s="126">
        <v>39.415873641368499</v>
      </c>
      <c r="V4676" s="126">
        <v>40.258636341736803</v>
      </c>
      <c r="W4676" s="126">
        <v>41.266783396535899</v>
      </c>
      <c r="X4676" s="126">
        <v>42.140463055147102</v>
      </c>
      <c r="Y4676" s="126">
        <v>42.784376986289899</v>
      </c>
      <c r="Z4676" s="126">
        <v>43.332726761880501</v>
      </c>
      <c r="AA4676" s="126">
        <v>43.7306723896533</v>
      </c>
      <c r="AB4676" s="126">
        <v>45.515077855642197</v>
      </c>
      <c r="AC4676" s="126">
        <v>47.228492265471999</v>
      </c>
      <c r="AD4676" s="126">
        <v>48.791040036617197</v>
      </c>
      <c r="AE4676" s="126">
        <v>50.488347947601902</v>
      </c>
      <c r="AF4676" s="126">
        <v>52.382533590749603</v>
      </c>
      <c r="AG4676" s="126">
        <v>53.971248706393503</v>
      </c>
      <c r="AH4676" s="126">
        <v>56.906514699909899</v>
      </c>
      <c r="AI4676" s="126">
        <v>59.5440681493901</v>
      </c>
      <c r="AJ4676" s="126">
        <v>60.618332654992003</v>
      </c>
      <c r="AK4676" s="126">
        <v>59.578091517820297</v>
      </c>
    </row>
    <row r="4677" spans="1:37" s="126" customFormat="1" hidden="1" x14ac:dyDescent="0.3">
      <c r="A4677" s="129" t="str">
        <f t="shared" si="112"/>
        <v>SDGbaseTRA_AgMax_v6_3C_GVAafore</v>
      </c>
      <c r="B4677" s="129" t="s">
        <v>220</v>
      </c>
      <c r="C4677" s="129" t="s">
        <v>303</v>
      </c>
      <c r="D4677" s="129" t="s">
        <v>3</v>
      </c>
      <c r="E4677" s="126" t="s">
        <v>16</v>
      </c>
      <c r="F4677" s="126">
        <v>6.4911530358491802</v>
      </c>
      <c r="G4677" s="126">
        <v>5.8929114973991403</v>
      </c>
      <c r="H4677" s="126">
        <v>6.0264077807418097</v>
      </c>
      <c r="I4677" s="126">
        <v>6.2132156602704498</v>
      </c>
      <c r="J4677" s="126">
        <v>6.3341442136301298</v>
      </c>
      <c r="K4677" s="126">
        <v>6.4318480724399398</v>
      </c>
      <c r="L4677" s="126">
        <v>6.5368811455069196</v>
      </c>
      <c r="M4677" s="126">
        <v>6.63400593432912</v>
      </c>
      <c r="N4677" s="126">
        <v>6.8066449360543597</v>
      </c>
      <c r="O4677" s="126">
        <v>7.1128270515661498</v>
      </c>
      <c r="P4677" s="126">
        <v>7.1913662061801897</v>
      </c>
      <c r="Q4677" s="126">
        <v>7.2326070634930897</v>
      </c>
      <c r="R4677" s="126">
        <v>7.3798440979336704</v>
      </c>
      <c r="S4677" s="126">
        <v>7.4641151567603599</v>
      </c>
      <c r="T4677" s="126">
        <v>7.6381788452072401</v>
      </c>
      <c r="U4677" s="126">
        <v>7.8336271224766003</v>
      </c>
      <c r="V4677" s="126">
        <v>8.0448398046307599</v>
      </c>
      <c r="W4677" s="126">
        <v>8.2261869927794997</v>
      </c>
      <c r="X4677" s="126">
        <v>8.4257790575332603</v>
      </c>
      <c r="Y4677" s="126">
        <v>8.5676787515643298</v>
      </c>
      <c r="Z4677" s="126">
        <v>8.6506480987524501</v>
      </c>
      <c r="AA4677" s="126">
        <v>8.7381809800702595</v>
      </c>
      <c r="AB4677" s="126">
        <v>8.8980444077811605</v>
      </c>
      <c r="AC4677" s="126">
        <v>9.0613988169960393</v>
      </c>
      <c r="AD4677" s="126">
        <v>9.2549419607272299</v>
      </c>
      <c r="AE4677" s="126">
        <v>9.4898020108479404</v>
      </c>
      <c r="AF4677" s="126">
        <v>9.7702163695800301</v>
      </c>
      <c r="AG4677" s="126">
        <v>10.0008627286243</v>
      </c>
      <c r="AH4677" s="126">
        <v>10.1003200236275</v>
      </c>
      <c r="AI4677" s="126">
        <v>10.2489082992647</v>
      </c>
      <c r="AJ4677" s="126">
        <v>10.3178960934206</v>
      </c>
      <c r="AK4677" s="126">
        <v>10.1445291283171</v>
      </c>
    </row>
    <row r="4678" spans="1:37" s="126" customFormat="1" hidden="1" x14ac:dyDescent="0.3">
      <c r="A4678" s="129" t="str">
        <f t="shared" si="112"/>
        <v>SDGbaseTRA_AgMax_v6_3C_GVAafish</v>
      </c>
      <c r="B4678" s="129" t="s">
        <v>220</v>
      </c>
      <c r="C4678" s="129" t="s">
        <v>303</v>
      </c>
      <c r="D4678" s="129" t="s">
        <v>3</v>
      </c>
      <c r="E4678" s="126" t="s">
        <v>17</v>
      </c>
      <c r="F4678" s="126">
        <v>7.3673079317878702</v>
      </c>
      <c r="G4678" s="126">
        <v>6.9127714206671298</v>
      </c>
      <c r="H4678" s="126">
        <v>7.2158059445782801</v>
      </c>
      <c r="I4678" s="126">
        <v>7.16639627243564</v>
      </c>
      <c r="J4678" s="126">
        <v>7.4513968775128303</v>
      </c>
      <c r="K4678" s="126">
        <v>7.7177834449755904</v>
      </c>
      <c r="L4678" s="126">
        <v>7.9990184862737399</v>
      </c>
      <c r="M4678" s="126">
        <v>8.2906724534805498</v>
      </c>
      <c r="N4678" s="126">
        <v>8.6123801579569701</v>
      </c>
      <c r="O4678" s="126">
        <v>9.43861832979516</v>
      </c>
      <c r="P4678" s="126">
        <v>9.8559351058730602</v>
      </c>
      <c r="Q4678" s="126">
        <v>10.187657682840101</v>
      </c>
      <c r="R4678" s="126">
        <v>10.718761767697</v>
      </c>
      <c r="S4678" s="126">
        <v>11.046050189516199</v>
      </c>
      <c r="T4678" s="126">
        <v>11.3925122044287</v>
      </c>
      <c r="U4678" s="126">
        <v>11.7744048242043</v>
      </c>
      <c r="V4678" s="126">
        <v>12.084025635039</v>
      </c>
      <c r="W4678" s="126">
        <v>12.4416553403831</v>
      </c>
      <c r="X4678" s="126">
        <v>12.83503950485</v>
      </c>
      <c r="Y4678" s="126">
        <v>13.1663986477765</v>
      </c>
      <c r="Z4678" s="126">
        <v>13.4805544402656</v>
      </c>
      <c r="AA4678" s="126">
        <v>13.8119601918087</v>
      </c>
      <c r="AB4678" s="126">
        <v>14.3582279017202</v>
      </c>
      <c r="AC4678" s="126">
        <v>14.8435678412357</v>
      </c>
      <c r="AD4678" s="126">
        <v>15.2850979974809</v>
      </c>
      <c r="AE4678" s="126">
        <v>15.728037727761</v>
      </c>
      <c r="AF4678" s="126">
        <v>16.201506449801599</v>
      </c>
      <c r="AG4678" s="126">
        <v>16.649720282717698</v>
      </c>
      <c r="AH4678" s="126">
        <v>16.8146118060615</v>
      </c>
      <c r="AI4678" s="126">
        <v>16.844666874191901</v>
      </c>
      <c r="AJ4678" s="126">
        <v>16.810035741607699</v>
      </c>
      <c r="AK4678" s="126">
        <v>16.6197891838838</v>
      </c>
    </row>
    <row r="4679" spans="1:37" s="126" customFormat="1" hidden="1" x14ac:dyDescent="0.3">
      <c r="A4679" s="129" t="str">
        <f t="shared" si="112"/>
        <v>SDGbaseTRA_AgMax_v6_3C_GVAacoal</v>
      </c>
      <c r="B4679" s="129" t="s">
        <v>220</v>
      </c>
      <c r="C4679" s="129" t="s">
        <v>303</v>
      </c>
      <c r="D4679" s="129" t="s">
        <v>3</v>
      </c>
      <c r="E4679" s="126" t="s">
        <v>18</v>
      </c>
      <c r="F4679" s="126">
        <v>112.985261334444</v>
      </c>
      <c r="G4679" s="126">
        <v>112.951706890171</v>
      </c>
      <c r="H4679" s="126">
        <v>112.960378772382</v>
      </c>
      <c r="I4679" s="126">
        <v>110.980470111401</v>
      </c>
      <c r="J4679" s="126">
        <v>108.555929901013</v>
      </c>
      <c r="K4679" s="126">
        <v>107.28092227185699</v>
      </c>
      <c r="L4679" s="126">
        <v>105.76686029125101</v>
      </c>
      <c r="M4679" s="126">
        <v>105.742480172493</v>
      </c>
      <c r="N4679" s="126">
        <v>116.13398883294499</v>
      </c>
      <c r="O4679" s="126">
        <v>136.00545804072999</v>
      </c>
      <c r="P4679" s="126">
        <v>156.17474687665</v>
      </c>
      <c r="Q4679" s="126">
        <v>180.802433367791</v>
      </c>
      <c r="R4679" s="126">
        <v>215.96654706436499</v>
      </c>
      <c r="S4679" s="126">
        <v>262.46726793759302</v>
      </c>
      <c r="T4679" s="126">
        <v>309.77782481932201</v>
      </c>
      <c r="U4679" s="126">
        <v>358.26943271223502</v>
      </c>
      <c r="V4679" s="126">
        <v>401.66290214553601</v>
      </c>
      <c r="W4679" s="126">
        <v>469.41871477295803</v>
      </c>
      <c r="X4679" s="126">
        <v>584.89754827565503</v>
      </c>
      <c r="Y4679" s="126">
        <v>713.93022113132997</v>
      </c>
      <c r="Z4679" s="126">
        <v>869.53427516779004</v>
      </c>
      <c r="AA4679" s="126">
        <v>1061.4285289706499</v>
      </c>
      <c r="AB4679" s="126">
        <v>1139.5276555917101</v>
      </c>
      <c r="AC4679" s="126">
        <v>1149.7704375375699</v>
      </c>
      <c r="AD4679" s="126">
        <v>1114.4055307932999</v>
      </c>
      <c r="AE4679" s="126">
        <v>1046.0150126664701</v>
      </c>
      <c r="AF4679" s="126">
        <v>955.99763141715596</v>
      </c>
      <c r="AG4679" s="126">
        <v>845.41022246986302</v>
      </c>
      <c r="AH4679" s="126">
        <v>605.42306229540702</v>
      </c>
      <c r="AI4679" s="126">
        <v>263.57646133891001</v>
      </c>
      <c r="AJ4679" s="126">
        <v>33.502829339675898</v>
      </c>
      <c r="AK4679" s="126">
        <v>23.681115775658501</v>
      </c>
    </row>
    <row r="4680" spans="1:37" s="126" customFormat="1" hidden="1" x14ac:dyDescent="0.3">
      <c r="A4680" s="129" t="str">
        <f t="shared" si="112"/>
        <v>SDGbaseTRA_AgMax_v6_3C_GVAagold</v>
      </c>
      <c r="B4680" s="129" t="s">
        <v>220</v>
      </c>
      <c r="C4680" s="129" t="s">
        <v>303</v>
      </c>
      <c r="D4680" s="129" t="s">
        <v>3</v>
      </c>
      <c r="E4680" s="126" t="s">
        <v>19</v>
      </c>
      <c r="F4680" s="126">
        <v>61.140285838991502</v>
      </c>
      <c r="G4680" s="126">
        <v>59.909915436256298</v>
      </c>
      <c r="H4680" s="126">
        <v>61.232986172308401</v>
      </c>
      <c r="I4680" s="126">
        <v>61.654905776571603</v>
      </c>
      <c r="J4680" s="126">
        <v>62.342396467160597</v>
      </c>
      <c r="K4680" s="126">
        <v>63.309718273525696</v>
      </c>
      <c r="L4680" s="126">
        <v>64.562177474046095</v>
      </c>
      <c r="M4680" s="126">
        <v>66.335998346913996</v>
      </c>
      <c r="N4680" s="126">
        <v>67.656121424389298</v>
      </c>
      <c r="O4680" s="126">
        <v>72.110404856425006</v>
      </c>
      <c r="P4680" s="126">
        <v>73.434118715770197</v>
      </c>
      <c r="Q4680" s="126">
        <v>73.576638583811103</v>
      </c>
      <c r="R4680" s="126">
        <v>72.554197666625001</v>
      </c>
      <c r="S4680" s="126">
        <v>72.004908890577795</v>
      </c>
      <c r="T4680" s="126">
        <v>71.439996813564903</v>
      </c>
      <c r="U4680" s="126">
        <v>71.171381248827103</v>
      </c>
      <c r="V4680" s="126">
        <v>70.423686414751302</v>
      </c>
      <c r="W4680" s="126">
        <v>69.539789719444499</v>
      </c>
      <c r="X4680" s="126">
        <v>68.394535046584807</v>
      </c>
      <c r="Y4680" s="126">
        <v>66.475965361893103</v>
      </c>
      <c r="Z4680" s="126">
        <v>63.932736605677199</v>
      </c>
      <c r="AA4680" s="126">
        <v>61.444440730628102</v>
      </c>
      <c r="AB4680" s="126">
        <v>61.352300072857801</v>
      </c>
      <c r="AC4680" s="126">
        <v>62.099596025948301</v>
      </c>
      <c r="AD4680" s="126">
        <v>63.467093384014902</v>
      </c>
      <c r="AE4680" s="126">
        <v>65.285604079835295</v>
      </c>
      <c r="AF4680" s="126">
        <v>67.455292684235701</v>
      </c>
      <c r="AG4680" s="126">
        <v>66.407215464631904</v>
      </c>
      <c r="AH4680" s="126">
        <v>67.513912762055497</v>
      </c>
      <c r="AI4680" s="126">
        <v>70.162960949469294</v>
      </c>
      <c r="AJ4680" s="126">
        <v>70.511164200210203</v>
      </c>
      <c r="AK4680" s="126">
        <v>64.963806301493094</v>
      </c>
    </row>
    <row r="4681" spans="1:37" s="126" customFormat="1" hidden="1" x14ac:dyDescent="0.3">
      <c r="A4681" s="129" t="str">
        <f t="shared" si="112"/>
        <v>SDGbaseTRA_AgMax_v6_3C_GVAangas</v>
      </c>
      <c r="B4681" s="129" t="s">
        <v>220</v>
      </c>
      <c r="C4681" s="129" t="s">
        <v>303</v>
      </c>
      <c r="D4681" s="129" t="s">
        <v>3</v>
      </c>
      <c r="E4681" s="126" t="s">
        <v>20</v>
      </c>
      <c r="F4681" s="126">
        <v>0.94356488111435299</v>
      </c>
      <c r="G4681" s="126">
        <v>0.83413303713127795</v>
      </c>
      <c r="H4681" s="126">
        <v>0.81089936618739</v>
      </c>
      <c r="I4681" s="126">
        <v>0.76814372730435398</v>
      </c>
      <c r="J4681" s="126">
        <v>0.74089084831336305</v>
      </c>
      <c r="K4681" s="126">
        <v>0.713812905080902</v>
      </c>
      <c r="L4681" s="126">
        <v>0.68845726145688901</v>
      </c>
      <c r="M4681" s="126">
        <v>0.66946107809988598</v>
      </c>
      <c r="N4681" s="126">
        <v>0.64976650089368104</v>
      </c>
      <c r="O4681" s="126">
        <v>0.68398065783278295</v>
      </c>
      <c r="P4681" s="126">
        <v>0.67049123934588395</v>
      </c>
      <c r="Q4681" s="126">
        <v>0.64678907193611301</v>
      </c>
      <c r="R4681" s="126">
        <v>0.61101939912279801</v>
      </c>
      <c r="S4681" s="126">
        <v>0.58302812529875503</v>
      </c>
      <c r="T4681" s="126">
        <v>0.55591384504477803</v>
      </c>
      <c r="U4681" s="126">
        <v>0.53036986523049201</v>
      </c>
      <c r="V4681" s="126">
        <v>0.503062200318107</v>
      </c>
      <c r="W4681" s="126">
        <v>0.47884651623755597</v>
      </c>
      <c r="X4681" s="126">
        <v>0.455357511545192</v>
      </c>
      <c r="Y4681" s="126">
        <v>0.43054588858620002</v>
      </c>
      <c r="Z4681" s="126">
        <v>0.40504945344520799</v>
      </c>
      <c r="AA4681" s="126">
        <v>0.38312236217995299</v>
      </c>
      <c r="AB4681" s="126">
        <v>0.36848874038846302</v>
      </c>
      <c r="AC4681" s="126">
        <v>0.35405270510230102</v>
      </c>
      <c r="AD4681" s="126">
        <v>0.33968876925046598</v>
      </c>
      <c r="AE4681" s="126">
        <v>0.32555867985227899</v>
      </c>
      <c r="AF4681" s="126">
        <v>0.31236011124608198</v>
      </c>
      <c r="AG4681" s="126">
        <v>0.29850636499135103</v>
      </c>
      <c r="AH4681" s="126">
        <v>0.28879177709991699</v>
      </c>
      <c r="AI4681" s="126">
        <v>0.27770685233414999</v>
      </c>
      <c r="AJ4681" s="126">
        <v>0.26530673012599798</v>
      </c>
      <c r="AK4681" s="126">
        <v>0.24613771334835599</v>
      </c>
    </row>
    <row r="4682" spans="1:37" s="126" customFormat="1" hidden="1" x14ac:dyDescent="0.3">
      <c r="A4682" s="129" t="str">
        <f t="shared" si="112"/>
        <v>SDGbaseTRA_AgMax_v6_3C_GVAapgm</v>
      </c>
      <c r="B4682" s="129" t="s">
        <v>220</v>
      </c>
      <c r="C4682" s="129" t="s">
        <v>303</v>
      </c>
      <c r="D4682" s="129" t="s">
        <v>3</v>
      </c>
      <c r="E4682" s="126" t="s">
        <v>21</v>
      </c>
      <c r="F4682" s="126">
        <v>97.820469381027095</v>
      </c>
      <c r="G4682" s="126">
        <v>51.058886067285897</v>
      </c>
      <c r="H4682" s="126">
        <v>64.5871176359842</v>
      </c>
      <c r="I4682" s="126">
        <v>77.573999666783394</v>
      </c>
      <c r="J4682" s="126">
        <v>87.604358811366595</v>
      </c>
      <c r="K4682" s="126">
        <v>95.145460839815698</v>
      </c>
      <c r="L4682" s="126">
        <v>100.200430546296</v>
      </c>
      <c r="M4682" s="126">
        <v>93.518823916981802</v>
      </c>
      <c r="N4682" s="126">
        <v>90.561832000506598</v>
      </c>
      <c r="O4682" s="126">
        <v>89.049323413801702</v>
      </c>
      <c r="P4682" s="126">
        <v>88.624289738738298</v>
      </c>
      <c r="Q4682" s="126">
        <v>88.709072644982697</v>
      </c>
      <c r="R4682" s="126">
        <v>92.727904107337295</v>
      </c>
      <c r="S4682" s="126">
        <v>97.111796593226202</v>
      </c>
      <c r="T4682" s="126">
        <v>100.364516381895</v>
      </c>
      <c r="U4682" s="126">
        <v>102.73718767734699</v>
      </c>
      <c r="V4682" s="126">
        <v>106.07029682813901</v>
      </c>
      <c r="W4682" s="126">
        <v>108.435449855472</v>
      </c>
      <c r="X4682" s="126">
        <v>109.709362316881</v>
      </c>
      <c r="Y4682" s="126">
        <v>111.548811138791</v>
      </c>
      <c r="Z4682" s="126">
        <v>113.162099225511</v>
      </c>
      <c r="AA4682" s="126">
        <v>114.682494798219</v>
      </c>
      <c r="AB4682" s="126">
        <v>191.82898873395499</v>
      </c>
      <c r="AC4682" s="126">
        <v>244.46359937860399</v>
      </c>
      <c r="AD4682" s="126">
        <v>271.99726928234298</v>
      </c>
      <c r="AE4682" s="126">
        <v>295.08966557492403</v>
      </c>
      <c r="AF4682" s="126">
        <v>317.52127269448499</v>
      </c>
      <c r="AG4682" s="126">
        <v>341.91547965162601</v>
      </c>
      <c r="AH4682" s="126">
        <v>426.81147704019202</v>
      </c>
      <c r="AI4682" s="126">
        <v>503.50578683405701</v>
      </c>
      <c r="AJ4682" s="126">
        <v>547.97872171848996</v>
      </c>
      <c r="AK4682" s="126">
        <v>581.84376551367802</v>
      </c>
    </row>
    <row r="4683" spans="1:37" s="126" customFormat="1" hidden="1" x14ac:dyDescent="0.3">
      <c r="A4683" s="129" t="str">
        <f t="shared" si="112"/>
        <v>SDGbaseTRA_AgMax_v6_3C_GVAamore</v>
      </c>
      <c r="B4683" s="129" t="s">
        <v>220</v>
      </c>
      <c r="C4683" s="129" t="s">
        <v>303</v>
      </c>
      <c r="D4683" s="129" t="s">
        <v>3</v>
      </c>
      <c r="E4683" s="126" t="s">
        <v>22</v>
      </c>
      <c r="F4683" s="126">
        <v>78.234984296278597</v>
      </c>
      <c r="G4683" s="126">
        <v>76.857977374770698</v>
      </c>
      <c r="H4683" s="126">
        <v>80.791925653246594</v>
      </c>
      <c r="I4683" s="126">
        <v>83.658098978287697</v>
      </c>
      <c r="J4683" s="126">
        <v>86.438259126370795</v>
      </c>
      <c r="K4683" s="126">
        <v>89.405143771939805</v>
      </c>
      <c r="L4683" s="126">
        <v>92.813128251828701</v>
      </c>
      <c r="M4683" s="126">
        <v>97.000826609307495</v>
      </c>
      <c r="N4683" s="126">
        <v>100.9343585564</v>
      </c>
      <c r="O4683" s="126">
        <v>111.132369524525</v>
      </c>
      <c r="P4683" s="126">
        <v>116.400249460529</v>
      </c>
      <c r="Q4683" s="126">
        <v>119.838076698535</v>
      </c>
      <c r="R4683" s="126">
        <v>121.07056257377</v>
      </c>
      <c r="S4683" s="126">
        <v>123.17328947736</v>
      </c>
      <c r="T4683" s="126">
        <v>125.13696690126299</v>
      </c>
      <c r="U4683" s="126">
        <v>127.47960449877399</v>
      </c>
      <c r="V4683" s="126">
        <v>129.045515774764</v>
      </c>
      <c r="W4683" s="126">
        <v>130.68461800243799</v>
      </c>
      <c r="X4683" s="126">
        <v>132.132087581517</v>
      </c>
      <c r="Y4683" s="126">
        <v>132.13769363552601</v>
      </c>
      <c r="Z4683" s="126">
        <v>131.15318027507001</v>
      </c>
      <c r="AA4683" s="126">
        <v>130.34708809547101</v>
      </c>
      <c r="AB4683" s="126">
        <v>131.27416069141799</v>
      </c>
      <c r="AC4683" s="126">
        <v>132.711643734756</v>
      </c>
      <c r="AD4683" s="126">
        <v>134.926193564995</v>
      </c>
      <c r="AE4683" s="126">
        <v>137.658814881952</v>
      </c>
      <c r="AF4683" s="126">
        <v>141.01430644195599</v>
      </c>
      <c r="AG4683" s="126">
        <v>142.70488745694999</v>
      </c>
      <c r="AH4683" s="126">
        <v>143.351727974873</v>
      </c>
      <c r="AI4683" s="126">
        <v>144.324344634254</v>
      </c>
      <c r="AJ4683" s="126">
        <v>143.764266169195</v>
      </c>
      <c r="AK4683" s="126">
        <v>136.868443803156</v>
      </c>
    </row>
    <row r="4684" spans="1:37" s="126" customFormat="1" hidden="1" x14ac:dyDescent="0.3">
      <c r="A4684" s="129" t="str">
        <f t="shared" si="112"/>
        <v>SDGbaseTRA_AgMax_v6_3C_GVAamine</v>
      </c>
      <c r="B4684" s="129" t="s">
        <v>220</v>
      </c>
      <c r="C4684" s="129" t="s">
        <v>303</v>
      </c>
      <c r="D4684" s="129" t="s">
        <v>3</v>
      </c>
      <c r="E4684" s="126" t="s">
        <v>23</v>
      </c>
      <c r="F4684" s="126">
        <v>57.005130412232297</v>
      </c>
      <c r="G4684" s="126">
        <v>54.463959989075398</v>
      </c>
      <c r="H4684" s="126">
        <v>56.654649664148899</v>
      </c>
      <c r="I4684" s="126">
        <v>60.485175555230498</v>
      </c>
      <c r="J4684" s="126">
        <v>62.007802341854202</v>
      </c>
      <c r="K4684" s="126">
        <v>63.678440079895402</v>
      </c>
      <c r="L4684" s="126">
        <v>65.715540915963999</v>
      </c>
      <c r="M4684" s="126">
        <v>68.108721339628303</v>
      </c>
      <c r="N4684" s="126">
        <v>70.197690198313495</v>
      </c>
      <c r="O4684" s="126">
        <v>74.344090886169298</v>
      </c>
      <c r="P4684" s="126">
        <v>76.734481047508794</v>
      </c>
      <c r="Q4684" s="126">
        <v>78.957139473589606</v>
      </c>
      <c r="R4684" s="126">
        <v>78.786171700732794</v>
      </c>
      <c r="S4684" s="126">
        <v>81.030330305262495</v>
      </c>
      <c r="T4684" s="126">
        <v>83.108247845864994</v>
      </c>
      <c r="U4684" s="126">
        <v>85.582282988865799</v>
      </c>
      <c r="V4684" s="126">
        <v>88.039842385869804</v>
      </c>
      <c r="W4684" s="126">
        <v>90.936945195318003</v>
      </c>
      <c r="X4684" s="126">
        <v>94.286936514197905</v>
      </c>
      <c r="Y4684" s="126">
        <v>96.842713869377306</v>
      </c>
      <c r="Z4684" s="126">
        <v>99.199266384161305</v>
      </c>
      <c r="AA4684" s="126">
        <v>101.609056370339</v>
      </c>
      <c r="AB4684" s="126">
        <v>103.65965025586399</v>
      </c>
      <c r="AC4684" s="126">
        <v>105.708054615591</v>
      </c>
      <c r="AD4684" s="126">
        <v>108.26616884364</v>
      </c>
      <c r="AE4684" s="126">
        <v>111.266937199024</v>
      </c>
      <c r="AF4684" s="126">
        <v>114.895384295414</v>
      </c>
      <c r="AG4684" s="126">
        <v>118.683276494325</v>
      </c>
      <c r="AH4684" s="126">
        <v>119.159789485433</v>
      </c>
      <c r="AI4684" s="126">
        <v>119.10816270640299</v>
      </c>
      <c r="AJ4684" s="126">
        <v>118.964400403493</v>
      </c>
      <c r="AK4684" s="126">
        <v>116.83088538646599</v>
      </c>
    </row>
    <row r="4685" spans="1:37" s="126" customFormat="1" hidden="1" x14ac:dyDescent="0.3">
      <c r="A4685" s="129" t="str">
        <f t="shared" si="112"/>
        <v>SDGbaseTRA_AgMax_v6_3C_GVAameat</v>
      </c>
      <c r="B4685" s="129" t="s">
        <v>220</v>
      </c>
      <c r="C4685" s="129" t="s">
        <v>303</v>
      </c>
      <c r="D4685" s="129" t="s">
        <v>3</v>
      </c>
      <c r="E4685" s="126" t="s">
        <v>24</v>
      </c>
      <c r="F4685" s="126">
        <v>14.298644361090499</v>
      </c>
      <c r="G4685" s="126">
        <v>13.762994662558199</v>
      </c>
      <c r="H4685" s="126">
        <v>13.645792994252099</v>
      </c>
      <c r="I4685" s="126">
        <v>13.6170386564718</v>
      </c>
      <c r="J4685" s="126">
        <v>13.8908209596296</v>
      </c>
      <c r="K4685" s="126">
        <v>14.2927510916419</v>
      </c>
      <c r="L4685" s="126">
        <v>14.765873819151199</v>
      </c>
      <c r="M4685" s="126">
        <v>15.1811509685158</v>
      </c>
      <c r="N4685" s="126">
        <v>15.5909296753061</v>
      </c>
      <c r="O4685" s="126">
        <v>16.1702386678134</v>
      </c>
      <c r="P4685" s="126">
        <v>16.796056617093399</v>
      </c>
      <c r="Q4685" s="126">
        <v>17.334217591273099</v>
      </c>
      <c r="R4685" s="126">
        <v>18.2901814751527</v>
      </c>
      <c r="S4685" s="126">
        <v>18.8158956071434</v>
      </c>
      <c r="T4685" s="126">
        <v>19.228858488010999</v>
      </c>
      <c r="U4685" s="126">
        <v>19.679714687805301</v>
      </c>
      <c r="V4685" s="126">
        <v>20.054898653453499</v>
      </c>
      <c r="W4685" s="126">
        <v>20.411167973764702</v>
      </c>
      <c r="X4685" s="126">
        <v>20.710660112969698</v>
      </c>
      <c r="Y4685" s="126">
        <v>20.907799473184902</v>
      </c>
      <c r="Z4685" s="126">
        <v>21.144364799377598</v>
      </c>
      <c r="AA4685" s="126">
        <v>21.3209892418962</v>
      </c>
      <c r="AB4685" s="126">
        <v>21.703775282423202</v>
      </c>
      <c r="AC4685" s="126">
        <v>22.228554080362901</v>
      </c>
      <c r="AD4685" s="126">
        <v>22.812406297135698</v>
      </c>
      <c r="AE4685" s="126">
        <v>23.453851531207999</v>
      </c>
      <c r="AF4685" s="126">
        <v>24.161262717311502</v>
      </c>
      <c r="AG4685" s="126">
        <v>24.7755495322345</v>
      </c>
      <c r="AH4685" s="126">
        <v>24.783436580476199</v>
      </c>
      <c r="AI4685" s="126">
        <v>25.242064911940499</v>
      </c>
      <c r="AJ4685" s="126">
        <v>25.732452122321298</v>
      </c>
      <c r="AK4685" s="126">
        <v>25.893970268487301</v>
      </c>
    </row>
    <row r="4686" spans="1:37" s="126" customFormat="1" hidden="1" x14ac:dyDescent="0.3">
      <c r="A4686" s="129" t="str">
        <f t="shared" si="112"/>
        <v>SDGbaseTRA_AgMax_v6_3C_GVAapfis</v>
      </c>
      <c r="B4686" s="129" t="s">
        <v>220</v>
      </c>
      <c r="C4686" s="129" t="s">
        <v>303</v>
      </c>
      <c r="D4686" s="129" t="s">
        <v>3</v>
      </c>
      <c r="E4686" s="126" t="s">
        <v>25</v>
      </c>
      <c r="F4686" s="126">
        <v>6.3223518718128702</v>
      </c>
      <c r="G4686" s="126">
        <v>6.2492765316161698</v>
      </c>
      <c r="H4686" s="126">
        <v>6.4216257422496996</v>
      </c>
      <c r="I4686" s="126">
        <v>6.3887053863300096</v>
      </c>
      <c r="J4686" s="126">
        <v>6.5355450517106197</v>
      </c>
      <c r="K4686" s="126">
        <v>6.7030859464399004</v>
      </c>
      <c r="L4686" s="126">
        <v>6.9033139211442496</v>
      </c>
      <c r="M4686" s="126">
        <v>7.1042714515994403</v>
      </c>
      <c r="N4686" s="126">
        <v>7.3176368100615798</v>
      </c>
      <c r="O4686" s="126">
        <v>7.8119549713528702</v>
      </c>
      <c r="P4686" s="126">
        <v>8.1067473188894503</v>
      </c>
      <c r="Q4686" s="126">
        <v>8.34955845741767</v>
      </c>
      <c r="R4686" s="126">
        <v>8.7617622167175409</v>
      </c>
      <c r="S4686" s="126">
        <v>9.0160673990980094</v>
      </c>
      <c r="T4686" s="126">
        <v>9.2649621286042692</v>
      </c>
      <c r="U4686" s="126">
        <v>9.5517971023554402</v>
      </c>
      <c r="V4686" s="126">
        <v>9.7858353689850794</v>
      </c>
      <c r="W4686" s="126">
        <v>10.0361591366018</v>
      </c>
      <c r="X4686" s="126">
        <v>10.3039446180168</v>
      </c>
      <c r="Y4686" s="126">
        <v>10.5026786395028</v>
      </c>
      <c r="Z4686" s="126">
        <v>10.704551319875501</v>
      </c>
      <c r="AA4686" s="126">
        <v>10.924672679159199</v>
      </c>
      <c r="AB4686" s="126">
        <v>11.278268316530999</v>
      </c>
      <c r="AC4686" s="126">
        <v>11.574099642697201</v>
      </c>
      <c r="AD4686" s="126">
        <v>11.8423154468313</v>
      </c>
      <c r="AE4686" s="126">
        <v>12.115280579853399</v>
      </c>
      <c r="AF4686" s="126">
        <v>12.415243221769799</v>
      </c>
      <c r="AG4686" s="126">
        <v>12.6342201555881</v>
      </c>
      <c r="AH4686" s="126">
        <v>12.446927859555601</v>
      </c>
      <c r="AI4686" s="126">
        <v>12.3026816686396</v>
      </c>
      <c r="AJ4686" s="126">
        <v>12.1975197228174</v>
      </c>
      <c r="AK4686" s="126">
        <v>12.003488823229</v>
      </c>
    </row>
    <row r="4687" spans="1:37" s="126" customFormat="1" hidden="1" x14ac:dyDescent="0.3">
      <c r="A4687" s="129" t="str">
        <f t="shared" si="112"/>
        <v>SDGbaseTRA_AgMax_v6_3C_GVAavege</v>
      </c>
      <c r="B4687" s="129" t="s">
        <v>220</v>
      </c>
      <c r="C4687" s="129" t="s">
        <v>303</v>
      </c>
      <c r="D4687" s="129" t="s">
        <v>3</v>
      </c>
      <c r="E4687" s="126" t="s">
        <v>26</v>
      </c>
      <c r="F4687" s="126">
        <v>10.9732834638646</v>
      </c>
      <c r="G4687" s="126">
        <v>10.459730916675399</v>
      </c>
      <c r="H4687" s="126">
        <v>10.8833239107915</v>
      </c>
      <c r="I4687" s="126">
        <v>10.762478610018601</v>
      </c>
      <c r="J4687" s="126">
        <v>11.1627292838022</v>
      </c>
      <c r="K4687" s="126">
        <v>11.533059210094599</v>
      </c>
      <c r="L4687" s="126">
        <v>11.921643750245099</v>
      </c>
      <c r="M4687" s="126">
        <v>12.301670058075199</v>
      </c>
      <c r="N4687" s="126">
        <v>12.7112428408751</v>
      </c>
      <c r="O4687" s="126">
        <v>13.769838581479</v>
      </c>
      <c r="P4687" s="126">
        <v>14.3035109670365</v>
      </c>
      <c r="Q4687" s="126">
        <v>14.7313314956904</v>
      </c>
      <c r="R4687" s="126">
        <v>15.5797289748709</v>
      </c>
      <c r="S4687" s="126">
        <v>15.979549659318501</v>
      </c>
      <c r="T4687" s="126">
        <v>16.397981481188101</v>
      </c>
      <c r="U4687" s="126">
        <v>16.885010160393101</v>
      </c>
      <c r="V4687" s="126">
        <v>17.263629178228499</v>
      </c>
      <c r="W4687" s="126">
        <v>17.705289277369701</v>
      </c>
      <c r="X4687" s="126">
        <v>18.178274228957601</v>
      </c>
      <c r="Y4687" s="126">
        <v>18.522367909195498</v>
      </c>
      <c r="Z4687" s="126">
        <v>18.8654051832807</v>
      </c>
      <c r="AA4687" s="126">
        <v>19.2162570608611</v>
      </c>
      <c r="AB4687" s="126">
        <v>19.9067831492805</v>
      </c>
      <c r="AC4687" s="126">
        <v>20.4995334813973</v>
      </c>
      <c r="AD4687" s="126">
        <v>21.019702304145799</v>
      </c>
      <c r="AE4687" s="126">
        <v>21.541334020569298</v>
      </c>
      <c r="AF4687" s="126">
        <v>22.107401696516099</v>
      </c>
      <c r="AG4687" s="126">
        <v>22.364713296309301</v>
      </c>
      <c r="AH4687" s="126">
        <v>22.279062290082098</v>
      </c>
      <c r="AI4687" s="126">
        <v>22.256890312429199</v>
      </c>
      <c r="AJ4687" s="126">
        <v>22.164436067980699</v>
      </c>
      <c r="AK4687" s="126">
        <v>21.735449634628399</v>
      </c>
    </row>
    <row r="4688" spans="1:37" s="126" customFormat="1" hidden="1" x14ac:dyDescent="0.3">
      <c r="A4688" s="129" t="str">
        <f t="shared" si="112"/>
        <v>SDGbaseTRA_AgMax_v6_3C_GVAafats</v>
      </c>
      <c r="B4688" s="129" t="s">
        <v>220</v>
      </c>
      <c r="C4688" s="129" t="s">
        <v>303</v>
      </c>
      <c r="D4688" s="129" t="s">
        <v>3</v>
      </c>
      <c r="E4688" s="126" t="s">
        <v>27</v>
      </c>
      <c r="F4688" s="126">
        <v>3.4845797675239001</v>
      </c>
      <c r="G4688" s="126">
        <v>3.44891052892515</v>
      </c>
      <c r="H4688" s="126">
        <v>3.5473571283193799</v>
      </c>
      <c r="I4688" s="126">
        <v>3.5175175339338902</v>
      </c>
      <c r="J4688" s="126">
        <v>3.6662819969626002</v>
      </c>
      <c r="K4688" s="126">
        <v>3.7811129302404498</v>
      </c>
      <c r="L4688" s="126">
        <v>3.89407073135082</v>
      </c>
      <c r="M4688" s="126">
        <v>4.0125778350329302</v>
      </c>
      <c r="N4688" s="126">
        <v>4.1410680605096797</v>
      </c>
      <c r="O4688" s="126">
        <v>4.8080417225058003</v>
      </c>
      <c r="P4688" s="126">
        <v>4.9963487713958399</v>
      </c>
      <c r="Q4688" s="126">
        <v>5.07927949326782</v>
      </c>
      <c r="R4688" s="126">
        <v>5.2113561803113999</v>
      </c>
      <c r="S4688" s="126">
        <v>5.2820647638854998</v>
      </c>
      <c r="T4688" s="126">
        <v>5.37608369670345</v>
      </c>
      <c r="U4688" s="126">
        <v>5.4953137793950999</v>
      </c>
      <c r="V4688" s="126">
        <v>5.5414758639455304</v>
      </c>
      <c r="W4688" s="126">
        <v>5.6565936732280697</v>
      </c>
      <c r="X4688" s="126">
        <v>5.8347144633449002</v>
      </c>
      <c r="Y4688" s="126">
        <v>5.9611552947897604</v>
      </c>
      <c r="Z4688" s="126">
        <v>6.0748949370738998</v>
      </c>
      <c r="AA4688" s="126">
        <v>6.2233204807567599</v>
      </c>
      <c r="AB4688" s="126">
        <v>6.5155901087198496</v>
      </c>
      <c r="AC4688" s="126">
        <v>6.6825805448472897</v>
      </c>
      <c r="AD4688" s="126">
        <v>6.7674519308082601</v>
      </c>
      <c r="AE4688" s="126">
        <v>6.8157521151580598</v>
      </c>
      <c r="AF4688" s="126">
        <v>6.8587426487052303</v>
      </c>
      <c r="AG4688" s="126">
        <v>6.86667111305366</v>
      </c>
      <c r="AH4688" s="126">
        <v>6.77460821870066</v>
      </c>
      <c r="AI4688" s="126">
        <v>6.58798902552949</v>
      </c>
      <c r="AJ4688" s="126">
        <v>6.4477252321602299</v>
      </c>
      <c r="AK4688" s="126">
        <v>6.3300274783782404</v>
      </c>
    </row>
    <row r="4689" spans="1:37" s="126" customFormat="1" hidden="1" x14ac:dyDescent="0.3">
      <c r="A4689" s="129" t="str">
        <f t="shared" si="112"/>
        <v>SDGbaseTRA_AgMax_v6_3C_GVAadair</v>
      </c>
      <c r="B4689" s="129" t="s">
        <v>220</v>
      </c>
      <c r="C4689" s="129" t="s">
        <v>303</v>
      </c>
      <c r="D4689" s="129" t="s">
        <v>3</v>
      </c>
      <c r="E4689" s="126" t="s">
        <v>28</v>
      </c>
      <c r="F4689" s="126">
        <v>10.558307148005699</v>
      </c>
      <c r="G4689" s="126">
        <v>10.2669582715003</v>
      </c>
      <c r="H4689" s="126">
        <v>10.4130055264924</v>
      </c>
      <c r="I4689" s="126">
        <v>10.2255426637449</v>
      </c>
      <c r="J4689" s="126">
        <v>10.5363760043534</v>
      </c>
      <c r="K4689" s="126">
        <v>10.8487511701699</v>
      </c>
      <c r="L4689" s="126">
        <v>11.1887093416267</v>
      </c>
      <c r="M4689" s="126">
        <v>11.5033196415128</v>
      </c>
      <c r="N4689" s="126">
        <v>11.840406687612401</v>
      </c>
      <c r="O4689" s="126">
        <v>12.581864230627099</v>
      </c>
      <c r="P4689" s="126">
        <v>12.9749100015036</v>
      </c>
      <c r="Q4689" s="126">
        <v>13.292085416304801</v>
      </c>
      <c r="R4689" s="126">
        <v>14.0458580518847</v>
      </c>
      <c r="S4689" s="126">
        <v>14.3569232437866</v>
      </c>
      <c r="T4689" s="126">
        <v>14.6668602615509</v>
      </c>
      <c r="U4689" s="126">
        <v>15.063625148231701</v>
      </c>
      <c r="V4689" s="126">
        <v>15.4017606711848</v>
      </c>
      <c r="W4689" s="126">
        <v>15.7767072765369</v>
      </c>
      <c r="X4689" s="126">
        <v>16.1442665305966</v>
      </c>
      <c r="Y4689" s="126">
        <v>16.3992107138662</v>
      </c>
      <c r="Z4689" s="126">
        <v>16.655750225886202</v>
      </c>
      <c r="AA4689" s="126">
        <v>16.881577809514301</v>
      </c>
      <c r="AB4689" s="126">
        <v>17.349799714158799</v>
      </c>
      <c r="AC4689" s="126">
        <v>17.7846325449365</v>
      </c>
      <c r="AD4689" s="126">
        <v>18.212494495081099</v>
      </c>
      <c r="AE4689" s="126">
        <v>18.678961730876701</v>
      </c>
      <c r="AF4689" s="126">
        <v>19.205542957873998</v>
      </c>
      <c r="AG4689" s="126">
        <v>19.495728084229501</v>
      </c>
      <c r="AH4689" s="126">
        <v>19.427758109561498</v>
      </c>
      <c r="AI4689" s="126">
        <v>19.570887586330301</v>
      </c>
      <c r="AJ4689" s="126">
        <v>19.672920547428401</v>
      </c>
      <c r="AK4689" s="126">
        <v>19.463743438736302</v>
      </c>
    </row>
    <row r="4690" spans="1:37" s="126" customFormat="1" hidden="1" x14ac:dyDescent="0.3">
      <c r="A4690" s="129" t="str">
        <f t="shared" si="112"/>
        <v>SDGbaseTRA_AgMax_v6_3C_GVAagrai</v>
      </c>
      <c r="B4690" s="129" t="s">
        <v>220</v>
      </c>
      <c r="C4690" s="129" t="s">
        <v>303</v>
      </c>
      <c r="D4690" s="129" t="s">
        <v>3</v>
      </c>
      <c r="E4690" s="126" t="s">
        <v>29</v>
      </c>
      <c r="F4690" s="126">
        <v>8.5642621157192398</v>
      </c>
      <c r="G4690" s="126">
        <v>8.3907413954363008</v>
      </c>
      <c r="H4690" s="126">
        <v>8.3400399887450192</v>
      </c>
      <c r="I4690" s="126">
        <v>8.4447196363508699</v>
      </c>
      <c r="J4690" s="126">
        <v>8.5497182202749293</v>
      </c>
      <c r="K4690" s="126">
        <v>8.5659479496910205</v>
      </c>
      <c r="L4690" s="126">
        <v>8.5998095940650892</v>
      </c>
      <c r="M4690" s="126">
        <v>8.6163375145365695</v>
      </c>
      <c r="N4690" s="126">
        <v>8.6537085496800401</v>
      </c>
      <c r="O4690" s="126">
        <v>8.8245271715728109</v>
      </c>
      <c r="P4690" s="126">
        <v>8.8803088962066106</v>
      </c>
      <c r="Q4690" s="126">
        <v>8.9128192491943707</v>
      </c>
      <c r="R4690" s="126">
        <v>9.0618402685932793</v>
      </c>
      <c r="S4690" s="126">
        <v>9.0444763008545905</v>
      </c>
      <c r="T4690" s="126">
        <v>9.0650594873196493</v>
      </c>
      <c r="U4690" s="126">
        <v>9.1112913698789004</v>
      </c>
      <c r="V4690" s="126">
        <v>9.1075612905686807</v>
      </c>
      <c r="W4690" s="126">
        <v>9.0744172153370908</v>
      </c>
      <c r="X4690" s="126">
        <v>9.0501793763440599</v>
      </c>
      <c r="Y4690" s="126">
        <v>9.0171049044268798</v>
      </c>
      <c r="Z4690" s="126">
        <v>8.9993073552714105</v>
      </c>
      <c r="AA4690" s="126">
        <v>8.9741993262427897</v>
      </c>
      <c r="AB4690" s="126">
        <v>9.03949111721567</v>
      </c>
      <c r="AC4690" s="126">
        <v>9.1564764007997006</v>
      </c>
      <c r="AD4690" s="126">
        <v>9.2838769945302104</v>
      </c>
      <c r="AE4690" s="126">
        <v>9.4223501190350696</v>
      </c>
      <c r="AF4690" s="126">
        <v>9.5565645510200703</v>
      </c>
      <c r="AG4690" s="126">
        <v>9.5030768298005395</v>
      </c>
      <c r="AH4690" s="126">
        <v>9.4388602331823392</v>
      </c>
      <c r="AI4690" s="126">
        <v>9.5920439507137605</v>
      </c>
      <c r="AJ4690" s="126">
        <v>9.7662099685622206</v>
      </c>
      <c r="AK4690" s="126">
        <v>9.7326070325279996</v>
      </c>
    </row>
    <row r="4691" spans="1:37" s="126" customFormat="1" hidden="1" x14ac:dyDescent="0.3">
      <c r="A4691" s="129" t="str">
        <f t="shared" si="112"/>
        <v>SDGbaseTRA_AgMax_v6_3C_GVAastar</v>
      </c>
      <c r="B4691" s="129" t="s">
        <v>220</v>
      </c>
      <c r="C4691" s="129" t="s">
        <v>303</v>
      </c>
      <c r="D4691" s="129" t="s">
        <v>3</v>
      </c>
      <c r="E4691" s="126" t="s">
        <v>30</v>
      </c>
      <c r="F4691" s="126">
        <v>7.2534655204625196</v>
      </c>
      <c r="G4691" s="126">
        <v>7.1062422863624297</v>
      </c>
      <c r="H4691" s="126">
        <v>7.1453693319559104</v>
      </c>
      <c r="I4691" s="126">
        <v>7.2413961610648796</v>
      </c>
      <c r="J4691" s="126">
        <v>7.3333707881549399</v>
      </c>
      <c r="K4691" s="126">
        <v>7.3597088467632599</v>
      </c>
      <c r="L4691" s="126">
        <v>7.3970124695754498</v>
      </c>
      <c r="M4691" s="126">
        <v>7.4382098827261602</v>
      </c>
      <c r="N4691" s="126">
        <v>7.4749312440038302</v>
      </c>
      <c r="O4691" s="126">
        <v>7.6075973028874104</v>
      </c>
      <c r="P4691" s="126">
        <v>7.6515451123134897</v>
      </c>
      <c r="Q4691" s="126">
        <v>7.6760777918826202</v>
      </c>
      <c r="R4691" s="126">
        <v>7.7200813619100597</v>
      </c>
      <c r="S4691" s="126">
        <v>7.6588459743865398</v>
      </c>
      <c r="T4691" s="126">
        <v>7.6214230064021899</v>
      </c>
      <c r="U4691" s="126">
        <v>7.60621341040674</v>
      </c>
      <c r="V4691" s="126">
        <v>7.5481654940932703</v>
      </c>
      <c r="W4691" s="126">
        <v>7.4540160149180901</v>
      </c>
      <c r="X4691" s="126">
        <v>7.3557741020981799</v>
      </c>
      <c r="Y4691" s="126">
        <v>7.2420425322289201</v>
      </c>
      <c r="Z4691" s="126">
        <v>7.1306007069804096</v>
      </c>
      <c r="AA4691" s="126">
        <v>7.0132690518338698</v>
      </c>
      <c r="AB4691" s="126">
        <v>7.0120078105876802</v>
      </c>
      <c r="AC4691" s="126">
        <v>7.0835891750436799</v>
      </c>
      <c r="AD4691" s="126">
        <v>7.1842632592373299</v>
      </c>
      <c r="AE4691" s="126">
        <v>7.3066588092738103</v>
      </c>
      <c r="AF4691" s="126">
        <v>7.4339208652402204</v>
      </c>
      <c r="AG4691" s="126">
        <v>6.9606469014548802</v>
      </c>
      <c r="AH4691" s="126">
        <v>6.7351481021010402</v>
      </c>
      <c r="AI4691" s="126">
        <v>6.8472002723724001</v>
      </c>
      <c r="AJ4691" s="126">
        <v>6.9184421939014298</v>
      </c>
      <c r="AK4691" s="126">
        <v>6.5915820003752801</v>
      </c>
    </row>
    <row r="4692" spans="1:37" s="126" customFormat="1" hidden="1" x14ac:dyDescent="0.3">
      <c r="A4692" s="129" t="str">
        <f t="shared" si="112"/>
        <v>SDGbaseTRA_AgMax_v6_3C_GVAafeed</v>
      </c>
      <c r="B4692" s="129" t="s">
        <v>220</v>
      </c>
      <c r="C4692" s="129" t="s">
        <v>303</v>
      </c>
      <c r="D4692" s="129" t="s">
        <v>3</v>
      </c>
      <c r="E4692" s="126" t="s">
        <v>31</v>
      </c>
      <c r="F4692" s="126">
        <v>6.5455554813708998</v>
      </c>
      <c r="G4692" s="126">
        <v>5.0652639237536601</v>
      </c>
      <c r="H4692" s="126">
        <v>5.7563530387014401</v>
      </c>
      <c r="I4692" s="126">
        <v>5.3078198402696302</v>
      </c>
      <c r="J4692" s="126">
        <v>6.0202597495123102</v>
      </c>
      <c r="K4692" s="126">
        <v>6.4085388901288196</v>
      </c>
      <c r="L4692" s="126">
        <v>6.6586408257658096</v>
      </c>
      <c r="M4692" s="126">
        <v>6.8846023129248497</v>
      </c>
      <c r="N4692" s="126">
        <v>7.1806024163022801</v>
      </c>
      <c r="O4692" s="126">
        <v>7.8209585897673302</v>
      </c>
      <c r="P4692" s="126">
        <v>8.13491503571605</v>
      </c>
      <c r="Q4692" s="126">
        <v>8.4440813860445303</v>
      </c>
      <c r="R4692" s="126">
        <v>9.4163435784670604</v>
      </c>
      <c r="S4692" s="126">
        <v>9.4193829134615896</v>
      </c>
      <c r="T4692" s="126">
        <v>9.6329838827051404</v>
      </c>
      <c r="U4692" s="126">
        <v>9.9205650990098597</v>
      </c>
      <c r="V4692" s="126">
        <v>10.245860292300501</v>
      </c>
      <c r="W4692" s="126">
        <v>10.604676863302201</v>
      </c>
      <c r="X4692" s="126">
        <v>10.9464355931669</v>
      </c>
      <c r="Y4692" s="126">
        <v>11.2631792367267</v>
      </c>
      <c r="Z4692" s="126">
        <v>11.5777264428938</v>
      </c>
      <c r="AA4692" s="126">
        <v>11.7885682265469</v>
      </c>
      <c r="AB4692" s="126">
        <v>12.2518511157731</v>
      </c>
      <c r="AC4692" s="126">
        <v>12.593784668134299</v>
      </c>
      <c r="AD4692" s="126">
        <v>12.9491504040615</v>
      </c>
      <c r="AE4692" s="126">
        <v>13.3801301323928</v>
      </c>
      <c r="AF4692" s="126">
        <v>13.882055570238</v>
      </c>
      <c r="AG4692" s="126">
        <v>14.391059816749801</v>
      </c>
      <c r="AH4692" s="126">
        <v>15.247072379137601</v>
      </c>
      <c r="AI4692" s="126">
        <v>15.890876953817401</v>
      </c>
      <c r="AJ4692" s="126">
        <v>16.1267637828525</v>
      </c>
      <c r="AK4692" s="126">
        <v>16.063064288933699</v>
      </c>
    </row>
    <row r="4693" spans="1:37" s="126" customFormat="1" hidden="1" x14ac:dyDescent="0.3">
      <c r="A4693" s="129" t="str">
        <f t="shared" si="112"/>
        <v>SDGbaseTRA_AgMax_v6_3C_GVAabake</v>
      </c>
      <c r="B4693" s="129" t="s">
        <v>220</v>
      </c>
      <c r="C4693" s="129" t="s">
        <v>303</v>
      </c>
      <c r="D4693" s="129" t="s">
        <v>3</v>
      </c>
      <c r="E4693" s="126" t="s">
        <v>32</v>
      </c>
      <c r="F4693" s="126">
        <v>22.283856021250401</v>
      </c>
      <c r="G4693" s="126">
        <v>21.574165407918901</v>
      </c>
      <c r="H4693" s="126">
        <v>21.887959887772698</v>
      </c>
      <c r="I4693" s="126">
        <v>22.087087093955098</v>
      </c>
      <c r="J4693" s="126">
        <v>22.567744607148899</v>
      </c>
      <c r="K4693" s="126">
        <v>23.007536726383702</v>
      </c>
      <c r="L4693" s="126">
        <v>23.5133329164088</v>
      </c>
      <c r="M4693" s="126">
        <v>23.966681322121001</v>
      </c>
      <c r="N4693" s="126">
        <v>24.4340271256814</v>
      </c>
      <c r="O4693" s="126">
        <v>25.033452466074099</v>
      </c>
      <c r="P4693" s="126">
        <v>25.558614957470699</v>
      </c>
      <c r="Q4693" s="126">
        <v>26.048667740022701</v>
      </c>
      <c r="R4693" s="126">
        <v>27.089740280730499</v>
      </c>
      <c r="S4693" s="126">
        <v>27.501625923758301</v>
      </c>
      <c r="T4693" s="126">
        <v>27.8936625792557</v>
      </c>
      <c r="U4693" s="126">
        <v>28.460682181686199</v>
      </c>
      <c r="V4693" s="126">
        <v>28.975377525708399</v>
      </c>
      <c r="W4693" s="126">
        <v>29.448462861317601</v>
      </c>
      <c r="X4693" s="126">
        <v>29.8400684184552</v>
      </c>
      <c r="Y4693" s="126">
        <v>30.078879310535299</v>
      </c>
      <c r="Z4693" s="126">
        <v>30.326669690303799</v>
      </c>
      <c r="AA4693" s="126">
        <v>30.527495240279201</v>
      </c>
      <c r="AB4693" s="126">
        <v>30.978555551497699</v>
      </c>
      <c r="AC4693" s="126">
        <v>31.5355569243277</v>
      </c>
      <c r="AD4693" s="126">
        <v>32.190804047634003</v>
      </c>
      <c r="AE4693" s="126">
        <v>32.939065426653201</v>
      </c>
      <c r="AF4693" s="126">
        <v>33.759699084146</v>
      </c>
      <c r="AG4693" s="126">
        <v>34.078821512164801</v>
      </c>
      <c r="AH4693" s="126">
        <v>33.756080895639599</v>
      </c>
      <c r="AI4693" s="126">
        <v>34.031100551323597</v>
      </c>
      <c r="AJ4693" s="126">
        <v>34.281894089694703</v>
      </c>
      <c r="AK4693" s="126">
        <v>33.886732275871303</v>
      </c>
    </row>
    <row r="4694" spans="1:37" s="126" customFormat="1" hidden="1" x14ac:dyDescent="0.3">
      <c r="A4694" s="129" t="str">
        <f t="shared" si="112"/>
        <v>SDGbaseTRA_AgMax_v6_3C_GVAasuga</v>
      </c>
      <c r="B4694" s="129" t="s">
        <v>220</v>
      </c>
      <c r="C4694" s="129" t="s">
        <v>303</v>
      </c>
      <c r="D4694" s="129" t="s">
        <v>3</v>
      </c>
      <c r="E4694" s="126" t="s">
        <v>33</v>
      </c>
      <c r="F4694" s="126">
        <v>8.5226770749709395</v>
      </c>
      <c r="G4694" s="126">
        <v>8.3581279806274793</v>
      </c>
      <c r="H4694" s="126">
        <v>8.4657946913839908</v>
      </c>
      <c r="I4694" s="126">
        <v>8.5487046556527595</v>
      </c>
      <c r="J4694" s="126">
        <v>8.7357049097649693</v>
      </c>
      <c r="K4694" s="126">
        <v>8.8637743315682904</v>
      </c>
      <c r="L4694" s="126">
        <v>9.0040430937144897</v>
      </c>
      <c r="M4694" s="126">
        <v>9.0987903784557709</v>
      </c>
      <c r="N4694" s="126">
        <v>9.1940999624911601</v>
      </c>
      <c r="O4694" s="126">
        <v>9.5594921327054294</v>
      </c>
      <c r="P4694" s="126">
        <v>9.6875153697588807</v>
      </c>
      <c r="Q4694" s="126">
        <v>9.7760380593193705</v>
      </c>
      <c r="R4694" s="126">
        <v>10.077492213112199</v>
      </c>
      <c r="S4694" s="126">
        <v>10.182364566691801</v>
      </c>
      <c r="T4694" s="126">
        <v>10.279076635206801</v>
      </c>
      <c r="U4694" s="126">
        <v>10.406820668349599</v>
      </c>
      <c r="V4694" s="126">
        <v>10.499227083491199</v>
      </c>
      <c r="W4694" s="126">
        <v>10.601574645313899</v>
      </c>
      <c r="X4694" s="126">
        <v>10.7081583676371</v>
      </c>
      <c r="Y4694" s="126">
        <v>10.758989009248401</v>
      </c>
      <c r="Z4694" s="126">
        <v>10.8212099472041</v>
      </c>
      <c r="AA4694" s="126">
        <v>10.885764550577001</v>
      </c>
      <c r="AB4694" s="126">
        <v>11.043274189731999</v>
      </c>
      <c r="AC4694" s="126">
        <v>11.2042569586678</v>
      </c>
      <c r="AD4694" s="126">
        <v>11.353534587344599</v>
      </c>
      <c r="AE4694" s="126">
        <v>11.5158969848498</v>
      </c>
      <c r="AF4694" s="126">
        <v>11.702657045970399</v>
      </c>
      <c r="AG4694" s="126">
        <v>11.8755009469869</v>
      </c>
      <c r="AH4694" s="126">
        <v>11.800748817106699</v>
      </c>
      <c r="AI4694" s="126">
        <v>11.819655852265001</v>
      </c>
      <c r="AJ4694" s="126">
        <v>11.8766029515561</v>
      </c>
      <c r="AK4694" s="126">
        <v>11.831903398352001</v>
      </c>
    </row>
    <row r="4695" spans="1:37" s="126" customFormat="1" hidden="1" x14ac:dyDescent="0.3">
      <c r="A4695" s="129" t="str">
        <f t="shared" si="112"/>
        <v>SDGbaseTRA_AgMax_v6_3C_GVAaconf</v>
      </c>
      <c r="B4695" s="129" t="s">
        <v>220</v>
      </c>
      <c r="C4695" s="129" t="s">
        <v>303</v>
      </c>
      <c r="D4695" s="129" t="s">
        <v>3</v>
      </c>
      <c r="E4695" s="126" t="s">
        <v>34</v>
      </c>
      <c r="F4695" s="126">
        <v>2.4874381194491502</v>
      </c>
      <c r="G4695" s="126">
        <v>2.4084186726358601</v>
      </c>
      <c r="H4695" s="126">
        <v>2.5011726282039399</v>
      </c>
      <c r="I4695" s="126">
        <v>2.41526564772093</v>
      </c>
      <c r="J4695" s="126">
        <v>2.5008721737659201</v>
      </c>
      <c r="K4695" s="126">
        <v>2.59882213434995</v>
      </c>
      <c r="L4695" s="126">
        <v>2.7073032574352198</v>
      </c>
      <c r="M4695" s="126">
        <v>2.8126986193344798</v>
      </c>
      <c r="N4695" s="126">
        <v>2.92797878820098</v>
      </c>
      <c r="O4695" s="126">
        <v>3.1201203763034302</v>
      </c>
      <c r="P4695" s="126">
        <v>3.27459188467461</v>
      </c>
      <c r="Q4695" s="126">
        <v>3.4261891341120401</v>
      </c>
      <c r="R4695" s="126">
        <v>3.7150170130082101</v>
      </c>
      <c r="S4695" s="126">
        <v>3.86526844158176</v>
      </c>
      <c r="T4695" s="126">
        <v>4.0146310145427</v>
      </c>
      <c r="U4695" s="126">
        <v>4.1730190727700602</v>
      </c>
      <c r="V4695" s="126">
        <v>4.3169953660676299</v>
      </c>
      <c r="W4695" s="126">
        <v>4.4632617726412001</v>
      </c>
      <c r="X4695" s="126">
        <v>4.6096286221768104</v>
      </c>
      <c r="Y4695" s="126">
        <v>4.7406031065591403</v>
      </c>
      <c r="Z4695" s="126">
        <v>4.88451187032957</v>
      </c>
      <c r="AA4695" s="126">
        <v>5.0204731034278502</v>
      </c>
      <c r="AB4695" s="126">
        <v>5.2145390851525502</v>
      </c>
      <c r="AC4695" s="126">
        <v>5.3913322933919998</v>
      </c>
      <c r="AD4695" s="126">
        <v>5.5649532448469703</v>
      </c>
      <c r="AE4695" s="126">
        <v>5.7499070489606803</v>
      </c>
      <c r="AF4695" s="126">
        <v>5.9525184103275102</v>
      </c>
      <c r="AG4695" s="126">
        <v>6.1139319627720701</v>
      </c>
      <c r="AH4695" s="126">
        <v>6.0888975928974602</v>
      </c>
      <c r="AI4695" s="126">
        <v>6.06620299041648</v>
      </c>
      <c r="AJ4695" s="126">
        <v>6.0215969427900902</v>
      </c>
      <c r="AK4695" s="126">
        <v>5.9114380751725797</v>
      </c>
    </row>
    <row r="4696" spans="1:37" s="126" customFormat="1" hidden="1" x14ac:dyDescent="0.3">
      <c r="A4696" s="129" t="str">
        <f t="shared" si="112"/>
        <v>SDGbaseTRA_AgMax_v6_3C_GVAapast</v>
      </c>
      <c r="B4696" s="129" t="s">
        <v>220</v>
      </c>
      <c r="C4696" s="129" t="s">
        <v>303</v>
      </c>
      <c r="D4696" s="129" t="s">
        <v>3</v>
      </c>
      <c r="E4696" s="126" t="s">
        <v>35</v>
      </c>
      <c r="F4696" s="126">
        <v>0.64754535166887595</v>
      </c>
      <c r="G4696" s="126">
        <v>0.61613411775901195</v>
      </c>
      <c r="H4696" s="126">
        <v>0.64276697601555499</v>
      </c>
      <c r="I4696" s="126">
        <v>0.62930991136408798</v>
      </c>
      <c r="J4696" s="126">
        <v>0.65987539329814604</v>
      </c>
      <c r="K4696" s="126">
        <v>0.69074170765890497</v>
      </c>
      <c r="L4696" s="126">
        <v>0.72178411455087199</v>
      </c>
      <c r="M4696" s="126">
        <v>0.75077797544569502</v>
      </c>
      <c r="N4696" s="126">
        <v>0.77952000955598</v>
      </c>
      <c r="O4696" s="126">
        <v>0.85740486228575097</v>
      </c>
      <c r="P4696" s="126">
        <v>0.89347552031676003</v>
      </c>
      <c r="Q4696" s="126">
        <v>0.92674696328276096</v>
      </c>
      <c r="R4696" s="126">
        <v>0.98988358837948298</v>
      </c>
      <c r="S4696" s="126">
        <v>1.0261621503260301</v>
      </c>
      <c r="T4696" s="126">
        <v>1.05721694406402</v>
      </c>
      <c r="U4696" s="126">
        <v>1.0898343527696399</v>
      </c>
      <c r="V4696" s="126">
        <v>1.1193913586150099</v>
      </c>
      <c r="W4696" s="126">
        <v>1.15629877008063</v>
      </c>
      <c r="X4696" s="126">
        <v>1.1918879292604301</v>
      </c>
      <c r="Y4696" s="126">
        <v>1.21517384737024</v>
      </c>
      <c r="Z4696" s="126">
        <v>1.2388097216118801</v>
      </c>
      <c r="AA4696" s="126">
        <v>1.2635642003235501</v>
      </c>
      <c r="AB4696" s="126">
        <v>1.30974008260339</v>
      </c>
      <c r="AC4696" s="126">
        <v>1.3485305313507301</v>
      </c>
      <c r="AD4696" s="126">
        <v>1.3803286179026399</v>
      </c>
      <c r="AE4696" s="126">
        <v>1.41366296979726</v>
      </c>
      <c r="AF4696" s="126">
        <v>1.45477226794488</v>
      </c>
      <c r="AG4696" s="126">
        <v>1.47383684703143</v>
      </c>
      <c r="AH4696" s="126">
        <v>1.4697247024131499</v>
      </c>
      <c r="AI4696" s="126">
        <v>1.4674158701139099</v>
      </c>
      <c r="AJ4696" s="126">
        <v>1.4635285938959099</v>
      </c>
      <c r="AK4696" s="126">
        <v>1.4442059611124101</v>
      </c>
    </row>
    <row r="4697" spans="1:37" s="126" customFormat="1" hidden="1" x14ac:dyDescent="0.3">
      <c r="A4697" s="129" t="str">
        <f t="shared" si="112"/>
        <v>SDGbaseTRA_AgMax_v6_3C_GVAaofoo</v>
      </c>
      <c r="B4697" s="129" t="s">
        <v>220</v>
      </c>
      <c r="C4697" s="129" t="s">
        <v>303</v>
      </c>
      <c r="D4697" s="129" t="s">
        <v>3</v>
      </c>
      <c r="E4697" s="126" t="s">
        <v>36</v>
      </c>
      <c r="F4697" s="126">
        <v>12.412272377586699</v>
      </c>
      <c r="G4697" s="126">
        <v>11.6893502402283</v>
      </c>
      <c r="H4697" s="126">
        <v>12.0490969680263</v>
      </c>
      <c r="I4697" s="126">
        <v>11.957002386532</v>
      </c>
      <c r="J4697" s="126">
        <v>12.440724721975499</v>
      </c>
      <c r="K4697" s="126">
        <v>12.862235247415301</v>
      </c>
      <c r="L4697" s="126">
        <v>13.289833675685999</v>
      </c>
      <c r="M4697" s="126">
        <v>13.6959577316384</v>
      </c>
      <c r="N4697" s="126">
        <v>14.1258840211185</v>
      </c>
      <c r="O4697" s="126">
        <v>15.3393080781034</v>
      </c>
      <c r="P4697" s="126">
        <v>15.836788251160799</v>
      </c>
      <c r="Q4697" s="126">
        <v>16.247396672981498</v>
      </c>
      <c r="R4697" s="126">
        <v>17.103850296284801</v>
      </c>
      <c r="S4697" s="126">
        <v>17.499547716447299</v>
      </c>
      <c r="T4697" s="126">
        <v>17.9023906649061</v>
      </c>
      <c r="U4697" s="126">
        <v>18.387204247739898</v>
      </c>
      <c r="V4697" s="126">
        <v>18.7554986503538</v>
      </c>
      <c r="W4697" s="126">
        <v>19.2271064743491</v>
      </c>
      <c r="X4697" s="126">
        <v>19.762054024736798</v>
      </c>
      <c r="Y4697" s="126">
        <v>20.126310427305199</v>
      </c>
      <c r="Z4697" s="126">
        <v>20.500972690745701</v>
      </c>
      <c r="AA4697" s="126">
        <v>20.866903247722799</v>
      </c>
      <c r="AB4697" s="126">
        <v>21.5124407922155</v>
      </c>
      <c r="AC4697" s="126">
        <v>22.0717787251624</v>
      </c>
      <c r="AD4697" s="126">
        <v>22.551504444016601</v>
      </c>
      <c r="AE4697" s="126">
        <v>23.0480626714637</v>
      </c>
      <c r="AF4697" s="126">
        <v>23.610888293679199</v>
      </c>
      <c r="AG4697" s="126">
        <v>23.9994186169755</v>
      </c>
      <c r="AH4697" s="126">
        <v>24.0132805629571</v>
      </c>
      <c r="AI4697" s="126">
        <v>24.048686974662001</v>
      </c>
      <c r="AJ4697" s="126">
        <v>24.064593921733401</v>
      </c>
      <c r="AK4697" s="126">
        <v>23.8321140340081</v>
      </c>
    </row>
    <row r="4698" spans="1:37" s="126" customFormat="1" hidden="1" x14ac:dyDescent="0.3">
      <c r="A4698" s="129" t="str">
        <f t="shared" si="112"/>
        <v>SDGbaseTRA_AgMax_v6_3C_GVAabevt</v>
      </c>
      <c r="B4698" s="129" t="s">
        <v>220</v>
      </c>
      <c r="C4698" s="129" t="s">
        <v>303</v>
      </c>
      <c r="D4698" s="129" t="s">
        <v>3</v>
      </c>
      <c r="E4698" s="126" t="s">
        <v>37</v>
      </c>
      <c r="F4698" s="126">
        <v>40.8449223091026</v>
      </c>
      <c r="G4698" s="126">
        <v>40.210662967539001</v>
      </c>
      <c r="H4698" s="126">
        <v>42.8926516132397</v>
      </c>
      <c r="I4698" s="126">
        <v>41.781767201455303</v>
      </c>
      <c r="J4698" s="126">
        <v>43.7409911278964</v>
      </c>
      <c r="K4698" s="126">
        <v>45.761999098821597</v>
      </c>
      <c r="L4698" s="126">
        <v>47.785102656243502</v>
      </c>
      <c r="M4698" s="126">
        <v>49.761387450344699</v>
      </c>
      <c r="N4698" s="126">
        <v>51.787390467402403</v>
      </c>
      <c r="O4698" s="126">
        <v>58.659395907564402</v>
      </c>
      <c r="P4698" s="126">
        <v>61.423034168301399</v>
      </c>
      <c r="Q4698" s="126">
        <v>63.403153561164601</v>
      </c>
      <c r="R4698" s="126">
        <v>67.429589242471806</v>
      </c>
      <c r="S4698" s="126">
        <v>69.560299831247093</v>
      </c>
      <c r="T4698" s="126">
        <v>71.776778416482003</v>
      </c>
      <c r="U4698" s="126">
        <v>74.217417455600398</v>
      </c>
      <c r="V4698" s="126">
        <v>76.125577101679397</v>
      </c>
      <c r="W4698" s="126">
        <v>78.663877147744202</v>
      </c>
      <c r="X4698" s="126">
        <v>81.5371983809911</v>
      </c>
      <c r="Y4698" s="126">
        <v>83.739831756013999</v>
      </c>
      <c r="Z4698" s="126">
        <v>85.909440773075502</v>
      </c>
      <c r="AA4698" s="126">
        <v>88.4904413621381</v>
      </c>
      <c r="AB4698" s="126">
        <v>93.289077872719901</v>
      </c>
      <c r="AC4698" s="126">
        <v>96.521423282613398</v>
      </c>
      <c r="AD4698" s="126">
        <v>98.600685635145894</v>
      </c>
      <c r="AE4698" s="126">
        <v>100.273169135967</v>
      </c>
      <c r="AF4698" s="126">
        <v>102.03106905098301</v>
      </c>
      <c r="AG4698" s="126">
        <v>103.18362493067799</v>
      </c>
      <c r="AH4698" s="126">
        <v>101.954634297635</v>
      </c>
      <c r="AI4698" s="126">
        <v>99.280616322855494</v>
      </c>
      <c r="AJ4698" s="126">
        <v>96.538803256722701</v>
      </c>
      <c r="AK4698" s="126">
        <v>94.215380579325995</v>
      </c>
    </row>
    <row r="4699" spans="1:37" s="126" customFormat="1" hidden="1" x14ac:dyDescent="0.3">
      <c r="A4699" s="129" t="str">
        <f t="shared" si="112"/>
        <v>SDGbaseTRA_AgMax_v6_3C_GVAatext</v>
      </c>
      <c r="B4699" s="129" t="s">
        <v>220</v>
      </c>
      <c r="C4699" s="129" t="s">
        <v>303</v>
      </c>
      <c r="D4699" s="129" t="s">
        <v>3</v>
      </c>
      <c r="E4699" s="126" t="s">
        <v>38</v>
      </c>
      <c r="F4699" s="126">
        <v>6.56669257408715</v>
      </c>
      <c r="G4699" s="126">
        <v>6.6587164572808302</v>
      </c>
      <c r="H4699" s="126">
        <v>6.8027921968638303</v>
      </c>
      <c r="I4699" s="126">
        <v>6.7826719897028296</v>
      </c>
      <c r="J4699" s="126">
        <v>6.9297079875567604</v>
      </c>
      <c r="K4699" s="126">
        <v>7.1320800649881697</v>
      </c>
      <c r="L4699" s="126">
        <v>7.3831138721265699</v>
      </c>
      <c r="M4699" s="126">
        <v>7.6515736255949998</v>
      </c>
      <c r="N4699" s="126">
        <v>7.9255916482870603</v>
      </c>
      <c r="O4699" s="126">
        <v>8.3887173602143292</v>
      </c>
      <c r="P4699" s="126">
        <v>8.7063791560340995</v>
      </c>
      <c r="Q4699" s="126">
        <v>8.9612116231227592</v>
      </c>
      <c r="R4699" s="126">
        <v>9.33752632278512</v>
      </c>
      <c r="S4699" s="126">
        <v>9.6079703839612396</v>
      </c>
      <c r="T4699" s="126">
        <v>9.8733598801482199</v>
      </c>
      <c r="U4699" s="126">
        <v>10.2195334753096</v>
      </c>
      <c r="V4699" s="126">
        <v>10.5462475972795</v>
      </c>
      <c r="W4699" s="126">
        <v>10.890788781724799</v>
      </c>
      <c r="X4699" s="126">
        <v>11.2146373237986</v>
      </c>
      <c r="Y4699" s="126">
        <v>11.445633892118501</v>
      </c>
      <c r="Z4699" s="126">
        <v>11.6602369856835</v>
      </c>
      <c r="AA4699" s="126">
        <v>11.8601660802754</v>
      </c>
      <c r="AB4699" s="126">
        <v>12.149611404523901</v>
      </c>
      <c r="AC4699" s="126">
        <v>12.434257198190799</v>
      </c>
      <c r="AD4699" s="126">
        <v>12.770772402154201</v>
      </c>
      <c r="AE4699" s="126">
        <v>13.1452737096856</v>
      </c>
      <c r="AF4699" s="126">
        <v>13.562865949014199</v>
      </c>
      <c r="AG4699" s="126">
        <v>13.8885254865998</v>
      </c>
      <c r="AH4699" s="126">
        <v>13.723318968469201</v>
      </c>
      <c r="AI4699" s="126">
        <v>13.657286285002399</v>
      </c>
      <c r="AJ4699" s="126">
        <v>13.5765349605952</v>
      </c>
      <c r="AK4699" s="126">
        <v>13.2712586680214</v>
      </c>
    </row>
    <row r="4700" spans="1:37" s="126" customFormat="1" hidden="1" x14ac:dyDescent="0.3">
      <c r="A4700" s="129" t="str">
        <f t="shared" si="112"/>
        <v>SDGbaseTRA_AgMax_v6_3C_GVAaclth</v>
      </c>
      <c r="B4700" s="129" t="s">
        <v>220</v>
      </c>
      <c r="C4700" s="129" t="s">
        <v>303</v>
      </c>
      <c r="D4700" s="129" t="s">
        <v>3</v>
      </c>
      <c r="E4700" s="126" t="s">
        <v>39</v>
      </c>
      <c r="F4700" s="126">
        <v>6.7607644976157797</v>
      </c>
      <c r="G4700" s="126">
        <v>6.8389144864498101</v>
      </c>
      <c r="H4700" s="126">
        <v>7.0382381105767502</v>
      </c>
      <c r="I4700" s="126">
        <v>7.0296467700120999</v>
      </c>
      <c r="J4700" s="126">
        <v>7.1918048763095204</v>
      </c>
      <c r="K4700" s="126">
        <v>7.3800416609993498</v>
      </c>
      <c r="L4700" s="126">
        <v>7.6066051735394602</v>
      </c>
      <c r="M4700" s="126">
        <v>7.8357732286935802</v>
      </c>
      <c r="N4700" s="126">
        <v>8.0774093262686595</v>
      </c>
      <c r="O4700" s="126">
        <v>8.4220393973473495</v>
      </c>
      <c r="P4700" s="126">
        <v>8.6939845734573709</v>
      </c>
      <c r="Q4700" s="126">
        <v>8.9342774553769306</v>
      </c>
      <c r="R4700" s="126">
        <v>9.3739859451265506</v>
      </c>
      <c r="S4700" s="126">
        <v>9.6173010010420104</v>
      </c>
      <c r="T4700" s="126">
        <v>9.8717777497971007</v>
      </c>
      <c r="U4700" s="126">
        <v>10.1853674568377</v>
      </c>
      <c r="V4700" s="126">
        <v>10.4627778493455</v>
      </c>
      <c r="W4700" s="126">
        <v>10.7431303452148</v>
      </c>
      <c r="X4700" s="126">
        <v>11.020163511937399</v>
      </c>
      <c r="Y4700" s="126">
        <v>11.227381895308</v>
      </c>
      <c r="Z4700" s="126">
        <v>11.433625444030101</v>
      </c>
      <c r="AA4700" s="126">
        <v>11.6271561110385</v>
      </c>
      <c r="AB4700" s="126">
        <v>11.9115979694365</v>
      </c>
      <c r="AC4700" s="126">
        <v>12.173222208944701</v>
      </c>
      <c r="AD4700" s="126">
        <v>12.4548325124636</v>
      </c>
      <c r="AE4700" s="126">
        <v>12.760516799436701</v>
      </c>
      <c r="AF4700" s="126">
        <v>13.0949783020849</v>
      </c>
      <c r="AG4700" s="126">
        <v>13.3509558224951</v>
      </c>
      <c r="AH4700" s="126">
        <v>13.1329756096066</v>
      </c>
      <c r="AI4700" s="126">
        <v>13.0219637848967</v>
      </c>
      <c r="AJ4700" s="126">
        <v>12.9092775480529</v>
      </c>
      <c r="AK4700" s="126">
        <v>12.647969184514899</v>
      </c>
    </row>
    <row r="4701" spans="1:37" s="126" customFormat="1" hidden="1" x14ac:dyDescent="0.3">
      <c r="A4701" s="129" t="str">
        <f t="shared" si="112"/>
        <v>SDGbaseTRA_AgMax_v6_3C_GVAaleat</v>
      </c>
      <c r="B4701" s="129" t="s">
        <v>220</v>
      </c>
      <c r="C4701" s="129" t="s">
        <v>303</v>
      </c>
      <c r="D4701" s="129" t="s">
        <v>3</v>
      </c>
      <c r="E4701" s="126" t="s">
        <v>40</v>
      </c>
      <c r="F4701" s="126">
        <v>2.4496072471004502</v>
      </c>
      <c r="G4701" s="126">
        <v>2.6432358904930999</v>
      </c>
      <c r="H4701" s="126">
        <v>2.6995569843505001</v>
      </c>
      <c r="I4701" s="126">
        <v>2.7276129728447001</v>
      </c>
      <c r="J4701" s="126">
        <v>2.74054377864381</v>
      </c>
      <c r="K4701" s="126">
        <v>2.8369244422251398</v>
      </c>
      <c r="L4701" s="126">
        <v>2.9807401136260001</v>
      </c>
      <c r="M4701" s="126">
        <v>3.1675306176395601</v>
      </c>
      <c r="N4701" s="126">
        <v>3.3506386633292702</v>
      </c>
      <c r="O4701" s="126">
        <v>3.98643649192937</v>
      </c>
      <c r="P4701" s="126">
        <v>4.2894992958852898</v>
      </c>
      <c r="Q4701" s="126">
        <v>4.4431355158959498</v>
      </c>
      <c r="R4701" s="126">
        <v>4.4295701055219396</v>
      </c>
      <c r="S4701" s="126">
        <v>4.6028232096273198</v>
      </c>
      <c r="T4701" s="126">
        <v>4.7732769334996199</v>
      </c>
      <c r="U4701" s="126">
        <v>4.9698487851784297</v>
      </c>
      <c r="V4701" s="126">
        <v>5.10592674201117</v>
      </c>
      <c r="W4701" s="126">
        <v>5.2754547404378398</v>
      </c>
      <c r="X4701" s="126">
        <v>5.4638207152935703</v>
      </c>
      <c r="Y4701" s="126">
        <v>5.5486055471432598</v>
      </c>
      <c r="Z4701" s="126">
        <v>5.5877805775737901</v>
      </c>
      <c r="AA4701" s="126">
        <v>5.6895847970030804</v>
      </c>
      <c r="AB4701" s="126">
        <v>5.91654505957142</v>
      </c>
      <c r="AC4701" s="126">
        <v>6.0880037765952499</v>
      </c>
      <c r="AD4701" s="126">
        <v>6.2678580802169899</v>
      </c>
      <c r="AE4701" s="126">
        <v>6.4376419812179204</v>
      </c>
      <c r="AF4701" s="126">
        <v>6.6236920306189102</v>
      </c>
      <c r="AG4701" s="126">
        <v>6.7731025513912204</v>
      </c>
      <c r="AH4701" s="126">
        <v>6.44797034171145</v>
      </c>
      <c r="AI4701" s="126">
        <v>6.0651085684194399</v>
      </c>
      <c r="AJ4701" s="126">
        <v>5.8328839206504304</v>
      </c>
      <c r="AK4701" s="126">
        <v>5.6089320316590801</v>
      </c>
    </row>
    <row r="4702" spans="1:37" s="126" customFormat="1" hidden="1" x14ac:dyDescent="0.3">
      <c r="A4702" s="129" t="str">
        <f t="shared" si="112"/>
        <v>SDGbaseTRA_AgMax_v6_3C_GVAafoot</v>
      </c>
      <c r="B4702" s="129" t="s">
        <v>220</v>
      </c>
      <c r="C4702" s="129" t="s">
        <v>303</v>
      </c>
      <c r="D4702" s="129" t="s">
        <v>3</v>
      </c>
      <c r="E4702" s="126" t="s">
        <v>41</v>
      </c>
      <c r="F4702" s="126">
        <v>1.9145560944401701</v>
      </c>
      <c r="G4702" s="126">
        <v>1.98621476015667</v>
      </c>
      <c r="H4702" s="126">
        <v>2.0409904912302901</v>
      </c>
      <c r="I4702" s="126">
        <v>2.05212196942801</v>
      </c>
      <c r="J4702" s="126">
        <v>2.0985123826639298</v>
      </c>
      <c r="K4702" s="126">
        <v>2.1544308349710501</v>
      </c>
      <c r="L4702" s="126">
        <v>2.2222515062619599</v>
      </c>
      <c r="M4702" s="126">
        <v>2.2892454301371701</v>
      </c>
      <c r="N4702" s="126">
        <v>2.3593245459966399</v>
      </c>
      <c r="O4702" s="126">
        <v>2.47860565426156</v>
      </c>
      <c r="P4702" s="126">
        <v>2.5670094481898702</v>
      </c>
      <c r="Q4702" s="126">
        <v>2.63830193599917</v>
      </c>
      <c r="R4702" s="126">
        <v>2.7508062024341702</v>
      </c>
      <c r="S4702" s="126">
        <v>2.81969251973563</v>
      </c>
      <c r="T4702" s="126">
        <v>2.8878640154559099</v>
      </c>
      <c r="U4702" s="126">
        <v>2.9750982260383099</v>
      </c>
      <c r="V4702" s="126">
        <v>3.0535251988166499</v>
      </c>
      <c r="W4702" s="126">
        <v>3.1356385764354999</v>
      </c>
      <c r="X4702" s="126">
        <v>3.2131540136796199</v>
      </c>
      <c r="Y4702" s="126">
        <v>3.2689998641548201</v>
      </c>
      <c r="Z4702" s="126">
        <v>3.31936237747651</v>
      </c>
      <c r="AA4702" s="126">
        <v>3.36501796948941</v>
      </c>
      <c r="AB4702" s="126">
        <v>3.4546612367784002</v>
      </c>
      <c r="AC4702" s="126">
        <v>3.5399363442324399</v>
      </c>
      <c r="AD4702" s="126">
        <v>3.6321821225226198</v>
      </c>
      <c r="AE4702" s="126">
        <v>3.7316456052637301</v>
      </c>
      <c r="AF4702" s="126">
        <v>3.8410952887668599</v>
      </c>
      <c r="AG4702" s="126">
        <v>3.9191201546080401</v>
      </c>
      <c r="AH4702" s="126">
        <v>3.8697603844595299</v>
      </c>
      <c r="AI4702" s="126">
        <v>3.8469504290726602</v>
      </c>
      <c r="AJ4702" s="126">
        <v>3.8236543726289298</v>
      </c>
      <c r="AK4702" s="126">
        <v>3.75710602350745</v>
      </c>
    </row>
    <row r="4703" spans="1:37" s="126" customFormat="1" hidden="1" x14ac:dyDescent="0.3">
      <c r="A4703" s="129" t="str">
        <f t="shared" si="112"/>
        <v>SDGbaseTRA_AgMax_v6_3C_GVAawood</v>
      </c>
      <c r="B4703" s="129" t="s">
        <v>220</v>
      </c>
      <c r="C4703" s="129" t="s">
        <v>303</v>
      </c>
      <c r="D4703" s="129" t="s">
        <v>3</v>
      </c>
      <c r="E4703" s="126" t="s">
        <v>42</v>
      </c>
      <c r="F4703" s="126">
        <v>23.692612523459701</v>
      </c>
      <c r="G4703" s="126">
        <v>22.364756152446699</v>
      </c>
      <c r="H4703" s="126">
        <v>23.010006926587799</v>
      </c>
      <c r="I4703" s="126">
        <v>23.988502719436699</v>
      </c>
      <c r="J4703" s="126">
        <v>24.449807899309501</v>
      </c>
      <c r="K4703" s="126">
        <v>25.075498248427898</v>
      </c>
      <c r="L4703" s="126">
        <v>25.815863034765801</v>
      </c>
      <c r="M4703" s="126">
        <v>26.633873457357499</v>
      </c>
      <c r="N4703" s="126">
        <v>27.451479337981699</v>
      </c>
      <c r="O4703" s="126">
        <v>28.7945857677975</v>
      </c>
      <c r="P4703" s="126">
        <v>29.687348574887501</v>
      </c>
      <c r="Q4703" s="126">
        <v>30.534151012575599</v>
      </c>
      <c r="R4703" s="126">
        <v>30.859408415413299</v>
      </c>
      <c r="S4703" s="126">
        <v>31.8909304315771</v>
      </c>
      <c r="T4703" s="126">
        <v>32.8877223715076</v>
      </c>
      <c r="U4703" s="126">
        <v>34.035059783846599</v>
      </c>
      <c r="V4703" s="126">
        <v>35.143523437751803</v>
      </c>
      <c r="W4703" s="126">
        <v>36.264541308033102</v>
      </c>
      <c r="X4703" s="126">
        <v>37.332761229400603</v>
      </c>
      <c r="Y4703" s="126">
        <v>38.199831599899902</v>
      </c>
      <c r="Z4703" s="126">
        <v>39.005812075093303</v>
      </c>
      <c r="AA4703" s="126">
        <v>39.767574696117002</v>
      </c>
      <c r="AB4703" s="126">
        <v>40.555819329202002</v>
      </c>
      <c r="AC4703" s="126">
        <v>41.404518573779598</v>
      </c>
      <c r="AD4703" s="126">
        <v>42.463107201514497</v>
      </c>
      <c r="AE4703" s="126">
        <v>43.652064760213499</v>
      </c>
      <c r="AF4703" s="126">
        <v>44.980321409395401</v>
      </c>
      <c r="AG4703" s="126">
        <v>46.077305779502801</v>
      </c>
      <c r="AH4703" s="126">
        <v>46.059712940484602</v>
      </c>
      <c r="AI4703" s="126">
        <v>46.076348602528903</v>
      </c>
      <c r="AJ4703" s="126">
        <v>45.976105123394397</v>
      </c>
      <c r="AK4703" s="126">
        <v>45.203721890355702</v>
      </c>
    </row>
    <row r="4704" spans="1:37" s="126" customFormat="1" hidden="1" x14ac:dyDescent="0.3">
      <c r="A4704" s="129" t="str">
        <f t="shared" si="112"/>
        <v>SDGbaseTRA_AgMax_v6_3C_GVAapapr</v>
      </c>
      <c r="B4704" s="129" t="s">
        <v>220</v>
      </c>
      <c r="C4704" s="129" t="s">
        <v>303</v>
      </c>
      <c r="D4704" s="129" t="s">
        <v>3</v>
      </c>
      <c r="E4704" s="126" t="s">
        <v>43</v>
      </c>
      <c r="F4704" s="126">
        <v>24.0199855495582</v>
      </c>
      <c r="G4704" s="126">
        <v>23.661096672143699</v>
      </c>
      <c r="H4704" s="126">
        <v>24.588744490848502</v>
      </c>
      <c r="I4704" s="126">
        <v>25.0835580221834</v>
      </c>
      <c r="J4704" s="126">
        <v>25.552607390109401</v>
      </c>
      <c r="K4704" s="126">
        <v>26.397664114137601</v>
      </c>
      <c r="L4704" s="126">
        <v>27.188477953646</v>
      </c>
      <c r="M4704" s="126">
        <v>27.6748036823906</v>
      </c>
      <c r="N4704" s="126">
        <v>28.619754296395801</v>
      </c>
      <c r="O4704" s="126">
        <v>30.057424835789501</v>
      </c>
      <c r="P4704" s="126">
        <v>31.0911106718013</v>
      </c>
      <c r="Q4704" s="126">
        <v>32.062012149618702</v>
      </c>
      <c r="R4704" s="126">
        <v>34.066737035599701</v>
      </c>
      <c r="S4704" s="126">
        <v>34.899475869677602</v>
      </c>
      <c r="T4704" s="126">
        <v>35.835840563345798</v>
      </c>
      <c r="U4704" s="126">
        <v>36.951879271114002</v>
      </c>
      <c r="V4704" s="126">
        <v>37.988179009953498</v>
      </c>
      <c r="W4704" s="126">
        <v>39.110798498879099</v>
      </c>
      <c r="X4704" s="126">
        <v>40.218235538545798</v>
      </c>
      <c r="Y4704" s="126">
        <v>41.082886450469303</v>
      </c>
      <c r="Z4704" s="126">
        <v>41.886116837672802</v>
      </c>
      <c r="AA4704" s="126">
        <v>42.688844070080101</v>
      </c>
      <c r="AB4704" s="126">
        <v>43.601707107521896</v>
      </c>
      <c r="AC4704" s="126">
        <v>44.505516532091299</v>
      </c>
      <c r="AD4704" s="126">
        <v>45.555737746059698</v>
      </c>
      <c r="AE4704" s="126">
        <v>46.724602226309202</v>
      </c>
      <c r="AF4704" s="126">
        <v>48.028395835736802</v>
      </c>
      <c r="AG4704" s="126">
        <v>49.286644395822997</v>
      </c>
      <c r="AH4704" s="126">
        <v>49.064891755385098</v>
      </c>
      <c r="AI4704" s="126">
        <v>48.770714996033099</v>
      </c>
      <c r="AJ4704" s="126">
        <v>48.372065634421602</v>
      </c>
      <c r="AK4704" s="126">
        <v>47.489673257703799</v>
      </c>
    </row>
    <row r="4705" spans="1:37" s="126" customFormat="1" hidden="1" x14ac:dyDescent="0.3">
      <c r="A4705" s="129" t="str">
        <f t="shared" si="112"/>
        <v>SDGbaseTRA_AgMax_v6_3C_GVAaprnt</v>
      </c>
      <c r="B4705" s="129" t="s">
        <v>220</v>
      </c>
      <c r="C4705" s="129" t="s">
        <v>303</v>
      </c>
      <c r="D4705" s="129" t="s">
        <v>3</v>
      </c>
      <c r="E4705" s="126" t="s">
        <v>44</v>
      </c>
      <c r="F4705" s="126">
        <v>16.778093477192801</v>
      </c>
      <c r="G4705" s="126">
        <v>17.132125286761099</v>
      </c>
      <c r="H4705" s="126">
        <v>17.7382378555439</v>
      </c>
      <c r="I4705" s="126">
        <v>18.035294722401201</v>
      </c>
      <c r="J4705" s="126">
        <v>18.364373687460098</v>
      </c>
      <c r="K4705" s="126">
        <v>18.849762517799</v>
      </c>
      <c r="L4705" s="126">
        <v>19.4609768571123</v>
      </c>
      <c r="M4705" s="126">
        <v>20.109834655028202</v>
      </c>
      <c r="N4705" s="126">
        <v>20.7913051859767</v>
      </c>
      <c r="O4705" s="126">
        <v>21.261393051220502</v>
      </c>
      <c r="P4705" s="126">
        <v>21.960421971048401</v>
      </c>
      <c r="Q4705" s="126">
        <v>22.687399303456601</v>
      </c>
      <c r="R4705" s="126">
        <v>23.687009672343802</v>
      </c>
      <c r="S4705" s="126">
        <v>24.437356067302499</v>
      </c>
      <c r="T4705" s="126">
        <v>25.215996909746298</v>
      </c>
      <c r="U4705" s="126">
        <v>26.182840321125301</v>
      </c>
      <c r="V4705" s="126">
        <v>27.128077323413201</v>
      </c>
      <c r="W4705" s="126">
        <v>28.072563852223301</v>
      </c>
      <c r="X4705" s="126">
        <v>28.969561164221801</v>
      </c>
      <c r="Y4705" s="126">
        <v>29.736684631362401</v>
      </c>
      <c r="Z4705" s="126">
        <v>30.495310755981698</v>
      </c>
      <c r="AA4705" s="126">
        <v>31.230605403354701</v>
      </c>
      <c r="AB4705" s="126">
        <v>31.924254758945501</v>
      </c>
      <c r="AC4705" s="126">
        <v>32.653884485509202</v>
      </c>
      <c r="AD4705" s="126">
        <v>33.5539134417551</v>
      </c>
      <c r="AE4705" s="126">
        <v>34.557739819451598</v>
      </c>
      <c r="AF4705" s="126">
        <v>35.656014958606903</v>
      </c>
      <c r="AG4705" s="126">
        <v>36.679652491651602</v>
      </c>
      <c r="AH4705" s="126">
        <v>35.969358605526999</v>
      </c>
      <c r="AI4705" s="126">
        <v>35.374083562736303</v>
      </c>
      <c r="AJ4705" s="126">
        <v>34.783864249044498</v>
      </c>
      <c r="AK4705" s="126">
        <v>33.9020027140783</v>
      </c>
    </row>
    <row r="4706" spans="1:37" s="126" customFormat="1" hidden="1" x14ac:dyDescent="0.3">
      <c r="A4706" s="129" t="str">
        <f t="shared" si="112"/>
        <v>SDGbaseTRA_AgMax_v6_3C_GVAapetr</v>
      </c>
      <c r="B4706" s="129" t="s">
        <v>220</v>
      </c>
      <c r="C4706" s="129" t="s">
        <v>303</v>
      </c>
      <c r="D4706" s="129" t="s">
        <v>3</v>
      </c>
      <c r="E4706" s="126" t="s">
        <v>45</v>
      </c>
      <c r="F4706" s="126">
        <v>46.318025213564297</v>
      </c>
      <c r="G4706" s="126">
        <v>33.593305103998297</v>
      </c>
      <c r="H4706" s="126">
        <v>28.142047528592101</v>
      </c>
      <c r="I4706" s="126">
        <v>25.5579576476357</v>
      </c>
      <c r="J4706" s="126">
        <v>24.808466861092999</v>
      </c>
      <c r="K4706" s="126">
        <v>24.556921741688399</v>
      </c>
      <c r="L4706" s="126">
        <v>24.639839564068101</v>
      </c>
      <c r="M4706" s="126">
        <v>25.3788854307988</v>
      </c>
      <c r="N4706" s="126">
        <v>22.5306622739799</v>
      </c>
      <c r="O4706" s="126">
        <v>10.930197986400501</v>
      </c>
      <c r="P4706" s="126">
        <v>-0.35577214554529701</v>
      </c>
      <c r="Q4706" s="126">
        <v>-12.5840521285091</v>
      </c>
      <c r="R4706" s="126">
        <v>-28.7032088049321</v>
      </c>
      <c r="S4706" s="126">
        <v>-46.417608076196501</v>
      </c>
      <c r="T4706" s="126">
        <v>-66.014749923145899</v>
      </c>
      <c r="U4706" s="126">
        <v>-85.716898968481502</v>
      </c>
      <c r="V4706" s="126">
        <v>-102.58143718513</v>
      </c>
      <c r="W4706" s="126">
        <v>-130.25916691598201</v>
      </c>
      <c r="X4706" s="126">
        <v>-179.62534359922901</v>
      </c>
      <c r="Y4706" s="126">
        <v>-239.20609703575099</v>
      </c>
      <c r="Z4706" s="126">
        <v>-314.32499462025999</v>
      </c>
      <c r="AA4706" s="126">
        <v>-410.66338253014999</v>
      </c>
      <c r="AB4706" s="126">
        <v>-435.24827224284002</v>
      </c>
      <c r="AC4706" s="126">
        <v>-428.788173611388</v>
      </c>
      <c r="AD4706" s="126">
        <v>-401.92995507505202</v>
      </c>
      <c r="AE4706" s="126">
        <v>-360.86175548025398</v>
      </c>
      <c r="AF4706" s="126">
        <v>-310.88112491074003</v>
      </c>
      <c r="AG4706" s="126">
        <v>-272.48928455327598</v>
      </c>
      <c r="AH4706" s="126">
        <v>-189.413522139153</v>
      </c>
      <c r="AI4706" s="126">
        <v>-73.116489587120796</v>
      </c>
      <c r="AJ4706" s="126">
        <v>1.7117674257862501</v>
      </c>
      <c r="AK4706" s="126">
        <v>0.59775708645963299</v>
      </c>
    </row>
    <row r="4707" spans="1:37" s="126" customFormat="1" hidden="1" x14ac:dyDescent="0.3">
      <c r="A4707" s="129" t="str">
        <f t="shared" si="112"/>
        <v>SDGbaseTRA_AgMax_v6_3C_GVAahydr</v>
      </c>
      <c r="B4707" s="129" t="s">
        <v>220</v>
      </c>
      <c r="C4707" s="129" t="s">
        <v>303</v>
      </c>
      <c r="D4707" s="129" t="s">
        <v>3</v>
      </c>
      <c r="E4707" s="126" t="s">
        <v>46</v>
      </c>
      <c r="F4707" s="126">
        <v>0.12086732559638499</v>
      </c>
      <c r="G4707" s="126">
        <v>0.33109119295828399</v>
      </c>
      <c r="H4707" s="126">
        <v>0.83722174213554801</v>
      </c>
      <c r="I4707" s="126">
        <v>1.9053199937272101</v>
      </c>
      <c r="J4707" s="126">
        <v>1.92651960189963</v>
      </c>
      <c r="K4707" s="126">
        <v>1.95094712351643</v>
      </c>
      <c r="L4707" s="126">
        <v>1.9774067509168001</v>
      </c>
      <c r="M4707" s="126">
        <v>2.0121784567818</v>
      </c>
      <c r="N4707" s="126">
        <v>2.0388068838034199</v>
      </c>
      <c r="O4707" s="126">
        <v>2.1802433936729702</v>
      </c>
      <c r="P4707" s="126">
        <v>2.2148553231163599</v>
      </c>
      <c r="Q4707" s="126">
        <v>2.5232845793555101</v>
      </c>
      <c r="R4707" s="126">
        <v>2.5377903975101499</v>
      </c>
      <c r="S4707" s="126">
        <v>2.5544210196757602</v>
      </c>
      <c r="T4707" s="126">
        <v>2.5678259845108702</v>
      </c>
      <c r="U4707" s="126">
        <v>2.58491982619912</v>
      </c>
      <c r="V4707" s="126">
        <v>2.5915926137570602</v>
      </c>
      <c r="W4707" s="126">
        <v>2.6077998534523199</v>
      </c>
      <c r="X4707" s="126">
        <v>-13.2914107002034</v>
      </c>
      <c r="Y4707" s="126">
        <v>-21.692979676448299</v>
      </c>
      <c r="Z4707" s="126">
        <v>-19.908165971932</v>
      </c>
      <c r="AA4707" s="126">
        <v>-30.2151702819666</v>
      </c>
      <c r="AB4707" s="126">
        <v>-35.381815666250603</v>
      </c>
      <c r="AC4707" s="126">
        <v>-38.0133931829888</v>
      </c>
      <c r="AD4707" s="126">
        <v>-38.5574899295828</v>
      </c>
      <c r="AE4707" s="126">
        <v>-37.342776046757699</v>
      </c>
      <c r="AF4707" s="126">
        <v>-34.7612805244109</v>
      </c>
      <c r="AG4707" s="126">
        <v>-30.3902725319507</v>
      </c>
      <c r="AH4707" s="126">
        <v>-17.630850879948401</v>
      </c>
      <c r="AI4707" s="126">
        <v>0.49656553997033798</v>
      </c>
      <c r="AJ4707" s="126">
        <v>11.7071526844183</v>
      </c>
      <c r="AK4707" s="126">
        <v>8.3809350066526491</v>
      </c>
    </row>
    <row r="4708" spans="1:37" s="126" customFormat="1" hidden="1" x14ac:dyDescent="0.3">
      <c r="A4708" s="129" t="str">
        <f t="shared" si="112"/>
        <v>SDGbaseTRA_AgMax_v6_3C_GVAaammo</v>
      </c>
      <c r="B4708" s="129" t="s">
        <v>220</v>
      </c>
      <c r="C4708" s="129" t="s">
        <v>303</v>
      </c>
      <c r="D4708" s="129" t="s">
        <v>3</v>
      </c>
      <c r="E4708" s="126" t="s">
        <v>47</v>
      </c>
      <c r="F4708" s="126">
        <v>2.4857265311451702</v>
      </c>
      <c r="G4708" s="126">
        <v>2.41971516890345</v>
      </c>
      <c r="H4708" s="126">
        <v>2.4051978979013602</v>
      </c>
      <c r="I4708" s="126">
        <v>2.4342278967373798</v>
      </c>
      <c r="J4708" s="126">
        <v>2.4452237538572001</v>
      </c>
      <c r="K4708" s="126">
        <v>2.4718519186396999</v>
      </c>
      <c r="L4708" s="126">
        <v>2.5114448109645999</v>
      </c>
      <c r="M4708" s="126">
        <v>2.5610968812688899</v>
      </c>
      <c r="N4708" s="126">
        <v>2.6016405524667601</v>
      </c>
      <c r="O4708" s="126">
        <v>2.5587264716152198</v>
      </c>
      <c r="P4708" s="126">
        <v>2.5763706204163901</v>
      </c>
      <c r="Q4708" s="126">
        <v>2.6143087840173398</v>
      </c>
      <c r="R4708" s="126">
        <v>2.66638383991409</v>
      </c>
      <c r="S4708" s="126">
        <v>2.7125143986059599</v>
      </c>
      <c r="T4708" s="126">
        <v>2.7590327629676499</v>
      </c>
      <c r="U4708" s="126">
        <v>2.8205778025211301</v>
      </c>
      <c r="V4708" s="126">
        <v>2.8881725679654999</v>
      </c>
      <c r="W4708" s="126">
        <v>2.95236476541475</v>
      </c>
      <c r="X4708" s="126">
        <v>3.00547499521601</v>
      </c>
      <c r="Y4708" s="126">
        <v>3.0364653109614301</v>
      </c>
      <c r="Z4708" s="126">
        <v>3.0579607460148099</v>
      </c>
      <c r="AA4708" s="126">
        <v>3.0506164801874101</v>
      </c>
      <c r="AB4708" s="126">
        <v>2.91512326843351</v>
      </c>
      <c r="AC4708" s="126">
        <v>2.80719042560832</v>
      </c>
      <c r="AD4708" s="126">
        <v>2.7415793290517798</v>
      </c>
      <c r="AE4708" s="126">
        <v>2.7038678866730401</v>
      </c>
      <c r="AF4708" s="126">
        <v>2.68691245026658</v>
      </c>
      <c r="AG4708" s="126">
        <v>2.6699986094677999</v>
      </c>
      <c r="AH4708" s="126">
        <v>2.5371238184699099</v>
      </c>
      <c r="AI4708" s="126">
        <v>2.4267707256752198</v>
      </c>
      <c r="AJ4708" s="126">
        <v>2.3215641817970298</v>
      </c>
      <c r="AK4708" s="126">
        <v>2.1935164133369098</v>
      </c>
    </row>
    <row r="4709" spans="1:37" s="126" customFormat="1" hidden="1" x14ac:dyDescent="0.3">
      <c r="A4709" s="129" t="str">
        <f t="shared" si="112"/>
        <v>SDGbaseTRA_AgMax_v6_3C_GVAabchm</v>
      </c>
      <c r="B4709" s="129" t="s">
        <v>220</v>
      </c>
      <c r="C4709" s="129" t="s">
        <v>303</v>
      </c>
      <c r="D4709" s="129" t="s">
        <v>3</v>
      </c>
      <c r="E4709" s="126" t="s">
        <v>48</v>
      </c>
      <c r="F4709" s="126">
        <v>22.371538780334799</v>
      </c>
      <c r="G4709" s="126">
        <v>28.309431866839901</v>
      </c>
      <c r="H4709" s="126">
        <v>29.870407290076599</v>
      </c>
      <c r="I4709" s="126">
        <v>29.8010525356773</v>
      </c>
      <c r="J4709" s="126">
        <v>31.3408197932911</v>
      </c>
      <c r="K4709" s="126">
        <v>32.789286861732997</v>
      </c>
      <c r="L4709" s="126">
        <v>34.233507283193802</v>
      </c>
      <c r="M4709" s="126">
        <v>35.884135305455303</v>
      </c>
      <c r="N4709" s="126">
        <v>37.149332870508601</v>
      </c>
      <c r="O4709" s="126">
        <v>43.524917116578898</v>
      </c>
      <c r="P4709" s="126">
        <v>44.9190506734952</v>
      </c>
      <c r="Q4709" s="126">
        <v>45.141394794490701</v>
      </c>
      <c r="R4709" s="126">
        <v>44.878877448102401</v>
      </c>
      <c r="S4709" s="126">
        <v>44.309860492505798</v>
      </c>
      <c r="T4709" s="126">
        <v>43.716490221817701</v>
      </c>
      <c r="U4709" s="126">
        <v>43.346492704998099</v>
      </c>
      <c r="V4709" s="126">
        <v>42.242300806947704</v>
      </c>
      <c r="W4709" s="126">
        <v>41.139533093274999</v>
      </c>
      <c r="X4709" s="126">
        <v>39.673217159379398</v>
      </c>
      <c r="Y4709" s="126">
        <v>36.977731366321699</v>
      </c>
      <c r="Z4709" s="126">
        <v>33.626347229128498</v>
      </c>
      <c r="AA4709" s="126">
        <v>28.197229623344199</v>
      </c>
      <c r="AB4709" s="126">
        <v>25.973798686000801</v>
      </c>
      <c r="AC4709" s="126">
        <v>24.1235111147864</v>
      </c>
      <c r="AD4709" s="126">
        <v>22.8186435089345</v>
      </c>
      <c r="AE4709" s="126">
        <v>22.013048908069901</v>
      </c>
      <c r="AF4709" s="126">
        <v>21.540673527368199</v>
      </c>
      <c r="AG4709" s="126">
        <v>20.703770175707501</v>
      </c>
      <c r="AH4709" s="126">
        <v>21.2494783091825</v>
      </c>
      <c r="AI4709" s="126">
        <v>21.976301058128001</v>
      </c>
      <c r="AJ4709" s="126">
        <v>21.1556782473155</v>
      </c>
      <c r="AK4709" s="126">
        <v>17.9769308600223</v>
      </c>
    </row>
    <row r="4710" spans="1:37" s="126" customFormat="1" hidden="1" x14ac:dyDescent="0.3">
      <c r="A4710" s="129" t="str">
        <f t="shared" si="112"/>
        <v>SDGbaseTRA_AgMax_v6_3C_GVAaochm</v>
      </c>
      <c r="B4710" s="129" t="s">
        <v>220</v>
      </c>
      <c r="C4710" s="129" t="s">
        <v>303</v>
      </c>
      <c r="D4710" s="129" t="s">
        <v>3</v>
      </c>
      <c r="E4710" s="126" t="s">
        <v>49</v>
      </c>
      <c r="F4710" s="126">
        <v>34.235418045792301</v>
      </c>
      <c r="G4710" s="126">
        <v>40.6559130727452</v>
      </c>
      <c r="H4710" s="126">
        <v>42.186326929626198</v>
      </c>
      <c r="I4710" s="126">
        <v>41.870815525262401</v>
      </c>
      <c r="J4710" s="126">
        <v>43.593354894660798</v>
      </c>
      <c r="K4710" s="126">
        <v>45.2036773673412</v>
      </c>
      <c r="L4710" s="126">
        <v>46.775238930164797</v>
      </c>
      <c r="M4710" s="126">
        <v>48.566124641602201</v>
      </c>
      <c r="N4710" s="126">
        <v>50.125772523711099</v>
      </c>
      <c r="O4710" s="126">
        <v>58.959335594218302</v>
      </c>
      <c r="P4710" s="126">
        <v>60.830910613622798</v>
      </c>
      <c r="Q4710" s="126">
        <v>61.193179659124397</v>
      </c>
      <c r="R4710" s="126">
        <v>61.1878003924392</v>
      </c>
      <c r="S4710" s="126">
        <v>61.1925425590413</v>
      </c>
      <c r="T4710" s="126">
        <v>61.347999143755402</v>
      </c>
      <c r="U4710" s="126">
        <v>61.617436670429598</v>
      </c>
      <c r="V4710" s="126">
        <v>61.018503423832101</v>
      </c>
      <c r="W4710" s="126">
        <v>61.056152127313702</v>
      </c>
      <c r="X4710" s="126">
        <v>61.4452164336439</v>
      </c>
      <c r="Y4710" s="126">
        <v>60.6641041378629</v>
      </c>
      <c r="Z4710" s="126">
        <v>59.3945500359279</v>
      </c>
      <c r="AA4710" s="126">
        <v>56.864581080138898</v>
      </c>
      <c r="AB4710" s="126">
        <v>54.265882527234098</v>
      </c>
      <c r="AC4710" s="126">
        <v>50.693892892971</v>
      </c>
      <c r="AD4710" s="126">
        <v>47.075664113109703</v>
      </c>
      <c r="AE4710" s="126">
        <v>43.755422835113599</v>
      </c>
      <c r="AF4710" s="126">
        <v>40.829346634334897</v>
      </c>
      <c r="AG4710" s="126">
        <v>37.6215042266833</v>
      </c>
      <c r="AH4710" s="126">
        <v>35.064024314580301</v>
      </c>
      <c r="AI4710" s="126">
        <v>31.946117331943501</v>
      </c>
      <c r="AJ4710" s="126">
        <v>28.680794165749901</v>
      </c>
      <c r="AK4710" s="126">
        <v>24.8975697165321</v>
      </c>
    </row>
    <row r="4711" spans="1:37" s="126" customFormat="1" hidden="1" x14ac:dyDescent="0.3">
      <c r="A4711" s="129" t="str">
        <f t="shared" si="112"/>
        <v>SDGbaseTRA_AgMax_v6_3C_GVAarubb</v>
      </c>
      <c r="B4711" s="129" t="s">
        <v>220</v>
      </c>
      <c r="C4711" s="129" t="s">
        <v>303</v>
      </c>
      <c r="D4711" s="129" t="s">
        <v>3</v>
      </c>
      <c r="E4711" s="126" t="s">
        <v>50</v>
      </c>
      <c r="F4711" s="126">
        <v>6.77125211521507</v>
      </c>
      <c r="G4711" s="126">
        <v>6.4768504917357399</v>
      </c>
      <c r="H4711" s="126">
        <v>6.7411323350526704</v>
      </c>
      <c r="I4711" s="126">
        <v>6.7442290869956203</v>
      </c>
      <c r="J4711" s="126">
        <v>6.9656560343009302</v>
      </c>
      <c r="K4711" s="126">
        <v>7.2187027017159497</v>
      </c>
      <c r="L4711" s="126">
        <v>7.5018594048609399</v>
      </c>
      <c r="M4711" s="126">
        <v>7.79279244526432</v>
      </c>
      <c r="N4711" s="126">
        <v>8.0913464717172499</v>
      </c>
      <c r="O4711" s="126">
        <v>8.6736466647729902</v>
      </c>
      <c r="P4711" s="126">
        <v>9.0253673513427302</v>
      </c>
      <c r="Q4711" s="126">
        <v>9.2960927530092796</v>
      </c>
      <c r="R4711" s="126">
        <v>9.6772485490417495</v>
      </c>
      <c r="S4711" s="126">
        <v>9.9145600696210803</v>
      </c>
      <c r="T4711" s="126">
        <v>10.1653381353842</v>
      </c>
      <c r="U4711" s="126">
        <v>10.4833933797367</v>
      </c>
      <c r="V4711" s="126">
        <v>10.770253465697399</v>
      </c>
      <c r="W4711" s="126">
        <v>10.9942137994317</v>
      </c>
      <c r="X4711" s="126">
        <v>11.122000681794299</v>
      </c>
      <c r="Y4711" s="126">
        <v>11.1598719534759</v>
      </c>
      <c r="Z4711" s="126">
        <v>11.1467299197756</v>
      </c>
      <c r="AA4711" s="126">
        <v>10.996235656907</v>
      </c>
      <c r="AB4711" s="126">
        <v>11.333300494158401</v>
      </c>
      <c r="AC4711" s="126">
        <v>11.7354401188714</v>
      </c>
      <c r="AD4711" s="126">
        <v>12.2403620553442</v>
      </c>
      <c r="AE4711" s="126">
        <v>12.8209939141099</v>
      </c>
      <c r="AF4711" s="126">
        <v>13.4578082151455</v>
      </c>
      <c r="AG4711" s="126">
        <v>14.1951808895518</v>
      </c>
      <c r="AH4711" s="126">
        <v>14.8498405092833</v>
      </c>
      <c r="AI4711" s="126">
        <v>15.750553960501</v>
      </c>
      <c r="AJ4711" s="126">
        <v>16.317838966325301</v>
      </c>
      <c r="AK4711" s="126">
        <v>16.071683535610099</v>
      </c>
    </row>
    <row r="4712" spans="1:37" s="126" customFormat="1" hidden="1" x14ac:dyDescent="0.3">
      <c r="A4712" s="129" t="str">
        <f t="shared" si="112"/>
        <v>SDGbaseTRA_AgMax_v6_3C_GVAaplas</v>
      </c>
      <c r="B4712" s="129" t="s">
        <v>220</v>
      </c>
      <c r="C4712" s="129" t="s">
        <v>303</v>
      </c>
      <c r="D4712" s="129" t="s">
        <v>3</v>
      </c>
      <c r="E4712" s="126" t="s">
        <v>51</v>
      </c>
      <c r="F4712" s="126">
        <v>15.426438760271299</v>
      </c>
      <c r="G4712" s="126">
        <v>15.2861508901394</v>
      </c>
      <c r="H4712" s="126">
        <v>15.7372789216566</v>
      </c>
      <c r="I4712" s="126">
        <v>16.0675894141961</v>
      </c>
      <c r="J4712" s="126">
        <v>16.339399775638199</v>
      </c>
      <c r="K4712" s="126">
        <v>16.730718023997699</v>
      </c>
      <c r="L4712" s="126">
        <v>17.225462683220201</v>
      </c>
      <c r="M4712" s="126">
        <v>17.753989443971701</v>
      </c>
      <c r="N4712" s="126">
        <v>18.291169219822901</v>
      </c>
      <c r="O4712" s="126">
        <v>18.985420939355901</v>
      </c>
      <c r="P4712" s="126">
        <v>19.579663053424099</v>
      </c>
      <c r="Q4712" s="126">
        <v>20.125540998828999</v>
      </c>
      <c r="R4712" s="126">
        <v>20.643018082631201</v>
      </c>
      <c r="S4712" s="126">
        <v>21.2295671900639</v>
      </c>
      <c r="T4712" s="126">
        <v>21.831326448205399</v>
      </c>
      <c r="U4712" s="126">
        <v>22.5783608240191</v>
      </c>
      <c r="V4712" s="126">
        <v>23.302128575998299</v>
      </c>
      <c r="W4712" s="126">
        <v>24.014960495316199</v>
      </c>
      <c r="X4712" s="126">
        <v>24.709821287397201</v>
      </c>
      <c r="Y4712" s="126">
        <v>25.2634183728658</v>
      </c>
      <c r="Z4712" s="126">
        <v>25.783080200102201</v>
      </c>
      <c r="AA4712" s="126">
        <v>26.284142224203201</v>
      </c>
      <c r="AB4712" s="126">
        <v>26.7407137257497</v>
      </c>
      <c r="AC4712" s="126">
        <v>27.219198306967201</v>
      </c>
      <c r="AD4712" s="126">
        <v>27.834989351691998</v>
      </c>
      <c r="AE4712" s="126">
        <v>28.550779489885699</v>
      </c>
      <c r="AF4712" s="126">
        <v>29.3507495144231</v>
      </c>
      <c r="AG4712" s="126">
        <v>30.042899062803301</v>
      </c>
      <c r="AH4712" s="126">
        <v>29.394629564533801</v>
      </c>
      <c r="AI4712" s="126">
        <v>28.915348083235099</v>
      </c>
      <c r="AJ4712" s="126">
        <v>28.381661235723001</v>
      </c>
      <c r="AK4712" s="126">
        <v>27.575206767110501</v>
      </c>
    </row>
    <row r="4713" spans="1:37" s="126" customFormat="1" hidden="1" x14ac:dyDescent="0.3">
      <c r="A4713" s="129" t="str">
        <f t="shared" si="112"/>
        <v>SDGbaseTRA_AgMax_v6_3C_GVAanmet</v>
      </c>
      <c r="B4713" s="129" t="s">
        <v>220</v>
      </c>
      <c r="C4713" s="129" t="s">
        <v>303</v>
      </c>
      <c r="D4713" s="129" t="s">
        <v>3</v>
      </c>
      <c r="E4713" s="126" t="s">
        <v>52</v>
      </c>
      <c r="F4713" s="126">
        <v>17.626887984271502</v>
      </c>
      <c r="G4713" s="126">
        <v>17.602873945885701</v>
      </c>
      <c r="H4713" s="126">
        <v>18.037369012040301</v>
      </c>
      <c r="I4713" s="126">
        <v>19.223925274687701</v>
      </c>
      <c r="J4713" s="126">
        <v>19.404873489233601</v>
      </c>
      <c r="K4713" s="126">
        <v>19.791034753651001</v>
      </c>
      <c r="L4713" s="126">
        <v>20.330794748185401</v>
      </c>
      <c r="M4713" s="126">
        <v>20.972250094360799</v>
      </c>
      <c r="N4713" s="126">
        <v>21.636509295833999</v>
      </c>
      <c r="O4713" s="126">
        <v>22.671530965443601</v>
      </c>
      <c r="P4713" s="126">
        <v>23.4629572371583</v>
      </c>
      <c r="Q4713" s="126">
        <v>24.150763447038699</v>
      </c>
      <c r="R4713" s="126">
        <v>23.767171075889301</v>
      </c>
      <c r="S4713" s="126">
        <v>24.681695274608401</v>
      </c>
      <c r="T4713" s="126">
        <v>25.5929575826468</v>
      </c>
      <c r="U4713" s="126">
        <v>26.673403387887401</v>
      </c>
      <c r="V4713" s="126">
        <v>27.740772394737199</v>
      </c>
      <c r="W4713" s="126">
        <v>28.7648583169033</v>
      </c>
      <c r="X4713" s="126">
        <v>29.630946561924901</v>
      </c>
      <c r="Y4713" s="126">
        <v>30.404533686578201</v>
      </c>
      <c r="Z4713" s="126">
        <v>31.174208998479099</v>
      </c>
      <c r="AA4713" s="126">
        <v>31.8954629197309</v>
      </c>
      <c r="AB4713" s="126">
        <v>32.6391718594408</v>
      </c>
      <c r="AC4713" s="126">
        <v>33.450579097124297</v>
      </c>
      <c r="AD4713" s="126">
        <v>34.483401160247702</v>
      </c>
      <c r="AE4713" s="126">
        <v>35.6285742727257</v>
      </c>
      <c r="AF4713" s="126">
        <v>36.861197969854103</v>
      </c>
      <c r="AG4713" s="126">
        <v>37.9160049892633</v>
      </c>
      <c r="AH4713" s="126">
        <v>37.508661952498798</v>
      </c>
      <c r="AI4713" s="126">
        <v>37.126084563578502</v>
      </c>
      <c r="AJ4713" s="126">
        <v>36.7192448317805</v>
      </c>
      <c r="AK4713" s="126">
        <v>35.920528582519502</v>
      </c>
    </row>
    <row r="4714" spans="1:37" s="126" customFormat="1" hidden="1" x14ac:dyDescent="0.3">
      <c r="A4714" s="129" t="str">
        <f t="shared" si="112"/>
        <v>SDGbaseTRA_AgMax_v6_3C_GVAairon</v>
      </c>
      <c r="B4714" s="129" t="s">
        <v>220</v>
      </c>
      <c r="C4714" s="129" t="s">
        <v>303</v>
      </c>
      <c r="D4714" s="129" t="s">
        <v>3</v>
      </c>
      <c r="E4714" s="126" t="s">
        <v>53</v>
      </c>
      <c r="F4714" s="126">
        <v>20.838620435940101</v>
      </c>
      <c r="G4714" s="126">
        <v>23.549586563476002</v>
      </c>
      <c r="H4714" s="126">
        <v>23.334994876107501</v>
      </c>
      <c r="I4714" s="126">
        <v>23.5625718172174</v>
      </c>
      <c r="J4714" s="126">
        <v>23.4158113827196</v>
      </c>
      <c r="K4714" s="126">
        <v>23.5898181889097</v>
      </c>
      <c r="L4714" s="126">
        <v>24.0034570854639</v>
      </c>
      <c r="M4714" s="126">
        <v>24.694871702124299</v>
      </c>
      <c r="N4714" s="126">
        <v>25.2863047433604</v>
      </c>
      <c r="O4714" s="126">
        <v>26.455681721315401</v>
      </c>
      <c r="P4714" s="126">
        <v>27.143534189482502</v>
      </c>
      <c r="Q4714" s="126">
        <v>27.588611816457199</v>
      </c>
      <c r="R4714" s="126">
        <v>27.3625826409471</v>
      </c>
      <c r="S4714" s="126">
        <v>27.8713244772695</v>
      </c>
      <c r="T4714" s="126">
        <v>28.417272679486299</v>
      </c>
      <c r="U4714" s="126">
        <v>29.177991828504901</v>
      </c>
      <c r="V4714" s="126">
        <v>30.256105133183901</v>
      </c>
      <c r="W4714" s="126">
        <v>31.0840791821716</v>
      </c>
      <c r="X4714" s="126">
        <v>31.570456328232499</v>
      </c>
      <c r="Y4714" s="126">
        <v>32.108375998933901</v>
      </c>
      <c r="Z4714" s="126">
        <v>32.531474480936502</v>
      </c>
      <c r="AA4714" s="126">
        <v>33.051338374117499</v>
      </c>
      <c r="AB4714" s="126">
        <v>32.7229188278585</v>
      </c>
      <c r="AC4714" s="126">
        <v>33.065354144425797</v>
      </c>
      <c r="AD4714" s="126">
        <v>33.988650377036002</v>
      </c>
      <c r="AE4714" s="126">
        <v>35.152339323527997</v>
      </c>
      <c r="AF4714" s="126">
        <v>36.432724123617199</v>
      </c>
      <c r="AG4714" s="126">
        <v>37.632675945135702</v>
      </c>
      <c r="AH4714" s="126">
        <v>36.722714022905002</v>
      </c>
      <c r="AI4714" s="126">
        <v>36.410462506064498</v>
      </c>
      <c r="AJ4714" s="126">
        <v>36.000230211865002</v>
      </c>
      <c r="AK4714" s="126">
        <v>35.074267400073701</v>
      </c>
    </row>
    <row r="4715" spans="1:37" s="126" customFormat="1" hidden="1" x14ac:dyDescent="0.3">
      <c r="A4715" s="129" t="str">
        <f t="shared" si="112"/>
        <v>SDGbaseTRA_AgMax_v6_3C_GVAanfrm</v>
      </c>
      <c r="B4715" s="129" t="s">
        <v>220</v>
      </c>
      <c r="C4715" s="129" t="s">
        <v>303</v>
      </c>
      <c r="D4715" s="129" t="s">
        <v>3</v>
      </c>
      <c r="E4715" s="126" t="s">
        <v>54</v>
      </c>
      <c r="F4715" s="126">
        <v>13.073651251027099</v>
      </c>
      <c r="G4715" s="126">
        <v>13.6732803389878</v>
      </c>
      <c r="H4715" s="126">
        <v>12.5601272291967</v>
      </c>
      <c r="I4715" s="126">
        <v>11.6889672310064</v>
      </c>
      <c r="J4715" s="126">
        <v>11.435050445539099</v>
      </c>
      <c r="K4715" s="126">
        <v>11.633444109457701</v>
      </c>
      <c r="L4715" s="126">
        <v>12.2901689384693</v>
      </c>
      <c r="M4715" s="126">
        <v>14.118056203554801</v>
      </c>
      <c r="N4715" s="126">
        <v>15.3472986159478</v>
      </c>
      <c r="O4715" s="126">
        <v>19.5358905926911</v>
      </c>
      <c r="P4715" s="126">
        <v>20.7364772949777</v>
      </c>
      <c r="Q4715" s="126">
        <v>20.555657516153801</v>
      </c>
      <c r="R4715" s="126">
        <v>19.4235589163161</v>
      </c>
      <c r="S4715" s="126">
        <v>18.994116878372399</v>
      </c>
      <c r="T4715" s="126">
        <v>18.7967554806173</v>
      </c>
      <c r="U4715" s="126">
        <v>19.1118325592454</v>
      </c>
      <c r="V4715" s="126">
        <v>21.158931784903601</v>
      </c>
      <c r="W4715" s="126">
        <v>22.2612514826269</v>
      </c>
      <c r="X4715" s="126">
        <v>21.510156307158901</v>
      </c>
      <c r="Y4715" s="126">
        <v>21.416274877937699</v>
      </c>
      <c r="Z4715" s="126">
        <v>20.9176466940796</v>
      </c>
      <c r="AA4715" s="126">
        <v>20.9170288339267</v>
      </c>
      <c r="AB4715" s="126">
        <v>17.025499809658999</v>
      </c>
      <c r="AC4715" s="126">
        <v>16.171903216771899</v>
      </c>
      <c r="AD4715" s="126">
        <v>17.079885398679899</v>
      </c>
      <c r="AE4715" s="126">
        <v>18.566899994931401</v>
      </c>
      <c r="AF4715" s="126">
        <v>20.348454417821699</v>
      </c>
      <c r="AG4715" s="126">
        <v>22.268645519272599</v>
      </c>
      <c r="AH4715" s="126">
        <v>19.790540272597902</v>
      </c>
      <c r="AI4715" s="126">
        <v>18.784516847078098</v>
      </c>
      <c r="AJ4715" s="126">
        <v>18.278280272553001</v>
      </c>
      <c r="AK4715" s="126">
        <v>16.8868601864481</v>
      </c>
    </row>
    <row r="4716" spans="1:37" s="126" customFormat="1" hidden="1" x14ac:dyDescent="0.3">
      <c r="A4716" s="129" t="str">
        <f t="shared" si="112"/>
        <v>SDGbaseTRA_AgMax_v6_3C_GVAametp</v>
      </c>
      <c r="B4716" s="129" t="s">
        <v>220</v>
      </c>
      <c r="C4716" s="129" t="s">
        <v>303</v>
      </c>
      <c r="D4716" s="129" t="s">
        <v>3</v>
      </c>
      <c r="E4716" s="126" t="s">
        <v>55</v>
      </c>
      <c r="F4716" s="126">
        <v>33.254980135402498</v>
      </c>
      <c r="G4716" s="126">
        <v>35.758250005279201</v>
      </c>
      <c r="H4716" s="126">
        <v>36.711544970074598</v>
      </c>
      <c r="I4716" s="126">
        <v>38.165898664918103</v>
      </c>
      <c r="J4716" s="126">
        <v>38.691139556548201</v>
      </c>
      <c r="K4716" s="126">
        <v>39.601723342037502</v>
      </c>
      <c r="L4716" s="126">
        <v>40.854522462135002</v>
      </c>
      <c r="M4716" s="126">
        <v>42.293847582248603</v>
      </c>
      <c r="N4716" s="126">
        <v>43.680404311971998</v>
      </c>
      <c r="O4716" s="126">
        <v>45.867862876628998</v>
      </c>
      <c r="P4716" s="126">
        <v>47.422464238223803</v>
      </c>
      <c r="Q4716" s="126">
        <v>48.698725810401697</v>
      </c>
      <c r="R4716" s="126">
        <v>48.8754370910749</v>
      </c>
      <c r="S4716" s="126">
        <v>50.243321745339202</v>
      </c>
      <c r="T4716" s="126">
        <v>51.657774554250899</v>
      </c>
      <c r="U4716" s="126">
        <v>53.453630847587696</v>
      </c>
      <c r="V4716" s="126">
        <v>55.618252055071899</v>
      </c>
      <c r="W4716" s="126">
        <v>57.367221653878801</v>
      </c>
      <c r="X4716" s="126">
        <v>58.476343033156397</v>
      </c>
      <c r="Y4716" s="126">
        <v>59.810384514798699</v>
      </c>
      <c r="Z4716" s="126">
        <v>61.071716446273904</v>
      </c>
      <c r="AA4716" s="126">
        <v>62.354142139408097</v>
      </c>
      <c r="AB4716" s="126">
        <v>63.501773911860298</v>
      </c>
      <c r="AC4716" s="126">
        <v>65.034279148303696</v>
      </c>
      <c r="AD4716" s="126">
        <v>67.192563096376702</v>
      </c>
      <c r="AE4716" s="126">
        <v>69.670144179343893</v>
      </c>
      <c r="AF4716" s="126">
        <v>72.3770343360423</v>
      </c>
      <c r="AG4716" s="126">
        <v>74.841289145932507</v>
      </c>
      <c r="AH4716" s="126">
        <v>73.630692637665007</v>
      </c>
      <c r="AI4716" s="126">
        <v>72.902756439164605</v>
      </c>
      <c r="AJ4716" s="126">
        <v>72.079116866863899</v>
      </c>
      <c r="AK4716" s="126">
        <v>70.235018308077201</v>
      </c>
    </row>
    <row r="4717" spans="1:37" s="126" customFormat="1" hidden="1" x14ac:dyDescent="0.3">
      <c r="A4717" s="129" t="str">
        <f t="shared" si="112"/>
        <v>SDGbaseTRA_AgMax_v6_3C_GVAamach</v>
      </c>
      <c r="B4717" s="129" t="s">
        <v>220</v>
      </c>
      <c r="C4717" s="129" t="s">
        <v>303</v>
      </c>
      <c r="D4717" s="129" t="s">
        <v>3</v>
      </c>
      <c r="E4717" s="126" t="s">
        <v>56</v>
      </c>
      <c r="F4717" s="126">
        <v>38.6659562516991</v>
      </c>
      <c r="G4717" s="126">
        <v>40.916551731462</v>
      </c>
      <c r="H4717" s="126">
        <v>41.794925543999</v>
      </c>
      <c r="I4717" s="126">
        <v>44.913664102624303</v>
      </c>
      <c r="J4717" s="126">
        <v>45.117430158648297</v>
      </c>
      <c r="K4717" s="126">
        <v>45.874686904268799</v>
      </c>
      <c r="L4717" s="126">
        <v>47.115993026298703</v>
      </c>
      <c r="M4717" s="126">
        <v>48.8439204573287</v>
      </c>
      <c r="N4717" s="126">
        <v>50.4016815356702</v>
      </c>
      <c r="O4717" s="126">
        <v>53.273486423315099</v>
      </c>
      <c r="P4717" s="126">
        <v>55.010433793998899</v>
      </c>
      <c r="Q4717" s="126">
        <v>56.352554101334803</v>
      </c>
      <c r="R4717" s="126">
        <v>54.214610800512901</v>
      </c>
      <c r="S4717" s="126">
        <v>55.889206383365199</v>
      </c>
      <c r="T4717" s="126">
        <v>57.654578111628801</v>
      </c>
      <c r="U4717" s="126">
        <v>59.8458756735739</v>
      </c>
      <c r="V4717" s="126">
        <v>62.462339311692297</v>
      </c>
      <c r="W4717" s="126">
        <v>64.535708225405301</v>
      </c>
      <c r="X4717" s="126">
        <v>65.841413944958603</v>
      </c>
      <c r="Y4717" s="126">
        <v>67.569705134668993</v>
      </c>
      <c r="Z4717" s="126">
        <v>69.175053882239794</v>
      </c>
      <c r="AA4717" s="126">
        <v>70.838603245562695</v>
      </c>
      <c r="AB4717" s="126">
        <v>71.054050745719493</v>
      </c>
      <c r="AC4717" s="126">
        <v>72.395710932897202</v>
      </c>
      <c r="AD4717" s="126">
        <v>75.068941589211306</v>
      </c>
      <c r="AE4717" s="126">
        <v>78.230624532253699</v>
      </c>
      <c r="AF4717" s="126">
        <v>81.639704884173895</v>
      </c>
      <c r="AG4717" s="126">
        <v>84.618268427438906</v>
      </c>
      <c r="AH4717" s="126">
        <v>82.343123109200704</v>
      </c>
      <c r="AI4717" s="126">
        <v>80.930342868822507</v>
      </c>
      <c r="AJ4717" s="126">
        <v>79.838811446409096</v>
      </c>
      <c r="AK4717" s="126">
        <v>77.626406771625895</v>
      </c>
    </row>
    <row r="4718" spans="1:37" s="126" customFormat="1" hidden="1" x14ac:dyDescent="0.3">
      <c r="A4718" s="129" t="str">
        <f t="shared" si="112"/>
        <v>SDGbaseTRA_AgMax_v6_3C_GVAafcel</v>
      </c>
      <c r="B4718" s="129" t="s">
        <v>220</v>
      </c>
      <c r="C4718" s="129" t="s">
        <v>303</v>
      </c>
      <c r="D4718" s="129" t="s">
        <v>3</v>
      </c>
      <c r="E4718" s="126" t="s">
        <v>57</v>
      </c>
      <c r="F4718" s="126">
        <v>0.28999999999993897</v>
      </c>
      <c r="G4718" s="126">
        <v>0.29068802321709403</v>
      </c>
      <c r="H4718" s="126">
        <v>0.29210211399924002</v>
      </c>
      <c r="I4718" s="126">
        <v>0.28169371076833699</v>
      </c>
      <c r="J4718" s="126">
        <v>0.28177604873357798</v>
      </c>
      <c r="K4718" s="126">
        <v>0.284238103372703</v>
      </c>
      <c r="L4718" s="126">
        <v>0.28990297635066797</v>
      </c>
      <c r="M4718" s="126">
        <v>0.30296581579802501</v>
      </c>
      <c r="N4718" s="126">
        <v>0.31191175671764498</v>
      </c>
      <c r="O4718" s="126">
        <v>0.35221514146878702</v>
      </c>
      <c r="P4718" s="126">
        <v>0.36200003180225598</v>
      </c>
      <c r="Q4718" s="126">
        <v>0.36304303210789601</v>
      </c>
      <c r="R4718" s="126">
        <v>0.35900929800990999</v>
      </c>
      <c r="S4718" s="126">
        <v>0.35572536900616403</v>
      </c>
      <c r="T4718" s="126">
        <v>0.35319199300275</v>
      </c>
      <c r="U4718" s="126">
        <v>0.351894027397745</v>
      </c>
      <c r="V4718" s="126">
        <v>0.35844277053097201</v>
      </c>
      <c r="W4718" s="126">
        <v>0.35904999798473503</v>
      </c>
      <c r="X4718" s="126">
        <v>0.34800444040615303</v>
      </c>
      <c r="Y4718" s="126">
        <v>4.9887455663924296</v>
      </c>
      <c r="Z4718" s="126">
        <v>9.7518486280478403</v>
      </c>
      <c r="AA4718" s="126">
        <v>14.3842625163366</v>
      </c>
      <c r="AB4718" s="126">
        <v>14.6979962524015</v>
      </c>
      <c r="AC4718" s="126">
        <v>15.3542323960895</v>
      </c>
      <c r="AD4718" s="126">
        <v>16.464800742171999</v>
      </c>
      <c r="AE4718" s="126">
        <v>17.7146993374216</v>
      </c>
      <c r="AF4718" s="126">
        <v>19.073408833121398</v>
      </c>
      <c r="AG4718" s="126">
        <v>19.413778795942999</v>
      </c>
      <c r="AH4718" s="126">
        <v>18.774060043354901</v>
      </c>
      <c r="AI4718" s="126">
        <v>18.069681089244</v>
      </c>
      <c r="AJ4718" s="126">
        <v>17.630477586656902</v>
      </c>
      <c r="AK4718" s="126">
        <v>16.741390463997501</v>
      </c>
    </row>
    <row r="4719" spans="1:37" s="126" customFormat="1" hidden="1" x14ac:dyDescent="0.3">
      <c r="A4719" s="129" t="str">
        <f t="shared" si="112"/>
        <v>SDGbaseTRA_AgMax_v6_3C_GVAaelct</v>
      </c>
      <c r="B4719" s="129" t="s">
        <v>220</v>
      </c>
      <c r="C4719" s="129" t="s">
        <v>303</v>
      </c>
      <c r="D4719" s="129" t="s">
        <v>3</v>
      </c>
      <c r="E4719" s="126" t="s">
        <v>58</v>
      </c>
      <c r="F4719" s="126">
        <v>7.8476290328810594E-2</v>
      </c>
      <c r="G4719" s="126">
        <v>7.8820954375277905E-2</v>
      </c>
      <c r="H4719" s="126">
        <v>7.9257438283061601E-2</v>
      </c>
      <c r="I4719" s="126">
        <v>7.6697692912257295E-2</v>
      </c>
      <c r="J4719" s="126">
        <v>7.6743503198891894E-2</v>
      </c>
      <c r="K4719" s="126">
        <v>7.7383653749241499E-2</v>
      </c>
      <c r="L4719" s="126">
        <v>7.8816252694824507E-2</v>
      </c>
      <c r="M4719" s="126">
        <v>8.2082819318575403E-2</v>
      </c>
      <c r="N4719" s="126">
        <v>8.4334998966279703E-2</v>
      </c>
      <c r="O4719" s="126">
        <v>9.4511137546881105E-2</v>
      </c>
      <c r="P4719" s="126">
        <v>9.6997595941501993E-2</v>
      </c>
      <c r="Q4719" s="126">
        <v>9.7287138466336701E-2</v>
      </c>
      <c r="R4719" s="126">
        <v>9.6284200207567894E-2</v>
      </c>
      <c r="S4719" s="126">
        <v>9.5501014404542894E-2</v>
      </c>
      <c r="T4719" s="126">
        <v>9.4907504669000095E-2</v>
      </c>
      <c r="U4719" s="126">
        <v>9.4615248906795499E-2</v>
      </c>
      <c r="V4719" s="126">
        <v>9.6230998018439304E-2</v>
      </c>
      <c r="W4719" s="126">
        <v>9.6400188096765996E-2</v>
      </c>
      <c r="X4719" s="126">
        <v>3.8203460569144698</v>
      </c>
      <c r="Y4719" s="126">
        <v>3.7638788977884099</v>
      </c>
      <c r="Z4719" s="126">
        <v>2.0284861461139401</v>
      </c>
      <c r="AA4719" s="126">
        <v>1.9980661558483701</v>
      </c>
      <c r="AB4719" s="126">
        <v>1.9039099789231499</v>
      </c>
      <c r="AC4719" s="126">
        <v>1.85956635533353</v>
      </c>
      <c r="AD4719" s="126">
        <v>1.05394072540358</v>
      </c>
      <c r="AE4719" s="126">
        <v>1.0651335340947701</v>
      </c>
      <c r="AF4719" s="126">
        <v>1.0806036089889699</v>
      </c>
      <c r="AG4719" s="126">
        <v>1.1005287799764201</v>
      </c>
      <c r="AH4719" s="126">
        <v>1.06971740198997</v>
      </c>
      <c r="AI4719" s="126">
        <v>7.7818228482617799</v>
      </c>
      <c r="AJ4719" s="126">
        <v>7.6221853335249596</v>
      </c>
      <c r="AK4719" s="126">
        <v>7.2865517989420701</v>
      </c>
    </row>
    <row r="4720" spans="1:37" s="126" customFormat="1" hidden="1" x14ac:dyDescent="0.3">
      <c r="A4720" s="129" t="str">
        <f t="shared" si="112"/>
        <v>SDGbaseTRA_AgMax_v6_3C_GVAaemch</v>
      </c>
      <c r="B4720" s="129" t="s">
        <v>220</v>
      </c>
      <c r="C4720" s="129" t="s">
        <v>303</v>
      </c>
      <c r="D4720" s="129" t="s">
        <v>3</v>
      </c>
      <c r="E4720" s="126" t="s">
        <v>59</v>
      </c>
      <c r="F4720" s="126">
        <v>8.9889127758873393</v>
      </c>
      <c r="G4720" s="126">
        <v>9.7547666096338492</v>
      </c>
      <c r="H4720" s="126">
        <v>10.0401920877477</v>
      </c>
      <c r="I4720" s="126">
        <v>10.538457210090201</v>
      </c>
      <c r="J4720" s="126">
        <v>10.629923772623201</v>
      </c>
      <c r="K4720" s="126">
        <v>10.850392969148601</v>
      </c>
      <c r="L4720" s="126">
        <v>11.188173954619799</v>
      </c>
      <c r="M4720" s="126">
        <v>11.665753056935401</v>
      </c>
      <c r="N4720" s="126">
        <v>12.0850743271294</v>
      </c>
      <c r="O4720" s="126">
        <v>12.802551027039399</v>
      </c>
      <c r="P4720" s="126">
        <v>13.266836733287199</v>
      </c>
      <c r="Q4720" s="126">
        <v>13.621237687051201</v>
      </c>
      <c r="R4720" s="126">
        <v>13.430863663430101</v>
      </c>
      <c r="S4720" s="126">
        <v>13.785003096749699</v>
      </c>
      <c r="T4720" s="126">
        <v>14.1596168627427</v>
      </c>
      <c r="U4720" s="126">
        <v>14.663874930050699</v>
      </c>
      <c r="V4720" s="126">
        <v>15.2543318746007</v>
      </c>
      <c r="W4720" s="126">
        <v>15.7703570970661</v>
      </c>
      <c r="X4720" s="126">
        <v>16.146498981890598</v>
      </c>
      <c r="Y4720" s="126">
        <v>16.535143594167302</v>
      </c>
      <c r="Z4720" s="126">
        <v>16.900944274697199</v>
      </c>
      <c r="AA4720" s="126">
        <v>17.281219214991101</v>
      </c>
      <c r="AB4720" s="126">
        <v>17.133965785041902</v>
      </c>
      <c r="AC4720" s="126">
        <v>17.2966296112408</v>
      </c>
      <c r="AD4720" s="126">
        <v>17.835187248437201</v>
      </c>
      <c r="AE4720" s="126">
        <v>18.510344633721399</v>
      </c>
      <c r="AF4720" s="126">
        <v>19.2695249097927</v>
      </c>
      <c r="AG4720" s="126">
        <v>20.047643285551601</v>
      </c>
      <c r="AH4720" s="126">
        <v>19.309343243429801</v>
      </c>
      <c r="AI4720" s="126">
        <v>18.770096172317999</v>
      </c>
      <c r="AJ4720" s="126">
        <v>18.376465597873</v>
      </c>
      <c r="AK4720" s="126">
        <v>17.6667743292351</v>
      </c>
    </row>
    <row r="4721" spans="1:37" s="126" customFormat="1" hidden="1" x14ac:dyDescent="0.3">
      <c r="A4721" s="129" t="str">
        <f t="shared" si="112"/>
        <v>SDGbaseTRA_AgMax_v6_3C_GVAasequ</v>
      </c>
      <c r="B4721" s="129" t="s">
        <v>220</v>
      </c>
      <c r="C4721" s="129" t="s">
        <v>303</v>
      </c>
      <c r="D4721" s="129" t="s">
        <v>3</v>
      </c>
      <c r="E4721" s="126" t="s">
        <v>60</v>
      </c>
      <c r="F4721" s="126">
        <v>8.7771319246617594</v>
      </c>
      <c r="G4721" s="126">
        <v>9.9905657279437108</v>
      </c>
      <c r="H4721" s="126">
        <v>10.0419589664663</v>
      </c>
      <c r="I4721" s="126">
        <v>10.2775827739431</v>
      </c>
      <c r="J4721" s="126">
        <v>10.3365538768149</v>
      </c>
      <c r="K4721" s="126">
        <v>10.546198634252001</v>
      </c>
      <c r="L4721" s="126">
        <v>10.890771373125</v>
      </c>
      <c r="M4721" s="126">
        <v>11.463088004539999</v>
      </c>
      <c r="N4721" s="126">
        <v>11.9507100215781</v>
      </c>
      <c r="O4721" s="126">
        <v>12.864885812824101</v>
      </c>
      <c r="P4721" s="126">
        <v>13.3712556453708</v>
      </c>
      <c r="Q4721" s="126">
        <v>13.773409504094699</v>
      </c>
      <c r="R4721" s="126">
        <v>13.842106950202</v>
      </c>
      <c r="S4721" s="126">
        <v>14.2455898680586</v>
      </c>
      <c r="T4721" s="126">
        <v>14.696880422402501</v>
      </c>
      <c r="U4721" s="126">
        <v>15.260311659725801</v>
      </c>
      <c r="V4721" s="126">
        <v>15.8139172787034</v>
      </c>
      <c r="W4721" s="126">
        <v>16.372994480604898</v>
      </c>
      <c r="X4721" s="126">
        <v>16.9098712129171</v>
      </c>
      <c r="Y4721" s="126">
        <v>17.397357196706299</v>
      </c>
      <c r="Z4721" s="126">
        <v>17.839015401425598</v>
      </c>
      <c r="AA4721" s="126">
        <v>18.319364695775601</v>
      </c>
      <c r="AB4721" s="126">
        <v>17.7295169321768</v>
      </c>
      <c r="AC4721" s="126">
        <v>17.751646586591299</v>
      </c>
      <c r="AD4721" s="126">
        <v>18.387972118967699</v>
      </c>
      <c r="AE4721" s="126">
        <v>19.187346173190399</v>
      </c>
      <c r="AF4721" s="126">
        <v>20.062637522186101</v>
      </c>
      <c r="AG4721" s="126">
        <v>20.8605378697855</v>
      </c>
      <c r="AH4721" s="126">
        <v>19.756399884869801</v>
      </c>
      <c r="AI4721" s="126">
        <v>18.9902345567073</v>
      </c>
      <c r="AJ4721" s="126">
        <v>18.607266297764099</v>
      </c>
      <c r="AK4721" s="126">
        <v>17.9832391728775</v>
      </c>
    </row>
    <row r="4722" spans="1:37" s="126" customFormat="1" hidden="1" x14ac:dyDescent="0.3">
      <c r="A4722" s="129" t="str">
        <f t="shared" si="112"/>
        <v>SDGbaseTRA_AgMax_v6_3C_GVAavehi</v>
      </c>
      <c r="B4722" s="129" t="s">
        <v>220</v>
      </c>
      <c r="C4722" s="129" t="s">
        <v>303</v>
      </c>
      <c r="D4722" s="129" t="s">
        <v>3</v>
      </c>
      <c r="E4722" s="126" t="s">
        <v>61</v>
      </c>
      <c r="F4722" s="126">
        <v>39.567910300527899</v>
      </c>
      <c r="G4722" s="126">
        <v>42.982123695933403</v>
      </c>
      <c r="H4722" s="126">
        <v>44.1121292814071</v>
      </c>
      <c r="I4722" s="126">
        <v>44.180312964707802</v>
      </c>
      <c r="J4722" s="126">
        <v>44.966696014096698</v>
      </c>
      <c r="K4722" s="126">
        <v>46.229825668096098</v>
      </c>
      <c r="L4722" s="126">
        <v>47.943955125188403</v>
      </c>
      <c r="M4722" s="126">
        <v>50.200954010419601</v>
      </c>
      <c r="N4722" s="126">
        <v>52.364621664184703</v>
      </c>
      <c r="O4722" s="126">
        <v>55.150355494062602</v>
      </c>
      <c r="P4722" s="126">
        <v>57.524385513050703</v>
      </c>
      <c r="Q4722" s="126">
        <v>59.685730637977002</v>
      </c>
      <c r="R4722" s="126">
        <v>62.021955294366698</v>
      </c>
      <c r="S4722" s="126">
        <v>64.170726685316396</v>
      </c>
      <c r="T4722" s="126">
        <v>66.442230775198496</v>
      </c>
      <c r="U4722" s="126">
        <v>69.325671563166907</v>
      </c>
      <c r="V4722" s="126">
        <v>72.580224938333302</v>
      </c>
      <c r="W4722" s="126">
        <v>75.507606963941697</v>
      </c>
      <c r="X4722" s="126">
        <v>77.723199253628707</v>
      </c>
      <c r="Y4722" s="126">
        <v>78.285119216603405</v>
      </c>
      <c r="Z4722" s="126">
        <v>78.814594523544997</v>
      </c>
      <c r="AA4722" s="126">
        <v>79.319618194948902</v>
      </c>
      <c r="AB4722" s="126">
        <v>79.113706753785294</v>
      </c>
      <c r="AC4722" s="126">
        <v>80.188827409366993</v>
      </c>
      <c r="AD4722" s="126">
        <v>82.939717967483602</v>
      </c>
      <c r="AE4722" s="126">
        <v>86.353836364464897</v>
      </c>
      <c r="AF4722" s="126">
        <v>90.175615239357398</v>
      </c>
      <c r="AG4722" s="126">
        <v>94.200653972792097</v>
      </c>
      <c r="AH4722" s="126">
        <v>91.887202927579807</v>
      </c>
      <c r="AI4722" s="126">
        <v>89.908396996894396</v>
      </c>
      <c r="AJ4722" s="126">
        <v>88.551819063616506</v>
      </c>
      <c r="AK4722" s="126">
        <v>85.8827709806352</v>
      </c>
    </row>
    <row r="4723" spans="1:37" s="126" customFormat="1" hidden="1" x14ac:dyDescent="0.3">
      <c r="A4723" s="129" t="str">
        <f t="shared" si="112"/>
        <v>SDGbaseTRA_AgMax_v6_3C_GVAatequ</v>
      </c>
      <c r="B4723" s="129" t="s">
        <v>220</v>
      </c>
      <c r="C4723" s="129" t="s">
        <v>303</v>
      </c>
      <c r="D4723" s="129" t="s">
        <v>3</v>
      </c>
      <c r="E4723" s="126" t="s">
        <v>62</v>
      </c>
      <c r="F4723" s="126">
        <v>7.0941028714772303</v>
      </c>
      <c r="G4723" s="126">
        <v>7.2383427487696004</v>
      </c>
      <c r="H4723" s="126">
        <v>7.4574983969143798</v>
      </c>
      <c r="I4723" s="126">
        <v>7.7067890361870504</v>
      </c>
      <c r="J4723" s="126">
        <v>7.82910142328197</v>
      </c>
      <c r="K4723" s="126">
        <v>8.0432699966829002</v>
      </c>
      <c r="L4723" s="126">
        <v>8.3754886860742399</v>
      </c>
      <c r="M4723" s="126">
        <v>8.9933140583114408</v>
      </c>
      <c r="N4723" s="126">
        <v>9.5283682786255</v>
      </c>
      <c r="O4723" s="126">
        <v>11.158439524279901</v>
      </c>
      <c r="P4723" s="126">
        <v>11.8960880406734</v>
      </c>
      <c r="Q4723" s="126">
        <v>12.314199986221301</v>
      </c>
      <c r="R4723" s="126">
        <v>12.005781205252701</v>
      </c>
      <c r="S4723" s="126">
        <v>12.183770432948201</v>
      </c>
      <c r="T4723" s="126">
        <v>12.4563057106496</v>
      </c>
      <c r="U4723" s="126">
        <v>12.834048326896999</v>
      </c>
      <c r="V4723" s="126">
        <v>13.3883726440231</v>
      </c>
      <c r="W4723" s="126">
        <v>13.7637767828643</v>
      </c>
      <c r="X4723" s="126">
        <v>13.8495623796044</v>
      </c>
      <c r="Y4723" s="126">
        <v>14.076908742734499</v>
      </c>
      <c r="Z4723" s="126">
        <v>14.2154610596893</v>
      </c>
      <c r="AA4723" s="126">
        <v>14.4521041045282</v>
      </c>
      <c r="AB4723" s="126">
        <v>13.4607051421899</v>
      </c>
      <c r="AC4723" s="126">
        <v>13.2445228183715</v>
      </c>
      <c r="AD4723" s="126">
        <v>13.678180978727699</v>
      </c>
      <c r="AE4723" s="126">
        <v>14.294882175477699</v>
      </c>
      <c r="AF4723" s="126">
        <v>15.007360959953299</v>
      </c>
      <c r="AG4723" s="126">
        <v>15.5411358477924</v>
      </c>
      <c r="AH4723" s="126">
        <v>14.406922582744601</v>
      </c>
      <c r="AI4723" s="126">
        <v>13.645380496186201</v>
      </c>
      <c r="AJ4723" s="126">
        <v>13.2095959099361</v>
      </c>
      <c r="AK4723" s="126">
        <v>12.5102977513463</v>
      </c>
    </row>
    <row r="4724" spans="1:37" s="126" customFormat="1" hidden="1" x14ac:dyDescent="0.3">
      <c r="A4724" s="129" t="str">
        <f t="shared" si="112"/>
        <v>SDGbaseTRA_AgMax_v6_3C_GVAafurn</v>
      </c>
      <c r="B4724" s="129" t="s">
        <v>220</v>
      </c>
      <c r="C4724" s="129" t="s">
        <v>303</v>
      </c>
      <c r="D4724" s="129" t="s">
        <v>3</v>
      </c>
      <c r="E4724" s="126" t="s">
        <v>63</v>
      </c>
      <c r="F4724" s="126">
        <v>6.0912402558299803</v>
      </c>
      <c r="G4724" s="126">
        <v>6.4819055082620398</v>
      </c>
      <c r="H4724" s="126">
        <v>6.65165789502535</v>
      </c>
      <c r="I4724" s="126">
        <v>7.1145742407341404</v>
      </c>
      <c r="J4724" s="126">
        <v>7.2097062681602599</v>
      </c>
      <c r="K4724" s="126">
        <v>7.3783509764005402</v>
      </c>
      <c r="L4724" s="126">
        <v>7.6101792478409296</v>
      </c>
      <c r="M4724" s="126">
        <v>7.8825158253095697</v>
      </c>
      <c r="N4724" s="126">
        <v>8.1552556893571104</v>
      </c>
      <c r="O4724" s="126">
        <v>8.6501856780611295</v>
      </c>
      <c r="P4724" s="126">
        <v>8.9655993197362296</v>
      </c>
      <c r="Q4724" s="126">
        <v>9.21828785335099</v>
      </c>
      <c r="R4724" s="126">
        <v>8.9933827752466495</v>
      </c>
      <c r="S4724" s="126">
        <v>9.3158153952617404</v>
      </c>
      <c r="T4724" s="126">
        <v>9.6380740304552397</v>
      </c>
      <c r="U4724" s="126">
        <v>10.042054301469699</v>
      </c>
      <c r="V4724" s="126">
        <v>10.4676342062373</v>
      </c>
      <c r="W4724" s="126">
        <v>10.880632720226</v>
      </c>
      <c r="X4724" s="126">
        <v>11.206693003715801</v>
      </c>
      <c r="Y4724" s="126">
        <v>11.5179727358323</v>
      </c>
      <c r="Z4724" s="126">
        <v>11.8243833424809</v>
      </c>
      <c r="AA4724" s="126">
        <v>12.121365813939001</v>
      </c>
      <c r="AB4724" s="126">
        <v>12.4241118211153</v>
      </c>
      <c r="AC4724" s="126">
        <v>12.741266294085801</v>
      </c>
      <c r="AD4724" s="126">
        <v>13.141840423799399</v>
      </c>
      <c r="AE4724" s="126">
        <v>13.5849382855416</v>
      </c>
      <c r="AF4724" s="126">
        <v>14.069047109772301</v>
      </c>
      <c r="AG4724" s="126">
        <v>14.4631691816463</v>
      </c>
      <c r="AH4724" s="126">
        <v>14.2255413131863</v>
      </c>
      <c r="AI4724" s="126">
        <v>14.009102489549001</v>
      </c>
      <c r="AJ4724" s="126">
        <v>13.8198252122646</v>
      </c>
      <c r="AK4724" s="126">
        <v>13.4702940971169</v>
      </c>
    </row>
    <row r="4725" spans="1:37" s="126" customFormat="1" hidden="1" x14ac:dyDescent="0.3">
      <c r="A4725" s="129" t="str">
        <f t="shared" si="112"/>
        <v>SDGbaseTRA_AgMax_v6_3C_GVAaoman</v>
      </c>
      <c r="B4725" s="129" t="s">
        <v>220</v>
      </c>
      <c r="C4725" s="129" t="s">
        <v>303</v>
      </c>
      <c r="D4725" s="129" t="s">
        <v>3</v>
      </c>
      <c r="E4725" s="126" t="s">
        <v>64</v>
      </c>
      <c r="F4725" s="126">
        <v>25.455948437607798</v>
      </c>
      <c r="G4725" s="126">
        <v>26.090106548416401</v>
      </c>
      <c r="H4725" s="126">
        <v>26.874494310186801</v>
      </c>
      <c r="I4725" s="126">
        <v>26.904427218602901</v>
      </c>
      <c r="J4725" s="126">
        <v>27.784555032555701</v>
      </c>
      <c r="K4725" s="126">
        <v>28.7625628665735</v>
      </c>
      <c r="L4725" s="126">
        <v>29.908265634376502</v>
      </c>
      <c r="M4725" s="126">
        <v>31.428259587807101</v>
      </c>
      <c r="N4725" s="126">
        <v>32.842571139327703</v>
      </c>
      <c r="O4725" s="126">
        <v>37.187549014235202</v>
      </c>
      <c r="P4725" s="126">
        <v>39.0630876609887</v>
      </c>
      <c r="Q4725" s="126">
        <v>40.300362353700201</v>
      </c>
      <c r="R4725" s="126">
        <v>41.550250427558602</v>
      </c>
      <c r="S4725" s="126">
        <v>42.539710036240201</v>
      </c>
      <c r="T4725" s="126">
        <v>43.606187471647402</v>
      </c>
      <c r="U4725" s="126">
        <v>44.811408533757302</v>
      </c>
      <c r="V4725" s="126">
        <v>45.914599175033302</v>
      </c>
      <c r="W4725" s="126">
        <v>47.1654167797886</v>
      </c>
      <c r="X4725" s="126">
        <v>48.260439335614699</v>
      </c>
      <c r="Y4725" s="126">
        <v>49.142965103849903</v>
      </c>
      <c r="Z4725" s="126">
        <v>49.866595716926902</v>
      </c>
      <c r="AA4725" s="126">
        <v>50.830628558851302</v>
      </c>
      <c r="AB4725" s="126">
        <v>51.095750285484797</v>
      </c>
      <c r="AC4725" s="126">
        <v>51.859404548928197</v>
      </c>
      <c r="AD4725" s="126">
        <v>53.299198420158099</v>
      </c>
      <c r="AE4725" s="126">
        <v>54.903396238212203</v>
      </c>
      <c r="AF4725" s="126">
        <v>56.691039745244296</v>
      </c>
      <c r="AG4725" s="126">
        <v>57.790259787522899</v>
      </c>
      <c r="AH4725" s="126">
        <v>56.305196137789203</v>
      </c>
      <c r="AI4725" s="126">
        <v>55.016935375399903</v>
      </c>
      <c r="AJ4725" s="126">
        <v>54.3678379937367</v>
      </c>
      <c r="AK4725" s="126">
        <v>52.831328121243899</v>
      </c>
    </row>
    <row r="4726" spans="1:37" s="126" customFormat="1" hidden="1" x14ac:dyDescent="0.3">
      <c r="A4726" s="129" t="str">
        <f t="shared" si="112"/>
        <v>SDGbaseTRA_AgMax_v6_3C_GVAaelec</v>
      </c>
      <c r="B4726" s="129" t="s">
        <v>220</v>
      </c>
      <c r="C4726" s="129" t="s">
        <v>303</v>
      </c>
      <c r="D4726" s="129" t="s">
        <v>3</v>
      </c>
      <c r="E4726" s="126" t="s">
        <v>65</v>
      </c>
      <c r="F4726" s="126">
        <v>142.20363281736601</v>
      </c>
      <c r="G4726" s="126">
        <v>152.88695753723599</v>
      </c>
      <c r="H4726" s="126">
        <v>142.132067651076</v>
      </c>
      <c r="I4726" s="126">
        <v>142.39744958793801</v>
      </c>
      <c r="J4726" s="126">
        <v>146.64205739034901</v>
      </c>
      <c r="K4726" s="126">
        <v>151.44399077694001</v>
      </c>
      <c r="L4726" s="126">
        <v>156.47348906900001</v>
      </c>
      <c r="M4726" s="126">
        <v>157.18237633202099</v>
      </c>
      <c r="N4726" s="126">
        <v>155.010237564432</v>
      </c>
      <c r="O4726" s="126">
        <v>155.363639567539</v>
      </c>
      <c r="P4726" s="126">
        <v>159.76911445965001</v>
      </c>
      <c r="Q4726" s="126">
        <v>166.796461438916</v>
      </c>
      <c r="R4726" s="126">
        <v>178.47765532394399</v>
      </c>
      <c r="S4726" s="126">
        <v>184.89339628219801</v>
      </c>
      <c r="T4726" s="126">
        <v>192.41390114703799</v>
      </c>
      <c r="U4726" s="126">
        <v>199.760055640855</v>
      </c>
      <c r="V4726" s="126">
        <v>200.095900607197</v>
      </c>
      <c r="W4726" s="126">
        <v>204.96776392061699</v>
      </c>
      <c r="X4726" s="126">
        <v>216.37496089322201</v>
      </c>
      <c r="Y4726" s="126">
        <v>228.16336871701401</v>
      </c>
      <c r="Z4726" s="126">
        <v>240.03428668268</v>
      </c>
      <c r="AA4726" s="126">
        <v>251.00951603811001</v>
      </c>
      <c r="AB4726" s="126">
        <v>262.28650266351798</v>
      </c>
      <c r="AC4726" s="126">
        <v>276.45284563972899</v>
      </c>
      <c r="AD4726" s="126">
        <v>291.05431167553098</v>
      </c>
      <c r="AE4726" s="126">
        <v>305.67411839786303</v>
      </c>
      <c r="AF4726" s="126">
        <v>320.74050434533899</v>
      </c>
      <c r="AG4726" s="126">
        <v>375.63288556561002</v>
      </c>
      <c r="AH4726" s="126">
        <v>429.219350968485</v>
      </c>
      <c r="AI4726" s="126">
        <v>499.50773038374501</v>
      </c>
      <c r="AJ4726" s="126">
        <v>552.13750160400605</v>
      </c>
      <c r="AK4726" s="126">
        <v>579.86541294840504</v>
      </c>
    </row>
    <row r="4727" spans="1:37" s="126" customFormat="1" hidden="1" x14ac:dyDescent="0.3">
      <c r="A4727" s="129" t="str">
        <f t="shared" si="112"/>
        <v>SDGbaseTRA_AgMax_v6_3C_GVAawatr</v>
      </c>
      <c r="B4727" s="129" t="s">
        <v>220</v>
      </c>
      <c r="C4727" s="129" t="s">
        <v>303</v>
      </c>
      <c r="D4727" s="129" t="s">
        <v>3</v>
      </c>
      <c r="E4727" s="126" t="s">
        <v>66</v>
      </c>
      <c r="F4727" s="126">
        <v>38.118236024161902</v>
      </c>
      <c r="G4727" s="126">
        <v>32.102392270463803</v>
      </c>
      <c r="H4727" s="126">
        <v>34.2783068528096</v>
      </c>
      <c r="I4727" s="126">
        <v>34.298712355691201</v>
      </c>
      <c r="J4727" s="126">
        <v>36.243982945822196</v>
      </c>
      <c r="K4727" s="126">
        <v>38.0626160457333</v>
      </c>
      <c r="L4727" s="126">
        <v>39.829738233767401</v>
      </c>
      <c r="M4727" s="126">
        <v>41.325910697306703</v>
      </c>
      <c r="N4727" s="126">
        <v>42.764311967380301</v>
      </c>
      <c r="O4727" s="126">
        <v>44.568896916480803</v>
      </c>
      <c r="P4727" s="126">
        <v>46.4630536390411</v>
      </c>
      <c r="Q4727" s="126">
        <v>48.499964879342997</v>
      </c>
      <c r="R4727" s="126">
        <v>52.153604176494397</v>
      </c>
      <c r="S4727" s="126">
        <v>54.025583276260001</v>
      </c>
      <c r="T4727" s="126">
        <v>55.636140663530099</v>
      </c>
      <c r="U4727" s="126">
        <v>57.423615256068302</v>
      </c>
      <c r="V4727" s="126">
        <v>59.374096113390898</v>
      </c>
      <c r="W4727" s="126">
        <v>61.419085067979303</v>
      </c>
      <c r="X4727" s="126">
        <v>63.087581128315598</v>
      </c>
      <c r="Y4727" s="126">
        <v>64.597030527588601</v>
      </c>
      <c r="Z4727" s="126">
        <v>66.181746321947202</v>
      </c>
      <c r="AA4727" s="126">
        <v>67.520532668438406</v>
      </c>
      <c r="AB4727" s="126">
        <v>70.0210652952033</v>
      </c>
      <c r="AC4727" s="126">
        <v>72.682292783973296</v>
      </c>
      <c r="AD4727" s="126">
        <v>75.573156897038004</v>
      </c>
      <c r="AE4727" s="126">
        <v>78.689036588620894</v>
      </c>
      <c r="AF4727" s="126">
        <v>82.111998824944195</v>
      </c>
      <c r="AG4727" s="126">
        <v>85.572081850438195</v>
      </c>
      <c r="AH4727" s="126">
        <v>88.226412729311804</v>
      </c>
      <c r="AI4727" s="126">
        <v>91.012132083251899</v>
      </c>
      <c r="AJ4727" s="126">
        <v>93.005102856664294</v>
      </c>
      <c r="AK4727" s="126">
        <v>93.801734238284197</v>
      </c>
    </row>
    <row r="4728" spans="1:37" s="126" customFormat="1" hidden="1" x14ac:dyDescent="0.3">
      <c r="A4728" s="129" t="str">
        <f t="shared" ref="A4728:A4791" si="113">_xlfn.CONCAT(C4728,D4728,E4728)</f>
        <v>SDGbaseTRA_AgMax_v6_3C_GVAacons</v>
      </c>
      <c r="B4728" s="129" t="s">
        <v>220</v>
      </c>
      <c r="C4728" s="129" t="s">
        <v>303</v>
      </c>
      <c r="D4728" s="129" t="s">
        <v>3</v>
      </c>
      <c r="E4728" s="126" t="s">
        <v>67</v>
      </c>
      <c r="F4728" s="126">
        <v>140.64979180275</v>
      </c>
      <c r="G4728" s="126">
        <v>149.66803071730399</v>
      </c>
      <c r="H4728" s="126">
        <v>149.22999415701099</v>
      </c>
      <c r="I4728" s="126">
        <v>169.97368600709001</v>
      </c>
      <c r="J4728" s="126">
        <v>164.95237613620401</v>
      </c>
      <c r="K4728" s="126">
        <v>164.72007946174099</v>
      </c>
      <c r="L4728" s="126">
        <v>167.08114579178201</v>
      </c>
      <c r="M4728" s="126">
        <v>171.149615683127</v>
      </c>
      <c r="N4728" s="126">
        <v>175.50197882772201</v>
      </c>
      <c r="O4728" s="126">
        <v>180.72967867557</v>
      </c>
      <c r="P4728" s="126">
        <v>186.421480608026</v>
      </c>
      <c r="Q4728" s="126">
        <v>192.080399351615</v>
      </c>
      <c r="R4728" s="126">
        <v>176.47593636626499</v>
      </c>
      <c r="S4728" s="126">
        <v>188.13855148455701</v>
      </c>
      <c r="T4728" s="126">
        <v>198.50064728512501</v>
      </c>
      <c r="U4728" s="126">
        <v>209.14237867837701</v>
      </c>
      <c r="V4728" s="126">
        <v>219.766459042457</v>
      </c>
      <c r="W4728" s="126">
        <v>228.741242975586</v>
      </c>
      <c r="X4728" s="126">
        <v>235.13516932450699</v>
      </c>
      <c r="Y4728" s="126">
        <v>241.91585620464801</v>
      </c>
      <c r="Z4728" s="126">
        <v>249.08649037391299</v>
      </c>
      <c r="AA4728" s="126">
        <v>255.206320276252</v>
      </c>
      <c r="AB4728" s="126">
        <v>259.36256589446998</v>
      </c>
      <c r="AC4728" s="126">
        <v>265.53925492107101</v>
      </c>
      <c r="AD4728" s="126">
        <v>274.61489540430199</v>
      </c>
      <c r="AE4728" s="126">
        <v>284.75319644278602</v>
      </c>
      <c r="AF4728" s="126">
        <v>295.40517546789999</v>
      </c>
      <c r="AG4728" s="126">
        <v>305.27675954166699</v>
      </c>
      <c r="AH4728" s="126">
        <v>303.82080772246201</v>
      </c>
      <c r="AI4728" s="126">
        <v>302.277338035551</v>
      </c>
      <c r="AJ4728" s="126">
        <v>301.27605300460101</v>
      </c>
      <c r="AK4728" s="126">
        <v>297.51413025400302</v>
      </c>
    </row>
    <row r="4729" spans="1:37" s="126" customFormat="1" hidden="1" x14ac:dyDescent="0.3">
      <c r="A4729" s="129" t="str">
        <f t="shared" si="113"/>
        <v>SDGbaseTRA_AgMax_v6_3C_GVAatrad</v>
      </c>
      <c r="B4729" s="129" t="s">
        <v>220</v>
      </c>
      <c r="C4729" s="129" t="s">
        <v>303</v>
      </c>
      <c r="D4729" s="129" t="s">
        <v>3</v>
      </c>
      <c r="E4729" s="126" t="s">
        <v>68</v>
      </c>
      <c r="F4729" s="126">
        <v>482.47489737638699</v>
      </c>
      <c r="G4729" s="126">
        <v>445.48400701239098</v>
      </c>
      <c r="H4729" s="126">
        <v>462.67323894810102</v>
      </c>
      <c r="I4729" s="126">
        <v>482.92967566781402</v>
      </c>
      <c r="J4729" s="126">
        <v>487.74808872083003</v>
      </c>
      <c r="K4729" s="126">
        <v>496.54639392232201</v>
      </c>
      <c r="L4729" s="126">
        <v>508.30739298862898</v>
      </c>
      <c r="M4729" s="126">
        <v>523.01752219454602</v>
      </c>
      <c r="N4729" s="126">
        <v>537.31344759040201</v>
      </c>
      <c r="O4729" s="126">
        <v>511.06893802933303</v>
      </c>
      <c r="P4729" s="126">
        <v>525.08433971600505</v>
      </c>
      <c r="Q4729" s="126">
        <v>548.24940607861504</v>
      </c>
      <c r="R4729" s="126">
        <v>565.85692883151</v>
      </c>
      <c r="S4729" s="126">
        <v>586.97006546485397</v>
      </c>
      <c r="T4729" s="126">
        <v>606.58107892497299</v>
      </c>
      <c r="U4729" s="126">
        <v>628.44031288180702</v>
      </c>
      <c r="V4729" s="126">
        <v>652.052015196056</v>
      </c>
      <c r="W4729" s="126">
        <v>672.86982790834395</v>
      </c>
      <c r="X4729" s="126">
        <v>688.99360684874296</v>
      </c>
      <c r="Y4729" s="126">
        <v>701.34808574438205</v>
      </c>
      <c r="Z4729" s="126">
        <v>712.32424952120596</v>
      </c>
      <c r="AA4729" s="126">
        <v>722.75963991252399</v>
      </c>
      <c r="AB4729" s="126">
        <v>720.48634974638605</v>
      </c>
      <c r="AC4729" s="126">
        <v>728.28970895513999</v>
      </c>
      <c r="AD4729" s="126">
        <v>744.86438874308703</v>
      </c>
      <c r="AE4729" s="126">
        <v>765.239887420022</v>
      </c>
      <c r="AF4729" s="126">
        <v>788.32406427734702</v>
      </c>
      <c r="AG4729" s="126">
        <v>808.59765766637702</v>
      </c>
      <c r="AH4729" s="126">
        <v>798.18673312942701</v>
      </c>
      <c r="AI4729" s="126">
        <v>791.967091244068</v>
      </c>
      <c r="AJ4729" s="126">
        <v>785.18932158633402</v>
      </c>
      <c r="AK4729" s="126">
        <v>768.23497916618498</v>
      </c>
    </row>
    <row r="4730" spans="1:37" s="126" customFormat="1" hidden="1" x14ac:dyDescent="0.3">
      <c r="A4730" s="129" t="str">
        <f t="shared" si="113"/>
        <v>SDGbaseTRA_AgMax_v6_3C_GVAahotl</v>
      </c>
      <c r="B4730" s="129" t="s">
        <v>220</v>
      </c>
      <c r="C4730" s="129" t="s">
        <v>303</v>
      </c>
      <c r="D4730" s="129" t="s">
        <v>3</v>
      </c>
      <c r="E4730" s="126" t="s">
        <v>69</v>
      </c>
      <c r="F4730" s="126">
        <v>37.6854993584083</v>
      </c>
      <c r="G4730" s="126">
        <v>35.945319710973699</v>
      </c>
      <c r="H4730" s="126">
        <v>38.1212868024326</v>
      </c>
      <c r="I4730" s="126">
        <v>37.110861540449903</v>
      </c>
      <c r="J4730" s="126">
        <v>38.775140326806699</v>
      </c>
      <c r="K4730" s="126">
        <v>40.522822505732101</v>
      </c>
      <c r="L4730" s="126">
        <v>42.351962337914998</v>
      </c>
      <c r="M4730" s="126">
        <v>44.225209991620702</v>
      </c>
      <c r="N4730" s="126">
        <v>46.164779187969401</v>
      </c>
      <c r="O4730" s="126">
        <v>49.402766608620702</v>
      </c>
      <c r="P4730" s="126">
        <v>51.857390028403699</v>
      </c>
      <c r="Q4730" s="126">
        <v>54.1805753958879</v>
      </c>
      <c r="R4730" s="126">
        <v>58.4416395132491</v>
      </c>
      <c r="S4730" s="126">
        <v>60.750504774522099</v>
      </c>
      <c r="T4730" s="126">
        <v>63.070547699755203</v>
      </c>
      <c r="U4730" s="126">
        <v>65.706004769739394</v>
      </c>
      <c r="V4730" s="126">
        <v>68.200198572555706</v>
      </c>
      <c r="W4730" s="126">
        <v>71.032229777602097</v>
      </c>
      <c r="X4730" s="126">
        <v>73.929294219257898</v>
      </c>
      <c r="Y4730" s="126">
        <v>76.489505627349502</v>
      </c>
      <c r="Z4730" s="126">
        <v>79.048584647813399</v>
      </c>
      <c r="AA4730" s="126">
        <v>81.562093708266403</v>
      </c>
      <c r="AB4730" s="126">
        <v>84.818906929739796</v>
      </c>
      <c r="AC4730" s="126">
        <v>87.751349672595893</v>
      </c>
      <c r="AD4730" s="126">
        <v>90.513575503003693</v>
      </c>
      <c r="AE4730" s="126">
        <v>93.351619609586606</v>
      </c>
      <c r="AF4730" s="126">
        <v>96.441964783859206</v>
      </c>
      <c r="AG4730" s="126">
        <v>99.540788571071801</v>
      </c>
      <c r="AH4730" s="126">
        <v>100.11668794123</v>
      </c>
      <c r="AI4730" s="126">
        <v>99.604068064705999</v>
      </c>
      <c r="AJ4730" s="126">
        <v>98.488061155388905</v>
      </c>
      <c r="AK4730" s="126">
        <v>97.019410582045595</v>
      </c>
    </row>
    <row r="4731" spans="1:37" s="126" customFormat="1" hidden="1" x14ac:dyDescent="0.3">
      <c r="A4731" s="129" t="str">
        <f t="shared" si="113"/>
        <v>SDGbaseTRA_AgMax_v6_3C_GVAaltrp-p</v>
      </c>
      <c r="B4731" s="129" t="s">
        <v>220</v>
      </c>
      <c r="C4731" s="129" t="s">
        <v>303</v>
      </c>
      <c r="D4731" s="129" t="s">
        <v>3</v>
      </c>
      <c r="E4731" s="126" t="s">
        <v>70</v>
      </c>
      <c r="F4731" s="126">
        <v>60.675714154090002</v>
      </c>
      <c r="G4731" s="126">
        <v>57.257994805526799</v>
      </c>
      <c r="H4731" s="126">
        <v>57.297781647151901</v>
      </c>
      <c r="I4731" s="126">
        <v>57.802544223766503</v>
      </c>
      <c r="J4731" s="126">
        <v>59.0573884929508</v>
      </c>
      <c r="K4731" s="126">
        <v>60.509543292121698</v>
      </c>
      <c r="L4731" s="126">
        <v>62.079295394754297</v>
      </c>
      <c r="M4731" s="126">
        <v>64.065980243768294</v>
      </c>
      <c r="N4731" s="126">
        <v>66.575784982650006</v>
      </c>
      <c r="O4731" s="126">
        <v>70.288806706909796</v>
      </c>
      <c r="P4731" s="126">
        <v>73.540927571620699</v>
      </c>
      <c r="Q4731" s="126">
        <v>76.526214563315307</v>
      </c>
      <c r="R4731" s="126">
        <v>81.036206354008797</v>
      </c>
      <c r="S4731" s="126">
        <v>84.008608329565504</v>
      </c>
      <c r="T4731" s="126">
        <v>86.876349042055296</v>
      </c>
      <c r="U4731" s="126">
        <v>90.102810080610595</v>
      </c>
      <c r="V4731" s="126">
        <v>93.145669311031796</v>
      </c>
      <c r="W4731" s="126">
        <v>95.831138135798696</v>
      </c>
      <c r="X4731" s="126">
        <v>98.211220047987297</v>
      </c>
      <c r="Y4731" s="126">
        <v>99.897009354130901</v>
      </c>
      <c r="Z4731" s="126">
        <v>101.28177226706499</v>
      </c>
      <c r="AA4731" s="126">
        <v>102.496022810726</v>
      </c>
      <c r="AB4731" s="126">
        <v>104.915039277136</v>
      </c>
      <c r="AC4731" s="126">
        <v>107.49417831522101</v>
      </c>
      <c r="AD4731" s="126">
        <v>109.99940584239801</v>
      </c>
      <c r="AE4731" s="126">
        <v>112.67559836034501</v>
      </c>
      <c r="AF4731" s="126">
        <v>115.57896431242099</v>
      </c>
      <c r="AG4731" s="126">
        <v>118.922129038799</v>
      </c>
      <c r="AH4731" s="126">
        <v>120.464607555892</v>
      </c>
      <c r="AI4731" s="126">
        <v>122.54347222650701</v>
      </c>
      <c r="AJ4731" s="126">
        <v>123.709973388652</v>
      </c>
      <c r="AK4731" s="126">
        <v>122.11397524344</v>
      </c>
    </row>
    <row r="4732" spans="1:37" s="126" customFormat="1" hidden="1" x14ac:dyDescent="0.3">
      <c r="A4732" s="129" t="str">
        <f t="shared" si="113"/>
        <v>SDGbaseTRA_AgMax_v6_3C_GVAaltrp-f</v>
      </c>
      <c r="B4732" s="129" t="s">
        <v>220</v>
      </c>
      <c r="C4732" s="129" t="s">
        <v>303</v>
      </c>
      <c r="D4732" s="129" t="s">
        <v>3</v>
      </c>
      <c r="E4732" s="126" t="s">
        <v>71</v>
      </c>
      <c r="F4732" s="126">
        <v>247.42936538353601</v>
      </c>
      <c r="G4732" s="126">
        <v>219.034012327748</v>
      </c>
      <c r="H4732" s="126">
        <v>225.49903140801499</v>
      </c>
      <c r="I4732" s="126">
        <v>241.04934247104501</v>
      </c>
      <c r="J4732" s="126">
        <v>245.47591552939801</v>
      </c>
      <c r="K4732" s="126">
        <v>249.20062680834701</v>
      </c>
      <c r="L4732" s="126">
        <v>253.264480169358</v>
      </c>
      <c r="M4732" s="126">
        <v>261.78055626442602</v>
      </c>
      <c r="N4732" s="126">
        <v>274.66739791772301</v>
      </c>
      <c r="O4732" s="126">
        <v>284.01864905097898</v>
      </c>
      <c r="P4732" s="126">
        <v>301.15695611747498</v>
      </c>
      <c r="Q4732" s="126">
        <v>314.85855698677</v>
      </c>
      <c r="R4732" s="126">
        <v>317.08093099330199</v>
      </c>
      <c r="S4732" s="126">
        <v>323.88219407098597</v>
      </c>
      <c r="T4732" s="126">
        <v>339.44003091604799</v>
      </c>
      <c r="U4732" s="126">
        <v>354.73276556431</v>
      </c>
      <c r="V4732" s="126">
        <v>366.98538333466701</v>
      </c>
      <c r="W4732" s="126">
        <v>370.58562931901997</v>
      </c>
      <c r="X4732" s="126">
        <v>382.34702309738299</v>
      </c>
      <c r="Y4732" s="126">
        <v>396.763710509796</v>
      </c>
      <c r="Z4732" s="126">
        <v>407.71120210212399</v>
      </c>
      <c r="AA4732" s="126">
        <v>418.64797440173498</v>
      </c>
      <c r="AB4732" s="126">
        <v>428.50617056280998</v>
      </c>
      <c r="AC4732" s="126">
        <v>438.70771390829299</v>
      </c>
      <c r="AD4732" s="126">
        <v>452.501329798835</v>
      </c>
      <c r="AE4732" s="126">
        <v>466.78048508890498</v>
      </c>
      <c r="AF4732" s="126">
        <v>477.27823139524003</v>
      </c>
      <c r="AG4732" s="126">
        <v>491.01057112948098</v>
      </c>
      <c r="AH4732" s="126">
        <v>509.75215893845098</v>
      </c>
      <c r="AI4732" s="126">
        <v>530.87284057392901</v>
      </c>
      <c r="AJ4732" s="126">
        <v>545.40276081341005</v>
      </c>
      <c r="AK4732" s="126">
        <v>544.70749728999795</v>
      </c>
    </row>
    <row r="4733" spans="1:37" s="126" customFormat="1" hidden="1" x14ac:dyDescent="0.3">
      <c r="A4733" s="129" t="str">
        <f t="shared" si="113"/>
        <v>SDGbaseTRA_AgMax_v6_3C_GVAaotrp-p</v>
      </c>
      <c r="B4733" s="129" t="s">
        <v>220</v>
      </c>
      <c r="C4733" s="129" t="s">
        <v>303</v>
      </c>
      <c r="D4733" s="129" t="s">
        <v>3</v>
      </c>
      <c r="E4733" s="126" t="s">
        <v>72</v>
      </c>
      <c r="F4733" s="126">
        <v>8.1002002972724707</v>
      </c>
      <c r="G4733" s="126">
        <v>8.5937123577291405</v>
      </c>
      <c r="H4733" s="126">
        <v>9.0573590025872193</v>
      </c>
      <c r="I4733" s="126">
        <v>9.4443004053768895</v>
      </c>
      <c r="J4733" s="126">
        <v>9.8058880301060896</v>
      </c>
      <c r="K4733" s="126">
        <v>10.047598110760299</v>
      </c>
      <c r="L4733" s="126">
        <v>10.250366162457899</v>
      </c>
      <c r="M4733" s="126">
        <v>10.4113934935129</v>
      </c>
      <c r="N4733" s="126">
        <v>10.5664851665468</v>
      </c>
      <c r="O4733" s="126">
        <v>10.1868484717819</v>
      </c>
      <c r="P4733" s="126">
        <v>10.4002781433813</v>
      </c>
      <c r="Q4733" s="126">
        <v>10.715705665933999</v>
      </c>
      <c r="R4733" s="126">
        <v>11.367419629394499</v>
      </c>
      <c r="S4733" s="126">
        <v>11.6112858779259</v>
      </c>
      <c r="T4733" s="126">
        <v>11.8147735616121</v>
      </c>
      <c r="U4733" s="126">
        <v>12.034961309105</v>
      </c>
      <c r="V4733" s="126">
        <v>12.336220958806701</v>
      </c>
      <c r="W4733" s="126">
        <v>12.4754273957452</v>
      </c>
      <c r="X4733" s="126">
        <v>12.494290190892301</v>
      </c>
      <c r="Y4733" s="126">
        <v>12.485100605598401</v>
      </c>
      <c r="Z4733" s="126">
        <v>12.495120982861801</v>
      </c>
      <c r="AA4733" s="126">
        <v>12.449835696143699</v>
      </c>
      <c r="AB4733" s="126">
        <v>12.3918779273413</v>
      </c>
      <c r="AC4733" s="126">
        <v>12.572654714957499</v>
      </c>
      <c r="AD4733" s="126">
        <v>12.856825698055401</v>
      </c>
      <c r="AE4733" s="126">
        <v>13.209179093666</v>
      </c>
      <c r="AF4733" s="126">
        <v>13.588018089981</v>
      </c>
      <c r="AG4733" s="126">
        <v>13.9622365531943</v>
      </c>
      <c r="AH4733" s="126">
        <v>14.1137589658479</v>
      </c>
      <c r="AI4733" s="126">
        <v>14.6164623043964</v>
      </c>
      <c r="AJ4733" s="126">
        <v>15.0926598331453</v>
      </c>
      <c r="AK4733" s="126">
        <v>15.2930015116709</v>
      </c>
    </row>
    <row r="4734" spans="1:37" s="126" customFormat="1" hidden="1" x14ac:dyDescent="0.3">
      <c r="A4734" s="129" t="str">
        <f t="shared" si="113"/>
        <v>SDGbaseTRA_AgMax_v6_3C_GVAaotrp-f</v>
      </c>
      <c r="B4734" s="129" t="s">
        <v>220</v>
      </c>
      <c r="C4734" s="129" t="s">
        <v>303</v>
      </c>
      <c r="D4734" s="129" t="s">
        <v>3</v>
      </c>
      <c r="E4734" s="126" t="s">
        <v>73</v>
      </c>
      <c r="F4734" s="126">
        <v>7.2942674736109696</v>
      </c>
      <c r="G4734" s="126">
        <v>7.0206437391008301</v>
      </c>
      <c r="H4734" s="126">
        <v>7.34956759375138</v>
      </c>
      <c r="I4734" s="126">
        <v>7.79941334691949</v>
      </c>
      <c r="J4734" s="126">
        <v>7.8923360145797501</v>
      </c>
      <c r="K4734" s="126">
        <v>7.9895966738700297</v>
      </c>
      <c r="L4734" s="126">
        <v>8.1129795859850304</v>
      </c>
      <c r="M4734" s="126">
        <v>8.3485011189066807</v>
      </c>
      <c r="N4734" s="126">
        <v>8.6680361064524494</v>
      </c>
      <c r="O4734" s="126">
        <v>8.74381107085925</v>
      </c>
      <c r="P4734" s="126">
        <v>9.1498485184830507</v>
      </c>
      <c r="Q4734" s="126">
        <v>9.5052245926190793</v>
      </c>
      <c r="R4734" s="126">
        <v>9.6876986844705506</v>
      </c>
      <c r="S4734" s="126">
        <v>9.8823462815637804</v>
      </c>
      <c r="T4734" s="126">
        <v>10.266777570387299</v>
      </c>
      <c r="U4734" s="126">
        <v>10.6422567552153</v>
      </c>
      <c r="V4734" s="126">
        <v>10.9834678899756</v>
      </c>
      <c r="W4734" s="126">
        <v>11.1396364291968</v>
      </c>
      <c r="X4734" s="126">
        <v>11.374612508982899</v>
      </c>
      <c r="Y4734" s="126">
        <v>11.699052670510699</v>
      </c>
      <c r="Z4734" s="126">
        <v>11.963741603031201</v>
      </c>
      <c r="AA4734" s="126">
        <v>12.2309520325714</v>
      </c>
      <c r="AB4734" s="126">
        <v>12.4111647940986</v>
      </c>
      <c r="AC4734" s="126">
        <v>12.6514278753352</v>
      </c>
      <c r="AD4734" s="126">
        <v>12.990659641009801</v>
      </c>
      <c r="AE4734" s="126">
        <v>13.3339857956515</v>
      </c>
      <c r="AF4734" s="126">
        <v>13.593453637677101</v>
      </c>
      <c r="AG4734" s="126">
        <v>13.853611172642699</v>
      </c>
      <c r="AH4734" s="126">
        <v>14.0288976606841</v>
      </c>
      <c r="AI4734" s="126">
        <v>14.292178659651301</v>
      </c>
      <c r="AJ4734" s="126">
        <v>14.509149837790099</v>
      </c>
      <c r="AK4734" s="126">
        <v>14.521650612398201</v>
      </c>
    </row>
    <row r="4735" spans="1:37" s="126" customFormat="1" hidden="1" x14ac:dyDescent="0.3">
      <c r="A4735" s="129" t="str">
        <f t="shared" si="113"/>
        <v>SDGbaseTRA_AgMax_v6_3C_GVAaprtr</v>
      </c>
      <c r="B4735" s="129" t="s">
        <v>220</v>
      </c>
      <c r="C4735" s="129" t="s">
        <v>303</v>
      </c>
      <c r="D4735" s="129" t="s">
        <v>3</v>
      </c>
      <c r="E4735" s="126" t="s">
        <v>74</v>
      </c>
      <c r="F4735" s="150">
        <v>5.0000000000001895E-10</v>
      </c>
      <c r="G4735" s="150">
        <v>4.7323707693549097E-10</v>
      </c>
      <c r="H4735" s="150">
        <v>4.8409336710338798E-10</v>
      </c>
      <c r="I4735" s="150">
        <v>4.7139614725200598E-10</v>
      </c>
      <c r="J4735" s="150">
        <v>4.7158218592944397E-10</v>
      </c>
      <c r="K4735" s="150">
        <v>4.8558134473163902E-10</v>
      </c>
      <c r="L4735" s="150">
        <v>5.0278035154337903E-10</v>
      </c>
      <c r="M4735" s="150">
        <v>5.1921684988569503E-10</v>
      </c>
      <c r="N4735" s="150">
        <v>5.3788304588703502E-10</v>
      </c>
      <c r="O4735" s="150">
        <v>5.3638020642065897E-10</v>
      </c>
      <c r="P4735" s="150">
        <v>5.5531881662105603E-10</v>
      </c>
      <c r="Q4735" s="150">
        <v>5.8824573034695803E-10</v>
      </c>
      <c r="R4735" s="150">
        <v>6.3698489237273799E-10</v>
      </c>
      <c r="S4735" s="150">
        <v>6.6115849460606096E-10</v>
      </c>
      <c r="T4735" s="150">
        <v>6.8738479212298396E-10</v>
      </c>
      <c r="U4735" s="150">
        <v>7.1536611367886905E-10</v>
      </c>
      <c r="V4735" s="150">
        <v>7.3643130610571903E-10</v>
      </c>
      <c r="W4735" s="150">
        <v>7.62553219127737E-10</v>
      </c>
      <c r="X4735" s="150">
        <v>7.7472451642295801E-10</v>
      </c>
      <c r="Y4735" s="150">
        <v>7.7725769336190904E-10</v>
      </c>
      <c r="Z4735" s="150">
        <v>7.8196118707027297E-10</v>
      </c>
      <c r="AA4735" s="150">
        <v>7.6987361429161103E-10</v>
      </c>
      <c r="AB4735" s="150">
        <v>7.8256603373773204E-10</v>
      </c>
      <c r="AC4735" s="150">
        <v>8.0477915466954605E-10</v>
      </c>
      <c r="AD4735" s="150">
        <v>8.43791042441451E-10</v>
      </c>
      <c r="AE4735" s="150">
        <v>8.9251630016097296E-10</v>
      </c>
      <c r="AF4735" s="150">
        <v>9.5596730814604296E-10</v>
      </c>
      <c r="AG4735" s="150">
        <v>1.0409168799999201E-9</v>
      </c>
      <c r="AH4735" s="150">
        <v>1.16637253950287E-9</v>
      </c>
      <c r="AI4735" s="150">
        <v>1.38808564436839E-9</v>
      </c>
      <c r="AJ4735" s="150">
        <v>1.52182287722824E-9</v>
      </c>
      <c r="AK4735" s="150">
        <v>1.4099213986892999E-9</v>
      </c>
    </row>
    <row r="4736" spans="1:37" s="126" customFormat="1" hidden="1" x14ac:dyDescent="0.3">
      <c r="A4736" s="129" t="str">
        <f t="shared" si="113"/>
        <v>SDGbaseTRA_AgMax_v6_3C_GVAatrps</v>
      </c>
      <c r="B4736" s="129" t="s">
        <v>220</v>
      </c>
      <c r="C4736" s="129" t="s">
        <v>303</v>
      </c>
      <c r="D4736" s="129" t="s">
        <v>3</v>
      </c>
      <c r="E4736" s="126" t="s">
        <v>75</v>
      </c>
      <c r="F4736" s="126">
        <v>54.941564078995697</v>
      </c>
      <c r="G4736" s="126">
        <v>50.356120304814802</v>
      </c>
      <c r="H4736" s="126">
        <v>51.4651815372805</v>
      </c>
      <c r="I4736" s="126">
        <v>51.666500844502302</v>
      </c>
      <c r="J4736" s="126">
        <v>52.649333399228297</v>
      </c>
      <c r="K4736" s="126">
        <v>54.013142285321003</v>
      </c>
      <c r="L4736" s="126">
        <v>55.4297742155808</v>
      </c>
      <c r="M4736" s="126">
        <v>56.470909267056001</v>
      </c>
      <c r="N4736" s="126">
        <v>57.609304131109802</v>
      </c>
      <c r="O4736" s="126">
        <v>59.048038549291</v>
      </c>
      <c r="P4736" s="126">
        <v>60.375553475711598</v>
      </c>
      <c r="Q4736" s="126">
        <v>61.483350976973902</v>
      </c>
      <c r="R4736" s="126">
        <v>63.710599658634898</v>
      </c>
      <c r="S4736" s="126">
        <v>65.849452679491193</v>
      </c>
      <c r="T4736" s="126">
        <v>67.743260238769807</v>
      </c>
      <c r="U4736" s="126">
        <v>70.000755001984203</v>
      </c>
      <c r="V4736" s="126">
        <v>72.0187125321753</v>
      </c>
      <c r="W4736" s="126">
        <v>74.290918107234305</v>
      </c>
      <c r="X4736" s="126">
        <v>75.915009413268294</v>
      </c>
      <c r="Y4736" s="126">
        <v>77.473740259814704</v>
      </c>
      <c r="Z4736" s="126">
        <v>78.947827370020704</v>
      </c>
      <c r="AA4736" s="126">
        <v>80.246923060477002</v>
      </c>
      <c r="AB4736" s="126">
        <v>84.459203003053105</v>
      </c>
      <c r="AC4736" s="126">
        <v>88.672850089481599</v>
      </c>
      <c r="AD4736" s="126">
        <v>93.075516158770299</v>
      </c>
      <c r="AE4736" s="126">
        <v>97.559506209850994</v>
      </c>
      <c r="AF4736" s="126">
        <v>102.153567591166</v>
      </c>
      <c r="AG4736" s="126">
        <v>105.904095730156</v>
      </c>
      <c r="AH4736" s="126">
        <v>108.632251697371</v>
      </c>
      <c r="AI4736" s="126">
        <v>111.518388790141</v>
      </c>
      <c r="AJ4736" s="126">
        <v>113.619562479558</v>
      </c>
      <c r="AK4736" s="126">
        <v>114.230392876854</v>
      </c>
    </row>
    <row r="4737" spans="1:37" s="126" customFormat="1" hidden="1" x14ac:dyDescent="0.3">
      <c r="A4737" s="129" t="str">
        <f t="shared" si="113"/>
        <v>SDGbaseTRA_AgMax_v6_3C_GVAacomm</v>
      </c>
      <c r="B4737" s="129" t="s">
        <v>220</v>
      </c>
      <c r="C4737" s="129" t="s">
        <v>303</v>
      </c>
      <c r="D4737" s="129" t="s">
        <v>3</v>
      </c>
      <c r="E4737" s="126" t="s">
        <v>76</v>
      </c>
      <c r="F4737" s="126">
        <v>84.052107429895301</v>
      </c>
      <c r="G4737" s="126">
        <v>70.154108456069693</v>
      </c>
      <c r="H4737" s="126">
        <v>75.236328832347795</v>
      </c>
      <c r="I4737" s="126">
        <v>77.653420968719203</v>
      </c>
      <c r="J4737" s="126">
        <v>81.217342358387995</v>
      </c>
      <c r="K4737" s="126">
        <v>84.566710203373603</v>
      </c>
      <c r="L4737" s="126">
        <v>87.879219387952205</v>
      </c>
      <c r="M4737" s="126">
        <v>91.435608789543807</v>
      </c>
      <c r="N4737" s="126">
        <v>94.897455061386296</v>
      </c>
      <c r="O4737" s="126">
        <v>98.8764452405008</v>
      </c>
      <c r="P4737" s="126">
        <v>102.943115430372</v>
      </c>
      <c r="Q4737" s="126">
        <v>107.16690828119199</v>
      </c>
      <c r="R4737" s="126">
        <v>112.65104927213901</v>
      </c>
      <c r="S4737" s="126">
        <v>116.466946213252</v>
      </c>
      <c r="T4737" s="126">
        <v>120.28798358981</v>
      </c>
      <c r="U4737" s="126">
        <v>124.72322162374699</v>
      </c>
      <c r="V4737" s="126">
        <v>129.47414815504399</v>
      </c>
      <c r="W4737" s="126">
        <v>134.321421625971</v>
      </c>
      <c r="X4737" s="126">
        <v>138.645472147639</v>
      </c>
      <c r="Y4737" s="126">
        <v>142.62364291667399</v>
      </c>
      <c r="Z4737" s="126">
        <v>146.489703835993</v>
      </c>
      <c r="AA4737" s="126">
        <v>149.91897040380101</v>
      </c>
      <c r="AB4737" s="126">
        <v>152.32525155492499</v>
      </c>
      <c r="AC4737" s="126">
        <v>156.22867159338699</v>
      </c>
      <c r="AD4737" s="126">
        <v>161.49738426465399</v>
      </c>
      <c r="AE4737" s="126">
        <v>167.39771956250701</v>
      </c>
      <c r="AF4737" s="126">
        <v>173.85194500451999</v>
      </c>
      <c r="AG4737" s="126">
        <v>180.371506573147</v>
      </c>
      <c r="AH4737" s="126">
        <v>183.28389760746001</v>
      </c>
      <c r="AI4737" s="126">
        <v>186.072689156183</v>
      </c>
      <c r="AJ4737" s="126">
        <v>187.44029683704801</v>
      </c>
      <c r="AK4737" s="126">
        <v>186.21574442125799</v>
      </c>
    </row>
    <row r="4738" spans="1:37" s="126" customFormat="1" hidden="1" x14ac:dyDescent="0.3">
      <c r="A4738" s="129" t="str">
        <f t="shared" si="113"/>
        <v>SDGbaseTRA_AgMax_v6_3C_GVAafsrv</v>
      </c>
      <c r="B4738" s="129" t="s">
        <v>220</v>
      </c>
      <c r="C4738" s="129" t="s">
        <v>303</v>
      </c>
      <c r="D4738" s="129" t="s">
        <v>3</v>
      </c>
      <c r="E4738" s="126" t="s">
        <v>77</v>
      </c>
      <c r="F4738" s="126">
        <v>413.43609675688703</v>
      </c>
      <c r="G4738" s="126">
        <v>375.65780342126499</v>
      </c>
      <c r="H4738" s="126">
        <v>394.027031942245</v>
      </c>
      <c r="I4738" s="126">
        <v>393.60748516990202</v>
      </c>
      <c r="J4738" s="126">
        <v>407.453139909367</v>
      </c>
      <c r="K4738" s="126">
        <v>422.85285180893698</v>
      </c>
      <c r="L4738" s="126">
        <v>439.91235508380902</v>
      </c>
      <c r="M4738" s="126">
        <v>457.35194678493002</v>
      </c>
      <c r="N4738" s="126">
        <v>475.77760217215501</v>
      </c>
      <c r="O4738" s="126">
        <v>496.91558216786899</v>
      </c>
      <c r="P4738" s="126">
        <v>518.95062162265003</v>
      </c>
      <c r="Q4738" s="126">
        <v>541.07470072854198</v>
      </c>
      <c r="R4738" s="126">
        <v>576.73801971254704</v>
      </c>
      <c r="S4738" s="126">
        <v>599.22918194182296</v>
      </c>
      <c r="T4738" s="126">
        <v>621.732247322072</v>
      </c>
      <c r="U4738" s="126">
        <v>647.89864246299805</v>
      </c>
      <c r="V4738" s="126">
        <v>673.82103937067996</v>
      </c>
      <c r="W4738" s="126">
        <v>701.39404363758695</v>
      </c>
      <c r="X4738" s="126">
        <v>728.75171576242894</v>
      </c>
      <c r="Y4738" s="126">
        <v>753.36818701021298</v>
      </c>
      <c r="Z4738" s="126">
        <v>777.90519423321996</v>
      </c>
      <c r="AA4738" s="126">
        <v>801.33476627730897</v>
      </c>
      <c r="AB4738" s="126">
        <v>828.54533343560001</v>
      </c>
      <c r="AC4738" s="126">
        <v>854.35792332391395</v>
      </c>
      <c r="AD4738" s="126">
        <v>882.17426742133898</v>
      </c>
      <c r="AE4738" s="126">
        <v>912.29129948860202</v>
      </c>
      <c r="AF4738" s="126">
        <v>945.30218665147004</v>
      </c>
      <c r="AG4738" s="126">
        <v>979.02060464417502</v>
      </c>
      <c r="AH4738" s="126">
        <v>984.71557695864396</v>
      </c>
      <c r="AI4738" s="126">
        <v>987.11111326379603</v>
      </c>
      <c r="AJ4738" s="126">
        <v>985.30297479343994</v>
      </c>
      <c r="AK4738" s="126">
        <v>976.33217394131498</v>
      </c>
    </row>
    <row r="4739" spans="1:37" s="126" customFormat="1" hidden="1" x14ac:dyDescent="0.3">
      <c r="A4739" s="129" t="str">
        <f t="shared" si="113"/>
        <v>SDGbaseTRA_AgMax_v6_3C_GVAabsrv</v>
      </c>
      <c r="B4739" s="129" t="s">
        <v>220</v>
      </c>
      <c r="C4739" s="129" t="s">
        <v>303</v>
      </c>
      <c r="D4739" s="129" t="s">
        <v>3</v>
      </c>
      <c r="E4739" s="126" t="s">
        <v>78</v>
      </c>
      <c r="F4739" s="126">
        <v>367.47747877216102</v>
      </c>
      <c r="G4739" s="126">
        <v>309.59547462993697</v>
      </c>
      <c r="H4739" s="126">
        <v>328.14574122740402</v>
      </c>
      <c r="I4739" s="126">
        <v>335.96253083748701</v>
      </c>
      <c r="J4739" s="126">
        <v>350.60613180966601</v>
      </c>
      <c r="K4739" s="126">
        <v>365.23721436102699</v>
      </c>
      <c r="L4739" s="126">
        <v>380.07292510567697</v>
      </c>
      <c r="M4739" s="126">
        <v>395.07082680743599</v>
      </c>
      <c r="N4739" s="126">
        <v>410.26074960289498</v>
      </c>
      <c r="O4739" s="126">
        <v>426.55302217725102</v>
      </c>
      <c r="P4739" s="126">
        <v>444.50365739924803</v>
      </c>
      <c r="Q4739" s="126">
        <v>463.15410589706403</v>
      </c>
      <c r="R4739" s="126">
        <v>489.56495829077102</v>
      </c>
      <c r="S4739" s="126">
        <v>506.571673683048</v>
      </c>
      <c r="T4739" s="126">
        <v>523.51850700630905</v>
      </c>
      <c r="U4739" s="126">
        <v>543.25196174733196</v>
      </c>
      <c r="V4739" s="126">
        <v>563.89436282265001</v>
      </c>
      <c r="W4739" s="126">
        <v>585.04000924633601</v>
      </c>
      <c r="X4739" s="126">
        <v>604.14887043927797</v>
      </c>
      <c r="Y4739" s="126">
        <v>621.57461050821803</v>
      </c>
      <c r="Z4739" s="126">
        <v>638.91636544487005</v>
      </c>
      <c r="AA4739" s="126">
        <v>654.22096255226097</v>
      </c>
      <c r="AB4739" s="126">
        <v>670.09578677700199</v>
      </c>
      <c r="AC4739" s="126">
        <v>688.06438932267497</v>
      </c>
      <c r="AD4739" s="126">
        <v>709.58593054086703</v>
      </c>
      <c r="AE4739" s="126">
        <v>733.93607142017402</v>
      </c>
      <c r="AF4739" s="126">
        <v>761.04728139353699</v>
      </c>
      <c r="AG4739" s="126">
        <v>788.83273359473299</v>
      </c>
      <c r="AH4739" s="126">
        <v>801.16624518831702</v>
      </c>
      <c r="AI4739" s="126">
        <v>812.46050840560702</v>
      </c>
      <c r="AJ4739" s="126">
        <v>817.51041974002396</v>
      </c>
      <c r="AK4739" s="126">
        <v>812.81003016611805</v>
      </c>
    </row>
    <row r="4740" spans="1:37" s="126" customFormat="1" hidden="1" x14ac:dyDescent="0.3">
      <c r="A4740" s="129" t="str">
        <f t="shared" si="113"/>
        <v>SDGbaseTRA_AgMax_v6_3C_GVAagsrv</v>
      </c>
      <c r="B4740" s="129" t="s">
        <v>220</v>
      </c>
      <c r="C4740" s="129" t="s">
        <v>303</v>
      </c>
      <c r="D4740" s="129" t="s">
        <v>3</v>
      </c>
      <c r="E4740" s="126" t="s">
        <v>79</v>
      </c>
      <c r="F4740" s="126">
        <v>789.43519992016695</v>
      </c>
      <c r="G4740" s="126">
        <v>748.86448104811802</v>
      </c>
      <c r="H4740" s="126">
        <v>774.45662586320702</v>
      </c>
      <c r="I4740" s="126">
        <v>899.45404099439997</v>
      </c>
      <c r="J4740" s="126">
        <v>921.43887611007904</v>
      </c>
      <c r="K4740" s="126">
        <v>950.63596236118497</v>
      </c>
      <c r="L4740" s="126">
        <v>983.88772363105102</v>
      </c>
      <c r="M4740" s="126">
        <v>1018.5071365295699</v>
      </c>
      <c r="N4740" s="126">
        <v>1053.11156826242</v>
      </c>
      <c r="O4740" s="126">
        <v>1081.4662969753699</v>
      </c>
      <c r="P4740" s="126">
        <v>1118.9559638007399</v>
      </c>
      <c r="Q4740" s="126">
        <v>1158.1225439375801</v>
      </c>
      <c r="R4740" s="126">
        <v>1188.76051577723</v>
      </c>
      <c r="S4740" s="126">
        <v>1217.2374679470199</v>
      </c>
      <c r="T4740" s="126">
        <v>1245.91856261468</v>
      </c>
      <c r="U4740" s="126">
        <v>1279.20119031743</v>
      </c>
      <c r="V4740" s="126">
        <v>1314.2537067820499</v>
      </c>
      <c r="W4740" s="126">
        <v>1348.1945882815901</v>
      </c>
      <c r="X4740" s="126">
        <v>1378.9511458594</v>
      </c>
      <c r="Y4740" s="126">
        <v>1407.6151630833001</v>
      </c>
      <c r="Z4740" s="126">
        <v>1437.1093017380299</v>
      </c>
      <c r="AA4740" s="126">
        <v>1466.25200595162</v>
      </c>
      <c r="AB4740" s="126">
        <v>1496.4151084847999</v>
      </c>
      <c r="AC4740" s="126">
        <v>1531.09330454012</v>
      </c>
      <c r="AD4740" s="126">
        <v>1571.8828595223399</v>
      </c>
      <c r="AE4740" s="126">
        <v>1615.7116892624299</v>
      </c>
      <c r="AF4740" s="126">
        <v>1661.7801446672099</v>
      </c>
      <c r="AG4740" s="126">
        <v>1705.4768830805799</v>
      </c>
      <c r="AH4740" s="126">
        <v>1719.9272794410199</v>
      </c>
      <c r="AI4740" s="126">
        <v>1742.57675917662</v>
      </c>
      <c r="AJ4740" s="126">
        <v>1763.24635188656</v>
      </c>
      <c r="AK4740" s="126">
        <v>1773.9915726439799</v>
      </c>
    </row>
    <row r="4741" spans="1:37" s="126" customFormat="1" hidden="1" x14ac:dyDescent="0.3">
      <c r="A4741" s="129" t="str">
        <f t="shared" si="113"/>
        <v>SDGbaseTRA_AgMax_v6_3C_GVAaosrv</v>
      </c>
      <c r="B4741" s="129" t="s">
        <v>220</v>
      </c>
      <c r="C4741" s="129" t="s">
        <v>303</v>
      </c>
      <c r="D4741" s="129" t="s">
        <v>3</v>
      </c>
      <c r="E4741" s="126" t="s">
        <v>80</v>
      </c>
      <c r="F4741" s="126">
        <v>475.07820917543302</v>
      </c>
      <c r="G4741" s="126">
        <v>490.31258912171501</v>
      </c>
      <c r="H4741" s="126">
        <v>501.24261835201401</v>
      </c>
      <c r="I4741" s="126">
        <v>496.95918502768598</v>
      </c>
      <c r="J4741" s="126">
        <v>511.85152994655198</v>
      </c>
      <c r="K4741" s="126">
        <v>528.05929371825698</v>
      </c>
      <c r="L4741" s="126">
        <v>546.062172609448</v>
      </c>
      <c r="M4741" s="126">
        <v>565.718967820741</v>
      </c>
      <c r="N4741" s="126">
        <v>587.00607928091802</v>
      </c>
      <c r="O4741" s="126">
        <v>610.95540169435401</v>
      </c>
      <c r="P4741" s="126">
        <v>636.73065667604396</v>
      </c>
      <c r="Q4741" s="126">
        <v>663.07082574580897</v>
      </c>
      <c r="R4741" s="126">
        <v>702.03650036961005</v>
      </c>
      <c r="S4741" s="126">
        <v>727.41457064346298</v>
      </c>
      <c r="T4741" s="126">
        <v>752.99651772285097</v>
      </c>
      <c r="U4741" s="126">
        <v>782.29114244125697</v>
      </c>
      <c r="V4741" s="126">
        <v>812.64626351080506</v>
      </c>
      <c r="W4741" s="126">
        <v>843.56554452023397</v>
      </c>
      <c r="X4741" s="126">
        <v>873.01847922230297</v>
      </c>
      <c r="Y4741" s="126">
        <v>899.82696918431395</v>
      </c>
      <c r="Z4741" s="126">
        <v>926.07316819509299</v>
      </c>
      <c r="AA4741" s="126">
        <v>950.35573341726104</v>
      </c>
      <c r="AB4741" s="126">
        <v>975.41080564142703</v>
      </c>
      <c r="AC4741" s="126">
        <v>1001.1863550344</v>
      </c>
      <c r="AD4741" s="126">
        <v>1031.0866991857799</v>
      </c>
      <c r="AE4741" s="126">
        <v>1064.5176994568101</v>
      </c>
      <c r="AF4741" s="126">
        <v>1101.4543587892999</v>
      </c>
      <c r="AG4741" s="126">
        <v>1139.1433661608601</v>
      </c>
      <c r="AH4741" s="126">
        <v>1152.62578805981</v>
      </c>
      <c r="AI4741" s="126">
        <v>1163.80798482624</v>
      </c>
      <c r="AJ4741" s="126">
        <v>1167.79625469651</v>
      </c>
      <c r="AK4741" s="126">
        <v>1160.36037369928</v>
      </c>
    </row>
    <row r="4742" spans="1:37" s="126" customFormat="1" hidden="1" x14ac:dyDescent="0.3">
      <c r="A4742" s="129" t="str">
        <f t="shared" si="113"/>
        <v>SDGbaseTRA_AgMax_v6_3C_GVAtotal</v>
      </c>
      <c r="B4742" s="129" t="s">
        <v>220</v>
      </c>
      <c r="C4742" s="129" t="s">
        <v>303</v>
      </c>
      <c r="D4742" s="129" t="s">
        <v>3</v>
      </c>
      <c r="E4742" s="126" t="s">
        <v>1</v>
      </c>
      <c r="F4742" s="126">
        <v>4444.8669705644197</v>
      </c>
      <c r="G4742" s="126">
        <v>4194.6797798524703</v>
      </c>
      <c r="H4742" s="126">
        <v>4327.2617063780999</v>
      </c>
      <c r="I4742" s="126">
        <v>4539.2452965120901</v>
      </c>
      <c r="J4742" s="126">
        <v>4652.5217131209902</v>
      </c>
      <c r="K4742" s="126">
        <v>4786.6020911283904</v>
      </c>
      <c r="L4742" s="126">
        <v>4936.5838634913898</v>
      </c>
      <c r="M4742" s="126">
        <v>5090.5539040086296</v>
      </c>
      <c r="N4742" s="126">
        <v>5257.94166042699</v>
      </c>
      <c r="O4742" s="126">
        <v>5442.5215616250598</v>
      </c>
      <c r="P4742" s="126">
        <v>5647.8984676161399</v>
      </c>
      <c r="Q4742" s="126">
        <v>5856.1044542719001</v>
      </c>
      <c r="R4742" s="126">
        <v>6068.3374555713199</v>
      </c>
      <c r="S4742" s="126">
        <v>6276.9801611017101</v>
      </c>
      <c r="T4742" s="126">
        <v>6491.7521514985301</v>
      </c>
      <c r="U4742" s="126">
        <v>6732.1679308218399</v>
      </c>
      <c r="V4742" s="126">
        <v>6964.9475152844798</v>
      </c>
      <c r="W4742" s="126">
        <v>7202.7223546719997</v>
      </c>
      <c r="X4742" s="126">
        <v>7446.4805305824902</v>
      </c>
      <c r="Y4742" s="126">
        <v>7682.2612202624296</v>
      </c>
      <c r="Z4742" s="126">
        <v>7928.2206898128297</v>
      </c>
      <c r="AA4742" s="126">
        <v>8167.2872519457496</v>
      </c>
      <c r="AB4742" s="126">
        <v>8441.2191766677297</v>
      </c>
      <c r="AC4742" s="126">
        <v>8687.9398333629706</v>
      </c>
      <c r="AD4742" s="126">
        <v>8930.0806512434101</v>
      </c>
      <c r="AE4742" s="126">
        <v>9176.2816181131893</v>
      </c>
      <c r="AF4742" s="126">
        <v>9429.1971179634002</v>
      </c>
      <c r="AG4742" s="126">
        <v>9679.8132832778101</v>
      </c>
      <c r="AH4742" s="126">
        <v>9723.1648111551403</v>
      </c>
      <c r="AI4742" s="126">
        <v>9734.1123450538907</v>
      </c>
      <c r="AJ4742" s="126">
        <v>9714.8616947157807</v>
      </c>
      <c r="AK4742" s="126">
        <v>9678.6923769405803</v>
      </c>
    </row>
    <row r="4743" spans="1:37" s="126" customFormat="1" hidden="1" x14ac:dyDescent="0.3">
      <c r="A4743" s="129" t="str">
        <f t="shared" si="113"/>
        <v>SDGbaseTRA_AgMax_v6_3GOVSHRXtotal</v>
      </c>
      <c r="B4743" s="129" t="s">
        <v>220</v>
      </c>
      <c r="C4743" s="129" t="s">
        <v>303</v>
      </c>
      <c r="D4743" s="129" t="s">
        <v>191</v>
      </c>
      <c r="E4743" s="126" t="s">
        <v>1</v>
      </c>
      <c r="F4743" s="126">
        <v>0.21230066660829899</v>
      </c>
      <c r="G4743" s="126">
        <v>0.212300713346463</v>
      </c>
      <c r="H4743" s="126">
        <v>0.212300593039078</v>
      </c>
      <c r="I4743" s="126">
        <v>0.235878977740619</v>
      </c>
      <c r="J4743" s="126">
        <v>0.23629869314435201</v>
      </c>
      <c r="K4743" s="126">
        <v>0.23706659007320999</v>
      </c>
      <c r="L4743" s="126">
        <v>0.237806525914112</v>
      </c>
      <c r="M4743" s="126">
        <v>0.23862152217545701</v>
      </c>
      <c r="N4743" s="126">
        <v>0.23889183818832599</v>
      </c>
      <c r="O4743" s="126">
        <v>0.23732909925755899</v>
      </c>
      <c r="P4743" s="126">
        <v>0.23664428636562099</v>
      </c>
      <c r="Q4743" s="126">
        <v>0.23618940423027199</v>
      </c>
      <c r="R4743" s="126">
        <v>0.23315554516058101</v>
      </c>
      <c r="S4743" s="126">
        <v>0.23064891798387799</v>
      </c>
      <c r="T4743" s="126">
        <v>0.22817243944412699</v>
      </c>
      <c r="U4743" s="126">
        <v>0.22555719119092599</v>
      </c>
      <c r="V4743" s="126">
        <v>0.22356738890234701</v>
      </c>
      <c r="W4743" s="126">
        <v>0.221406607129363</v>
      </c>
      <c r="X4743" s="126">
        <v>0.21893863184732101</v>
      </c>
      <c r="Y4743" s="126">
        <v>0.216673117769943</v>
      </c>
      <c r="Z4743" s="126">
        <v>0.21435344043513599</v>
      </c>
      <c r="AA4743" s="126">
        <v>0.212336708262609</v>
      </c>
      <c r="AB4743" s="126">
        <v>0.209781326814135</v>
      </c>
      <c r="AC4743" s="126">
        <v>0.20852627313848801</v>
      </c>
      <c r="AD4743" s="126">
        <v>0.20804527342983301</v>
      </c>
      <c r="AE4743" s="126">
        <v>0.20780329460460301</v>
      </c>
      <c r="AF4743" s="126">
        <v>0.207632221593511</v>
      </c>
      <c r="AG4743" s="126">
        <v>0.20731721398259101</v>
      </c>
      <c r="AH4743" s="126">
        <v>0.209309153259057</v>
      </c>
      <c r="AI4743" s="126">
        <v>0.21281797292566701</v>
      </c>
      <c r="AJ4743" s="126">
        <v>0.216761973334509</v>
      </c>
      <c r="AK4743" s="126">
        <v>0.22014602191374399</v>
      </c>
    </row>
    <row r="4744" spans="1:37" s="126" customFormat="1" hidden="1" x14ac:dyDescent="0.3">
      <c r="A4744" s="129" t="str">
        <f t="shared" si="113"/>
        <v>SDGbaseTRA_AgMax_v6_3INVSHRXtotal</v>
      </c>
      <c r="B4744" s="129" t="s">
        <v>220</v>
      </c>
      <c r="C4744" s="129" t="s">
        <v>303</v>
      </c>
      <c r="D4744" s="129" t="s">
        <v>189</v>
      </c>
      <c r="E4744" s="126" t="s">
        <v>1</v>
      </c>
      <c r="F4744" s="126">
        <v>0.18000953521871799</v>
      </c>
      <c r="G4744" s="126">
        <v>0.18000951608096999</v>
      </c>
      <c r="H4744" s="126">
        <v>0.18000947353926899</v>
      </c>
      <c r="I4744" s="126">
        <v>0.191435735583174</v>
      </c>
      <c r="J4744" s="126">
        <v>0.188825289817874</v>
      </c>
      <c r="K4744" s="126">
        <v>0.186689337836519</v>
      </c>
      <c r="L4744" s="126">
        <v>0.18490713568660599</v>
      </c>
      <c r="M4744" s="126">
        <v>0.18336948933452499</v>
      </c>
      <c r="N4744" s="126">
        <v>0.18197292876406199</v>
      </c>
      <c r="O4744" s="126">
        <v>0.18098027056531901</v>
      </c>
      <c r="P4744" s="126">
        <v>0.17974812781474001</v>
      </c>
      <c r="Q4744" s="126">
        <v>0.178440625098721</v>
      </c>
      <c r="R4744" s="126">
        <v>0.16325360070491199</v>
      </c>
      <c r="S4744" s="126">
        <v>0.16404533504256399</v>
      </c>
      <c r="T4744" s="126">
        <v>0.164727025963044</v>
      </c>
      <c r="U4744" s="126">
        <v>0.16536485469208301</v>
      </c>
      <c r="V4744" s="126">
        <v>0.16564094061000301</v>
      </c>
      <c r="W4744" s="126">
        <v>0.166092979129489</v>
      </c>
      <c r="X4744" s="126">
        <v>0.166655531646723</v>
      </c>
      <c r="Y4744" s="126">
        <v>0.167046308884963</v>
      </c>
      <c r="Z4744" s="126">
        <v>0.16750127223577599</v>
      </c>
      <c r="AA4744" s="126">
        <v>0.16792753812733899</v>
      </c>
      <c r="AB4744" s="126">
        <v>0.16841395096755599</v>
      </c>
      <c r="AC4744" s="126">
        <v>0.16873390720333101</v>
      </c>
      <c r="AD4744" s="126">
        <v>0.16902807396457001</v>
      </c>
      <c r="AE4744" s="126">
        <v>0.16934450250970301</v>
      </c>
      <c r="AF4744" s="126">
        <v>0.16963058539874901</v>
      </c>
      <c r="AG4744" s="126">
        <v>0.16983265187462401</v>
      </c>
      <c r="AH4744" s="126">
        <v>0.16932057565393899</v>
      </c>
      <c r="AI4744" s="126">
        <v>0.16830968593708001</v>
      </c>
      <c r="AJ4744" s="126">
        <v>0.16773317384290301</v>
      </c>
      <c r="AK4744" s="126">
        <v>0.167518837678437</v>
      </c>
    </row>
    <row r="4745" spans="1:37" s="126" customFormat="1" hidden="1" x14ac:dyDescent="0.3">
      <c r="A4745" s="129" t="str">
        <f t="shared" si="113"/>
        <v>SDGbaseTRA_AgMax_v6_3C_QFSlabtotal</v>
      </c>
      <c r="B4745" s="129" t="s">
        <v>220</v>
      </c>
      <c r="C4745" s="129" t="s">
        <v>303</v>
      </c>
      <c r="D4745" s="129" t="s">
        <v>206</v>
      </c>
      <c r="E4745" s="126" t="s">
        <v>1</v>
      </c>
      <c r="F4745" s="126">
        <v>16418.578699979</v>
      </c>
      <c r="G4745" s="126">
        <v>15182.8391171371</v>
      </c>
      <c r="H4745" s="126">
        <v>15745.416072186599</v>
      </c>
      <c r="I4745" s="126">
        <v>16397.568755320299</v>
      </c>
      <c r="J4745" s="126">
        <v>16971.183234854099</v>
      </c>
      <c r="K4745" s="126">
        <v>17522.076645767898</v>
      </c>
      <c r="L4745" s="126">
        <v>18080.427922426199</v>
      </c>
      <c r="M4745" s="126">
        <v>18652.691684888199</v>
      </c>
      <c r="N4745" s="126">
        <v>19241.587138451399</v>
      </c>
      <c r="O4745" s="126">
        <v>19829.420576308901</v>
      </c>
      <c r="P4745" s="126">
        <v>20464.625403878799</v>
      </c>
      <c r="Q4745" s="126">
        <v>21127.1692622152</v>
      </c>
      <c r="R4745" s="126">
        <v>21791.742775887102</v>
      </c>
      <c r="S4745" s="126">
        <v>22467.139363271101</v>
      </c>
      <c r="T4745" s="126">
        <v>23153.412059151698</v>
      </c>
      <c r="U4745" s="126">
        <v>23878.210278112601</v>
      </c>
      <c r="V4745" s="126">
        <v>24631.680579678399</v>
      </c>
      <c r="W4745" s="126">
        <v>25396.093418661501</v>
      </c>
      <c r="X4745" s="126">
        <v>26159.252036709498</v>
      </c>
      <c r="Y4745" s="126">
        <v>26893.537616147802</v>
      </c>
      <c r="Z4745" s="126">
        <v>27602.238724741099</v>
      </c>
      <c r="AA4745" s="126">
        <v>28287.137828241699</v>
      </c>
      <c r="AB4745" s="126">
        <v>28997.8930778867</v>
      </c>
      <c r="AC4745" s="126">
        <v>29735.991916464802</v>
      </c>
      <c r="AD4745" s="126">
        <v>30523.419224582201</v>
      </c>
      <c r="AE4745" s="126">
        <v>31369.608267219599</v>
      </c>
      <c r="AF4745" s="126">
        <v>32277.779355795901</v>
      </c>
      <c r="AG4745" s="126">
        <v>33223.657423353499</v>
      </c>
      <c r="AH4745" s="126">
        <v>33970.652636252198</v>
      </c>
      <c r="AI4745" s="126">
        <v>34592.979052272603</v>
      </c>
      <c r="AJ4745" s="126">
        <v>35070.690905460098</v>
      </c>
      <c r="AK4745" s="126">
        <v>35331.176004823203</v>
      </c>
    </row>
    <row r="4746" spans="1:37" s="126" customFormat="1" hidden="1" x14ac:dyDescent="0.3">
      <c r="A4746" s="129" t="str">
        <f t="shared" si="113"/>
        <v>SDGbaseTRA_AgMax_v6_3C_PubDeftotal</v>
      </c>
      <c r="B4746" s="129" t="s">
        <v>220</v>
      </c>
      <c r="C4746" s="129" t="s">
        <v>303</v>
      </c>
      <c r="D4746" s="129" t="s">
        <v>99</v>
      </c>
      <c r="E4746" s="126" t="s">
        <v>1</v>
      </c>
      <c r="F4746" s="126">
        <v>-2.69193962733548E-3</v>
      </c>
      <c r="G4746" s="126">
        <v>-2.91961162141623E-3</v>
      </c>
      <c r="H4746" s="126">
        <v>-2.8976876097679002E-3</v>
      </c>
      <c r="I4746" s="126">
        <v>2.4661647709317499E-2</v>
      </c>
      <c r="J4746" s="126">
        <v>2.0401111241685799E-2</v>
      </c>
      <c r="K4746" s="126">
        <v>1.72479737225637E-2</v>
      </c>
      <c r="L4746" s="126">
        <v>1.46599016896839E-2</v>
      </c>
      <c r="M4746" s="126">
        <v>1.2457702611400501E-2</v>
      </c>
      <c r="N4746" s="126">
        <v>1.0263341712664799E-2</v>
      </c>
      <c r="O4746" s="126">
        <v>7.9744549936374507E-3</v>
      </c>
      <c r="P4746" s="126">
        <v>5.5095709185186302E-3</v>
      </c>
      <c r="Q4746" s="126">
        <v>2.9751055243505201E-3</v>
      </c>
      <c r="R4746" s="126">
        <v>-2.1686736323023301E-2</v>
      </c>
      <c r="S4746" s="126">
        <v>-2.20555598756512E-2</v>
      </c>
      <c r="T4746" s="126">
        <v>-2.2763152532868001E-2</v>
      </c>
      <c r="U4746" s="126">
        <v>-2.3412585829595101E-2</v>
      </c>
      <c r="V4746" s="126">
        <v>-2.4202890078166499E-2</v>
      </c>
      <c r="W4746" s="126">
        <v>-2.4959200365502001E-2</v>
      </c>
      <c r="X4746" s="126">
        <v>-2.5839993776871802E-2</v>
      </c>
      <c r="Y4746" s="126">
        <v>-2.7011739987836399E-2</v>
      </c>
      <c r="Z4746" s="126">
        <v>-2.8039611305834398E-2</v>
      </c>
      <c r="AA4746" s="126">
        <v>-2.9035972486999798E-2</v>
      </c>
      <c r="AB4746" s="126">
        <v>-2.97759905744234E-2</v>
      </c>
      <c r="AC4746" s="126">
        <v>-2.9792346890330001E-2</v>
      </c>
      <c r="AD4746" s="126">
        <v>-2.93012213116207E-2</v>
      </c>
      <c r="AE4746" s="126">
        <v>-2.8506629502499999E-2</v>
      </c>
      <c r="AF4746" s="126">
        <v>-2.7675815957375401E-2</v>
      </c>
      <c r="AG4746" s="126">
        <v>-2.7035580044353202E-2</v>
      </c>
      <c r="AH4746" s="126">
        <v>-2.5844973551615202E-2</v>
      </c>
      <c r="AI4746" s="126">
        <v>-2.4861232569489699E-2</v>
      </c>
      <c r="AJ4746" s="126">
        <v>-2.3069363313747801E-2</v>
      </c>
      <c r="AK4746" s="126">
        <v>-2.1247447990044001E-2</v>
      </c>
    </row>
    <row r="4747" spans="1:37" s="126" customFormat="1" hidden="1" x14ac:dyDescent="0.3">
      <c r="A4747" s="129" t="str">
        <f t="shared" si="113"/>
        <v>SDGbaseTRA_AgMax_v6_3YIXent-n</v>
      </c>
      <c r="B4747" s="129" t="s">
        <v>220</v>
      </c>
      <c r="C4747" s="129" t="s">
        <v>303</v>
      </c>
      <c r="D4747" s="129" t="s">
        <v>95</v>
      </c>
      <c r="E4747" s="126" t="s">
        <v>82</v>
      </c>
      <c r="F4747" s="126">
        <v>1681.67535303255</v>
      </c>
      <c r="G4747" s="126">
        <v>1548.8683023082899</v>
      </c>
      <c r="H4747" s="126">
        <v>1605.7594323103599</v>
      </c>
      <c r="I4747" s="126">
        <v>1629.9391512299601</v>
      </c>
      <c r="J4747" s="126">
        <v>1673.39894026661</v>
      </c>
      <c r="K4747" s="126">
        <v>1720.74406019716</v>
      </c>
      <c r="L4747" s="126">
        <v>1771.08087379626</v>
      </c>
      <c r="M4747" s="126">
        <v>1823.4496147227701</v>
      </c>
      <c r="N4747" s="126">
        <v>1885.58002588403</v>
      </c>
      <c r="O4747" s="126">
        <v>1962.21576284142</v>
      </c>
      <c r="P4747" s="126">
        <v>2040.5060938372601</v>
      </c>
      <c r="Q4747" s="126">
        <v>2118.9827973094598</v>
      </c>
      <c r="R4747" s="126">
        <v>2223.8445130822001</v>
      </c>
      <c r="S4747" s="126">
        <v>2307.6233718080798</v>
      </c>
      <c r="T4747" s="126">
        <v>2394.27120085147</v>
      </c>
      <c r="U4747" s="126">
        <v>2489.2270057273399</v>
      </c>
      <c r="V4747" s="126">
        <v>2581.2300977006698</v>
      </c>
      <c r="W4747" s="126">
        <v>2677.3432544398302</v>
      </c>
      <c r="X4747" s="126">
        <v>2779.2200008682398</v>
      </c>
      <c r="Y4747" s="126">
        <v>2882.56808740219</v>
      </c>
      <c r="Z4747" s="126">
        <v>2995.3112983911101</v>
      </c>
      <c r="AA4747" s="126">
        <v>3104.93916825732</v>
      </c>
      <c r="AB4747" s="126">
        <v>3230.1302509633101</v>
      </c>
      <c r="AC4747" s="126">
        <v>3327.2649864004602</v>
      </c>
      <c r="AD4747" s="126">
        <v>3409.38250360645</v>
      </c>
      <c r="AE4747" s="126">
        <v>3486.2530819823401</v>
      </c>
      <c r="AF4747" s="126">
        <v>3561.0129587555998</v>
      </c>
      <c r="AG4747" s="126">
        <v>3615.2224920059102</v>
      </c>
      <c r="AH4747" s="126">
        <v>3593.9154155321398</v>
      </c>
      <c r="AI4747" s="126">
        <v>3534.2915830554698</v>
      </c>
      <c r="AJ4747" s="126">
        <v>3475.30765339545</v>
      </c>
      <c r="AK4747" s="126">
        <v>3450.7164351218598</v>
      </c>
    </row>
    <row r="4748" spans="1:37" s="126" customFormat="1" hidden="1" x14ac:dyDescent="0.3">
      <c r="A4748" s="129" t="str">
        <f t="shared" si="113"/>
        <v>SDGbaseTRA_AgMax_v6_3YIXent-e</v>
      </c>
      <c r="B4748" s="129" t="s">
        <v>220</v>
      </c>
      <c r="C4748" s="129" t="s">
        <v>303</v>
      </c>
      <c r="D4748" s="129" t="s">
        <v>95</v>
      </c>
      <c r="E4748" s="126" t="s">
        <v>83</v>
      </c>
      <c r="F4748" s="126">
        <v>67.674501211460495</v>
      </c>
      <c r="G4748" s="126">
        <v>74.718443581212796</v>
      </c>
      <c r="H4748" s="126">
        <v>62.139529693624198</v>
      </c>
      <c r="I4748" s="126">
        <v>63.138542798626702</v>
      </c>
      <c r="J4748" s="126">
        <v>68.101376772813893</v>
      </c>
      <c r="K4748" s="126">
        <v>73.286797994406001</v>
      </c>
      <c r="L4748" s="126">
        <v>78.519907509922106</v>
      </c>
      <c r="M4748" s="126">
        <v>79.285561491932597</v>
      </c>
      <c r="N4748" s="126">
        <v>77.625655534558206</v>
      </c>
      <c r="O4748" s="126">
        <v>77.129750251706099</v>
      </c>
      <c r="P4748" s="126">
        <v>80.058186603186201</v>
      </c>
      <c r="Q4748" s="126">
        <v>85.294965332382901</v>
      </c>
      <c r="R4748" s="126">
        <v>94.164987327799693</v>
      </c>
      <c r="S4748" s="126">
        <v>98.788087194315494</v>
      </c>
      <c r="T4748" s="126">
        <v>104.66566160340599</v>
      </c>
      <c r="U4748" s="126">
        <v>110.294906861705</v>
      </c>
      <c r="V4748" s="126">
        <v>110.571770424788</v>
      </c>
      <c r="W4748" s="126">
        <v>114.482853891052</v>
      </c>
      <c r="X4748" s="126">
        <v>123.38058185051101</v>
      </c>
      <c r="Y4748" s="126">
        <v>132.57800342026999</v>
      </c>
      <c r="Z4748" s="126">
        <v>141.91505037661099</v>
      </c>
      <c r="AA4748" s="126">
        <v>150.41363852833501</v>
      </c>
      <c r="AB4748" s="126">
        <v>158.902684174565</v>
      </c>
      <c r="AC4748" s="126">
        <v>170.253544064621</v>
      </c>
      <c r="AD4748" s="126">
        <v>181.84049487340201</v>
      </c>
      <c r="AE4748" s="126">
        <v>193.362518100736</v>
      </c>
      <c r="AF4748" s="126">
        <v>205.25094492757299</v>
      </c>
      <c r="AG4748" s="126">
        <v>253.49601905895901</v>
      </c>
      <c r="AH4748" s="126">
        <v>302.73208956802603</v>
      </c>
      <c r="AI4748" s="126">
        <v>368.63327047006999</v>
      </c>
      <c r="AJ4748" s="126">
        <v>420.85329951955498</v>
      </c>
      <c r="AK4748" s="126">
        <v>451.56218166246401</v>
      </c>
    </row>
    <row r="4749" spans="1:37" s="126" customFormat="1" hidden="1" x14ac:dyDescent="0.3">
      <c r="A4749" s="129" t="str">
        <f t="shared" si="113"/>
        <v>SDGbaseTRA_AgMax_v6_3YIXhhd-0</v>
      </c>
      <c r="B4749" s="129" t="s">
        <v>220</v>
      </c>
      <c r="C4749" s="129" t="s">
        <v>303</v>
      </c>
      <c r="D4749" s="129" t="s">
        <v>95</v>
      </c>
      <c r="E4749" s="126" t="s">
        <v>84</v>
      </c>
      <c r="F4749" s="126">
        <v>80.825437201427704</v>
      </c>
      <c r="G4749" s="126">
        <v>80.204003199548893</v>
      </c>
      <c r="H4749" s="126">
        <v>78.556643840957904</v>
      </c>
      <c r="I4749" s="126">
        <v>81.877390021670493</v>
      </c>
      <c r="J4749" s="126">
        <v>83.924409254636004</v>
      </c>
      <c r="K4749" s="126">
        <v>86.0107779609841</v>
      </c>
      <c r="L4749" s="126">
        <v>88.442509458095202</v>
      </c>
      <c r="M4749" s="126">
        <v>91.092024426556705</v>
      </c>
      <c r="N4749" s="126">
        <v>93.854501946021401</v>
      </c>
      <c r="O4749" s="126">
        <v>96.911171864965894</v>
      </c>
      <c r="P4749" s="126">
        <v>100.288915170792</v>
      </c>
      <c r="Q4749" s="126">
        <v>103.762611267465</v>
      </c>
      <c r="R4749" s="126">
        <v>107.16844169496601</v>
      </c>
      <c r="S4749" s="126">
        <v>110.98219019588799</v>
      </c>
      <c r="T4749" s="126">
        <v>114.890037611777</v>
      </c>
      <c r="U4749" s="126">
        <v>119.137818399762</v>
      </c>
      <c r="V4749" s="126">
        <v>123.724757636701</v>
      </c>
      <c r="W4749" s="126">
        <v>128.21498460023301</v>
      </c>
      <c r="X4749" s="126">
        <v>132.77610846662699</v>
      </c>
      <c r="Y4749" s="126">
        <v>137.383293517921</v>
      </c>
      <c r="Z4749" s="126">
        <v>141.83623795683599</v>
      </c>
      <c r="AA4749" s="126">
        <v>146.429768588565</v>
      </c>
      <c r="AB4749" s="126">
        <v>151.377436990788</v>
      </c>
      <c r="AC4749" s="126">
        <v>156.63129519955299</v>
      </c>
      <c r="AD4749" s="126">
        <v>161.82238635215401</v>
      </c>
      <c r="AE4749" s="126">
        <v>167.19766957432901</v>
      </c>
      <c r="AF4749" s="126">
        <v>172.82204565453301</v>
      </c>
      <c r="AG4749" s="126">
        <v>178.53112680217501</v>
      </c>
      <c r="AH4749" s="126">
        <v>182.81538671970901</v>
      </c>
      <c r="AI4749" s="126">
        <v>184.45266519112101</v>
      </c>
      <c r="AJ4749" s="126">
        <v>185.25780910757501</v>
      </c>
      <c r="AK4749" s="126">
        <v>185.36967394745801</v>
      </c>
    </row>
    <row r="4750" spans="1:37" s="126" customFormat="1" hidden="1" x14ac:dyDescent="0.3">
      <c r="A4750" s="129" t="str">
        <f t="shared" si="113"/>
        <v>SDGbaseTRA_AgMax_v6_3YIXhhd-1</v>
      </c>
      <c r="B4750" s="129" t="s">
        <v>220</v>
      </c>
      <c r="C4750" s="129" t="s">
        <v>303</v>
      </c>
      <c r="D4750" s="129" t="s">
        <v>95</v>
      </c>
      <c r="E4750" s="126" t="s">
        <v>85</v>
      </c>
      <c r="F4750" s="126">
        <v>111.120030553734</v>
      </c>
      <c r="G4750" s="126">
        <v>109.87326901123799</v>
      </c>
      <c r="H4750" s="126">
        <v>108.074360360786</v>
      </c>
      <c r="I4750" s="126">
        <v>112.63110927885</v>
      </c>
      <c r="J4750" s="126">
        <v>115.430996009949</v>
      </c>
      <c r="K4750" s="126">
        <v>118.327984156621</v>
      </c>
      <c r="L4750" s="126">
        <v>121.698042537822</v>
      </c>
      <c r="M4750" s="126">
        <v>125.36120532002499</v>
      </c>
      <c r="N4750" s="126">
        <v>129.197637597278</v>
      </c>
      <c r="O4750" s="126">
        <v>133.43378232550899</v>
      </c>
      <c r="P4750" s="126">
        <v>138.11481462913699</v>
      </c>
      <c r="Q4750" s="126">
        <v>142.91602925324199</v>
      </c>
      <c r="R4750" s="126">
        <v>147.65821969638799</v>
      </c>
      <c r="S4750" s="126">
        <v>152.89607687245899</v>
      </c>
      <c r="T4750" s="126">
        <v>158.26335343235101</v>
      </c>
      <c r="U4750" s="126">
        <v>164.11656349244601</v>
      </c>
      <c r="V4750" s="126">
        <v>170.39710114093401</v>
      </c>
      <c r="W4750" s="126">
        <v>176.55022893893499</v>
      </c>
      <c r="X4750" s="126">
        <v>182.785216083362</v>
      </c>
      <c r="Y4750" s="126">
        <v>189.059526559652</v>
      </c>
      <c r="Z4750" s="126">
        <v>195.153565038301</v>
      </c>
      <c r="AA4750" s="126">
        <v>201.412686504497</v>
      </c>
      <c r="AB4750" s="126">
        <v>208.19741211315801</v>
      </c>
      <c r="AC4750" s="126">
        <v>215.31965934572301</v>
      </c>
      <c r="AD4750" s="126">
        <v>222.36384945076401</v>
      </c>
      <c r="AE4750" s="126">
        <v>229.655159722017</v>
      </c>
      <c r="AF4750" s="126">
        <v>237.27814906390299</v>
      </c>
      <c r="AG4750" s="126">
        <v>244.937561331788</v>
      </c>
      <c r="AH4750" s="126">
        <v>250.344794843747</v>
      </c>
      <c r="AI4750" s="126">
        <v>252.33235201684801</v>
      </c>
      <c r="AJ4750" s="126">
        <v>253.218483935047</v>
      </c>
      <c r="AK4750" s="126">
        <v>253.19595887108699</v>
      </c>
    </row>
    <row r="4751" spans="1:37" s="126" customFormat="1" hidden="1" x14ac:dyDescent="0.3">
      <c r="A4751" s="129" t="str">
        <f t="shared" si="113"/>
        <v>SDGbaseTRA_AgMax_v6_3YIXhhd-2</v>
      </c>
      <c r="B4751" s="129" t="s">
        <v>220</v>
      </c>
      <c r="C4751" s="129" t="s">
        <v>303</v>
      </c>
      <c r="D4751" s="129" t="s">
        <v>95</v>
      </c>
      <c r="E4751" s="126" t="s">
        <v>86</v>
      </c>
      <c r="F4751" s="126">
        <v>130.16702572780201</v>
      </c>
      <c r="G4751" s="126">
        <v>128.18227404973399</v>
      </c>
      <c r="H4751" s="126">
        <v>126.53836773934199</v>
      </c>
      <c r="I4751" s="126">
        <v>131.626327067532</v>
      </c>
      <c r="J4751" s="126">
        <v>134.89260904365599</v>
      </c>
      <c r="K4751" s="126">
        <v>138.30747164194599</v>
      </c>
      <c r="L4751" s="126">
        <v>142.27023979470201</v>
      </c>
      <c r="M4751" s="126">
        <v>146.57289877543599</v>
      </c>
      <c r="N4751" s="126">
        <v>151.101205512983</v>
      </c>
      <c r="O4751" s="126">
        <v>156.07451772506101</v>
      </c>
      <c r="P4751" s="126">
        <v>161.589740181374</v>
      </c>
      <c r="Q4751" s="126">
        <v>167.236055811483</v>
      </c>
      <c r="R4751" s="126">
        <v>172.917676113618</v>
      </c>
      <c r="S4751" s="126">
        <v>179.06912012892201</v>
      </c>
      <c r="T4751" s="126">
        <v>185.37051603084899</v>
      </c>
      <c r="U4751" s="126">
        <v>192.26056593838501</v>
      </c>
      <c r="V4751" s="126">
        <v>199.61965391602001</v>
      </c>
      <c r="W4751" s="126">
        <v>206.83607484660499</v>
      </c>
      <c r="X4751" s="126">
        <v>214.12848659594599</v>
      </c>
      <c r="Y4751" s="126">
        <v>221.44663580488699</v>
      </c>
      <c r="Z4751" s="126">
        <v>228.59358546441899</v>
      </c>
      <c r="AA4751" s="126">
        <v>235.90743954832999</v>
      </c>
      <c r="AB4751" s="126">
        <v>243.84486426778099</v>
      </c>
      <c r="AC4751" s="126">
        <v>252.080009470123</v>
      </c>
      <c r="AD4751" s="126">
        <v>260.21742289495899</v>
      </c>
      <c r="AE4751" s="126">
        <v>268.62799410467898</v>
      </c>
      <c r="AF4751" s="126">
        <v>277.41064608195097</v>
      </c>
      <c r="AG4751" s="126">
        <v>286.11698779000102</v>
      </c>
      <c r="AH4751" s="126">
        <v>291.831152908729</v>
      </c>
      <c r="AI4751" s="126">
        <v>293.71643149366503</v>
      </c>
      <c r="AJ4751" s="126">
        <v>294.39482948009697</v>
      </c>
      <c r="AK4751" s="126">
        <v>294.13600167184802</v>
      </c>
    </row>
    <row r="4752" spans="1:37" s="126" customFormat="1" hidden="1" x14ac:dyDescent="0.3">
      <c r="A4752" s="129" t="str">
        <f t="shared" si="113"/>
        <v>SDGbaseTRA_AgMax_v6_3YIXhhd-3</v>
      </c>
      <c r="B4752" s="129" t="s">
        <v>220</v>
      </c>
      <c r="C4752" s="129" t="s">
        <v>303</v>
      </c>
      <c r="D4752" s="129" t="s">
        <v>95</v>
      </c>
      <c r="E4752" s="126" t="s">
        <v>87</v>
      </c>
      <c r="F4752" s="126">
        <v>160.163764869359</v>
      </c>
      <c r="G4752" s="126">
        <v>157.05824884289399</v>
      </c>
      <c r="H4752" s="126">
        <v>155.98786349807</v>
      </c>
      <c r="I4752" s="126">
        <v>162.21851134889999</v>
      </c>
      <c r="J4752" s="126">
        <v>166.19534037983601</v>
      </c>
      <c r="K4752" s="126">
        <v>170.45077045613399</v>
      </c>
      <c r="L4752" s="126">
        <v>175.381304156162</v>
      </c>
      <c r="M4752" s="126">
        <v>180.715028643799</v>
      </c>
      <c r="N4752" s="126">
        <v>186.35841619148599</v>
      </c>
      <c r="O4752" s="126">
        <v>192.54951382148499</v>
      </c>
      <c r="P4752" s="126">
        <v>199.401504991656</v>
      </c>
      <c r="Q4752" s="126">
        <v>206.38556189895701</v>
      </c>
      <c r="R4752" s="126">
        <v>213.48568867773699</v>
      </c>
      <c r="S4752" s="126">
        <v>221.02452834126399</v>
      </c>
      <c r="T4752" s="126">
        <v>228.747843359147</v>
      </c>
      <c r="U4752" s="126">
        <v>237.235645578918</v>
      </c>
      <c r="V4752" s="126">
        <v>246.21810625493799</v>
      </c>
      <c r="W4752" s="126">
        <v>255.02965948935201</v>
      </c>
      <c r="X4752" s="126">
        <v>263.89540739554701</v>
      </c>
      <c r="Y4752" s="126">
        <v>272.73669077678801</v>
      </c>
      <c r="Z4752" s="126">
        <v>281.42288382734199</v>
      </c>
      <c r="AA4752" s="126">
        <v>290.25488060975903</v>
      </c>
      <c r="AB4752" s="126">
        <v>299.95453146445902</v>
      </c>
      <c r="AC4752" s="126">
        <v>309.86427078063701</v>
      </c>
      <c r="AD4752" s="126">
        <v>319.68778361223798</v>
      </c>
      <c r="AE4752" s="126">
        <v>329.84492217678201</v>
      </c>
      <c r="AF4752" s="126">
        <v>340.444578562392</v>
      </c>
      <c r="AG4752" s="126">
        <v>350.80967225151397</v>
      </c>
      <c r="AH4752" s="126">
        <v>356.890713434943</v>
      </c>
      <c r="AI4752" s="126">
        <v>358.763696056458</v>
      </c>
      <c r="AJ4752" s="126">
        <v>359.210173650407</v>
      </c>
      <c r="AK4752" s="126">
        <v>358.51712708756003</v>
      </c>
    </row>
    <row r="4753" spans="1:37" s="126" customFormat="1" hidden="1" x14ac:dyDescent="0.3">
      <c r="A4753" s="129" t="str">
        <f t="shared" si="113"/>
        <v>SDGbaseTRA_AgMax_v6_3YIXhhd-4</v>
      </c>
      <c r="B4753" s="129" t="s">
        <v>220</v>
      </c>
      <c r="C4753" s="129" t="s">
        <v>303</v>
      </c>
      <c r="D4753" s="129" t="s">
        <v>95</v>
      </c>
      <c r="E4753" s="126" t="s">
        <v>88</v>
      </c>
      <c r="F4753" s="126">
        <v>173.02105662451601</v>
      </c>
      <c r="G4753" s="126">
        <v>168.80336812659499</v>
      </c>
      <c r="H4753" s="126">
        <v>168.87784807382701</v>
      </c>
      <c r="I4753" s="126">
        <v>175.60478676052699</v>
      </c>
      <c r="J4753" s="126">
        <v>179.852701573822</v>
      </c>
      <c r="K4753" s="126">
        <v>184.52475632183999</v>
      </c>
      <c r="L4753" s="126">
        <v>189.92721609654001</v>
      </c>
      <c r="M4753" s="126">
        <v>195.74523637756801</v>
      </c>
      <c r="N4753" s="126">
        <v>201.937990834586</v>
      </c>
      <c r="O4753" s="126">
        <v>208.708025750254</v>
      </c>
      <c r="P4753" s="126">
        <v>216.19498739219699</v>
      </c>
      <c r="Q4753" s="126">
        <v>223.789931342106</v>
      </c>
      <c r="R4753" s="126">
        <v>231.57409299882099</v>
      </c>
      <c r="S4753" s="126">
        <v>239.684741095394</v>
      </c>
      <c r="T4753" s="126">
        <v>247.99126600445001</v>
      </c>
      <c r="U4753" s="126">
        <v>257.17598949137999</v>
      </c>
      <c r="V4753" s="126">
        <v>266.78971983506898</v>
      </c>
      <c r="W4753" s="126">
        <v>276.22625039860702</v>
      </c>
      <c r="X4753" s="126">
        <v>285.670782710563</v>
      </c>
      <c r="Y4753" s="126">
        <v>295.011875708574</v>
      </c>
      <c r="Z4753" s="126">
        <v>304.25669507792099</v>
      </c>
      <c r="AA4753" s="126">
        <v>313.58109342727499</v>
      </c>
      <c r="AB4753" s="126">
        <v>323.96574255130997</v>
      </c>
      <c r="AC4753" s="126">
        <v>334.37966989429299</v>
      </c>
      <c r="AD4753" s="126">
        <v>344.748189377291</v>
      </c>
      <c r="AE4753" s="126">
        <v>355.47696379082402</v>
      </c>
      <c r="AF4753" s="126">
        <v>366.66713622185603</v>
      </c>
      <c r="AG4753" s="126">
        <v>377.41796877089001</v>
      </c>
      <c r="AH4753" s="126">
        <v>382.76082875197898</v>
      </c>
      <c r="AI4753" s="126">
        <v>384.20506630947</v>
      </c>
      <c r="AJ4753" s="126">
        <v>384.19196370019603</v>
      </c>
      <c r="AK4753" s="126">
        <v>382.96685086482802</v>
      </c>
    </row>
    <row r="4754" spans="1:37" s="126" customFormat="1" hidden="1" x14ac:dyDescent="0.3">
      <c r="A4754" s="129" t="str">
        <f t="shared" si="113"/>
        <v>SDGbaseTRA_AgMax_v6_3YIXhhd-5</v>
      </c>
      <c r="B4754" s="129" t="s">
        <v>220</v>
      </c>
      <c r="C4754" s="129" t="s">
        <v>303</v>
      </c>
      <c r="D4754" s="129" t="s">
        <v>95</v>
      </c>
      <c r="E4754" s="126" t="s">
        <v>89</v>
      </c>
      <c r="F4754" s="126">
        <v>238.851551034008</v>
      </c>
      <c r="G4754" s="126">
        <v>231.63090329346699</v>
      </c>
      <c r="H4754" s="126">
        <v>234.05602423504001</v>
      </c>
      <c r="I4754" s="126">
        <v>243.64259315784901</v>
      </c>
      <c r="J4754" s="126">
        <v>249.39155191234201</v>
      </c>
      <c r="K4754" s="126">
        <v>255.978912541016</v>
      </c>
      <c r="L4754" s="126">
        <v>263.59107462227098</v>
      </c>
      <c r="M4754" s="126">
        <v>271.73963653768101</v>
      </c>
      <c r="N4754" s="126">
        <v>280.45071956286301</v>
      </c>
      <c r="O4754" s="126">
        <v>289.86457886551102</v>
      </c>
      <c r="P4754" s="126">
        <v>300.32039445730601</v>
      </c>
      <c r="Q4754" s="126">
        <v>310.86783676534202</v>
      </c>
      <c r="R4754" s="126">
        <v>321.75209523826999</v>
      </c>
      <c r="S4754" s="126">
        <v>332.79327102762898</v>
      </c>
      <c r="T4754" s="126">
        <v>344.09639210417498</v>
      </c>
      <c r="U4754" s="126">
        <v>356.71795149574098</v>
      </c>
      <c r="V4754" s="126">
        <v>369.73694828716901</v>
      </c>
      <c r="W4754" s="126">
        <v>382.50826541856799</v>
      </c>
      <c r="X4754" s="126">
        <v>395.17036728397801</v>
      </c>
      <c r="Y4754" s="126">
        <v>407.515966937499</v>
      </c>
      <c r="Z4754" s="126">
        <v>419.82499542240402</v>
      </c>
      <c r="AA4754" s="126">
        <v>432.10026649645198</v>
      </c>
      <c r="AB4754" s="126">
        <v>446.04748204953</v>
      </c>
      <c r="AC4754" s="126">
        <v>459.78014199125403</v>
      </c>
      <c r="AD4754" s="126">
        <v>473.632026811228</v>
      </c>
      <c r="AE4754" s="126">
        <v>488.02577548945197</v>
      </c>
      <c r="AF4754" s="126">
        <v>503.05354102372797</v>
      </c>
      <c r="AG4754" s="126">
        <v>517.22063962625202</v>
      </c>
      <c r="AH4754" s="126">
        <v>522.45968165050999</v>
      </c>
      <c r="AI4754" s="126">
        <v>523.71386656088305</v>
      </c>
      <c r="AJ4754" s="126">
        <v>523.03395936190805</v>
      </c>
      <c r="AK4754" s="126">
        <v>520.46201227928395</v>
      </c>
    </row>
    <row r="4755" spans="1:37" s="126" customFormat="1" hidden="1" x14ac:dyDescent="0.3">
      <c r="A4755" s="129" t="str">
        <f t="shared" si="113"/>
        <v>SDGbaseTRA_AgMax_v6_3YIXhhd-6</v>
      </c>
      <c r="B4755" s="129" t="s">
        <v>220</v>
      </c>
      <c r="C4755" s="129" t="s">
        <v>303</v>
      </c>
      <c r="D4755" s="129" t="s">
        <v>95</v>
      </c>
      <c r="E4755" s="126" t="s">
        <v>90</v>
      </c>
      <c r="F4755" s="126">
        <v>288.750817049847</v>
      </c>
      <c r="G4755" s="126">
        <v>276.86058889357798</v>
      </c>
      <c r="H4755" s="126">
        <v>282.86857972666002</v>
      </c>
      <c r="I4755" s="126">
        <v>294.31952264731899</v>
      </c>
      <c r="J4755" s="126">
        <v>301.25888587720902</v>
      </c>
      <c r="K4755" s="126">
        <v>309.44368438327098</v>
      </c>
      <c r="L4755" s="126">
        <v>318.83111057570602</v>
      </c>
      <c r="M4755" s="126">
        <v>328.823359707257</v>
      </c>
      <c r="N4755" s="126">
        <v>339.61758766340603</v>
      </c>
      <c r="O4755" s="126">
        <v>351.17442096487099</v>
      </c>
      <c r="P4755" s="126">
        <v>364.094648395707</v>
      </c>
      <c r="Q4755" s="126">
        <v>377.08707899516003</v>
      </c>
      <c r="R4755" s="126">
        <v>391.02951236377299</v>
      </c>
      <c r="S4755" s="126">
        <v>404.374122603454</v>
      </c>
      <c r="T4755" s="126">
        <v>418.04755992359799</v>
      </c>
      <c r="U4755" s="126">
        <v>433.43077470918001</v>
      </c>
      <c r="V4755" s="126">
        <v>449.03637040815698</v>
      </c>
      <c r="W4755" s="126">
        <v>464.42077151793399</v>
      </c>
      <c r="X4755" s="126">
        <v>479.62500736394401</v>
      </c>
      <c r="Y4755" s="126">
        <v>494.31452624372298</v>
      </c>
      <c r="Z4755" s="126">
        <v>509.19613149566902</v>
      </c>
      <c r="AA4755" s="126">
        <v>523.86057282277397</v>
      </c>
      <c r="AB4755" s="126">
        <v>540.69254220685502</v>
      </c>
      <c r="AC4755" s="126">
        <v>556.686669245036</v>
      </c>
      <c r="AD4755" s="126">
        <v>572.82270558158496</v>
      </c>
      <c r="AE4755" s="126">
        <v>589.53904570973998</v>
      </c>
      <c r="AF4755" s="126">
        <v>606.93059924717102</v>
      </c>
      <c r="AG4755" s="126">
        <v>622.76362395123897</v>
      </c>
      <c r="AH4755" s="126">
        <v>625.90015485926403</v>
      </c>
      <c r="AI4755" s="126">
        <v>625.483627831734</v>
      </c>
      <c r="AJ4755" s="126">
        <v>623.04290922424298</v>
      </c>
      <c r="AK4755" s="126">
        <v>618.81575022972299</v>
      </c>
    </row>
    <row r="4756" spans="1:37" s="126" customFormat="1" hidden="1" x14ac:dyDescent="0.3">
      <c r="A4756" s="129" t="str">
        <f t="shared" si="113"/>
        <v>SDGbaseTRA_AgMax_v6_3YIXhhd-7</v>
      </c>
      <c r="B4756" s="129" t="s">
        <v>220</v>
      </c>
      <c r="C4756" s="129" t="s">
        <v>303</v>
      </c>
      <c r="D4756" s="129" t="s">
        <v>95</v>
      </c>
      <c r="E4756" s="126" t="s">
        <v>91</v>
      </c>
      <c r="F4756" s="126">
        <v>412.50994654849802</v>
      </c>
      <c r="G4756" s="126">
        <v>392.61309882713101</v>
      </c>
      <c r="H4756" s="126">
        <v>404.51726744861998</v>
      </c>
      <c r="I4756" s="126">
        <v>420.25059778505602</v>
      </c>
      <c r="J4756" s="126">
        <v>430.23310035342701</v>
      </c>
      <c r="K4756" s="126">
        <v>442.22041596030999</v>
      </c>
      <c r="L4756" s="126">
        <v>455.87784591482603</v>
      </c>
      <c r="M4756" s="126">
        <v>470.31171898213302</v>
      </c>
      <c r="N4756" s="126">
        <v>485.99513126544701</v>
      </c>
      <c r="O4756" s="126">
        <v>502.63492804874699</v>
      </c>
      <c r="P4756" s="126">
        <v>521.36284269480495</v>
      </c>
      <c r="Q4756" s="126">
        <v>540.17837133890396</v>
      </c>
      <c r="R4756" s="126">
        <v>561.33927391023497</v>
      </c>
      <c r="S4756" s="126">
        <v>580.38710727105104</v>
      </c>
      <c r="T4756" s="126">
        <v>599.90255239425096</v>
      </c>
      <c r="U4756" s="126">
        <v>621.99485890546396</v>
      </c>
      <c r="V4756" s="126">
        <v>644.09002208506104</v>
      </c>
      <c r="W4756" s="126">
        <v>665.98440241181504</v>
      </c>
      <c r="X4756" s="126">
        <v>687.61521957555601</v>
      </c>
      <c r="Y4756" s="126">
        <v>708.31058153685603</v>
      </c>
      <c r="Z4756" s="126">
        <v>729.50580120894006</v>
      </c>
      <c r="AA4756" s="126">
        <v>750.17526302731596</v>
      </c>
      <c r="AB4756" s="126">
        <v>774.14550472030896</v>
      </c>
      <c r="AC4756" s="126">
        <v>796.30321247189397</v>
      </c>
      <c r="AD4756" s="126">
        <v>818.69479055744102</v>
      </c>
      <c r="AE4756" s="126">
        <v>841.87389748672604</v>
      </c>
      <c r="AF4756" s="126">
        <v>865.96654236251197</v>
      </c>
      <c r="AG4756" s="126">
        <v>887.43682901385603</v>
      </c>
      <c r="AH4756" s="126">
        <v>888.71554417842799</v>
      </c>
      <c r="AI4756" s="126">
        <v>886.39609068064306</v>
      </c>
      <c r="AJ4756" s="126">
        <v>881.39268850689302</v>
      </c>
      <c r="AK4756" s="126">
        <v>874.09506661439696</v>
      </c>
    </row>
    <row r="4757" spans="1:37" s="126" customFormat="1" hidden="1" x14ac:dyDescent="0.3">
      <c r="A4757" s="129" t="str">
        <f t="shared" si="113"/>
        <v>SDGbaseTRA_AgMax_v6_3YIXhhd-8</v>
      </c>
      <c r="B4757" s="129" t="s">
        <v>220</v>
      </c>
      <c r="C4757" s="129" t="s">
        <v>303</v>
      </c>
      <c r="D4757" s="129" t="s">
        <v>95</v>
      </c>
      <c r="E4757" s="126" t="s">
        <v>92</v>
      </c>
      <c r="F4757" s="126">
        <v>748.00666053083205</v>
      </c>
      <c r="G4757" s="126">
        <v>704.13344388547898</v>
      </c>
      <c r="H4757" s="126">
        <v>733.20304694626896</v>
      </c>
      <c r="I4757" s="126">
        <v>760.76030578990901</v>
      </c>
      <c r="J4757" s="126">
        <v>779.26560719665497</v>
      </c>
      <c r="K4757" s="126">
        <v>801.766930669781</v>
      </c>
      <c r="L4757" s="126">
        <v>827.12924523642596</v>
      </c>
      <c r="M4757" s="126">
        <v>853.68132747053301</v>
      </c>
      <c r="N4757" s="126">
        <v>882.66931745386796</v>
      </c>
      <c r="O4757" s="126">
        <v>912.82179631615099</v>
      </c>
      <c r="P4757" s="126">
        <v>947.37218941420804</v>
      </c>
      <c r="Q4757" s="126">
        <v>982.18192812451002</v>
      </c>
      <c r="R4757" s="126">
        <v>1024.34208433912</v>
      </c>
      <c r="S4757" s="126">
        <v>1058.7029482636201</v>
      </c>
      <c r="T4757" s="126">
        <v>1093.9305692732601</v>
      </c>
      <c r="U4757" s="126">
        <v>1134.1198374769599</v>
      </c>
      <c r="V4757" s="126">
        <v>1173.5937513424899</v>
      </c>
      <c r="W4757" s="126">
        <v>1213.0780212867701</v>
      </c>
      <c r="X4757" s="126">
        <v>1252.21433872325</v>
      </c>
      <c r="Y4757" s="126">
        <v>1289.20539829531</v>
      </c>
      <c r="Z4757" s="126">
        <v>1327.60841726483</v>
      </c>
      <c r="AA4757" s="126">
        <v>1364.60846406824</v>
      </c>
      <c r="AB4757" s="126">
        <v>1407.66080622451</v>
      </c>
      <c r="AC4757" s="126">
        <v>1446.2046247854501</v>
      </c>
      <c r="AD4757" s="126">
        <v>1485.25710481807</v>
      </c>
      <c r="AE4757" s="126">
        <v>1525.63608192636</v>
      </c>
      <c r="AF4757" s="126">
        <v>1567.5642780001001</v>
      </c>
      <c r="AG4757" s="126">
        <v>1604.08595838056</v>
      </c>
      <c r="AH4757" s="126">
        <v>1599.57189840254</v>
      </c>
      <c r="AI4757" s="126">
        <v>1591.6541626825201</v>
      </c>
      <c r="AJ4757" s="126">
        <v>1579.28935593345</v>
      </c>
      <c r="AK4757" s="126">
        <v>1563.43631268543</v>
      </c>
    </row>
    <row r="4758" spans="1:37" s="126" customFormat="1" hidden="1" x14ac:dyDescent="0.3">
      <c r="A4758" s="129" t="str">
        <f t="shared" si="113"/>
        <v>SDGbaseTRA_AgMax_v6_3YIXhhd-9</v>
      </c>
      <c r="B4758" s="129" t="s">
        <v>220</v>
      </c>
      <c r="C4758" s="129" t="s">
        <v>303</v>
      </c>
      <c r="D4758" s="129" t="s">
        <v>95</v>
      </c>
      <c r="E4758" s="126" t="s">
        <v>93</v>
      </c>
      <c r="F4758" s="126">
        <v>1780.40441736312</v>
      </c>
      <c r="G4758" s="126">
        <v>1655.88012671612</v>
      </c>
      <c r="H4758" s="126">
        <v>1737.3383739398</v>
      </c>
      <c r="I4758" s="126">
        <v>1790.8496996172601</v>
      </c>
      <c r="J4758" s="126">
        <v>1837.00466410072</v>
      </c>
      <c r="K4758" s="126">
        <v>1892.2742827308</v>
      </c>
      <c r="L4758" s="126">
        <v>1953.4589440151201</v>
      </c>
      <c r="M4758" s="126">
        <v>2016.92081753701</v>
      </c>
      <c r="N4758" s="126">
        <v>2087.2876163644701</v>
      </c>
      <c r="O4758" s="126">
        <v>2161.5506347658402</v>
      </c>
      <c r="P4758" s="126">
        <v>2246.1795119386502</v>
      </c>
      <c r="Q4758" s="126">
        <v>2331.6769688624199</v>
      </c>
      <c r="R4758" s="126">
        <v>2445.7601415773702</v>
      </c>
      <c r="S4758" s="126">
        <v>2529.8274260246699</v>
      </c>
      <c r="T4758" s="126">
        <v>2616.2267822702302</v>
      </c>
      <c r="U4758" s="126">
        <v>2714.6271117588299</v>
      </c>
      <c r="V4758" s="126">
        <v>2809.7190032860199</v>
      </c>
      <c r="W4758" s="126">
        <v>2906.39808056017</v>
      </c>
      <c r="X4758" s="126">
        <v>3003.9465255763498</v>
      </c>
      <c r="Y4758" s="126">
        <v>3096.6263677771299</v>
      </c>
      <c r="Z4758" s="126">
        <v>3194.6770886303698</v>
      </c>
      <c r="AA4758" s="126">
        <v>3288.5282397459</v>
      </c>
      <c r="AB4758" s="126">
        <v>3397.5457871111598</v>
      </c>
      <c r="AC4758" s="126">
        <v>3489.98758308471</v>
      </c>
      <c r="AD4758" s="126">
        <v>3580.66537464368</v>
      </c>
      <c r="AE4758" s="126">
        <v>3672.8444206594199</v>
      </c>
      <c r="AF4758" s="126">
        <v>3767.6410106359099</v>
      </c>
      <c r="AG4758" s="126">
        <v>3847.1205716522099</v>
      </c>
      <c r="AH4758" s="126">
        <v>3822.6157535922098</v>
      </c>
      <c r="AI4758" s="126">
        <v>3789.2954901625299</v>
      </c>
      <c r="AJ4758" s="126">
        <v>3747.3583034388698</v>
      </c>
      <c r="AK4758" s="126">
        <v>3705.48532925273</v>
      </c>
    </row>
    <row r="4759" spans="1:37" s="126" customFormat="1" hidden="1" x14ac:dyDescent="0.3">
      <c r="A4759" s="129" t="str">
        <f t="shared" si="113"/>
        <v>SDGbaseTRA_AgMax_v6_3C_YIXtotal</v>
      </c>
      <c r="B4759" s="129" t="s">
        <v>220</v>
      </c>
      <c r="C4759" s="129" t="s">
        <v>303</v>
      </c>
      <c r="D4759" s="129" t="s">
        <v>222</v>
      </c>
      <c r="E4759" s="126" t="s">
        <v>1</v>
      </c>
      <c r="F4759" s="126">
        <v>5873.1705617471598</v>
      </c>
      <c r="G4759" s="126">
        <v>5528.8260707352902</v>
      </c>
      <c r="H4759" s="126">
        <v>5697.9173378133601</v>
      </c>
      <c r="I4759" s="126">
        <v>5866.85853750345</v>
      </c>
      <c r="J4759" s="126">
        <v>6018.9501827416698</v>
      </c>
      <c r="K4759" s="126">
        <v>6193.3368450142698</v>
      </c>
      <c r="L4759" s="126">
        <v>6386.2083137138598</v>
      </c>
      <c r="M4759" s="126">
        <v>6583.6984299926999</v>
      </c>
      <c r="N4759" s="126">
        <v>6801.6758058109999</v>
      </c>
      <c r="O4759" s="126">
        <v>7045.0688835415103</v>
      </c>
      <c r="P4759" s="126">
        <v>7315.4838297062697</v>
      </c>
      <c r="Q4759" s="126">
        <v>7590.3601363014304</v>
      </c>
      <c r="R4759" s="126">
        <v>7935.0367270202996</v>
      </c>
      <c r="S4759" s="126">
        <v>8216.1529908267403</v>
      </c>
      <c r="T4759" s="126">
        <v>8506.4037348589609</v>
      </c>
      <c r="U4759" s="126">
        <v>8830.3390298361101</v>
      </c>
      <c r="V4759" s="126">
        <v>9144.7273023180096</v>
      </c>
      <c r="W4759" s="126">
        <v>9467.07284779986</v>
      </c>
      <c r="X4759" s="126">
        <v>9800.4280424938806</v>
      </c>
      <c r="Y4759" s="126">
        <v>10126.756953980799</v>
      </c>
      <c r="Z4759" s="126">
        <v>10469.3017501547</v>
      </c>
      <c r="AA4759" s="126">
        <v>10802.211481624799</v>
      </c>
      <c r="AB4759" s="126">
        <v>11182.4650448377</v>
      </c>
      <c r="AC4759" s="126">
        <v>11514.755666733699</v>
      </c>
      <c r="AD4759" s="126">
        <v>11831.1346325793</v>
      </c>
      <c r="AE4759" s="126">
        <v>12148.3375307234</v>
      </c>
      <c r="AF4759" s="126">
        <v>12472.0424305372</v>
      </c>
      <c r="AG4759" s="126">
        <v>12785.159450635399</v>
      </c>
      <c r="AH4759" s="126">
        <v>12820.5534144422</v>
      </c>
      <c r="AI4759" s="126">
        <v>12792.9383025114</v>
      </c>
      <c r="AJ4759" s="126">
        <v>12726.551429253699</v>
      </c>
      <c r="AK4759" s="126">
        <v>12658.758700288699</v>
      </c>
    </row>
    <row r="4760" spans="1:37" s="126" customFormat="1" hidden="1" x14ac:dyDescent="0.3">
      <c r="A4760" s="129" t="str">
        <f t="shared" si="113"/>
        <v>SDGbaseTRA_AgMax_v6_3TINSXent-n</v>
      </c>
      <c r="B4760" s="129" t="s">
        <v>220</v>
      </c>
      <c r="C4760" s="129" t="s">
        <v>303</v>
      </c>
      <c r="D4760" s="129" t="s">
        <v>94</v>
      </c>
      <c r="E4760" s="126" t="s">
        <v>82</v>
      </c>
      <c r="F4760" s="126">
        <v>0.142864130737414</v>
      </c>
      <c r="G4760" s="126">
        <v>0.15072710391247801</v>
      </c>
      <c r="H4760" s="126">
        <v>0.14482377165093799</v>
      </c>
      <c r="I4760" s="126">
        <v>0.19105109043749199</v>
      </c>
      <c r="J4760" s="126">
        <v>0.18665915054252699</v>
      </c>
      <c r="K4760" s="126">
        <v>0.183220673754797</v>
      </c>
      <c r="L4760" s="126">
        <v>0.18031002696319301</v>
      </c>
      <c r="M4760" s="126">
        <v>0.17795128824204501</v>
      </c>
      <c r="N4760" s="126">
        <v>0.17474677130191599</v>
      </c>
      <c r="O4760" s="126">
        <v>0.169715397923833</v>
      </c>
      <c r="P4760" s="126">
        <v>0.16524490377749501</v>
      </c>
      <c r="Q4760" s="126">
        <v>0.16106532123259801</v>
      </c>
      <c r="R4760" s="126">
        <v>0.13462816481283599</v>
      </c>
      <c r="S4760" s="126">
        <v>0.130689854916788</v>
      </c>
      <c r="T4760" s="126">
        <v>0.126533738931847</v>
      </c>
      <c r="U4760" s="126">
        <v>0.122171673818625</v>
      </c>
      <c r="V4760" s="126">
        <v>0.118670424106722</v>
      </c>
      <c r="W4760" s="126">
        <v>0.11497506672162</v>
      </c>
      <c r="X4760" s="126">
        <v>0.110877384639799</v>
      </c>
      <c r="Y4760" s="126">
        <v>0.106853441585139</v>
      </c>
      <c r="Z4760" s="126">
        <v>0.102676804376838</v>
      </c>
      <c r="AA4760" s="126">
        <v>9.9069145377837994E-2</v>
      </c>
      <c r="AB4760" s="126">
        <v>9.4908039861683405E-2</v>
      </c>
      <c r="AC4760" s="126">
        <v>9.3303467255519898E-2</v>
      </c>
      <c r="AD4760" s="126">
        <v>9.3042289587487698E-2</v>
      </c>
      <c r="AE4760" s="126">
        <v>9.3372253822985807E-2</v>
      </c>
      <c r="AF4760" s="126">
        <v>9.3885649418260705E-2</v>
      </c>
      <c r="AG4760" s="126">
        <v>9.4347685843488502E-2</v>
      </c>
      <c r="AH4760" s="126">
        <v>9.9076720442100502E-2</v>
      </c>
      <c r="AI4760" s="126">
        <v>0.10473513899133501</v>
      </c>
      <c r="AJ4760" s="126">
        <v>0.111586271575687</v>
      </c>
      <c r="AK4760" s="126">
        <v>0.117452464142205</v>
      </c>
    </row>
    <row r="4761" spans="1:37" s="126" customFormat="1" hidden="1" x14ac:dyDescent="0.3">
      <c r="A4761" s="129" t="str">
        <f t="shared" si="113"/>
        <v>SDGbaseTRA_AgMax_v6_3TINSXent-e</v>
      </c>
      <c r="B4761" s="129" t="s">
        <v>220</v>
      </c>
      <c r="C4761" s="129" t="s">
        <v>303</v>
      </c>
      <c r="D4761" s="129" t="s">
        <v>94</v>
      </c>
      <c r="E4761" s="126" t="s">
        <v>83</v>
      </c>
      <c r="F4761" s="126">
        <v>0.11192563891369001</v>
      </c>
      <c r="G4761" s="126">
        <v>0.117320315725447</v>
      </c>
      <c r="H4761" s="126">
        <v>0.121101213556704</v>
      </c>
      <c r="I4761" s="126">
        <v>0.118986129873006</v>
      </c>
      <c r="J4761" s="126">
        <v>0.119222458545059</v>
      </c>
      <c r="K4761" s="126">
        <v>0.119669659347114</v>
      </c>
      <c r="L4761" s="126">
        <v>0.11985939601080001</v>
      </c>
      <c r="M4761" s="126">
        <v>0.11989452576210401</v>
      </c>
      <c r="N4761" s="126">
        <v>0.11961247737271399</v>
      </c>
      <c r="O4761" s="126">
        <v>0.120020625277626</v>
      </c>
      <c r="P4761" s="126">
        <v>0.119982038008245</v>
      </c>
      <c r="Q4761" s="126">
        <v>0.12003196010978</v>
      </c>
      <c r="R4761" s="126">
        <v>0.12156510339307</v>
      </c>
      <c r="S4761" s="126">
        <v>0.122193639607334</v>
      </c>
      <c r="T4761" s="126">
        <v>0.122749428687077</v>
      </c>
      <c r="U4761" s="126">
        <v>0.123205455311811</v>
      </c>
      <c r="V4761" s="126">
        <v>0.12357632277901801</v>
      </c>
      <c r="W4761" s="126">
        <v>0.12429129902029799</v>
      </c>
      <c r="X4761" s="126">
        <v>0.12538915219403199</v>
      </c>
      <c r="Y4761" s="126">
        <v>0.12651730376471901</v>
      </c>
      <c r="Z4761" s="126">
        <v>0.12780631293693601</v>
      </c>
      <c r="AA4761" s="126">
        <v>0.129476816044615</v>
      </c>
      <c r="AB4761" s="126">
        <v>0.13117862775705399</v>
      </c>
      <c r="AC4761" s="126">
        <v>0.13142904584074</v>
      </c>
      <c r="AD4761" s="126">
        <v>0.13053315208937599</v>
      </c>
      <c r="AE4761" s="126">
        <v>0.12895692052712901</v>
      </c>
      <c r="AF4761" s="126">
        <v>0.127081292825763</v>
      </c>
      <c r="AG4761" s="126">
        <v>0.124991261281484</v>
      </c>
      <c r="AH4761" s="126">
        <v>0.12192550270048901</v>
      </c>
      <c r="AI4761" s="126">
        <v>0.11761972621277</v>
      </c>
      <c r="AJ4761" s="126">
        <v>0.113488882573757</v>
      </c>
      <c r="AK4761" s="126">
        <v>0.111456093013136</v>
      </c>
    </row>
    <row r="4762" spans="1:37" s="126" customFormat="1" hidden="1" x14ac:dyDescent="0.3">
      <c r="A4762" s="129" t="str">
        <f t="shared" si="113"/>
        <v>SDGbaseTRA_AgMax_v6_3TINSXhhd-0</v>
      </c>
      <c r="B4762" s="129" t="s">
        <v>220</v>
      </c>
      <c r="C4762" s="129" t="s">
        <v>303</v>
      </c>
      <c r="D4762" s="129" t="s">
        <v>94</v>
      </c>
      <c r="E4762" s="126" t="s">
        <v>84</v>
      </c>
      <c r="F4762" s="126">
        <v>6.0836643334161297E-4</v>
      </c>
      <c r="G4762" s="126">
        <v>6.4184977795374602E-4</v>
      </c>
      <c r="H4762" s="126">
        <v>6.1671128359079997E-4</v>
      </c>
      <c r="I4762" s="126">
        <v>8.1356369772795896E-4</v>
      </c>
      <c r="J4762" s="126">
        <v>7.9486125100028903E-4</v>
      </c>
      <c r="K4762" s="126">
        <v>7.8021899062875801E-4</v>
      </c>
      <c r="L4762" s="126">
        <v>7.6782441779427201E-4</v>
      </c>
      <c r="M4762" s="126">
        <v>7.5778006675729403E-4</v>
      </c>
      <c r="N4762" s="126">
        <v>7.4413406481355104E-4</v>
      </c>
      <c r="O4762" s="126">
        <v>7.2270870781291003E-4</v>
      </c>
      <c r="P4762" s="126">
        <v>7.0367174891497897E-4</v>
      </c>
      <c r="Q4762" s="126">
        <v>6.8587359548185896E-4</v>
      </c>
      <c r="R4762" s="126">
        <v>5.7329475237313798E-4</v>
      </c>
      <c r="S4762" s="126">
        <v>5.5652402391741099E-4</v>
      </c>
      <c r="T4762" s="126">
        <v>5.38825799433868E-4</v>
      </c>
      <c r="U4762" s="126">
        <v>5.2025057005411295E-4</v>
      </c>
      <c r="V4762" s="126">
        <v>5.0534099975294499E-4</v>
      </c>
      <c r="W4762" s="126">
        <v>4.8960484976021199E-4</v>
      </c>
      <c r="X4762" s="126">
        <v>4.7215545764431598E-4</v>
      </c>
      <c r="Y4762" s="126">
        <v>4.5502007265254201E-4</v>
      </c>
      <c r="Z4762" s="126">
        <v>4.3723446144696299E-4</v>
      </c>
      <c r="AA4762" s="126">
        <v>4.2187176246597202E-4</v>
      </c>
      <c r="AB4762" s="126">
        <v>4.0415229079938399E-4</v>
      </c>
      <c r="AC4762" s="126">
        <v>3.97319448200134E-4</v>
      </c>
      <c r="AD4762" s="126">
        <v>3.9620726054383698E-4</v>
      </c>
      <c r="AE4762" s="126">
        <v>3.9761236542861601E-4</v>
      </c>
      <c r="AF4762" s="126">
        <v>3.9979858694587101E-4</v>
      </c>
      <c r="AG4762" s="126">
        <v>4.01766103512118E-4</v>
      </c>
      <c r="AH4762" s="126">
        <v>4.2190401982015199E-4</v>
      </c>
      <c r="AI4762" s="126">
        <v>4.4599957086665298E-4</v>
      </c>
      <c r="AJ4762" s="126">
        <v>4.7517415161309098E-4</v>
      </c>
      <c r="AK4762" s="126">
        <v>5.0015449554883997E-4</v>
      </c>
    </row>
    <row r="4763" spans="1:37" s="126" customFormat="1" hidden="1" x14ac:dyDescent="0.3">
      <c r="A4763" s="129" t="str">
        <f t="shared" si="113"/>
        <v>SDGbaseTRA_AgMax_v6_3TINSXhhd-1</v>
      </c>
      <c r="B4763" s="129" t="s">
        <v>220</v>
      </c>
      <c r="C4763" s="129" t="s">
        <v>303</v>
      </c>
      <c r="D4763" s="129" t="s">
        <v>94</v>
      </c>
      <c r="E4763" s="126" t="s">
        <v>85</v>
      </c>
      <c r="F4763" s="126">
        <v>2.9886761076487302E-3</v>
      </c>
      <c r="G4763" s="126">
        <v>3.1531672218258998E-3</v>
      </c>
      <c r="H4763" s="126">
        <v>3.0296712264911798E-3</v>
      </c>
      <c r="I4763" s="126">
        <v>3.9967333044588198E-3</v>
      </c>
      <c r="J4763" s="126">
        <v>3.90485519797677E-3</v>
      </c>
      <c r="K4763" s="126">
        <v>3.8329232629124902E-3</v>
      </c>
      <c r="L4763" s="126">
        <v>3.7720333773065399E-3</v>
      </c>
      <c r="M4763" s="126">
        <v>3.7226892488977301E-3</v>
      </c>
      <c r="N4763" s="126">
        <v>3.6556516649768199E-3</v>
      </c>
      <c r="O4763" s="126">
        <v>3.55039681589001E-3</v>
      </c>
      <c r="P4763" s="126">
        <v>3.45687537716298E-3</v>
      </c>
      <c r="Q4763" s="126">
        <v>3.36943972470041E-3</v>
      </c>
      <c r="R4763" s="126">
        <v>2.8163820933616401E-3</v>
      </c>
      <c r="S4763" s="126">
        <v>2.73399379456683E-3</v>
      </c>
      <c r="T4763" s="126">
        <v>2.64704905568067E-3</v>
      </c>
      <c r="U4763" s="126">
        <v>2.5557959208419101E-3</v>
      </c>
      <c r="V4763" s="126">
        <v>2.4825507941027098E-3</v>
      </c>
      <c r="W4763" s="126">
        <v>2.4052449912660501E-3</v>
      </c>
      <c r="X4763" s="126">
        <v>2.3195226726216299E-3</v>
      </c>
      <c r="Y4763" s="126">
        <v>2.2353429530341702E-3</v>
      </c>
      <c r="Z4763" s="126">
        <v>2.14796891608041E-3</v>
      </c>
      <c r="AA4763" s="126">
        <v>2.0724977380097301E-3</v>
      </c>
      <c r="AB4763" s="126">
        <v>1.98544861959576E-3</v>
      </c>
      <c r="AC4763" s="126">
        <v>1.95188142682602E-3</v>
      </c>
      <c r="AD4763" s="126">
        <v>1.9464176659244499E-3</v>
      </c>
      <c r="AE4763" s="126">
        <v>1.9533204213203698E-3</v>
      </c>
      <c r="AF4763" s="126">
        <v>1.9640605082270699E-3</v>
      </c>
      <c r="AG4763" s="126">
        <v>1.97372617636439E-3</v>
      </c>
      <c r="AH4763" s="126">
        <v>2.0726562061782901E-3</v>
      </c>
      <c r="AI4763" s="126">
        <v>2.1910286585986498E-3</v>
      </c>
      <c r="AJ4763" s="126">
        <v>2.3343523814470901E-3</v>
      </c>
      <c r="AK4763" s="126">
        <v>2.45707143043827E-3</v>
      </c>
    </row>
    <row r="4764" spans="1:37" s="126" customFormat="1" hidden="1" x14ac:dyDescent="0.3">
      <c r="A4764" s="129" t="str">
        <f t="shared" si="113"/>
        <v>SDGbaseTRA_AgMax_v6_3TINSXhhd-2</v>
      </c>
      <c r="B4764" s="129" t="s">
        <v>220</v>
      </c>
      <c r="C4764" s="129" t="s">
        <v>303</v>
      </c>
      <c r="D4764" s="129" t="s">
        <v>94</v>
      </c>
      <c r="E4764" s="126" t="s">
        <v>86</v>
      </c>
      <c r="F4764" s="126">
        <v>6.7879160890469302E-3</v>
      </c>
      <c r="G4764" s="126">
        <v>7.1615102293813397E-3</v>
      </c>
      <c r="H4764" s="126">
        <v>6.8810246814934202E-3</v>
      </c>
      <c r="I4764" s="126">
        <v>9.0774273704471806E-3</v>
      </c>
      <c r="J4764" s="126">
        <v>8.8687527415278501E-3</v>
      </c>
      <c r="K4764" s="126">
        <v>8.7053800899342202E-3</v>
      </c>
      <c r="L4764" s="126">
        <v>8.5670862709178505E-3</v>
      </c>
      <c r="M4764" s="126">
        <v>8.4550153087447292E-3</v>
      </c>
      <c r="N4764" s="126">
        <v>8.3027588083381294E-3</v>
      </c>
      <c r="O4764" s="126">
        <v>8.0637027235594492E-3</v>
      </c>
      <c r="P4764" s="126">
        <v>7.8512957395680798E-3</v>
      </c>
      <c r="Q4764" s="126">
        <v>7.6527108641197897E-3</v>
      </c>
      <c r="R4764" s="126">
        <v>6.3965999110814197E-3</v>
      </c>
      <c r="S4764" s="126">
        <v>6.2094786444018097E-3</v>
      </c>
      <c r="T4764" s="126">
        <v>6.0120087377536196E-3</v>
      </c>
      <c r="U4764" s="126">
        <v>5.80475355191534E-3</v>
      </c>
      <c r="V4764" s="126">
        <v>5.6383983644468696E-3</v>
      </c>
      <c r="W4764" s="126">
        <v>5.4628205219349E-3</v>
      </c>
      <c r="X4764" s="126">
        <v>5.2681269904720097E-3</v>
      </c>
      <c r="Y4764" s="126">
        <v>5.0769370279521997E-3</v>
      </c>
      <c r="Z4764" s="126">
        <v>4.8784920945610403E-3</v>
      </c>
      <c r="AA4764" s="126">
        <v>4.70708107322976E-3</v>
      </c>
      <c r="AB4764" s="126">
        <v>4.5093740985695701E-3</v>
      </c>
      <c r="AC4764" s="126">
        <v>4.4331358982733797E-3</v>
      </c>
      <c r="AD4764" s="126">
        <v>4.4207265406411697E-3</v>
      </c>
      <c r="AE4764" s="126">
        <v>4.4364041599086104E-3</v>
      </c>
      <c r="AF4764" s="126">
        <v>4.4607971678422001E-3</v>
      </c>
      <c r="AG4764" s="126">
        <v>4.4827499485330796E-3</v>
      </c>
      <c r="AH4764" s="126">
        <v>4.7074409879696499E-3</v>
      </c>
      <c r="AI4764" s="126">
        <v>4.9762899314354904E-3</v>
      </c>
      <c r="AJ4764" s="126">
        <v>5.3018083982885001E-3</v>
      </c>
      <c r="AK4764" s="126">
        <v>5.5805293177456803E-3</v>
      </c>
    </row>
    <row r="4765" spans="1:37" s="126" customFormat="1" hidden="1" x14ac:dyDescent="0.3">
      <c r="A4765" s="129" t="str">
        <f t="shared" si="113"/>
        <v>SDGbaseTRA_AgMax_v6_3TINSXhhd-3</v>
      </c>
      <c r="B4765" s="129" t="s">
        <v>220</v>
      </c>
      <c r="C4765" s="129" t="s">
        <v>303</v>
      </c>
      <c r="D4765" s="129" t="s">
        <v>94</v>
      </c>
      <c r="E4765" s="126" t="s">
        <v>87</v>
      </c>
      <c r="F4765" s="126">
        <v>9.7949774025556605E-3</v>
      </c>
      <c r="G4765" s="126">
        <v>1.0334074544398501E-2</v>
      </c>
      <c r="H4765" s="126">
        <v>9.9293333000355297E-3</v>
      </c>
      <c r="I4765" s="126">
        <v>1.30987470676498E-2</v>
      </c>
      <c r="J4765" s="126">
        <v>1.2797629132758699E-2</v>
      </c>
      <c r="K4765" s="126">
        <v>1.25618820476406E-2</v>
      </c>
      <c r="L4765" s="126">
        <v>1.23623237718855E-2</v>
      </c>
      <c r="M4765" s="126">
        <v>1.22006051325132E-2</v>
      </c>
      <c r="N4765" s="126">
        <v>1.1980898683129701E-2</v>
      </c>
      <c r="O4765" s="126">
        <v>1.16359402388094E-2</v>
      </c>
      <c r="P4765" s="126">
        <v>1.1329436507602699E-2</v>
      </c>
      <c r="Q4765" s="126">
        <v>1.10428781085427E-2</v>
      </c>
      <c r="R4765" s="126">
        <v>9.2303073226488504E-3</v>
      </c>
      <c r="S4765" s="126">
        <v>8.9602909354923599E-3</v>
      </c>
      <c r="T4765" s="126">
        <v>8.6753414387618893E-3</v>
      </c>
      <c r="U4765" s="126">
        <v>8.3762717633075398E-3</v>
      </c>
      <c r="V4765" s="126">
        <v>8.1362208727848492E-3</v>
      </c>
      <c r="W4765" s="126">
        <v>7.8828616713287995E-3</v>
      </c>
      <c r="X4765" s="126">
        <v>7.6019184899255897E-3</v>
      </c>
      <c r="Y4765" s="126">
        <v>7.3260309659916303E-3</v>
      </c>
      <c r="Z4765" s="126">
        <v>7.0396745036173198E-3</v>
      </c>
      <c r="AA4765" s="126">
        <v>6.7923280340326797E-3</v>
      </c>
      <c r="AB4765" s="126">
        <v>6.5070364476549503E-3</v>
      </c>
      <c r="AC4765" s="126">
        <v>6.3970245619434599E-3</v>
      </c>
      <c r="AD4765" s="126">
        <v>6.3791178323670799E-3</v>
      </c>
      <c r="AE4765" s="126">
        <v>6.4017406706987998E-3</v>
      </c>
      <c r="AF4765" s="126">
        <v>6.4369398333639603E-3</v>
      </c>
      <c r="AG4765" s="126">
        <v>6.4686177423258903E-3</v>
      </c>
      <c r="AH4765" s="126">
        <v>6.7928473917618203E-3</v>
      </c>
      <c r="AI4765" s="126">
        <v>7.1807969861526497E-3</v>
      </c>
      <c r="AJ4765" s="126">
        <v>7.6505208332786796E-3</v>
      </c>
      <c r="AK4765" s="126">
        <v>8.0527157157189808E-3</v>
      </c>
    </row>
    <row r="4766" spans="1:37" s="126" customFormat="1" hidden="1" x14ac:dyDescent="0.3">
      <c r="A4766" s="129" t="str">
        <f t="shared" si="113"/>
        <v>SDGbaseTRA_AgMax_v6_3TINSXhhd-4</v>
      </c>
      <c r="B4766" s="129" t="s">
        <v>220</v>
      </c>
      <c r="C4766" s="129" t="s">
        <v>303</v>
      </c>
      <c r="D4766" s="129" t="s">
        <v>94</v>
      </c>
      <c r="E4766" s="126" t="s">
        <v>88</v>
      </c>
      <c r="F4766" s="126">
        <v>1.9419697097842002E-2</v>
      </c>
      <c r="G4766" s="126">
        <v>2.0488520717513701E-2</v>
      </c>
      <c r="H4766" s="126">
        <v>1.9686073499011299E-2</v>
      </c>
      <c r="I4766" s="126">
        <v>2.5969809828110601E-2</v>
      </c>
      <c r="J4766" s="126">
        <v>2.5372808033557299E-2</v>
      </c>
      <c r="K4766" s="126">
        <v>2.49054116528417E-2</v>
      </c>
      <c r="L4766" s="126">
        <v>2.4509763852283501E-2</v>
      </c>
      <c r="M4766" s="126">
        <v>2.4189137592482899E-2</v>
      </c>
      <c r="N4766" s="126">
        <v>2.37535436714351E-2</v>
      </c>
      <c r="O4766" s="126">
        <v>2.3069622889307501E-2</v>
      </c>
      <c r="P4766" s="126">
        <v>2.2461943118816299E-2</v>
      </c>
      <c r="Q4766" s="126">
        <v>2.1893807320058498E-2</v>
      </c>
      <c r="R4766" s="126">
        <v>1.8300172114645099E-2</v>
      </c>
      <c r="S4766" s="126">
        <v>1.77648328040441E-2</v>
      </c>
      <c r="T4766" s="126">
        <v>1.7199886843752E-2</v>
      </c>
      <c r="U4766" s="126">
        <v>1.6606945965003499E-2</v>
      </c>
      <c r="V4766" s="126">
        <v>1.6131016783078801E-2</v>
      </c>
      <c r="W4766" s="126">
        <v>1.56287023062768E-2</v>
      </c>
      <c r="X4766" s="126">
        <v>1.50716993383285E-2</v>
      </c>
      <c r="Y4766" s="126">
        <v>1.45247198070997E-2</v>
      </c>
      <c r="Z4766" s="126">
        <v>1.3956984371635501E-2</v>
      </c>
      <c r="AA4766" s="126">
        <v>1.3466590844382001E-2</v>
      </c>
      <c r="AB4766" s="126">
        <v>1.29009666510126E-2</v>
      </c>
      <c r="AC4766" s="126">
        <v>1.26828551220531E-2</v>
      </c>
      <c r="AD4766" s="126">
        <v>1.26473529202438E-2</v>
      </c>
      <c r="AE4766" s="126">
        <v>1.2692205364051801E-2</v>
      </c>
      <c r="AF4766" s="126">
        <v>1.27619918550401E-2</v>
      </c>
      <c r="AG4766" s="126">
        <v>1.2824797039795E-2</v>
      </c>
      <c r="AH4766" s="126">
        <v>1.34676205322429E-2</v>
      </c>
      <c r="AI4766" s="126">
        <v>1.42367763266605E-2</v>
      </c>
      <c r="AJ4766" s="126">
        <v>1.51680592119946E-2</v>
      </c>
      <c r="AK4766" s="126">
        <v>1.59654579745124E-2</v>
      </c>
    </row>
    <row r="4767" spans="1:37" s="126" customFormat="1" hidden="1" x14ac:dyDescent="0.3">
      <c r="A4767" s="129" t="str">
        <f t="shared" si="113"/>
        <v>SDGbaseTRA_AgMax_v6_3TINSXhhd-5</v>
      </c>
      <c r="B4767" s="129" t="s">
        <v>220</v>
      </c>
      <c r="C4767" s="129" t="s">
        <v>303</v>
      </c>
      <c r="D4767" s="129" t="s">
        <v>94</v>
      </c>
      <c r="E4767" s="126" t="s">
        <v>89</v>
      </c>
      <c r="F4767" s="126">
        <v>3.8796839737101602E-2</v>
      </c>
      <c r="G4767" s="126">
        <v>4.0932144859174298E-2</v>
      </c>
      <c r="H4767" s="126">
        <v>3.9329008827255103E-2</v>
      </c>
      <c r="I4767" s="126">
        <v>5.1882711909863002E-2</v>
      </c>
      <c r="J4767" s="126">
        <v>5.0690016533086697E-2</v>
      </c>
      <c r="K4767" s="126">
        <v>4.9756247978896502E-2</v>
      </c>
      <c r="L4767" s="126">
        <v>4.89658193626447E-2</v>
      </c>
      <c r="M4767" s="126">
        <v>4.83252694335468E-2</v>
      </c>
      <c r="N4767" s="126">
        <v>4.74550360925243E-2</v>
      </c>
      <c r="O4767" s="126">
        <v>4.6088693223296097E-2</v>
      </c>
      <c r="P4767" s="126">
        <v>4.4874665293228803E-2</v>
      </c>
      <c r="Q4767" s="126">
        <v>4.3739638654036399E-2</v>
      </c>
      <c r="R4767" s="126">
        <v>3.6560242990204002E-2</v>
      </c>
      <c r="S4767" s="126">
        <v>3.5490737460135598E-2</v>
      </c>
      <c r="T4767" s="126">
        <v>3.4362083507859097E-2</v>
      </c>
      <c r="U4767" s="126">
        <v>3.3177501064045802E-2</v>
      </c>
      <c r="V4767" s="126">
        <v>3.2226685605665301E-2</v>
      </c>
      <c r="W4767" s="126">
        <v>3.1223157375750099E-2</v>
      </c>
      <c r="X4767" s="126">
        <v>3.0110372002647399E-2</v>
      </c>
      <c r="Y4767" s="126">
        <v>2.9017611538592201E-2</v>
      </c>
      <c r="Z4767" s="126">
        <v>2.7883384748581999E-2</v>
      </c>
      <c r="AA4767" s="126">
        <v>2.6903672295326399E-2</v>
      </c>
      <c r="AB4767" s="126">
        <v>2.5773663363054301E-2</v>
      </c>
      <c r="AC4767" s="126">
        <v>2.5337918253825101E-2</v>
      </c>
      <c r="AD4767" s="126">
        <v>2.5266991646311399E-2</v>
      </c>
      <c r="AE4767" s="126">
        <v>2.5356598249315201E-2</v>
      </c>
      <c r="AF4767" s="126">
        <v>2.5496018312179802E-2</v>
      </c>
      <c r="AG4767" s="126">
        <v>2.5621491051346201E-2</v>
      </c>
      <c r="AH4767" s="126">
        <v>2.6905729414632599E-2</v>
      </c>
      <c r="AI4767" s="126">
        <v>2.8442355550911999E-2</v>
      </c>
      <c r="AJ4767" s="126">
        <v>3.03028805961214E-2</v>
      </c>
      <c r="AK4767" s="126">
        <v>3.18959307852376E-2</v>
      </c>
    </row>
    <row r="4768" spans="1:37" s="126" customFormat="1" hidden="1" x14ac:dyDescent="0.3">
      <c r="A4768" s="129" t="str">
        <f t="shared" si="113"/>
        <v>SDGbaseTRA_AgMax_v6_3TINSXhhd-6</v>
      </c>
      <c r="B4768" s="129" t="s">
        <v>220</v>
      </c>
      <c r="C4768" s="129" t="s">
        <v>303</v>
      </c>
      <c r="D4768" s="129" t="s">
        <v>94</v>
      </c>
      <c r="E4768" s="126" t="s">
        <v>90</v>
      </c>
      <c r="F4768" s="126">
        <v>5.1928687272677798E-2</v>
      </c>
      <c r="G4768" s="126">
        <v>5.4786744595632902E-2</v>
      </c>
      <c r="H4768" s="126">
        <v>5.2640983491751198E-2</v>
      </c>
      <c r="I4768" s="126">
        <v>6.9443829442871099E-2</v>
      </c>
      <c r="J4768" s="126">
        <v>6.7847433817546293E-2</v>
      </c>
      <c r="K4768" s="126">
        <v>6.6597605852446007E-2</v>
      </c>
      <c r="L4768" s="126">
        <v>6.5539635134237606E-2</v>
      </c>
      <c r="M4768" s="126">
        <v>6.46822736343549E-2</v>
      </c>
      <c r="N4768" s="126">
        <v>6.35174861038178E-2</v>
      </c>
      <c r="O4768" s="126">
        <v>6.1688667257869999E-2</v>
      </c>
      <c r="P4768" s="126">
        <v>6.0063718495318399E-2</v>
      </c>
      <c r="Q4768" s="126">
        <v>5.8544511163202501E-2</v>
      </c>
      <c r="R4768" s="126">
        <v>4.8935053414563598E-2</v>
      </c>
      <c r="S4768" s="126">
        <v>4.7503544596227201E-2</v>
      </c>
      <c r="T4768" s="126">
        <v>4.5992866960475901E-2</v>
      </c>
      <c r="U4768" s="126">
        <v>4.4407330311397597E-2</v>
      </c>
      <c r="V4768" s="126">
        <v>4.31346854535671E-2</v>
      </c>
      <c r="W4768" s="126">
        <v>4.1791485750306202E-2</v>
      </c>
      <c r="X4768" s="126">
        <v>4.0302047846810102E-2</v>
      </c>
      <c r="Y4768" s="126">
        <v>3.8839412828422903E-2</v>
      </c>
      <c r="Z4768" s="126">
        <v>3.7321276076223202E-2</v>
      </c>
      <c r="AA4768" s="126">
        <v>3.6009953248189001E-2</v>
      </c>
      <c r="AB4768" s="126">
        <v>3.4497462002562998E-2</v>
      </c>
      <c r="AC4768" s="126">
        <v>3.3914227088074199E-2</v>
      </c>
      <c r="AD4768" s="126">
        <v>3.3819293437657001E-2</v>
      </c>
      <c r="AE4768" s="126">
        <v>3.3939229837540698E-2</v>
      </c>
      <c r="AF4768" s="126">
        <v>3.4125840418762501E-2</v>
      </c>
      <c r="AG4768" s="126">
        <v>3.4293782825596898E-2</v>
      </c>
      <c r="AH4768" s="126">
        <v>3.6012706655563803E-2</v>
      </c>
      <c r="AI4768" s="126">
        <v>3.8069445778626303E-2</v>
      </c>
      <c r="AJ4768" s="126">
        <v>4.05597162191524E-2</v>
      </c>
      <c r="AK4768" s="126">
        <v>4.2691977659741101E-2</v>
      </c>
    </row>
    <row r="4769" spans="1:37" s="126" customFormat="1" hidden="1" x14ac:dyDescent="0.3">
      <c r="A4769" s="129" t="str">
        <f t="shared" si="113"/>
        <v>SDGbaseTRA_AgMax_v6_3TINSXhhd-7</v>
      </c>
      <c r="B4769" s="129" t="s">
        <v>220</v>
      </c>
      <c r="C4769" s="129" t="s">
        <v>303</v>
      </c>
      <c r="D4769" s="129" t="s">
        <v>94</v>
      </c>
      <c r="E4769" s="126" t="s">
        <v>91</v>
      </c>
      <c r="F4769" s="126">
        <v>8.3778850459242493E-2</v>
      </c>
      <c r="G4769" s="126">
        <v>8.8389880886544606E-2</v>
      </c>
      <c r="H4769" s="126">
        <v>8.4928029488297793E-2</v>
      </c>
      <c r="I4769" s="126">
        <v>0.11203680485242</v>
      </c>
      <c r="J4769" s="126">
        <v>0.109461269105358</v>
      </c>
      <c r="K4769" s="126">
        <v>0.107444866317656</v>
      </c>
      <c r="L4769" s="126">
        <v>0.105737995305592</v>
      </c>
      <c r="M4769" s="126">
        <v>0.104354776036167</v>
      </c>
      <c r="N4769" s="126">
        <v>0.10247557274915001</v>
      </c>
      <c r="O4769" s="126">
        <v>9.9525058318701606E-2</v>
      </c>
      <c r="P4769" s="126">
        <v>9.6903456531914206E-2</v>
      </c>
      <c r="Q4769" s="126">
        <v>9.4452452075118098E-2</v>
      </c>
      <c r="R4769" s="126">
        <v>7.89490884047577E-2</v>
      </c>
      <c r="S4769" s="126">
        <v>7.6639571844233395E-2</v>
      </c>
      <c r="T4769" s="126">
        <v>7.4202328725195305E-2</v>
      </c>
      <c r="U4769" s="126">
        <v>7.1644312245309497E-2</v>
      </c>
      <c r="V4769" s="126">
        <v>6.9591097946324607E-2</v>
      </c>
      <c r="W4769" s="126">
        <v>6.7424054391364105E-2</v>
      </c>
      <c r="X4769" s="126">
        <v>6.5021078272773994E-2</v>
      </c>
      <c r="Y4769" s="126">
        <v>6.2661344435512606E-2</v>
      </c>
      <c r="Z4769" s="126">
        <v>6.0212067193608797E-2</v>
      </c>
      <c r="AA4769" s="126">
        <v>5.8096452012789998E-2</v>
      </c>
      <c r="AB4769" s="126">
        <v>5.5656282916594003E-2</v>
      </c>
      <c r="AC4769" s="126">
        <v>5.4715324204766699E-2</v>
      </c>
      <c r="AD4769" s="126">
        <v>5.4562163543094101E-2</v>
      </c>
      <c r="AE4769" s="126">
        <v>5.4755662247902397E-2</v>
      </c>
      <c r="AF4769" s="126">
        <v>5.5056729366012302E-2</v>
      </c>
      <c r="AG4769" s="126">
        <v>5.5327678281921797E-2</v>
      </c>
      <c r="AH4769" s="126">
        <v>5.8100894206780503E-2</v>
      </c>
      <c r="AI4769" s="126">
        <v>6.1419122491052899E-2</v>
      </c>
      <c r="AJ4769" s="126">
        <v>6.5436786066675107E-2</v>
      </c>
      <c r="AK4769" s="126">
        <v>6.8876857887215204E-2</v>
      </c>
    </row>
    <row r="4770" spans="1:37" s="126" customFormat="1" hidden="1" x14ac:dyDescent="0.3">
      <c r="A4770" s="129" t="str">
        <f t="shared" si="113"/>
        <v>SDGbaseTRA_AgMax_v6_3TINSXhhd-8</v>
      </c>
      <c r="B4770" s="129" t="s">
        <v>220</v>
      </c>
      <c r="C4770" s="129" t="s">
        <v>303</v>
      </c>
      <c r="D4770" s="129" t="s">
        <v>94</v>
      </c>
      <c r="E4770" s="126" t="s">
        <v>92</v>
      </c>
      <c r="F4770" s="126">
        <v>0.15143222811367199</v>
      </c>
      <c r="G4770" s="126">
        <v>0.15976677326059699</v>
      </c>
      <c r="H4770" s="126">
        <v>0.153509396037287</v>
      </c>
      <c r="I4770" s="126">
        <v>0.202509140392091</v>
      </c>
      <c r="J4770" s="126">
        <v>0.19785379940057099</v>
      </c>
      <c r="K4770" s="126">
        <v>0.19420910428278801</v>
      </c>
      <c r="L4770" s="126">
        <v>0.19112389508361199</v>
      </c>
      <c r="M4770" s="126">
        <v>0.18862369396113199</v>
      </c>
      <c r="N4770" s="126">
        <v>0.185226990118876</v>
      </c>
      <c r="O4770" s="126">
        <v>0.17989386643203001</v>
      </c>
      <c r="P4770" s="126">
        <v>0.175155259998475</v>
      </c>
      <c r="Q4770" s="126">
        <v>0.17072501222112299</v>
      </c>
      <c r="R4770" s="126">
        <v>0.14270232044413</v>
      </c>
      <c r="S4770" s="126">
        <v>0.13852781534279801</v>
      </c>
      <c r="T4770" s="126">
        <v>0.13412244150508401</v>
      </c>
      <c r="U4770" s="126">
        <v>0.129498766997967</v>
      </c>
      <c r="V4770" s="126">
        <v>0.125787534217952</v>
      </c>
      <c r="W4770" s="126">
        <v>0.121870552400395</v>
      </c>
      <c r="X4770" s="126">
        <v>0.11752711696599701</v>
      </c>
      <c r="Y4770" s="126">
        <v>0.113261842964577</v>
      </c>
      <c r="Z4770" s="126">
        <v>0.108834717168818</v>
      </c>
      <c r="AA4770" s="126">
        <v>0.105010693338126</v>
      </c>
      <c r="AB4770" s="126">
        <v>0.100600030728308</v>
      </c>
      <c r="AC4770" s="126">
        <v>9.8899225888997494E-2</v>
      </c>
      <c r="AD4770" s="126">
        <v>9.8622384417320505E-2</v>
      </c>
      <c r="AE4770" s="126">
        <v>9.8972137844475394E-2</v>
      </c>
      <c r="AF4770" s="126">
        <v>9.9516323696769701E-2</v>
      </c>
      <c r="AG4770" s="126">
        <v>0.100006070179445</v>
      </c>
      <c r="AH4770" s="126">
        <v>0.10501872270740201</v>
      </c>
      <c r="AI4770" s="126">
        <v>0.11101649782274001</v>
      </c>
      <c r="AJ4770" s="126">
        <v>0.118278518508441</v>
      </c>
      <c r="AK4770" s="126">
        <v>0.124496528637661</v>
      </c>
    </row>
    <row r="4771" spans="1:37" s="126" customFormat="1" hidden="1" x14ac:dyDescent="0.3">
      <c r="A4771" s="129" t="str">
        <f t="shared" si="113"/>
        <v>SDGbaseTRA_AgMax_v6_3TINSXhhd-9</v>
      </c>
      <c r="B4771" s="129" t="s">
        <v>220</v>
      </c>
      <c r="C4771" s="129" t="s">
        <v>303</v>
      </c>
      <c r="D4771" s="129" t="s">
        <v>94</v>
      </c>
      <c r="E4771" s="126" t="s">
        <v>93</v>
      </c>
      <c r="F4771" s="126">
        <v>0.20109641679363599</v>
      </c>
      <c r="G4771" s="126">
        <v>0.21216438551810199</v>
      </c>
      <c r="H4771" s="126">
        <v>0.20385481922731799</v>
      </c>
      <c r="I4771" s="126">
        <v>0.26892467348653298</v>
      </c>
      <c r="J4771" s="126">
        <v>0.262742552256441</v>
      </c>
      <c r="K4771" s="126">
        <v>0.257902531478157</v>
      </c>
      <c r="L4771" s="126">
        <v>0.25380548740332598</v>
      </c>
      <c r="M4771" s="126">
        <v>0.25048531247539302</v>
      </c>
      <c r="N4771" s="126">
        <v>0.24597461499739001</v>
      </c>
      <c r="O4771" s="126">
        <v>0.23889242331875901</v>
      </c>
      <c r="P4771" s="126">
        <v>0.23259972864806</v>
      </c>
      <c r="Q4771" s="126">
        <v>0.22671652291171701</v>
      </c>
      <c r="R4771" s="126">
        <v>0.18950342121302199</v>
      </c>
      <c r="S4771" s="126">
        <v>0.18395983232034299</v>
      </c>
      <c r="T4771" s="126">
        <v>0.17810965825610101</v>
      </c>
      <c r="U4771" s="126">
        <v>0.17196958894996001</v>
      </c>
      <c r="V4771" s="126">
        <v>0.16704120862277</v>
      </c>
      <c r="W4771" s="126">
        <v>0.161839601157997</v>
      </c>
      <c r="X4771" s="126">
        <v>0.15607167901014601</v>
      </c>
      <c r="Y4771" s="126">
        <v>0.150407552364102</v>
      </c>
      <c r="Z4771" s="126">
        <v>0.144528492501413</v>
      </c>
      <c r="AA4771" s="126">
        <v>0.13945032981657701</v>
      </c>
      <c r="AB4771" s="126">
        <v>0.13359313245794199</v>
      </c>
      <c r="AC4771" s="126">
        <v>0.13133452632693299</v>
      </c>
      <c r="AD4771" s="126">
        <v>0.13096689105755799</v>
      </c>
      <c r="AE4771" s="126">
        <v>0.13143135071643899</v>
      </c>
      <c r="AF4771" s="126">
        <v>0.132154009469722</v>
      </c>
      <c r="AG4771" s="126">
        <v>0.13280437474378901</v>
      </c>
      <c r="AH4771" s="126">
        <v>0.13946099252297001</v>
      </c>
      <c r="AI4771" s="126">
        <v>0.14742581678708899</v>
      </c>
      <c r="AJ4771" s="126">
        <v>0.15706951255998999</v>
      </c>
      <c r="AK4771" s="126">
        <v>0.165326800790836</v>
      </c>
    </row>
    <row r="4772" spans="1:37" s="126" customFormat="1" hidden="1" x14ac:dyDescent="0.3">
      <c r="A4772" s="129" t="str">
        <f t="shared" si="113"/>
        <v>SDGbaseTRA_AgMax_v6_3MPSXent-n</v>
      </c>
      <c r="B4772" s="129" t="s">
        <v>220</v>
      </c>
      <c r="C4772" s="129" t="s">
        <v>303</v>
      </c>
      <c r="D4772" s="129" t="s">
        <v>81</v>
      </c>
      <c r="E4772" s="126" t="s">
        <v>82</v>
      </c>
      <c r="F4772" s="126">
        <v>0.44004459069582003</v>
      </c>
      <c r="G4772" s="126">
        <v>0.44004459069582003</v>
      </c>
      <c r="H4772" s="126">
        <v>0.44004459069582003</v>
      </c>
      <c r="I4772" s="126">
        <v>0.44004459069582003</v>
      </c>
      <c r="J4772" s="126">
        <v>0.44004459069582003</v>
      </c>
      <c r="K4772" s="126">
        <v>0.44004459069582003</v>
      </c>
      <c r="L4772" s="126">
        <v>0.44004459069582003</v>
      </c>
      <c r="M4772" s="126">
        <v>0.44004459069582003</v>
      </c>
      <c r="N4772" s="126">
        <v>0.44004459069582003</v>
      </c>
      <c r="O4772" s="126">
        <v>0.44004459069582003</v>
      </c>
      <c r="P4772" s="126">
        <v>0.44004459069582003</v>
      </c>
      <c r="Q4772" s="126">
        <v>0.44004459069582003</v>
      </c>
      <c r="R4772" s="126">
        <v>0.44004459069582003</v>
      </c>
      <c r="S4772" s="126">
        <v>0.44004459069582003</v>
      </c>
      <c r="T4772" s="126">
        <v>0.44004459069582003</v>
      </c>
      <c r="U4772" s="126">
        <v>0.44004459069582003</v>
      </c>
      <c r="V4772" s="126">
        <v>0.44004459069582003</v>
      </c>
      <c r="W4772" s="126">
        <v>0.44004459069582003</v>
      </c>
      <c r="X4772" s="126">
        <v>0.44004459069582003</v>
      </c>
      <c r="Y4772" s="126">
        <v>0.44004459069582003</v>
      </c>
      <c r="Z4772" s="126">
        <v>0.44004459069582003</v>
      </c>
      <c r="AA4772" s="126">
        <v>0.44004459069582003</v>
      </c>
      <c r="AB4772" s="126">
        <v>0.44004459069582003</v>
      </c>
      <c r="AC4772" s="126">
        <v>0.44004459069582003</v>
      </c>
      <c r="AD4772" s="126">
        <v>0.44004459069582003</v>
      </c>
      <c r="AE4772" s="126">
        <v>0.44004459069582003</v>
      </c>
      <c r="AF4772" s="126">
        <v>0.44004459069582003</v>
      </c>
      <c r="AG4772" s="126">
        <v>0.44004459069582003</v>
      </c>
      <c r="AH4772" s="126">
        <v>0.44004459069582003</v>
      </c>
      <c r="AI4772" s="126">
        <v>0.44004459069582003</v>
      </c>
      <c r="AJ4772" s="126">
        <v>0.44004459069582003</v>
      </c>
      <c r="AK4772" s="126">
        <v>0.44004459069582003</v>
      </c>
    </row>
    <row r="4773" spans="1:37" s="126" customFormat="1" hidden="1" x14ac:dyDescent="0.3">
      <c r="A4773" s="129" t="str">
        <f t="shared" si="113"/>
        <v>SDGbaseTRA_AgMax_v6_3MPSXent-e</v>
      </c>
      <c r="B4773" s="129" t="s">
        <v>220</v>
      </c>
      <c r="C4773" s="129" t="s">
        <v>303</v>
      </c>
      <c r="D4773" s="129" t="s">
        <v>81</v>
      </c>
      <c r="E4773" s="126" t="s">
        <v>83</v>
      </c>
      <c r="F4773" s="126">
        <v>1</v>
      </c>
      <c r="G4773" s="126">
        <v>1</v>
      </c>
      <c r="H4773" s="126">
        <v>1</v>
      </c>
      <c r="I4773" s="126">
        <v>1</v>
      </c>
      <c r="J4773" s="126">
        <v>1</v>
      </c>
      <c r="K4773" s="126">
        <v>1</v>
      </c>
      <c r="L4773" s="126">
        <v>1</v>
      </c>
      <c r="M4773" s="126">
        <v>1</v>
      </c>
      <c r="N4773" s="126">
        <v>1</v>
      </c>
      <c r="O4773" s="126">
        <v>1</v>
      </c>
      <c r="P4773" s="126">
        <v>1</v>
      </c>
      <c r="Q4773" s="126">
        <v>1</v>
      </c>
      <c r="R4773" s="126">
        <v>1</v>
      </c>
      <c r="S4773" s="126">
        <v>1</v>
      </c>
      <c r="T4773" s="126">
        <v>1</v>
      </c>
      <c r="U4773" s="126">
        <v>1</v>
      </c>
      <c r="V4773" s="126">
        <v>1</v>
      </c>
      <c r="W4773" s="126">
        <v>1</v>
      </c>
      <c r="X4773" s="126">
        <v>1</v>
      </c>
      <c r="Y4773" s="126">
        <v>1</v>
      </c>
      <c r="Z4773" s="126">
        <v>1</v>
      </c>
      <c r="AA4773" s="126">
        <v>1</v>
      </c>
      <c r="AB4773" s="126">
        <v>1</v>
      </c>
      <c r="AC4773" s="126">
        <v>1</v>
      </c>
      <c r="AD4773" s="126">
        <v>1</v>
      </c>
      <c r="AE4773" s="126">
        <v>1</v>
      </c>
      <c r="AF4773" s="126">
        <v>1</v>
      </c>
      <c r="AG4773" s="126">
        <v>1</v>
      </c>
      <c r="AH4773" s="126">
        <v>1</v>
      </c>
      <c r="AI4773" s="126">
        <v>1</v>
      </c>
      <c r="AJ4773" s="126">
        <v>1</v>
      </c>
      <c r="AK4773" s="126">
        <v>1</v>
      </c>
    </row>
    <row r="4774" spans="1:37" s="126" customFormat="1" hidden="1" x14ac:dyDescent="0.3">
      <c r="A4774" s="129" t="str">
        <f t="shared" si="113"/>
        <v>SDGbaseTRA_AgMax_v6_3MPSXhhd-0</v>
      </c>
      <c r="B4774" s="129" t="s">
        <v>220</v>
      </c>
      <c r="C4774" s="129" t="s">
        <v>303</v>
      </c>
      <c r="D4774" s="129" t="s">
        <v>81</v>
      </c>
      <c r="E4774" s="126" t="s">
        <v>84</v>
      </c>
      <c r="F4774" s="126">
        <v>6.9894215266289896E-4</v>
      </c>
      <c r="G4774" s="150">
        <v>-5.3057847337101299E-5</v>
      </c>
      <c r="H4774" s="126">
        <v>1.4599421526629E-3</v>
      </c>
      <c r="I4774" s="126">
        <v>2.1929421526628999E-3</v>
      </c>
      <c r="J4774" s="126">
        <v>2.0399421526629E-3</v>
      </c>
      <c r="K4774" s="126">
        <v>1.9299421526628999E-3</v>
      </c>
      <c r="L4774" s="126">
        <v>2.1659421526628998E-3</v>
      </c>
      <c r="M4774" s="126">
        <v>3.2289421526629E-3</v>
      </c>
      <c r="N4774" s="126">
        <v>4.4689421526628997E-3</v>
      </c>
      <c r="O4774" s="126">
        <v>3.8649421526628998E-3</v>
      </c>
      <c r="P4774" s="126">
        <v>4.3729421526629E-3</v>
      </c>
      <c r="Q4774" s="126">
        <v>4.8089421526628998E-3</v>
      </c>
      <c r="R4774" s="126">
        <v>5.0979421526629E-3</v>
      </c>
      <c r="S4774" s="126">
        <v>5.6819421526629003E-3</v>
      </c>
      <c r="T4774" s="126">
        <v>6.2349421526628999E-3</v>
      </c>
      <c r="U4774" s="126">
        <v>6.9499421526629003E-3</v>
      </c>
      <c r="V4774" s="126">
        <v>8.3699421526628997E-3</v>
      </c>
      <c r="W4774" s="126">
        <v>9.1649421526629003E-3</v>
      </c>
      <c r="X4774" s="126">
        <v>9.2299421526628993E-3</v>
      </c>
      <c r="Y4774" s="126">
        <v>9.2039421526628994E-3</v>
      </c>
      <c r="Z4774" s="126">
        <v>8.8829421526628993E-3</v>
      </c>
      <c r="AA4774" s="126">
        <v>8.6979421526628999E-3</v>
      </c>
      <c r="AB4774" s="126">
        <v>8.1809421526628998E-3</v>
      </c>
      <c r="AC4774" s="126">
        <v>7.7619421526628997E-3</v>
      </c>
      <c r="AD4774" s="126">
        <v>7.7059421526629E-3</v>
      </c>
      <c r="AE4774" s="126">
        <v>7.8459421526628995E-3</v>
      </c>
      <c r="AF4774" s="126">
        <v>8.1369421526629009E-3</v>
      </c>
      <c r="AG4774" s="126">
        <v>5.6219421526629001E-3</v>
      </c>
      <c r="AH4774" s="126">
        <v>1.1259421526628999E-3</v>
      </c>
      <c r="AI4774" s="126">
        <v>-4.3780578473371001E-3</v>
      </c>
      <c r="AJ4774" s="126">
        <v>-9.5490578473370995E-3</v>
      </c>
      <c r="AK4774" s="126">
        <v>-1.4308057847337101E-2</v>
      </c>
    </row>
    <row r="4775" spans="1:37" s="126" customFormat="1" hidden="1" x14ac:dyDescent="0.3">
      <c r="A4775" s="129" t="str">
        <f t="shared" si="113"/>
        <v>SDGbaseTRA_AgMax_v6_3MPSXhhd-1</v>
      </c>
      <c r="B4775" s="129" t="s">
        <v>220</v>
      </c>
      <c r="C4775" s="129" t="s">
        <v>303</v>
      </c>
      <c r="D4775" s="129" t="s">
        <v>81</v>
      </c>
      <c r="E4775" s="126" t="s">
        <v>85</v>
      </c>
      <c r="F4775" s="126">
        <v>8.0498864401150902E-4</v>
      </c>
      <c r="G4775" s="150">
        <v>5.2988644011509101E-5</v>
      </c>
      <c r="H4775" s="126">
        <v>1.5659886440115101E-3</v>
      </c>
      <c r="I4775" s="126">
        <v>2.29898864401151E-3</v>
      </c>
      <c r="J4775" s="126">
        <v>2.1459886440115101E-3</v>
      </c>
      <c r="K4775" s="126">
        <v>2.0359886440115102E-3</v>
      </c>
      <c r="L4775" s="126">
        <v>2.2719886440115099E-3</v>
      </c>
      <c r="M4775" s="126">
        <v>3.33498864401151E-3</v>
      </c>
      <c r="N4775" s="126">
        <v>4.5749886440115102E-3</v>
      </c>
      <c r="O4775" s="126">
        <v>3.9709886440115099E-3</v>
      </c>
      <c r="P4775" s="126">
        <v>4.4789886440115096E-3</v>
      </c>
      <c r="Q4775" s="126">
        <v>4.9149886440115103E-3</v>
      </c>
      <c r="R4775" s="126">
        <v>5.2039886440115096E-3</v>
      </c>
      <c r="S4775" s="126">
        <v>5.7879886440115099E-3</v>
      </c>
      <c r="T4775" s="126">
        <v>6.3409886440115096E-3</v>
      </c>
      <c r="U4775" s="126">
        <v>7.0559886440115099E-3</v>
      </c>
      <c r="V4775" s="126">
        <v>8.4759886440115093E-3</v>
      </c>
      <c r="W4775" s="126">
        <v>9.2709886440115099E-3</v>
      </c>
      <c r="X4775" s="126">
        <v>9.3359886440115107E-3</v>
      </c>
      <c r="Y4775" s="126">
        <v>9.3099886440115107E-3</v>
      </c>
      <c r="Z4775" s="126">
        <v>8.9889886440115106E-3</v>
      </c>
      <c r="AA4775" s="126">
        <v>8.8039886440115095E-3</v>
      </c>
      <c r="AB4775" s="126">
        <v>8.2869886440115094E-3</v>
      </c>
      <c r="AC4775" s="126">
        <v>7.8679886440115102E-3</v>
      </c>
      <c r="AD4775" s="126">
        <v>7.8119886440115097E-3</v>
      </c>
      <c r="AE4775" s="126">
        <v>7.9519886440115092E-3</v>
      </c>
      <c r="AF4775" s="126">
        <v>8.2429886440115105E-3</v>
      </c>
      <c r="AG4775" s="126">
        <v>5.7279886440115097E-3</v>
      </c>
      <c r="AH4775" s="126">
        <v>1.23198864401151E-3</v>
      </c>
      <c r="AI4775" s="126">
        <v>-4.2720113559884896E-3</v>
      </c>
      <c r="AJ4775" s="126">
        <v>-9.4430113559884898E-3</v>
      </c>
      <c r="AK4775" s="126">
        <v>-1.42020113559885E-2</v>
      </c>
    </row>
    <row r="4776" spans="1:37" s="126" customFormat="1" hidden="1" x14ac:dyDescent="0.3">
      <c r="A4776" s="129" t="str">
        <f t="shared" si="113"/>
        <v>SDGbaseTRA_AgMax_v6_3MPSXhhd-2</v>
      </c>
      <c r="B4776" s="129" t="s">
        <v>220</v>
      </c>
      <c r="C4776" s="129" t="s">
        <v>303</v>
      </c>
      <c r="D4776" s="129" t="s">
        <v>81</v>
      </c>
      <c r="E4776" s="126" t="s">
        <v>86</v>
      </c>
      <c r="F4776" s="126">
        <v>1.1656083306156001E-3</v>
      </c>
      <c r="G4776" s="126">
        <v>4.1360833061559901E-4</v>
      </c>
      <c r="H4776" s="126">
        <v>1.9266083306156E-3</v>
      </c>
      <c r="I4776" s="126">
        <v>2.6596083306155999E-3</v>
      </c>
      <c r="J4776" s="126">
        <v>2.5066083306156E-3</v>
      </c>
      <c r="K4776" s="126">
        <v>2.3966083306156002E-3</v>
      </c>
      <c r="L4776" s="126">
        <v>2.6326083306155998E-3</v>
      </c>
      <c r="M4776" s="126">
        <v>3.6956083306156E-3</v>
      </c>
      <c r="N4776" s="126">
        <v>4.9356083306156002E-3</v>
      </c>
      <c r="O4776" s="126">
        <v>4.3316083306155998E-3</v>
      </c>
      <c r="P4776" s="126">
        <v>4.8396083306155996E-3</v>
      </c>
      <c r="Q4776" s="126">
        <v>5.2756083306156002E-3</v>
      </c>
      <c r="R4776" s="126">
        <v>5.5646083306156004E-3</v>
      </c>
      <c r="S4776" s="126">
        <v>6.1486083306155999E-3</v>
      </c>
      <c r="T4776" s="126">
        <v>6.7016083306156004E-3</v>
      </c>
      <c r="U4776" s="126">
        <v>7.4166083306155999E-3</v>
      </c>
      <c r="V4776" s="126">
        <v>8.8366083306156001E-3</v>
      </c>
      <c r="W4776" s="126">
        <v>9.6316083306156007E-3</v>
      </c>
      <c r="X4776" s="126">
        <v>9.6966083306155998E-3</v>
      </c>
      <c r="Y4776" s="126">
        <v>9.6706083306155998E-3</v>
      </c>
      <c r="Z4776" s="126">
        <v>9.3496083306155997E-3</v>
      </c>
      <c r="AA4776" s="126">
        <v>9.1646083306156003E-3</v>
      </c>
      <c r="AB4776" s="126">
        <v>8.6476083306156002E-3</v>
      </c>
      <c r="AC4776" s="126">
        <v>8.2286083306155992E-3</v>
      </c>
      <c r="AD4776" s="126">
        <v>8.1726083306156005E-3</v>
      </c>
      <c r="AE4776" s="126">
        <v>8.3126083306156E-3</v>
      </c>
      <c r="AF4776" s="126">
        <v>8.6036083306155996E-3</v>
      </c>
      <c r="AG4776" s="126">
        <v>6.0886083306155997E-3</v>
      </c>
      <c r="AH4776" s="126">
        <v>1.5926083306155999E-3</v>
      </c>
      <c r="AI4776" s="126">
        <v>-3.9113916693843996E-3</v>
      </c>
      <c r="AJ4776" s="126">
        <v>-9.0823916693844008E-3</v>
      </c>
      <c r="AK4776" s="126">
        <v>-1.38413916693844E-2</v>
      </c>
    </row>
    <row r="4777" spans="1:37" s="126" customFormat="1" hidden="1" x14ac:dyDescent="0.3">
      <c r="A4777" s="129" t="str">
        <f t="shared" si="113"/>
        <v>SDGbaseTRA_AgMax_v6_3MPSXhhd-3</v>
      </c>
      <c r="B4777" s="129" t="s">
        <v>220</v>
      </c>
      <c r="C4777" s="129" t="s">
        <v>303</v>
      </c>
      <c r="D4777" s="129" t="s">
        <v>81</v>
      </c>
      <c r="E4777" s="126" t="s">
        <v>87</v>
      </c>
      <c r="F4777" s="126">
        <v>1.88977787526476E-3</v>
      </c>
      <c r="G4777" s="126">
        <v>1.1377778752647599E-3</v>
      </c>
      <c r="H4777" s="126">
        <v>2.65077787526476E-3</v>
      </c>
      <c r="I4777" s="126">
        <v>3.3837778752647601E-3</v>
      </c>
      <c r="J4777" s="126">
        <v>3.2307778752647602E-3</v>
      </c>
      <c r="K4777" s="126">
        <v>3.1207778752647599E-3</v>
      </c>
      <c r="L4777" s="126">
        <v>3.35677787526476E-3</v>
      </c>
      <c r="M4777" s="126">
        <v>4.4197778752647597E-3</v>
      </c>
      <c r="N4777" s="126">
        <v>5.6597778752647604E-3</v>
      </c>
      <c r="O4777" s="126">
        <v>5.05577787526476E-3</v>
      </c>
      <c r="P4777" s="126">
        <v>5.5637778752647598E-3</v>
      </c>
      <c r="Q4777" s="126">
        <v>5.9997778752647604E-3</v>
      </c>
      <c r="R4777" s="126">
        <v>6.2887778752647597E-3</v>
      </c>
      <c r="S4777" s="126">
        <v>6.87277787526476E-3</v>
      </c>
      <c r="T4777" s="126">
        <v>7.4257778752647597E-3</v>
      </c>
      <c r="U4777" s="126">
        <v>8.1407778752647601E-3</v>
      </c>
      <c r="V4777" s="126">
        <v>9.5607778752647594E-3</v>
      </c>
      <c r="W4777" s="126">
        <v>1.03557778752648E-2</v>
      </c>
      <c r="X4777" s="126">
        <v>1.0420777875264801E-2</v>
      </c>
      <c r="Y4777" s="126">
        <v>1.0394777875264801E-2</v>
      </c>
      <c r="Z4777" s="126">
        <v>1.0073777875264801E-2</v>
      </c>
      <c r="AA4777" s="126">
        <v>9.8887778752647596E-3</v>
      </c>
      <c r="AB4777" s="126">
        <v>9.3717778752647595E-3</v>
      </c>
      <c r="AC4777" s="126">
        <v>8.9527778752647603E-3</v>
      </c>
      <c r="AD4777" s="126">
        <v>8.8967778752647598E-3</v>
      </c>
      <c r="AE4777" s="126">
        <v>9.0367778752647593E-3</v>
      </c>
      <c r="AF4777" s="126">
        <v>9.3277778752647606E-3</v>
      </c>
      <c r="AG4777" s="126">
        <v>6.8127778752647599E-3</v>
      </c>
      <c r="AH4777" s="126">
        <v>2.3167778752647599E-3</v>
      </c>
      <c r="AI4777" s="126">
        <v>-3.1872221247352399E-3</v>
      </c>
      <c r="AJ4777" s="126">
        <v>-8.3582221247352397E-3</v>
      </c>
      <c r="AK4777" s="126">
        <v>-1.3117222124735199E-2</v>
      </c>
    </row>
    <row r="4778" spans="1:37" s="126" customFormat="1" hidden="1" x14ac:dyDescent="0.3">
      <c r="A4778" s="129" t="str">
        <f t="shared" si="113"/>
        <v>SDGbaseTRA_AgMax_v6_3MPSXhhd-4</v>
      </c>
      <c r="B4778" s="129" t="s">
        <v>220</v>
      </c>
      <c r="C4778" s="129" t="s">
        <v>303</v>
      </c>
      <c r="D4778" s="129" t="s">
        <v>81</v>
      </c>
      <c r="E4778" s="126" t="s">
        <v>88</v>
      </c>
      <c r="F4778" s="126">
        <v>2.53191070802098E-3</v>
      </c>
      <c r="G4778" s="126">
        <v>1.77991070802098E-3</v>
      </c>
      <c r="H4778" s="126">
        <v>3.29291070802098E-3</v>
      </c>
      <c r="I4778" s="126">
        <v>4.0259107080209801E-3</v>
      </c>
      <c r="J4778" s="126">
        <v>3.8729107080209802E-3</v>
      </c>
      <c r="K4778" s="126">
        <v>3.7629107080209799E-3</v>
      </c>
      <c r="L4778" s="126">
        <v>3.99891070802098E-3</v>
      </c>
      <c r="M4778" s="126">
        <v>5.0619107080209797E-3</v>
      </c>
      <c r="N4778" s="126">
        <v>6.3019107080209804E-3</v>
      </c>
      <c r="O4778" s="126">
        <v>5.69791070802098E-3</v>
      </c>
      <c r="P4778" s="126">
        <v>6.2059107080209798E-3</v>
      </c>
      <c r="Q4778" s="126">
        <v>6.6419107080209804E-3</v>
      </c>
      <c r="R4778" s="126">
        <v>6.9309107080209797E-3</v>
      </c>
      <c r="S4778" s="126">
        <v>7.51491070802098E-3</v>
      </c>
      <c r="T4778" s="126">
        <v>8.0679107080209797E-3</v>
      </c>
      <c r="U4778" s="126">
        <v>8.7829107080209801E-3</v>
      </c>
      <c r="V4778" s="126">
        <v>1.0202910708021E-2</v>
      </c>
      <c r="W4778" s="126">
        <v>1.0997910708021001E-2</v>
      </c>
      <c r="X4778" s="126">
        <v>1.1062910708021E-2</v>
      </c>
      <c r="Y4778" s="126">
        <v>1.1036910708021E-2</v>
      </c>
      <c r="Z4778" s="126">
        <v>1.0715910708021E-2</v>
      </c>
      <c r="AA4778" s="126">
        <v>1.0530910708021E-2</v>
      </c>
      <c r="AB4778" s="126">
        <v>1.0013910708021E-2</v>
      </c>
      <c r="AC4778" s="126">
        <v>9.5949107080209803E-3</v>
      </c>
      <c r="AD4778" s="126">
        <v>9.5389107080209798E-3</v>
      </c>
      <c r="AE4778" s="126">
        <v>9.6789107080209793E-3</v>
      </c>
      <c r="AF4778" s="126">
        <v>9.9699107080209806E-3</v>
      </c>
      <c r="AG4778" s="126">
        <v>7.4549107080209799E-3</v>
      </c>
      <c r="AH4778" s="126">
        <v>2.9589107080209799E-3</v>
      </c>
      <c r="AI4778" s="126">
        <v>-2.5450892919790199E-3</v>
      </c>
      <c r="AJ4778" s="126">
        <v>-7.7160892919790197E-3</v>
      </c>
      <c r="AK4778" s="126">
        <v>-1.2475089291979E-2</v>
      </c>
    </row>
    <row r="4779" spans="1:37" s="126" customFormat="1" hidden="1" x14ac:dyDescent="0.3">
      <c r="A4779" s="129" t="str">
        <f t="shared" si="113"/>
        <v>SDGbaseTRA_AgMax_v6_3MPSXhhd-5</v>
      </c>
      <c r="B4779" s="129" t="s">
        <v>220</v>
      </c>
      <c r="C4779" s="129" t="s">
        <v>303</v>
      </c>
      <c r="D4779" s="129" t="s">
        <v>81</v>
      </c>
      <c r="E4779" s="126" t="s">
        <v>89</v>
      </c>
      <c r="F4779" s="126">
        <v>2.8866718719526602E-3</v>
      </c>
      <c r="G4779" s="126">
        <v>2.1346718719526601E-3</v>
      </c>
      <c r="H4779" s="126">
        <v>3.6476718719526601E-3</v>
      </c>
      <c r="I4779" s="126">
        <v>4.3806718719526603E-3</v>
      </c>
      <c r="J4779" s="126">
        <v>4.2276718719526599E-3</v>
      </c>
      <c r="K4779" s="126">
        <v>4.1176718719526601E-3</v>
      </c>
      <c r="L4779" s="126">
        <v>4.3536718719526602E-3</v>
      </c>
      <c r="M4779" s="126">
        <v>5.4166718719526599E-3</v>
      </c>
      <c r="N4779" s="126">
        <v>6.6566718719526597E-3</v>
      </c>
      <c r="O4779" s="126">
        <v>6.0526718719526602E-3</v>
      </c>
      <c r="P4779" s="126">
        <v>6.5606718719526599E-3</v>
      </c>
      <c r="Q4779" s="126">
        <v>6.9966718719526597E-3</v>
      </c>
      <c r="R4779" s="126">
        <v>7.2856718719526599E-3</v>
      </c>
      <c r="S4779" s="126">
        <v>7.8696718719526593E-3</v>
      </c>
      <c r="T4779" s="126">
        <v>8.4226718719526607E-3</v>
      </c>
      <c r="U4779" s="126">
        <v>9.1376718719526594E-3</v>
      </c>
      <c r="V4779" s="126">
        <v>1.05576718719527E-2</v>
      </c>
      <c r="W4779" s="126">
        <v>1.1352671871952699E-2</v>
      </c>
      <c r="X4779" s="126">
        <v>1.14176718719527E-2</v>
      </c>
      <c r="Y4779" s="126">
        <v>1.13916718719527E-2</v>
      </c>
      <c r="Z4779" s="126">
        <v>1.10706718719527E-2</v>
      </c>
      <c r="AA4779" s="126">
        <v>1.0885671871952701E-2</v>
      </c>
      <c r="AB4779" s="126">
        <v>1.03686718719527E-2</v>
      </c>
      <c r="AC4779" s="126">
        <v>9.9496718719526596E-3</v>
      </c>
      <c r="AD4779" s="126">
        <v>9.8936718719526608E-3</v>
      </c>
      <c r="AE4779" s="126">
        <v>1.00336718719527E-2</v>
      </c>
      <c r="AF4779" s="126">
        <v>1.03246718719527E-2</v>
      </c>
      <c r="AG4779" s="126">
        <v>7.80967187195266E-3</v>
      </c>
      <c r="AH4779" s="126">
        <v>3.3136718719526601E-3</v>
      </c>
      <c r="AI4779" s="126">
        <v>-2.1903281280473402E-3</v>
      </c>
      <c r="AJ4779" s="126">
        <v>-7.3613281280473404E-3</v>
      </c>
      <c r="AK4779" s="126">
        <v>-1.21203281280473E-2</v>
      </c>
    </row>
    <row r="4780" spans="1:37" s="126" customFormat="1" hidden="1" x14ac:dyDescent="0.3">
      <c r="A4780" s="129" t="str">
        <f t="shared" si="113"/>
        <v>SDGbaseTRA_AgMax_v6_3MPSXhhd-6</v>
      </c>
      <c r="B4780" s="129" t="s">
        <v>220</v>
      </c>
      <c r="C4780" s="129" t="s">
        <v>303</v>
      </c>
      <c r="D4780" s="129" t="s">
        <v>81</v>
      </c>
      <c r="E4780" s="126" t="s">
        <v>90</v>
      </c>
      <c r="F4780" s="126">
        <v>3.3037895410356799E-3</v>
      </c>
      <c r="G4780" s="126">
        <v>2.5517895410356799E-3</v>
      </c>
      <c r="H4780" s="126">
        <v>4.0647895410356799E-3</v>
      </c>
      <c r="I4780" s="126">
        <v>4.79778954103568E-3</v>
      </c>
      <c r="J4780" s="126">
        <v>4.6447895410356797E-3</v>
      </c>
      <c r="K4780" s="126">
        <v>4.5347895410356798E-3</v>
      </c>
      <c r="L4780" s="126">
        <v>4.7707895410356799E-3</v>
      </c>
      <c r="M4780" s="126">
        <v>5.8337895410356796E-3</v>
      </c>
      <c r="N4780" s="126">
        <v>7.0737895410356803E-3</v>
      </c>
      <c r="O4780" s="126">
        <v>6.4697895410356799E-3</v>
      </c>
      <c r="P4780" s="126">
        <v>6.9777895410356797E-3</v>
      </c>
      <c r="Q4780" s="126">
        <v>7.4137895410356803E-3</v>
      </c>
      <c r="R4780" s="126">
        <v>7.7027895410356796E-3</v>
      </c>
      <c r="S4780" s="126">
        <v>8.2867895410356808E-3</v>
      </c>
      <c r="T4780" s="126">
        <v>8.8397895410356805E-3</v>
      </c>
      <c r="U4780" s="126">
        <v>9.5547895410356808E-3</v>
      </c>
      <c r="V4780" s="126">
        <v>1.0974789541035699E-2</v>
      </c>
      <c r="W4780" s="126">
        <v>1.17697895410357E-2</v>
      </c>
      <c r="X4780" s="126">
        <v>1.1834789541035701E-2</v>
      </c>
      <c r="Y4780" s="126">
        <v>1.1808789541035701E-2</v>
      </c>
      <c r="Z4780" s="126">
        <v>1.1487789541035701E-2</v>
      </c>
      <c r="AA4780" s="126">
        <v>1.1302789541035699E-2</v>
      </c>
      <c r="AB4780" s="126">
        <v>1.0785789541035699E-2</v>
      </c>
      <c r="AC4780" s="126">
        <v>1.03667895410357E-2</v>
      </c>
      <c r="AD4780" s="126">
        <v>1.03107895410357E-2</v>
      </c>
      <c r="AE4780" s="126">
        <v>1.0450789541035699E-2</v>
      </c>
      <c r="AF4780" s="126">
        <v>1.07417895410357E-2</v>
      </c>
      <c r="AG4780" s="126">
        <v>8.2267895410356798E-3</v>
      </c>
      <c r="AH4780" s="126">
        <v>3.7307895410356802E-3</v>
      </c>
      <c r="AI4780" s="126">
        <v>-1.77321045896432E-3</v>
      </c>
      <c r="AJ4780" s="126">
        <v>-6.9442104589643198E-3</v>
      </c>
      <c r="AK4780" s="126">
        <v>-1.1703210458964299E-2</v>
      </c>
    </row>
    <row r="4781" spans="1:37" s="126" customFormat="1" hidden="1" x14ac:dyDescent="0.3">
      <c r="A4781" s="129" t="str">
        <f t="shared" si="113"/>
        <v>SDGbaseTRA_AgMax_v6_3MPSXhhd-7</v>
      </c>
      <c r="B4781" s="129" t="s">
        <v>220</v>
      </c>
      <c r="C4781" s="129" t="s">
        <v>303</v>
      </c>
      <c r="D4781" s="129" t="s">
        <v>81</v>
      </c>
      <c r="E4781" s="126" t="s">
        <v>91</v>
      </c>
      <c r="F4781" s="126">
        <v>4.3306609416268096E-3</v>
      </c>
      <c r="G4781" s="126">
        <v>3.5786609416268099E-3</v>
      </c>
      <c r="H4781" s="126">
        <v>5.09166094162681E-3</v>
      </c>
      <c r="I4781" s="126">
        <v>5.8246609416268101E-3</v>
      </c>
      <c r="J4781" s="126">
        <v>5.6716609416268098E-3</v>
      </c>
      <c r="K4781" s="126">
        <v>5.5616609416268099E-3</v>
      </c>
      <c r="L4781" s="126">
        <v>5.79766094162681E-3</v>
      </c>
      <c r="M4781" s="126">
        <v>6.8606609416268097E-3</v>
      </c>
      <c r="N4781" s="126">
        <v>8.1006609416268104E-3</v>
      </c>
      <c r="O4781" s="126">
        <v>7.49666094162681E-3</v>
      </c>
      <c r="P4781" s="126">
        <v>8.0046609416268098E-3</v>
      </c>
      <c r="Q4781" s="126">
        <v>8.4406609416268104E-3</v>
      </c>
      <c r="R4781" s="126">
        <v>8.7296609416268097E-3</v>
      </c>
      <c r="S4781" s="126">
        <v>9.3136609416268092E-3</v>
      </c>
      <c r="T4781" s="126">
        <v>9.8666609416268106E-3</v>
      </c>
      <c r="U4781" s="126">
        <v>1.0581660941626801E-2</v>
      </c>
      <c r="V4781" s="126">
        <v>1.20016609416268E-2</v>
      </c>
      <c r="W4781" s="126">
        <v>1.27966609416268E-2</v>
      </c>
      <c r="X4781" s="126">
        <v>1.28616609416268E-2</v>
      </c>
      <c r="Y4781" s="126">
        <v>1.28356609416268E-2</v>
      </c>
      <c r="Z4781" s="126">
        <v>1.2514660941626799E-2</v>
      </c>
      <c r="AA4781" s="126">
        <v>1.23296609416268E-2</v>
      </c>
      <c r="AB4781" s="126">
        <v>1.18126609416268E-2</v>
      </c>
      <c r="AC4781" s="126">
        <v>1.1393660941626801E-2</v>
      </c>
      <c r="AD4781" s="126">
        <v>1.13376609416268E-2</v>
      </c>
      <c r="AE4781" s="126">
        <v>1.14776609416268E-2</v>
      </c>
      <c r="AF4781" s="126">
        <v>1.1768660941626799E-2</v>
      </c>
      <c r="AG4781" s="126">
        <v>9.2536609416268099E-3</v>
      </c>
      <c r="AH4781" s="126">
        <v>4.7576609416268099E-3</v>
      </c>
      <c r="AI4781" s="126">
        <v>-7.4633905837318698E-4</v>
      </c>
      <c r="AJ4781" s="126">
        <v>-5.9173390583731897E-3</v>
      </c>
      <c r="AK4781" s="126">
        <v>-1.06763390583732E-2</v>
      </c>
    </row>
    <row r="4782" spans="1:37" s="126" customFormat="1" hidden="1" x14ac:dyDescent="0.3">
      <c r="A4782" s="129" t="str">
        <f t="shared" si="113"/>
        <v>SDGbaseTRA_AgMax_v6_3MPSXhhd-8</v>
      </c>
      <c r="B4782" s="129" t="s">
        <v>220</v>
      </c>
      <c r="C4782" s="129" t="s">
        <v>303</v>
      </c>
      <c r="D4782" s="129" t="s">
        <v>81</v>
      </c>
      <c r="E4782" s="126" t="s">
        <v>92</v>
      </c>
      <c r="F4782" s="126">
        <v>5.9559431619537204E-3</v>
      </c>
      <c r="G4782" s="126">
        <v>5.2039431619537203E-3</v>
      </c>
      <c r="H4782" s="126">
        <v>6.7169431619537199E-3</v>
      </c>
      <c r="I4782" s="126">
        <v>7.4499431619537201E-3</v>
      </c>
      <c r="J4782" s="126">
        <v>7.2969431619537197E-3</v>
      </c>
      <c r="K4782" s="126">
        <v>7.1869431619537199E-3</v>
      </c>
      <c r="L4782" s="126">
        <v>7.42294316195372E-3</v>
      </c>
      <c r="M4782" s="126">
        <v>8.4859431619537205E-3</v>
      </c>
      <c r="N4782" s="126">
        <v>9.7259431619537203E-3</v>
      </c>
      <c r="O4782" s="126">
        <v>9.1219431619537199E-3</v>
      </c>
      <c r="P4782" s="126">
        <v>9.6299431619537197E-3</v>
      </c>
      <c r="Q4782" s="126">
        <v>1.00659431619537E-2</v>
      </c>
      <c r="R4782" s="126">
        <v>1.0354943161953701E-2</v>
      </c>
      <c r="S4782" s="126">
        <v>1.09389431619537E-2</v>
      </c>
      <c r="T4782" s="126">
        <v>1.14919431619537E-2</v>
      </c>
      <c r="U4782" s="126">
        <v>1.22069431619537E-2</v>
      </c>
      <c r="V4782" s="126">
        <v>1.3626943161953699E-2</v>
      </c>
      <c r="W4782" s="126">
        <v>1.44219431619537E-2</v>
      </c>
      <c r="X4782" s="126">
        <v>1.4486943161953701E-2</v>
      </c>
      <c r="Y4782" s="126">
        <v>1.4460943161953701E-2</v>
      </c>
      <c r="Z4782" s="126">
        <v>1.4139943161953701E-2</v>
      </c>
      <c r="AA4782" s="126">
        <v>1.39549431619537E-2</v>
      </c>
      <c r="AB4782" s="126">
        <v>1.34379431619537E-2</v>
      </c>
      <c r="AC4782" s="126">
        <v>1.30189431619537E-2</v>
      </c>
      <c r="AD4782" s="126">
        <v>1.29629431619537E-2</v>
      </c>
      <c r="AE4782" s="126">
        <v>1.3102943161953699E-2</v>
      </c>
      <c r="AF4782" s="126">
        <v>1.3393943161953701E-2</v>
      </c>
      <c r="AG4782" s="126">
        <v>1.0878943161953701E-2</v>
      </c>
      <c r="AH4782" s="126">
        <v>6.3829431619537198E-3</v>
      </c>
      <c r="AI4782" s="126">
        <v>8.7894316195372395E-4</v>
      </c>
      <c r="AJ4782" s="126">
        <v>-4.2920568380462798E-3</v>
      </c>
      <c r="AK4782" s="126">
        <v>-9.05105683804628E-3</v>
      </c>
    </row>
    <row r="4783" spans="1:37" s="126" customFormat="1" hidden="1" x14ac:dyDescent="0.3">
      <c r="A4783" s="129" t="str">
        <f t="shared" si="113"/>
        <v>SDGbaseTRA_AgMax_v6_3MPSXhhd-9</v>
      </c>
      <c r="B4783" s="129" t="s">
        <v>220</v>
      </c>
      <c r="C4783" s="129" t="s">
        <v>303</v>
      </c>
      <c r="D4783" s="129" t="s">
        <v>81</v>
      </c>
      <c r="E4783" s="126" t="s">
        <v>93</v>
      </c>
      <c r="F4783" s="126">
        <v>4.3467195644003899E-2</v>
      </c>
      <c r="G4783" s="126">
        <v>4.2715195644003903E-2</v>
      </c>
      <c r="H4783" s="126">
        <v>4.4228195644003897E-2</v>
      </c>
      <c r="I4783" s="126">
        <v>4.4961195644003901E-2</v>
      </c>
      <c r="J4783" s="126">
        <v>4.4808195644003901E-2</v>
      </c>
      <c r="K4783" s="126">
        <v>4.4698195644003902E-2</v>
      </c>
      <c r="L4783" s="126">
        <v>4.4934195644003902E-2</v>
      </c>
      <c r="M4783" s="126">
        <v>4.5997195644003903E-2</v>
      </c>
      <c r="N4783" s="126">
        <v>4.7237195644003901E-2</v>
      </c>
      <c r="O4783" s="126">
        <v>4.6633195644003901E-2</v>
      </c>
      <c r="P4783" s="126">
        <v>4.7141195644003903E-2</v>
      </c>
      <c r="Q4783" s="126">
        <v>4.7577195644003901E-2</v>
      </c>
      <c r="R4783" s="126">
        <v>4.7866195644003899E-2</v>
      </c>
      <c r="S4783" s="126">
        <v>4.84501956440039E-2</v>
      </c>
      <c r="T4783" s="126">
        <v>4.9003195644003898E-2</v>
      </c>
      <c r="U4783" s="126">
        <v>4.9718195644003899E-2</v>
      </c>
      <c r="V4783" s="126">
        <v>5.1138195644003903E-2</v>
      </c>
      <c r="W4783" s="126">
        <v>5.19331956440039E-2</v>
      </c>
      <c r="X4783" s="126">
        <v>5.1998195644003903E-2</v>
      </c>
      <c r="Y4783" s="126">
        <v>5.1972195644003898E-2</v>
      </c>
      <c r="Z4783" s="126">
        <v>5.1651195644003903E-2</v>
      </c>
      <c r="AA4783" s="126">
        <v>5.1466195644003898E-2</v>
      </c>
      <c r="AB4783" s="126">
        <v>5.0949195644003901E-2</v>
      </c>
      <c r="AC4783" s="126">
        <v>5.0530195644003899E-2</v>
      </c>
      <c r="AD4783" s="126">
        <v>5.0474195644003898E-2</v>
      </c>
      <c r="AE4783" s="126">
        <v>5.06141956440039E-2</v>
      </c>
      <c r="AF4783" s="126">
        <v>5.0905195644003899E-2</v>
      </c>
      <c r="AG4783" s="126">
        <v>4.8390195644003903E-2</v>
      </c>
      <c r="AH4783" s="126">
        <v>4.3894195644003903E-2</v>
      </c>
      <c r="AI4783" s="126">
        <v>3.8390195644003901E-2</v>
      </c>
      <c r="AJ4783" s="126">
        <v>3.3219195644003899E-2</v>
      </c>
      <c r="AK4783" s="126">
        <v>2.8460195644003899E-2</v>
      </c>
    </row>
    <row r="4784" spans="1:37" s="126" customFormat="1" hidden="1" x14ac:dyDescent="0.3">
      <c r="A4784" s="129" t="str">
        <f t="shared" si="113"/>
        <v>SDGbaseTRA_AgMax_v6_3C_SavingsINSent-n</v>
      </c>
      <c r="B4784" s="129" t="s">
        <v>220</v>
      </c>
      <c r="C4784" s="129" t="s">
        <v>303</v>
      </c>
      <c r="D4784" s="129" t="s">
        <v>96</v>
      </c>
      <c r="E4784" s="126" t="s">
        <v>82</v>
      </c>
      <c r="F4784" s="126">
        <v>634.29095094814102</v>
      </c>
      <c r="G4784" s="126">
        <v>578.83987738470898</v>
      </c>
      <c r="H4784" s="126">
        <v>604.27244205079296</v>
      </c>
      <c r="I4784" s="126">
        <v>580.21529408246101</v>
      </c>
      <c r="J4784" s="126">
        <v>598.91992473169603</v>
      </c>
      <c r="K4784" s="126">
        <v>618.46866742027601</v>
      </c>
      <c r="L4784" s="126">
        <v>638.82911679614699</v>
      </c>
      <c r="M4784" s="126">
        <v>659.61117883079805</v>
      </c>
      <c r="N4784" s="126">
        <v>684.745028639677</v>
      </c>
      <c r="O4784" s="126">
        <v>716.91956194054501</v>
      </c>
      <c r="P4784" s="126">
        <v>749.538011061205</v>
      </c>
      <c r="Q4784" s="126">
        <v>782.26205539643001</v>
      </c>
      <c r="R4784" s="126">
        <v>846.84487195293696</v>
      </c>
      <c r="S4784" s="126">
        <v>882.74723032095505</v>
      </c>
      <c r="T4784" s="126">
        <v>920.27190326409504</v>
      </c>
      <c r="U4784" s="126">
        <v>961.54758515879905</v>
      </c>
      <c r="V4784" s="126">
        <v>1001.06378802462</v>
      </c>
      <c r="W4784" s="126">
        <v>1042.692493801</v>
      </c>
      <c r="X4784" s="126">
        <v>1087.3798231794899</v>
      </c>
      <c r="Y4784" s="126">
        <v>1132.91933856336</v>
      </c>
      <c r="Z4784" s="126">
        <v>1182.7352639011599</v>
      </c>
      <c r="AA4784" s="126">
        <v>1230.9523544357901</v>
      </c>
      <c r="AB4784" s="126">
        <v>1286.4989287465201</v>
      </c>
      <c r="AC4784" s="126">
        <v>1327.5351578305399</v>
      </c>
      <c r="AD4784" s="126">
        <v>1360.69081155457</v>
      </c>
      <c r="AE4784" s="126">
        <v>1390.86380001924</v>
      </c>
      <c r="AF4784" s="126">
        <v>1419.8852557227101</v>
      </c>
      <c r="AG4784" s="126">
        <v>1440.7652270141</v>
      </c>
      <c r="AH4784" s="126">
        <v>1424.79488518109</v>
      </c>
      <c r="AI4784" s="126">
        <v>1392.3569982894301</v>
      </c>
      <c r="AJ4784" s="126">
        <v>1358.64252736599</v>
      </c>
      <c r="AK4784" s="126">
        <v>1340.12116362899</v>
      </c>
    </row>
    <row r="4785" spans="1:37" s="126" customFormat="1" hidden="1" x14ac:dyDescent="0.3">
      <c r="A4785" s="129" t="str">
        <f t="shared" si="113"/>
        <v>SDGbaseTRA_AgMax_v6_3C_SavingsINSent-e</v>
      </c>
      <c r="B4785" s="129" t="s">
        <v>220</v>
      </c>
      <c r="C4785" s="129" t="s">
        <v>303</v>
      </c>
      <c r="D4785" s="129" t="s">
        <v>96</v>
      </c>
      <c r="E4785" s="126" t="s">
        <v>83</v>
      </c>
      <c r="F4785" s="126">
        <v>60.099989425202502</v>
      </c>
      <c r="G4785" s="126">
        <v>65.9524521897509</v>
      </c>
      <c r="H4785" s="126">
        <v>54.614357237883503</v>
      </c>
      <c r="I4785" s="126">
        <v>55.625931945197003</v>
      </c>
      <c r="J4785" s="126">
        <v>59.982163203655702</v>
      </c>
      <c r="K4785" s="126">
        <v>64.516591843774705</v>
      </c>
      <c r="L4785" s="126">
        <v>69.108558820959004</v>
      </c>
      <c r="M4785" s="126">
        <v>69.779656697075197</v>
      </c>
      <c r="N4785" s="126">
        <v>68.340658568388804</v>
      </c>
      <c r="O4785" s="126">
        <v>67.872589398989206</v>
      </c>
      <c r="P4785" s="126">
        <v>70.452642215291505</v>
      </c>
      <c r="Q4785" s="126">
        <v>75.056843456041193</v>
      </c>
      <c r="R4785" s="126">
        <v>82.717810907288595</v>
      </c>
      <c r="S4785" s="126">
        <v>86.716811270195393</v>
      </c>
      <c r="T4785" s="126">
        <v>91.818011438433103</v>
      </c>
      <c r="U4785" s="126">
        <v>96.705972643234801</v>
      </c>
      <c r="V4785" s="126">
        <v>96.907717632527095</v>
      </c>
      <c r="W4785" s="126">
        <v>100.253631265382</v>
      </c>
      <c r="X4785" s="126">
        <v>107.909995295069</v>
      </c>
      <c r="Y4785" s="126">
        <v>115.804591889028</v>
      </c>
      <c r="Z4785" s="126">
        <v>123.777411037717</v>
      </c>
      <c r="AA4785" s="126">
        <v>130.93855952200099</v>
      </c>
      <c r="AB4785" s="126">
        <v>138.05804811763301</v>
      </c>
      <c r="AC4785" s="126">
        <v>147.877283217203</v>
      </c>
      <c r="AD4785" s="126">
        <v>158.104281900085</v>
      </c>
      <c r="AE4785" s="126">
        <v>168.42708322109399</v>
      </c>
      <c r="AF4785" s="126">
        <v>179.16738949246701</v>
      </c>
      <c r="AG4785" s="126">
        <v>221.81123190694399</v>
      </c>
      <c r="AH4785" s="126">
        <v>265.82132736387501</v>
      </c>
      <c r="AI4785" s="126">
        <v>325.27472612446201</v>
      </c>
      <c r="AJ4785" s="126">
        <v>373.09112882960198</v>
      </c>
      <c r="AK4785" s="126">
        <v>401.23282514187798</v>
      </c>
    </row>
    <row r="4786" spans="1:37" s="126" customFormat="1" hidden="1" x14ac:dyDescent="0.3">
      <c r="A4786" s="129" t="str">
        <f t="shared" si="113"/>
        <v>SDGbaseTRA_AgMax_v6_3C_SavingsINShhd-0</v>
      </c>
      <c r="B4786" s="129" t="s">
        <v>220</v>
      </c>
      <c r="C4786" s="129" t="s">
        <v>303</v>
      </c>
      <c r="D4786" s="129" t="s">
        <v>96</v>
      </c>
      <c r="E4786" s="126" t="s">
        <v>84</v>
      </c>
      <c r="F4786" s="126">
        <v>5.6457937045340599E-2</v>
      </c>
      <c r="G4786" s="126">
        <v>-4.2527203968203498E-3</v>
      </c>
      <c r="H4786" s="126">
        <v>0.114617426235417</v>
      </c>
      <c r="I4786" s="126">
        <v>0.17940630263039101</v>
      </c>
      <c r="J4786" s="126">
        <v>0.17106485908246299</v>
      </c>
      <c r="K4786" s="126">
        <v>0.165866312874445</v>
      </c>
      <c r="L4786" s="126">
        <v>0.191414273833382</v>
      </c>
      <c r="M4786" s="126">
        <v>0.29390799092636399</v>
      </c>
      <c r="N4786" s="126">
        <v>0.41911822755997402</v>
      </c>
      <c r="O4786" s="126">
        <v>0.374285378269196</v>
      </c>
      <c r="P4786" s="126">
        <v>0.438249023984491</v>
      </c>
      <c r="Q4786" s="126">
        <v>0.49864615222976999</v>
      </c>
      <c r="R4786" s="126">
        <v>0.54602530334752097</v>
      </c>
      <c r="S4786" s="126">
        <v>0.63024344374444996</v>
      </c>
      <c r="T4786" s="126">
        <v>0.715946759866253</v>
      </c>
      <c r="U4786" s="126">
        <v>0.82757017810860201</v>
      </c>
      <c r="V4786" s="126">
        <v>1.0350457487651701</v>
      </c>
      <c r="W4786" s="126">
        <v>1.1745075906706799</v>
      </c>
      <c r="X4786" s="126">
        <v>1.22493716642907</v>
      </c>
      <c r="Y4786" s="126">
        <v>1.2638925280117701</v>
      </c>
      <c r="Z4786" s="126">
        <v>1.2593722151251601</v>
      </c>
      <c r="AA4786" s="126">
        <v>1.2731003448482101</v>
      </c>
      <c r="AB4786" s="126">
        <v>1.23790954897923</v>
      </c>
      <c r="AC4786" s="126">
        <v>1.2152800063303799</v>
      </c>
      <c r="AD4786" s="126">
        <v>1.24649988017942</v>
      </c>
      <c r="AE4786" s="126">
        <v>1.3113016463973399</v>
      </c>
      <c r="AF4786" s="126">
        <v>1.4056807742362201</v>
      </c>
      <c r="AG4786" s="126">
        <v>1.00328841804124</v>
      </c>
      <c r="AH4786" s="126">
        <v>0.20575270552948</v>
      </c>
      <c r="AI4786" s="126">
        <v>-0.80718427382929103</v>
      </c>
      <c r="AJ4786" s="126">
        <v>-1.7681969349289</v>
      </c>
      <c r="AK4786" s="126">
        <v>-2.6509534682077902</v>
      </c>
    </row>
    <row r="4787" spans="1:37" s="126" customFormat="1" hidden="1" x14ac:dyDescent="0.3">
      <c r="A4787" s="129" t="str">
        <f t="shared" si="113"/>
        <v>SDGbaseTRA_AgMax_v6_3C_SavingsINShhd-1</v>
      </c>
      <c r="B4787" s="129" t="s">
        <v>220</v>
      </c>
      <c r="C4787" s="129" t="s">
        <v>303</v>
      </c>
      <c r="D4787" s="129" t="s">
        <v>96</v>
      </c>
      <c r="E4787" s="126" t="s">
        <v>85</v>
      </c>
      <c r="F4787" s="126">
        <v>8.9183024556091894E-2</v>
      </c>
      <c r="G4787" s="126">
        <v>5.80367768639449E-3</v>
      </c>
      <c r="H4787" s="126">
        <v>0.16873046971675301</v>
      </c>
      <c r="I4787" s="126">
        <v>0.25790273650015599</v>
      </c>
      <c r="J4787" s="126">
        <v>0.246746320839931</v>
      </c>
      <c r="K4787" s="126">
        <v>0.23999102548082599</v>
      </c>
      <c r="L4787" s="126">
        <v>0.27545361635117999</v>
      </c>
      <c r="M4787" s="126">
        <v>0.41652182093590201</v>
      </c>
      <c r="N4787" s="126">
        <v>0.588916950571716</v>
      </c>
      <c r="O4787" s="126">
        <v>0.52798280676171905</v>
      </c>
      <c r="P4787" s="126">
        <v>0.61647621241665995</v>
      </c>
      <c r="Q4787" s="126">
        <v>0.700063863054462</v>
      </c>
      <c r="R4787" s="126">
        <v>0.76624755754698703</v>
      </c>
      <c r="S4787" s="126">
        <v>0.88254127943458505</v>
      </c>
      <c r="T4787" s="126">
        <v>1.0008896910502301</v>
      </c>
      <c r="U4787" s="126">
        <v>1.15504498484269</v>
      </c>
      <c r="V4787" s="126">
        <v>1.44069838611448</v>
      </c>
      <c r="W4787" s="126">
        <v>1.63285827421192</v>
      </c>
      <c r="X4787" s="126">
        <v>1.70252248096959</v>
      </c>
      <c r="Y4787" s="126">
        <v>1.75620752419523</v>
      </c>
      <c r="Z4787" s="126">
        <v>1.7504651416255299</v>
      </c>
      <c r="AA4787" s="126">
        <v>1.7695599792091401</v>
      </c>
      <c r="AB4787" s="126">
        <v>1.72190403664172</v>
      </c>
      <c r="AC4787" s="126">
        <v>1.69082588854059</v>
      </c>
      <c r="AD4787" s="126">
        <v>1.73372273709427</v>
      </c>
      <c r="AE4787" s="126">
        <v>1.82264803866098</v>
      </c>
      <c r="AF4787" s="126">
        <v>1.95203961940169</v>
      </c>
      <c r="AG4787" s="126">
        <v>1.4002304328240101</v>
      </c>
      <c r="AH4787" s="126">
        <v>0.30778269167784</v>
      </c>
      <c r="AI4787" s="126">
        <v>-1.0756048174250501</v>
      </c>
      <c r="AJ4787" s="126">
        <v>-2.3855632442745498</v>
      </c>
      <c r="AK4787" s="126">
        <v>-3.5870565199644799</v>
      </c>
    </row>
    <row r="4788" spans="1:37" s="126" customFormat="1" hidden="1" x14ac:dyDescent="0.3">
      <c r="A4788" s="129" t="str">
        <f t="shared" si="113"/>
        <v>SDGbaseTRA_AgMax_v6_3C_SavingsINShhd-2</v>
      </c>
      <c r="B4788" s="129" t="s">
        <v>220</v>
      </c>
      <c r="C4788" s="129" t="s">
        <v>303</v>
      </c>
      <c r="D4788" s="129" t="s">
        <v>96</v>
      </c>
      <c r="E4788" s="126" t="s">
        <v>86</v>
      </c>
      <c r="F4788" s="126">
        <v>0.15069388134329501</v>
      </c>
      <c r="G4788" s="126">
        <v>5.2637572760292503E-2</v>
      </c>
      <c r="H4788" s="126">
        <v>0.242112349292953</v>
      </c>
      <c r="I4788" s="126">
        <v>0.34689670036703002</v>
      </c>
      <c r="J4788" s="126">
        <v>0.33512420883777799</v>
      </c>
      <c r="K4788" s="126">
        <v>0.32858327649441099</v>
      </c>
      <c r="L4788" s="126">
        <v>0.37133308641120899</v>
      </c>
      <c r="M4788" s="126">
        <v>0.53709614666682504</v>
      </c>
      <c r="N4788" s="126">
        <v>0.73958436738169897</v>
      </c>
      <c r="O4788" s="126">
        <v>0.67060218526452597</v>
      </c>
      <c r="P4788" s="126">
        <v>0.77589109565132597</v>
      </c>
      <c r="Q4788" s="126">
        <v>0.87552015724051802</v>
      </c>
      <c r="R4788" s="126">
        <v>0.95606421014068899</v>
      </c>
      <c r="S4788" s="126">
        <v>1.0941890870684301</v>
      </c>
      <c r="T4788" s="126">
        <v>1.2348119926940799</v>
      </c>
      <c r="U4788" s="126">
        <v>1.41764419316957</v>
      </c>
      <c r="V4788" s="126">
        <v>1.7540147836414099</v>
      </c>
      <c r="W4788" s="126">
        <v>1.98128122684581</v>
      </c>
      <c r="X4788" s="126">
        <v>2.0653817491628099</v>
      </c>
      <c r="Y4788" s="126">
        <v>2.13065130012922</v>
      </c>
      <c r="Z4788" s="126">
        <v>2.12683388257414</v>
      </c>
      <c r="AA4788" s="126">
        <v>2.1518225798205801</v>
      </c>
      <c r="AB4788" s="126">
        <v>2.0991660757354298</v>
      </c>
      <c r="AC4788" s="126">
        <v>2.0650721554551499</v>
      </c>
      <c r="AD4788" s="126">
        <v>2.1172537175760202</v>
      </c>
      <c r="AE4788" s="126">
        <v>2.2230928142402799</v>
      </c>
      <c r="AF4788" s="126">
        <v>2.37608581585217</v>
      </c>
      <c r="AG4788" s="126">
        <v>1.7342450816755</v>
      </c>
      <c r="AH4788" s="126">
        <v>0.46258483507863901</v>
      </c>
      <c r="AI4788" s="126">
        <v>-1.1431230423643599</v>
      </c>
      <c r="AJ4788" s="126">
        <v>-2.6596331229900501</v>
      </c>
      <c r="AK4788" s="126">
        <v>-4.0485318642751302</v>
      </c>
    </row>
    <row r="4789" spans="1:37" s="126" customFormat="1" hidden="1" x14ac:dyDescent="0.3">
      <c r="A4789" s="129" t="str">
        <f t="shared" si="113"/>
        <v>SDGbaseTRA_AgMax_v6_3C_SavingsINShhd-3</v>
      </c>
      <c r="B4789" s="129" t="s">
        <v>220</v>
      </c>
      <c r="C4789" s="129" t="s">
        <v>303</v>
      </c>
      <c r="D4789" s="129" t="s">
        <v>96</v>
      </c>
      <c r="E4789" s="126" t="s">
        <v>87</v>
      </c>
      <c r="F4789" s="126">
        <v>0.29970925487373701</v>
      </c>
      <c r="G4789" s="126">
        <v>0.17685072840194899</v>
      </c>
      <c r="H4789" s="126">
        <v>0.40938350551243602</v>
      </c>
      <c r="I4789" s="126">
        <v>0.54172135794309895</v>
      </c>
      <c r="J4789" s="126">
        <v>0.53006866675827702</v>
      </c>
      <c r="K4789" s="126">
        <v>0.52525683837144499</v>
      </c>
      <c r="L4789" s="126">
        <v>0.58143818271693803</v>
      </c>
      <c r="M4789" s="126">
        <v>0.78897541451508701</v>
      </c>
      <c r="N4789" s="126">
        <v>1.0421104210012599</v>
      </c>
      <c r="O4789" s="126">
        <v>0.96216012866212997</v>
      </c>
      <c r="P4789" s="126">
        <v>1.0968565139455899</v>
      </c>
      <c r="Q4789" s="126">
        <v>1.2245934906773699</v>
      </c>
      <c r="R4789" s="126">
        <v>1.3301717966236899</v>
      </c>
      <c r="S4789" s="126">
        <v>1.50544133603344</v>
      </c>
      <c r="T4789" s="126">
        <v>1.6838944731535701</v>
      </c>
      <c r="U4789" s="126">
        <v>1.9151057460499801</v>
      </c>
      <c r="V4789" s="126">
        <v>2.3348836608662999</v>
      </c>
      <c r="W4789" s="126">
        <v>2.62021162713329</v>
      </c>
      <c r="X4789" s="126">
        <v>2.7290901817199198</v>
      </c>
      <c r="Y4789" s="126">
        <v>2.8142677478703102</v>
      </c>
      <c r="Z4789" s="126">
        <v>2.81503420246292</v>
      </c>
      <c r="AA4789" s="126">
        <v>2.8507702530621701</v>
      </c>
      <c r="AB4789" s="126">
        <v>2.7928152642848998</v>
      </c>
      <c r="AC4789" s="126">
        <v>2.7563997077576898</v>
      </c>
      <c r="AD4789" s="126">
        <v>2.8260477694297199</v>
      </c>
      <c r="AE4789" s="126">
        <v>2.9616534006290101</v>
      </c>
      <c r="AF4789" s="126">
        <v>3.1551503168416102</v>
      </c>
      <c r="AG4789" s="126">
        <v>2.3745284523469401</v>
      </c>
      <c r="AH4789" s="126">
        <v>0.821219934551497</v>
      </c>
      <c r="AI4789" s="126">
        <v>-1.1352486384479801</v>
      </c>
      <c r="AJ4789" s="126">
        <v>-2.9793888151872499</v>
      </c>
      <c r="AK4789" s="126">
        <v>-4.6648788924288302</v>
      </c>
    </row>
    <row r="4790" spans="1:37" s="126" customFormat="1" hidden="1" x14ac:dyDescent="0.3">
      <c r="A4790" s="129" t="str">
        <f t="shared" si="113"/>
        <v>SDGbaseTRA_AgMax_v6_3C_SavingsINShhd-4</v>
      </c>
      <c r="B4790" s="129" t="s">
        <v>220</v>
      </c>
      <c r="C4790" s="129" t="s">
        <v>303</v>
      </c>
      <c r="D4790" s="129" t="s">
        <v>96</v>
      </c>
      <c r="E4790" s="126" t="s">
        <v>88</v>
      </c>
      <c r="F4790" s="126">
        <v>0.42956660419689002</v>
      </c>
      <c r="G4790" s="126">
        <v>0.29429904557465297</v>
      </c>
      <c r="H4790" s="126">
        <v>0.54515225520939103</v>
      </c>
      <c r="I4790" s="126">
        <v>0.68860933594398299</v>
      </c>
      <c r="J4790" s="126">
        <v>0.67887993672358504</v>
      </c>
      <c r="K4790" s="126">
        <v>0.67705710435796496</v>
      </c>
      <c r="L4790" s="126">
        <v>0.74088676406221399</v>
      </c>
      <c r="M4790" s="126">
        <v>0.96687722424974498</v>
      </c>
      <c r="N4790" s="126">
        <v>1.24236654145109</v>
      </c>
      <c r="O4790" s="126">
        <v>1.16176530627382</v>
      </c>
      <c r="P4790" s="126">
        <v>1.3115498949786</v>
      </c>
      <c r="Q4790" s="126">
        <v>1.4538499450478299</v>
      </c>
      <c r="R4790" s="126">
        <v>1.5756472303145901</v>
      </c>
      <c r="S4790" s="126">
        <v>1.7692112430840601</v>
      </c>
      <c r="T4790" s="126">
        <v>1.9663583489762799</v>
      </c>
      <c r="U4790" s="126">
        <v>2.22124275044286</v>
      </c>
      <c r="V4790" s="126">
        <v>2.6781225504310502</v>
      </c>
      <c r="W4790" s="126">
        <v>2.9904330204863898</v>
      </c>
      <c r="X4790" s="126">
        <v>3.1127185105723898</v>
      </c>
      <c r="Y4790" s="126">
        <v>3.2087269557366498</v>
      </c>
      <c r="Z4790" s="126">
        <v>3.2148823983180801</v>
      </c>
      <c r="AA4790" s="126">
        <v>3.2578238457997002</v>
      </c>
      <c r="AB4790" s="126">
        <v>3.20231116655517</v>
      </c>
      <c r="AC4790" s="126">
        <v>3.1676521248084999</v>
      </c>
      <c r="AD4790" s="126">
        <v>3.2469310944328602</v>
      </c>
      <c r="AE4790" s="126">
        <v>3.3969606113970698</v>
      </c>
      <c r="AF4790" s="126">
        <v>3.6089853775612699</v>
      </c>
      <c r="AG4790" s="126">
        <v>2.7775331865236499</v>
      </c>
      <c r="AH4790" s="126">
        <v>1.11730229228717</v>
      </c>
      <c r="AI4790" s="126">
        <v>-0.96391496492213002</v>
      </c>
      <c r="AJ4790" s="126">
        <v>-2.9194943999868199</v>
      </c>
      <c r="AK4790" s="126">
        <v>-4.7012699559442002</v>
      </c>
    </row>
    <row r="4791" spans="1:37" s="126" customFormat="1" hidden="1" x14ac:dyDescent="0.3">
      <c r="A4791" s="129" t="str">
        <f t="shared" si="113"/>
        <v>SDGbaseTRA_AgMax_v6_3C_SavingsINShhd-5</v>
      </c>
      <c r="B4791" s="129" t="s">
        <v>220</v>
      </c>
      <c r="C4791" s="129" t="s">
        <v>303</v>
      </c>
      <c r="D4791" s="129" t="s">
        <v>96</v>
      </c>
      <c r="E4791" s="126" t="s">
        <v>89</v>
      </c>
      <c r="F4791" s="126">
        <v>0.66273617400637597</v>
      </c>
      <c r="G4791" s="126">
        <v>0.47421683038393803</v>
      </c>
      <c r="H4791" s="126">
        <v>0.82018205815988099</v>
      </c>
      <c r="I4791" s="126">
        <v>1.0119428891337301</v>
      </c>
      <c r="J4791" s="126">
        <v>1.00090085073683</v>
      </c>
      <c r="K4791" s="126">
        <v>1.0015922332740299</v>
      </c>
      <c r="L4791" s="126">
        <v>1.09139640928906</v>
      </c>
      <c r="M4791" s="126">
        <v>1.40079330030265</v>
      </c>
      <c r="N4791" s="126">
        <v>1.7782761083035501</v>
      </c>
      <c r="O4791" s="126">
        <v>1.6735946364633201</v>
      </c>
      <c r="P4791" s="126">
        <v>1.88188685150724</v>
      </c>
      <c r="Q4791" s="126">
        <v>2.0799047748245001</v>
      </c>
      <c r="R4791" s="126">
        <v>2.2584763926593698</v>
      </c>
      <c r="S4791" s="126">
        <v>2.5260245310624501</v>
      </c>
      <c r="T4791" s="126">
        <v>2.7986224345071902</v>
      </c>
      <c r="U4791" s="126">
        <v>3.1514271516544601</v>
      </c>
      <c r="V4791" s="126">
        <v>3.77776253365113</v>
      </c>
      <c r="W4791" s="126">
        <v>4.2069045511561098</v>
      </c>
      <c r="X4791" s="126">
        <v>4.3760698292895999</v>
      </c>
      <c r="Y4791" s="126">
        <v>4.5075800629360296</v>
      </c>
      <c r="Z4791" s="126">
        <v>4.5181499123870799</v>
      </c>
      <c r="AA4791" s="126">
        <v>4.5771548672982103</v>
      </c>
      <c r="AB4791" s="126">
        <v>4.5057188500191003</v>
      </c>
      <c r="AC4791" s="126">
        <v>4.4587491457599802</v>
      </c>
      <c r="AD4791" s="126">
        <v>4.5675597526473002</v>
      </c>
      <c r="AE4791" s="126">
        <v>4.7725270826500603</v>
      </c>
      <c r="AF4791" s="126">
        <v>5.0614399254339997</v>
      </c>
      <c r="AG4791" s="126">
        <v>3.9358299904635898</v>
      </c>
      <c r="AH4791" s="126">
        <v>1.6846791395181799</v>
      </c>
      <c r="AI4791" s="126">
        <v>-1.11447883865494</v>
      </c>
      <c r="AJ4791" s="126">
        <v>-3.7335517007444099</v>
      </c>
      <c r="AK4791" s="126">
        <v>-6.1069654016011299</v>
      </c>
    </row>
    <row r="4792" spans="1:37" s="126" customFormat="1" hidden="1" x14ac:dyDescent="0.3">
      <c r="A4792" s="129" t="str">
        <f t="shared" ref="A4792:A4855" si="114">_xlfn.CONCAT(C4792,D4792,E4792)</f>
        <v>SDGbaseTRA_AgMax_v6_3C_SavingsINShhd-6</v>
      </c>
      <c r="B4792" s="129" t="s">
        <v>220</v>
      </c>
      <c r="C4792" s="129" t="s">
        <v>303</v>
      </c>
      <c r="D4792" s="129" t="s">
        <v>96</v>
      </c>
      <c r="E4792" s="126" t="s">
        <v>90</v>
      </c>
      <c r="F4792" s="126">
        <v>0.90443341934945398</v>
      </c>
      <c r="G4792" s="126">
        <v>0.66778367033616104</v>
      </c>
      <c r="H4792" s="126">
        <v>1.0892745760373701</v>
      </c>
      <c r="I4792" s="126">
        <v>1.31402266761605</v>
      </c>
      <c r="J4792" s="126">
        <v>1.3043462853890999</v>
      </c>
      <c r="K4792" s="126">
        <v>1.3098080949972299</v>
      </c>
      <c r="L4792" s="126">
        <v>1.4213853532710801</v>
      </c>
      <c r="M4792" s="126">
        <v>1.79420715884933</v>
      </c>
      <c r="N4792" s="126">
        <v>2.2497899891782902</v>
      </c>
      <c r="O4792" s="126">
        <v>2.1318664265434499</v>
      </c>
      <c r="P4792" s="126">
        <v>2.38797939808217</v>
      </c>
      <c r="Q4792" s="126">
        <v>2.6319746167615099</v>
      </c>
      <c r="R4792" s="126">
        <v>2.86462477449327</v>
      </c>
      <c r="S4792" s="126">
        <v>3.1917806176759398</v>
      </c>
      <c r="T4792" s="126">
        <v>3.5254879950745401</v>
      </c>
      <c r="U4792" s="126">
        <v>3.9574339870605102</v>
      </c>
      <c r="V4792" s="126">
        <v>4.7155084954111404</v>
      </c>
      <c r="W4792" s="126">
        <v>5.2376968471868199</v>
      </c>
      <c r="X4792" s="126">
        <v>5.4474960775199097</v>
      </c>
      <c r="Y4792" s="126">
        <v>5.6105406038609402</v>
      </c>
      <c r="Z4792" s="126">
        <v>5.6312257713493503</v>
      </c>
      <c r="AA4792" s="126">
        <v>5.7078677805010196</v>
      </c>
      <c r="AB4792" s="126">
        <v>5.63061380688446</v>
      </c>
      <c r="AC4792" s="126">
        <v>5.5753327200581104</v>
      </c>
      <c r="AD4792" s="126">
        <v>5.7065090122067099</v>
      </c>
      <c r="AE4792" s="126">
        <v>5.9520438581705504</v>
      </c>
      <c r="AF4792" s="126">
        <v>6.2970366379584704</v>
      </c>
      <c r="AG4792" s="126">
        <v>4.9476463780961399</v>
      </c>
      <c r="AH4792" s="126">
        <v>2.2510084170945599</v>
      </c>
      <c r="AI4792" s="126">
        <v>-1.0668907512794401</v>
      </c>
      <c r="AJ4792" s="126">
        <v>-4.15105780793479</v>
      </c>
      <c r="AK4792" s="126">
        <v>-6.93295006709599</v>
      </c>
    </row>
    <row r="4793" spans="1:37" s="126" customFormat="1" hidden="1" x14ac:dyDescent="0.3">
      <c r="A4793" s="129" t="str">
        <f t="shared" si="114"/>
        <v>SDGbaseTRA_AgMax_v6_3C_SavingsINShhd-7</v>
      </c>
      <c r="B4793" s="129" t="s">
        <v>220</v>
      </c>
      <c r="C4793" s="129" t="s">
        <v>303</v>
      </c>
      <c r="D4793" s="129" t="s">
        <v>96</v>
      </c>
      <c r="E4793" s="126" t="s">
        <v>91</v>
      </c>
      <c r="F4793" s="126">
        <v>1.6367747641553201</v>
      </c>
      <c r="G4793" s="126">
        <v>1.2808388016773999</v>
      </c>
      <c r="H4793" s="126">
        <v>1.88474150048429</v>
      </c>
      <c r="I4793" s="126">
        <v>2.17357161988881</v>
      </c>
      <c r="J4793" s="126">
        <v>2.1730358580482498</v>
      </c>
      <c r="K4793" s="126">
        <v>2.19522151360988</v>
      </c>
      <c r="L4793" s="126">
        <v>2.3635569971885002</v>
      </c>
      <c r="M4793" s="126">
        <v>2.8899329819380801</v>
      </c>
      <c r="N4793" s="126">
        <v>3.5334475626511201</v>
      </c>
      <c r="O4793" s="126">
        <v>3.3930648896763298</v>
      </c>
      <c r="P4793" s="126">
        <v>3.76892241137155</v>
      </c>
      <c r="Q4793" s="126">
        <v>4.1288100690467999</v>
      </c>
      <c r="R4793" s="126">
        <v>4.5134271954016496</v>
      </c>
      <c r="S4793" s="126">
        <v>4.9912513244009</v>
      </c>
      <c r="T4793" s="126">
        <v>5.47982889556366</v>
      </c>
      <c r="U4793" s="126">
        <v>6.1101945615195197</v>
      </c>
      <c r="V4793" s="126">
        <v>7.1922004309184899</v>
      </c>
      <c r="W4793" s="126">
        <v>7.9477634073229799</v>
      </c>
      <c r="X4793" s="126">
        <v>8.2688356010870692</v>
      </c>
      <c r="Y4793" s="126">
        <v>8.5219404272194499</v>
      </c>
      <c r="Z4793" s="126">
        <v>8.5798106204451692</v>
      </c>
      <c r="AA4793" s="126">
        <v>8.7120489309194795</v>
      </c>
      <c r="AB4793" s="126">
        <v>8.6357573341334106</v>
      </c>
      <c r="AC4793" s="126">
        <v>8.5763871341660405</v>
      </c>
      <c r="AD4793" s="126">
        <v>8.7756333675149207</v>
      </c>
      <c r="AE4793" s="126">
        <v>9.1336532505964101</v>
      </c>
      <c r="AF4793" s="126">
        <v>9.6301688154507303</v>
      </c>
      <c r="AG4793" s="126">
        <v>7.7576864420504004</v>
      </c>
      <c r="AH4793" s="126">
        <v>3.9825446116397201</v>
      </c>
      <c r="AI4793" s="126">
        <v>-0.62092007888862599</v>
      </c>
      <c r="AJ4793" s="126">
        <v>-4.8742138642104997</v>
      </c>
      <c r="AK4793" s="126">
        <v>-8.6893671435548594</v>
      </c>
    </row>
    <row r="4794" spans="1:37" s="126" customFormat="1" hidden="1" x14ac:dyDescent="0.3">
      <c r="A4794" s="129" t="str">
        <f t="shared" si="114"/>
        <v>SDGbaseTRA_AgMax_v6_3C_SavingsINShhd-8</v>
      </c>
      <c r="B4794" s="129" t="s">
        <v>220</v>
      </c>
      <c r="C4794" s="129" t="s">
        <v>303</v>
      </c>
      <c r="D4794" s="129" t="s">
        <v>96</v>
      </c>
      <c r="E4794" s="126" t="s">
        <v>92</v>
      </c>
      <c r="F4794" s="126">
        <v>3.7804416834441499</v>
      </c>
      <c r="G4794" s="126">
        <v>3.0788417589874801</v>
      </c>
      <c r="H4794" s="126">
        <v>4.1688673480730696</v>
      </c>
      <c r="I4794" s="126">
        <v>4.5198759735307599</v>
      </c>
      <c r="J4794" s="126">
        <v>4.5612093228701101</v>
      </c>
      <c r="K4794" s="126">
        <v>4.6431712961893403</v>
      </c>
      <c r="L4794" s="126">
        <v>4.9662836175787097</v>
      </c>
      <c r="M4794" s="126">
        <v>5.8778462526602802</v>
      </c>
      <c r="N4794" s="126">
        <v>6.99465650120219</v>
      </c>
      <c r="O4794" s="126">
        <v>6.8287847485376298</v>
      </c>
      <c r="P4794" s="126">
        <v>7.5251743194965997</v>
      </c>
      <c r="Q4794" s="126">
        <v>8.1986996977194995</v>
      </c>
      <c r="R4794" s="126">
        <v>9.0933599691597902</v>
      </c>
      <c r="S4794" s="126">
        <v>9.97678808878387</v>
      </c>
      <c r="T4794" s="126">
        <v>10.885282683574999</v>
      </c>
      <c r="U4794" s="126">
        <v>12.051337801630901</v>
      </c>
      <c r="V4794" s="126">
        <v>13.9808387893577</v>
      </c>
      <c r="W4794" s="126">
        <v>15.362823994866</v>
      </c>
      <c r="X4794" s="126">
        <v>16.008726970029802</v>
      </c>
      <c r="Y4794" s="126">
        <v>16.531571180716401</v>
      </c>
      <c r="Z4794" s="126">
        <v>16.729228777398902</v>
      </c>
      <c r="AA4794" s="126">
        <v>17.0433113975852</v>
      </c>
      <c r="AB4794" s="126">
        <v>17.013109094017501</v>
      </c>
      <c r="AC4794" s="126">
        <v>16.965975665969498</v>
      </c>
      <c r="AD4794" s="126">
        <v>17.354496738404301</v>
      </c>
      <c r="AE4794" s="126">
        <v>18.011837876928201</v>
      </c>
      <c r="AF4794" s="126">
        <v>18.906435361275499</v>
      </c>
      <c r="AG4794" s="126">
        <v>15.7055780420547</v>
      </c>
      <c r="AH4794" s="126">
        <v>9.1377378189080094</v>
      </c>
      <c r="AI4794" s="126">
        <v>1.2436643992516301</v>
      </c>
      <c r="AJ4794" s="126">
        <v>-5.9766606074517599</v>
      </c>
      <c r="AK4794" s="126">
        <v>-12.389031560531899</v>
      </c>
    </row>
    <row r="4795" spans="1:37" s="126" customFormat="1" hidden="1" x14ac:dyDescent="0.3">
      <c r="A4795" s="129" t="str">
        <f t="shared" si="114"/>
        <v>SDGbaseTRA_AgMax_v6_3C_SavingsINShhd-9</v>
      </c>
      <c r="B4795" s="129" t="s">
        <v>220</v>
      </c>
      <c r="C4795" s="129" t="s">
        <v>303</v>
      </c>
      <c r="D4795" s="129" t="s">
        <v>96</v>
      </c>
      <c r="E4795" s="126" t="s">
        <v>93</v>
      </c>
      <c r="F4795" s="126">
        <v>61.826498903556796</v>
      </c>
      <c r="G4795" s="126">
        <v>55.724592745528099</v>
      </c>
      <c r="H4795" s="126">
        <v>61.175271430918102</v>
      </c>
      <c r="I4795" s="126">
        <v>58.865266850799102</v>
      </c>
      <c r="J4795" s="126">
        <v>60.6857723151385</v>
      </c>
      <c r="K4795" s="126">
        <v>62.767528616434298</v>
      </c>
      <c r="L4795" s="126">
        <v>65.498795107076205</v>
      </c>
      <c r="M4795" s="126">
        <v>69.534502332649595</v>
      </c>
      <c r="N4795" s="126">
        <v>74.345103479310495</v>
      </c>
      <c r="O4795" s="126">
        <v>76.719654115129202</v>
      </c>
      <c r="P4795" s="126">
        <v>81.258163628827305</v>
      </c>
      <c r="Q4795" s="126">
        <v>85.783932907088897</v>
      </c>
      <c r="R4795" s="126">
        <v>94.884213180321296</v>
      </c>
      <c r="S4795" s="126">
        <v>100.022560506904</v>
      </c>
      <c r="T4795" s="126">
        <v>105.369196122212</v>
      </c>
      <c r="U4795" s="126">
        <v>111.75625207474</v>
      </c>
      <c r="V4795" s="126">
        <v>119.68281774078901</v>
      </c>
      <c r="W4795" s="126">
        <v>126.510707001932</v>
      </c>
      <c r="X4795" s="126">
        <v>131.82143422805501</v>
      </c>
      <c r="Y4795" s="126">
        <v>136.73210985461699</v>
      </c>
      <c r="Z4795" s="126">
        <v>141.160405011839</v>
      </c>
      <c r="AA4795" s="126">
        <v>145.64634308009499</v>
      </c>
      <c r="AB4795" s="126">
        <v>149.97695654152901</v>
      </c>
      <c r="AC4795" s="126">
        <v>153.188943779233</v>
      </c>
      <c r="AD4795" s="126">
        <v>157.06140066466099</v>
      </c>
      <c r="AE4795" s="126">
        <v>161.46523215713799</v>
      </c>
      <c r="AF4795" s="126">
        <v>166.44635453645799</v>
      </c>
      <c r="AG4795" s="126">
        <v>161.43966731861599</v>
      </c>
      <c r="AH4795" s="126">
        <v>144.39039404518601</v>
      </c>
      <c r="AI4795" s="126">
        <v>124.025496990447</v>
      </c>
      <c r="AJ4795" s="126">
        <v>104.931551517779</v>
      </c>
      <c r="AK4795" s="126">
        <v>88.023665219671699</v>
      </c>
    </row>
    <row r="4796" spans="1:37" s="126" customFormat="1" hidden="1" x14ac:dyDescent="0.3">
      <c r="A4796" s="129" t="str">
        <f t="shared" si="114"/>
        <v>SDGbaseTRA_AgMax_v6_3C_SavingsINStotal</v>
      </c>
      <c r="B4796" s="129" t="s">
        <v>220</v>
      </c>
      <c r="C4796" s="129" t="s">
        <v>303</v>
      </c>
      <c r="D4796" s="129" t="s">
        <v>96</v>
      </c>
      <c r="E4796" s="126" t="s">
        <v>1</v>
      </c>
      <c r="F4796" s="126">
        <v>764.22743601987099</v>
      </c>
      <c r="G4796" s="126">
        <v>706.54394168539898</v>
      </c>
      <c r="H4796" s="126">
        <v>729.50513220831601</v>
      </c>
      <c r="I4796" s="126">
        <v>705.74044246201095</v>
      </c>
      <c r="J4796" s="126">
        <v>730.58923655977696</v>
      </c>
      <c r="K4796" s="126">
        <v>756.83933557613398</v>
      </c>
      <c r="L4796" s="126">
        <v>785.439619024884</v>
      </c>
      <c r="M4796" s="126">
        <v>813.89149615156703</v>
      </c>
      <c r="N4796" s="126">
        <v>846.01905735667697</v>
      </c>
      <c r="O4796" s="126">
        <v>879.23591196111499</v>
      </c>
      <c r="P4796" s="126">
        <v>921.05180262675799</v>
      </c>
      <c r="Q4796" s="126">
        <v>964.89489452616294</v>
      </c>
      <c r="R4796" s="126">
        <v>1048.3509404702299</v>
      </c>
      <c r="S4796" s="126">
        <v>1096.0540730493401</v>
      </c>
      <c r="T4796" s="126">
        <v>1146.7502340992</v>
      </c>
      <c r="U4796" s="126">
        <v>1202.8168112312501</v>
      </c>
      <c r="V4796" s="126">
        <v>1256.56339877709</v>
      </c>
      <c r="W4796" s="126">
        <v>1312.61131260819</v>
      </c>
      <c r="X4796" s="126">
        <v>1372.0470312693899</v>
      </c>
      <c r="Y4796" s="126">
        <v>1431.8014186376899</v>
      </c>
      <c r="Z4796" s="126">
        <v>1494.2980828724001</v>
      </c>
      <c r="AA4796" s="126">
        <v>1554.88071701693</v>
      </c>
      <c r="AB4796" s="126">
        <v>1621.3732385829301</v>
      </c>
      <c r="AC4796" s="126">
        <v>1675.0730593758201</v>
      </c>
      <c r="AD4796" s="126">
        <v>1723.4311481888001</v>
      </c>
      <c r="AE4796" s="126">
        <v>1770.3418339771399</v>
      </c>
      <c r="AF4796" s="126">
        <v>1817.89202239564</v>
      </c>
      <c r="AG4796" s="126">
        <v>1865.65269266374</v>
      </c>
      <c r="AH4796" s="126">
        <v>1854.9772190364299</v>
      </c>
      <c r="AI4796" s="126">
        <v>1834.97352039777</v>
      </c>
      <c r="AJ4796" s="126">
        <v>1805.2174472156701</v>
      </c>
      <c r="AK4796" s="126">
        <v>1775.6066491169399</v>
      </c>
    </row>
    <row r="4797" spans="1:37" s="126" customFormat="1" hidden="1" x14ac:dyDescent="0.3">
      <c r="A4797" s="129" t="str">
        <f t="shared" si="114"/>
        <v>SDGbaseTRA_AgMax_v6_3YGXtotal</v>
      </c>
      <c r="B4797" s="129" t="s">
        <v>220</v>
      </c>
      <c r="C4797" s="129" t="s">
        <v>303</v>
      </c>
      <c r="D4797" s="129" t="s">
        <v>223</v>
      </c>
      <c r="E4797" s="126" t="s">
        <v>1</v>
      </c>
      <c r="F4797" s="126">
        <v>1490.97649378807</v>
      </c>
      <c r="G4797" s="126">
        <v>1430.4505946130701</v>
      </c>
      <c r="H4797" s="126">
        <v>1452.4945195742901</v>
      </c>
      <c r="I4797" s="126">
        <v>1759.24122920574</v>
      </c>
      <c r="J4797" s="126">
        <v>1781.4840842741901</v>
      </c>
      <c r="K4797" s="126">
        <v>1815.39161487097</v>
      </c>
      <c r="L4797" s="126">
        <v>1856.69316459163</v>
      </c>
      <c r="M4797" s="126">
        <v>1901.7580662878099</v>
      </c>
      <c r="N4797" s="126">
        <v>1947.20522108976</v>
      </c>
      <c r="O4797" s="126">
        <v>1985.6768398906499</v>
      </c>
      <c r="P4797" s="126">
        <v>2034.0669770687</v>
      </c>
      <c r="Q4797" s="126">
        <v>2083.52792794474</v>
      </c>
      <c r="R4797" s="126">
        <v>1980.4283328076799</v>
      </c>
      <c r="S4797" s="126">
        <v>2022.45983684354</v>
      </c>
      <c r="T4797" s="126">
        <v>2062.8967830387701</v>
      </c>
      <c r="U4797" s="126">
        <v>2107.7311352423899</v>
      </c>
      <c r="V4797" s="126">
        <v>2154.5447345118</v>
      </c>
      <c r="W4797" s="126">
        <v>2199.7372989472801</v>
      </c>
      <c r="X4797" s="126">
        <v>2241.7219920582802</v>
      </c>
      <c r="Y4797" s="126">
        <v>2280.2978490540199</v>
      </c>
      <c r="Z4797" s="126">
        <v>2319.35414737256</v>
      </c>
      <c r="AA4797" s="126">
        <v>2359.0682733109402</v>
      </c>
      <c r="AB4797" s="126">
        <v>2401.3332225488898</v>
      </c>
      <c r="AC4797" s="126">
        <v>2456.76496395186</v>
      </c>
      <c r="AD4797" s="126">
        <v>2522.2904951831301</v>
      </c>
      <c r="AE4797" s="126">
        <v>2594.2120352297702</v>
      </c>
      <c r="AF4797" s="126">
        <v>2669.5118649901901</v>
      </c>
      <c r="AG4797" s="126">
        <v>2741.8263617566899</v>
      </c>
      <c r="AH4797" s="126">
        <v>2801.85512367827</v>
      </c>
      <c r="AI4797" s="126">
        <v>2858.97747932425</v>
      </c>
      <c r="AJ4797" s="126">
        <v>2920.2947013529401</v>
      </c>
      <c r="AK4797" s="126">
        <v>2971.20315966006</v>
      </c>
    </row>
    <row r="4798" spans="1:37" s="126" customFormat="1" hidden="1" x14ac:dyDescent="0.3">
      <c r="A4798" s="129" t="str">
        <f t="shared" si="114"/>
        <v>SDGbaseTRA_AgMax_v6_3EGXtotal</v>
      </c>
      <c r="B4798" s="129" t="s">
        <v>220</v>
      </c>
      <c r="C4798" s="129" t="s">
        <v>303</v>
      </c>
      <c r="D4798" s="129" t="s">
        <v>197</v>
      </c>
      <c r="E4798" s="126" t="s">
        <v>1</v>
      </c>
      <c r="F4798" s="126">
        <v>1502.9418073243701</v>
      </c>
      <c r="G4798" s="126">
        <v>1442.69743044645</v>
      </c>
      <c r="H4798" s="126">
        <v>1465.03357220508</v>
      </c>
      <c r="I4798" s="126">
        <v>1647.2959608369799</v>
      </c>
      <c r="J4798" s="126">
        <v>1686.5674712504499</v>
      </c>
      <c r="K4798" s="126">
        <v>1732.8324277828201</v>
      </c>
      <c r="L4798" s="126">
        <v>1784.32333046996</v>
      </c>
      <c r="M4798" s="126">
        <v>1838.3414596243699</v>
      </c>
      <c r="N4798" s="126">
        <v>1893.24116912354</v>
      </c>
      <c r="O4798" s="126">
        <v>1942.27569664557</v>
      </c>
      <c r="P4798" s="126">
        <v>2002.94947992078</v>
      </c>
      <c r="Q4798" s="126">
        <v>2066.1053992316602</v>
      </c>
      <c r="R4798" s="126">
        <v>2112.0307671257801</v>
      </c>
      <c r="S4798" s="126">
        <v>2160.9021486249899</v>
      </c>
      <c r="T4798" s="126">
        <v>2210.6695274689</v>
      </c>
      <c r="U4798" s="126">
        <v>2265.3485947420099</v>
      </c>
      <c r="V4798" s="126">
        <v>2323.1165936244302</v>
      </c>
      <c r="W4798" s="126">
        <v>2379.5114893746199</v>
      </c>
      <c r="X4798" s="126">
        <v>2434.1390026281301</v>
      </c>
      <c r="Y4798" s="126">
        <v>2487.8090916543802</v>
      </c>
      <c r="Z4798" s="126">
        <v>2541.6583738617901</v>
      </c>
      <c r="AA4798" s="126">
        <v>2596.21340125186</v>
      </c>
      <c r="AB4798" s="126">
        <v>2652.6788851900001</v>
      </c>
      <c r="AC4798" s="126">
        <v>2715.59908122973</v>
      </c>
      <c r="AD4798" s="126">
        <v>2783.9527646758302</v>
      </c>
      <c r="AE4798" s="126">
        <v>2855.7968955279198</v>
      </c>
      <c r="AF4798" s="126">
        <v>2930.4725890527602</v>
      </c>
      <c r="AG4798" s="126">
        <v>3003.5257285911398</v>
      </c>
      <c r="AH4798" s="126">
        <v>3053.1500610605699</v>
      </c>
      <c r="AI4798" s="126">
        <v>3100.97951019218</v>
      </c>
      <c r="AJ4798" s="126">
        <v>3144.4103753311501</v>
      </c>
      <c r="AK4798" s="126">
        <v>3176.85067255074</v>
      </c>
    </row>
    <row r="4799" spans="1:37" s="126" customFormat="1" hidden="1" x14ac:dyDescent="0.3">
      <c r="A4799" s="129" t="str">
        <f t="shared" si="114"/>
        <v>SDGbaseTRA_AgMax_v6_3GADJXtotal</v>
      </c>
      <c r="B4799" s="129" t="s">
        <v>220</v>
      </c>
      <c r="C4799" s="129" t="s">
        <v>303</v>
      </c>
      <c r="D4799" s="129" t="s">
        <v>190</v>
      </c>
      <c r="E4799" s="126" t="s">
        <v>1</v>
      </c>
      <c r="F4799" s="126">
        <v>1</v>
      </c>
      <c r="G4799" s="126">
        <v>0.93699600000000005</v>
      </c>
      <c r="H4799" s="126">
        <v>0.96368600000000004</v>
      </c>
      <c r="I4799" s="126">
        <v>1.1082209999999999</v>
      </c>
      <c r="J4799" s="126">
        <v>1.1489309999999999</v>
      </c>
      <c r="K4799" s="126">
        <v>1.190985</v>
      </c>
      <c r="L4799" s="126">
        <v>1.2345109999999999</v>
      </c>
      <c r="M4799" s="126">
        <v>1.279436</v>
      </c>
      <c r="N4799" s="126">
        <v>1.3259920000000001</v>
      </c>
      <c r="O4799" s="126">
        <v>1.3743810000000001</v>
      </c>
      <c r="P4799" s="126">
        <v>1.4247069999999999</v>
      </c>
      <c r="Q4799" s="126">
        <v>1.476631</v>
      </c>
      <c r="R4799" s="126">
        <v>1.511522</v>
      </c>
      <c r="S4799" s="126">
        <v>1.547237</v>
      </c>
      <c r="T4799" s="126">
        <v>1.5837969999999999</v>
      </c>
      <c r="U4799" s="126">
        <v>1.621221</v>
      </c>
      <c r="V4799" s="126">
        <v>1.6595279999999999</v>
      </c>
      <c r="W4799" s="126">
        <v>1.6987410000000001</v>
      </c>
      <c r="X4799" s="126">
        <v>1.7388809999999999</v>
      </c>
      <c r="Y4799" s="126">
        <v>1.7799689999999999</v>
      </c>
      <c r="Z4799" s="126">
        <v>1.8220270000000001</v>
      </c>
      <c r="AA4799" s="126">
        <v>1.8650800000000001</v>
      </c>
      <c r="AB4799" s="126">
        <v>1.9091499999999999</v>
      </c>
      <c r="AC4799" s="126">
        <v>1.954261</v>
      </c>
      <c r="AD4799" s="126">
        <v>2.0004379999999999</v>
      </c>
      <c r="AE4799" s="126">
        <v>2.0477059999999998</v>
      </c>
      <c r="AF4799" s="126">
        <v>2.0960920000000001</v>
      </c>
      <c r="AG4799" s="126">
        <v>2.1456200000000001</v>
      </c>
      <c r="AH4799" s="126">
        <v>2.1963189999999999</v>
      </c>
      <c r="AI4799" s="126">
        <v>2.2482150000000001</v>
      </c>
      <c r="AJ4799" s="126">
        <v>2.3013379999999999</v>
      </c>
      <c r="AK4799" s="126">
        <v>2.3557169999999998</v>
      </c>
    </row>
    <row r="4800" spans="1:37" s="126" customFormat="1" hidden="1" x14ac:dyDescent="0.3">
      <c r="A4800" s="129" t="str">
        <f t="shared" si="114"/>
        <v>SDGbaseTRA_AgMax_v6_3GOVGRtotal</v>
      </c>
      <c r="B4800" s="129" t="s">
        <v>220</v>
      </c>
      <c r="C4800" s="129" t="s">
        <v>303</v>
      </c>
      <c r="D4800" s="129" t="s">
        <v>192</v>
      </c>
      <c r="E4800" s="126" t="s">
        <v>1</v>
      </c>
      <c r="G4800" s="126">
        <v>2.3628947497707602E-2</v>
      </c>
      <c r="H4800" s="126">
        <v>2.3628947497707602E-2</v>
      </c>
      <c r="I4800" s="126">
        <v>2.3628947497707602E-2</v>
      </c>
      <c r="J4800" s="126">
        <v>2.3628947497707602E-2</v>
      </c>
      <c r="K4800" s="126">
        <v>2.3628947497707602E-2</v>
      </c>
      <c r="L4800" s="126">
        <v>2.3628947497707602E-2</v>
      </c>
      <c r="M4800" s="126">
        <v>2.3628947497707602E-2</v>
      </c>
      <c r="N4800" s="126">
        <v>2.3628947497707602E-2</v>
      </c>
      <c r="O4800" s="126">
        <v>2.3628947497707602E-2</v>
      </c>
      <c r="P4800" s="126">
        <v>2.3628947497707602E-2</v>
      </c>
      <c r="Q4800" s="126">
        <v>2.3628947497707602E-2</v>
      </c>
      <c r="R4800" s="126">
        <v>2.3628947497707602E-2</v>
      </c>
      <c r="S4800" s="126">
        <v>2.3628947497707602E-2</v>
      </c>
      <c r="T4800" s="126">
        <v>2.3628947497707602E-2</v>
      </c>
      <c r="U4800" s="126">
        <v>2.3628947497707602E-2</v>
      </c>
      <c r="V4800" s="126">
        <v>2.3628947497707602E-2</v>
      </c>
      <c r="W4800" s="126">
        <v>2.3628947497707602E-2</v>
      </c>
      <c r="X4800" s="126">
        <v>2.3628947497707602E-2</v>
      </c>
      <c r="Y4800" s="126">
        <v>2.3628947497707602E-2</v>
      </c>
      <c r="Z4800" s="126">
        <v>2.3628947497707602E-2</v>
      </c>
      <c r="AA4800" s="126">
        <v>2.3628947497707602E-2</v>
      </c>
      <c r="AB4800" s="126">
        <v>2.3628947497707602E-2</v>
      </c>
      <c r="AC4800" s="126">
        <v>2.3628947497707602E-2</v>
      </c>
      <c r="AD4800" s="126">
        <v>2.3628947497707602E-2</v>
      </c>
      <c r="AE4800" s="126">
        <v>2.3628947497707602E-2</v>
      </c>
      <c r="AF4800" s="126">
        <v>2.3628947497707602E-2</v>
      </c>
      <c r="AG4800" s="126">
        <v>2.3628947497707602E-2</v>
      </c>
      <c r="AH4800" s="126">
        <v>2.3628947497707602E-2</v>
      </c>
      <c r="AI4800" s="126">
        <v>2.3628947497707602E-2</v>
      </c>
      <c r="AJ4800" s="126">
        <v>2.3628947497707602E-2</v>
      </c>
      <c r="AK4800" s="126">
        <v>2.3628947497707602E-2</v>
      </c>
    </row>
    <row r="4801" spans="1:37" s="126" customFormat="1" hidden="1" x14ac:dyDescent="0.3">
      <c r="A4801" s="129" t="str">
        <f t="shared" si="114"/>
        <v>SDGbaseTRA_AgMax_v6_3C_GovConscgsrv</v>
      </c>
      <c r="B4801" s="129" t="s">
        <v>220</v>
      </c>
      <c r="C4801" s="129" t="s">
        <v>303</v>
      </c>
      <c r="D4801" s="129" t="s">
        <v>213</v>
      </c>
      <c r="E4801" s="126" t="s">
        <v>184</v>
      </c>
      <c r="F4801" s="126">
        <v>1080.43447768238</v>
      </c>
      <c r="G4801" s="126">
        <v>1020.19010080446</v>
      </c>
      <c r="H4801" s="126">
        <v>1053.05643214213</v>
      </c>
      <c r="I4801" s="126">
        <v>1227.9902328891201</v>
      </c>
      <c r="J4801" s="126">
        <v>1261.56176808857</v>
      </c>
      <c r="K4801" s="126">
        <v>1302.8200728009999</v>
      </c>
      <c r="L4801" s="126">
        <v>1348.5142686680299</v>
      </c>
      <c r="M4801" s="126">
        <v>1396.02903578673</v>
      </c>
      <c r="N4801" s="126">
        <v>1444.24447521958</v>
      </c>
      <c r="O4801" s="126">
        <v>1485.9962194786001</v>
      </c>
      <c r="P4801" s="126">
        <v>1538.29836926795</v>
      </c>
      <c r="Q4801" s="126">
        <v>1592.5717257644601</v>
      </c>
      <c r="R4801" s="126">
        <v>1629.6582180256901</v>
      </c>
      <c r="S4801" s="126">
        <v>1668.1697771383399</v>
      </c>
      <c r="T4801" s="126">
        <v>1707.31773090312</v>
      </c>
      <c r="U4801" s="126">
        <v>1750.79711361819</v>
      </c>
      <c r="V4801" s="126">
        <v>1795.8755222817599</v>
      </c>
      <c r="W4801" s="126">
        <v>1839.7646277582101</v>
      </c>
      <c r="X4801" s="126">
        <v>1881.3594060793801</v>
      </c>
      <c r="Y4801" s="126">
        <v>1921.3527344597801</v>
      </c>
      <c r="Z4801" s="126">
        <v>1962.10184066497</v>
      </c>
      <c r="AA4801" s="126">
        <v>2002.75849270661</v>
      </c>
      <c r="AB4801" s="126">
        <v>2045.5199102502199</v>
      </c>
      <c r="AC4801" s="126">
        <v>2093.2281097802502</v>
      </c>
      <c r="AD4801" s="126">
        <v>2147.1111421712399</v>
      </c>
      <c r="AE4801" s="126">
        <v>2204.21726727736</v>
      </c>
      <c r="AF4801" s="126">
        <v>2263.5635881621101</v>
      </c>
      <c r="AG4801" s="126">
        <v>2320.6577593340498</v>
      </c>
      <c r="AH4801" s="126">
        <v>2354.3030652278899</v>
      </c>
      <c r="AI4801" s="126">
        <v>2397.2859040405901</v>
      </c>
      <c r="AJ4801" s="126">
        <v>2437.8142664697598</v>
      </c>
      <c r="AK4801" s="126">
        <v>2467.6567783697201</v>
      </c>
    </row>
    <row r="4802" spans="1:37" s="126" customFormat="1" hidden="1" x14ac:dyDescent="0.3">
      <c r="A4802" s="129" t="str">
        <f t="shared" si="114"/>
        <v>SDGbaseTRA_AgMax_v6_3C_GovConstotal</v>
      </c>
      <c r="B4802" s="129" t="s">
        <v>220</v>
      </c>
      <c r="C4802" s="129" t="s">
        <v>303</v>
      </c>
      <c r="D4802" s="129" t="s">
        <v>213</v>
      </c>
      <c r="E4802" s="126" t="s">
        <v>1</v>
      </c>
      <c r="F4802" s="126">
        <v>1080.43447768238</v>
      </c>
      <c r="G4802" s="126">
        <v>1020.19010080446</v>
      </c>
      <c r="H4802" s="126">
        <v>1053.05643214213</v>
      </c>
      <c r="I4802" s="126">
        <v>1227.9902328891201</v>
      </c>
      <c r="J4802" s="126">
        <v>1261.56176808857</v>
      </c>
      <c r="K4802" s="126">
        <v>1302.8200728009999</v>
      </c>
      <c r="L4802" s="126">
        <v>1348.5142686680299</v>
      </c>
      <c r="M4802" s="126">
        <v>1396.02903578673</v>
      </c>
      <c r="N4802" s="126">
        <v>1444.24447521958</v>
      </c>
      <c r="O4802" s="126">
        <v>1485.9962194786001</v>
      </c>
      <c r="P4802" s="126">
        <v>1538.29836926795</v>
      </c>
      <c r="Q4802" s="126">
        <v>1592.5717257644601</v>
      </c>
      <c r="R4802" s="126">
        <v>1629.6582180256901</v>
      </c>
      <c r="S4802" s="126">
        <v>1668.1697771383399</v>
      </c>
      <c r="T4802" s="126">
        <v>1707.31773090312</v>
      </c>
      <c r="U4802" s="126">
        <v>1750.79711361819</v>
      </c>
      <c r="V4802" s="126">
        <v>1795.8755222817599</v>
      </c>
      <c r="W4802" s="126">
        <v>1839.7646277582101</v>
      </c>
      <c r="X4802" s="126">
        <v>1881.3594060793801</v>
      </c>
      <c r="Y4802" s="126">
        <v>1921.3527344597801</v>
      </c>
      <c r="Z4802" s="126">
        <v>1962.10184066497</v>
      </c>
      <c r="AA4802" s="126">
        <v>2002.75849270661</v>
      </c>
      <c r="AB4802" s="126">
        <v>2045.5199102502199</v>
      </c>
      <c r="AC4802" s="126">
        <v>2093.2281097802502</v>
      </c>
      <c r="AD4802" s="126">
        <v>2147.1111421712399</v>
      </c>
      <c r="AE4802" s="126">
        <v>2204.21726727736</v>
      </c>
      <c r="AF4802" s="126">
        <v>2263.5635881621101</v>
      </c>
      <c r="AG4802" s="126">
        <v>2320.6577593340498</v>
      </c>
      <c r="AH4802" s="126">
        <v>2354.3030652278899</v>
      </c>
      <c r="AI4802" s="126">
        <v>2397.2859040405901</v>
      </c>
      <c r="AJ4802" s="126">
        <v>2437.8142664697598</v>
      </c>
      <c r="AK4802" s="126">
        <v>2467.6567783697201</v>
      </c>
    </row>
    <row r="4803" spans="1:37" s="126" customFormat="1" hidden="1" x14ac:dyDescent="0.3">
      <c r="A4803" s="129" t="str">
        <f t="shared" si="114"/>
        <v>SDGbaseTRA_AgMax_v6_3GSAVXtotal</v>
      </c>
      <c r="B4803" s="129" t="s">
        <v>220</v>
      </c>
      <c r="C4803" s="129" t="s">
        <v>303</v>
      </c>
      <c r="D4803" s="129" t="s">
        <v>98</v>
      </c>
      <c r="E4803" s="126" t="s">
        <v>1</v>
      </c>
      <c r="F4803" s="126">
        <v>-11.965313536297</v>
      </c>
      <c r="G4803" s="126">
        <v>-12.246835833377</v>
      </c>
      <c r="H4803" s="126">
        <v>-12.539052630794901</v>
      </c>
      <c r="I4803" s="126">
        <v>111.94526836875799</v>
      </c>
      <c r="J4803" s="126">
        <v>94.916613023739998</v>
      </c>
      <c r="K4803" s="126">
        <v>82.559187088151006</v>
      </c>
      <c r="L4803" s="126">
        <v>72.369834121663601</v>
      </c>
      <c r="M4803" s="126">
        <v>63.416606663443403</v>
      </c>
      <c r="N4803" s="126">
        <v>53.9640519662182</v>
      </c>
      <c r="O4803" s="126">
        <v>43.401143245080398</v>
      </c>
      <c r="P4803" s="126">
        <v>31.1174971479238</v>
      </c>
      <c r="Q4803" s="126">
        <v>17.422528713078002</v>
      </c>
      <c r="R4803" s="126">
        <v>-131.60243431810099</v>
      </c>
      <c r="S4803" s="126">
        <v>-138.44231178145299</v>
      </c>
      <c r="T4803" s="126">
        <v>-147.77274443013499</v>
      </c>
      <c r="U4803" s="126">
        <v>-157.617459499614</v>
      </c>
      <c r="V4803" s="126">
        <v>-168.571859112629</v>
      </c>
      <c r="W4803" s="126">
        <v>-179.77419042733899</v>
      </c>
      <c r="X4803" s="126">
        <v>-192.417010569849</v>
      </c>
      <c r="Y4803" s="126">
        <v>-207.51124260036701</v>
      </c>
      <c r="Z4803" s="126">
        <v>-222.30422648922601</v>
      </c>
      <c r="AA4803" s="126">
        <v>-237.14512794092099</v>
      </c>
      <c r="AB4803" s="126">
        <v>-251.345662641101</v>
      </c>
      <c r="AC4803" s="126">
        <v>-258.83411727786603</v>
      </c>
      <c r="AD4803" s="126">
        <v>-261.66226949270498</v>
      </c>
      <c r="AE4803" s="126">
        <v>-261.58486029815401</v>
      </c>
      <c r="AF4803" s="126">
        <v>-260.960724062569</v>
      </c>
      <c r="AG4803" s="126">
        <v>-261.69936683445098</v>
      </c>
      <c r="AH4803" s="126">
        <v>-251.29493738229999</v>
      </c>
      <c r="AI4803" s="126">
        <v>-242.00203086792601</v>
      </c>
      <c r="AJ4803" s="126">
        <v>-224.11567397821</v>
      </c>
      <c r="AK4803" s="126">
        <v>-205.64751289067999</v>
      </c>
    </row>
    <row r="4804" spans="1:37" s="126" customFormat="1" hidden="1" x14ac:dyDescent="0.3">
      <c r="A4804" s="129" t="str">
        <f t="shared" si="114"/>
        <v>SDGbaseTRA_AgMax_v6_3FSAVXtotal</v>
      </c>
      <c r="B4804" s="129" t="s">
        <v>220</v>
      </c>
      <c r="C4804" s="129" t="s">
        <v>303</v>
      </c>
      <c r="D4804" s="129" t="s">
        <v>97</v>
      </c>
      <c r="E4804" s="126" t="s">
        <v>1</v>
      </c>
      <c r="F4804" s="126">
        <v>182.51405632048801</v>
      </c>
      <c r="G4804" s="126">
        <v>185.616795277937</v>
      </c>
      <c r="H4804" s="126">
        <v>188.77228079766201</v>
      </c>
      <c r="I4804" s="126">
        <v>191.981409571222</v>
      </c>
      <c r="J4804" s="126">
        <v>195.24509353393299</v>
      </c>
      <c r="K4804" s="126">
        <v>198.564260124009</v>
      </c>
      <c r="L4804" s="126">
        <v>201.939852546118</v>
      </c>
      <c r="M4804" s="126">
        <v>205.372830039402</v>
      </c>
      <c r="N4804" s="126">
        <v>208.86416815007101</v>
      </c>
      <c r="O4804" s="126">
        <v>212.41485900862301</v>
      </c>
      <c r="P4804" s="126">
        <v>216.025911611769</v>
      </c>
      <c r="Q4804" s="126">
        <v>219.69835210916901</v>
      </c>
      <c r="R4804" s="126">
        <v>223.433224095025</v>
      </c>
      <c r="S4804" s="126">
        <v>227.23158890464001</v>
      </c>
      <c r="T4804" s="126">
        <v>231.09452591601899</v>
      </c>
      <c r="U4804" s="126">
        <v>235.02313285659201</v>
      </c>
      <c r="V4804" s="126">
        <v>239.018526115154</v>
      </c>
      <c r="W4804" s="126">
        <v>243.08184105911101</v>
      </c>
      <c r="X4804" s="126">
        <v>247.214232357116</v>
      </c>
      <c r="Y4804" s="126">
        <v>251.41687430718699</v>
      </c>
      <c r="Z4804" s="126">
        <v>255.690961170409</v>
      </c>
      <c r="AA4804" s="126">
        <v>260.03770751030601</v>
      </c>
      <c r="AB4804" s="126">
        <v>264.45834853798101</v>
      </c>
      <c r="AC4804" s="126">
        <v>268.95414046312698</v>
      </c>
      <c r="AD4804" s="126">
        <v>273.52636085099999</v>
      </c>
      <c r="AE4804" s="126">
        <v>278.17630898546702</v>
      </c>
      <c r="AF4804" s="126">
        <v>282.90530623822002</v>
      </c>
      <c r="AG4804" s="126">
        <v>287.71469644426998</v>
      </c>
      <c r="AH4804" s="126">
        <v>292.60584628382202</v>
      </c>
      <c r="AI4804" s="126">
        <v>297.58014567064703</v>
      </c>
      <c r="AJ4804" s="126">
        <v>302.639008147048</v>
      </c>
      <c r="AK4804" s="126">
        <v>307.783871285548</v>
      </c>
    </row>
    <row r="4805" spans="1:37" s="126" customFormat="1" hidden="1" x14ac:dyDescent="0.3">
      <c r="A4805" s="129" t="str">
        <f t="shared" si="114"/>
        <v>SDGbaseTRA_AgMax_v6_3C_TSavtotal</v>
      </c>
      <c r="B4805" s="129" t="s">
        <v>220</v>
      </c>
      <c r="C4805" s="129" t="s">
        <v>303</v>
      </c>
      <c r="D4805" s="129" t="s">
        <v>100</v>
      </c>
      <c r="E4805" s="126" t="s">
        <v>1</v>
      </c>
      <c r="F4805" s="126">
        <v>934.77617880406297</v>
      </c>
      <c r="G4805" s="126">
        <v>879.91390112995896</v>
      </c>
      <c r="H4805" s="126">
        <v>905.73836037518299</v>
      </c>
      <c r="I4805" s="126">
        <v>1009.66712040199</v>
      </c>
      <c r="J4805" s="126">
        <v>1020.75094311745</v>
      </c>
      <c r="K4805" s="126">
        <v>1037.96278278829</v>
      </c>
      <c r="L4805" s="126">
        <v>1059.7493056926701</v>
      </c>
      <c r="M4805" s="126">
        <v>1082.68093285441</v>
      </c>
      <c r="N4805" s="126">
        <v>1108.8472774729701</v>
      </c>
      <c r="O4805" s="126">
        <v>1135.05191421482</v>
      </c>
      <c r="P4805" s="126">
        <v>1168.19521138645</v>
      </c>
      <c r="Q4805" s="126">
        <v>1202.01577534841</v>
      </c>
      <c r="R4805" s="126">
        <v>1140.18173024716</v>
      </c>
      <c r="S4805" s="126">
        <v>1184.8433501725301</v>
      </c>
      <c r="T4805" s="126">
        <v>1230.07201558508</v>
      </c>
      <c r="U4805" s="126">
        <v>1280.2224845882299</v>
      </c>
      <c r="V4805" s="126">
        <v>1327.0100657796199</v>
      </c>
      <c r="W4805" s="126">
        <v>1375.91896323996</v>
      </c>
      <c r="X4805" s="126">
        <v>1426.8442530566599</v>
      </c>
      <c r="Y4805" s="126">
        <v>1475.70705034451</v>
      </c>
      <c r="Z4805" s="126">
        <v>1527.6848175535799</v>
      </c>
      <c r="AA4805" s="126">
        <v>1577.7732965863199</v>
      </c>
      <c r="AB4805" s="126">
        <v>1634.4859244798099</v>
      </c>
      <c r="AC4805" s="126">
        <v>1685.19308256108</v>
      </c>
      <c r="AD4805" s="126">
        <v>1735.29523954709</v>
      </c>
      <c r="AE4805" s="126">
        <v>1786.93328266445</v>
      </c>
      <c r="AF4805" s="126">
        <v>1839.8366045712901</v>
      </c>
      <c r="AG4805" s="126">
        <v>1891.6680222735599</v>
      </c>
      <c r="AH4805" s="126">
        <v>1896.2881279379601</v>
      </c>
      <c r="AI4805" s="126">
        <v>1890.5516352005</v>
      </c>
      <c r="AJ4805" s="126">
        <v>1883.7407813845</v>
      </c>
      <c r="AK4805" s="126">
        <v>1877.74300751181</v>
      </c>
    </row>
    <row r="4806" spans="1:37" s="126" customFormat="1" hidden="1" x14ac:dyDescent="0.3">
      <c r="A4806" s="129" t="str">
        <f t="shared" si="114"/>
        <v>SDGbaseTRA_AgMax_v6_3QINVXctext</v>
      </c>
      <c r="B4806" s="129" t="s">
        <v>220</v>
      </c>
      <c r="C4806" s="129" t="s">
        <v>303</v>
      </c>
      <c r="D4806" s="129" t="s">
        <v>101</v>
      </c>
      <c r="E4806" s="126" t="s">
        <v>102</v>
      </c>
      <c r="F4806" s="126">
        <v>2.3692309801762498E-2</v>
      </c>
      <c r="G4806" s="126">
        <v>2.1592316082631499E-2</v>
      </c>
      <c r="H4806" s="126">
        <v>2.22257982128309E-2</v>
      </c>
      <c r="I4806" s="126">
        <v>2.4480731064846498E-2</v>
      </c>
      <c r="J4806" s="126">
        <v>2.4922214945776702E-2</v>
      </c>
      <c r="K4806" s="126">
        <v>2.54261960526098E-2</v>
      </c>
      <c r="L4806" s="126">
        <v>2.6031746589534201E-2</v>
      </c>
      <c r="M4806" s="126">
        <v>2.67145722469198E-2</v>
      </c>
      <c r="N4806" s="126">
        <v>2.7434525648683299E-2</v>
      </c>
      <c r="O4806" s="126">
        <v>2.83311961332069E-2</v>
      </c>
      <c r="P4806" s="126">
        <v>2.91639968319614E-2</v>
      </c>
      <c r="Q4806" s="126">
        <v>2.99572220545768E-2</v>
      </c>
      <c r="R4806" s="126">
        <v>2.8600194990964199E-2</v>
      </c>
      <c r="S4806" s="126">
        <v>2.94865026484987E-2</v>
      </c>
      <c r="T4806" s="126">
        <v>3.04258368688601E-2</v>
      </c>
      <c r="U4806" s="126">
        <v>3.1512629770835902E-2</v>
      </c>
      <c r="V4806" s="126">
        <v>3.2639867436866102E-2</v>
      </c>
      <c r="W4806" s="126">
        <v>3.37512977884383E-2</v>
      </c>
      <c r="X4806" s="126">
        <v>3.47726653367968E-2</v>
      </c>
      <c r="Y4806" s="126">
        <v>3.5814232391184697E-2</v>
      </c>
      <c r="Z4806" s="126">
        <v>3.6916901235611699E-2</v>
      </c>
      <c r="AA4806" s="126">
        <v>3.79871776671988E-2</v>
      </c>
      <c r="AB4806" s="126">
        <v>3.89228288519195E-2</v>
      </c>
      <c r="AC4806" s="126">
        <v>3.9873532443171801E-2</v>
      </c>
      <c r="AD4806" s="126">
        <v>4.0992809261978597E-2</v>
      </c>
      <c r="AE4806" s="126">
        <v>4.2207181603508101E-2</v>
      </c>
      <c r="AF4806" s="126">
        <v>4.3485721118777701E-2</v>
      </c>
      <c r="AG4806" s="126">
        <v>4.4740812736334797E-2</v>
      </c>
      <c r="AH4806" s="126">
        <v>4.4581206899905398E-2</v>
      </c>
      <c r="AI4806" s="126">
        <v>4.4257831795452902E-2</v>
      </c>
      <c r="AJ4806" s="126">
        <v>4.40826016525478E-2</v>
      </c>
      <c r="AK4806" s="126">
        <v>4.3828380689348898E-2</v>
      </c>
    </row>
    <row r="4807" spans="1:37" s="126" customFormat="1" hidden="1" x14ac:dyDescent="0.3">
      <c r="A4807" s="129" t="str">
        <f t="shared" si="114"/>
        <v>SDGbaseTRA_AgMax_v6_3QINVXcleat</v>
      </c>
      <c r="B4807" s="129" t="s">
        <v>220</v>
      </c>
      <c r="C4807" s="129" t="s">
        <v>303</v>
      </c>
      <c r="D4807" s="129" t="s">
        <v>101</v>
      </c>
      <c r="E4807" s="126" t="s">
        <v>103</v>
      </c>
      <c r="F4807" s="150">
        <v>3.4546835070606202E-5</v>
      </c>
      <c r="G4807" s="150">
        <v>3.1484738665859197E-5</v>
      </c>
      <c r="H4807" s="150">
        <v>3.2408447787312098E-5</v>
      </c>
      <c r="I4807" s="150">
        <v>3.5696467992420199E-5</v>
      </c>
      <c r="J4807" s="150">
        <v>3.6340215729489402E-5</v>
      </c>
      <c r="K4807" s="150">
        <v>3.7075093515663298E-5</v>
      </c>
      <c r="L4807" s="150">
        <v>3.79580743098991E-5</v>
      </c>
      <c r="M4807" s="150">
        <v>3.8953733473782102E-5</v>
      </c>
      <c r="N4807" s="150">
        <v>4.0003530291287698E-5</v>
      </c>
      <c r="O4807" s="150">
        <v>4.1311006328901099E-5</v>
      </c>
      <c r="P4807" s="150">
        <v>4.2525350925408798E-5</v>
      </c>
      <c r="Q4807" s="150">
        <v>4.3681988719225698E-5</v>
      </c>
      <c r="R4807" s="150">
        <v>4.1703245804531701E-5</v>
      </c>
      <c r="S4807" s="150">
        <v>4.29956113325387E-5</v>
      </c>
      <c r="T4807" s="150">
        <v>4.4365297304844798E-5</v>
      </c>
      <c r="U4807" s="150">
        <v>4.59499994911073E-5</v>
      </c>
      <c r="V4807" s="150">
        <v>4.7593676028327898E-5</v>
      </c>
      <c r="W4807" s="150">
        <v>4.9214303201005501E-5</v>
      </c>
      <c r="X4807" s="150">
        <v>5.0703605701894903E-5</v>
      </c>
      <c r="Y4807" s="150">
        <v>5.2222362021729898E-5</v>
      </c>
      <c r="Z4807" s="150">
        <v>5.3830213642135502E-5</v>
      </c>
      <c r="AA4807" s="150">
        <v>5.5390832411321299E-5</v>
      </c>
      <c r="AB4807" s="150">
        <v>5.6755147981758399E-5</v>
      </c>
      <c r="AC4807" s="150">
        <v>5.8141412151138099E-5</v>
      </c>
      <c r="AD4807" s="150">
        <v>5.9773480614753797E-5</v>
      </c>
      <c r="AE4807" s="150">
        <v>6.1544212187494103E-5</v>
      </c>
      <c r="AF4807" s="150">
        <v>6.3408508836273599E-5</v>
      </c>
      <c r="AG4807" s="150">
        <v>6.5238615038372094E-5</v>
      </c>
      <c r="AH4807" s="150">
        <v>6.5005886505208196E-5</v>
      </c>
      <c r="AI4807" s="150">
        <v>6.4534358549811006E-5</v>
      </c>
      <c r="AJ4807" s="150">
        <v>6.4278847504370905E-5</v>
      </c>
      <c r="AK4807" s="150">
        <v>6.3908156349282505E-5</v>
      </c>
    </row>
    <row r="4808" spans="1:37" s="126" customFormat="1" hidden="1" x14ac:dyDescent="0.3">
      <c r="A4808" s="129" t="str">
        <f t="shared" si="114"/>
        <v>SDGbaseTRA_AgMax_v6_3QINVXcprnt</v>
      </c>
      <c r="B4808" s="129" t="s">
        <v>220</v>
      </c>
      <c r="C4808" s="129" t="s">
        <v>303</v>
      </c>
      <c r="D4808" s="129" t="s">
        <v>101</v>
      </c>
      <c r="E4808" s="126" t="s">
        <v>104</v>
      </c>
      <c r="F4808" s="126">
        <v>1.1876043386783101E-3</v>
      </c>
      <c r="G4808" s="126">
        <v>1.0823397328672E-3</v>
      </c>
      <c r="H4808" s="126">
        <v>1.1140937548513299E-3</v>
      </c>
      <c r="I4808" s="126">
        <v>1.2271248632949199E-3</v>
      </c>
      <c r="J4808" s="126">
        <v>1.2492547517201601E-3</v>
      </c>
      <c r="K4808" s="126">
        <v>1.27451738563365E-3</v>
      </c>
      <c r="L4808" s="126">
        <v>1.30487130430843E-3</v>
      </c>
      <c r="M4808" s="126">
        <v>1.33909872747051E-3</v>
      </c>
      <c r="N4808" s="126">
        <v>1.37518722161627E-3</v>
      </c>
      <c r="O4808" s="126">
        <v>1.4201338632352199E-3</v>
      </c>
      <c r="P4808" s="126">
        <v>1.4618789582204999E-3</v>
      </c>
      <c r="Q4808" s="126">
        <v>1.5016402868460899E-3</v>
      </c>
      <c r="R4808" s="126">
        <v>1.4336177410523301E-3</v>
      </c>
      <c r="S4808" s="126">
        <v>1.47804493402334E-3</v>
      </c>
      <c r="T4808" s="126">
        <v>1.52513014457918E-3</v>
      </c>
      <c r="U4808" s="126">
        <v>1.5796068915249499E-3</v>
      </c>
      <c r="V4808" s="126">
        <v>1.6361109788891701E-3</v>
      </c>
      <c r="W4808" s="126">
        <v>1.6918227063952699E-3</v>
      </c>
      <c r="X4808" s="126">
        <v>1.74301993207588E-3</v>
      </c>
      <c r="Y4808" s="126">
        <v>1.7952296812799699E-3</v>
      </c>
      <c r="Z4808" s="126">
        <v>1.8505022281411201E-3</v>
      </c>
      <c r="AA4808" s="126">
        <v>1.9041510679702999E-3</v>
      </c>
      <c r="AB4808" s="126">
        <v>1.9510516621192499E-3</v>
      </c>
      <c r="AC4808" s="126">
        <v>1.9987067754963501E-3</v>
      </c>
      <c r="AD4808" s="126">
        <v>2.0548118162171201E-3</v>
      </c>
      <c r="AE4808" s="126">
        <v>2.1156836296299299E-3</v>
      </c>
      <c r="AF4808" s="126">
        <v>2.1797718965912601E-3</v>
      </c>
      <c r="AG4808" s="126">
        <v>2.2426848106516101E-3</v>
      </c>
      <c r="AH4808" s="126">
        <v>2.2346843841247002E-3</v>
      </c>
      <c r="AI4808" s="126">
        <v>2.2184748342630898E-3</v>
      </c>
      <c r="AJ4808" s="126">
        <v>2.2096912213641099E-3</v>
      </c>
      <c r="AK4808" s="126">
        <v>2.19694810254606E-3</v>
      </c>
    </row>
    <row r="4809" spans="1:37" s="126" customFormat="1" hidden="1" x14ac:dyDescent="0.3">
      <c r="A4809" s="129" t="str">
        <f t="shared" si="114"/>
        <v>SDGbaseTRA_AgMax_v6_3QINVXcrubb</v>
      </c>
      <c r="B4809" s="129" t="s">
        <v>220</v>
      </c>
      <c r="C4809" s="129" t="s">
        <v>303</v>
      </c>
      <c r="D4809" s="129" t="s">
        <v>101</v>
      </c>
      <c r="E4809" s="126" t="s">
        <v>105</v>
      </c>
      <c r="F4809" s="126">
        <v>4.4626661802094399E-3</v>
      </c>
      <c r="G4809" s="126">
        <v>4.0671128961509498E-3</v>
      </c>
      <c r="H4809" s="126">
        <v>4.1864351277890698E-3</v>
      </c>
      <c r="I4809" s="126">
        <v>4.6111726338208701E-3</v>
      </c>
      <c r="J4809" s="126">
        <v>4.6943302153745403E-3</v>
      </c>
      <c r="K4809" s="126">
        <v>4.7892597287798296E-3</v>
      </c>
      <c r="L4809" s="126">
        <v>4.90332078589714E-3</v>
      </c>
      <c r="M4809" s="126">
        <v>5.03193732829806E-3</v>
      </c>
      <c r="N4809" s="126">
        <v>5.1675472255288402E-3</v>
      </c>
      <c r="O4809" s="126">
        <v>5.3364434234748001E-3</v>
      </c>
      <c r="P4809" s="126">
        <v>5.4933091551946298E-3</v>
      </c>
      <c r="Q4809" s="126">
        <v>5.6427204791167701E-3</v>
      </c>
      <c r="R4809" s="126">
        <v>5.3871118519679597E-3</v>
      </c>
      <c r="S4809" s="126">
        <v>5.5540561153865397E-3</v>
      </c>
      <c r="T4809" s="126">
        <v>5.7309884234727796E-3</v>
      </c>
      <c r="U4809" s="126">
        <v>5.9356959411914004E-3</v>
      </c>
      <c r="V4809" s="126">
        <v>6.1480216051448804E-3</v>
      </c>
      <c r="W4809" s="126">
        <v>6.3573698148855296E-3</v>
      </c>
      <c r="X4809" s="126">
        <v>6.5497538607535996E-3</v>
      </c>
      <c r="Y4809" s="126">
        <v>6.7459426708328697E-3</v>
      </c>
      <c r="Z4809" s="126">
        <v>6.9536405694830402E-3</v>
      </c>
      <c r="AA4809" s="126">
        <v>7.1552370568953296E-3</v>
      </c>
      <c r="AB4809" s="126">
        <v>7.3314756310767096E-3</v>
      </c>
      <c r="AC4809" s="126">
        <v>7.5105494655649504E-3</v>
      </c>
      <c r="AD4809" s="126">
        <v>7.7213756301464202E-3</v>
      </c>
      <c r="AE4809" s="126">
        <v>7.9501139179735704E-3</v>
      </c>
      <c r="AF4809" s="126">
        <v>8.1909386878079807E-3</v>
      </c>
      <c r="AG4809" s="126">
        <v>8.42734682874491E-3</v>
      </c>
      <c r="AH4809" s="126">
        <v>8.3972835898983404E-3</v>
      </c>
      <c r="AI4809" s="126">
        <v>8.3363728912692597E-3</v>
      </c>
      <c r="AJ4809" s="126">
        <v>8.3033666694597805E-3</v>
      </c>
      <c r="AK4809" s="126">
        <v>8.2554817943985993E-3</v>
      </c>
    </row>
    <row r="4810" spans="1:37" s="126" customFormat="1" hidden="1" x14ac:dyDescent="0.3">
      <c r="A4810" s="129" t="str">
        <f t="shared" si="114"/>
        <v>SDGbaseTRA_AgMax_v6_3QINVXcplas</v>
      </c>
      <c r="B4810" s="129" t="s">
        <v>220</v>
      </c>
      <c r="C4810" s="129" t="s">
        <v>303</v>
      </c>
      <c r="D4810" s="129" t="s">
        <v>101</v>
      </c>
      <c r="E4810" s="126" t="s">
        <v>106</v>
      </c>
      <c r="F4810" s="126">
        <v>9.4082327898261705E-3</v>
      </c>
      <c r="G4810" s="126">
        <v>8.5743238154767105E-3</v>
      </c>
      <c r="H4810" s="126">
        <v>8.8258800123599598E-3</v>
      </c>
      <c r="I4810" s="126">
        <v>9.7213154247236602E-3</v>
      </c>
      <c r="J4810" s="126">
        <v>9.8966289825616494E-3</v>
      </c>
      <c r="K4810" s="126">
        <v>1.00967602325087E-2</v>
      </c>
      <c r="L4810" s="126">
        <v>1.0337224774170499E-2</v>
      </c>
      <c r="M4810" s="126">
        <v>1.06083753202043E-2</v>
      </c>
      <c r="N4810" s="126">
        <v>1.0894269319493201E-2</v>
      </c>
      <c r="O4810" s="126">
        <v>1.1250337795920801E-2</v>
      </c>
      <c r="P4810" s="126">
        <v>1.15810435357567E-2</v>
      </c>
      <c r="Q4810" s="126">
        <v>1.18960338263434E-2</v>
      </c>
      <c r="R4810" s="126">
        <v>1.13571574304416E-2</v>
      </c>
      <c r="S4810" s="126">
        <v>1.17091108210253E-2</v>
      </c>
      <c r="T4810" s="126">
        <v>1.2082121096788001E-2</v>
      </c>
      <c r="U4810" s="126">
        <v>1.2513687318134599E-2</v>
      </c>
      <c r="V4810" s="126">
        <v>1.29613141835693E-2</v>
      </c>
      <c r="W4810" s="126">
        <v>1.34026639533791E-2</v>
      </c>
      <c r="X4810" s="126">
        <v>1.3808249721053699E-2</v>
      </c>
      <c r="Y4810" s="126">
        <v>1.4221856726697599E-2</v>
      </c>
      <c r="Z4810" s="126">
        <v>1.46597272958932E-2</v>
      </c>
      <c r="AA4810" s="126">
        <v>1.50847348152988E-2</v>
      </c>
      <c r="AB4810" s="126">
        <v>1.5456282555033099E-2</v>
      </c>
      <c r="AC4810" s="126">
        <v>1.5833807615926902E-2</v>
      </c>
      <c r="AD4810" s="126">
        <v>1.6278273223362401E-2</v>
      </c>
      <c r="AE4810" s="126">
        <v>1.67605013293694E-2</v>
      </c>
      <c r="AF4810" s="126">
        <v>1.7268210264939399E-2</v>
      </c>
      <c r="AG4810" s="126">
        <v>1.77666080239312E-2</v>
      </c>
      <c r="AH4810" s="126">
        <v>1.7703228434676001E-2</v>
      </c>
      <c r="AI4810" s="126">
        <v>1.75748159545683E-2</v>
      </c>
      <c r="AJ4810" s="126">
        <v>1.7505231942285902E-2</v>
      </c>
      <c r="AK4810" s="126">
        <v>1.7404280620028099E-2</v>
      </c>
    </row>
    <row r="4811" spans="1:37" s="126" customFormat="1" hidden="1" x14ac:dyDescent="0.3">
      <c r="A4811" s="129" t="str">
        <f t="shared" si="114"/>
        <v>SDGbaseTRA_AgMax_v6_3QINVXcnmet</v>
      </c>
      <c r="B4811" s="129" t="s">
        <v>220</v>
      </c>
      <c r="C4811" s="129" t="s">
        <v>303</v>
      </c>
      <c r="D4811" s="129" t="s">
        <v>101</v>
      </c>
      <c r="E4811" s="126" t="s">
        <v>107</v>
      </c>
      <c r="F4811" s="126">
        <v>2.10021296555872E-2</v>
      </c>
      <c r="G4811" s="126">
        <v>1.9140582987738599E-2</v>
      </c>
      <c r="H4811" s="126">
        <v>1.97021354047155E-2</v>
      </c>
      <c r="I4811" s="126">
        <v>2.1701028400752199E-2</v>
      </c>
      <c r="J4811" s="126">
        <v>2.2092383308134799E-2</v>
      </c>
      <c r="K4811" s="126">
        <v>2.2539139096753098E-2</v>
      </c>
      <c r="L4811" s="126">
        <v>2.30759314566331E-2</v>
      </c>
      <c r="M4811" s="126">
        <v>2.3681224613297198E-2</v>
      </c>
      <c r="N4811" s="126">
        <v>2.4319429786888801E-2</v>
      </c>
      <c r="O4811" s="126">
        <v>2.5114286427371402E-2</v>
      </c>
      <c r="P4811" s="126">
        <v>2.5852525476195799E-2</v>
      </c>
      <c r="Q4811" s="126">
        <v>2.6555682707839399E-2</v>
      </c>
      <c r="R4811" s="126">
        <v>2.53527413916655E-2</v>
      </c>
      <c r="S4811" s="126">
        <v>2.61384118684586E-2</v>
      </c>
      <c r="T4811" s="126">
        <v>2.69710879245725E-2</v>
      </c>
      <c r="U4811" s="126">
        <v>2.79344792370721E-2</v>
      </c>
      <c r="V4811" s="126">
        <v>2.8933722950020099E-2</v>
      </c>
      <c r="W4811" s="126">
        <v>2.9918954214602701E-2</v>
      </c>
      <c r="X4811" s="126">
        <v>3.0824348996965401E-2</v>
      </c>
      <c r="Y4811" s="126">
        <v>3.17476497010451E-2</v>
      </c>
      <c r="Z4811" s="126">
        <v>3.27251142974311E-2</v>
      </c>
      <c r="AA4811" s="126">
        <v>3.3673864527847201E-2</v>
      </c>
      <c r="AB4811" s="126">
        <v>3.4503275744327502E-2</v>
      </c>
      <c r="AC4811" s="126">
        <v>3.5346030218440801E-2</v>
      </c>
      <c r="AD4811" s="126">
        <v>3.6338217010938499E-2</v>
      </c>
      <c r="AE4811" s="126">
        <v>3.7414701557205297E-2</v>
      </c>
      <c r="AF4811" s="126">
        <v>3.8548067315721801E-2</v>
      </c>
      <c r="AG4811" s="126">
        <v>3.9660647604521398E-2</v>
      </c>
      <c r="AH4811" s="126">
        <v>3.9519164460896997E-2</v>
      </c>
      <c r="AI4811" s="126">
        <v>3.9232507485366698E-2</v>
      </c>
      <c r="AJ4811" s="126">
        <v>3.90771741214333E-2</v>
      </c>
      <c r="AK4811" s="126">
        <v>3.8851819072687602E-2</v>
      </c>
    </row>
    <row r="4812" spans="1:37" s="126" customFormat="1" hidden="1" x14ac:dyDescent="0.3">
      <c r="A4812" s="129" t="str">
        <f t="shared" si="114"/>
        <v>SDGbaseTRA_AgMax_v6_3QINVXcnfrm</v>
      </c>
      <c r="B4812" s="129" t="s">
        <v>220</v>
      </c>
      <c r="C4812" s="129" t="s">
        <v>303</v>
      </c>
      <c r="D4812" s="129" t="s">
        <v>101</v>
      </c>
      <c r="E4812" s="126" t="s">
        <v>108</v>
      </c>
      <c r="F4812" s="126">
        <v>1.2664552141270899</v>
      </c>
      <c r="G4812" s="126">
        <v>1.1542015749724199</v>
      </c>
      <c r="H4812" s="126">
        <v>1.18806390218155</v>
      </c>
      <c r="I4812" s="126">
        <v>1.30859970016142</v>
      </c>
      <c r="J4812" s="126">
        <v>1.33219890039286</v>
      </c>
      <c r="K4812" s="126">
        <v>1.3591388444468999</v>
      </c>
      <c r="L4812" s="126">
        <v>1.39150810862257</v>
      </c>
      <c r="M4812" s="126">
        <v>1.4280080582421499</v>
      </c>
      <c r="N4812" s="126">
        <v>1.46649264447376</v>
      </c>
      <c r="O4812" s="126">
        <v>1.5144235140251301</v>
      </c>
      <c r="P4812" s="126">
        <v>1.5589402705630599</v>
      </c>
      <c r="Q4812" s="126">
        <v>1.6013415487653</v>
      </c>
      <c r="R4812" s="126">
        <v>1.5288026526085501</v>
      </c>
      <c r="S4812" s="126">
        <v>1.57617958476912</v>
      </c>
      <c r="T4812" s="126">
        <v>1.6263910133355399</v>
      </c>
      <c r="U4812" s="126">
        <v>1.68448473863713</v>
      </c>
      <c r="V4812" s="126">
        <v>1.7447404094285901</v>
      </c>
      <c r="W4812" s="126">
        <v>1.8041511117056199</v>
      </c>
      <c r="X4812" s="126">
        <v>1.85874757224416</v>
      </c>
      <c r="Y4812" s="126">
        <v>1.9144237827077999</v>
      </c>
      <c r="Z4812" s="126">
        <v>1.9733661449833499</v>
      </c>
      <c r="AA4812" s="126">
        <v>2.0305769943552399</v>
      </c>
      <c r="AB4812" s="126">
        <v>2.0805915489262601</v>
      </c>
      <c r="AC4812" s="126">
        <v>2.1314107189567402</v>
      </c>
      <c r="AD4812" s="126">
        <v>2.1912408484413701</v>
      </c>
      <c r="AE4812" s="126">
        <v>2.2561542400308898</v>
      </c>
      <c r="AF4812" s="126">
        <v>2.3244976412918401</v>
      </c>
      <c r="AG4812" s="126">
        <v>2.3915876522094002</v>
      </c>
      <c r="AH4812" s="126">
        <v>2.38305603813536</v>
      </c>
      <c r="AI4812" s="126">
        <v>2.36577025677511</v>
      </c>
      <c r="AJ4812" s="126">
        <v>2.35640345674542</v>
      </c>
      <c r="AK4812" s="126">
        <v>2.3428142597832999</v>
      </c>
    </row>
    <row r="4813" spans="1:37" s="126" customFormat="1" hidden="1" x14ac:dyDescent="0.3">
      <c r="A4813" s="129" t="str">
        <f t="shared" si="114"/>
        <v>SDGbaseTRA_AgMax_v6_3QINVXcmetp</v>
      </c>
      <c r="B4813" s="129" t="s">
        <v>220</v>
      </c>
      <c r="C4813" s="129" t="s">
        <v>303</v>
      </c>
      <c r="D4813" s="129" t="s">
        <v>101</v>
      </c>
      <c r="E4813" s="126" t="s">
        <v>109</v>
      </c>
      <c r="F4813" s="126">
        <v>2.2430080989044301</v>
      </c>
      <c r="G4813" s="126">
        <v>2.04419662973695</v>
      </c>
      <c r="H4813" s="126">
        <v>2.10416991053724</v>
      </c>
      <c r="I4813" s="126">
        <v>2.3176498410242399</v>
      </c>
      <c r="J4813" s="126">
        <v>2.3594461845951198</v>
      </c>
      <c r="K4813" s="126">
        <v>2.4071592912436501</v>
      </c>
      <c r="L4813" s="126">
        <v>2.4644882207563099</v>
      </c>
      <c r="M4813" s="126">
        <v>2.52913297225883</v>
      </c>
      <c r="N4813" s="126">
        <v>2.5972926968488399</v>
      </c>
      <c r="O4813" s="126">
        <v>2.68218265378691</v>
      </c>
      <c r="P4813" s="126">
        <v>2.7610259040951002</v>
      </c>
      <c r="Q4813" s="126">
        <v>2.8361224486476799</v>
      </c>
      <c r="R4813" s="126">
        <v>2.7076494242957398</v>
      </c>
      <c r="S4813" s="126">
        <v>2.7915583074145598</v>
      </c>
      <c r="T4813" s="126">
        <v>2.8804873431007301</v>
      </c>
      <c r="U4813" s="126">
        <v>2.98337664774684</v>
      </c>
      <c r="V4813" s="126">
        <v>3.0900949557316402</v>
      </c>
      <c r="W4813" s="126">
        <v>3.1953167471400601</v>
      </c>
      <c r="X4813" s="126">
        <v>3.2920120757971199</v>
      </c>
      <c r="Y4813" s="126">
        <v>3.3906197403976499</v>
      </c>
      <c r="Z4813" s="126">
        <v>3.49501205879774</v>
      </c>
      <c r="AA4813" s="126">
        <v>3.5963377093654998</v>
      </c>
      <c r="AB4813" s="126">
        <v>3.6849180631865499</v>
      </c>
      <c r="AC4813" s="126">
        <v>3.7749234646302599</v>
      </c>
      <c r="AD4813" s="126">
        <v>3.8808881000121902</v>
      </c>
      <c r="AE4813" s="126">
        <v>3.99585565783695</v>
      </c>
      <c r="AF4813" s="126">
        <v>4.1168980767279004</v>
      </c>
      <c r="AG4813" s="126">
        <v>4.2357206266017897</v>
      </c>
      <c r="AH4813" s="126">
        <v>4.2206103572047304</v>
      </c>
      <c r="AI4813" s="126">
        <v>4.1899956563021901</v>
      </c>
      <c r="AJ4813" s="126">
        <v>4.1734061961357103</v>
      </c>
      <c r="AK4813" s="126">
        <v>4.1493384845390899</v>
      </c>
    </row>
    <row r="4814" spans="1:37" s="126" customFormat="1" hidden="1" x14ac:dyDescent="0.3">
      <c r="A4814" s="129" t="str">
        <f t="shared" si="114"/>
        <v>SDGbaseTRA_AgMax_v6_3QINVXcmach</v>
      </c>
      <c r="B4814" s="129" t="s">
        <v>220</v>
      </c>
      <c r="C4814" s="129" t="s">
        <v>303</v>
      </c>
      <c r="D4814" s="129" t="s">
        <v>101</v>
      </c>
      <c r="E4814" s="126" t="s">
        <v>110</v>
      </c>
      <c r="F4814" s="126">
        <v>141.11587443149301</v>
      </c>
      <c r="G4814" s="126">
        <v>128.45523843542901</v>
      </c>
      <c r="H4814" s="126">
        <v>132.27443398225401</v>
      </c>
      <c r="I4814" s="126">
        <v>145.86918132595</v>
      </c>
      <c r="J4814" s="126">
        <v>148.53084010314899</v>
      </c>
      <c r="K4814" s="126">
        <v>151.56928792533901</v>
      </c>
      <c r="L4814" s="126">
        <v>155.22008690410601</v>
      </c>
      <c r="M4814" s="126">
        <v>159.33676926280799</v>
      </c>
      <c r="N4814" s="126">
        <v>163.677290794285</v>
      </c>
      <c r="O4814" s="126">
        <v>169.08322058804899</v>
      </c>
      <c r="P4814" s="126">
        <v>174.10408632119101</v>
      </c>
      <c r="Q4814" s="126">
        <v>178.886355770351</v>
      </c>
      <c r="R4814" s="126">
        <v>170.70498573448501</v>
      </c>
      <c r="S4814" s="126">
        <v>176.048439160247</v>
      </c>
      <c r="T4814" s="126">
        <v>181.711584023157</v>
      </c>
      <c r="U4814" s="126">
        <v>188.26374139852101</v>
      </c>
      <c r="V4814" s="126">
        <v>195.05973590109701</v>
      </c>
      <c r="W4814" s="126">
        <v>201.76042980700799</v>
      </c>
      <c r="X4814" s="126">
        <v>207.91814477070301</v>
      </c>
      <c r="Y4814" s="126">
        <v>214.197640381078</v>
      </c>
      <c r="Z4814" s="126">
        <v>220.84551210388801</v>
      </c>
      <c r="AA4814" s="126">
        <v>227.298093457844</v>
      </c>
      <c r="AB4814" s="126">
        <v>232.93903369548201</v>
      </c>
      <c r="AC4814" s="126">
        <v>238.67072327119001</v>
      </c>
      <c r="AD4814" s="126">
        <v>245.41872268311599</v>
      </c>
      <c r="AE4814" s="126">
        <v>252.74004276123301</v>
      </c>
      <c r="AF4814" s="126">
        <v>260.44821982002401</v>
      </c>
      <c r="AG4814" s="126">
        <v>268.01503202847903</v>
      </c>
      <c r="AH4814" s="126">
        <v>267.05278562770701</v>
      </c>
      <c r="AI4814" s="126">
        <v>265.10319194541898</v>
      </c>
      <c r="AJ4814" s="126">
        <v>264.04674828339802</v>
      </c>
      <c r="AK4814" s="126">
        <v>262.51407747190501</v>
      </c>
    </row>
    <row r="4815" spans="1:37" s="126" customFormat="1" hidden="1" x14ac:dyDescent="0.3">
      <c r="A4815" s="129" t="str">
        <f t="shared" si="114"/>
        <v>SDGbaseTRA_AgMax_v6_3QINVXcemch</v>
      </c>
      <c r="B4815" s="129" t="s">
        <v>220</v>
      </c>
      <c r="C4815" s="129" t="s">
        <v>303</v>
      </c>
      <c r="D4815" s="129" t="s">
        <v>101</v>
      </c>
      <c r="E4815" s="126" t="s">
        <v>111</v>
      </c>
      <c r="F4815" s="126">
        <v>59.857573616161602</v>
      </c>
      <c r="G4815" s="126">
        <v>54.487270989225799</v>
      </c>
      <c r="H4815" s="126">
        <v>56.107271428719798</v>
      </c>
      <c r="I4815" s="126">
        <v>61.873799065647397</v>
      </c>
      <c r="J4815" s="126">
        <v>63.002803416427099</v>
      </c>
      <c r="K4815" s="126">
        <v>64.291631586385705</v>
      </c>
      <c r="L4815" s="126">
        <v>65.840202712842597</v>
      </c>
      <c r="M4815" s="126">
        <v>67.5863890886354</v>
      </c>
      <c r="N4815" s="126">
        <v>69.427522045148294</v>
      </c>
      <c r="O4815" s="126">
        <v>71.720572645568794</v>
      </c>
      <c r="P4815" s="126">
        <v>73.850289386857895</v>
      </c>
      <c r="Q4815" s="126">
        <v>75.878799976178001</v>
      </c>
      <c r="R4815" s="126">
        <v>72.408481975628305</v>
      </c>
      <c r="S4815" s="126">
        <v>74.675031774406094</v>
      </c>
      <c r="T4815" s="126">
        <v>77.077186116689106</v>
      </c>
      <c r="U4815" s="126">
        <v>79.856435751221795</v>
      </c>
      <c r="V4815" s="126">
        <v>82.739114563026803</v>
      </c>
      <c r="W4815" s="126">
        <v>85.581369414710096</v>
      </c>
      <c r="X4815" s="126">
        <v>88.193307144831607</v>
      </c>
      <c r="Y4815" s="126">
        <v>90.856900962923504</v>
      </c>
      <c r="Z4815" s="126">
        <v>93.676750059575497</v>
      </c>
      <c r="AA4815" s="126">
        <v>96.413762213344299</v>
      </c>
      <c r="AB4815" s="126">
        <v>98.806497948420898</v>
      </c>
      <c r="AC4815" s="126">
        <v>101.23772712164499</v>
      </c>
      <c r="AD4815" s="126">
        <v>104.100047701725</v>
      </c>
      <c r="AE4815" s="126">
        <v>107.205555549859</v>
      </c>
      <c r="AF4815" s="126">
        <v>110.47515776578101</v>
      </c>
      <c r="AG4815" s="126">
        <v>113.684796799179</v>
      </c>
      <c r="AH4815" s="126">
        <v>113.276637653348</v>
      </c>
      <c r="AI4815" s="126">
        <v>112.449672240496</v>
      </c>
      <c r="AJ4815" s="126">
        <v>112.00155713987</v>
      </c>
      <c r="AK4815" s="126">
        <v>111.351439239968</v>
      </c>
    </row>
    <row r="4816" spans="1:37" s="126" customFormat="1" hidden="1" x14ac:dyDescent="0.3">
      <c r="A4816" s="129" t="str">
        <f t="shared" si="114"/>
        <v>SDGbaseTRA_AgMax_v6_3QINVXcsequ</v>
      </c>
      <c r="B4816" s="129" t="s">
        <v>220</v>
      </c>
      <c r="C4816" s="129" t="s">
        <v>303</v>
      </c>
      <c r="D4816" s="129" t="s">
        <v>101</v>
      </c>
      <c r="E4816" s="126" t="s">
        <v>112</v>
      </c>
      <c r="F4816" s="126">
        <v>30.106160338287399</v>
      </c>
      <c r="G4816" s="126">
        <v>27.437667981630302</v>
      </c>
      <c r="H4816" s="126">
        <v>28.242642876133999</v>
      </c>
      <c r="I4816" s="126">
        <v>31.108018627290399</v>
      </c>
      <c r="J4816" s="126">
        <v>31.669018572726898</v>
      </c>
      <c r="K4816" s="126">
        <v>32.309434645990301</v>
      </c>
      <c r="L4816" s="126">
        <v>33.078916461402997</v>
      </c>
      <c r="M4816" s="126">
        <v>33.946592888748199</v>
      </c>
      <c r="N4816" s="126">
        <v>34.8614480772438</v>
      </c>
      <c r="O4816" s="126">
        <v>36.0008602157626</v>
      </c>
      <c r="P4816" s="126">
        <v>37.059112094803801</v>
      </c>
      <c r="Q4816" s="126">
        <v>38.067074844584099</v>
      </c>
      <c r="R4816" s="126">
        <v>36.342680950432197</v>
      </c>
      <c r="S4816" s="126">
        <v>37.468924894988497</v>
      </c>
      <c r="T4816" s="126">
        <v>38.662550458982103</v>
      </c>
      <c r="U4816" s="126">
        <v>40.043553899978903</v>
      </c>
      <c r="V4816" s="126">
        <v>41.475951086948598</v>
      </c>
      <c r="W4816" s="126">
        <v>42.888261691074902</v>
      </c>
      <c r="X4816" s="126">
        <v>44.1861281900566</v>
      </c>
      <c r="Y4816" s="126">
        <v>45.509662493164001</v>
      </c>
      <c r="Z4816" s="126">
        <v>46.910839723586797</v>
      </c>
      <c r="AA4816" s="126">
        <v>48.270855447053897</v>
      </c>
      <c r="AB4816" s="126">
        <v>49.459800924451599</v>
      </c>
      <c r="AC4816" s="126">
        <v>50.667873712285001</v>
      </c>
      <c r="AD4816" s="126">
        <v>52.0901549356809</v>
      </c>
      <c r="AE4816" s="126">
        <v>53.633275413607002</v>
      </c>
      <c r="AF4816" s="126">
        <v>55.257934046201697</v>
      </c>
      <c r="AG4816" s="126">
        <v>56.852797096430898</v>
      </c>
      <c r="AH4816" s="126">
        <v>56.649983654319399</v>
      </c>
      <c r="AI4816" s="126">
        <v>56.239066237422698</v>
      </c>
      <c r="AJ4816" s="126">
        <v>56.016398763354402</v>
      </c>
      <c r="AK4816" s="126">
        <v>55.693356512790302</v>
      </c>
    </row>
    <row r="4817" spans="1:37" s="126" customFormat="1" hidden="1" x14ac:dyDescent="0.3">
      <c r="A4817" s="129" t="str">
        <f t="shared" si="114"/>
        <v>SDGbaseTRA_AgMax_v6_3QINVXcvehi</v>
      </c>
      <c r="B4817" s="129" t="s">
        <v>220</v>
      </c>
      <c r="C4817" s="129" t="s">
        <v>303</v>
      </c>
      <c r="D4817" s="129" t="s">
        <v>101</v>
      </c>
      <c r="E4817" s="126" t="s">
        <v>113</v>
      </c>
      <c r="F4817" s="126">
        <v>91.082781884189203</v>
      </c>
      <c r="G4817" s="126">
        <v>83.009560173085802</v>
      </c>
      <c r="H4817" s="126">
        <v>85.444920641324799</v>
      </c>
      <c r="I4817" s="126">
        <v>94.113790787044195</v>
      </c>
      <c r="J4817" s="126">
        <v>95.811032650273404</v>
      </c>
      <c r="K4817" s="126">
        <v>97.748539023080596</v>
      </c>
      <c r="L4817" s="126">
        <v>100.076519196226</v>
      </c>
      <c r="M4817" s="126">
        <v>102.701576058008</v>
      </c>
      <c r="N4817" s="126">
        <v>105.46936692383299</v>
      </c>
      <c r="O4817" s="126">
        <v>108.916529435518</v>
      </c>
      <c r="P4817" s="126">
        <v>112.118150764647</v>
      </c>
      <c r="Q4817" s="126">
        <v>115.167628022923</v>
      </c>
      <c r="R4817" s="126">
        <v>109.950669394568</v>
      </c>
      <c r="S4817" s="126">
        <v>113.35799302527199</v>
      </c>
      <c r="T4817" s="126">
        <v>116.969172122009</v>
      </c>
      <c r="U4817" s="126">
        <v>121.14724178563399</v>
      </c>
      <c r="V4817" s="126">
        <v>125.48079741299701</v>
      </c>
      <c r="W4817" s="126">
        <v>129.75358335656901</v>
      </c>
      <c r="X4817" s="126">
        <v>133.68013160826399</v>
      </c>
      <c r="Y4817" s="126">
        <v>137.684334897279</v>
      </c>
      <c r="Z4817" s="126">
        <v>141.92343807834399</v>
      </c>
      <c r="AA4817" s="126">
        <v>146.03801177713899</v>
      </c>
      <c r="AB4817" s="126">
        <v>149.63503180138599</v>
      </c>
      <c r="AC4817" s="126">
        <v>153.289919339286</v>
      </c>
      <c r="AD4817" s="126">
        <v>157.59287026338001</v>
      </c>
      <c r="AE4817" s="126">
        <v>162.26140668026801</v>
      </c>
      <c r="AF4817" s="126">
        <v>167.17662755885701</v>
      </c>
      <c r="AG4817" s="126">
        <v>172.001705274079</v>
      </c>
      <c r="AH4817" s="126">
        <v>171.38811615134</v>
      </c>
      <c r="AI4817" s="126">
        <v>170.14493199782899</v>
      </c>
      <c r="AJ4817" s="126">
        <v>169.47127674769499</v>
      </c>
      <c r="AK4817" s="126">
        <v>168.49394896770301</v>
      </c>
    </row>
    <row r="4818" spans="1:37" s="126" customFormat="1" hidden="1" x14ac:dyDescent="0.3">
      <c r="A4818" s="129" t="str">
        <f t="shared" si="114"/>
        <v>SDGbaseTRA_AgMax_v6_3QINVXctequ</v>
      </c>
      <c r="B4818" s="129" t="s">
        <v>220</v>
      </c>
      <c r="C4818" s="129" t="s">
        <v>303</v>
      </c>
      <c r="D4818" s="129" t="s">
        <v>101</v>
      </c>
      <c r="E4818" s="126" t="s">
        <v>114</v>
      </c>
      <c r="F4818" s="126">
        <v>10.7690510467186</v>
      </c>
      <c r="G4818" s="126">
        <v>9.8145244620026109</v>
      </c>
      <c r="H4818" s="126">
        <v>10.1024660537842</v>
      </c>
      <c r="I4818" s="126">
        <v>11.127418335493401</v>
      </c>
      <c r="J4818" s="126">
        <v>11.328089459998401</v>
      </c>
      <c r="K4818" s="126">
        <v>11.557167937845501</v>
      </c>
      <c r="L4818" s="126">
        <v>11.8324135638765</v>
      </c>
      <c r="M4818" s="126">
        <v>12.142783655350099</v>
      </c>
      <c r="N4818" s="126">
        <v>12.4700297111261</v>
      </c>
      <c r="O4818" s="126">
        <v>12.877600365938401</v>
      </c>
      <c r="P4818" s="126">
        <v>13.2561397870278</v>
      </c>
      <c r="Q4818" s="126">
        <v>13.616690657135701</v>
      </c>
      <c r="R4818" s="126">
        <v>12.999870522581499</v>
      </c>
      <c r="S4818" s="126">
        <v>13.402730880518201</v>
      </c>
      <c r="T4818" s="126">
        <v>13.829693817169099</v>
      </c>
      <c r="U4818" s="126">
        <v>14.323682302737399</v>
      </c>
      <c r="V4818" s="126">
        <v>14.836054463528599</v>
      </c>
      <c r="W4818" s="126">
        <v>15.341241601933399</v>
      </c>
      <c r="X4818" s="126">
        <v>15.8054917893473</v>
      </c>
      <c r="Y4818" s="126">
        <v>16.278923416366101</v>
      </c>
      <c r="Z4818" s="126">
        <v>16.7801281183398</v>
      </c>
      <c r="AA4818" s="126">
        <v>17.266609243325099</v>
      </c>
      <c r="AB4818" s="126">
        <v>17.691898100953999</v>
      </c>
      <c r="AC4818" s="126">
        <v>18.1240288467596</v>
      </c>
      <c r="AD4818" s="126">
        <v>18.632782501341801</v>
      </c>
      <c r="AE4818" s="126">
        <v>19.184760668311402</v>
      </c>
      <c r="AF4818" s="126">
        <v>19.7659052430865</v>
      </c>
      <c r="AG4818" s="126">
        <v>20.336391861355199</v>
      </c>
      <c r="AH4818" s="126">
        <v>20.263844971067002</v>
      </c>
      <c r="AI4818" s="126">
        <v>20.1168587533354</v>
      </c>
      <c r="AJ4818" s="126">
        <v>20.037210024711701</v>
      </c>
      <c r="AK4818" s="126">
        <v>19.921656980169299</v>
      </c>
    </row>
    <row r="4819" spans="1:37" s="126" customFormat="1" hidden="1" x14ac:dyDescent="0.3">
      <c r="A4819" s="129" t="str">
        <f t="shared" si="114"/>
        <v>SDGbaseTRA_AgMax_v6_3QINVXcfurn</v>
      </c>
      <c r="B4819" s="129" t="s">
        <v>220</v>
      </c>
      <c r="C4819" s="129" t="s">
        <v>303</v>
      </c>
      <c r="D4819" s="129" t="s">
        <v>101</v>
      </c>
      <c r="E4819" s="126" t="s">
        <v>115</v>
      </c>
      <c r="F4819" s="126">
        <v>21.769782937637601</v>
      </c>
      <c r="G4819" s="126">
        <v>19.840194483898799</v>
      </c>
      <c r="H4819" s="126">
        <v>20.4222723220118</v>
      </c>
      <c r="I4819" s="126">
        <v>22.494227278622901</v>
      </c>
      <c r="J4819" s="126">
        <v>22.899886681979201</v>
      </c>
      <c r="K4819" s="126">
        <v>23.362971935896201</v>
      </c>
      <c r="L4819" s="126">
        <v>23.9193847068296</v>
      </c>
      <c r="M4819" s="126">
        <v>24.546802061655399</v>
      </c>
      <c r="N4819" s="126">
        <v>25.2083344074987</v>
      </c>
      <c r="O4819" s="126">
        <v>26.0322440211241</v>
      </c>
      <c r="P4819" s="126">
        <v>26.797466601526601</v>
      </c>
      <c r="Q4819" s="126">
        <v>27.526325081830201</v>
      </c>
      <c r="R4819" s="126">
        <v>26.279414803240702</v>
      </c>
      <c r="S4819" s="126">
        <v>27.0938024877651</v>
      </c>
      <c r="T4819" s="126">
        <v>27.956913862479698</v>
      </c>
      <c r="U4819" s="126">
        <v>28.955518294556601</v>
      </c>
      <c r="V4819" s="126">
        <v>29.9912855757517</v>
      </c>
      <c r="W4819" s="126">
        <v>31.012528236618401</v>
      </c>
      <c r="X4819" s="126">
        <v>31.951016295121601</v>
      </c>
      <c r="Y4819" s="126">
        <v>32.908064758472896</v>
      </c>
      <c r="Z4819" s="126">
        <v>33.921256870011298</v>
      </c>
      <c r="AA4819" s="126">
        <v>34.904685070717498</v>
      </c>
      <c r="AB4819" s="126">
        <v>35.764412271954697</v>
      </c>
      <c r="AC4819" s="126">
        <v>36.637970443055998</v>
      </c>
      <c r="AD4819" s="126">
        <v>37.666422864809398</v>
      </c>
      <c r="AE4819" s="126">
        <v>38.782254225354997</v>
      </c>
      <c r="AF4819" s="126">
        <v>39.957045875367101</v>
      </c>
      <c r="AG4819" s="126">
        <v>41.110292321563499</v>
      </c>
      <c r="AH4819" s="126">
        <v>40.963637797639102</v>
      </c>
      <c r="AI4819" s="126">
        <v>40.666503162381098</v>
      </c>
      <c r="AJ4819" s="126">
        <v>40.505492175816499</v>
      </c>
      <c r="AK4819" s="126">
        <v>40.271900127031699</v>
      </c>
    </row>
    <row r="4820" spans="1:37" s="126" customFormat="1" hidden="1" x14ac:dyDescent="0.3">
      <c r="A4820" s="129" t="str">
        <f t="shared" si="114"/>
        <v>SDGbaseTRA_AgMax_v6_3QINVXcoman</v>
      </c>
      <c r="B4820" s="129" t="s">
        <v>220</v>
      </c>
      <c r="C4820" s="129" t="s">
        <v>303</v>
      </c>
      <c r="D4820" s="129" t="s">
        <v>101</v>
      </c>
      <c r="E4820" s="126" t="s">
        <v>116</v>
      </c>
      <c r="F4820" s="126">
        <v>1.4547423767087</v>
      </c>
      <c r="G4820" s="126">
        <v>1.32579969954454</v>
      </c>
      <c r="H4820" s="126">
        <v>1.3646964262630199</v>
      </c>
      <c r="I4820" s="126">
        <v>1.50315259216272</v>
      </c>
      <c r="J4820" s="126">
        <v>1.5302603463494799</v>
      </c>
      <c r="K4820" s="126">
        <v>1.5612055213579701</v>
      </c>
      <c r="L4820" s="126">
        <v>1.5983872075115499</v>
      </c>
      <c r="M4820" s="126">
        <v>1.64031369876606</v>
      </c>
      <c r="N4820" s="126">
        <v>1.68451988767564</v>
      </c>
      <c r="O4820" s="126">
        <v>1.73957676320592</v>
      </c>
      <c r="P4820" s="126">
        <v>1.7907119407368399</v>
      </c>
      <c r="Q4820" s="126">
        <v>1.83941712631258</v>
      </c>
      <c r="R4820" s="126">
        <v>1.75609368540304</v>
      </c>
      <c r="S4820" s="126">
        <v>1.81051426824216</v>
      </c>
      <c r="T4820" s="126">
        <v>1.8681907593772999</v>
      </c>
      <c r="U4820" s="126">
        <v>1.9349214286298499</v>
      </c>
      <c r="V4820" s="126">
        <v>2.00413546538342</v>
      </c>
      <c r="W4820" s="126">
        <v>2.07237890997455</v>
      </c>
      <c r="X4820" s="126">
        <v>2.1350923670931001</v>
      </c>
      <c r="Y4820" s="126">
        <v>2.1990461033425301</v>
      </c>
      <c r="Z4820" s="126">
        <v>2.2667515786164101</v>
      </c>
      <c r="AA4820" s="126">
        <v>2.33246811249807</v>
      </c>
      <c r="AB4820" s="126">
        <v>2.3899184598732202</v>
      </c>
      <c r="AC4820" s="126">
        <v>2.4482930469631201</v>
      </c>
      <c r="AD4820" s="126">
        <v>2.5170182760864002</v>
      </c>
      <c r="AE4820" s="126">
        <v>2.59158250900026</v>
      </c>
      <c r="AF4820" s="126">
        <v>2.6700866999686301</v>
      </c>
      <c r="AG4820" s="126">
        <v>2.74715115581904</v>
      </c>
      <c r="AH4820" s="126">
        <v>2.7373511246795501</v>
      </c>
      <c r="AI4820" s="126">
        <v>2.7174954216284002</v>
      </c>
      <c r="AJ4820" s="126">
        <v>2.7067360352834799</v>
      </c>
      <c r="AK4820" s="126">
        <v>2.6911264973655702</v>
      </c>
    </row>
    <row r="4821" spans="1:37" s="126" customFormat="1" hidden="1" x14ac:dyDescent="0.3">
      <c r="A4821" s="129" t="str">
        <f t="shared" si="114"/>
        <v>SDGbaseTRA_AgMax_v6_3QINVXccons</v>
      </c>
      <c r="B4821" s="129" t="s">
        <v>220</v>
      </c>
      <c r="C4821" s="129" t="s">
        <v>303</v>
      </c>
      <c r="D4821" s="129" t="s">
        <v>101</v>
      </c>
      <c r="E4821" s="126" t="s">
        <v>117</v>
      </c>
      <c r="F4821" s="126">
        <v>405.25154709129401</v>
      </c>
      <c r="G4821" s="126">
        <v>369.33163423009398</v>
      </c>
      <c r="H4821" s="126">
        <v>380.16720135993597</v>
      </c>
      <c r="I4821" s="126">
        <v>418.73731269616098</v>
      </c>
      <c r="J4821" s="126">
        <v>426.28879363068398</v>
      </c>
      <c r="K4821" s="126">
        <v>434.90927533794797</v>
      </c>
      <c r="L4821" s="126">
        <v>445.267078945273</v>
      </c>
      <c r="M4821" s="126">
        <v>456.94665583602199</v>
      </c>
      <c r="N4821" s="126">
        <v>469.261294313213</v>
      </c>
      <c r="O4821" s="126">
        <v>484.59863812328098</v>
      </c>
      <c r="P4821" s="126">
        <v>498.84350383763501</v>
      </c>
      <c r="Q4821" s="126">
        <v>512.41144007291098</v>
      </c>
      <c r="R4821" s="126">
        <v>489.19980213743003</v>
      </c>
      <c r="S4821" s="126">
        <v>504.35989215904601</v>
      </c>
      <c r="T4821" s="126">
        <v>520.426989424883</v>
      </c>
      <c r="U4821" s="126">
        <v>539.01633375553797</v>
      </c>
      <c r="V4821" s="126">
        <v>558.29747653648894</v>
      </c>
      <c r="W4821" s="126">
        <v>577.30823881452397</v>
      </c>
      <c r="X4821" s="126">
        <v>594.77849741676198</v>
      </c>
      <c r="Y4821" s="126">
        <v>612.59426395543096</v>
      </c>
      <c r="Z4821" s="126">
        <v>631.45516265515005</v>
      </c>
      <c r="AA4821" s="126">
        <v>649.76199653268702</v>
      </c>
      <c r="AB4821" s="126">
        <v>665.76609631521103</v>
      </c>
      <c r="AC4821" s="126">
        <v>682.02766407301499</v>
      </c>
      <c r="AD4821" s="126">
        <v>701.17263838071699</v>
      </c>
      <c r="AE4821" s="126">
        <v>721.94419988178697</v>
      </c>
      <c r="AF4821" s="126">
        <v>743.81332623188302</v>
      </c>
      <c r="AG4821" s="126">
        <v>765.28138164784298</v>
      </c>
      <c r="AH4821" s="126">
        <v>762.55136027470598</v>
      </c>
      <c r="AI4821" s="126">
        <v>757.02010298207801</v>
      </c>
      <c r="AJ4821" s="126">
        <v>754.02283141575595</v>
      </c>
      <c r="AK4821" s="126">
        <v>749.67443991229197</v>
      </c>
    </row>
    <row r="4822" spans="1:37" s="126" customFormat="1" hidden="1" x14ac:dyDescent="0.3">
      <c r="A4822" s="129" t="str">
        <f t="shared" si="114"/>
        <v>SDGbaseTRA_AgMax_v6_3QINVXcbsrv</v>
      </c>
      <c r="B4822" s="129" t="s">
        <v>220</v>
      </c>
      <c r="C4822" s="129" t="s">
        <v>303</v>
      </c>
      <c r="D4822" s="129" t="s">
        <v>101</v>
      </c>
      <c r="E4822" s="126" t="s">
        <v>118</v>
      </c>
      <c r="F4822" s="126">
        <v>61.778435490457603</v>
      </c>
      <c r="G4822" s="126">
        <v>56.302636482542702</v>
      </c>
      <c r="H4822" s="126">
        <v>57.954460861100003</v>
      </c>
      <c r="I4822" s="126">
        <v>63.834268482187099</v>
      </c>
      <c r="J4822" s="126">
        <v>64.985451447728707</v>
      </c>
      <c r="K4822" s="126">
        <v>66.299597875722199</v>
      </c>
      <c r="L4822" s="126">
        <v>67.878589755138194</v>
      </c>
      <c r="M4822" s="126">
        <v>69.659078917190598</v>
      </c>
      <c r="N4822" s="126">
        <v>71.536379828715695</v>
      </c>
      <c r="O4822" s="126">
        <v>73.874476035790295</v>
      </c>
      <c r="P4822" s="126">
        <v>76.0460297878262</v>
      </c>
      <c r="Q4822" s="126">
        <v>78.114389253609502</v>
      </c>
      <c r="R4822" s="126">
        <v>74.575898932925</v>
      </c>
      <c r="S4822" s="126">
        <v>76.8869737459693</v>
      </c>
      <c r="T4822" s="126">
        <v>79.336316972616601</v>
      </c>
      <c r="U4822" s="126">
        <v>82.170163302838304</v>
      </c>
      <c r="V4822" s="126">
        <v>85.109470614617393</v>
      </c>
      <c r="W4822" s="126">
        <v>88.007559861771995</v>
      </c>
      <c r="X4822" s="126">
        <v>90.670807545356595</v>
      </c>
      <c r="Y4822" s="126">
        <v>93.386726069843405</v>
      </c>
      <c r="Z4822" s="126">
        <v>96.261969414318997</v>
      </c>
      <c r="AA4822" s="126">
        <v>99.052748533746197</v>
      </c>
      <c r="AB4822" s="126">
        <v>101.49248813028601</v>
      </c>
      <c r="AC4822" s="126">
        <v>103.97147734552701</v>
      </c>
      <c r="AD4822" s="126">
        <v>106.89002650030299</v>
      </c>
      <c r="AE4822" s="126">
        <v>110.05654019146699</v>
      </c>
      <c r="AF4822" s="126">
        <v>113.390371786063</v>
      </c>
      <c r="AG4822" s="126">
        <v>116.663062257302</v>
      </c>
      <c r="AH4822" s="126">
        <v>116.246885069334</v>
      </c>
      <c r="AI4822" s="126">
        <v>115.403674415886</v>
      </c>
      <c r="AJ4822" s="126">
        <v>114.946756362306</v>
      </c>
      <c r="AK4822" s="126">
        <v>114.283867285356</v>
      </c>
    </row>
    <row r="4823" spans="1:37" s="126" customFormat="1" hidden="1" x14ac:dyDescent="0.3">
      <c r="A4823" s="129" t="str">
        <f t="shared" si="114"/>
        <v>SDGbaseTRA_AgMax_v6_3QINVXcimpt</v>
      </c>
      <c r="B4823" s="129" t="s">
        <v>220</v>
      </c>
      <c r="C4823" s="129" t="s">
        <v>303</v>
      </c>
      <c r="D4823" s="129" t="s">
        <v>101</v>
      </c>
      <c r="E4823" s="126" t="s">
        <v>119</v>
      </c>
      <c r="F4823" s="126">
        <v>2.8180303866150198</v>
      </c>
      <c r="G4823" s="126">
        <v>2.8180303866150198</v>
      </c>
      <c r="H4823" s="126">
        <v>2.8180303866150198</v>
      </c>
      <c r="I4823" s="126">
        <v>2.8180303866150198</v>
      </c>
      <c r="J4823" s="126">
        <v>2.8180303866150198</v>
      </c>
      <c r="K4823" s="126">
        <v>2.8180303866150198</v>
      </c>
      <c r="L4823" s="126">
        <v>2.8180303866150198</v>
      </c>
      <c r="M4823" s="126">
        <v>2.8180303866150198</v>
      </c>
      <c r="N4823" s="126">
        <v>2.8180303866150198</v>
      </c>
      <c r="O4823" s="126">
        <v>2.8180303866150198</v>
      </c>
      <c r="P4823" s="126">
        <v>2.8180303866150198</v>
      </c>
      <c r="Q4823" s="126">
        <v>2.8180303866150198</v>
      </c>
      <c r="R4823" s="126">
        <v>2.8180303866150198</v>
      </c>
      <c r="S4823" s="126">
        <v>2.8180303866150198</v>
      </c>
      <c r="T4823" s="126">
        <v>2.8180303866150198</v>
      </c>
      <c r="U4823" s="126">
        <v>2.8180303866150198</v>
      </c>
      <c r="V4823" s="126">
        <v>2.8180303866150198</v>
      </c>
      <c r="W4823" s="126">
        <v>2.8180303866150198</v>
      </c>
      <c r="X4823" s="126">
        <v>2.8180303866150198</v>
      </c>
      <c r="Y4823" s="126">
        <v>2.8180303866150198</v>
      </c>
      <c r="Z4823" s="126">
        <v>2.8180303866150198</v>
      </c>
      <c r="AA4823" s="126">
        <v>2.8180303866150198</v>
      </c>
      <c r="AB4823" s="126">
        <v>2.8180303866150198</v>
      </c>
      <c r="AC4823" s="126">
        <v>2.8180303866150198</v>
      </c>
      <c r="AD4823" s="126">
        <v>2.8180303866150198</v>
      </c>
      <c r="AE4823" s="126">
        <v>2.8180303866150198</v>
      </c>
      <c r="AF4823" s="126">
        <v>2.8180303866150198</v>
      </c>
      <c r="AG4823" s="126">
        <v>2.8180303866150198</v>
      </c>
      <c r="AH4823" s="126">
        <v>2.8180303866150198</v>
      </c>
      <c r="AI4823" s="126">
        <v>2.8180303866150198</v>
      </c>
      <c r="AJ4823" s="126">
        <v>2.8180303866150198</v>
      </c>
      <c r="AK4823" s="126">
        <v>2.8180303866150198</v>
      </c>
    </row>
    <row r="4824" spans="1:37" s="126" customFormat="1" hidden="1" x14ac:dyDescent="0.3">
      <c r="A4824" s="129" t="str">
        <f t="shared" si="114"/>
        <v>SDGbaseTRA_AgMax_v6_3PQXcawhe</v>
      </c>
      <c r="B4824" s="129" t="s">
        <v>220</v>
      </c>
      <c r="C4824" s="129" t="s">
        <v>303</v>
      </c>
      <c r="D4824" s="129" t="s">
        <v>120</v>
      </c>
      <c r="E4824" s="126" t="s">
        <v>121</v>
      </c>
      <c r="F4824" s="126">
        <v>1.0510479314410699</v>
      </c>
      <c r="G4824" s="126">
        <v>1.0560597083321299</v>
      </c>
      <c r="H4824" s="126">
        <v>1.0630121822265</v>
      </c>
      <c r="I4824" s="126">
        <v>1.06405848120913</v>
      </c>
      <c r="J4824" s="126">
        <v>1.06762662838217</v>
      </c>
      <c r="K4824" s="126">
        <v>1.0694977061480999</v>
      </c>
      <c r="L4824" s="126">
        <v>1.0717667982550201</v>
      </c>
      <c r="M4824" s="126">
        <v>1.07599690707022</v>
      </c>
      <c r="N4824" s="126">
        <v>1.0796270351920301</v>
      </c>
      <c r="O4824" s="126">
        <v>1.1028897276913401</v>
      </c>
      <c r="P4824" s="126">
        <v>1.1090021520508599</v>
      </c>
      <c r="Q4824" s="126">
        <v>1.1110418234320101</v>
      </c>
      <c r="R4824" s="126">
        <v>1.1123983918525699</v>
      </c>
      <c r="S4824" s="126">
        <v>1.11352628870792</v>
      </c>
      <c r="T4824" s="126">
        <v>1.1154074573014601</v>
      </c>
      <c r="U4824" s="126">
        <v>1.11732368483991</v>
      </c>
      <c r="V4824" s="126">
        <v>1.11650557373864</v>
      </c>
      <c r="W4824" s="126">
        <v>1.1172511137605801</v>
      </c>
      <c r="X4824" s="126">
        <v>1.1195824381088999</v>
      </c>
      <c r="Y4824" s="126">
        <v>1.1192221866759</v>
      </c>
      <c r="Z4824" s="126">
        <v>1.11820458859475</v>
      </c>
      <c r="AA4824" s="126">
        <v>1.1187762115270901</v>
      </c>
      <c r="AB4824" s="126">
        <v>1.1227879883853999</v>
      </c>
      <c r="AC4824" s="126">
        <v>1.1256885247355599</v>
      </c>
      <c r="AD4824" s="126">
        <v>1.1275375540425401</v>
      </c>
      <c r="AE4824" s="126">
        <v>1.1284504254930501</v>
      </c>
      <c r="AF4824" s="126">
        <v>1.1290000912395901</v>
      </c>
      <c r="AG4824" s="126">
        <v>1.1268947978407</v>
      </c>
      <c r="AH4824" s="126">
        <v>1.1212800134831</v>
      </c>
      <c r="AI4824" s="126">
        <v>1.1142084820715501</v>
      </c>
      <c r="AJ4824" s="126">
        <v>1.1081315008469701</v>
      </c>
      <c r="AK4824" s="126">
        <v>1.1000884353518501</v>
      </c>
    </row>
    <row r="4825" spans="1:37" s="126" customFormat="1" hidden="1" x14ac:dyDescent="0.3">
      <c r="A4825" s="129" t="str">
        <f t="shared" si="114"/>
        <v>SDGbaseTRA_AgMax_v6_3PQXcamai</v>
      </c>
      <c r="B4825" s="129" t="s">
        <v>220</v>
      </c>
      <c r="C4825" s="129" t="s">
        <v>303</v>
      </c>
      <c r="D4825" s="129" t="s">
        <v>120</v>
      </c>
      <c r="E4825" s="126" t="s">
        <v>122</v>
      </c>
      <c r="F4825" s="126">
        <v>1.10226358857782</v>
      </c>
      <c r="G4825" s="126">
        <v>1.0786327739442301</v>
      </c>
      <c r="H4825" s="126">
        <v>1.07890996242812</v>
      </c>
      <c r="I4825" s="126">
        <v>1.0860924448872</v>
      </c>
      <c r="J4825" s="126">
        <v>1.0926740173151901</v>
      </c>
      <c r="K4825" s="126">
        <v>1.0892798262615699</v>
      </c>
      <c r="L4825" s="126">
        <v>1.08605734502741</v>
      </c>
      <c r="M4825" s="126">
        <v>1.0842910121553799</v>
      </c>
      <c r="N4825" s="126">
        <v>1.0828341928165199</v>
      </c>
      <c r="O4825" s="126">
        <v>1.09243658302814</v>
      </c>
      <c r="P4825" s="126">
        <v>1.0897420872891601</v>
      </c>
      <c r="Q4825" s="126">
        <v>1.0849950297864901</v>
      </c>
      <c r="R4825" s="126">
        <v>1.0862821730552099</v>
      </c>
      <c r="S4825" s="126">
        <v>1.0792821499002201</v>
      </c>
      <c r="T4825" s="126">
        <v>1.07512518526203</v>
      </c>
      <c r="U4825" s="126">
        <v>1.0720807677217901</v>
      </c>
      <c r="V4825" s="126">
        <v>1.0646202868663801</v>
      </c>
      <c r="W4825" s="126">
        <v>1.0581771316986499</v>
      </c>
      <c r="X4825" s="126">
        <v>1.05554286808755</v>
      </c>
      <c r="Y4825" s="126">
        <v>1.0506788675979</v>
      </c>
      <c r="Z4825" s="126">
        <v>1.0469426674589499</v>
      </c>
      <c r="AA4825" s="126">
        <v>1.0440165886614401</v>
      </c>
      <c r="AB4825" s="126">
        <v>1.0452429140339401</v>
      </c>
      <c r="AC4825" s="126">
        <v>1.0472119439372001</v>
      </c>
      <c r="AD4825" s="126">
        <v>1.04833785707129</v>
      </c>
      <c r="AE4825" s="126">
        <v>1.0491556225765899</v>
      </c>
      <c r="AF4825" s="126">
        <v>1.0493661937930401</v>
      </c>
      <c r="AG4825" s="126">
        <v>1.03585973817793</v>
      </c>
      <c r="AH4825" s="126">
        <v>1.0194380773815901</v>
      </c>
      <c r="AI4825" s="126">
        <v>1.0121961725898001</v>
      </c>
      <c r="AJ4825" s="126">
        <v>1.0081595819412701</v>
      </c>
      <c r="AK4825" s="126">
        <v>0.99647018742046201</v>
      </c>
    </row>
    <row r="4826" spans="1:37" s="126" customFormat="1" hidden="1" x14ac:dyDescent="0.3">
      <c r="A4826" s="129" t="str">
        <f t="shared" si="114"/>
        <v>SDGbaseTRA_AgMax_v6_3PQXcaoce</v>
      </c>
      <c r="B4826" s="129" t="s">
        <v>220</v>
      </c>
      <c r="C4826" s="129" t="s">
        <v>303</v>
      </c>
      <c r="D4826" s="129" t="s">
        <v>120</v>
      </c>
      <c r="E4826" s="126" t="s">
        <v>123</v>
      </c>
      <c r="F4826" s="126">
        <v>1.08508351950576</v>
      </c>
      <c r="G4826" s="126">
        <v>1.0623469945686499</v>
      </c>
      <c r="H4826" s="126">
        <v>1.0735426816438201</v>
      </c>
      <c r="I4826" s="126">
        <v>1.08067024842042</v>
      </c>
      <c r="J4826" s="126">
        <v>1.0942352466143801</v>
      </c>
      <c r="K4826" s="126">
        <v>1.09958439659229</v>
      </c>
      <c r="L4826" s="126">
        <v>1.1045663957260199</v>
      </c>
      <c r="M4826" s="126">
        <v>1.1089900252296001</v>
      </c>
      <c r="N4826" s="126">
        <v>1.1131859157405499</v>
      </c>
      <c r="O4826" s="126">
        <v>1.1413415593713101</v>
      </c>
      <c r="P4826" s="126">
        <v>1.1477883032899601</v>
      </c>
      <c r="Q4826" s="126">
        <v>1.1493036472067</v>
      </c>
      <c r="R4826" s="126">
        <v>1.1598127415109301</v>
      </c>
      <c r="S4826" s="126">
        <v>1.1591676376085001</v>
      </c>
      <c r="T4826" s="126">
        <v>1.1604155015650599</v>
      </c>
      <c r="U4826" s="126">
        <v>1.1622941109128</v>
      </c>
      <c r="V4826" s="126">
        <v>1.15940067651283</v>
      </c>
      <c r="W4826" s="126">
        <v>1.1581458555847299</v>
      </c>
      <c r="X4826" s="126">
        <v>1.1598829773138699</v>
      </c>
      <c r="Y4826" s="126">
        <v>1.1586986150488501</v>
      </c>
      <c r="Z4826" s="126">
        <v>1.1579381786624701</v>
      </c>
      <c r="AA4826" s="126">
        <v>1.1584407878557299</v>
      </c>
      <c r="AB4826" s="126">
        <v>1.1671999109086899</v>
      </c>
      <c r="AC4826" s="126">
        <v>1.1745783568970301</v>
      </c>
      <c r="AD4826" s="126">
        <v>1.17930785271092</v>
      </c>
      <c r="AE4826" s="126">
        <v>1.1828986221375799</v>
      </c>
      <c r="AF4826" s="126">
        <v>1.18607259439733</v>
      </c>
      <c r="AG4826" s="126">
        <v>1.1801977989027099</v>
      </c>
      <c r="AH4826" s="126">
        <v>1.16703524738348</v>
      </c>
      <c r="AI4826" s="126">
        <v>1.1567116943792</v>
      </c>
      <c r="AJ4826" s="126">
        <v>1.1483264192895</v>
      </c>
      <c r="AK4826" s="126">
        <v>1.13415815628173</v>
      </c>
    </row>
    <row r="4827" spans="1:37" s="126" customFormat="1" hidden="1" x14ac:dyDescent="0.3">
      <c r="A4827" s="129" t="str">
        <f t="shared" si="114"/>
        <v>SDGbaseTRA_AgMax_v6_3PQXcaveg</v>
      </c>
      <c r="B4827" s="129" t="s">
        <v>220</v>
      </c>
      <c r="C4827" s="129" t="s">
        <v>303</v>
      </c>
      <c r="D4827" s="129" t="s">
        <v>120</v>
      </c>
      <c r="E4827" s="126" t="s">
        <v>124</v>
      </c>
      <c r="F4827" s="126">
        <v>1.1008286219071399</v>
      </c>
      <c r="G4827" s="126">
        <v>1.1199450777507101</v>
      </c>
      <c r="H4827" s="126">
        <v>1.11527492992386</v>
      </c>
      <c r="I4827" s="126">
        <v>1.11529198642883</v>
      </c>
      <c r="J4827" s="126">
        <v>1.1113550220834201</v>
      </c>
      <c r="K4827" s="126">
        <v>1.1072067246338699</v>
      </c>
      <c r="L4827" s="126">
        <v>1.10466320435806</v>
      </c>
      <c r="M4827" s="126">
        <v>1.10490249600608</v>
      </c>
      <c r="N4827" s="126">
        <v>1.1048890981988999</v>
      </c>
      <c r="O4827" s="126">
        <v>1.10116657491266</v>
      </c>
      <c r="P4827" s="126">
        <v>1.1039751012987999</v>
      </c>
      <c r="Q4827" s="126">
        <v>1.1080218486070399</v>
      </c>
      <c r="R4827" s="126">
        <v>1.11218212137507</v>
      </c>
      <c r="S4827" s="126">
        <v>1.1172945681031801</v>
      </c>
      <c r="T4827" s="126">
        <v>1.1228488908121299</v>
      </c>
      <c r="U4827" s="126">
        <v>1.1283120245917799</v>
      </c>
      <c r="V4827" s="126">
        <v>1.13146186946757</v>
      </c>
      <c r="W4827" s="126">
        <v>1.1373337591298101</v>
      </c>
      <c r="X4827" s="126">
        <v>1.1478086384313</v>
      </c>
      <c r="Y4827" s="126">
        <v>1.1559794187147201</v>
      </c>
      <c r="Z4827" s="126">
        <v>1.1655859840728899</v>
      </c>
      <c r="AA4827" s="126">
        <v>1.1767180248478</v>
      </c>
      <c r="AB4827" s="126">
        <v>1.18063647024733</v>
      </c>
      <c r="AC4827" s="126">
        <v>1.18127433545829</v>
      </c>
      <c r="AD4827" s="126">
        <v>1.1796056133634401</v>
      </c>
      <c r="AE4827" s="126">
        <v>1.1755453462040999</v>
      </c>
      <c r="AF4827" s="126">
        <v>1.16960643640864</v>
      </c>
      <c r="AG4827" s="126">
        <v>1.1630946200457399</v>
      </c>
      <c r="AH4827" s="126">
        <v>1.1438119537576199</v>
      </c>
      <c r="AI4827" s="126">
        <v>1.1219455884112499</v>
      </c>
      <c r="AJ4827" s="126">
        <v>1.1083530923151701</v>
      </c>
      <c r="AK4827" s="126">
        <v>1.10694064139335</v>
      </c>
    </row>
    <row r="4828" spans="1:37" s="126" customFormat="1" hidden="1" x14ac:dyDescent="0.3">
      <c r="A4828" s="129" t="str">
        <f t="shared" si="114"/>
        <v>SDGbaseTRA_AgMax_v6_3PQXcaofr</v>
      </c>
      <c r="B4828" s="129" t="s">
        <v>220</v>
      </c>
      <c r="C4828" s="129" t="s">
        <v>303</v>
      </c>
      <c r="D4828" s="129" t="s">
        <v>120</v>
      </c>
      <c r="E4828" s="126" t="s">
        <v>125</v>
      </c>
      <c r="F4828" s="126">
        <v>1.09503357116428</v>
      </c>
      <c r="G4828" s="126">
        <v>1.1077163157186001</v>
      </c>
      <c r="H4828" s="126">
        <v>1.0953236021153401</v>
      </c>
      <c r="I4828" s="126">
        <v>1.0929900165428601</v>
      </c>
      <c r="J4828" s="126">
        <v>1.0835364585248899</v>
      </c>
      <c r="K4828" s="126">
        <v>1.0736121728488399</v>
      </c>
      <c r="L4828" s="126">
        <v>1.0652132402213501</v>
      </c>
      <c r="M4828" s="126">
        <v>1.0606364763929601</v>
      </c>
      <c r="N4828" s="126">
        <v>1.0563274479092299</v>
      </c>
      <c r="O4828" s="126">
        <v>1.03700419889366</v>
      </c>
      <c r="P4828" s="126">
        <v>1.03266206594261</v>
      </c>
      <c r="Q4828" s="126">
        <v>1.03218419173617</v>
      </c>
      <c r="R4828" s="126">
        <v>1.03152902422606</v>
      </c>
      <c r="S4828" s="126">
        <v>1.03349888071254</v>
      </c>
      <c r="T4828" s="126">
        <v>1.03590413408987</v>
      </c>
      <c r="U4828" s="126">
        <v>1.03815128371642</v>
      </c>
      <c r="V4828" s="126">
        <v>1.03809954281301</v>
      </c>
      <c r="W4828" s="126">
        <v>1.0411284895470101</v>
      </c>
      <c r="X4828" s="126">
        <v>1.0497057003466499</v>
      </c>
      <c r="Y4828" s="126">
        <v>1.0560946530313</v>
      </c>
      <c r="Z4828" s="126">
        <v>1.06457608522844</v>
      </c>
      <c r="AA4828" s="126">
        <v>1.0740376254083599</v>
      </c>
      <c r="AB4828" s="126">
        <v>1.0765943437602199</v>
      </c>
      <c r="AC4828" s="126">
        <v>1.0761973688193001</v>
      </c>
      <c r="AD4828" s="126">
        <v>1.0733941415323001</v>
      </c>
      <c r="AE4828" s="126">
        <v>1.0684311913360101</v>
      </c>
      <c r="AF4828" s="126">
        <v>1.06159985237851</v>
      </c>
      <c r="AG4828" s="126">
        <v>1.05392798832321</v>
      </c>
      <c r="AH4828" s="126">
        <v>1.03707767319616</v>
      </c>
      <c r="AI4828" s="126">
        <v>1.01926085159991</v>
      </c>
      <c r="AJ4828" s="126">
        <v>1.00781307552518</v>
      </c>
      <c r="AK4828" s="126">
        <v>1.0075106767211299</v>
      </c>
    </row>
    <row r="4829" spans="1:37" s="126" customFormat="1" hidden="1" x14ac:dyDescent="0.3">
      <c r="A4829" s="129" t="str">
        <f t="shared" si="114"/>
        <v>SDGbaseTRA_AgMax_v6_3PQXcagra</v>
      </c>
      <c r="B4829" s="129" t="s">
        <v>220</v>
      </c>
      <c r="C4829" s="129" t="s">
        <v>303</v>
      </c>
      <c r="D4829" s="129" t="s">
        <v>120</v>
      </c>
      <c r="E4829" s="126" t="s">
        <v>126</v>
      </c>
      <c r="F4829" s="126">
        <v>1.09625440769364</v>
      </c>
      <c r="G4829" s="126">
        <v>1.1423169700282401</v>
      </c>
      <c r="H4829" s="126">
        <v>1.1386887930331699</v>
      </c>
      <c r="I4829" s="126">
        <v>1.1357213921757801</v>
      </c>
      <c r="J4829" s="126">
        <v>1.1316539324871899</v>
      </c>
      <c r="K4829" s="126">
        <v>1.1291291188482599</v>
      </c>
      <c r="L4829" s="126">
        <v>1.1281387700615799</v>
      </c>
      <c r="M4829" s="126">
        <v>1.12905304858795</v>
      </c>
      <c r="N4829" s="126">
        <v>1.1295906156434501</v>
      </c>
      <c r="O4829" s="126">
        <v>1.1223074663199799</v>
      </c>
      <c r="P4829" s="126">
        <v>1.1264460407572601</v>
      </c>
      <c r="Q4829" s="126">
        <v>1.13514453456914</v>
      </c>
      <c r="R4829" s="126">
        <v>1.1462509665723699</v>
      </c>
      <c r="S4829" s="126">
        <v>1.1595784990460201</v>
      </c>
      <c r="T4829" s="126">
        <v>1.1722792800450199</v>
      </c>
      <c r="U4829" s="126">
        <v>1.18477328495131</v>
      </c>
      <c r="V4829" s="126">
        <v>1.1931317882516299</v>
      </c>
      <c r="W4829" s="126">
        <v>1.2094213084018699</v>
      </c>
      <c r="X4829" s="126">
        <v>1.2363511637507401</v>
      </c>
      <c r="Y4829" s="126">
        <v>1.2587111615739299</v>
      </c>
      <c r="Z4829" s="126">
        <v>1.28472984041921</v>
      </c>
      <c r="AA4829" s="126">
        <v>1.3141316717626199</v>
      </c>
      <c r="AB4829" s="126">
        <v>1.32632671880652</v>
      </c>
      <c r="AC4829" s="126">
        <v>1.3262624300369601</v>
      </c>
      <c r="AD4829" s="126">
        <v>1.3179218908464101</v>
      </c>
      <c r="AE4829" s="126">
        <v>1.3037265304593999</v>
      </c>
      <c r="AF4829" s="126">
        <v>1.2861173924544</v>
      </c>
      <c r="AG4829" s="126">
        <v>1.2686057767632</v>
      </c>
      <c r="AH4829" s="126">
        <v>1.22306646454612</v>
      </c>
      <c r="AI4829" s="126">
        <v>1.1669087656222299</v>
      </c>
      <c r="AJ4829" s="126">
        <v>1.13184650506025</v>
      </c>
      <c r="AK4829" s="126">
        <v>1.13430450879544</v>
      </c>
    </row>
    <row r="4830" spans="1:37" s="126" customFormat="1" hidden="1" x14ac:dyDescent="0.3">
      <c r="A4830" s="129" t="str">
        <f t="shared" si="114"/>
        <v>SDGbaseTRA_AgMax_v6_3PQXcaoil</v>
      </c>
      <c r="B4830" s="129" t="s">
        <v>220</v>
      </c>
      <c r="C4830" s="129" t="s">
        <v>303</v>
      </c>
      <c r="D4830" s="129" t="s">
        <v>120</v>
      </c>
      <c r="E4830" s="126" t="s">
        <v>127</v>
      </c>
      <c r="F4830" s="126">
        <v>1.17586477703735</v>
      </c>
      <c r="G4830" s="126">
        <v>1.1448643406010199</v>
      </c>
      <c r="H4830" s="126">
        <v>1.1454158410191499</v>
      </c>
      <c r="I4830" s="126">
        <v>1.1510599838632101</v>
      </c>
      <c r="J4830" s="126">
        <v>1.15916979561744</v>
      </c>
      <c r="K4830" s="126">
        <v>1.16041918259229</v>
      </c>
      <c r="L4830" s="126">
        <v>1.16220385586154</v>
      </c>
      <c r="M4830" s="126">
        <v>1.1646680534428999</v>
      </c>
      <c r="N4830" s="126">
        <v>1.16698094004159</v>
      </c>
      <c r="O4830" s="126">
        <v>1.17460518378222</v>
      </c>
      <c r="P4830" s="126">
        <v>1.1790214067769</v>
      </c>
      <c r="Q4830" s="126">
        <v>1.1819699018567</v>
      </c>
      <c r="R4830" s="126">
        <v>1.19460353934154</v>
      </c>
      <c r="S4830" s="126">
        <v>1.19492099227628</v>
      </c>
      <c r="T4830" s="126">
        <v>1.1956036206007801</v>
      </c>
      <c r="U4830" s="126">
        <v>1.19744567565066</v>
      </c>
      <c r="V4830" s="126">
        <v>1.19653711382338</v>
      </c>
      <c r="W4830" s="126">
        <v>1.19637373655025</v>
      </c>
      <c r="X4830" s="126">
        <v>1.1976251229022901</v>
      </c>
      <c r="Y4830" s="126">
        <v>1.1960866366302401</v>
      </c>
      <c r="Z4830" s="126">
        <v>1.19537379984147</v>
      </c>
      <c r="AA4830" s="126">
        <v>1.1943030751447701</v>
      </c>
      <c r="AB4830" s="126">
        <v>1.19645695205797</v>
      </c>
      <c r="AC4830" s="126">
        <v>1.20038135366395</v>
      </c>
      <c r="AD4830" s="126">
        <v>1.2045118163150199</v>
      </c>
      <c r="AE4830" s="126">
        <v>1.2089025723433899</v>
      </c>
      <c r="AF4830" s="126">
        <v>1.21338960867922</v>
      </c>
      <c r="AG4830" s="126">
        <v>1.2133180702409201</v>
      </c>
      <c r="AH4830" s="126">
        <v>1.2040088490694101</v>
      </c>
      <c r="AI4830" s="126">
        <v>1.2007648572529599</v>
      </c>
      <c r="AJ4830" s="126">
        <v>1.19923642112574</v>
      </c>
      <c r="AK4830" s="126">
        <v>1.1911550404000799</v>
      </c>
    </row>
    <row r="4831" spans="1:37" s="126" customFormat="1" hidden="1" x14ac:dyDescent="0.3">
      <c r="A4831" s="129" t="str">
        <f t="shared" si="114"/>
        <v>SDGbaseTRA_AgMax_v6_3PQXcatub</v>
      </c>
      <c r="B4831" s="129" t="s">
        <v>220</v>
      </c>
      <c r="C4831" s="129" t="s">
        <v>303</v>
      </c>
      <c r="D4831" s="129" t="s">
        <v>120</v>
      </c>
      <c r="E4831" s="126" t="s">
        <v>128</v>
      </c>
      <c r="F4831" s="126">
        <v>1.10765105881098</v>
      </c>
      <c r="G4831" s="126">
        <v>1.1234214510063001</v>
      </c>
      <c r="H4831" s="126">
        <v>1.1201084115675799</v>
      </c>
      <c r="I4831" s="126">
        <v>1.12352443204991</v>
      </c>
      <c r="J4831" s="126">
        <v>1.12166777619033</v>
      </c>
      <c r="K4831" s="126">
        <v>1.1183925865731099</v>
      </c>
      <c r="L4831" s="126">
        <v>1.1163192618598601</v>
      </c>
      <c r="M4831" s="126">
        <v>1.1166882111188501</v>
      </c>
      <c r="N4831" s="126">
        <v>1.1169465727843599</v>
      </c>
      <c r="O4831" s="126">
        <v>1.1124185271749301</v>
      </c>
      <c r="P4831" s="126">
        <v>1.11602722521987</v>
      </c>
      <c r="Q4831" s="126">
        <v>1.12168805244938</v>
      </c>
      <c r="R4831" s="126">
        <v>1.1272911144490001</v>
      </c>
      <c r="S4831" s="126">
        <v>1.13414457462504</v>
      </c>
      <c r="T4831" s="126">
        <v>1.1417189543104</v>
      </c>
      <c r="U4831" s="126">
        <v>1.1486607315452499</v>
      </c>
      <c r="V4831" s="126">
        <v>1.1529224681354699</v>
      </c>
      <c r="W4831" s="126">
        <v>1.1609200923588601</v>
      </c>
      <c r="X4831" s="126">
        <v>1.1754630892270901</v>
      </c>
      <c r="Y4831" s="126">
        <v>1.18777778347283</v>
      </c>
      <c r="Z4831" s="126">
        <v>1.2021473376177501</v>
      </c>
      <c r="AA4831" s="126">
        <v>1.21856226208531</v>
      </c>
      <c r="AB4831" s="126">
        <v>1.22467546539286</v>
      </c>
      <c r="AC4831" s="126">
        <v>1.2257350526058199</v>
      </c>
      <c r="AD4831" s="126">
        <v>1.2230183540897499</v>
      </c>
      <c r="AE4831" s="126">
        <v>1.21687394765456</v>
      </c>
      <c r="AF4831" s="126">
        <v>1.20807528066711</v>
      </c>
      <c r="AG4831" s="126">
        <v>1.19739899102726</v>
      </c>
      <c r="AH4831" s="126">
        <v>1.17349366188844</v>
      </c>
      <c r="AI4831" s="126">
        <v>1.1460286180663699</v>
      </c>
      <c r="AJ4831" s="126">
        <v>1.12999353580409</v>
      </c>
      <c r="AK4831" s="126">
        <v>1.13117392462816</v>
      </c>
    </row>
    <row r="4832" spans="1:37" s="126" customFormat="1" hidden="1" x14ac:dyDescent="0.3">
      <c r="A4832" s="129" t="str">
        <f t="shared" si="114"/>
        <v>SDGbaseTRA_AgMax_v6_3PQXcapul</v>
      </c>
      <c r="B4832" s="129" t="s">
        <v>220</v>
      </c>
      <c r="C4832" s="129" t="s">
        <v>303</v>
      </c>
      <c r="D4832" s="129" t="s">
        <v>120</v>
      </c>
      <c r="E4832" s="126" t="s">
        <v>129</v>
      </c>
      <c r="F4832" s="126">
        <v>1.05635125125544</v>
      </c>
      <c r="G4832" s="126">
        <v>1.0606228536184299</v>
      </c>
      <c r="H4832" s="126">
        <v>1.06325928397241</v>
      </c>
      <c r="I4832" s="126">
        <v>1.0635092365551</v>
      </c>
      <c r="J4832" s="126">
        <v>1.0647338808685101</v>
      </c>
      <c r="K4832" s="126">
        <v>1.06429308289818</v>
      </c>
      <c r="L4832" s="126">
        <v>1.06460679848008</v>
      </c>
      <c r="M4832" s="126">
        <v>1.0673633868674299</v>
      </c>
      <c r="N4832" s="126">
        <v>1.0697021290884801</v>
      </c>
      <c r="O4832" s="126">
        <v>1.08477520999099</v>
      </c>
      <c r="P4832" s="126">
        <v>1.08996561462175</v>
      </c>
      <c r="Q4832" s="126">
        <v>1.09232942652311</v>
      </c>
      <c r="R4832" s="126">
        <v>1.0942471261286499</v>
      </c>
      <c r="S4832" s="126">
        <v>1.0954549897297201</v>
      </c>
      <c r="T4832" s="126">
        <v>1.0970992995242701</v>
      </c>
      <c r="U4832" s="126">
        <v>1.09880937683414</v>
      </c>
      <c r="V4832" s="126">
        <v>1.09821436334901</v>
      </c>
      <c r="W4832" s="126">
        <v>1.09878609511991</v>
      </c>
      <c r="X4832" s="126">
        <v>1.10064313240236</v>
      </c>
      <c r="Y4832" s="126">
        <v>1.1002211301640099</v>
      </c>
      <c r="Z4832" s="126">
        <v>1.0994584632506199</v>
      </c>
      <c r="AA4832" s="126">
        <v>1.0997552450181201</v>
      </c>
      <c r="AB4832" s="126">
        <v>1.1018308456822401</v>
      </c>
      <c r="AC4832" s="126">
        <v>1.10376278145026</v>
      </c>
      <c r="AD4832" s="126">
        <v>1.10525418243072</v>
      </c>
      <c r="AE4832" s="126">
        <v>1.1060163201734201</v>
      </c>
      <c r="AF4832" s="126">
        <v>1.10635883520473</v>
      </c>
      <c r="AG4832" s="126">
        <v>1.10600607893268</v>
      </c>
      <c r="AH4832" s="126">
        <v>1.1014203475294599</v>
      </c>
      <c r="AI4832" s="126">
        <v>1.09582189403608</v>
      </c>
      <c r="AJ4832" s="126">
        <v>1.0912835589901899</v>
      </c>
      <c r="AK4832" s="126">
        <v>1.085609341299</v>
      </c>
    </row>
    <row r="4833" spans="1:37" s="126" customFormat="1" hidden="1" x14ac:dyDescent="0.3">
      <c r="A4833" s="129" t="str">
        <f t="shared" si="114"/>
        <v>SDGbaseTRA_AgMax_v6_3PQXcasug</v>
      </c>
      <c r="B4833" s="129" t="s">
        <v>220</v>
      </c>
      <c r="C4833" s="129" t="s">
        <v>303</v>
      </c>
      <c r="D4833" s="129" t="s">
        <v>120</v>
      </c>
      <c r="E4833" s="126" t="s">
        <v>130</v>
      </c>
      <c r="F4833" s="126">
        <v>1.17287139328654</v>
      </c>
      <c r="G4833" s="126">
        <v>1.1663497349190199</v>
      </c>
      <c r="H4833" s="126">
        <v>1.15022769744093</v>
      </c>
      <c r="I4833" s="126">
        <v>1.1466594669431101</v>
      </c>
      <c r="J4833" s="126">
        <v>1.1397327867107501</v>
      </c>
      <c r="K4833" s="126">
        <v>1.1302469350717199</v>
      </c>
      <c r="L4833" s="126">
        <v>1.12297202558384</v>
      </c>
      <c r="M4833" s="126">
        <v>1.1229366938388701</v>
      </c>
      <c r="N4833" s="126">
        <v>1.1222800001408599</v>
      </c>
      <c r="O4833" s="126">
        <v>1.1216347832854801</v>
      </c>
      <c r="P4833" s="126">
        <v>1.12145938125666</v>
      </c>
      <c r="Q4833" s="126">
        <v>1.1209836753039999</v>
      </c>
      <c r="R4833" s="126">
        <v>1.11900671962221</v>
      </c>
      <c r="S4833" s="126">
        <v>1.1179786368712901</v>
      </c>
      <c r="T4833" s="126">
        <v>1.1169471486567</v>
      </c>
      <c r="U4833" s="126">
        <v>1.1158365078846799</v>
      </c>
      <c r="V4833" s="126">
        <v>1.1117293697111199</v>
      </c>
      <c r="W4833" s="126">
        <v>1.1104687319212101</v>
      </c>
      <c r="X4833" s="126">
        <v>1.1128116089142199</v>
      </c>
      <c r="Y4833" s="126">
        <v>1.1107290562094601</v>
      </c>
      <c r="Z4833" s="126">
        <v>1.1091502034565299</v>
      </c>
      <c r="AA4833" s="126">
        <v>1.1085664109162401</v>
      </c>
      <c r="AB4833" s="126">
        <v>1.1070221586178799</v>
      </c>
      <c r="AC4833" s="126">
        <v>1.10439630954423</v>
      </c>
      <c r="AD4833" s="126">
        <v>1.10076372096062</v>
      </c>
      <c r="AE4833" s="126">
        <v>1.09669465472063</v>
      </c>
      <c r="AF4833" s="126">
        <v>1.09262597884657</v>
      </c>
      <c r="AG4833" s="126">
        <v>1.0885026984470001</v>
      </c>
      <c r="AH4833" s="126">
        <v>1.0774637847397499</v>
      </c>
      <c r="AI4833" s="126">
        <v>1.06688632658492</v>
      </c>
      <c r="AJ4833" s="126">
        <v>1.06047520639063</v>
      </c>
      <c r="AK4833" s="126">
        <v>1.05644608758182</v>
      </c>
    </row>
    <row r="4834" spans="1:37" s="126" customFormat="1" hidden="1" x14ac:dyDescent="0.3">
      <c r="A4834" s="129" t="str">
        <f t="shared" si="114"/>
        <v>SDGbaseTRA_AgMax_v6_3PQXcaoth</v>
      </c>
      <c r="B4834" s="129" t="s">
        <v>220</v>
      </c>
      <c r="C4834" s="129" t="s">
        <v>303</v>
      </c>
      <c r="D4834" s="129" t="s">
        <v>120</v>
      </c>
      <c r="E4834" s="126" t="s">
        <v>131</v>
      </c>
      <c r="F4834" s="126">
        <v>1.1414377524414701</v>
      </c>
      <c r="G4834" s="126">
        <v>1.09170134062888</v>
      </c>
      <c r="H4834" s="126">
        <v>1.11328641566082</v>
      </c>
      <c r="I4834" s="126">
        <v>1.1202209850373099</v>
      </c>
      <c r="J4834" s="126">
        <v>1.14033013828548</v>
      </c>
      <c r="K4834" s="126">
        <v>1.15976555827582</v>
      </c>
      <c r="L4834" s="126">
        <v>1.18112800933728</v>
      </c>
      <c r="M4834" s="126">
        <v>1.20413005994589</v>
      </c>
      <c r="N4834" s="126">
        <v>1.2257925759036099</v>
      </c>
      <c r="O4834" s="126">
        <v>1.2931535711047899</v>
      </c>
      <c r="P4834" s="126">
        <v>1.3190496126806699</v>
      </c>
      <c r="Q4834" s="126">
        <v>1.3337588321195399</v>
      </c>
      <c r="R4834" s="126">
        <v>1.3575125823522001</v>
      </c>
      <c r="S4834" s="126">
        <v>1.3737339829442501</v>
      </c>
      <c r="T4834" s="126">
        <v>1.39157263165321</v>
      </c>
      <c r="U4834" s="126">
        <v>1.4131296876280699</v>
      </c>
      <c r="V4834" s="126">
        <v>1.4302064805285799</v>
      </c>
      <c r="W4834" s="126">
        <v>1.45067182813581</v>
      </c>
      <c r="X4834" s="126">
        <v>1.47483900020145</v>
      </c>
      <c r="Y4834" s="126">
        <v>1.48967444626581</v>
      </c>
      <c r="Z4834" s="126">
        <v>1.49960905772594</v>
      </c>
      <c r="AA4834" s="126">
        <v>1.51015223279792</v>
      </c>
      <c r="AB4834" s="126">
        <v>1.5294161408720599</v>
      </c>
      <c r="AC4834" s="126">
        <v>1.5462792500512901</v>
      </c>
      <c r="AD4834" s="126">
        <v>1.5637913912228301</v>
      </c>
      <c r="AE4834" s="126">
        <v>1.5831448876551899</v>
      </c>
      <c r="AF4834" s="126">
        <v>1.6058074534631599</v>
      </c>
      <c r="AG4834" s="126">
        <v>1.62491586118595</v>
      </c>
      <c r="AH4834" s="126">
        <v>1.6063926328287499</v>
      </c>
      <c r="AI4834" s="126">
        <v>1.58669528073626</v>
      </c>
      <c r="AJ4834" s="126">
        <v>1.56316186178588</v>
      </c>
      <c r="AK4834" s="126">
        <v>1.52344325795515</v>
      </c>
    </row>
    <row r="4835" spans="1:37" s="126" customFormat="1" hidden="1" x14ac:dyDescent="0.3">
      <c r="A4835" s="129" t="str">
        <f t="shared" si="114"/>
        <v>SDGbaseTRA_AgMax_v6_3PQXclani</v>
      </c>
      <c r="B4835" s="129" t="s">
        <v>220</v>
      </c>
      <c r="C4835" s="129" t="s">
        <v>303</v>
      </c>
      <c r="D4835" s="129" t="s">
        <v>120</v>
      </c>
      <c r="E4835" s="126" t="s">
        <v>132</v>
      </c>
      <c r="F4835" s="126">
        <v>1.2312886539708301</v>
      </c>
      <c r="G4835" s="126">
        <v>1.1234141754217</v>
      </c>
      <c r="H4835" s="126">
        <v>1.1607988949508801</v>
      </c>
      <c r="I4835" s="126">
        <v>1.1551025735129601</v>
      </c>
      <c r="J4835" s="126">
        <v>1.1851845860096599</v>
      </c>
      <c r="K4835" s="126">
        <v>1.19640225993248</v>
      </c>
      <c r="L4835" s="126">
        <v>1.1999003289579899</v>
      </c>
      <c r="M4835" s="126">
        <v>1.20280888764808</v>
      </c>
      <c r="N4835" s="126">
        <v>1.2060035323280101</v>
      </c>
      <c r="O4835" s="126">
        <v>1.2257414506714399</v>
      </c>
      <c r="P4835" s="126">
        <v>1.22203731528682</v>
      </c>
      <c r="Q4835" s="126">
        <v>1.22281260744931</v>
      </c>
      <c r="R4835" s="126">
        <v>1.24178027947428</v>
      </c>
      <c r="S4835" s="126">
        <v>1.2386648681346499</v>
      </c>
      <c r="T4835" s="126">
        <v>1.23951730875171</v>
      </c>
      <c r="U4835" s="126">
        <v>1.24084312147106</v>
      </c>
      <c r="V4835" s="126">
        <v>1.24312254249597</v>
      </c>
      <c r="W4835" s="126">
        <v>1.24923235805949</v>
      </c>
      <c r="X4835" s="126">
        <v>1.25671439079424</v>
      </c>
      <c r="Y4835" s="126">
        <v>1.2620510491470001</v>
      </c>
      <c r="Z4835" s="126">
        <v>1.26797230759035</v>
      </c>
      <c r="AA4835" s="126">
        <v>1.27370860343334</v>
      </c>
      <c r="AB4835" s="126">
        <v>1.28088480164486</v>
      </c>
      <c r="AC4835" s="126">
        <v>1.28460254717327</v>
      </c>
      <c r="AD4835" s="126">
        <v>1.2847352793806901</v>
      </c>
      <c r="AE4835" s="126">
        <v>1.2836606045627099</v>
      </c>
      <c r="AF4835" s="126">
        <v>1.2820462838555</v>
      </c>
      <c r="AG4835" s="126">
        <v>1.2781425509098701</v>
      </c>
      <c r="AH4835" s="126">
        <v>1.29330543514494</v>
      </c>
      <c r="AI4835" s="126">
        <v>1.3012282599010601</v>
      </c>
      <c r="AJ4835" s="126">
        <v>1.3022149136913099</v>
      </c>
      <c r="AK4835" s="126">
        <v>1.3002078056905599</v>
      </c>
    </row>
    <row r="4836" spans="1:37" s="126" customFormat="1" hidden="1" x14ac:dyDescent="0.3">
      <c r="A4836" s="129" t="str">
        <f t="shared" si="114"/>
        <v>SDGbaseTRA_AgMax_v6_3PQXcfore</v>
      </c>
      <c r="B4836" s="129" t="s">
        <v>220</v>
      </c>
      <c r="C4836" s="129" t="s">
        <v>303</v>
      </c>
      <c r="D4836" s="129" t="s">
        <v>120</v>
      </c>
      <c r="E4836" s="126" t="s">
        <v>133</v>
      </c>
      <c r="F4836" s="126">
        <v>1.1507943121006701</v>
      </c>
      <c r="G4836" s="126">
        <v>1.1468199419293099</v>
      </c>
      <c r="H4836" s="126">
        <v>1.1415051490758801</v>
      </c>
      <c r="I4836" s="126">
        <v>1.14877968523427</v>
      </c>
      <c r="J4836" s="126">
        <v>1.14724788800176</v>
      </c>
      <c r="K4836" s="126">
        <v>1.1435560038316499</v>
      </c>
      <c r="L4836" s="126">
        <v>1.14103351283079</v>
      </c>
      <c r="M4836" s="126">
        <v>1.14324085776302</v>
      </c>
      <c r="N4836" s="126">
        <v>1.1471071006087401</v>
      </c>
      <c r="O4836" s="126">
        <v>1.1467998338988601</v>
      </c>
      <c r="P4836" s="126">
        <v>1.15016485637387</v>
      </c>
      <c r="Q4836" s="126">
        <v>1.1555169609542799</v>
      </c>
      <c r="R4836" s="126">
        <v>1.1593241735876201</v>
      </c>
      <c r="S4836" s="126">
        <v>1.1667129022529601</v>
      </c>
      <c r="T4836" s="126">
        <v>1.1771195840213899</v>
      </c>
      <c r="U4836" s="126">
        <v>1.1860988028611299</v>
      </c>
      <c r="V4836" s="126">
        <v>1.1930141067932001</v>
      </c>
      <c r="W4836" s="126">
        <v>1.20380496963765</v>
      </c>
      <c r="X4836" s="126">
        <v>1.22239471329682</v>
      </c>
      <c r="Y4836" s="126">
        <v>1.2367183239975701</v>
      </c>
      <c r="Z4836" s="126">
        <v>1.2513796022536099</v>
      </c>
      <c r="AA4836" s="126">
        <v>1.2685006985462</v>
      </c>
      <c r="AB4836" s="126">
        <v>1.27229177927382</v>
      </c>
      <c r="AC4836" s="126">
        <v>1.26993599096431</v>
      </c>
      <c r="AD4836" s="126">
        <v>1.2642451958824299</v>
      </c>
      <c r="AE4836" s="126">
        <v>1.2558704355113399</v>
      </c>
      <c r="AF4836" s="126">
        <v>1.2457970620793899</v>
      </c>
      <c r="AG4836" s="126">
        <v>1.2361830826659801</v>
      </c>
      <c r="AH4836" s="126">
        <v>1.2126087301888699</v>
      </c>
      <c r="AI4836" s="126">
        <v>1.1824275991997699</v>
      </c>
      <c r="AJ4836" s="126">
        <v>1.16623750086842</v>
      </c>
      <c r="AK4836" s="126">
        <v>1.17105567628186</v>
      </c>
    </row>
    <row r="4837" spans="1:37" s="126" customFormat="1" hidden="1" x14ac:dyDescent="0.3">
      <c r="A4837" s="129" t="str">
        <f t="shared" si="114"/>
        <v>SDGbaseTRA_AgMax_v6_3PQXcfish</v>
      </c>
      <c r="B4837" s="129" t="s">
        <v>220</v>
      </c>
      <c r="C4837" s="129" t="s">
        <v>303</v>
      </c>
      <c r="D4837" s="129" t="s">
        <v>120</v>
      </c>
      <c r="E4837" s="126" t="s">
        <v>134</v>
      </c>
      <c r="F4837" s="126">
        <v>1.2732382995285101</v>
      </c>
      <c r="G4837" s="126">
        <v>1.2006769129645001</v>
      </c>
      <c r="H4837" s="126">
        <v>1.20014300203876</v>
      </c>
      <c r="I4837" s="126">
        <v>1.1810179822126201</v>
      </c>
      <c r="J4837" s="126">
        <v>1.1892862373497599</v>
      </c>
      <c r="K4837" s="126">
        <v>1.19254265333323</v>
      </c>
      <c r="L4837" s="126">
        <v>1.19336331620929</v>
      </c>
      <c r="M4837" s="126">
        <v>1.194742341817</v>
      </c>
      <c r="N4837" s="126">
        <v>1.19601562742857</v>
      </c>
      <c r="O4837" s="126">
        <v>1.21355703899404</v>
      </c>
      <c r="P4837" s="126">
        <v>1.2110801359179699</v>
      </c>
      <c r="Q4837" s="126">
        <v>1.2075916143259999</v>
      </c>
      <c r="R4837" s="126">
        <v>1.2151369062037201</v>
      </c>
      <c r="S4837" s="126">
        <v>1.2128229949532101</v>
      </c>
      <c r="T4837" s="126">
        <v>1.21063083375254</v>
      </c>
      <c r="U4837" s="126">
        <v>1.20737651701851</v>
      </c>
      <c r="V4837" s="126">
        <v>1.20391229369913</v>
      </c>
      <c r="W4837" s="126">
        <v>1.20285031029211</v>
      </c>
      <c r="X4837" s="126">
        <v>1.20288179139814</v>
      </c>
      <c r="Y4837" s="126">
        <v>1.2010296274105301</v>
      </c>
      <c r="Z4837" s="126">
        <v>1.19900116087301</v>
      </c>
      <c r="AA4837" s="126">
        <v>1.19693417206667</v>
      </c>
      <c r="AB4837" s="126">
        <v>1.1969070494782199</v>
      </c>
      <c r="AC4837" s="126">
        <v>1.1962870667872401</v>
      </c>
      <c r="AD4837" s="126">
        <v>1.1945780617892301</v>
      </c>
      <c r="AE4837" s="126">
        <v>1.1931127567478399</v>
      </c>
      <c r="AF4837" s="126">
        <v>1.19259277171278</v>
      </c>
      <c r="AG4837" s="126">
        <v>1.1915814100922599</v>
      </c>
      <c r="AH4837" s="126">
        <v>1.2022719991824899</v>
      </c>
      <c r="AI4837" s="126">
        <v>1.2105692042242899</v>
      </c>
      <c r="AJ4837" s="126">
        <v>1.2170416971793501</v>
      </c>
      <c r="AK4837" s="126">
        <v>1.2201226401921701</v>
      </c>
    </row>
    <row r="4838" spans="1:37" s="126" customFormat="1" hidden="1" x14ac:dyDescent="0.3">
      <c r="A4838" s="129" t="str">
        <f t="shared" si="114"/>
        <v>SDGbaseTRA_AgMax_v6_3PQXccoal-low</v>
      </c>
      <c r="B4838" s="129" t="s">
        <v>220</v>
      </c>
      <c r="C4838" s="129" t="s">
        <v>303</v>
      </c>
      <c r="D4838" s="129" t="s">
        <v>120</v>
      </c>
      <c r="E4838" s="126" t="s">
        <v>135</v>
      </c>
      <c r="F4838" s="126">
        <v>2.0640989154356901E-2</v>
      </c>
      <c r="G4838" s="126">
        <v>2.11486877875742E-2</v>
      </c>
      <c r="H4838" s="126">
        <v>2.1428406460600399E-2</v>
      </c>
      <c r="I4838" s="126">
        <v>2.14310517434982E-2</v>
      </c>
      <c r="J4838" s="126">
        <v>2.1505098658604199E-2</v>
      </c>
      <c r="K4838" s="126">
        <v>2.1604895391869001E-2</v>
      </c>
      <c r="L4838" s="126">
        <v>2.1717721051469699E-2</v>
      </c>
      <c r="M4838" s="126">
        <v>2.2089680848852499E-2</v>
      </c>
      <c r="N4838" s="126">
        <v>2.6264533766141001E-2</v>
      </c>
      <c r="O4838" s="126">
        <v>3.3164281159071302E-2</v>
      </c>
      <c r="P4838" s="126">
        <v>4.1999956159425603E-2</v>
      </c>
      <c r="Q4838" s="126">
        <v>5.5073044266186102E-2</v>
      </c>
      <c r="R4838" s="126">
        <v>7.2606655720757099E-2</v>
      </c>
      <c r="S4838" s="126">
        <v>9.2374236616436095E-2</v>
      </c>
      <c r="T4838" s="126">
        <v>0.11468747092925299</v>
      </c>
      <c r="U4838" s="126">
        <v>0.137341258097081</v>
      </c>
      <c r="V4838" s="126">
        <v>0.156540950381204</v>
      </c>
      <c r="W4838" s="126">
        <v>0.18846553787524001</v>
      </c>
      <c r="X4838" s="126">
        <v>0.24574688755497201</v>
      </c>
      <c r="Y4838" s="126">
        <v>0.31787869062582602</v>
      </c>
      <c r="Z4838" s="126">
        <v>0.410151272319909</v>
      </c>
      <c r="AA4838" s="126">
        <v>0.53052353982510603</v>
      </c>
      <c r="AB4838" s="126">
        <v>0.620314699203943</v>
      </c>
      <c r="AC4838" s="126">
        <v>0.68487289555198005</v>
      </c>
      <c r="AD4838" s="126">
        <v>0.73158957742293296</v>
      </c>
      <c r="AE4838" s="126">
        <v>0.76391861637763703</v>
      </c>
      <c r="AF4838" s="126">
        <v>0.786024025272407</v>
      </c>
      <c r="AG4838" s="126">
        <v>0.86463577513834899</v>
      </c>
      <c r="AH4838" s="126">
        <v>0.81117647743522703</v>
      </c>
      <c r="AI4838" s="126">
        <v>0.49068413805146699</v>
      </c>
      <c r="AJ4838" s="126">
        <v>2.3196455423535899E-2</v>
      </c>
      <c r="AK4838" s="126">
        <v>2.2993980799680701E-2</v>
      </c>
    </row>
    <row r="4839" spans="1:37" s="126" customFormat="1" hidden="1" x14ac:dyDescent="0.3">
      <c r="A4839" s="129" t="str">
        <f t="shared" si="114"/>
        <v>SDGbaseTRA_AgMax_v6_3PQXccoal-hgh</v>
      </c>
      <c r="B4839" s="129" t="s">
        <v>220</v>
      </c>
      <c r="C4839" s="129" t="s">
        <v>303</v>
      </c>
      <c r="D4839" s="129" t="s">
        <v>120</v>
      </c>
      <c r="E4839" s="126" t="s">
        <v>136</v>
      </c>
      <c r="F4839" s="126">
        <v>3.9678720270255097E-2</v>
      </c>
      <c r="G4839" s="126">
        <v>4.0654682802785599E-2</v>
      </c>
      <c r="H4839" s="126">
        <v>4.1192393418220397E-2</v>
      </c>
      <c r="I4839" s="126">
        <v>4.1197478515613298E-2</v>
      </c>
      <c r="J4839" s="126">
        <v>4.1339820862164402E-2</v>
      </c>
      <c r="K4839" s="126">
        <v>4.1531662766323703E-2</v>
      </c>
      <c r="L4839" s="126">
        <v>4.1748550520739003E-2</v>
      </c>
      <c r="M4839" s="126">
        <v>4.20715504238523E-2</v>
      </c>
      <c r="N4839" s="126">
        <v>4.2358117882758999E-2</v>
      </c>
      <c r="O4839" s="126">
        <v>4.3811676020615697E-2</v>
      </c>
      <c r="P4839" s="126">
        <v>4.4253127711466597E-2</v>
      </c>
      <c r="Q4839" s="126">
        <v>4.4436770890529498E-2</v>
      </c>
      <c r="R4839" s="126">
        <v>4.4377876158101702E-2</v>
      </c>
      <c r="S4839" s="126">
        <v>4.4515675636684703E-2</v>
      </c>
      <c r="T4839" s="126">
        <v>4.46814923661581E-2</v>
      </c>
      <c r="U4839" s="126">
        <v>4.48323721623708E-2</v>
      </c>
      <c r="V4839" s="126">
        <v>4.4858225712304099E-2</v>
      </c>
      <c r="W4839" s="126">
        <v>4.4968600004011497E-2</v>
      </c>
      <c r="X4839" s="126">
        <v>4.5138364942980999E-2</v>
      </c>
      <c r="Y4839" s="126">
        <v>4.5181978754461602E-2</v>
      </c>
      <c r="Z4839" s="126">
        <v>4.5160848442701497E-2</v>
      </c>
      <c r="AA4839" s="126">
        <v>4.5241042824951401E-2</v>
      </c>
      <c r="AB4839" s="126">
        <v>4.5483349003938703E-2</v>
      </c>
      <c r="AC4839" s="126">
        <v>4.5612977806508803E-2</v>
      </c>
      <c r="AD4839" s="126">
        <v>4.5678470142735197E-2</v>
      </c>
      <c r="AE4839" s="126">
        <v>4.5685567207806498E-2</v>
      </c>
      <c r="AF4839" s="126">
        <v>4.5676103557853599E-2</v>
      </c>
      <c r="AG4839" s="126">
        <v>4.5644654942500001E-2</v>
      </c>
      <c r="AH4839" s="126">
        <v>4.5443477357236799E-2</v>
      </c>
      <c r="AI4839" s="126">
        <v>4.4998873211630402E-2</v>
      </c>
      <c r="AJ4839" s="126">
        <v>4.4591160778631803E-2</v>
      </c>
      <c r="AK4839" s="126">
        <v>4.4201938445259201E-2</v>
      </c>
    </row>
    <row r="4840" spans="1:37" s="126" customFormat="1" hidden="1" x14ac:dyDescent="0.3">
      <c r="A4840" s="129" t="str">
        <f t="shared" si="114"/>
        <v>SDGbaseTRA_AgMax_v6_3PQXccoil</v>
      </c>
      <c r="B4840" s="129" t="s">
        <v>220</v>
      </c>
      <c r="C4840" s="129" t="s">
        <v>303</v>
      </c>
      <c r="D4840" s="129" t="s">
        <v>120</v>
      </c>
      <c r="E4840" s="126" t="s">
        <v>137</v>
      </c>
      <c r="F4840" s="126">
        <v>0.13479596314172901</v>
      </c>
      <c r="G4840" s="126">
        <v>0.13811148865935199</v>
      </c>
      <c r="H4840" s="126">
        <v>0.13993819122953099</v>
      </c>
      <c r="I4840" s="126">
        <v>0.13995546624737601</v>
      </c>
      <c r="J4840" s="126">
        <v>0.140439029567174</v>
      </c>
      <c r="K4840" s="126">
        <v>0.14109075205612701</v>
      </c>
      <c r="L4840" s="126">
        <v>0.14182755993349899</v>
      </c>
      <c r="M4840" s="126">
        <v>0.14292485043929901</v>
      </c>
      <c r="N4840" s="126">
        <v>0.14389837318311</v>
      </c>
      <c r="O4840" s="126">
        <v>0.148836379445418</v>
      </c>
      <c r="P4840" s="126">
        <v>0.15033607261706</v>
      </c>
      <c r="Q4840" s="126">
        <v>0.15095994251577599</v>
      </c>
      <c r="R4840" s="126">
        <v>0.15075986619961701</v>
      </c>
      <c r="S4840" s="126">
        <v>0.151227996555372</v>
      </c>
      <c r="T4840" s="126">
        <v>0.151791306702527</v>
      </c>
      <c r="U4840" s="126">
        <v>0.15230387332036699</v>
      </c>
      <c r="V4840" s="126">
        <v>0.152391702618796</v>
      </c>
      <c r="W4840" s="126">
        <v>0.152766664534287</v>
      </c>
      <c r="X4840" s="126">
        <v>0.153343387480497</v>
      </c>
      <c r="Y4840" s="126">
        <v>0.15349155167744599</v>
      </c>
      <c r="Z4840" s="126">
        <v>0.15341976809405899</v>
      </c>
      <c r="AA4840" s="126">
        <v>0.15369220326637101</v>
      </c>
      <c r="AB4840" s="126">
        <v>0.154515362243004</v>
      </c>
      <c r="AC4840" s="126">
        <v>0.15495573529874601</v>
      </c>
      <c r="AD4840" s="126">
        <v>0.15517822489719901</v>
      </c>
      <c r="AE4840" s="126">
        <v>0.15520233494196001</v>
      </c>
      <c r="AF4840" s="126">
        <v>0.15517018516995201</v>
      </c>
      <c r="AG4840" s="126">
        <v>0.15506334839781899</v>
      </c>
      <c r="AH4840" s="126">
        <v>0.15437991087303499</v>
      </c>
      <c r="AI4840" s="126">
        <v>0.15286950822860401</v>
      </c>
      <c r="AJ4840" s="126">
        <v>0.151484433566</v>
      </c>
      <c r="AK4840" s="126">
        <v>0.15016217319707001</v>
      </c>
    </row>
    <row r="4841" spans="1:37" s="126" customFormat="1" hidden="1" x14ac:dyDescent="0.3">
      <c r="A4841" s="129" t="str">
        <f t="shared" si="114"/>
        <v>SDGbaseTRA_AgMax_v6_3PQXcngas</v>
      </c>
      <c r="B4841" s="129" t="s">
        <v>220</v>
      </c>
      <c r="C4841" s="129" t="s">
        <v>303</v>
      </c>
      <c r="D4841" s="129" t="s">
        <v>120</v>
      </c>
      <c r="E4841" s="126" t="s">
        <v>138</v>
      </c>
      <c r="F4841" s="126">
        <v>3.8732999999997901E-2</v>
      </c>
      <c r="G4841" s="126">
        <v>3.9685701007366903E-2</v>
      </c>
      <c r="H4841" s="126">
        <v>4.0210595588789401E-2</v>
      </c>
      <c r="I4841" s="126">
        <v>4.0215559485708999E-2</v>
      </c>
      <c r="J4841" s="126">
        <v>4.0354509180659998E-2</v>
      </c>
      <c r="K4841" s="126">
        <v>4.0541778639525398E-2</v>
      </c>
      <c r="L4841" s="126">
        <v>4.0753496995212697E-2</v>
      </c>
      <c r="M4841" s="126">
        <v>4.1068798374781897E-2</v>
      </c>
      <c r="N4841" s="126">
        <v>4.1348535657860203E-2</v>
      </c>
      <c r="O4841" s="126">
        <v>4.2767449043883701E-2</v>
      </c>
      <c r="P4841" s="126">
        <v>4.31983789793031E-2</v>
      </c>
      <c r="Q4841" s="126">
        <v>4.3377645124666901E-2</v>
      </c>
      <c r="R4841" s="126">
        <v>4.3320154115965903E-2</v>
      </c>
      <c r="S4841" s="126">
        <v>4.3454669220475403E-2</v>
      </c>
      <c r="T4841" s="126">
        <v>4.36165338002538E-2</v>
      </c>
      <c r="U4841" s="126">
        <v>4.3763817460300301E-2</v>
      </c>
      <c r="V4841" s="126">
        <v>4.37890548052366E-2</v>
      </c>
      <c r="W4841" s="126">
        <v>4.3896798386944998E-2</v>
      </c>
      <c r="X4841" s="126">
        <v>4.4062517073055897E-2</v>
      </c>
      <c r="Y4841" s="126">
        <v>4.41050913733382E-2</v>
      </c>
      <c r="Z4841" s="126">
        <v>4.4084464691418697E-2</v>
      </c>
      <c r="AA4841" s="126">
        <v>4.4162747684492597E-2</v>
      </c>
      <c r="AB4841" s="126">
        <v>4.4399278630262003E-2</v>
      </c>
      <c r="AC4841" s="126">
        <v>4.4525817802282298E-2</v>
      </c>
      <c r="AD4841" s="126">
        <v>4.4589749164992101E-2</v>
      </c>
      <c r="AE4841" s="126">
        <v>4.4596677075604503E-2</v>
      </c>
      <c r="AF4841" s="126">
        <v>4.4587438986380998E-2</v>
      </c>
      <c r="AG4841" s="126">
        <v>4.4556739931311998E-2</v>
      </c>
      <c r="AH4841" s="126">
        <v>4.4360357302087497E-2</v>
      </c>
      <c r="AI4841" s="126">
        <v>4.3926350060857898E-2</v>
      </c>
      <c r="AJ4841" s="126">
        <v>4.3528355215969303E-2</v>
      </c>
      <c r="AK4841" s="126">
        <v>4.3148409782577002E-2</v>
      </c>
    </row>
    <row r="4842" spans="1:37" s="126" customFormat="1" hidden="1" x14ac:dyDescent="0.3">
      <c r="A4842" s="129" t="str">
        <f t="shared" si="114"/>
        <v>SDGbaseTRA_AgMax_v6_3PQXcpgm</v>
      </c>
      <c r="B4842" s="129" t="s">
        <v>220</v>
      </c>
      <c r="C4842" s="129" t="s">
        <v>303</v>
      </c>
      <c r="D4842" s="129" t="s">
        <v>120</v>
      </c>
      <c r="E4842" s="126" t="s">
        <v>139</v>
      </c>
      <c r="F4842" s="126">
        <v>1.00115078236768</v>
      </c>
      <c r="G4842" s="126">
        <v>-1.43721537323545</v>
      </c>
      <c r="H4842" s="126">
        <v>-0.65282884493606097</v>
      </c>
      <c r="I4842" s="126">
        <v>0.28809920196123801</v>
      </c>
      <c r="J4842" s="126">
        <v>0.81626233499231104</v>
      </c>
      <c r="K4842" s="126">
        <v>1.08003343629935</v>
      </c>
      <c r="L4842" s="126">
        <v>1.0700269046974999</v>
      </c>
      <c r="M4842" s="126">
        <v>0.21697228319275499</v>
      </c>
      <c r="N4842" s="126">
        <v>-0.17087966257061701</v>
      </c>
      <c r="O4842" s="126">
        <v>-0.75236509231067905</v>
      </c>
      <c r="P4842" s="126">
        <v>-0.84561264975285799</v>
      </c>
      <c r="Q4842" s="126">
        <v>-0.80537215296248399</v>
      </c>
      <c r="R4842" s="126">
        <v>-0.52327978920446105</v>
      </c>
      <c r="S4842" s="126">
        <v>-0.25316544242891198</v>
      </c>
      <c r="T4842" s="126">
        <v>-8.3951602495562702E-2</v>
      </c>
      <c r="U4842" s="126">
        <v>1.21454482572723E-2</v>
      </c>
      <c r="V4842" s="126">
        <v>0.19465651304621501</v>
      </c>
      <c r="W4842" s="126">
        <v>0.31605331202532999</v>
      </c>
      <c r="X4842" s="126">
        <v>0.41239633873618298</v>
      </c>
      <c r="Y4842" s="126">
        <v>0.59345878323698298</v>
      </c>
      <c r="Z4842" s="126">
        <v>0.80224959351763803</v>
      </c>
      <c r="AA4842" s="126">
        <v>0.99884240518050904</v>
      </c>
      <c r="AB4842" s="126">
        <v>4.6570364611855801</v>
      </c>
      <c r="AC4842" s="126">
        <v>6.64017778573304</v>
      </c>
      <c r="AD4842" s="126">
        <v>6.7451844941744801</v>
      </c>
      <c r="AE4842" s="126">
        <v>6.4295931003664002</v>
      </c>
      <c r="AF4842" s="126">
        <v>5.97725267416841</v>
      </c>
      <c r="AG4842" s="126">
        <v>5.4638697598248003</v>
      </c>
      <c r="AH4842" s="126">
        <v>8.4483694757380299</v>
      </c>
      <c r="AI4842" s="126">
        <v>10.9177990244479</v>
      </c>
      <c r="AJ4842" s="126">
        <v>11.845840992975001</v>
      </c>
      <c r="AK4842" s="126">
        <v>13.1042914713305</v>
      </c>
    </row>
    <row r="4843" spans="1:37" s="126" customFormat="1" hidden="1" x14ac:dyDescent="0.3">
      <c r="A4843" s="129" t="str">
        <f t="shared" si="114"/>
        <v>SDGbaseTRA_AgMax_v6_3PQXcmore</v>
      </c>
      <c r="B4843" s="129" t="s">
        <v>220</v>
      </c>
      <c r="C4843" s="129" t="s">
        <v>303</v>
      </c>
      <c r="D4843" s="129" t="s">
        <v>120</v>
      </c>
      <c r="E4843" s="126" t="s">
        <v>140</v>
      </c>
      <c r="F4843" s="126">
        <v>0.96699726989128798</v>
      </c>
      <c r="G4843" s="126">
        <v>0.99077913215106905</v>
      </c>
      <c r="H4843" s="126">
        <v>1.0038815487595401</v>
      </c>
      <c r="I4843" s="126">
        <v>1.00400655393643</v>
      </c>
      <c r="J4843" s="126">
        <v>1.0074751743732799</v>
      </c>
      <c r="K4843" s="126">
        <v>1.01215009666762</v>
      </c>
      <c r="L4843" s="126">
        <v>1.01743555058343</v>
      </c>
      <c r="M4843" s="126">
        <v>1.0253071036389501</v>
      </c>
      <c r="N4843" s="126">
        <v>1.03229091862249</v>
      </c>
      <c r="O4843" s="126">
        <v>1.06771368192654</v>
      </c>
      <c r="P4843" s="126">
        <v>1.0784720540455901</v>
      </c>
      <c r="Q4843" s="126">
        <v>1.08294760236475</v>
      </c>
      <c r="R4843" s="126">
        <v>1.0815116402149101</v>
      </c>
      <c r="S4843" s="126">
        <v>1.08486966967104</v>
      </c>
      <c r="T4843" s="126">
        <v>1.0889104972647501</v>
      </c>
      <c r="U4843" s="126">
        <v>1.0925873558864501</v>
      </c>
      <c r="V4843" s="126">
        <v>1.0932173957678</v>
      </c>
      <c r="W4843" s="126">
        <v>1.0959069922069</v>
      </c>
      <c r="X4843" s="126">
        <v>1.10004372307198</v>
      </c>
      <c r="Y4843" s="126">
        <v>1.1011061280412</v>
      </c>
      <c r="Z4843" s="126">
        <v>1.1005906270128201</v>
      </c>
      <c r="AA4843" s="126">
        <v>1.1025442830010499</v>
      </c>
      <c r="AB4843" s="126">
        <v>1.10844846198576</v>
      </c>
      <c r="AC4843" s="126">
        <v>1.1116074111613199</v>
      </c>
      <c r="AD4843" s="126">
        <v>1.1132039177109101</v>
      </c>
      <c r="AE4843" s="126">
        <v>1.1133776447238699</v>
      </c>
      <c r="AF4843" s="126">
        <v>1.11314793298119</v>
      </c>
      <c r="AG4843" s="126">
        <v>1.1123825322035701</v>
      </c>
      <c r="AH4843" s="126">
        <v>1.1074811229199399</v>
      </c>
      <c r="AI4843" s="126">
        <v>1.0966480817830799</v>
      </c>
      <c r="AJ4843" s="126">
        <v>1.0867140949062699</v>
      </c>
      <c r="AK4843" s="126">
        <v>1.07722959824579</v>
      </c>
    </row>
    <row r="4844" spans="1:37" s="126" customFormat="1" hidden="1" x14ac:dyDescent="0.3">
      <c r="A4844" s="129" t="str">
        <f t="shared" si="114"/>
        <v>SDGbaseTRA_AgMax_v6_3PQXcmine</v>
      </c>
      <c r="B4844" s="129" t="s">
        <v>220</v>
      </c>
      <c r="C4844" s="129" t="s">
        <v>303</v>
      </c>
      <c r="D4844" s="129" t="s">
        <v>120</v>
      </c>
      <c r="E4844" s="126" t="s">
        <v>141</v>
      </c>
      <c r="F4844" s="126">
        <v>1.0261587926798501</v>
      </c>
      <c r="G4844" s="126">
        <v>1.03000446164855</v>
      </c>
      <c r="H4844" s="126">
        <v>1.0296511509501001</v>
      </c>
      <c r="I4844" s="126">
        <v>1.0589382738505599</v>
      </c>
      <c r="J4844" s="126">
        <v>1.0489833464165299</v>
      </c>
      <c r="K4844" s="126">
        <v>1.0408930093434401</v>
      </c>
      <c r="L4844" s="126">
        <v>1.0344981659511501</v>
      </c>
      <c r="M4844" s="126">
        <v>1.0279747459156201</v>
      </c>
      <c r="N4844" s="126">
        <v>1.0185970649282201</v>
      </c>
      <c r="O4844" s="126">
        <v>0.98912218329506996</v>
      </c>
      <c r="P4844" s="126">
        <v>0.97762561234330403</v>
      </c>
      <c r="Q4844" s="126">
        <v>0.97662431741646205</v>
      </c>
      <c r="R4844" s="126">
        <v>0.96098673238968602</v>
      </c>
      <c r="S4844" s="126">
        <v>0.96993407408251797</v>
      </c>
      <c r="T4844" s="126">
        <v>0.97599884995313702</v>
      </c>
      <c r="U4844" s="126">
        <v>0.98229805757785105</v>
      </c>
      <c r="V4844" s="126">
        <v>0.99194888214239596</v>
      </c>
      <c r="W4844" s="126">
        <v>1.00335152624378</v>
      </c>
      <c r="X4844" s="126">
        <v>1.0174156708159201</v>
      </c>
      <c r="Y4844" s="126">
        <v>1.0276145763461</v>
      </c>
      <c r="Z4844" s="126">
        <v>1.0388080225037699</v>
      </c>
      <c r="AA4844" s="126">
        <v>1.0477056376407801</v>
      </c>
      <c r="AB4844" s="126">
        <v>1.04517399702337</v>
      </c>
      <c r="AC4844" s="126">
        <v>1.0440541155354</v>
      </c>
      <c r="AD4844" s="126">
        <v>1.04624286454379</v>
      </c>
      <c r="AE4844" s="126">
        <v>1.0503120867504401</v>
      </c>
      <c r="AF4844" s="126">
        <v>1.05622406157114</v>
      </c>
      <c r="AG4844" s="126">
        <v>1.068863949527</v>
      </c>
      <c r="AH4844" s="126">
        <v>1.0735718387144899</v>
      </c>
      <c r="AI4844" s="126">
        <v>1.0759424580169801</v>
      </c>
      <c r="AJ4844" s="126">
        <v>1.0818849715484</v>
      </c>
      <c r="AK4844" s="126">
        <v>1.09945257127536</v>
      </c>
    </row>
    <row r="4845" spans="1:37" s="126" customFormat="1" hidden="1" x14ac:dyDescent="0.3">
      <c r="A4845" s="129" t="str">
        <f t="shared" si="114"/>
        <v>SDGbaseTRA_AgMax_v6_3PQXcmeat</v>
      </c>
      <c r="B4845" s="129" t="s">
        <v>220</v>
      </c>
      <c r="C4845" s="129" t="s">
        <v>303</v>
      </c>
      <c r="D4845" s="129" t="s">
        <v>120</v>
      </c>
      <c r="E4845" s="126" t="s">
        <v>142</v>
      </c>
      <c r="F4845" s="126">
        <v>1.2943882323024001</v>
      </c>
      <c r="G4845" s="126">
        <v>1.2512115376956501</v>
      </c>
      <c r="H4845" s="126">
        <v>1.25289495732872</v>
      </c>
      <c r="I4845" s="126">
        <v>1.25036568027564</v>
      </c>
      <c r="J4845" s="126">
        <v>1.25957801533836</v>
      </c>
      <c r="K4845" s="126">
        <v>1.2638951308181501</v>
      </c>
      <c r="L4845" s="126">
        <v>1.2660873791640599</v>
      </c>
      <c r="M4845" s="126">
        <v>1.26806433887049</v>
      </c>
      <c r="N4845" s="126">
        <v>1.26944954488095</v>
      </c>
      <c r="O4845" s="126">
        <v>1.27500242879045</v>
      </c>
      <c r="P4845" s="126">
        <v>1.27591575735689</v>
      </c>
      <c r="Q4845" s="126">
        <v>1.27810542342945</v>
      </c>
      <c r="R4845" s="126">
        <v>1.2871591517552501</v>
      </c>
      <c r="S4845" s="126">
        <v>1.2870132946305901</v>
      </c>
      <c r="T4845" s="126">
        <v>1.2867890309569201</v>
      </c>
      <c r="U4845" s="126">
        <v>1.28659848073132</v>
      </c>
      <c r="V4845" s="126">
        <v>1.2873899489757199</v>
      </c>
      <c r="W4845" s="126">
        <v>1.2885777697890199</v>
      </c>
      <c r="X4845" s="126">
        <v>1.2885402403531701</v>
      </c>
      <c r="Y4845" s="126">
        <v>1.28676321252793</v>
      </c>
      <c r="Z4845" s="126">
        <v>1.2852747347598501</v>
      </c>
      <c r="AA4845" s="126">
        <v>1.2829571237137201</v>
      </c>
      <c r="AB4845" s="126">
        <v>1.2814910724797599</v>
      </c>
      <c r="AC4845" s="126">
        <v>1.28348463072783</v>
      </c>
      <c r="AD4845" s="126">
        <v>1.28700697264223</v>
      </c>
      <c r="AE4845" s="126">
        <v>1.2913589764412701</v>
      </c>
      <c r="AF4845" s="126">
        <v>1.2962044256438101</v>
      </c>
      <c r="AG4845" s="126">
        <v>1.3022238500405801</v>
      </c>
      <c r="AH4845" s="126">
        <v>1.3153646239921399</v>
      </c>
      <c r="AI4845" s="126">
        <v>1.33042868161407</v>
      </c>
      <c r="AJ4845" s="126">
        <v>1.34222162064387</v>
      </c>
      <c r="AK4845" s="126">
        <v>1.34729573100308</v>
      </c>
    </row>
    <row r="4846" spans="1:37" s="126" customFormat="1" hidden="1" x14ac:dyDescent="0.3">
      <c r="A4846" s="129" t="str">
        <f t="shared" si="114"/>
        <v>SDGbaseTRA_AgMax_v6_3PQXcpfis</v>
      </c>
      <c r="B4846" s="129" t="s">
        <v>220</v>
      </c>
      <c r="C4846" s="129" t="s">
        <v>303</v>
      </c>
      <c r="D4846" s="129" t="s">
        <v>120</v>
      </c>
      <c r="E4846" s="126" t="s">
        <v>143</v>
      </c>
      <c r="F4846" s="126">
        <v>1.26664535676362</v>
      </c>
      <c r="G4846" s="126">
        <v>1.2556927979235399</v>
      </c>
      <c r="H4846" s="126">
        <v>1.24665226499341</v>
      </c>
      <c r="I4846" s="126">
        <v>1.2382953725553401</v>
      </c>
      <c r="J4846" s="126">
        <v>1.23592893773421</v>
      </c>
      <c r="K4846" s="126">
        <v>1.2340395781415401</v>
      </c>
      <c r="L4846" s="126">
        <v>1.2328049075853</v>
      </c>
      <c r="M4846" s="126">
        <v>1.2323635297646001</v>
      </c>
      <c r="N4846" s="126">
        <v>1.23147934933195</v>
      </c>
      <c r="O4846" s="126">
        <v>1.2288010316326401</v>
      </c>
      <c r="P4846" s="126">
        <v>1.22665934059352</v>
      </c>
      <c r="Q4846" s="126">
        <v>1.22547373851121</v>
      </c>
      <c r="R4846" s="126">
        <v>1.2284827299865899</v>
      </c>
      <c r="S4846" s="126">
        <v>1.2278209947623</v>
      </c>
      <c r="T4846" s="126">
        <v>1.22648737223399</v>
      </c>
      <c r="U4846" s="126">
        <v>1.22515937933085</v>
      </c>
      <c r="V4846" s="126">
        <v>1.2249008165901101</v>
      </c>
      <c r="W4846" s="126">
        <v>1.22357866909041</v>
      </c>
      <c r="X4846" s="126">
        <v>1.22045189766003</v>
      </c>
      <c r="Y4846" s="126">
        <v>1.2159688671553599</v>
      </c>
      <c r="Z4846" s="126">
        <v>1.2114727140428501</v>
      </c>
      <c r="AA4846" s="126">
        <v>1.2062407457276101</v>
      </c>
      <c r="AB4846" s="126">
        <v>1.2003696265810899</v>
      </c>
      <c r="AC4846" s="126">
        <v>1.19836534838396</v>
      </c>
      <c r="AD4846" s="126">
        <v>1.1994297778529099</v>
      </c>
      <c r="AE4846" s="126">
        <v>1.2023480826211199</v>
      </c>
      <c r="AF4846" s="126">
        <v>1.2065563662261001</v>
      </c>
      <c r="AG4846" s="126">
        <v>1.2128877638843201</v>
      </c>
      <c r="AH4846" s="126">
        <v>1.2190704215413499</v>
      </c>
      <c r="AI4846" s="126">
        <v>1.22819290294175</v>
      </c>
      <c r="AJ4846" s="126">
        <v>1.2363671402434</v>
      </c>
      <c r="AK4846" s="126">
        <v>1.2394783357768899</v>
      </c>
    </row>
    <row r="4847" spans="1:37" s="126" customFormat="1" hidden="1" x14ac:dyDescent="0.3">
      <c r="A4847" s="129" t="str">
        <f t="shared" si="114"/>
        <v>SDGbaseTRA_AgMax_v6_3PQXcvege</v>
      </c>
      <c r="B4847" s="129" t="s">
        <v>220</v>
      </c>
      <c r="C4847" s="129" t="s">
        <v>303</v>
      </c>
      <c r="D4847" s="129" t="s">
        <v>120</v>
      </c>
      <c r="E4847" s="126" t="s">
        <v>144</v>
      </c>
      <c r="F4847" s="126">
        <v>1.23717816411607</v>
      </c>
      <c r="G4847" s="126">
        <v>1.23335703665325</v>
      </c>
      <c r="H4847" s="126">
        <v>1.2291809366770701</v>
      </c>
      <c r="I4847" s="126">
        <v>1.22538370193559</v>
      </c>
      <c r="J4847" s="126">
        <v>1.2233604040988999</v>
      </c>
      <c r="K4847" s="126">
        <v>1.22131839412738</v>
      </c>
      <c r="L4847" s="126">
        <v>1.2198306216552499</v>
      </c>
      <c r="M4847" s="126">
        <v>1.2191636674072699</v>
      </c>
      <c r="N4847" s="126">
        <v>1.2178780541693599</v>
      </c>
      <c r="O4847" s="126">
        <v>1.20957359828805</v>
      </c>
      <c r="P4847" s="126">
        <v>1.20739358032889</v>
      </c>
      <c r="Q4847" s="126">
        <v>1.2071583052730801</v>
      </c>
      <c r="R4847" s="126">
        <v>1.2100246827658501</v>
      </c>
      <c r="S4847" s="126">
        <v>1.2098974927619699</v>
      </c>
      <c r="T4847" s="126">
        <v>1.20976837673279</v>
      </c>
      <c r="U4847" s="126">
        <v>1.2098864854820299</v>
      </c>
      <c r="V4847" s="126">
        <v>1.2109529869834501</v>
      </c>
      <c r="W4847" s="126">
        <v>1.2109822500691301</v>
      </c>
      <c r="X4847" s="126">
        <v>1.2094218552911</v>
      </c>
      <c r="Y4847" s="126">
        <v>1.2070670240915</v>
      </c>
      <c r="Z4847" s="126">
        <v>1.20497914137186</v>
      </c>
      <c r="AA4847" s="126">
        <v>1.20215147733554</v>
      </c>
      <c r="AB4847" s="126">
        <v>1.1969147755081</v>
      </c>
      <c r="AC4847" s="126">
        <v>1.1952009014741301</v>
      </c>
      <c r="AD4847" s="126">
        <v>1.1963719815152301</v>
      </c>
      <c r="AE4847" s="126">
        <v>1.1988510794340199</v>
      </c>
      <c r="AF4847" s="126">
        <v>1.20195489362918</v>
      </c>
      <c r="AG4847" s="126">
        <v>1.2106058886872899</v>
      </c>
      <c r="AH4847" s="126">
        <v>1.2148076774793599</v>
      </c>
      <c r="AI4847" s="126">
        <v>1.2196175057360401</v>
      </c>
      <c r="AJ4847" s="126">
        <v>1.2238811374141001</v>
      </c>
      <c r="AK4847" s="126">
        <v>1.22721187573704</v>
      </c>
    </row>
    <row r="4848" spans="1:37" s="126" customFormat="1" hidden="1" x14ac:dyDescent="0.3">
      <c r="A4848" s="129" t="str">
        <f t="shared" si="114"/>
        <v>SDGbaseTRA_AgMax_v6_3PQXcfats</v>
      </c>
      <c r="B4848" s="129" t="s">
        <v>220</v>
      </c>
      <c r="C4848" s="129" t="s">
        <v>303</v>
      </c>
      <c r="D4848" s="129" t="s">
        <v>120</v>
      </c>
      <c r="E4848" s="126" t="s">
        <v>145</v>
      </c>
      <c r="F4848" s="126">
        <v>1.4010439092256299</v>
      </c>
      <c r="G4848" s="126">
        <v>1.4029414196379399</v>
      </c>
      <c r="H4848" s="126">
        <v>1.40467295534405</v>
      </c>
      <c r="I4848" s="126">
        <v>1.4061353184416301</v>
      </c>
      <c r="J4848" s="126">
        <v>1.4055853566646701</v>
      </c>
      <c r="K4848" s="126">
        <v>1.4048963268521599</v>
      </c>
      <c r="L4848" s="126">
        <v>1.4048964721507999</v>
      </c>
      <c r="M4848" s="126">
        <v>1.40790576278033</v>
      </c>
      <c r="N4848" s="126">
        <v>1.4101200394797899</v>
      </c>
      <c r="O4848" s="126">
        <v>1.42605884379045</v>
      </c>
      <c r="P4848" s="126">
        <v>1.42837117855081</v>
      </c>
      <c r="Q4848" s="126">
        <v>1.42787720343953</v>
      </c>
      <c r="R4848" s="126">
        <v>1.4222417765675099</v>
      </c>
      <c r="S4848" s="126">
        <v>1.4218786811748501</v>
      </c>
      <c r="T4848" s="126">
        <v>1.4224291452373801</v>
      </c>
      <c r="U4848" s="126">
        <v>1.42283239657723</v>
      </c>
      <c r="V4848" s="126">
        <v>1.4217687063011499</v>
      </c>
      <c r="W4848" s="126">
        <v>1.4213534584202201</v>
      </c>
      <c r="X4848" s="126">
        <v>1.4210595536580799</v>
      </c>
      <c r="Y4848" s="126">
        <v>1.4177401192399199</v>
      </c>
      <c r="Z4848" s="126">
        <v>1.41280375553078</v>
      </c>
      <c r="AA4848" s="126">
        <v>1.40883882088885</v>
      </c>
      <c r="AB4848" s="126">
        <v>1.40517204661043</v>
      </c>
      <c r="AC4848" s="126">
        <v>1.40278482695512</v>
      </c>
      <c r="AD4848" s="126">
        <v>1.40229778768755</v>
      </c>
      <c r="AE4848" s="126">
        <v>1.4025261349099201</v>
      </c>
      <c r="AF4848" s="126">
        <v>1.40346825111255</v>
      </c>
      <c r="AG4848" s="126">
        <v>1.4044400374552499</v>
      </c>
      <c r="AH4848" s="126">
        <v>1.4053467212603099</v>
      </c>
      <c r="AI4848" s="126">
        <v>1.4056866339530001</v>
      </c>
      <c r="AJ4848" s="126">
        <v>1.4065381005903901</v>
      </c>
      <c r="AK4848" s="126">
        <v>1.4031981250035701</v>
      </c>
    </row>
    <row r="4849" spans="1:37" s="126" customFormat="1" hidden="1" x14ac:dyDescent="0.3">
      <c r="A4849" s="129" t="str">
        <f t="shared" si="114"/>
        <v>SDGbaseTRA_AgMax_v6_3PQXcdair</v>
      </c>
      <c r="B4849" s="129" t="s">
        <v>220</v>
      </c>
      <c r="C4849" s="129" t="s">
        <v>303</v>
      </c>
      <c r="D4849" s="129" t="s">
        <v>120</v>
      </c>
      <c r="E4849" s="126" t="s">
        <v>146</v>
      </c>
      <c r="F4849" s="126">
        <v>1.54740058142779</v>
      </c>
      <c r="G4849" s="126">
        <v>1.5186488435029399</v>
      </c>
      <c r="H4849" s="126">
        <v>1.5194993333295399</v>
      </c>
      <c r="I4849" s="126">
        <v>1.5187831960679801</v>
      </c>
      <c r="J4849" s="126">
        <v>1.51976502130029</v>
      </c>
      <c r="K4849" s="126">
        <v>1.5190253949114301</v>
      </c>
      <c r="L4849" s="126">
        <v>1.51810397643578</v>
      </c>
      <c r="M4849" s="126">
        <v>1.51815870994698</v>
      </c>
      <c r="N4849" s="126">
        <v>1.5175031700747501</v>
      </c>
      <c r="O4849" s="126">
        <v>1.50283199669043</v>
      </c>
      <c r="P4849" s="126">
        <v>1.5012861123672501</v>
      </c>
      <c r="Q4849" s="126">
        <v>1.50359780968173</v>
      </c>
      <c r="R4849" s="126">
        <v>1.5103551653128999</v>
      </c>
      <c r="S4849" s="126">
        <v>1.51211007180107</v>
      </c>
      <c r="T4849" s="126">
        <v>1.5138295383035201</v>
      </c>
      <c r="U4849" s="126">
        <v>1.51593178359541</v>
      </c>
      <c r="V4849" s="126">
        <v>1.51956757183928</v>
      </c>
      <c r="W4849" s="126">
        <v>1.521367330376</v>
      </c>
      <c r="X4849" s="126">
        <v>1.52063842138408</v>
      </c>
      <c r="Y4849" s="126">
        <v>1.5186311772869701</v>
      </c>
      <c r="Z4849" s="126">
        <v>1.51654337382254</v>
      </c>
      <c r="AA4849" s="126">
        <v>1.51325705996323</v>
      </c>
      <c r="AB4849" s="126">
        <v>1.50590962382869</v>
      </c>
      <c r="AC4849" s="126">
        <v>1.50387462940063</v>
      </c>
      <c r="AD4849" s="126">
        <v>1.50594775621063</v>
      </c>
      <c r="AE4849" s="126">
        <v>1.509719533475</v>
      </c>
      <c r="AF4849" s="126">
        <v>1.51410102308196</v>
      </c>
      <c r="AG4849" s="126">
        <v>1.5257549128672401</v>
      </c>
      <c r="AH4849" s="126">
        <v>1.53448130985811</v>
      </c>
      <c r="AI4849" s="126">
        <v>1.5438222100979699</v>
      </c>
      <c r="AJ4849" s="126">
        <v>1.5510023135865001</v>
      </c>
      <c r="AK4849" s="126">
        <v>1.5552105797579201</v>
      </c>
    </row>
    <row r="4850" spans="1:37" s="126" customFormat="1" hidden="1" x14ac:dyDescent="0.3">
      <c r="A4850" s="129" t="str">
        <f t="shared" si="114"/>
        <v>SDGbaseTRA_AgMax_v6_3PQXcgrai</v>
      </c>
      <c r="B4850" s="129" t="s">
        <v>220</v>
      </c>
      <c r="C4850" s="129" t="s">
        <v>303</v>
      </c>
      <c r="D4850" s="129" t="s">
        <v>120</v>
      </c>
      <c r="E4850" s="126" t="s">
        <v>147</v>
      </c>
      <c r="F4850" s="126">
        <v>1.3669077801112099</v>
      </c>
      <c r="G4850" s="126">
        <v>1.3554211917845</v>
      </c>
      <c r="H4850" s="126">
        <v>1.3490155400249599</v>
      </c>
      <c r="I4850" s="126">
        <v>1.3539427032678399</v>
      </c>
      <c r="J4850" s="126">
        <v>1.3516310256670101</v>
      </c>
      <c r="K4850" s="126">
        <v>1.34577393547333</v>
      </c>
      <c r="L4850" s="126">
        <v>1.3412594815023</v>
      </c>
      <c r="M4850" s="126">
        <v>1.3383063974344001</v>
      </c>
      <c r="N4850" s="126">
        <v>1.3356519349971301</v>
      </c>
      <c r="O4850" s="126">
        <v>1.3283859574311001</v>
      </c>
      <c r="P4850" s="126">
        <v>1.3265735835672701</v>
      </c>
      <c r="Q4850" s="126">
        <v>1.32539443786502</v>
      </c>
      <c r="R4850" s="126">
        <v>1.32698460332934</v>
      </c>
      <c r="S4850" s="126">
        <v>1.3258785926202099</v>
      </c>
      <c r="T4850" s="126">
        <v>1.32619673140085</v>
      </c>
      <c r="U4850" s="126">
        <v>1.3267339636955999</v>
      </c>
      <c r="V4850" s="126">
        <v>1.3260167995955401</v>
      </c>
      <c r="W4850" s="126">
        <v>1.3238992911666601</v>
      </c>
      <c r="X4850" s="126">
        <v>1.32226239981111</v>
      </c>
      <c r="Y4850" s="126">
        <v>1.3196612296979999</v>
      </c>
      <c r="Z4850" s="126">
        <v>1.3175751513959499</v>
      </c>
      <c r="AA4850" s="126">
        <v>1.3153921209123201</v>
      </c>
      <c r="AB4850" s="126">
        <v>1.31158233219553</v>
      </c>
      <c r="AC4850" s="126">
        <v>1.31161611191532</v>
      </c>
      <c r="AD4850" s="126">
        <v>1.31377554778934</v>
      </c>
      <c r="AE4850" s="126">
        <v>1.3164243813418901</v>
      </c>
      <c r="AF4850" s="126">
        <v>1.31861129284367</v>
      </c>
      <c r="AG4850" s="126">
        <v>1.32879750582902</v>
      </c>
      <c r="AH4850" s="126">
        <v>1.33055700649147</v>
      </c>
      <c r="AI4850" s="126">
        <v>1.3340670911822901</v>
      </c>
      <c r="AJ4850" s="126">
        <v>1.33974664023663</v>
      </c>
      <c r="AK4850" s="126">
        <v>1.34572660991704</v>
      </c>
    </row>
    <row r="4851" spans="1:37" s="126" customFormat="1" hidden="1" x14ac:dyDescent="0.3">
      <c r="A4851" s="129" t="str">
        <f t="shared" si="114"/>
        <v>SDGbaseTRA_AgMax_v6_3PQXcstar</v>
      </c>
      <c r="B4851" s="129" t="s">
        <v>220</v>
      </c>
      <c r="C4851" s="129" t="s">
        <v>303</v>
      </c>
      <c r="D4851" s="129" t="s">
        <v>120</v>
      </c>
      <c r="E4851" s="126" t="s">
        <v>148</v>
      </c>
      <c r="F4851" s="126">
        <v>1.21874154373827</v>
      </c>
      <c r="G4851" s="126">
        <v>1.2051399722448399</v>
      </c>
      <c r="H4851" s="126">
        <v>1.1897289834593701</v>
      </c>
      <c r="I4851" s="126">
        <v>1.19296764272275</v>
      </c>
      <c r="J4851" s="126">
        <v>1.1888573752478599</v>
      </c>
      <c r="K4851" s="126">
        <v>1.1796204276723501</v>
      </c>
      <c r="L4851" s="126">
        <v>1.17146184400385</v>
      </c>
      <c r="M4851" s="126">
        <v>1.1635545127283</v>
      </c>
      <c r="N4851" s="126">
        <v>1.1574060984119501</v>
      </c>
      <c r="O4851" s="126">
        <v>1.1502838183505799</v>
      </c>
      <c r="P4851" s="126">
        <v>1.1457614338164299</v>
      </c>
      <c r="Q4851" s="126">
        <v>1.1417599315392599</v>
      </c>
      <c r="R4851" s="126">
        <v>1.1438014583549101</v>
      </c>
      <c r="S4851" s="126">
        <v>1.14258662092745</v>
      </c>
      <c r="T4851" s="126">
        <v>1.14400733619762</v>
      </c>
      <c r="U4851" s="126">
        <v>1.1456636288694999</v>
      </c>
      <c r="V4851" s="126">
        <v>1.14620548576909</v>
      </c>
      <c r="W4851" s="126">
        <v>1.1462615916982399</v>
      </c>
      <c r="X4851" s="126">
        <v>1.14824970396578</v>
      </c>
      <c r="Y4851" s="126">
        <v>1.1507922057759199</v>
      </c>
      <c r="Z4851" s="126">
        <v>1.1551331410152701</v>
      </c>
      <c r="AA4851" s="126">
        <v>1.1598758819172501</v>
      </c>
      <c r="AB4851" s="126">
        <v>1.16074273903614</v>
      </c>
      <c r="AC4851" s="126">
        <v>1.1634750072300299</v>
      </c>
      <c r="AD4851" s="126">
        <v>1.16646774563098</v>
      </c>
      <c r="AE4851" s="126">
        <v>1.16863781236816</v>
      </c>
      <c r="AF4851" s="126">
        <v>1.1691373023856</v>
      </c>
      <c r="AG4851" s="126">
        <v>1.20333981830957</v>
      </c>
      <c r="AH4851" s="126">
        <v>1.22068442467635</v>
      </c>
      <c r="AI4851" s="126">
        <v>1.22976461289328</v>
      </c>
      <c r="AJ4851" s="126">
        <v>1.2454702128772299</v>
      </c>
      <c r="AK4851" s="126">
        <v>1.27868794991235</v>
      </c>
    </row>
    <row r="4852" spans="1:37" s="126" customFormat="1" hidden="1" x14ac:dyDescent="0.3">
      <c r="A4852" s="129" t="str">
        <f t="shared" si="114"/>
        <v>SDGbaseTRA_AgMax_v6_3PQXcafee</v>
      </c>
      <c r="B4852" s="129" t="s">
        <v>220</v>
      </c>
      <c r="C4852" s="129" t="s">
        <v>303</v>
      </c>
      <c r="D4852" s="129" t="s">
        <v>120</v>
      </c>
      <c r="E4852" s="126" t="s">
        <v>149</v>
      </c>
      <c r="F4852" s="126">
        <v>2.1076591868732102</v>
      </c>
      <c r="G4852" s="126">
        <v>2.0191730960746099</v>
      </c>
      <c r="H4852" s="126">
        <v>2.0561179799261402</v>
      </c>
      <c r="I4852" s="126">
        <v>2.0339989817784998</v>
      </c>
      <c r="J4852" s="126">
        <v>2.06367738852459</v>
      </c>
      <c r="K4852" s="126">
        <v>2.0729213282869101</v>
      </c>
      <c r="L4852" s="126">
        <v>2.0730069978490002</v>
      </c>
      <c r="M4852" s="126">
        <v>2.0741120676504301</v>
      </c>
      <c r="N4852" s="126">
        <v>2.0762433358752501</v>
      </c>
      <c r="O4852" s="126">
        <v>2.0678997477171399</v>
      </c>
      <c r="P4852" s="126">
        <v>2.0687129373996802</v>
      </c>
      <c r="Q4852" s="126">
        <v>2.07385090324795</v>
      </c>
      <c r="R4852" s="126">
        <v>2.0985691127687001</v>
      </c>
      <c r="S4852" s="126">
        <v>2.0870962719558701</v>
      </c>
      <c r="T4852" s="126">
        <v>2.0848155388640999</v>
      </c>
      <c r="U4852" s="126">
        <v>2.0836846473632602</v>
      </c>
      <c r="V4852" s="126">
        <v>2.08694807460471</v>
      </c>
      <c r="W4852" s="126">
        <v>2.0872424948290602</v>
      </c>
      <c r="X4852" s="126">
        <v>2.0829356431309902</v>
      </c>
      <c r="Y4852" s="126">
        <v>2.0771073979649102</v>
      </c>
      <c r="Z4852" s="126">
        <v>2.0700368294041498</v>
      </c>
      <c r="AA4852" s="126">
        <v>2.0592206715416101</v>
      </c>
      <c r="AB4852" s="126">
        <v>2.0493436655486001</v>
      </c>
      <c r="AC4852" s="126">
        <v>2.0446527607900302</v>
      </c>
      <c r="AD4852" s="126">
        <v>2.04657392680175</v>
      </c>
      <c r="AE4852" s="126">
        <v>2.0523758032266599</v>
      </c>
      <c r="AF4852" s="126">
        <v>2.06005381700857</v>
      </c>
      <c r="AG4852" s="126">
        <v>2.06888180748712</v>
      </c>
      <c r="AH4852" s="126">
        <v>2.0945736960029402</v>
      </c>
      <c r="AI4852" s="126">
        <v>2.1182173632725299</v>
      </c>
      <c r="AJ4852" s="126">
        <v>2.1281342534260399</v>
      </c>
      <c r="AK4852" s="126">
        <v>2.1240481745539901</v>
      </c>
    </row>
    <row r="4853" spans="1:37" s="126" customFormat="1" hidden="1" x14ac:dyDescent="0.3">
      <c r="A4853" s="129" t="str">
        <f t="shared" si="114"/>
        <v>SDGbaseTRA_AgMax_v6_3PQXcbake</v>
      </c>
      <c r="B4853" s="129" t="s">
        <v>220</v>
      </c>
      <c r="C4853" s="129" t="s">
        <v>303</v>
      </c>
      <c r="D4853" s="129" t="s">
        <v>120</v>
      </c>
      <c r="E4853" s="126" t="s">
        <v>150</v>
      </c>
      <c r="F4853" s="126">
        <v>1.2067062846960701</v>
      </c>
      <c r="G4853" s="126">
        <v>1.2092399480993901</v>
      </c>
      <c r="H4853" s="126">
        <v>1.2056833490386301</v>
      </c>
      <c r="I4853" s="126">
        <v>1.2063873183779401</v>
      </c>
      <c r="J4853" s="126">
        <v>1.20357876665137</v>
      </c>
      <c r="K4853" s="126">
        <v>1.20091822591274</v>
      </c>
      <c r="L4853" s="126">
        <v>1.19932424526489</v>
      </c>
      <c r="M4853" s="126">
        <v>1.1986037307606401</v>
      </c>
      <c r="N4853" s="126">
        <v>1.19755419230661</v>
      </c>
      <c r="O4853" s="126">
        <v>1.19100201877155</v>
      </c>
      <c r="P4853" s="126">
        <v>1.1910115982145</v>
      </c>
      <c r="Q4853" s="126">
        <v>1.1918483198318699</v>
      </c>
      <c r="R4853" s="126">
        <v>1.1948845231549901</v>
      </c>
      <c r="S4853" s="126">
        <v>1.1964410366447</v>
      </c>
      <c r="T4853" s="126">
        <v>1.19809915510966</v>
      </c>
      <c r="U4853" s="126">
        <v>1.20019122532866</v>
      </c>
      <c r="V4853" s="126">
        <v>1.20251235170398</v>
      </c>
      <c r="W4853" s="126">
        <v>1.2037218315518501</v>
      </c>
      <c r="X4853" s="126">
        <v>1.20395719258823</v>
      </c>
      <c r="Y4853" s="126">
        <v>1.2030418598633099</v>
      </c>
      <c r="Z4853" s="126">
        <v>1.2022446411607901</v>
      </c>
      <c r="AA4853" s="126">
        <v>1.2012021765199501</v>
      </c>
      <c r="AB4853" s="126">
        <v>1.19765532568199</v>
      </c>
      <c r="AC4853" s="126">
        <v>1.19700933516024</v>
      </c>
      <c r="AD4853" s="126">
        <v>1.1986979002349201</v>
      </c>
      <c r="AE4853" s="126">
        <v>1.2009896746269999</v>
      </c>
      <c r="AF4853" s="126">
        <v>1.20323439125928</v>
      </c>
      <c r="AG4853" s="126">
        <v>1.21706751596275</v>
      </c>
      <c r="AH4853" s="126">
        <v>1.22080674537893</v>
      </c>
      <c r="AI4853" s="126">
        <v>1.22269419091745</v>
      </c>
      <c r="AJ4853" s="126">
        <v>1.2256153865542101</v>
      </c>
      <c r="AK4853" s="126">
        <v>1.23179090971827</v>
      </c>
    </row>
    <row r="4854" spans="1:37" s="126" customFormat="1" hidden="1" x14ac:dyDescent="0.3">
      <c r="A4854" s="129" t="str">
        <f t="shared" si="114"/>
        <v>SDGbaseTRA_AgMax_v6_3PQXcsuga</v>
      </c>
      <c r="B4854" s="129" t="s">
        <v>220</v>
      </c>
      <c r="C4854" s="129" t="s">
        <v>303</v>
      </c>
      <c r="D4854" s="129" t="s">
        <v>120</v>
      </c>
      <c r="E4854" s="126" t="s">
        <v>151</v>
      </c>
      <c r="F4854" s="126">
        <v>1.4973235534731399</v>
      </c>
      <c r="G4854" s="126">
        <v>1.49839269353198</v>
      </c>
      <c r="H4854" s="126">
        <v>1.48605813430289</v>
      </c>
      <c r="I4854" s="126">
        <v>1.4876501913823601</v>
      </c>
      <c r="J4854" s="126">
        <v>1.4798162623842599</v>
      </c>
      <c r="K4854" s="126">
        <v>1.47205559706523</v>
      </c>
      <c r="L4854" s="126">
        <v>1.4667348823145401</v>
      </c>
      <c r="M4854" s="126">
        <v>1.46491684845207</v>
      </c>
      <c r="N4854" s="126">
        <v>1.4625558258341</v>
      </c>
      <c r="O4854" s="126">
        <v>1.4486079598342101</v>
      </c>
      <c r="P4854" s="126">
        <v>1.4470679652837299</v>
      </c>
      <c r="Q4854" s="126">
        <v>1.4481188797923601</v>
      </c>
      <c r="R4854" s="126">
        <v>1.44817504845667</v>
      </c>
      <c r="S4854" s="126">
        <v>1.4481268273638099</v>
      </c>
      <c r="T4854" s="126">
        <v>1.4477245021017899</v>
      </c>
      <c r="U4854" s="126">
        <v>1.44755911826679</v>
      </c>
      <c r="V4854" s="126">
        <v>1.44741910065994</v>
      </c>
      <c r="W4854" s="126">
        <v>1.4459594885842399</v>
      </c>
      <c r="X4854" s="126">
        <v>1.4434342045866599</v>
      </c>
      <c r="Y4854" s="126">
        <v>1.4383866263894101</v>
      </c>
      <c r="Z4854" s="126">
        <v>1.4334684118404899</v>
      </c>
      <c r="AA4854" s="126">
        <v>1.42802879853163</v>
      </c>
      <c r="AB4854" s="126">
        <v>1.4196663540342001</v>
      </c>
      <c r="AC4854" s="126">
        <v>1.4165492584137001</v>
      </c>
      <c r="AD4854" s="126">
        <v>1.4172773898639399</v>
      </c>
      <c r="AE4854" s="126">
        <v>1.41967742891451</v>
      </c>
      <c r="AF4854" s="126">
        <v>1.42279809186536</v>
      </c>
      <c r="AG4854" s="126">
        <v>1.4230516862177101</v>
      </c>
      <c r="AH4854" s="126">
        <v>1.41610288084028</v>
      </c>
      <c r="AI4854" s="126">
        <v>1.4145998816241401</v>
      </c>
      <c r="AJ4854" s="126">
        <v>1.4142273393939</v>
      </c>
      <c r="AK4854" s="126">
        <v>1.4088168161799399</v>
      </c>
    </row>
    <row r="4855" spans="1:37" s="126" customFormat="1" hidden="1" x14ac:dyDescent="0.3">
      <c r="A4855" s="129" t="str">
        <f t="shared" si="114"/>
        <v>SDGbaseTRA_AgMax_v6_3PQXcconf</v>
      </c>
      <c r="B4855" s="129" t="s">
        <v>220</v>
      </c>
      <c r="C4855" s="129" t="s">
        <v>303</v>
      </c>
      <c r="D4855" s="129" t="s">
        <v>120</v>
      </c>
      <c r="E4855" s="126" t="s">
        <v>152</v>
      </c>
      <c r="F4855" s="126">
        <v>1.3384186226572099</v>
      </c>
      <c r="G4855" s="126">
        <v>1.32069750870159</v>
      </c>
      <c r="H4855" s="126">
        <v>1.3253822297878799</v>
      </c>
      <c r="I4855" s="126">
        <v>1.3216317906374799</v>
      </c>
      <c r="J4855" s="126">
        <v>1.3234823745006901</v>
      </c>
      <c r="K4855" s="126">
        <v>1.3244456126971</v>
      </c>
      <c r="L4855" s="126">
        <v>1.3253987544771999</v>
      </c>
      <c r="M4855" s="126">
        <v>1.32745568107973</v>
      </c>
      <c r="N4855" s="126">
        <v>1.3287328415888</v>
      </c>
      <c r="O4855" s="126">
        <v>1.3245632116255099</v>
      </c>
      <c r="P4855" s="126">
        <v>1.3258910065120899</v>
      </c>
      <c r="Q4855" s="126">
        <v>1.3289061150289001</v>
      </c>
      <c r="R4855" s="126">
        <v>1.3354795647528199</v>
      </c>
      <c r="S4855" s="126">
        <v>1.3368099207574899</v>
      </c>
      <c r="T4855" s="126">
        <v>1.3381627021236699</v>
      </c>
      <c r="U4855" s="126">
        <v>1.33939344987746</v>
      </c>
      <c r="V4855" s="126">
        <v>1.3413376098560099</v>
      </c>
      <c r="W4855" s="126">
        <v>1.34198976291359</v>
      </c>
      <c r="X4855" s="126">
        <v>1.34097043830368</v>
      </c>
      <c r="Y4855" s="126">
        <v>1.33848619570032</v>
      </c>
      <c r="Z4855" s="126">
        <v>1.3358699135194001</v>
      </c>
      <c r="AA4855" s="126">
        <v>1.3325409492101701</v>
      </c>
      <c r="AB4855" s="126">
        <v>1.3275144859296599</v>
      </c>
      <c r="AC4855" s="126">
        <v>1.32608249953062</v>
      </c>
      <c r="AD4855" s="126">
        <v>1.32767248515578</v>
      </c>
      <c r="AE4855" s="126">
        <v>1.33056521438218</v>
      </c>
      <c r="AF4855" s="126">
        <v>1.3340331634265801</v>
      </c>
      <c r="AG4855" s="126">
        <v>1.3407977758008001</v>
      </c>
      <c r="AH4855" s="126">
        <v>1.34475723454346</v>
      </c>
      <c r="AI4855" s="126">
        <v>1.34906968166231</v>
      </c>
      <c r="AJ4855" s="126">
        <v>1.35140626238838</v>
      </c>
      <c r="AK4855" s="126">
        <v>1.34949287634312</v>
      </c>
    </row>
    <row r="4856" spans="1:37" s="126" customFormat="1" hidden="1" x14ac:dyDescent="0.3">
      <c r="A4856" s="129" t="str">
        <f t="shared" ref="A4856:A4919" si="115">_xlfn.CONCAT(C4856,D4856,E4856)</f>
        <v>SDGbaseTRA_AgMax_v6_3PQXcpast</v>
      </c>
      <c r="B4856" s="129" t="s">
        <v>220</v>
      </c>
      <c r="C4856" s="129" t="s">
        <v>303</v>
      </c>
      <c r="D4856" s="129" t="s">
        <v>120</v>
      </c>
      <c r="E4856" s="126" t="s">
        <v>153</v>
      </c>
      <c r="F4856" s="126">
        <v>1.43613676380422</v>
      </c>
      <c r="G4856" s="126">
        <v>1.3929461839661601</v>
      </c>
      <c r="H4856" s="126">
        <v>1.39067022872594</v>
      </c>
      <c r="I4856" s="126">
        <v>1.38016649230901</v>
      </c>
      <c r="J4856" s="126">
        <v>1.38683516924843</v>
      </c>
      <c r="K4856" s="126">
        <v>1.3910769384308601</v>
      </c>
      <c r="L4856" s="126">
        <v>1.3932085237732701</v>
      </c>
      <c r="M4856" s="126">
        <v>1.3947974608179301</v>
      </c>
      <c r="N4856" s="126">
        <v>1.3944064414055299</v>
      </c>
      <c r="O4856" s="126">
        <v>1.4050914300583399</v>
      </c>
      <c r="P4856" s="126">
        <v>1.4027172829054999</v>
      </c>
      <c r="Q4856" s="126">
        <v>1.4016910214243199</v>
      </c>
      <c r="R4856" s="126">
        <v>1.4074170065837699</v>
      </c>
      <c r="S4856" s="126">
        <v>1.4066895458081501</v>
      </c>
      <c r="T4856" s="126">
        <v>1.4031125112048399</v>
      </c>
      <c r="U4856" s="126">
        <v>1.3981323873847</v>
      </c>
      <c r="V4856" s="126">
        <v>1.3952995343447701</v>
      </c>
      <c r="W4856" s="126">
        <v>1.39325120559628</v>
      </c>
      <c r="X4856" s="126">
        <v>1.38835037142985</v>
      </c>
      <c r="Y4856" s="126">
        <v>1.3799898795241301</v>
      </c>
      <c r="Z4856" s="126">
        <v>1.37196209891208</v>
      </c>
      <c r="AA4856" s="126">
        <v>1.36391112814753</v>
      </c>
      <c r="AB4856" s="126">
        <v>1.3581180766885099</v>
      </c>
      <c r="AC4856" s="126">
        <v>1.35583485879197</v>
      </c>
      <c r="AD4856" s="126">
        <v>1.35540087191011</v>
      </c>
      <c r="AE4856" s="126">
        <v>1.3573242601295401</v>
      </c>
      <c r="AF4856" s="126">
        <v>1.36206469407034</v>
      </c>
      <c r="AG4856" s="126">
        <v>1.3689806571063701</v>
      </c>
      <c r="AH4856" s="126">
        <v>1.38196549858369</v>
      </c>
      <c r="AI4856" s="126">
        <v>1.3974372510314801</v>
      </c>
      <c r="AJ4856" s="126">
        <v>1.4117062253181401</v>
      </c>
      <c r="AK4856" s="126">
        <v>1.4197101858788901</v>
      </c>
    </row>
    <row r="4857" spans="1:37" s="126" customFormat="1" hidden="1" x14ac:dyDescent="0.3">
      <c r="A4857" s="129" t="str">
        <f t="shared" si="115"/>
        <v>SDGbaseTRA_AgMax_v6_3PQXcofoo</v>
      </c>
      <c r="B4857" s="129" t="s">
        <v>220</v>
      </c>
      <c r="C4857" s="129" t="s">
        <v>303</v>
      </c>
      <c r="D4857" s="129" t="s">
        <v>120</v>
      </c>
      <c r="E4857" s="126" t="s">
        <v>154</v>
      </c>
      <c r="F4857" s="126">
        <v>1.4927175915273401</v>
      </c>
      <c r="G4857" s="126">
        <v>1.4750619709948001</v>
      </c>
      <c r="H4857" s="126">
        <v>1.4736404480963901</v>
      </c>
      <c r="I4857" s="126">
        <v>1.4725493532476299</v>
      </c>
      <c r="J4857" s="126">
        <v>1.4713544548934101</v>
      </c>
      <c r="K4857" s="126">
        <v>1.4699389789872399</v>
      </c>
      <c r="L4857" s="126">
        <v>1.46895879489335</v>
      </c>
      <c r="M4857" s="126">
        <v>1.46926775969236</v>
      </c>
      <c r="N4857" s="126">
        <v>1.46844452298093</v>
      </c>
      <c r="O4857" s="126">
        <v>1.45998622147875</v>
      </c>
      <c r="P4857" s="126">
        <v>1.4582929922632599</v>
      </c>
      <c r="Q4857" s="126">
        <v>1.4593577568424401</v>
      </c>
      <c r="R4857" s="126">
        <v>1.4627568918296501</v>
      </c>
      <c r="S4857" s="126">
        <v>1.4636291308233</v>
      </c>
      <c r="T4857" s="126">
        <v>1.4639372025406401</v>
      </c>
      <c r="U4857" s="126">
        <v>1.4645711027572299</v>
      </c>
      <c r="V4857" s="126">
        <v>1.46592221987687</v>
      </c>
      <c r="W4857" s="126">
        <v>1.4659653058764099</v>
      </c>
      <c r="X4857" s="126">
        <v>1.4639699903968599</v>
      </c>
      <c r="Y4857" s="126">
        <v>1.4596547599776599</v>
      </c>
      <c r="Z4857" s="126">
        <v>1.45515099700588</v>
      </c>
      <c r="AA4857" s="126">
        <v>1.4497255040285499</v>
      </c>
      <c r="AB4857" s="126">
        <v>1.44152684702253</v>
      </c>
      <c r="AC4857" s="126">
        <v>1.4388007635764599</v>
      </c>
      <c r="AD4857" s="126">
        <v>1.4401263851194499</v>
      </c>
      <c r="AE4857" s="126">
        <v>1.4434361149138599</v>
      </c>
      <c r="AF4857" s="126">
        <v>1.4478856977840699</v>
      </c>
      <c r="AG4857" s="126">
        <v>1.4550801843676999</v>
      </c>
      <c r="AH4857" s="126">
        <v>1.4593731040362401</v>
      </c>
      <c r="AI4857" s="126">
        <v>1.4662712797859001</v>
      </c>
      <c r="AJ4857" s="126">
        <v>1.4718458795468901</v>
      </c>
      <c r="AK4857" s="126">
        <v>1.4721162903124001</v>
      </c>
    </row>
    <row r="4858" spans="1:37" s="126" customFormat="1" hidden="1" x14ac:dyDescent="0.3">
      <c r="A4858" s="129" t="str">
        <f t="shared" si="115"/>
        <v>SDGbaseTRA_AgMax_v6_3PQXcbevt</v>
      </c>
      <c r="B4858" s="129" t="s">
        <v>220</v>
      </c>
      <c r="C4858" s="129" t="s">
        <v>303</v>
      </c>
      <c r="D4858" s="129" t="s">
        <v>120</v>
      </c>
      <c r="E4858" s="126" t="s">
        <v>155</v>
      </c>
      <c r="F4858" s="126">
        <v>2.2017045343183002</v>
      </c>
      <c r="G4858" s="126">
        <v>2.1364727142941402</v>
      </c>
      <c r="H4858" s="126">
        <v>2.10299611851566</v>
      </c>
      <c r="I4858" s="126">
        <v>2.1122847119119998</v>
      </c>
      <c r="J4858" s="126">
        <v>2.10460801216602</v>
      </c>
      <c r="K4858" s="126">
        <v>2.09738117582235</v>
      </c>
      <c r="L4858" s="126">
        <v>2.0928736857288999</v>
      </c>
      <c r="M4858" s="126">
        <v>2.09105454760806</v>
      </c>
      <c r="N4858" s="126">
        <v>2.0895739417211501</v>
      </c>
      <c r="O4858" s="126">
        <v>2.0616492548457099</v>
      </c>
      <c r="P4858" s="126">
        <v>2.0543730380018199</v>
      </c>
      <c r="Q4858" s="126">
        <v>2.0522690696993</v>
      </c>
      <c r="R4858" s="126">
        <v>2.0443202729173899</v>
      </c>
      <c r="S4858" s="126">
        <v>2.0399429159641098</v>
      </c>
      <c r="T4858" s="126">
        <v>2.0349158089442301</v>
      </c>
      <c r="U4858" s="126">
        <v>2.0309615288780498</v>
      </c>
      <c r="V4858" s="126">
        <v>2.0303700586851701</v>
      </c>
      <c r="W4858" s="126">
        <v>2.0251489532811102</v>
      </c>
      <c r="X4858" s="126">
        <v>2.01372773671942</v>
      </c>
      <c r="Y4858" s="126">
        <v>1.9998628688306099</v>
      </c>
      <c r="Z4858" s="126">
        <v>1.98541124600826</v>
      </c>
      <c r="AA4858" s="126">
        <v>1.9677050930331601</v>
      </c>
      <c r="AB4858" s="126">
        <v>1.9446361671753101</v>
      </c>
      <c r="AC4858" s="126">
        <v>1.93581297390006</v>
      </c>
      <c r="AD4858" s="126">
        <v>1.9392877983589201</v>
      </c>
      <c r="AE4858" s="126">
        <v>1.95035487633364</v>
      </c>
      <c r="AF4858" s="126">
        <v>1.9660731194291301</v>
      </c>
      <c r="AG4858" s="126">
        <v>1.9875339348923899</v>
      </c>
      <c r="AH4858" s="126">
        <v>2.0085676716052299</v>
      </c>
      <c r="AI4858" s="126">
        <v>2.04639593217694</v>
      </c>
      <c r="AJ4858" s="126">
        <v>2.0867590064094799</v>
      </c>
      <c r="AK4858" s="126">
        <v>2.10644205859592</v>
      </c>
    </row>
    <row r="4859" spans="1:37" s="126" customFormat="1" hidden="1" x14ac:dyDescent="0.3">
      <c r="A4859" s="129" t="str">
        <f t="shared" si="115"/>
        <v>SDGbaseTRA_AgMax_v6_3PQXctext</v>
      </c>
      <c r="B4859" s="129" t="s">
        <v>220</v>
      </c>
      <c r="C4859" s="129" t="s">
        <v>303</v>
      </c>
      <c r="D4859" s="129" t="s">
        <v>120</v>
      </c>
      <c r="E4859" s="126" t="s">
        <v>102</v>
      </c>
      <c r="F4859" s="126">
        <v>1.3704242950555101</v>
      </c>
      <c r="G4859" s="126">
        <v>1.3978676168076301</v>
      </c>
      <c r="H4859" s="126">
        <v>1.4103705956874</v>
      </c>
      <c r="I4859" s="126">
        <v>1.41651178972597</v>
      </c>
      <c r="J4859" s="126">
        <v>1.4175648045464799</v>
      </c>
      <c r="K4859" s="126">
        <v>1.41916313204803</v>
      </c>
      <c r="L4859" s="126">
        <v>1.4212843037904901</v>
      </c>
      <c r="M4859" s="126">
        <v>1.4243646956054801</v>
      </c>
      <c r="N4859" s="126">
        <v>1.4270060285683599</v>
      </c>
      <c r="O4859" s="126">
        <v>1.4297965556701999</v>
      </c>
      <c r="P4859" s="126">
        <v>1.4345286316572901</v>
      </c>
      <c r="Q4859" s="126">
        <v>1.4390234195412199</v>
      </c>
      <c r="R4859" s="126">
        <v>1.4420733154299299</v>
      </c>
      <c r="S4859" s="126">
        <v>1.44702103384175</v>
      </c>
      <c r="T4859" s="126">
        <v>1.4522115199333101</v>
      </c>
      <c r="U4859" s="126">
        <v>1.4570654240704599</v>
      </c>
      <c r="V4859" s="126">
        <v>1.4609578942365899</v>
      </c>
      <c r="W4859" s="126">
        <v>1.46444606512797</v>
      </c>
      <c r="X4859" s="126">
        <v>1.4674444319322799</v>
      </c>
      <c r="Y4859" s="126">
        <v>1.46974536905918</v>
      </c>
      <c r="Z4859" s="126">
        <v>1.4710682652673199</v>
      </c>
      <c r="AA4859" s="126">
        <v>1.47293432162466</v>
      </c>
      <c r="AB4859" s="126">
        <v>1.4728807776386501</v>
      </c>
      <c r="AC4859" s="126">
        <v>1.4742825902558501</v>
      </c>
      <c r="AD4859" s="126">
        <v>1.4769284826403799</v>
      </c>
      <c r="AE4859" s="126">
        <v>1.4795281999179699</v>
      </c>
      <c r="AF4859" s="126">
        <v>1.4820560139797401</v>
      </c>
      <c r="AG4859" s="126">
        <v>1.4887129267258199</v>
      </c>
      <c r="AH4859" s="126">
        <v>1.48473866923215</v>
      </c>
      <c r="AI4859" s="126">
        <v>1.4750162569265199</v>
      </c>
      <c r="AJ4859" s="126">
        <v>1.4656665936029101</v>
      </c>
      <c r="AK4859" s="126">
        <v>1.4601672316012999</v>
      </c>
    </row>
    <row r="4860" spans="1:37" s="126" customFormat="1" hidden="1" x14ac:dyDescent="0.3">
      <c r="A4860" s="129" t="str">
        <f t="shared" si="115"/>
        <v>SDGbaseTRA_AgMax_v6_3PQXcclth</v>
      </c>
      <c r="B4860" s="129" t="s">
        <v>220</v>
      </c>
      <c r="C4860" s="129" t="s">
        <v>303</v>
      </c>
      <c r="D4860" s="129" t="s">
        <v>120</v>
      </c>
      <c r="E4860" s="126" t="s">
        <v>156</v>
      </c>
      <c r="F4860" s="126">
        <v>1.33294388030283</v>
      </c>
      <c r="G4860" s="126">
        <v>1.36894249400462</v>
      </c>
      <c r="H4860" s="126">
        <v>1.37162050029601</v>
      </c>
      <c r="I4860" s="126">
        <v>1.3752754675827801</v>
      </c>
      <c r="J4860" s="126">
        <v>1.3736910453133</v>
      </c>
      <c r="K4860" s="126">
        <v>1.3740011098176701</v>
      </c>
      <c r="L4860" s="126">
        <v>1.3756556568776901</v>
      </c>
      <c r="M4860" s="126">
        <v>1.37919064711636</v>
      </c>
      <c r="N4860" s="126">
        <v>1.38210287256048</v>
      </c>
      <c r="O4860" s="126">
        <v>1.38872439494594</v>
      </c>
      <c r="P4860" s="126">
        <v>1.3933618473132099</v>
      </c>
      <c r="Q4860" s="126">
        <v>1.3965190873700899</v>
      </c>
      <c r="R4860" s="126">
        <v>1.3953915039209199</v>
      </c>
      <c r="S4860" s="126">
        <v>1.3983298106258799</v>
      </c>
      <c r="T4860" s="126">
        <v>1.40125348197919</v>
      </c>
      <c r="U4860" s="126">
        <v>1.4042106621900501</v>
      </c>
      <c r="V4860" s="126">
        <v>1.40661102812412</v>
      </c>
      <c r="W4860" s="126">
        <v>1.4081973694229499</v>
      </c>
      <c r="X4860" s="126">
        <v>1.4084678572473699</v>
      </c>
      <c r="Y4860" s="126">
        <v>1.4070432356199301</v>
      </c>
      <c r="Z4860" s="126">
        <v>1.40442908680663</v>
      </c>
      <c r="AA4860" s="126">
        <v>1.40218627107379</v>
      </c>
      <c r="AB4860" s="126">
        <v>1.39943157609393</v>
      </c>
      <c r="AC4860" s="126">
        <v>1.39981311510405</v>
      </c>
      <c r="AD4860" s="126">
        <v>1.4029793134511099</v>
      </c>
      <c r="AE4860" s="126">
        <v>1.40695716901587</v>
      </c>
      <c r="AF4860" s="126">
        <v>1.41135878073544</v>
      </c>
      <c r="AG4860" s="126">
        <v>1.41839430633912</v>
      </c>
      <c r="AH4860" s="126">
        <v>1.4185994607128201</v>
      </c>
      <c r="AI4860" s="126">
        <v>1.4172250490598901</v>
      </c>
      <c r="AJ4860" s="126">
        <v>1.41583800671311</v>
      </c>
      <c r="AK4860" s="126">
        <v>1.41224705069664</v>
      </c>
    </row>
    <row r="4861" spans="1:37" s="126" customFormat="1" hidden="1" x14ac:dyDescent="0.3">
      <c r="A4861" s="129" t="str">
        <f t="shared" si="115"/>
        <v>SDGbaseTRA_AgMax_v6_3PQXcleat</v>
      </c>
      <c r="B4861" s="129" t="s">
        <v>220</v>
      </c>
      <c r="C4861" s="129" t="s">
        <v>303</v>
      </c>
      <c r="D4861" s="129" t="s">
        <v>120</v>
      </c>
      <c r="E4861" s="126" t="s">
        <v>103</v>
      </c>
      <c r="F4861" s="126">
        <v>1.16291522067194</v>
      </c>
      <c r="G4861" s="126">
        <v>1.1614604837632001</v>
      </c>
      <c r="H4861" s="126">
        <v>1.16636113584743</v>
      </c>
      <c r="I4861" s="126">
        <v>1.1613832098744801</v>
      </c>
      <c r="J4861" s="126">
        <v>1.1642040990607001</v>
      </c>
      <c r="K4861" s="126">
        <v>1.16663313674308</v>
      </c>
      <c r="L4861" s="126">
        <v>1.1685385282760099</v>
      </c>
      <c r="M4861" s="126">
        <v>1.1722319984087499</v>
      </c>
      <c r="N4861" s="126">
        <v>1.17426940775671</v>
      </c>
      <c r="O4861" s="126">
        <v>1.19112468233594</v>
      </c>
      <c r="P4861" s="126">
        <v>1.1896255589564599</v>
      </c>
      <c r="Q4861" s="126">
        <v>1.1855637485136199</v>
      </c>
      <c r="R4861" s="126">
        <v>1.1815682250672599</v>
      </c>
      <c r="S4861" s="126">
        <v>1.18070794944133</v>
      </c>
      <c r="T4861" s="126">
        <v>1.1803378779753499</v>
      </c>
      <c r="U4861" s="126">
        <v>1.1801701960425599</v>
      </c>
      <c r="V4861" s="126">
        <v>1.1802422871601099</v>
      </c>
      <c r="W4861" s="126">
        <v>1.1816498430267099</v>
      </c>
      <c r="X4861" s="126">
        <v>1.1825500250644401</v>
      </c>
      <c r="Y4861" s="126">
        <v>1.18021833753158</v>
      </c>
      <c r="Z4861" s="126">
        <v>1.1772724308124001</v>
      </c>
      <c r="AA4861" s="126">
        <v>1.1756974086202201</v>
      </c>
      <c r="AB4861" s="126">
        <v>1.17514963845362</v>
      </c>
      <c r="AC4861" s="126">
        <v>1.1752939385942001</v>
      </c>
      <c r="AD4861" s="126">
        <v>1.1767155690563</v>
      </c>
      <c r="AE4861" s="126">
        <v>1.17838408014957</v>
      </c>
      <c r="AF4861" s="126">
        <v>1.18055461763791</v>
      </c>
      <c r="AG4861" s="126">
        <v>1.1828473142979901</v>
      </c>
      <c r="AH4861" s="126">
        <v>1.1866411230243199</v>
      </c>
      <c r="AI4861" s="126">
        <v>1.1883844547657101</v>
      </c>
      <c r="AJ4861" s="126">
        <v>1.1895186759040299</v>
      </c>
      <c r="AK4861" s="126">
        <v>1.18774427186948</v>
      </c>
    </row>
    <row r="4862" spans="1:37" s="126" customFormat="1" hidden="1" x14ac:dyDescent="0.3">
      <c r="A4862" s="129" t="str">
        <f t="shared" si="115"/>
        <v>SDGbaseTRA_AgMax_v6_3PQXcfoot</v>
      </c>
      <c r="B4862" s="129" t="s">
        <v>220</v>
      </c>
      <c r="C4862" s="129" t="s">
        <v>303</v>
      </c>
      <c r="D4862" s="129" t="s">
        <v>120</v>
      </c>
      <c r="E4862" s="126" t="s">
        <v>157</v>
      </c>
      <c r="F4862" s="126">
        <v>1.2069019956189699</v>
      </c>
      <c r="G4862" s="126">
        <v>1.2240243076547199</v>
      </c>
      <c r="H4862" s="126">
        <v>1.2329051696770399</v>
      </c>
      <c r="I4862" s="126">
        <v>1.2344564444706301</v>
      </c>
      <c r="J4862" s="126">
        <v>1.2360623344702</v>
      </c>
      <c r="K4862" s="126">
        <v>1.2388717125722299</v>
      </c>
      <c r="L4862" s="126">
        <v>1.2425758873467301</v>
      </c>
      <c r="M4862" s="126">
        <v>1.24879393756965</v>
      </c>
      <c r="N4862" s="126">
        <v>1.2541791190807501</v>
      </c>
      <c r="O4862" s="126">
        <v>1.2769571680649401</v>
      </c>
      <c r="P4862" s="126">
        <v>1.2847462562530201</v>
      </c>
      <c r="Q4862" s="126">
        <v>1.28844174133476</v>
      </c>
      <c r="R4862" s="126">
        <v>1.2871691358751001</v>
      </c>
      <c r="S4862" s="126">
        <v>1.2900943545408099</v>
      </c>
      <c r="T4862" s="126">
        <v>1.2935272505404101</v>
      </c>
      <c r="U4862" s="126">
        <v>1.2969111800096</v>
      </c>
      <c r="V4862" s="126">
        <v>1.2982674745574201</v>
      </c>
      <c r="W4862" s="126">
        <v>1.30057102749222</v>
      </c>
      <c r="X4862" s="126">
        <v>1.3032314424515199</v>
      </c>
      <c r="Y4862" s="126">
        <v>1.30313198770818</v>
      </c>
      <c r="Z4862" s="126">
        <v>1.30164040379525</v>
      </c>
      <c r="AA4862" s="126">
        <v>1.3017716846406899</v>
      </c>
      <c r="AB4862" s="126">
        <v>1.30361012260322</v>
      </c>
      <c r="AC4862" s="126">
        <v>1.30546667421315</v>
      </c>
      <c r="AD4862" s="126">
        <v>1.30792777953105</v>
      </c>
      <c r="AE4862" s="126">
        <v>1.3100805646743101</v>
      </c>
      <c r="AF4862" s="126">
        <v>1.3122441687962301</v>
      </c>
      <c r="AG4862" s="126">
        <v>1.31549147390565</v>
      </c>
      <c r="AH4862" s="126">
        <v>1.31401953380087</v>
      </c>
      <c r="AI4862" s="126">
        <v>1.3089566979523199</v>
      </c>
      <c r="AJ4862" s="126">
        <v>1.30421612488375</v>
      </c>
      <c r="AK4862" s="126">
        <v>1.2976359578222101</v>
      </c>
    </row>
    <row r="4863" spans="1:37" s="126" customFormat="1" hidden="1" x14ac:dyDescent="0.3">
      <c r="A4863" s="129" t="str">
        <f t="shared" si="115"/>
        <v>SDGbaseTRA_AgMax_v6_3PQXcwood</v>
      </c>
      <c r="B4863" s="129" t="s">
        <v>220</v>
      </c>
      <c r="C4863" s="129" t="s">
        <v>303</v>
      </c>
      <c r="D4863" s="129" t="s">
        <v>120</v>
      </c>
      <c r="E4863" s="126" t="s">
        <v>158</v>
      </c>
      <c r="F4863" s="126">
        <v>1.21146402445734</v>
      </c>
      <c r="G4863" s="126">
        <v>1.2323806907190999</v>
      </c>
      <c r="H4863" s="126">
        <v>1.23192727497796</v>
      </c>
      <c r="I4863" s="126">
        <v>1.24255144133753</v>
      </c>
      <c r="J4863" s="126">
        <v>1.2359799511473799</v>
      </c>
      <c r="K4863" s="126">
        <v>1.23242110360733</v>
      </c>
      <c r="L4863" s="126">
        <v>1.22995603833982</v>
      </c>
      <c r="M4863" s="126">
        <v>1.2288110539042201</v>
      </c>
      <c r="N4863" s="126">
        <v>1.2270933141903</v>
      </c>
      <c r="O4863" s="126">
        <v>1.21628549620367</v>
      </c>
      <c r="P4863" s="126">
        <v>1.21419682023304</v>
      </c>
      <c r="Q4863" s="126">
        <v>1.21496932219465</v>
      </c>
      <c r="R4863" s="126">
        <v>1.2097076070628201</v>
      </c>
      <c r="S4863" s="126">
        <v>1.21635135194108</v>
      </c>
      <c r="T4863" s="126">
        <v>1.2220610604681801</v>
      </c>
      <c r="U4863" s="126">
        <v>1.2270158340406601</v>
      </c>
      <c r="V4863" s="126">
        <v>1.23153982372907</v>
      </c>
      <c r="W4863" s="126">
        <v>1.2355042426074101</v>
      </c>
      <c r="X4863" s="126">
        <v>1.23968299088495</v>
      </c>
      <c r="Y4863" s="126">
        <v>1.24137973837116</v>
      </c>
      <c r="Z4863" s="126">
        <v>1.2426281619171899</v>
      </c>
      <c r="AA4863" s="126">
        <v>1.2434357627305901</v>
      </c>
      <c r="AB4863" s="126">
        <v>1.2388761859790201</v>
      </c>
      <c r="AC4863" s="126">
        <v>1.2365720718322799</v>
      </c>
      <c r="AD4863" s="126">
        <v>1.2368045030970301</v>
      </c>
      <c r="AE4863" s="126">
        <v>1.2375394222601399</v>
      </c>
      <c r="AF4863" s="126">
        <v>1.2383593259557</v>
      </c>
      <c r="AG4863" s="126">
        <v>1.24316836214224</v>
      </c>
      <c r="AH4863" s="126">
        <v>1.2399628495967501</v>
      </c>
      <c r="AI4863" s="126">
        <v>1.2339841179514</v>
      </c>
      <c r="AJ4863" s="126">
        <v>1.22957863099619</v>
      </c>
      <c r="AK4863" s="126">
        <v>1.22958574140921</v>
      </c>
    </row>
    <row r="4864" spans="1:37" s="126" customFormat="1" hidden="1" x14ac:dyDescent="0.3">
      <c r="A4864" s="129" t="str">
        <f t="shared" si="115"/>
        <v>SDGbaseTRA_AgMax_v6_3PQXcpapr</v>
      </c>
      <c r="B4864" s="129" t="s">
        <v>220</v>
      </c>
      <c r="C4864" s="129" t="s">
        <v>303</v>
      </c>
      <c r="D4864" s="129" t="s">
        <v>120</v>
      </c>
      <c r="E4864" s="126" t="s">
        <v>159</v>
      </c>
      <c r="F4864" s="126">
        <v>1.3183205317003801</v>
      </c>
      <c r="G4864" s="126">
        <v>1.31824121621658</v>
      </c>
      <c r="H4864" s="126">
        <v>1.3096267528657699</v>
      </c>
      <c r="I4864" s="126">
        <v>1.3064626784921101</v>
      </c>
      <c r="J4864" s="126">
        <v>1.30409880789893</v>
      </c>
      <c r="K4864" s="126">
        <v>1.29277728424644</v>
      </c>
      <c r="L4864" s="126">
        <v>1.2895092316446399</v>
      </c>
      <c r="M4864" s="126">
        <v>1.30553105991869</v>
      </c>
      <c r="N4864" s="126">
        <v>1.3056413176950701</v>
      </c>
      <c r="O4864" s="126">
        <v>1.2956209212519501</v>
      </c>
      <c r="P4864" s="126">
        <v>1.29652044576963</v>
      </c>
      <c r="Q4864" s="126">
        <v>1.2992338765161999</v>
      </c>
      <c r="R4864" s="126">
        <v>1.27224135374801</v>
      </c>
      <c r="S4864" s="126">
        <v>1.27540275452491</v>
      </c>
      <c r="T4864" s="126">
        <v>1.27866465548457</v>
      </c>
      <c r="U4864" s="126">
        <v>1.28184781988615</v>
      </c>
      <c r="V4864" s="126">
        <v>1.28531163305809</v>
      </c>
      <c r="W4864" s="126">
        <v>1.2872269314268101</v>
      </c>
      <c r="X4864" s="126">
        <v>1.2884813023086601</v>
      </c>
      <c r="Y4864" s="126">
        <v>1.2885489279218501</v>
      </c>
      <c r="Z4864" s="126">
        <v>1.2880225044854099</v>
      </c>
      <c r="AA4864" s="126">
        <v>1.28771748554476</v>
      </c>
      <c r="AB4864" s="126">
        <v>1.2826135055815</v>
      </c>
      <c r="AC4864" s="126">
        <v>1.28052103646129</v>
      </c>
      <c r="AD4864" s="126">
        <v>1.2814449645011099</v>
      </c>
      <c r="AE4864" s="126">
        <v>1.2831109089164401</v>
      </c>
      <c r="AF4864" s="126">
        <v>1.2849073591576301</v>
      </c>
      <c r="AG4864" s="126">
        <v>1.2851606985605</v>
      </c>
      <c r="AH4864" s="126">
        <v>1.2790647158385899</v>
      </c>
      <c r="AI4864" s="126">
        <v>1.27439136746613</v>
      </c>
      <c r="AJ4864" s="126">
        <v>1.2703125239626401</v>
      </c>
      <c r="AK4864" s="126">
        <v>1.2643532593178</v>
      </c>
    </row>
    <row r="4865" spans="1:37" s="126" customFormat="1" hidden="1" x14ac:dyDescent="0.3">
      <c r="A4865" s="129" t="str">
        <f t="shared" si="115"/>
        <v>SDGbaseTRA_AgMax_v6_3PQXcprnt</v>
      </c>
      <c r="B4865" s="129" t="s">
        <v>220</v>
      </c>
      <c r="C4865" s="129" t="s">
        <v>303</v>
      </c>
      <c r="D4865" s="129" t="s">
        <v>120</v>
      </c>
      <c r="E4865" s="126" t="s">
        <v>104</v>
      </c>
      <c r="F4865" s="126">
        <v>1.4229191260929199</v>
      </c>
      <c r="G4865" s="126">
        <v>1.4532525439723201</v>
      </c>
      <c r="H4865" s="126">
        <v>1.4537866698928199</v>
      </c>
      <c r="I4865" s="126">
        <v>1.4555990708381199</v>
      </c>
      <c r="J4865" s="126">
        <v>1.4492363239120201</v>
      </c>
      <c r="K4865" s="126">
        <v>1.44447464939697</v>
      </c>
      <c r="L4865" s="126">
        <v>1.4434067680882601</v>
      </c>
      <c r="M4865" s="126">
        <v>1.4479871779839</v>
      </c>
      <c r="N4865" s="126">
        <v>1.4480861238659699</v>
      </c>
      <c r="O4865" s="126">
        <v>1.4355715698604401</v>
      </c>
      <c r="P4865" s="126">
        <v>1.4373171740538799</v>
      </c>
      <c r="Q4865" s="126">
        <v>1.440470146599</v>
      </c>
      <c r="R4865" s="126">
        <v>1.4347947541356101</v>
      </c>
      <c r="S4865" s="126">
        <v>1.4387142111418101</v>
      </c>
      <c r="T4865" s="126">
        <v>1.4421259760439999</v>
      </c>
      <c r="U4865" s="126">
        <v>1.4459558915546</v>
      </c>
      <c r="V4865" s="126">
        <v>1.44974568663446</v>
      </c>
      <c r="W4865" s="126">
        <v>1.45141742077245</v>
      </c>
      <c r="X4865" s="126">
        <v>1.45140702905598</v>
      </c>
      <c r="Y4865" s="126">
        <v>1.4495170190733799</v>
      </c>
      <c r="Z4865" s="126">
        <v>1.4468623236351801</v>
      </c>
      <c r="AA4865" s="126">
        <v>1.4440257305978099</v>
      </c>
      <c r="AB4865" s="126">
        <v>1.43825062474631</v>
      </c>
      <c r="AC4865" s="126">
        <v>1.43643086708398</v>
      </c>
      <c r="AD4865" s="126">
        <v>1.4383703163531001</v>
      </c>
      <c r="AE4865" s="126">
        <v>1.4413496972381501</v>
      </c>
      <c r="AF4865" s="126">
        <v>1.44456252035462</v>
      </c>
      <c r="AG4865" s="126">
        <v>1.4495628580998301</v>
      </c>
      <c r="AH4865" s="126">
        <v>1.4435023891834</v>
      </c>
      <c r="AI4865" s="126">
        <v>1.4384778396312901</v>
      </c>
      <c r="AJ4865" s="126">
        <v>1.4330647268105301</v>
      </c>
      <c r="AK4865" s="126">
        <v>1.42536303409127</v>
      </c>
    </row>
    <row r="4866" spans="1:37" s="126" customFormat="1" hidden="1" x14ac:dyDescent="0.3">
      <c r="A4866" s="129" t="str">
        <f t="shared" si="115"/>
        <v>SDGbaseTRA_AgMax_v6_3PQXcpetr-p</v>
      </c>
      <c r="B4866" s="129" t="s">
        <v>220</v>
      </c>
      <c r="C4866" s="129" t="s">
        <v>303</v>
      </c>
      <c r="D4866" s="129" t="s">
        <v>120</v>
      </c>
      <c r="E4866" s="126" t="s">
        <v>160</v>
      </c>
      <c r="F4866" s="126">
        <v>0.49747391548150599</v>
      </c>
      <c r="G4866" s="126">
        <v>0.50685910741319695</v>
      </c>
      <c r="H4866" s="126">
        <v>0.51157730175481897</v>
      </c>
      <c r="I4866" s="126">
        <v>0.51271290123018898</v>
      </c>
      <c r="J4866" s="126">
        <v>0.51506757632456102</v>
      </c>
      <c r="K4866" s="126">
        <v>0.51772918478948105</v>
      </c>
      <c r="L4866" s="126">
        <v>0.52081931989783703</v>
      </c>
      <c r="M4866" s="126">
        <v>0.52536593863983505</v>
      </c>
      <c r="N4866" s="126">
        <v>0.52971486324500805</v>
      </c>
      <c r="O4866" s="126">
        <v>0.55185186149256804</v>
      </c>
      <c r="P4866" s="126">
        <v>0.55803994516032196</v>
      </c>
      <c r="Q4866" s="126">
        <v>0.56023054106294201</v>
      </c>
      <c r="R4866" s="126">
        <v>0.55817388777531496</v>
      </c>
      <c r="S4866" s="126">
        <v>0.55933079437947397</v>
      </c>
      <c r="T4866" s="126">
        <v>0.561031329238175</v>
      </c>
      <c r="U4866" s="126">
        <v>0.56264878374333405</v>
      </c>
      <c r="V4866" s="126">
        <v>0.56248058317796801</v>
      </c>
      <c r="W4866" s="126">
        <v>0.56348699696635995</v>
      </c>
      <c r="X4866" s="126">
        <v>0.56523809379660395</v>
      </c>
      <c r="Y4866" s="126">
        <v>0.56525498470058999</v>
      </c>
      <c r="Z4866" s="126">
        <v>0.56432008515769005</v>
      </c>
      <c r="AA4866" s="126">
        <v>0.56460160914971003</v>
      </c>
      <c r="AB4866" s="126">
        <v>0.56753588657973597</v>
      </c>
      <c r="AC4866" s="126">
        <v>0.56941357457535902</v>
      </c>
      <c r="AD4866" s="126">
        <v>0.57082370081698597</v>
      </c>
      <c r="AE4866" s="126">
        <v>0.57179691429125101</v>
      </c>
      <c r="AF4866" s="126">
        <v>0.57276686428908996</v>
      </c>
      <c r="AG4866" s="126">
        <v>0.57375010289895101</v>
      </c>
      <c r="AH4866" s="126">
        <v>0.57336987061223799</v>
      </c>
      <c r="AI4866" s="126">
        <v>0.570431013352794</v>
      </c>
      <c r="AJ4866" s="126">
        <v>0.56820418194697397</v>
      </c>
      <c r="AK4866" s="126">
        <v>0.56487596026687303</v>
      </c>
    </row>
    <row r="4867" spans="1:37" s="126" customFormat="1" hidden="1" x14ac:dyDescent="0.3">
      <c r="A4867" s="129" t="str">
        <f t="shared" si="115"/>
        <v>SDGbaseTRA_AgMax_v6_3PQXcpetr-d</v>
      </c>
      <c r="B4867" s="129" t="s">
        <v>220</v>
      </c>
      <c r="C4867" s="129" t="s">
        <v>303</v>
      </c>
      <c r="D4867" s="129" t="s">
        <v>120</v>
      </c>
      <c r="E4867" s="126" t="s">
        <v>161</v>
      </c>
      <c r="F4867" s="126">
        <v>0.41672301972307102</v>
      </c>
      <c r="G4867" s="126">
        <v>0.42278123756763503</v>
      </c>
      <c r="H4867" s="126">
        <v>0.42571971767721201</v>
      </c>
      <c r="I4867" s="126">
        <v>0.42724213765982899</v>
      </c>
      <c r="J4867" s="126">
        <v>0.42822388506169601</v>
      </c>
      <c r="K4867" s="126">
        <v>0.42965959169064799</v>
      </c>
      <c r="L4867" s="126">
        <v>0.43154177083623102</v>
      </c>
      <c r="M4867" s="126">
        <v>0.43460322699505399</v>
      </c>
      <c r="N4867" s="126">
        <v>0.43747195404735101</v>
      </c>
      <c r="O4867" s="126">
        <v>0.45015343711796602</v>
      </c>
      <c r="P4867" s="126">
        <v>0.454417749892286</v>
      </c>
      <c r="Q4867" s="126">
        <v>0.45631428931424101</v>
      </c>
      <c r="R4867" s="126">
        <v>0.45480965539825802</v>
      </c>
      <c r="S4867" s="126">
        <v>0.45588274172587001</v>
      </c>
      <c r="T4867" s="126">
        <v>0.45722233727428802</v>
      </c>
      <c r="U4867" s="126">
        <v>0.458456475219715</v>
      </c>
      <c r="V4867" s="126">
        <v>0.45860398549827402</v>
      </c>
      <c r="W4867" s="126">
        <v>0.45922902447335001</v>
      </c>
      <c r="X4867" s="126">
        <v>0.46010229083452098</v>
      </c>
      <c r="Y4867" s="126">
        <v>0.459754044736783</v>
      </c>
      <c r="Z4867" s="126">
        <v>0.45869266805903702</v>
      </c>
      <c r="AA4867" s="126">
        <v>0.45837343199672298</v>
      </c>
      <c r="AB4867" s="126">
        <v>0.45938482746433601</v>
      </c>
      <c r="AC4867" s="126">
        <v>0.46034574643537701</v>
      </c>
      <c r="AD4867" s="126">
        <v>0.461486330456295</v>
      </c>
      <c r="AE4867" s="126">
        <v>0.46251263756365102</v>
      </c>
      <c r="AF4867" s="126">
        <v>0.463586533264778</v>
      </c>
      <c r="AG4867" s="126">
        <v>0.46455643793887602</v>
      </c>
      <c r="AH4867" s="126">
        <v>0.46446512627442099</v>
      </c>
      <c r="AI4867" s="126">
        <v>0.46311119533011502</v>
      </c>
      <c r="AJ4867" s="126">
        <v>0.46212180190706997</v>
      </c>
      <c r="AK4867" s="126">
        <v>0.45970295906591602</v>
      </c>
    </row>
    <row r="4868" spans="1:37" s="126" customFormat="1" hidden="1" x14ac:dyDescent="0.3">
      <c r="A4868" s="129" t="str">
        <f t="shared" si="115"/>
        <v>SDGbaseTRA_AgMax_v6_3PQXcpetr-h</v>
      </c>
      <c r="B4868" s="129" t="s">
        <v>220</v>
      </c>
      <c r="C4868" s="129" t="s">
        <v>303</v>
      </c>
      <c r="D4868" s="129" t="s">
        <v>120</v>
      </c>
      <c r="E4868" s="126" t="s">
        <v>162</v>
      </c>
      <c r="F4868" s="126">
        <v>8.3408992767830703E-2</v>
      </c>
      <c r="G4868" s="126">
        <v>8.5460572336499799E-2</v>
      </c>
      <c r="H4868" s="126">
        <v>8.6590898630508895E-2</v>
      </c>
      <c r="I4868" s="126">
        <v>8.6601588059219997E-2</v>
      </c>
      <c r="J4868" s="126">
        <v>8.6900807179019393E-2</v>
      </c>
      <c r="K4868" s="126">
        <v>8.7304079761592601E-2</v>
      </c>
      <c r="L4868" s="126">
        <v>8.7760001449975297E-2</v>
      </c>
      <c r="M4868" s="126">
        <v>8.8438982435251695E-2</v>
      </c>
      <c r="N4868" s="126">
        <v>8.9041378453691894E-2</v>
      </c>
      <c r="O4868" s="126">
        <v>9.2096916015950506E-2</v>
      </c>
      <c r="P4868" s="126">
        <v>9.3024895563646098E-2</v>
      </c>
      <c r="Q4868" s="126">
        <v>9.3410933532864601E-2</v>
      </c>
      <c r="R4868" s="126">
        <v>9.3287130389071396E-2</v>
      </c>
      <c r="S4868" s="126">
        <v>9.3576799905482996E-2</v>
      </c>
      <c r="T4868" s="126">
        <v>9.3925364735578304E-2</v>
      </c>
      <c r="U4868" s="126">
        <v>9.4242530504671601E-2</v>
      </c>
      <c r="V4868" s="126">
        <v>9.42968774832212E-2</v>
      </c>
      <c r="W4868" s="126">
        <v>9.45288962690113E-2</v>
      </c>
      <c r="X4868" s="126">
        <v>9.4885760665601698E-2</v>
      </c>
      <c r="Y4868" s="126">
        <v>9.4977441648798205E-2</v>
      </c>
      <c r="Z4868" s="126">
        <v>9.4933023431457098E-2</v>
      </c>
      <c r="AA4868" s="126">
        <v>9.5101600759645896E-2</v>
      </c>
      <c r="AB4868" s="126">
        <v>9.5610954745688606E-2</v>
      </c>
      <c r="AC4868" s="126">
        <v>9.5883448610975794E-2</v>
      </c>
      <c r="AD4868" s="126">
        <v>9.6021120636722898E-2</v>
      </c>
      <c r="AE4868" s="126">
        <v>9.6036039440685797E-2</v>
      </c>
      <c r="AF4868" s="126">
        <v>9.6016145817477305E-2</v>
      </c>
      <c r="AG4868" s="126">
        <v>9.5950037401864793E-2</v>
      </c>
      <c r="AH4868" s="126">
        <v>9.55271402005443E-2</v>
      </c>
      <c r="AI4868" s="126">
        <v>9.4592533849511606E-2</v>
      </c>
      <c r="AJ4868" s="126">
        <v>9.3735477897512395E-2</v>
      </c>
      <c r="AK4868" s="126">
        <v>9.2917290149313006E-2</v>
      </c>
    </row>
    <row r="4869" spans="1:37" s="126" customFormat="1" hidden="1" x14ac:dyDescent="0.3">
      <c r="A4869" s="129" t="str">
        <f t="shared" si="115"/>
        <v>SDGbaseTRA_AgMax_v6_3PQXcpetr-k</v>
      </c>
      <c r="B4869" s="129" t="s">
        <v>220</v>
      </c>
      <c r="C4869" s="129" t="s">
        <v>303</v>
      </c>
      <c r="D4869" s="129" t="s">
        <v>120</v>
      </c>
      <c r="E4869" s="126" t="s">
        <v>163</v>
      </c>
      <c r="F4869" s="126">
        <v>0.25572651944824298</v>
      </c>
      <c r="G4869" s="126">
        <v>0.26327551869695398</v>
      </c>
      <c r="H4869" s="126">
        <v>0.26707096801735403</v>
      </c>
      <c r="I4869" s="126">
        <v>0.26685946436323199</v>
      </c>
      <c r="J4869" s="126">
        <v>0.27031672099922099</v>
      </c>
      <c r="K4869" s="126">
        <v>0.27340862240972502</v>
      </c>
      <c r="L4869" s="126">
        <v>0.27657919652082502</v>
      </c>
      <c r="M4869" s="126">
        <v>0.28062539892244198</v>
      </c>
      <c r="N4869" s="126">
        <v>0.28471811804425001</v>
      </c>
      <c r="O4869" s="126">
        <v>0.30940305115531502</v>
      </c>
      <c r="P4869" s="126">
        <v>0.31467565525244701</v>
      </c>
      <c r="Q4869" s="126">
        <v>0.31563824041786698</v>
      </c>
      <c r="R4869" s="126">
        <v>0.31363560974655602</v>
      </c>
      <c r="S4869" s="126">
        <v>0.31380562507169202</v>
      </c>
      <c r="T4869" s="126">
        <v>0.31470598429108898</v>
      </c>
      <c r="U4869" s="126">
        <v>0.315674893950883</v>
      </c>
      <c r="V4869" s="126">
        <v>0.31482672772208498</v>
      </c>
      <c r="W4869" s="126">
        <v>0.31563571330281798</v>
      </c>
      <c r="X4869" s="126">
        <v>0.31757405656165799</v>
      </c>
      <c r="Y4869" s="126">
        <v>0.31810036287232002</v>
      </c>
      <c r="Z4869" s="126">
        <v>0.31791580597677799</v>
      </c>
      <c r="AA4869" s="126">
        <v>0.31888421783996701</v>
      </c>
      <c r="AB4869" s="126">
        <v>0.32320450783096299</v>
      </c>
      <c r="AC4869" s="126">
        <v>0.32546864459300301</v>
      </c>
      <c r="AD4869" s="126">
        <v>0.32649980719724703</v>
      </c>
      <c r="AE4869" s="126">
        <v>0.32692555650574301</v>
      </c>
      <c r="AF4869" s="126">
        <v>0.32733000829497499</v>
      </c>
      <c r="AG4869" s="126">
        <v>0.328080910028335</v>
      </c>
      <c r="AH4869" s="126">
        <v>0.32827135314320199</v>
      </c>
      <c r="AI4869" s="126">
        <v>0.32560334634668697</v>
      </c>
      <c r="AJ4869" s="126">
        <v>0.32386589319680098</v>
      </c>
      <c r="AK4869" s="126">
        <v>0.32204219676484103</v>
      </c>
    </row>
    <row r="4870" spans="1:37" s="126" customFormat="1" hidden="1" x14ac:dyDescent="0.3">
      <c r="A4870" s="129" t="str">
        <f t="shared" si="115"/>
        <v>SDGbaseTRA_AgMax_v6_3PQXcpetr-l</v>
      </c>
      <c r="B4870" s="129" t="s">
        <v>220</v>
      </c>
      <c r="C4870" s="129" t="s">
        <v>303</v>
      </c>
      <c r="D4870" s="129" t="s">
        <v>120</v>
      </c>
      <c r="E4870" s="126" t="s">
        <v>164</v>
      </c>
      <c r="F4870" s="126">
        <v>0.97343121913291497</v>
      </c>
      <c r="G4870" s="126">
        <v>0.98889373484163001</v>
      </c>
      <c r="H4870" s="126">
        <v>0.996412199800639</v>
      </c>
      <c r="I4870" s="126">
        <v>0.999583038553161</v>
      </c>
      <c r="J4870" s="126">
        <v>1.00309097318913</v>
      </c>
      <c r="K4870" s="126">
        <v>1.0073752461796599</v>
      </c>
      <c r="L4870" s="126">
        <v>1.0126337408716199</v>
      </c>
      <c r="M4870" s="126">
        <v>1.02072186919162</v>
      </c>
      <c r="N4870" s="126">
        <v>1.02845000248423</v>
      </c>
      <c r="O4870" s="126">
        <v>1.0655013876205901</v>
      </c>
      <c r="P4870" s="126">
        <v>1.07664397770318</v>
      </c>
      <c r="Q4870" s="126">
        <v>1.0809782700386501</v>
      </c>
      <c r="R4870" s="126">
        <v>1.07692097597478</v>
      </c>
      <c r="S4870" s="126">
        <v>1.0791813704550901</v>
      </c>
      <c r="T4870" s="126">
        <v>1.0823206262835601</v>
      </c>
      <c r="U4870" s="126">
        <v>1.0852775725361099</v>
      </c>
      <c r="V4870" s="126">
        <v>1.0851864165585801</v>
      </c>
      <c r="W4870" s="126">
        <v>1.0868077868866199</v>
      </c>
      <c r="X4870" s="126">
        <v>1.0894337554332101</v>
      </c>
      <c r="Y4870" s="126">
        <v>1.08891291325463</v>
      </c>
      <c r="Z4870" s="126">
        <v>1.08660128866311</v>
      </c>
      <c r="AA4870" s="126">
        <v>1.0863260724844901</v>
      </c>
      <c r="AB4870" s="126">
        <v>1.0903118302581301</v>
      </c>
      <c r="AC4870" s="126">
        <v>1.0933095676987901</v>
      </c>
      <c r="AD4870" s="126">
        <v>1.0961484990774399</v>
      </c>
      <c r="AE4870" s="126">
        <v>1.09849870375668</v>
      </c>
      <c r="AF4870" s="126">
        <v>1.1009490924796801</v>
      </c>
      <c r="AG4870" s="126">
        <v>1.1033537798112101</v>
      </c>
      <c r="AH4870" s="126">
        <v>1.10336234898217</v>
      </c>
      <c r="AI4870" s="126">
        <v>1.09954160780968</v>
      </c>
      <c r="AJ4870" s="126">
        <v>1.09690425665314</v>
      </c>
      <c r="AK4870" s="126">
        <v>1.0911998353357699</v>
      </c>
    </row>
    <row r="4871" spans="1:37" s="126" customFormat="1" hidden="1" x14ac:dyDescent="0.3">
      <c r="A4871" s="129" t="str">
        <f t="shared" si="115"/>
        <v>SDGbaseTRA_AgMax_v6_3PQXchydr</v>
      </c>
      <c r="B4871" s="129" t="s">
        <v>220</v>
      </c>
      <c r="C4871" s="129" t="s">
        <v>303</v>
      </c>
      <c r="D4871" s="129" t="s">
        <v>120</v>
      </c>
      <c r="E4871" s="126" t="s">
        <v>165</v>
      </c>
      <c r="F4871" s="126">
        <v>0.90525772545483896</v>
      </c>
      <c r="G4871" s="126">
        <v>0.92752400864925899</v>
      </c>
      <c r="H4871" s="126">
        <v>0.939791709960341</v>
      </c>
      <c r="I4871" s="126">
        <v>0.93990772488391505</v>
      </c>
      <c r="J4871" s="126">
        <v>0.94315522147647302</v>
      </c>
      <c r="K4871" s="126">
        <v>0.94753203515955797</v>
      </c>
      <c r="L4871" s="126">
        <v>0.95248026216647197</v>
      </c>
      <c r="M4871" s="126">
        <v>0.95984940501238503</v>
      </c>
      <c r="N4871" s="126">
        <v>0.96638735291676003</v>
      </c>
      <c r="O4871" s="126">
        <v>0.99954983206755599</v>
      </c>
      <c r="P4871" s="126">
        <v>1.00962141579899</v>
      </c>
      <c r="Q4871" s="126">
        <v>1.0138111781058701</v>
      </c>
      <c r="R4871" s="126">
        <v>1.01246751300892</v>
      </c>
      <c r="S4871" s="126">
        <v>1.0156113654744601</v>
      </c>
      <c r="T4871" s="126">
        <v>1.0193944228498699</v>
      </c>
      <c r="U4871" s="126">
        <v>1.0228366987147799</v>
      </c>
      <c r="V4871" s="126">
        <v>1.0234265394568201</v>
      </c>
      <c r="W4871" s="126">
        <v>1.0259446947697799</v>
      </c>
      <c r="X4871" s="126">
        <v>1.0298178293229701</v>
      </c>
      <c r="Y4871" s="126">
        <v>1.0308128649637101</v>
      </c>
      <c r="Z4871" s="126">
        <v>1.0303307834103701</v>
      </c>
      <c r="AA4871" s="126">
        <v>1.0321603934294299</v>
      </c>
      <c r="AB4871" s="126">
        <v>1.0376885338917901</v>
      </c>
      <c r="AC4871" s="126">
        <v>1.0406459749304799</v>
      </c>
      <c r="AD4871" s="126">
        <v>1.0421401623068201</v>
      </c>
      <c r="AE4871" s="126">
        <v>1.04230207967499</v>
      </c>
      <c r="AF4871" s="126">
        <v>1.0420861694327299</v>
      </c>
      <c r="AG4871" s="126">
        <v>1.04136867899983</v>
      </c>
      <c r="AH4871" s="126">
        <v>1.03677887463246</v>
      </c>
      <c r="AI4871" s="126">
        <v>1.0266353686382601</v>
      </c>
      <c r="AJ4871" s="126">
        <v>1.01733353562188</v>
      </c>
      <c r="AK4871" s="126">
        <v>1.00845354853047</v>
      </c>
    </row>
    <row r="4872" spans="1:37" s="126" customFormat="1" hidden="1" x14ac:dyDescent="0.3">
      <c r="A4872" s="129" t="str">
        <f t="shared" si="115"/>
        <v>SDGbaseTRA_AgMax_v6_3PQXcammo</v>
      </c>
      <c r="B4872" s="129" t="s">
        <v>220</v>
      </c>
      <c r="C4872" s="129" t="s">
        <v>303</v>
      </c>
      <c r="D4872" s="129" t="s">
        <v>120</v>
      </c>
      <c r="E4872" s="126" t="s">
        <v>166</v>
      </c>
      <c r="F4872" s="126">
        <v>1.19043107039864</v>
      </c>
      <c r="G4872" s="126">
        <v>0.78351472719769499</v>
      </c>
      <c r="H4872" s="126">
        <v>0.78428623661133001</v>
      </c>
      <c r="I4872" s="126">
        <v>0.78821816861748195</v>
      </c>
      <c r="J4872" s="126">
        <v>0.78258225052615005</v>
      </c>
      <c r="K4872" s="126">
        <v>0.77897856672377297</v>
      </c>
      <c r="L4872" s="126">
        <v>0.77642369139643697</v>
      </c>
      <c r="M4872" s="126">
        <v>0.77539304138828202</v>
      </c>
      <c r="N4872" s="126">
        <v>0.77373048535503997</v>
      </c>
      <c r="O4872" s="126">
        <v>0.76190018203106202</v>
      </c>
      <c r="P4872" s="126">
        <v>0.76001385490839202</v>
      </c>
      <c r="Q4872" s="126">
        <v>0.759171653940097</v>
      </c>
      <c r="R4872" s="126">
        <v>0.75532989884513602</v>
      </c>
      <c r="S4872" s="126">
        <v>0.75582395564554306</v>
      </c>
      <c r="T4872" s="126">
        <v>0.75713743388718802</v>
      </c>
      <c r="U4872" s="126">
        <v>0.757542141686531</v>
      </c>
      <c r="V4872" s="126">
        <v>0.75819308641014505</v>
      </c>
      <c r="W4872" s="126">
        <v>0.75730381475734299</v>
      </c>
      <c r="X4872" s="126">
        <v>0.75673595053799603</v>
      </c>
      <c r="Y4872" s="126">
        <v>0.883548330280719</v>
      </c>
      <c r="Z4872" s="126">
        <v>1.0156354882562899</v>
      </c>
      <c r="AA4872" s="126">
        <v>1.1560561476842099</v>
      </c>
      <c r="AB4872" s="126">
        <v>1.1854068043792201</v>
      </c>
      <c r="AC4872" s="126">
        <v>1.2157849559781899</v>
      </c>
      <c r="AD4872" s="126">
        <v>1.2478409461044</v>
      </c>
      <c r="AE4872" s="126">
        <v>1.2798723728581201</v>
      </c>
      <c r="AF4872" s="126">
        <v>1.31153907514274</v>
      </c>
      <c r="AG4872" s="126">
        <v>1.3440961022028599</v>
      </c>
      <c r="AH4872" s="126">
        <v>1.3708676589211899</v>
      </c>
      <c r="AI4872" s="126">
        <v>1.3945782399244999</v>
      </c>
      <c r="AJ4872" s="126">
        <v>1.4180016419047301</v>
      </c>
      <c r="AK4872" s="126">
        <v>1.44036011865905</v>
      </c>
    </row>
    <row r="4873" spans="1:37" s="126" customFormat="1" hidden="1" x14ac:dyDescent="0.3">
      <c r="A4873" s="129" t="str">
        <f t="shared" si="115"/>
        <v>SDGbaseTRA_AgMax_v6_3PQXcbchm</v>
      </c>
      <c r="B4873" s="129" t="s">
        <v>220</v>
      </c>
      <c r="C4873" s="129" t="s">
        <v>303</v>
      </c>
      <c r="D4873" s="129" t="s">
        <v>120</v>
      </c>
      <c r="E4873" s="126" t="s">
        <v>167</v>
      </c>
      <c r="F4873" s="126">
        <v>1.1904310703991301</v>
      </c>
      <c r="G4873" s="126">
        <v>1.2192308032981201</v>
      </c>
      <c r="H4873" s="126">
        <v>1.23507244369386</v>
      </c>
      <c r="I4873" s="126">
        <v>1.2353864202807401</v>
      </c>
      <c r="J4873" s="126">
        <v>1.2394748718737201</v>
      </c>
      <c r="K4873" s="126">
        <v>1.24507641780971</v>
      </c>
      <c r="L4873" s="126">
        <v>1.2514521013395501</v>
      </c>
      <c r="M4873" s="126">
        <v>1.26100805790083</v>
      </c>
      <c r="N4873" s="126">
        <v>1.26947607289595</v>
      </c>
      <c r="O4873" s="126">
        <v>1.3120307706191301</v>
      </c>
      <c r="P4873" s="126">
        <v>1.3251116697607801</v>
      </c>
      <c r="Q4873" s="126">
        <v>1.3306293827740401</v>
      </c>
      <c r="R4873" s="126">
        <v>1.3288507163102501</v>
      </c>
      <c r="S4873" s="126">
        <v>1.33298195758932</v>
      </c>
      <c r="T4873" s="126">
        <v>1.3379225771043901</v>
      </c>
      <c r="U4873" s="126">
        <v>1.3424120417283401</v>
      </c>
      <c r="V4873" s="126">
        <v>1.3432267383934799</v>
      </c>
      <c r="W4873" s="126">
        <v>1.3464759493785701</v>
      </c>
      <c r="X4873" s="126">
        <v>1.3514278722980799</v>
      </c>
      <c r="Y4873" s="126">
        <v>1.35263656620523</v>
      </c>
      <c r="Z4873" s="126">
        <v>1.3519140213938201</v>
      </c>
      <c r="AA4873" s="126">
        <v>1.35417016442404</v>
      </c>
      <c r="AB4873" s="126">
        <v>1.3611282454915199</v>
      </c>
      <c r="AC4873" s="126">
        <v>1.36489885890303</v>
      </c>
      <c r="AD4873" s="126">
        <v>1.3668821426407101</v>
      </c>
      <c r="AE4873" s="126">
        <v>1.3671801894146001</v>
      </c>
      <c r="AF4873" s="126">
        <v>1.36700092483186</v>
      </c>
      <c r="AG4873" s="126">
        <v>1.3661502501218901</v>
      </c>
      <c r="AH4873" s="126">
        <v>1.36025780344957</v>
      </c>
      <c r="AI4873" s="126">
        <v>1.3472662868245999</v>
      </c>
      <c r="AJ4873" s="126">
        <v>1.3353404960669899</v>
      </c>
      <c r="AK4873" s="126">
        <v>1.3238054555688401</v>
      </c>
    </row>
    <row r="4874" spans="1:37" s="126" customFormat="1" hidden="1" x14ac:dyDescent="0.3">
      <c r="A4874" s="129" t="str">
        <f t="shared" si="115"/>
        <v>SDGbaseTRA_AgMax_v6_3PQXcochm</v>
      </c>
      <c r="B4874" s="129" t="s">
        <v>220</v>
      </c>
      <c r="C4874" s="129" t="s">
        <v>303</v>
      </c>
      <c r="D4874" s="129" t="s">
        <v>120</v>
      </c>
      <c r="E4874" s="126" t="s">
        <v>168</v>
      </c>
      <c r="F4874" s="126">
        <v>1.3021397686218801</v>
      </c>
      <c r="G4874" s="126">
        <v>1.32953818605719</v>
      </c>
      <c r="H4874" s="126">
        <v>1.34416826329148</v>
      </c>
      <c r="I4874" s="126">
        <v>1.3459734952985101</v>
      </c>
      <c r="J4874" s="126">
        <v>1.3500728127942201</v>
      </c>
      <c r="K4874" s="126">
        <v>1.3557237862974301</v>
      </c>
      <c r="L4874" s="126">
        <v>1.36240147719994</v>
      </c>
      <c r="M4874" s="126">
        <v>1.3726345187759501</v>
      </c>
      <c r="N4874" s="126">
        <v>1.3818846325084</v>
      </c>
      <c r="O4874" s="126">
        <v>1.4267432638447</v>
      </c>
      <c r="P4874" s="126">
        <v>1.4408247530815099</v>
      </c>
      <c r="Q4874" s="126">
        <v>1.44681456896092</v>
      </c>
      <c r="R4874" s="126">
        <v>1.4438846388370901</v>
      </c>
      <c r="S4874" s="126">
        <v>1.4479849375089999</v>
      </c>
      <c r="T4874" s="126">
        <v>1.45297554345369</v>
      </c>
      <c r="U4874" s="126">
        <v>1.4575339853407101</v>
      </c>
      <c r="V4874" s="126">
        <v>1.4582388315160699</v>
      </c>
      <c r="W4874" s="126">
        <v>1.4612614707962801</v>
      </c>
      <c r="X4874" s="126">
        <v>1.46581341111451</v>
      </c>
      <c r="Y4874" s="126">
        <v>1.46633722244131</v>
      </c>
      <c r="Z4874" s="126">
        <v>1.46469554551379</v>
      </c>
      <c r="AA4874" s="126">
        <v>1.4660156493185701</v>
      </c>
      <c r="AB4874" s="126">
        <v>1.47224589925033</v>
      </c>
      <c r="AC4874" s="126">
        <v>1.4760551285636501</v>
      </c>
      <c r="AD4874" s="126">
        <v>1.4787230364672099</v>
      </c>
      <c r="AE4874" s="126">
        <v>1.4800375160110999</v>
      </c>
      <c r="AF4874" s="126">
        <v>1.48105666178585</v>
      </c>
      <c r="AG4874" s="126">
        <v>1.48149617571781</v>
      </c>
      <c r="AH4874" s="126">
        <v>1.4771722714039801</v>
      </c>
      <c r="AI4874" s="126">
        <v>1.46628293037747</v>
      </c>
      <c r="AJ4874" s="126">
        <v>1.4565538489808301</v>
      </c>
      <c r="AK4874" s="126">
        <v>1.4456213639814901</v>
      </c>
    </row>
    <row r="4875" spans="1:37" s="126" customFormat="1" hidden="1" x14ac:dyDescent="0.3">
      <c r="A4875" s="129" t="str">
        <f t="shared" si="115"/>
        <v>SDGbaseTRA_AgMax_v6_3PQXcrubb</v>
      </c>
      <c r="B4875" s="129" t="s">
        <v>220</v>
      </c>
      <c r="C4875" s="129" t="s">
        <v>303</v>
      </c>
      <c r="D4875" s="129" t="s">
        <v>120</v>
      </c>
      <c r="E4875" s="126" t="s">
        <v>105</v>
      </c>
      <c r="F4875" s="126">
        <v>1.26969209312609</v>
      </c>
      <c r="G4875" s="126">
        <v>1.27810363292436</v>
      </c>
      <c r="H4875" s="126">
        <v>1.2857186141361301</v>
      </c>
      <c r="I4875" s="126">
        <v>1.2867243035834</v>
      </c>
      <c r="J4875" s="126">
        <v>1.2862936565735801</v>
      </c>
      <c r="K4875" s="126">
        <v>1.2882869262778101</v>
      </c>
      <c r="L4875" s="126">
        <v>1.2914028544209399</v>
      </c>
      <c r="M4875" s="126">
        <v>1.29683919120874</v>
      </c>
      <c r="N4875" s="126">
        <v>1.3019106222116299</v>
      </c>
      <c r="O4875" s="126">
        <v>1.3188756493640801</v>
      </c>
      <c r="P4875" s="126">
        <v>1.3271752742307401</v>
      </c>
      <c r="Q4875" s="126">
        <v>1.3326579985850699</v>
      </c>
      <c r="R4875" s="126">
        <v>1.3343120636452701</v>
      </c>
      <c r="S4875" s="126">
        <v>1.34085965701558</v>
      </c>
      <c r="T4875" s="126">
        <v>1.34799605362462</v>
      </c>
      <c r="U4875" s="126">
        <v>1.35512411430983</v>
      </c>
      <c r="V4875" s="126">
        <v>1.3603790987150901</v>
      </c>
      <c r="W4875" s="126">
        <v>1.3686793253428799</v>
      </c>
      <c r="X4875" s="126">
        <v>1.38008758703613</v>
      </c>
      <c r="Y4875" s="126">
        <v>1.3902588627302499</v>
      </c>
      <c r="Z4875" s="126">
        <v>1.4008454597925899</v>
      </c>
      <c r="AA4875" s="126">
        <v>1.41846572348834</v>
      </c>
      <c r="AB4875" s="126">
        <v>1.4266631606978499</v>
      </c>
      <c r="AC4875" s="126">
        <v>1.4318503866216299</v>
      </c>
      <c r="AD4875" s="126">
        <v>1.4352944892808599</v>
      </c>
      <c r="AE4875" s="126">
        <v>1.43610973416606</v>
      </c>
      <c r="AF4875" s="126">
        <v>1.43529609556227</v>
      </c>
      <c r="AG4875" s="126">
        <v>1.42938209513749</v>
      </c>
      <c r="AH4875" s="126">
        <v>1.40888788018664</v>
      </c>
      <c r="AI4875" s="126">
        <v>1.3797754280853101</v>
      </c>
      <c r="AJ4875" s="126">
        <v>1.35830066092296</v>
      </c>
      <c r="AK4875" s="126">
        <v>1.3488284790085401</v>
      </c>
    </row>
    <row r="4876" spans="1:37" s="126" customFormat="1" hidden="1" x14ac:dyDescent="0.3">
      <c r="A4876" s="129" t="str">
        <f t="shared" si="115"/>
        <v>SDGbaseTRA_AgMax_v6_3PQXcplas</v>
      </c>
      <c r="B4876" s="129" t="s">
        <v>220</v>
      </c>
      <c r="C4876" s="129" t="s">
        <v>303</v>
      </c>
      <c r="D4876" s="129" t="s">
        <v>120</v>
      </c>
      <c r="E4876" s="126" t="s">
        <v>106</v>
      </c>
      <c r="F4876" s="126">
        <v>1.4958932107925</v>
      </c>
      <c r="G4876" s="126">
        <v>1.5158195844267099</v>
      </c>
      <c r="H4876" s="126">
        <v>1.52217781255479</v>
      </c>
      <c r="I4876" s="126">
        <v>1.5245113511152599</v>
      </c>
      <c r="J4876" s="126">
        <v>1.51903856932433</v>
      </c>
      <c r="K4876" s="126">
        <v>1.51713601961401</v>
      </c>
      <c r="L4876" s="126">
        <v>1.5177841584334</v>
      </c>
      <c r="M4876" s="126">
        <v>1.52221777541466</v>
      </c>
      <c r="N4876" s="126">
        <v>1.52434601008514</v>
      </c>
      <c r="O4876" s="126">
        <v>1.5229635084631099</v>
      </c>
      <c r="P4876" s="126">
        <v>1.5281747995843999</v>
      </c>
      <c r="Q4876" s="126">
        <v>1.53305294950527</v>
      </c>
      <c r="R4876" s="126">
        <v>1.5310521062014999</v>
      </c>
      <c r="S4876" s="126">
        <v>1.53664765844632</v>
      </c>
      <c r="T4876" s="126">
        <v>1.54177353554414</v>
      </c>
      <c r="U4876" s="126">
        <v>1.5468667187412199</v>
      </c>
      <c r="V4876" s="126">
        <v>1.5505879262612501</v>
      </c>
      <c r="W4876" s="126">
        <v>1.55374846305721</v>
      </c>
      <c r="X4876" s="126">
        <v>1.5567602931447999</v>
      </c>
      <c r="Y4876" s="126">
        <v>1.5589503056299101</v>
      </c>
      <c r="Z4876" s="126">
        <v>1.5602408324898001</v>
      </c>
      <c r="AA4876" s="126">
        <v>1.5635472214286601</v>
      </c>
      <c r="AB4876" s="126">
        <v>1.5615230655894199</v>
      </c>
      <c r="AC4876" s="126">
        <v>1.56163749223839</v>
      </c>
      <c r="AD4876" s="126">
        <v>1.5640363698822399</v>
      </c>
      <c r="AE4876" s="126">
        <v>1.56641769677372</v>
      </c>
      <c r="AF4876" s="126">
        <v>1.56857207157201</v>
      </c>
      <c r="AG4876" s="126">
        <v>1.5693713598386501</v>
      </c>
      <c r="AH4876" s="126">
        <v>1.5591992104415799</v>
      </c>
      <c r="AI4876" s="126">
        <v>1.5481770486291899</v>
      </c>
      <c r="AJ4876" s="126">
        <v>1.5381927640283699</v>
      </c>
      <c r="AK4876" s="126">
        <v>1.52749324029592</v>
      </c>
    </row>
    <row r="4877" spans="1:37" s="126" customFormat="1" hidden="1" x14ac:dyDescent="0.3">
      <c r="A4877" s="129" t="str">
        <f t="shared" si="115"/>
        <v>SDGbaseTRA_AgMax_v6_3PQXcnmet</v>
      </c>
      <c r="B4877" s="129" t="s">
        <v>220</v>
      </c>
      <c r="C4877" s="129" t="s">
        <v>303</v>
      </c>
      <c r="D4877" s="129" t="s">
        <v>120</v>
      </c>
      <c r="E4877" s="126" t="s">
        <v>107</v>
      </c>
      <c r="F4877" s="126">
        <v>1.40438623929439</v>
      </c>
      <c r="G4877" s="126">
        <v>1.4287837296658901</v>
      </c>
      <c r="H4877" s="126">
        <v>1.4280976139718</v>
      </c>
      <c r="I4877" s="126">
        <v>1.4411089727172399</v>
      </c>
      <c r="J4877" s="126">
        <v>1.4299396968643701</v>
      </c>
      <c r="K4877" s="126">
        <v>1.42313994343451</v>
      </c>
      <c r="L4877" s="126">
        <v>1.41875406931805</v>
      </c>
      <c r="M4877" s="126">
        <v>1.4166337697348099</v>
      </c>
      <c r="N4877" s="126">
        <v>1.4131230518009801</v>
      </c>
      <c r="O4877" s="126">
        <v>1.39935752591078</v>
      </c>
      <c r="P4877" s="126">
        <v>1.3974877737517899</v>
      </c>
      <c r="Q4877" s="126">
        <v>1.39887930592166</v>
      </c>
      <c r="R4877" s="126">
        <v>1.38994353331258</v>
      </c>
      <c r="S4877" s="126">
        <v>1.39850070998797</v>
      </c>
      <c r="T4877" s="126">
        <v>1.4057869643623999</v>
      </c>
      <c r="U4877" s="126">
        <v>1.4123991191963901</v>
      </c>
      <c r="V4877" s="126">
        <v>1.4195511434005701</v>
      </c>
      <c r="W4877" s="126">
        <v>1.42560466758</v>
      </c>
      <c r="X4877" s="126">
        <v>1.43128033671613</v>
      </c>
      <c r="Y4877" s="126">
        <v>1.43511938547942</v>
      </c>
      <c r="Z4877" s="126">
        <v>1.43851145037114</v>
      </c>
      <c r="AA4877" s="126">
        <v>1.4416803332019199</v>
      </c>
      <c r="AB4877" s="126">
        <v>1.4377313417645901</v>
      </c>
      <c r="AC4877" s="126">
        <v>1.43613360603671</v>
      </c>
      <c r="AD4877" s="126">
        <v>1.4375937184096601</v>
      </c>
      <c r="AE4877" s="126">
        <v>1.4395334631326999</v>
      </c>
      <c r="AF4877" s="126">
        <v>1.4415956554318501</v>
      </c>
      <c r="AG4877" s="126">
        <v>1.44963083592144</v>
      </c>
      <c r="AH4877" s="126">
        <v>1.4484263341980701</v>
      </c>
      <c r="AI4877" s="126">
        <v>1.4467425505368801</v>
      </c>
      <c r="AJ4877" s="126">
        <v>1.4477494573651599</v>
      </c>
      <c r="AK4877" s="126">
        <v>1.4515205220649601</v>
      </c>
    </row>
    <row r="4878" spans="1:37" s="126" customFormat="1" hidden="1" x14ac:dyDescent="0.3">
      <c r="A4878" s="129" t="str">
        <f t="shared" si="115"/>
        <v>SDGbaseTRA_AgMax_v6_3PQXciron</v>
      </c>
      <c r="B4878" s="129" t="s">
        <v>220</v>
      </c>
      <c r="C4878" s="129" t="s">
        <v>303</v>
      </c>
      <c r="D4878" s="129" t="s">
        <v>120</v>
      </c>
      <c r="E4878" s="126" t="s">
        <v>169</v>
      </c>
      <c r="F4878" s="126">
        <v>1.2185849816788801</v>
      </c>
      <c r="G4878" s="126">
        <v>1.3447461996082499</v>
      </c>
      <c r="H4878" s="126">
        <v>1.36960823939356</v>
      </c>
      <c r="I4878" s="126">
        <v>1.3943427873335601</v>
      </c>
      <c r="J4878" s="126">
        <v>1.39695441076699</v>
      </c>
      <c r="K4878" s="126">
        <v>1.3969151444016701</v>
      </c>
      <c r="L4878" s="126">
        <v>1.38687738090242</v>
      </c>
      <c r="M4878" s="126">
        <v>1.3750622748087</v>
      </c>
      <c r="N4878" s="126">
        <v>1.37097219932904</v>
      </c>
      <c r="O4878" s="126">
        <v>1.3465566893323699</v>
      </c>
      <c r="P4878" s="126">
        <v>1.35293387590727</v>
      </c>
      <c r="Q4878" s="126">
        <v>1.36868620804555</v>
      </c>
      <c r="R4878" s="126">
        <v>1.38514765362478</v>
      </c>
      <c r="S4878" s="126">
        <v>1.41051150517298</v>
      </c>
      <c r="T4878" s="126">
        <v>1.4365895072313599</v>
      </c>
      <c r="U4878" s="126">
        <v>1.45670076978202</v>
      </c>
      <c r="V4878" s="126">
        <v>1.3962204552420601</v>
      </c>
      <c r="W4878" s="126">
        <v>1.4144297230899601</v>
      </c>
      <c r="X4878" s="126">
        <v>1.53960606661054</v>
      </c>
      <c r="Y4878" s="126">
        <v>1.56944782213795</v>
      </c>
      <c r="Z4878" s="126">
        <v>1.6018542973591601</v>
      </c>
      <c r="AA4878" s="126">
        <v>1.6373289982389501</v>
      </c>
      <c r="AB4878" s="126">
        <v>1.6656200692891101</v>
      </c>
      <c r="AC4878" s="126">
        <v>1.67215802692009</v>
      </c>
      <c r="AD4878" s="126">
        <v>1.6621103465810101</v>
      </c>
      <c r="AE4878" s="126">
        <v>1.6431447110611299</v>
      </c>
      <c r="AF4878" s="126">
        <v>1.61877949427858</v>
      </c>
      <c r="AG4878" s="126">
        <v>1.5835990011637999</v>
      </c>
      <c r="AH4878" s="126">
        <v>1.53851804384132</v>
      </c>
      <c r="AI4878" s="126">
        <v>1.48435278664246</v>
      </c>
      <c r="AJ4878" s="126">
        <v>1.4520867999796401</v>
      </c>
      <c r="AK4878" s="126">
        <v>1.4648652691016399</v>
      </c>
    </row>
    <row r="4879" spans="1:37" s="126" customFormat="1" hidden="1" x14ac:dyDescent="0.3">
      <c r="A4879" s="129" t="str">
        <f t="shared" si="115"/>
        <v>SDGbaseTRA_AgMax_v6_3PQXcnfrm</v>
      </c>
      <c r="B4879" s="129" t="s">
        <v>220</v>
      </c>
      <c r="C4879" s="129" t="s">
        <v>303</v>
      </c>
      <c r="D4879" s="129" t="s">
        <v>120</v>
      </c>
      <c r="E4879" s="126" t="s">
        <v>108</v>
      </c>
      <c r="F4879" s="126">
        <v>1.2468797409207899</v>
      </c>
      <c r="G4879" s="126">
        <v>1.29230459056493</v>
      </c>
      <c r="H4879" s="126">
        <v>1.35235927526472</v>
      </c>
      <c r="I4879" s="126">
        <v>1.41134131773455</v>
      </c>
      <c r="J4879" s="126">
        <v>1.43927715918187</v>
      </c>
      <c r="K4879" s="126">
        <v>1.45438839959893</v>
      </c>
      <c r="L4879" s="126">
        <v>1.4528699181420801</v>
      </c>
      <c r="M4879" s="126">
        <v>1.4117482807603401</v>
      </c>
      <c r="N4879" s="126">
        <v>1.3920435621101599</v>
      </c>
      <c r="O4879" s="126">
        <v>1.34046066427175</v>
      </c>
      <c r="P4879" s="126">
        <v>1.3284923239266599</v>
      </c>
      <c r="Q4879" s="126">
        <v>1.3368632698130201</v>
      </c>
      <c r="R4879" s="126">
        <v>1.3488537788003501</v>
      </c>
      <c r="S4879" s="126">
        <v>1.3729082210619901</v>
      </c>
      <c r="T4879" s="126">
        <v>1.3960095439556599</v>
      </c>
      <c r="U4879" s="126">
        <v>1.4114190371234001</v>
      </c>
      <c r="V4879" s="126">
        <v>1.3873948390797499</v>
      </c>
      <c r="W4879" s="126">
        <v>1.38167676778104</v>
      </c>
      <c r="X4879" s="126">
        <v>1.41781393422642</v>
      </c>
      <c r="Y4879" s="126">
        <v>1.4411713799739501</v>
      </c>
      <c r="Z4879" s="126">
        <v>1.46964444565045</v>
      </c>
      <c r="AA4879" s="126">
        <v>1.49509933200437</v>
      </c>
      <c r="AB4879" s="126">
        <v>1.6327192142529301</v>
      </c>
      <c r="AC4879" s="126">
        <v>1.70190927838066</v>
      </c>
      <c r="AD4879" s="126">
        <v>1.7057360373358199</v>
      </c>
      <c r="AE4879" s="126">
        <v>1.69046324406416</v>
      </c>
      <c r="AF4879" s="126">
        <v>1.6667119330811799</v>
      </c>
      <c r="AG4879" s="126">
        <v>1.63449874428653</v>
      </c>
      <c r="AH4879" s="126">
        <v>1.69682251478695</v>
      </c>
      <c r="AI4879" s="126">
        <v>1.7376856155269</v>
      </c>
      <c r="AJ4879" s="126">
        <v>1.7437736062542799</v>
      </c>
      <c r="AK4879" s="126">
        <v>1.77846576921063</v>
      </c>
    </row>
    <row r="4880" spans="1:37" s="126" customFormat="1" hidden="1" x14ac:dyDescent="0.3">
      <c r="A4880" s="129" t="str">
        <f t="shared" si="115"/>
        <v>SDGbaseTRA_AgMax_v6_3PQXcmetp</v>
      </c>
      <c r="B4880" s="129" t="s">
        <v>220</v>
      </c>
      <c r="C4880" s="129" t="s">
        <v>303</v>
      </c>
      <c r="D4880" s="129" t="s">
        <v>120</v>
      </c>
      <c r="E4880" s="126" t="s">
        <v>109</v>
      </c>
      <c r="F4880" s="126">
        <v>1.26807825699027</v>
      </c>
      <c r="G4880" s="126">
        <v>1.3564981305470001</v>
      </c>
      <c r="H4880" s="126">
        <v>1.3687163026115801</v>
      </c>
      <c r="I4880" s="126">
        <v>1.38018376896984</v>
      </c>
      <c r="J4880" s="126">
        <v>1.37825169029909</v>
      </c>
      <c r="K4880" s="126">
        <v>1.37812735746932</v>
      </c>
      <c r="L4880" s="126">
        <v>1.3759030116656901</v>
      </c>
      <c r="M4880" s="126">
        <v>1.37029487564661</v>
      </c>
      <c r="N4880" s="126">
        <v>1.3678287494443699</v>
      </c>
      <c r="O4880" s="126">
        <v>1.3533864277922301</v>
      </c>
      <c r="P4880" s="126">
        <v>1.35520182758046</v>
      </c>
      <c r="Q4880" s="126">
        <v>1.3613107886138001</v>
      </c>
      <c r="R4880" s="126">
        <v>1.3663845357445601</v>
      </c>
      <c r="S4880" s="126">
        <v>1.3776867114626901</v>
      </c>
      <c r="T4880" s="126">
        <v>1.3886246644128799</v>
      </c>
      <c r="U4880" s="126">
        <v>1.39789222121668</v>
      </c>
      <c r="V4880" s="126">
        <v>1.38492068045957</v>
      </c>
      <c r="W4880" s="126">
        <v>1.3901960379334799</v>
      </c>
      <c r="X4880" s="126">
        <v>1.4223298052503699</v>
      </c>
      <c r="Y4880" s="126">
        <v>1.4307090326219301</v>
      </c>
      <c r="Z4880" s="126">
        <v>1.43969523155997</v>
      </c>
      <c r="AA4880" s="126">
        <v>1.4492760750552101</v>
      </c>
      <c r="AB4880" s="126">
        <v>1.46726937868634</v>
      </c>
      <c r="AC4880" s="126">
        <v>1.47525322816352</v>
      </c>
      <c r="AD4880" s="126">
        <v>1.47482787148512</v>
      </c>
      <c r="AE4880" s="126">
        <v>1.4707695528095801</v>
      </c>
      <c r="AF4880" s="126">
        <v>1.4646208058898</v>
      </c>
      <c r="AG4880" s="126">
        <v>1.4607708406226401</v>
      </c>
      <c r="AH4880" s="126">
        <v>1.45320158262196</v>
      </c>
      <c r="AI4880" s="126">
        <v>1.4397778699375701</v>
      </c>
      <c r="AJ4880" s="126">
        <v>1.42803043739632</v>
      </c>
      <c r="AK4880" s="126">
        <v>1.43046584340625</v>
      </c>
    </row>
    <row r="4881" spans="1:37" s="126" customFormat="1" hidden="1" x14ac:dyDescent="0.3">
      <c r="A4881" s="129" t="str">
        <f t="shared" si="115"/>
        <v>SDGbaseTRA_AgMax_v6_3PQXcmach</v>
      </c>
      <c r="B4881" s="129" t="s">
        <v>220</v>
      </c>
      <c r="C4881" s="129" t="s">
        <v>303</v>
      </c>
      <c r="D4881" s="129" t="s">
        <v>120</v>
      </c>
      <c r="E4881" s="126" t="s">
        <v>110</v>
      </c>
      <c r="F4881" s="126">
        <v>1.12927017964911</v>
      </c>
      <c r="G4881" s="126">
        <v>1.1735000169877901</v>
      </c>
      <c r="H4881" s="126">
        <v>1.1866628043340299</v>
      </c>
      <c r="I4881" s="126">
        <v>1.1979177014792901</v>
      </c>
      <c r="J4881" s="126">
        <v>1.1982221758623699</v>
      </c>
      <c r="K4881" s="126">
        <v>1.19997297324607</v>
      </c>
      <c r="L4881" s="126">
        <v>1.20066986376745</v>
      </c>
      <c r="M4881" s="126">
        <v>1.19780576984326</v>
      </c>
      <c r="N4881" s="126">
        <v>1.19762949004825</v>
      </c>
      <c r="O4881" s="126">
        <v>1.20361893232937</v>
      </c>
      <c r="P4881" s="126">
        <v>1.2085263498821699</v>
      </c>
      <c r="Q4881" s="126">
        <v>1.21288375167354</v>
      </c>
      <c r="R4881" s="126">
        <v>1.2122861696490099</v>
      </c>
      <c r="S4881" s="126">
        <v>1.22071833246163</v>
      </c>
      <c r="T4881" s="126">
        <v>1.2284910874264099</v>
      </c>
      <c r="U4881" s="126">
        <v>1.23524718233612</v>
      </c>
      <c r="V4881" s="126">
        <v>1.23322592413543</v>
      </c>
      <c r="W4881" s="126">
        <v>1.23801675475649</v>
      </c>
      <c r="X4881" s="126">
        <v>1.2525638931430501</v>
      </c>
      <c r="Y4881" s="126">
        <v>1.25702986241175</v>
      </c>
      <c r="Z4881" s="126">
        <v>1.26087771527124</v>
      </c>
      <c r="AA4881" s="126">
        <v>1.26601914588199</v>
      </c>
      <c r="AB4881" s="126">
        <v>1.29285186212454</v>
      </c>
      <c r="AC4881" s="126">
        <v>1.30738950591257</v>
      </c>
      <c r="AD4881" s="126">
        <v>1.30947729206101</v>
      </c>
      <c r="AE4881" s="126">
        <v>1.30764249213453</v>
      </c>
      <c r="AF4881" s="126">
        <v>1.3041093923079801</v>
      </c>
      <c r="AG4881" s="126">
        <v>1.30103483387778</v>
      </c>
      <c r="AH4881" s="126">
        <v>1.31096236657732</v>
      </c>
      <c r="AI4881" s="126">
        <v>1.31402248885115</v>
      </c>
      <c r="AJ4881" s="126">
        <v>1.3098387471028301</v>
      </c>
      <c r="AK4881" s="126">
        <v>1.3117380932613401</v>
      </c>
    </row>
    <row r="4882" spans="1:37" s="126" customFormat="1" hidden="1" x14ac:dyDescent="0.3">
      <c r="A4882" s="129" t="str">
        <f t="shared" si="115"/>
        <v>SDGbaseTRA_AgMax_v6_3PQXcfcel</v>
      </c>
      <c r="B4882" s="129" t="s">
        <v>220</v>
      </c>
      <c r="C4882" s="129" t="s">
        <v>303</v>
      </c>
      <c r="D4882" s="129" t="s">
        <v>120</v>
      </c>
      <c r="E4882" s="126" t="s">
        <v>170</v>
      </c>
      <c r="F4882" s="126">
        <v>0.99999999999994504</v>
      </c>
      <c r="G4882" s="126">
        <v>1.02459662322482</v>
      </c>
      <c r="H4882" s="126">
        <v>1.0381482350654301</v>
      </c>
      <c r="I4882" s="126">
        <v>1.03827639185472</v>
      </c>
      <c r="J4882" s="126">
        <v>1.0418637642694999</v>
      </c>
      <c r="K4882" s="126">
        <v>1.0466986456077201</v>
      </c>
      <c r="L4882" s="126">
        <v>1.05216474312644</v>
      </c>
      <c r="M4882" s="126">
        <v>1.0603051241899799</v>
      </c>
      <c r="N4882" s="126">
        <v>1.06752731928485</v>
      </c>
      <c r="O4882" s="126">
        <v>1.1041605102737899</v>
      </c>
      <c r="P4882" s="126">
        <v>1.11528616371836</v>
      </c>
      <c r="Q4882" s="126">
        <v>1.1199144172964</v>
      </c>
      <c r="R4882" s="126">
        <v>1.1184301271774999</v>
      </c>
      <c r="S4882" s="126">
        <v>1.1219030082997801</v>
      </c>
      <c r="T4882" s="126">
        <v>1.1260819921063101</v>
      </c>
      <c r="U4882" s="126">
        <v>1.1298845289619599</v>
      </c>
      <c r="V4882" s="126">
        <v>1.1305361011335799</v>
      </c>
      <c r="W4882" s="126">
        <v>1.1333178010209599</v>
      </c>
      <c r="X4882" s="126">
        <v>1.1375962892840199</v>
      </c>
      <c r="Y4882" s="126">
        <v>1.13869546312793</v>
      </c>
      <c r="Z4882" s="126">
        <v>1.1381629280154999</v>
      </c>
      <c r="AA4882" s="126">
        <v>1.14018402097676</v>
      </c>
      <c r="AB4882" s="126">
        <v>1.1462907244525</v>
      </c>
      <c r="AC4882" s="126">
        <v>1.1495576847195399</v>
      </c>
      <c r="AD4882" s="126">
        <v>1.1512082504580601</v>
      </c>
      <c r="AE4882" s="126">
        <v>1.1513871137133</v>
      </c>
      <c r="AF4882" s="126">
        <v>1.15114860677839</v>
      </c>
      <c r="AG4882" s="126">
        <v>1.15035602538616</v>
      </c>
      <c r="AH4882" s="126">
        <v>1.1452858622384301</v>
      </c>
      <c r="AI4882" s="126">
        <v>1.1340807592870801</v>
      </c>
      <c r="AJ4882" s="126">
        <v>1.1238054169821401</v>
      </c>
      <c r="AK4882" s="126">
        <v>1.11399607003946</v>
      </c>
    </row>
    <row r="4883" spans="1:37" s="126" customFormat="1" hidden="1" x14ac:dyDescent="0.3">
      <c r="A4883" s="129" t="str">
        <f t="shared" si="115"/>
        <v>SDGbaseTRA_AgMax_v6_3PQXcelct</v>
      </c>
      <c r="B4883" s="129" t="s">
        <v>220</v>
      </c>
      <c r="C4883" s="129" t="s">
        <v>303</v>
      </c>
      <c r="D4883" s="129" t="s">
        <v>120</v>
      </c>
      <c r="E4883" s="126" t="s">
        <v>171</v>
      </c>
      <c r="F4883" s="126">
        <v>0.99999999999994504</v>
      </c>
      <c r="G4883" s="126">
        <v>1.02459662322482</v>
      </c>
      <c r="H4883" s="126">
        <v>1.0381482350654301</v>
      </c>
      <c r="I4883" s="126">
        <v>1.03827639185472</v>
      </c>
      <c r="J4883" s="126">
        <v>1.0418637642694999</v>
      </c>
      <c r="K4883" s="126">
        <v>1.0466986456077201</v>
      </c>
      <c r="L4883" s="126">
        <v>1.05216474312644</v>
      </c>
      <c r="M4883" s="126">
        <v>1.0603051241899799</v>
      </c>
      <c r="N4883" s="126">
        <v>1.06752731928485</v>
      </c>
      <c r="O4883" s="126">
        <v>1.1041605102737899</v>
      </c>
      <c r="P4883" s="126">
        <v>1.11528616371836</v>
      </c>
      <c r="Q4883" s="126">
        <v>1.1199144172964</v>
      </c>
      <c r="R4883" s="126">
        <v>1.1184301271774999</v>
      </c>
      <c r="S4883" s="126">
        <v>1.1219030082997801</v>
      </c>
      <c r="T4883" s="126">
        <v>1.1260819921063101</v>
      </c>
      <c r="U4883" s="126">
        <v>1.1298845289619599</v>
      </c>
      <c r="V4883" s="126">
        <v>1.1305361011335799</v>
      </c>
      <c r="W4883" s="126">
        <v>1.1333178010209599</v>
      </c>
      <c r="X4883" s="126">
        <v>1.1375962892840199</v>
      </c>
      <c r="Y4883" s="126">
        <v>1.13869546312793</v>
      </c>
      <c r="Z4883" s="126">
        <v>1.1381629280154999</v>
      </c>
      <c r="AA4883" s="126">
        <v>1.14018402097676</v>
      </c>
      <c r="AB4883" s="126">
        <v>1.1462907244525</v>
      </c>
      <c r="AC4883" s="126">
        <v>1.1495576847195399</v>
      </c>
      <c r="AD4883" s="126">
        <v>1.1512082504580601</v>
      </c>
      <c r="AE4883" s="126">
        <v>1.1513871137133</v>
      </c>
      <c r="AF4883" s="126">
        <v>1.15114860677839</v>
      </c>
      <c r="AG4883" s="126">
        <v>1.15035602538616</v>
      </c>
      <c r="AH4883" s="126">
        <v>1.1452858622384301</v>
      </c>
      <c r="AI4883" s="126">
        <v>1.1340807592870801</v>
      </c>
      <c r="AJ4883" s="126">
        <v>1.1238054169821401</v>
      </c>
      <c r="AK4883" s="126">
        <v>1.11399607003946</v>
      </c>
    </row>
    <row r="4884" spans="1:37" s="126" customFormat="1" hidden="1" x14ac:dyDescent="0.3">
      <c r="A4884" s="129" t="str">
        <f t="shared" si="115"/>
        <v>SDGbaseTRA_AgMax_v6_3PQXcemch</v>
      </c>
      <c r="B4884" s="129" t="s">
        <v>220</v>
      </c>
      <c r="C4884" s="129" t="s">
        <v>303</v>
      </c>
      <c r="D4884" s="129" t="s">
        <v>120</v>
      </c>
      <c r="E4884" s="126" t="s">
        <v>111</v>
      </c>
      <c r="F4884" s="126">
        <v>1.24867234600578</v>
      </c>
      <c r="G4884" s="126">
        <v>1.27748436012324</v>
      </c>
      <c r="H4884" s="126">
        <v>1.29476409907112</v>
      </c>
      <c r="I4884" s="126">
        <v>1.30706999099849</v>
      </c>
      <c r="J4884" s="126">
        <v>1.3105529210679301</v>
      </c>
      <c r="K4884" s="126">
        <v>1.31411418298977</v>
      </c>
      <c r="L4884" s="126">
        <v>1.3158907092525101</v>
      </c>
      <c r="M4884" s="126">
        <v>1.3125311381043101</v>
      </c>
      <c r="N4884" s="126">
        <v>1.3125827248083399</v>
      </c>
      <c r="O4884" s="126">
        <v>1.31696663115402</v>
      </c>
      <c r="P4884" s="126">
        <v>1.3223306525420599</v>
      </c>
      <c r="Q4884" s="126">
        <v>1.32777612990219</v>
      </c>
      <c r="R4884" s="126">
        <v>1.32992153521393</v>
      </c>
      <c r="S4884" s="126">
        <v>1.3379764932864899</v>
      </c>
      <c r="T4884" s="126">
        <v>1.3456219212984899</v>
      </c>
      <c r="U4884" s="126">
        <v>1.3517068667907699</v>
      </c>
      <c r="V4884" s="126">
        <v>1.3497540085108699</v>
      </c>
      <c r="W4884" s="126">
        <v>1.35271688770972</v>
      </c>
      <c r="X4884" s="126">
        <v>1.36384409115925</v>
      </c>
      <c r="Y4884" s="126">
        <v>1.3680020005548701</v>
      </c>
      <c r="Z4884" s="126">
        <v>1.3715628703790399</v>
      </c>
      <c r="AA4884" s="126">
        <v>1.37619229890497</v>
      </c>
      <c r="AB4884" s="126">
        <v>1.4072549360406601</v>
      </c>
      <c r="AC4884" s="126">
        <v>1.42376306157346</v>
      </c>
      <c r="AD4884" s="126">
        <v>1.42598090928439</v>
      </c>
      <c r="AE4884" s="126">
        <v>1.423903517087</v>
      </c>
      <c r="AF4884" s="126">
        <v>1.4200550648821</v>
      </c>
      <c r="AG4884" s="126">
        <v>1.41388653911629</v>
      </c>
      <c r="AH4884" s="126">
        <v>1.4256578534098101</v>
      </c>
      <c r="AI4884" s="126">
        <v>1.42959211951177</v>
      </c>
      <c r="AJ4884" s="126">
        <v>1.42456141213819</v>
      </c>
      <c r="AK4884" s="126">
        <v>1.42662822419594</v>
      </c>
    </row>
    <row r="4885" spans="1:37" s="126" customFormat="1" hidden="1" x14ac:dyDescent="0.3">
      <c r="A4885" s="129" t="str">
        <f t="shared" si="115"/>
        <v>SDGbaseTRA_AgMax_v6_3PQXcsequ</v>
      </c>
      <c r="B4885" s="129" t="s">
        <v>220</v>
      </c>
      <c r="C4885" s="129" t="s">
        <v>303</v>
      </c>
      <c r="D4885" s="129" t="s">
        <v>120</v>
      </c>
      <c r="E4885" s="126" t="s">
        <v>112</v>
      </c>
      <c r="F4885" s="126">
        <v>1.1538066119605499</v>
      </c>
      <c r="G4885" s="126">
        <v>1.1669068237867399</v>
      </c>
      <c r="H4885" s="126">
        <v>1.1805560892637399</v>
      </c>
      <c r="I4885" s="126">
        <v>1.18819512065954</v>
      </c>
      <c r="J4885" s="126">
        <v>1.1917725409942299</v>
      </c>
      <c r="K4885" s="126">
        <v>1.1958921279924799</v>
      </c>
      <c r="L4885" s="126">
        <v>1.1995019624385499</v>
      </c>
      <c r="M4885" s="126">
        <v>1.20113282783216</v>
      </c>
      <c r="N4885" s="126">
        <v>1.2041606966980101</v>
      </c>
      <c r="O4885" s="126">
        <v>1.2236508340977399</v>
      </c>
      <c r="P4885" s="126">
        <v>1.23138613915394</v>
      </c>
      <c r="Q4885" s="126">
        <v>1.2357841420622799</v>
      </c>
      <c r="R4885" s="126">
        <v>1.2352337380062499</v>
      </c>
      <c r="S4885" s="126">
        <v>1.24050720708869</v>
      </c>
      <c r="T4885" s="126">
        <v>1.2455010102492301</v>
      </c>
      <c r="U4885" s="126">
        <v>1.2498701364898099</v>
      </c>
      <c r="V4885" s="126">
        <v>1.2519743871117399</v>
      </c>
      <c r="W4885" s="126">
        <v>1.2550559072930501</v>
      </c>
      <c r="X4885" s="126">
        <v>1.2591073656732401</v>
      </c>
      <c r="Y4885" s="126">
        <v>1.2602089027188601</v>
      </c>
      <c r="Z4885" s="126">
        <v>1.25995875574733</v>
      </c>
      <c r="AA4885" s="126">
        <v>1.26122095069341</v>
      </c>
      <c r="AB4885" s="126">
        <v>1.2832909941221</v>
      </c>
      <c r="AC4885" s="126">
        <v>1.29618872936003</v>
      </c>
      <c r="AD4885" s="126">
        <v>1.2994256680601599</v>
      </c>
      <c r="AE4885" s="126">
        <v>1.29976819133154</v>
      </c>
      <c r="AF4885" s="126">
        <v>1.29911369648923</v>
      </c>
      <c r="AG4885" s="126">
        <v>1.2980344579705301</v>
      </c>
      <c r="AH4885" s="126">
        <v>1.3106127930390199</v>
      </c>
      <c r="AI4885" s="126">
        <v>1.3166389215651699</v>
      </c>
      <c r="AJ4885" s="126">
        <v>1.31488564600915</v>
      </c>
      <c r="AK4885" s="126">
        <v>1.3133569258675699</v>
      </c>
    </row>
    <row r="4886" spans="1:37" s="126" customFormat="1" hidden="1" x14ac:dyDescent="0.3">
      <c r="A4886" s="129" t="str">
        <f t="shared" si="115"/>
        <v>SDGbaseTRA_AgMax_v6_3PQXcvehi</v>
      </c>
      <c r="B4886" s="129" t="s">
        <v>220</v>
      </c>
      <c r="C4886" s="129" t="s">
        <v>303</v>
      </c>
      <c r="D4886" s="129" t="s">
        <v>120</v>
      </c>
      <c r="E4886" s="126" t="s">
        <v>113</v>
      </c>
      <c r="F4886" s="126">
        <v>1.2697466300101301</v>
      </c>
      <c r="G4886" s="126">
        <v>1.2917111519069</v>
      </c>
      <c r="H4886" s="126">
        <v>1.3084122833052501</v>
      </c>
      <c r="I4886" s="126">
        <v>1.3227506308616599</v>
      </c>
      <c r="J4886" s="126">
        <v>1.32654284388892</v>
      </c>
      <c r="K4886" s="126">
        <v>1.33008348512311</v>
      </c>
      <c r="L4886" s="126">
        <v>1.33134002431388</v>
      </c>
      <c r="M4886" s="126">
        <v>1.3252942471205</v>
      </c>
      <c r="N4886" s="126">
        <v>1.32391064364096</v>
      </c>
      <c r="O4886" s="126">
        <v>1.3235740197716499</v>
      </c>
      <c r="P4886" s="126">
        <v>1.3285744403075299</v>
      </c>
      <c r="Q4886" s="126">
        <v>1.3343052535851601</v>
      </c>
      <c r="R4886" s="126">
        <v>1.3376257746295199</v>
      </c>
      <c r="S4886" s="126">
        <v>1.34657431883347</v>
      </c>
      <c r="T4886" s="126">
        <v>1.35444499781324</v>
      </c>
      <c r="U4886" s="126">
        <v>1.3608891851288001</v>
      </c>
      <c r="V4886" s="126">
        <v>1.36062154391973</v>
      </c>
      <c r="W4886" s="126">
        <v>1.3646223875391801</v>
      </c>
      <c r="X4886" s="126">
        <v>1.3756973373257499</v>
      </c>
      <c r="Y4886" s="126">
        <v>1.4040424847958199</v>
      </c>
      <c r="Z4886" s="126">
        <v>1.43385894244982</v>
      </c>
      <c r="AA4886" s="126">
        <v>1.46386930459942</v>
      </c>
      <c r="AB4886" s="126">
        <v>1.5090440323252401</v>
      </c>
      <c r="AC4886" s="126">
        <v>1.5366996738076499</v>
      </c>
      <c r="AD4886" s="126">
        <v>1.5444787465268099</v>
      </c>
      <c r="AE4886" s="126">
        <v>1.5456400324736701</v>
      </c>
      <c r="AF4886" s="126">
        <v>1.54407634878528</v>
      </c>
      <c r="AG4886" s="126">
        <v>1.53695711372858</v>
      </c>
      <c r="AH4886" s="126">
        <v>1.55672085631926</v>
      </c>
      <c r="AI4886" s="126">
        <v>1.5714779605623499</v>
      </c>
      <c r="AJ4886" s="126">
        <v>1.5728212487665501</v>
      </c>
      <c r="AK4886" s="126">
        <v>1.57884896263471</v>
      </c>
    </row>
    <row r="4887" spans="1:37" s="126" customFormat="1" hidden="1" x14ac:dyDescent="0.3">
      <c r="A4887" s="129" t="str">
        <f t="shared" si="115"/>
        <v>SDGbaseTRA_AgMax_v6_3PQXctequ</v>
      </c>
      <c r="B4887" s="129" t="s">
        <v>220</v>
      </c>
      <c r="C4887" s="129" t="s">
        <v>303</v>
      </c>
      <c r="D4887" s="129" t="s">
        <v>120</v>
      </c>
      <c r="E4887" s="126" t="s">
        <v>114</v>
      </c>
      <c r="F4887" s="126">
        <v>1.08451739466165</v>
      </c>
      <c r="G4887" s="126">
        <v>1.1380086382966199</v>
      </c>
      <c r="H4887" s="126">
        <v>1.1494345493848099</v>
      </c>
      <c r="I4887" s="126">
        <v>1.1642571940459101</v>
      </c>
      <c r="J4887" s="126">
        <v>1.16429219738723</v>
      </c>
      <c r="K4887" s="126">
        <v>1.1651868706433199</v>
      </c>
      <c r="L4887" s="126">
        <v>1.1638278818252099</v>
      </c>
      <c r="M4887" s="126">
        <v>1.1522452422178699</v>
      </c>
      <c r="N4887" s="126">
        <v>1.1460432289608</v>
      </c>
      <c r="O4887" s="126">
        <v>1.12745086854945</v>
      </c>
      <c r="P4887" s="126">
        <v>1.1245400256246501</v>
      </c>
      <c r="Q4887" s="126">
        <v>1.12562528798684</v>
      </c>
      <c r="R4887" s="126">
        <v>1.1283527874082799</v>
      </c>
      <c r="S4887" s="126">
        <v>1.1377610687834501</v>
      </c>
      <c r="T4887" s="126">
        <v>1.14550228191419</v>
      </c>
      <c r="U4887" s="126">
        <v>1.1526368844860699</v>
      </c>
      <c r="V4887" s="126">
        <v>1.1526254279442301</v>
      </c>
      <c r="W4887" s="126">
        <v>1.15800244977101</v>
      </c>
      <c r="X4887" s="126">
        <v>1.1726405585786399</v>
      </c>
      <c r="Y4887" s="126">
        <v>1.1805520581898501</v>
      </c>
      <c r="Z4887" s="126">
        <v>1.18894623466847</v>
      </c>
      <c r="AA4887" s="126">
        <v>1.1973241886063</v>
      </c>
      <c r="AB4887" s="126">
        <v>1.2466123203244499</v>
      </c>
      <c r="AC4887" s="126">
        <v>1.2735712079225101</v>
      </c>
      <c r="AD4887" s="126">
        <v>1.2774584200213801</v>
      </c>
      <c r="AE4887" s="126">
        <v>1.2754015759705599</v>
      </c>
      <c r="AF4887" s="126">
        <v>1.2708303487592501</v>
      </c>
      <c r="AG4887" s="126">
        <v>1.2699645645492299</v>
      </c>
      <c r="AH4887" s="126">
        <v>1.2976849097488501</v>
      </c>
      <c r="AI4887" s="126">
        <v>1.3165146051685299</v>
      </c>
      <c r="AJ4887" s="126">
        <v>1.3189945955573199</v>
      </c>
      <c r="AK4887" s="126">
        <v>1.3298338819355999</v>
      </c>
    </row>
    <row r="4888" spans="1:37" s="126" customFormat="1" hidden="1" x14ac:dyDescent="0.3">
      <c r="A4888" s="129" t="str">
        <f t="shared" si="115"/>
        <v>SDGbaseTRA_AgMax_v6_3PQXcfurn</v>
      </c>
      <c r="B4888" s="129" t="s">
        <v>220</v>
      </c>
      <c r="C4888" s="129" t="s">
        <v>303</v>
      </c>
      <c r="D4888" s="129" t="s">
        <v>120</v>
      </c>
      <c r="E4888" s="126" t="s">
        <v>115</v>
      </c>
      <c r="F4888" s="126">
        <v>1.3153729048665299</v>
      </c>
      <c r="G4888" s="126">
        <v>1.36875079316564</v>
      </c>
      <c r="H4888" s="126">
        <v>1.36914915033999</v>
      </c>
      <c r="I4888" s="126">
        <v>1.3775720812434999</v>
      </c>
      <c r="J4888" s="126">
        <v>1.3709373455537901</v>
      </c>
      <c r="K4888" s="126">
        <v>1.3680032155570001</v>
      </c>
      <c r="L4888" s="126">
        <v>1.3666073903667699</v>
      </c>
      <c r="M4888" s="126">
        <v>1.3664299638197701</v>
      </c>
      <c r="N4888" s="126">
        <v>1.3661975486819899</v>
      </c>
      <c r="O4888" s="126">
        <v>1.3585841516534201</v>
      </c>
      <c r="P4888" s="126">
        <v>1.35961525728941</v>
      </c>
      <c r="Q4888" s="126">
        <v>1.36196847433146</v>
      </c>
      <c r="R4888" s="126">
        <v>1.3572321092628199</v>
      </c>
      <c r="S4888" s="126">
        <v>1.3635684101777701</v>
      </c>
      <c r="T4888" s="126">
        <v>1.3693012133140201</v>
      </c>
      <c r="U4888" s="126">
        <v>1.3746503876348199</v>
      </c>
      <c r="V4888" s="126">
        <v>1.37628879713666</v>
      </c>
      <c r="W4888" s="126">
        <v>1.37918731054232</v>
      </c>
      <c r="X4888" s="126">
        <v>1.3848757492775501</v>
      </c>
      <c r="Y4888" s="126">
        <v>1.38579862448001</v>
      </c>
      <c r="Z4888" s="126">
        <v>1.3861507668825701</v>
      </c>
      <c r="AA4888" s="126">
        <v>1.3864152450365801</v>
      </c>
      <c r="AB4888" s="126">
        <v>1.3852102779797899</v>
      </c>
      <c r="AC4888" s="126">
        <v>1.3852163484796001</v>
      </c>
      <c r="AD4888" s="126">
        <v>1.3867442625922399</v>
      </c>
      <c r="AE4888" s="126">
        <v>1.3884264557805299</v>
      </c>
      <c r="AF4888" s="126">
        <v>1.3899260887420899</v>
      </c>
      <c r="AG4888" s="126">
        <v>1.39545857986403</v>
      </c>
      <c r="AH4888" s="126">
        <v>1.3924180666402599</v>
      </c>
      <c r="AI4888" s="126">
        <v>1.3875512426538299</v>
      </c>
      <c r="AJ4888" s="126">
        <v>1.38351135057451</v>
      </c>
      <c r="AK4888" s="126">
        <v>1.38169142495094</v>
      </c>
    </row>
    <row r="4889" spans="1:37" s="126" customFormat="1" hidden="1" x14ac:dyDescent="0.3">
      <c r="A4889" s="129" t="str">
        <f t="shared" si="115"/>
        <v>SDGbaseTRA_AgMax_v6_3PQXcoman</v>
      </c>
      <c r="B4889" s="129" t="s">
        <v>220</v>
      </c>
      <c r="C4889" s="129" t="s">
        <v>303</v>
      </c>
      <c r="D4889" s="129" t="s">
        <v>120</v>
      </c>
      <c r="E4889" s="126" t="s">
        <v>116</v>
      </c>
      <c r="F4889" s="126">
        <v>1.20409156687984</v>
      </c>
      <c r="G4889" s="126">
        <v>1.25131979630479</v>
      </c>
      <c r="H4889" s="126">
        <v>1.2462953104527501</v>
      </c>
      <c r="I4889" s="126">
        <v>1.24507799235887</v>
      </c>
      <c r="J4889" s="126">
        <v>1.2439311246582201</v>
      </c>
      <c r="K4889" s="126">
        <v>1.24289160231347</v>
      </c>
      <c r="L4889" s="126">
        <v>1.2415841914536201</v>
      </c>
      <c r="M4889" s="126">
        <v>1.2416224493727499</v>
      </c>
      <c r="N4889" s="126">
        <v>1.23938609164463</v>
      </c>
      <c r="O4889" s="126">
        <v>1.25372476623804</v>
      </c>
      <c r="P4889" s="126">
        <v>1.24871248161186</v>
      </c>
      <c r="Q4889" s="126">
        <v>1.24231133004325</v>
      </c>
      <c r="R4889" s="126">
        <v>1.2326609844591601</v>
      </c>
      <c r="S4889" s="126">
        <v>1.2308122771372001</v>
      </c>
      <c r="T4889" s="126">
        <v>1.22909826143491</v>
      </c>
      <c r="U4889" s="126">
        <v>1.22704029927506</v>
      </c>
      <c r="V4889" s="126">
        <v>1.2263422067824401</v>
      </c>
      <c r="W4889" s="126">
        <v>1.2270450232532399</v>
      </c>
      <c r="X4889" s="126">
        <v>1.2271110291668199</v>
      </c>
      <c r="Y4889" s="126">
        <v>1.2255696231095901</v>
      </c>
      <c r="Z4889" s="126">
        <v>1.2235036587697901</v>
      </c>
      <c r="AA4889" s="126">
        <v>1.2228460084295201</v>
      </c>
      <c r="AB4889" s="126">
        <v>1.2254108780279001</v>
      </c>
      <c r="AC4889" s="126">
        <v>1.2300340433238199</v>
      </c>
      <c r="AD4889" s="126">
        <v>1.2347615692259599</v>
      </c>
      <c r="AE4889" s="126">
        <v>1.2391745400124401</v>
      </c>
      <c r="AF4889" s="126">
        <v>1.2438058960924301</v>
      </c>
      <c r="AG4889" s="126">
        <v>1.24894876520471</v>
      </c>
      <c r="AH4889" s="126">
        <v>1.2593640295781501</v>
      </c>
      <c r="AI4889" s="126">
        <v>1.2692131789894301</v>
      </c>
      <c r="AJ4889" s="126">
        <v>1.2773640801705</v>
      </c>
      <c r="AK4889" s="126">
        <v>1.28344063891656</v>
      </c>
    </row>
    <row r="4890" spans="1:37" s="126" customFormat="1" hidden="1" x14ac:dyDescent="0.3">
      <c r="A4890" s="129" t="str">
        <f t="shared" si="115"/>
        <v>SDGbaseTRA_AgMax_v6_3PQXcelec</v>
      </c>
      <c r="B4890" s="129" t="s">
        <v>220</v>
      </c>
      <c r="C4890" s="129" t="s">
        <v>303</v>
      </c>
      <c r="D4890" s="129" t="s">
        <v>120</v>
      </c>
      <c r="E4890" s="126" t="s">
        <v>172</v>
      </c>
      <c r="F4890" s="126">
        <v>0.35515715847666401</v>
      </c>
      <c r="G4890" s="126">
        <v>0.36156187679484603</v>
      </c>
      <c r="H4890" s="126">
        <v>0.33267324188728198</v>
      </c>
      <c r="I4890" s="126">
        <v>0.33207288220981102</v>
      </c>
      <c r="J4890" s="126">
        <v>0.33857474922662401</v>
      </c>
      <c r="K4890" s="126">
        <v>0.344203771972665</v>
      </c>
      <c r="L4890" s="126">
        <v>0.34801879839645899</v>
      </c>
      <c r="M4890" s="126">
        <v>0.34596298217125898</v>
      </c>
      <c r="N4890" s="126">
        <v>0.35260452564953898</v>
      </c>
      <c r="O4890" s="126">
        <v>0.36956588551763903</v>
      </c>
      <c r="P4890" s="126">
        <v>0.39073681442853703</v>
      </c>
      <c r="Q4890" s="126">
        <v>0.42068183117650398</v>
      </c>
      <c r="R4890" s="126">
        <v>0.458603070204401</v>
      </c>
      <c r="S4890" s="126">
        <v>0.49716413629366302</v>
      </c>
      <c r="T4890" s="126">
        <v>0.5347002544717</v>
      </c>
      <c r="U4890" s="126">
        <v>0.56898994374359402</v>
      </c>
      <c r="V4890" s="126">
        <v>0.60551753449174095</v>
      </c>
      <c r="W4890" s="126">
        <v>0.65278978391454201</v>
      </c>
      <c r="X4890" s="126">
        <v>0.71520755144792003</v>
      </c>
      <c r="Y4890" s="126">
        <v>0.78526461222460897</v>
      </c>
      <c r="Z4890" s="126">
        <v>0.86269349146305396</v>
      </c>
      <c r="AA4890" s="126">
        <v>0.94970892103804805</v>
      </c>
      <c r="AB4890" s="126">
        <v>0.99012775633375205</v>
      </c>
      <c r="AC4890" s="126">
        <v>0.99365811801299997</v>
      </c>
      <c r="AD4890" s="126">
        <v>0.97268239232903797</v>
      </c>
      <c r="AE4890" s="126">
        <v>0.93513793172729298</v>
      </c>
      <c r="AF4890" s="126">
        <v>0.888443912546385</v>
      </c>
      <c r="AG4890" s="126">
        <v>0.81773562142725098</v>
      </c>
      <c r="AH4890" s="126">
        <v>0.689368626021992</v>
      </c>
      <c r="AI4890" s="126">
        <v>0.53979919006683996</v>
      </c>
      <c r="AJ4890" s="126">
        <v>0.46047297001980197</v>
      </c>
      <c r="AK4890" s="126">
        <v>0.48246014311408503</v>
      </c>
    </row>
    <row r="4891" spans="1:37" s="126" customFormat="1" hidden="1" x14ac:dyDescent="0.3">
      <c r="A4891" s="129" t="str">
        <f t="shared" si="115"/>
        <v>SDGbaseTRA_AgMax_v6_3PQXcwatr</v>
      </c>
      <c r="B4891" s="129" t="s">
        <v>220</v>
      </c>
      <c r="C4891" s="129" t="s">
        <v>303</v>
      </c>
      <c r="D4891" s="129" t="s">
        <v>120</v>
      </c>
      <c r="E4891" s="126" t="s">
        <v>173</v>
      </c>
      <c r="F4891" s="126">
        <v>1.0475553820608301</v>
      </c>
      <c r="G4891" s="126">
        <v>0.93920726697136203</v>
      </c>
      <c r="H4891" s="126">
        <v>0.954259984778143</v>
      </c>
      <c r="I4891" s="126">
        <v>0.94907784649772398</v>
      </c>
      <c r="J4891" s="126">
        <v>0.96459311028115602</v>
      </c>
      <c r="K4891" s="126">
        <v>0.975743096180131</v>
      </c>
      <c r="L4891" s="126">
        <v>0.98201022358452095</v>
      </c>
      <c r="M4891" s="126">
        <v>0.98289307199669895</v>
      </c>
      <c r="N4891" s="126">
        <v>0.98189197312751797</v>
      </c>
      <c r="O4891" s="126">
        <v>0.98069910158600204</v>
      </c>
      <c r="P4891" s="126">
        <v>0.98332312617932205</v>
      </c>
      <c r="Q4891" s="126">
        <v>0.98806789482077795</v>
      </c>
      <c r="R4891" s="126">
        <v>1.00369550471838</v>
      </c>
      <c r="S4891" s="126">
        <v>1.0050777491256699</v>
      </c>
      <c r="T4891" s="126">
        <v>1.0029040302865899</v>
      </c>
      <c r="U4891" s="126">
        <v>0.99977945665164003</v>
      </c>
      <c r="V4891" s="126">
        <v>0.99922496854479603</v>
      </c>
      <c r="W4891" s="126">
        <v>0.99952176055802999</v>
      </c>
      <c r="X4891" s="126">
        <v>0.99638459325324602</v>
      </c>
      <c r="Y4891" s="126">
        <v>0.99232148971267997</v>
      </c>
      <c r="Z4891" s="126">
        <v>0.988966141311589</v>
      </c>
      <c r="AA4891" s="126">
        <v>0.98333945064774497</v>
      </c>
      <c r="AB4891" s="126">
        <v>0.98529500300441997</v>
      </c>
      <c r="AC4891" s="126">
        <v>0.98923063347936102</v>
      </c>
      <c r="AD4891" s="126">
        <v>0.99416439672956203</v>
      </c>
      <c r="AE4891" s="126">
        <v>0.99946171115279103</v>
      </c>
      <c r="AF4891" s="126">
        <v>1.0053073962296499</v>
      </c>
      <c r="AG4891" s="126">
        <v>1.0104289313641199</v>
      </c>
      <c r="AH4891" s="126">
        <v>1.0303412588120899</v>
      </c>
      <c r="AI4891" s="126">
        <v>1.05221977093005</v>
      </c>
      <c r="AJ4891" s="126">
        <v>1.0664959460678001</v>
      </c>
      <c r="AK4891" s="126">
        <v>1.07222307865834</v>
      </c>
    </row>
    <row r="4892" spans="1:37" s="126" customFormat="1" hidden="1" x14ac:dyDescent="0.3">
      <c r="A4892" s="129" t="str">
        <f t="shared" si="115"/>
        <v>SDGbaseTRA_AgMax_v6_3PQXccons</v>
      </c>
      <c r="B4892" s="129" t="s">
        <v>220</v>
      </c>
      <c r="C4892" s="129" t="s">
        <v>303</v>
      </c>
      <c r="D4892" s="129" t="s">
        <v>120</v>
      </c>
      <c r="E4892" s="126" t="s">
        <v>117</v>
      </c>
      <c r="F4892" s="126">
        <v>1.0066853345789299</v>
      </c>
      <c r="G4892" s="126">
        <v>1.0668731328582901</v>
      </c>
      <c r="H4892" s="126">
        <v>1.0589251201471299</v>
      </c>
      <c r="I4892" s="126">
        <v>1.07938536432057</v>
      </c>
      <c r="J4892" s="126">
        <v>1.0619865643169399</v>
      </c>
      <c r="K4892" s="126">
        <v>1.0537393385822</v>
      </c>
      <c r="L4892" s="126">
        <v>1.0489494759789799</v>
      </c>
      <c r="M4892" s="126">
        <v>1.0465841364006201</v>
      </c>
      <c r="N4892" s="126">
        <v>1.04457239471876</v>
      </c>
      <c r="O4892" s="126">
        <v>1.0377016013138001</v>
      </c>
      <c r="P4892" s="126">
        <v>1.0377461040746001</v>
      </c>
      <c r="Q4892" s="126">
        <v>1.03924666063569</v>
      </c>
      <c r="R4892" s="126">
        <v>1.0214827099874799</v>
      </c>
      <c r="S4892" s="126">
        <v>1.03366832894821</v>
      </c>
      <c r="T4892" s="126">
        <v>1.0429777718662201</v>
      </c>
      <c r="U4892" s="126">
        <v>1.0503411828425899</v>
      </c>
      <c r="V4892" s="126">
        <v>1.0528623992948101</v>
      </c>
      <c r="W4892" s="126">
        <v>1.0566587178387701</v>
      </c>
      <c r="X4892" s="126">
        <v>1.06352448618936</v>
      </c>
      <c r="Y4892" s="126">
        <v>1.0651329855637399</v>
      </c>
      <c r="Z4892" s="126">
        <v>1.0666515713862099</v>
      </c>
      <c r="AA4892" s="126">
        <v>1.0670970567514899</v>
      </c>
      <c r="AB4892" s="126">
        <v>1.0656911476163899</v>
      </c>
      <c r="AC4892" s="126">
        <v>1.06557602294724</v>
      </c>
      <c r="AD4892" s="126">
        <v>1.0670626991994701</v>
      </c>
      <c r="AE4892" s="126">
        <v>1.0685556416059001</v>
      </c>
      <c r="AF4892" s="126">
        <v>1.0696216752873899</v>
      </c>
      <c r="AG4892" s="126">
        <v>1.0715845820085299</v>
      </c>
      <c r="AH4892" s="126">
        <v>1.0703659584816401</v>
      </c>
      <c r="AI4892" s="126">
        <v>1.06857583731059</v>
      </c>
      <c r="AJ4892" s="126">
        <v>1.06699421319506</v>
      </c>
      <c r="AK4892" s="126">
        <v>1.06641802879281</v>
      </c>
    </row>
    <row r="4893" spans="1:37" s="126" customFormat="1" hidden="1" x14ac:dyDescent="0.3">
      <c r="A4893" s="129" t="str">
        <f t="shared" si="115"/>
        <v>SDGbaseTRA_AgMax_v6_3PQXctrad</v>
      </c>
      <c r="B4893" s="129" t="s">
        <v>220</v>
      </c>
      <c r="C4893" s="129" t="s">
        <v>303</v>
      </c>
      <c r="D4893" s="129" t="s">
        <v>120</v>
      </c>
      <c r="E4893" s="126" t="s">
        <v>174</v>
      </c>
      <c r="F4893" s="126">
        <v>1.00131749317995</v>
      </c>
      <c r="G4893" s="126">
        <v>1.0100415941380601</v>
      </c>
      <c r="H4893" s="126">
        <v>1.01306200894388</v>
      </c>
      <c r="I4893" s="126">
        <v>1.0188048066643201</v>
      </c>
      <c r="J4893" s="126">
        <v>1.01209216647355</v>
      </c>
      <c r="K4893" s="126">
        <v>1.0091264933166</v>
      </c>
      <c r="L4893" s="126">
        <v>1.00776891315311</v>
      </c>
      <c r="M4893" s="126">
        <v>1.0083075122831799</v>
      </c>
      <c r="N4893" s="126">
        <v>1.0075155119061401</v>
      </c>
      <c r="O4893" s="126">
        <v>0.98127184523556499</v>
      </c>
      <c r="P4893" s="126">
        <v>0.98383969605021604</v>
      </c>
      <c r="Q4893" s="126">
        <v>0.99103146249595697</v>
      </c>
      <c r="R4893" s="126">
        <v>0.99398214848844801</v>
      </c>
      <c r="S4893" s="126">
        <v>1.0000986249799799</v>
      </c>
      <c r="T4893" s="126">
        <v>1.0039273228633201</v>
      </c>
      <c r="U4893" s="126">
        <v>1.00754816371019</v>
      </c>
      <c r="V4893" s="126">
        <v>1.0123742839390699</v>
      </c>
      <c r="W4893" s="126">
        <v>1.01415743445354</v>
      </c>
      <c r="X4893" s="126">
        <v>1.01269504310235</v>
      </c>
      <c r="Y4893" s="126">
        <v>1.0099739839608499</v>
      </c>
      <c r="Z4893" s="126">
        <v>1.00665073282647</v>
      </c>
      <c r="AA4893" s="126">
        <v>1.0027677971022899</v>
      </c>
      <c r="AB4893" s="126">
        <v>0.99349606513139499</v>
      </c>
      <c r="AC4893" s="126">
        <v>0.990951045824078</v>
      </c>
      <c r="AD4893" s="126">
        <v>0.99321955694406705</v>
      </c>
      <c r="AE4893" s="126">
        <v>0.99698274186153601</v>
      </c>
      <c r="AF4893" s="126">
        <v>1.00125166543319</v>
      </c>
      <c r="AG4893" s="126">
        <v>1.0036578519310799</v>
      </c>
      <c r="AH4893" s="126">
        <v>1.0013528483210601</v>
      </c>
      <c r="AI4893" s="126">
        <v>1.00258182511233</v>
      </c>
      <c r="AJ4893" s="126">
        <v>1.0020690870995901</v>
      </c>
      <c r="AK4893" s="126">
        <v>0.99588849724701101</v>
      </c>
    </row>
    <row r="4894" spans="1:37" s="126" customFormat="1" hidden="1" x14ac:dyDescent="0.3">
      <c r="A4894" s="129" t="str">
        <f t="shared" si="115"/>
        <v>SDGbaseTRA_AgMax_v6_3PQXchotl</v>
      </c>
      <c r="B4894" s="129" t="s">
        <v>220</v>
      </c>
      <c r="C4894" s="129" t="s">
        <v>303</v>
      </c>
      <c r="D4894" s="129" t="s">
        <v>120</v>
      </c>
      <c r="E4894" s="126" t="s">
        <v>175</v>
      </c>
      <c r="F4894" s="126">
        <v>1.07621407528443</v>
      </c>
      <c r="G4894" s="126">
        <v>1.0835097834232199</v>
      </c>
      <c r="H4894" s="126">
        <v>1.08103889873106</v>
      </c>
      <c r="I4894" s="126">
        <v>1.07071120423577</v>
      </c>
      <c r="J4894" s="126">
        <v>1.0729772153211301</v>
      </c>
      <c r="K4894" s="126">
        <v>1.07504156842311</v>
      </c>
      <c r="L4894" s="126">
        <v>1.07659468343947</v>
      </c>
      <c r="M4894" s="126">
        <v>1.0782400307756601</v>
      </c>
      <c r="N4894" s="126">
        <v>1.0796768904890801</v>
      </c>
      <c r="O4894" s="126">
        <v>1.0820737969446099</v>
      </c>
      <c r="P4894" s="126">
        <v>1.0830065537681499</v>
      </c>
      <c r="Q4894" s="126">
        <v>1.0838122132207699</v>
      </c>
      <c r="R4894" s="126">
        <v>1.0893473977388599</v>
      </c>
      <c r="S4894" s="126">
        <v>1.08871215134726</v>
      </c>
      <c r="T4894" s="126">
        <v>1.0872772122837</v>
      </c>
      <c r="U4894" s="126">
        <v>1.0864552551217199</v>
      </c>
      <c r="V4894" s="126">
        <v>1.0867044081989601</v>
      </c>
      <c r="W4894" s="126">
        <v>1.0864743874296201</v>
      </c>
      <c r="X4894" s="126">
        <v>1.0844580750314401</v>
      </c>
      <c r="Y4894" s="126">
        <v>1.0808185110488</v>
      </c>
      <c r="Z4894" s="126">
        <v>1.0765726074606801</v>
      </c>
      <c r="AA4894" s="126">
        <v>1.07118405862208</v>
      </c>
      <c r="AB4894" s="126">
        <v>1.06572170366445</v>
      </c>
      <c r="AC4894" s="126">
        <v>1.06309323641426</v>
      </c>
      <c r="AD4894" s="126">
        <v>1.0631797026463501</v>
      </c>
      <c r="AE4894" s="126">
        <v>1.0651348536211001</v>
      </c>
      <c r="AF4894" s="126">
        <v>1.0685526518775501</v>
      </c>
      <c r="AG4894" s="126">
        <v>1.0728682454256599</v>
      </c>
      <c r="AH4894" s="126">
        <v>1.07878603430308</v>
      </c>
      <c r="AI4894" s="126">
        <v>1.08615240641648</v>
      </c>
      <c r="AJ4894" s="126">
        <v>1.0918165571363201</v>
      </c>
      <c r="AK4894" s="126">
        <v>1.0917597116855799</v>
      </c>
    </row>
    <row r="4895" spans="1:37" s="126" customFormat="1" hidden="1" x14ac:dyDescent="0.3">
      <c r="A4895" s="129" t="str">
        <f t="shared" si="115"/>
        <v>SDGbaseTRA_AgMax_v6_3PQXcptrp-l</v>
      </c>
      <c r="B4895" s="129" t="s">
        <v>220</v>
      </c>
      <c r="C4895" s="129" t="s">
        <v>303</v>
      </c>
      <c r="D4895" s="129" t="s">
        <v>120</v>
      </c>
      <c r="E4895" s="126" t="s">
        <v>176</v>
      </c>
      <c r="F4895" s="126">
        <v>0.94511785411850902</v>
      </c>
      <c r="G4895" s="126">
        <v>0.95255393862928806</v>
      </c>
      <c r="H4895" s="126">
        <v>0.95103668221541704</v>
      </c>
      <c r="I4895" s="126">
        <v>0.94906055978696902</v>
      </c>
      <c r="J4895" s="126">
        <v>0.95087544219646603</v>
      </c>
      <c r="K4895" s="126">
        <v>0.95295613337947305</v>
      </c>
      <c r="L4895" s="126">
        <v>0.95396821992401204</v>
      </c>
      <c r="M4895" s="126">
        <v>0.95354911737242598</v>
      </c>
      <c r="N4895" s="126">
        <v>0.95063577413060196</v>
      </c>
      <c r="O4895" s="126">
        <v>0.952156454007831</v>
      </c>
      <c r="P4895" s="126">
        <v>0.94788758340354196</v>
      </c>
      <c r="Q4895" s="126">
        <v>0.94289894032686605</v>
      </c>
      <c r="R4895" s="126">
        <v>0.94132309909052103</v>
      </c>
      <c r="S4895" s="126">
        <v>0.93564860895823099</v>
      </c>
      <c r="T4895" s="126">
        <v>0.92955231703492103</v>
      </c>
      <c r="U4895" s="126">
        <v>0.92234748985486903</v>
      </c>
      <c r="V4895" s="126">
        <v>0.91605812581978896</v>
      </c>
      <c r="W4895" s="126">
        <v>0.90895933263029904</v>
      </c>
      <c r="X4895" s="126">
        <v>0.90175541332914499</v>
      </c>
      <c r="Y4895" s="126">
        <v>0.89467347195306002</v>
      </c>
      <c r="Z4895" s="126">
        <v>0.88859123502440096</v>
      </c>
      <c r="AA4895" s="126">
        <v>0.883835739419781</v>
      </c>
      <c r="AB4895" s="126">
        <v>0.88105253727085697</v>
      </c>
      <c r="AC4895" s="126">
        <v>0.87823520021614399</v>
      </c>
      <c r="AD4895" s="126">
        <v>0.87401206208598003</v>
      </c>
      <c r="AE4895" s="126">
        <v>0.86929492990504398</v>
      </c>
      <c r="AF4895" s="126">
        <v>0.86435224052758397</v>
      </c>
      <c r="AG4895" s="126">
        <v>0.85879667622425904</v>
      </c>
      <c r="AH4895" s="126">
        <v>0.85591732242623397</v>
      </c>
      <c r="AI4895" s="126">
        <v>0.85352419285666303</v>
      </c>
      <c r="AJ4895" s="126">
        <v>0.85131594122031695</v>
      </c>
      <c r="AK4895" s="126">
        <v>0.85160834886006198</v>
      </c>
    </row>
    <row r="4896" spans="1:37" s="126" customFormat="1" hidden="1" x14ac:dyDescent="0.3">
      <c r="A4896" s="129" t="str">
        <f t="shared" si="115"/>
        <v>SDGbaseTRA_AgMax_v6_3PQXcftrp-l</v>
      </c>
      <c r="B4896" s="129" t="s">
        <v>220</v>
      </c>
      <c r="C4896" s="129" t="s">
        <v>303</v>
      </c>
      <c r="D4896" s="129" t="s">
        <v>120</v>
      </c>
      <c r="E4896" s="126" t="s">
        <v>177</v>
      </c>
      <c r="F4896" s="126">
        <v>0.99797758367020195</v>
      </c>
      <c r="G4896" s="126">
        <v>0.97628454682116905</v>
      </c>
      <c r="H4896" s="126">
        <v>0.98045123748636298</v>
      </c>
      <c r="I4896" s="126">
        <v>0.99119667925602095</v>
      </c>
      <c r="J4896" s="126">
        <v>0.98222844497460604</v>
      </c>
      <c r="K4896" s="126">
        <v>0.97250863331913995</v>
      </c>
      <c r="L4896" s="126">
        <v>0.96374398412694895</v>
      </c>
      <c r="M4896" s="126">
        <v>0.96085326036245999</v>
      </c>
      <c r="N4896" s="126">
        <v>0.95802926365482499</v>
      </c>
      <c r="O4896" s="126">
        <v>0.94581484632328106</v>
      </c>
      <c r="P4896" s="126">
        <v>0.93636755888314505</v>
      </c>
      <c r="Q4896" s="126">
        <v>0.92138577720272097</v>
      </c>
      <c r="R4896" s="126">
        <v>0.89800173972434305</v>
      </c>
      <c r="S4896" s="126">
        <v>0.88566636108062302</v>
      </c>
      <c r="T4896" s="126">
        <v>0.88270064672058701</v>
      </c>
      <c r="U4896" s="126">
        <v>0.87334810134069596</v>
      </c>
      <c r="V4896" s="126">
        <v>0.86459028173601704</v>
      </c>
      <c r="W4896" s="126">
        <v>0.85088271754344802</v>
      </c>
      <c r="X4896" s="126">
        <v>0.84258671711316002</v>
      </c>
      <c r="Y4896" s="126">
        <v>0.83868865788742297</v>
      </c>
      <c r="Z4896" s="126">
        <v>0.83229959685211496</v>
      </c>
      <c r="AA4896" s="126">
        <v>0.82717656058167899</v>
      </c>
      <c r="AB4896" s="126">
        <v>0.817456254372535</v>
      </c>
      <c r="AC4896" s="126">
        <v>0.80729762018387596</v>
      </c>
      <c r="AD4896" s="126">
        <v>0.79869658555863898</v>
      </c>
      <c r="AE4896" s="126">
        <v>0.78882463411688097</v>
      </c>
      <c r="AF4896" s="126">
        <v>0.77531440370553795</v>
      </c>
      <c r="AG4896" s="126">
        <v>0.76136788130344701</v>
      </c>
      <c r="AH4896" s="126">
        <v>0.75860955907889605</v>
      </c>
      <c r="AI4896" s="126">
        <v>0.75494600303571702</v>
      </c>
      <c r="AJ4896" s="126">
        <v>0.75161254579645698</v>
      </c>
      <c r="AK4896" s="126">
        <v>0.74989829267248098</v>
      </c>
    </row>
    <row r="4897" spans="1:37" s="126" customFormat="1" hidden="1" x14ac:dyDescent="0.3">
      <c r="A4897" s="129" t="str">
        <f t="shared" si="115"/>
        <v>SDGbaseTRA_AgMax_v6_3PQXcptrp-o</v>
      </c>
      <c r="B4897" s="129" t="s">
        <v>220</v>
      </c>
      <c r="C4897" s="129" t="s">
        <v>303</v>
      </c>
      <c r="D4897" s="129" t="s">
        <v>120</v>
      </c>
      <c r="E4897" s="126" t="s">
        <v>178</v>
      </c>
      <c r="F4897" s="126">
        <v>0.94683671611760301</v>
      </c>
      <c r="G4897" s="126">
        <v>0.93543205607731705</v>
      </c>
      <c r="H4897" s="126">
        <v>0.91403155676089798</v>
      </c>
      <c r="I4897" s="126">
        <v>0.89500046912244102</v>
      </c>
      <c r="J4897" s="126">
        <v>0.88431518364384198</v>
      </c>
      <c r="K4897" s="126">
        <v>0.87546935699674899</v>
      </c>
      <c r="L4897" s="126">
        <v>0.86887200234334905</v>
      </c>
      <c r="M4897" s="126">
        <v>0.86530477881165602</v>
      </c>
      <c r="N4897" s="126">
        <v>0.86363178998123502</v>
      </c>
      <c r="O4897" s="126">
        <v>0.87924913742632504</v>
      </c>
      <c r="P4897" s="126">
        <v>0.88434956495188699</v>
      </c>
      <c r="Q4897" s="126">
        <v>0.88669154124598404</v>
      </c>
      <c r="R4897" s="126">
        <v>0.88998184887154996</v>
      </c>
      <c r="S4897" s="126">
        <v>0.89082400389365901</v>
      </c>
      <c r="T4897" s="126">
        <v>0.89194374924841202</v>
      </c>
      <c r="U4897" s="126">
        <v>0.893028017707725</v>
      </c>
      <c r="V4897" s="126">
        <v>0.893286476189877</v>
      </c>
      <c r="W4897" s="126">
        <v>0.89372922303235103</v>
      </c>
      <c r="X4897" s="126">
        <v>0.89490714973038998</v>
      </c>
      <c r="Y4897" s="126">
        <v>0.89461037904014495</v>
      </c>
      <c r="Z4897" s="126">
        <v>0.89413955318873195</v>
      </c>
      <c r="AA4897" s="126">
        <v>0.89472379339205999</v>
      </c>
      <c r="AB4897" s="126">
        <v>0.89902218676587997</v>
      </c>
      <c r="AC4897" s="126">
        <v>0.90352732801786295</v>
      </c>
      <c r="AD4897" s="126">
        <v>0.90703665136793998</v>
      </c>
      <c r="AE4897" s="126">
        <v>0.90993593446878795</v>
      </c>
      <c r="AF4897" s="126">
        <v>0.91246840676887897</v>
      </c>
      <c r="AG4897" s="126">
        <v>0.91454568065406805</v>
      </c>
      <c r="AH4897" s="126">
        <v>0.916868262341753</v>
      </c>
      <c r="AI4897" s="126">
        <v>0.91945077793435603</v>
      </c>
      <c r="AJ4897" s="126">
        <v>0.922320107216691</v>
      </c>
      <c r="AK4897" s="126">
        <v>0.92290552057891595</v>
      </c>
    </row>
    <row r="4898" spans="1:37" s="126" customFormat="1" hidden="1" x14ac:dyDescent="0.3">
      <c r="A4898" s="129" t="str">
        <f t="shared" si="115"/>
        <v>SDGbaseTRA_AgMax_v6_3PQXcftrp-o</v>
      </c>
      <c r="B4898" s="129" t="s">
        <v>220</v>
      </c>
      <c r="C4898" s="129" t="s">
        <v>303</v>
      </c>
      <c r="D4898" s="129" t="s">
        <v>120</v>
      </c>
      <c r="E4898" s="126" t="s">
        <v>179</v>
      </c>
      <c r="F4898" s="126">
        <v>0.97479049187387701</v>
      </c>
      <c r="G4898" s="126">
        <v>0.94369661529199</v>
      </c>
      <c r="H4898" s="126">
        <v>0.916377751436248</v>
      </c>
      <c r="I4898" s="126">
        <v>0.90440614835933397</v>
      </c>
      <c r="J4898" s="126">
        <v>0.89108771895312999</v>
      </c>
      <c r="K4898" s="126">
        <v>0.88221175027537402</v>
      </c>
      <c r="L4898" s="126">
        <v>0.87675396072855105</v>
      </c>
      <c r="M4898" s="126">
        <v>0.87668488784235699</v>
      </c>
      <c r="N4898" s="126">
        <v>0.87925472158872198</v>
      </c>
      <c r="O4898" s="126">
        <v>0.89881090219392301</v>
      </c>
      <c r="P4898" s="126">
        <v>0.90621335546160298</v>
      </c>
      <c r="Q4898" s="126">
        <v>0.90833897452518997</v>
      </c>
      <c r="R4898" s="126">
        <v>0.90341912153560799</v>
      </c>
      <c r="S4898" s="126">
        <v>0.90369242261977101</v>
      </c>
      <c r="T4898" s="126">
        <v>0.90783395737398098</v>
      </c>
      <c r="U4898" s="126">
        <v>0.91073271362969999</v>
      </c>
      <c r="V4898" s="126">
        <v>0.91103828486166105</v>
      </c>
      <c r="W4898" s="126">
        <v>0.91043985568705998</v>
      </c>
      <c r="X4898" s="126">
        <v>0.91304110541169403</v>
      </c>
      <c r="Y4898" s="126">
        <v>0.91545623698327905</v>
      </c>
      <c r="Z4898" s="126">
        <v>0.915913220901443</v>
      </c>
      <c r="AA4898" s="126">
        <v>0.91754362558851199</v>
      </c>
      <c r="AB4898" s="126">
        <v>0.92113304446331201</v>
      </c>
      <c r="AC4898" s="126">
        <v>0.923536039377438</v>
      </c>
      <c r="AD4898" s="126">
        <v>0.92566030775934605</v>
      </c>
      <c r="AE4898" s="126">
        <v>0.92683050557775803</v>
      </c>
      <c r="AF4898" s="126">
        <v>0.92669130180847903</v>
      </c>
      <c r="AG4898" s="126">
        <v>0.92678062970508801</v>
      </c>
      <c r="AH4898" s="126">
        <v>0.93006948040350701</v>
      </c>
      <c r="AI4898" s="126">
        <v>0.93139731398503001</v>
      </c>
      <c r="AJ4898" s="126">
        <v>0.93248927902345102</v>
      </c>
      <c r="AK4898" s="126">
        <v>0.93128852616885605</v>
      </c>
    </row>
    <row r="4899" spans="1:37" s="126" customFormat="1" hidden="1" x14ac:dyDescent="0.3">
      <c r="A4899" s="129" t="str">
        <f t="shared" si="115"/>
        <v>SDGbaseTRA_AgMax_v6_3PQXcprtr</v>
      </c>
      <c r="B4899" s="129" t="s">
        <v>220</v>
      </c>
      <c r="C4899" s="129" t="s">
        <v>303</v>
      </c>
      <c r="D4899" s="129" t="s">
        <v>120</v>
      </c>
      <c r="E4899" s="126" t="s">
        <v>180</v>
      </c>
      <c r="F4899" s="126">
        <v>0.99999999999993905</v>
      </c>
      <c r="G4899" s="126">
        <v>1.0181341688916901</v>
      </c>
      <c r="H4899" s="126">
        <v>1.0237414786092101</v>
      </c>
      <c r="I4899" s="126">
        <v>1.0167923933770899</v>
      </c>
      <c r="J4899" s="126">
        <v>1.01141125240895</v>
      </c>
      <c r="K4899" s="126">
        <v>1.0046424587791001</v>
      </c>
      <c r="L4899" s="126">
        <v>0.99859453873805104</v>
      </c>
      <c r="M4899" s="126">
        <v>0.98785273390930695</v>
      </c>
      <c r="N4899" s="126">
        <v>0.97519371945304301</v>
      </c>
      <c r="O4899" s="126">
        <v>0.99349966216032504</v>
      </c>
      <c r="P4899" s="126">
        <v>0.95619763882611897</v>
      </c>
      <c r="Q4899" s="126">
        <v>0.91110816685114504</v>
      </c>
      <c r="R4899" s="126">
        <v>0.85185919741337501</v>
      </c>
      <c r="S4899" s="126">
        <v>0.80384734376131495</v>
      </c>
      <c r="T4899" s="126">
        <v>0.76057487915467403</v>
      </c>
      <c r="U4899" s="126">
        <v>0.72082271808574505</v>
      </c>
      <c r="V4899" s="126">
        <v>0.68312756607889702</v>
      </c>
      <c r="W4899" s="126">
        <v>0.65162244935955904</v>
      </c>
      <c r="X4899" s="126">
        <v>0.621542072523391</v>
      </c>
      <c r="Y4899" s="126">
        <v>0.59114145182794797</v>
      </c>
      <c r="Z4899" s="126">
        <v>0.56599286528065396</v>
      </c>
      <c r="AA4899" s="126">
        <v>0.548093733282908</v>
      </c>
      <c r="AB4899" s="126">
        <v>0.53462492855210597</v>
      </c>
      <c r="AC4899" s="126">
        <v>0.51406413954719299</v>
      </c>
      <c r="AD4899" s="126">
        <v>0.48857331454331898</v>
      </c>
      <c r="AE4899" s="126">
        <v>0.45940707200318498</v>
      </c>
      <c r="AF4899" s="126">
        <v>0.428170132355988</v>
      </c>
      <c r="AG4899" s="126">
        <v>0.39079839191431298</v>
      </c>
      <c r="AH4899" s="126">
        <v>0.33775968232040599</v>
      </c>
      <c r="AI4899" s="126">
        <v>0.27767853644347901</v>
      </c>
      <c r="AJ4899" s="126">
        <v>0.23615414630489201</v>
      </c>
      <c r="AK4899" s="126">
        <v>0.222805245677164</v>
      </c>
    </row>
    <row r="4900" spans="1:37" s="126" customFormat="1" hidden="1" x14ac:dyDescent="0.3">
      <c r="A4900" s="129" t="str">
        <f t="shared" si="115"/>
        <v>SDGbaseTRA_AgMax_v6_3PQXctrps</v>
      </c>
      <c r="B4900" s="129" t="s">
        <v>220</v>
      </c>
      <c r="C4900" s="129" t="s">
        <v>303</v>
      </c>
      <c r="D4900" s="129" t="s">
        <v>120</v>
      </c>
      <c r="E4900" s="126" t="s">
        <v>181</v>
      </c>
      <c r="F4900" s="126">
        <v>1.0049024468524299</v>
      </c>
      <c r="G4900" s="126">
        <v>0.99830347292246402</v>
      </c>
      <c r="H4900" s="126">
        <v>0.99768601130852097</v>
      </c>
      <c r="I4900" s="126">
        <v>0.99623004101067503</v>
      </c>
      <c r="J4900" s="126">
        <v>0.99296630128625896</v>
      </c>
      <c r="K4900" s="126">
        <v>0.99247117597736301</v>
      </c>
      <c r="L4900" s="126">
        <v>0.99163225979927005</v>
      </c>
      <c r="M4900" s="126">
        <v>0.98947158138497104</v>
      </c>
      <c r="N4900" s="126">
        <v>0.98745788020717595</v>
      </c>
      <c r="O4900" s="126">
        <v>0.98158499716952097</v>
      </c>
      <c r="P4900" s="126">
        <v>0.979142654356155</v>
      </c>
      <c r="Q4900" s="126">
        <v>0.97563350534136295</v>
      </c>
      <c r="R4900" s="126">
        <v>0.97536754570080697</v>
      </c>
      <c r="S4900" s="126">
        <v>0.97825220113708999</v>
      </c>
      <c r="T4900" s="126">
        <v>0.98034698750017502</v>
      </c>
      <c r="U4900" s="126">
        <v>0.98189273985099801</v>
      </c>
      <c r="V4900" s="126">
        <v>0.98277827763867898</v>
      </c>
      <c r="W4900" s="126">
        <v>0.98298077499108605</v>
      </c>
      <c r="X4900" s="126">
        <v>0.98057175763318605</v>
      </c>
      <c r="Y4900" s="126">
        <v>0.97891075985252296</v>
      </c>
      <c r="Z4900" s="126">
        <v>0.97638315910250995</v>
      </c>
      <c r="AA4900" s="126">
        <v>0.97318339509945195</v>
      </c>
      <c r="AB4900" s="126">
        <v>0.97846900166516604</v>
      </c>
      <c r="AC4900" s="126">
        <v>0.98309253486487203</v>
      </c>
      <c r="AD4900" s="126">
        <v>0.98776296201485203</v>
      </c>
      <c r="AE4900" s="126">
        <v>0.99128155062370404</v>
      </c>
      <c r="AF4900" s="126">
        <v>0.99333585625265097</v>
      </c>
      <c r="AG4900" s="126">
        <v>0.99168883343844205</v>
      </c>
      <c r="AH4900" s="126">
        <v>0.997672454531915</v>
      </c>
      <c r="AI4900" s="126">
        <v>1.00520520119287</v>
      </c>
      <c r="AJ4900" s="126">
        <v>1.00860002664354</v>
      </c>
      <c r="AK4900" s="126">
        <v>1.0065163722039601</v>
      </c>
    </row>
    <row r="4901" spans="1:37" s="126" customFormat="1" hidden="1" x14ac:dyDescent="0.3">
      <c r="A4901" s="129" t="str">
        <f t="shared" si="115"/>
        <v>SDGbaseTRA_AgMax_v6_3PQXccomm</v>
      </c>
      <c r="B4901" s="129" t="s">
        <v>220</v>
      </c>
      <c r="C4901" s="129" t="s">
        <v>303</v>
      </c>
      <c r="D4901" s="129" t="s">
        <v>120</v>
      </c>
      <c r="E4901" s="126" t="s">
        <v>182</v>
      </c>
      <c r="F4901" s="126">
        <v>1.0010985603248499</v>
      </c>
      <c r="G4901" s="126">
        <v>0.95535198437364499</v>
      </c>
      <c r="H4901" s="126">
        <v>0.97273466012154497</v>
      </c>
      <c r="I4901" s="126">
        <v>0.98039756886525797</v>
      </c>
      <c r="J4901" s="126">
        <v>0.98653667275395895</v>
      </c>
      <c r="K4901" s="126">
        <v>0.99126125717317604</v>
      </c>
      <c r="L4901" s="126">
        <v>0.99413658222018597</v>
      </c>
      <c r="M4901" s="126">
        <v>0.996429157548816</v>
      </c>
      <c r="N4901" s="126">
        <v>0.99779132883994803</v>
      </c>
      <c r="O4901" s="126">
        <v>1.0010843822051601</v>
      </c>
      <c r="P4901" s="126">
        <v>1.0041647733988699</v>
      </c>
      <c r="Q4901" s="126">
        <v>1.00700605893002</v>
      </c>
      <c r="R4901" s="126">
        <v>1.00968216929828</v>
      </c>
      <c r="S4901" s="126">
        <v>1.0119547055123901</v>
      </c>
      <c r="T4901" s="126">
        <v>1.01344337965415</v>
      </c>
      <c r="U4901" s="126">
        <v>1.0150571607785299</v>
      </c>
      <c r="V4901" s="126">
        <v>1.01748906051274</v>
      </c>
      <c r="W4901" s="126">
        <v>1.0192546442635599</v>
      </c>
      <c r="X4901" s="126">
        <v>1.0193103298698101</v>
      </c>
      <c r="Y4901" s="126">
        <v>1.0180261609478101</v>
      </c>
      <c r="Z4901" s="126">
        <v>1.0158981905486</v>
      </c>
      <c r="AA4901" s="126">
        <v>1.01301672346306</v>
      </c>
      <c r="AB4901" s="126">
        <v>1.01326377182079</v>
      </c>
      <c r="AC4901" s="126">
        <v>1.01547675692753</v>
      </c>
      <c r="AD4901" s="126">
        <v>1.01813268782041</v>
      </c>
      <c r="AE4901" s="126">
        <v>1.0208558811174699</v>
      </c>
      <c r="AF4901" s="126">
        <v>1.02362796073754</v>
      </c>
      <c r="AG4901" s="126">
        <v>1.02582672364364</v>
      </c>
      <c r="AH4901" s="126">
        <v>1.0342183117196799</v>
      </c>
      <c r="AI4901" s="126">
        <v>1.0418149135345001</v>
      </c>
      <c r="AJ4901" s="126">
        <v>1.04406078859156</v>
      </c>
      <c r="AK4901" s="126">
        <v>1.04147964156807</v>
      </c>
    </row>
    <row r="4902" spans="1:37" s="126" customFormat="1" hidden="1" x14ac:dyDescent="0.3">
      <c r="A4902" s="129" t="str">
        <f t="shared" si="115"/>
        <v>SDGbaseTRA_AgMax_v6_3PQXcfsrv</v>
      </c>
      <c r="B4902" s="129" t="s">
        <v>220</v>
      </c>
      <c r="C4902" s="129" t="s">
        <v>303</v>
      </c>
      <c r="D4902" s="129" t="s">
        <v>120</v>
      </c>
      <c r="E4902" s="126" t="s">
        <v>183</v>
      </c>
      <c r="F4902" s="126">
        <v>1.03694361559526</v>
      </c>
      <c r="G4902" s="126">
        <v>1.00882630533936</v>
      </c>
      <c r="H4902" s="126">
        <v>1.01539430042853</v>
      </c>
      <c r="I4902" s="126">
        <v>1.0064080484592299</v>
      </c>
      <c r="J4902" s="126">
        <v>1.0078580730914699</v>
      </c>
      <c r="K4902" s="126">
        <v>1.0112853766610399</v>
      </c>
      <c r="L4902" s="126">
        <v>1.0148164108372899</v>
      </c>
      <c r="M4902" s="126">
        <v>1.0172573252228401</v>
      </c>
      <c r="N4902" s="126">
        <v>1.0185562173779099</v>
      </c>
      <c r="O4902" s="126">
        <v>1.01299698479744</v>
      </c>
      <c r="P4902" s="126">
        <v>1.0144632265952001</v>
      </c>
      <c r="Q4902" s="126">
        <v>1.0166329354391199</v>
      </c>
      <c r="R4902" s="126">
        <v>1.02747224476639</v>
      </c>
      <c r="S4902" s="126">
        <v>1.0284291030597199</v>
      </c>
      <c r="T4902" s="126">
        <v>1.0279832219907501</v>
      </c>
      <c r="U4902" s="126">
        <v>1.0292520051717999</v>
      </c>
      <c r="V4902" s="126">
        <v>1.0318774244197799</v>
      </c>
      <c r="W4902" s="126">
        <v>1.0332721363139701</v>
      </c>
      <c r="X4902" s="126">
        <v>1.0314456081785299</v>
      </c>
      <c r="Y4902" s="126">
        <v>1.02774529584795</v>
      </c>
      <c r="Z4902" s="126">
        <v>1.0236241975276399</v>
      </c>
      <c r="AA4902" s="126">
        <v>1.0177607761330001</v>
      </c>
      <c r="AB4902" s="126">
        <v>1.01228854927613</v>
      </c>
      <c r="AC4902" s="126">
        <v>1.0098258312099699</v>
      </c>
      <c r="AD4902" s="126">
        <v>1.01101716785305</v>
      </c>
      <c r="AE4902" s="126">
        <v>1.01424504773758</v>
      </c>
      <c r="AF4902" s="126">
        <v>1.0188855515050701</v>
      </c>
      <c r="AG4902" s="126">
        <v>1.0229475550855001</v>
      </c>
      <c r="AH4902" s="126">
        <v>1.0225689876845101</v>
      </c>
      <c r="AI4902" s="126">
        <v>1.0252294660630401</v>
      </c>
      <c r="AJ4902" s="126">
        <v>1.02441520251799</v>
      </c>
      <c r="AK4902" s="126">
        <v>1.0165343408807099</v>
      </c>
    </row>
    <row r="4903" spans="1:37" s="126" customFormat="1" hidden="1" x14ac:dyDescent="0.3">
      <c r="A4903" s="129" t="str">
        <f t="shared" si="115"/>
        <v>SDGbaseTRA_AgMax_v6_3PQXcbsrv</v>
      </c>
      <c r="B4903" s="129" t="s">
        <v>220</v>
      </c>
      <c r="C4903" s="129" t="s">
        <v>303</v>
      </c>
      <c r="D4903" s="129" t="s">
        <v>120</v>
      </c>
      <c r="E4903" s="126" t="s">
        <v>118</v>
      </c>
      <c r="F4903" s="126">
        <v>1.0381864367859399</v>
      </c>
      <c r="G4903" s="126">
        <v>1.0077954302860499</v>
      </c>
      <c r="H4903" s="126">
        <v>1.0149588558804601</v>
      </c>
      <c r="I4903" s="126">
        <v>1.0200859516465901</v>
      </c>
      <c r="J4903" s="126">
        <v>1.0217502403705101</v>
      </c>
      <c r="K4903" s="126">
        <v>1.0237279006742199</v>
      </c>
      <c r="L4903" s="126">
        <v>1.0250874141269</v>
      </c>
      <c r="M4903" s="126">
        <v>1.02628313211822</v>
      </c>
      <c r="N4903" s="126">
        <v>1.02707955257285</v>
      </c>
      <c r="O4903" s="126">
        <v>1.02466570137087</v>
      </c>
      <c r="P4903" s="126">
        <v>1.02655579298279</v>
      </c>
      <c r="Q4903" s="126">
        <v>1.02891021572371</v>
      </c>
      <c r="R4903" s="126">
        <v>1.03060336443346</v>
      </c>
      <c r="S4903" s="126">
        <v>1.0334712504854799</v>
      </c>
      <c r="T4903" s="126">
        <v>1.03508077302112</v>
      </c>
      <c r="U4903" s="126">
        <v>1.0369162606975899</v>
      </c>
      <c r="V4903" s="126">
        <v>1.0392781785659999</v>
      </c>
      <c r="W4903" s="126">
        <v>1.0407055680436501</v>
      </c>
      <c r="X4903" s="126">
        <v>1.04094162408165</v>
      </c>
      <c r="Y4903" s="126">
        <v>1.0397049212134399</v>
      </c>
      <c r="Z4903" s="126">
        <v>1.0378540088266499</v>
      </c>
      <c r="AA4903" s="126">
        <v>1.03490145129981</v>
      </c>
      <c r="AB4903" s="126">
        <v>1.03130934706431</v>
      </c>
      <c r="AC4903" s="126">
        <v>1.0301280234747501</v>
      </c>
      <c r="AD4903" s="126">
        <v>1.03112140908205</v>
      </c>
      <c r="AE4903" s="126">
        <v>1.03297669670278</v>
      </c>
      <c r="AF4903" s="126">
        <v>1.0352425677256201</v>
      </c>
      <c r="AG4903" s="126">
        <v>1.0371850681917201</v>
      </c>
      <c r="AH4903" s="126">
        <v>1.0407194548840299</v>
      </c>
      <c r="AI4903" s="126">
        <v>1.04507572961269</v>
      </c>
      <c r="AJ4903" s="126">
        <v>1.0469484977458301</v>
      </c>
      <c r="AK4903" s="126">
        <v>1.04476638776641</v>
      </c>
    </row>
    <row r="4904" spans="1:37" s="126" customFormat="1" hidden="1" x14ac:dyDescent="0.3">
      <c r="A4904" s="129" t="str">
        <f t="shared" si="115"/>
        <v>SDGbaseTRA_AgMax_v6_3PQXcgsrv</v>
      </c>
      <c r="B4904" s="129" t="s">
        <v>220</v>
      </c>
      <c r="C4904" s="129" t="s">
        <v>303</v>
      </c>
      <c r="D4904" s="129" t="s">
        <v>120</v>
      </c>
      <c r="E4904" s="126" t="s">
        <v>184</v>
      </c>
      <c r="F4904" s="126">
        <v>1.0247663158727001</v>
      </c>
      <c r="G4904" s="126">
        <v>1.0326895336026101</v>
      </c>
      <c r="H4904" s="126">
        <v>1.03643603113089</v>
      </c>
      <c r="I4904" s="126">
        <v>1.0509811924193799</v>
      </c>
      <c r="J4904" s="126">
        <v>1.0414561256900801</v>
      </c>
      <c r="K4904" s="126">
        <v>1.0375393017316601</v>
      </c>
      <c r="L4904" s="126">
        <v>1.0360649678224101</v>
      </c>
      <c r="M4904" s="126">
        <v>1.0349093054216401</v>
      </c>
      <c r="N4904" s="126">
        <v>1.0330615989077201</v>
      </c>
      <c r="O4904" s="126">
        <v>1.02550308001913</v>
      </c>
      <c r="P4904" s="126">
        <v>1.0240977895277901</v>
      </c>
      <c r="Q4904" s="126">
        <v>1.02294769156659</v>
      </c>
      <c r="R4904" s="126">
        <v>1.0226063037984201</v>
      </c>
      <c r="S4904" s="126">
        <v>1.02260947754709</v>
      </c>
      <c r="T4904" s="126">
        <v>1.0224480283976201</v>
      </c>
      <c r="U4904" s="126">
        <v>1.0242831031894</v>
      </c>
      <c r="V4904" s="126">
        <v>1.0264033337120999</v>
      </c>
      <c r="W4904" s="126">
        <v>1.0272153557563199</v>
      </c>
      <c r="X4904" s="126">
        <v>1.0261912662039301</v>
      </c>
      <c r="Y4904" s="126">
        <v>1.02381401734259</v>
      </c>
      <c r="Z4904" s="126">
        <v>1.0213936277188</v>
      </c>
      <c r="AA4904" s="126">
        <v>1.0184917705730501</v>
      </c>
      <c r="AB4904" s="126">
        <v>1.01622544872553</v>
      </c>
      <c r="AC4904" s="126">
        <v>1.01592208208626</v>
      </c>
      <c r="AD4904" s="126">
        <v>1.0180188910040999</v>
      </c>
      <c r="AE4904" s="126">
        <v>1.02097052556434</v>
      </c>
      <c r="AF4904" s="126">
        <v>1.0242565879696099</v>
      </c>
      <c r="AG4904" s="126">
        <v>1.0258519675934701</v>
      </c>
      <c r="AH4904" s="126">
        <v>1.0167012480208499</v>
      </c>
      <c r="AI4904" s="126">
        <v>1.01136611272279</v>
      </c>
      <c r="AJ4904" s="126">
        <v>1.00472362147943</v>
      </c>
      <c r="AK4904" s="126">
        <v>0.99354615172726002</v>
      </c>
    </row>
    <row r="4905" spans="1:37" s="126" customFormat="1" hidden="1" x14ac:dyDescent="0.3">
      <c r="A4905" s="129" t="str">
        <f t="shared" si="115"/>
        <v>SDGbaseTRA_AgMax_v6_3PQXcosrv</v>
      </c>
      <c r="B4905" s="129" t="s">
        <v>220</v>
      </c>
      <c r="C4905" s="129" t="s">
        <v>303</v>
      </c>
      <c r="D4905" s="129" t="s">
        <v>120</v>
      </c>
      <c r="E4905" s="126" t="s">
        <v>185</v>
      </c>
      <c r="F4905" s="126">
        <v>1.06678017525817</v>
      </c>
      <c r="G4905" s="126">
        <v>1.1462843934651401</v>
      </c>
      <c r="H4905" s="126">
        <v>1.13378713328167</v>
      </c>
      <c r="I4905" s="126">
        <v>1.11939871135818</v>
      </c>
      <c r="J4905" s="126">
        <v>1.1179596320796601</v>
      </c>
      <c r="K4905" s="126">
        <v>1.1176359277105099</v>
      </c>
      <c r="L4905" s="126">
        <v>1.1173498086929701</v>
      </c>
      <c r="M4905" s="126">
        <v>1.11791432836293</v>
      </c>
      <c r="N4905" s="126">
        <v>1.11858466005035</v>
      </c>
      <c r="O4905" s="126">
        <v>1.1166156735463699</v>
      </c>
      <c r="P4905" s="126">
        <v>1.11873755506145</v>
      </c>
      <c r="Q4905" s="126">
        <v>1.1215299435380499</v>
      </c>
      <c r="R4905" s="126">
        <v>1.12821384078164</v>
      </c>
      <c r="S4905" s="126">
        <v>1.12991957788307</v>
      </c>
      <c r="T4905" s="126">
        <v>1.1304487928406699</v>
      </c>
      <c r="U4905" s="126">
        <v>1.1314199168927299</v>
      </c>
      <c r="V4905" s="126">
        <v>1.13390392956158</v>
      </c>
      <c r="W4905" s="126">
        <v>1.1352673420006201</v>
      </c>
      <c r="X4905" s="126">
        <v>1.13451451006279</v>
      </c>
      <c r="Y4905" s="126">
        <v>1.13257135237615</v>
      </c>
      <c r="Z4905" s="126">
        <v>1.1299000129455601</v>
      </c>
      <c r="AA4905" s="126">
        <v>1.1256545463660099</v>
      </c>
      <c r="AB4905" s="126">
        <v>1.1208531530751999</v>
      </c>
      <c r="AC4905" s="126">
        <v>1.1190254074350401</v>
      </c>
      <c r="AD4905" s="126">
        <v>1.12026860868061</v>
      </c>
      <c r="AE4905" s="126">
        <v>1.12320922279346</v>
      </c>
      <c r="AF4905" s="126">
        <v>1.1272136255807299</v>
      </c>
      <c r="AG4905" s="126">
        <v>1.1311339092195101</v>
      </c>
      <c r="AH4905" s="126">
        <v>1.1390765470725699</v>
      </c>
      <c r="AI4905" s="126">
        <v>1.14844408787828</v>
      </c>
      <c r="AJ4905" s="126">
        <v>1.15330195248426</v>
      </c>
      <c r="AK4905" s="126">
        <v>1.1515453227450501</v>
      </c>
    </row>
    <row r="4906" spans="1:37" s="126" customFormat="1" hidden="1" x14ac:dyDescent="0.3">
      <c r="A4906" s="129" t="str">
        <f t="shared" si="115"/>
        <v>SDGbaseTRA_AgMax_v6_3PQXcimpt</v>
      </c>
      <c r="B4906" s="129" t="s">
        <v>220</v>
      </c>
      <c r="C4906" s="129" t="s">
        <v>303</v>
      </c>
      <c r="D4906" s="129" t="s">
        <v>120</v>
      </c>
      <c r="E4906" s="126" t="s">
        <v>119</v>
      </c>
      <c r="F4906" s="126">
        <v>1.01401053572661</v>
      </c>
      <c r="G4906" s="126">
        <v>1.0362194132976299</v>
      </c>
      <c r="H4906" s="126">
        <v>1.0483470080123101</v>
      </c>
      <c r="I4906" s="126">
        <v>1.0493777182244299</v>
      </c>
      <c r="J4906" s="126">
        <v>1.0518222340952701</v>
      </c>
      <c r="K4906" s="126">
        <v>1.0557397402359101</v>
      </c>
      <c r="L4906" s="126">
        <v>1.0604288607439301</v>
      </c>
      <c r="M4906" s="126">
        <v>1.06779817186443</v>
      </c>
      <c r="N4906" s="126">
        <v>1.07424407602225</v>
      </c>
      <c r="O4906" s="126">
        <v>1.1045127009504501</v>
      </c>
      <c r="P4906" s="126">
        <v>1.1147298627414</v>
      </c>
      <c r="Q4906" s="126">
        <v>1.1194821506617301</v>
      </c>
      <c r="R4906" s="126">
        <v>1.11803065697336</v>
      </c>
      <c r="S4906" s="126">
        <v>1.12158758929139</v>
      </c>
      <c r="T4906" s="126">
        <v>1.1256512906695499</v>
      </c>
      <c r="U4906" s="126">
        <v>1.12930498466674</v>
      </c>
      <c r="V4906" s="126">
        <v>1.1302515202002099</v>
      </c>
      <c r="W4906" s="126">
        <v>1.13272712713983</v>
      </c>
      <c r="X4906" s="126">
        <v>1.1362368337980799</v>
      </c>
      <c r="Y4906" s="126">
        <v>1.13679244803646</v>
      </c>
      <c r="Z4906" s="126">
        <v>1.1357761717710699</v>
      </c>
      <c r="AA4906" s="126">
        <v>1.1369812327839499</v>
      </c>
      <c r="AB4906" s="126">
        <v>1.1412866644947599</v>
      </c>
      <c r="AC4906" s="126">
        <v>1.1438549675518199</v>
      </c>
      <c r="AD4906" s="126">
        <v>1.14558357366518</v>
      </c>
      <c r="AE4906" s="126">
        <v>1.1461974225406599</v>
      </c>
      <c r="AF4906" s="126">
        <v>1.1464880654953</v>
      </c>
      <c r="AG4906" s="126">
        <v>1.1461186302420401</v>
      </c>
      <c r="AH4906" s="126">
        <v>1.1416485884187799</v>
      </c>
      <c r="AI4906" s="126">
        <v>1.1321598379108899</v>
      </c>
      <c r="AJ4906" s="126">
        <v>1.1233459628356399</v>
      </c>
      <c r="AK4906" s="126">
        <v>1.1141286769873799</v>
      </c>
    </row>
    <row r="4907" spans="1:37" s="126" customFormat="1" hidden="1" x14ac:dyDescent="0.3">
      <c r="A4907" s="129" t="str">
        <f t="shared" si="115"/>
        <v>SDGbaseTRA_AgMax_v6_3C_InvValctext</v>
      </c>
      <c r="B4907" s="129" t="s">
        <v>220</v>
      </c>
      <c r="C4907" s="129" t="s">
        <v>303</v>
      </c>
      <c r="D4907" s="129" t="s">
        <v>186</v>
      </c>
      <c r="E4907" s="126" t="s">
        <v>102</v>
      </c>
      <c r="F4907" s="126">
        <v>3.2468516958317102E-2</v>
      </c>
      <c r="G4907" s="126">
        <v>3.0183199423785001E-2</v>
      </c>
      <c r="H4907" s="126">
        <v>3.1346612265058298E-2</v>
      </c>
      <c r="I4907" s="126">
        <v>3.4677244174465799E-2</v>
      </c>
      <c r="J4907" s="126">
        <v>3.5328854758475303E-2</v>
      </c>
      <c r="K4907" s="126">
        <v>3.6083920026089102E-2</v>
      </c>
      <c r="L4907" s="126">
        <v>3.6998512827956603E-2</v>
      </c>
      <c r="M4907" s="126">
        <v>3.8051293566714599E-2</v>
      </c>
      <c r="N4907" s="126">
        <v>3.91492334915843E-2</v>
      </c>
      <c r="O4907" s="126">
        <v>4.0507846649276098E-2</v>
      </c>
      <c r="P4907" s="126">
        <v>4.1836588469011303E-2</v>
      </c>
      <c r="Q4907" s="126">
        <v>4.3109144120932703E-2</v>
      </c>
      <c r="R4907" s="126">
        <v>4.1243578012562301E-2</v>
      </c>
      <c r="S4907" s="126">
        <v>4.2667589546808E-2</v>
      </c>
      <c r="T4907" s="126">
        <v>4.4184750804570398E-2</v>
      </c>
      <c r="U4907" s="126">
        <v>4.5915963260618503E-2</v>
      </c>
      <c r="V4907" s="126">
        <v>4.7685471998725498E-2</v>
      </c>
      <c r="W4907" s="126">
        <v>4.9426955239240997E-2</v>
      </c>
      <c r="X4907" s="126">
        <v>5.1026954131927003E-2</v>
      </c>
      <c r="Y4907" s="126">
        <v>5.2637802203353103E-2</v>
      </c>
      <c r="Z4907" s="126">
        <v>5.4307281859716297E-2</v>
      </c>
      <c r="AA4907" s="126">
        <v>5.5952617767670999E-2</v>
      </c>
      <c r="AB4907" s="126">
        <v>5.7328686427311301E-2</v>
      </c>
      <c r="AC4907" s="126">
        <v>5.8784854692970102E-2</v>
      </c>
      <c r="AD4907" s="126">
        <v>6.0543447582460497E-2</v>
      </c>
      <c r="AE4907" s="126">
        <v>6.2446715421449098E-2</v>
      </c>
      <c r="AF4907" s="126">
        <v>6.4448274506330505E-2</v>
      </c>
      <c r="AG4907" s="126">
        <v>6.6606226272800703E-2</v>
      </c>
      <c r="AH4907" s="126">
        <v>6.6191441805328793E-2</v>
      </c>
      <c r="AI4907" s="126">
        <v>6.5281021394612601E-2</v>
      </c>
      <c r="AJ4907" s="126">
        <v>6.4610396601243694E-2</v>
      </c>
      <c r="AK4907" s="126">
        <v>6.3996765296734495E-2</v>
      </c>
    </row>
    <row r="4908" spans="1:37" s="126" customFormat="1" hidden="1" x14ac:dyDescent="0.3">
      <c r="A4908" s="129" t="str">
        <f t="shared" si="115"/>
        <v>SDGbaseTRA_AgMax_v6_3C_InvValcleat</v>
      </c>
      <c r="B4908" s="129" t="s">
        <v>220</v>
      </c>
      <c r="C4908" s="129" t="s">
        <v>303</v>
      </c>
      <c r="D4908" s="129" t="s">
        <v>186</v>
      </c>
      <c r="E4908" s="126" t="s">
        <v>103</v>
      </c>
      <c r="F4908" s="150">
        <v>4.0175040329651301E-5</v>
      </c>
      <c r="G4908" s="150">
        <v>3.6568279802006901E-5</v>
      </c>
      <c r="H4908" s="150">
        <v>3.7799953972261397E-5</v>
      </c>
      <c r="I4908" s="150">
        <v>4.14572785782187E-5</v>
      </c>
      <c r="J4908" s="150">
        <v>4.2307428113021603E-5</v>
      </c>
      <c r="K4908" s="150">
        <v>4.3253032643221202E-5</v>
      </c>
      <c r="L4908" s="150">
        <v>4.4355472290281101E-5</v>
      </c>
      <c r="M4908" s="150">
        <v>4.5662812835453403E-5</v>
      </c>
      <c r="N4908" s="150">
        <v>4.6974921823327897E-5</v>
      </c>
      <c r="O4908" s="150">
        <v>4.92065592904903E-5</v>
      </c>
      <c r="P4908" s="150">
        <v>5.0589244364459202E-5</v>
      </c>
      <c r="Q4908" s="150">
        <v>5.1787782288494797E-5</v>
      </c>
      <c r="R4908" s="150">
        <v>4.9275230124804397E-5</v>
      </c>
      <c r="S4908" s="150">
        <v>5.0765260091418E-5</v>
      </c>
      <c r="T4908" s="150">
        <v>5.2366040876545997E-5</v>
      </c>
      <c r="U4908" s="150">
        <v>5.4228819907575498E-5</v>
      </c>
      <c r="V4908" s="150">
        <v>5.6172069050031199E-5</v>
      </c>
      <c r="W4908" s="150">
        <v>5.8154073652136899E-5</v>
      </c>
      <c r="X4908" s="150">
        <v>5.99595501936332E-5</v>
      </c>
      <c r="Y4908" s="150">
        <v>6.1633789287258501E-5</v>
      </c>
      <c r="Z4908" s="150">
        <v>6.3372826465627599E-5</v>
      </c>
      <c r="AA4908" s="150">
        <v>6.5122858127307498E-5</v>
      </c>
      <c r="AB4908" s="150">
        <v>6.6695791631145399E-5</v>
      </c>
      <c r="AC4908" s="150">
        <v>6.8333249282539595E-5</v>
      </c>
      <c r="AD4908" s="150">
        <v>7.0336385256065804E-5</v>
      </c>
      <c r="AE4908" s="150">
        <v>7.2522719867090194E-5</v>
      </c>
      <c r="AF4908" s="150">
        <v>7.4857207904197295E-5</v>
      </c>
      <c r="AG4908" s="150">
        <v>7.7167320586659001E-5</v>
      </c>
      <c r="AH4908" s="150">
        <v>7.7138658165731502E-5</v>
      </c>
      <c r="AI4908" s="150">
        <v>7.6691628498872197E-5</v>
      </c>
      <c r="AJ4908" s="150">
        <v>7.6460889572036499E-5</v>
      </c>
      <c r="AK4908" s="150">
        <v>7.5906546629599496E-5</v>
      </c>
    </row>
    <row r="4909" spans="1:37" s="126" customFormat="1" hidden="1" x14ac:dyDescent="0.3">
      <c r="A4909" s="129" t="str">
        <f t="shared" si="115"/>
        <v>SDGbaseTRA_AgMax_v6_3C_InvValcprnt</v>
      </c>
      <c r="B4909" s="129" t="s">
        <v>220</v>
      </c>
      <c r="C4909" s="129" t="s">
        <v>303</v>
      </c>
      <c r="D4909" s="129" t="s">
        <v>186</v>
      </c>
      <c r="E4909" s="126" t="s">
        <v>104</v>
      </c>
      <c r="F4909" s="126">
        <v>1.6898649277363E-3</v>
      </c>
      <c r="G4909" s="126">
        <v>1.57291297023159E-3</v>
      </c>
      <c r="H4909" s="126">
        <v>1.6196546498137101E-3</v>
      </c>
      <c r="I4909" s="126">
        <v>1.78620181081443E-3</v>
      </c>
      <c r="J4909" s="126">
        <v>1.81046536401255E-3</v>
      </c>
      <c r="K4909" s="126">
        <v>1.84100805376351E-3</v>
      </c>
      <c r="L4909" s="126">
        <v>1.88346007212294E-3</v>
      </c>
      <c r="M4909" s="126">
        <v>1.93899778743185E-3</v>
      </c>
      <c r="N4909" s="126">
        <v>1.9913895333403199E-3</v>
      </c>
      <c r="O4909" s="126">
        <v>2.0387037994565602E-3</v>
      </c>
      <c r="P4909" s="126">
        <v>2.1011837330383201E-3</v>
      </c>
      <c r="Q4909" s="126">
        <v>2.1630680041321401E-3</v>
      </c>
      <c r="R4909" s="126">
        <v>2.05694721429762E-3</v>
      </c>
      <c r="S4909" s="126">
        <v>2.1264842512855398E-3</v>
      </c>
      <c r="T4909" s="126">
        <v>2.19942979834537E-3</v>
      </c>
      <c r="U4909" s="126">
        <v>2.2840418911407498E-3</v>
      </c>
      <c r="V4909" s="126">
        <v>2.3719448344998598E-3</v>
      </c>
      <c r="W4909" s="126">
        <v>2.4555409489204799E-3</v>
      </c>
      <c r="X4909" s="126">
        <v>2.5298313811996198E-3</v>
      </c>
      <c r="Y4909" s="126">
        <v>2.6022159761609799E-3</v>
      </c>
      <c r="Z4909" s="126">
        <v>2.6774219537003402E-3</v>
      </c>
      <c r="AA4909" s="126">
        <v>2.74964313709441E-3</v>
      </c>
      <c r="AB4909" s="126">
        <v>2.8061012719553498E-3</v>
      </c>
      <c r="AC4909" s="126">
        <v>2.8710041065728399E-3</v>
      </c>
      <c r="AD4909" s="126">
        <v>2.9555803221383002E-3</v>
      </c>
      <c r="AE4909" s="126">
        <v>3.0494399590187998E-3</v>
      </c>
      <c r="AF4909" s="126">
        <v>3.1488167847380298E-3</v>
      </c>
      <c r="AG4909" s="126">
        <v>3.2509126039452301E-3</v>
      </c>
      <c r="AH4909" s="126">
        <v>3.2257722475548399E-3</v>
      </c>
      <c r="AI4909" s="126">
        <v>3.1912268868671601E-3</v>
      </c>
      <c r="AJ4909" s="126">
        <v>3.1666305464797899E-3</v>
      </c>
      <c r="AK4909" s="126">
        <v>3.1314486131860898E-3</v>
      </c>
    </row>
    <row r="4910" spans="1:37" s="126" customFormat="1" hidden="1" x14ac:dyDescent="0.3">
      <c r="A4910" s="129" t="str">
        <f t="shared" si="115"/>
        <v>SDGbaseTRA_AgMax_v6_3C_InvValcrubb</v>
      </c>
      <c r="B4910" s="129" t="s">
        <v>220</v>
      </c>
      <c r="C4910" s="129" t="s">
        <v>303</v>
      </c>
      <c r="D4910" s="129" t="s">
        <v>186</v>
      </c>
      <c r="E4910" s="126" t="s">
        <v>105</v>
      </c>
      <c r="F4910" s="126">
        <v>5.6662119632731201E-3</v>
      </c>
      <c r="G4910" s="126">
        <v>5.1981917680840699E-3</v>
      </c>
      <c r="H4910" s="126">
        <v>5.3825775706717698E-3</v>
      </c>
      <c r="I4910" s="126">
        <v>5.933307895956E-3</v>
      </c>
      <c r="J4910" s="126">
        <v>6.0382871778979696E-3</v>
      </c>
      <c r="K4910" s="126">
        <v>6.1699406951358799E-3</v>
      </c>
      <c r="L4910" s="126">
        <v>6.3321624590490901E-3</v>
      </c>
      <c r="M4910" s="126">
        <v>6.5256135350431404E-3</v>
      </c>
      <c r="N4910" s="126">
        <v>6.7276846236962399E-3</v>
      </c>
      <c r="O4910" s="126">
        <v>7.0381052854300002E-3</v>
      </c>
      <c r="P4910" s="126">
        <v>7.29058408447965E-3</v>
      </c>
      <c r="Q4910" s="126">
        <v>7.5198165802747401E-3</v>
      </c>
      <c r="R4910" s="126">
        <v>7.1880883322872503E-3</v>
      </c>
      <c r="S4910" s="126">
        <v>7.4472097779224502E-3</v>
      </c>
      <c r="T4910" s="126">
        <v>7.7253497782097001E-3</v>
      </c>
      <c r="U4910" s="126">
        <v>8.0436047051194708E-3</v>
      </c>
      <c r="V4910" s="126">
        <v>8.3636400900878906E-3</v>
      </c>
      <c r="W4910" s="126">
        <v>8.7012006291927197E-3</v>
      </c>
      <c r="X4910" s="126">
        <v>9.03923400136801E-3</v>
      </c>
      <c r="Y4910" s="126">
        <v>9.3786065855955992E-3</v>
      </c>
      <c r="Z4910" s="126">
        <v>9.7409758207898899E-3</v>
      </c>
      <c r="AA4910" s="126">
        <v>1.0149458508639599E-2</v>
      </c>
      <c r="AB4910" s="126">
        <v>1.04595461964112E-2</v>
      </c>
      <c r="AC4910" s="126">
        <v>1.0753983156010101E-2</v>
      </c>
      <c r="AD4910" s="126">
        <v>1.1082447891616699E-2</v>
      </c>
      <c r="AE4910" s="126">
        <v>1.14172359853309E-2</v>
      </c>
      <c r="AF4910" s="126">
        <v>1.17564223176007E-2</v>
      </c>
      <c r="AG4910" s="126">
        <v>1.20458986665217E-2</v>
      </c>
      <c r="AH4910" s="126">
        <v>1.18308310762979E-2</v>
      </c>
      <c r="AI4910" s="126">
        <v>1.1502322474729799E-2</v>
      </c>
      <c r="AJ4910" s="126">
        <v>1.1278468435012901E-2</v>
      </c>
      <c r="AK4910" s="126">
        <v>1.1135228952221301E-2</v>
      </c>
    </row>
    <row r="4911" spans="1:37" s="126" customFormat="1" hidden="1" x14ac:dyDescent="0.3">
      <c r="A4911" s="129" t="str">
        <f t="shared" si="115"/>
        <v>SDGbaseTRA_AgMax_v6_3C_InvValcplas</v>
      </c>
      <c r="B4911" s="129" t="s">
        <v>220</v>
      </c>
      <c r="C4911" s="129" t="s">
        <v>303</v>
      </c>
      <c r="D4911" s="129" t="s">
        <v>186</v>
      </c>
      <c r="E4911" s="126" t="s">
        <v>106</v>
      </c>
      <c r="F4911" s="126">
        <v>1.40737115558564E-2</v>
      </c>
      <c r="G4911" s="126">
        <v>1.2997127962715901E-2</v>
      </c>
      <c r="H4911" s="126">
        <v>1.34345587310851E-2</v>
      </c>
      <c r="I4911" s="126">
        <v>1.4820255712763001E-2</v>
      </c>
      <c r="J4911" s="126">
        <v>1.50333611308041E-2</v>
      </c>
      <c r="K4911" s="126">
        <v>1.5318158630145301E-2</v>
      </c>
      <c r="L4911" s="126">
        <v>1.5689676004401201E-2</v>
      </c>
      <c r="M4911" s="126">
        <v>1.6148257480685099E-2</v>
      </c>
      <c r="N4911" s="126">
        <v>1.66066359699624E-2</v>
      </c>
      <c r="O4911" s="126">
        <v>1.71338539210707E-2</v>
      </c>
      <c r="P4911" s="126">
        <v>1.76978588842331E-2</v>
      </c>
      <c r="Q4911" s="126">
        <v>1.8237249744890102E-2</v>
      </c>
      <c r="R4911" s="126">
        <v>1.7388399804339701E-2</v>
      </c>
      <c r="S4911" s="126">
        <v>1.7992777725616999E-2</v>
      </c>
      <c r="T4911" s="126">
        <v>1.86278945602673E-2</v>
      </c>
      <c r="U4911" s="126">
        <v>1.9357006441156399E-2</v>
      </c>
      <c r="V4911" s="126">
        <v>2.0097657281521301E-2</v>
      </c>
      <c r="W4911" s="126">
        <v>2.0824368518434999E-2</v>
      </c>
      <c r="X4911" s="126">
        <v>2.14961348835641E-2</v>
      </c>
      <c r="Y4911" s="126">
        <v>2.2171167890710001E-2</v>
      </c>
      <c r="Z4911" s="126">
        <v>2.2872705120217902E-2</v>
      </c>
      <c r="AA4911" s="126">
        <v>2.3585695206448699E-2</v>
      </c>
      <c r="AB4911" s="126">
        <v>2.4135341717951599E-2</v>
      </c>
      <c r="AC4911" s="126">
        <v>2.4726667617921201E-2</v>
      </c>
      <c r="AD4911" s="126">
        <v>2.5459811360218999E-2</v>
      </c>
      <c r="AE4911" s="126">
        <v>2.6253945889123699E-2</v>
      </c>
      <c r="AF4911" s="126">
        <v>2.7086432347617099E-2</v>
      </c>
      <c r="AG4911" s="126">
        <v>2.78824057942373E-2</v>
      </c>
      <c r="AH4911" s="126">
        <v>2.7602859797613701E-2</v>
      </c>
      <c r="AI4911" s="126">
        <v>2.7208926694744898E-2</v>
      </c>
      <c r="AJ4911" s="126">
        <v>2.6926421106262501E-2</v>
      </c>
      <c r="AK4911" s="126">
        <v>2.6584920999306101E-2</v>
      </c>
    </row>
    <row r="4912" spans="1:37" s="126" customFormat="1" hidden="1" x14ac:dyDescent="0.3">
      <c r="A4912" s="129" t="str">
        <f t="shared" si="115"/>
        <v>SDGbaseTRA_AgMax_v6_3C_InvValcnmet</v>
      </c>
      <c r="B4912" s="129" t="s">
        <v>220</v>
      </c>
      <c r="C4912" s="129" t="s">
        <v>303</v>
      </c>
      <c r="D4912" s="129" t="s">
        <v>186</v>
      </c>
      <c r="E4912" s="126" t="s">
        <v>107</v>
      </c>
      <c r="F4912" s="126">
        <v>2.9495101884183399E-2</v>
      </c>
      <c r="G4912" s="126">
        <v>2.7347753549200601E-2</v>
      </c>
      <c r="H4912" s="126">
        <v>2.81365725616235E-2</v>
      </c>
      <c r="I4912" s="126">
        <v>3.1273546745515697E-2</v>
      </c>
      <c r="J4912" s="126">
        <v>3.15907758906456E-2</v>
      </c>
      <c r="K4912" s="126">
        <v>3.2076349139215803E-2</v>
      </c>
      <c r="L4912" s="126">
        <v>3.2739071657402502E-2</v>
      </c>
      <c r="M4912" s="126">
        <v>3.3547622495872002E-2</v>
      </c>
      <c r="N4912" s="126">
        <v>3.4366346838507998E-2</v>
      </c>
      <c r="O4912" s="126">
        <v>3.5143865720021199E-2</v>
      </c>
      <c r="P4912" s="126">
        <v>3.6128588273590397E-2</v>
      </c>
      <c r="Q4912" s="126">
        <v>3.7148194994618099E-2</v>
      </c>
      <c r="R4912" s="126">
        <v>3.5238878949091501E-2</v>
      </c>
      <c r="S4912" s="126">
        <v>3.65545875559974E-2</v>
      </c>
      <c r="T4912" s="126">
        <v>3.7915603819035998E-2</v>
      </c>
      <c r="U4912" s="126">
        <v>3.94546338696505E-2</v>
      </c>
      <c r="V4912" s="126">
        <v>4.1072899496536197E-2</v>
      </c>
      <c r="W4912" s="126">
        <v>4.2652600777449999E-2</v>
      </c>
      <c r="X4912" s="126">
        <v>4.41182846114321E-2</v>
      </c>
      <c r="Y4912" s="126">
        <v>4.5561667529379797E-2</v>
      </c>
      <c r="Z4912" s="126">
        <v>4.7075451631558997E-2</v>
      </c>
      <c r="AA4912" s="126">
        <v>4.8546948232703099E-2</v>
      </c>
      <c r="AB4912" s="126">
        <v>4.9606440931165702E-2</v>
      </c>
      <c r="AC4912" s="126">
        <v>5.0761621836691903E-2</v>
      </c>
      <c r="AD4912" s="126">
        <v>5.2239592513132101E-2</v>
      </c>
      <c r="AE4912" s="126">
        <v>5.3859714904720198E-2</v>
      </c>
      <c r="AF4912" s="126">
        <v>5.5570726367639101E-2</v>
      </c>
      <c r="AG4912" s="126">
        <v>5.7493297740128201E-2</v>
      </c>
      <c r="AH4912" s="126">
        <v>5.7240598510667803E-2</v>
      </c>
      <c r="AI4912" s="126">
        <v>5.6759337943336499E-2</v>
      </c>
      <c r="AJ4912" s="126">
        <v>5.65739576296687E-2</v>
      </c>
      <c r="AK4912" s="126">
        <v>5.6394212703560799E-2</v>
      </c>
    </row>
    <row r="4913" spans="1:37" s="126" customFormat="1" hidden="1" x14ac:dyDescent="0.3">
      <c r="A4913" s="129" t="str">
        <f t="shared" si="115"/>
        <v>SDGbaseTRA_AgMax_v6_3C_InvValcnfrm</v>
      </c>
      <c r="B4913" s="129" t="s">
        <v>220</v>
      </c>
      <c r="C4913" s="129" t="s">
        <v>303</v>
      </c>
      <c r="D4913" s="129" t="s">
        <v>186</v>
      </c>
      <c r="E4913" s="126" t="s">
        <v>108</v>
      </c>
      <c r="F4913" s="126">
        <v>1.5791173492785699</v>
      </c>
      <c r="G4913" s="126">
        <v>1.4915799937741401</v>
      </c>
      <c r="H4913" s="126">
        <v>1.60668923772243</v>
      </c>
      <c r="I4913" s="126">
        <v>1.8468808252128599</v>
      </c>
      <c r="J4913" s="126">
        <v>1.9174034488226499</v>
      </c>
      <c r="K4913" s="126">
        <v>1.97671576880786</v>
      </c>
      <c r="L4913" s="126">
        <v>2.0216802718685201</v>
      </c>
      <c r="M4913" s="126">
        <v>2.01598792113526</v>
      </c>
      <c r="N4913" s="126">
        <v>2.04142164462161</v>
      </c>
      <c r="O4913" s="126">
        <v>2.0300251495988699</v>
      </c>
      <c r="P4913" s="126">
        <v>2.0710401829031801</v>
      </c>
      <c r="Q4913" s="126">
        <v>2.1407746989698202</v>
      </c>
      <c r="R4913" s="126">
        <v>2.0621312350110399</v>
      </c>
      <c r="S4913" s="126">
        <v>2.1639499097995998</v>
      </c>
      <c r="T4913" s="126">
        <v>2.2704573768201302</v>
      </c>
      <c r="U4913" s="126">
        <v>2.37751382785626</v>
      </c>
      <c r="V4913" s="126">
        <v>2.42064383957511</v>
      </c>
      <c r="W4913" s="126">
        <v>2.4927536766099898</v>
      </c>
      <c r="X4913" s="126">
        <v>2.6353582081373101</v>
      </c>
      <c r="Y4913" s="126">
        <v>2.7590127647799498</v>
      </c>
      <c r="Z4913" s="126">
        <v>2.9001465942094198</v>
      </c>
      <c r="AA4913" s="126">
        <v>3.0359143078439499</v>
      </c>
      <c r="AB4913" s="126">
        <v>3.39702179894417</v>
      </c>
      <c r="AC4913" s="126">
        <v>3.62746767863247</v>
      </c>
      <c r="AD4913" s="126">
        <v>3.7376784816687598</v>
      </c>
      <c r="AE4913" s="126">
        <v>3.8139458157117301</v>
      </c>
      <c r="AF4913" s="126">
        <v>3.8742679571601699</v>
      </c>
      <c r="AG4913" s="126">
        <v>3.9090470143874301</v>
      </c>
      <c r="AH4913" s="126">
        <v>4.0436231395070603</v>
      </c>
      <c r="AI4913" s="126">
        <v>4.1109649448394796</v>
      </c>
      <c r="AJ4913" s="126">
        <v>4.1090341535590102</v>
      </c>
      <c r="AK4913" s="126">
        <v>4.1666149646431299</v>
      </c>
    </row>
    <row r="4914" spans="1:37" s="126" customFormat="1" hidden="1" x14ac:dyDescent="0.3">
      <c r="A4914" s="129" t="str">
        <f t="shared" si="115"/>
        <v>SDGbaseTRA_AgMax_v6_3C_InvValcmetp</v>
      </c>
      <c r="B4914" s="129" t="s">
        <v>220</v>
      </c>
      <c r="C4914" s="129" t="s">
        <v>303</v>
      </c>
      <c r="D4914" s="129" t="s">
        <v>186</v>
      </c>
      <c r="E4914" s="126" t="s">
        <v>109</v>
      </c>
      <c r="F4914" s="126">
        <v>2.8443098004737801</v>
      </c>
      <c r="G4914" s="126">
        <v>2.7729489067086499</v>
      </c>
      <c r="H4914" s="126">
        <v>2.88001166001707</v>
      </c>
      <c r="I4914" s="126">
        <v>3.1987826927371801</v>
      </c>
      <c r="J4914" s="126">
        <v>3.2519106920879701</v>
      </c>
      <c r="K4914" s="126">
        <v>3.3173720730493401</v>
      </c>
      <c r="L4914" s="126">
        <v>3.3908967651532298</v>
      </c>
      <c r="M4914" s="126">
        <v>3.4656579517151598</v>
      </c>
      <c r="N4914" s="126">
        <v>3.5526516214717399</v>
      </c>
      <c r="O4914" s="126">
        <v>3.6300296004949502</v>
      </c>
      <c r="P4914" s="126">
        <v>3.7417473512266799</v>
      </c>
      <c r="Q4914" s="126">
        <v>3.8608440871738701</v>
      </c>
      <c r="R4914" s="126">
        <v>3.6996903015753499</v>
      </c>
      <c r="S4914" s="126">
        <v>3.8458927843983099</v>
      </c>
      <c r="T4914" s="126">
        <v>3.9999157701588</v>
      </c>
      <c r="U4914" s="126">
        <v>4.1704390088447898</v>
      </c>
      <c r="V4914" s="126">
        <v>4.2795364087765604</v>
      </c>
      <c r="W4914" s="126">
        <v>4.4421166818166</v>
      </c>
      <c r="X4914" s="126">
        <v>4.68232689465039</v>
      </c>
      <c r="Y4914" s="126">
        <v>4.8509902887731302</v>
      </c>
      <c r="Z4914" s="126">
        <v>5.0317521952956996</v>
      </c>
      <c r="AA4914" s="126">
        <v>5.2120862000022798</v>
      </c>
      <c r="AB4914" s="126">
        <v>5.4067674370818102</v>
      </c>
      <c r="AC4914" s="126">
        <v>5.5689680272659903</v>
      </c>
      <c r="AD4914" s="126">
        <v>5.7236419360129203</v>
      </c>
      <c r="AE4914" s="126">
        <v>5.8769828389684902</v>
      </c>
      <c r="AF4914" s="126">
        <v>6.0296945789033796</v>
      </c>
      <c r="AG4914" s="126">
        <v>6.1874171803637603</v>
      </c>
      <c r="AH4914" s="126">
        <v>6.1333976507205303</v>
      </c>
      <c r="AI4914" s="126">
        <v>6.0326630210784504</v>
      </c>
      <c r="AJ4914" s="126">
        <v>5.9597510757001899</v>
      </c>
      <c r="AK4914" s="126">
        <v>5.9354869748642196</v>
      </c>
    </row>
    <row r="4915" spans="1:37" s="126" customFormat="1" hidden="1" x14ac:dyDescent="0.3">
      <c r="A4915" s="129" t="str">
        <f t="shared" si="115"/>
        <v>SDGbaseTRA_AgMax_v6_3C_InvValcmach</v>
      </c>
      <c r="B4915" s="129" t="s">
        <v>220</v>
      </c>
      <c r="C4915" s="129" t="s">
        <v>303</v>
      </c>
      <c r="D4915" s="129" t="s">
        <v>186</v>
      </c>
      <c r="E4915" s="126" t="s">
        <v>110</v>
      </c>
      <c r="F4915" s="126">
        <v>159.35794887059299</v>
      </c>
      <c r="G4915" s="126">
        <v>150.74222448614699</v>
      </c>
      <c r="H4915" s="126">
        <v>156.96515077107901</v>
      </c>
      <c r="I4915" s="126">
        <v>174.73927441064799</v>
      </c>
      <c r="J4915" s="126">
        <v>177.97294641106001</v>
      </c>
      <c r="K4915" s="126">
        <v>181.879049084559</v>
      </c>
      <c r="L4915" s="126">
        <v>186.36808059712399</v>
      </c>
      <c r="M4915" s="126">
        <v>190.85450157117501</v>
      </c>
      <c r="N4915" s="126">
        <v>196.02475030643899</v>
      </c>
      <c r="O4915" s="126">
        <v>203.51176543899899</v>
      </c>
      <c r="P4915" s="126">
        <v>210.40937594131799</v>
      </c>
      <c r="Q4915" s="126">
        <v>216.968354309951</v>
      </c>
      <c r="R4915" s="126">
        <v>206.94329329604801</v>
      </c>
      <c r="S4915" s="126">
        <v>214.90555708416801</v>
      </c>
      <c r="T4915" s="126">
        <v>223.23106145458399</v>
      </c>
      <c r="U4915" s="126">
        <v>232.55225609857899</v>
      </c>
      <c r="V4915" s="126">
        <v>240.55272306824301</v>
      </c>
      <c r="W4915" s="126">
        <v>249.782792547947</v>
      </c>
      <c r="X4915" s="126">
        <v>260.430760869072</v>
      </c>
      <c r="Y4915" s="126">
        <v>269.252830417148</v>
      </c>
      <c r="Z4915" s="126">
        <v>278.45918472945601</v>
      </c>
      <c r="AA4915" s="126">
        <v>287.76373814010401</v>
      </c>
      <c r="AB4915" s="126">
        <v>301.15566347469701</v>
      </c>
      <c r="AC4915" s="126">
        <v>312.03559897331701</v>
      </c>
      <c r="AD4915" s="126">
        <v>321.37024440015898</v>
      </c>
      <c r="AE4915" s="126">
        <v>330.49361937848602</v>
      </c>
      <c r="AF4915" s="126">
        <v>339.652969677187</v>
      </c>
      <c r="AG4915" s="126">
        <v>348.69689267192001</v>
      </c>
      <c r="AH4915" s="126">
        <v>350.09615184756302</v>
      </c>
      <c r="AI4915" s="126">
        <v>348.35155608250301</v>
      </c>
      <c r="AJ4915" s="126">
        <v>345.858661948102</v>
      </c>
      <c r="AK4915" s="126">
        <v>344.34971543725601</v>
      </c>
    </row>
    <row r="4916" spans="1:37" s="126" customFormat="1" hidden="1" x14ac:dyDescent="0.3">
      <c r="A4916" s="129" t="str">
        <f t="shared" si="115"/>
        <v>SDGbaseTRA_AgMax_v6_3C_InvValcemch</v>
      </c>
      <c r="B4916" s="129" t="s">
        <v>220</v>
      </c>
      <c r="C4916" s="129" t="s">
        <v>303</v>
      </c>
      <c r="D4916" s="129" t="s">
        <v>186</v>
      </c>
      <c r="E4916" s="126" t="s">
        <v>111</v>
      </c>
      <c r="F4916" s="126">
        <v>74.742496873506198</v>
      </c>
      <c r="G4916" s="126">
        <v>69.606636514532596</v>
      </c>
      <c r="H4916" s="126">
        <v>72.645680742745199</v>
      </c>
      <c r="I4916" s="126">
        <v>80.873385987777894</v>
      </c>
      <c r="J4916" s="126">
        <v>82.568508052866903</v>
      </c>
      <c r="K4916" s="126">
        <v>84.486544915222595</v>
      </c>
      <c r="L4916" s="126">
        <v>86.638511045131295</v>
      </c>
      <c r="M4916" s="126">
        <v>88.709240190867305</v>
      </c>
      <c r="N4916" s="126">
        <v>91.129366062711995</v>
      </c>
      <c r="O4916" s="126">
        <v>94.453600941471805</v>
      </c>
      <c r="P4916" s="126">
        <v>97.654501355343797</v>
      </c>
      <c r="Q4916" s="126">
        <v>100.750059373992</v>
      </c>
      <c r="R4916" s="126">
        <v>96.297599511537499</v>
      </c>
      <c r="S4916" s="126">
        <v>99.913437149577007</v>
      </c>
      <c r="T4916" s="126">
        <v>103.71675127061999</v>
      </c>
      <c r="U4916" s="126">
        <v>107.94249256236201</v>
      </c>
      <c r="V4916" s="126">
        <v>111.677451542085</v>
      </c>
      <c r="W4916" s="126">
        <v>115.767363680603</v>
      </c>
      <c r="X4916" s="126">
        <v>120.281920829272</v>
      </c>
      <c r="Y4916" s="126">
        <v>124.29242228149501</v>
      </c>
      <c r="Z4916" s="126">
        <v>128.48355219949099</v>
      </c>
      <c r="AA4916" s="126">
        <v>132.68387706646001</v>
      </c>
      <c r="AB4916" s="126">
        <v>139.04593195080699</v>
      </c>
      <c r="AC4916" s="126">
        <v>144.13853631345199</v>
      </c>
      <c r="AD4916" s="126">
        <v>148.444680678254</v>
      </c>
      <c r="AE4916" s="126">
        <v>152.65036759871001</v>
      </c>
      <c r="AF4916" s="126">
        <v>156.88080732894599</v>
      </c>
      <c r="AG4916" s="126">
        <v>160.73740389653</v>
      </c>
      <c r="AH4916" s="126">
        <v>161.49372807835201</v>
      </c>
      <c r="AI4916" s="126">
        <v>160.75716527669499</v>
      </c>
      <c r="AJ4916" s="126">
        <v>159.55309640085</v>
      </c>
      <c r="AK4916" s="126">
        <v>158.857106024578</v>
      </c>
    </row>
    <row r="4917" spans="1:37" s="126" customFormat="1" hidden="1" x14ac:dyDescent="0.3">
      <c r="A4917" s="129" t="str">
        <f t="shared" si="115"/>
        <v>SDGbaseTRA_AgMax_v6_3C_InvValcsequ</v>
      </c>
      <c r="B4917" s="129" t="s">
        <v>220</v>
      </c>
      <c r="C4917" s="129" t="s">
        <v>303</v>
      </c>
      <c r="D4917" s="129" t="s">
        <v>186</v>
      </c>
      <c r="E4917" s="126" t="s">
        <v>112</v>
      </c>
      <c r="F4917" s="126">
        <v>34.736686859060299</v>
      </c>
      <c r="G4917" s="126">
        <v>32.0172019965595</v>
      </c>
      <c r="H4917" s="126">
        <v>33.342024024321098</v>
      </c>
      <c r="I4917" s="126">
        <v>36.9623959463324</v>
      </c>
      <c r="J4917" s="126">
        <v>37.742266735212297</v>
      </c>
      <c r="K4917" s="126">
        <v>38.638598553027499</v>
      </c>
      <c r="L4917" s="126">
        <v>39.678225210793897</v>
      </c>
      <c r="M4917" s="126">
        <v>40.774367111729397</v>
      </c>
      <c r="N4917" s="126">
        <v>41.978785604595501</v>
      </c>
      <c r="O4917" s="126">
        <v>44.0524826312542</v>
      </c>
      <c r="P4917" s="126">
        <v>45.634076962893403</v>
      </c>
      <c r="Q4917" s="126">
        <v>47.042687427635002</v>
      </c>
      <c r="R4917" s="126">
        <v>44.891705639571001</v>
      </c>
      <c r="S4917" s="126">
        <v>46.480471374098101</v>
      </c>
      <c r="T4917" s="126">
        <v>48.154245655474199</v>
      </c>
      <c r="U4917" s="126">
        <v>50.049242178503803</v>
      </c>
      <c r="V4917" s="126">
        <v>51.926828441959202</v>
      </c>
      <c r="W4917" s="126">
        <v>53.827166188913601</v>
      </c>
      <c r="X4917" s="126">
        <v>55.6350794646821</v>
      </c>
      <c r="Y4917" s="126">
        <v>57.351681833615601</v>
      </c>
      <c r="Z4917" s="126">
        <v>59.1057232491927</v>
      </c>
      <c r="AA4917" s="126">
        <v>60.880214197717301</v>
      </c>
      <c r="AB4917" s="126">
        <v>63.471317097420901</v>
      </c>
      <c r="AC4917" s="126">
        <v>65.675126846500902</v>
      </c>
      <c r="AD4917" s="126">
        <v>67.687284376654404</v>
      </c>
      <c r="AE4917" s="126">
        <v>69.710825379530206</v>
      </c>
      <c r="AF4917" s="126">
        <v>71.786338959119306</v>
      </c>
      <c r="AG4917" s="126">
        <v>73.796889663174397</v>
      </c>
      <c r="AH4917" s="126">
        <v>74.246193302802197</v>
      </c>
      <c r="AI4917" s="126">
        <v>74.0465435206725</v>
      </c>
      <c r="AJ4917" s="126">
        <v>73.655158675059198</v>
      </c>
      <c r="AK4917" s="126">
        <v>73.145255500884701</v>
      </c>
    </row>
    <row r="4918" spans="1:37" s="126" customFormat="1" hidden="1" x14ac:dyDescent="0.3">
      <c r="A4918" s="129" t="str">
        <f t="shared" si="115"/>
        <v>SDGbaseTRA_AgMax_v6_3C_InvValcvehi</v>
      </c>
      <c r="B4918" s="129" t="s">
        <v>220</v>
      </c>
      <c r="C4918" s="129" t="s">
        <v>303</v>
      </c>
      <c r="D4918" s="129" t="s">
        <v>186</v>
      </c>
      <c r="E4918" s="126" t="s">
        <v>113</v>
      </c>
      <c r="F4918" s="126">
        <v>115.652055349397</v>
      </c>
      <c r="G4918" s="126">
        <v>107.224374590461</v>
      </c>
      <c r="H4918" s="126">
        <v>111.79718371315199</v>
      </c>
      <c r="I4918" s="126">
        <v>124.48907613634501</v>
      </c>
      <c r="J4918" s="126">
        <v>127.097439727828</v>
      </c>
      <c r="K4918" s="126">
        <v>130.01371744951101</v>
      </c>
      <c r="L4918" s="126">
        <v>133.23587549995199</v>
      </c>
      <c r="M4918" s="126">
        <v>136.109807919887</v>
      </c>
      <c r="N4918" s="126">
        <v>139.632017448537</v>
      </c>
      <c r="O4918" s="126">
        <v>144.159088684545</v>
      </c>
      <c r="P4918" s="126">
        <v>148.95730940045601</v>
      </c>
      <c r="Q4918" s="126">
        <v>153.66877111392699</v>
      </c>
      <c r="R4918" s="126">
        <v>147.072849319944</v>
      </c>
      <c r="S4918" s="126">
        <v>152.644962242335</v>
      </c>
      <c r="T4918" s="126">
        <v>158.428310079011</v>
      </c>
      <c r="U4918" s="126">
        <v>164.86797115425199</v>
      </c>
      <c r="V4918" s="126">
        <v>170.73187630835</v>
      </c>
      <c r="W4918" s="126">
        <v>177.06464471180499</v>
      </c>
      <c r="X4918" s="126">
        <v>183.903401106845</v>
      </c>
      <c r="Y4918" s="126">
        <v>193.31465568663401</v>
      </c>
      <c r="Z4918" s="126">
        <v>203.49819083185599</v>
      </c>
      <c r="AA4918" s="126">
        <v>213.780562745282</v>
      </c>
      <c r="AB4918" s="126">
        <v>225.80585176667901</v>
      </c>
      <c r="AC4918" s="126">
        <v>235.56056904668199</v>
      </c>
      <c r="AD4918" s="126">
        <v>243.398838725948</v>
      </c>
      <c r="AE4918" s="126">
        <v>250.79772589051399</v>
      </c>
      <c r="AF4918" s="126">
        <v>258.13347668331602</v>
      </c>
      <c r="AG4918" s="126">
        <v>264.35924449444201</v>
      </c>
      <c r="AH4918" s="126">
        <v>266.803454938058</v>
      </c>
      <c r="AI4918" s="126">
        <v>267.37901073596697</v>
      </c>
      <c r="AJ4918" s="126">
        <v>266.54802512437197</v>
      </c>
      <c r="AK4918" s="126">
        <v>266.02649653788302</v>
      </c>
    </row>
    <row r="4919" spans="1:37" s="126" customFormat="1" hidden="1" x14ac:dyDescent="0.3">
      <c r="A4919" s="129" t="str">
        <f t="shared" si="115"/>
        <v>SDGbaseTRA_AgMax_v6_3C_InvValctequ</v>
      </c>
      <c r="B4919" s="129" t="s">
        <v>220</v>
      </c>
      <c r="C4919" s="129" t="s">
        <v>303</v>
      </c>
      <c r="D4919" s="129" t="s">
        <v>186</v>
      </c>
      <c r="E4919" s="126" t="s">
        <v>114</v>
      </c>
      <c r="F4919" s="126">
        <v>11.6792231841657</v>
      </c>
      <c r="G4919" s="126">
        <v>11.1690136185325</v>
      </c>
      <c r="H4919" s="126">
        <v>11.6121235162068</v>
      </c>
      <c r="I4919" s="126">
        <v>12.955176848256601</v>
      </c>
      <c r="J4919" s="126">
        <v>13.1892061695807</v>
      </c>
      <c r="K4919" s="126">
        <v>13.466260342997501</v>
      </c>
      <c r="L4919" s="126">
        <v>13.770892814926199</v>
      </c>
      <c r="M4919" s="126">
        <v>13.9914646941581</v>
      </c>
      <c r="N4919" s="126">
        <v>14.2911931153761</v>
      </c>
      <c r="O4919" s="126">
        <v>14.518861717409999</v>
      </c>
      <c r="P4919" s="126">
        <v>14.9070597757882</v>
      </c>
      <c r="Q4919" s="126">
        <v>15.327291342366101</v>
      </c>
      <c r="R4919" s="126">
        <v>14.668440140101501</v>
      </c>
      <c r="S4919" s="126">
        <v>15.2491054112354</v>
      </c>
      <c r="T4919" s="126">
        <v>15.841945825741799</v>
      </c>
      <c r="U4919" s="126">
        <v>16.510004543795599</v>
      </c>
      <c r="V4919" s="126">
        <v>17.100413625028501</v>
      </c>
      <c r="W4919" s="126">
        <v>17.765195357567901</v>
      </c>
      <c r="X4919" s="126">
        <v>18.5341607204703</v>
      </c>
      <c r="Y4919" s="126">
        <v>19.218116544306</v>
      </c>
      <c r="Z4919" s="126">
        <v>19.950670143554699</v>
      </c>
      <c r="AA4919" s="126">
        <v>20.6737289022463</v>
      </c>
      <c r="AB4919" s="126">
        <v>22.054938142573999</v>
      </c>
      <c r="AC4919" s="126">
        <v>23.08224131079</v>
      </c>
      <c r="AD4919" s="126">
        <v>23.802604894766102</v>
      </c>
      <c r="AE4919" s="126">
        <v>24.4682739909825</v>
      </c>
      <c r="AF4919" s="126">
        <v>25.119112253613899</v>
      </c>
      <c r="AG4919" s="126">
        <v>25.8264970347084</v>
      </c>
      <c r="AH4919" s="126">
        <v>26.296085832443801</v>
      </c>
      <c r="AI4919" s="126">
        <v>26.4841383588785</v>
      </c>
      <c r="AJ4919" s="126">
        <v>26.428971732641699</v>
      </c>
      <c r="AK4919" s="126">
        <v>26.492494436527899</v>
      </c>
    </row>
    <row r="4920" spans="1:37" s="126" customFormat="1" hidden="1" x14ac:dyDescent="0.3">
      <c r="A4920" s="129" t="str">
        <f t="shared" ref="A4920:A4983" si="116">_xlfn.CONCAT(C4920,D4920,E4920)</f>
        <v>SDGbaseTRA_AgMax_v6_3C_InvValcfurn</v>
      </c>
      <c r="B4920" s="129" t="s">
        <v>220</v>
      </c>
      <c r="C4920" s="129" t="s">
        <v>303</v>
      </c>
      <c r="D4920" s="129" t="s">
        <v>186</v>
      </c>
      <c r="E4920" s="126" t="s">
        <v>115</v>
      </c>
      <c r="F4920" s="126">
        <v>28.6353826209942</v>
      </c>
      <c r="G4920" s="126">
        <v>27.1562819363971</v>
      </c>
      <c r="H4920" s="126">
        <v>27.961136797694401</v>
      </c>
      <c r="I4920" s="126">
        <v>30.987419488177</v>
      </c>
      <c r="J4920" s="126">
        <v>31.394309861275101</v>
      </c>
      <c r="K4920" s="126">
        <v>31.960620733273899</v>
      </c>
      <c r="L4920" s="126">
        <v>32.688407913379301</v>
      </c>
      <c r="M4920" s="126">
        <v>33.541485852998797</v>
      </c>
      <c r="N4920" s="126">
        <v>34.439564673880597</v>
      </c>
      <c r="O4920" s="126">
        <v>35.366994159073798</v>
      </c>
      <c r="P4920" s="126">
        <v>36.434244448138998</v>
      </c>
      <c r="Q4920" s="126">
        <v>37.489986975652201</v>
      </c>
      <c r="R4920" s="126">
        <v>35.667265583594798</v>
      </c>
      <c r="S4920" s="126">
        <v>36.944253183912203</v>
      </c>
      <c r="T4920" s="126">
        <v>38.2814360724091</v>
      </c>
      <c r="U4920" s="126">
        <v>39.8037144477792</v>
      </c>
      <c r="V4920" s="126">
        <v>41.276670349633399</v>
      </c>
      <c r="W4920" s="126">
        <v>42.7720854117795</v>
      </c>
      <c r="X4920" s="126">
        <v>44.2481876318856</v>
      </c>
      <c r="Y4920" s="126">
        <v>45.603950876590602</v>
      </c>
      <c r="Z4920" s="126">
        <v>47.019976223986802</v>
      </c>
      <c r="AA4920" s="126">
        <v>48.392387505243398</v>
      </c>
      <c r="AB4920" s="126">
        <v>49.5412314650182</v>
      </c>
      <c r="AC4920" s="126">
        <v>50.751515632833602</v>
      </c>
      <c r="AD4920" s="126">
        <v>52.233695800147402</v>
      </c>
      <c r="AE4920" s="126">
        <v>53.846307781289298</v>
      </c>
      <c r="AF4920" s="126">
        <v>55.537340491237302</v>
      </c>
      <c r="AG4920" s="126">
        <v>57.367710140843997</v>
      </c>
      <c r="AH4920" s="126">
        <v>57.038509344740397</v>
      </c>
      <c r="AI4920" s="126">
        <v>56.426856997347997</v>
      </c>
      <c r="AJ4920" s="126">
        <v>56.039808185849303</v>
      </c>
      <c r="AK4920" s="126">
        <v>55.643339072000302</v>
      </c>
    </row>
    <row r="4921" spans="1:37" s="126" customFormat="1" hidden="1" x14ac:dyDescent="0.3">
      <c r="A4921" s="129" t="str">
        <f t="shared" si="116"/>
        <v>SDGbaseTRA_AgMax_v6_3C_InvValcoman</v>
      </c>
      <c r="B4921" s="129" t="s">
        <v>220</v>
      </c>
      <c r="C4921" s="129" t="s">
        <v>303</v>
      </c>
      <c r="D4921" s="129" t="s">
        <v>186</v>
      </c>
      <c r="E4921" s="126" t="s">
        <v>116</v>
      </c>
      <c r="F4921" s="126">
        <v>1.75164302777768</v>
      </c>
      <c r="G4921" s="126">
        <v>1.65899940997502</v>
      </c>
      <c r="H4921" s="126">
        <v>1.7008147562432401</v>
      </c>
      <c r="I4921" s="126">
        <v>1.8715422116589799</v>
      </c>
      <c r="J4921" s="126">
        <v>1.9035384736543799</v>
      </c>
      <c r="K4921" s="126">
        <v>1.94040923198124</v>
      </c>
      <c r="L4921" s="126">
        <v>1.9845322886680401</v>
      </c>
      <c r="M4921" s="126">
        <v>2.0366503124016</v>
      </c>
      <c r="N4921" s="126">
        <v>2.08777051988397</v>
      </c>
      <c r="O4921" s="126">
        <v>2.1809504708034599</v>
      </c>
      <c r="P4921" s="126">
        <v>2.2360843513694899</v>
      </c>
      <c r="Q4921" s="126">
        <v>2.2851287366937201</v>
      </c>
      <c r="R4921" s="126">
        <v>2.16466817105142</v>
      </c>
      <c r="S4921" s="126">
        <v>2.2284031892845202</v>
      </c>
      <c r="T4921" s="126">
        <v>2.2961900143794001</v>
      </c>
      <c r="U4921" s="126">
        <v>2.3742265688596902</v>
      </c>
      <c r="V4921" s="126">
        <v>2.45775590930926</v>
      </c>
      <c r="W4921" s="126">
        <v>2.5429022277792401</v>
      </c>
      <c r="X4921" s="126">
        <v>2.61999539194984</v>
      </c>
      <c r="Y4921" s="126">
        <v>2.69508410407412</v>
      </c>
      <c r="Z4921" s="126">
        <v>2.7733788499593799</v>
      </c>
      <c r="AA4921" s="126">
        <v>2.85224932115741</v>
      </c>
      <c r="AB4921" s="126">
        <v>2.9286320783283402</v>
      </c>
      <c r="AC4921" s="126">
        <v>3.0114837957976301</v>
      </c>
      <c r="AD4921" s="126">
        <v>3.1079174363508701</v>
      </c>
      <c r="AE4921" s="126">
        <v>3.2114230634946899</v>
      </c>
      <c r="AF4921" s="126">
        <v>3.3210695804989601</v>
      </c>
      <c r="AG4921" s="126">
        <v>3.4310510438908701</v>
      </c>
      <c r="AH4921" s="126">
        <v>3.4473215427467099</v>
      </c>
      <c r="AI4921" s="126">
        <v>3.4490810029742001</v>
      </c>
      <c r="AJ4921" s="126">
        <v>3.4574873859742299</v>
      </c>
      <c r="AK4921" s="126">
        <v>3.45390111118417</v>
      </c>
    </row>
    <row r="4922" spans="1:37" s="126" customFormat="1" hidden="1" x14ac:dyDescent="0.3">
      <c r="A4922" s="129" t="str">
        <f t="shared" si="116"/>
        <v>SDGbaseTRA_AgMax_v6_3C_InvValccons</v>
      </c>
      <c r="B4922" s="129" t="s">
        <v>220</v>
      </c>
      <c r="C4922" s="129" t="s">
        <v>303</v>
      </c>
      <c r="D4922" s="129" t="s">
        <v>186</v>
      </c>
      <c r="E4922" s="126" t="s">
        <v>117</v>
      </c>
      <c r="F4922" s="126">
        <v>407.96078927222601</v>
      </c>
      <c r="G4922" s="126">
        <v>394.02999767473301</v>
      </c>
      <c r="H4922" s="126">
        <v>402.56859937606703</v>
      </c>
      <c r="I4922" s="126">
        <v>451.97892681916198</v>
      </c>
      <c r="J4922" s="126">
        <v>452.71297135466398</v>
      </c>
      <c r="K4922" s="126">
        <v>458.28101213787397</v>
      </c>
      <c r="L4922" s="126">
        <v>467.06266913033301</v>
      </c>
      <c r="M4922" s="126">
        <v>478.23312117929601</v>
      </c>
      <c r="N4922" s="126">
        <v>490.17739394957698</v>
      </c>
      <c r="O4922" s="126">
        <v>502.86878277501398</v>
      </c>
      <c r="P4922" s="126">
        <v>517.67290265043096</v>
      </c>
      <c r="Q4922" s="126">
        <v>532.521877967298</v>
      </c>
      <c r="R4922" s="126">
        <v>499.70913961268201</v>
      </c>
      <c r="S4922" s="126">
        <v>521.34084691654198</v>
      </c>
      <c r="T4922" s="126">
        <v>542.79378184940799</v>
      </c>
      <c r="U4922" s="126">
        <v>566.151053568267</v>
      </c>
      <c r="V4922" s="126">
        <v>587.81042066644397</v>
      </c>
      <c r="W4922" s="126">
        <v>610.01778342351599</v>
      </c>
      <c r="X4922" s="126">
        <v>632.56149586164202</v>
      </c>
      <c r="Y4922" s="126">
        <v>652.49435730606899</v>
      </c>
      <c r="Z4922" s="126">
        <v>673.54264150605104</v>
      </c>
      <c r="AA4922" s="126">
        <v>693.35911408899995</v>
      </c>
      <c r="AB4922" s="126">
        <v>709.50103522624102</v>
      </c>
      <c r="AC4922" s="126">
        <v>726.75232582291801</v>
      </c>
      <c r="AD4922" s="126">
        <v>748.19516811534402</v>
      </c>
      <c r="AE4922" s="126">
        <v>771.437547708343</v>
      </c>
      <c r="AF4922" s="126">
        <v>795.59885610523099</v>
      </c>
      <c r="AG4922" s="126">
        <v>820.06372947201703</v>
      </c>
      <c r="AH4922" s="126">
        <v>816.20901763191</v>
      </c>
      <c r="AI4922" s="126">
        <v>808.93339040502406</v>
      </c>
      <c r="AJ4922" s="126">
        <v>804.53799773756703</v>
      </c>
      <c r="AK4922" s="126">
        <v>799.466338447623</v>
      </c>
    </row>
    <row r="4923" spans="1:37" s="126" customFormat="1" hidden="1" x14ac:dyDescent="0.3">
      <c r="A4923" s="129" t="str">
        <f t="shared" si="116"/>
        <v>SDGbaseTRA_AgMax_v6_3C_InvValcbsrv</v>
      </c>
      <c r="B4923" s="129" t="s">
        <v>220</v>
      </c>
      <c r="C4923" s="129" t="s">
        <v>303</v>
      </c>
      <c r="D4923" s="129" t="s">
        <v>186</v>
      </c>
      <c r="E4923" s="126" t="s">
        <v>118</v>
      </c>
      <c r="F4923" s="126">
        <v>64.137533812048304</v>
      </c>
      <c r="G4923" s="126">
        <v>56.7415397601631</v>
      </c>
      <c r="H4923" s="126">
        <v>58.821393288750897</v>
      </c>
      <c r="I4923" s="126">
        <v>65.116440512315705</v>
      </c>
      <c r="J4923" s="126">
        <v>66.398900637303001</v>
      </c>
      <c r="K4923" s="126">
        <v>67.872748148857895</v>
      </c>
      <c r="L4923" s="126">
        <v>69.581488046675204</v>
      </c>
      <c r="M4923" s="126">
        <v>71.489937691604794</v>
      </c>
      <c r="N4923" s="126">
        <v>73.473552987158698</v>
      </c>
      <c r="O4923" s="126">
        <v>75.696641800618806</v>
      </c>
      <c r="P4923" s="126">
        <v>78.065492412034999</v>
      </c>
      <c r="Q4923" s="126">
        <v>80.372693098057297</v>
      </c>
      <c r="R4923" s="126">
        <v>76.858172345922</v>
      </c>
      <c r="S4923" s="126">
        <v>79.460476903291493</v>
      </c>
      <c r="T4923" s="126">
        <v>82.119496300664906</v>
      </c>
      <c r="U4923" s="126">
        <v>85.203578472889305</v>
      </c>
      <c r="V4923" s="126">
        <v>88.452415599076105</v>
      </c>
      <c r="W4923" s="126">
        <v>91.589957578080899</v>
      </c>
      <c r="X4923" s="126">
        <v>94.383017663058396</v>
      </c>
      <c r="Y4923" s="126">
        <v>97.094638670828004</v>
      </c>
      <c r="Z4923" s="126">
        <v>99.905870854198994</v>
      </c>
      <c r="AA4923" s="126">
        <v>102.509833212809</v>
      </c>
      <c r="AB4923" s="126">
        <v>104.670151665577</v>
      </c>
      <c r="AC4923" s="126">
        <v>107.103932455698</v>
      </c>
      <c r="AD4923" s="126">
        <v>110.216594741809</v>
      </c>
      <c r="AE4923" s="126">
        <v>113.685841337518</v>
      </c>
      <c r="AF4923" s="126">
        <v>117.386539643167</v>
      </c>
      <c r="AG4923" s="126">
        <v>121.001186182794</v>
      </c>
      <c r="AH4923" s="126">
        <v>120.980394861324</v>
      </c>
      <c r="AI4923" s="126">
        <v>120.605579240167</v>
      </c>
      <c r="AJ4923" s="126">
        <v>120.34333389427201</v>
      </c>
      <c r="AK4923" s="126">
        <v>119.39994320369701</v>
      </c>
    </row>
    <row r="4924" spans="1:37" s="126" customFormat="1" hidden="1" x14ac:dyDescent="0.3">
      <c r="A4924" s="129" t="str">
        <f t="shared" si="116"/>
        <v>SDGbaseTRA_AgMax_v6_3C_InvValcimpt</v>
      </c>
      <c r="B4924" s="129" t="s">
        <v>220</v>
      </c>
      <c r="C4924" s="129" t="s">
        <v>303</v>
      </c>
      <c r="D4924" s="129" t="s">
        <v>186</v>
      </c>
      <c r="E4924" s="126" t="s">
        <v>119</v>
      </c>
      <c r="F4924" s="126">
        <v>2.8575125020253598</v>
      </c>
      <c r="G4924" s="126">
        <v>2.9200977938731101</v>
      </c>
      <c r="H4924" s="126">
        <v>2.9542737242956201</v>
      </c>
      <c r="I4924" s="126">
        <v>2.9571782969931699</v>
      </c>
      <c r="J4924" s="126">
        <v>2.9640670169977801</v>
      </c>
      <c r="K4924" s="126">
        <v>2.9751066683418301</v>
      </c>
      <c r="L4924" s="126">
        <v>2.9883207524199298</v>
      </c>
      <c r="M4924" s="126">
        <v>3.00908769508594</v>
      </c>
      <c r="N4924" s="126">
        <v>3.02725244887186</v>
      </c>
      <c r="O4924" s="126">
        <v>3.1125503536805801</v>
      </c>
      <c r="P4924" s="126">
        <v>3.14134262607244</v>
      </c>
      <c r="Q4924" s="126">
        <v>3.1547347178378802</v>
      </c>
      <c r="R4924" s="126">
        <v>3.1506443645180702</v>
      </c>
      <c r="S4924" s="126">
        <v>3.1606679078734099</v>
      </c>
      <c r="T4924" s="126">
        <v>3.1721195418392099</v>
      </c>
      <c r="U4924" s="126">
        <v>3.18241576254667</v>
      </c>
      <c r="V4924" s="126">
        <v>3.18508312844201</v>
      </c>
      <c r="W4924" s="126">
        <v>3.1920594640231799</v>
      </c>
      <c r="X4924" s="126">
        <v>3.2019499240342202</v>
      </c>
      <c r="Y4924" s="126">
        <v>3.2035156618412102</v>
      </c>
      <c r="Z4924" s="126">
        <v>3.2006517644441601</v>
      </c>
      <c r="AA4924" s="126">
        <v>3.2040476629961798</v>
      </c>
      <c r="AB4924" s="126">
        <v>3.2161805003847199</v>
      </c>
      <c r="AC4924" s="126">
        <v>3.2234180564415702</v>
      </c>
      <c r="AD4924" s="126">
        <v>3.2282893209954899</v>
      </c>
      <c r="AE4924" s="126">
        <v>3.2300191657793902</v>
      </c>
      <c r="AF4924" s="126">
        <v>3.2308382064572299</v>
      </c>
      <c r="AG4924" s="126">
        <v>3.2297971266876599</v>
      </c>
      <c r="AH4924" s="126">
        <v>3.2172004130002598</v>
      </c>
      <c r="AI4924" s="126">
        <v>3.1904608257380098</v>
      </c>
      <c r="AJ4924" s="126">
        <v>3.1656230579521401</v>
      </c>
      <c r="AK4924" s="126">
        <v>3.1396484663496098</v>
      </c>
    </row>
    <row r="4925" spans="1:37" s="126" customFormat="1" hidden="1" x14ac:dyDescent="0.3">
      <c r="A4925" s="129" t="str">
        <f t="shared" si="116"/>
        <v>SDGbaseTRA_AgMax_v6_3C_InvValtotal</v>
      </c>
      <c r="B4925" s="129" t="s">
        <v>220</v>
      </c>
      <c r="C4925" s="129" t="s">
        <v>303</v>
      </c>
      <c r="D4925" s="129" t="s">
        <v>186</v>
      </c>
      <c r="E4925" s="126" t="s">
        <v>1</v>
      </c>
      <c r="F4925" s="126">
        <v>906.01813310387604</v>
      </c>
      <c r="G4925" s="126">
        <v>857.60823243581103</v>
      </c>
      <c r="H4925" s="126">
        <v>884.93503938402603</v>
      </c>
      <c r="I4925" s="126">
        <v>988.06501218923495</v>
      </c>
      <c r="J4925" s="126">
        <v>999.20331263310197</v>
      </c>
      <c r="K4925" s="126">
        <v>1016.8996877370799</v>
      </c>
      <c r="L4925" s="126">
        <v>1039.5032675749201</v>
      </c>
      <c r="M4925" s="126">
        <v>1064.3275675397299</v>
      </c>
      <c r="N4925" s="126">
        <v>1091.9546086485</v>
      </c>
      <c r="O4925" s="126">
        <v>1125.6836853049001</v>
      </c>
      <c r="P4925" s="126">
        <v>1161.0302828506699</v>
      </c>
      <c r="Q4925" s="126">
        <v>1195.6914331107801</v>
      </c>
      <c r="R4925" s="126">
        <v>1133.2887646890999</v>
      </c>
      <c r="S4925" s="126">
        <v>1178.44486347063</v>
      </c>
      <c r="T4925" s="126">
        <v>1224.4164166059099</v>
      </c>
      <c r="U4925" s="126">
        <v>1275.30001767352</v>
      </c>
      <c r="V4925" s="126">
        <v>1321.99146667269</v>
      </c>
      <c r="W4925" s="126">
        <v>1371.38093977063</v>
      </c>
      <c r="X4925" s="126">
        <v>1423.24592496426</v>
      </c>
      <c r="Y4925" s="126">
        <v>1472.2636695301301</v>
      </c>
      <c r="Z4925" s="126">
        <v>1524.0084763509101</v>
      </c>
      <c r="AA4925" s="126">
        <v>1574.4888028365699</v>
      </c>
      <c r="AB4925" s="126">
        <v>1630.3391254160899</v>
      </c>
      <c r="AC4925" s="126">
        <v>1680.67915042499</v>
      </c>
      <c r="AD4925" s="126">
        <v>1731.2989901241699</v>
      </c>
      <c r="AE4925" s="126">
        <v>1783.3799795242101</v>
      </c>
      <c r="AF4925" s="126">
        <v>1836.71339699437</v>
      </c>
      <c r="AG4925" s="126">
        <v>1888.7742218301601</v>
      </c>
      <c r="AH4925" s="126">
        <v>1890.17124722526</v>
      </c>
      <c r="AI4925" s="126">
        <v>1879.93142993891</v>
      </c>
      <c r="AJ4925" s="126">
        <v>1869.81958170711</v>
      </c>
      <c r="AK4925" s="126">
        <v>1860.2376586605999</v>
      </c>
    </row>
    <row r="4926" spans="1:37" s="126" customFormat="1" hidden="1" x14ac:dyDescent="0.3">
      <c r="A4926" s="129" t="str">
        <f t="shared" si="116"/>
        <v>SDGbaseTRA_AgMax_v6_3IADJXtotal</v>
      </c>
      <c r="B4926" s="129" t="s">
        <v>220</v>
      </c>
      <c r="C4926" s="129" t="s">
        <v>303</v>
      </c>
      <c r="D4926" s="129" t="s">
        <v>187</v>
      </c>
      <c r="E4926" s="126" t="s">
        <v>1</v>
      </c>
      <c r="F4926" s="126">
        <v>1</v>
      </c>
      <c r="G4926" s="126">
        <v>0.90820100000000004</v>
      </c>
      <c r="H4926" s="126">
        <v>0.93589299999999997</v>
      </c>
      <c r="I4926" s="126">
        <v>1.034465</v>
      </c>
      <c r="J4926" s="126">
        <v>1.0537639999999999</v>
      </c>
      <c r="K4926" s="126">
        <v>1.0757950000000001</v>
      </c>
      <c r="L4926" s="126">
        <v>1.102266</v>
      </c>
      <c r="M4926" s="126">
        <v>1.132115</v>
      </c>
      <c r="N4926" s="126">
        <v>1.1635869999999999</v>
      </c>
      <c r="O4926" s="126">
        <v>1.2027840000000001</v>
      </c>
      <c r="P4926" s="126">
        <v>1.2391890000000001</v>
      </c>
      <c r="Q4926" s="126">
        <v>1.2738640000000001</v>
      </c>
      <c r="R4926" s="126">
        <v>1.2145429999999999</v>
      </c>
      <c r="S4926" s="126">
        <v>1.253287</v>
      </c>
      <c r="T4926" s="126">
        <v>1.294349</v>
      </c>
      <c r="U4926" s="126">
        <v>1.3418570000000001</v>
      </c>
      <c r="V4926" s="126">
        <v>1.391133</v>
      </c>
      <c r="W4926" s="126">
        <v>1.4397180000000001</v>
      </c>
      <c r="X4926" s="126">
        <v>1.4843660000000001</v>
      </c>
      <c r="Y4926" s="126">
        <v>1.5298970000000001</v>
      </c>
      <c r="Z4926" s="126">
        <v>1.5780989999999999</v>
      </c>
      <c r="AA4926" s="126">
        <v>1.6248849999999999</v>
      </c>
      <c r="AB4926" s="126">
        <v>1.665786</v>
      </c>
      <c r="AC4926" s="126">
        <v>1.7073449999999999</v>
      </c>
      <c r="AD4926" s="126">
        <v>1.756273</v>
      </c>
      <c r="AE4926" s="126">
        <v>1.809358</v>
      </c>
      <c r="AF4926" s="126">
        <v>1.865248</v>
      </c>
      <c r="AG4926" s="126">
        <v>1.920113</v>
      </c>
      <c r="AH4926" s="126">
        <v>1.9131359999999999</v>
      </c>
      <c r="AI4926" s="126">
        <v>1.899</v>
      </c>
      <c r="AJ4926" s="126">
        <v>1.89134</v>
      </c>
      <c r="AK4926" s="126">
        <v>1.8802270000000001</v>
      </c>
    </row>
    <row r="4927" spans="1:37" s="126" customFormat="1" hidden="1" x14ac:dyDescent="0.3">
      <c r="A4927" s="129" t="str">
        <f t="shared" si="116"/>
        <v>SDGbaseTRA_AgMax_v6_3C_QINV_IADJtotal</v>
      </c>
      <c r="B4927" s="129" t="s">
        <v>220</v>
      </c>
      <c r="C4927" s="129" t="s">
        <v>303</v>
      </c>
      <c r="D4927" s="129" t="s">
        <v>188</v>
      </c>
      <c r="E4927" s="126" t="s">
        <v>1</v>
      </c>
      <c r="F4927" s="126">
        <v>906.01813310387604</v>
      </c>
      <c r="G4927" s="126">
        <v>944.29342451264802</v>
      </c>
      <c r="H4927" s="126">
        <v>945.55151003803496</v>
      </c>
      <c r="I4927" s="126">
        <v>955.14590845435498</v>
      </c>
      <c r="J4927" s="126">
        <v>948.22304864571402</v>
      </c>
      <c r="K4927" s="126">
        <v>945.254149477439</v>
      </c>
      <c r="L4927" s="126">
        <v>943.06026637392199</v>
      </c>
      <c r="M4927" s="126">
        <v>940.12319202531</v>
      </c>
      <c r="N4927" s="126">
        <v>938.43830211965599</v>
      </c>
      <c r="O4927" s="126">
        <v>935.89845334232905</v>
      </c>
      <c r="P4927" s="126">
        <v>936.92752505926501</v>
      </c>
      <c r="Q4927" s="126">
        <v>938.63350648953201</v>
      </c>
      <c r="R4927" s="126">
        <v>933.09892254872796</v>
      </c>
      <c r="S4927" s="126">
        <v>940.283321753623</v>
      </c>
      <c r="T4927" s="126">
        <v>945.97084449859506</v>
      </c>
      <c r="U4927" s="126">
        <v>950.39934782433897</v>
      </c>
      <c r="V4927" s="126">
        <v>950.29840185855198</v>
      </c>
      <c r="W4927" s="126">
        <v>952.53441282989399</v>
      </c>
      <c r="X4927" s="126">
        <v>958.82412084637997</v>
      </c>
      <c r="Y4927" s="126">
        <v>962.32862050852395</v>
      </c>
      <c r="Z4927" s="126">
        <v>965.72425199617305</v>
      </c>
      <c r="AA4927" s="126">
        <v>968.98476066710703</v>
      </c>
      <c r="AB4927" s="126">
        <v>978.72063123119699</v>
      </c>
      <c r="AC4927" s="126">
        <v>984.38168643419397</v>
      </c>
      <c r="AD4927" s="126">
        <v>985.78010942727303</v>
      </c>
      <c r="AE4927" s="126">
        <v>985.64240991788597</v>
      </c>
      <c r="AF4927" s="126">
        <v>984.70197903676603</v>
      </c>
      <c r="AG4927" s="126">
        <v>983.67868028087798</v>
      </c>
      <c r="AH4927" s="126">
        <v>987.99627795685399</v>
      </c>
      <c r="AI4927" s="126">
        <v>989.95862556024701</v>
      </c>
      <c r="AJ4927" s="126">
        <v>988.62160251837599</v>
      </c>
      <c r="AK4927" s="126">
        <v>989.36865530630303</v>
      </c>
    </row>
    <row r="4928" spans="1:37" s="126" customFormat="1" hidden="1" x14ac:dyDescent="0.3">
      <c r="A4928" s="129" t="str">
        <f t="shared" si="116"/>
        <v>SDGbaseTRA_AgMax_v6_3trnsfrx_govent-n</v>
      </c>
      <c r="B4928" s="129" t="s">
        <v>220</v>
      </c>
      <c r="C4928" s="129" t="s">
        <v>303</v>
      </c>
      <c r="D4928" s="129" t="s">
        <v>193</v>
      </c>
      <c r="E4928" s="126" t="s">
        <v>82</v>
      </c>
      <c r="F4928" s="126">
        <v>182.306313741493</v>
      </c>
      <c r="G4928" s="126">
        <v>182.306313741493</v>
      </c>
      <c r="H4928" s="126">
        <v>182.306313741493</v>
      </c>
      <c r="I4928" s="126">
        <v>182.306313741493</v>
      </c>
      <c r="J4928" s="126">
        <v>182.306313741493</v>
      </c>
      <c r="K4928" s="126">
        <v>182.306313741493</v>
      </c>
      <c r="L4928" s="126">
        <v>182.306313741493</v>
      </c>
      <c r="M4928" s="126">
        <v>182.306313741493</v>
      </c>
      <c r="N4928" s="126">
        <v>182.306313741493</v>
      </c>
      <c r="O4928" s="126">
        <v>182.306313741493</v>
      </c>
      <c r="P4928" s="126">
        <v>182.306313741493</v>
      </c>
      <c r="Q4928" s="126">
        <v>182.306313741493</v>
      </c>
      <c r="R4928" s="126">
        <v>182.306313741493</v>
      </c>
      <c r="S4928" s="126">
        <v>182.306313741493</v>
      </c>
      <c r="T4928" s="126">
        <v>182.306313741493</v>
      </c>
      <c r="U4928" s="126">
        <v>182.306313741493</v>
      </c>
      <c r="V4928" s="126">
        <v>182.306313741493</v>
      </c>
      <c r="W4928" s="126">
        <v>182.306313741493</v>
      </c>
      <c r="X4928" s="126">
        <v>182.306313741493</v>
      </c>
      <c r="Y4928" s="126">
        <v>182.306313741493</v>
      </c>
      <c r="Z4928" s="126">
        <v>182.306313741493</v>
      </c>
      <c r="AA4928" s="126">
        <v>182.306313741493</v>
      </c>
      <c r="AB4928" s="126">
        <v>182.306313741493</v>
      </c>
      <c r="AC4928" s="126">
        <v>182.306313741493</v>
      </c>
      <c r="AD4928" s="126">
        <v>182.306313741493</v>
      </c>
      <c r="AE4928" s="126">
        <v>182.306313741493</v>
      </c>
      <c r="AF4928" s="126">
        <v>182.306313741493</v>
      </c>
      <c r="AG4928" s="126">
        <v>182.306313741493</v>
      </c>
      <c r="AH4928" s="126">
        <v>182.306313741493</v>
      </c>
      <c r="AI4928" s="126">
        <v>182.306313741493</v>
      </c>
      <c r="AJ4928" s="126">
        <v>182.306313741493</v>
      </c>
      <c r="AK4928" s="126">
        <v>182.306313741493</v>
      </c>
    </row>
    <row r="4929" spans="1:37" s="126" customFormat="1" hidden="1" x14ac:dyDescent="0.3">
      <c r="A4929" s="129" t="str">
        <f t="shared" si="116"/>
        <v>SDGbaseTRA_AgMax_v6_3trnsfrx_govhhd-0</v>
      </c>
      <c r="B4929" s="129" t="s">
        <v>220</v>
      </c>
      <c r="C4929" s="129" t="s">
        <v>303</v>
      </c>
      <c r="D4929" s="129" t="s">
        <v>193</v>
      </c>
      <c r="E4929" s="126" t="s">
        <v>84</v>
      </c>
      <c r="F4929" s="126">
        <v>42.273558357640603</v>
      </c>
      <c r="G4929" s="126">
        <v>42.273558357640603</v>
      </c>
      <c r="H4929" s="126">
        <v>40.1277525354067</v>
      </c>
      <c r="I4929" s="126">
        <v>41.621146973764397</v>
      </c>
      <c r="J4929" s="126">
        <v>42.782668322361303</v>
      </c>
      <c r="K4929" s="126">
        <v>43.802906613844598</v>
      </c>
      <c r="L4929" s="126">
        <v>44.9841395965001</v>
      </c>
      <c r="M4929" s="126">
        <v>46.309372349013003</v>
      </c>
      <c r="N4929" s="126">
        <v>47.6714699179146</v>
      </c>
      <c r="O4929" s="126">
        <v>49.155530447929202</v>
      </c>
      <c r="P4929" s="126">
        <v>50.861473132124502</v>
      </c>
      <c r="Q4929" s="126">
        <v>52.671531237950603</v>
      </c>
      <c r="R4929" s="126">
        <v>54.472686920163497</v>
      </c>
      <c r="S4929" s="126">
        <v>56.5837759017545</v>
      </c>
      <c r="T4929" s="126">
        <v>58.747765827341198</v>
      </c>
      <c r="U4929" s="126">
        <v>61.029999034201701</v>
      </c>
      <c r="V4929" s="126">
        <v>63.615840093280902</v>
      </c>
      <c r="W4929" s="126">
        <v>66.164227031577596</v>
      </c>
      <c r="X4929" s="126">
        <v>68.819992940398095</v>
      </c>
      <c r="Y4929" s="126">
        <v>71.606996194505399</v>
      </c>
      <c r="Z4929" s="126">
        <v>74.276505012636505</v>
      </c>
      <c r="AA4929" s="126">
        <v>77.108668148768402</v>
      </c>
      <c r="AB4929" s="126">
        <v>79.901235674444195</v>
      </c>
      <c r="AC4929" s="126">
        <v>83.001084013669896</v>
      </c>
      <c r="AD4929" s="126">
        <v>85.949863525423595</v>
      </c>
      <c r="AE4929" s="126">
        <v>88.953123656728906</v>
      </c>
      <c r="AF4929" s="126">
        <v>92.076890500182301</v>
      </c>
      <c r="AG4929" s="126">
        <v>95.3289541957582</v>
      </c>
      <c r="AH4929" s="126">
        <v>98.585105284222706</v>
      </c>
      <c r="AI4929" s="126">
        <v>99.572730868960093</v>
      </c>
      <c r="AJ4929" s="126">
        <v>100.164192890322</v>
      </c>
      <c r="AK4929" s="126">
        <v>100.693560649747</v>
      </c>
    </row>
    <row r="4930" spans="1:37" s="126" customFormat="1" hidden="1" x14ac:dyDescent="0.3">
      <c r="A4930" s="129" t="str">
        <f t="shared" si="116"/>
        <v>SDGbaseTRA_AgMax_v6_3trnsfrx_govhhd-1</v>
      </c>
      <c r="B4930" s="129" t="s">
        <v>220</v>
      </c>
      <c r="C4930" s="129" t="s">
        <v>303</v>
      </c>
      <c r="D4930" s="129" t="s">
        <v>193</v>
      </c>
      <c r="E4930" s="126" t="s">
        <v>85</v>
      </c>
      <c r="F4930" s="126">
        <v>53.474000035044902</v>
      </c>
      <c r="G4930" s="126">
        <v>53.474000035044902</v>
      </c>
      <c r="H4930" s="126">
        <v>50.759659793266003</v>
      </c>
      <c r="I4930" s="126">
        <v>52.648731292132197</v>
      </c>
      <c r="J4930" s="126">
        <v>54.117999436301702</v>
      </c>
      <c r="K4930" s="126">
        <v>55.4085513688592</v>
      </c>
      <c r="L4930" s="126">
        <v>56.902753773623203</v>
      </c>
      <c r="M4930" s="126">
        <v>58.5791088997942</v>
      </c>
      <c r="N4930" s="126">
        <v>60.3020962298638</v>
      </c>
      <c r="O4930" s="126">
        <v>62.179360787595698</v>
      </c>
      <c r="P4930" s="126">
        <v>64.337295503729194</v>
      </c>
      <c r="Q4930" s="126">
        <v>66.626931176115903</v>
      </c>
      <c r="R4930" s="126">
        <v>68.9053057146144</v>
      </c>
      <c r="S4930" s="126">
        <v>71.575730837584203</v>
      </c>
      <c r="T4930" s="126">
        <v>74.313073087736797</v>
      </c>
      <c r="U4930" s="126">
        <v>77.199987351049202</v>
      </c>
      <c r="V4930" s="126">
        <v>80.470950815113198</v>
      </c>
      <c r="W4930" s="126">
        <v>83.694536633815801</v>
      </c>
      <c r="X4930" s="126">
        <v>87.053951639760498</v>
      </c>
      <c r="Y4930" s="126">
        <v>90.579375519315903</v>
      </c>
      <c r="Z4930" s="126">
        <v>93.956174638676003</v>
      </c>
      <c r="AA4930" s="126">
        <v>97.538723577648696</v>
      </c>
      <c r="AB4930" s="126">
        <v>101.07118599073701</v>
      </c>
      <c r="AC4930" s="126">
        <v>104.99234372243301</v>
      </c>
      <c r="AD4930" s="126">
        <v>108.72240671786</v>
      </c>
      <c r="AE4930" s="126">
        <v>112.521385053396</v>
      </c>
      <c r="AF4930" s="126">
        <v>116.47279853231601</v>
      </c>
      <c r="AG4930" s="126">
        <v>120.586501303679</v>
      </c>
      <c r="AH4930" s="126">
        <v>124.70537442870901</v>
      </c>
      <c r="AI4930" s="126">
        <v>125.95467286973501</v>
      </c>
      <c r="AJ4930" s="126">
        <v>126.70284362658199</v>
      </c>
      <c r="AK4930" s="126">
        <v>127.372468155148</v>
      </c>
    </row>
    <row r="4931" spans="1:37" s="126" customFormat="1" hidden="1" x14ac:dyDescent="0.3">
      <c r="A4931" s="129" t="str">
        <f t="shared" si="116"/>
        <v>SDGbaseTRA_AgMax_v6_3trnsfrx_govhhd-2</v>
      </c>
      <c r="B4931" s="129" t="s">
        <v>220</v>
      </c>
      <c r="C4931" s="129" t="s">
        <v>303</v>
      </c>
      <c r="D4931" s="129" t="s">
        <v>193</v>
      </c>
      <c r="E4931" s="126" t="s">
        <v>86</v>
      </c>
      <c r="F4931" s="126">
        <v>58.0983201113118</v>
      </c>
      <c r="G4931" s="126">
        <v>58.0983201113118</v>
      </c>
      <c r="H4931" s="126">
        <v>55.149249382461598</v>
      </c>
      <c r="I4931" s="126">
        <v>57.201683847479302</v>
      </c>
      <c r="J4931" s="126">
        <v>58.798011238610897</v>
      </c>
      <c r="K4931" s="126">
        <v>60.200167412618001</v>
      </c>
      <c r="L4931" s="126">
        <v>61.823585327234099</v>
      </c>
      <c r="M4931" s="126">
        <v>63.644908150974402</v>
      </c>
      <c r="N4931" s="126">
        <v>65.516895834419003</v>
      </c>
      <c r="O4931" s="126">
        <v>67.556502318640298</v>
      </c>
      <c r="P4931" s="126">
        <v>69.901050731608706</v>
      </c>
      <c r="Q4931" s="126">
        <v>72.388689325045206</v>
      </c>
      <c r="R4931" s="126">
        <v>74.864092945204405</v>
      </c>
      <c r="S4931" s="126">
        <v>77.765450867295897</v>
      </c>
      <c r="T4931" s="126">
        <v>80.739512770264696</v>
      </c>
      <c r="U4931" s="126">
        <v>83.876081362363905</v>
      </c>
      <c r="V4931" s="126">
        <v>87.429910929687296</v>
      </c>
      <c r="W4931" s="126">
        <v>90.932265731619694</v>
      </c>
      <c r="X4931" s="126">
        <v>94.582195945821098</v>
      </c>
      <c r="Y4931" s="126">
        <v>98.412491135039105</v>
      </c>
      <c r="Z4931" s="126">
        <v>102.081308804553</v>
      </c>
      <c r="AA4931" s="126">
        <v>105.973669109271</v>
      </c>
      <c r="AB4931" s="126">
        <v>109.811611509732</v>
      </c>
      <c r="AC4931" s="126">
        <v>114.071862789864</v>
      </c>
      <c r="AD4931" s="126">
        <v>118.12449385919901</v>
      </c>
      <c r="AE4931" s="126">
        <v>122.25199992362801</v>
      </c>
      <c r="AF4931" s="126">
        <v>126.545123404946</v>
      </c>
      <c r="AG4931" s="126">
        <v>131.01457061848501</v>
      </c>
      <c r="AH4931" s="126">
        <v>135.4896353071</v>
      </c>
      <c r="AI4931" s="126">
        <v>136.846970473607</v>
      </c>
      <c r="AJ4931" s="126">
        <v>137.65984147821999</v>
      </c>
      <c r="AK4931" s="126">
        <v>138.38737374043299</v>
      </c>
    </row>
    <row r="4932" spans="1:37" s="126" customFormat="1" hidden="1" x14ac:dyDescent="0.3">
      <c r="A4932" s="129" t="str">
        <f t="shared" si="116"/>
        <v>SDGbaseTRA_AgMax_v6_3trnsfrx_govhhd-3</v>
      </c>
      <c r="B4932" s="129" t="s">
        <v>220</v>
      </c>
      <c r="C4932" s="129" t="s">
        <v>303</v>
      </c>
      <c r="D4932" s="129" t="s">
        <v>193</v>
      </c>
      <c r="E4932" s="126" t="s">
        <v>87</v>
      </c>
      <c r="F4932" s="126">
        <v>61.808786157081002</v>
      </c>
      <c r="G4932" s="126">
        <v>61.808786157081002</v>
      </c>
      <c r="H4932" s="126">
        <v>58.6713721717475</v>
      </c>
      <c r="I4932" s="126">
        <v>60.854885958491302</v>
      </c>
      <c r="J4932" s="126">
        <v>62.553163260934902</v>
      </c>
      <c r="K4932" s="126">
        <v>64.044868545218407</v>
      </c>
      <c r="L4932" s="126">
        <v>65.771966515277299</v>
      </c>
      <c r="M4932" s="126">
        <v>67.709608648817394</v>
      </c>
      <c r="N4932" s="126">
        <v>69.701151368005</v>
      </c>
      <c r="O4932" s="126">
        <v>71.871017911242404</v>
      </c>
      <c r="P4932" s="126">
        <v>74.365301587852102</v>
      </c>
      <c r="Q4932" s="126">
        <v>77.011813940760504</v>
      </c>
      <c r="R4932" s="126">
        <v>79.645309930278799</v>
      </c>
      <c r="S4932" s="126">
        <v>82.731963916626697</v>
      </c>
      <c r="T4932" s="126">
        <v>85.895965144654198</v>
      </c>
      <c r="U4932" s="126">
        <v>89.232851598593697</v>
      </c>
      <c r="V4932" s="126">
        <v>93.013647520826098</v>
      </c>
      <c r="W4932" s="126">
        <v>96.739681226862899</v>
      </c>
      <c r="X4932" s="126">
        <v>100.622715291628</v>
      </c>
      <c r="Y4932" s="126">
        <v>104.69763339279299</v>
      </c>
      <c r="Z4932" s="126">
        <v>108.600761165676</v>
      </c>
      <c r="AA4932" s="126">
        <v>112.74170818892399</v>
      </c>
      <c r="AB4932" s="126">
        <v>116.824761892694</v>
      </c>
      <c r="AC4932" s="126">
        <v>121.357095355083</v>
      </c>
      <c r="AD4932" s="126">
        <v>125.668548881763</v>
      </c>
      <c r="AE4932" s="126">
        <v>130.05965931678901</v>
      </c>
      <c r="AF4932" s="126">
        <v>134.62696437301699</v>
      </c>
      <c r="AG4932" s="126">
        <v>139.38185412770699</v>
      </c>
      <c r="AH4932" s="126">
        <v>144.14272011914801</v>
      </c>
      <c r="AI4932" s="126">
        <v>145.58674188930101</v>
      </c>
      <c r="AJ4932" s="126">
        <v>146.45152713612401</v>
      </c>
      <c r="AK4932" s="126">
        <v>147.22552345703801</v>
      </c>
    </row>
    <row r="4933" spans="1:37" s="126" customFormat="1" hidden="1" x14ac:dyDescent="0.3">
      <c r="A4933" s="129" t="str">
        <f t="shared" si="116"/>
        <v>SDGbaseTRA_AgMax_v6_3trnsfrx_govhhd-4</v>
      </c>
      <c r="B4933" s="129" t="s">
        <v>220</v>
      </c>
      <c r="C4933" s="129" t="s">
        <v>303</v>
      </c>
      <c r="D4933" s="129" t="s">
        <v>193</v>
      </c>
      <c r="E4933" s="126" t="s">
        <v>88</v>
      </c>
      <c r="F4933" s="126">
        <v>54.277256646940998</v>
      </c>
      <c r="G4933" s="126">
        <v>54.277256646940998</v>
      </c>
      <c r="H4933" s="126">
        <v>51.522143099542198</v>
      </c>
      <c r="I4933" s="126">
        <v>53.439591177134801</v>
      </c>
      <c r="J4933" s="126">
        <v>54.930929848115099</v>
      </c>
      <c r="K4933" s="126">
        <v>56.2408677322031</v>
      </c>
      <c r="L4933" s="126">
        <v>57.757515212337402</v>
      </c>
      <c r="M4933" s="126">
        <v>59.459051610492899</v>
      </c>
      <c r="N4933" s="126">
        <v>61.2079206955123</v>
      </c>
      <c r="O4933" s="126">
        <v>63.113384474684302</v>
      </c>
      <c r="P4933" s="126">
        <v>65.303734482878198</v>
      </c>
      <c r="Q4933" s="126">
        <v>67.627763785654906</v>
      </c>
      <c r="R4933" s="126">
        <v>69.940362796069095</v>
      </c>
      <c r="S4933" s="126">
        <v>72.650901556230806</v>
      </c>
      <c r="T4933" s="126">
        <v>75.429362635347303</v>
      </c>
      <c r="U4933" s="126">
        <v>78.359642515005305</v>
      </c>
      <c r="V4933" s="126">
        <v>81.679740568366</v>
      </c>
      <c r="W4933" s="126">
        <v>84.951749295794201</v>
      </c>
      <c r="X4933" s="126">
        <v>88.361627560778103</v>
      </c>
      <c r="Y4933" s="126">
        <v>91.940008392106904</v>
      </c>
      <c r="Z4933" s="126">
        <v>95.367531904964693</v>
      </c>
      <c r="AA4933" s="126">
        <v>99.003895896501007</v>
      </c>
      <c r="AB4933" s="126">
        <v>102.589420990289</v>
      </c>
      <c r="AC4933" s="126">
        <v>106.569480167028</v>
      </c>
      <c r="AD4933" s="126">
        <v>110.355574088922</v>
      </c>
      <c r="AE4933" s="126">
        <v>114.211618558737</v>
      </c>
      <c r="AF4933" s="126">
        <v>118.22238796766401</v>
      </c>
      <c r="AG4933" s="126">
        <v>122.397884488294</v>
      </c>
      <c r="AH4933" s="126">
        <v>126.578629028761</v>
      </c>
      <c r="AI4933" s="126">
        <v>127.846693734371</v>
      </c>
      <c r="AJ4933" s="126">
        <v>128.606103095153</v>
      </c>
      <c r="AK4933" s="126">
        <v>129.28578635001099</v>
      </c>
    </row>
    <row r="4934" spans="1:37" s="126" customFormat="1" hidden="1" x14ac:dyDescent="0.3">
      <c r="A4934" s="129" t="str">
        <f t="shared" si="116"/>
        <v>SDGbaseTRA_AgMax_v6_3trnsfrx_govhhd-5</v>
      </c>
      <c r="B4934" s="129" t="s">
        <v>220</v>
      </c>
      <c r="C4934" s="129" t="s">
        <v>303</v>
      </c>
      <c r="D4934" s="129" t="s">
        <v>193</v>
      </c>
      <c r="E4934" s="126" t="s">
        <v>89</v>
      </c>
      <c r="F4934" s="126">
        <v>51.448840412463099</v>
      </c>
      <c r="G4934" s="126">
        <v>51.448840412463099</v>
      </c>
      <c r="H4934" s="126">
        <v>48.837297273126502</v>
      </c>
      <c r="I4934" s="126">
        <v>50.654826128443197</v>
      </c>
      <c r="J4934" s="126">
        <v>52.068450361209599</v>
      </c>
      <c r="K4934" s="126">
        <v>53.310126696973398</v>
      </c>
      <c r="L4934" s="126">
        <v>54.747740883610703</v>
      </c>
      <c r="M4934" s="126">
        <v>56.360609330041797</v>
      </c>
      <c r="N4934" s="126">
        <v>58.018343932266397</v>
      </c>
      <c r="O4934" s="126">
        <v>59.824512997221703</v>
      </c>
      <c r="P4934" s="126">
        <v>61.900722720790299</v>
      </c>
      <c r="Q4934" s="126">
        <v>64.103645640977803</v>
      </c>
      <c r="R4934" s="126">
        <v>66.295733907316702</v>
      </c>
      <c r="S4934" s="126">
        <v>68.865025074894703</v>
      </c>
      <c r="T4934" s="126">
        <v>71.498699093859003</v>
      </c>
      <c r="U4934" s="126">
        <v>74.276280556257205</v>
      </c>
      <c r="V4934" s="126">
        <v>77.423366563425901</v>
      </c>
      <c r="W4934" s="126">
        <v>80.524869204590203</v>
      </c>
      <c r="X4934" s="126">
        <v>83.757056929593205</v>
      </c>
      <c r="Y4934" s="126">
        <v>87.148966464070895</v>
      </c>
      <c r="Z4934" s="126">
        <v>90.397879933851499</v>
      </c>
      <c r="AA4934" s="126">
        <v>93.844751095729293</v>
      </c>
      <c r="AB4934" s="126">
        <v>97.243432601412195</v>
      </c>
      <c r="AC4934" s="126">
        <v>101.016088812617</v>
      </c>
      <c r="AD4934" s="126">
        <v>104.60488739986199</v>
      </c>
      <c r="AE4934" s="126">
        <v>108.259991375388</v>
      </c>
      <c r="AF4934" s="126">
        <v>112.061757492518</v>
      </c>
      <c r="AG4934" s="126">
        <v>116.01966670539601</v>
      </c>
      <c r="AH4934" s="126">
        <v>119.982550461052</v>
      </c>
      <c r="AI4934" s="126">
        <v>121.184535651571</v>
      </c>
      <c r="AJ4934" s="126">
        <v>121.90437179334199</v>
      </c>
      <c r="AK4934" s="126">
        <v>122.548636398269</v>
      </c>
    </row>
    <row r="4935" spans="1:37" s="126" customFormat="1" hidden="1" x14ac:dyDescent="0.3">
      <c r="A4935" s="129" t="str">
        <f t="shared" si="116"/>
        <v>SDGbaseTRA_AgMax_v6_3trnsfrx_govhhd-6</v>
      </c>
      <c r="B4935" s="129" t="s">
        <v>220</v>
      </c>
      <c r="C4935" s="129" t="s">
        <v>303</v>
      </c>
      <c r="D4935" s="129" t="s">
        <v>193</v>
      </c>
      <c r="E4935" s="126" t="s">
        <v>90</v>
      </c>
      <c r="F4935" s="126">
        <v>33.304564377838098</v>
      </c>
      <c r="G4935" s="126">
        <v>33.304564377838098</v>
      </c>
      <c r="H4935" s="126">
        <v>31.614024690019001</v>
      </c>
      <c r="I4935" s="126">
        <v>32.790572232882703</v>
      </c>
      <c r="J4935" s="126">
        <v>33.705658732185803</v>
      </c>
      <c r="K4935" s="126">
        <v>34.5094375759722</v>
      </c>
      <c r="L4935" s="126">
        <v>35.440053579083497</v>
      </c>
      <c r="M4935" s="126">
        <v>36.484117557523298</v>
      </c>
      <c r="N4935" s="126">
        <v>37.557224907242698</v>
      </c>
      <c r="O4935" s="126">
        <v>38.726418875830099</v>
      </c>
      <c r="P4935" s="126">
        <v>40.070419242915797</v>
      </c>
      <c r="Q4935" s="126">
        <v>41.496445322932601</v>
      </c>
      <c r="R4935" s="126">
        <v>42.915457767195598</v>
      </c>
      <c r="S4935" s="126">
        <v>44.578646332963302</v>
      </c>
      <c r="T4935" s="126">
        <v>46.283512083321199</v>
      </c>
      <c r="U4935" s="126">
        <v>48.081533960733999</v>
      </c>
      <c r="V4935" s="126">
        <v>50.118748554650303</v>
      </c>
      <c r="W4935" s="126">
        <v>52.126455503001097</v>
      </c>
      <c r="X4935" s="126">
        <v>54.218759300435998</v>
      </c>
      <c r="Y4935" s="126">
        <v>56.414456395825802</v>
      </c>
      <c r="Z4935" s="126">
        <v>58.517587330262202</v>
      </c>
      <c r="AA4935" s="126">
        <v>60.7488629351651</v>
      </c>
      <c r="AB4935" s="126">
        <v>62.948943755225002</v>
      </c>
      <c r="AC4935" s="126">
        <v>65.391110977152707</v>
      </c>
      <c r="AD4935" s="126">
        <v>67.714260976838005</v>
      </c>
      <c r="AE4935" s="126">
        <v>70.080332683890703</v>
      </c>
      <c r="AF4935" s="126">
        <v>72.541343726750895</v>
      </c>
      <c r="AG4935" s="126">
        <v>75.103431445835994</v>
      </c>
      <c r="AH4935" s="126">
        <v>77.668739353731496</v>
      </c>
      <c r="AI4935" s="126">
        <v>78.446824784577103</v>
      </c>
      <c r="AJ4935" s="126">
        <v>78.912798923797496</v>
      </c>
      <c r="AK4935" s="126">
        <v>79.329853066109806</v>
      </c>
    </row>
    <row r="4936" spans="1:37" s="126" customFormat="1" hidden="1" x14ac:dyDescent="0.3">
      <c r="A4936" s="129" t="str">
        <f t="shared" si="116"/>
        <v>SDGbaseTRA_AgMax_v6_3trnsfrx_govhhd-7</v>
      </c>
      <c r="B4936" s="129" t="s">
        <v>220</v>
      </c>
      <c r="C4936" s="129" t="s">
        <v>303</v>
      </c>
      <c r="D4936" s="129" t="s">
        <v>193</v>
      </c>
      <c r="E4936" s="126" t="s">
        <v>91</v>
      </c>
      <c r="F4936" s="126">
        <v>17.1658864276604</v>
      </c>
      <c r="G4936" s="126">
        <v>17.1658864276604</v>
      </c>
      <c r="H4936" s="126">
        <v>16.2945460325924</v>
      </c>
      <c r="I4936" s="126">
        <v>16.900963857741299</v>
      </c>
      <c r="J4936" s="126">
        <v>17.372619056119301</v>
      </c>
      <c r="K4936" s="126">
        <v>17.786903902750598</v>
      </c>
      <c r="L4936" s="126">
        <v>18.266563340295999</v>
      </c>
      <c r="M4936" s="126">
        <v>18.804696296301199</v>
      </c>
      <c r="N4936" s="126">
        <v>19.357798828464301</v>
      </c>
      <c r="O4936" s="126">
        <v>19.960426463793201</v>
      </c>
      <c r="P4936" s="126">
        <v>20.653153064219101</v>
      </c>
      <c r="Q4936" s="126">
        <v>21.388157475468599</v>
      </c>
      <c r="R4936" s="126">
        <v>22.1195469084997</v>
      </c>
      <c r="S4936" s="126">
        <v>22.976789948938599</v>
      </c>
      <c r="T4936" s="126">
        <v>23.8555143037458</v>
      </c>
      <c r="U4936" s="126">
        <v>24.782253323417699</v>
      </c>
      <c r="V4936" s="126">
        <v>25.832277396730898</v>
      </c>
      <c r="W4936" s="126">
        <v>26.8670925969666</v>
      </c>
      <c r="X4936" s="126">
        <v>27.945510826716198</v>
      </c>
      <c r="Y4936" s="126">
        <v>29.077220178665701</v>
      </c>
      <c r="Z4936" s="126">
        <v>30.1612189469264</v>
      </c>
      <c r="AA4936" s="126">
        <v>31.311266225372702</v>
      </c>
      <c r="AB4936" s="126">
        <v>32.445235042990802</v>
      </c>
      <c r="AC4936" s="126">
        <v>33.703980381718701</v>
      </c>
      <c r="AD4936" s="126">
        <v>34.901381692740003</v>
      </c>
      <c r="AE4936" s="126">
        <v>36.120905771847703</v>
      </c>
      <c r="AF4936" s="126">
        <v>37.389363619837702</v>
      </c>
      <c r="AG4936" s="126">
        <v>38.709918553526798</v>
      </c>
      <c r="AH4936" s="126">
        <v>40.032133241559599</v>
      </c>
      <c r="AI4936" s="126">
        <v>40.433175152373501</v>
      </c>
      <c r="AJ4936" s="126">
        <v>40.673348212778599</v>
      </c>
      <c r="AK4936" s="126">
        <v>40.888306858083098</v>
      </c>
    </row>
    <row r="4937" spans="1:37" s="126" customFormat="1" hidden="1" x14ac:dyDescent="0.3">
      <c r="A4937" s="129" t="str">
        <f t="shared" si="116"/>
        <v>SDGbaseTRA_AgMax_v6_3trnsfrx_govhhd-8</v>
      </c>
      <c r="B4937" s="129" t="s">
        <v>220</v>
      </c>
      <c r="C4937" s="129" t="s">
        <v>303</v>
      </c>
      <c r="D4937" s="129" t="s">
        <v>193</v>
      </c>
      <c r="E4937" s="126" t="s">
        <v>92</v>
      </c>
      <c r="F4937" s="126">
        <v>-31.5393310233951</v>
      </c>
      <c r="G4937" s="126">
        <v>-31.5393310233951</v>
      </c>
      <c r="H4937" s="126">
        <v>-29.9383945806475</v>
      </c>
      <c r="I4937" s="126">
        <v>-31.0525818733609</v>
      </c>
      <c r="J4937" s="126">
        <v>-31.9191662757008</v>
      </c>
      <c r="K4937" s="126">
        <v>-32.680342633877402</v>
      </c>
      <c r="L4937" s="126">
        <v>-33.561633433685202</v>
      </c>
      <c r="M4937" s="126">
        <v>-34.550359154641498</v>
      </c>
      <c r="N4937" s="126">
        <v>-35.566588868457004</v>
      </c>
      <c r="O4937" s="126">
        <v>-36.673812346520997</v>
      </c>
      <c r="P4937" s="126">
        <v>-37.946577004006997</v>
      </c>
      <c r="Q4937" s="126">
        <v>-39.297019786425601</v>
      </c>
      <c r="R4937" s="126">
        <v>-40.6408206750422</v>
      </c>
      <c r="S4937" s="126">
        <v>-42.215855680303399</v>
      </c>
      <c r="T4937" s="126">
        <v>-43.830358864940898</v>
      </c>
      <c r="U4937" s="126">
        <v>-45.533080646126201</v>
      </c>
      <c r="V4937" s="126">
        <v>-47.462317273102499</v>
      </c>
      <c r="W4937" s="126">
        <v>-49.3636102407458</v>
      </c>
      <c r="X4937" s="126">
        <v>-51.345016192198997</v>
      </c>
      <c r="Y4937" s="126">
        <v>-53.424335312934502</v>
      </c>
      <c r="Z4937" s="126">
        <v>-55.415994533400699</v>
      </c>
      <c r="AA4937" s="126">
        <v>-57.529006404959297</v>
      </c>
      <c r="AB4937" s="126">
        <v>-59.612476900921301</v>
      </c>
      <c r="AC4937" s="126">
        <v>-61.925202554769399</v>
      </c>
      <c r="AD4937" s="126">
        <v>-64.125219225932796</v>
      </c>
      <c r="AE4937" s="126">
        <v>-66.365882636125306</v>
      </c>
      <c r="AF4937" s="126">
        <v>-68.696453336658095</v>
      </c>
      <c r="AG4937" s="126">
        <v>-71.122743372055496</v>
      </c>
      <c r="AH4937" s="126">
        <v>-73.552082917414793</v>
      </c>
      <c r="AI4937" s="126">
        <v>-74.2889276840815</v>
      </c>
      <c r="AJ4937" s="126">
        <v>-74.730203914524907</v>
      </c>
      <c r="AK4937" s="126">
        <v>-75.125153042213199</v>
      </c>
    </row>
    <row r="4938" spans="1:37" s="126" customFormat="1" hidden="1" x14ac:dyDescent="0.3">
      <c r="A4938" s="129" t="str">
        <f t="shared" si="116"/>
        <v>SDGbaseTRA_AgMax_v6_3trnsfrx_govhhd-9</v>
      </c>
      <c r="B4938" s="129" t="s">
        <v>220</v>
      </c>
      <c r="C4938" s="129" t="s">
        <v>303</v>
      </c>
      <c r="D4938" s="129" t="s">
        <v>193</v>
      </c>
      <c r="E4938" s="126" t="s">
        <v>93</v>
      </c>
      <c r="F4938" s="126">
        <v>-164.453474595279</v>
      </c>
      <c r="G4938" s="126">
        <v>-164.453474595279</v>
      </c>
      <c r="H4938" s="126">
        <v>-156.105816224823</v>
      </c>
      <c r="I4938" s="126">
        <v>-161.915450281446</v>
      </c>
      <c r="J4938" s="126">
        <v>-166.43402475245</v>
      </c>
      <c r="K4938" s="126">
        <v>-170.402976940722</v>
      </c>
      <c r="L4938" s="126">
        <v>-174.99823401988201</v>
      </c>
      <c r="M4938" s="126">
        <v>-180.15368199410801</v>
      </c>
      <c r="N4938" s="126">
        <v>-185.452542242601</v>
      </c>
      <c r="O4938" s="126">
        <v>-191.22586533515499</v>
      </c>
      <c r="P4938" s="126">
        <v>-197.86235899161201</v>
      </c>
      <c r="Q4938" s="126">
        <v>-204.90388462340499</v>
      </c>
      <c r="R4938" s="126">
        <v>-211.91077786198699</v>
      </c>
      <c r="S4938" s="126">
        <v>-220.123380058028</v>
      </c>
      <c r="T4938" s="126">
        <v>-228.54177860496799</v>
      </c>
      <c r="U4938" s="126">
        <v>-237.42016962021299</v>
      </c>
      <c r="V4938" s="126">
        <v>-247.47966220702199</v>
      </c>
      <c r="W4938" s="126">
        <v>-257.39344999537298</v>
      </c>
      <c r="X4938" s="126">
        <v>-267.72496568473701</v>
      </c>
      <c r="Y4938" s="126">
        <v>-278.56702362007201</v>
      </c>
      <c r="Z4938" s="126">
        <v>-288.95200226062798</v>
      </c>
      <c r="AA4938" s="126">
        <v>-299.969742106826</v>
      </c>
      <c r="AB4938" s="126">
        <v>-310.83344628696699</v>
      </c>
      <c r="AC4938" s="126">
        <v>-322.89254066911599</v>
      </c>
      <c r="AD4938" s="126">
        <v>-334.36394396146801</v>
      </c>
      <c r="AE4938" s="126">
        <v>-346.04728889136902</v>
      </c>
      <c r="AF4938" s="126">
        <v>-358.19943153536798</v>
      </c>
      <c r="AG4938" s="126">
        <v>-370.85067725776503</v>
      </c>
      <c r="AH4938" s="126">
        <v>-383.51782384085902</v>
      </c>
      <c r="AI4938" s="126">
        <v>-387.35990540009601</v>
      </c>
      <c r="AJ4938" s="126">
        <v>-389.66082323817301</v>
      </c>
      <c r="AK4938" s="126">
        <v>-391.720180688987</v>
      </c>
    </row>
    <row r="4939" spans="1:37" s="126" customFormat="1" hidden="1" x14ac:dyDescent="0.3">
      <c r="A4939" s="129" t="str">
        <f t="shared" si="116"/>
        <v>SDGbaseTRA_AgMax_v6_3trnsfrx_rowent-e</v>
      </c>
      <c r="B4939" s="129" t="s">
        <v>220</v>
      </c>
      <c r="C4939" s="129" t="s">
        <v>303</v>
      </c>
      <c r="D4939" s="129" t="s">
        <v>194</v>
      </c>
      <c r="E4939" s="126" t="s">
        <v>83</v>
      </c>
      <c r="F4939" s="126">
        <v>-32.416327613782698</v>
      </c>
      <c r="G4939" s="126">
        <v>-32.416327613782698</v>
      </c>
      <c r="H4939" s="126">
        <v>-32.416327613782698</v>
      </c>
      <c r="I4939" s="126">
        <v>-32.416327613782698</v>
      </c>
      <c r="J4939" s="126">
        <v>-32.416327613782698</v>
      </c>
      <c r="K4939" s="126">
        <v>-32.416327613782698</v>
      </c>
      <c r="L4939" s="126">
        <v>-32.416327613782698</v>
      </c>
      <c r="M4939" s="126">
        <v>-32.416327613782698</v>
      </c>
      <c r="N4939" s="126">
        <v>-32.416327613782698</v>
      </c>
      <c r="O4939" s="126">
        <v>-32.416327613782698</v>
      </c>
      <c r="P4939" s="126">
        <v>-32.416327613782698</v>
      </c>
      <c r="Q4939" s="126">
        <v>-32.416327613782698</v>
      </c>
      <c r="R4939" s="126">
        <v>-32.416327613782698</v>
      </c>
      <c r="S4939" s="126">
        <v>-32.416327613782698</v>
      </c>
      <c r="T4939" s="126">
        <v>-32.416327613782698</v>
      </c>
      <c r="U4939" s="126">
        <v>-32.416327613782698</v>
      </c>
      <c r="V4939" s="126">
        <v>-32.416327613782698</v>
      </c>
      <c r="W4939" s="126">
        <v>-32.416327613782698</v>
      </c>
      <c r="X4939" s="126">
        <v>-32.416327613782698</v>
      </c>
      <c r="Y4939" s="126">
        <v>-32.416327613782698</v>
      </c>
      <c r="Z4939" s="126">
        <v>-32.416327613782698</v>
      </c>
      <c r="AA4939" s="126">
        <v>-32.416327613782698</v>
      </c>
      <c r="AB4939" s="126">
        <v>-32.416327613782698</v>
      </c>
      <c r="AC4939" s="126">
        <v>-32.416327613782698</v>
      </c>
      <c r="AD4939" s="126">
        <v>-32.416327613782698</v>
      </c>
      <c r="AE4939" s="126">
        <v>-32.416327613782698</v>
      </c>
      <c r="AF4939" s="126">
        <v>-32.416327613782698</v>
      </c>
      <c r="AG4939" s="126">
        <v>-32.416327613782698</v>
      </c>
      <c r="AH4939" s="126">
        <v>-32.416327613782698</v>
      </c>
      <c r="AI4939" s="126">
        <v>-32.416327613782698</v>
      </c>
      <c r="AJ4939" s="126">
        <v>-32.416327613782698</v>
      </c>
      <c r="AK4939" s="126">
        <v>-32.416327613782698</v>
      </c>
    </row>
    <row r="4940" spans="1:37" s="126" customFormat="1" hidden="1" x14ac:dyDescent="0.3">
      <c r="A4940" s="129" t="str">
        <f t="shared" si="116"/>
        <v>SDGbaseTRA_AgMax_v6_3trnsfrx_rowhhd-0</v>
      </c>
      <c r="B4940" s="129" t="s">
        <v>220</v>
      </c>
      <c r="C4940" s="129" t="s">
        <v>303</v>
      </c>
      <c r="D4940" s="129" t="s">
        <v>194</v>
      </c>
      <c r="E4940" s="126" t="s">
        <v>84</v>
      </c>
      <c r="F4940" s="126">
        <v>2.9558537024277999E-2</v>
      </c>
      <c r="G4940" s="126">
        <v>2.9558537024277999E-2</v>
      </c>
      <c r="H4940" s="126">
        <v>2.9558537024277999E-2</v>
      </c>
      <c r="I4940" s="126">
        <v>2.9558537024277999E-2</v>
      </c>
      <c r="J4940" s="126">
        <v>2.9558537024277999E-2</v>
      </c>
      <c r="K4940" s="126">
        <v>2.9558537024277999E-2</v>
      </c>
      <c r="L4940" s="126">
        <v>2.9558537024277999E-2</v>
      </c>
      <c r="M4940" s="126">
        <v>2.9558537024277999E-2</v>
      </c>
      <c r="N4940" s="126">
        <v>2.9558537024277999E-2</v>
      </c>
      <c r="O4940" s="126">
        <v>2.9558537024277999E-2</v>
      </c>
      <c r="P4940" s="126">
        <v>2.9558537024277999E-2</v>
      </c>
      <c r="Q4940" s="126">
        <v>2.9558537024277999E-2</v>
      </c>
      <c r="R4940" s="126">
        <v>2.9558537024277999E-2</v>
      </c>
      <c r="S4940" s="126">
        <v>2.9558537024277999E-2</v>
      </c>
      <c r="T4940" s="126">
        <v>2.9558537024277999E-2</v>
      </c>
      <c r="U4940" s="126">
        <v>2.9558537024277999E-2</v>
      </c>
      <c r="V4940" s="126">
        <v>2.9558537024277999E-2</v>
      </c>
      <c r="W4940" s="126">
        <v>2.9558537024277999E-2</v>
      </c>
      <c r="X4940" s="126">
        <v>2.9558537024277999E-2</v>
      </c>
      <c r="Y4940" s="126">
        <v>2.9558537024277999E-2</v>
      </c>
      <c r="Z4940" s="126">
        <v>2.9558537024277999E-2</v>
      </c>
      <c r="AA4940" s="126">
        <v>2.9558537024277999E-2</v>
      </c>
      <c r="AB4940" s="126">
        <v>2.9558537024277999E-2</v>
      </c>
      <c r="AC4940" s="126">
        <v>2.9558537024277999E-2</v>
      </c>
      <c r="AD4940" s="126">
        <v>2.9558537024277999E-2</v>
      </c>
      <c r="AE4940" s="126">
        <v>2.9558537024277999E-2</v>
      </c>
      <c r="AF4940" s="126">
        <v>2.9558537024277999E-2</v>
      </c>
      <c r="AG4940" s="126">
        <v>2.9558537024277999E-2</v>
      </c>
      <c r="AH4940" s="126">
        <v>2.9558537024277999E-2</v>
      </c>
      <c r="AI4940" s="126">
        <v>2.9558537024277999E-2</v>
      </c>
      <c r="AJ4940" s="126">
        <v>2.9558537024277999E-2</v>
      </c>
      <c r="AK4940" s="126">
        <v>2.9558537024277999E-2</v>
      </c>
    </row>
    <row r="4941" spans="1:37" s="126" customFormat="1" hidden="1" x14ac:dyDescent="0.3">
      <c r="A4941" s="129" t="str">
        <f t="shared" si="116"/>
        <v>SDGbaseTRA_AgMax_v6_3trnsfrx_rowhhd-1</v>
      </c>
      <c r="B4941" s="129" t="s">
        <v>220</v>
      </c>
      <c r="C4941" s="129" t="s">
        <v>303</v>
      </c>
      <c r="D4941" s="129" t="s">
        <v>194</v>
      </c>
      <c r="E4941" s="126" t="s">
        <v>85</v>
      </c>
      <c r="F4941" s="126">
        <v>6.0737858203831901E-2</v>
      </c>
      <c r="G4941" s="126">
        <v>6.0737858203831901E-2</v>
      </c>
      <c r="H4941" s="126">
        <v>6.0737858203831901E-2</v>
      </c>
      <c r="I4941" s="126">
        <v>6.0737858203831901E-2</v>
      </c>
      <c r="J4941" s="126">
        <v>6.0737858203831901E-2</v>
      </c>
      <c r="K4941" s="126">
        <v>6.0737858203831901E-2</v>
      </c>
      <c r="L4941" s="126">
        <v>6.0737858203831901E-2</v>
      </c>
      <c r="M4941" s="126">
        <v>6.0737858203831901E-2</v>
      </c>
      <c r="N4941" s="126">
        <v>6.0737858203831901E-2</v>
      </c>
      <c r="O4941" s="126">
        <v>6.0737858203831901E-2</v>
      </c>
      <c r="P4941" s="126">
        <v>6.0737858203831901E-2</v>
      </c>
      <c r="Q4941" s="126">
        <v>6.0737858203831901E-2</v>
      </c>
      <c r="R4941" s="126">
        <v>6.0737858203831901E-2</v>
      </c>
      <c r="S4941" s="126">
        <v>6.0737858203831901E-2</v>
      </c>
      <c r="T4941" s="126">
        <v>6.0737858203831901E-2</v>
      </c>
      <c r="U4941" s="126">
        <v>6.0737858203831901E-2</v>
      </c>
      <c r="V4941" s="126">
        <v>6.0737858203831901E-2</v>
      </c>
      <c r="W4941" s="126">
        <v>6.0737858203831901E-2</v>
      </c>
      <c r="X4941" s="126">
        <v>6.0737858203831901E-2</v>
      </c>
      <c r="Y4941" s="126">
        <v>6.0737858203831901E-2</v>
      </c>
      <c r="Z4941" s="126">
        <v>6.0737858203831901E-2</v>
      </c>
      <c r="AA4941" s="126">
        <v>6.0737858203831901E-2</v>
      </c>
      <c r="AB4941" s="126">
        <v>6.0737858203831901E-2</v>
      </c>
      <c r="AC4941" s="126">
        <v>6.0737858203831901E-2</v>
      </c>
      <c r="AD4941" s="126">
        <v>6.0737858203831901E-2</v>
      </c>
      <c r="AE4941" s="126">
        <v>6.0737858203831901E-2</v>
      </c>
      <c r="AF4941" s="126">
        <v>6.0737858203831901E-2</v>
      </c>
      <c r="AG4941" s="126">
        <v>6.0737858203831901E-2</v>
      </c>
      <c r="AH4941" s="126">
        <v>6.0737858203831901E-2</v>
      </c>
      <c r="AI4941" s="126">
        <v>6.0737858203831901E-2</v>
      </c>
      <c r="AJ4941" s="126">
        <v>6.0737858203831901E-2</v>
      </c>
      <c r="AK4941" s="126">
        <v>6.0737858203831901E-2</v>
      </c>
    </row>
    <row r="4942" spans="1:37" s="126" customFormat="1" hidden="1" x14ac:dyDescent="0.3">
      <c r="A4942" s="129" t="str">
        <f t="shared" si="116"/>
        <v>SDGbaseTRA_AgMax_v6_3trnsfrx_rowhhd-2</v>
      </c>
      <c r="B4942" s="129" t="s">
        <v>220</v>
      </c>
      <c r="C4942" s="129" t="s">
        <v>303</v>
      </c>
      <c r="D4942" s="129" t="s">
        <v>194</v>
      </c>
      <c r="E4942" s="126" t="s">
        <v>86</v>
      </c>
      <c r="F4942" s="126">
        <v>0.132672966576039</v>
      </c>
      <c r="G4942" s="126">
        <v>0.132672966576039</v>
      </c>
      <c r="H4942" s="126">
        <v>0.132672966576039</v>
      </c>
      <c r="I4942" s="126">
        <v>0.132672966576039</v>
      </c>
      <c r="J4942" s="126">
        <v>0.132672966576039</v>
      </c>
      <c r="K4942" s="126">
        <v>0.132672966576039</v>
      </c>
      <c r="L4942" s="126">
        <v>0.132672966576039</v>
      </c>
      <c r="M4942" s="126">
        <v>0.132672966576039</v>
      </c>
      <c r="N4942" s="126">
        <v>0.132672966576039</v>
      </c>
      <c r="O4942" s="126">
        <v>0.132672966576039</v>
      </c>
      <c r="P4942" s="126">
        <v>0.132672966576039</v>
      </c>
      <c r="Q4942" s="126">
        <v>0.132672966576039</v>
      </c>
      <c r="R4942" s="126">
        <v>0.132672966576039</v>
      </c>
      <c r="S4942" s="126">
        <v>0.132672966576039</v>
      </c>
      <c r="T4942" s="126">
        <v>0.132672966576039</v>
      </c>
      <c r="U4942" s="126">
        <v>0.132672966576039</v>
      </c>
      <c r="V4942" s="126">
        <v>0.132672966576039</v>
      </c>
      <c r="W4942" s="126">
        <v>0.132672966576039</v>
      </c>
      <c r="X4942" s="126">
        <v>0.132672966576039</v>
      </c>
      <c r="Y4942" s="126">
        <v>0.132672966576039</v>
      </c>
      <c r="Z4942" s="126">
        <v>0.132672966576039</v>
      </c>
      <c r="AA4942" s="126">
        <v>0.132672966576039</v>
      </c>
      <c r="AB4942" s="126">
        <v>0.132672966576039</v>
      </c>
      <c r="AC4942" s="126">
        <v>0.132672966576039</v>
      </c>
      <c r="AD4942" s="126">
        <v>0.132672966576039</v>
      </c>
      <c r="AE4942" s="126">
        <v>0.132672966576039</v>
      </c>
      <c r="AF4942" s="126">
        <v>0.132672966576039</v>
      </c>
      <c r="AG4942" s="126">
        <v>0.132672966576039</v>
      </c>
      <c r="AH4942" s="126">
        <v>0.132672966576039</v>
      </c>
      <c r="AI4942" s="126">
        <v>0.132672966576039</v>
      </c>
      <c r="AJ4942" s="126">
        <v>0.132672966576039</v>
      </c>
      <c r="AK4942" s="126">
        <v>0.132672966576039</v>
      </c>
    </row>
    <row r="4943" spans="1:37" s="126" customFormat="1" hidden="1" x14ac:dyDescent="0.3">
      <c r="A4943" s="129" t="str">
        <f t="shared" si="116"/>
        <v>SDGbaseTRA_AgMax_v6_3trnsfrx_rowhhd-3</v>
      </c>
      <c r="B4943" s="129" t="s">
        <v>220</v>
      </c>
      <c r="C4943" s="129" t="s">
        <v>303</v>
      </c>
      <c r="D4943" s="129" t="s">
        <v>194</v>
      </c>
      <c r="E4943" s="126" t="s">
        <v>87</v>
      </c>
      <c r="F4943" s="126">
        <v>0.206152741521125</v>
      </c>
      <c r="G4943" s="126">
        <v>0.206152741521125</v>
      </c>
      <c r="H4943" s="126">
        <v>0.206152741521125</v>
      </c>
      <c r="I4943" s="126">
        <v>0.206152741521125</v>
      </c>
      <c r="J4943" s="126">
        <v>0.206152741521125</v>
      </c>
      <c r="K4943" s="126">
        <v>0.206152741521125</v>
      </c>
      <c r="L4943" s="126">
        <v>0.206152741521125</v>
      </c>
      <c r="M4943" s="126">
        <v>0.206152741521125</v>
      </c>
      <c r="N4943" s="126">
        <v>0.206152741521125</v>
      </c>
      <c r="O4943" s="126">
        <v>0.206152741521125</v>
      </c>
      <c r="P4943" s="126">
        <v>0.206152741521125</v>
      </c>
      <c r="Q4943" s="126">
        <v>0.206152741521125</v>
      </c>
      <c r="R4943" s="126">
        <v>0.206152741521125</v>
      </c>
      <c r="S4943" s="126">
        <v>0.206152741521125</v>
      </c>
      <c r="T4943" s="126">
        <v>0.206152741521125</v>
      </c>
      <c r="U4943" s="126">
        <v>0.206152741521125</v>
      </c>
      <c r="V4943" s="126">
        <v>0.206152741521125</v>
      </c>
      <c r="W4943" s="126">
        <v>0.206152741521125</v>
      </c>
      <c r="X4943" s="126">
        <v>0.206152741521125</v>
      </c>
      <c r="Y4943" s="126">
        <v>0.206152741521125</v>
      </c>
      <c r="Z4943" s="126">
        <v>0.206152741521125</v>
      </c>
      <c r="AA4943" s="126">
        <v>0.206152741521125</v>
      </c>
      <c r="AB4943" s="126">
        <v>0.206152741521125</v>
      </c>
      <c r="AC4943" s="126">
        <v>0.206152741521125</v>
      </c>
      <c r="AD4943" s="126">
        <v>0.206152741521125</v>
      </c>
      <c r="AE4943" s="126">
        <v>0.206152741521125</v>
      </c>
      <c r="AF4943" s="126">
        <v>0.206152741521125</v>
      </c>
      <c r="AG4943" s="126">
        <v>0.206152741521125</v>
      </c>
      <c r="AH4943" s="126">
        <v>0.206152741521125</v>
      </c>
      <c r="AI4943" s="126">
        <v>0.206152741521125</v>
      </c>
      <c r="AJ4943" s="126">
        <v>0.206152741521125</v>
      </c>
      <c r="AK4943" s="126">
        <v>0.206152741521125</v>
      </c>
    </row>
    <row r="4944" spans="1:37" s="126" customFormat="1" hidden="1" x14ac:dyDescent="0.3">
      <c r="A4944" s="129" t="str">
        <f t="shared" si="116"/>
        <v>SDGbaseTRA_AgMax_v6_3trnsfrx_rowhhd-4</v>
      </c>
      <c r="B4944" s="129" t="s">
        <v>220</v>
      </c>
      <c r="C4944" s="129" t="s">
        <v>303</v>
      </c>
      <c r="D4944" s="129" t="s">
        <v>194</v>
      </c>
      <c r="E4944" s="126" t="s">
        <v>88</v>
      </c>
      <c r="F4944" s="126">
        <v>0.20943764483930299</v>
      </c>
      <c r="G4944" s="126">
        <v>0.20943764483930299</v>
      </c>
      <c r="H4944" s="126">
        <v>0.20943764483930299</v>
      </c>
      <c r="I4944" s="126">
        <v>0.20943764483930299</v>
      </c>
      <c r="J4944" s="126">
        <v>0.20943764483930299</v>
      </c>
      <c r="K4944" s="126">
        <v>0.20943764483930299</v>
      </c>
      <c r="L4944" s="126">
        <v>0.20943764483930299</v>
      </c>
      <c r="M4944" s="126">
        <v>0.20943764483930299</v>
      </c>
      <c r="N4944" s="126">
        <v>0.20943764483930299</v>
      </c>
      <c r="O4944" s="126">
        <v>0.20943764483930299</v>
      </c>
      <c r="P4944" s="126">
        <v>0.20943764483930299</v>
      </c>
      <c r="Q4944" s="126">
        <v>0.20943764483930299</v>
      </c>
      <c r="R4944" s="126">
        <v>0.20943764483930299</v>
      </c>
      <c r="S4944" s="126">
        <v>0.20943764483930299</v>
      </c>
      <c r="T4944" s="126">
        <v>0.20943764483930299</v>
      </c>
      <c r="U4944" s="126">
        <v>0.20943764483930299</v>
      </c>
      <c r="V4944" s="126">
        <v>0.20943764483930299</v>
      </c>
      <c r="W4944" s="126">
        <v>0.20943764483930299</v>
      </c>
      <c r="X4944" s="126">
        <v>0.20943764483930299</v>
      </c>
      <c r="Y4944" s="126">
        <v>0.20943764483930299</v>
      </c>
      <c r="Z4944" s="126">
        <v>0.20943764483930299</v>
      </c>
      <c r="AA4944" s="126">
        <v>0.20943764483930299</v>
      </c>
      <c r="AB4944" s="126">
        <v>0.20943764483930299</v>
      </c>
      <c r="AC4944" s="126">
        <v>0.20943764483930299</v>
      </c>
      <c r="AD4944" s="126">
        <v>0.20943764483930299</v>
      </c>
      <c r="AE4944" s="126">
        <v>0.20943764483930299</v>
      </c>
      <c r="AF4944" s="126">
        <v>0.20943764483930299</v>
      </c>
      <c r="AG4944" s="126">
        <v>0.20943764483930299</v>
      </c>
      <c r="AH4944" s="126">
        <v>0.20943764483930299</v>
      </c>
      <c r="AI4944" s="126">
        <v>0.20943764483930299</v>
      </c>
      <c r="AJ4944" s="126">
        <v>0.20943764483930299</v>
      </c>
      <c r="AK4944" s="126">
        <v>0.20943764483930299</v>
      </c>
    </row>
    <row r="4945" spans="1:37" s="126" customFormat="1" hidden="1" x14ac:dyDescent="0.3">
      <c r="A4945" s="129" t="str">
        <f t="shared" si="116"/>
        <v>SDGbaseTRA_AgMax_v6_3trnsfrx_rowhhd-5</v>
      </c>
      <c r="B4945" s="129" t="s">
        <v>220</v>
      </c>
      <c r="C4945" s="129" t="s">
        <v>303</v>
      </c>
      <c r="D4945" s="129" t="s">
        <v>194</v>
      </c>
      <c r="E4945" s="126" t="s">
        <v>89</v>
      </c>
      <c r="F4945" s="126">
        <v>0.29828284698503399</v>
      </c>
      <c r="G4945" s="126">
        <v>0.29828284698503399</v>
      </c>
      <c r="H4945" s="126">
        <v>0.29828284698503399</v>
      </c>
      <c r="I4945" s="126">
        <v>0.29828284698503399</v>
      </c>
      <c r="J4945" s="126">
        <v>0.29828284698503399</v>
      </c>
      <c r="K4945" s="126">
        <v>0.29828284698503399</v>
      </c>
      <c r="L4945" s="126">
        <v>0.29828284698503399</v>
      </c>
      <c r="M4945" s="126">
        <v>0.29828284698503399</v>
      </c>
      <c r="N4945" s="126">
        <v>0.29828284698503399</v>
      </c>
      <c r="O4945" s="126">
        <v>0.29828284698503399</v>
      </c>
      <c r="P4945" s="126">
        <v>0.29828284698503399</v>
      </c>
      <c r="Q4945" s="126">
        <v>0.29828284698503399</v>
      </c>
      <c r="R4945" s="126">
        <v>0.29828284698503399</v>
      </c>
      <c r="S4945" s="126">
        <v>0.29828284698503399</v>
      </c>
      <c r="T4945" s="126">
        <v>0.29828284698503399</v>
      </c>
      <c r="U4945" s="126">
        <v>0.29828284698503399</v>
      </c>
      <c r="V4945" s="126">
        <v>0.29828284698503399</v>
      </c>
      <c r="W4945" s="126">
        <v>0.29828284698503399</v>
      </c>
      <c r="X4945" s="126">
        <v>0.29828284698503399</v>
      </c>
      <c r="Y4945" s="126">
        <v>0.29828284698503399</v>
      </c>
      <c r="Z4945" s="126">
        <v>0.29828284698503399</v>
      </c>
      <c r="AA4945" s="126">
        <v>0.29828284698503399</v>
      </c>
      <c r="AB4945" s="126">
        <v>0.29828284698503399</v>
      </c>
      <c r="AC4945" s="126">
        <v>0.29828284698503399</v>
      </c>
      <c r="AD4945" s="126">
        <v>0.29828284698503399</v>
      </c>
      <c r="AE4945" s="126">
        <v>0.29828284698503399</v>
      </c>
      <c r="AF4945" s="126">
        <v>0.29828284698503399</v>
      </c>
      <c r="AG4945" s="126">
        <v>0.29828284698503399</v>
      </c>
      <c r="AH4945" s="126">
        <v>0.29828284698503399</v>
      </c>
      <c r="AI4945" s="126">
        <v>0.29828284698503399</v>
      </c>
      <c r="AJ4945" s="126">
        <v>0.29828284698503399</v>
      </c>
      <c r="AK4945" s="126">
        <v>0.29828284698503399</v>
      </c>
    </row>
    <row r="4946" spans="1:37" s="126" customFormat="1" hidden="1" x14ac:dyDescent="0.3">
      <c r="A4946" s="129" t="str">
        <f t="shared" si="116"/>
        <v>SDGbaseTRA_AgMax_v6_3trnsfrx_rowhhd-6</v>
      </c>
      <c r="B4946" s="129" t="s">
        <v>220</v>
      </c>
      <c r="C4946" s="129" t="s">
        <v>303</v>
      </c>
      <c r="D4946" s="129" t="s">
        <v>194</v>
      </c>
      <c r="E4946" s="126" t="s">
        <v>90</v>
      </c>
      <c r="F4946" s="126">
        <v>0.55915071720831799</v>
      </c>
      <c r="G4946" s="126">
        <v>0.55915071720831799</v>
      </c>
      <c r="H4946" s="126">
        <v>0.55915071720831799</v>
      </c>
      <c r="I4946" s="126">
        <v>0.55915071720831799</v>
      </c>
      <c r="J4946" s="126">
        <v>0.55915071720831799</v>
      </c>
      <c r="K4946" s="126">
        <v>0.55915071720831799</v>
      </c>
      <c r="L4946" s="126">
        <v>0.55915071720831799</v>
      </c>
      <c r="M4946" s="126">
        <v>0.55915071720831799</v>
      </c>
      <c r="N4946" s="126">
        <v>0.55915071720831799</v>
      </c>
      <c r="O4946" s="126">
        <v>0.55915071720831799</v>
      </c>
      <c r="P4946" s="126">
        <v>0.55915071720831799</v>
      </c>
      <c r="Q4946" s="126">
        <v>0.55915071720831799</v>
      </c>
      <c r="R4946" s="126">
        <v>0.55915071720831799</v>
      </c>
      <c r="S4946" s="126">
        <v>0.55915071720831799</v>
      </c>
      <c r="T4946" s="126">
        <v>0.55915071720831799</v>
      </c>
      <c r="U4946" s="126">
        <v>0.55915071720831799</v>
      </c>
      <c r="V4946" s="126">
        <v>0.55915071720831799</v>
      </c>
      <c r="W4946" s="126">
        <v>0.55915071720831799</v>
      </c>
      <c r="X4946" s="126">
        <v>0.55915071720831799</v>
      </c>
      <c r="Y4946" s="126">
        <v>0.55915071720831799</v>
      </c>
      <c r="Z4946" s="126">
        <v>0.55915071720831799</v>
      </c>
      <c r="AA4946" s="126">
        <v>0.55915071720831799</v>
      </c>
      <c r="AB4946" s="126">
        <v>0.55915071720831799</v>
      </c>
      <c r="AC4946" s="126">
        <v>0.55915071720831799</v>
      </c>
      <c r="AD4946" s="126">
        <v>0.55915071720831799</v>
      </c>
      <c r="AE4946" s="126">
        <v>0.55915071720831799</v>
      </c>
      <c r="AF4946" s="126">
        <v>0.55915071720831799</v>
      </c>
      <c r="AG4946" s="126">
        <v>0.55915071720831799</v>
      </c>
      <c r="AH4946" s="126">
        <v>0.55915071720831799</v>
      </c>
      <c r="AI4946" s="126">
        <v>0.55915071720831799</v>
      </c>
      <c r="AJ4946" s="126">
        <v>0.55915071720831799</v>
      </c>
      <c r="AK4946" s="126">
        <v>0.55915071720831799</v>
      </c>
    </row>
    <row r="4947" spans="1:37" s="126" customFormat="1" hidden="1" x14ac:dyDescent="0.3">
      <c r="A4947" s="129" t="str">
        <f t="shared" si="116"/>
        <v>SDGbaseTRA_AgMax_v6_3trnsfrx_rowhhd-7</v>
      </c>
      <c r="B4947" s="129" t="s">
        <v>220</v>
      </c>
      <c r="C4947" s="129" t="s">
        <v>303</v>
      </c>
      <c r="D4947" s="129" t="s">
        <v>194</v>
      </c>
      <c r="E4947" s="126" t="s">
        <v>91</v>
      </c>
      <c r="F4947" s="126">
        <v>0.68306578145445995</v>
      </c>
      <c r="G4947" s="126">
        <v>0.68306578145445995</v>
      </c>
      <c r="H4947" s="126">
        <v>0.68306578145445995</v>
      </c>
      <c r="I4947" s="126">
        <v>0.68306578145445995</v>
      </c>
      <c r="J4947" s="126">
        <v>0.68306578145445995</v>
      </c>
      <c r="K4947" s="126">
        <v>0.68306578145445995</v>
      </c>
      <c r="L4947" s="126">
        <v>0.68306578145445995</v>
      </c>
      <c r="M4947" s="126">
        <v>0.68306578145445995</v>
      </c>
      <c r="N4947" s="126">
        <v>0.68306578145445995</v>
      </c>
      <c r="O4947" s="126">
        <v>0.68306578145445995</v>
      </c>
      <c r="P4947" s="126">
        <v>0.68306578145445995</v>
      </c>
      <c r="Q4947" s="126">
        <v>0.68306578145445995</v>
      </c>
      <c r="R4947" s="126">
        <v>0.68306578145445995</v>
      </c>
      <c r="S4947" s="126">
        <v>0.68306578145445995</v>
      </c>
      <c r="T4947" s="126">
        <v>0.68306578145445995</v>
      </c>
      <c r="U4947" s="126">
        <v>0.68306578145445995</v>
      </c>
      <c r="V4947" s="126">
        <v>0.68306578145445995</v>
      </c>
      <c r="W4947" s="126">
        <v>0.68306578145445995</v>
      </c>
      <c r="X4947" s="126">
        <v>0.68306578145445995</v>
      </c>
      <c r="Y4947" s="126">
        <v>0.68306578145445995</v>
      </c>
      <c r="Z4947" s="126">
        <v>0.68306578145445995</v>
      </c>
      <c r="AA4947" s="126">
        <v>0.68306578145445995</v>
      </c>
      <c r="AB4947" s="126">
        <v>0.68306578145445995</v>
      </c>
      <c r="AC4947" s="126">
        <v>0.68306578145445995</v>
      </c>
      <c r="AD4947" s="126">
        <v>0.68306578145445995</v>
      </c>
      <c r="AE4947" s="126">
        <v>0.68306578145445995</v>
      </c>
      <c r="AF4947" s="126">
        <v>0.68306578145445995</v>
      </c>
      <c r="AG4947" s="126">
        <v>0.68306578145445995</v>
      </c>
      <c r="AH4947" s="126">
        <v>0.68306578145445995</v>
      </c>
      <c r="AI4947" s="126">
        <v>0.68306578145445995</v>
      </c>
      <c r="AJ4947" s="126">
        <v>0.68306578145445995</v>
      </c>
      <c r="AK4947" s="126">
        <v>0.68306578145445995</v>
      </c>
    </row>
    <row r="4948" spans="1:37" s="126" customFormat="1" hidden="1" x14ac:dyDescent="0.3">
      <c r="A4948" s="129" t="str">
        <f t="shared" si="116"/>
        <v>SDGbaseTRA_AgMax_v6_3trnsfrx_rowhhd-8</v>
      </c>
      <c r="B4948" s="129" t="s">
        <v>220</v>
      </c>
      <c r="C4948" s="129" t="s">
        <v>303</v>
      </c>
      <c r="D4948" s="129" t="s">
        <v>194</v>
      </c>
      <c r="E4948" s="126" t="s">
        <v>92</v>
      </c>
      <c r="F4948" s="126">
        <v>2.3350091454819899</v>
      </c>
      <c r="G4948" s="126">
        <v>2.3350091454819899</v>
      </c>
      <c r="H4948" s="126">
        <v>2.3350091454819899</v>
      </c>
      <c r="I4948" s="126">
        <v>2.3350091454819899</v>
      </c>
      <c r="J4948" s="126">
        <v>2.3350091454819899</v>
      </c>
      <c r="K4948" s="126">
        <v>2.3350091454819899</v>
      </c>
      <c r="L4948" s="126">
        <v>2.3350091454819899</v>
      </c>
      <c r="M4948" s="126">
        <v>2.3350091454819899</v>
      </c>
      <c r="N4948" s="126">
        <v>2.3350091454819899</v>
      </c>
      <c r="O4948" s="126">
        <v>2.3350091454819899</v>
      </c>
      <c r="P4948" s="126">
        <v>2.3350091454819899</v>
      </c>
      <c r="Q4948" s="126">
        <v>2.3350091454819899</v>
      </c>
      <c r="R4948" s="126">
        <v>2.3350091454819899</v>
      </c>
      <c r="S4948" s="126">
        <v>2.3350091454819899</v>
      </c>
      <c r="T4948" s="126">
        <v>2.3350091454819899</v>
      </c>
      <c r="U4948" s="126">
        <v>2.3350091454819899</v>
      </c>
      <c r="V4948" s="126">
        <v>2.3350091454819899</v>
      </c>
      <c r="W4948" s="126">
        <v>2.3350091454819899</v>
      </c>
      <c r="X4948" s="126">
        <v>2.3350091454819899</v>
      </c>
      <c r="Y4948" s="126">
        <v>2.3350091454819899</v>
      </c>
      <c r="Z4948" s="126">
        <v>2.3350091454819899</v>
      </c>
      <c r="AA4948" s="126">
        <v>2.3350091454819899</v>
      </c>
      <c r="AB4948" s="126">
        <v>2.3350091454819899</v>
      </c>
      <c r="AC4948" s="126">
        <v>2.3350091454819899</v>
      </c>
      <c r="AD4948" s="126">
        <v>2.3350091454819899</v>
      </c>
      <c r="AE4948" s="126">
        <v>2.3350091454819899</v>
      </c>
      <c r="AF4948" s="126">
        <v>2.3350091454819899</v>
      </c>
      <c r="AG4948" s="126">
        <v>2.3350091454819899</v>
      </c>
      <c r="AH4948" s="126">
        <v>2.3350091454819899</v>
      </c>
      <c r="AI4948" s="126">
        <v>2.3350091454819899</v>
      </c>
      <c r="AJ4948" s="126">
        <v>2.3350091454819899</v>
      </c>
      <c r="AK4948" s="126">
        <v>2.3350091454819899</v>
      </c>
    </row>
    <row r="4949" spans="1:37" s="126" customFormat="1" hidden="1" x14ac:dyDescent="0.3">
      <c r="A4949" s="129" t="str">
        <f t="shared" si="116"/>
        <v>SDGbaseTRA_AgMax_v6_3trnsfrx_rowhhd-9</v>
      </c>
      <c r="B4949" s="129" t="s">
        <v>220</v>
      </c>
      <c r="C4949" s="129" t="s">
        <v>303</v>
      </c>
      <c r="D4949" s="129" t="s">
        <v>194</v>
      </c>
      <c r="E4949" s="126" t="s">
        <v>93</v>
      </c>
      <c r="F4949" s="126">
        <v>8.8179239513541408</v>
      </c>
      <c r="G4949" s="126">
        <v>8.8179239513541408</v>
      </c>
      <c r="H4949" s="126">
        <v>8.8179239513541408</v>
      </c>
      <c r="I4949" s="126">
        <v>8.8179239513541408</v>
      </c>
      <c r="J4949" s="126">
        <v>8.8179239513541408</v>
      </c>
      <c r="K4949" s="126">
        <v>8.8179239513541408</v>
      </c>
      <c r="L4949" s="126">
        <v>8.8179239513541408</v>
      </c>
      <c r="M4949" s="126">
        <v>8.8179239513541408</v>
      </c>
      <c r="N4949" s="126">
        <v>8.8179239513541408</v>
      </c>
      <c r="O4949" s="126">
        <v>8.8179239513541408</v>
      </c>
      <c r="P4949" s="126">
        <v>8.8179239513541408</v>
      </c>
      <c r="Q4949" s="126">
        <v>8.8179239513541408</v>
      </c>
      <c r="R4949" s="126">
        <v>8.8179239513541408</v>
      </c>
      <c r="S4949" s="126">
        <v>8.8179239513541408</v>
      </c>
      <c r="T4949" s="126">
        <v>8.8179239513541408</v>
      </c>
      <c r="U4949" s="126">
        <v>8.8179239513541408</v>
      </c>
      <c r="V4949" s="126">
        <v>8.8179239513541408</v>
      </c>
      <c r="W4949" s="126">
        <v>8.8179239513541408</v>
      </c>
      <c r="X4949" s="126">
        <v>8.8179239513541408</v>
      </c>
      <c r="Y4949" s="126">
        <v>8.8179239513541408</v>
      </c>
      <c r="Z4949" s="126">
        <v>8.8179239513541408</v>
      </c>
      <c r="AA4949" s="126">
        <v>8.8179239513541408</v>
      </c>
      <c r="AB4949" s="126">
        <v>8.8179239513541408</v>
      </c>
      <c r="AC4949" s="126">
        <v>8.8179239513541408</v>
      </c>
      <c r="AD4949" s="126">
        <v>8.8179239513541408</v>
      </c>
      <c r="AE4949" s="126">
        <v>8.8179239513541408</v>
      </c>
      <c r="AF4949" s="126">
        <v>8.8179239513541408</v>
      </c>
      <c r="AG4949" s="126">
        <v>8.8179239513541408</v>
      </c>
      <c r="AH4949" s="126">
        <v>8.8179239513541408</v>
      </c>
      <c r="AI4949" s="126">
        <v>8.8179239513541408</v>
      </c>
      <c r="AJ4949" s="126">
        <v>8.8179239513541408</v>
      </c>
      <c r="AK4949" s="126">
        <v>8.8179239513541408</v>
      </c>
    </row>
    <row r="4950" spans="1:37" s="126" customFormat="1" hidden="1" x14ac:dyDescent="0.3">
      <c r="A4950" s="129" t="str">
        <f t="shared" si="116"/>
        <v>SDGbaseTRA_AgMax_v6_3trnsfrx_rowgov</v>
      </c>
      <c r="B4950" s="129" t="s">
        <v>220</v>
      </c>
      <c r="C4950" s="129" t="s">
        <v>303</v>
      </c>
      <c r="D4950" s="129" t="s">
        <v>194</v>
      </c>
      <c r="E4950" s="126" t="s">
        <v>195</v>
      </c>
      <c r="F4950" s="126">
        <v>-48.311760195367</v>
      </c>
      <c r="G4950" s="126">
        <v>-48.311760195367</v>
      </c>
      <c r="H4950" s="126">
        <v>-48.311760195367</v>
      </c>
      <c r="I4950" s="126">
        <v>-48.311760195367</v>
      </c>
      <c r="J4950" s="126">
        <v>-48.311760195367</v>
      </c>
      <c r="K4950" s="126">
        <v>-48.311760195367</v>
      </c>
      <c r="L4950" s="126">
        <v>-48.311760195367</v>
      </c>
      <c r="M4950" s="126">
        <v>-48.311760195367</v>
      </c>
      <c r="N4950" s="126">
        <v>-48.311760195367</v>
      </c>
      <c r="O4950" s="126">
        <v>-48.311760195367</v>
      </c>
      <c r="P4950" s="126">
        <v>-48.311760195367</v>
      </c>
      <c r="Q4950" s="126">
        <v>-48.311760195367</v>
      </c>
      <c r="R4950" s="126">
        <v>-48.311760195367</v>
      </c>
      <c r="S4950" s="126">
        <v>-48.311760195367</v>
      </c>
      <c r="T4950" s="126">
        <v>-48.311760195367</v>
      </c>
      <c r="U4950" s="126">
        <v>-48.311760195367</v>
      </c>
      <c r="V4950" s="126">
        <v>-48.311760195367</v>
      </c>
      <c r="W4950" s="126">
        <v>-48.311760195367</v>
      </c>
      <c r="X4950" s="126">
        <v>-48.311760195367</v>
      </c>
      <c r="Y4950" s="126">
        <v>-48.311760195367</v>
      </c>
      <c r="Z4950" s="126">
        <v>-48.311760195367</v>
      </c>
      <c r="AA4950" s="126">
        <v>-48.311760195367</v>
      </c>
      <c r="AB4950" s="126">
        <v>-48.311760195367</v>
      </c>
      <c r="AC4950" s="126">
        <v>-48.311760195367</v>
      </c>
      <c r="AD4950" s="126">
        <v>-48.311760195367</v>
      </c>
      <c r="AE4950" s="126">
        <v>-48.311760195367</v>
      </c>
      <c r="AF4950" s="126">
        <v>-48.311760195367</v>
      </c>
      <c r="AG4950" s="126">
        <v>-48.311760195367</v>
      </c>
      <c r="AH4950" s="126">
        <v>-48.311760195367</v>
      </c>
      <c r="AI4950" s="126">
        <v>-48.311760195367</v>
      </c>
      <c r="AJ4950" s="126">
        <v>-48.311760195367</v>
      </c>
      <c r="AK4950" s="126">
        <v>-48.311760195367</v>
      </c>
    </row>
    <row r="4951" spans="1:37" s="126" customFormat="1" hidden="1" x14ac:dyDescent="0.3">
      <c r="A4951" s="129" t="str">
        <f t="shared" si="116"/>
        <v>SDGbaseTRA_AgMax_v6_3C_NetTrnsGov2Instotal</v>
      </c>
      <c r="B4951" s="129" t="s">
        <v>220</v>
      </c>
      <c r="C4951" s="129" t="s">
        <v>303</v>
      </c>
      <c r="D4951" s="129" t="s">
        <v>196</v>
      </c>
      <c r="E4951" s="126" t="s">
        <v>1</v>
      </c>
      <c r="F4951" s="126">
        <v>406.47648084416699</v>
      </c>
      <c r="G4951" s="126">
        <v>406.47648084416699</v>
      </c>
      <c r="H4951" s="126">
        <v>397.54990810955201</v>
      </c>
      <c r="I4951" s="126">
        <v>403.762443250123</v>
      </c>
      <c r="J4951" s="126">
        <v>408.59438316454799</v>
      </c>
      <c r="K4951" s="126">
        <v>412.83858421069999</v>
      </c>
      <c r="L4951" s="126">
        <v>417.75252471125498</v>
      </c>
      <c r="M4951" s="126">
        <v>423.265505631069</v>
      </c>
      <c r="N4951" s="126">
        <v>428.93184453949101</v>
      </c>
      <c r="O4951" s="126">
        <v>435.10555053212101</v>
      </c>
      <c r="P4951" s="126">
        <v>442.20228840736002</v>
      </c>
      <c r="Q4951" s="126">
        <v>449.73214743193603</v>
      </c>
      <c r="R4951" s="126">
        <v>457.22497228917302</v>
      </c>
      <c r="S4951" s="126">
        <v>466.00712263481699</v>
      </c>
      <c r="T4951" s="126">
        <v>475.00934141322199</v>
      </c>
      <c r="U4951" s="126">
        <v>484.50345337214401</v>
      </c>
      <c r="V4951" s="126">
        <v>495.260576898816</v>
      </c>
      <c r="W4951" s="126">
        <v>505.86189092496898</v>
      </c>
      <c r="X4951" s="126">
        <v>516.90990249505501</v>
      </c>
      <c r="Y4951" s="126">
        <v>528.50386267617603</v>
      </c>
      <c r="Z4951" s="126">
        <v>539.60904488037795</v>
      </c>
      <c r="AA4951" s="126">
        <v>551.39087060245402</v>
      </c>
      <c r="AB4951" s="126">
        <v>563.00797820649598</v>
      </c>
      <c r="AC4951" s="126">
        <v>575.90337693254003</v>
      </c>
      <c r="AD4951" s="126">
        <v>588.17032789206803</v>
      </c>
      <c r="AE4951" s="126">
        <v>600.66391874977103</v>
      </c>
      <c r="AF4951" s="126">
        <v>613.658818682066</v>
      </c>
      <c r="AG4951" s="126">
        <v>627.18743474572204</v>
      </c>
      <c r="AH4951" s="126">
        <v>640.73305440287004</v>
      </c>
      <c r="AI4951" s="126">
        <v>644.84158627717898</v>
      </c>
      <c r="AJ4951" s="126">
        <v>647.30207394048</v>
      </c>
      <c r="AK4951" s="126">
        <v>649.50424888049895</v>
      </c>
    </row>
    <row r="4952" spans="1:37" s="126" customFormat="1" hidden="1" x14ac:dyDescent="0.3">
      <c r="A4952" s="129" t="str">
        <f t="shared" si="116"/>
        <v>SDGbaseTRA_AgMax_v6_3QFSXflab-p</v>
      </c>
      <c r="B4952" s="129" t="s">
        <v>220</v>
      </c>
      <c r="C4952" s="129" t="s">
        <v>303</v>
      </c>
      <c r="D4952" s="129" t="s">
        <v>198</v>
      </c>
      <c r="E4952" s="126" t="s">
        <v>199</v>
      </c>
      <c r="F4952" s="126">
        <v>3154.5511147246002</v>
      </c>
      <c r="G4952" s="126">
        <v>2922.62294347548</v>
      </c>
      <c r="H4952" s="126">
        <v>3032.6382511370398</v>
      </c>
      <c r="I4952" s="126">
        <v>3172.30026782919</v>
      </c>
      <c r="J4952" s="126">
        <v>3290.7979519760602</v>
      </c>
      <c r="K4952" s="126">
        <v>3401.6756220698599</v>
      </c>
      <c r="L4952" s="126">
        <v>3512.44384317699</v>
      </c>
      <c r="M4952" s="126">
        <v>3624.3868167106598</v>
      </c>
      <c r="N4952" s="126">
        <v>3739.0815416908999</v>
      </c>
      <c r="O4952" s="126">
        <v>3860.4887125565401</v>
      </c>
      <c r="P4952" s="126">
        <v>3990.0247102785902</v>
      </c>
      <c r="Q4952" s="126">
        <v>4123.51862476731</v>
      </c>
      <c r="R4952" s="126">
        <v>4256.1810851453802</v>
      </c>
      <c r="S4952" s="126">
        <v>4388.8845787702503</v>
      </c>
      <c r="T4952" s="126">
        <v>4522.9049212114696</v>
      </c>
      <c r="U4952" s="126">
        <v>4664.2682961559603</v>
      </c>
      <c r="V4952" s="126">
        <v>4809.3670422226896</v>
      </c>
      <c r="W4952" s="126">
        <v>4955.5040504030903</v>
      </c>
      <c r="X4952" s="126">
        <v>5101.5556125466601</v>
      </c>
      <c r="Y4952" s="126">
        <v>5243.3765430324502</v>
      </c>
      <c r="Z4952" s="126">
        <v>5381.2774404113898</v>
      </c>
      <c r="AA4952" s="126">
        <v>5514.8655389683499</v>
      </c>
      <c r="AB4952" s="126">
        <v>5660.6671614703901</v>
      </c>
      <c r="AC4952" s="126">
        <v>5813.6288731029499</v>
      </c>
      <c r="AD4952" s="126">
        <v>5975.89099906303</v>
      </c>
      <c r="AE4952" s="126">
        <v>6148.9343639545204</v>
      </c>
      <c r="AF4952" s="126">
        <v>6333.1274952720696</v>
      </c>
      <c r="AG4952" s="126">
        <v>6525.9718055556796</v>
      </c>
      <c r="AH4952" s="126">
        <v>6682.2605872528102</v>
      </c>
      <c r="AI4952" s="126">
        <v>6816.6866260495399</v>
      </c>
      <c r="AJ4952" s="126">
        <v>6920.6121190265203</v>
      </c>
      <c r="AK4952" s="126">
        <v>6977.1415352243102</v>
      </c>
    </row>
    <row r="4953" spans="1:37" s="126" customFormat="1" hidden="1" x14ac:dyDescent="0.3">
      <c r="A4953" s="129" t="str">
        <f t="shared" si="116"/>
        <v>SDGbaseTRA_AgMax_v6_3QFSXflab-m</v>
      </c>
      <c r="B4953" s="129" t="s">
        <v>220</v>
      </c>
      <c r="C4953" s="129" t="s">
        <v>303</v>
      </c>
      <c r="D4953" s="129" t="s">
        <v>198</v>
      </c>
      <c r="E4953" s="126" t="s">
        <v>200</v>
      </c>
      <c r="F4953" s="126">
        <v>5235.9946818431899</v>
      </c>
      <c r="G4953" s="126">
        <v>4887.4476275667103</v>
      </c>
      <c r="H4953" s="126">
        <v>5090.9266751892601</v>
      </c>
      <c r="I4953" s="126">
        <v>5298.6711744261202</v>
      </c>
      <c r="J4953" s="126">
        <v>5474.88893310194</v>
      </c>
      <c r="K4953" s="126">
        <v>5642.2476990677796</v>
      </c>
      <c r="L4953" s="126">
        <v>5812.98352688052</v>
      </c>
      <c r="M4953" s="126">
        <v>5989.2839822207898</v>
      </c>
      <c r="N4953" s="126">
        <v>6172.1855113445199</v>
      </c>
      <c r="O4953" s="126">
        <v>6360.2680247322096</v>
      </c>
      <c r="P4953" s="126">
        <v>6562.3983025141697</v>
      </c>
      <c r="Q4953" s="126">
        <v>6771.1173940691597</v>
      </c>
      <c r="R4953" s="126">
        <v>6975.1047802144003</v>
      </c>
      <c r="S4953" s="126">
        <v>7186.6463723560501</v>
      </c>
      <c r="T4953" s="126">
        <v>7404.08845473159</v>
      </c>
      <c r="U4953" s="126">
        <v>7637.2157030777998</v>
      </c>
      <c r="V4953" s="126">
        <v>7881.93133724567</v>
      </c>
      <c r="W4953" s="126">
        <v>8129.5751116133897</v>
      </c>
      <c r="X4953" s="126">
        <v>8373.7522107500208</v>
      </c>
      <c r="Y4953" s="126">
        <v>8605.2203175633003</v>
      </c>
      <c r="Z4953" s="126">
        <v>8826.1138212432197</v>
      </c>
      <c r="AA4953" s="126">
        <v>9037.3562554801792</v>
      </c>
      <c r="AB4953" s="126">
        <v>9261.6047529483403</v>
      </c>
      <c r="AC4953" s="126">
        <v>9497.0744544166391</v>
      </c>
      <c r="AD4953" s="126">
        <v>9750.9444320174207</v>
      </c>
      <c r="AE4953" s="126">
        <v>10026.0838745615</v>
      </c>
      <c r="AF4953" s="126">
        <v>10323.1884026153</v>
      </c>
      <c r="AG4953" s="126">
        <v>10630.2366284894</v>
      </c>
      <c r="AH4953" s="126">
        <v>10856.7744435889</v>
      </c>
      <c r="AI4953" s="126">
        <v>11035.2918284063</v>
      </c>
      <c r="AJ4953" s="126">
        <v>11161.613571393</v>
      </c>
      <c r="AK4953" s="126">
        <v>11209.1984860826</v>
      </c>
    </row>
    <row r="4954" spans="1:37" s="126" customFormat="1" hidden="1" x14ac:dyDescent="0.3">
      <c r="A4954" s="129" t="str">
        <f t="shared" si="116"/>
        <v>SDGbaseTRA_AgMax_v6_3QFSXflab-s</v>
      </c>
      <c r="B4954" s="129" t="s">
        <v>220</v>
      </c>
      <c r="C4954" s="129" t="s">
        <v>303</v>
      </c>
      <c r="D4954" s="129" t="s">
        <v>198</v>
      </c>
      <c r="E4954" s="126" t="s">
        <v>201</v>
      </c>
      <c r="F4954" s="126">
        <v>4708.9378060375002</v>
      </c>
      <c r="G4954" s="126">
        <v>4347.6121759324997</v>
      </c>
      <c r="H4954" s="126">
        <v>4509.76765106529</v>
      </c>
      <c r="I4954" s="126">
        <v>4699.6195072918399</v>
      </c>
      <c r="J4954" s="126">
        <v>4870.61984645554</v>
      </c>
      <c r="K4954" s="126">
        <v>5035.5927744200699</v>
      </c>
      <c r="L4954" s="126">
        <v>5201.6142075146199</v>
      </c>
      <c r="M4954" s="126">
        <v>5371.1618503159498</v>
      </c>
      <c r="N4954" s="126">
        <v>5544.5466650449898</v>
      </c>
      <c r="O4954" s="126">
        <v>5711.2892424951497</v>
      </c>
      <c r="P4954" s="126">
        <v>5892.2325654076503</v>
      </c>
      <c r="Q4954" s="126">
        <v>6081.8326650033496</v>
      </c>
      <c r="R4954" s="126">
        <v>6271.5468284438202</v>
      </c>
      <c r="S4954" s="126">
        <v>6463.9757433251098</v>
      </c>
      <c r="T4954" s="126">
        <v>6659.3507599513096</v>
      </c>
      <c r="U4954" s="126">
        <v>6864.6001461297501</v>
      </c>
      <c r="V4954" s="126">
        <v>7078.8986315389302</v>
      </c>
      <c r="W4954" s="126">
        <v>7297.2052000132899</v>
      </c>
      <c r="X4954" s="126">
        <v>7515.1131004645304</v>
      </c>
      <c r="Y4954" s="126">
        <v>7725.6155431451298</v>
      </c>
      <c r="Z4954" s="126">
        <v>7928.6649292258398</v>
      </c>
      <c r="AA4954" s="126">
        <v>8125.4119804124903</v>
      </c>
      <c r="AB4954" s="126">
        <v>8322.9975775627208</v>
      </c>
      <c r="AC4954" s="126">
        <v>8527.08801599461</v>
      </c>
      <c r="AD4954" s="126">
        <v>8745.4049288325095</v>
      </c>
      <c r="AE4954" s="126">
        <v>8980.7651089977207</v>
      </c>
      <c r="AF4954" s="126">
        <v>9234.0726605998498</v>
      </c>
      <c r="AG4954" s="126">
        <v>9498.4124481194794</v>
      </c>
      <c r="AH4954" s="126">
        <v>9713.2444409119107</v>
      </c>
      <c r="AI4954" s="126">
        <v>9895.5782888499307</v>
      </c>
      <c r="AJ4954" s="126">
        <v>10041.144317317599</v>
      </c>
      <c r="AK4954" s="126">
        <v>10131.4361813172</v>
      </c>
    </row>
    <row r="4955" spans="1:37" s="126" customFormat="1" hidden="1" x14ac:dyDescent="0.3">
      <c r="A4955" s="129" t="str">
        <f t="shared" si="116"/>
        <v>SDGbaseTRA_AgMax_v6_3QFSXflab-t</v>
      </c>
      <c r="B4955" s="129" t="s">
        <v>220</v>
      </c>
      <c r="C4955" s="129" t="s">
        <v>303</v>
      </c>
      <c r="D4955" s="129" t="s">
        <v>198</v>
      </c>
      <c r="E4955" s="126" t="s">
        <v>202</v>
      </c>
      <c r="F4955" s="126">
        <v>3319.0950973737399</v>
      </c>
      <c r="G4955" s="126">
        <v>3025.15637016238</v>
      </c>
      <c r="H4955" s="126">
        <v>3112.0834947950302</v>
      </c>
      <c r="I4955" s="126">
        <v>3226.97780577311</v>
      </c>
      <c r="J4955" s="126">
        <v>3334.87650332052</v>
      </c>
      <c r="K4955" s="126">
        <v>3442.5605502101798</v>
      </c>
      <c r="L4955" s="126">
        <v>3553.3863448541001</v>
      </c>
      <c r="M4955" s="126">
        <v>3667.8590356407799</v>
      </c>
      <c r="N4955" s="126">
        <v>3785.7734203710202</v>
      </c>
      <c r="O4955" s="126">
        <v>3897.37459652504</v>
      </c>
      <c r="P4955" s="126">
        <v>4019.96982567841</v>
      </c>
      <c r="Q4955" s="126">
        <v>4150.7005783753702</v>
      </c>
      <c r="R4955" s="126">
        <v>4288.9100820835401</v>
      </c>
      <c r="S4955" s="126">
        <v>4427.6326688196696</v>
      </c>
      <c r="T4955" s="126">
        <v>4567.0679232573502</v>
      </c>
      <c r="U4955" s="126">
        <v>4712.1261327491302</v>
      </c>
      <c r="V4955" s="126">
        <v>4861.4835686711403</v>
      </c>
      <c r="W4955" s="126">
        <v>5013.8090566317696</v>
      </c>
      <c r="X4955" s="126">
        <v>5168.8311129482599</v>
      </c>
      <c r="Y4955" s="126">
        <v>5319.3252124069204</v>
      </c>
      <c r="Z4955" s="126">
        <v>5466.1825338606704</v>
      </c>
      <c r="AA4955" s="126">
        <v>5609.5040533806696</v>
      </c>
      <c r="AB4955" s="126">
        <v>5752.6235859052204</v>
      </c>
      <c r="AC4955" s="126">
        <v>5898.20057295062</v>
      </c>
      <c r="AD4955" s="126">
        <v>6051.1788646692603</v>
      </c>
      <c r="AE4955" s="126">
        <v>6213.8249197058303</v>
      </c>
      <c r="AF4955" s="126">
        <v>6387.3907973086498</v>
      </c>
      <c r="AG4955" s="126">
        <v>6569.0365411889297</v>
      </c>
      <c r="AH4955" s="126">
        <v>6718.3731644985801</v>
      </c>
      <c r="AI4955" s="126">
        <v>6845.4223089668303</v>
      </c>
      <c r="AJ4955" s="126">
        <v>6947.3208977229597</v>
      </c>
      <c r="AK4955" s="126">
        <v>7013.3998021991802</v>
      </c>
    </row>
    <row r="4956" spans="1:37" s="126" customFormat="1" hidden="1" x14ac:dyDescent="0.3">
      <c r="A4956" s="129" t="str">
        <f t="shared" si="116"/>
        <v>SDGbaseTRA_AgMax_v6_3QFSXfcap</v>
      </c>
      <c r="B4956" s="129" t="s">
        <v>220</v>
      </c>
      <c r="C4956" s="129" t="s">
        <v>303</v>
      </c>
      <c r="D4956" s="129" t="s">
        <v>198</v>
      </c>
      <c r="E4956" s="126" t="s">
        <v>203</v>
      </c>
      <c r="F4956" s="126">
        <v>3799.0893858038498</v>
      </c>
      <c r="G4956" s="126">
        <v>3955.0310944371899</v>
      </c>
      <c r="H4956" s="126">
        <v>4074.8564053412802</v>
      </c>
      <c r="I4956" s="126">
        <v>4151.2254458781599</v>
      </c>
      <c r="J4956" s="126">
        <v>4251.6288459569696</v>
      </c>
      <c r="K4956" s="126">
        <v>4370.3866107419099</v>
      </c>
      <c r="L4956" s="126">
        <v>4508.9226537540699</v>
      </c>
      <c r="M4956" s="126">
        <v>4647.5349616260701</v>
      </c>
      <c r="N4956" s="126">
        <v>4780.4868674383197</v>
      </c>
      <c r="O4956" s="126">
        <v>4893.9944844971697</v>
      </c>
      <c r="P4956" s="126">
        <v>5008.0224239458903</v>
      </c>
      <c r="Q4956" s="126">
        <v>5120.7465273828802</v>
      </c>
      <c r="R4956" s="126">
        <v>5287.1416189620104</v>
      </c>
      <c r="S4956" s="126">
        <v>5420.5326211501497</v>
      </c>
      <c r="T4956" s="126">
        <v>5564.4529819450499</v>
      </c>
      <c r="U4956" s="126">
        <v>5740.5552935660298</v>
      </c>
      <c r="V4956" s="126">
        <v>5902.8661021020398</v>
      </c>
      <c r="W4956" s="126">
        <v>6077.9317429701396</v>
      </c>
      <c r="X4956" s="126">
        <v>6266.1685001323303</v>
      </c>
      <c r="Y4956" s="126">
        <v>6440.9186518246997</v>
      </c>
      <c r="Z4956" s="126">
        <v>6617.7677735096804</v>
      </c>
      <c r="AA4956" s="126">
        <v>6800.6408433112802</v>
      </c>
      <c r="AB4956" s="126">
        <v>6989.11185496083</v>
      </c>
      <c r="AC4956" s="126">
        <v>7166.3445257372596</v>
      </c>
      <c r="AD4956" s="126">
        <v>7350.7345642606897</v>
      </c>
      <c r="AE4956" s="126">
        <v>7544.0079891503501</v>
      </c>
      <c r="AF4956" s="126">
        <v>7747.0296380946302</v>
      </c>
      <c r="AG4956" s="126">
        <v>7937.2974053568896</v>
      </c>
      <c r="AH4956" s="126">
        <v>7796.7895179583102</v>
      </c>
      <c r="AI4956" s="126">
        <v>7666.8682349331602</v>
      </c>
      <c r="AJ4956" s="126">
        <v>7567.8508653160197</v>
      </c>
      <c r="AK4956" s="126">
        <v>7470.4423831903196</v>
      </c>
    </row>
    <row r="4957" spans="1:37" s="126" customFormat="1" hidden="1" x14ac:dyDescent="0.3">
      <c r="A4957" s="129" t="str">
        <f t="shared" si="116"/>
        <v>SDGbaseTRA_AgMax_v6_3QFSXfegy</v>
      </c>
      <c r="B4957" s="129" t="s">
        <v>220</v>
      </c>
      <c r="C4957" s="129" t="s">
        <v>303</v>
      </c>
      <c r="D4957" s="129" t="s">
        <v>198</v>
      </c>
      <c r="E4957" s="126" t="s">
        <v>204</v>
      </c>
      <c r="F4957" s="126">
        <v>200.18165765045001</v>
      </c>
      <c r="G4957" s="126">
        <v>215.86420678374199</v>
      </c>
      <c r="H4957" s="126">
        <v>219.02407371728799</v>
      </c>
      <c r="I4957" s="126">
        <v>223.512923563523</v>
      </c>
      <c r="J4957" s="126">
        <v>230.02054341645101</v>
      </c>
      <c r="K4957" s="126">
        <v>241.57812318965799</v>
      </c>
      <c r="L4957" s="126">
        <v>253.81542193292501</v>
      </c>
      <c r="M4957" s="126">
        <v>253.75974961671599</v>
      </c>
      <c r="N4957" s="126">
        <v>253.968826170554</v>
      </c>
      <c r="O4957" s="126">
        <v>254.98419023601301</v>
      </c>
      <c r="P4957" s="126">
        <v>262.36161693334299</v>
      </c>
      <c r="Q4957" s="126">
        <v>271.19199728876998</v>
      </c>
      <c r="R4957" s="126">
        <v>287.03190122268302</v>
      </c>
      <c r="S4957" s="126">
        <v>296.94791800709498</v>
      </c>
      <c r="T4957" s="126">
        <v>307.89363052360699</v>
      </c>
      <c r="U4957" s="126">
        <v>318.37433727757298</v>
      </c>
      <c r="V4957" s="126">
        <v>317.95651919692898</v>
      </c>
      <c r="W4957" s="126">
        <v>324.76319963396202</v>
      </c>
      <c r="X4957" s="126">
        <v>343.98400309846602</v>
      </c>
      <c r="Y4957" s="126">
        <v>364.80883295476701</v>
      </c>
      <c r="Z4957" s="126">
        <v>385.606153103689</v>
      </c>
      <c r="AA4957" s="126">
        <v>405.77155739179301</v>
      </c>
      <c r="AB4957" s="126">
        <v>427.18413108825001</v>
      </c>
      <c r="AC4957" s="126">
        <v>448.69211392084298</v>
      </c>
      <c r="AD4957" s="126">
        <v>470.327837019821</v>
      </c>
      <c r="AE4957" s="126">
        <v>492.122384187509</v>
      </c>
      <c r="AF4957" s="126">
        <v>514.07066981726302</v>
      </c>
      <c r="AG4957" s="126">
        <v>612.18051038323404</v>
      </c>
      <c r="AH4957" s="126">
        <v>710.51153756436304</v>
      </c>
      <c r="AI4957" s="126">
        <v>809.22293969309999</v>
      </c>
      <c r="AJ4957" s="126">
        <v>873.14614282126001</v>
      </c>
      <c r="AK4957" s="126">
        <v>906.15586129194901</v>
      </c>
    </row>
    <row r="4958" spans="1:37" s="126" customFormat="1" hidden="1" x14ac:dyDescent="0.3">
      <c r="A4958" s="129" t="str">
        <f t="shared" si="116"/>
        <v>SDGbaseTRA_AgMax_v6_3QFSXfland</v>
      </c>
      <c r="B4958" s="129" t="s">
        <v>220</v>
      </c>
      <c r="C4958" s="129" t="s">
        <v>303</v>
      </c>
      <c r="D4958" s="129" t="s">
        <v>198</v>
      </c>
      <c r="E4958" s="126" t="s">
        <v>205</v>
      </c>
      <c r="F4958" s="126">
        <v>17.027338782018301</v>
      </c>
      <c r="G4958" s="126">
        <v>17.1976121698385</v>
      </c>
      <c r="H4958" s="126">
        <v>17.3695882915369</v>
      </c>
      <c r="I4958" s="126">
        <v>17.5432841744523</v>
      </c>
      <c r="J4958" s="126">
        <v>17.718717016196798</v>
      </c>
      <c r="K4958" s="126">
        <v>17.895904186358798</v>
      </c>
      <c r="L4958" s="126">
        <v>18.074863228222402</v>
      </c>
      <c r="M4958" s="126">
        <v>18.255611860504601</v>
      </c>
      <c r="N4958" s="126">
        <v>18.4381679791096</v>
      </c>
      <c r="O4958" s="126">
        <v>18.622549658900699</v>
      </c>
      <c r="P4958" s="126">
        <v>18.808775155489698</v>
      </c>
      <c r="Q4958" s="126">
        <v>18.996862907044601</v>
      </c>
      <c r="R4958" s="126">
        <v>19.186831536115101</v>
      </c>
      <c r="S4958" s="126">
        <v>19.378699851476199</v>
      </c>
      <c r="T4958" s="126">
        <v>19.572486849991002</v>
      </c>
      <c r="U4958" s="126">
        <v>19.7682117184909</v>
      </c>
      <c r="V4958" s="126">
        <v>19.9658938356758</v>
      </c>
      <c r="W4958" s="126">
        <v>20.165552774032601</v>
      </c>
      <c r="X4958" s="126">
        <v>20.367208301772902</v>
      </c>
      <c r="Y4958" s="126">
        <v>20.570880384790598</v>
      </c>
      <c r="Z4958" s="126">
        <v>20.7765891886385</v>
      </c>
      <c r="AA4958" s="126">
        <v>20.9843550805249</v>
      </c>
      <c r="AB4958" s="126">
        <v>21.194198631330199</v>
      </c>
      <c r="AC4958" s="126">
        <v>21.406140617643501</v>
      </c>
      <c r="AD4958" s="126">
        <v>21.6202020238199</v>
      </c>
      <c r="AE4958" s="126">
        <v>21.836404044058099</v>
      </c>
      <c r="AF4958" s="126">
        <v>22.054768084498701</v>
      </c>
      <c r="AG4958" s="126">
        <v>22.275315765343699</v>
      </c>
      <c r="AH4958" s="126">
        <v>22.498068922997099</v>
      </c>
      <c r="AI4958" s="126">
        <v>22.723049612227101</v>
      </c>
      <c r="AJ4958" s="126">
        <v>22.9502801083493</v>
      </c>
      <c r="AK4958" s="126">
        <v>23.179782909432799</v>
      </c>
    </row>
    <row r="4959" spans="1:37" s="126" customFormat="1" hidden="1" x14ac:dyDescent="0.3">
      <c r="A4959" s="129" t="str">
        <f t="shared" si="116"/>
        <v>SDGbaseTRA_AgMax_v6_3P_ActivePoptotal</v>
      </c>
      <c r="B4959" s="129" t="s">
        <v>220</v>
      </c>
      <c r="C4959" s="129" t="s">
        <v>303</v>
      </c>
      <c r="D4959" s="129" t="s">
        <v>207</v>
      </c>
      <c r="E4959" s="126" t="s">
        <v>1</v>
      </c>
      <c r="G4959" s="126">
        <v>24292.9</v>
      </c>
      <c r="H4959" s="126">
        <v>24642.6</v>
      </c>
      <c r="I4959" s="126">
        <v>24992.2</v>
      </c>
      <c r="J4959" s="126">
        <v>25341.9</v>
      </c>
      <c r="K4959" s="126">
        <v>25691.599999999999</v>
      </c>
      <c r="L4959" s="126">
        <v>26041.200000000001</v>
      </c>
      <c r="M4959" s="126">
        <v>26390.6</v>
      </c>
      <c r="N4959" s="126">
        <v>26740</v>
      </c>
      <c r="O4959" s="126">
        <v>27089.3</v>
      </c>
      <c r="P4959" s="126">
        <v>27438.7</v>
      </c>
      <c r="Q4959" s="126">
        <v>27788.1</v>
      </c>
      <c r="R4959" s="126">
        <v>28086.2</v>
      </c>
      <c r="S4959" s="126">
        <v>28384.400000000001</v>
      </c>
      <c r="T4959" s="126">
        <v>28682.5</v>
      </c>
      <c r="U4959" s="126">
        <v>28980.7</v>
      </c>
      <c r="V4959" s="126">
        <v>29278.799999999999</v>
      </c>
      <c r="W4959" s="126">
        <v>29514.3</v>
      </c>
      <c r="X4959" s="126">
        <v>29749.7</v>
      </c>
      <c r="Y4959" s="126">
        <v>29985.200000000001</v>
      </c>
      <c r="Z4959" s="126">
        <v>30220.7</v>
      </c>
      <c r="AA4959" s="126">
        <v>30456.1</v>
      </c>
      <c r="AB4959" s="126">
        <v>30638.2</v>
      </c>
      <c r="AC4959" s="126">
        <v>30820.3</v>
      </c>
      <c r="AD4959" s="126">
        <v>31002.3</v>
      </c>
      <c r="AE4959" s="126">
        <v>31184.400000000001</v>
      </c>
      <c r="AF4959" s="126">
        <v>31366.5</v>
      </c>
      <c r="AG4959" s="126">
        <v>31469.200000000001</v>
      </c>
      <c r="AH4959" s="126">
        <v>31571.9</v>
      </c>
      <c r="AI4959" s="126">
        <v>31674.6</v>
      </c>
      <c r="AJ4959" s="126">
        <v>31777.4</v>
      </c>
      <c r="AK4959" s="126">
        <v>31880.1</v>
      </c>
    </row>
    <row r="4960" spans="1:37" s="126" customFormat="1" hidden="1" x14ac:dyDescent="0.3">
      <c r="A4960" s="129" t="str">
        <f t="shared" si="116"/>
        <v>SDGbaseTRA_AgMax_v6_3P_WAgePoptotal</v>
      </c>
      <c r="B4960" s="129" t="s">
        <v>220</v>
      </c>
      <c r="C4960" s="129" t="s">
        <v>303</v>
      </c>
      <c r="D4960" s="129" t="s">
        <v>208</v>
      </c>
      <c r="E4960" s="126" t="s">
        <v>1</v>
      </c>
      <c r="G4960" s="126">
        <v>38959.5</v>
      </c>
      <c r="H4960" s="126">
        <v>39520.300000000003</v>
      </c>
      <c r="I4960" s="126">
        <v>40081.1</v>
      </c>
      <c r="J4960" s="126">
        <v>40641.9</v>
      </c>
      <c r="K4960" s="126">
        <v>41202.699999999997</v>
      </c>
      <c r="L4960" s="126">
        <v>41763.4</v>
      </c>
      <c r="M4960" s="126">
        <v>42323.7</v>
      </c>
      <c r="N4960" s="126">
        <v>42884</v>
      </c>
      <c r="O4960" s="126">
        <v>43444.3</v>
      </c>
      <c r="P4960" s="126">
        <v>44004.6</v>
      </c>
      <c r="Q4960" s="126">
        <v>44564.9</v>
      </c>
      <c r="R4960" s="126">
        <v>45043.1</v>
      </c>
      <c r="S4960" s="126">
        <v>45521.2</v>
      </c>
      <c r="T4960" s="126">
        <v>45999.4</v>
      </c>
      <c r="U4960" s="126">
        <v>46477.5</v>
      </c>
      <c r="V4960" s="126">
        <v>46955.7</v>
      </c>
      <c r="W4960" s="126">
        <v>47333.3</v>
      </c>
      <c r="X4960" s="126">
        <v>47710.9</v>
      </c>
      <c r="Y4960" s="126">
        <v>48088.6</v>
      </c>
      <c r="Z4960" s="126">
        <v>48466.2</v>
      </c>
      <c r="AA4960" s="126">
        <v>48843.8</v>
      </c>
      <c r="AB4960" s="126">
        <v>49135.8</v>
      </c>
      <c r="AC4960" s="126">
        <v>49427.8</v>
      </c>
      <c r="AD4960" s="126">
        <v>49719.8</v>
      </c>
      <c r="AE4960" s="126">
        <v>50011.8</v>
      </c>
      <c r="AF4960" s="126">
        <v>50303.8</v>
      </c>
      <c r="AG4960" s="126">
        <v>50468.5</v>
      </c>
      <c r="AH4960" s="126">
        <v>50633.3</v>
      </c>
      <c r="AI4960" s="126">
        <v>50798</v>
      </c>
      <c r="AJ4960" s="126">
        <v>50962.7</v>
      </c>
      <c r="AK4960" s="126">
        <v>51127.5</v>
      </c>
    </row>
    <row r="4961" spans="1:37" s="126" customFormat="1" hidden="1" x14ac:dyDescent="0.3">
      <c r="A4961" s="129" t="str">
        <f t="shared" si="116"/>
        <v>SDGbaseTRA_AgMax_v6_3C_BroadUnEmpRatetotal</v>
      </c>
      <c r="B4961" s="129" t="s">
        <v>220</v>
      </c>
      <c r="C4961" s="129" t="s">
        <v>303</v>
      </c>
      <c r="D4961" s="129" t="s">
        <v>209</v>
      </c>
      <c r="E4961" s="126" t="s">
        <v>1</v>
      </c>
      <c r="G4961" s="126">
        <v>0.37500919539713001</v>
      </c>
      <c r="H4961" s="126">
        <v>0.36104891236368603</v>
      </c>
      <c r="I4961" s="126">
        <v>0.34389254426099902</v>
      </c>
      <c r="J4961" s="126">
        <v>0.33031133281821601</v>
      </c>
      <c r="K4961" s="126">
        <v>0.317984218742005</v>
      </c>
      <c r="L4961" s="126">
        <v>0.30569912590716902</v>
      </c>
      <c r="M4961" s="126">
        <v>0.29320698715117599</v>
      </c>
      <c r="N4961" s="126">
        <v>0.28041932915290102</v>
      </c>
      <c r="O4961" s="126">
        <v>0.26799804438250702</v>
      </c>
      <c r="P4961" s="126">
        <v>0.254169279015448</v>
      </c>
      <c r="Q4961" s="126">
        <v>0.23970443239317599</v>
      </c>
      <c r="R4961" s="126">
        <v>0.224112098614724</v>
      </c>
      <c r="S4961" s="126">
        <v>0.20846875878049001</v>
      </c>
      <c r="T4961" s="126">
        <v>0.19276868964867999</v>
      </c>
      <c r="U4961" s="126">
        <v>0.17606509580125301</v>
      </c>
      <c r="V4961" s="126">
        <v>0.15871959985797099</v>
      </c>
      <c r="W4961" s="126">
        <v>0.139532585266751</v>
      </c>
      <c r="X4961" s="126">
        <v>0.120688543524491</v>
      </c>
      <c r="Y4961" s="126">
        <v>0.103106278559162</v>
      </c>
      <c r="Z4961" s="126">
        <v>8.6644626870287095E-2</v>
      </c>
      <c r="AA4961" s="126">
        <v>7.1216018195314604E-2</v>
      </c>
      <c r="AB4961" s="126">
        <v>5.3537966398591499E-2</v>
      </c>
      <c r="AC4961" s="126">
        <v>3.5181620021063301E-2</v>
      </c>
      <c r="AD4961" s="126">
        <v>1.5446620909344601E-2</v>
      </c>
      <c r="AE4961" s="126">
        <v>-5.9391319768737896E-3</v>
      </c>
      <c r="AF4961" s="126">
        <v>-2.90526311764416E-2</v>
      </c>
      <c r="AG4961" s="126">
        <v>-5.5751573708688697E-2</v>
      </c>
      <c r="AH4961" s="126">
        <v>-7.5977455783535805E-2</v>
      </c>
      <c r="AI4961" s="126">
        <v>-9.2136255936068806E-2</v>
      </c>
      <c r="AJ4961" s="126">
        <v>-0.10363626053296</v>
      </c>
      <c r="AK4961" s="126">
        <v>-0.10825173085477199</v>
      </c>
    </row>
    <row r="4962" spans="1:37" s="126" customFormat="1" hidden="1" x14ac:dyDescent="0.3">
      <c r="A4962" s="129" t="str">
        <f t="shared" si="116"/>
        <v>SDGbaseTRA_AgMax_v6_3C_LabForceParttotal</v>
      </c>
      <c r="B4962" s="129" t="s">
        <v>220</v>
      </c>
      <c r="C4962" s="129" t="s">
        <v>303</v>
      </c>
      <c r="D4962" s="129" t="s">
        <v>210</v>
      </c>
      <c r="E4962" s="126" t="s">
        <v>1</v>
      </c>
      <c r="G4962" s="126">
        <v>0.38970826414961901</v>
      </c>
      <c r="H4962" s="126">
        <v>0.39841337419469502</v>
      </c>
      <c r="I4962" s="126">
        <v>0.40910974886717799</v>
      </c>
      <c r="J4962" s="126">
        <v>0.41757849005223802</v>
      </c>
      <c r="K4962" s="126">
        <v>0.42526525314525299</v>
      </c>
      <c r="L4962" s="126">
        <v>0.43292519101477001</v>
      </c>
      <c r="M4962" s="126">
        <v>0.44071505291097401</v>
      </c>
      <c r="N4962" s="126">
        <v>0.44868918800605001</v>
      </c>
      <c r="O4962" s="126">
        <v>0.456433193222332</v>
      </c>
      <c r="P4962" s="126">
        <v>0.46505650327190401</v>
      </c>
      <c r="Q4962" s="126">
        <v>0.474076442720957</v>
      </c>
      <c r="R4962" s="126">
        <v>0.48379758000419898</v>
      </c>
      <c r="S4962" s="126">
        <v>0.49355331940438901</v>
      </c>
      <c r="T4962" s="126">
        <v>0.50334161008951706</v>
      </c>
      <c r="U4962" s="126">
        <v>0.51375849127239304</v>
      </c>
      <c r="V4962" s="126">
        <v>0.52457274792364805</v>
      </c>
      <c r="W4962" s="126">
        <v>0.53653756274465403</v>
      </c>
      <c r="X4962" s="126">
        <v>0.54828670255034895</v>
      </c>
      <c r="Y4962" s="126">
        <v>0.559249751836148</v>
      </c>
      <c r="Z4962" s="126">
        <v>0.569515223490621</v>
      </c>
      <c r="AA4962" s="126">
        <v>0.57913466659517998</v>
      </c>
      <c r="AB4962" s="126">
        <v>0.59015815511066605</v>
      </c>
      <c r="AC4962" s="126">
        <v>0.60160460138757599</v>
      </c>
      <c r="AD4962" s="126">
        <v>0.61390872900901094</v>
      </c>
      <c r="AE4962" s="126">
        <v>0.62724413572836102</v>
      </c>
      <c r="AF4962" s="126">
        <v>0.64165687991356202</v>
      </c>
      <c r="AG4962" s="126">
        <v>0.65830483218945401</v>
      </c>
      <c r="AH4962" s="126">
        <v>0.67091524029151195</v>
      </c>
      <c r="AI4962" s="126">
        <v>0.68099096524021796</v>
      </c>
      <c r="AJ4962" s="126">
        <v>0.68816391018254697</v>
      </c>
      <c r="AK4962" s="126">
        <v>0.69104055556839705</v>
      </c>
    </row>
    <row r="4963" spans="1:37" s="126" customFormat="1" hidden="1" x14ac:dyDescent="0.3">
      <c r="A4963" s="129" t="str">
        <f t="shared" si="116"/>
        <v>SDGbaseTRA_AgMax_v6_3QVAXaawhe</v>
      </c>
      <c r="B4963" s="129" t="s">
        <v>220</v>
      </c>
      <c r="C4963" s="129" t="s">
        <v>303</v>
      </c>
      <c r="D4963" s="129" t="s">
        <v>211</v>
      </c>
      <c r="E4963" s="126" t="s">
        <v>4</v>
      </c>
      <c r="F4963" s="126">
        <v>2.6605426949921398</v>
      </c>
      <c r="G4963" s="126">
        <v>2.64427286958687</v>
      </c>
      <c r="H4963" s="126">
        <v>2.6994743133518901</v>
      </c>
      <c r="I4963" s="126">
        <v>2.73771648122707</v>
      </c>
      <c r="J4963" s="126">
        <v>2.7924548066771502</v>
      </c>
      <c r="K4963" s="126">
        <v>2.8430637141466</v>
      </c>
      <c r="L4963" s="126">
        <v>2.8969861390929799</v>
      </c>
      <c r="M4963" s="126">
        <v>2.9471048397950099</v>
      </c>
      <c r="N4963" s="126">
        <v>2.9998951015581201</v>
      </c>
      <c r="O4963" s="126">
        <v>3.08189338072492</v>
      </c>
      <c r="P4963" s="126">
        <v>3.1466670384317199</v>
      </c>
      <c r="Q4963" s="126">
        <v>3.20276573195448</v>
      </c>
      <c r="R4963" s="126">
        <v>3.26844170696025</v>
      </c>
      <c r="S4963" s="126">
        <v>3.31203669790612</v>
      </c>
      <c r="T4963" s="126">
        <v>3.3553074518310502</v>
      </c>
      <c r="U4963" s="126">
        <v>3.4018536655295399</v>
      </c>
      <c r="V4963" s="126">
        <v>3.4395822166839798</v>
      </c>
      <c r="W4963" s="126">
        <v>3.4753986903974798</v>
      </c>
      <c r="X4963" s="126">
        <v>3.5097195659028002</v>
      </c>
      <c r="Y4963" s="126">
        <v>3.5397909357223099</v>
      </c>
      <c r="Z4963" s="126">
        <v>3.5686137631329098</v>
      </c>
      <c r="AA4963" s="126">
        <v>3.5962180161775401</v>
      </c>
      <c r="AB4963" s="126">
        <v>3.6368256583694598</v>
      </c>
      <c r="AC4963" s="126">
        <v>3.67912234252627</v>
      </c>
      <c r="AD4963" s="126">
        <v>3.7236383110545801</v>
      </c>
      <c r="AE4963" s="126">
        <v>3.7723262055549198</v>
      </c>
      <c r="AF4963" s="126">
        <v>3.82548743804209</v>
      </c>
      <c r="AG4963" s="126">
        <v>3.8723968619840599</v>
      </c>
      <c r="AH4963" s="126">
        <v>3.8801443375614801</v>
      </c>
      <c r="AI4963" s="126">
        <v>3.8943921348873798</v>
      </c>
      <c r="AJ4963" s="126">
        <v>3.91160763016692</v>
      </c>
      <c r="AK4963" s="126">
        <v>3.9150567974855801</v>
      </c>
    </row>
    <row r="4964" spans="1:37" s="126" customFormat="1" hidden="1" x14ac:dyDescent="0.3">
      <c r="A4964" s="129" t="str">
        <f t="shared" si="116"/>
        <v>SDGbaseTRA_AgMax_v6_3QVAXaamai</v>
      </c>
      <c r="B4964" s="129" t="s">
        <v>220</v>
      </c>
      <c r="C4964" s="129" t="s">
        <v>303</v>
      </c>
      <c r="D4964" s="129" t="s">
        <v>211</v>
      </c>
      <c r="E4964" s="126" t="s">
        <v>5</v>
      </c>
      <c r="F4964" s="126">
        <v>11.9253026570291</v>
      </c>
      <c r="G4964" s="126">
        <v>11.797625633378599</v>
      </c>
      <c r="H4964" s="126">
        <v>12.0816263675071</v>
      </c>
      <c r="I4964" s="126">
        <v>12.307133247992599</v>
      </c>
      <c r="J4964" s="126">
        <v>12.611101182568801</v>
      </c>
      <c r="K4964" s="126">
        <v>12.872858760044</v>
      </c>
      <c r="L4964" s="126">
        <v>13.1439734132904</v>
      </c>
      <c r="M4964" s="126">
        <v>13.391103187432</v>
      </c>
      <c r="N4964" s="126">
        <v>13.6530516892864</v>
      </c>
      <c r="O4964" s="126">
        <v>14.120689949236301</v>
      </c>
      <c r="P4964" s="126">
        <v>14.448055726186199</v>
      </c>
      <c r="Q4964" s="126">
        <v>14.717490849795601</v>
      </c>
      <c r="R4964" s="126">
        <v>15.0164360649229</v>
      </c>
      <c r="S4964" s="126">
        <v>15.195601297731301</v>
      </c>
      <c r="T4964" s="126">
        <v>15.377990144593401</v>
      </c>
      <c r="U4964" s="126">
        <v>15.571425535013599</v>
      </c>
      <c r="V4964" s="126">
        <v>15.705369456873999</v>
      </c>
      <c r="W4964" s="126">
        <v>15.8230523601285</v>
      </c>
      <c r="X4964" s="126">
        <v>15.9394651866596</v>
      </c>
      <c r="Y4964" s="126">
        <v>16.0356113717447</v>
      </c>
      <c r="Z4964" s="126">
        <v>16.123580369418399</v>
      </c>
      <c r="AA4964" s="126">
        <v>16.208095146201899</v>
      </c>
      <c r="AB4964" s="126">
        <v>16.3791270574451</v>
      </c>
      <c r="AC4964" s="126">
        <v>16.561859766570201</v>
      </c>
      <c r="AD4964" s="126">
        <v>16.750723959144199</v>
      </c>
      <c r="AE4964" s="126">
        <v>16.957961147682699</v>
      </c>
      <c r="AF4964" s="126">
        <v>17.183407247010301</v>
      </c>
      <c r="AG4964" s="126">
        <v>17.312800519784702</v>
      </c>
      <c r="AH4964" s="126">
        <v>17.3103275034231</v>
      </c>
      <c r="AI4964" s="126">
        <v>17.365869740038299</v>
      </c>
      <c r="AJ4964" s="126">
        <v>17.431821127598099</v>
      </c>
      <c r="AK4964" s="126">
        <v>17.390661664882401</v>
      </c>
    </row>
    <row r="4965" spans="1:37" s="126" customFormat="1" hidden="1" x14ac:dyDescent="0.3">
      <c r="A4965" s="129" t="str">
        <f t="shared" si="116"/>
        <v>SDGbaseTRA_AgMax_v6_3QVAXaaoce</v>
      </c>
      <c r="B4965" s="129" t="s">
        <v>220</v>
      </c>
      <c r="C4965" s="129" t="s">
        <v>303</v>
      </c>
      <c r="D4965" s="129" t="s">
        <v>211</v>
      </c>
      <c r="E4965" s="126" t="s">
        <v>6</v>
      </c>
      <c r="F4965" s="126">
        <v>0.81587985557138398</v>
      </c>
      <c r="G4965" s="126">
        <v>0.81297078616281104</v>
      </c>
      <c r="H4965" s="126">
        <v>0.82930858178431099</v>
      </c>
      <c r="I4965" s="126">
        <v>0.84090870026640196</v>
      </c>
      <c r="J4965" s="126">
        <v>0.85749384286703401</v>
      </c>
      <c r="K4965" s="126">
        <v>0.87337530072280101</v>
      </c>
      <c r="L4965" s="126">
        <v>0.89058671846723203</v>
      </c>
      <c r="M4965" s="126">
        <v>0.90756518626782201</v>
      </c>
      <c r="N4965" s="126">
        <v>0.92577766936564798</v>
      </c>
      <c r="O4965" s="126">
        <v>0.95289245491644403</v>
      </c>
      <c r="P4965" s="126">
        <v>0.97639410570557705</v>
      </c>
      <c r="Q4965" s="126">
        <v>0.99756393555133804</v>
      </c>
      <c r="R4965" s="126">
        <v>1.0203444228346601</v>
      </c>
      <c r="S4965" s="126">
        <v>1.03736871127894</v>
      </c>
      <c r="T4965" s="126">
        <v>1.0543905785309899</v>
      </c>
      <c r="U4965" s="126">
        <v>1.0722654328179499</v>
      </c>
      <c r="V4965" s="126">
        <v>1.08684466009772</v>
      </c>
      <c r="W4965" s="126">
        <v>1.1010271808746299</v>
      </c>
      <c r="X4965" s="126">
        <v>1.1154585561641199</v>
      </c>
      <c r="Y4965" s="126">
        <v>1.1286047357157301</v>
      </c>
      <c r="Z4965" s="126">
        <v>1.1415838642117799</v>
      </c>
      <c r="AA4965" s="126">
        <v>1.1546200195974701</v>
      </c>
      <c r="AB4965" s="126">
        <v>1.1717312761532199</v>
      </c>
      <c r="AC4965" s="126">
        <v>1.1887588186631499</v>
      </c>
      <c r="AD4965" s="126">
        <v>1.20576901466638</v>
      </c>
      <c r="AE4965" s="126">
        <v>1.2233202407896899</v>
      </c>
      <c r="AF4965" s="126">
        <v>1.2415747782005999</v>
      </c>
      <c r="AG4965" s="126">
        <v>1.2573250741856199</v>
      </c>
      <c r="AH4965" s="126">
        <v>1.2604360786561599</v>
      </c>
      <c r="AI4965" s="126">
        <v>1.2639599552638701</v>
      </c>
      <c r="AJ4965" s="126">
        <v>1.2683110421813599</v>
      </c>
      <c r="AK4965" s="126">
        <v>1.2698342687499899</v>
      </c>
    </row>
    <row r="4966" spans="1:37" s="126" customFormat="1" hidden="1" x14ac:dyDescent="0.3">
      <c r="A4966" s="129" t="str">
        <f t="shared" si="116"/>
        <v>SDGbaseTRA_AgMax_v6_3QVAXaaveg</v>
      </c>
      <c r="B4966" s="129" t="s">
        <v>220</v>
      </c>
      <c r="C4966" s="129" t="s">
        <v>303</v>
      </c>
      <c r="D4966" s="129" t="s">
        <v>211</v>
      </c>
      <c r="E4966" s="126" t="s">
        <v>7</v>
      </c>
      <c r="F4966" s="126">
        <v>6.7349634382759103</v>
      </c>
      <c r="G4966" s="126">
        <v>6.4286567727221602</v>
      </c>
      <c r="H4966" s="126">
        <v>6.5352502417974403</v>
      </c>
      <c r="I4966" s="126">
        <v>6.6371667747177101</v>
      </c>
      <c r="J4966" s="126">
        <v>6.7933657684295001</v>
      </c>
      <c r="K4966" s="126">
        <v>6.9049592592599804</v>
      </c>
      <c r="L4966" s="126">
        <v>7.0168934513709198</v>
      </c>
      <c r="M4966" s="126">
        <v>7.1040345667532598</v>
      </c>
      <c r="N4966" s="126">
        <v>7.1983064287377498</v>
      </c>
      <c r="O4966" s="126">
        <v>7.3606834410925996</v>
      </c>
      <c r="P4966" s="126">
        <v>7.4647558911639198</v>
      </c>
      <c r="Q4966" s="126">
        <v>7.5480835301520299</v>
      </c>
      <c r="R4966" s="126">
        <v>7.7072289116288601</v>
      </c>
      <c r="S4966" s="126">
        <v>7.7602881960267904</v>
      </c>
      <c r="T4966" s="126">
        <v>7.8120019930339</v>
      </c>
      <c r="U4966" s="126">
        <v>7.87814290915433</v>
      </c>
      <c r="V4966" s="126">
        <v>7.9315378722951504</v>
      </c>
      <c r="W4966" s="126">
        <v>7.9658645009581104</v>
      </c>
      <c r="X4966" s="126">
        <v>7.97435819808525</v>
      </c>
      <c r="Y4966" s="126">
        <v>7.9815260242204298</v>
      </c>
      <c r="Z4966" s="126">
        <v>7.9873288976043604</v>
      </c>
      <c r="AA4966" s="126">
        <v>7.9768184038066803</v>
      </c>
      <c r="AB4966" s="126">
        <v>8.0385538664786402</v>
      </c>
      <c r="AC4966" s="126">
        <v>8.1414486580936902</v>
      </c>
      <c r="AD4966" s="126">
        <v>8.2686747314164304</v>
      </c>
      <c r="AE4966" s="126">
        <v>8.4232419523382607</v>
      </c>
      <c r="AF4966" s="126">
        <v>8.6010713989596095</v>
      </c>
      <c r="AG4966" s="126">
        <v>8.7804362224459904</v>
      </c>
      <c r="AH4966" s="126">
        <v>8.9158354148044001</v>
      </c>
      <c r="AI4966" s="126">
        <v>9.1202893601825501</v>
      </c>
      <c r="AJ4966" s="126">
        <v>9.2890927006972994</v>
      </c>
      <c r="AK4966" s="126">
        <v>9.3168895789574506</v>
      </c>
    </row>
    <row r="4967" spans="1:37" s="126" customFormat="1" hidden="1" x14ac:dyDescent="0.3">
      <c r="A4967" s="129" t="str">
        <f t="shared" si="116"/>
        <v>SDGbaseTRA_AgMax_v6_3QVAXaaofr</v>
      </c>
      <c r="B4967" s="129" t="s">
        <v>220</v>
      </c>
      <c r="C4967" s="129" t="s">
        <v>303</v>
      </c>
      <c r="D4967" s="129" t="s">
        <v>211</v>
      </c>
      <c r="E4967" s="126" t="s">
        <v>8</v>
      </c>
      <c r="F4967" s="126">
        <v>12.999968868332401</v>
      </c>
      <c r="G4967" s="126">
        <v>12.572931894228899</v>
      </c>
      <c r="H4967" s="126">
        <v>12.9565041481956</v>
      </c>
      <c r="I4967" s="126">
        <v>13.188564858666799</v>
      </c>
      <c r="J4967" s="126">
        <v>13.580591820433099</v>
      </c>
      <c r="K4967" s="126">
        <v>13.922455990374401</v>
      </c>
      <c r="L4967" s="126">
        <v>14.274206939989201</v>
      </c>
      <c r="M4967" s="126">
        <v>14.5811579742372</v>
      </c>
      <c r="N4967" s="126">
        <v>14.898860556886801</v>
      </c>
      <c r="O4967" s="126">
        <v>15.7480361400099</v>
      </c>
      <c r="P4967" s="126">
        <v>16.181326913875701</v>
      </c>
      <c r="Q4967" s="126">
        <v>16.4877472582126</v>
      </c>
      <c r="R4967" s="126">
        <v>16.881723289863402</v>
      </c>
      <c r="S4967" s="126">
        <v>17.102227279271101</v>
      </c>
      <c r="T4967" s="126">
        <v>17.326197918854898</v>
      </c>
      <c r="U4967" s="126">
        <v>17.575486633941601</v>
      </c>
      <c r="V4967" s="126">
        <v>17.7889242202993</v>
      </c>
      <c r="W4967" s="126">
        <v>17.963499052723002</v>
      </c>
      <c r="X4967" s="126">
        <v>18.058518189836398</v>
      </c>
      <c r="Y4967" s="126">
        <v>18.141394382568102</v>
      </c>
      <c r="Z4967" s="126">
        <v>18.192484192869301</v>
      </c>
      <c r="AA4967" s="126">
        <v>18.234056430840202</v>
      </c>
      <c r="AB4967" s="126">
        <v>18.4963294648038</v>
      </c>
      <c r="AC4967" s="126">
        <v>18.813860150914099</v>
      </c>
      <c r="AD4967" s="126">
        <v>19.1727409428694</v>
      </c>
      <c r="AE4967" s="126">
        <v>19.581853351647499</v>
      </c>
      <c r="AF4967" s="126">
        <v>20.047587467152098</v>
      </c>
      <c r="AG4967" s="126">
        <v>20.512413091146801</v>
      </c>
      <c r="AH4967" s="126">
        <v>20.826394490923601</v>
      </c>
      <c r="AI4967" s="126">
        <v>21.181899614269401</v>
      </c>
      <c r="AJ4967" s="126">
        <v>21.447358038775398</v>
      </c>
      <c r="AK4967" s="126">
        <v>21.372910817983499</v>
      </c>
    </row>
    <row r="4968" spans="1:37" s="126" customFormat="1" hidden="1" x14ac:dyDescent="0.3">
      <c r="A4968" s="129" t="str">
        <f t="shared" si="116"/>
        <v>SDGbaseTRA_AgMax_v6_3QVAXaagra</v>
      </c>
      <c r="B4968" s="129" t="s">
        <v>220</v>
      </c>
      <c r="C4968" s="129" t="s">
        <v>303</v>
      </c>
      <c r="D4968" s="129" t="s">
        <v>211</v>
      </c>
      <c r="E4968" s="126" t="s">
        <v>9</v>
      </c>
      <c r="F4968" s="126">
        <v>6.1969723289684602</v>
      </c>
      <c r="G4968" s="126">
        <v>6.0245744226366602</v>
      </c>
      <c r="H4968" s="126">
        <v>6.2708999497555604</v>
      </c>
      <c r="I4968" s="126">
        <v>6.3363194735596</v>
      </c>
      <c r="J4968" s="126">
        <v>6.5394395828362404</v>
      </c>
      <c r="K4968" s="126">
        <v>6.7440978681791899</v>
      </c>
      <c r="L4968" s="126">
        <v>6.9625769271915399</v>
      </c>
      <c r="M4968" s="126">
        <v>7.1875836528491099</v>
      </c>
      <c r="N4968" s="126">
        <v>7.4281478686424096</v>
      </c>
      <c r="O4968" s="126">
        <v>8.0212936377739208</v>
      </c>
      <c r="P4968" s="126">
        <v>8.3638919279532704</v>
      </c>
      <c r="Q4968" s="126">
        <v>8.6314169302223505</v>
      </c>
      <c r="R4968" s="126">
        <v>8.9596591080576697</v>
      </c>
      <c r="S4968" s="126">
        <v>9.2037528073424095</v>
      </c>
      <c r="T4968" s="126">
        <v>9.45794607353338</v>
      </c>
      <c r="U4968" s="126">
        <v>9.7305270985959993</v>
      </c>
      <c r="V4968" s="126">
        <v>9.9597136609458694</v>
      </c>
      <c r="W4968" s="126">
        <v>10.200321918307701</v>
      </c>
      <c r="X4968" s="126">
        <v>10.4447957647476</v>
      </c>
      <c r="Y4968" s="126">
        <v>10.662618308718899</v>
      </c>
      <c r="Z4968" s="126">
        <v>10.8664496728711</v>
      </c>
      <c r="AA4968" s="126">
        <v>11.0908049050024</v>
      </c>
      <c r="AB4968" s="126">
        <v>11.4906452959583</v>
      </c>
      <c r="AC4968" s="126">
        <v>11.8439445518549</v>
      </c>
      <c r="AD4968" s="126">
        <v>12.156999450686801</v>
      </c>
      <c r="AE4968" s="126">
        <v>12.456395396809601</v>
      </c>
      <c r="AF4968" s="126">
        <v>12.762091009473901</v>
      </c>
      <c r="AG4968" s="126">
        <v>13.031787445055601</v>
      </c>
      <c r="AH4968" s="126">
        <v>13.141407636555099</v>
      </c>
      <c r="AI4968" s="126">
        <v>13.186945785879001</v>
      </c>
      <c r="AJ4968" s="126">
        <v>13.1631168735823</v>
      </c>
      <c r="AK4968" s="126">
        <v>12.994767228092799</v>
      </c>
    </row>
    <row r="4969" spans="1:37" s="126" customFormat="1" hidden="1" x14ac:dyDescent="0.3">
      <c r="A4969" s="129" t="str">
        <f t="shared" si="116"/>
        <v>SDGbaseTRA_AgMax_v6_3QVAXaaoil</v>
      </c>
      <c r="B4969" s="129" t="s">
        <v>220</v>
      </c>
      <c r="C4969" s="129" t="s">
        <v>303</v>
      </c>
      <c r="D4969" s="129" t="s">
        <v>211</v>
      </c>
      <c r="E4969" s="126" t="s">
        <v>10</v>
      </c>
      <c r="F4969" s="126">
        <v>5.4472049614464702</v>
      </c>
      <c r="G4969" s="126">
        <v>5.34772734428714</v>
      </c>
      <c r="H4969" s="126">
        <v>5.4496482814549498</v>
      </c>
      <c r="I4969" s="126">
        <v>5.5299577088082401</v>
      </c>
      <c r="J4969" s="126">
        <v>5.6505278076530301</v>
      </c>
      <c r="K4969" s="126">
        <v>5.7572876730929696</v>
      </c>
      <c r="L4969" s="126">
        <v>5.8711352437301798</v>
      </c>
      <c r="M4969" s="126">
        <v>5.9747417391786897</v>
      </c>
      <c r="N4969" s="126">
        <v>6.0864819963553298</v>
      </c>
      <c r="O4969" s="126">
        <v>6.2431143916071701</v>
      </c>
      <c r="P4969" s="126">
        <v>6.3781178197139203</v>
      </c>
      <c r="Q4969" s="126">
        <v>6.5033033960912299</v>
      </c>
      <c r="R4969" s="126">
        <v>6.6704938624459604</v>
      </c>
      <c r="S4969" s="126">
        <v>6.7787857190856302</v>
      </c>
      <c r="T4969" s="126">
        <v>6.8866271646610997</v>
      </c>
      <c r="U4969" s="126">
        <v>7.00321218939595</v>
      </c>
      <c r="V4969" s="126">
        <v>7.1027869218816004</v>
      </c>
      <c r="W4969" s="126">
        <v>7.1998742855263904</v>
      </c>
      <c r="X4969" s="126">
        <v>7.2962242554834003</v>
      </c>
      <c r="Y4969" s="126">
        <v>7.38515757229609</v>
      </c>
      <c r="Z4969" s="126">
        <v>7.4755374985136598</v>
      </c>
      <c r="AA4969" s="126">
        <v>7.5616968332403296</v>
      </c>
      <c r="AB4969" s="126">
        <v>7.6748697697100399</v>
      </c>
      <c r="AC4969" s="126">
        <v>7.7927537928131203</v>
      </c>
      <c r="AD4969" s="126">
        <v>7.9141041511258203</v>
      </c>
      <c r="AE4969" s="126">
        <v>8.0441882242334106</v>
      </c>
      <c r="AF4969" s="126">
        <v>8.1833685043062498</v>
      </c>
      <c r="AG4969" s="126">
        <v>8.3109853102405804</v>
      </c>
      <c r="AH4969" s="126">
        <v>8.34785044081422</v>
      </c>
      <c r="AI4969" s="126">
        <v>8.4043624054002901</v>
      </c>
      <c r="AJ4969" s="126">
        <v>8.4670030529904405</v>
      </c>
      <c r="AK4969" s="126">
        <v>8.4996147664357995</v>
      </c>
    </row>
    <row r="4970" spans="1:37" s="126" customFormat="1" hidden="1" x14ac:dyDescent="0.3">
      <c r="A4970" s="129" t="str">
        <f t="shared" si="116"/>
        <v>SDGbaseTRA_AgMax_v6_3QVAXaatub</v>
      </c>
      <c r="B4970" s="129" t="s">
        <v>220</v>
      </c>
      <c r="C4970" s="129" t="s">
        <v>303</v>
      </c>
      <c r="D4970" s="129" t="s">
        <v>211</v>
      </c>
      <c r="E4970" s="126" t="s">
        <v>11</v>
      </c>
      <c r="F4970" s="126">
        <v>2.9478456812017</v>
      </c>
      <c r="G4970" s="126">
        <v>2.8203792778127701</v>
      </c>
      <c r="H4970" s="126">
        <v>2.8712598905662401</v>
      </c>
      <c r="I4970" s="126">
        <v>2.9175053422072899</v>
      </c>
      <c r="J4970" s="126">
        <v>2.9879308741153499</v>
      </c>
      <c r="K4970" s="126">
        <v>3.0402505342209398</v>
      </c>
      <c r="L4970" s="126">
        <v>3.0939527173604402</v>
      </c>
      <c r="M4970" s="126">
        <v>3.1387752998890699</v>
      </c>
      <c r="N4970" s="126">
        <v>3.1866862393078099</v>
      </c>
      <c r="O4970" s="126">
        <v>3.2658890407939398</v>
      </c>
      <c r="P4970" s="126">
        <v>3.3181052260444899</v>
      </c>
      <c r="Q4970" s="126">
        <v>3.3602425641415201</v>
      </c>
      <c r="R4970" s="126">
        <v>3.4325596112163601</v>
      </c>
      <c r="S4970" s="126">
        <v>3.4581069938020801</v>
      </c>
      <c r="T4970" s="126">
        <v>3.4831849967968398</v>
      </c>
      <c r="U4970" s="126">
        <v>3.5144898145619399</v>
      </c>
      <c r="V4970" s="126">
        <v>3.5382388681422201</v>
      </c>
      <c r="W4970" s="126">
        <v>3.5526783962675301</v>
      </c>
      <c r="X4970" s="126">
        <v>3.5554423222634699</v>
      </c>
      <c r="Y4970" s="126">
        <v>3.5562107066555599</v>
      </c>
      <c r="Z4970" s="126">
        <v>3.5562367846690899</v>
      </c>
      <c r="AA4970" s="126">
        <v>3.5491365170404001</v>
      </c>
      <c r="AB4970" s="126">
        <v>3.5767271475753399</v>
      </c>
      <c r="AC4970" s="126">
        <v>3.6228425833473898</v>
      </c>
      <c r="AD4970" s="126">
        <v>3.6806532730647801</v>
      </c>
      <c r="AE4970" s="126">
        <v>3.7515720574446401</v>
      </c>
      <c r="AF4970" s="126">
        <v>3.83359838161457</v>
      </c>
      <c r="AG4970" s="126">
        <v>3.8985407050572598</v>
      </c>
      <c r="AH4970" s="126">
        <v>3.9434780957039601</v>
      </c>
      <c r="AI4970" s="126">
        <v>4.0271205050194601</v>
      </c>
      <c r="AJ4970" s="126">
        <v>4.0931251862756204</v>
      </c>
      <c r="AK4970" s="126">
        <v>4.0852320739584798</v>
      </c>
    </row>
    <row r="4971" spans="1:37" s="126" customFormat="1" hidden="1" x14ac:dyDescent="0.3">
      <c r="A4971" s="129" t="str">
        <f t="shared" si="116"/>
        <v>SDGbaseTRA_AgMax_v6_3QVAXaapul</v>
      </c>
      <c r="B4971" s="129" t="s">
        <v>220</v>
      </c>
      <c r="C4971" s="129" t="s">
        <v>303</v>
      </c>
      <c r="D4971" s="129" t="s">
        <v>211</v>
      </c>
      <c r="E4971" s="126" t="s">
        <v>12</v>
      </c>
      <c r="F4971" s="126">
        <v>0.52449157567985805</v>
      </c>
      <c r="G4971" s="126">
        <v>0.51545197279167998</v>
      </c>
      <c r="H4971" s="126">
        <v>0.52490665577070905</v>
      </c>
      <c r="I4971" s="126">
        <v>0.53287282014022197</v>
      </c>
      <c r="J4971" s="126">
        <v>0.54389963190864399</v>
      </c>
      <c r="K4971" s="126">
        <v>0.55305096316820701</v>
      </c>
      <c r="L4971" s="126">
        <v>0.56248051313252401</v>
      </c>
      <c r="M4971" s="126">
        <v>0.56987194366352101</v>
      </c>
      <c r="N4971" s="126">
        <v>0.57761833341386604</v>
      </c>
      <c r="O4971" s="126">
        <v>0.58813122578363897</v>
      </c>
      <c r="P4971" s="126">
        <v>0.59657388815743795</v>
      </c>
      <c r="Q4971" s="126">
        <v>0.60407436602909503</v>
      </c>
      <c r="R4971" s="126">
        <v>0.616021487196731</v>
      </c>
      <c r="S4971" s="126">
        <v>0.62216628874333102</v>
      </c>
      <c r="T4971" s="126">
        <v>0.62823629342892795</v>
      </c>
      <c r="U4971" s="126">
        <v>0.63515287806559295</v>
      </c>
      <c r="V4971" s="126">
        <v>0.64091869186054895</v>
      </c>
      <c r="W4971" s="126">
        <v>0.64601210075971605</v>
      </c>
      <c r="X4971" s="126">
        <v>0.65040682504135805</v>
      </c>
      <c r="Y4971" s="126">
        <v>0.65449665155310799</v>
      </c>
      <c r="Z4971" s="126">
        <v>0.65875107294036195</v>
      </c>
      <c r="AA4971" s="126">
        <v>0.66227165731554305</v>
      </c>
      <c r="AB4971" s="126">
        <v>0.667955949915359</v>
      </c>
      <c r="AC4971" s="126">
        <v>0.67499256800428997</v>
      </c>
      <c r="AD4971" s="126">
        <v>0.68304292191350702</v>
      </c>
      <c r="AE4971" s="126">
        <v>0.69243933579564698</v>
      </c>
      <c r="AF4971" s="126">
        <v>0.70304957207879604</v>
      </c>
      <c r="AG4971" s="126">
        <v>0.71414587949868802</v>
      </c>
      <c r="AH4971" s="126">
        <v>0.71783386445608799</v>
      </c>
      <c r="AI4971" s="126">
        <v>0.72410149258142797</v>
      </c>
      <c r="AJ4971" s="126">
        <v>0.73097131294595097</v>
      </c>
      <c r="AK4971" s="126">
        <v>0.73479315946907098</v>
      </c>
    </row>
    <row r="4972" spans="1:37" s="126" customFormat="1" hidden="1" x14ac:dyDescent="0.3">
      <c r="A4972" s="129" t="str">
        <f t="shared" si="116"/>
        <v>SDGbaseTRA_AgMax_v6_3QVAXaasug</v>
      </c>
      <c r="B4972" s="129" t="s">
        <v>220</v>
      </c>
      <c r="C4972" s="129" t="s">
        <v>303</v>
      </c>
      <c r="D4972" s="129" t="s">
        <v>211</v>
      </c>
      <c r="E4972" s="126" t="s">
        <v>13</v>
      </c>
      <c r="F4972" s="126">
        <v>3.8233471543033799</v>
      </c>
      <c r="G4972" s="126">
        <v>3.7357351704224202</v>
      </c>
      <c r="H4972" s="126">
        <v>3.8019977066521999</v>
      </c>
      <c r="I4972" s="126">
        <v>3.8606434348554499</v>
      </c>
      <c r="J4972" s="126">
        <v>3.94531989872891</v>
      </c>
      <c r="K4972" s="126">
        <v>4.0114780359974098</v>
      </c>
      <c r="L4972" s="126">
        <v>4.07849390461433</v>
      </c>
      <c r="M4972" s="126">
        <v>4.1353798511230497</v>
      </c>
      <c r="N4972" s="126">
        <v>4.1944938014520998</v>
      </c>
      <c r="O4972" s="126">
        <v>4.3260508056427804</v>
      </c>
      <c r="P4972" s="126">
        <v>4.3984133972620896</v>
      </c>
      <c r="Q4972" s="126">
        <v>4.4563443727212402</v>
      </c>
      <c r="R4972" s="126">
        <v>4.5445999372061001</v>
      </c>
      <c r="S4972" s="126">
        <v>4.5956569157561598</v>
      </c>
      <c r="T4972" s="126">
        <v>4.6456226394759099</v>
      </c>
      <c r="U4972" s="126">
        <v>4.6995147445100596</v>
      </c>
      <c r="V4972" s="126">
        <v>4.7392934391534096</v>
      </c>
      <c r="W4972" s="126">
        <v>4.7839567485397296</v>
      </c>
      <c r="X4972" s="126">
        <v>4.8363809312272803</v>
      </c>
      <c r="Y4972" s="126">
        <v>4.8782232193021997</v>
      </c>
      <c r="Z4972" s="126">
        <v>4.9214438819366997</v>
      </c>
      <c r="AA4972" s="126">
        <v>4.9663574736047202</v>
      </c>
      <c r="AB4972" s="126">
        <v>5.0329033182654204</v>
      </c>
      <c r="AC4972" s="126">
        <v>5.0914681332227998</v>
      </c>
      <c r="AD4972" s="126">
        <v>5.1406928840901198</v>
      </c>
      <c r="AE4972" s="126">
        <v>5.1903399410873696</v>
      </c>
      <c r="AF4972" s="126">
        <v>5.2444794029168902</v>
      </c>
      <c r="AG4972" s="126">
        <v>5.2999094552727204</v>
      </c>
      <c r="AH4972" s="126">
        <v>5.2960996078326099</v>
      </c>
      <c r="AI4972" s="126">
        <v>5.2956343270433202</v>
      </c>
      <c r="AJ4972" s="126">
        <v>5.3085317084035504</v>
      </c>
      <c r="AK4972" s="126">
        <v>5.3138574635329503</v>
      </c>
    </row>
    <row r="4973" spans="1:37" s="126" customFormat="1" hidden="1" x14ac:dyDescent="0.3">
      <c r="A4973" s="129" t="str">
        <f t="shared" si="116"/>
        <v>SDGbaseTRA_AgMax_v6_3QVAXaaoth</v>
      </c>
      <c r="B4973" s="129" t="s">
        <v>220</v>
      </c>
      <c r="C4973" s="129" t="s">
        <v>303</v>
      </c>
      <c r="D4973" s="129" t="s">
        <v>211</v>
      </c>
      <c r="E4973" s="126" t="s">
        <v>14</v>
      </c>
      <c r="F4973" s="126">
        <v>7.2867372761350104</v>
      </c>
      <c r="G4973" s="126">
        <v>7.3012632648317899</v>
      </c>
      <c r="H4973" s="126">
        <v>7.4096164847777697</v>
      </c>
      <c r="I4973" s="126">
        <v>7.4788155140584403</v>
      </c>
      <c r="J4973" s="126">
        <v>7.57198738831777</v>
      </c>
      <c r="K4973" s="126">
        <v>7.6701520495134199</v>
      </c>
      <c r="L4973" s="126">
        <v>7.7828774416025697</v>
      </c>
      <c r="M4973" s="126">
        <v>7.9100653922803703</v>
      </c>
      <c r="N4973" s="126">
        <v>8.0543367011182294</v>
      </c>
      <c r="O4973" s="126">
        <v>8.2469505019581906</v>
      </c>
      <c r="P4973" s="126">
        <v>8.4399244029685399</v>
      </c>
      <c r="Q4973" s="126">
        <v>8.6245824233937292</v>
      </c>
      <c r="R4973" s="126">
        <v>8.7973425466907607</v>
      </c>
      <c r="S4973" s="126">
        <v>8.9512119335587297</v>
      </c>
      <c r="T4973" s="126">
        <v>9.1077343022059107</v>
      </c>
      <c r="U4973" s="126">
        <v>9.2737179487527008</v>
      </c>
      <c r="V4973" s="126">
        <v>9.4240245031648708</v>
      </c>
      <c r="W4973" s="126">
        <v>9.5776637401562006</v>
      </c>
      <c r="X4973" s="126">
        <v>9.7374032227372904</v>
      </c>
      <c r="Y4973" s="126">
        <v>9.8904055512172295</v>
      </c>
      <c r="Z4973" s="126">
        <v>10.041640252930801</v>
      </c>
      <c r="AA4973" s="126">
        <v>10.193422583683301</v>
      </c>
      <c r="AB4973" s="126">
        <v>10.355640223919201</v>
      </c>
      <c r="AC4973" s="126">
        <v>10.5119425498404</v>
      </c>
      <c r="AD4973" s="126">
        <v>10.6684345377965</v>
      </c>
      <c r="AE4973" s="126">
        <v>10.827514812395201</v>
      </c>
      <c r="AF4973" s="126">
        <v>10.9910342409463</v>
      </c>
      <c r="AG4973" s="126">
        <v>11.153675950315501</v>
      </c>
      <c r="AH4973" s="126">
        <v>11.228899781946801</v>
      </c>
      <c r="AI4973" s="126">
        <v>11.2978993955511</v>
      </c>
      <c r="AJ4973" s="126">
        <v>11.368550166823599</v>
      </c>
      <c r="AK4973" s="126">
        <v>11.4284596180342</v>
      </c>
    </row>
    <row r="4974" spans="1:37" s="126" customFormat="1" hidden="1" x14ac:dyDescent="0.3">
      <c r="A4974" s="129" t="str">
        <f t="shared" si="116"/>
        <v>SDGbaseTRA_AgMax_v6_3QVAXalani</v>
      </c>
      <c r="B4974" s="129" t="s">
        <v>220</v>
      </c>
      <c r="C4974" s="129" t="s">
        <v>303</v>
      </c>
      <c r="D4974" s="129" t="s">
        <v>211</v>
      </c>
      <c r="E4974" s="126" t="s">
        <v>15</v>
      </c>
      <c r="F4974" s="126">
        <v>27.548737505234399</v>
      </c>
      <c r="G4974" s="126">
        <v>27.710598770362601</v>
      </c>
      <c r="H4974" s="126">
        <v>28.2280416386584</v>
      </c>
      <c r="I4974" s="126">
        <v>28.426996444213302</v>
      </c>
      <c r="J4974" s="126">
        <v>28.941191760489101</v>
      </c>
      <c r="K4974" s="126">
        <v>29.6534384766559</v>
      </c>
      <c r="L4974" s="126">
        <v>30.556698900524399</v>
      </c>
      <c r="M4974" s="126">
        <v>31.512377190024299</v>
      </c>
      <c r="N4974" s="126">
        <v>32.563252671135103</v>
      </c>
      <c r="O4974" s="126">
        <v>34.036101558485598</v>
      </c>
      <c r="P4974" s="126">
        <v>35.486275624793002</v>
      </c>
      <c r="Q4974" s="126">
        <v>36.777001282769398</v>
      </c>
      <c r="R4974" s="126">
        <v>38.3704190777121</v>
      </c>
      <c r="S4974" s="126">
        <v>39.646574252892499</v>
      </c>
      <c r="T4974" s="126">
        <v>40.902749431167798</v>
      </c>
      <c r="U4974" s="126">
        <v>42.292664621619799</v>
      </c>
      <c r="V4974" s="126">
        <v>43.484389312654798</v>
      </c>
      <c r="W4974" s="126">
        <v>44.694519510873398</v>
      </c>
      <c r="X4974" s="126">
        <v>45.9553720872455</v>
      </c>
      <c r="Y4974" s="126">
        <v>47.060606139713499</v>
      </c>
      <c r="Z4974" s="126">
        <v>48.128495780275898</v>
      </c>
      <c r="AA4974" s="126">
        <v>49.164584188739198</v>
      </c>
      <c r="AB4974" s="126">
        <v>50.430551776607302</v>
      </c>
      <c r="AC4974" s="126">
        <v>51.671759501936101</v>
      </c>
      <c r="AD4974" s="126">
        <v>52.9744474259047</v>
      </c>
      <c r="AE4974" s="126">
        <v>54.354950679723899</v>
      </c>
      <c r="AF4974" s="126">
        <v>55.838712190449598</v>
      </c>
      <c r="AG4974" s="126">
        <v>57.301748878952303</v>
      </c>
      <c r="AH4974" s="126">
        <v>56.952752211962</v>
      </c>
      <c r="AI4974" s="126">
        <v>56.612340020075301</v>
      </c>
      <c r="AJ4974" s="126">
        <v>56.429437369839903</v>
      </c>
      <c r="AK4974" s="126">
        <v>56.0715110651511</v>
      </c>
    </row>
    <row r="4975" spans="1:37" s="126" customFormat="1" hidden="1" x14ac:dyDescent="0.3">
      <c r="A4975" s="129" t="str">
        <f t="shared" si="116"/>
        <v>SDGbaseTRA_AgMax_v6_3QVAXafore</v>
      </c>
      <c r="B4975" s="129" t="s">
        <v>220</v>
      </c>
      <c r="C4975" s="129" t="s">
        <v>303</v>
      </c>
      <c r="D4975" s="129" t="s">
        <v>211</v>
      </c>
      <c r="E4975" s="126" t="s">
        <v>16</v>
      </c>
      <c r="F4975" s="126">
        <v>6.4911530358491802</v>
      </c>
      <c r="G4975" s="126">
        <v>6.1550073944935999</v>
      </c>
      <c r="H4975" s="126">
        <v>6.3205149066502697</v>
      </c>
      <c r="I4975" s="126">
        <v>6.4822933966560097</v>
      </c>
      <c r="J4975" s="126">
        <v>6.6410908911595596</v>
      </c>
      <c r="K4975" s="126">
        <v>6.7753189069709201</v>
      </c>
      <c r="L4975" s="126">
        <v>6.9136053188794904</v>
      </c>
      <c r="M4975" s="126">
        <v>7.0446445255545296</v>
      </c>
      <c r="N4975" s="126">
        <v>7.2188948049110904</v>
      </c>
      <c r="O4975" s="126">
        <v>7.4923409036188504</v>
      </c>
      <c r="P4975" s="126">
        <v>7.6486593390263797</v>
      </c>
      <c r="Q4975" s="126">
        <v>7.7682200077180799</v>
      </c>
      <c r="R4975" s="126">
        <v>7.93370420798243</v>
      </c>
      <c r="S4975" s="126">
        <v>8.0347354642462196</v>
      </c>
      <c r="T4975" s="126">
        <v>8.1823830715677204</v>
      </c>
      <c r="U4975" s="126">
        <v>8.3510352097947909</v>
      </c>
      <c r="V4975" s="126">
        <v>8.5174965996089096</v>
      </c>
      <c r="W4975" s="126">
        <v>8.68552940513311</v>
      </c>
      <c r="X4975" s="126">
        <v>8.8815371188883905</v>
      </c>
      <c r="Y4975" s="126">
        <v>9.0500585946119596</v>
      </c>
      <c r="Z4975" s="126">
        <v>9.1906764767403306</v>
      </c>
      <c r="AA4975" s="126">
        <v>9.3334867909274895</v>
      </c>
      <c r="AB4975" s="126">
        <v>9.52126757080182</v>
      </c>
      <c r="AC4975" s="126">
        <v>9.6906263012471499</v>
      </c>
      <c r="AD4975" s="126">
        <v>9.8611737103691102</v>
      </c>
      <c r="AE4975" s="126">
        <v>10.050680296339401</v>
      </c>
      <c r="AF4975" s="126">
        <v>10.2671547728796</v>
      </c>
      <c r="AG4975" s="126">
        <v>10.4712133915229</v>
      </c>
      <c r="AH4975" s="126">
        <v>10.5143427921643</v>
      </c>
      <c r="AI4975" s="126">
        <v>10.549985794622399</v>
      </c>
      <c r="AJ4975" s="126">
        <v>10.5675489642861</v>
      </c>
      <c r="AK4975" s="126">
        <v>10.495588571102701</v>
      </c>
    </row>
    <row r="4976" spans="1:37" s="126" customFormat="1" hidden="1" x14ac:dyDescent="0.3">
      <c r="A4976" s="129" t="str">
        <f t="shared" si="116"/>
        <v>SDGbaseTRA_AgMax_v6_3QVAXafish</v>
      </c>
      <c r="B4976" s="129" t="s">
        <v>220</v>
      </c>
      <c r="C4976" s="129" t="s">
        <v>303</v>
      </c>
      <c r="D4976" s="129" t="s">
        <v>211</v>
      </c>
      <c r="E4976" s="126" t="s">
        <v>17</v>
      </c>
      <c r="F4976" s="126">
        <v>7.3673079317888401</v>
      </c>
      <c r="G4976" s="126">
        <v>7.4111551469976602</v>
      </c>
      <c r="H4976" s="126">
        <v>7.6956423406380896</v>
      </c>
      <c r="I4976" s="126">
        <v>7.82366892626258</v>
      </c>
      <c r="J4976" s="126">
        <v>8.03342461879644</v>
      </c>
      <c r="K4976" s="126">
        <v>8.2630286402746993</v>
      </c>
      <c r="L4976" s="126">
        <v>8.5326172316887607</v>
      </c>
      <c r="M4976" s="126">
        <v>8.8158243368917493</v>
      </c>
      <c r="N4976" s="126">
        <v>9.1284753985784803</v>
      </c>
      <c r="O4976" s="126">
        <v>9.5989959821819095</v>
      </c>
      <c r="P4976" s="126">
        <v>10.0311760590626</v>
      </c>
      <c r="Q4976" s="126">
        <v>10.4309993020823</v>
      </c>
      <c r="R4976" s="126">
        <v>10.9215203249413</v>
      </c>
      <c r="S4976" s="126">
        <v>11.304870879734001</v>
      </c>
      <c r="T4976" s="126">
        <v>11.703246052749799</v>
      </c>
      <c r="U4976" s="126">
        <v>12.1506493548388</v>
      </c>
      <c r="V4976" s="126">
        <v>12.5427920049548</v>
      </c>
      <c r="W4976" s="126">
        <v>12.950283143183</v>
      </c>
      <c r="X4976" s="126">
        <v>13.3886812410943</v>
      </c>
      <c r="Y4976" s="126">
        <v>13.7912451721033</v>
      </c>
      <c r="Z4976" s="126">
        <v>14.1933590748814</v>
      </c>
      <c r="AA4976" s="126">
        <v>14.6071965760514</v>
      </c>
      <c r="AB4976" s="126">
        <v>15.106097876225601</v>
      </c>
      <c r="AC4976" s="126">
        <v>15.5720022956595</v>
      </c>
      <c r="AD4976" s="126">
        <v>16.030476339630798</v>
      </c>
      <c r="AE4976" s="126">
        <v>16.492044537466398</v>
      </c>
      <c r="AF4976" s="126">
        <v>16.965413201557599</v>
      </c>
      <c r="AG4976" s="126">
        <v>17.423885102559801</v>
      </c>
      <c r="AH4976" s="126">
        <v>17.317307680926501</v>
      </c>
      <c r="AI4976" s="126">
        <v>17.145929696483702</v>
      </c>
      <c r="AJ4976" s="126">
        <v>16.9977834490305</v>
      </c>
      <c r="AK4976" s="126">
        <v>16.820819611975299</v>
      </c>
    </row>
    <row r="4977" spans="1:37" s="126" customFormat="1" hidden="1" x14ac:dyDescent="0.3">
      <c r="A4977" s="129" t="str">
        <f t="shared" si="116"/>
        <v>SDGbaseTRA_AgMax_v6_3QVAXacoal</v>
      </c>
      <c r="B4977" s="129" t="s">
        <v>220</v>
      </c>
      <c r="C4977" s="129" t="s">
        <v>303</v>
      </c>
      <c r="D4977" s="129" t="s">
        <v>211</v>
      </c>
      <c r="E4977" s="126" t="s">
        <v>18</v>
      </c>
      <c r="F4977" s="126">
        <v>112.985261334472</v>
      </c>
      <c r="G4977" s="126">
        <v>109.357624323195</v>
      </c>
      <c r="H4977" s="126">
        <v>107.44752648884</v>
      </c>
      <c r="I4977" s="126">
        <v>105.712239746862</v>
      </c>
      <c r="J4977" s="126">
        <v>102.513608106199</v>
      </c>
      <c r="K4977" s="126">
        <v>101.157488240522</v>
      </c>
      <c r="L4977" s="126">
        <v>99.164528176351496</v>
      </c>
      <c r="M4977" s="126">
        <v>97.125380258850598</v>
      </c>
      <c r="N4977" s="126">
        <v>95.990622532828198</v>
      </c>
      <c r="O4977" s="126">
        <v>94.574469293527201</v>
      </c>
      <c r="P4977" s="126">
        <v>91.675297231158197</v>
      </c>
      <c r="Q4977" s="126">
        <v>86.828911447968906</v>
      </c>
      <c r="R4977" s="126">
        <v>83.629921249547294</v>
      </c>
      <c r="S4977" s="126">
        <v>83.605270662995594</v>
      </c>
      <c r="T4977" s="126">
        <v>82.715640594572605</v>
      </c>
      <c r="U4977" s="126">
        <v>82.286451435218396</v>
      </c>
      <c r="V4977" s="126">
        <v>81.405957767289607</v>
      </c>
      <c r="W4977" s="126">
        <v>81.138318162282602</v>
      </c>
      <c r="X4977" s="126">
        <v>79.043728633298898</v>
      </c>
      <c r="Y4977" s="126">
        <v>77.123108184821604</v>
      </c>
      <c r="Z4977" s="126">
        <v>75.202487736344494</v>
      </c>
      <c r="AA4977" s="126">
        <v>73.281867287867399</v>
      </c>
      <c r="AB4977" s="126">
        <v>69.059921300012107</v>
      </c>
      <c r="AC4977" s="126">
        <v>64.8379753121568</v>
      </c>
      <c r="AD4977" s="126">
        <v>60.6160293243015</v>
      </c>
      <c r="AE4977" s="126">
        <v>56.394083336446101</v>
      </c>
      <c r="AF4977" s="126">
        <v>52.172137348590802</v>
      </c>
      <c r="AG4977" s="126">
        <v>44.458129618410602</v>
      </c>
      <c r="AH4977" s="126">
        <v>36.744121888230403</v>
      </c>
      <c r="AI4977" s="126">
        <v>29.0301141580502</v>
      </c>
      <c r="AJ4977" s="126">
        <v>21.31610642787</v>
      </c>
      <c r="AK4977" s="126">
        <v>13.602098697689801</v>
      </c>
    </row>
    <row r="4978" spans="1:37" s="126" customFormat="1" hidden="1" x14ac:dyDescent="0.3">
      <c r="A4978" s="129" t="str">
        <f t="shared" si="116"/>
        <v>SDGbaseTRA_AgMax_v6_3QVAXagold</v>
      </c>
      <c r="B4978" s="129" t="s">
        <v>220</v>
      </c>
      <c r="C4978" s="129" t="s">
        <v>303</v>
      </c>
      <c r="D4978" s="129" t="s">
        <v>211</v>
      </c>
      <c r="E4978" s="126" t="s">
        <v>19</v>
      </c>
      <c r="F4978" s="126">
        <v>61.1402858389852</v>
      </c>
      <c r="G4978" s="126">
        <v>61.079145553133401</v>
      </c>
      <c r="H4978" s="126">
        <v>60.9517610673498</v>
      </c>
      <c r="I4978" s="126">
        <v>60.890809306282399</v>
      </c>
      <c r="J4978" s="126">
        <v>60.829918496976099</v>
      </c>
      <c r="K4978" s="126">
        <v>60.769088578479199</v>
      </c>
      <c r="L4978" s="126">
        <v>60.708319489900703</v>
      </c>
      <c r="M4978" s="126">
        <v>60.6065194486753</v>
      </c>
      <c r="N4978" s="126">
        <v>60.545144456333198</v>
      </c>
      <c r="O4978" s="126">
        <v>60.484599311876899</v>
      </c>
      <c r="P4978" s="126">
        <v>60.424114712565</v>
      </c>
      <c r="Q4978" s="126">
        <v>60.363690597852496</v>
      </c>
      <c r="R4978" s="126">
        <v>60.303326907254601</v>
      </c>
      <c r="S4978" s="126">
        <v>60.243023580347398</v>
      </c>
      <c r="T4978" s="126">
        <v>60.182780556767</v>
      </c>
      <c r="U4978" s="126">
        <v>60.122597776210199</v>
      </c>
      <c r="V4978" s="126">
        <v>60.062475178433999</v>
      </c>
      <c r="W4978" s="126">
        <v>60.002412703255601</v>
      </c>
      <c r="X4978" s="126">
        <v>59.942410290552303</v>
      </c>
      <c r="Y4978" s="126">
        <v>59.8824678802617</v>
      </c>
      <c r="Z4978" s="126">
        <v>59.8225854123814</v>
      </c>
      <c r="AA4978" s="126">
        <v>59.762762826969102</v>
      </c>
      <c r="AB4978" s="126">
        <v>59.703000064142103</v>
      </c>
      <c r="AC4978" s="126">
        <v>59.643297064077998</v>
      </c>
      <c r="AD4978" s="126">
        <v>59.5836537670138</v>
      </c>
      <c r="AE4978" s="126">
        <v>59.5240701132468</v>
      </c>
      <c r="AF4978" s="126">
        <v>59.464546043133502</v>
      </c>
      <c r="AG4978" s="126">
        <v>59.4050814970904</v>
      </c>
      <c r="AH4978" s="126">
        <v>59.345676415593303</v>
      </c>
      <c r="AI4978" s="126">
        <v>59.2863307391777</v>
      </c>
      <c r="AJ4978" s="126">
        <v>59.227044408438502</v>
      </c>
      <c r="AK4978" s="126">
        <v>59.1678173640301</v>
      </c>
    </row>
    <row r="4979" spans="1:37" s="126" customFormat="1" hidden="1" x14ac:dyDescent="0.3">
      <c r="A4979" s="129" t="str">
        <f t="shared" si="116"/>
        <v>SDGbaseTRA_AgMax_v6_3QVAXangas</v>
      </c>
      <c r="B4979" s="129" t="s">
        <v>220</v>
      </c>
      <c r="C4979" s="129" t="s">
        <v>303</v>
      </c>
      <c r="D4979" s="129" t="s">
        <v>211</v>
      </c>
      <c r="E4979" s="126" t="s">
        <v>20</v>
      </c>
      <c r="F4979" s="126">
        <v>0.94356488111431702</v>
      </c>
      <c r="G4979" s="126">
        <v>0.79731728701236604</v>
      </c>
      <c r="H4979" s="126">
        <v>0.76173889560776697</v>
      </c>
      <c r="I4979" s="126">
        <v>0.72328404933163604</v>
      </c>
      <c r="J4979" s="126">
        <v>0.69212115687499798</v>
      </c>
      <c r="K4979" s="126">
        <v>0.66029207359169295</v>
      </c>
      <c r="L4979" s="126">
        <v>0.62969278999843703</v>
      </c>
      <c r="M4979" s="126">
        <v>0.60275360133877698</v>
      </c>
      <c r="N4979" s="126">
        <v>0.57783008150767601</v>
      </c>
      <c r="O4979" s="126">
        <v>0.57161897309318799</v>
      </c>
      <c r="P4979" s="126">
        <v>0.55141100228523499</v>
      </c>
      <c r="Q4979" s="126">
        <v>0.52906853434347101</v>
      </c>
      <c r="R4979" s="126">
        <v>0.50187747918854098</v>
      </c>
      <c r="S4979" s="126">
        <v>0.47807390391016202</v>
      </c>
      <c r="T4979" s="126">
        <v>0.455319879375428</v>
      </c>
      <c r="U4979" s="126">
        <v>0.43322532369887501</v>
      </c>
      <c r="V4979" s="126">
        <v>0.41117018773227698</v>
      </c>
      <c r="W4979" s="126">
        <v>0.390931279813301</v>
      </c>
      <c r="X4979" s="126">
        <v>0.37189501067625602</v>
      </c>
      <c r="Y4979" s="126">
        <v>0.35337844634038201</v>
      </c>
      <c r="Z4979" s="126">
        <v>0.33518023391780299</v>
      </c>
      <c r="AA4979" s="126">
        <v>0.31855310473569798</v>
      </c>
      <c r="AB4979" s="126">
        <v>0.304435900379389</v>
      </c>
      <c r="AC4979" s="126">
        <v>0.29067481084189201</v>
      </c>
      <c r="AD4979" s="126">
        <v>0.27708599606233802</v>
      </c>
      <c r="AE4979" s="126">
        <v>0.26392917523164</v>
      </c>
      <c r="AF4979" s="126">
        <v>0.25144388644426202</v>
      </c>
      <c r="AG4979" s="126">
        <v>0.23942399881258999</v>
      </c>
      <c r="AH4979" s="126">
        <v>0.230806369779334</v>
      </c>
      <c r="AI4979" s="126">
        <v>0.22166377379508101</v>
      </c>
      <c r="AJ4979" s="126">
        <v>0.21241433632352799</v>
      </c>
      <c r="AK4979" s="126">
        <v>0.20190978890302</v>
      </c>
    </row>
    <row r="4980" spans="1:37" s="126" customFormat="1" hidden="1" x14ac:dyDescent="0.3">
      <c r="A4980" s="129" t="str">
        <f t="shared" si="116"/>
        <v>SDGbaseTRA_AgMax_v6_3QVAXapgm</v>
      </c>
      <c r="B4980" s="129" t="s">
        <v>220</v>
      </c>
      <c r="C4980" s="129" t="s">
        <v>303</v>
      </c>
      <c r="D4980" s="129" t="s">
        <v>211</v>
      </c>
      <c r="E4980" s="126" t="s">
        <v>21</v>
      </c>
      <c r="F4980" s="126">
        <v>97.820469381023102</v>
      </c>
      <c r="G4980" s="126">
        <v>74.043973660661706</v>
      </c>
      <c r="H4980" s="126">
        <v>78.073537783027305</v>
      </c>
      <c r="I4980" s="126">
        <v>82.110695801531193</v>
      </c>
      <c r="J4980" s="126">
        <v>86.170632142105703</v>
      </c>
      <c r="K4980" s="126">
        <v>90.264859665295504</v>
      </c>
      <c r="L4980" s="126">
        <v>94.4094680962762</v>
      </c>
      <c r="M4980" s="126">
        <v>95.0405892669081</v>
      </c>
      <c r="N4980" s="126">
        <v>95.642904111593893</v>
      </c>
      <c r="O4980" s="126">
        <v>96.530330748569</v>
      </c>
      <c r="P4980" s="126">
        <v>97.1927596005509</v>
      </c>
      <c r="Q4980" s="126">
        <v>97.747840295088807</v>
      </c>
      <c r="R4980" s="126">
        <v>99.672446719550095</v>
      </c>
      <c r="S4980" s="126">
        <v>101.672982256388</v>
      </c>
      <c r="T4980" s="126">
        <v>103.69293078885001</v>
      </c>
      <c r="U4980" s="126">
        <v>105.76533713252699</v>
      </c>
      <c r="V4980" s="126">
        <v>107.965535239384</v>
      </c>
      <c r="W4980" s="126">
        <v>110.108277822933</v>
      </c>
      <c r="X4980" s="126">
        <v>112.11741626122</v>
      </c>
      <c r="Y4980" s="126">
        <v>114.123362447895</v>
      </c>
      <c r="Z4980" s="126">
        <v>116.09067329242301</v>
      </c>
      <c r="AA4980" s="126">
        <v>118.09039349532</v>
      </c>
      <c r="AB4980" s="126">
        <v>140.916211945828</v>
      </c>
      <c r="AC4980" s="126">
        <v>163.99378932737201</v>
      </c>
      <c r="AD4980" s="126">
        <v>187.28009992331499</v>
      </c>
      <c r="AE4980" s="126">
        <v>210.64298713397</v>
      </c>
      <c r="AF4980" s="126">
        <v>234.051750046557</v>
      </c>
      <c r="AG4980" s="126">
        <v>257.48907158027401</v>
      </c>
      <c r="AH4980" s="126">
        <v>280.351173583128</v>
      </c>
      <c r="AI4980" s="126">
        <v>303.29780952833698</v>
      </c>
      <c r="AJ4980" s="126">
        <v>326.317742412862</v>
      </c>
      <c r="AK4980" s="126">
        <v>349.22791427257999</v>
      </c>
    </row>
    <row r="4981" spans="1:37" s="126" customFormat="1" hidden="1" x14ac:dyDescent="0.3">
      <c r="A4981" s="129" t="str">
        <f t="shared" si="116"/>
        <v>SDGbaseTRA_AgMax_v6_3QVAXamore</v>
      </c>
      <c r="B4981" s="129" t="s">
        <v>220</v>
      </c>
      <c r="C4981" s="129" t="s">
        <v>303</v>
      </c>
      <c r="D4981" s="129" t="s">
        <v>211</v>
      </c>
      <c r="E4981" s="126" t="s">
        <v>22</v>
      </c>
      <c r="F4981" s="126">
        <v>78.234984296268294</v>
      </c>
      <c r="G4981" s="126">
        <v>72.515871899823793</v>
      </c>
      <c r="H4981" s="126">
        <v>75.842500835577397</v>
      </c>
      <c r="I4981" s="126">
        <v>78.456283811743504</v>
      </c>
      <c r="J4981" s="126">
        <v>81.449984487219794</v>
      </c>
      <c r="K4981" s="126">
        <v>84.453717837893393</v>
      </c>
      <c r="L4981" s="126">
        <v>87.772273375615001</v>
      </c>
      <c r="M4981" s="126">
        <v>91.463527972212603</v>
      </c>
      <c r="N4981" s="126">
        <v>95.290694890873894</v>
      </c>
      <c r="O4981" s="126">
        <v>102.25331352083499</v>
      </c>
      <c r="P4981" s="126">
        <v>107.458586064627</v>
      </c>
      <c r="Q4981" s="126">
        <v>111.80629417815101</v>
      </c>
      <c r="R4981" s="126">
        <v>115.348047117885</v>
      </c>
      <c r="S4981" s="126">
        <v>118.30665845910301</v>
      </c>
      <c r="T4981" s="126">
        <v>121.152983152068</v>
      </c>
      <c r="U4981" s="126">
        <v>124.1513222773</v>
      </c>
      <c r="V4981" s="126">
        <v>126.42376592067799</v>
      </c>
      <c r="W4981" s="126">
        <v>128.717297394376</v>
      </c>
      <c r="X4981" s="126">
        <v>131.053551210221</v>
      </c>
      <c r="Y4981" s="126">
        <v>132.56763304966501</v>
      </c>
      <c r="Z4981" s="126">
        <v>133.436612440152</v>
      </c>
      <c r="AA4981" s="126">
        <v>134.19372643880899</v>
      </c>
      <c r="AB4981" s="126">
        <v>135.71907096039899</v>
      </c>
      <c r="AC4981" s="126">
        <v>137.12393626782199</v>
      </c>
      <c r="AD4981" s="126">
        <v>138.67675439492101</v>
      </c>
      <c r="AE4981" s="126">
        <v>140.46271121653101</v>
      </c>
      <c r="AF4981" s="126">
        <v>142.60330287548999</v>
      </c>
      <c r="AG4981" s="126">
        <v>144.16095190000701</v>
      </c>
      <c r="AH4981" s="126">
        <v>144.106682702841</v>
      </c>
      <c r="AI4981" s="126">
        <v>143.790254460223</v>
      </c>
      <c r="AJ4981" s="126">
        <v>143.032237971364</v>
      </c>
      <c r="AK4981" s="126">
        <v>139.74815927543901</v>
      </c>
    </row>
    <row r="4982" spans="1:37" s="126" customFormat="1" hidden="1" x14ac:dyDescent="0.3">
      <c r="A4982" s="129" t="str">
        <f t="shared" si="116"/>
        <v>SDGbaseTRA_AgMax_v6_3QVAXamine</v>
      </c>
      <c r="B4982" s="129" t="s">
        <v>220</v>
      </c>
      <c r="C4982" s="129" t="s">
        <v>303</v>
      </c>
      <c r="D4982" s="129" t="s">
        <v>211</v>
      </c>
      <c r="E4982" s="126" t="s">
        <v>23</v>
      </c>
      <c r="F4982" s="126">
        <v>57.005130412218101</v>
      </c>
      <c r="G4982" s="126">
        <v>52.938237796433903</v>
      </c>
      <c r="H4982" s="126">
        <v>54.8534357227608</v>
      </c>
      <c r="I4982" s="126">
        <v>57.071224057300299</v>
      </c>
      <c r="J4982" s="126">
        <v>59.019762546679203</v>
      </c>
      <c r="K4982" s="126">
        <v>60.981979412802801</v>
      </c>
      <c r="L4982" s="126">
        <v>63.168508743319499</v>
      </c>
      <c r="M4982" s="126">
        <v>65.489117149208695</v>
      </c>
      <c r="N4982" s="126">
        <v>67.839135647458903</v>
      </c>
      <c r="O4982" s="126">
        <v>71.207584457713097</v>
      </c>
      <c r="P4982" s="126">
        <v>73.925668850485096</v>
      </c>
      <c r="Q4982" s="126">
        <v>76.436368655841704</v>
      </c>
      <c r="R4982" s="126">
        <v>78.223769816392604</v>
      </c>
      <c r="S4982" s="126">
        <v>80.197437071127098</v>
      </c>
      <c r="T4982" s="126">
        <v>82.218453368087097</v>
      </c>
      <c r="U4982" s="126">
        <v>84.531000866989402</v>
      </c>
      <c r="V4982" s="126">
        <v>86.664739190195704</v>
      </c>
      <c r="W4982" s="126">
        <v>89.075481155987006</v>
      </c>
      <c r="X4982" s="126">
        <v>91.893963352924104</v>
      </c>
      <c r="Y4982" s="126">
        <v>94.470118193921394</v>
      </c>
      <c r="Z4982" s="126">
        <v>97.040686777122005</v>
      </c>
      <c r="AA4982" s="126">
        <v>99.717080707007497</v>
      </c>
      <c r="AB4982" s="126">
        <v>102.460970190346</v>
      </c>
      <c r="AC4982" s="126">
        <v>104.873015858747</v>
      </c>
      <c r="AD4982" s="126">
        <v>107.29168132476801</v>
      </c>
      <c r="AE4982" s="126">
        <v>109.832335469114</v>
      </c>
      <c r="AF4982" s="126">
        <v>112.628642304845</v>
      </c>
      <c r="AG4982" s="126">
        <v>115.551509830444</v>
      </c>
      <c r="AH4982" s="126">
        <v>115.36429592779101</v>
      </c>
      <c r="AI4982" s="126">
        <v>114.696431188706</v>
      </c>
      <c r="AJ4982" s="126">
        <v>114.21563216749099</v>
      </c>
      <c r="AK4982" s="126">
        <v>113.23038497432501</v>
      </c>
    </row>
    <row r="4983" spans="1:37" s="126" customFormat="1" hidden="1" x14ac:dyDescent="0.3">
      <c r="A4983" s="129" t="str">
        <f t="shared" si="116"/>
        <v>SDGbaseTRA_AgMax_v6_3QVAXameat</v>
      </c>
      <c r="B4983" s="129" t="s">
        <v>220</v>
      </c>
      <c r="C4983" s="129" t="s">
        <v>303</v>
      </c>
      <c r="D4983" s="129" t="s">
        <v>211</v>
      </c>
      <c r="E4983" s="126" t="s">
        <v>24</v>
      </c>
      <c r="F4983" s="126">
        <v>14.298644361090499</v>
      </c>
      <c r="G4983" s="126">
        <v>14.319530203031499</v>
      </c>
      <c r="H4983" s="126">
        <v>14.6482182964606</v>
      </c>
      <c r="I4983" s="126">
        <v>14.8219623459436</v>
      </c>
      <c r="J4983" s="126">
        <v>15.1219721812394</v>
      </c>
      <c r="K4983" s="126">
        <v>15.468857082826</v>
      </c>
      <c r="L4983" s="126">
        <v>15.889395058628301</v>
      </c>
      <c r="M4983" s="126">
        <v>16.3174504739826</v>
      </c>
      <c r="N4983" s="126">
        <v>16.778128932409501</v>
      </c>
      <c r="O4983" s="126">
        <v>17.3756624378378</v>
      </c>
      <c r="P4983" s="126">
        <v>17.944945526199501</v>
      </c>
      <c r="Q4983" s="126">
        <v>18.4757926308565</v>
      </c>
      <c r="R4983" s="126">
        <v>19.181351921461101</v>
      </c>
      <c r="S4983" s="126">
        <v>19.722110903289099</v>
      </c>
      <c r="T4983" s="126">
        <v>20.2533517717984</v>
      </c>
      <c r="U4983" s="126">
        <v>20.832853856638401</v>
      </c>
      <c r="V4983" s="126">
        <v>21.319376503457899</v>
      </c>
      <c r="W4983" s="126">
        <v>21.804112478654801</v>
      </c>
      <c r="X4983" s="126">
        <v>22.295706600742399</v>
      </c>
      <c r="Y4983" s="126">
        <v>22.709775218062902</v>
      </c>
      <c r="Z4983" s="126">
        <v>23.1184137917218</v>
      </c>
      <c r="AA4983" s="126">
        <v>23.5093610344077</v>
      </c>
      <c r="AB4983" s="126">
        <v>23.9862930023444</v>
      </c>
      <c r="AC4983" s="126">
        <v>24.443258413818199</v>
      </c>
      <c r="AD4983" s="126">
        <v>24.910075275467701</v>
      </c>
      <c r="AE4983" s="126">
        <v>25.4072064874773</v>
      </c>
      <c r="AF4983" s="126">
        <v>25.946112704775</v>
      </c>
      <c r="AG4983" s="126">
        <v>26.471855441465301</v>
      </c>
      <c r="AH4983" s="126">
        <v>26.2788361007714</v>
      </c>
      <c r="AI4983" s="126">
        <v>26.153595189387801</v>
      </c>
      <c r="AJ4983" s="126">
        <v>26.112086793503</v>
      </c>
      <c r="AK4983" s="126">
        <v>26.0340005333947</v>
      </c>
    </row>
    <row r="4984" spans="1:37" s="126" customFormat="1" hidden="1" x14ac:dyDescent="0.3">
      <c r="A4984" s="129" t="str">
        <f t="shared" ref="A4984:A5047" si="117">_xlfn.CONCAT(C4984,D4984,E4984)</f>
        <v>SDGbaseTRA_AgMax_v6_3QVAXapfis</v>
      </c>
      <c r="B4984" s="129" t="s">
        <v>220</v>
      </c>
      <c r="C4984" s="129" t="s">
        <v>303</v>
      </c>
      <c r="D4984" s="129" t="s">
        <v>211</v>
      </c>
      <c r="E4984" s="126" t="s">
        <v>25</v>
      </c>
      <c r="F4984" s="126">
        <v>6.3223518718131899</v>
      </c>
      <c r="G4984" s="126">
        <v>6.2408728086296597</v>
      </c>
      <c r="H4984" s="126">
        <v>6.4451245653878697</v>
      </c>
      <c r="I4984" s="126">
        <v>6.5269635068284799</v>
      </c>
      <c r="J4984" s="126">
        <v>6.70771912029607</v>
      </c>
      <c r="K4984" s="126">
        <v>6.8890652570880597</v>
      </c>
      <c r="L4984" s="126">
        <v>7.0932342625784397</v>
      </c>
      <c r="M4984" s="126">
        <v>7.3020385023393901</v>
      </c>
      <c r="N4984" s="126">
        <v>7.5301312478069198</v>
      </c>
      <c r="O4984" s="126">
        <v>7.9397428668771797</v>
      </c>
      <c r="P4984" s="126">
        <v>8.24539600174292</v>
      </c>
      <c r="Q4984" s="126">
        <v>8.5181222033894208</v>
      </c>
      <c r="R4984" s="126">
        <v>8.8754138417698698</v>
      </c>
      <c r="S4984" s="126">
        <v>9.1425916565137708</v>
      </c>
      <c r="T4984" s="126">
        <v>9.4147171455443193</v>
      </c>
      <c r="U4984" s="126">
        <v>9.7125202968206601</v>
      </c>
      <c r="V4984" s="126">
        <v>9.9646140655358302</v>
      </c>
      <c r="W4984" s="126">
        <v>10.232315684358401</v>
      </c>
      <c r="X4984" s="126">
        <v>10.52896856305</v>
      </c>
      <c r="Y4984" s="126">
        <v>10.790099604968599</v>
      </c>
      <c r="Z4984" s="126">
        <v>11.0514535804225</v>
      </c>
      <c r="AA4984" s="126">
        <v>11.326810143865201</v>
      </c>
      <c r="AB4984" s="126">
        <v>11.6827008319333</v>
      </c>
      <c r="AC4984" s="126">
        <v>11.988540153946801</v>
      </c>
      <c r="AD4984" s="126">
        <v>12.263124434207</v>
      </c>
      <c r="AE4984" s="126">
        <v>12.531649518058501</v>
      </c>
      <c r="AF4984" s="126">
        <v>12.8092898191735</v>
      </c>
      <c r="AG4984" s="126">
        <v>13.0520049917217</v>
      </c>
      <c r="AH4984" s="126">
        <v>12.9734149975567</v>
      </c>
      <c r="AI4984" s="126">
        <v>12.8680906006275</v>
      </c>
      <c r="AJ4984" s="126">
        <v>12.7956336875421</v>
      </c>
      <c r="AK4984" s="126">
        <v>12.705752307951499</v>
      </c>
    </row>
    <row r="4985" spans="1:37" s="126" customFormat="1" hidden="1" x14ac:dyDescent="0.3">
      <c r="A4985" s="129" t="str">
        <f t="shared" si="117"/>
        <v>SDGbaseTRA_AgMax_v6_3QVAXavege</v>
      </c>
      <c r="B4985" s="129" t="s">
        <v>220</v>
      </c>
      <c r="C4985" s="129" t="s">
        <v>303</v>
      </c>
      <c r="D4985" s="129" t="s">
        <v>211</v>
      </c>
      <c r="E4985" s="126" t="s">
        <v>26</v>
      </c>
      <c r="F4985" s="126">
        <v>10.973283463865499</v>
      </c>
      <c r="G4985" s="126">
        <v>10.632307867436699</v>
      </c>
      <c r="H4985" s="126">
        <v>11.006515589449901</v>
      </c>
      <c r="I4985" s="126">
        <v>11.095833531604001</v>
      </c>
      <c r="J4985" s="126">
        <v>11.4606979758828</v>
      </c>
      <c r="K4985" s="126">
        <v>11.809234313593301</v>
      </c>
      <c r="L4985" s="126">
        <v>12.186317935287001</v>
      </c>
      <c r="M4985" s="126">
        <v>12.5699930179112</v>
      </c>
      <c r="N4985" s="126">
        <v>12.992965101986799</v>
      </c>
      <c r="O4985" s="126">
        <v>13.814218886554601</v>
      </c>
      <c r="P4985" s="126">
        <v>14.3836224698163</v>
      </c>
      <c r="Q4985" s="126">
        <v>14.8853839603685</v>
      </c>
      <c r="R4985" s="126">
        <v>15.594475576538301</v>
      </c>
      <c r="S4985" s="126">
        <v>16.069084268177701</v>
      </c>
      <c r="T4985" s="126">
        <v>16.557338962078099</v>
      </c>
      <c r="U4985" s="126">
        <v>17.086939130069801</v>
      </c>
      <c r="V4985" s="126">
        <v>17.5236852506014</v>
      </c>
      <c r="W4985" s="126">
        <v>18.000273921565402</v>
      </c>
      <c r="X4985" s="126">
        <v>18.5277430127448</v>
      </c>
      <c r="Y4985" s="126">
        <v>18.9880770125197</v>
      </c>
      <c r="Z4985" s="126">
        <v>19.4443381189425</v>
      </c>
      <c r="AA4985" s="126">
        <v>19.911660294677699</v>
      </c>
      <c r="AB4985" s="126">
        <v>20.570848567021599</v>
      </c>
      <c r="AC4985" s="126">
        <v>21.149586345332999</v>
      </c>
      <c r="AD4985" s="126">
        <v>21.666233572056701</v>
      </c>
      <c r="AE4985" s="126">
        <v>22.171348775611101</v>
      </c>
      <c r="AF4985" s="126">
        <v>22.692795689193499</v>
      </c>
      <c r="AG4985" s="126">
        <v>23.070749093676</v>
      </c>
      <c r="AH4985" s="126">
        <v>23.0605568198567</v>
      </c>
      <c r="AI4985" s="126">
        <v>23.0055186086805</v>
      </c>
      <c r="AJ4985" s="126">
        <v>22.949689179565699</v>
      </c>
      <c r="AK4985" s="126">
        <v>22.777878557081898</v>
      </c>
    </row>
    <row r="4986" spans="1:37" s="126" customFormat="1" hidden="1" x14ac:dyDescent="0.3">
      <c r="A4986" s="129" t="str">
        <f t="shared" si="117"/>
        <v>SDGbaseTRA_AgMax_v6_3QVAXafats</v>
      </c>
      <c r="B4986" s="129" t="s">
        <v>220</v>
      </c>
      <c r="C4986" s="129" t="s">
        <v>303</v>
      </c>
      <c r="D4986" s="129" t="s">
        <v>211</v>
      </c>
      <c r="E4986" s="126" t="s">
        <v>27</v>
      </c>
      <c r="F4986" s="126">
        <v>3.4845797675243699</v>
      </c>
      <c r="G4986" s="126">
        <v>3.5582309556301199</v>
      </c>
      <c r="H4986" s="126">
        <v>3.6999345346764598</v>
      </c>
      <c r="I4986" s="126">
        <v>3.7725660814466599</v>
      </c>
      <c r="J4986" s="126">
        <v>3.88197839678572</v>
      </c>
      <c r="K4986" s="126">
        <v>4.00045099629825</v>
      </c>
      <c r="L4986" s="126">
        <v>4.13491442692807</v>
      </c>
      <c r="M4986" s="126">
        <v>4.2719614158353201</v>
      </c>
      <c r="N4986" s="126">
        <v>4.4184263558125298</v>
      </c>
      <c r="O4986" s="126">
        <v>4.6840450316376101</v>
      </c>
      <c r="P4986" s="126">
        <v>4.9265687709728203</v>
      </c>
      <c r="Q4986" s="126">
        <v>5.1346264115244704</v>
      </c>
      <c r="R4986" s="126">
        <v>5.3591508255417803</v>
      </c>
      <c r="S4986" s="126">
        <v>5.5251537890438502</v>
      </c>
      <c r="T4986" s="126">
        <v>5.6885996524499998</v>
      </c>
      <c r="U4986" s="126">
        <v>5.8675638396788399</v>
      </c>
      <c r="V4986" s="126">
        <v>6.0073106162116199</v>
      </c>
      <c r="W4986" s="126">
        <v>6.1511176397070004</v>
      </c>
      <c r="X4986" s="126">
        <v>6.31544325701869</v>
      </c>
      <c r="Y4986" s="126">
        <v>6.4658726106562403</v>
      </c>
      <c r="Z4986" s="126">
        <v>6.6166560667680896</v>
      </c>
      <c r="AA4986" s="126">
        <v>6.7781873196442302</v>
      </c>
      <c r="AB4986" s="126">
        <v>6.98694315486095</v>
      </c>
      <c r="AC4986" s="126">
        <v>7.1717436191611696</v>
      </c>
      <c r="AD4986" s="126">
        <v>7.3364214335097797</v>
      </c>
      <c r="AE4986" s="126">
        <v>7.4810914040177101</v>
      </c>
      <c r="AF4986" s="126">
        <v>7.6093257575095699</v>
      </c>
      <c r="AG4986" s="126">
        <v>7.7096525505145603</v>
      </c>
      <c r="AH4986" s="126">
        <v>7.5848544474965003</v>
      </c>
      <c r="AI4986" s="126">
        <v>7.4229814075699503</v>
      </c>
      <c r="AJ4986" s="126">
        <v>7.2766629240739702</v>
      </c>
      <c r="AK4986" s="126">
        <v>7.1354691792006602</v>
      </c>
    </row>
    <row r="4987" spans="1:37" s="126" customFormat="1" hidden="1" x14ac:dyDescent="0.3">
      <c r="A4987" s="129" t="str">
        <f t="shared" si="117"/>
        <v>SDGbaseTRA_AgMax_v6_3QVAXadair</v>
      </c>
      <c r="B4987" s="129" t="s">
        <v>220</v>
      </c>
      <c r="C4987" s="129" t="s">
        <v>303</v>
      </c>
      <c r="D4987" s="129" t="s">
        <v>211</v>
      </c>
      <c r="E4987" s="126" t="s">
        <v>28</v>
      </c>
      <c r="F4987" s="126">
        <v>10.5583071480065</v>
      </c>
      <c r="G4987" s="126">
        <v>10.3281004214764</v>
      </c>
      <c r="H4987" s="126">
        <v>10.5800067452258</v>
      </c>
      <c r="I4987" s="126">
        <v>10.6211056650155</v>
      </c>
      <c r="J4987" s="126">
        <v>10.9222259809394</v>
      </c>
      <c r="K4987" s="126">
        <v>11.216969806105499</v>
      </c>
      <c r="L4987" s="126">
        <v>11.5416690163691</v>
      </c>
      <c r="M4987" s="126">
        <v>11.8642382998499</v>
      </c>
      <c r="N4987" s="126">
        <v>12.220022841064299</v>
      </c>
      <c r="O4987" s="126">
        <v>12.850730724253401</v>
      </c>
      <c r="P4987" s="126">
        <v>13.2915957400472</v>
      </c>
      <c r="Q4987" s="126">
        <v>13.6768506144459</v>
      </c>
      <c r="R4987" s="126">
        <v>14.274636616514799</v>
      </c>
      <c r="S4987" s="126">
        <v>14.6458885395168</v>
      </c>
      <c r="T4987" s="126">
        <v>15.0204424469144</v>
      </c>
      <c r="U4987" s="126">
        <v>15.441283525836001</v>
      </c>
      <c r="V4987" s="126">
        <v>15.8001130987927</v>
      </c>
      <c r="W4987" s="126">
        <v>16.1900373426929</v>
      </c>
      <c r="X4987" s="126">
        <v>16.609900904288601</v>
      </c>
      <c r="Y4987" s="126">
        <v>16.9698791623026</v>
      </c>
      <c r="Z4987" s="126">
        <v>17.326204829867599</v>
      </c>
      <c r="AA4987" s="126">
        <v>17.672270484529701</v>
      </c>
      <c r="AB4987" s="126">
        <v>18.155513582938699</v>
      </c>
      <c r="AC4987" s="126">
        <v>18.586044485901802</v>
      </c>
      <c r="AD4987" s="126">
        <v>18.987249951280202</v>
      </c>
      <c r="AE4987" s="126">
        <v>19.400101979211001</v>
      </c>
      <c r="AF4987" s="126">
        <v>19.8439121305295</v>
      </c>
      <c r="AG4987" s="126">
        <v>20.185557834796601</v>
      </c>
      <c r="AH4987" s="126">
        <v>20.1753827785369</v>
      </c>
      <c r="AI4987" s="126">
        <v>20.2040269356655</v>
      </c>
      <c r="AJ4987" s="126">
        <v>20.247777069684801</v>
      </c>
      <c r="AK4987" s="126">
        <v>20.190933658520802</v>
      </c>
    </row>
    <row r="4988" spans="1:37" s="126" customFormat="1" hidden="1" x14ac:dyDescent="0.3">
      <c r="A4988" s="129" t="str">
        <f t="shared" si="117"/>
        <v>SDGbaseTRA_AgMax_v6_3QVAXagrai</v>
      </c>
      <c r="B4988" s="129" t="s">
        <v>220</v>
      </c>
      <c r="C4988" s="129" t="s">
        <v>303</v>
      </c>
      <c r="D4988" s="129" t="s">
        <v>211</v>
      </c>
      <c r="E4988" s="126" t="s">
        <v>29</v>
      </c>
      <c r="F4988" s="126">
        <v>8.5642621157198207</v>
      </c>
      <c r="G4988" s="126">
        <v>8.4025900585302207</v>
      </c>
      <c r="H4988" s="126">
        <v>8.5281647678346797</v>
      </c>
      <c r="I4988" s="126">
        <v>8.6805185014306296</v>
      </c>
      <c r="J4988" s="126">
        <v>8.8646206282790008</v>
      </c>
      <c r="K4988" s="126">
        <v>8.9813184492440108</v>
      </c>
      <c r="L4988" s="126">
        <v>9.0958541043039798</v>
      </c>
      <c r="M4988" s="126">
        <v>9.1902280759976893</v>
      </c>
      <c r="N4988" s="126">
        <v>9.2972235528448106</v>
      </c>
      <c r="O4988" s="126">
        <v>9.5161813297198705</v>
      </c>
      <c r="P4988" s="126">
        <v>9.6375025603478104</v>
      </c>
      <c r="Q4988" s="126">
        <v>9.7273564737457594</v>
      </c>
      <c r="R4988" s="126">
        <v>9.8607044601938494</v>
      </c>
      <c r="S4988" s="126">
        <v>9.8892637295796497</v>
      </c>
      <c r="T4988" s="126">
        <v>9.9346606716762302</v>
      </c>
      <c r="U4988" s="126">
        <v>9.9881831980304998</v>
      </c>
      <c r="V4988" s="126">
        <v>9.9960099672192904</v>
      </c>
      <c r="W4988" s="126">
        <v>9.9920319009032301</v>
      </c>
      <c r="X4988" s="126">
        <v>10.004544882579401</v>
      </c>
      <c r="Y4988" s="126">
        <v>10.010000210758999</v>
      </c>
      <c r="Z4988" s="126">
        <v>10.021010272957399</v>
      </c>
      <c r="AA4988" s="126">
        <v>10.0313343457599</v>
      </c>
      <c r="AB4988" s="126">
        <v>10.097825804327201</v>
      </c>
      <c r="AC4988" s="126">
        <v>10.1738380549774</v>
      </c>
      <c r="AD4988" s="126">
        <v>10.2440995937521</v>
      </c>
      <c r="AE4988" s="126">
        <v>10.320349763102399</v>
      </c>
      <c r="AF4988" s="126">
        <v>10.397594925705199</v>
      </c>
      <c r="AG4988" s="126">
        <v>10.3843884415112</v>
      </c>
      <c r="AH4988" s="126">
        <v>10.3278145668408</v>
      </c>
      <c r="AI4988" s="126">
        <v>10.355126495756799</v>
      </c>
      <c r="AJ4988" s="126">
        <v>10.410261058437801</v>
      </c>
      <c r="AK4988" s="126">
        <v>10.391476823265201</v>
      </c>
    </row>
    <row r="4989" spans="1:37" s="126" customFormat="1" hidden="1" x14ac:dyDescent="0.3">
      <c r="A4989" s="129" t="str">
        <f t="shared" si="117"/>
        <v>SDGbaseTRA_AgMax_v6_3QVAXastar</v>
      </c>
      <c r="B4989" s="129" t="s">
        <v>220</v>
      </c>
      <c r="C4989" s="129" t="s">
        <v>303</v>
      </c>
      <c r="D4989" s="129" t="s">
        <v>211</v>
      </c>
      <c r="E4989" s="126" t="s">
        <v>30</v>
      </c>
      <c r="F4989" s="126">
        <v>7.2534655204628002</v>
      </c>
      <c r="G4989" s="126">
        <v>7.1616283000446801</v>
      </c>
      <c r="H4989" s="126">
        <v>7.32499113132556</v>
      </c>
      <c r="I4989" s="126">
        <v>7.46590587302377</v>
      </c>
      <c r="J4989" s="126">
        <v>7.6325778331573702</v>
      </c>
      <c r="K4989" s="126">
        <v>7.7529631661814102</v>
      </c>
      <c r="L4989" s="126">
        <v>7.8712739988036997</v>
      </c>
      <c r="M4989" s="126">
        <v>7.9804923743152001</v>
      </c>
      <c r="N4989" s="126">
        <v>8.0896012799782895</v>
      </c>
      <c r="O4989" s="126">
        <v>8.2771589348983898</v>
      </c>
      <c r="P4989" s="126">
        <v>8.3893282084638692</v>
      </c>
      <c r="Q4989" s="126">
        <v>8.4724551949954403</v>
      </c>
      <c r="R4989" s="126">
        <v>8.5504753537035807</v>
      </c>
      <c r="S4989" s="126">
        <v>8.5514167754245491</v>
      </c>
      <c r="T4989" s="126">
        <v>8.5566564787791997</v>
      </c>
      <c r="U4989" s="126">
        <v>8.5659163531162292</v>
      </c>
      <c r="V4989" s="126">
        <v>8.5332952212667692</v>
      </c>
      <c r="W4989" s="126">
        <v>8.4819659790524096</v>
      </c>
      <c r="X4989" s="126">
        <v>8.4331804853776706</v>
      </c>
      <c r="Y4989" s="126">
        <v>8.3691012064562393</v>
      </c>
      <c r="Z4989" s="126">
        <v>8.2991975743198392</v>
      </c>
      <c r="AA4989" s="126">
        <v>8.2239471374006108</v>
      </c>
      <c r="AB4989" s="126">
        <v>8.2103622828074592</v>
      </c>
      <c r="AC4989" s="126">
        <v>8.2210553792273693</v>
      </c>
      <c r="AD4989" s="126">
        <v>8.2418261727656805</v>
      </c>
      <c r="AE4989" s="126">
        <v>8.2785671166054406</v>
      </c>
      <c r="AF4989" s="126">
        <v>8.3256577652527195</v>
      </c>
      <c r="AG4989" s="126">
        <v>8.0802677789760793</v>
      </c>
      <c r="AH4989" s="126">
        <v>7.9039604838867099</v>
      </c>
      <c r="AI4989" s="126">
        <v>7.8763553090252802</v>
      </c>
      <c r="AJ4989" s="126">
        <v>7.8397408135070004</v>
      </c>
      <c r="AK4989" s="126">
        <v>7.6268737729081</v>
      </c>
    </row>
    <row r="4990" spans="1:37" s="126" customFormat="1" hidden="1" x14ac:dyDescent="0.3">
      <c r="A4990" s="129" t="str">
        <f t="shared" si="117"/>
        <v>SDGbaseTRA_AgMax_v6_3QVAXafeed</v>
      </c>
      <c r="B4990" s="129" t="s">
        <v>220</v>
      </c>
      <c r="C4990" s="129" t="s">
        <v>303</v>
      </c>
      <c r="D4990" s="129" t="s">
        <v>211</v>
      </c>
      <c r="E4990" s="126" t="s">
        <v>31</v>
      </c>
      <c r="F4990" s="126">
        <v>6.5455554813719203</v>
      </c>
      <c r="G4990" s="126">
        <v>6.5142344298274697</v>
      </c>
      <c r="H4990" s="126">
        <v>6.6407058617003196</v>
      </c>
      <c r="I4990" s="126">
        <v>6.6283453014365801</v>
      </c>
      <c r="J4990" s="126">
        <v>6.7459057621390999</v>
      </c>
      <c r="K4990" s="126">
        <v>6.9244815763840997</v>
      </c>
      <c r="L4990" s="126">
        <v>7.1513916663012198</v>
      </c>
      <c r="M4990" s="126">
        <v>7.3893308469779404</v>
      </c>
      <c r="N4990" s="126">
        <v>7.6540462311022202</v>
      </c>
      <c r="O4990" s="126">
        <v>8.0121852835275504</v>
      </c>
      <c r="P4990" s="126">
        <v>8.3631565007749202</v>
      </c>
      <c r="Q4990" s="126">
        <v>8.6947594553696401</v>
      </c>
      <c r="R4990" s="126">
        <v>9.1564360753538594</v>
      </c>
      <c r="S4990" s="126">
        <v>9.5301610404069201</v>
      </c>
      <c r="T4990" s="126">
        <v>9.8883601263258392</v>
      </c>
      <c r="U4990" s="126">
        <v>10.2821927934835</v>
      </c>
      <c r="V4990" s="126">
        <v>10.6360280866613</v>
      </c>
      <c r="W4990" s="126">
        <v>11.005989648674101</v>
      </c>
      <c r="X4990" s="126">
        <v>11.4008845804473</v>
      </c>
      <c r="Y4990" s="126">
        <v>11.7692726927626</v>
      </c>
      <c r="Z4990" s="126">
        <v>12.1451650774962</v>
      </c>
      <c r="AA4990" s="126">
        <v>12.520184859117499</v>
      </c>
      <c r="AB4990" s="126">
        <v>12.9484247552304</v>
      </c>
      <c r="AC4990" s="126">
        <v>13.3399405996438</v>
      </c>
      <c r="AD4990" s="126">
        <v>13.7269737780877</v>
      </c>
      <c r="AE4990" s="126">
        <v>14.124357757092101</v>
      </c>
      <c r="AF4990" s="126">
        <v>14.5441877976758</v>
      </c>
      <c r="AG4990" s="126">
        <v>14.9657933462904</v>
      </c>
      <c r="AH4990" s="126">
        <v>14.9166574090151</v>
      </c>
      <c r="AI4990" s="126">
        <v>14.854838373104601</v>
      </c>
      <c r="AJ4990" s="126">
        <v>14.8281540306906</v>
      </c>
      <c r="AK4990" s="126">
        <v>14.775525851357701</v>
      </c>
    </row>
    <row r="4991" spans="1:37" s="126" customFormat="1" hidden="1" x14ac:dyDescent="0.3">
      <c r="A4991" s="129" t="str">
        <f t="shared" si="117"/>
        <v>SDGbaseTRA_AgMax_v6_3QVAXabake</v>
      </c>
      <c r="B4991" s="129" t="s">
        <v>220</v>
      </c>
      <c r="C4991" s="129" t="s">
        <v>303</v>
      </c>
      <c r="D4991" s="129" t="s">
        <v>211</v>
      </c>
      <c r="E4991" s="126" t="s">
        <v>32</v>
      </c>
      <c r="F4991" s="126">
        <v>22.283856021251001</v>
      </c>
      <c r="G4991" s="126">
        <v>21.347593412696</v>
      </c>
      <c r="H4991" s="126">
        <v>21.7778041103902</v>
      </c>
      <c r="I4991" s="126">
        <v>22.1386366328815</v>
      </c>
      <c r="J4991" s="126">
        <v>22.748900315794</v>
      </c>
      <c r="K4991" s="126">
        <v>23.266887670684198</v>
      </c>
      <c r="L4991" s="126">
        <v>23.811429061323601</v>
      </c>
      <c r="M4991" s="126">
        <v>24.3252541597756</v>
      </c>
      <c r="N4991" s="126">
        <v>24.8789306631394</v>
      </c>
      <c r="O4991" s="126">
        <v>25.663181126585499</v>
      </c>
      <c r="P4991" s="126">
        <v>26.2786028583789</v>
      </c>
      <c r="Q4991" s="126">
        <v>26.845157468414399</v>
      </c>
      <c r="R4991" s="126">
        <v>27.712942273834599</v>
      </c>
      <c r="S4991" s="126">
        <v>28.179076158561099</v>
      </c>
      <c r="T4991" s="126">
        <v>28.6395175149785</v>
      </c>
      <c r="U4991" s="126">
        <v>29.1825328217604</v>
      </c>
      <c r="V4991" s="126">
        <v>29.653309505521399</v>
      </c>
      <c r="W4991" s="126">
        <v>30.132236748094702</v>
      </c>
      <c r="X4991" s="126">
        <v>30.6221690261068</v>
      </c>
      <c r="Y4991" s="126">
        <v>31.026172943841502</v>
      </c>
      <c r="Z4991" s="126">
        <v>31.425678959709799</v>
      </c>
      <c r="AA4991" s="126">
        <v>31.8025071048285</v>
      </c>
      <c r="AB4991" s="126">
        <v>32.352674283976</v>
      </c>
      <c r="AC4991" s="126">
        <v>32.898081401782001</v>
      </c>
      <c r="AD4991" s="126">
        <v>33.442513471996399</v>
      </c>
      <c r="AE4991" s="126">
        <v>34.031603953148903</v>
      </c>
      <c r="AF4991" s="126">
        <v>34.668500729827798</v>
      </c>
      <c r="AG4991" s="126">
        <v>35.033716138670897</v>
      </c>
      <c r="AH4991" s="126">
        <v>35.043058085346203</v>
      </c>
      <c r="AI4991" s="126">
        <v>35.303699303376703</v>
      </c>
      <c r="AJ4991" s="126">
        <v>35.594753407989899</v>
      </c>
      <c r="AK4991" s="126">
        <v>35.595632128300799</v>
      </c>
    </row>
    <row r="4992" spans="1:37" s="126" customFormat="1" hidden="1" x14ac:dyDescent="0.3">
      <c r="A4992" s="129" t="str">
        <f t="shared" si="117"/>
        <v>SDGbaseTRA_AgMax_v6_3QVAXasuga</v>
      </c>
      <c r="B4992" s="129" t="s">
        <v>220</v>
      </c>
      <c r="C4992" s="129" t="s">
        <v>303</v>
      </c>
      <c r="D4992" s="129" t="s">
        <v>211</v>
      </c>
      <c r="E4992" s="126" t="s">
        <v>33</v>
      </c>
      <c r="F4992" s="126">
        <v>8.5226770749711793</v>
      </c>
      <c r="G4992" s="126">
        <v>8.2920055170650304</v>
      </c>
      <c r="H4992" s="126">
        <v>8.4747706347145098</v>
      </c>
      <c r="I4992" s="126">
        <v>8.6253599457583299</v>
      </c>
      <c r="J4992" s="126">
        <v>8.8637796150819295</v>
      </c>
      <c r="K4992" s="126">
        <v>9.0474424589457296</v>
      </c>
      <c r="L4992" s="126">
        <v>9.2321301704393992</v>
      </c>
      <c r="M4992" s="126">
        <v>9.3862937455737505</v>
      </c>
      <c r="N4992" s="126">
        <v>9.5461123797313494</v>
      </c>
      <c r="O4992" s="126">
        <v>9.9122137750631794</v>
      </c>
      <c r="P4992" s="126">
        <v>10.1078709371728</v>
      </c>
      <c r="Q4992" s="126">
        <v>10.2623318882251</v>
      </c>
      <c r="R4992" s="126">
        <v>10.520466919624401</v>
      </c>
      <c r="S4992" s="126">
        <v>10.654690932447201</v>
      </c>
      <c r="T4992" s="126">
        <v>10.785113446437901</v>
      </c>
      <c r="U4992" s="126">
        <v>10.924910341321199</v>
      </c>
      <c r="V4992" s="126">
        <v>11.024131381428599</v>
      </c>
      <c r="W4992" s="126">
        <v>11.1371522303471</v>
      </c>
      <c r="X4992" s="126">
        <v>11.2729204220987</v>
      </c>
      <c r="Y4992" s="126">
        <v>11.3784779679872</v>
      </c>
      <c r="Z4992" s="126">
        <v>11.4876033814517</v>
      </c>
      <c r="AA4992" s="126">
        <v>11.601887081439999</v>
      </c>
      <c r="AB4992" s="126">
        <v>11.779332903529699</v>
      </c>
      <c r="AC4992" s="126">
        <v>11.934277196387299</v>
      </c>
      <c r="AD4992" s="126">
        <v>12.0607581836372</v>
      </c>
      <c r="AE4992" s="126">
        <v>12.1874494515368</v>
      </c>
      <c r="AF4992" s="126">
        <v>12.326204328109499</v>
      </c>
      <c r="AG4992" s="126">
        <v>12.4691721430077</v>
      </c>
      <c r="AH4992" s="126">
        <v>12.4596135351873</v>
      </c>
      <c r="AI4992" s="126">
        <v>12.4621872940061</v>
      </c>
      <c r="AJ4992" s="126">
        <v>12.502419731088899</v>
      </c>
      <c r="AK4992" s="126">
        <v>12.522274461465001</v>
      </c>
    </row>
    <row r="4993" spans="1:37" s="126" customFormat="1" hidden="1" x14ac:dyDescent="0.3">
      <c r="A4993" s="129" t="str">
        <f t="shared" si="117"/>
        <v>SDGbaseTRA_AgMax_v6_3QVAXaconf</v>
      </c>
      <c r="B4993" s="129" t="s">
        <v>220</v>
      </c>
      <c r="C4993" s="129" t="s">
        <v>303</v>
      </c>
      <c r="D4993" s="129" t="s">
        <v>211</v>
      </c>
      <c r="E4993" s="126" t="s">
        <v>34</v>
      </c>
      <c r="F4993" s="126">
        <v>2.4874381194491502</v>
      </c>
      <c r="G4993" s="126">
        <v>2.3972115813986901</v>
      </c>
      <c r="H4993" s="126">
        <v>2.4818587842855999</v>
      </c>
      <c r="I4993" s="126">
        <v>2.4635007998674299</v>
      </c>
      <c r="J4993" s="126">
        <v>2.5456393839215301</v>
      </c>
      <c r="K4993" s="126">
        <v>2.6315383227603699</v>
      </c>
      <c r="L4993" s="126">
        <v>2.7268372866997801</v>
      </c>
      <c r="M4993" s="126">
        <v>2.82425495811394</v>
      </c>
      <c r="N4993" s="126">
        <v>2.9342039469799599</v>
      </c>
      <c r="O4993" s="126">
        <v>3.10924858048012</v>
      </c>
      <c r="P4993" s="126">
        <v>3.2556696496002</v>
      </c>
      <c r="Q4993" s="126">
        <v>3.4003622450421598</v>
      </c>
      <c r="R4993" s="126">
        <v>3.6245530932438799</v>
      </c>
      <c r="S4993" s="126">
        <v>3.7749178931940599</v>
      </c>
      <c r="T4993" s="126">
        <v>3.9289403798772802</v>
      </c>
      <c r="U4993" s="126">
        <v>4.0899725634733501</v>
      </c>
      <c r="V4993" s="126">
        <v>4.2352615476525504</v>
      </c>
      <c r="W4993" s="126">
        <v>4.3866328949903304</v>
      </c>
      <c r="X4993" s="126">
        <v>4.5480416875898397</v>
      </c>
      <c r="Y4993" s="126">
        <v>4.7012063790126604</v>
      </c>
      <c r="Z4993" s="126">
        <v>4.8623583351623898</v>
      </c>
      <c r="AA4993" s="126">
        <v>5.0232163753332104</v>
      </c>
      <c r="AB4993" s="126">
        <v>5.2235541606340501</v>
      </c>
      <c r="AC4993" s="126">
        <v>5.40377856829652</v>
      </c>
      <c r="AD4993" s="126">
        <v>5.5729298449546398</v>
      </c>
      <c r="AE4993" s="126">
        <v>5.7452627972749797</v>
      </c>
      <c r="AF4993" s="126">
        <v>5.9270352345310302</v>
      </c>
      <c r="AG4993" s="126">
        <v>6.0910080297941596</v>
      </c>
      <c r="AH4993" s="126">
        <v>6.1192474506057497</v>
      </c>
      <c r="AI4993" s="126">
        <v>6.1258444866767903</v>
      </c>
      <c r="AJ4993" s="126">
        <v>6.1271415105288103</v>
      </c>
      <c r="AK4993" s="126">
        <v>6.1055818028709599</v>
      </c>
    </row>
    <row r="4994" spans="1:37" s="126" customFormat="1" hidden="1" x14ac:dyDescent="0.3">
      <c r="A4994" s="129" t="str">
        <f t="shared" si="117"/>
        <v>SDGbaseTRA_AgMax_v6_3QVAXapast</v>
      </c>
      <c r="B4994" s="129" t="s">
        <v>220</v>
      </c>
      <c r="C4994" s="129" t="s">
        <v>303</v>
      </c>
      <c r="D4994" s="129" t="s">
        <v>211</v>
      </c>
      <c r="E4994" s="126" t="s">
        <v>35</v>
      </c>
      <c r="F4994" s="126">
        <v>0.64754535166901095</v>
      </c>
      <c r="G4994" s="126">
        <v>0.66073373741267905</v>
      </c>
      <c r="H4994" s="126">
        <v>0.68497966582677206</v>
      </c>
      <c r="I4994" s="126">
        <v>0.69638992040520598</v>
      </c>
      <c r="J4994" s="126">
        <v>0.71379735123424803</v>
      </c>
      <c r="K4994" s="126">
        <v>0.73517046544622899</v>
      </c>
      <c r="L4994" s="126">
        <v>0.76160886101304004</v>
      </c>
      <c r="M4994" s="126">
        <v>0.78971138417091702</v>
      </c>
      <c r="N4994" s="126">
        <v>0.82008052229120598</v>
      </c>
      <c r="O4994" s="126">
        <v>0.86178222270496996</v>
      </c>
      <c r="P4994" s="126">
        <v>0.90246411488724898</v>
      </c>
      <c r="Q4994" s="126">
        <v>0.94067639659902202</v>
      </c>
      <c r="R4994" s="126">
        <v>0.98791806683282701</v>
      </c>
      <c r="S4994" s="126">
        <v>1.0281669883204601</v>
      </c>
      <c r="T4994" s="126">
        <v>1.06928311458688</v>
      </c>
      <c r="U4994" s="126">
        <v>1.1145082630534999</v>
      </c>
      <c r="V4994" s="126">
        <v>1.15426487873702</v>
      </c>
      <c r="W4994" s="126">
        <v>1.1951528849353199</v>
      </c>
      <c r="X4994" s="126">
        <v>1.2383517868501701</v>
      </c>
      <c r="Y4994" s="126">
        <v>1.2770091149126299</v>
      </c>
      <c r="Z4994" s="126">
        <v>1.31484251662939</v>
      </c>
      <c r="AA4994" s="126">
        <v>1.35281956968058</v>
      </c>
      <c r="AB4994" s="126">
        <v>1.3966011030316701</v>
      </c>
      <c r="AC4994" s="126">
        <v>1.43683864163812</v>
      </c>
      <c r="AD4994" s="126">
        <v>1.4758986088036701</v>
      </c>
      <c r="AE4994" s="126">
        <v>1.51444181798788</v>
      </c>
      <c r="AF4994" s="126">
        <v>1.5538788486167801</v>
      </c>
      <c r="AG4994" s="126">
        <v>1.58899056349295</v>
      </c>
      <c r="AH4994" s="126">
        <v>1.56859877068548</v>
      </c>
      <c r="AI4994" s="126">
        <v>1.5451957497406199</v>
      </c>
      <c r="AJ4994" s="126">
        <v>1.52535647923011</v>
      </c>
      <c r="AK4994" s="126">
        <v>1.50385199331264</v>
      </c>
    </row>
    <row r="4995" spans="1:37" s="126" customFormat="1" hidden="1" x14ac:dyDescent="0.3">
      <c r="A4995" s="129" t="str">
        <f t="shared" si="117"/>
        <v>SDGbaseTRA_AgMax_v6_3QVAXaofoo</v>
      </c>
      <c r="B4995" s="129" t="s">
        <v>220</v>
      </c>
      <c r="C4995" s="129" t="s">
        <v>303</v>
      </c>
      <c r="D4995" s="129" t="s">
        <v>211</v>
      </c>
      <c r="E4995" s="126" t="s">
        <v>36</v>
      </c>
      <c r="F4995" s="126">
        <v>12.412272377584999</v>
      </c>
      <c r="G4995" s="126">
        <v>12.1222696181775</v>
      </c>
      <c r="H4995" s="126">
        <v>12.487984559738599</v>
      </c>
      <c r="I4995" s="126">
        <v>12.6127119215584</v>
      </c>
      <c r="J4995" s="126">
        <v>13.0010233894584</v>
      </c>
      <c r="K4995" s="126">
        <v>13.3797372097889</v>
      </c>
      <c r="L4995" s="126">
        <v>13.7956532043343</v>
      </c>
      <c r="M4995" s="126">
        <v>14.2166128724761</v>
      </c>
      <c r="N4995" s="126">
        <v>14.675099767731</v>
      </c>
      <c r="O4995" s="126">
        <v>15.538623938111099</v>
      </c>
      <c r="P4995" s="126">
        <v>16.134736797476499</v>
      </c>
      <c r="Q4995" s="126">
        <v>16.6635672114665</v>
      </c>
      <c r="R4995" s="126">
        <v>17.3855562498083</v>
      </c>
      <c r="S4995" s="126">
        <v>17.885223622074999</v>
      </c>
      <c r="T4995" s="126">
        <v>18.391360208411001</v>
      </c>
      <c r="U4995" s="126">
        <v>18.9479477873154</v>
      </c>
      <c r="V4995" s="126">
        <v>19.404985860979899</v>
      </c>
      <c r="W4995" s="126">
        <v>19.9103557912985</v>
      </c>
      <c r="X4995" s="126">
        <v>20.481100885995399</v>
      </c>
      <c r="Y4995" s="126">
        <v>20.974295031059999</v>
      </c>
      <c r="Z4995" s="126">
        <v>21.468913687255299</v>
      </c>
      <c r="AA4995" s="126">
        <v>21.969625050025499</v>
      </c>
      <c r="AB4995" s="126">
        <v>22.616749590967501</v>
      </c>
      <c r="AC4995" s="126">
        <v>23.184959988529599</v>
      </c>
      <c r="AD4995" s="126">
        <v>23.693592723959402</v>
      </c>
      <c r="AE4995" s="126">
        <v>24.194008484764598</v>
      </c>
      <c r="AF4995" s="126">
        <v>24.715342932242201</v>
      </c>
      <c r="AG4995" s="126">
        <v>25.167163079721099</v>
      </c>
      <c r="AH4995" s="126">
        <v>25.111376686857</v>
      </c>
      <c r="AI4995" s="126">
        <v>24.993092522056099</v>
      </c>
      <c r="AJ4995" s="126">
        <v>24.911718522003898</v>
      </c>
      <c r="AK4995" s="126">
        <v>24.777719270811001</v>
      </c>
    </row>
    <row r="4996" spans="1:37" s="126" customFormat="1" hidden="1" x14ac:dyDescent="0.3">
      <c r="A4996" s="129" t="str">
        <f t="shared" si="117"/>
        <v>SDGbaseTRA_AgMax_v6_3QVAXabevt</v>
      </c>
      <c r="B4996" s="129" t="s">
        <v>220</v>
      </c>
      <c r="C4996" s="129" t="s">
        <v>303</v>
      </c>
      <c r="D4996" s="129" t="s">
        <v>211</v>
      </c>
      <c r="E4996" s="126" t="s">
        <v>37</v>
      </c>
      <c r="F4996" s="126">
        <v>40.844922309108298</v>
      </c>
      <c r="G4996" s="126">
        <v>40.229907770720303</v>
      </c>
      <c r="H4996" s="126">
        <v>42.253728983164599</v>
      </c>
      <c r="I4996" s="126">
        <v>42.464730916188998</v>
      </c>
      <c r="J4996" s="126">
        <v>44.142025220513801</v>
      </c>
      <c r="K4996" s="126">
        <v>45.881029498271403</v>
      </c>
      <c r="L4996" s="126">
        <v>47.749088272385201</v>
      </c>
      <c r="M4996" s="126">
        <v>49.664071262319297</v>
      </c>
      <c r="N4996" s="126">
        <v>51.719500891366103</v>
      </c>
      <c r="O4996" s="126">
        <v>56.380999803406198</v>
      </c>
      <c r="P4996" s="126">
        <v>59.380730445002399</v>
      </c>
      <c r="Q4996" s="126">
        <v>61.9335568710638</v>
      </c>
      <c r="R4996" s="126">
        <v>65.451351778404302</v>
      </c>
      <c r="S4996" s="126">
        <v>67.987754171909799</v>
      </c>
      <c r="T4996" s="126">
        <v>70.584043828683804</v>
      </c>
      <c r="U4996" s="126">
        <v>73.337253916660302</v>
      </c>
      <c r="V4996" s="126">
        <v>75.638977038694804</v>
      </c>
      <c r="W4996" s="126">
        <v>78.258568605767096</v>
      </c>
      <c r="X4996" s="126">
        <v>81.216697687629406</v>
      </c>
      <c r="Y4996" s="126">
        <v>83.865483192534001</v>
      </c>
      <c r="Z4996" s="126">
        <v>86.506439087408495</v>
      </c>
      <c r="AA4996" s="126">
        <v>89.398715435533305</v>
      </c>
      <c r="AB4996" s="126">
        <v>93.520846945731293</v>
      </c>
      <c r="AC4996" s="126">
        <v>96.849596049429906</v>
      </c>
      <c r="AD4996" s="126">
        <v>99.496521071890101</v>
      </c>
      <c r="AE4996" s="126">
        <v>101.79427481203101</v>
      </c>
      <c r="AF4996" s="126">
        <v>103.985636867644</v>
      </c>
      <c r="AG4996" s="126">
        <v>105.80851390239999</v>
      </c>
      <c r="AH4996" s="126">
        <v>105.367812941316</v>
      </c>
      <c r="AI4996" s="126">
        <v>103.826948088881</v>
      </c>
      <c r="AJ4996" s="126">
        <v>102.286067023824</v>
      </c>
      <c r="AK4996" s="126">
        <v>101.07953953608499</v>
      </c>
    </row>
    <row r="4997" spans="1:37" s="126" customFormat="1" hidden="1" x14ac:dyDescent="0.3">
      <c r="A4997" s="129" t="str">
        <f t="shared" si="117"/>
        <v>SDGbaseTRA_AgMax_v6_3QVAXatext</v>
      </c>
      <c r="B4997" s="129" t="s">
        <v>220</v>
      </c>
      <c r="C4997" s="129" t="s">
        <v>303</v>
      </c>
      <c r="D4997" s="129" t="s">
        <v>211</v>
      </c>
      <c r="E4997" s="126" t="s">
        <v>38</v>
      </c>
      <c r="F4997" s="126">
        <v>6.5666925740870496</v>
      </c>
      <c r="G4997" s="126">
        <v>6.0727248570271399</v>
      </c>
      <c r="H4997" s="126">
        <v>6.2426030016410303</v>
      </c>
      <c r="I4997" s="126">
        <v>6.2967758890803696</v>
      </c>
      <c r="J4997" s="126">
        <v>6.50122476676734</v>
      </c>
      <c r="K4997" s="126">
        <v>6.7093401105198298</v>
      </c>
      <c r="L4997" s="126">
        <v>6.9388579429295199</v>
      </c>
      <c r="M4997" s="126">
        <v>7.1826202514625503</v>
      </c>
      <c r="N4997" s="126">
        <v>7.4430316470179196</v>
      </c>
      <c r="O4997" s="126">
        <v>7.9094975450242</v>
      </c>
      <c r="P4997" s="126">
        <v>8.2262360554067602</v>
      </c>
      <c r="Q4997" s="126">
        <v>8.4929773370629107</v>
      </c>
      <c r="R4997" s="126">
        <v>8.8400808546911094</v>
      </c>
      <c r="S4997" s="126">
        <v>9.0891116710078297</v>
      </c>
      <c r="T4997" s="126">
        <v>9.3389411465858796</v>
      </c>
      <c r="U4997" s="126">
        <v>9.6340947435124402</v>
      </c>
      <c r="V4997" s="126">
        <v>9.9112467013195005</v>
      </c>
      <c r="W4997" s="126">
        <v>10.221558699227</v>
      </c>
      <c r="X4997" s="126">
        <v>10.5424801771573</v>
      </c>
      <c r="Y4997" s="126">
        <v>10.803581794338401</v>
      </c>
      <c r="Z4997" s="126">
        <v>11.0488212710037</v>
      </c>
      <c r="AA4997" s="126">
        <v>11.2849423119359</v>
      </c>
      <c r="AB4997" s="126">
        <v>11.5992847673861</v>
      </c>
      <c r="AC4997" s="126">
        <v>11.8865878029437</v>
      </c>
      <c r="AD4997" s="126">
        <v>12.181943984121199</v>
      </c>
      <c r="AE4997" s="126">
        <v>12.4980077173325</v>
      </c>
      <c r="AF4997" s="126">
        <v>12.846061029410199</v>
      </c>
      <c r="AG4997" s="126">
        <v>13.146269681934299</v>
      </c>
      <c r="AH4997" s="126">
        <v>13.249067319354999</v>
      </c>
      <c r="AI4997" s="126">
        <v>13.368247916964201</v>
      </c>
      <c r="AJ4997" s="126">
        <v>13.474435479883301</v>
      </c>
      <c r="AK4997" s="126">
        <v>13.4415801329285</v>
      </c>
    </row>
    <row r="4998" spans="1:37" s="126" customFormat="1" hidden="1" x14ac:dyDescent="0.3">
      <c r="A4998" s="129" t="str">
        <f t="shared" si="117"/>
        <v>SDGbaseTRA_AgMax_v6_3QVAXaclth</v>
      </c>
      <c r="B4998" s="129" t="s">
        <v>220</v>
      </c>
      <c r="C4998" s="129" t="s">
        <v>303</v>
      </c>
      <c r="D4998" s="129" t="s">
        <v>211</v>
      </c>
      <c r="E4998" s="126" t="s">
        <v>39</v>
      </c>
      <c r="F4998" s="126">
        <v>6.7607644976156296</v>
      </c>
      <c r="G4998" s="126">
        <v>6.1992673512807102</v>
      </c>
      <c r="H4998" s="126">
        <v>6.3770876489845696</v>
      </c>
      <c r="I4998" s="126">
        <v>6.4215094663308596</v>
      </c>
      <c r="J4998" s="126">
        <v>6.63380555889146</v>
      </c>
      <c r="K4998" s="126">
        <v>6.8244728575528297</v>
      </c>
      <c r="L4998" s="126">
        <v>7.0266513275862401</v>
      </c>
      <c r="M4998" s="126">
        <v>7.2321719499539796</v>
      </c>
      <c r="N4998" s="126">
        <v>7.4603448571508899</v>
      </c>
      <c r="O4998" s="126">
        <v>7.8363897604735104</v>
      </c>
      <c r="P4998" s="126">
        <v>8.10603291652275</v>
      </c>
      <c r="Q4998" s="126">
        <v>8.3497639383403204</v>
      </c>
      <c r="R4998" s="126">
        <v>8.7372272397371002</v>
      </c>
      <c r="S4998" s="126">
        <v>8.9592254169560395</v>
      </c>
      <c r="T4998" s="126">
        <v>9.1951620933055107</v>
      </c>
      <c r="U4998" s="126">
        <v>9.4552525596535801</v>
      </c>
      <c r="V4998" s="126">
        <v>9.6839121108637105</v>
      </c>
      <c r="W4998" s="126">
        <v>9.9311944037200597</v>
      </c>
      <c r="X4998" s="126">
        <v>10.201899205385599</v>
      </c>
      <c r="Y4998" s="126">
        <v>10.4325070931057</v>
      </c>
      <c r="Z4998" s="126">
        <v>10.6603408511852</v>
      </c>
      <c r="AA4998" s="126">
        <v>10.881264330364299</v>
      </c>
      <c r="AB4998" s="126">
        <v>11.184277457226599</v>
      </c>
      <c r="AC4998" s="126">
        <v>11.4465800535302</v>
      </c>
      <c r="AD4998" s="126">
        <v>11.689832934035699</v>
      </c>
      <c r="AE4998" s="126">
        <v>11.9412491127636</v>
      </c>
      <c r="AF4998" s="126">
        <v>12.2116862695806</v>
      </c>
      <c r="AG4998" s="126">
        <v>12.440286063430401</v>
      </c>
      <c r="AH4998" s="126">
        <v>12.514859351518499</v>
      </c>
      <c r="AI4998" s="126">
        <v>12.6222671220963</v>
      </c>
      <c r="AJ4998" s="126">
        <v>12.725123586451</v>
      </c>
      <c r="AK4998" s="126">
        <v>12.7445542671782</v>
      </c>
    </row>
    <row r="4999" spans="1:37" s="126" customFormat="1" hidden="1" x14ac:dyDescent="0.3">
      <c r="A4999" s="129" t="str">
        <f t="shared" si="117"/>
        <v>SDGbaseTRA_AgMax_v6_3QVAXaleat</v>
      </c>
      <c r="B4999" s="129" t="s">
        <v>220</v>
      </c>
      <c r="C4999" s="129" t="s">
        <v>303</v>
      </c>
      <c r="D4999" s="129" t="s">
        <v>211</v>
      </c>
      <c r="E4999" s="126" t="s">
        <v>40</v>
      </c>
      <c r="F4999" s="126">
        <v>2.4496072471007602</v>
      </c>
      <c r="G4999" s="126">
        <v>2.4356662893720098</v>
      </c>
      <c r="H4999" s="126">
        <v>2.5589144623028601</v>
      </c>
      <c r="I4999" s="126">
        <v>2.63677357447897</v>
      </c>
      <c r="J4999" s="126">
        <v>2.7168079355277599</v>
      </c>
      <c r="K4999" s="126">
        <v>2.8126604660086998</v>
      </c>
      <c r="L4999" s="126">
        <v>2.9311426733466002</v>
      </c>
      <c r="M4999" s="126">
        <v>3.0689262224060401</v>
      </c>
      <c r="N4999" s="126">
        <v>3.2210706150535802</v>
      </c>
      <c r="O4999" s="126">
        <v>3.5195710601544201</v>
      </c>
      <c r="P4999" s="126">
        <v>3.7794579781761501</v>
      </c>
      <c r="Q4999" s="126">
        <v>4.0036091770473403</v>
      </c>
      <c r="R4999" s="126">
        <v>4.1970625346122201</v>
      </c>
      <c r="S4999" s="126">
        <v>4.3756750288343103</v>
      </c>
      <c r="T4999" s="126">
        <v>4.55966422474628</v>
      </c>
      <c r="U4999" s="126">
        <v>4.7652536151100797</v>
      </c>
      <c r="V4999" s="126">
        <v>4.9402012241937499</v>
      </c>
      <c r="W4999" s="126">
        <v>5.1253089477341698</v>
      </c>
      <c r="X4999" s="126">
        <v>5.3258445858204304</v>
      </c>
      <c r="Y4999" s="126">
        <v>5.4892906316878101</v>
      </c>
      <c r="Z4999" s="126">
        <v>5.6309608980994499</v>
      </c>
      <c r="AA4999" s="126">
        <v>5.7818058152505998</v>
      </c>
      <c r="AB4999" s="126">
        <v>5.9794278352406796</v>
      </c>
      <c r="AC4999" s="126">
        <v>6.1528106441615398</v>
      </c>
      <c r="AD4999" s="126">
        <v>6.3240116705223697</v>
      </c>
      <c r="AE4999" s="126">
        <v>6.4927892932363598</v>
      </c>
      <c r="AF4999" s="126">
        <v>6.6670284175902799</v>
      </c>
      <c r="AG4999" s="126">
        <v>6.8290735851164701</v>
      </c>
      <c r="AH4999" s="126">
        <v>6.6956686873284799</v>
      </c>
      <c r="AI4999" s="126">
        <v>6.50743618012923</v>
      </c>
      <c r="AJ4999" s="126">
        <v>6.3577962788554698</v>
      </c>
      <c r="AK4999" s="126">
        <v>6.20938194529933</v>
      </c>
    </row>
    <row r="5000" spans="1:37" s="126" customFormat="1" hidden="1" x14ac:dyDescent="0.3">
      <c r="A5000" s="129" t="str">
        <f t="shared" si="117"/>
        <v>SDGbaseTRA_AgMax_v6_3QVAXafoot</v>
      </c>
      <c r="B5000" s="129" t="s">
        <v>220</v>
      </c>
      <c r="C5000" s="129" t="s">
        <v>303</v>
      </c>
      <c r="D5000" s="129" t="s">
        <v>211</v>
      </c>
      <c r="E5000" s="126" t="s">
        <v>41</v>
      </c>
      <c r="F5000" s="126">
        <v>1.91455609444022</v>
      </c>
      <c r="G5000" s="126">
        <v>1.8192280113247301</v>
      </c>
      <c r="H5000" s="126">
        <v>1.8701531487471399</v>
      </c>
      <c r="I5000" s="126">
        <v>1.89909602262864</v>
      </c>
      <c r="J5000" s="126">
        <v>1.95969787299065</v>
      </c>
      <c r="K5000" s="126">
        <v>2.0177414161042702</v>
      </c>
      <c r="L5000" s="126">
        <v>2.0808717578139899</v>
      </c>
      <c r="M5000" s="126">
        <v>2.1439854684778599</v>
      </c>
      <c r="N5000" s="126">
        <v>2.21281627724023</v>
      </c>
      <c r="O5000" s="126">
        <v>2.3348137224353902</v>
      </c>
      <c r="P5000" s="126">
        <v>2.4227568153601999</v>
      </c>
      <c r="Q5000" s="126">
        <v>2.49719323033074</v>
      </c>
      <c r="R5000" s="126">
        <v>2.5946722809486298</v>
      </c>
      <c r="S5000" s="126">
        <v>2.66118424167693</v>
      </c>
      <c r="T5000" s="126">
        <v>2.7280890349116</v>
      </c>
      <c r="U5000" s="126">
        <v>2.8037803316094498</v>
      </c>
      <c r="V5000" s="126">
        <v>2.87115749621432</v>
      </c>
      <c r="W5000" s="126">
        <v>2.9452832437775398</v>
      </c>
      <c r="X5000" s="126">
        <v>3.0231874431443102</v>
      </c>
      <c r="Y5000" s="126">
        <v>3.0890782844893399</v>
      </c>
      <c r="Z5000" s="126">
        <v>3.1501732936642299</v>
      </c>
      <c r="AA5000" s="126">
        <v>3.20882821338152</v>
      </c>
      <c r="AB5000" s="126">
        <v>3.3021754681130902</v>
      </c>
      <c r="AC5000" s="126">
        <v>3.3860958173193598</v>
      </c>
      <c r="AD5000" s="126">
        <v>3.46639974598386</v>
      </c>
      <c r="AE5000" s="126">
        <v>3.5490299562121499</v>
      </c>
      <c r="AF5000" s="126">
        <v>3.6378978690558399</v>
      </c>
      <c r="AG5000" s="126">
        <v>3.70892233573064</v>
      </c>
      <c r="AH5000" s="126">
        <v>3.7288659912847599</v>
      </c>
      <c r="AI5000" s="126">
        <v>3.7530879951059699</v>
      </c>
      <c r="AJ5000" s="126">
        <v>3.7787445286486001</v>
      </c>
      <c r="AK5000" s="126">
        <v>3.7845664117408799</v>
      </c>
    </row>
    <row r="5001" spans="1:37" s="126" customFormat="1" hidden="1" x14ac:dyDescent="0.3">
      <c r="A5001" s="129" t="str">
        <f t="shared" si="117"/>
        <v>SDGbaseTRA_AgMax_v6_3QVAXawood</v>
      </c>
      <c r="B5001" s="129" t="s">
        <v>220</v>
      </c>
      <c r="C5001" s="129" t="s">
        <v>303</v>
      </c>
      <c r="D5001" s="129" t="s">
        <v>211</v>
      </c>
      <c r="E5001" s="126" t="s">
        <v>42</v>
      </c>
      <c r="F5001" s="126">
        <v>23.692612523457498</v>
      </c>
      <c r="G5001" s="126">
        <v>22.014406097366599</v>
      </c>
      <c r="H5001" s="126">
        <v>22.742156832259301</v>
      </c>
      <c r="I5001" s="126">
        <v>23.509269142516999</v>
      </c>
      <c r="J5001" s="126">
        <v>24.175662806342</v>
      </c>
      <c r="K5001" s="126">
        <v>24.860825379838602</v>
      </c>
      <c r="L5001" s="126">
        <v>25.6177578962212</v>
      </c>
      <c r="M5001" s="126">
        <v>26.415678110649502</v>
      </c>
      <c r="N5001" s="126">
        <v>27.262646593016999</v>
      </c>
      <c r="O5001" s="126">
        <v>28.483995697768901</v>
      </c>
      <c r="P5001" s="126">
        <v>29.459095768062699</v>
      </c>
      <c r="Q5001" s="126">
        <v>30.376482157498899</v>
      </c>
      <c r="R5001" s="126">
        <v>31.092063948044299</v>
      </c>
      <c r="S5001" s="126">
        <v>31.932402825617999</v>
      </c>
      <c r="T5001" s="126">
        <v>32.810806455874101</v>
      </c>
      <c r="U5001" s="126">
        <v>33.812149076983097</v>
      </c>
      <c r="V5001" s="126">
        <v>34.752909761287597</v>
      </c>
      <c r="W5001" s="126">
        <v>35.763420402941399</v>
      </c>
      <c r="X5001" s="126">
        <v>36.841899628792703</v>
      </c>
      <c r="Y5001" s="126">
        <v>37.820207347309399</v>
      </c>
      <c r="Z5001" s="126">
        <v>38.775979095572502</v>
      </c>
      <c r="AA5001" s="126">
        <v>39.730539554030301</v>
      </c>
      <c r="AB5001" s="126">
        <v>40.752310498261501</v>
      </c>
      <c r="AC5001" s="126">
        <v>41.6867127829168</v>
      </c>
      <c r="AD5001" s="126">
        <v>42.647062854811502</v>
      </c>
      <c r="AE5001" s="126">
        <v>43.659036098818603</v>
      </c>
      <c r="AF5001" s="126">
        <v>44.7493107676165</v>
      </c>
      <c r="AG5001" s="126">
        <v>45.771177075190401</v>
      </c>
      <c r="AH5001" s="126">
        <v>45.796982564565397</v>
      </c>
      <c r="AI5001" s="126">
        <v>45.687570496746602</v>
      </c>
      <c r="AJ5001" s="126">
        <v>45.587953009651699</v>
      </c>
      <c r="AK5001" s="126">
        <v>45.271638130440003</v>
      </c>
    </row>
    <row r="5002" spans="1:37" s="126" customFormat="1" hidden="1" x14ac:dyDescent="0.3">
      <c r="A5002" s="129" t="str">
        <f t="shared" si="117"/>
        <v>SDGbaseTRA_AgMax_v6_3QVAXapapr</v>
      </c>
      <c r="B5002" s="129" t="s">
        <v>220</v>
      </c>
      <c r="C5002" s="129" t="s">
        <v>303</v>
      </c>
      <c r="D5002" s="129" t="s">
        <v>211</v>
      </c>
      <c r="E5002" s="126" t="s">
        <v>43</v>
      </c>
      <c r="F5002" s="126">
        <v>24.019985549556601</v>
      </c>
      <c r="G5002" s="126">
        <v>22.719452816091799</v>
      </c>
      <c r="H5002" s="126">
        <v>23.572283300406401</v>
      </c>
      <c r="I5002" s="126">
        <v>24.176404675960399</v>
      </c>
      <c r="J5002" s="126">
        <v>24.8725766858078</v>
      </c>
      <c r="K5002" s="126">
        <v>25.698381889013898</v>
      </c>
      <c r="L5002" s="126">
        <v>26.522026039431701</v>
      </c>
      <c r="M5002" s="126">
        <v>27.193090275359801</v>
      </c>
      <c r="N5002" s="126">
        <v>28.118107332316999</v>
      </c>
      <c r="O5002" s="126">
        <v>29.487751132285201</v>
      </c>
      <c r="P5002" s="126">
        <v>30.554759409522401</v>
      </c>
      <c r="Q5002" s="126">
        <v>31.5583173942927</v>
      </c>
      <c r="R5002" s="126">
        <v>33.094306214965897</v>
      </c>
      <c r="S5002" s="126">
        <v>34.025371090905502</v>
      </c>
      <c r="T5002" s="126">
        <v>35.0206790068831</v>
      </c>
      <c r="U5002" s="126">
        <v>36.116771523652098</v>
      </c>
      <c r="V5002" s="126">
        <v>37.103967917337002</v>
      </c>
      <c r="W5002" s="126">
        <v>38.180479309327403</v>
      </c>
      <c r="X5002" s="126">
        <v>39.342245770143897</v>
      </c>
      <c r="Y5002" s="126">
        <v>40.384342664115103</v>
      </c>
      <c r="Z5002" s="126">
        <v>41.3949179416908</v>
      </c>
      <c r="AA5002" s="126">
        <v>42.421311472292999</v>
      </c>
      <c r="AB5002" s="126">
        <v>43.545953167312298</v>
      </c>
      <c r="AC5002" s="126">
        <v>44.539591279191903</v>
      </c>
      <c r="AD5002" s="126">
        <v>45.5176028523124</v>
      </c>
      <c r="AE5002" s="126">
        <v>46.530258510658797</v>
      </c>
      <c r="AF5002" s="126">
        <v>47.6100690388648</v>
      </c>
      <c r="AG5002" s="126">
        <v>48.709403234442703</v>
      </c>
      <c r="AH5002" s="126">
        <v>48.774511070892601</v>
      </c>
      <c r="AI5002" s="126">
        <v>48.629505737269199</v>
      </c>
      <c r="AJ5002" s="126">
        <v>48.488414641830502</v>
      </c>
      <c r="AK5002" s="126">
        <v>48.209396724810098</v>
      </c>
    </row>
    <row r="5003" spans="1:37" s="126" customFormat="1" hidden="1" x14ac:dyDescent="0.3">
      <c r="A5003" s="129" t="str">
        <f t="shared" si="117"/>
        <v>SDGbaseTRA_AgMax_v6_3QVAXaprnt</v>
      </c>
      <c r="B5003" s="129" t="s">
        <v>220</v>
      </c>
      <c r="C5003" s="129" t="s">
        <v>303</v>
      </c>
      <c r="D5003" s="129" t="s">
        <v>211</v>
      </c>
      <c r="E5003" s="126" t="s">
        <v>44</v>
      </c>
      <c r="F5003" s="126">
        <v>16.778093477192201</v>
      </c>
      <c r="G5003" s="126">
        <v>15.5833539946212</v>
      </c>
      <c r="H5003" s="126">
        <v>16.101990615498099</v>
      </c>
      <c r="I5003" s="126">
        <v>16.494155583989599</v>
      </c>
      <c r="J5003" s="126">
        <v>16.974095242230099</v>
      </c>
      <c r="K5003" s="126">
        <v>17.479563193584099</v>
      </c>
      <c r="L5003" s="126">
        <v>18.038703355919299</v>
      </c>
      <c r="M5003" s="126">
        <v>18.6333564710845</v>
      </c>
      <c r="N5003" s="126">
        <v>19.287227469706099</v>
      </c>
      <c r="O5003" s="126">
        <v>19.9024280575732</v>
      </c>
      <c r="P5003" s="126">
        <v>20.600953508521599</v>
      </c>
      <c r="Q5003" s="126">
        <v>21.330342470225599</v>
      </c>
      <c r="R5003" s="126">
        <v>22.2101237279931</v>
      </c>
      <c r="S5003" s="126">
        <v>22.903951556157502</v>
      </c>
      <c r="T5003" s="126">
        <v>23.6324875806386</v>
      </c>
      <c r="U5003" s="126">
        <v>24.453716925937002</v>
      </c>
      <c r="V5003" s="126">
        <v>25.255155676390501</v>
      </c>
      <c r="W5003" s="126">
        <v>26.099629462805598</v>
      </c>
      <c r="X5003" s="126">
        <v>26.975490002927</v>
      </c>
      <c r="Y5003" s="126">
        <v>27.7985511182052</v>
      </c>
      <c r="Z5003" s="126">
        <v>28.6138064290713</v>
      </c>
      <c r="AA5003" s="126">
        <v>29.422527110996601</v>
      </c>
      <c r="AB5003" s="126">
        <v>30.189493527052399</v>
      </c>
      <c r="AC5003" s="126">
        <v>30.924236023501798</v>
      </c>
      <c r="AD5003" s="126">
        <v>31.7096836892635</v>
      </c>
      <c r="AE5003" s="126">
        <v>32.550093407796098</v>
      </c>
      <c r="AF5003" s="126">
        <v>33.4551293688437</v>
      </c>
      <c r="AG5003" s="126">
        <v>34.3729397311158</v>
      </c>
      <c r="AH5003" s="126">
        <v>34.485429709677597</v>
      </c>
      <c r="AI5003" s="126">
        <v>34.518648554278897</v>
      </c>
      <c r="AJ5003" s="126">
        <v>34.548860884381398</v>
      </c>
      <c r="AK5003" s="126">
        <v>34.462151942667099</v>
      </c>
    </row>
    <row r="5004" spans="1:37" s="126" customFormat="1" hidden="1" x14ac:dyDescent="0.3">
      <c r="A5004" s="129" t="str">
        <f t="shared" si="117"/>
        <v>SDGbaseTRA_AgMax_v6_3QVAXapetr</v>
      </c>
      <c r="B5004" s="129" t="s">
        <v>220</v>
      </c>
      <c r="C5004" s="129" t="s">
        <v>303</v>
      </c>
      <c r="D5004" s="129" t="s">
        <v>211</v>
      </c>
      <c r="E5004" s="126" t="s">
        <v>45</v>
      </c>
      <c r="F5004" s="126">
        <v>46.318025213526298</v>
      </c>
      <c r="G5004" s="126">
        <v>28.848450924973299</v>
      </c>
      <c r="H5004" s="126">
        <v>33.275968265627696</v>
      </c>
      <c r="I5004" s="126">
        <v>38.351556836782699</v>
      </c>
      <c r="J5004" s="126">
        <v>38.351556836782699</v>
      </c>
      <c r="K5004" s="126">
        <v>38.351556836782699</v>
      </c>
      <c r="L5004" s="126">
        <v>38.351556836782699</v>
      </c>
      <c r="M5004" s="126">
        <v>38.325571781951297</v>
      </c>
      <c r="N5004" s="126">
        <v>38.277016270844101</v>
      </c>
      <c r="O5004" s="126">
        <v>16.651011462703298</v>
      </c>
      <c r="P5004" s="126">
        <v>10.645897211471301</v>
      </c>
      <c r="Q5004" s="126">
        <v>10.5577207935819</v>
      </c>
      <c r="R5004" s="126">
        <v>10.5577207935819</v>
      </c>
      <c r="S5004" s="126">
        <v>10.5577207935819</v>
      </c>
      <c r="T5004" s="126">
        <v>10.5577207935819</v>
      </c>
      <c r="U5004" s="126">
        <v>10.5577207935819</v>
      </c>
      <c r="V5004" s="126">
        <v>10.5127395249849</v>
      </c>
      <c r="W5004" s="126">
        <v>10.5127395249849</v>
      </c>
      <c r="X5004" s="126">
        <v>10.560583844689001</v>
      </c>
      <c r="Y5004" s="126">
        <v>10.493540444498599</v>
      </c>
      <c r="Z5004" s="126">
        <v>10.426497044308199</v>
      </c>
      <c r="AA5004" s="126">
        <v>10.359453644117799</v>
      </c>
      <c r="AB5004" s="126">
        <v>9.4419784905441304</v>
      </c>
      <c r="AC5004" s="126">
        <v>8.5245033369704206</v>
      </c>
      <c r="AD5004" s="126">
        <v>7.6070281833967099</v>
      </c>
      <c r="AE5004" s="126">
        <v>6.6895530298230099</v>
      </c>
      <c r="AF5004" s="126">
        <v>5.7720778762493001</v>
      </c>
      <c r="AG5004" s="126">
        <v>4.8149532132137196</v>
      </c>
      <c r="AH5004" s="126">
        <v>3.8578285501781302</v>
      </c>
      <c r="AI5004" s="126">
        <v>2.9007038871425102</v>
      </c>
      <c r="AJ5004" s="126">
        <v>1.9435792241069501</v>
      </c>
      <c r="AK5004" s="126">
        <v>0.98645456107136797</v>
      </c>
    </row>
    <row r="5005" spans="1:37" s="126" customFormat="1" hidden="1" x14ac:dyDescent="0.3">
      <c r="A5005" s="129" t="str">
        <f t="shared" si="117"/>
        <v>SDGbaseTRA_AgMax_v6_3QVAXahydr</v>
      </c>
      <c r="B5005" s="129" t="s">
        <v>220</v>
      </c>
      <c r="C5005" s="129" t="s">
        <v>303</v>
      </c>
      <c r="D5005" s="129" t="s">
        <v>211</v>
      </c>
      <c r="E5005" s="126" t="s">
        <v>46</v>
      </c>
      <c r="F5005" s="126">
        <v>0.12086732559633399</v>
      </c>
      <c r="G5005" s="126">
        <v>0.12737916629064</v>
      </c>
      <c r="H5005" s="126">
        <v>0.308611869520447</v>
      </c>
      <c r="I5005" s="126">
        <v>0.705879582622708</v>
      </c>
      <c r="J5005" s="126">
        <v>0.705879582622708</v>
      </c>
      <c r="K5005" s="126">
        <v>0.705879582622708</v>
      </c>
      <c r="L5005" s="126">
        <v>0.705879582622707</v>
      </c>
      <c r="M5005" s="126">
        <v>0.70540131469379697</v>
      </c>
      <c r="N5005" s="126">
        <v>0.70539236145875395</v>
      </c>
      <c r="O5005" s="126">
        <v>0.70539236145875395</v>
      </c>
      <c r="P5005" s="126">
        <v>0.70539236145875395</v>
      </c>
      <c r="Q5005" s="126">
        <v>0.70539236145875395</v>
      </c>
      <c r="R5005" s="126">
        <v>0.70539236145875395</v>
      </c>
      <c r="S5005" s="126">
        <v>0.70539236145875395</v>
      </c>
      <c r="T5005" s="126">
        <v>0.70539236145875395</v>
      </c>
      <c r="U5005" s="126">
        <v>0.70539236145875295</v>
      </c>
      <c r="V5005" s="126">
        <v>0.70539236145875295</v>
      </c>
      <c r="W5005" s="126">
        <v>0.70539236145875295</v>
      </c>
      <c r="X5005" s="126">
        <v>2.3672550692003602</v>
      </c>
      <c r="Y5005" s="126">
        <v>3.5699094769238302</v>
      </c>
      <c r="Z5005" s="126">
        <v>4.7725638846473002</v>
      </c>
      <c r="AA5005" s="126">
        <v>5.9752182923707702</v>
      </c>
      <c r="AB5005" s="126">
        <v>6.4639574737824397</v>
      </c>
      <c r="AC5005" s="126">
        <v>6.9526966551941101</v>
      </c>
      <c r="AD5005" s="126">
        <v>7.44143583660576</v>
      </c>
      <c r="AE5005" s="126">
        <v>7.9301750180174198</v>
      </c>
      <c r="AF5005" s="126">
        <v>8.4189141994290804</v>
      </c>
      <c r="AG5005" s="126">
        <v>9.4863735894551304</v>
      </c>
      <c r="AH5005" s="126">
        <v>10.5538329794812</v>
      </c>
      <c r="AI5005" s="126">
        <v>11.6212923695072</v>
      </c>
      <c r="AJ5005" s="126">
        <v>12.688751759533201</v>
      </c>
      <c r="AK5005" s="126">
        <v>13.7562111495593</v>
      </c>
    </row>
    <row r="5006" spans="1:37" s="126" customFormat="1" hidden="1" x14ac:dyDescent="0.3">
      <c r="A5006" s="129" t="str">
        <f t="shared" si="117"/>
        <v>SDGbaseTRA_AgMax_v6_3QVAXaammo</v>
      </c>
      <c r="B5006" s="129" t="s">
        <v>220</v>
      </c>
      <c r="C5006" s="129" t="s">
        <v>303</v>
      </c>
      <c r="D5006" s="129" t="s">
        <v>211</v>
      </c>
      <c r="E5006" s="126" t="s">
        <v>47</v>
      </c>
      <c r="F5006" s="126">
        <v>2.4857265311443801</v>
      </c>
      <c r="G5006" s="126">
        <v>2.3435473120329098</v>
      </c>
      <c r="H5006" s="126">
        <v>2.3471509783778002</v>
      </c>
      <c r="I5006" s="126">
        <v>2.3874301432515499</v>
      </c>
      <c r="J5006" s="126">
        <v>2.4221121585767502</v>
      </c>
      <c r="K5006" s="126">
        <v>2.4563942838595398</v>
      </c>
      <c r="L5006" s="126">
        <v>2.4960107817945101</v>
      </c>
      <c r="M5006" s="126">
        <v>2.5436924757310599</v>
      </c>
      <c r="N5006" s="126">
        <v>2.5889028980475799</v>
      </c>
      <c r="O5006" s="126">
        <v>2.58823554838458</v>
      </c>
      <c r="P5006" s="126">
        <v>2.6149785686566802</v>
      </c>
      <c r="Q5006" s="126">
        <v>2.65515446821541</v>
      </c>
      <c r="R5006" s="126">
        <v>2.69748336701476</v>
      </c>
      <c r="S5006" s="126">
        <v>2.7375908992898599</v>
      </c>
      <c r="T5006" s="126">
        <v>2.7800964212830599</v>
      </c>
      <c r="U5006" s="126">
        <v>2.8297919417574802</v>
      </c>
      <c r="V5006" s="126">
        <v>2.8829258710736498</v>
      </c>
      <c r="W5006" s="126">
        <v>2.9383210753661899</v>
      </c>
      <c r="X5006" s="126">
        <v>2.99321214321846</v>
      </c>
      <c r="Y5006" s="126">
        <v>3.0356906807072002</v>
      </c>
      <c r="Z5006" s="126">
        <v>3.0704479385524199</v>
      </c>
      <c r="AA5006" s="126">
        <v>3.08420024428335</v>
      </c>
      <c r="AB5006" s="126">
        <v>2.9985737131168801</v>
      </c>
      <c r="AC5006" s="126">
        <v>2.9189628388403999</v>
      </c>
      <c r="AD5006" s="126">
        <v>2.85986045556144</v>
      </c>
      <c r="AE5006" s="126">
        <v>2.81799508744264</v>
      </c>
      <c r="AF5006" s="126">
        <v>2.7905654195226002</v>
      </c>
      <c r="AG5006" s="126">
        <v>2.7679618608782199</v>
      </c>
      <c r="AH5006" s="126">
        <v>2.68867891591943</v>
      </c>
      <c r="AI5006" s="126">
        <v>2.61249900441678</v>
      </c>
      <c r="AJ5006" s="126">
        <v>2.5379131673364301</v>
      </c>
      <c r="AK5006" s="126">
        <v>2.4506833999867399</v>
      </c>
    </row>
    <row r="5007" spans="1:37" s="126" customFormat="1" hidden="1" x14ac:dyDescent="0.3">
      <c r="A5007" s="129" t="str">
        <f t="shared" si="117"/>
        <v>SDGbaseTRA_AgMax_v6_3QVAXabchm</v>
      </c>
      <c r="B5007" s="129" t="s">
        <v>220</v>
      </c>
      <c r="C5007" s="129" t="s">
        <v>303</v>
      </c>
      <c r="D5007" s="129" t="s">
        <v>211</v>
      </c>
      <c r="E5007" s="126" t="s">
        <v>48</v>
      </c>
      <c r="F5007" s="126">
        <v>22.3715387803204</v>
      </c>
      <c r="G5007" s="126">
        <v>22.371538780281199</v>
      </c>
      <c r="H5007" s="126">
        <v>21.767721837615401</v>
      </c>
      <c r="I5007" s="126">
        <v>21.797831443105</v>
      </c>
      <c r="J5007" s="126">
        <v>21.940946513323901</v>
      </c>
      <c r="K5007" s="126">
        <v>22.0284784027432</v>
      </c>
      <c r="L5007" s="126">
        <v>22.1149543483562</v>
      </c>
      <c r="M5007" s="126">
        <v>22.1992501397925</v>
      </c>
      <c r="N5007" s="126">
        <v>22.239807769371801</v>
      </c>
      <c r="O5007" s="126">
        <v>22.428973939091001</v>
      </c>
      <c r="P5007" s="126">
        <v>22.422580873667101</v>
      </c>
      <c r="Q5007" s="126">
        <v>22.407987208066999</v>
      </c>
      <c r="R5007" s="126">
        <v>22.504998227133299</v>
      </c>
      <c r="S5007" s="126">
        <v>22.603071791051701</v>
      </c>
      <c r="T5007" s="126">
        <v>22.697343788920801</v>
      </c>
      <c r="U5007" s="126">
        <v>22.7956024710207</v>
      </c>
      <c r="V5007" s="126">
        <v>22.835435240437999</v>
      </c>
      <c r="W5007" s="126">
        <v>22.958614226812301</v>
      </c>
      <c r="X5007" s="126">
        <v>23.165254859714899</v>
      </c>
      <c r="Y5007" s="126">
        <v>23.3006208034294</v>
      </c>
      <c r="Z5007" s="126">
        <v>23.3849415200898</v>
      </c>
      <c r="AA5007" s="126">
        <v>23.0937599662849</v>
      </c>
      <c r="AB5007" s="126">
        <v>21.596736772149399</v>
      </c>
      <c r="AC5007" s="126">
        <v>19.9489829857879</v>
      </c>
      <c r="AD5007" s="126">
        <v>18.407314230385399</v>
      </c>
      <c r="AE5007" s="126">
        <v>17.013978462301299</v>
      </c>
      <c r="AF5007" s="126">
        <v>15.7589983288174</v>
      </c>
      <c r="AG5007" s="126">
        <v>14.5743061841687</v>
      </c>
      <c r="AH5007" s="126">
        <v>13.4869190323283</v>
      </c>
      <c r="AI5007" s="126">
        <v>12.263846447326101</v>
      </c>
      <c r="AJ5007" s="126">
        <v>11.135773861121301</v>
      </c>
      <c r="AK5007" s="126">
        <v>10.0902343945253</v>
      </c>
    </row>
    <row r="5008" spans="1:37" s="126" customFormat="1" hidden="1" x14ac:dyDescent="0.3">
      <c r="A5008" s="129" t="str">
        <f t="shared" si="117"/>
        <v>SDGbaseTRA_AgMax_v6_3QVAXaochm</v>
      </c>
      <c r="B5008" s="129" t="s">
        <v>220</v>
      </c>
      <c r="C5008" s="129" t="s">
        <v>303</v>
      </c>
      <c r="D5008" s="129" t="s">
        <v>211</v>
      </c>
      <c r="E5008" s="126" t="s">
        <v>49</v>
      </c>
      <c r="F5008" s="126">
        <v>34.2354180457884</v>
      </c>
      <c r="G5008" s="126">
        <v>34.235418045756802</v>
      </c>
      <c r="H5008" s="126">
        <v>33.311390170057201</v>
      </c>
      <c r="I5008" s="126">
        <v>33.357467238838801</v>
      </c>
      <c r="J5008" s="126">
        <v>33.576477844488799</v>
      </c>
      <c r="K5008" s="126">
        <v>33.710428881833103</v>
      </c>
      <c r="L5008" s="126">
        <v>33.8427639964641</v>
      </c>
      <c r="M5008" s="126">
        <v>33.971762796576201</v>
      </c>
      <c r="N5008" s="126">
        <v>34.033828594429004</v>
      </c>
      <c r="O5008" s="126">
        <v>34.323311716893599</v>
      </c>
      <c r="P5008" s="126">
        <v>34.313528336790398</v>
      </c>
      <c r="Q5008" s="126">
        <v>34.291195485771702</v>
      </c>
      <c r="R5008" s="126">
        <v>34.439652542096503</v>
      </c>
      <c r="S5008" s="126">
        <v>34.589735622789497</v>
      </c>
      <c r="T5008" s="126">
        <v>34.734001124092401</v>
      </c>
      <c r="U5008" s="126">
        <v>34.884367493225703</v>
      </c>
      <c r="V5008" s="126">
        <v>34.945324029399401</v>
      </c>
      <c r="W5008" s="126">
        <v>35.133826221152702</v>
      </c>
      <c r="X5008" s="126">
        <v>35.450050711660097</v>
      </c>
      <c r="Y5008" s="126">
        <v>35.6572027416452</v>
      </c>
      <c r="Z5008" s="126">
        <v>35.786239685108697</v>
      </c>
      <c r="AA5008" s="126">
        <v>35.340641270103397</v>
      </c>
      <c r="AB5008" s="126">
        <v>33.049729796432302</v>
      </c>
      <c r="AC5008" s="126">
        <v>30.5281535979151</v>
      </c>
      <c r="AD5008" s="126">
        <v>28.168920518436099</v>
      </c>
      <c r="AE5008" s="126">
        <v>26.036683081979199</v>
      </c>
      <c r="AF5008" s="126">
        <v>24.1161728331798</v>
      </c>
      <c r="AG5008" s="126">
        <v>22.3032250862273</v>
      </c>
      <c r="AH5008" s="126">
        <v>20.6391842669318</v>
      </c>
      <c r="AI5008" s="126">
        <v>18.767502499347501</v>
      </c>
      <c r="AJ5008" s="126">
        <v>17.0412003010956</v>
      </c>
      <c r="AK5008" s="126">
        <v>15.4411994663832</v>
      </c>
    </row>
    <row r="5009" spans="1:37" s="126" customFormat="1" hidden="1" x14ac:dyDescent="0.3">
      <c r="A5009" s="129" t="str">
        <f t="shared" si="117"/>
        <v>SDGbaseTRA_AgMax_v6_3QVAXarubb</v>
      </c>
      <c r="B5009" s="129" t="s">
        <v>220</v>
      </c>
      <c r="C5009" s="129" t="s">
        <v>303</v>
      </c>
      <c r="D5009" s="129" t="s">
        <v>211</v>
      </c>
      <c r="E5009" s="126" t="s">
        <v>50</v>
      </c>
      <c r="F5009" s="126">
        <v>6.7712521152150096</v>
      </c>
      <c r="G5009" s="126">
        <v>6.4019120775933098</v>
      </c>
      <c r="H5009" s="126">
        <v>6.6601194584677597</v>
      </c>
      <c r="I5009" s="126">
        <v>6.75124959247663</v>
      </c>
      <c r="J5009" s="126">
        <v>6.9921847012737697</v>
      </c>
      <c r="K5009" s="126">
        <v>7.2339635680124603</v>
      </c>
      <c r="L5009" s="126">
        <v>7.49636572598562</v>
      </c>
      <c r="M5009" s="126">
        <v>7.7691872315800001</v>
      </c>
      <c r="N5009" s="126">
        <v>8.0635312838530506</v>
      </c>
      <c r="O5009" s="126">
        <v>8.5816226077822506</v>
      </c>
      <c r="P5009" s="126">
        <v>8.9484081287572597</v>
      </c>
      <c r="Q5009" s="126">
        <v>9.2611504529487707</v>
      </c>
      <c r="R5009" s="126">
        <v>9.6405101994471103</v>
      </c>
      <c r="S5009" s="126">
        <v>9.9018507717549493</v>
      </c>
      <c r="T5009" s="126">
        <v>10.1748771429393</v>
      </c>
      <c r="U5009" s="126">
        <v>10.485162324912</v>
      </c>
      <c r="V5009" s="126">
        <v>10.761470391375701</v>
      </c>
      <c r="W5009" s="126">
        <v>11.014145477372599</v>
      </c>
      <c r="X5009" s="126">
        <v>11.227053039298401</v>
      </c>
      <c r="Y5009" s="126">
        <v>11.375055557282501</v>
      </c>
      <c r="Z5009" s="126">
        <v>11.476858401326499</v>
      </c>
      <c r="AA5009" s="126">
        <v>11.4803709408844</v>
      </c>
      <c r="AB5009" s="126">
        <v>11.7863150199833</v>
      </c>
      <c r="AC5009" s="126">
        <v>12.1191984192224</v>
      </c>
      <c r="AD5009" s="126">
        <v>12.504664477314799</v>
      </c>
      <c r="AE5009" s="126">
        <v>12.9460401624999</v>
      </c>
      <c r="AF5009" s="126">
        <v>13.437998211832101</v>
      </c>
      <c r="AG5009" s="126">
        <v>14.0221786189023</v>
      </c>
      <c r="AH5009" s="126">
        <v>14.536969579051201</v>
      </c>
      <c r="AI5009" s="126">
        <v>15.152270286492801</v>
      </c>
      <c r="AJ5009" s="126">
        <v>15.6196478206965</v>
      </c>
      <c r="AK5009" s="126">
        <v>15.6816558461054</v>
      </c>
    </row>
    <row r="5010" spans="1:37" s="126" customFormat="1" hidden="1" x14ac:dyDescent="0.3">
      <c r="A5010" s="129" t="str">
        <f t="shared" si="117"/>
        <v>SDGbaseTRA_AgMax_v6_3QVAXaplas</v>
      </c>
      <c r="B5010" s="129" t="s">
        <v>220</v>
      </c>
      <c r="C5010" s="129" t="s">
        <v>303</v>
      </c>
      <c r="D5010" s="129" t="s">
        <v>211</v>
      </c>
      <c r="E5010" s="126" t="s">
        <v>51</v>
      </c>
      <c r="F5010" s="126">
        <v>15.426438760270701</v>
      </c>
      <c r="G5010" s="126">
        <v>14.475008879710501</v>
      </c>
      <c r="H5010" s="126">
        <v>14.9028041320824</v>
      </c>
      <c r="I5010" s="126">
        <v>15.3224166976209</v>
      </c>
      <c r="J5010" s="126">
        <v>15.7465331139196</v>
      </c>
      <c r="K5010" s="126">
        <v>16.175510088633299</v>
      </c>
      <c r="L5010" s="126">
        <v>16.6478936818989</v>
      </c>
      <c r="M5010" s="126">
        <v>17.1510332002523</v>
      </c>
      <c r="N5010" s="126">
        <v>17.6895714736496</v>
      </c>
      <c r="O5010" s="126">
        <v>18.4953362846001</v>
      </c>
      <c r="P5010" s="126">
        <v>19.1154472966379</v>
      </c>
      <c r="Q5010" s="126">
        <v>19.694694713071598</v>
      </c>
      <c r="R5010" s="126">
        <v>20.178697488918701</v>
      </c>
      <c r="S5010" s="126">
        <v>20.7328611214466</v>
      </c>
      <c r="T5010" s="126">
        <v>21.311522509899302</v>
      </c>
      <c r="U5010" s="126">
        <v>21.962090596486998</v>
      </c>
      <c r="V5010" s="126">
        <v>22.589085807133799</v>
      </c>
      <c r="W5010" s="126">
        <v>23.2465524301426</v>
      </c>
      <c r="X5010" s="126">
        <v>23.952567747370399</v>
      </c>
      <c r="Y5010" s="126">
        <v>24.582628938568</v>
      </c>
      <c r="Z5010" s="126">
        <v>25.181904612588699</v>
      </c>
      <c r="AA5010" s="126">
        <v>25.7761309801915</v>
      </c>
      <c r="AB5010" s="126">
        <v>26.333975377194299</v>
      </c>
      <c r="AC5010" s="126">
        <v>26.851462970176801</v>
      </c>
      <c r="AD5010" s="126">
        <v>27.404645838473201</v>
      </c>
      <c r="AE5010" s="126">
        <v>28.0158685679658</v>
      </c>
      <c r="AF5010" s="126">
        <v>28.687337096411799</v>
      </c>
      <c r="AG5010" s="126">
        <v>29.327508139579301</v>
      </c>
      <c r="AH5010" s="126">
        <v>29.312525992988402</v>
      </c>
      <c r="AI5010" s="126">
        <v>29.292674149680199</v>
      </c>
      <c r="AJ5010" s="126">
        <v>29.217024583219199</v>
      </c>
      <c r="AK5010" s="126">
        <v>29.008989770436202</v>
      </c>
    </row>
    <row r="5011" spans="1:37" s="126" customFormat="1" hidden="1" x14ac:dyDescent="0.3">
      <c r="A5011" s="129" t="str">
        <f t="shared" si="117"/>
        <v>SDGbaseTRA_AgMax_v6_3QVAXanmet</v>
      </c>
      <c r="B5011" s="129" t="s">
        <v>220</v>
      </c>
      <c r="C5011" s="129" t="s">
        <v>303</v>
      </c>
      <c r="D5011" s="129" t="s">
        <v>211</v>
      </c>
      <c r="E5011" s="126" t="s">
        <v>52</v>
      </c>
      <c r="F5011" s="126">
        <v>17.626887984271502</v>
      </c>
      <c r="G5011" s="126">
        <v>16.2992162040605</v>
      </c>
      <c r="H5011" s="126">
        <v>16.851249703322999</v>
      </c>
      <c r="I5011" s="126">
        <v>17.767101367055901</v>
      </c>
      <c r="J5011" s="126">
        <v>18.257878552599198</v>
      </c>
      <c r="K5011" s="126">
        <v>18.773775206916302</v>
      </c>
      <c r="L5011" s="126">
        <v>19.354451043134301</v>
      </c>
      <c r="M5011" s="126">
        <v>19.985027044464601</v>
      </c>
      <c r="N5011" s="126">
        <v>20.659885978373001</v>
      </c>
      <c r="O5011" s="126">
        <v>21.657937839834702</v>
      </c>
      <c r="P5011" s="126">
        <v>22.461683158389199</v>
      </c>
      <c r="Q5011" s="126">
        <v>23.192266731163599</v>
      </c>
      <c r="R5011" s="126">
        <v>23.3081858323809</v>
      </c>
      <c r="S5011" s="126">
        <v>24.0099307681261</v>
      </c>
      <c r="T5011" s="126">
        <v>24.752492659245799</v>
      </c>
      <c r="U5011" s="126">
        <v>25.611527003901301</v>
      </c>
      <c r="V5011" s="126">
        <v>26.451951487183599</v>
      </c>
      <c r="W5011" s="126">
        <v>27.3306715470132</v>
      </c>
      <c r="X5011" s="126">
        <v>28.201600734762401</v>
      </c>
      <c r="Y5011" s="126">
        <v>29.028868334744299</v>
      </c>
      <c r="Z5011" s="126">
        <v>29.8605656363154</v>
      </c>
      <c r="AA5011" s="126">
        <v>30.685077490718498</v>
      </c>
      <c r="AB5011" s="126">
        <v>31.557773526769701</v>
      </c>
      <c r="AC5011" s="126">
        <v>32.385286010138898</v>
      </c>
      <c r="AD5011" s="126">
        <v>33.2729787808737</v>
      </c>
      <c r="AE5011" s="126">
        <v>34.216010541809602</v>
      </c>
      <c r="AF5011" s="126">
        <v>35.218205459309601</v>
      </c>
      <c r="AG5011" s="126">
        <v>36.167234454262697</v>
      </c>
      <c r="AH5011" s="126">
        <v>36.189525462379599</v>
      </c>
      <c r="AI5011" s="126">
        <v>36.076249686437201</v>
      </c>
      <c r="AJ5011" s="126">
        <v>35.975659373770803</v>
      </c>
      <c r="AK5011" s="126">
        <v>35.738558656282201</v>
      </c>
    </row>
    <row r="5012" spans="1:37" s="126" customFormat="1" hidden="1" x14ac:dyDescent="0.3">
      <c r="A5012" s="129" t="str">
        <f t="shared" si="117"/>
        <v>SDGbaseTRA_AgMax_v6_3QVAXairon</v>
      </c>
      <c r="B5012" s="129" t="s">
        <v>220</v>
      </c>
      <c r="C5012" s="129" t="s">
        <v>303</v>
      </c>
      <c r="D5012" s="129" t="s">
        <v>211</v>
      </c>
      <c r="E5012" s="126" t="s">
        <v>53</v>
      </c>
      <c r="F5012" s="126">
        <v>20.838620435938999</v>
      </c>
      <c r="G5012" s="126">
        <v>19.587325428920799</v>
      </c>
      <c r="H5012" s="126">
        <v>19.859817250228001</v>
      </c>
      <c r="I5012" s="126">
        <v>20.335815357626299</v>
      </c>
      <c r="J5012" s="126">
        <v>20.612150895301198</v>
      </c>
      <c r="K5012" s="126">
        <v>20.950049438271702</v>
      </c>
      <c r="L5012" s="126">
        <v>21.385235018176498</v>
      </c>
      <c r="M5012" s="126">
        <v>21.990380367103999</v>
      </c>
      <c r="N5012" s="126">
        <v>22.564202621892498</v>
      </c>
      <c r="O5012" s="126">
        <v>23.644769141628402</v>
      </c>
      <c r="P5012" s="126">
        <v>24.337751337685201</v>
      </c>
      <c r="Q5012" s="126">
        <v>24.859582110092099</v>
      </c>
      <c r="R5012" s="126">
        <v>24.880440013689199</v>
      </c>
      <c r="S5012" s="126">
        <v>25.302524915293301</v>
      </c>
      <c r="T5012" s="126">
        <v>25.764265560807601</v>
      </c>
      <c r="U5012" s="126">
        <v>26.336302155892501</v>
      </c>
      <c r="V5012" s="126">
        <v>27.109702938177101</v>
      </c>
      <c r="W5012" s="126">
        <v>27.780042146267402</v>
      </c>
      <c r="X5012" s="126">
        <v>28.296565346624298</v>
      </c>
      <c r="Y5012" s="126">
        <v>28.867026556774299</v>
      </c>
      <c r="Z5012" s="126">
        <v>29.359394376048702</v>
      </c>
      <c r="AA5012" s="126">
        <v>29.9254211998343</v>
      </c>
      <c r="AB5012" s="126">
        <v>29.934417678350599</v>
      </c>
      <c r="AC5012" s="126">
        <v>30.296840500155501</v>
      </c>
      <c r="AD5012" s="126">
        <v>30.973514237697302</v>
      </c>
      <c r="AE5012" s="126">
        <v>31.8030260743082</v>
      </c>
      <c r="AF5012" s="126">
        <v>32.721589623784297</v>
      </c>
      <c r="AG5012" s="126">
        <v>33.6568147931239</v>
      </c>
      <c r="AH5012" s="126">
        <v>33.466155293114802</v>
      </c>
      <c r="AI5012" s="126">
        <v>33.513946209480601</v>
      </c>
      <c r="AJ5012" s="126">
        <v>33.505632978136802</v>
      </c>
      <c r="AK5012" s="126">
        <v>33.253933297516198</v>
      </c>
    </row>
    <row r="5013" spans="1:37" s="126" customFormat="1" hidden="1" x14ac:dyDescent="0.3">
      <c r="A5013" s="129" t="str">
        <f t="shared" si="117"/>
        <v>SDGbaseTRA_AgMax_v6_3QVAXanfrm</v>
      </c>
      <c r="B5013" s="129" t="s">
        <v>220</v>
      </c>
      <c r="C5013" s="129" t="s">
        <v>303</v>
      </c>
      <c r="D5013" s="129" t="s">
        <v>211</v>
      </c>
      <c r="E5013" s="126" t="s">
        <v>54</v>
      </c>
      <c r="F5013" s="126">
        <v>13.0736512510274</v>
      </c>
      <c r="G5013" s="126">
        <v>11.734410339876099</v>
      </c>
      <c r="H5013" s="126">
        <v>11.3410309731988</v>
      </c>
      <c r="I5013" s="126">
        <v>10.936089482418501</v>
      </c>
      <c r="J5013" s="126">
        <v>10.8729552564033</v>
      </c>
      <c r="K5013" s="126">
        <v>11.02209781236</v>
      </c>
      <c r="L5013" s="126">
        <v>11.4408998061155</v>
      </c>
      <c r="M5013" s="126">
        <v>12.5593266741747</v>
      </c>
      <c r="N5013" s="126">
        <v>13.4380491936711</v>
      </c>
      <c r="O5013" s="126">
        <v>16.0054838611393</v>
      </c>
      <c r="P5013" s="126">
        <v>17.193460401300001</v>
      </c>
      <c r="Q5013" s="126">
        <v>17.628940869384301</v>
      </c>
      <c r="R5013" s="126">
        <v>17.4252688972268</v>
      </c>
      <c r="S5013" s="126">
        <v>17.373868754931401</v>
      </c>
      <c r="T5013" s="126">
        <v>17.400091532201099</v>
      </c>
      <c r="U5013" s="126">
        <v>17.677696822887601</v>
      </c>
      <c r="V5013" s="126">
        <v>18.928907977705101</v>
      </c>
      <c r="W5013" s="126">
        <v>19.758136208223799</v>
      </c>
      <c r="X5013" s="126">
        <v>19.6126449592165</v>
      </c>
      <c r="Y5013" s="126">
        <v>19.7531684673482</v>
      </c>
      <c r="Z5013" s="126">
        <v>19.621658884214199</v>
      </c>
      <c r="AA5013" s="126">
        <v>19.746123947925199</v>
      </c>
      <c r="AB5013" s="126">
        <v>17.4026867473012</v>
      </c>
      <c r="AC5013" s="126">
        <v>16.715855658756201</v>
      </c>
      <c r="AD5013" s="126">
        <v>17.1394848211194</v>
      </c>
      <c r="AE5013" s="126">
        <v>17.947112236023202</v>
      </c>
      <c r="AF5013" s="126">
        <v>18.968424423056799</v>
      </c>
      <c r="AG5013" s="126">
        <v>20.1474014998835</v>
      </c>
      <c r="AH5013" s="126">
        <v>18.854225942258498</v>
      </c>
      <c r="AI5013" s="126">
        <v>18.2689192597893</v>
      </c>
      <c r="AJ5013" s="126">
        <v>17.975010175144501</v>
      </c>
      <c r="AK5013" s="126">
        <v>17.162385142661201</v>
      </c>
    </row>
    <row r="5014" spans="1:37" s="126" customFormat="1" hidden="1" x14ac:dyDescent="0.3">
      <c r="A5014" s="129" t="str">
        <f t="shared" si="117"/>
        <v>SDGbaseTRA_AgMax_v6_3QVAXametp</v>
      </c>
      <c r="B5014" s="129" t="s">
        <v>220</v>
      </c>
      <c r="C5014" s="129" t="s">
        <v>303</v>
      </c>
      <c r="D5014" s="129" t="s">
        <v>211</v>
      </c>
      <c r="E5014" s="126" t="s">
        <v>55</v>
      </c>
      <c r="F5014" s="126">
        <v>33.254980135401603</v>
      </c>
      <c r="G5014" s="126">
        <v>29.9596238893829</v>
      </c>
      <c r="H5014" s="126">
        <v>30.907494145553901</v>
      </c>
      <c r="I5014" s="126">
        <v>32.391185936794898</v>
      </c>
      <c r="J5014" s="126">
        <v>33.249567635213303</v>
      </c>
      <c r="K5014" s="126">
        <v>34.174839566718298</v>
      </c>
      <c r="L5014" s="126">
        <v>35.257155015189298</v>
      </c>
      <c r="M5014" s="126">
        <v>36.481038072691199</v>
      </c>
      <c r="N5014" s="126">
        <v>37.717992726355298</v>
      </c>
      <c r="O5014" s="126">
        <v>39.840332879122698</v>
      </c>
      <c r="P5014" s="126">
        <v>41.292942720638202</v>
      </c>
      <c r="Q5014" s="126">
        <v>42.534509691108497</v>
      </c>
      <c r="R5014" s="126">
        <v>42.758177828998001</v>
      </c>
      <c r="S5014" s="126">
        <v>43.897578090566597</v>
      </c>
      <c r="T5014" s="126">
        <v>45.097648393359798</v>
      </c>
      <c r="U5014" s="126">
        <v>46.484860582299298</v>
      </c>
      <c r="V5014" s="126">
        <v>48.167388926200303</v>
      </c>
      <c r="W5014" s="126">
        <v>49.612516931039899</v>
      </c>
      <c r="X5014" s="126">
        <v>50.679591907199601</v>
      </c>
      <c r="Y5014" s="126">
        <v>52.011007422215698</v>
      </c>
      <c r="Z5014" s="126">
        <v>53.278100344479597</v>
      </c>
      <c r="AA5014" s="126">
        <v>54.584609316858497</v>
      </c>
      <c r="AB5014" s="126">
        <v>55.796232859915797</v>
      </c>
      <c r="AC5014" s="126">
        <v>57.212187626279103</v>
      </c>
      <c r="AD5014" s="126">
        <v>58.959144290349698</v>
      </c>
      <c r="AE5014" s="126">
        <v>60.908022219566803</v>
      </c>
      <c r="AF5014" s="126">
        <v>63.019451591972299</v>
      </c>
      <c r="AG5014" s="126">
        <v>65.082786357440298</v>
      </c>
      <c r="AH5014" s="126">
        <v>65.419905881745606</v>
      </c>
      <c r="AI5014" s="126">
        <v>65.806549538356506</v>
      </c>
      <c r="AJ5014" s="126">
        <v>66.096896888352404</v>
      </c>
      <c r="AK5014" s="126">
        <v>65.800953788338305</v>
      </c>
    </row>
    <row r="5015" spans="1:37" s="126" customFormat="1" hidden="1" x14ac:dyDescent="0.3">
      <c r="A5015" s="129" t="str">
        <f t="shared" si="117"/>
        <v>SDGbaseTRA_AgMax_v6_3QVAXamach</v>
      </c>
      <c r="B5015" s="129" t="s">
        <v>220</v>
      </c>
      <c r="C5015" s="129" t="s">
        <v>303</v>
      </c>
      <c r="D5015" s="129" t="s">
        <v>211</v>
      </c>
      <c r="E5015" s="126" t="s">
        <v>56</v>
      </c>
      <c r="F5015" s="126">
        <v>38.665956251697601</v>
      </c>
      <c r="G5015" s="126">
        <v>34.777894488840197</v>
      </c>
      <c r="H5015" s="126">
        <v>35.865867250527103</v>
      </c>
      <c r="I5015" s="126">
        <v>38.339237164718099</v>
      </c>
      <c r="J5015" s="126">
        <v>39.2579504174007</v>
      </c>
      <c r="K5015" s="126">
        <v>40.274628955430998</v>
      </c>
      <c r="L5015" s="126">
        <v>41.502345974792902</v>
      </c>
      <c r="M5015" s="126">
        <v>43.022122408381499</v>
      </c>
      <c r="N5015" s="126">
        <v>44.507724768941003</v>
      </c>
      <c r="O5015" s="126">
        <v>47.119107833363003</v>
      </c>
      <c r="P5015" s="126">
        <v>48.841526732889101</v>
      </c>
      <c r="Q5015" s="126">
        <v>50.2791857634842</v>
      </c>
      <c r="R5015" s="126">
        <v>49.341713853446997</v>
      </c>
      <c r="S5015" s="126">
        <v>50.642058740035203</v>
      </c>
      <c r="T5015" s="126">
        <v>52.057613077093102</v>
      </c>
      <c r="U5015" s="126">
        <v>53.710189025405199</v>
      </c>
      <c r="V5015" s="126">
        <v>55.623970437311002</v>
      </c>
      <c r="W5015" s="126">
        <v>57.323850350737096</v>
      </c>
      <c r="X5015" s="126">
        <v>58.6900377264393</v>
      </c>
      <c r="Y5015" s="126">
        <v>60.367983680533698</v>
      </c>
      <c r="Z5015" s="126">
        <v>61.983104827145702</v>
      </c>
      <c r="AA5015" s="126">
        <v>63.675521860809503</v>
      </c>
      <c r="AB5015" s="126">
        <v>64.471157654092394</v>
      </c>
      <c r="AC5015" s="126">
        <v>65.786352389796406</v>
      </c>
      <c r="AD5015" s="126">
        <v>67.805453732064805</v>
      </c>
      <c r="AE5015" s="126">
        <v>70.130602005689994</v>
      </c>
      <c r="AF5015" s="126">
        <v>72.645862289267299</v>
      </c>
      <c r="AG5015" s="126">
        <v>75.040824785292301</v>
      </c>
      <c r="AH5015" s="126">
        <v>74.514318605297305</v>
      </c>
      <c r="AI5015" s="126">
        <v>74.168005499160898</v>
      </c>
      <c r="AJ5015" s="126">
        <v>74.046785195496099</v>
      </c>
      <c r="AK5015" s="126">
        <v>73.410117658823594</v>
      </c>
    </row>
    <row r="5016" spans="1:37" s="126" customFormat="1" hidden="1" x14ac:dyDescent="0.3">
      <c r="A5016" s="129" t="str">
        <f t="shared" si="117"/>
        <v>SDGbaseTRA_AgMax_v6_3QVAXafcel</v>
      </c>
      <c r="B5016" s="129" t="s">
        <v>220</v>
      </c>
      <c r="C5016" s="129" t="s">
        <v>303</v>
      </c>
      <c r="D5016" s="129" t="s">
        <v>211</v>
      </c>
      <c r="E5016" s="126" t="s">
        <v>57</v>
      </c>
      <c r="F5016" s="126">
        <v>0.28999999999999998</v>
      </c>
      <c r="G5016" s="126">
        <v>0.28999999999999998</v>
      </c>
      <c r="H5016" s="126">
        <v>0.28968487122259201</v>
      </c>
      <c r="I5016" s="126">
        <v>0.28968487122259201</v>
      </c>
      <c r="J5016" s="126">
        <v>0.28968487122259201</v>
      </c>
      <c r="K5016" s="126">
        <v>0.28968487122259201</v>
      </c>
      <c r="L5016" s="126">
        <v>0.28968487122259201</v>
      </c>
      <c r="M5016" s="126">
        <v>0.28948859555914003</v>
      </c>
      <c r="N5016" s="126">
        <v>0.289484921254337</v>
      </c>
      <c r="O5016" s="126">
        <v>0.289484921254337</v>
      </c>
      <c r="P5016" s="126">
        <v>0.289484921254337</v>
      </c>
      <c r="Q5016" s="126">
        <v>0.289484921254337</v>
      </c>
      <c r="R5016" s="126">
        <v>0.289484921254337</v>
      </c>
      <c r="S5016" s="126">
        <v>0.289484921254337</v>
      </c>
      <c r="T5016" s="126">
        <v>0.289484921254337</v>
      </c>
      <c r="U5016" s="126">
        <v>0.289484921254337</v>
      </c>
      <c r="V5016" s="126">
        <v>0.289484921254337</v>
      </c>
      <c r="W5016" s="126">
        <v>0.289484921254337</v>
      </c>
      <c r="X5016" s="126">
        <v>0.289484921254337</v>
      </c>
      <c r="Y5016" s="126">
        <v>4.2184859843336797</v>
      </c>
      <c r="Z5016" s="126">
        <v>8.4369719686673594</v>
      </c>
      <c r="AA5016" s="126">
        <v>12.655457953000999</v>
      </c>
      <c r="AB5016" s="126">
        <v>13.6463560908954</v>
      </c>
      <c r="AC5016" s="126">
        <v>14.6372542287898</v>
      </c>
      <c r="AD5016" s="126">
        <v>15.628152366684199</v>
      </c>
      <c r="AE5016" s="126">
        <v>16.619050504578599</v>
      </c>
      <c r="AF5016" s="126">
        <v>17.609948642473</v>
      </c>
      <c r="AG5016" s="126">
        <v>17.5646401817644</v>
      </c>
      <c r="AH5016" s="126">
        <v>17.519331721055799</v>
      </c>
      <c r="AI5016" s="126">
        <v>17.474023260347199</v>
      </c>
      <c r="AJ5016" s="126">
        <v>17.428714799638499</v>
      </c>
      <c r="AK5016" s="126">
        <v>17.383406338929898</v>
      </c>
    </row>
    <row r="5017" spans="1:37" s="126" customFormat="1" hidden="1" x14ac:dyDescent="0.3">
      <c r="A5017" s="129" t="str">
        <f t="shared" si="117"/>
        <v>SDGbaseTRA_AgMax_v6_3QVAXaelct</v>
      </c>
      <c r="B5017" s="129" t="s">
        <v>220</v>
      </c>
      <c r="C5017" s="129" t="s">
        <v>303</v>
      </c>
      <c r="D5017" s="129" t="s">
        <v>211</v>
      </c>
      <c r="E5017" s="126" t="s">
        <v>58</v>
      </c>
      <c r="F5017" s="126">
        <v>7.8476290328821793E-2</v>
      </c>
      <c r="G5017" s="126">
        <v>7.8476290328821793E-2</v>
      </c>
      <c r="H5017" s="126">
        <v>7.8391013992867103E-2</v>
      </c>
      <c r="I5017" s="126">
        <v>7.8391013992867201E-2</v>
      </c>
      <c r="J5017" s="126">
        <v>7.8391013992867201E-2</v>
      </c>
      <c r="K5017" s="126">
        <v>7.8391013992867201E-2</v>
      </c>
      <c r="L5017" s="126">
        <v>7.8391013992867103E-2</v>
      </c>
      <c r="M5017" s="126">
        <v>7.8337900248213604E-2</v>
      </c>
      <c r="N5017" s="126">
        <v>7.8336905952315503E-2</v>
      </c>
      <c r="O5017" s="126">
        <v>7.8336905952315503E-2</v>
      </c>
      <c r="P5017" s="126">
        <v>7.8336905952315503E-2</v>
      </c>
      <c r="Q5017" s="126">
        <v>7.8336905952315503E-2</v>
      </c>
      <c r="R5017" s="126">
        <v>7.8336905952315503E-2</v>
      </c>
      <c r="S5017" s="126">
        <v>7.8336905952315503E-2</v>
      </c>
      <c r="T5017" s="126">
        <v>7.8336905952315503E-2</v>
      </c>
      <c r="U5017" s="126">
        <v>7.8336905952315405E-2</v>
      </c>
      <c r="V5017" s="126">
        <v>7.8336905952315405E-2</v>
      </c>
      <c r="W5017" s="126">
        <v>7.8336905952315405E-2</v>
      </c>
      <c r="X5017" s="126">
        <v>3.1935093670491002</v>
      </c>
      <c r="Y5017" s="126">
        <v>3.1935093670491002</v>
      </c>
      <c r="Z5017" s="126">
        <v>1.75742134508534</v>
      </c>
      <c r="AA5017" s="126">
        <v>1.75742134508534</v>
      </c>
      <c r="AB5017" s="126">
        <v>1.75742134508534</v>
      </c>
      <c r="AC5017" s="126">
        <v>1.75742134508534</v>
      </c>
      <c r="AD5017" s="126">
        <v>0.99202817258474596</v>
      </c>
      <c r="AE5017" s="126">
        <v>0.99202817258474496</v>
      </c>
      <c r="AF5017" s="126">
        <v>0.99202817258474496</v>
      </c>
      <c r="AG5017" s="126">
        <v>0.99202817258474496</v>
      </c>
      <c r="AH5017" s="126">
        <v>0.99202817258474496</v>
      </c>
      <c r="AI5017" s="126">
        <v>7.4597532694591102</v>
      </c>
      <c r="AJ5017" s="126">
        <v>7.4597532694590996</v>
      </c>
      <c r="AK5017" s="126">
        <v>7.4597532694590996</v>
      </c>
    </row>
    <row r="5018" spans="1:37" s="126" customFormat="1" hidden="1" x14ac:dyDescent="0.3">
      <c r="A5018" s="129" t="str">
        <f t="shared" si="117"/>
        <v>SDGbaseTRA_AgMax_v6_3QVAXaemch</v>
      </c>
      <c r="B5018" s="129" t="s">
        <v>220</v>
      </c>
      <c r="C5018" s="129" t="s">
        <v>303</v>
      </c>
      <c r="D5018" s="129" t="s">
        <v>211</v>
      </c>
      <c r="E5018" s="126" t="s">
        <v>59</v>
      </c>
      <c r="F5018" s="126">
        <v>8.9889127758870302</v>
      </c>
      <c r="G5018" s="126">
        <v>8.2218221416424004</v>
      </c>
      <c r="H5018" s="126">
        <v>8.4343574503471093</v>
      </c>
      <c r="I5018" s="126">
        <v>8.9087283325763895</v>
      </c>
      <c r="J5018" s="126">
        <v>9.0827098945450206</v>
      </c>
      <c r="K5018" s="126">
        <v>9.3025973563352302</v>
      </c>
      <c r="L5018" s="126">
        <v>9.5888034325305398</v>
      </c>
      <c r="M5018" s="126">
        <v>9.9933560140247302</v>
      </c>
      <c r="N5018" s="126">
        <v>10.3658880469631</v>
      </c>
      <c r="O5018" s="126">
        <v>11.0729786535142</v>
      </c>
      <c r="P5018" s="126">
        <v>11.501094942950999</v>
      </c>
      <c r="Q5018" s="126">
        <v>11.8389005987005</v>
      </c>
      <c r="R5018" s="126">
        <v>11.6561930168443</v>
      </c>
      <c r="S5018" s="126">
        <v>11.9609678617258</v>
      </c>
      <c r="T5018" s="126">
        <v>12.2872083735106</v>
      </c>
      <c r="U5018" s="126">
        <v>12.6809357897348</v>
      </c>
      <c r="V5018" s="126">
        <v>13.1472095021411</v>
      </c>
      <c r="W5018" s="126">
        <v>13.5727427672975</v>
      </c>
      <c r="X5018" s="126">
        <v>13.9192926642075</v>
      </c>
      <c r="Y5018" s="126">
        <v>14.3104765044048</v>
      </c>
      <c r="Z5018" s="126">
        <v>14.682291955859499</v>
      </c>
      <c r="AA5018" s="126">
        <v>15.0741466301566</v>
      </c>
      <c r="AB5018" s="126">
        <v>15.0121111050723</v>
      </c>
      <c r="AC5018" s="126">
        <v>15.1785749714708</v>
      </c>
      <c r="AD5018" s="126">
        <v>15.6135312179915</v>
      </c>
      <c r="AE5018" s="126">
        <v>16.144595821886899</v>
      </c>
      <c r="AF5018" s="126">
        <v>16.7352502679745</v>
      </c>
      <c r="AG5018" s="126">
        <v>17.381989169686999</v>
      </c>
      <c r="AH5018" s="126">
        <v>17.1378170518161</v>
      </c>
      <c r="AI5018" s="126">
        <v>16.963667312612799</v>
      </c>
      <c r="AJ5018" s="126">
        <v>16.910081806823801</v>
      </c>
      <c r="AK5018" s="126">
        <v>16.647911231814401</v>
      </c>
    </row>
    <row r="5019" spans="1:37" s="126" customFormat="1" hidden="1" x14ac:dyDescent="0.3">
      <c r="A5019" s="129" t="str">
        <f t="shared" si="117"/>
        <v>SDGbaseTRA_AgMax_v6_3QVAXasequ</v>
      </c>
      <c r="B5019" s="129" t="s">
        <v>220</v>
      </c>
      <c r="C5019" s="129" t="s">
        <v>303</v>
      </c>
      <c r="D5019" s="129" t="s">
        <v>211</v>
      </c>
      <c r="E5019" s="126" t="s">
        <v>60</v>
      </c>
      <c r="F5019" s="126">
        <v>8.7771319246617594</v>
      </c>
      <c r="G5019" s="126">
        <v>8.3346763294268698</v>
      </c>
      <c r="H5019" s="126">
        <v>8.5760611699129807</v>
      </c>
      <c r="I5019" s="126">
        <v>8.8684009984788492</v>
      </c>
      <c r="J5019" s="126">
        <v>9.1051923093585199</v>
      </c>
      <c r="K5019" s="126">
        <v>9.3760224081584909</v>
      </c>
      <c r="L5019" s="126">
        <v>9.7087172281768908</v>
      </c>
      <c r="M5019" s="126">
        <v>10.1672336764537</v>
      </c>
      <c r="N5019" s="126">
        <v>10.609411480451101</v>
      </c>
      <c r="O5019" s="126">
        <v>11.3647767353037</v>
      </c>
      <c r="P5019" s="126">
        <v>11.867847193690301</v>
      </c>
      <c r="Q5019" s="126">
        <v>12.3008084429887</v>
      </c>
      <c r="R5019" s="126">
        <v>12.535974722429399</v>
      </c>
      <c r="S5019" s="126">
        <v>12.8997932870789</v>
      </c>
      <c r="T5019" s="126">
        <v>13.3001820882067</v>
      </c>
      <c r="U5019" s="126">
        <v>13.761370505962599</v>
      </c>
      <c r="V5019" s="126">
        <v>14.203008099022799</v>
      </c>
      <c r="W5019" s="126">
        <v>14.675703127151101</v>
      </c>
      <c r="X5019" s="126">
        <v>15.179079054388501</v>
      </c>
      <c r="Y5019" s="126">
        <v>15.666445113184301</v>
      </c>
      <c r="Z5019" s="126">
        <v>16.134766640687602</v>
      </c>
      <c r="AA5019" s="126">
        <v>16.634781774664901</v>
      </c>
      <c r="AB5019" s="126">
        <v>16.537785916469801</v>
      </c>
      <c r="AC5019" s="126">
        <v>16.674151839435101</v>
      </c>
      <c r="AD5019" s="126">
        <v>17.113163406907599</v>
      </c>
      <c r="AE5019" s="126">
        <v>17.650409755144199</v>
      </c>
      <c r="AF5019" s="126">
        <v>18.248064026873301</v>
      </c>
      <c r="AG5019" s="126">
        <v>18.8444100095838</v>
      </c>
      <c r="AH5019" s="126">
        <v>18.374735600308</v>
      </c>
      <c r="AI5019" s="126">
        <v>17.987476681277698</v>
      </c>
      <c r="AJ5019" s="126">
        <v>17.821267827931099</v>
      </c>
      <c r="AK5019" s="126">
        <v>17.5614117606059</v>
      </c>
    </row>
    <row r="5020" spans="1:37" s="126" customFormat="1" hidden="1" x14ac:dyDescent="0.3">
      <c r="A5020" s="129" t="str">
        <f t="shared" si="117"/>
        <v>SDGbaseTRA_AgMax_v6_3QVAXavehi</v>
      </c>
      <c r="B5020" s="129" t="s">
        <v>220</v>
      </c>
      <c r="C5020" s="129" t="s">
        <v>303</v>
      </c>
      <c r="D5020" s="129" t="s">
        <v>211</v>
      </c>
      <c r="E5020" s="126" t="s">
        <v>61</v>
      </c>
      <c r="F5020" s="126">
        <v>39.567910300526599</v>
      </c>
      <c r="G5020" s="126">
        <v>36.275198782490001</v>
      </c>
      <c r="H5020" s="126">
        <v>37.441334326274301</v>
      </c>
      <c r="I5020" s="126">
        <v>37.987232812527999</v>
      </c>
      <c r="J5020" s="126">
        <v>39.119482956160297</v>
      </c>
      <c r="K5020" s="126">
        <v>40.370310859269999</v>
      </c>
      <c r="L5020" s="126">
        <v>41.854890935308099</v>
      </c>
      <c r="M5020" s="126">
        <v>43.726372232607503</v>
      </c>
      <c r="N5020" s="126">
        <v>45.6275010774145</v>
      </c>
      <c r="O5020" s="126">
        <v>48.2977379108858</v>
      </c>
      <c r="P5020" s="126">
        <v>50.465153984548103</v>
      </c>
      <c r="Q5020" s="126">
        <v>52.481701152445403</v>
      </c>
      <c r="R5020" s="126">
        <v>54.499427464038298</v>
      </c>
      <c r="S5020" s="126">
        <v>56.362564260725001</v>
      </c>
      <c r="T5020" s="126">
        <v>58.349693795526797</v>
      </c>
      <c r="U5020" s="126">
        <v>60.670202533529</v>
      </c>
      <c r="V5020" s="126">
        <v>63.218595362021901</v>
      </c>
      <c r="W5020" s="126">
        <v>65.672310737354707</v>
      </c>
      <c r="X5020" s="126">
        <v>67.822558581677598</v>
      </c>
      <c r="Y5020" s="126">
        <v>68.899766824115602</v>
      </c>
      <c r="Z5020" s="126">
        <v>69.886004922080801</v>
      </c>
      <c r="AA5020" s="126">
        <v>70.833993814253105</v>
      </c>
      <c r="AB5020" s="126">
        <v>71.252896583128603</v>
      </c>
      <c r="AC5020" s="126">
        <v>72.356964254817001</v>
      </c>
      <c r="AD5020" s="126">
        <v>74.448164527279104</v>
      </c>
      <c r="AE5020" s="126">
        <v>76.972902140237494</v>
      </c>
      <c r="AF5020" s="126">
        <v>79.794723617321793</v>
      </c>
      <c r="AG5020" s="126">
        <v>82.941267679272798</v>
      </c>
      <c r="AH5020" s="126">
        <v>82.5743714960429</v>
      </c>
      <c r="AI5020" s="126">
        <v>82.015661153580496</v>
      </c>
      <c r="AJ5020" s="126">
        <v>81.900993417924894</v>
      </c>
      <c r="AK5020" s="126">
        <v>81.114108153074397</v>
      </c>
    </row>
    <row r="5021" spans="1:37" s="126" customFormat="1" hidden="1" x14ac:dyDescent="0.3">
      <c r="A5021" s="129" t="str">
        <f t="shared" si="117"/>
        <v>SDGbaseTRA_AgMax_v6_3QVAXatequ</v>
      </c>
      <c r="B5021" s="129" t="s">
        <v>220</v>
      </c>
      <c r="C5021" s="129" t="s">
        <v>303</v>
      </c>
      <c r="D5021" s="129" t="s">
        <v>211</v>
      </c>
      <c r="E5021" s="126" t="s">
        <v>62</v>
      </c>
      <c r="F5021" s="126">
        <v>7.0941028714772303</v>
      </c>
      <c r="G5021" s="126">
        <v>6.1361405283592099</v>
      </c>
      <c r="H5021" s="126">
        <v>6.3483675799343899</v>
      </c>
      <c r="I5021" s="126">
        <v>6.6098158076382196</v>
      </c>
      <c r="J5021" s="126">
        <v>6.8037249627402003</v>
      </c>
      <c r="K5021" s="126">
        <v>7.0219800661946401</v>
      </c>
      <c r="L5021" s="126">
        <v>7.3094032794266699</v>
      </c>
      <c r="M5021" s="126">
        <v>7.8146149500917801</v>
      </c>
      <c r="N5021" s="126">
        <v>8.2759638089169805</v>
      </c>
      <c r="O5021" s="126">
        <v>9.6337470973740391</v>
      </c>
      <c r="P5021" s="126">
        <v>10.3014487627159</v>
      </c>
      <c r="Q5021" s="126">
        <v>10.7306419118981</v>
      </c>
      <c r="R5021" s="126">
        <v>10.5740245378129</v>
      </c>
      <c r="S5021" s="126">
        <v>10.7516183296633</v>
      </c>
      <c r="T5021" s="126">
        <v>11.002373496849</v>
      </c>
      <c r="U5021" s="126">
        <v>11.3058443014926</v>
      </c>
      <c r="V5021" s="126">
        <v>11.7406768543271</v>
      </c>
      <c r="W5021" s="126">
        <v>12.063873207236901</v>
      </c>
      <c r="X5021" s="126">
        <v>12.196122210797199</v>
      </c>
      <c r="Y5021" s="126">
        <v>12.4506732248419</v>
      </c>
      <c r="Z5021" s="126">
        <v>12.6339200190694</v>
      </c>
      <c r="AA5021" s="126">
        <v>12.8951889892321</v>
      </c>
      <c r="AB5021" s="126">
        <v>12.186191805553801</v>
      </c>
      <c r="AC5021" s="126">
        <v>12.033193702727299</v>
      </c>
      <c r="AD5021" s="126">
        <v>12.356065066145201</v>
      </c>
      <c r="AE5021" s="126">
        <v>12.815800972350599</v>
      </c>
      <c r="AF5021" s="126">
        <v>13.350888477360099</v>
      </c>
      <c r="AG5021" s="126">
        <v>13.782352691203</v>
      </c>
      <c r="AH5021" s="126">
        <v>13.136227021163601</v>
      </c>
      <c r="AI5021" s="126">
        <v>12.688476416106701</v>
      </c>
      <c r="AJ5021" s="126">
        <v>12.490382011258699</v>
      </c>
      <c r="AK5021" s="126">
        <v>12.116714262455501</v>
      </c>
    </row>
    <row r="5022" spans="1:37" s="126" customFormat="1" hidden="1" x14ac:dyDescent="0.3">
      <c r="A5022" s="129" t="str">
        <f t="shared" si="117"/>
        <v>SDGbaseTRA_AgMax_v6_3QVAXafurn</v>
      </c>
      <c r="B5022" s="129" t="s">
        <v>220</v>
      </c>
      <c r="C5022" s="129" t="s">
        <v>303</v>
      </c>
      <c r="D5022" s="129" t="s">
        <v>211</v>
      </c>
      <c r="E5022" s="126" t="s">
        <v>63</v>
      </c>
      <c r="F5022" s="126">
        <v>6.0912402558293097</v>
      </c>
      <c r="G5022" s="126">
        <v>5.45142532510914</v>
      </c>
      <c r="H5022" s="126">
        <v>5.6644570382421104</v>
      </c>
      <c r="I5022" s="126">
        <v>6.05651247619189</v>
      </c>
      <c r="J5022" s="126">
        <v>6.2425954639887502</v>
      </c>
      <c r="K5022" s="126">
        <v>6.4357350113538896</v>
      </c>
      <c r="L5022" s="126">
        <v>6.6544169698318401</v>
      </c>
      <c r="M5022" s="126">
        <v>6.8960767205535198</v>
      </c>
      <c r="N5022" s="126">
        <v>7.1476948971522898</v>
      </c>
      <c r="O5022" s="126">
        <v>7.5821843436935996</v>
      </c>
      <c r="P5022" s="126">
        <v>7.8846808115210303</v>
      </c>
      <c r="Q5022" s="126">
        <v>8.1444914798145795</v>
      </c>
      <c r="R5022" s="126">
        <v>8.0757957720360398</v>
      </c>
      <c r="S5022" s="126">
        <v>8.3250043016998205</v>
      </c>
      <c r="T5022" s="126">
        <v>8.5837231893280208</v>
      </c>
      <c r="U5022" s="126">
        <v>8.8905512716120505</v>
      </c>
      <c r="V5022" s="126">
        <v>9.2109697488041107</v>
      </c>
      <c r="W5022" s="126">
        <v>9.5442282909314908</v>
      </c>
      <c r="X5022" s="126">
        <v>9.8469743300420198</v>
      </c>
      <c r="Y5022" s="126">
        <v>10.1478516587346</v>
      </c>
      <c r="Z5022" s="126">
        <v>10.4459681334453</v>
      </c>
      <c r="AA5022" s="126">
        <v>10.743687986849601</v>
      </c>
      <c r="AB5022" s="126">
        <v>11.055655696828399</v>
      </c>
      <c r="AC5022" s="126">
        <v>11.355584392031</v>
      </c>
      <c r="AD5022" s="126">
        <v>11.683687164239499</v>
      </c>
      <c r="AE5022" s="126">
        <v>12.034182255459701</v>
      </c>
      <c r="AF5022" s="126">
        <v>12.4125259053066</v>
      </c>
      <c r="AG5022" s="126">
        <v>12.753409321952301</v>
      </c>
      <c r="AH5022" s="126">
        <v>12.765599622505601</v>
      </c>
      <c r="AI5022" s="126">
        <v>12.7286542675915</v>
      </c>
      <c r="AJ5022" s="126">
        <v>12.707868940068201</v>
      </c>
      <c r="AK5022" s="126">
        <v>12.613742681266199</v>
      </c>
    </row>
    <row r="5023" spans="1:37" s="126" customFormat="1" hidden="1" x14ac:dyDescent="0.3">
      <c r="A5023" s="129" t="str">
        <f t="shared" si="117"/>
        <v>SDGbaseTRA_AgMax_v6_3QVAXaoman</v>
      </c>
      <c r="B5023" s="129" t="s">
        <v>220</v>
      </c>
      <c r="C5023" s="129" t="s">
        <v>303</v>
      </c>
      <c r="D5023" s="129" t="s">
        <v>211</v>
      </c>
      <c r="E5023" s="126" t="s">
        <v>64</v>
      </c>
      <c r="F5023" s="126">
        <v>25.455948437612001</v>
      </c>
      <c r="G5023" s="126">
        <v>23.2902281776094</v>
      </c>
      <c r="H5023" s="126">
        <v>24.380599460466001</v>
      </c>
      <c r="I5023" s="126">
        <v>24.994225936823</v>
      </c>
      <c r="J5023" s="126">
        <v>25.8139562719537</v>
      </c>
      <c r="K5023" s="126">
        <v>26.698604502290799</v>
      </c>
      <c r="L5023" s="126">
        <v>27.7235627827874</v>
      </c>
      <c r="M5023" s="126">
        <v>28.857108028915501</v>
      </c>
      <c r="N5023" s="126">
        <v>30.0856477370222</v>
      </c>
      <c r="O5023" s="126">
        <v>32.046887201760498</v>
      </c>
      <c r="P5023" s="126">
        <v>33.836293140399697</v>
      </c>
      <c r="Q5023" s="126">
        <v>35.450581261583501</v>
      </c>
      <c r="R5023" s="126">
        <v>37.208142591319103</v>
      </c>
      <c r="S5023" s="126">
        <v>38.561666776076798</v>
      </c>
      <c r="T5023" s="126">
        <v>39.920720966937097</v>
      </c>
      <c r="U5023" s="126">
        <v>41.404217934160002</v>
      </c>
      <c r="V5023" s="126">
        <v>42.697001737925198</v>
      </c>
      <c r="W5023" s="126">
        <v>44.028120087935697</v>
      </c>
      <c r="X5023" s="126">
        <v>45.397271484790103</v>
      </c>
      <c r="Y5023" s="126">
        <v>46.610080819857302</v>
      </c>
      <c r="Z5023" s="126">
        <v>47.767489518854099</v>
      </c>
      <c r="AA5023" s="126">
        <v>48.959806686387502</v>
      </c>
      <c r="AB5023" s="126">
        <v>50.105528371174699</v>
      </c>
      <c r="AC5023" s="126">
        <v>51.099004196455397</v>
      </c>
      <c r="AD5023" s="126">
        <v>52.160324044993601</v>
      </c>
      <c r="AE5023" s="126">
        <v>53.294034469431601</v>
      </c>
      <c r="AF5023" s="126">
        <v>54.525961622984802</v>
      </c>
      <c r="AG5023" s="126">
        <v>55.641943094155799</v>
      </c>
      <c r="AH5023" s="126">
        <v>54.782189313725603</v>
      </c>
      <c r="AI5023" s="126">
        <v>53.768158592091197</v>
      </c>
      <c r="AJ5023" s="126">
        <v>52.933019652229603</v>
      </c>
      <c r="AK5023" s="126">
        <v>51.935987026213297</v>
      </c>
    </row>
    <row r="5024" spans="1:37" s="126" customFormat="1" hidden="1" x14ac:dyDescent="0.3">
      <c r="A5024" s="129" t="str">
        <f t="shared" si="117"/>
        <v>SDGbaseTRA_AgMax_v6_3QVAXaelec</v>
      </c>
      <c r="B5024" s="129" t="s">
        <v>220</v>
      </c>
      <c r="C5024" s="129" t="s">
        <v>303</v>
      </c>
      <c r="D5024" s="129" t="s">
        <v>211</v>
      </c>
      <c r="E5024" s="126" t="s">
        <v>65</v>
      </c>
      <c r="F5024" s="126">
        <v>142.20363281736601</v>
      </c>
      <c r="G5024" s="126">
        <v>136.753321414863</v>
      </c>
      <c r="H5024" s="126">
        <v>141.67580848332599</v>
      </c>
      <c r="I5024" s="126">
        <v>141.302758419405</v>
      </c>
      <c r="J5024" s="126">
        <v>138.987993929851</v>
      </c>
      <c r="K5024" s="126">
        <v>139.84156555609599</v>
      </c>
      <c r="L5024" s="126">
        <v>141.44858217913401</v>
      </c>
      <c r="M5024" s="126">
        <v>143.140355098322</v>
      </c>
      <c r="N5024" s="126">
        <v>144.23206298740399</v>
      </c>
      <c r="O5024" s="126">
        <v>145.13476616217801</v>
      </c>
      <c r="P5024" s="126">
        <v>147.252881140857</v>
      </c>
      <c r="Q5024" s="126">
        <v>148.901904787371</v>
      </c>
      <c r="R5024" s="126">
        <v>152.652650820795</v>
      </c>
      <c r="S5024" s="126">
        <v>156.55457370498999</v>
      </c>
      <c r="T5024" s="126">
        <v>160.14574874917301</v>
      </c>
      <c r="U5024" s="126">
        <v>164.53300123658499</v>
      </c>
      <c r="V5024" s="126">
        <v>165.01483438518201</v>
      </c>
      <c r="W5024" s="126">
        <v>167.825682564597</v>
      </c>
      <c r="X5024" s="126">
        <v>177.32741692481301</v>
      </c>
      <c r="Y5024" s="126">
        <v>183.807343874537</v>
      </c>
      <c r="Z5024" s="126">
        <v>190.282886485402</v>
      </c>
      <c r="AA5024" s="126">
        <v>196.46074133275701</v>
      </c>
      <c r="AB5024" s="126">
        <v>202.80661949327899</v>
      </c>
      <c r="AC5024" s="126">
        <v>209.172755591992</v>
      </c>
      <c r="AD5024" s="126">
        <v>215.57484648114701</v>
      </c>
      <c r="AE5024" s="126">
        <v>222.02695209760199</v>
      </c>
      <c r="AF5024" s="126">
        <v>228.52622477668399</v>
      </c>
      <c r="AG5024" s="126">
        <v>246.151713570027</v>
      </c>
      <c r="AH5024" s="126">
        <v>263.78372836462501</v>
      </c>
      <c r="AI5024" s="126">
        <v>281.489413193335</v>
      </c>
      <c r="AJ5024" s="126">
        <v>287.67954819437398</v>
      </c>
      <c r="AK5024" s="126">
        <v>285.13470588368301</v>
      </c>
    </row>
    <row r="5025" spans="1:37" s="126" customFormat="1" hidden="1" x14ac:dyDescent="0.3">
      <c r="A5025" s="129" t="str">
        <f t="shared" si="117"/>
        <v>SDGbaseTRA_AgMax_v6_3QVAXawatr</v>
      </c>
      <c r="B5025" s="129" t="s">
        <v>220</v>
      </c>
      <c r="C5025" s="129" t="s">
        <v>303</v>
      </c>
      <c r="D5025" s="129" t="s">
        <v>211</v>
      </c>
      <c r="E5025" s="126" t="s">
        <v>66</v>
      </c>
      <c r="F5025" s="126">
        <v>38.118236024161902</v>
      </c>
      <c r="G5025" s="126">
        <v>37.616353740059502</v>
      </c>
      <c r="H5025" s="126">
        <v>38.602205145481598</v>
      </c>
      <c r="I5025" s="126">
        <v>38.9346965169238</v>
      </c>
      <c r="J5025" s="126">
        <v>39.900393902572397</v>
      </c>
      <c r="K5025" s="126">
        <v>41.043182773355198</v>
      </c>
      <c r="L5025" s="126">
        <v>42.4338080509403</v>
      </c>
      <c r="M5025" s="126">
        <v>43.878562023182504</v>
      </c>
      <c r="N5025" s="126">
        <v>45.428240969049298</v>
      </c>
      <c r="O5025" s="126">
        <v>47.317082924466398</v>
      </c>
      <c r="P5025" s="126">
        <v>49.118791853090798</v>
      </c>
      <c r="Q5025" s="126">
        <v>50.914339000905599</v>
      </c>
      <c r="R5025" s="126">
        <v>53.358489505761298</v>
      </c>
      <c r="S5025" s="126">
        <v>55.319849372469797</v>
      </c>
      <c r="T5025" s="126">
        <v>57.303361802843199</v>
      </c>
      <c r="U5025" s="126">
        <v>59.491939156982198</v>
      </c>
      <c r="V5025" s="126">
        <v>61.5112318877649</v>
      </c>
      <c r="W5025" s="126">
        <v>63.633893098921298</v>
      </c>
      <c r="X5025" s="126">
        <v>65.815836258039994</v>
      </c>
      <c r="Y5025" s="126">
        <v>67.818362639119698</v>
      </c>
      <c r="Z5025" s="126">
        <v>69.839470436429195</v>
      </c>
      <c r="AA5025" s="126">
        <v>71.845253130392507</v>
      </c>
      <c r="AB5025" s="126">
        <v>74.268283174249703</v>
      </c>
      <c r="AC5025" s="126">
        <v>76.606403316119895</v>
      </c>
      <c r="AD5025" s="126">
        <v>79.041731231260101</v>
      </c>
      <c r="AE5025" s="126">
        <v>81.630602040150706</v>
      </c>
      <c r="AF5025" s="126">
        <v>84.420589097051007</v>
      </c>
      <c r="AG5025" s="126">
        <v>87.288784883757401</v>
      </c>
      <c r="AH5025" s="126">
        <v>87.500649322350299</v>
      </c>
      <c r="AI5025" s="126">
        <v>87.625283027725004</v>
      </c>
      <c r="AJ5025" s="126">
        <v>87.937262468544006</v>
      </c>
      <c r="AK5025" s="126">
        <v>88.128299390927396</v>
      </c>
    </row>
    <row r="5026" spans="1:37" s="126" customFormat="1" hidden="1" x14ac:dyDescent="0.3">
      <c r="A5026" s="129" t="str">
        <f t="shared" si="117"/>
        <v>SDGbaseTRA_AgMax_v6_3QVAXacons</v>
      </c>
      <c r="B5026" s="129" t="s">
        <v>220</v>
      </c>
      <c r="C5026" s="129" t="s">
        <v>303</v>
      </c>
      <c r="D5026" s="129" t="s">
        <v>211</v>
      </c>
      <c r="E5026" s="126" t="s">
        <v>67</v>
      </c>
      <c r="F5026" s="126">
        <v>140.64979180275</v>
      </c>
      <c r="G5026" s="126">
        <v>129.35254238586299</v>
      </c>
      <c r="H5026" s="126">
        <v>133.285901283275</v>
      </c>
      <c r="I5026" s="126">
        <v>143.733935593768</v>
      </c>
      <c r="J5026" s="126">
        <v>146.82955184550201</v>
      </c>
      <c r="K5026" s="126">
        <v>150.239777115463</v>
      </c>
      <c r="L5026" s="126">
        <v>154.233722345682</v>
      </c>
      <c r="M5026" s="126">
        <v>158.64057041955601</v>
      </c>
      <c r="N5026" s="126">
        <v>163.33161232524901</v>
      </c>
      <c r="O5026" s="126">
        <v>169.150571148202</v>
      </c>
      <c r="P5026" s="126">
        <v>174.572515392356</v>
      </c>
      <c r="Q5026" s="126">
        <v>179.805704543356</v>
      </c>
      <c r="R5026" s="126">
        <v>176.133556929002</v>
      </c>
      <c r="S5026" s="126">
        <v>181.69996915924301</v>
      </c>
      <c r="T5026" s="126">
        <v>187.57688343228699</v>
      </c>
      <c r="U5026" s="126">
        <v>194.33956311626</v>
      </c>
      <c r="V5026" s="126">
        <v>201.222721465246</v>
      </c>
      <c r="W5026" s="126">
        <v>208.16239521431501</v>
      </c>
      <c r="X5026" s="126">
        <v>214.774270348805</v>
      </c>
      <c r="Y5026" s="126">
        <v>221.38048225234601</v>
      </c>
      <c r="Z5026" s="126">
        <v>228.26845327934399</v>
      </c>
      <c r="AA5026" s="126">
        <v>235.00092797177999</v>
      </c>
      <c r="AB5026" s="126">
        <v>241.31684419319899</v>
      </c>
      <c r="AC5026" s="126">
        <v>247.544644248857</v>
      </c>
      <c r="AD5026" s="126">
        <v>254.55412817196299</v>
      </c>
      <c r="AE5026" s="126">
        <v>262.096007690921</v>
      </c>
      <c r="AF5026" s="126">
        <v>270.08047015582002</v>
      </c>
      <c r="AG5026" s="126">
        <v>278.03650368317</v>
      </c>
      <c r="AH5026" s="126">
        <v>277.79787063165099</v>
      </c>
      <c r="AI5026" s="126">
        <v>276.58263720330399</v>
      </c>
      <c r="AJ5026" s="126">
        <v>275.97184657126797</v>
      </c>
      <c r="AK5026" s="126">
        <v>274.76242195025901</v>
      </c>
    </row>
    <row r="5027" spans="1:37" s="126" customFormat="1" hidden="1" x14ac:dyDescent="0.3">
      <c r="A5027" s="129" t="str">
        <f t="shared" si="117"/>
        <v>SDGbaseTRA_AgMax_v6_3QVAXatrad</v>
      </c>
      <c r="B5027" s="129" t="s">
        <v>220</v>
      </c>
      <c r="C5027" s="129" t="s">
        <v>303</v>
      </c>
      <c r="D5027" s="129" t="s">
        <v>211</v>
      </c>
      <c r="E5027" s="126" t="s">
        <v>68</v>
      </c>
      <c r="F5027" s="126">
        <v>482.47489737631798</v>
      </c>
      <c r="G5027" s="126">
        <v>441.09896142654202</v>
      </c>
      <c r="H5027" s="126">
        <v>454.75306603041599</v>
      </c>
      <c r="I5027" s="126">
        <v>468.95816771443998</v>
      </c>
      <c r="J5027" s="126">
        <v>479.42748467877601</v>
      </c>
      <c r="K5027" s="126">
        <v>490.395292948796</v>
      </c>
      <c r="L5027" s="126">
        <v>502.892758437569</v>
      </c>
      <c r="M5027" s="126">
        <v>516.79797328518896</v>
      </c>
      <c r="N5027" s="126">
        <v>531.570114249526</v>
      </c>
      <c r="O5027" s="126">
        <v>530.43254696569397</v>
      </c>
      <c r="P5027" s="126">
        <v>542.05680009292303</v>
      </c>
      <c r="Q5027" s="126">
        <v>557.85842414114302</v>
      </c>
      <c r="R5027" s="126">
        <v>572.18453898374105</v>
      </c>
      <c r="S5027" s="126">
        <v>587.07228737906803</v>
      </c>
      <c r="T5027" s="126">
        <v>602.65170509036705</v>
      </c>
      <c r="U5027" s="126">
        <v>620.39661708822803</v>
      </c>
      <c r="V5027" s="126">
        <v>638.31002006410404</v>
      </c>
      <c r="W5027" s="126">
        <v>656.50159393869205</v>
      </c>
      <c r="X5027" s="126">
        <v>674.41780238796196</v>
      </c>
      <c r="Y5027" s="126">
        <v>690.30854135457196</v>
      </c>
      <c r="Z5027" s="126">
        <v>705.446758631987</v>
      </c>
      <c r="AA5027" s="126">
        <v>720.44706244083204</v>
      </c>
      <c r="AB5027" s="126">
        <v>730.22123726949201</v>
      </c>
      <c r="AC5027" s="126">
        <v>740.98603986785997</v>
      </c>
      <c r="AD5027" s="126">
        <v>754.15914949928901</v>
      </c>
      <c r="AE5027" s="126">
        <v>769.038869044801</v>
      </c>
      <c r="AF5027" s="126">
        <v>785.60983837481001</v>
      </c>
      <c r="AG5027" s="126">
        <v>801.86814861380196</v>
      </c>
      <c r="AH5027" s="126">
        <v>797.02017975405204</v>
      </c>
      <c r="AI5027" s="126">
        <v>791.25642025341904</v>
      </c>
      <c r="AJ5027" s="126">
        <v>786.23338297466705</v>
      </c>
      <c r="AK5027" s="126">
        <v>778.17991372913002</v>
      </c>
    </row>
    <row r="5028" spans="1:37" s="126" customFormat="1" hidden="1" x14ac:dyDescent="0.3">
      <c r="A5028" s="129" t="str">
        <f t="shared" si="117"/>
        <v>SDGbaseTRA_AgMax_v6_3QVAXahotl</v>
      </c>
      <c r="B5028" s="129" t="s">
        <v>220</v>
      </c>
      <c r="C5028" s="129" t="s">
        <v>303</v>
      </c>
      <c r="D5028" s="129" t="s">
        <v>211</v>
      </c>
      <c r="E5028" s="126" t="s">
        <v>69</v>
      </c>
      <c r="F5028" s="126">
        <v>37.6854993584083</v>
      </c>
      <c r="G5028" s="126">
        <v>35.229948557343199</v>
      </c>
      <c r="H5028" s="126">
        <v>36.815588974205298</v>
      </c>
      <c r="I5028" s="126">
        <v>37.075496818574202</v>
      </c>
      <c r="J5028" s="126">
        <v>38.331831671954902</v>
      </c>
      <c r="K5028" s="126">
        <v>39.679990444259801</v>
      </c>
      <c r="L5028" s="126">
        <v>41.206498911033897</v>
      </c>
      <c r="M5028" s="126">
        <v>42.825966361585998</v>
      </c>
      <c r="N5028" s="126">
        <v>44.596892257414297</v>
      </c>
      <c r="O5028" s="126">
        <v>47.127922168935598</v>
      </c>
      <c r="P5028" s="126">
        <v>49.375252585701702</v>
      </c>
      <c r="Q5028" s="126">
        <v>51.554863947690997</v>
      </c>
      <c r="R5028" s="126">
        <v>54.623638781916299</v>
      </c>
      <c r="S5028" s="126">
        <v>56.919788199281903</v>
      </c>
      <c r="T5028" s="126">
        <v>59.292606528354398</v>
      </c>
      <c r="U5028" s="126">
        <v>61.9180822784257</v>
      </c>
      <c r="V5028" s="126">
        <v>64.340599899168495</v>
      </c>
      <c r="W5028" s="126">
        <v>66.975348830756303</v>
      </c>
      <c r="X5028" s="126">
        <v>69.825544956091505</v>
      </c>
      <c r="Y5028" s="126">
        <v>72.521401378453206</v>
      </c>
      <c r="Z5028" s="126">
        <v>75.261816288865205</v>
      </c>
      <c r="AA5028" s="126">
        <v>78.064109628506699</v>
      </c>
      <c r="AB5028" s="126">
        <v>81.311753417283697</v>
      </c>
      <c r="AC5028" s="126">
        <v>84.269092311091896</v>
      </c>
      <c r="AD5028" s="126">
        <v>87.074497135748203</v>
      </c>
      <c r="AE5028" s="126">
        <v>89.866430846517503</v>
      </c>
      <c r="AF5028" s="126">
        <v>92.7420177149003</v>
      </c>
      <c r="AG5028" s="126">
        <v>95.621764948239999</v>
      </c>
      <c r="AH5028" s="126">
        <v>95.839773888826798</v>
      </c>
      <c r="AI5028" s="126">
        <v>95.386659577304897</v>
      </c>
      <c r="AJ5028" s="126">
        <v>94.866832153954505</v>
      </c>
      <c r="AK5028" s="126">
        <v>94.310609255510599</v>
      </c>
    </row>
    <row r="5029" spans="1:37" s="126" customFormat="1" hidden="1" x14ac:dyDescent="0.3">
      <c r="A5029" s="129" t="str">
        <f t="shared" si="117"/>
        <v>SDGbaseTRA_AgMax_v6_3QVAXaltrp-p</v>
      </c>
      <c r="B5029" s="129" t="s">
        <v>220</v>
      </c>
      <c r="C5029" s="129" t="s">
        <v>303</v>
      </c>
      <c r="D5029" s="129" t="s">
        <v>211</v>
      </c>
      <c r="E5029" s="126" t="s">
        <v>70</v>
      </c>
      <c r="F5029" s="126">
        <v>60.675714154097598</v>
      </c>
      <c r="G5029" s="126">
        <v>58.244947114789802</v>
      </c>
      <c r="H5029" s="126">
        <v>59.721822201709898</v>
      </c>
      <c r="I5029" s="126">
        <v>60.596794044078997</v>
      </c>
      <c r="J5029" s="126">
        <v>61.865737938599402</v>
      </c>
      <c r="K5029" s="126">
        <v>63.241512740742699</v>
      </c>
      <c r="L5029" s="126">
        <v>64.841148122671697</v>
      </c>
      <c r="M5029" s="126">
        <v>66.592385409776796</v>
      </c>
      <c r="N5029" s="126">
        <v>68.654885938697802</v>
      </c>
      <c r="O5029" s="126">
        <v>71.442054328092098</v>
      </c>
      <c r="P5029" s="126">
        <v>74.120481064049699</v>
      </c>
      <c r="Q5029" s="126">
        <v>76.719634664378603</v>
      </c>
      <c r="R5029" s="126">
        <v>80.031740072181506</v>
      </c>
      <c r="S5029" s="126">
        <v>82.744943227500997</v>
      </c>
      <c r="T5029" s="126">
        <v>85.589573881490097</v>
      </c>
      <c r="U5029" s="126">
        <v>88.822793649082797</v>
      </c>
      <c r="V5029" s="126">
        <v>91.780406012004804</v>
      </c>
      <c r="W5029" s="126">
        <v>94.777328209782894</v>
      </c>
      <c r="X5029" s="126">
        <v>97.861289521822499</v>
      </c>
      <c r="Y5029" s="126">
        <v>100.556868898326</v>
      </c>
      <c r="Z5029" s="126">
        <v>103.104326842563</v>
      </c>
      <c r="AA5029" s="126">
        <v>105.559211131705</v>
      </c>
      <c r="AB5029" s="126">
        <v>108.409412229255</v>
      </c>
      <c r="AC5029" s="126">
        <v>110.99463208376901</v>
      </c>
      <c r="AD5029" s="126">
        <v>113.488326968195</v>
      </c>
      <c r="AE5029" s="126">
        <v>116.003271288131</v>
      </c>
      <c r="AF5029" s="126">
        <v>118.59465346799099</v>
      </c>
      <c r="AG5029" s="126">
        <v>121.256307936366</v>
      </c>
      <c r="AH5029" s="126">
        <v>120.619941843115</v>
      </c>
      <c r="AI5029" s="126">
        <v>119.89230655810999</v>
      </c>
      <c r="AJ5029" s="126">
        <v>119.32404477438401</v>
      </c>
      <c r="AK5029" s="126">
        <v>118.28908991511599</v>
      </c>
    </row>
    <row r="5030" spans="1:37" s="126" customFormat="1" hidden="1" x14ac:dyDescent="0.3">
      <c r="A5030" s="129" t="str">
        <f t="shared" si="117"/>
        <v>SDGbaseTRA_AgMax_v6_3QVAXaltrp-f</v>
      </c>
      <c r="B5030" s="129" t="s">
        <v>220</v>
      </c>
      <c r="C5030" s="129" t="s">
        <v>303</v>
      </c>
      <c r="D5030" s="129" t="s">
        <v>211</v>
      </c>
      <c r="E5030" s="126" t="s">
        <v>71</v>
      </c>
      <c r="F5030" s="126">
        <v>247.42936538347399</v>
      </c>
      <c r="G5030" s="126">
        <v>233.99598737350399</v>
      </c>
      <c r="H5030" s="126">
        <v>239.62712704611999</v>
      </c>
      <c r="I5030" s="126">
        <v>245.91658741874599</v>
      </c>
      <c r="J5030" s="126">
        <v>251.95628921429</v>
      </c>
      <c r="K5030" s="126">
        <v>257.86503519744099</v>
      </c>
      <c r="L5030" s="126">
        <v>264.26069884265797</v>
      </c>
      <c r="M5030" s="126">
        <v>271.570151068386</v>
      </c>
      <c r="N5030" s="126">
        <v>280.74100145891703</v>
      </c>
      <c r="O5030" s="126">
        <v>291.13017140757597</v>
      </c>
      <c r="P5030" s="126">
        <v>302.60939294065599</v>
      </c>
      <c r="Q5030" s="126">
        <v>313.73156551518002</v>
      </c>
      <c r="R5030" s="126">
        <v>323.71547217957402</v>
      </c>
      <c r="S5030" s="126">
        <v>331.74043718951901</v>
      </c>
      <c r="T5030" s="126">
        <v>342.07421911121401</v>
      </c>
      <c r="U5030" s="126">
        <v>354.26660170916398</v>
      </c>
      <c r="V5030" s="126">
        <v>365.351170103448</v>
      </c>
      <c r="W5030" s="126">
        <v>374.96664303009999</v>
      </c>
      <c r="X5030" s="126">
        <v>386.32359246526801</v>
      </c>
      <c r="Y5030" s="126">
        <v>398.00928866503</v>
      </c>
      <c r="Z5030" s="126">
        <v>409.68748134211103</v>
      </c>
      <c r="AA5030" s="126">
        <v>421.85142181888898</v>
      </c>
      <c r="AB5030" s="126">
        <v>434.848344570427</v>
      </c>
      <c r="AC5030" s="126">
        <v>446.453642147491</v>
      </c>
      <c r="AD5030" s="126">
        <v>458.45145026484602</v>
      </c>
      <c r="AE5030" s="126">
        <v>470.80367514234001</v>
      </c>
      <c r="AF5030" s="126">
        <v>482.57550451450697</v>
      </c>
      <c r="AG5030" s="126">
        <v>494.55150844510302</v>
      </c>
      <c r="AH5030" s="126">
        <v>495.17014483404199</v>
      </c>
      <c r="AI5030" s="126">
        <v>495.83896208532701</v>
      </c>
      <c r="AJ5030" s="126">
        <v>497.26488607630199</v>
      </c>
      <c r="AK5030" s="126">
        <v>496.51632684934702</v>
      </c>
    </row>
    <row r="5031" spans="1:37" s="126" customFormat="1" hidden="1" x14ac:dyDescent="0.3">
      <c r="A5031" s="129" t="str">
        <f t="shared" si="117"/>
        <v>SDGbaseTRA_AgMax_v6_3QVAXaotrp-p</v>
      </c>
      <c r="B5031" s="129" t="s">
        <v>220</v>
      </c>
      <c r="C5031" s="129" t="s">
        <v>303</v>
      </c>
      <c r="D5031" s="129" t="s">
        <v>211</v>
      </c>
      <c r="E5031" s="126" t="s">
        <v>72</v>
      </c>
      <c r="F5031" s="126">
        <v>8.1002002972729006</v>
      </c>
      <c r="G5031" s="126">
        <v>7.9756856443663002</v>
      </c>
      <c r="H5031" s="126">
        <v>8.4162076790460603</v>
      </c>
      <c r="I5031" s="126">
        <v>8.7647134725478697</v>
      </c>
      <c r="J5031" s="126">
        <v>9.1646959026411903</v>
      </c>
      <c r="K5031" s="126">
        <v>9.5366255357794092</v>
      </c>
      <c r="L5031" s="126">
        <v>9.9048785863469107</v>
      </c>
      <c r="M5031" s="126">
        <v>10.236754830134799</v>
      </c>
      <c r="N5031" s="126">
        <v>10.5559430342014</v>
      </c>
      <c r="O5031" s="126">
        <v>10.7256555202658</v>
      </c>
      <c r="P5031" s="126">
        <v>10.968254475950999</v>
      </c>
      <c r="Q5031" s="126">
        <v>11.2267175121727</v>
      </c>
      <c r="R5031" s="126">
        <v>11.623557511481099</v>
      </c>
      <c r="S5031" s="126">
        <v>11.8793917372804</v>
      </c>
      <c r="T5031" s="126">
        <v>12.1308284592485</v>
      </c>
      <c r="U5031" s="126">
        <v>12.4037184076244</v>
      </c>
      <c r="V5031" s="126">
        <v>12.6654902609998</v>
      </c>
      <c r="W5031" s="126">
        <v>12.890887367244501</v>
      </c>
      <c r="X5031" s="126">
        <v>13.0846161561158</v>
      </c>
      <c r="Y5031" s="126">
        <v>13.230868985238001</v>
      </c>
      <c r="Z5031" s="126">
        <v>13.3648302584924</v>
      </c>
      <c r="AA5031" s="126">
        <v>13.471537631272501</v>
      </c>
      <c r="AB5031" s="126">
        <v>13.5742730095648</v>
      </c>
      <c r="AC5031" s="126">
        <v>13.7071803272549</v>
      </c>
      <c r="AD5031" s="126">
        <v>13.8673765687691</v>
      </c>
      <c r="AE5031" s="126">
        <v>14.062643267473099</v>
      </c>
      <c r="AF5031" s="126">
        <v>14.286356534153899</v>
      </c>
      <c r="AG5031" s="126">
        <v>14.5261383173876</v>
      </c>
      <c r="AH5031" s="126">
        <v>14.471111801368499</v>
      </c>
      <c r="AI5031" s="126">
        <v>14.4965319627804</v>
      </c>
      <c r="AJ5031" s="126">
        <v>14.558355236164701</v>
      </c>
      <c r="AK5031" s="126">
        <v>14.577282694399701</v>
      </c>
    </row>
    <row r="5032" spans="1:37" s="126" customFormat="1" hidden="1" x14ac:dyDescent="0.3">
      <c r="A5032" s="129" t="str">
        <f t="shared" si="117"/>
        <v>SDGbaseTRA_AgMax_v6_3QVAXaotrp-f</v>
      </c>
      <c r="B5032" s="129" t="s">
        <v>220</v>
      </c>
      <c r="C5032" s="129" t="s">
        <v>303</v>
      </c>
      <c r="D5032" s="129" t="s">
        <v>211</v>
      </c>
      <c r="E5032" s="126" t="s">
        <v>73</v>
      </c>
      <c r="F5032" s="126">
        <v>7.2942674736103603</v>
      </c>
      <c r="G5032" s="126">
        <v>6.9547247684434499</v>
      </c>
      <c r="H5032" s="126">
        <v>7.2316754227967603</v>
      </c>
      <c r="I5032" s="126">
        <v>7.5042554714028196</v>
      </c>
      <c r="J5032" s="126">
        <v>7.7308940992673802</v>
      </c>
      <c r="K5032" s="126">
        <v>7.9420307461023096</v>
      </c>
      <c r="L5032" s="126">
        <v>8.1617502641938096</v>
      </c>
      <c r="M5032" s="126">
        <v>8.4064431527436803</v>
      </c>
      <c r="N5032" s="126">
        <v>8.6940507074770892</v>
      </c>
      <c r="O5032" s="126">
        <v>8.9547040588178302</v>
      </c>
      <c r="P5032" s="126">
        <v>9.2705479667537691</v>
      </c>
      <c r="Q5032" s="126">
        <v>9.5722588570348393</v>
      </c>
      <c r="R5032" s="126">
        <v>9.84809040535308</v>
      </c>
      <c r="S5032" s="126">
        <v>10.0676381651716</v>
      </c>
      <c r="T5032" s="126">
        <v>10.3558720447335</v>
      </c>
      <c r="U5032" s="126">
        <v>10.6791437161255</v>
      </c>
      <c r="V5032" s="126">
        <v>10.974867557026601</v>
      </c>
      <c r="W5032" s="126">
        <v>11.2282454766724</v>
      </c>
      <c r="X5032" s="126">
        <v>11.513772268286401</v>
      </c>
      <c r="Y5032" s="126">
        <v>11.813708961048899</v>
      </c>
      <c r="Z5032" s="126">
        <v>12.106889979264301</v>
      </c>
      <c r="AA5032" s="126">
        <v>12.411612005566299</v>
      </c>
      <c r="AB5032" s="126">
        <v>12.7128238150542</v>
      </c>
      <c r="AC5032" s="126">
        <v>12.986765996268099</v>
      </c>
      <c r="AD5032" s="126">
        <v>13.2755036686622</v>
      </c>
      <c r="AE5032" s="126">
        <v>13.568423644503699</v>
      </c>
      <c r="AF5032" s="126">
        <v>13.8384891683102</v>
      </c>
      <c r="AG5032" s="126">
        <v>14.100392866145899</v>
      </c>
      <c r="AH5032" s="126">
        <v>14.0799060432403</v>
      </c>
      <c r="AI5032" s="126">
        <v>14.056321853256</v>
      </c>
      <c r="AJ5032" s="126">
        <v>14.0552285963687</v>
      </c>
      <c r="AK5032" s="126">
        <v>14.019332895253299</v>
      </c>
    </row>
    <row r="5033" spans="1:37" s="126" customFormat="1" hidden="1" x14ac:dyDescent="0.3">
      <c r="A5033" s="129" t="str">
        <f t="shared" si="117"/>
        <v>SDGbaseTRA_AgMax_v6_3QVAXaprtr</v>
      </c>
      <c r="B5033" s="129" t="s">
        <v>220</v>
      </c>
      <c r="C5033" s="129" t="s">
        <v>303</v>
      </c>
      <c r="D5033" s="129" t="s">
        <v>211</v>
      </c>
      <c r="E5033" s="126" t="s">
        <v>74</v>
      </c>
      <c r="F5033" s="150">
        <v>5.0000000000000003E-10</v>
      </c>
      <c r="G5033" s="150">
        <v>4.6307945149705903E-10</v>
      </c>
      <c r="H5033" s="150">
        <v>4.7629310169580305E-10</v>
      </c>
      <c r="I5033" s="150">
        <v>4.7432235415426502E-10</v>
      </c>
      <c r="J5033" s="150">
        <v>4.8154664102324701E-10</v>
      </c>
      <c r="K5033" s="150">
        <v>4.9679626132864197E-10</v>
      </c>
      <c r="L5033" s="150">
        <v>5.1317175524852803E-10</v>
      </c>
      <c r="M5033" s="150">
        <v>5.2834256405468198E-10</v>
      </c>
      <c r="N5033" s="150">
        <v>5.4527270207447897E-10</v>
      </c>
      <c r="O5033" s="150">
        <v>5.4820082461352197E-10</v>
      </c>
      <c r="P5033" s="150">
        <v>5.6708222949677204E-10</v>
      </c>
      <c r="Q5033" s="150">
        <v>5.8971381159078499E-10</v>
      </c>
      <c r="R5033" s="150">
        <v>6.3293250978002002E-10</v>
      </c>
      <c r="S5033" s="150">
        <v>6.5569397883796498E-10</v>
      </c>
      <c r="T5033" s="150">
        <v>6.7773762587890199E-10</v>
      </c>
      <c r="U5033" s="150">
        <v>7.0251981333889102E-10</v>
      </c>
      <c r="V5033" s="150">
        <v>7.2434249338043697E-10</v>
      </c>
      <c r="W5033" s="150">
        <v>7.4394641568638502E-10</v>
      </c>
      <c r="X5033" s="150">
        <v>7.5883342776149203E-10</v>
      </c>
      <c r="Y5033" s="150">
        <v>7.6977864051926598E-10</v>
      </c>
      <c r="Z5033" s="150">
        <v>7.7766262305725196E-10</v>
      </c>
      <c r="AA5033" s="150">
        <v>7.7533330505193297E-10</v>
      </c>
      <c r="AB5033" s="150">
        <v>7.8600705362489295E-10</v>
      </c>
      <c r="AC5033" s="150">
        <v>8.0758926995376397E-10</v>
      </c>
      <c r="AD5033" s="150">
        <v>8.38426694321139E-10</v>
      </c>
      <c r="AE5033" s="150">
        <v>8.7845190366850196E-10</v>
      </c>
      <c r="AF5033" s="150">
        <v>9.2700022383234603E-10</v>
      </c>
      <c r="AG5033" s="150">
        <v>9.9606380387508593E-10</v>
      </c>
      <c r="AH5033" s="150">
        <v>1.1009900228341901E-9</v>
      </c>
      <c r="AI5033" s="150">
        <v>1.26439762399183E-9</v>
      </c>
      <c r="AJ5033" s="150">
        <v>1.3768458728858701E-9</v>
      </c>
      <c r="AK5033" s="150">
        <v>1.3333479065826201E-9</v>
      </c>
    </row>
    <row r="5034" spans="1:37" s="126" customFormat="1" hidden="1" x14ac:dyDescent="0.3">
      <c r="A5034" s="129" t="str">
        <f t="shared" si="117"/>
        <v>SDGbaseTRA_AgMax_v6_3QVAXatrps</v>
      </c>
      <c r="B5034" s="129" t="s">
        <v>220</v>
      </c>
      <c r="C5034" s="129" t="s">
        <v>303</v>
      </c>
      <c r="D5034" s="129" t="s">
        <v>211</v>
      </c>
      <c r="E5034" s="126" t="s">
        <v>75</v>
      </c>
      <c r="F5034" s="126">
        <v>54.9415640789937</v>
      </c>
      <c r="G5034" s="126">
        <v>50.449105812551998</v>
      </c>
      <c r="H5034" s="126">
        <v>51.683263936800799</v>
      </c>
      <c r="I5034" s="126">
        <v>52.2998916873686</v>
      </c>
      <c r="J5034" s="126">
        <v>53.430551140416803</v>
      </c>
      <c r="K5034" s="126">
        <v>54.6607235530061</v>
      </c>
      <c r="L5034" s="126">
        <v>55.997793714572403</v>
      </c>
      <c r="M5034" s="126">
        <v>57.202980841804397</v>
      </c>
      <c r="N5034" s="126">
        <v>58.524007492144499</v>
      </c>
      <c r="O5034" s="126">
        <v>60.280690975447399</v>
      </c>
      <c r="P5034" s="126">
        <v>61.760291564630897</v>
      </c>
      <c r="Q5034" s="126">
        <v>63.054972698442199</v>
      </c>
      <c r="R5034" s="126">
        <v>64.861818111694802</v>
      </c>
      <c r="S5034" s="126">
        <v>66.482119146303603</v>
      </c>
      <c r="T5034" s="126">
        <v>68.123659298909303</v>
      </c>
      <c r="U5034" s="126">
        <v>70.034629665892297</v>
      </c>
      <c r="V5034" s="126">
        <v>71.752425728493293</v>
      </c>
      <c r="W5034" s="126">
        <v>73.701268607538097</v>
      </c>
      <c r="X5034" s="126">
        <v>75.574307530465504</v>
      </c>
      <c r="Y5034" s="126">
        <v>77.368518001716794</v>
      </c>
      <c r="Z5034" s="126">
        <v>79.1395011796929</v>
      </c>
      <c r="AA5034" s="126">
        <v>80.874895398173194</v>
      </c>
      <c r="AB5034" s="126">
        <v>83.9984967779627</v>
      </c>
      <c r="AC5034" s="126">
        <v>87.124231014892402</v>
      </c>
      <c r="AD5034" s="126">
        <v>90.389701859629</v>
      </c>
      <c r="AE5034" s="126">
        <v>93.825813726007993</v>
      </c>
      <c r="AF5034" s="126">
        <v>97.4534816486387</v>
      </c>
      <c r="AG5034" s="126">
        <v>100.873207546701</v>
      </c>
      <c r="AH5034" s="126">
        <v>102.301040488098</v>
      </c>
      <c r="AI5034" s="126">
        <v>103.533448384173</v>
      </c>
      <c r="AJ5034" s="126">
        <v>104.75638914577701</v>
      </c>
      <c r="AK5034" s="126">
        <v>105.658637793352</v>
      </c>
    </row>
    <row r="5035" spans="1:37" s="126" customFormat="1" hidden="1" x14ac:dyDescent="0.3">
      <c r="A5035" s="129" t="str">
        <f t="shared" si="117"/>
        <v>SDGbaseTRA_AgMax_v6_3QVAXacomm</v>
      </c>
      <c r="B5035" s="129" t="s">
        <v>220</v>
      </c>
      <c r="C5035" s="129" t="s">
        <v>303</v>
      </c>
      <c r="D5035" s="129" t="s">
        <v>211</v>
      </c>
      <c r="E5035" s="126" t="s">
        <v>76</v>
      </c>
      <c r="F5035" s="126">
        <v>84.0521074298928</v>
      </c>
      <c r="G5035" s="126">
        <v>79.660514443359602</v>
      </c>
      <c r="H5035" s="126">
        <v>82.131824756636902</v>
      </c>
      <c r="I5035" s="126">
        <v>83.6680913814332</v>
      </c>
      <c r="J5035" s="126">
        <v>86.141926799231996</v>
      </c>
      <c r="K5035" s="126">
        <v>88.760711247898598</v>
      </c>
      <c r="L5035" s="126">
        <v>91.722177924352394</v>
      </c>
      <c r="M5035" s="126">
        <v>94.928759848120805</v>
      </c>
      <c r="N5035" s="126">
        <v>98.386436234884897</v>
      </c>
      <c r="O5035" s="126">
        <v>102.652563106732</v>
      </c>
      <c r="P5035" s="126">
        <v>106.629945268813</v>
      </c>
      <c r="Q5035" s="126">
        <v>110.569267275706</v>
      </c>
      <c r="R5035" s="126">
        <v>115.297698553554</v>
      </c>
      <c r="S5035" s="126">
        <v>119.12598118787599</v>
      </c>
      <c r="T5035" s="126">
        <v>123.123877557203</v>
      </c>
      <c r="U5035" s="126">
        <v>127.63505627323499</v>
      </c>
      <c r="V5035" s="126">
        <v>131.96974766877099</v>
      </c>
      <c r="W5035" s="126">
        <v>136.59136560638001</v>
      </c>
      <c r="X5035" s="126">
        <v>141.42346569304499</v>
      </c>
      <c r="Y5035" s="126">
        <v>146.00863316292899</v>
      </c>
      <c r="Z5035" s="126">
        <v>150.62526203882999</v>
      </c>
      <c r="AA5035" s="126">
        <v>155.21377628094399</v>
      </c>
      <c r="AB5035" s="126">
        <v>159.68711690544899</v>
      </c>
      <c r="AC5035" s="126">
        <v>164.010230629593</v>
      </c>
      <c r="AD5035" s="126">
        <v>168.61968861208399</v>
      </c>
      <c r="AE5035" s="126">
        <v>173.53321122905001</v>
      </c>
      <c r="AF5035" s="126">
        <v>178.81121437569999</v>
      </c>
      <c r="AG5035" s="126">
        <v>184.26677369210699</v>
      </c>
      <c r="AH5035" s="126">
        <v>184.88854691573999</v>
      </c>
      <c r="AI5035" s="126">
        <v>185.045687846682</v>
      </c>
      <c r="AJ5035" s="126">
        <v>185.24351028681599</v>
      </c>
      <c r="AK5035" s="126">
        <v>184.89196111682901</v>
      </c>
    </row>
    <row r="5036" spans="1:37" s="126" customFormat="1" hidden="1" x14ac:dyDescent="0.3">
      <c r="A5036" s="129" t="str">
        <f t="shared" si="117"/>
        <v>SDGbaseTRA_AgMax_v6_3QVAXafsrv</v>
      </c>
      <c r="B5036" s="129" t="s">
        <v>220</v>
      </c>
      <c r="C5036" s="129" t="s">
        <v>303</v>
      </c>
      <c r="D5036" s="129" t="s">
        <v>211</v>
      </c>
      <c r="E5036" s="126" t="s">
        <v>77</v>
      </c>
      <c r="F5036" s="126">
        <v>413.43609675688703</v>
      </c>
      <c r="G5036" s="126">
        <v>391.22932054851202</v>
      </c>
      <c r="H5036" s="126">
        <v>404.873520229588</v>
      </c>
      <c r="I5036" s="126">
        <v>408.71207278171499</v>
      </c>
      <c r="J5036" s="126">
        <v>422.04859345557901</v>
      </c>
      <c r="K5036" s="126">
        <v>435.84586154297</v>
      </c>
      <c r="L5036" s="126">
        <v>451.19208747270602</v>
      </c>
      <c r="M5036" s="126">
        <v>467.41283088291601</v>
      </c>
      <c r="N5036" s="126">
        <v>485.37423055391901</v>
      </c>
      <c r="O5036" s="126">
        <v>508.48192553092798</v>
      </c>
      <c r="P5036" s="126">
        <v>529.89376484975401</v>
      </c>
      <c r="Q5036" s="126">
        <v>551.15967083054704</v>
      </c>
      <c r="R5036" s="126">
        <v>580.03091034046395</v>
      </c>
      <c r="S5036" s="126">
        <v>601.93010087939194</v>
      </c>
      <c r="T5036" s="126">
        <v>624.62045075038304</v>
      </c>
      <c r="U5036" s="126">
        <v>649.77634346864795</v>
      </c>
      <c r="V5036" s="126">
        <v>673.92544658695101</v>
      </c>
      <c r="W5036" s="126">
        <v>700.12532567911603</v>
      </c>
      <c r="X5036" s="126">
        <v>728.28638992261494</v>
      </c>
      <c r="Y5036" s="126">
        <v>755.40496563818101</v>
      </c>
      <c r="Z5036" s="126">
        <v>782.89671933982595</v>
      </c>
      <c r="AA5036" s="126">
        <v>810.57400824649301</v>
      </c>
      <c r="AB5036" s="126">
        <v>841.44058940938703</v>
      </c>
      <c r="AC5036" s="126">
        <v>869.40849357813102</v>
      </c>
      <c r="AD5036" s="126">
        <v>896.851707968347</v>
      </c>
      <c r="AE5036" s="126">
        <v>925.07564221234895</v>
      </c>
      <c r="AF5036" s="126">
        <v>954.85213803465399</v>
      </c>
      <c r="AG5036" s="126">
        <v>985.93816944457399</v>
      </c>
      <c r="AH5036" s="126">
        <v>995.77810258008697</v>
      </c>
      <c r="AI5036" s="126">
        <v>1000.38216130055</v>
      </c>
      <c r="AJ5036" s="126">
        <v>1004.12508076348</v>
      </c>
      <c r="AK5036" s="126">
        <v>1006.40698557293</v>
      </c>
    </row>
    <row r="5037" spans="1:37" s="126" customFormat="1" hidden="1" x14ac:dyDescent="0.3">
      <c r="A5037" s="129" t="str">
        <f t="shared" si="117"/>
        <v>SDGbaseTRA_AgMax_v6_3QVAXabsrv</v>
      </c>
      <c r="B5037" s="129" t="s">
        <v>220</v>
      </c>
      <c r="C5037" s="129" t="s">
        <v>303</v>
      </c>
      <c r="D5037" s="129" t="s">
        <v>211</v>
      </c>
      <c r="E5037" s="126" t="s">
        <v>78</v>
      </c>
      <c r="F5037" s="126">
        <v>367.47747877214698</v>
      </c>
      <c r="G5037" s="126">
        <v>348.348195949608</v>
      </c>
      <c r="H5037" s="126">
        <v>359.29000079189001</v>
      </c>
      <c r="I5037" s="126">
        <v>365.66755839686903</v>
      </c>
      <c r="J5037" s="126">
        <v>376.67234517702701</v>
      </c>
      <c r="K5037" s="126">
        <v>388.24337215236301</v>
      </c>
      <c r="L5037" s="126">
        <v>401.23531753562901</v>
      </c>
      <c r="M5037" s="126">
        <v>415.00899825223598</v>
      </c>
      <c r="N5037" s="126">
        <v>430.01736744214202</v>
      </c>
      <c r="O5037" s="126">
        <v>448.15766023439301</v>
      </c>
      <c r="P5037" s="126">
        <v>465.51991796283397</v>
      </c>
      <c r="Q5037" s="126">
        <v>482.87084054842802</v>
      </c>
      <c r="R5037" s="126">
        <v>504.57764814059101</v>
      </c>
      <c r="S5037" s="126">
        <v>521.58043397171105</v>
      </c>
      <c r="T5037" s="126">
        <v>539.283429508018</v>
      </c>
      <c r="U5037" s="126">
        <v>559.22385437440596</v>
      </c>
      <c r="V5037" s="126">
        <v>578.41404743630903</v>
      </c>
      <c r="W5037" s="126">
        <v>598.85710058911604</v>
      </c>
      <c r="X5037" s="126">
        <v>620.16700720325002</v>
      </c>
      <c r="Y5037" s="126">
        <v>640.41044726786004</v>
      </c>
      <c r="Z5037" s="126">
        <v>660.893575014558</v>
      </c>
      <c r="AA5037" s="126">
        <v>681.14884171646395</v>
      </c>
      <c r="AB5037" s="126">
        <v>702.69908414728695</v>
      </c>
      <c r="AC5037" s="126">
        <v>722.85000945493505</v>
      </c>
      <c r="AD5037" s="126">
        <v>743.46077213378499</v>
      </c>
      <c r="AE5037" s="126">
        <v>765.209285462921</v>
      </c>
      <c r="AF5037" s="126">
        <v>788.49318861742199</v>
      </c>
      <c r="AG5037" s="126">
        <v>812.62015092872105</v>
      </c>
      <c r="AH5037" s="126">
        <v>817.15255077352299</v>
      </c>
      <c r="AI5037" s="126">
        <v>819.20252751428302</v>
      </c>
      <c r="AJ5037" s="126">
        <v>820.80316738407805</v>
      </c>
      <c r="AK5037" s="126">
        <v>820.09736828475104</v>
      </c>
    </row>
    <row r="5038" spans="1:37" s="126" customFormat="1" hidden="1" x14ac:dyDescent="0.3">
      <c r="A5038" s="129" t="str">
        <f t="shared" si="117"/>
        <v>SDGbaseTRA_AgMax_v6_3QVAXagsrv</v>
      </c>
      <c r="B5038" s="129" t="s">
        <v>220</v>
      </c>
      <c r="C5038" s="129" t="s">
        <v>303</v>
      </c>
      <c r="D5038" s="129" t="s">
        <v>211</v>
      </c>
      <c r="E5038" s="126" t="s">
        <v>79</v>
      </c>
      <c r="F5038" s="126">
        <v>789.43519992013898</v>
      </c>
      <c r="G5038" s="126">
        <v>739.19506617937395</v>
      </c>
      <c r="H5038" s="126">
        <v>760.63767534159103</v>
      </c>
      <c r="I5038" s="126">
        <v>868.40422802886701</v>
      </c>
      <c r="J5038" s="126">
        <v>900.62014064695302</v>
      </c>
      <c r="K5038" s="126">
        <v>933.82896460823702</v>
      </c>
      <c r="L5038" s="126">
        <v>968.24454822709095</v>
      </c>
      <c r="M5038" s="126">
        <v>1003.72715183948</v>
      </c>
      <c r="N5038" s="126">
        <v>1040.5858341035901</v>
      </c>
      <c r="O5038" s="126">
        <v>1079.3032341415201</v>
      </c>
      <c r="P5038" s="126">
        <v>1119.4082064203899</v>
      </c>
      <c r="Q5038" s="126">
        <v>1160.7416122931199</v>
      </c>
      <c r="R5038" s="126">
        <v>1190.91295378933</v>
      </c>
      <c r="S5038" s="126">
        <v>1220.1881657843601</v>
      </c>
      <c r="T5038" s="126">
        <v>1250.00927139961</v>
      </c>
      <c r="U5038" s="126">
        <v>1280.75526656548</v>
      </c>
      <c r="V5038" s="126">
        <v>1312.1655100862699</v>
      </c>
      <c r="W5038" s="126">
        <v>1344.5593552804901</v>
      </c>
      <c r="X5038" s="126">
        <v>1377.7322593378001</v>
      </c>
      <c r="Y5038" s="126">
        <v>1411.4550277880301</v>
      </c>
      <c r="Z5038" s="126">
        <v>1445.93914143552</v>
      </c>
      <c r="AA5038" s="126">
        <v>1481.0500816287399</v>
      </c>
      <c r="AB5038" s="126">
        <v>1517.20472559377</v>
      </c>
      <c r="AC5038" s="126">
        <v>1553.8651879747499</v>
      </c>
      <c r="AD5038" s="126">
        <v>1591.32243716373</v>
      </c>
      <c r="AE5038" s="126">
        <v>1629.77114649943</v>
      </c>
      <c r="AF5038" s="126">
        <v>1669.34718754285</v>
      </c>
      <c r="AG5038" s="126">
        <v>1710.0495723532999</v>
      </c>
      <c r="AH5038" s="126">
        <v>1750.0033144721299</v>
      </c>
      <c r="AI5038" s="126">
        <v>1790.2606507389601</v>
      </c>
      <c r="AJ5038" s="126">
        <v>1831.15367819522</v>
      </c>
      <c r="AK5038" s="126">
        <v>1872.69761859044</v>
      </c>
    </row>
    <row r="5039" spans="1:37" s="126" customFormat="1" hidden="1" x14ac:dyDescent="0.3">
      <c r="A5039" s="129" t="str">
        <f t="shared" si="117"/>
        <v>SDGbaseTRA_AgMax_v6_3QVAXaosrv</v>
      </c>
      <c r="B5039" s="129" t="s">
        <v>220</v>
      </c>
      <c r="C5039" s="129" t="s">
        <v>303</v>
      </c>
      <c r="D5039" s="129" t="s">
        <v>211</v>
      </c>
      <c r="E5039" s="126" t="s">
        <v>80</v>
      </c>
      <c r="F5039" s="126">
        <v>475.07820917543302</v>
      </c>
      <c r="G5039" s="126">
        <v>430.10015340316602</v>
      </c>
      <c r="H5039" s="126">
        <v>447.51610426427499</v>
      </c>
      <c r="I5039" s="126">
        <v>455.469089330656</v>
      </c>
      <c r="J5039" s="126">
        <v>469.94640767007201</v>
      </c>
      <c r="K5039" s="126">
        <v>484.875782772506</v>
      </c>
      <c r="L5039" s="126">
        <v>501.52048698581302</v>
      </c>
      <c r="M5039" s="126">
        <v>519.02957609542295</v>
      </c>
      <c r="N5039" s="126">
        <v>538.21114502470198</v>
      </c>
      <c r="O5039" s="126">
        <v>561.16188350602999</v>
      </c>
      <c r="P5039" s="126">
        <v>583.41459307046102</v>
      </c>
      <c r="Q5039" s="126">
        <v>605.52711941149505</v>
      </c>
      <c r="R5039" s="126">
        <v>633.90948066445299</v>
      </c>
      <c r="S5039" s="126">
        <v>656.07110528776798</v>
      </c>
      <c r="T5039" s="126">
        <v>679.27785612302205</v>
      </c>
      <c r="U5039" s="126">
        <v>705.41660442949103</v>
      </c>
      <c r="V5039" s="126">
        <v>730.42486265346304</v>
      </c>
      <c r="W5039" s="126">
        <v>756.996196510804</v>
      </c>
      <c r="X5039" s="126">
        <v>785.14177315561699</v>
      </c>
      <c r="Y5039" s="126">
        <v>811.79397597063803</v>
      </c>
      <c r="Z5039" s="126">
        <v>838.67093126489601</v>
      </c>
      <c r="AA5039" s="126">
        <v>865.65104886759195</v>
      </c>
      <c r="AB5039" s="126">
        <v>894.50403670180594</v>
      </c>
      <c r="AC5039" s="126">
        <v>920.84901456691</v>
      </c>
      <c r="AD5039" s="126">
        <v>947.31039248877903</v>
      </c>
      <c r="AE5039" s="126">
        <v>974.85091550703703</v>
      </c>
      <c r="AF5039" s="126">
        <v>1004.01099237899</v>
      </c>
      <c r="AG5039" s="126">
        <v>1033.8798046966201</v>
      </c>
      <c r="AH5039" s="126">
        <v>1036.73261495256</v>
      </c>
      <c r="AI5039" s="126">
        <v>1036.2572712874701</v>
      </c>
      <c r="AJ5039" s="126">
        <v>1035.9363602803501</v>
      </c>
      <c r="AK5039" s="126">
        <v>1033.5313976175501</v>
      </c>
    </row>
    <row r="5040" spans="1:37" s="126" customFormat="1" hidden="1" x14ac:dyDescent="0.3">
      <c r="A5040" s="129" t="str">
        <f t="shared" si="117"/>
        <v>SDGbaseTRA_AgMax_v6_3PVAXaawhe</v>
      </c>
      <c r="B5040" s="129" t="s">
        <v>220</v>
      </c>
      <c r="C5040" s="129" t="s">
        <v>303</v>
      </c>
      <c r="D5040" s="129" t="s">
        <v>212</v>
      </c>
      <c r="E5040" s="126" t="s">
        <v>4</v>
      </c>
      <c r="F5040" s="126">
        <v>0.99999999999979905</v>
      </c>
      <c r="G5040" s="126">
        <v>0.94047541992588002</v>
      </c>
      <c r="H5040" s="126">
        <v>0.94695702854525299</v>
      </c>
      <c r="I5040" s="126">
        <v>0.95267122033053597</v>
      </c>
      <c r="J5040" s="126">
        <v>0.97090361788288704</v>
      </c>
      <c r="K5040" s="126">
        <v>0.97765513286168504</v>
      </c>
      <c r="L5040" s="126">
        <v>0.98196788392555101</v>
      </c>
      <c r="M5040" s="126">
        <v>0.97683629920798198</v>
      </c>
      <c r="N5040" s="126">
        <v>0.97194337677021203</v>
      </c>
      <c r="O5040" s="126">
        <v>0.99854511429435799</v>
      </c>
      <c r="P5040" s="126">
        <v>0.99239876511123404</v>
      </c>
      <c r="Q5040" s="126">
        <v>0.98264298482881096</v>
      </c>
      <c r="R5040" s="126">
        <v>0.99708740546847396</v>
      </c>
      <c r="S5040" s="126">
        <v>0.989871578416335</v>
      </c>
      <c r="T5040" s="126">
        <v>0.984206504600322</v>
      </c>
      <c r="U5040" s="126">
        <v>0.981423382588124</v>
      </c>
      <c r="V5040" s="126">
        <v>0.97848723901961998</v>
      </c>
      <c r="W5040" s="126">
        <v>0.97257765003301599</v>
      </c>
      <c r="X5040" s="126">
        <v>0.96280349002916599</v>
      </c>
      <c r="Y5040" s="126">
        <v>0.95362092993774294</v>
      </c>
      <c r="Z5040" s="126">
        <v>0.94499441689688102</v>
      </c>
      <c r="AA5040" s="126">
        <v>0.93521992617267802</v>
      </c>
      <c r="AB5040" s="126">
        <v>0.93937446677715297</v>
      </c>
      <c r="AC5040" s="126">
        <v>0.949539198912279</v>
      </c>
      <c r="AD5040" s="126">
        <v>0.96152663280513695</v>
      </c>
      <c r="AE5040" s="126">
        <v>0.97524679014915605</v>
      </c>
      <c r="AF5040" s="126">
        <v>0.98998825810028801</v>
      </c>
      <c r="AG5040" s="126">
        <v>0.99309489164762399</v>
      </c>
      <c r="AH5040" s="126">
        <v>0.99920221269924903</v>
      </c>
      <c r="AI5040" s="126">
        <v>1.0201338870785299</v>
      </c>
      <c r="AJ5040" s="126">
        <v>1.03530370405189</v>
      </c>
      <c r="AK5040" s="126">
        <v>1.02500978595454</v>
      </c>
    </row>
    <row r="5041" spans="1:37" s="126" customFormat="1" hidden="1" x14ac:dyDescent="0.3">
      <c r="A5041" s="129" t="str">
        <f t="shared" si="117"/>
        <v>SDGbaseTRA_AgMax_v6_3PVAXaamai</v>
      </c>
      <c r="B5041" s="129" t="s">
        <v>220</v>
      </c>
      <c r="C5041" s="129" t="s">
        <v>303</v>
      </c>
      <c r="D5041" s="129" t="s">
        <v>212</v>
      </c>
      <c r="E5041" s="126" t="s">
        <v>5</v>
      </c>
      <c r="F5041" s="126">
        <v>0.99999999999973399</v>
      </c>
      <c r="G5041" s="126">
        <v>0.95361084816223696</v>
      </c>
      <c r="H5041" s="126">
        <v>0.97052928233865099</v>
      </c>
      <c r="I5041" s="126">
        <v>0.986061235107899</v>
      </c>
      <c r="J5041" s="126">
        <v>1.0102156514126499</v>
      </c>
      <c r="K5041" s="126">
        <v>1.01775175961036</v>
      </c>
      <c r="L5041" s="126">
        <v>1.0230151370659299</v>
      </c>
      <c r="M5041" s="126">
        <v>1.0189106266230099</v>
      </c>
      <c r="N5041" s="126">
        <v>1.0159033099436301</v>
      </c>
      <c r="O5041" s="126">
        <v>1.05913666798371</v>
      </c>
      <c r="P5041" s="126">
        <v>1.05251994689549</v>
      </c>
      <c r="Q5041" s="126">
        <v>1.0386396537159599</v>
      </c>
      <c r="R5041" s="126">
        <v>1.04456481165298</v>
      </c>
      <c r="S5041" s="126">
        <v>1.03059661944591</v>
      </c>
      <c r="T5041" s="126">
        <v>1.0215943639604399</v>
      </c>
      <c r="U5041" s="126">
        <v>1.01623928814473</v>
      </c>
      <c r="V5041" s="126">
        <v>1.0064471521348</v>
      </c>
      <c r="W5041" s="126">
        <v>0.99421031675659199</v>
      </c>
      <c r="X5041" s="126">
        <v>0.98150826318185702</v>
      </c>
      <c r="Y5041" s="126">
        <v>0.96857983719281904</v>
      </c>
      <c r="Z5041" s="126">
        <v>0.95625087838226297</v>
      </c>
      <c r="AA5041" s="126">
        <v>0.94405282182577799</v>
      </c>
      <c r="AB5041" s="126">
        <v>0.94980111040168602</v>
      </c>
      <c r="AC5041" s="126">
        <v>0.96022900118810295</v>
      </c>
      <c r="AD5041" s="126">
        <v>0.97156884877581096</v>
      </c>
      <c r="AE5041" s="126">
        <v>0.98445618566236104</v>
      </c>
      <c r="AF5041" s="126">
        <v>0.99797302097338303</v>
      </c>
      <c r="AG5041" s="126">
        <v>0.98680490881403604</v>
      </c>
      <c r="AH5041" s="126">
        <v>0.97826472798158803</v>
      </c>
      <c r="AI5041" s="126">
        <v>0.98964392838239601</v>
      </c>
      <c r="AJ5041" s="126">
        <v>0.99778325990146699</v>
      </c>
      <c r="AK5041" s="126">
        <v>0.97607859606462499</v>
      </c>
    </row>
    <row r="5042" spans="1:37" s="126" customFormat="1" hidden="1" x14ac:dyDescent="0.3">
      <c r="A5042" s="129" t="str">
        <f t="shared" si="117"/>
        <v>SDGbaseTRA_AgMax_v6_3PVAXaaoce</v>
      </c>
      <c r="B5042" s="129" t="s">
        <v>220</v>
      </c>
      <c r="C5042" s="129" t="s">
        <v>303</v>
      </c>
      <c r="D5042" s="129" t="s">
        <v>212</v>
      </c>
      <c r="E5042" s="126" t="s">
        <v>6</v>
      </c>
      <c r="F5042" s="126">
        <v>0.99999999999970401</v>
      </c>
      <c r="G5042" s="126">
        <v>0.92768120814175203</v>
      </c>
      <c r="H5042" s="126">
        <v>0.95538176202930503</v>
      </c>
      <c r="I5042" s="126">
        <v>0.972655891257034</v>
      </c>
      <c r="J5042" s="126">
        <v>1.00927105738592</v>
      </c>
      <c r="K5042" s="126">
        <v>1.02754362223014</v>
      </c>
      <c r="L5042" s="126">
        <v>1.04267098448884</v>
      </c>
      <c r="M5042" s="126">
        <v>1.0462839368257699</v>
      </c>
      <c r="N5042" s="126">
        <v>1.0504302780330199</v>
      </c>
      <c r="O5042" s="126">
        <v>1.10776381729853</v>
      </c>
      <c r="P5042" s="126">
        <v>1.11298182452612</v>
      </c>
      <c r="Q5042" s="126">
        <v>1.1088368328893701</v>
      </c>
      <c r="R5042" s="126">
        <v>1.1354309388839801</v>
      </c>
      <c r="S5042" s="126">
        <v>1.1299324553480501</v>
      </c>
      <c r="T5042" s="126">
        <v>1.12810801330795</v>
      </c>
      <c r="U5042" s="126">
        <v>1.12921888360818</v>
      </c>
      <c r="V5042" s="126">
        <v>1.1239888267268101</v>
      </c>
      <c r="W5042" s="126">
        <v>1.11808245516571</v>
      </c>
      <c r="X5042" s="126">
        <v>1.11277657797199</v>
      </c>
      <c r="Y5042" s="126">
        <v>1.1056804695868601</v>
      </c>
      <c r="Z5042" s="126">
        <v>1.0996599367164901</v>
      </c>
      <c r="AA5042" s="126">
        <v>1.0937287682968</v>
      </c>
      <c r="AB5042" s="126">
        <v>1.1120057292373899</v>
      </c>
      <c r="AC5042" s="126">
        <v>1.1314588222472799</v>
      </c>
      <c r="AD5042" s="126">
        <v>1.1476336982365201</v>
      </c>
      <c r="AE5042" s="126">
        <v>1.1638163767215</v>
      </c>
      <c r="AF5042" s="126">
        <v>1.18064335884896</v>
      </c>
      <c r="AG5042" s="126">
        <v>1.17700049305634</v>
      </c>
      <c r="AH5042" s="126">
        <v>1.1662499524410099</v>
      </c>
      <c r="AI5042" s="126">
        <v>1.16915076377167</v>
      </c>
      <c r="AJ5042" s="126">
        <v>1.1687743796455301</v>
      </c>
      <c r="AK5042" s="126">
        <v>1.1426764991372</v>
      </c>
    </row>
    <row r="5043" spans="1:37" s="126" customFormat="1" hidden="1" x14ac:dyDescent="0.3">
      <c r="A5043" s="129" t="str">
        <f t="shared" si="117"/>
        <v>SDGbaseTRA_AgMax_v6_3PVAXaaveg</v>
      </c>
      <c r="B5043" s="129" t="s">
        <v>220</v>
      </c>
      <c r="C5043" s="129" t="s">
        <v>303</v>
      </c>
      <c r="D5043" s="129" t="s">
        <v>212</v>
      </c>
      <c r="E5043" s="126" t="s">
        <v>7</v>
      </c>
      <c r="F5043" s="126">
        <v>1</v>
      </c>
      <c r="G5043" s="126">
        <v>1.0041904685218399</v>
      </c>
      <c r="H5043" s="126">
        <v>0.99292295464888902</v>
      </c>
      <c r="I5043" s="126">
        <v>0.98414769392759704</v>
      </c>
      <c r="J5043" s="126">
        <v>0.97831021851306998</v>
      </c>
      <c r="K5043" s="126">
        <v>0.97339955051592897</v>
      </c>
      <c r="L5043" s="126">
        <v>0.97049689671780504</v>
      </c>
      <c r="M5043" s="126">
        <v>0.96571561100576497</v>
      </c>
      <c r="N5043" s="126">
        <v>0.96069903115553801</v>
      </c>
      <c r="O5043" s="126">
        <v>0.95645662325702696</v>
      </c>
      <c r="P5043" s="126">
        <v>0.95132883589087902</v>
      </c>
      <c r="Q5043" s="126">
        <v>0.94621919452291103</v>
      </c>
      <c r="R5043" s="126">
        <v>0.95189093343600195</v>
      </c>
      <c r="S5043" s="126">
        <v>0.94957806016788904</v>
      </c>
      <c r="T5043" s="126">
        <v>0.94725055661945401</v>
      </c>
      <c r="U5043" s="126">
        <v>0.94799142214407195</v>
      </c>
      <c r="V5043" s="126">
        <v>0.94964559983970898</v>
      </c>
      <c r="W5043" s="126">
        <v>0.94796470480546302</v>
      </c>
      <c r="X5043" s="126">
        <v>0.94174849821181505</v>
      </c>
      <c r="Y5043" s="126">
        <v>0.93588189330790905</v>
      </c>
      <c r="Z5043" s="126">
        <v>0.93082751028319799</v>
      </c>
      <c r="AA5043" s="126">
        <v>0.92430771272068002</v>
      </c>
      <c r="AB5043" s="126">
        <v>0.92390428579538997</v>
      </c>
      <c r="AC5043" s="126">
        <v>0.92932741993053103</v>
      </c>
      <c r="AD5043" s="126">
        <v>0.93852446190253402</v>
      </c>
      <c r="AE5043" s="126">
        <v>0.94928056277668904</v>
      </c>
      <c r="AF5043" s="126">
        <v>0.96035819819958401</v>
      </c>
      <c r="AG5043" s="126">
        <v>0.96807243884988103</v>
      </c>
      <c r="AH5043" s="126">
        <v>0.96992132409118803</v>
      </c>
      <c r="AI5043" s="126">
        <v>0.98225580993231498</v>
      </c>
      <c r="AJ5043" s="126">
        <v>0.988006259603738</v>
      </c>
      <c r="AK5043" s="126">
        <v>0.97610329687800301</v>
      </c>
    </row>
    <row r="5044" spans="1:37" s="126" customFormat="1" hidden="1" x14ac:dyDescent="0.3">
      <c r="A5044" s="129" t="str">
        <f t="shared" si="117"/>
        <v>SDGbaseTRA_AgMax_v6_3PVAXaaofr</v>
      </c>
      <c r="B5044" s="129" t="s">
        <v>220</v>
      </c>
      <c r="C5044" s="129" t="s">
        <v>303</v>
      </c>
      <c r="D5044" s="129" t="s">
        <v>212</v>
      </c>
      <c r="E5044" s="126" t="s">
        <v>8</v>
      </c>
      <c r="F5044" s="126">
        <v>1</v>
      </c>
      <c r="G5044" s="126">
        <v>1.00765726312334</v>
      </c>
      <c r="H5044" s="126">
        <v>1.00273525413147</v>
      </c>
      <c r="I5044" s="126">
        <v>0.99138619674248496</v>
      </c>
      <c r="J5044" s="126">
        <v>0.98678694514868004</v>
      </c>
      <c r="K5044" s="126">
        <v>0.98396608336887004</v>
      </c>
      <c r="L5044" s="126">
        <v>0.98231123897359196</v>
      </c>
      <c r="M5044" s="126">
        <v>0.97839605170043897</v>
      </c>
      <c r="N5044" s="126">
        <v>0.97380062585316496</v>
      </c>
      <c r="O5044" s="126">
        <v>0.99012775700073097</v>
      </c>
      <c r="P5044" s="126">
        <v>0.98381739720029904</v>
      </c>
      <c r="Q5044" s="126">
        <v>0.97429101044976996</v>
      </c>
      <c r="R5044" s="126">
        <v>0.97274986557503496</v>
      </c>
      <c r="S5044" s="126">
        <v>0.96823916775898999</v>
      </c>
      <c r="T5044" s="126">
        <v>0.96455275481047198</v>
      </c>
      <c r="U5044" s="126">
        <v>0.96360777426229904</v>
      </c>
      <c r="V5044" s="126">
        <v>0.96416500672919303</v>
      </c>
      <c r="W5044" s="126">
        <v>0.96160320923060405</v>
      </c>
      <c r="X5044" s="126">
        <v>0.953526506365864</v>
      </c>
      <c r="Y5044" s="126">
        <v>0.94652210804181403</v>
      </c>
      <c r="Z5044" s="126">
        <v>0.93960053407023303</v>
      </c>
      <c r="AA5044" s="126">
        <v>0.93278366642616495</v>
      </c>
      <c r="AB5044" s="126">
        <v>0.93491679237675895</v>
      </c>
      <c r="AC5044" s="126">
        <v>0.94133959499243203</v>
      </c>
      <c r="AD5044" s="126">
        <v>0.95080200984997798</v>
      </c>
      <c r="AE5044" s="126">
        <v>0.96124401585128305</v>
      </c>
      <c r="AF5044" s="126">
        <v>0.97208914933336099</v>
      </c>
      <c r="AG5044" s="126">
        <v>0.979354979699531</v>
      </c>
      <c r="AH5044" s="126">
        <v>0.98350761321359004</v>
      </c>
      <c r="AI5044" s="126">
        <v>0.99417146914481203</v>
      </c>
      <c r="AJ5044" s="126">
        <v>0.99745419028007598</v>
      </c>
      <c r="AK5044" s="126">
        <v>0.98179521676987602</v>
      </c>
    </row>
    <row r="5045" spans="1:37" s="126" customFormat="1" hidden="1" x14ac:dyDescent="0.3">
      <c r="A5045" s="129" t="str">
        <f t="shared" si="117"/>
        <v>SDGbaseTRA_AgMax_v6_3PVAXaagra</v>
      </c>
      <c r="B5045" s="129" t="s">
        <v>220</v>
      </c>
      <c r="C5045" s="129" t="s">
        <v>303</v>
      </c>
      <c r="D5045" s="129" t="s">
        <v>212</v>
      </c>
      <c r="E5045" s="126" t="s">
        <v>9</v>
      </c>
      <c r="F5045" s="126">
        <v>1</v>
      </c>
      <c r="G5045" s="126">
        <v>1.02944531932192</v>
      </c>
      <c r="H5045" s="126">
        <v>1.03040556781068</v>
      </c>
      <c r="I5045" s="126">
        <v>1.01209210623655</v>
      </c>
      <c r="J5045" s="126">
        <v>1.00624918061608</v>
      </c>
      <c r="K5045" s="126">
        <v>1.0062645876043901</v>
      </c>
      <c r="L5045" s="126">
        <v>1.00825320648869</v>
      </c>
      <c r="M5045" s="126">
        <v>1.0100080584342701</v>
      </c>
      <c r="N5045" s="126">
        <v>1.0103150030943999</v>
      </c>
      <c r="O5045" s="126">
        <v>1.0307126246927401</v>
      </c>
      <c r="P5045" s="126">
        <v>1.02908398279139</v>
      </c>
      <c r="Q5045" s="126">
        <v>1.022845611171</v>
      </c>
      <c r="R5045" s="126">
        <v>1.0238735548414</v>
      </c>
      <c r="S5045" s="126">
        <v>1.0226223155318199</v>
      </c>
      <c r="T5045" s="126">
        <v>1.0217145820401099</v>
      </c>
      <c r="U5045" s="126">
        <v>1.02320889669876</v>
      </c>
      <c r="V5045" s="126">
        <v>1.02401843156756</v>
      </c>
      <c r="W5045" s="126">
        <v>1.0239580944562401</v>
      </c>
      <c r="X5045" s="126">
        <v>1.0212003587040399</v>
      </c>
      <c r="Y5045" s="126">
        <v>1.01663567134414</v>
      </c>
      <c r="Z5045" s="126">
        <v>1.0119379726653199</v>
      </c>
      <c r="AA5045" s="126">
        <v>1.0081948909074001</v>
      </c>
      <c r="AB5045" s="126">
        <v>1.0130760101888201</v>
      </c>
      <c r="AC5045" s="126">
        <v>1.0166267955750401</v>
      </c>
      <c r="AD5045" s="126">
        <v>1.02028976228857</v>
      </c>
      <c r="AE5045" s="126">
        <v>1.0238558388866501</v>
      </c>
      <c r="AF5045" s="126">
        <v>1.02787955776796</v>
      </c>
      <c r="AG5045" s="126">
        <v>1.0283320077687399</v>
      </c>
      <c r="AH5045" s="126">
        <v>1.01845787844946</v>
      </c>
      <c r="AI5045" s="126">
        <v>1.0114493609664099</v>
      </c>
      <c r="AJ5045" s="126">
        <v>0.99984871366438399</v>
      </c>
      <c r="AK5045" s="126">
        <v>0.97737175304860202</v>
      </c>
    </row>
    <row r="5046" spans="1:37" s="126" customFormat="1" hidden="1" x14ac:dyDescent="0.3">
      <c r="A5046" s="129" t="str">
        <f t="shared" si="117"/>
        <v>SDGbaseTRA_AgMax_v6_3PVAXaaoil</v>
      </c>
      <c r="B5046" s="129" t="s">
        <v>220</v>
      </c>
      <c r="C5046" s="129" t="s">
        <v>303</v>
      </c>
      <c r="D5046" s="129" t="s">
        <v>212</v>
      </c>
      <c r="E5046" s="126" t="s">
        <v>10</v>
      </c>
      <c r="F5046" s="126">
        <v>0.99999999999977995</v>
      </c>
      <c r="G5046" s="126">
        <v>0.92212634183873499</v>
      </c>
      <c r="H5046" s="126">
        <v>0.935723879657688</v>
      </c>
      <c r="I5046" s="126">
        <v>0.94908938603592097</v>
      </c>
      <c r="J5046" s="126">
        <v>0.97704867426239295</v>
      </c>
      <c r="K5046" s="126">
        <v>0.99071132772230897</v>
      </c>
      <c r="L5046" s="126">
        <v>1.00212991262428</v>
      </c>
      <c r="M5046" s="126">
        <v>1.00084243291983</v>
      </c>
      <c r="N5046" s="126">
        <v>1.0001223552395899</v>
      </c>
      <c r="O5046" s="126">
        <v>1.0165128146923501</v>
      </c>
      <c r="P5046" s="126">
        <v>1.0168298642317799</v>
      </c>
      <c r="Q5046" s="126">
        <v>1.01546836655411</v>
      </c>
      <c r="R5046" s="126">
        <v>1.0505143725250401</v>
      </c>
      <c r="S5046" s="126">
        <v>1.04919378899037</v>
      </c>
      <c r="T5046" s="126">
        <v>1.0479928503677001</v>
      </c>
      <c r="U5046" s="126">
        <v>1.0509315700631801</v>
      </c>
      <c r="V5046" s="126">
        <v>1.05277548037422</v>
      </c>
      <c r="W5046" s="126">
        <v>1.05166503773904</v>
      </c>
      <c r="X5046" s="126">
        <v>1.04717353856482</v>
      </c>
      <c r="Y5046" s="126">
        <v>1.0421123515189199</v>
      </c>
      <c r="Z5046" s="126">
        <v>1.0391019049443899</v>
      </c>
      <c r="AA5046" s="126">
        <v>1.03275861438724</v>
      </c>
      <c r="AB5046" s="126">
        <v>1.03972589807965</v>
      </c>
      <c r="AC5046" s="126">
        <v>1.0533412272781399</v>
      </c>
      <c r="AD5046" s="126">
        <v>1.06890165552877</v>
      </c>
      <c r="AE5046" s="126">
        <v>1.0869053199148899</v>
      </c>
      <c r="AF5046" s="126">
        <v>1.1063707864590699</v>
      </c>
      <c r="AG5046" s="126">
        <v>1.1151807665261499</v>
      </c>
      <c r="AH5046" s="126">
        <v>1.11181105457025</v>
      </c>
      <c r="AI5046" s="126">
        <v>1.12755152565465</v>
      </c>
      <c r="AJ5046" s="126">
        <v>1.13905526976586</v>
      </c>
      <c r="AK5046" s="126">
        <v>1.1255176667112301</v>
      </c>
    </row>
    <row r="5047" spans="1:37" s="126" customFormat="1" hidden="1" x14ac:dyDescent="0.3">
      <c r="A5047" s="129" t="str">
        <f t="shared" si="117"/>
        <v>SDGbaseTRA_AgMax_v6_3PVAXaatub</v>
      </c>
      <c r="B5047" s="129" t="s">
        <v>220</v>
      </c>
      <c r="C5047" s="129" t="s">
        <v>303</v>
      </c>
      <c r="D5047" s="129" t="s">
        <v>212</v>
      </c>
      <c r="E5047" s="126" t="s">
        <v>11</v>
      </c>
      <c r="F5047" s="126">
        <v>0.99999999999988898</v>
      </c>
      <c r="G5047" s="126">
        <v>0.98425878847112902</v>
      </c>
      <c r="H5047" s="126">
        <v>0.973276588814735</v>
      </c>
      <c r="I5047" s="126">
        <v>0.96698948139782803</v>
      </c>
      <c r="J5047" s="126">
        <v>0.96446302727589095</v>
      </c>
      <c r="K5047" s="126">
        <v>0.96035802022974104</v>
      </c>
      <c r="L5047" s="126">
        <v>0.95766647022976303</v>
      </c>
      <c r="M5047" s="126">
        <v>0.95278881625702805</v>
      </c>
      <c r="N5047" s="126">
        <v>0.94772896329874401</v>
      </c>
      <c r="O5047" s="126">
        <v>0.945532920848698</v>
      </c>
      <c r="P5047" s="126">
        <v>0.94003635817702402</v>
      </c>
      <c r="Q5047" s="126">
        <v>0.93448061656932402</v>
      </c>
      <c r="R5047" s="126">
        <v>0.94072927977839005</v>
      </c>
      <c r="S5047" s="126">
        <v>0.93694235888714605</v>
      </c>
      <c r="T5047" s="126">
        <v>0.93350345528178502</v>
      </c>
      <c r="U5047" s="126">
        <v>0.93316004089031301</v>
      </c>
      <c r="V5047" s="126">
        <v>0.93385358621023296</v>
      </c>
      <c r="W5047" s="126">
        <v>0.93063596432962103</v>
      </c>
      <c r="X5047" s="126">
        <v>0.92243946466857596</v>
      </c>
      <c r="Y5047" s="126">
        <v>0.91533601952949994</v>
      </c>
      <c r="Z5047" s="126">
        <v>0.90937702349723304</v>
      </c>
      <c r="AA5047" s="126">
        <v>0.90176964327647802</v>
      </c>
      <c r="AB5047" s="126">
        <v>0.902901018337669</v>
      </c>
      <c r="AC5047" s="126">
        <v>0.91103414938747795</v>
      </c>
      <c r="AD5047" s="126">
        <v>0.92302335850970396</v>
      </c>
      <c r="AE5047" s="126">
        <v>0.936618327276174</v>
      </c>
      <c r="AF5047" s="126">
        <v>0.95031649739419899</v>
      </c>
      <c r="AG5047" s="126">
        <v>0.95561399840405103</v>
      </c>
      <c r="AH5047" s="126">
        <v>0.96192141203305803</v>
      </c>
      <c r="AI5047" s="126">
        <v>0.98291716755194602</v>
      </c>
      <c r="AJ5047" s="126">
        <v>0.99431422048705598</v>
      </c>
      <c r="AK5047" s="126">
        <v>0.98024999546970704</v>
      </c>
    </row>
    <row r="5048" spans="1:37" s="126" customFormat="1" hidden="1" x14ac:dyDescent="0.3">
      <c r="A5048" s="129" t="str">
        <f t="shared" ref="A5048:A5111" si="118">_xlfn.CONCAT(C5048,D5048,E5048)</f>
        <v>SDGbaseTRA_AgMax_v6_3PVAXaapul</v>
      </c>
      <c r="B5048" s="129" t="s">
        <v>220</v>
      </c>
      <c r="C5048" s="129" t="s">
        <v>303</v>
      </c>
      <c r="D5048" s="129" t="s">
        <v>212</v>
      </c>
      <c r="E5048" s="126" t="s">
        <v>12</v>
      </c>
      <c r="F5048" s="126">
        <v>0.999999999999862</v>
      </c>
      <c r="G5048" s="126">
        <v>0.94538523603955504</v>
      </c>
      <c r="H5048" s="126">
        <v>0.93865847337934805</v>
      </c>
      <c r="I5048" s="126">
        <v>0.94342312025317498</v>
      </c>
      <c r="J5048" s="126">
        <v>0.95318016479143197</v>
      </c>
      <c r="K5048" s="126">
        <v>0.95319282329809796</v>
      </c>
      <c r="L5048" s="126">
        <v>0.95188137117051197</v>
      </c>
      <c r="M5048" s="126">
        <v>0.94019105921186996</v>
      </c>
      <c r="N5048" s="126">
        <v>0.92993580969977097</v>
      </c>
      <c r="O5048" s="126">
        <v>0.92475535685776999</v>
      </c>
      <c r="P5048" s="126">
        <v>0.91574712850830198</v>
      </c>
      <c r="Q5048" s="126">
        <v>0.90837896960483</v>
      </c>
      <c r="R5048" s="126">
        <v>0.92661978881218399</v>
      </c>
      <c r="S5048" s="126">
        <v>0.92229873673003904</v>
      </c>
      <c r="T5048" s="126">
        <v>0.91790424156071504</v>
      </c>
      <c r="U5048" s="126">
        <v>0.916530743233819</v>
      </c>
      <c r="V5048" s="126">
        <v>0.91680557310030597</v>
      </c>
      <c r="W5048" s="126">
        <v>0.91247454070879896</v>
      </c>
      <c r="X5048" s="126">
        <v>0.90302828737944496</v>
      </c>
      <c r="Y5048" s="126">
        <v>0.89596311411487395</v>
      </c>
      <c r="Z5048" s="126">
        <v>0.89061774499697699</v>
      </c>
      <c r="AA5048" s="126">
        <v>0.88185422165197802</v>
      </c>
      <c r="AB5048" s="126">
        <v>0.88021993735874104</v>
      </c>
      <c r="AC5048" s="126">
        <v>0.88805268373733903</v>
      </c>
      <c r="AD5048" s="126">
        <v>0.89995328631111704</v>
      </c>
      <c r="AE5048" s="126">
        <v>0.91429827227801097</v>
      </c>
      <c r="AF5048" s="126">
        <v>0.92939512513115397</v>
      </c>
      <c r="AG5048" s="126">
        <v>0.94206776949182702</v>
      </c>
      <c r="AH5048" s="126">
        <v>0.95425056896504801</v>
      </c>
      <c r="AI5048" s="126">
        <v>0.98196894009659497</v>
      </c>
      <c r="AJ5048" s="126">
        <v>1.0039462434593001</v>
      </c>
      <c r="AK5048" s="126">
        <v>1.0051672692849201</v>
      </c>
    </row>
    <row r="5049" spans="1:37" s="126" customFormat="1" hidden="1" x14ac:dyDescent="0.3">
      <c r="A5049" s="129" t="str">
        <f t="shared" si="118"/>
        <v>SDGbaseTRA_AgMax_v6_3PVAXaasug</v>
      </c>
      <c r="B5049" s="129" t="s">
        <v>220</v>
      </c>
      <c r="C5049" s="129" t="s">
        <v>303</v>
      </c>
      <c r="D5049" s="129" t="s">
        <v>212</v>
      </c>
      <c r="E5049" s="126" t="s">
        <v>13</v>
      </c>
      <c r="F5049" s="126">
        <v>1</v>
      </c>
      <c r="G5049" s="126">
        <v>0.98050370519610097</v>
      </c>
      <c r="H5049" s="126">
        <v>0.968181883682116</v>
      </c>
      <c r="I5049" s="126">
        <v>0.96441716530983801</v>
      </c>
      <c r="J5049" s="126">
        <v>0.96611044209354802</v>
      </c>
      <c r="K5049" s="126">
        <v>0.96363130953824705</v>
      </c>
      <c r="L5049" s="126">
        <v>0.96159497324037702</v>
      </c>
      <c r="M5049" s="126">
        <v>0.95556576743671595</v>
      </c>
      <c r="N5049" s="126">
        <v>0.94888022329320598</v>
      </c>
      <c r="O5049" s="126">
        <v>0.96285618845597898</v>
      </c>
      <c r="P5049" s="126">
        <v>0.95417628556631695</v>
      </c>
      <c r="Q5049" s="126">
        <v>0.94464922819574404</v>
      </c>
      <c r="R5049" s="126">
        <v>0.95192970328111703</v>
      </c>
      <c r="S5049" s="126">
        <v>0.94988882789834095</v>
      </c>
      <c r="T5049" s="126">
        <v>0.94724746517821801</v>
      </c>
      <c r="U5049" s="126">
        <v>0.94645251820596299</v>
      </c>
      <c r="V5049" s="126">
        <v>0.94510262856528904</v>
      </c>
      <c r="W5049" s="126">
        <v>0.94426248380165501</v>
      </c>
      <c r="X5049" s="126">
        <v>0.943012007491427</v>
      </c>
      <c r="Y5049" s="126">
        <v>0.93839978887725595</v>
      </c>
      <c r="Z5049" s="126">
        <v>0.93479867913436898</v>
      </c>
      <c r="AA5049" s="126">
        <v>0.93103649774171704</v>
      </c>
      <c r="AB5049" s="126">
        <v>0.93257883656336205</v>
      </c>
      <c r="AC5049" s="126">
        <v>0.93464686438050404</v>
      </c>
      <c r="AD5049" s="126">
        <v>0.936309814273103</v>
      </c>
      <c r="AE5049" s="126">
        <v>0.93900652235159798</v>
      </c>
      <c r="AF5049" s="126">
        <v>0.94320437333260898</v>
      </c>
      <c r="AG5049" s="126">
        <v>0.94633712818902005</v>
      </c>
      <c r="AH5049" s="126">
        <v>0.94030775165135305</v>
      </c>
      <c r="AI5049" s="126">
        <v>0.94143516555575701</v>
      </c>
      <c r="AJ5049" s="126">
        <v>0.94414641997842097</v>
      </c>
      <c r="AK5049" s="126">
        <v>0.93932013979116802</v>
      </c>
    </row>
    <row r="5050" spans="1:37" s="126" customFormat="1" hidden="1" x14ac:dyDescent="0.3">
      <c r="A5050" s="129" t="str">
        <f t="shared" si="118"/>
        <v>SDGbaseTRA_AgMax_v6_3PVAXaaoth</v>
      </c>
      <c r="B5050" s="129" t="s">
        <v>220</v>
      </c>
      <c r="C5050" s="129" t="s">
        <v>303</v>
      </c>
      <c r="D5050" s="129" t="s">
        <v>212</v>
      </c>
      <c r="E5050" s="126" t="s">
        <v>14</v>
      </c>
      <c r="F5050" s="126">
        <v>0.99999999999990696</v>
      </c>
      <c r="G5050" s="126">
        <v>0.92702986941483201</v>
      </c>
      <c r="H5050" s="126">
        <v>0.95926290696053695</v>
      </c>
      <c r="I5050" s="126">
        <v>0.96623832792214803</v>
      </c>
      <c r="J5050" s="126">
        <v>0.99592304071586502</v>
      </c>
      <c r="K5050" s="126">
        <v>1.02500915670321</v>
      </c>
      <c r="L5050" s="126">
        <v>1.0558845815078399</v>
      </c>
      <c r="M5050" s="126">
        <v>1.08552219271755</v>
      </c>
      <c r="N5050" s="126">
        <v>1.11362400104141</v>
      </c>
      <c r="O5050" s="126">
        <v>1.2070077401842001</v>
      </c>
      <c r="P5050" s="126">
        <v>1.23964894525569</v>
      </c>
      <c r="Q5050" s="126">
        <v>1.25702023976071</v>
      </c>
      <c r="R5050" s="126">
        <v>1.2935307821751301</v>
      </c>
      <c r="S5050" s="126">
        <v>1.3149601552524499</v>
      </c>
      <c r="T5050" s="126">
        <v>1.33842325605282</v>
      </c>
      <c r="U5050" s="126">
        <v>1.3682487209087499</v>
      </c>
      <c r="V5050" s="126">
        <v>1.3933514928414199</v>
      </c>
      <c r="W5050" s="126">
        <v>1.4220420234504401</v>
      </c>
      <c r="X5050" s="126">
        <v>1.45396083515962</v>
      </c>
      <c r="Y5050" s="126">
        <v>1.4740419375657901</v>
      </c>
      <c r="Z5050" s="126">
        <v>1.48704908156856</v>
      </c>
      <c r="AA5050" s="126">
        <v>1.4997128087543099</v>
      </c>
      <c r="AB5050" s="126">
        <v>1.5293139606558199</v>
      </c>
      <c r="AC5050" s="126">
        <v>1.55642421649775</v>
      </c>
      <c r="AD5050" s="126">
        <v>1.58501410698686</v>
      </c>
      <c r="AE5050" s="126">
        <v>1.6174500039000701</v>
      </c>
      <c r="AF5050" s="126">
        <v>1.65579958379184</v>
      </c>
      <c r="AG5050" s="126">
        <v>1.6883679952595101</v>
      </c>
      <c r="AH5050" s="126">
        <v>1.6665847754640399</v>
      </c>
      <c r="AI5050" s="126">
        <v>1.6461589544898501</v>
      </c>
      <c r="AJ5050" s="126">
        <v>1.61497016094885</v>
      </c>
      <c r="AK5050" s="126">
        <v>1.5539797955568799</v>
      </c>
    </row>
    <row r="5051" spans="1:37" s="126" customFormat="1" hidden="1" x14ac:dyDescent="0.3">
      <c r="A5051" s="129" t="str">
        <f t="shared" si="118"/>
        <v>SDGbaseTRA_AgMax_v6_3PVAXalani</v>
      </c>
      <c r="B5051" s="129" t="s">
        <v>220</v>
      </c>
      <c r="C5051" s="129" t="s">
        <v>303</v>
      </c>
      <c r="D5051" s="129" t="s">
        <v>212</v>
      </c>
      <c r="E5051" s="126" t="s">
        <v>15</v>
      </c>
      <c r="F5051" s="126">
        <v>0.99999999999979805</v>
      </c>
      <c r="G5051" s="126">
        <v>0.79563024397750404</v>
      </c>
      <c r="H5051" s="126">
        <v>0.85583525833575902</v>
      </c>
      <c r="I5051" s="126">
        <v>0.84046128922828001</v>
      </c>
      <c r="J5051" s="126">
        <v>0.889805161367063</v>
      </c>
      <c r="K5051" s="126">
        <v>0.90908693642227101</v>
      </c>
      <c r="L5051" s="126">
        <v>0.915002002388008</v>
      </c>
      <c r="M5051" s="126">
        <v>0.91726119866876898</v>
      </c>
      <c r="N5051" s="126">
        <v>0.92047992259607403</v>
      </c>
      <c r="O5051" s="126">
        <v>0.97366992309770495</v>
      </c>
      <c r="P5051" s="126">
        <v>0.95891879258091295</v>
      </c>
      <c r="Q5051" s="126">
        <v>0.94661290796450404</v>
      </c>
      <c r="R5051" s="126">
        <v>0.96705159556471898</v>
      </c>
      <c r="S5051" s="126">
        <v>0.95097712985733895</v>
      </c>
      <c r="T5051" s="126">
        <v>0.94037246368585603</v>
      </c>
      <c r="U5051" s="126">
        <v>0.93197896122201895</v>
      </c>
      <c r="V5051" s="126">
        <v>0.92581813791324796</v>
      </c>
      <c r="W5051" s="126">
        <v>0.92330746248421802</v>
      </c>
      <c r="X5051" s="126">
        <v>0.91698665773272703</v>
      </c>
      <c r="Y5051" s="126">
        <v>0.90913357255263005</v>
      </c>
      <c r="Z5051" s="126">
        <v>0.90035489494020804</v>
      </c>
      <c r="AA5051" s="126">
        <v>0.88947507868213604</v>
      </c>
      <c r="AB5051" s="126">
        <v>0.90252984058673003</v>
      </c>
      <c r="AC5051" s="126">
        <v>0.91400975543908902</v>
      </c>
      <c r="AD5051" s="126">
        <v>0.92102971163335301</v>
      </c>
      <c r="AE5051" s="126">
        <v>0.92886383514713899</v>
      </c>
      <c r="AF5051" s="126">
        <v>0.93810425663271202</v>
      </c>
      <c r="AG5051" s="126">
        <v>0.94187786171074195</v>
      </c>
      <c r="AH5051" s="126">
        <v>0.999188142622501</v>
      </c>
      <c r="AI5051" s="126">
        <v>1.05178602630231</v>
      </c>
      <c r="AJ5051" s="126">
        <v>1.07423244817591</v>
      </c>
      <c r="AK5051" s="126">
        <v>1.0625376485501701</v>
      </c>
    </row>
    <row r="5052" spans="1:37" s="126" customFormat="1" hidden="1" x14ac:dyDescent="0.3">
      <c r="A5052" s="129" t="str">
        <f t="shared" si="118"/>
        <v>SDGbaseTRA_AgMax_v6_3PVAXafore</v>
      </c>
      <c r="B5052" s="129" t="s">
        <v>220</v>
      </c>
      <c r="C5052" s="129" t="s">
        <v>303</v>
      </c>
      <c r="D5052" s="129" t="s">
        <v>212</v>
      </c>
      <c r="E5052" s="126" t="s">
        <v>16</v>
      </c>
      <c r="F5052" s="126">
        <v>1</v>
      </c>
      <c r="G5052" s="126">
        <v>0.95741745211728901</v>
      </c>
      <c r="H5052" s="126">
        <v>0.95346785344988005</v>
      </c>
      <c r="I5052" s="126">
        <v>0.95849034902919295</v>
      </c>
      <c r="J5052" s="126">
        <v>0.95378068414362005</v>
      </c>
      <c r="K5052" s="126">
        <v>0.94930558409913401</v>
      </c>
      <c r="L5052" s="126">
        <v>0.94550973681650297</v>
      </c>
      <c r="M5052" s="126">
        <v>0.94170911112181599</v>
      </c>
      <c r="N5052" s="126">
        <v>0.94289293860103296</v>
      </c>
      <c r="O5052" s="126">
        <v>0.94934642497788801</v>
      </c>
      <c r="P5052" s="126">
        <v>0.94021264216685596</v>
      </c>
      <c r="Q5052" s="126">
        <v>0.93105074988957104</v>
      </c>
      <c r="R5052" s="126">
        <v>0.93018896400353601</v>
      </c>
      <c r="S5052" s="126">
        <v>0.92898082207870303</v>
      </c>
      <c r="T5052" s="126">
        <v>0.93349074204903704</v>
      </c>
      <c r="U5052" s="126">
        <v>0.93804264090380896</v>
      </c>
      <c r="V5052" s="126">
        <v>0.94450754520995694</v>
      </c>
      <c r="W5052" s="126">
        <v>0.94711405707956797</v>
      </c>
      <c r="X5052" s="126">
        <v>0.94868477660405703</v>
      </c>
      <c r="Y5052" s="126">
        <v>0.94669870498575304</v>
      </c>
      <c r="Z5052" s="126">
        <v>0.94124171606360196</v>
      </c>
      <c r="AA5052" s="126">
        <v>0.93621828324266898</v>
      </c>
      <c r="AB5052" s="126">
        <v>0.93454409737083199</v>
      </c>
      <c r="AC5052" s="126">
        <v>0.93506843988296995</v>
      </c>
      <c r="AD5052" s="126">
        <v>0.93852336776053003</v>
      </c>
      <c r="AE5052" s="126">
        <v>0.944194992880656</v>
      </c>
      <c r="AF5052" s="126">
        <v>0.95159920987923197</v>
      </c>
      <c r="AG5052" s="126">
        <v>0.955081551171586</v>
      </c>
      <c r="AH5052" s="126">
        <v>0.96062304827599199</v>
      </c>
      <c r="AI5052" s="126">
        <v>0.97146181035512502</v>
      </c>
      <c r="AJ5052" s="126">
        <v>0.97637551794562805</v>
      </c>
      <c r="AK5052" s="126">
        <v>0.96655171452202804</v>
      </c>
    </row>
    <row r="5053" spans="1:37" s="126" customFormat="1" hidden="1" x14ac:dyDescent="0.3">
      <c r="A5053" s="129" t="str">
        <f t="shared" si="118"/>
        <v>SDGbaseTRA_AgMax_v6_3PVAXafish</v>
      </c>
      <c r="B5053" s="129" t="s">
        <v>220</v>
      </c>
      <c r="C5053" s="129" t="s">
        <v>303</v>
      </c>
      <c r="D5053" s="129" t="s">
        <v>212</v>
      </c>
      <c r="E5053" s="126" t="s">
        <v>17</v>
      </c>
      <c r="F5053" s="126">
        <v>0.99999999999986899</v>
      </c>
      <c r="G5053" s="126">
        <v>0.93275222061267604</v>
      </c>
      <c r="H5053" s="126">
        <v>0.93764829824198603</v>
      </c>
      <c r="I5053" s="126">
        <v>0.91598920403947703</v>
      </c>
      <c r="J5053" s="126">
        <v>0.92754923723043403</v>
      </c>
      <c r="K5053" s="126">
        <v>0.93401388049878697</v>
      </c>
      <c r="L5053" s="126">
        <v>0.93746364908608304</v>
      </c>
      <c r="M5053" s="126">
        <v>0.94043076820240301</v>
      </c>
      <c r="N5053" s="126">
        <v>0.94346315040714501</v>
      </c>
      <c r="O5053" s="126">
        <v>0.98329224715955099</v>
      </c>
      <c r="P5053" s="126">
        <v>0.98253036810860706</v>
      </c>
      <c r="Q5053" s="126">
        <v>0.97667130327641605</v>
      </c>
      <c r="R5053" s="126">
        <v>0.981434951251137</v>
      </c>
      <c r="S5053" s="126">
        <v>0.97710538289457305</v>
      </c>
      <c r="T5053" s="126">
        <v>0.973448917768579</v>
      </c>
      <c r="U5053" s="126">
        <v>0.96903502688235199</v>
      </c>
      <c r="V5053" s="126">
        <v>0.96342390356672203</v>
      </c>
      <c r="W5053" s="126">
        <v>0.96072458052257803</v>
      </c>
      <c r="X5053" s="126">
        <v>0.95864852360925601</v>
      </c>
      <c r="Y5053" s="126">
        <v>0.95469252293543605</v>
      </c>
      <c r="Z5053" s="126">
        <v>0.94977900362731704</v>
      </c>
      <c r="AA5053" s="126">
        <v>0.94555858955533401</v>
      </c>
      <c r="AB5053" s="126">
        <v>0.95049218000351898</v>
      </c>
      <c r="AC5053" s="126">
        <v>0.95322152921677605</v>
      </c>
      <c r="AD5053" s="126">
        <v>0.95350242086648196</v>
      </c>
      <c r="AE5053" s="126">
        <v>0.95367422104822897</v>
      </c>
      <c r="AF5053" s="126">
        <v>0.95497269988768596</v>
      </c>
      <c r="AG5053" s="126">
        <v>0.95556876005062596</v>
      </c>
      <c r="AH5053" s="126">
        <v>0.97097147639071701</v>
      </c>
      <c r="AI5053" s="126">
        <v>0.98242948457011203</v>
      </c>
      <c r="AJ5053" s="126">
        <v>0.98895457704907497</v>
      </c>
      <c r="AK5053" s="126">
        <v>0.98804871387191995</v>
      </c>
    </row>
    <row r="5054" spans="1:37" s="126" customFormat="1" hidden="1" x14ac:dyDescent="0.3">
      <c r="A5054" s="129" t="str">
        <f t="shared" si="118"/>
        <v>SDGbaseTRA_AgMax_v6_3PVAXacoal</v>
      </c>
      <c r="B5054" s="129" t="s">
        <v>220</v>
      </c>
      <c r="C5054" s="129" t="s">
        <v>303</v>
      </c>
      <c r="D5054" s="129" t="s">
        <v>212</v>
      </c>
      <c r="E5054" s="126" t="s">
        <v>18</v>
      </c>
      <c r="F5054" s="126">
        <v>0.99999999999974898</v>
      </c>
      <c r="G5054" s="126">
        <v>1.0328654045771299</v>
      </c>
      <c r="H5054" s="126">
        <v>1.0513073912791699</v>
      </c>
      <c r="I5054" s="126">
        <v>1.0498355760615301</v>
      </c>
      <c r="J5054" s="126">
        <v>1.05894165571223</v>
      </c>
      <c r="K5054" s="126">
        <v>1.06053367019925</v>
      </c>
      <c r="L5054" s="126">
        <v>1.0665795747362199</v>
      </c>
      <c r="M5054" s="126">
        <v>1.0887214020750999</v>
      </c>
      <c r="N5054" s="126">
        <v>1.20984723057951</v>
      </c>
      <c r="O5054" s="126">
        <v>1.4380779406608699</v>
      </c>
      <c r="P5054" s="126">
        <v>1.7035641180726999</v>
      </c>
      <c r="Q5054" s="126">
        <v>2.08228377337351</v>
      </c>
      <c r="R5054" s="126">
        <v>2.58240763398463</v>
      </c>
      <c r="S5054" s="126">
        <v>3.13936269634927</v>
      </c>
      <c r="T5054" s="126">
        <v>3.7450937040757002</v>
      </c>
      <c r="U5054" s="126">
        <v>4.35392979601618</v>
      </c>
      <c r="V5054" s="126">
        <v>4.9340725563815102</v>
      </c>
      <c r="W5054" s="126">
        <v>5.78541342000812</v>
      </c>
      <c r="X5054" s="126">
        <v>7.3996705164191203</v>
      </c>
      <c r="Y5054" s="126">
        <v>9.2570208583973503</v>
      </c>
      <c r="Z5054" s="126">
        <v>11.562573278377799</v>
      </c>
      <c r="AA5054" s="126">
        <v>14.4841905406303</v>
      </c>
      <c r="AB5054" s="126">
        <v>16.5005640629293</v>
      </c>
      <c r="AC5054" s="126">
        <v>17.7329787366447</v>
      </c>
      <c r="AD5054" s="126">
        <v>18.384667277216799</v>
      </c>
      <c r="AE5054" s="126">
        <v>18.548311290494102</v>
      </c>
      <c r="AF5054" s="126">
        <v>18.323911574287401</v>
      </c>
      <c r="AG5054" s="126">
        <v>19.015874705618899</v>
      </c>
      <c r="AH5054" s="126">
        <v>16.476732363805102</v>
      </c>
      <c r="AI5054" s="126">
        <v>9.0794152549282501</v>
      </c>
      <c r="AJ5054" s="126">
        <v>1.57171430218946</v>
      </c>
      <c r="AK5054" s="126">
        <v>1.74098985031483</v>
      </c>
    </row>
    <row r="5055" spans="1:37" s="126" customFormat="1" hidden="1" x14ac:dyDescent="0.3">
      <c r="A5055" s="129" t="str">
        <f t="shared" si="118"/>
        <v>SDGbaseTRA_AgMax_v6_3PVAXagold</v>
      </c>
      <c r="B5055" s="129" t="s">
        <v>220</v>
      </c>
      <c r="C5055" s="129" t="s">
        <v>303</v>
      </c>
      <c r="D5055" s="129" t="s">
        <v>212</v>
      </c>
      <c r="E5055" s="126" t="s">
        <v>19</v>
      </c>
      <c r="F5055" s="126">
        <v>1.0000000000000999</v>
      </c>
      <c r="G5055" s="126">
        <v>0.98085713042825795</v>
      </c>
      <c r="H5055" s="126">
        <v>1.0046138963015001</v>
      </c>
      <c r="I5055" s="126">
        <v>1.0125486338413701</v>
      </c>
      <c r="J5055" s="126">
        <v>1.02486404729047</v>
      </c>
      <c r="K5055" s="126">
        <v>1.041807928249</v>
      </c>
      <c r="L5055" s="126">
        <v>1.0634815461295499</v>
      </c>
      <c r="M5055" s="126">
        <v>1.0945356861004101</v>
      </c>
      <c r="N5055" s="126">
        <v>1.1174491700682101</v>
      </c>
      <c r="O5055" s="126">
        <v>1.19221100374001</v>
      </c>
      <c r="P5055" s="126">
        <v>1.21531145412876</v>
      </c>
      <c r="Q5055" s="126">
        <v>1.2188890018999099</v>
      </c>
      <c r="R5055" s="126">
        <v>1.20315414401948</v>
      </c>
      <c r="S5055" s="126">
        <v>1.1952406205930799</v>
      </c>
      <c r="T5055" s="126">
        <v>1.1870504511864399</v>
      </c>
      <c r="U5055" s="126">
        <v>1.1837708928304</v>
      </c>
      <c r="V5055" s="126">
        <v>1.17250723027208</v>
      </c>
      <c r="W5055" s="126">
        <v>1.1589498919544501</v>
      </c>
      <c r="X5055" s="126">
        <v>1.14100408567262</v>
      </c>
      <c r="Y5055" s="126">
        <v>1.1101073104538</v>
      </c>
      <c r="Z5055" s="126">
        <v>1.06870567637562</v>
      </c>
      <c r="AA5055" s="126">
        <v>1.0281392262357101</v>
      </c>
      <c r="AB5055" s="126">
        <v>1.0276250775831</v>
      </c>
      <c r="AC5055" s="126">
        <v>1.0411831518843</v>
      </c>
      <c r="AD5055" s="126">
        <v>1.06517625844474</v>
      </c>
      <c r="AE5055" s="126">
        <v>1.09679334688685</v>
      </c>
      <c r="AF5055" s="126">
        <v>1.13437833419776</v>
      </c>
      <c r="AG5055" s="126">
        <v>1.1178709597071199</v>
      </c>
      <c r="AH5055" s="126">
        <v>1.13763827189803</v>
      </c>
      <c r="AI5055" s="126">
        <v>1.1834593248508101</v>
      </c>
      <c r="AJ5055" s="126">
        <v>1.19052309471928</v>
      </c>
      <c r="AK5055" s="126">
        <v>1.0979584712716901</v>
      </c>
    </row>
    <row r="5056" spans="1:37" s="126" customFormat="1" hidden="1" x14ac:dyDescent="0.3">
      <c r="A5056" s="129" t="str">
        <f t="shared" si="118"/>
        <v>SDGbaseTRA_AgMax_v6_3PVAXangas</v>
      </c>
      <c r="B5056" s="129" t="s">
        <v>220</v>
      </c>
      <c r="C5056" s="129" t="s">
        <v>303</v>
      </c>
      <c r="D5056" s="129" t="s">
        <v>212</v>
      </c>
      <c r="E5056" s="126" t="s">
        <v>20</v>
      </c>
      <c r="F5056" s="126">
        <v>1.00000000000004</v>
      </c>
      <c r="G5056" s="126">
        <v>1.04617452890914</v>
      </c>
      <c r="H5056" s="126">
        <v>1.06453716734577</v>
      </c>
      <c r="I5056" s="126">
        <v>1.0620222138372499</v>
      </c>
      <c r="J5056" s="126">
        <v>1.0704640957062601</v>
      </c>
      <c r="K5056" s="126">
        <v>1.0810562986135499</v>
      </c>
      <c r="L5056" s="126">
        <v>1.0933224461067701</v>
      </c>
      <c r="M5056" s="126">
        <v>1.11067122056665</v>
      </c>
      <c r="N5056" s="126">
        <v>1.1244940713337499</v>
      </c>
      <c r="O5056" s="126">
        <v>1.1965674514468501</v>
      </c>
      <c r="P5056" s="126">
        <v>1.2159554970197199</v>
      </c>
      <c r="Q5056" s="126">
        <v>1.22250527096404</v>
      </c>
      <c r="R5056" s="126">
        <v>1.2174672593612299</v>
      </c>
      <c r="S5056" s="126">
        <v>1.21953555826866</v>
      </c>
      <c r="T5056" s="126">
        <v>1.22093031784015</v>
      </c>
      <c r="U5056" s="126">
        <v>1.22423560262405</v>
      </c>
      <c r="V5056" s="126">
        <v>1.2234889963512201</v>
      </c>
      <c r="W5056" s="126">
        <v>1.2248866769275699</v>
      </c>
      <c r="X5056" s="126">
        <v>1.22442490077285</v>
      </c>
      <c r="Y5056" s="126">
        <v>1.2183705402663101</v>
      </c>
      <c r="Z5056" s="126">
        <v>1.2084526844281001</v>
      </c>
      <c r="AA5056" s="126">
        <v>1.2026954265532199</v>
      </c>
      <c r="AB5056" s="126">
        <v>1.2103984448918499</v>
      </c>
      <c r="AC5056" s="126">
        <v>1.21803710502759</v>
      </c>
      <c r="AD5056" s="126">
        <v>1.2259326493499301</v>
      </c>
      <c r="AE5056" s="126">
        <v>1.2335077376972401</v>
      </c>
      <c r="AF5056" s="126">
        <v>1.2422656826668299</v>
      </c>
      <c r="AG5056" s="126">
        <v>1.2467687720185801</v>
      </c>
      <c r="AH5056" s="126">
        <v>1.2512296665643201</v>
      </c>
      <c r="AI5056" s="126">
        <v>1.2528292177813301</v>
      </c>
      <c r="AJ5056" s="126">
        <v>1.24900576259556</v>
      </c>
      <c r="AK5056" s="126">
        <v>1.2190479455484899</v>
      </c>
    </row>
    <row r="5057" spans="1:37" s="126" customFormat="1" hidden="1" x14ac:dyDescent="0.3">
      <c r="A5057" s="129" t="str">
        <f t="shared" si="118"/>
        <v>SDGbaseTRA_AgMax_v6_3PVAXapgm</v>
      </c>
      <c r="B5057" s="129" t="s">
        <v>220</v>
      </c>
      <c r="C5057" s="129" t="s">
        <v>303</v>
      </c>
      <c r="D5057" s="129" t="s">
        <v>212</v>
      </c>
      <c r="E5057" s="126" t="s">
        <v>21</v>
      </c>
      <c r="F5057" s="126">
        <v>1.00000000000004</v>
      </c>
      <c r="G5057" s="126">
        <v>0.68957517462913598</v>
      </c>
      <c r="H5057" s="126">
        <v>0.82726003547421001</v>
      </c>
      <c r="I5057" s="126">
        <v>0.94474902337067801</v>
      </c>
      <c r="J5057" s="126">
        <v>1.01663822851963</v>
      </c>
      <c r="K5057" s="126">
        <v>1.0540697807831001</v>
      </c>
      <c r="L5057" s="126">
        <v>1.06133878907266</v>
      </c>
      <c r="M5057" s="126">
        <v>0.98398825847288596</v>
      </c>
      <c r="N5057" s="126">
        <v>0.94687455218675898</v>
      </c>
      <c r="O5057" s="126">
        <v>0.92250096651742597</v>
      </c>
      <c r="P5057" s="126">
        <v>0.91184045090367005</v>
      </c>
      <c r="Q5057" s="126">
        <v>0.90752974569239397</v>
      </c>
      <c r="R5057" s="126">
        <v>0.93032635556993204</v>
      </c>
      <c r="S5057" s="126">
        <v>0.95513866553397497</v>
      </c>
      <c r="T5057" s="126">
        <v>0.96790124088851004</v>
      </c>
      <c r="U5057" s="126">
        <v>0.97136916935852302</v>
      </c>
      <c r="V5057" s="126">
        <v>0.98244589435838903</v>
      </c>
      <c r="W5057" s="126">
        <v>0.98480742773806995</v>
      </c>
      <c r="X5057" s="126">
        <v>0.97852203498225399</v>
      </c>
      <c r="Y5057" s="126">
        <v>0.97744062868565096</v>
      </c>
      <c r="Z5057" s="126">
        <v>0.97477339062772494</v>
      </c>
      <c r="AA5057" s="126">
        <v>0.97114160943806105</v>
      </c>
      <c r="AB5057" s="126">
        <v>1.3612982217241201</v>
      </c>
      <c r="AC5057" s="126">
        <v>1.4906881558215199</v>
      </c>
      <c r="AD5057" s="126">
        <v>1.45235542587663</v>
      </c>
      <c r="AE5057" s="126">
        <v>1.4008995485201901</v>
      </c>
      <c r="AF5057" s="126">
        <v>1.3566284919097</v>
      </c>
      <c r="AG5057" s="126">
        <v>1.3278834614347199</v>
      </c>
      <c r="AH5057" s="126">
        <v>1.5224173010769899</v>
      </c>
      <c r="AI5057" s="126">
        <v>1.6601036044970701</v>
      </c>
      <c r="AJ5057" s="126">
        <v>1.6792795808975001</v>
      </c>
      <c r="AK5057" s="126">
        <v>1.6660860765544001</v>
      </c>
    </row>
    <row r="5058" spans="1:37" s="126" customFormat="1" hidden="1" x14ac:dyDescent="0.3">
      <c r="A5058" s="129" t="str">
        <f t="shared" si="118"/>
        <v>SDGbaseTRA_AgMax_v6_3PVAXamore</v>
      </c>
      <c r="B5058" s="129" t="s">
        <v>220</v>
      </c>
      <c r="C5058" s="129" t="s">
        <v>303</v>
      </c>
      <c r="D5058" s="129" t="s">
        <v>212</v>
      </c>
      <c r="E5058" s="126" t="s">
        <v>22</v>
      </c>
      <c r="F5058" s="126">
        <v>1.0000000000001299</v>
      </c>
      <c r="G5058" s="126">
        <v>1.05987800134218</v>
      </c>
      <c r="H5058" s="126">
        <v>1.0652592512527901</v>
      </c>
      <c r="I5058" s="126">
        <v>1.0663020845981701</v>
      </c>
      <c r="J5058" s="126">
        <v>1.0612434080933899</v>
      </c>
      <c r="K5058" s="126">
        <v>1.05862886869647</v>
      </c>
      <c r="L5058" s="126">
        <v>1.0574310620239</v>
      </c>
      <c r="M5058" s="126">
        <v>1.0605410567453399</v>
      </c>
      <c r="N5058" s="126">
        <v>1.0592257583176301</v>
      </c>
      <c r="O5058" s="126">
        <v>1.0868339195862</v>
      </c>
      <c r="P5058" s="126">
        <v>1.0832103205836401</v>
      </c>
      <c r="Q5058" s="126">
        <v>1.07183658647684</v>
      </c>
      <c r="R5058" s="126">
        <v>1.0496108568707501</v>
      </c>
      <c r="S5058" s="126">
        <v>1.04113573218653</v>
      </c>
      <c r="T5058" s="126">
        <v>1.0328839096285001</v>
      </c>
      <c r="U5058" s="126">
        <v>1.0268082704269601</v>
      </c>
      <c r="V5058" s="126">
        <v>1.0207377927321899</v>
      </c>
      <c r="W5058" s="126">
        <v>1.0152840422218801</v>
      </c>
      <c r="X5058" s="126">
        <v>1.0082297378539999</v>
      </c>
      <c r="Y5058" s="126">
        <v>0.99675682967064605</v>
      </c>
      <c r="Z5058" s="126">
        <v>0.98288751397892504</v>
      </c>
      <c r="AA5058" s="126">
        <v>0.97133518499397398</v>
      </c>
      <c r="AB5058" s="126">
        <v>0.96724918438118801</v>
      </c>
      <c r="AC5058" s="126">
        <v>0.96782259426649098</v>
      </c>
      <c r="AD5058" s="126">
        <v>0.97295465381858603</v>
      </c>
      <c r="AE5058" s="126">
        <v>0.98003814457022198</v>
      </c>
      <c r="AF5058" s="126">
        <v>0.98885722559370104</v>
      </c>
      <c r="AG5058" s="126">
        <v>0.989899730656145</v>
      </c>
      <c r="AH5058" s="126">
        <v>0.99476114005396699</v>
      </c>
      <c r="AI5058" s="126">
        <v>1.0037143697675199</v>
      </c>
      <c r="AJ5058" s="126">
        <v>1.0051179245197699</v>
      </c>
      <c r="AK5058" s="126">
        <v>0.979393535577046</v>
      </c>
    </row>
    <row r="5059" spans="1:37" s="126" customFormat="1" hidden="1" x14ac:dyDescent="0.3">
      <c r="A5059" s="129" t="str">
        <f t="shared" si="118"/>
        <v>SDGbaseTRA_AgMax_v6_3PVAXamine</v>
      </c>
      <c r="B5059" s="129" t="s">
        <v>220</v>
      </c>
      <c r="C5059" s="129" t="s">
        <v>303</v>
      </c>
      <c r="D5059" s="129" t="s">
        <v>212</v>
      </c>
      <c r="E5059" s="126" t="s">
        <v>23</v>
      </c>
      <c r="F5059" s="126">
        <v>1.00000000000025</v>
      </c>
      <c r="G5059" s="126">
        <v>1.0288207967652501</v>
      </c>
      <c r="H5059" s="126">
        <v>1.0328368481874399</v>
      </c>
      <c r="I5059" s="126">
        <v>1.05981913923035</v>
      </c>
      <c r="J5059" s="126">
        <v>1.05062778408862</v>
      </c>
      <c r="K5059" s="126">
        <v>1.0442173358926199</v>
      </c>
      <c r="L5059" s="126">
        <v>1.0403212332112199</v>
      </c>
      <c r="M5059" s="126">
        <v>1.04000060322162</v>
      </c>
      <c r="N5059" s="126">
        <v>1.03476687207678</v>
      </c>
      <c r="O5059" s="126">
        <v>1.04404736450959</v>
      </c>
      <c r="P5059" s="126">
        <v>1.03799508669586</v>
      </c>
      <c r="Q5059" s="126">
        <v>1.0329786836041099</v>
      </c>
      <c r="R5059" s="126">
        <v>1.0071896545725201</v>
      </c>
      <c r="S5059" s="126">
        <v>1.01038553430824</v>
      </c>
      <c r="T5059" s="126">
        <v>1.01082232079694</v>
      </c>
      <c r="U5059" s="126">
        <v>1.0124366458588401</v>
      </c>
      <c r="V5059" s="126">
        <v>1.0158669282169801</v>
      </c>
      <c r="W5059" s="126">
        <v>1.0208976029674299</v>
      </c>
      <c r="X5059" s="126">
        <v>1.0260405915030899</v>
      </c>
      <c r="Y5059" s="126">
        <v>1.02511477407687</v>
      </c>
      <c r="Z5059" s="126">
        <v>1.0222440677073601</v>
      </c>
      <c r="AA5059" s="126">
        <v>1.01897343614472</v>
      </c>
      <c r="AB5059" s="126">
        <v>1.01169889435256</v>
      </c>
      <c r="AC5059" s="126">
        <v>1.0079623795502299</v>
      </c>
      <c r="AD5059" s="126">
        <v>1.0090826008767799</v>
      </c>
      <c r="AE5059" s="126">
        <v>1.0130617429173501</v>
      </c>
      <c r="AF5059" s="126">
        <v>1.0201258040954899</v>
      </c>
      <c r="AG5059" s="126">
        <v>1.0271027757964899</v>
      </c>
      <c r="AH5059" s="126">
        <v>1.0329000712665699</v>
      </c>
      <c r="AI5059" s="126">
        <v>1.03846441839536</v>
      </c>
      <c r="AJ5059" s="126">
        <v>1.0415772179856999</v>
      </c>
      <c r="AK5059" s="126">
        <v>1.0317980055703</v>
      </c>
    </row>
    <row r="5060" spans="1:37" s="126" customFormat="1" hidden="1" x14ac:dyDescent="0.3">
      <c r="A5060" s="129" t="str">
        <f t="shared" si="118"/>
        <v>SDGbaseTRA_AgMax_v6_3PVAXameat</v>
      </c>
      <c r="B5060" s="129" t="s">
        <v>220</v>
      </c>
      <c r="C5060" s="129" t="s">
        <v>303</v>
      </c>
      <c r="D5060" s="129" t="s">
        <v>212</v>
      </c>
      <c r="E5060" s="126" t="s">
        <v>24</v>
      </c>
      <c r="F5060" s="126">
        <v>1</v>
      </c>
      <c r="G5060" s="126">
        <v>0.96113451121773297</v>
      </c>
      <c r="H5060" s="126">
        <v>0.93156674198044298</v>
      </c>
      <c r="I5060" s="126">
        <v>0.91870687150938801</v>
      </c>
      <c r="J5060" s="126">
        <v>0.91858527400697598</v>
      </c>
      <c r="K5060" s="126">
        <v>0.92396943194401804</v>
      </c>
      <c r="L5060" s="126">
        <v>0.92929112560096805</v>
      </c>
      <c r="M5060" s="126">
        <v>0.93036292604174897</v>
      </c>
      <c r="N5060" s="126">
        <v>0.92924126034041399</v>
      </c>
      <c r="O5060" s="126">
        <v>0.93062573733019804</v>
      </c>
      <c r="P5060" s="126">
        <v>0.93597701885309303</v>
      </c>
      <c r="Q5060" s="126">
        <v>0.93821239162010805</v>
      </c>
      <c r="R5060" s="126">
        <v>0.95353974787818296</v>
      </c>
      <c r="S5060" s="126">
        <v>0.95405079605375498</v>
      </c>
      <c r="T5060" s="126">
        <v>0.94941611169693096</v>
      </c>
      <c r="U5060" s="126">
        <v>0.94464804597735497</v>
      </c>
      <c r="V5060" s="126">
        <v>0.94068879782674397</v>
      </c>
      <c r="W5060" s="126">
        <v>0.93611551461891596</v>
      </c>
      <c r="X5060" s="126">
        <v>0.92890799488185105</v>
      </c>
      <c r="Y5060" s="126">
        <v>0.92065197794451603</v>
      </c>
      <c r="Z5060" s="126">
        <v>0.91461139980758499</v>
      </c>
      <c r="AA5060" s="126">
        <v>0.90691487576762797</v>
      </c>
      <c r="AB5060" s="126">
        <v>0.90484074718431196</v>
      </c>
      <c r="AC5060" s="126">
        <v>0.90939406293707303</v>
      </c>
      <c r="AD5060" s="126">
        <v>0.91579033964630796</v>
      </c>
      <c r="AE5060" s="126">
        <v>0.92311807450252104</v>
      </c>
      <c r="AF5060" s="126">
        <v>0.93120934886191997</v>
      </c>
      <c r="AG5060" s="126">
        <v>0.9359203999515</v>
      </c>
      <c r="AH5060" s="126">
        <v>0.94309491049904903</v>
      </c>
      <c r="AI5060" s="126">
        <v>0.96514703730609297</v>
      </c>
      <c r="AJ5060" s="126">
        <v>0.98546134308667399</v>
      </c>
      <c r="AK5060" s="126">
        <v>0.99462125443502902</v>
      </c>
    </row>
    <row r="5061" spans="1:37" s="126" customFormat="1" hidden="1" x14ac:dyDescent="0.3">
      <c r="A5061" s="129" t="str">
        <f t="shared" si="118"/>
        <v>SDGbaseTRA_AgMax_v6_3PVAXapfis</v>
      </c>
      <c r="B5061" s="129" t="s">
        <v>220</v>
      </c>
      <c r="C5061" s="129" t="s">
        <v>303</v>
      </c>
      <c r="D5061" s="129" t="s">
        <v>212</v>
      </c>
      <c r="E5061" s="126" t="s">
        <v>25</v>
      </c>
      <c r="F5061" s="126">
        <v>0.99999999999995004</v>
      </c>
      <c r="G5061" s="126">
        <v>1.0013465621306801</v>
      </c>
      <c r="H5061" s="126">
        <v>0.99635401567498605</v>
      </c>
      <c r="I5061" s="126">
        <v>0.97881739029890003</v>
      </c>
      <c r="J5061" s="126">
        <v>0.97433195017595697</v>
      </c>
      <c r="K5061" s="126">
        <v>0.97300369444797896</v>
      </c>
      <c r="L5061" s="126">
        <v>0.97322514181772601</v>
      </c>
      <c r="M5061" s="126">
        <v>0.97291618625722298</v>
      </c>
      <c r="N5061" s="126">
        <v>0.971780779012687</v>
      </c>
      <c r="O5061" s="126">
        <v>0.98390528538935296</v>
      </c>
      <c r="P5061" s="126">
        <v>0.983184715103537</v>
      </c>
      <c r="Q5061" s="126">
        <v>0.980211161339682</v>
      </c>
      <c r="R5061" s="126">
        <v>0.98719478020084395</v>
      </c>
      <c r="S5061" s="126">
        <v>0.98616100749445501</v>
      </c>
      <c r="T5061" s="126">
        <v>0.98409351926085997</v>
      </c>
      <c r="U5061" s="126">
        <v>0.98345195793126605</v>
      </c>
      <c r="V5061" s="126">
        <v>0.982058643177253</v>
      </c>
      <c r="W5061" s="126">
        <v>0.98082970132982705</v>
      </c>
      <c r="X5061" s="126">
        <v>0.97862811122612203</v>
      </c>
      <c r="Y5061" s="126">
        <v>0.97336252898597198</v>
      </c>
      <c r="Z5061" s="126">
        <v>0.96861025945387502</v>
      </c>
      <c r="AA5061" s="126">
        <v>0.96449684777988498</v>
      </c>
      <c r="AB5061" s="126">
        <v>0.96538193340560197</v>
      </c>
      <c r="AC5061" s="126">
        <v>0.96543027708731499</v>
      </c>
      <c r="AD5061" s="126">
        <v>0.96568501040388199</v>
      </c>
      <c r="AE5061" s="126">
        <v>0.966774610349174</v>
      </c>
      <c r="AF5061" s="126">
        <v>0.96923743603538004</v>
      </c>
      <c r="AG5061" s="126">
        <v>0.96799075418691605</v>
      </c>
      <c r="AH5061" s="126">
        <v>0.95941799918523596</v>
      </c>
      <c r="AI5061" s="126">
        <v>0.95606116326533297</v>
      </c>
      <c r="AJ5061" s="126">
        <v>0.95325640141550705</v>
      </c>
      <c r="AK5061" s="126">
        <v>0.94472869707345397</v>
      </c>
    </row>
    <row r="5062" spans="1:37" s="126" customFormat="1" hidden="1" x14ac:dyDescent="0.3">
      <c r="A5062" s="129" t="str">
        <f t="shared" si="118"/>
        <v>SDGbaseTRA_AgMax_v6_3PVAXavege</v>
      </c>
      <c r="B5062" s="129" t="s">
        <v>220</v>
      </c>
      <c r="C5062" s="129" t="s">
        <v>303</v>
      </c>
      <c r="D5062" s="129" t="s">
        <v>212</v>
      </c>
      <c r="E5062" s="126" t="s">
        <v>26</v>
      </c>
      <c r="F5062" s="126">
        <v>0.99999999999991596</v>
      </c>
      <c r="G5062" s="126">
        <v>0.98376862738428605</v>
      </c>
      <c r="H5062" s="126">
        <v>0.98880738616529396</v>
      </c>
      <c r="I5062" s="126">
        <v>0.96995674812208399</v>
      </c>
      <c r="J5062" s="126">
        <v>0.97400082501889396</v>
      </c>
      <c r="K5062" s="126">
        <v>0.97661363165766002</v>
      </c>
      <c r="L5062" s="126">
        <v>0.97828103727086002</v>
      </c>
      <c r="M5062" s="126">
        <v>0.97865369062228602</v>
      </c>
      <c r="N5062" s="126">
        <v>0.97831732334379795</v>
      </c>
      <c r="O5062" s="126">
        <v>0.99678734603526797</v>
      </c>
      <c r="P5062" s="126">
        <v>0.99443036669323404</v>
      </c>
      <c r="Q5062" s="126">
        <v>0.98965075640049305</v>
      </c>
      <c r="R5062" s="126">
        <v>0.99905437014569598</v>
      </c>
      <c r="S5062" s="126">
        <v>0.99442814491697995</v>
      </c>
      <c r="T5062" s="126">
        <v>0.99037541713344901</v>
      </c>
      <c r="U5062" s="126">
        <v>0.98818226201079695</v>
      </c>
      <c r="V5062" s="126">
        <v>0.98515973845376203</v>
      </c>
      <c r="W5062" s="126">
        <v>0.98361221359846696</v>
      </c>
      <c r="X5062" s="126">
        <v>0.98113808122517698</v>
      </c>
      <c r="Y5062" s="126">
        <v>0.97547360361888102</v>
      </c>
      <c r="Z5062" s="126">
        <v>0.97022614335749402</v>
      </c>
      <c r="AA5062" s="126">
        <v>0.965075577650226</v>
      </c>
      <c r="AB5062" s="126">
        <v>0.96771813201689005</v>
      </c>
      <c r="AC5062" s="126">
        <v>0.96926403886480395</v>
      </c>
      <c r="AD5062" s="126">
        <v>0.97015949884594799</v>
      </c>
      <c r="AE5062" s="126">
        <v>0.97158428377912598</v>
      </c>
      <c r="AF5062" s="126">
        <v>0.97420353134558102</v>
      </c>
      <c r="AG5062" s="126">
        <v>0.96939692792375698</v>
      </c>
      <c r="AH5062" s="126">
        <v>0.96611120295665598</v>
      </c>
      <c r="AI5062" s="126">
        <v>0.96745875157237904</v>
      </c>
      <c r="AJ5062" s="126">
        <v>0.96578371474049596</v>
      </c>
      <c r="AK5062" s="126">
        <v>0.95423503027987799</v>
      </c>
    </row>
    <row r="5063" spans="1:37" s="126" customFormat="1" hidden="1" x14ac:dyDescent="0.3">
      <c r="A5063" s="129" t="str">
        <f t="shared" si="118"/>
        <v>SDGbaseTRA_AgMax_v6_3PVAXafats</v>
      </c>
      <c r="B5063" s="129" t="s">
        <v>220</v>
      </c>
      <c r="C5063" s="129" t="s">
        <v>303</v>
      </c>
      <c r="D5063" s="129" t="s">
        <v>212</v>
      </c>
      <c r="E5063" s="126" t="s">
        <v>27</v>
      </c>
      <c r="F5063" s="126">
        <v>0.999999999999866</v>
      </c>
      <c r="G5063" s="126">
        <v>0.96927674789293905</v>
      </c>
      <c r="H5063" s="126">
        <v>0.95876213351152695</v>
      </c>
      <c r="I5063" s="126">
        <v>0.93239388204037099</v>
      </c>
      <c r="J5063" s="126">
        <v>0.944436475998499</v>
      </c>
      <c r="K5063" s="126">
        <v>0.945171665329543</v>
      </c>
      <c r="L5063" s="126">
        <v>0.94175364452314003</v>
      </c>
      <c r="M5063" s="126">
        <v>0.93928232126795297</v>
      </c>
      <c r="N5063" s="126">
        <v>0.93722690547099896</v>
      </c>
      <c r="O5063" s="126">
        <v>1.02647213893775</v>
      </c>
      <c r="P5063" s="126">
        <v>1.0141640163097201</v>
      </c>
      <c r="Q5063" s="126">
        <v>0.98922084805772204</v>
      </c>
      <c r="R5063" s="126">
        <v>0.97242200302966098</v>
      </c>
      <c r="S5063" s="126">
        <v>0.95600321105262398</v>
      </c>
      <c r="T5063" s="126">
        <v>0.94506276151601598</v>
      </c>
      <c r="U5063" s="126">
        <v>0.93655798718942995</v>
      </c>
      <c r="V5063" s="126">
        <v>0.92245535780870602</v>
      </c>
      <c r="W5063" s="126">
        <v>0.91960420927626996</v>
      </c>
      <c r="X5063" s="126">
        <v>0.92388043497350303</v>
      </c>
      <c r="Y5063" s="126">
        <v>0.921941345544812</v>
      </c>
      <c r="Z5063" s="126">
        <v>0.91812161245388602</v>
      </c>
      <c r="AA5063" s="126">
        <v>0.91813934718514201</v>
      </c>
      <c r="AB5063" s="126">
        <v>0.93253801616903498</v>
      </c>
      <c r="AC5063" s="126">
        <v>0.93179300595646697</v>
      </c>
      <c r="AD5063" s="126">
        <v>0.92244590801412996</v>
      </c>
      <c r="AE5063" s="126">
        <v>0.91106387384836296</v>
      </c>
      <c r="AF5063" s="126">
        <v>0.90136010302048097</v>
      </c>
      <c r="AG5063" s="126">
        <v>0.89065895876142498</v>
      </c>
      <c r="AH5063" s="126">
        <v>0.89317577095190304</v>
      </c>
      <c r="AI5063" s="126">
        <v>0.88751253220317405</v>
      </c>
      <c r="AJ5063" s="126">
        <v>0.88608271393590399</v>
      </c>
      <c r="AK5063" s="126">
        <v>0.88712140987586097</v>
      </c>
    </row>
    <row r="5064" spans="1:37" s="126" customFormat="1" hidden="1" x14ac:dyDescent="0.3">
      <c r="A5064" s="129" t="str">
        <f t="shared" si="118"/>
        <v>SDGbaseTRA_AgMax_v6_3PVAXadair</v>
      </c>
      <c r="B5064" s="129" t="s">
        <v>220</v>
      </c>
      <c r="C5064" s="129" t="s">
        <v>303</v>
      </c>
      <c r="D5064" s="129" t="s">
        <v>212</v>
      </c>
      <c r="E5064" s="126" t="s">
        <v>28</v>
      </c>
      <c r="F5064" s="126">
        <v>0.99999999999992595</v>
      </c>
      <c r="G5064" s="126">
        <v>0.99408001980219396</v>
      </c>
      <c r="H5064" s="126">
        <v>0.98421539581638395</v>
      </c>
      <c r="I5064" s="126">
        <v>0.96275689050213098</v>
      </c>
      <c r="J5064" s="126">
        <v>0.96467295428062505</v>
      </c>
      <c r="K5064" s="126">
        <v>0.96717307416346898</v>
      </c>
      <c r="L5064" s="126">
        <v>0.96941866256588805</v>
      </c>
      <c r="M5064" s="126">
        <v>0.96957928109539304</v>
      </c>
      <c r="N5064" s="126">
        <v>0.96893490639181201</v>
      </c>
      <c r="O5064" s="126">
        <v>0.97907772722068998</v>
      </c>
      <c r="P5064" s="126">
        <v>0.97617398657488696</v>
      </c>
      <c r="Q5064" s="126">
        <v>0.97186741238990004</v>
      </c>
      <c r="R5064" s="126">
        <v>0.98397307260589995</v>
      </c>
      <c r="S5064" s="126">
        <v>0.980269869257124</v>
      </c>
      <c r="T5064" s="126">
        <v>0.97645993541048504</v>
      </c>
      <c r="U5064" s="126">
        <v>0.97554229368482104</v>
      </c>
      <c r="V5064" s="126">
        <v>0.97478800150877598</v>
      </c>
      <c r="W5064" s="126">
        <v>0.97447009803578399</v>
      </c>
      <c r="X5064" s="126">
        <v>0.97196645685154204</v>
      </c>
      <c r="Y5064" s="126">
        <v>0.96637168461964895</v>
      </c>
      <c r="Z5064" s="126">
        <v>0.96130401258874598</v>
      </c>
      <c r="AA5064" s="126">
        <v>0.95525800288607099</v>
      </c>
      <c r="AB5064" s="126">
        <v>0.95562153253890603</v>
      </c>
      <c r="AC5064" s="126">
        <v>0.95688098446265601</v>
      </c>
      <c r="AD5064" s="126">
        <v>0.95919601531622001</v>
      </c>
      <c r="AE5064" s="126">
        <v>0.962828017651296</v>
      </c>
      <c r="AF5064" s="126">
        <v>0.96783047775779496</v>
      </c>
      <c r="AG5064" s="126">
        <v>0.96582557904949395</v>
      </c>
      <c r="AH5064" s="126">
        <v>0.96294371823414904</v>
      </c>
      <c r="AI5064" s="126">
        <v>0.96866271504432</v>
      </c>
      <c r="AJ5064" s="126">
        <v>0.97160890697887603</v>
      </c>
      <c r="AK5064" s="126">
        <v>0.96398431929482997</v>
      </c>
    </row>
    <row r="5065" spans="1:37" s="126" customFormat="1" hidden="1" x14ac:dyDescent="0.3">
      <c r="A5065" s="129" t="str">
        <f t="shared" si="118"/>
        <v>SDGbaseTRA_AgMax_v6_3PVAXagrai</v>
      </c>
      <c r="B5065" s="129" t="s">
        <v>220</v>
      </c>
      <c r="C5065" s="129" t="s">
        <v>303</v>
      </c>
      <c r="D5065" s="129" t="s">
        <v>212</v>
      </c>
      <c r="E5065" s="126" t="s">
        <v>29</v>
      </c>
      <c r="F5065" s="126">
        <v>0.99999999999993205</v>
      </c>
      <c r="G5065" s="126">
        <v>0.99858987966669999</v>
      </c>
      <c r="H5065" s="126">
        <v>0.97794076636520899</v>
      </c>
      <c r="I5065" s="126">
        <v>0.97283585478898504</v>
      </c>
      <c r="J5065" s="126">
        <v>0.96447649355692699</v>
      </c>
      <c r="K5065" s="126">
        <v>0.95375172343566506</v>
      </c>
      <c r="L5065" s="126">
        <v>0.94546476839330895</v>
      </c>
      <c r="M5065" s="126">
        <v>0.93755426342900505</v>
      </c>
      <c r="N5065" s="126">
        <v>0.93078417448961204</v>
      </c>
      <c r="O5065" s="126">
        <v>0.927318098070813</v>
      </c>
      <c r="P5065" s="126">
        <v>0.92143258490466595</v>
      </c>
      <c r="Q5065" s="126">
        <v>0.91626324924455704</v>
      </c>
      <c r="R5065" s="126">
        <v>0.91898507912639904</v>
      </c>
      <c r="S5065" s="126">
        <v>0.914575295813152</v>
      </c>
      <c r="T5065" s="126">
        <v>0.91246795304888295</v>
      </c>
      <c r="U5065" s="126">
        <v>0.91220707402278101</v>
      </c>
      <c r="V5065" s="126">
        <v>0.91111966879143003</v>
      </c>
      <c r="W5065" s="126">
        <v>0.90816535668954401</v>
      </c>
      <c r="X5065" s="126">
        <v>0.90460680446372599</v>
      </c>
      <c r="Y5065" s="126">
        <v>0.90080966179551902</v>
      </c>
      <c r="Z5065" s="126">
        <v>0.89804392073689898</v>
      </c>
      <c r="AA5065" s="126">
        <v>0.89461670969386697</v>
      </c>
      <c r="AB5065" s="126">
        <v>0.89519182568409705</v>
      </c>
      <c r="AC5065" s="126">
        <v>0.90000217728255005</v>
      </c>
      <c r="AD5065" s="126">
        <v>0.90626578837562599</v>
      </c>
      <c r="AE5065" s="126">
        <v>0.91298747962226401</v>
      </c>
      <c r="AF5065" s="126">
        <v>0.91911298904269301</v>
      </c>
      <c r="AG5065" s="126">
        <v>0.91513110120306196</v>
      </c>
      <c r="AH5065" s="126">
        <v>0.91392619146042398</v>
      </c>
      <c r="AI5065" s="126">
        <v>0.92630871816431204</v>
      </c>
      <c r="AJ5065" s="126">
        <v>0.93813305100993905</v>
      </c>
      <c r="AK5065" s="126">
        <v>0.93659517295346595</v>
      </c>
    </row>
    <row r="5066" spans="1:37" s="126" customFormat="1" hidden="1" x14ac:dyDescent="0.3">
      <c r="A5066" s="129" t="str">
        <f t="shared" si="118"/>
        <v>SDGbaseTRA_AgMax_v6_3PVAXastar</v>
      </c>
      <c r="B5066" s="129" t="s">
        <v>220</v>
      </c>
      <c r="C5066" s="129" t="s">
        <v>303</v>
      </c>
      <c r="D5066" s="129" t="s">
        <v>212</v>
      </c>
      <c r="E5066" s="126" t="s">
        <v>30</v>
      </c>
      <c r="F5066" s="126">
        <v>0.99999999999996103</v>
      </c>
      <c r="G5066" s="126">
        <v>0.99226628200155098</v>
      </c>
      <c r="H5066" s="126">
        <v>0.97547822295627196</v>
      </c>
      <c r="I5066" s="126">
        <v>0.96992867097747604</v>
      </c>
      <c r="J5066" s="126">
        <v>0.96079869062027601</v>
      </c>
      <c r="K5066" s="126">
        <v>0.94927690084566196</v>
      </c>
      <c r="L5066" s="126">
        <v>0.93974780584434903</v>
      </c>
      <c r="M5066" s="126">
        <v>0.93204899320067702</v>
      </c>
      <c r="N5066" s="126">
        <v>0.92401726430006303</v>
      </c>
      <c r="O5066" s="126">
        <v>0.91910731239097598</v>
      </c>
      <c r="P5066" s="126">
        <v>0.91205695166318101</v>
      </c>
      <c r="Q5066" s="126">
        <v>0.90600394044181898</v>
      </c>
      <c r="R5066" s="126">
        <v>0.90288329508676501</v>
      </c>
      <c r="S5066" s="126">
        <v>0.89562305001866804</v>
      </c>
      <c r="T5066" s="126">
        <v>0.89070106125021797</v>
      </c>
      <c r="U5066" s="126">
        <v>0.88796260631702895</v>
      </c>
      <c r="V5066" s="126">
        <v>0.88455459448791196</v>
      </c>
      <c r="W5066" s="126">
        <v>0.87880758226653999</v>
      </c>
      <c r="X5066" s="126">
        <v>0.87224198685803001</v>
      </c>
      <c r="Y5066" s="126">
        <v>0.86533097803168302</v>
      </c>
      <c r="Z5066" s="126">
        <v>0.85919158365919501</v>
      </c>
      <c r="AA5066" s="126">
        <v>0.85278625149949505</v>
      </c>
      <c r="AB5066" s="126">
        <v>0.85404365472043298</v>
      </c>
      <c r="AC5066" s="126">
        <v>0.86163988056110197</v>
      </c>
      <c r="AD5066" s="126">
        <v>0.87168342411503796</v>
      </c>
      <c r="AE5066" s="126">
        <v>0.88259945306451104</v>
      </c>
      <c r="AF5066" s="126">
        <v>0.89289291907551405</v>
      </c>
      <c r="AG5066" s="126">
        <v>0.86143765180229304</v>
      </c>
      <c r="AH5066" s="126">
        <v>0.852123200240126</v>
      </c>
      <c r="AI5066" s="126">
        <v>0.86933613374785101</v>
      </c>
      <c r="AJ5066" s="126">
        <v>0.88248353593293904</v>
      </c>
      <c r="AK5066" s="126">
        <v>0.86425738731767798</v>
      </c>
    </row>
    <row r="5067" spans="1:37" s="126" customFormat="1" hidden="1" x14ac:dyDescent="0.3">
      <c r="A5067" s="129" t="str">
        <f t="shared" si="118"/>
        <v>SDGbaseTRA_AgMax_v6_3PVAXafeed</v>
      </c>
      <c r="B5067" s="129" t="s">
        <v>220</v>
      </c>
      <c r="C5067" s="129" t="s">
        <v>303</v>
      </c>
      <c r="D5067" s="129" t="s">
        <v>212</v>
      </c>
      <c r="E5067" s="126" t="s">
        <v>31</v>
      </c>
      <c r="F5067" s="126">
        <v>0.99999999999984401</v>
      </c>
      <c r="G5067" s="126">
        <v>0.777568565933206</v>
      </c>
      <c r="H5067" s="126">
        <v>0.86682849061282696</v>
      </c>
      <c r="I5067" s="126">
        <v>0.80077600047771402</v>
      </c>
      <c r="J5067" s="126">
        <v>0.89243164102596495</v>
      </c>
      <c r="K5067" s="126">
        <v>0.92549006296516101</v>
      </c>
      <c r="L5067" s="126">
        <v>0.93109720967216103</v>
      </c>
      <c r="M5067" s="126">
        <v>0.93169496067976099</v>
      </c>
      <c r="N5067" s="126">
        <v>0.93814463611728605</v>
      </c>
      <c r="O5067" s="126">
        <v>0.97613301652504603</v>
      </c>
      <c r="P5067" s="126">
        <v>0.97270869377636004</v>
      </c>
      <c r="Q5067" s="126">
        <v>0.97116906216763799</v>
      </c>
      <c r="R5067" s="126">
        <v>1.0283852255369099</v>
      </c>
      <c r="S5067" s="126">
        <v>0.98837604879123897</v>
      </c>
      <c r="T5067" s="126">
        <v>0.97417405511548805</v>
      </c>
      <c r="U5067" s="126">
        <v>0.96482971076919899</v>
      </c>
      <c r="V5067" s="126">
        <v>0.96331640052266099</v>
      </c>
      <c r="W5067" s="126">
        <v>0.96353687417648504</v>
      </c>
      <c r="X5067" s="126">
        <v>0.96013914674131795</v>
      </c>
      <c r="Y5067" s="126">
        <v>0.95699874841483101</v>
      </c>
      <c r="Z5067" s="126">
        <v>0.95327863960829196</v>
      </c>
      <c r="AA5067" s="126">
        <v>0.94156502952607501</v>
      </c>
      <c r="AB5067" s="126">
        <v>0.94620398599637301</v>
      </c>
      <c r="AC5067" s="126">
        <v>0.94406602293795605</v>
      </c>
      <c r="AD5067" s="126">
        <v>0.94333613609229705</v>
      </c>
      <c r="AE5067" s="126">
        <v>0.94730892281982504</v>
      </c>
      <c r="AF5067" s="126">
        <v>0.95447444459265895</v>
      </c>
      <c r="AG5067" s="126">
        <v>0.96159685515882698</v>
      </c>
      <c r="AH5067" s="126">
        <v>1.0221507380013199</v>
      </c>
      <c r="AI5067" s="126">
        <v>1.06974418399521</v>
      </c>
      <c r="AJ5067" s="126">
        <v>1.0875773039229399</v>
      </c>
      <c r="AK5067" s="126">
        <v>1.0871399400961299</v>
      </c>
    </row>
    <row r="5068" spans="1:37" s="126" customFormat="1" hidden="1" x14ac:dyDescent="0.3">
      <c r="A5068" s="129" t="str">
        <f t="shared" si="118"/>
        <v>SDGbaseTRA_AgMax_v6_3PVAXabake</v>
      </c>
      <c r="B5068" s="129" t="s">
        <v>220</v>
      </c>
      <c r="C5068" s="129" t="s">
        <v>303</v>
      </c>
      <c r="D5068" s="129" t="s">
        <v>212</v>
      </c>
      <c r="E5068" s="126" t="s">
        <v>32</v>
      </c>
      <c r="F5068" s="126">
        <v>0.99999999999997502</v>
      </c>
      <c r="G5068" s="126">
        <v>1.01061346779671</v>
      </c>
      <c r="H5068" s="126">
        <v>1.00505816733515</v>
      </c>
      <c r="I5068" s="126">
        <v>0.99767151248827102</v>
      </c>
      <c r="J5068" s="126">
        <v>0.99203672678106203</v>
      </c>
      <c r="K5068" s="126">
        <v>0.98885321715687802</v>
      </c>
      <c r="L5068" s="126">
        <v>0.98748096369407001</v>
      </c>
      <c r="M5068" s="126">
        <v>0.98525923571858998</v>
      </c>
      <c r="N5068" s="126">
        <v>0.982117256425448</v>
      </c>
      <c r="O5068" s="126">
        <v>0.97546178482686197</v>
      </c>
      <c r="P5068" s="126">
        <v>0.97260174352539697</v>
      </c>
      <c r="Q5068" s="126">
        <v>0.97033022699424099</v>
      </c>
      <c r="R5068" s="126">
        <v>0.97751224005931503</v>
      </c>
      <c r="S5068" s="126">
        <v>0.97595910415973797</v>
      </c>
      <c r="T5068" s="126">
        <v>0.97395714032777603</v>
      </c>
      <c r="U5068" s="126">
        <v>0.975264290989305</v>
      </c>
      <c r="V5068" s="126">
        <v>0.97713806684252902</v>
      </c>
      <c r="W5068" s="126">
        <v>0.97730756291033505</v>
      </c>
      <c r="X5068" s="126">
        <v>0.97445966002653694</v>
      </c>
      <c r="Y5068" s="126">
        <v>0.96946791874651195</v>
      </c>
      <c r="Z5068" s="126">
        <v>0.96502830469263701</v>
      </c>
      <c r="AA5068" s="126">
        <v>0.95990844808723796</v>
      </c>
      <c r="AB5068" s="126">
        <v>0.95752688880007297</v>
      </c>
      <c r="AC5068" s="126">
        <v>0.95858346689541296</v>
      </c>
      <c r="AD5068" s="126">
        <v>0.96257131135162699</v>
      </c>
      <c r="AE5068" s="126">
        <v>0.96789635516445904</v>
      </c>
      <c r="AF5068" s="126">
        <v>0.97378595478459895</v>
      </c>
      <c r="AG5068" s="126">
        <v>0.97274355301828497</v>
      </c>
      <c r="AH5068" s="126">
        <v>0.96327440411815202</v>
      </c>
      <c r="AI5068" s="126">
        <v>0.96395282145598105</v>
      </c>
      <c r="AJ5068" s="126">
        <v>0.96311649351107598</v>
      </c>
      <c r="AK5068" s="126">
        <v>0.95199130482442496</v>
      </c>
    </row>
    <row r="5069" spans="1:37" s="126" customFormat="1" hidden="1" x14ac:dyDescent="0.3">
      <c r="A5069" s="129" t="str">
        <f t="shared" si="118"/>
        <v>SDGbaseTRA_AgMax_v6_3PVAXasuga</v>
      </c>
      <c r="B5069" s="129" t="s">
        <v>220</v>
      </c>
      <c r="C5069" s="129" t="s">
        <v>303</v>
      </c>
      <c r="D5069" s="129" t="s">
        <v>212</v>
      </c>
      <c r="E5069" s="126" t="s">
        <v>33</v>
      </c>
      <c r="F5069" s="126">
        <v>0.99999999999997202</v>
      </c>
      <c r="G5069" s="126">
        <v>1.00797424259142</v>
      </c>
      <c r="H5069" s="126">
        <v>0.99894086297819695</v>
      </c>
      <c r="I5069" s="126">
        <v>0.99111280102075405</v>
      </c>
      <c r="J5069" s="126">
        <v>0.98555077959079196</v>
      </c>
      <c r="K5069" s="126">
        <v>0.97969944233291695</v>
      </c>
      <c r="L5069" s="126">
        <v>0.97529420918963805</v>
      </c>
      <c r="M5069" s="126">
        <v>0.96936987325230894</v>
      </c>
      <c r="N5069" s="126">
        <v>0.963125049943096</v>
      </c>
      <c r="O5069" s="126">
        <v>0.96441545245471705</v>
      </c>
      <c r="P5069" s="126">
        <v>0.95841304563277796</v>
      </c>
      <c r="Q5069" s="126">
        <v>0.95261371058719602</v>
      </c>
      <c r="R5069" s="126">
        <v>0.95789400699640903</v>
      </c>
      <c r="S5069" s="126">
        <v>0.95566963239478198</v>
      </c>
      <c r="T5069" s="126">
        <v>0.95308006598686001</v>
      </c>
      <c r="U5069" s="126">
        <v>0.95257721511800197</v>
      </c>
      <c r="V5069" s="126">
        <v>0.95238588150158998</v>
      </c>
      <c r="W5069" s="126">
        <v>0.95191072421782197</v>
      </c>
      <c r="X5069" s="126">
        <v>0.94990099873725498</v>
      </c>
      <c r="Y5069" s="126">
        <v>0.94555607872320102</v>
      </c>
      <c r="Z5069" s="126">
        <v>0.94199021222097901</v>
      </c>
      <c r="AA5069" s="126">
        <v>0.93827534039624805</v>
      </c>
      <c r="AB5069" s="126">
        <v>0.93751269958783701</v>
      </c>
      <c r="AC5069" s="126">
        <v>0.93882995796842805</v>
      </c>
      <c r="AD5069" s="126">
        <v>0.94136159721268098</v>
      </c>
      <c r="AE5069" s="126">
        <v>0.94489803060456501</v>
      </c>
      <c r="AF5069" s="126">
        <v>0.94941287151008003</v>
      </c>
      <c r="AG5069" s="126">
        <v>0.95238888442536196</v>
      </c>
      <c r="AH5069" s="126">
        <v>0.94711997156092798</v>
      </c>
      <c r="AI5069" s="126">
        <v>0.94844151940726196</v>
      </c>
      <c r="AJ5069" s="126">
        <v>0.94994434733488797</v>
      </c>
      <c r="AK5069" s="126">
        <v>0.94486855680751203</v>
      </c>
    </row>
    <row r="5070" spans="1:37" s="126" customFormat="1" hidden="1" x14ac:dyDescent="0.3">
      <c r="A5070" s="129" t="str">
        <f t="shared" si="118"/>
        <v>SDGbaseTRA_AgMax_v6_3PVAXaconf</v>
      </c>
      <c r="B5070" s="129" t="s">
        <v>220</v>
      </c>
      <c r="C5070" s="129" t="s">
        <v>303</v>
      </c>
      <c r="D5070" s="129" t="s">
        <v>212</v>
      </c>
      <c r="E5070" s="126" t="s">
        <v>34</v>
      </c>
      <c r="F5070" s="126">
        <v>1</v>
      </c>
      <c r="G5070" s="126">
        <v>1.0046750530174899</v>
      </c>
      <c r="H5070" s="126">
        <v>1.00778200759875</v>
      </c>
      <c r="I5070" s="126">
        <v>0.98042007855280899</v>
      </c>
      <c r="J5070" s="126">
        <v>0.982414158722415</v>
      </c>
      <c r="K5070" s="126">
        <v>0.98756765648158795</v>
      </c>
      <c r="L5070" s="126">
        <v>0.99283637884818399</v>
      </c>
      <c r="M5070" s="126">
        <v>0.99590818146702398</v>
      </c>
      <c r="N5070" s="126">
        <v>0.99787841646611297</v>
      </c>
      <c r="O5070" s="126">
        <v>1.0034965991113001</v>
      </c>
      <c r="P5070" s="126">
        <v>1.0058120869470699</v>
      </c>
      <c r="Q5070" s="126">
        <v>1.00759533461693</v>
      </c>
      <c r="R5070" s="126">
        <v>1.0249586410895599</v>
      </c>
      <c r="S5070" s="126">
        <v>1.0239344406803099</v>
      </c>
      <c r="T5070" s="126">
        <v>1.0218101132570701</v>
      </c>
      <c r="U5070" s="126">
        <v>1.0203049062085101</v>
      </c>
      <c r="V5070" s="126">
        <v>1.01929841108877</v>
      </c>
      <c r="W5070" s="126">
        <v>1.0174687236167801</v>
      </c>
      <c r="X5070" s="126">
        <v>1.0135414182229301</v>
      </c>
      <c r="Y5070" s="126">
        <v>1.00838013147484</v>
      </c>
      <c r="Z5070" s="126">
        <v>1.0045561296885499</v>
      </c>
      <c r="AA5070" s="126">
        <v>0.99945388139781599</v>
      </c>
      <c r="AB5070" s="126">
        <v>0.99827414913212997</v>
      </c>
      <c r="AC5070" s="126">
        <v>0.99769674594411695</v>
      </c>
      <c r="AD5070" s="126">
        <v>0.99856868822511902</v>
      </c>
      <c r="AE5070" s="126">
        <v>1.00080836192348</v>
      </c>
      <c r="AF5070" s="126">
        <v>1.00429948107074</v>
      </c>
      <c r="AG5070" s="126">
        <v>1.00376356965313</v>
      </c>
      <c r="AH5070" s="126">
        <v>0.99504026304651405</v>
      </c>
      <c r="AI5070" s="126">
        <v>0.99026395521629296</v>
      </c>
      <c r="AJ5070" s="126">
        <v>0.98277425655057005</v>
      </c>
      <c r="AK5070" s="126">
        <v>0.96820225590834097</v>
      </c>
    </row>
    <row r="5071" spans="1:37" s="126" customFormat="1" hidden="1" x14ac:dyDescent="0.3">
      <c r="A5071" s="129" t="str">
        <f t="shared" si="118"/>
        <v>SDGbaseTRA_AgMax_v6_3PVAXapast</v>
      </c>
      <c r="B5071" s="129" t="s">
        <v>220</v>
      </c>
      <c r="C5071" s="129" t="s">
        <v>303</v>
      </c>
      <c r="D5071" s="129" t="s">
        <v>212</v>
      </c>
      <c r="E5071" s="126" t="s">
        <v>35</v>
      </c>
      <c r="F5071" s="126">
        <v>0.99999999999979095</v>
      </c>
      <c r="G5071" s="126">
        <v>0.93249986018829401</v>
      </c>
      <c r="H5071" s="126">
        <v>0.93837380594317898</v>
      </c>
      <c r="I5071" s="126">
        <v>0.90367464106590401</v>
      </c>
      <c r="J5071" s="126">
        <v>0.92445760993247705</v>
      </c>
      <c r="K5071" s="126">
        <v>0.93956672652735396</v>
      </c>
      <c r="L5071" s="126">
        <v>0.94770971229353096</v>
      </c>
      <c r="M5071" s="126">
        <v>0.950699192761294</v>
      </c>
      <c r="N5071" s="126">
        <v>0.95054081686770897</v>
      </c>
      <c r="O5071" s="126">
        <v>0.99492057238604903</v>
      </c>
      <c r="P5071" s="126">
        <v>0.99003994239525805</v>
      </c>
      <c r="Q5071" s="126">
        <v>0.98519210924540801</v>
      </c>
      <c r="R5071" s="126">
        <v>1.00198955926877</v>
      </c>
      <c r="S5071" s="126">
        <v>0.99805008523206096</v>
      </c>
      <c r="T5071" s="126">
        <v>0.98871564475464302</v>
      </c>
      <c r="U5071" s="126">
        <v>0.97786116882053198</v>
      </c>
      <c r="V5071" s="126">
        <v>0.96978724661520999</v>
      </c>
      <c r="W5071" s="126">
        <v>0.96749025556107604</v>
      </c>
      <c r="X5071" s="126">
        <v>0.96247927440074998</v>
      </c>
      <c r="Y5071" s="126">
        <v>0.95157805310839705</v>
      </c>
      <c r="Z5071" s="126">
        <v>0.94217345875578995</v>
      </c>
      <c r="AA5071" s="126">
        <v>0.93402270978523005</v>
      </c>
      <c r="AB5071" s="126">
        <v>0.93780541899922298</v>
      </c>
      <c r="AC5071" s="126">
        <v>0.93853999486907602</v>
      </c>
      <c r="AD5071" s="126">
        <v>0.93524623552664099</v>
      </c>
      <c r="AE5071" s="126">
        <v>0.93345479040949697</v>
      </c>
      <c r="AF5071" s="126">
        <v>0.93621987920092697</v>
      </c>
      <c r="AG5071" s="126">
        <v>0.92753027040739999</v>
      </c>
      <c r="AH5071" s="126">
        <v>0.93696662899389904</v>
      </c>
      <c r="AI5071" s="126">
        <v>0.94966341342851601</v>
      </c>
      <c r="AJ5071" s="126">
        <v>0.95946659933197598</v>
      </c>
      <c r="AK5071" s="126">
        <v>0.96033783080684998</v>
      </c>
    </row>
    <row r="5072" spans="1:37" s="126" customFormat="1" hidden="1" x14ac:dyDescent="0.3">
      <c r="A5072" s="129" t="str">
        <f t="shared" si="118"/>
        <v>SDGbaseTRA_AgMax_v6_3PVAXaofoo</v>
      </c>
      <c r="B5072" s="129" t="s">
        <v>220</v>
      </c>
      <c r="C5072" s="129" t="s">
        <v>303</v>
      </c>
      <c r="D5072" s="129" t="s">
        <v>212</v>
      </c>
      <c r="E5072" s="126" t="s">
        <v>36</v>
      </c>
      <c r="F5072" s="126">
        <v>1.0000000000001401</v>
      </c>
      <c r="G5072" s="126">
        <v>0.96428726702299905</v>
      </c>
      <c r="H5072" s="126">
        <v>0.96485521025328003</v>
      </c>
      <c r="I5072" s="126">
        <v>0.94801201049350103</v>
      </c>
      <c r="J5072" s="126">
        <v>0.95690349515583994</v>
      </c>
      <c r="K5072" s="126">
        <v>0.96132196363355504</v>
      </c>
      <c r="L5072" s="126">
        <v>0.96333486199194296</v>
      </c>
      <c r="M5072" s="126">
        <v>0.96337699102395302</v>
      </c>
      <c r="N5072" s="126">
        <v>0.96257499060959395</v>
      </c>
      <c r="O5072" s="126">
        <v>0.98717287574488399</v>
      </c>
      <c r="P5072" s="126">
        <v>0.981533721308536</v>
      </c>
      <c r="Q5072" s="126">
        <v>0.97502512318018997</v>
      </c>
      <c r="R5072" s="126">
        <v>0.98379655217953699</v>
      </c>
      <c r="S5072" s="126">
        <v>0.97843605907438802</v>
      </c>
      <c r="T5072" s="126">
        <v>0.97341308429806805</v>
      </c>
      <c r="U5072" s="126">
        <v>0.97040610699006902</v>
      </c>
      <c r="V5072" s="126">
        <v>0.96652987972889404</v>
      </c>
      <c r="W5072" s="126">
        <v>0.96568372137036296</v>
      </c>
      <c r="X5072" s="126">
        <v>0.96489217717050102</v>
      </c>
      <c r="Y5072" s="126">
        <v>0.95957029294672003</v>
      </c>
      <c r="Z5072" s="126">
        <v>0.954914300247793</v>
      </c>
      <c r="AA5072" s="126">
        <v>0.94980698123924101</v>
      </c>
      <c r="AB5072" s="126">
        <v>0.95117296611034696</v>
      </c>
      <c r="AC5072" s="126">
        <v>0.95198692325033096</v>
      </c>
      <c r="AD5072" s="126">
        <v>0.95179758961637395</v>
      </c>
      <c r="AE5072" s="126">
        <v>0.95263514047196796</v>
      </c>
      <c r="AF5072" s="126">
        <v>0.95531299559180805</v>
      </c>
      <c r="AG5072" s="126">
        <v>0.95360047300338802</v>
      </c>
      <c r="AH5072" s="126">
        <v>0.95627097081958601</v>
      </c>
      <c r="AI5072" s="126">
        <v>0.96221333768277095</v>
      </c>
      <c r="AJ5072" s="126">
        <v>0.96599493529431701</v>
      </c>
      <c r="AK5072" s="126">
        <v>0.96183646983534599</v>
      </c>
    </row>
    <row r="5073" spans="1:37" s="126" customFormat="1" hidden="1" x14ac:dyDescent="0.3">
      <c r="A5073" s="129" t="str">
        <f t="shared" si="118"/>
        <v>SDGbaseTRA_AgMax_v6_3PVAXabevt</v>
      </c>
      <c r="B5073" s="129" t="s">
        <v>220</v>
      </c>
      <c r="C5073" s="129" t="s">
        <v>303</v>
      </c>
      <c r="D5073" s="129" t="s">
        <v>212</v>
      </c>
      <c r="E5073" s="126" t="s">
        <v>37</v>
      </c>
      <c r="F5073" s="126">
        <v>0.99999999999986</v>
      </c>
      <c r="G5073" s="126">
        <v>0.99952162944814604</v>
      </c>
      <c r="H5073" s="126">
        <v>1.0151210945270599</v>
      </c>
      <c r="I5073" s="126">
        <v>0.98391691881713295</v>
      </c>
      <c r="J5073" s="126">
        <v>0.99091491406173704</v>
      </c>
      <c r="K5073" s="126">
        <v>0.997405672872831</v>
      </c>
      <c r="L5073" s="126">
        <v>1.00075424233554</v>
      </c>
      <c r="M5073" s="126">
        <v>1.00195948873203</v>
      </c>
      <c r="N5073" s="126">
        <v>1.00131264948165</v>
      </c>
      <c r="O5073" s="126">
        <v>1.04041070772251</v>
      </c>
      <c r="P5073" s="126">
        <v>1.0343933748876799</v>
      </c>
      <c r="Q5073" s="126">
        <v>1.0237286014940199</v>
      </c>
      <c r="R5073" s="126">
        <v>1.0302245470920901</v>
      </c>
      <c r="S5073" s="126">
        <v>1.0231298368138599</v>
      </c>
      <c r="T5073" s="126">
        <v>1.0168980767196201</v>
      </c>
      <c r="U5073" s="126">
        <v>1.0120015884415301</v>
      </c>
      <c r="V5073" s="126">
        <v>1.00643319201337</v>
      </c>
      <c r="W5073" s="126">
        <v>1.0051790947521499</v>
      </c>
      <c r="X5073" s="126">
        <v>1.00394624138246</v>
      </c>
      <c r="Y5073" s="126">
        <v>0.99850175028227695</v>
      </c>
      <c r="Z5073" s="126">
        <v>0.99309879911101395</v>
      </c>
      <c r="AA5073" s="126">
        <v>0.98984018876590996</v>
      </c>
      <c r="AB5073" s="126">
        <v>0.99752173894291296</v>
      </c>
      <c r="AC5073" s="126">
        <v>0.99661152157362598</v>
      </c>
      <c r="AD5073" s="126">
        <v>0.99099631397064702</v>
      </c>
      <c r="AE5073" s="126">
        <v>0.98505706063653098</v>
      </c>
      <c r="AF5073" s="126">
        <v>0.98120348275456604</v>
      </c>
      <c r="AG5073" s="126">
        <v>0.97519208166798899</v>
      </c>
      <c r="AH5073" s="126">
        <v>0.96760700874011796</v>
      </c>
      <c r="AI5073" s="126">
        <v>0.956212410653413</v>
      </c>
      <c r="AJ5073" s="126">
        <v>0.94381186084940905</v>
      </c>
      <c r="AK5073" s="126">
        <v>0.93209150943639796</v>
      </c>
    </row>
    <row r="5074" spans="1:37" s="126" customFormat="1" hidden="1" x14ac:dyDescent="0.3">
      <c r="A5074" s="129" t="str">
        <f t="shared" si="118"/>
        <v>SDGbaseTRA_AgMax_v6_3PVAXatext</v>
      </c>
      <c r="B5074" s="129" t="s">
        <v>220</v>
      </c>
      <c r="C5074" s="129" t="s">
        <v>303</v>
      </c>
      <c r="D5074" s="129" t="s">
        <v>212</v>
      </c>
      <c r="E5074" s="126" t="s">
        <v>38</v>
      </c>
      <c r="F5074" s="126">
        <v>1.00000000000002</v>
      </c>
      <c r="G5074" s="126">
        <v>1.09649566118175</v>
      </c>
      <c r="H5074" s="126">
        <v>1.08973647612631</v>
      </c>
      <c r="I5074" s="126">
        <v>1.0771658558572901</v>
      </c>
      <c r="J5074" s="126">
        <v>1.0659080767334399</v>
      </c>
      <c r="K5074" s="126">
        <v>1.06300767996625</v>
      </c>
      <c r="L5074" s="126">
        <v>1.06402435859776</v>
      </c>
      <c r="M5074" s="126">
        <v>1.0652900136321399</v>
      </c>
      <c r="N5074" s="126">
        <v>1.0648337967852799</v>
      </c>
      <c r="O5074" s="126">
        <v>1.06058789606574</v>
      </c>
      <c r="P5074" s="126">
        <v>1.0583672894132099</v>
      </c>
      <c r="Q5074" s="126">
        <v>1.0551319363606999</v>
      </c>
      <c r="R5074" s="126">
        <v>1.05627159708953</v>
      </c>
      <c r="S5074" s="126">
        <v>1.05708574520087</v>
      </c>
      <c r="T5074" s="126">
        <v>1.05722476725937</v>
      </c>
      <c r="U5074" s="126">
        <v>1.0607673836912801</v>
      </c>
      <c r="V5074" s="126">
        <v>1.06406872062578</v>
      </c>
      <c r="W5074" s="126">
        <v>1.0654724100492099</v>
      </c>
      <c r="X5074" s="126">
        <v>1.06375702257403</v>
      </c>
      <c r="Y5074" s="126">
        <v>1.05942955864106</v>
      </c>
      <c r="Z5074" s="126">
        <v>1.0553376418789899</v>
      </c>
      <c r="AA5074" s="126">
        <v>1.0509726813340501</v>
      </c>
      <c r="AB5074" s="126">
        <v>1.0474448768328599</v>
      </c>
      <c r="AC5074" s="126">
        <v>1.0460745677671599</v>
      </c>
      <c r="AD5074" s="126">
        <v>1.04833616201163</v>
      </c>
      <c r="AE5074" s="126">
        <v>1.05178953373948</v>
      </c>
      <c r="AF5074" s="126">
        <v>1.05579958852468</v>
      </c>
      <c r="AG5074" s="126">
        <v>1.0564613249707999</v>
      </c>
      <c r="AH5074" s="126">
        <v>1.0357950969440199</v>
      </c>
      <c r="AI5074" s="126">
        <v>1.0216212603052801</v>
      </c>
      <c r="AJ5074" s="126">
        <v>1.0075772733384101</v>
      </c>
      <c r="AK5074" s="126">
        <v>0.98732876170638295</v>
      </c>
    </row>
    <row r="5075" spans="1:37" s="126" customFormat="1" hidden="1" x14ac:dyDescent="0.3">
      <c r="A5075" s="129" t="str">
        <f t="shared" si="118"/>
        <v>SDGbaseTRA_AgMax_v6_3PVAXaclth</v>
      </c>
      <c r="B5075" s="129" t="s">
        <v>220</v>
      </c>
      <c r="C5075" s="129" t="s">
        <v>303</v>
      </c>
      <c r="D5075" s="129" t="s">
        <v>212</v>
      </c>
      <c r="E5075" s="126" t="s">
        <v>39</v>
      </c>
      <c r="F5075" s="126">
        <v>1.00000000000002</v>
      </c>
      <c r="G5075" s="126">
        <v>1.10318108559021</v>
      </c>
      <c r="H5075" s="126">
        <v>1.1036759251219399</v>
      </c>
      <c r="I5075" s="126">
        <v>1.0947031701611301</v>
      </c>
      <c r="J5075" s="126">
        <v>1.08411451201945</v>
      </c>
      <c r="K5075" s="126">
        <v>1.0814083102157299</v>
      </c>
      <c r="L5075" s="126">
        <v>1.0825363062596201</v>
      </c>
      <c r="M5075" s="126">
        <v>1.08346058181643</v>
      </c>
      <c r="N5075" s="126">
        <v>1.08271259317541</v>
      </c>
      <c r="O5075" s="126">
        <v>1.07473462331185</v>
      </c>
      <c r="P5075" s="126">
        <v>1.0725326017041199</v>
      </c>
      <c r="Q5075" s="126">
        <v>1.0700035978685201</v>
      </c>
      <c r="R5075" s="126">
        <v>1.0728788078778</v>
      </c>
      <c r="S5075" s="126">
        <v>1.0734522856005499</v>
      </c>
      <c r="T5075" s="126">
        <v>1.07358387482742</v>
      </c>
      <c r="U5075" s="126">
        <v>1.07721791592321</v>
      </c>
      <c r="V5075" s="126">
        <v>1.0804288318156099</v>
      </c>
      <c r="W5075" s="126">
        <v>1.081756122022</v>
      </c>
      <c r="X5075" s="126">
        <v>1.0802070565566699</v>
      </c>
      <c r="Y5075" s="126">
        <v>1.0761921171113</v>
      </c>
      <c r="Z5075" s="126">
        <v>1.0725384491584</v>
      </c>
      <c r="AA5075" s="126">
        <v>1.06854826406457</v>
      </c>
      <c r="AB5075" s="126">
        <v>1.0650306213335199</v>
      </c>
      <c r="AC5075" s="126">
        <v>1.0634811578669201</v>
      </c>
      <c r="AD5075" s="126">
        <v>1.0654414466609301</v>
      </c>
      <c r="AE5075" s="126">
        <v>1.0686082066404099</v>
      </c>
      <c r="AF5075" s="126">
        <v>1.0723317003896999</v>
      </c>
      <c r="AG5075" s="126">
        <v>1.0732032812124599</v>
      </c>
      <c r="AH5075" s="126">
        <v>1.0493905876787299</v>
      </c>
      <c r="AI5075" s="126">
        <v>1.0316659962060799</v>
      </c>
      <c r="AJ5075" s="126">
        <v>1.0144716835440399</v>
      </c>
      <c r="AK5075" s="126">
        <v>0.99242146248205398</v>
      </c>
    </row>
    <row r="5076" spans="1:37" s="126" customFormat="1" hidden="1" x14ac:dyDescent="0.3">
      <c r="A5076" s="129" t="str">
        <f t="shared" si="118"/>
        <v>SDGbaseTRA_AgMax_v6_3PVAXaleat</v>
      </c>
      <c r="B5076" s="129" t="s">
        <v>220</v>
      </c>
      <c r="C5076" s="129" t="s">
        <v>303</v>
      </c>
      <c r="D5076" s="129" t="s">
        <v>212</v>
      </c>
      <c r="E5076" s="126" t="s">
        <v>40</v>
      </c>
      <c r="F5076" s="126">
        <v>0.99999999999987299</v>
      </c>
      <c r="G5076" s="126">
        <v>1.08522087037408</v>
      </c>
      <c r="H5076" s="126">
        <v>1.0549617910717799</v>
      </c>
      <c r="I5076" s="126">
        <v>1.03445096660743</v>
      </c>
      <c r="J5076" s="126">
        <v>1.00873666585174</v>
      </c>
      <c r="K5076" s="126">
        <v>1.0086266993509101</v>
      </c>
      <c r="L5076" s="126">
        <v>1.01692085504073</v>
      </c>
      <c r="M5076" s="126">
        <v>1.03212993343197</v>
      </c>
      <c r="N5076" s="126">
        <v>1.0402251498834501</v>
      </c>
      <c r="O5076" s="126">
        <v>1.1326483891916299</v>
      </c>
      <c r="P5076" s="126">
        <v>1.13495091641561</v>
      </c>
      <c r="Q5076" s="126">
        <v>1.1097825285665801</v>
      </c>
      <c r="R5076" s="126">
        <v>1.05539769040663</v>
      </c>
      <c r="S5076" s="126">
        <v>1.05191157462476</v>
      </c>
      <c r="T5076" s="126">
        <v>1.04684834194457</v>
      </c>
      <c r="U5076" s="126">
        <v>1.0429347914284399</v>
      </c>
      <c r="V5076" s="126">
        <v>1.03354630920818</v>
      </c>
      <c r="W5076" s="126">
        <v>1.0292949740659101</v>
      </c>
      <c r="X5076" s="126">
        <v>1.02590690119657</v>
      </c>
      <c r="Y5076" s="126">
        <v>1.01080557023398</v>
      </c>
      <c r="Z5076" s="126">
        <v>0.99233162486704096</v>
      </c>
      <c r="AA5076" s="126">
        <v>0.98404978977255397</v>
      </c>
      <c r="AB5076" s="126">
        <v>0.98948347945623505</v>
      </c>
      <c r="AC5076" s="126">
        <v>0.98946711164794598</v>
      </c>
      <c r="AD5076" s="126">
        <v>0.99112057452911995</v>
      </c>
      <c r="AE5076" s="126">
        <v>0.991506375838211</v>
      </c>
      <c r="AF5076" s="126">
        <v>0.99349989466716204</v>
      </c>
      <c r="AG5076" s="126">
        <v>0.99180400781634104</v>
      </c>
      <c r="AH5076" s="126">
        <v>0.96300618247647196</v>
      </c>
      <c r="AI5076" s="126">
        <v>0.93202736078143</v>
      </c>
      <c r="AJ5076" s="126">
        <v>0.91743800285788002</v>
      </c>
      <c r="AK5076" s="126">
        <v>0.90329956847077097</v>
      </c>
    </row>
    <row r="5077" spans="1:37" s="126" customFormat="1" hidden="1" x14ac:dyDescent="0.3">
      <c r="A5077" s="129" t="str">
        <f t="shared" si="118"/>
        <v>SDGbaseTRA_AgMax_v6_3PVAXafoot</v>
      </c>
      <c r="B5077" s="129" t="s">
        <v>220</v>
      </c>
      <c r="C5077" s="129" t="s">
        <v>303</v>
      </c>
      <c r="D5077" s="129" t="s">
        <v>212</v>
      </c>
      <c r="E5077" s="126" t="s">
        <v>41</v>
      </c>
      <c r="F5077" s="126">
        <v>0.99999999999997402</v>
      </c>
      <c r="G5077" s="126">
        <v>1.09178989538005</v>
      </c>
      <c r="H5077" s="126">
        <v>1.0913493863310599</v>
      </c>
      <c r="I5077" s="126">
        <v>1.0805783093514001</v>
      </c>
      <c r="J5077" s="126">
        <v>1.07083464833354</v>
      </c>
      <c r="K5077" s="126">
        <v>1.0677437741902001</v>
      </c>
      <c r="L5077" s="126">
        <v>1.0679425572080901</v>
      </c>
      <c r="M5077" s="126">
        <v>1.06775230699788</v>
      </c>
      <c r="N5077" s="126">
        <v>1.0662089619745201</v>
      </c>
      <c r="O5077" s="126">
        <v>1.06158604022431</v>
      </c>
      <c r="P5077" s="126">
        <v>1.05954069839578</v>
      </c>
      <c r="Q5077" s="126">
        <v>1.0565069230344399</v>
      </c>
      <c r="R5077" s="126">
        <v>1.06017481384141</v>
      </c>
      <c r="S5077" s="126">
        <v>1.05956306052633</v>
      </c>
      <c r="T5077" s="126">
        <v>1.05856662979091</v>
      </c>
      <c r="U5077" s="126">
        <v>1.06110246672945</v>
      </c>
      <c r="V5077" s="126">
        <v>1.0635171365008</v>
      </c>
      <c r="W5077" s="126">
        <v>1.0646305692534399</v>
      </c>
      <c r="X5077" s="126">
        <v>1.06283651745316</v>
      </c>
      <c r="Y5077" s="126">
        <v>1.0582444221530101</v>
      </c>
      <c r="Z5077" s="126">
        <v>1.0537078655807799</v>
      </c>
      <c r="AA5077" s="126">
        <v>1.0486750133449201</v>
      </c>
      <c r="AB5077" s="126">
        <v>1.0461773670532499</v>
      </c>
      <c r="AC5077" s="126">
        <v>1.0454330105268099</v>
      </c>
      <c r="AD5077" s="126">
        <v>1.04782552177683</v>
      </c>
      <c r="AE5077" s="126">
        <v>1.05145508809582</v>
      </c>
      <c r="AF5077" s="126">
        <v>1.05585572410909</v>
      </c>
      <c r="AG5077" s="126">
        <v>1.0566735563191501</v>
      </c>
      <c r="AH5077" s="126">
        <v>1.0377847832300999</v>
      </c>
      <c r="AI5077" s="126">
        <v>1.02500938802636</v>
      </c>
      <c r="AJ5077" s="126">
        <v>1.01188485848669</v>
      </c>
      <c r="AK5077" s="126">
        <v>0.99274411246999394</v>
      </c>
    </row>
    <row r="5078" spans="1:37" s="126" customFormat="1" hidden="1" x14ac:dyDescent="0.3">
      <c r="A5078" s="129" t="str">
        <f t="shared" si="118"/>
        <v>SDGbaseTRA_AgMax_v6_3PVAXawood</v>
      </c>
      <c r="B5078" s="129" t="s">
        <v>220</v>
      </c>
      <c r="C5078" s="129" t="s">
        <v>303</v>
      </c>
      <c r="D5078" s="129" t="s">
        <v>212</v>
      </c>
      <c r="E5078" s="126" t="s">
        <v>42</v>
      </c>
      <c r="F5078" s="126">
        <v>1.0000000000000899</v>
      </c>
      <c r="G5078" s="126">
        <v>1.01591458127603</v>
      </c>
      <c r="H5078" s="126">
        <v>1.01177769093336</v>
      </c>
      <c r="I5078" s="126">
        <v>1.02038487772693</v>
      </c>
      <c r="J5078" s="126">
        <v>1.0113397136270299</v>
      </c>
      <c r="K5078" s="126">
        <v>1.00863498557708</v>
      </c>
      <c r="L5078" s="126">
        <v>1.00773311775945</v>
      </c>
      <c r="M5078" s="126">
        <v>1.00826006986435</v>
      </c>
      <c r="N5078" s="126">
        <v>1.0069264274956</v>
      </c>
      <c r="O5078" s="126">
        <v>1.0109040203953199</v>
      </c>
      <c r="P5078" s="126">
        <v>1.0077481267117601</v>
      </c>
      <c r="Q5078" s="126">
        <v>1.0051904909284499</v>
      </c>
      <c r="R5078" s="126">
        <v>0.99251720525791598</v>
      </c>
      <c r="S5078" s="126">
        <v>0.99870124417923001</v>
      </c>
      <c r="T5078" s="126">
        <v>1.0023442250874499</v>
      </c>
      <c r="U5078" s="126">
        <v>1.0065926216744101</v>
      </c>
      <c r="V5078" s="126">
        <v>1.01123974018714</v>
      </c>
      <c r="W5078" s="126">
        <v>1.01401210788693</v>
      </c>
      <c r="X5078" s="126">
        <v>1.0133234606671699</v>
      </c>
      <c r="Y5078" s="126">
        <v>1.0100376036837799</v>
      </c>
      <c r="Z5078" s="126">
        <v>1.00592719990266</v>
      </c>
      <c r="AA5078" s="126">
        <v>1.0009321580452299</v>
      </c>
      <c r="AB5078" s="126">
        <v>0.99517840420194503</v>
      </c>
      <c r="AC5078" s="126">
        <v>0.99323059578703798</v>
      </c>
      <c r="AD5078" s="126">
        <v>0.99568655750283996</v>
      </c>
      <c r="AE5078" s="126">
        <v>0.999840323121441</v>
      </c>
      <c r="AF5078" s="126">
        <v>1.0051623284876601</v>
      </c>
      <c r="AG5078" s="126">
        <v>1.0066882418996901</v>
      </c>
      <c r="AH5078" s="126">
        <v>1.00573684905002</v>
      </c>
      <c r="AI5078" s="126">
        <v>1.00850949397298</v>
      </c>
      <c r="AJ5078" s="126">
        <v>1.0085143571517801</v>
      </c>
      <c r="AK5078" s="126">
        <v>0.99849980599578403</v>
      </c>
    </row>
    <row r="5079" spans="1:37" s="126" customFormat="1" hidden="1" x14ac:dyDescent="0.3">
      <c r="A5079" s="129" t="str">
        <f t="shared" si="118"/>
        <v>SDGbaseTRA_AgMax_v6_3PVAXapapr</v>
      </c>
      <c r="B5079" s="129" t="s">
        <v>220</v>
      </c>
      <c r="C5079" s="129" t="s">
        <v>303</v>
      </c>
      <c r="D5079" s="129" t="s">
        <v>212</v>
      </c>
      <c r="E5079" s="126" t="s">
        <v>43</v>
      </c>
      <c r="F5079" s="126">
        <v>1.0000000000000699</v>
      </c>
      <c r="G5079" s="126">
        <v>1.0414465904471499</v>
      </c>
      <c r="H5079" s="126">
        <v>1.0431210323365101</v>
      </c>
      <c r="I5079" s="126">
        <v>1.0375222601698499</v>
      </c>
      <c r="J5079" s="126">
        <v>1.02734058127116</v>
      </c>
      <c r="K5079" s="126">
        <v>1.02721113835664</v>
      </c>
      <c r="L5079" s="126">
        <v>1.0251282429639199</v>
      </c>
      <c r="M5079" s="126">
        <v>1.01771455182743</v>
      </c>
      <c r="N5079" s="126">
        <v>1.0178407087699799</v>
      </c>
      <c r="O5079" s="126">
        <v>1.0193189945529799</v>
      </c>
      <c r="P5079" s="126">
        <v>1.0175537714138201</v>
      </c>
      <c r="Q5079" s="126">
        <v>1.0159607608046</v>
      </c>
      <c r="R5079" s="126">
        <v>1.02938362914506</v>
      </c>
      <c r="S5079" s="126">
        <v>1.02568979413734</v>
      </c>
      <c r="T5079" s="126">
        <v>1.02327657771291</v>
      </c>
      <c r="U5079" s="126">
        <v>1.0231224362597</v>
      </c>
      <c r="V5079" s="126">
        <v>1.0238306343565799</v>
      </c>
      <c r="W5079" s="126">
        <v>1.02436635700706</v>
      </c>
      <c r="X5079" s="126">
        <v>1.0222658811477101</v>
      </c>
      <c r="Y5079" s="126">
        <v>1.01729739152037</v>
      </c>
      <c r="Z5079" s="126">
        <v>1.0118661642637801</v>
      </c>
      <c r="AA5079" s="126">
        <v>1.0063065612189199</v>
      </c>
      <c r="AB5079" s="126">
        <v>1.0012803472229801</v>
      </c>
      <c r="AC5079" s="126">
        <v>0.99923495599932799</v>
      </c>
      <c r="AD5079" s="126">
        <v>1.0008378054062099</v>
      </c>
      <c r="AE5079" s="126">
        <v>1.0041767168692199</v>
      </c>
      <c r="AF5079" s="126">
        <v>1.0087865194341701</v>
      </c>
      <c r="AG5079" s="126">
        <v>1.0118507130666701</v>
      </c>
      <c r="AH5079" s="126">
        <v>1.0059535334771601</v>
      </c>
      <c r="AI5079" s="126">
        <v>1.00290377738007</v>
      </c>
      <c r="AJ5079" s="126">
        <v>0.99760047821178999</v>
      </c>
      <c r="AK5079" s="126">
        <v>0.98507088833293899</v>
      </c>
    </row>
    <row r="5080" spans="1:37" s="126" customFormat="1" hidden="1" x14ac:dyDescent="0.3">
      <c r="A5080" s="129" t="str">
        <f t="shared" si="118"/>
        <v>SDGbaseTRA_AgMax_v6_3PVAXaprnt</v>
      </c>
      <c r="B5080" s="129" t="s">
        <v>220</v>
      </c>
      <c r="C5080" s="129" t="s">
        <v>303</v>
      </c>
      <c r="D5080" s="129" t="s">
        <v>212</v>
      </c>
      <c r="E5080" s="126" t="s">
        <v>44</v>
      </c>
      <c r="F5080" s="126">
        <v>1.00000000000004</v>
      </c>
      <c r="G5080" s="126">
        <v>1.09938626130642</v>
      </c>
      <c r="H5080" s="126">
        <v>1.10161769927197</v>
      </c>
      <c r="I5080" s="126">
        <v>1.09343546752448</v>
      </c>
      <c r="J5080" s="126">
        <v>1.0819058939749</v>
      </c>
      <c r="K5080" s="126">
        <v>1.07838864787639</v>
      </c>
      <c r="L5080" s="126">
        <v>1.07884566163822</v>
      </c>
      <c r="M5080" s="126">
        <v>1.0792384445730401</v>
      </c>
      <c r="N5080" s="126">
        <v>1.07798309625544</v>
      </c>
      <c r="O5080" s="126">
        <v>1.0682813669626701</v>
      </c>
      <c r="P5080" s="126">
        <v>1.0659905601924899</v>
      </c>
      <c r="Q5080" s="126">
        <v>1.0636209585066601</v>
      </c>
      <c r="R5080" s="126">
        <v>1.0664960701002</v>
      </c>
      <c r="S5080" s="126">
        <v>1.06694934310288</v>
      </c>
      <c r="T5080" s="126">
        <v>1.0670056135099799</v>
      </c>
      <c r="U5080" s="126">
        <v>1.07071004381155</v>
      </c>
      <c r="V5080" s="126">
        <v>1.0741599723645201</v>
      </c>
      <c r="W5080" s="126">
        <v>1.07559242908905</v>
      </c>
      <c r="X5080" s="126">
        <v>1.0739215918256999</v>
      </c>
      <c r="Y5080" s="126">
        <v>1.06972066655258</v>
      </c>
      <c r="Z5080" s="126">
        <v>1.0657551218001799</v>
      </c>
      <c r="AA5080" s="126">
        <v>1.0614521752512001</v>
      </c>
      <c r="AB5080" s="126">
        <v>1.05746241586791</v>
      </c>
      <c r="AC5080" s="126">
        <v>1.0559318089763901</v>
      </c>
      <c r="AD5080" s="126">
        <v>1.0581598281005899</v>
      </c>
      <c r="AE5080" s="126">
        <v>1.06167866821465</v>
      </c>
      <c r="AF5080" s="126">
        <v>1.0657861927687799</v>
      </c>
      <c r="AG5080" s="126">
        <v>1.0671083933635099</v>
      </c>
      <c r="AH5080" s="126">
        <v>1.0430306047609701</v>
      </c>
      <c r="AI5080" s="126">
        <v>1.02478182212471</v>
      </c>
      <c r="AJ5080" s="126">
        <v>1.00680205826321</v>
      </c>
      <c r="AK5080" s="126">
        <v>0.98374595905906503</v>
      </c>
    </row>
    <row r="5081" spans="1:37" s="126" customFormat="1" hidden="1" x14ac:dyDescent="0.3">
      <c r="A5081" s="129" t="str">
        <f t="shared" si="118"/>
        <v>SDGbaseTRA_AgMax_v6_3PVAXapetr</v>
      </c>
      <c r="B5081" s="129" t="s">
        <v>220</v>
      </c>
      <c r="C5081" s="129" t="s">
        <v>303</v>
      </c>
      <c r="D5081" s="129" t="s">
        <v>212</v>
      </c>
      <c r="E5081" s="126" t="s">
        <v>45</v>
      </c>
      <c r="F5081" s="126">
        <v>1.00000000000082</v>
      </c>
      <c r="G5081" s="126">
        <v>1.1644751807078</v>
      </c>
      <c r="H5081" s="126">
        <v>0.84571686401267998</v>
      </c>
      <c r="I5081" s="126">
        <v>0.66641252026366804</v>
      </c>
      <c r="J5081" s="126">
        <v>0.64686987719099198</v>
      </c>
      <c r="K5081" s="126">
        <v>0.64031094868451399</v>
      </c>
      <c r="L5081" s="126">
        <v>0.64247299448444395</v>
      </c>
      <c r="M5081" s="126">
        <v>0.66219195828803101</v>
      </c>
      <c r="N5081" s="126">
        <v>0.58862117450731499</v>
      </c>
      <c r="O5081" s="126">
        <v>0.65642847047959196</v>
      </c>
      <c r="P5081" s="126">
        <v>-3.34187094312672E-2</v>
      </c>
      <c r="Q5081" s="126">
        <v>-1.1919288617822801</v>
      </c>
      <c r="R5081" s="126">
        <v>-2.71869368077824</v>
      </c>
      <c r="S5081" s="126">
        <v>-4.3965557513525004</v>
      </c>
      <c r="T5081" s="126">
        <v>-6.2527463279078699</v>
      </c>
      <c r="U5081" s="126">
        <v>-8.1188829146333692</v>
      </c>
      <c r="V5081" s="126">
        <v>-9.7578216354863301</v>
      </c>
      <c r="W5081" s="126">
        <v>-12.390601575013299</v>
      </c>
      <c r="X5081" s="126">
        <v>-17.009035318588399</v>
      </c>
      <c r="Y5081" s="126">
        <v>-22.7955567809488</v>
      </c>
      <c r="Z5081" s="126">
        <v>-30.1467495060433</v>
      </c>
      <c r="AA5081" s="126">
        <v>-39.641413209405002</v>
      </c>
      <c r="AB5081" s="126">
        <v>-46.0971471899379</v>
      </c>
      <c r="AC5081" s="126">
        <v>-50.300663471119996</v>
      </c>
      <c r="AD5081" s="126">
        <v>-52.836659124297</v>
      </c>
      <c r="AE5081" s="126">
        <v>-53.944075765821701</v>
      </c>
      <c r="AF5081" s="126">
        <v>-53.859482074893798</v>
      </c>
      <c r="AG5081" s="126">
        <v>-56.592301625170897</v>
      </c>
      <c r="AH5081" s="126">
        <v>-49.098481095124797</v>
      </c>
      <c r="AI5081" s="126">
        <v>-25.206464510635701</v>
      </c>
      <c r="AJ5081" s="126">
        <v>0.88072943184129004</v>
      </c>
      <c r="AK5081" s="126">
        <v>0.60596515039721699</v>
      </c>
    </row>
    <row r="5082" spans="1:37" s="126" customFormat="1" hidden="1" x14ac:dyDescent="0.3">
      <c r="A5082" s="129" t="str">
        <f t="shared" si="118"/>
        <v>SDGbaseTRA_AgMax_v6_3PVAXahydr</v>
      </c>
      <c r="B5082" s="129" t="s">
        <v>220</v>
      </c>
      <c r="C5082" s="129" t="s">
        <v>303</v>
      </c>
      <c r="D5082" s="129" t="s">
        <v>212</v>
      </c>
      <c r="E5082" s="126" t="s">
        <v>46</v>
      </c>
      <c r="F5082" s="126">
        <v>1.0000000000004201</v>
      </c>
      <c r="G5082" s="126">
        <v>2.5992570260888401</v>
      </c>
      <c r="H5082" s="126">
        <v>2.7128630646530598</v>
      </c>
      <c r="I5082" s="126">
        <v>2.6992139178299501</v>
      </c>
      <c r="J5082" s="126">
        <v>2.72924681394186</v>
      </c>
      <c r="K5082" s="126">
        <v>2.76385260538015</v>
      </c>
      <c r="L5082" s="126">
        <v>2.8013372246434902</v>
      </c>
      <c r="M5082" s="126">
        <v>2.85253006319566</v>
      </c>
      <c r="N5082" s="126">
        <v>2.8903160782563102</v>
      </c>
      <c r="O5082" s="126">
        <v>3.0908236504917901</v>
      </c>
      <c r="P5082" s="126">
        <v>3.1398912777224099</v>
      </c>
      <c r="Q5082" s="126">
        <v>3.5771362396629098</v>
      </c>
      <c r="R5082" s="126">
        <v>3.5977004234380798</v>
      </c>
      <c r="S5082" s="126">
        <v>3.6212768371820898</v>
      </c>
      <c r="T5082" s="126">
        <v>3.64028039543921</v>
      </c>
      <c r="U5082" s="126">
        <v>3.6645134926801601</v>
      </c>
      <c r="V5082" s="126">
        <v>3.6739731748691402</v>
      </c>
      <c r="W5082" s="126">
        <v>3.69694938014268</v>
      </c>
      <c r="X5082" s="126">
        <v>-5.6146930988273702</v>
      </c>
      <c r="Y5082" s="126">
        <v>-6.0766189777845598</v>
      </c>
      <c r="Z5082" s="126">
        <v>-4.1713775767305998</v>
      </c>
      <c r="AA5082" s="126">
        <v>-5.0567475200940599</v>
      </c>
      <c r="AB5082" s="126">
        <v>-5.4737079892245397</v>
      </c>
      <c r="AC5082" s="126">
        <v>-5.4674315691006496</v>
      </c>
      <c r="AD5082" s="126">
        <v>-5.1814583604835498</v>
      </c>
      <c r="AE5082" s="126">
        <v>-4.70894727567988</v>
      </c>
      <c r="AF5082" s="126">
        <v>-4.1289505630985301</v>
      </c>
      <c r="AG5082" s="126">
        <v>-3.2035711270882201</v>
      </c>
      <c r="AH5082" s="126">
        <v>-1.67056375766288</v>
      </c>
      <c r="AI5082" s="126">
        <v>4.2728943062585997E-2</v>
      </c>
      <c r="AJ5082" s="126">
        <v>0.92264021759449399</v>
      </c>
      <c r="AK5082" s="126">
        <v>0.609247336750945</v>
      </c>
    </row>
    <row r="5083" spans="1:37" s="126" customFormat="1" hidden="1" x14ac:dyDescent="0.3">
      <c r="A5083" s="129" t="str">
        <f t="shared" si="118"/>
        <v>SDGbaseTRA_AgMax_v6_3PVAXaammo</v>
      </c>
      <c r="B5083" s="129" t="s">
        <v>220</v>
      </c>
      <c r="C5083" s="129" t="s">
        <v>303</v>
      </c>
      <c r="D5083" s="129" t="s">
        <v>212</v>
      </c>
      <c r="E5083" s="126" t="s">
        <v>47</v>
      </c>
      <c r="F5083" s="126">
        <v>1.00000000000032</v>
      </c>
      <c r="G5083" s="126">
        <v>1.0325010962993799</v>
      </c>
      <c r="H5083" s="126">
        <v>1.0247307991937</v>
      </c>
      <c r="I5083" s="126">
        <v>1.0196017268266899</v>
      </c>
      <c r="J5083" s="126">
        <v>1.00954191786644</v>
      </c>
      <c r="K5083" s="126">
        <v>1.0062928149938</v>
      </c>
      <c r="L5083" s="126">
        <v>1.0061834785661501</v>
      </c>
      <c r="M5083" s="126">
        <v>1.0068421814759001</v>
      </c>
      <c r="N5083" s="126">
        <v>1.00492009740064</v>
      </c>
      <c r="O5083" s="126">
        <v>0.98859876691370796</v>
      </c>
      <c r="P5083" s="126">
        <v>0.98523584525584795</v>
      </c>
      <c r="Q5083" s="126">
        <v>0.984616456523705</v>
      </c>
      <c r="R5083" s="126">
        <v>0.98847091052313296</v>
      </c>
      <c r="S5083" s="126">
        <v>0.99083993861522301</v>
      </c>
      <c r="T5083" s="126">
        <v>0.99242340727675404</v>
      </c>
      <c r="U5083" s="126">
        <v>0.99674388102517997</v>
      </c>
      <c r="V5083" s="126">
        <v>1.0018199208465599</v>
      </c>
      <c r="W5083" s="126">
        <v>1.0047794947142701</v>
      </c>
      <c r="X5083" s="126">
        <v>1.00409688702665</v>
      </c>
      <c r="Y5083" s="126">
        <v>1.00025517430322</v>
      </c>
      <c r="Z5083" s="126">
        <v>0.99593310396805002</v>
      </c>
      <c r="AA5083" s="126">
        <v>0.98911102994749001</v>
      </c>
      <c r="AB5083" s="126">
        <v>0.97216995389563698</v>
      </c>
      <c r="AC5083" s="126">
        <v>0.96170817533378405</v>
      </c>
      <c r="AD5083" s="126">
        <v>0.95864094477769302</v>
      </c>
      <c r="AE5083" s="126">
        <v>0.95950056787601901</v>
      </c>
      <c r="AF5083" s="126">
        <v>0.96285592570922596</v>
      </c>
      <c r="AG5083" s="126">
        <v>0.96460816429770502</v>
      </c>
      <c r="AH5083" s="126">
        <v>0.943632132289142</v>
      </c>
      <c r="AI5083" s="126">
        <v>0.928907808796267</v>
      </c>
      <c r="AJ5083" s="126">
        <v>0.91475319631740803</v>
      </c>
      <c r="AK5083" s="126">
        <v>0.89506315395484304</v>
      </c>
    </row>
    <row r="5084" spans="1:37" s="126" customFormat="1" hidden="1" x14ac:dyDescent="0.3">
      <c r="A5084" s="129" t="str">
        <f t="shared" si="118"/>
        <v>SDGbaseTRA_AgMax_v6_3PVAXabchm</v>
      </c>
      <c r="B5084" s="129" t="s">
        <v>220</v>
      </c>
      <c r="C5084" s="129" t="s">
        <v>303</v>
      </c>
      <c r="D5084" s="129" t="s">
        <v>212</v>
      </c>
      <c r="E5084" s="126" t="s">
        <v>48</v>
      </c>
      <c r="F5084" s="126">
        <v>1.0000000000006499</v>
      </c>
      <c r="G5084" s="126">
        <v>1.2654217550646301</v>
      </c>
      <c r="H5084" s="126">
        <v>1.37223396701346</v>
      </c>
      <c r="I5084" s="126">
        <v>1.3671567565545</v>
      </c>
      <c r="J5084" s="126">
        <v>1.42841694519691</v>
      </c>
      <c r="K5084" s="126">
        <v>1.48849531330542</v>
      </c>
      <c r="L5084" s="126">
        <v>1.5479800113509301</v>
      </c>
      <c r="M5084" s="126">
        <v>1.6164570910948199</v>
      </c>
      <c r="N5084" s="126">
        <v>1.6703981102601899</v>
      </c>
      <c r="O5084" s="126">
        <v>1.9405665740562601</v>
      </c>
      <c r="P5084" s="126">
        <v>2.0032952908756201</v>
      </c>
      <c r="Q5084" s="126">
        <v>2.0145225171424399</v>
      </c>
      <c r="R5084" s="126">
        <v>1.99417378287078</v>
      </c>
      <c r="S5084" s="126">
        <v>1.9603468458675399</v>
      </c>
      <c r="T5084" s="126">
        <v>1.92606194929104</v>
      </c>
      <c r="U5084" s="126">
        <v>1.9015287163435599</v>
      </c>
      <c r="V5084" s="126">
        <v>1.8498574851835199</v>
      </c>
      <c r="W5084" s="126">
        <v>1.7918996628825301</v>
      </c>
      <c r="X5084" s="126">
        <v>1.71261734004802</v>
      </c>
      <c r="Y5084" s="126">
        <v>1.5869848137642399</v>
      </c>
      <c r="Z5084" s="126">
        <v>1.4379487415112999</v>
      </c>
      <c r="AA5084" s="126">
        <v>1.22098911846793</v>
      </c>
      <c r="AB5084" s="126">
        <v>1.2026723740734799</v>
      </c>
      <c r="AC5084" s="126">
        <v>1.20926019797463</v>
      </c>
      <c r="AD5084" s="126">
        <v>1.23965089221257</v>
      </c>
      <c r="AE5084" s="126">
        <v>1.29382136910807</v>
      </c>
      <c r="AF5084" s="126">
        <v>1.36688088150744</v>
      </c>
      <c r="AG5084" s="126">
        <v>1.42056643479858</v>
      </c>
      <c r="AH5084" s="126">
        <v>1.5755620878458001</v>
      </c>
      <c r="AI5084" s="126">
        <v>1.7919582695785901</v>
      </c>
      <c r="AJ5084" s="126">
        <v>1.8997941688791899</v>
      </c>
      <c r="AK5084" s="126">
        <v>1.7816167749062399</v>
      </c>
    </row>
    <row r="5085" spans="1:37" s="126" customFormat="1" hidden="1" x14ac:dyDescent="0.3">
      <c r="A5085" s="129" t="str">
        <f t="shared" si="118"/>
        <v>SDGbaseTRA_AgMax_v6_3PVAXaochm</v>
      </c>
      <c r="B5085" s="129" t="s">
        <v>220</v>
      </c>
      <c r="C5085" s="129" t="s">
        <v>303</v>
      </c>
      <c r="D5085" s="129" t="s">
        <v>212</v>
      </c>
      <c r="E5085" s="126" t="s">
        <v>49</v>
      </c>
      <c r="F5085" s="126">
        <v>1.0000000000001099</v>
      </c>
      <c r="G5085" s="126">
        <v>1.18753955387392</v>
      </c>
      <c r="H5085" s="126">
        <v>1.26642348801001</v>
      </c>
      <c r="I5085" s="126">
        <v>1.2552156680682101</v>
      </c>
      <c r="J5085" s="126">
        <v>1.29833019105118</v>
      </c>
      <c r="K5085" s="126">
        <v>1.3409404408883701</v>
      </c>
      <c r="L5085" s="126">
        <v>1.38213412282318</v>
      </c>
      <c r="M5085" s="126">
        <v>1.4296027242512399</v>
      </c>
      <c r="N5085" s="126">
        <v>1.47282203013493</v>
      </c>
      <c r="O5085" s="126">
        <v>1.7177636027819301</v>
      </c>
      <c r="P5085" s="126">
        <v>1.7727967236875699</v>
      </c>
      <c r="Q5085" s="126">
        <v>1.78451578582365</v>
      </c>
      <c r="R5085" s="126">
        <v>1.77666718087959</v>
      </c>
      <c r="S5085" s="126">
        <v>1.76909541103068</v>
      </c>
      <c r="T5085" s="126">
        <v>1.7662232152460799</v>
      </c>
      <c r="U5085" s="126">
        <v>1.7663337792320599</v>
      </c>
      <c r="V5085" s="126">
        <v>1.7461135393249601</v>
      </c>
      <c r="W5085" s="126">
        <v>1.73781676219922</v>
      </c>
      <c r="X5085" s="126">
        <v>1.7332899445876799</v>
      </c>
      <c r="Y5085" s="126">
        <v>1.70131416581961</v>
      </c>
      <c r="Z5085" s="126">
        <v>1.6597035776475499</v>
      </c>
      <c r="AA5085" s="126">
        <v>1.60904214062023</v>
      </c>
      <c r="AB5085" s="126">
        <v>1.6419463294096901</v>
      </c>
      <c r="AC5085" s="126">
        <v>1.6605620359704001</v>
      </c>
      <c r="AD5085" s="126">
        <v>1.6711916270380101</v>
      </c>
      <c r="AE5085" s="126">
        <v>1.6805298392788801</v>
      </c>
      <c r="AF5085" s="126">
        <v>1.69302761747339</v>
      </c>
      <c r="AG5085" s="126">
        <v>1.6868190174844</v>
      </c>
      <c r="AH5085" s="126">
        <v>1.69890553139545</v>
      </c>
      <c r="AI5085" s="126">
        <v>1.70220397376018</v>
      </c>
      <c r="AJ5085" s="126">
        <v>1.6830266447784199</v>
      </c>
      <c r="AK5085" s="126">
        <v>1.61241163749851</v>
      </c>
    </row>
    <row r="5086" spans="1:37" s="126" customFormat="1" hidden="1" x14ac:dyDescent="0.3">
      <c r="A5086" s="129" t="str">
        <f t="shared" si="118"/>
        <v>SDGbaseTRA_AgMax_v6_3PVAXarubb</v>
      </c>
      <c r="B5086" s="129" t="s">
        <v>220</v>
      </c>
      <c r="C5086" s="129" t="s">
        <v>303</v>
      </c>
      <c r="D5086" s="129" t="s">
        <v>212</v>
      </c>
      <c r="E5086" s="126" t="s">
        <v>50</v>
      </c>
      <c r="F5086" s="126">
        <v>1.00000000000001</v>
      </c>
      <c r="G5086" s="126">
        <v>1.01170563001087</v>
      </c>
      <c r="H5086" s="126">
        <v>1.0121638774034201</v>
      </c>
      <c r="I5086" s="126">
        <v>0.99896011762195402</v>
      </c>
      <c r="J5086" s="126">
        <v>0.99620595448973104</v>
      </c>
      <c r="K5086" s="126">
        <v>0.99789038662511498</v>
      </c>
      <c r="L5086" s="126">
        <v>1.00073284563162</v>
      </c>
      <c r="M5086" s="126">
        <v>1.0030383118569199</v>
      </c>
      <c r="N5086" s="126">
        <v>1.00344950455142</v>
      </c>
      <c r="O5086" s="126">
        <v>1.01072338661307</v>
      </c>
      <c r="P5086" s="126">
        <v>1.0086003254967899</v>
      </c>
      <c r="Q5086" s="126">
        <v>1.0037729977758201</v>
      </c>
      <c r="R5086" s="126">
        <v>1.0038108304264599</v>
      </c>
      <c r="S5086" s="126">
        <v>1.00128352751007</v>
      </c>
      <c r="T5086" s="126">
        <v>0.99906249408015702</v>
      </c>
      <c r="U5086" s="126">
        <v>0.99983129062569398</v>
      </c>
      <c r="V5086" s="126">
        <v>1.00081615931674</v>
      </c>
      <c r="W5086" s="126">
        <v>0.99819035639380704</v>
      </c>
      <c r="X5086" s="126">
        <v>0.99064292676480303</v>
      </c>
      <c r="Y5086" s="126">
        <v>0.981082852499225</v>
      </c>
      <c r="Z5086" s="126">
        <v>0.97123529192337699</v>
      </c>
      <c r="AA5086" s="126">
        <v>0.95782929955222096</v>
      </c>
      <c r="AB5086" s="126">
        <v>0.96156436298733905</v>
      </c>
      <c r="AC5086" s="126">
        <v>0.96833467964825704</v>
      </c>
      <c r="AD5086" s="126">
        <v>0.97886369342815804</v>
      </c>
      <c r="AE5086" s="126">
        <v>0.99034096551375195</v>
      </c>
      <c r="AF5086" s="126">
        <v>1.0014741781477601</v>
      </c>
      <c r="AG5086" s="126">
        <v>1.01233775972703</v>
      </c>
      <c r="AH5086" s="126">
        <v>1.0215224313795801</v>
      </c>
      <c r="AI5086" s="126">
        <v>1.0394847546074699</v>
      </c>
      <c r="AJ5086" s="126">
        <v>1.0446995446788301</v>
      </c>
      <c r="AK5086" s="126">
        <v>1.0248715883916999</v>
      </c>
    </row>
    <row r="5087" spans="1:37" s="126" customFormat="1" hidden="1" x14ac:dyDescent="0.3">
      <c r="A5087" s="129" t="str">
        <f t="shared" si="118"/>
        <v>SDGbaseTRA_AgMax_v6_3PVAXaplas</v>
      </c>
      <c r="B5087" s="129" t="s">
        <v>220</v>
      </c>
      <c r="C5087" s="129" t="s">
        <v>303</v>
      </c>
      <c r="D5087" s="129" t="s">
        <v>212</v>
      </c>
      <c r="E5087" s="126" t="s">
        <v>51</v>
      </c>
      <c r="F5087" s="126">
        <v>1.00000000000004</v>
      </c>
      <c r="G5087" s="126">
        <v>1.0560374102129799</v>
      </c>
      <c r="H5087" s="126">
        <v>1.0559944814531701</v>
      </c>
      <c r="I5087" s="126">
        <v>1.0486328450192099</v>
      </c>
      <c r="J5087" s="126">
        <v>1.03765061537225</v>
      </c>
      <c r="K5087" s="126">
        <v>1.03432398312771</v>
      </c>
      <c r="L5087" s="126">
        <v>1.0346932177942301</v>
      </c>
      <c r="M5087" s="126">
        <v>1.0351556805166999</v>
      </c>
      <c r="N5087" s="126">
        <v>1.03400861050079</v>
      </c>
      <c r="O5087" s="126">
        <v>1.0264977423072801</v>
      </c>
      <c r="P5087" s="126">
        <v>1.024284849294</v>
      </c>
      <c r="Q5087" s="126">
        <v>1.0218762611979699</v>
      </c>
      <c r="R5087" s="126">
        <v>1.02301043434381</v>
      </c>
      <c r="S5087" s="126">
        <v>1.0239574299807299</v>
      </c>
      <c r="T5087" s="126">
        <v>1.02439074627656</v>
      </c>
      <c r="U5087" s="126">
        <v>1.0280606358864</v>
      </c>
      <c r="V5087" s="126">
        <v>1.0315658090350499</v>
      </c>
      <c r="W5087" s="126">
        <v>1.03305471069238</v>
      </c>
      <c r="X5087" s="126">
        <v>1.03161471237713</v>
      </c>
      <c r="Y5087" s="126">
        <v>1.02769392305433</v>
      </c>
      <c r="Z5087" s="126">
        <v>1.0238733168424801</v>
      </c>
      <c r="AA5087" s="126">
        <v>1.0197085918131801</v>
      </c>
      <c r="AB5087" s="126">
        <v>1.0154453834914601</v>
      </c>
      <c r="AC5087" s="126">
        <v>1.01369516950338</v>
      </c>
      <c r="AD5087" s="126">
        <v>1.0157033050438</v>
      </c>
      <c r="AE5087" s="126">
        <v>1.0190931407542201</v>
      </c>
      <c r="AF5087" s="126">
        <v>1.02312561865822</v>
      </c>
      <c r="AG5087" s="126">
        <v>1.0243931710740399</v>
      </c>
      <c r="AH5087" s="126">
        <v>1.0028009722384601</v>
      </c>
      <c r="AI5087" s="126">
        <v>0.98711875656974801</v>
      </c>
      <c r="AJ5087" s="126">
        <v>0.971408336084435</v>
      </c>
      <c r="AK5087" s="126">
        <v>0.95057452828684996</v>
      </c>
    </row>
    <row r="5088" spans="1:37" s="126" customFormat="1" hidden="1" x14ac:dyDescent="0.3">
      <c r="A5088" s="129" t="str">
        <f t="shared" si="118"/>
        <v>SDGbaseTRA_AgMax_v6_3PVAXanmet</v>
      </c>
      <c r="B5088" s="129" t="s">
        <v>220</v>
      </c>
      <c r="C5088" s="129" t="s">
        <v>303</v>
      </c>
      <c r="D5088" s="129" t="s">
        <v>212</v>
      </c>
      <c r="E5088" s="126" t="s">
        <v>52</v>
      </c>
      <c r="F5088" s="126">
        <v>1</v>
      </c>
      <c r="G5088" s="126">
        <v>1.0799828485924601</v>
      </c>
      <c r="H5088" s="126">
        <v>1.07038761691861</v>
      </c>
      <c r="I5088" s="126">
        <v>1.08199558709858</v>
      </c>
      <c r="J5088" s="126">
        <v>1.0628219173071001</v>
      </c>
      <c r="K5088" s="126">
        <v>1.0541851351431999</v>
      </c>
      <c r="L5088" s="126">
        <v>1.0504454351546899</v>
      </c>
      <c r="M5088" s="126">
        <v>1.0493981342982299</v>
      </c>
      <c r="N5088" s="126">
        <v>1.0472714766423801</v>
      </c>
      <c r="O5088" s="126">
        <v>1.04680007547832</v>
      </c>
      <c r="P5088" s="126">
        <v>1.04457698346596</v>
      </c>
      <c r="Q5088" s="126">
        <v>1.04132828959694</v>
      </c>
      <c r="R5088" s="126">
        <v>1.01969201922488</v>
      </c>
      <c r="S5088" s="126">
        <v>1.02797861072444</v>
      </c>
      <c r="T5088" s="126">
        <v>1.0339547590204801</v>
      </c>
      <c r="U5088" s="126">
        <v>1.0414608775112999</v>
      </c>
      <c r="V5088" s="126">
        <v>1.04872309357508</v>
      </c>
      <c r="W5088" s="126">
        <v>1.05247535785658</v>
      </c>
      <c r="X5088" s="126">
        <v>1.05068314527979</v>
      </c>
      <c r="Y5088" s="126">
        <v>1.0473895618654701</v>
      </c>
      <c r="Z5088" s="126">
        <v>1.04399258132492</v>
      </c>
      <c r="AA5088" s="126">
        <v>1.0394454089085701</v>
      </c>
      <c r="AB5088" s="126">
        <v>1.0342672569011799</v>
      </c>
      <c r="AC5088" s="126">
        <v>1.03289435475888</v>
      </c>
      <c r="AD5088" s="126">
        <v>1.0363785396956899</v>
      </c>
      <c r="AE5088" s="126">
        <v>1.04128370632778</v>
      </c>
      <c r="AF5088" s="126">
        <v>1.04665179526091</v>
      </c>
      <c r="AG5088" s="126">
        <v>1.0483523432573201</v>
      </c>
      <c r="AH5088" s="126">
        <v>1.03645078163543</v>
      </c>
      <c r="AI5088" s="126">
        <v>1.0291004438173601</v>
      </c>
      <c r="AJ5088" s="126">
        <v>1.02066912659708</v>
      </c>
      <c r="AK5088" s="126">
        <v>1.00509169740133</v>
      </c>
    </row>
    <row r="5089" spans="1:37" s="126" customFormat="1" hidden="1" x14ac:dyDescent="0.3">
      <c r="A5089" s="129" t="str">
        <f t="shared" si="118"/>
        <v>SDGbaseTRA_AgMax_v6_3PVAXairon</v>
      </c>
      <c r="B5089" s="129" t="s">
        <v>220</v>
      </c>
      <c r="C5089" s="129" t="s">
        <v>303</v>
      </c>
      <c r="D5089" s="129" t="s">
        <v>212</v>
      </c>
      <c r="E5089" s="126" t="s">
        <v>53</v>
      </c>
      <c r="F5089" s="126">
        <v>1.00000000000005</v>
      </c>
      <c r="G5089" s="126">
        <v>1.2022869916024801</v>
      </c>
      <c r="H5089" s="126">
        <v>1.17498537786594</v>
      </c>
      <c r="I5089" s="126">
        <v>1.1586735718654599</v>
      </c>
      <c r="J5089" s="126">
        <v>1.13601979248354</v>
      </c>
      <c r="K5089" s="126">
        <v>1.12600298430875</v>
      </c>
      <c r="L5089" s="126">
        <v>1.1224312973442701</v>
      </c>
      <c r="M5089" s="126">
        <v>1.12298520034087</v>
      </c>
      <c r="N5089" s="126">
        <v>1.12063808179186</v>
      </c>
      <c r="O5089" s="126">
        <v>1.1188809483759401</v>
      </c>
      <c r="P5089" s="126">
        <v>1.1152852132009801</v>
      </c>
      <c r="Q5089" s="126">
        <v>1.10977777881702</v>
      </c>
      <c r="R5089" s="126">
        <v>1.09976281070159</v>
      </c>
      <c r="S5089" s="126">
        <v>1.10152344758382</v>
      </c>
      <c r="T5089" s="126">
        <v>1.10297235573889</v>
      </c>
      <c r="U5089" s="126">
        <v>1.10790010138066</v>
      </c>
      <c r="V5089" s="126">
        <v>1.11606184701404</v>
      </c>
      <c r="W5089" s="126">
        <v>1.1189356379845601</v>
      </c>
      <c r="X5089" s="126">
        <v>1.1156992356317501</v>
      </c>
      <c r="Y5089" s="126">
        <v>1.1122855322762299</v>
      </c>
      <c r="Z5089" s="126">
        <v>1.1080431041682399</v>
      </c>
      <c r="AA5089" s="126">
        <v>1.1044569148554</v>
      </c>
      <c r="AB5089" s="126">
        <v>1.09315367946925</v>
      </c>
      <c r="AC5089" s="126">
        <v>1.0913796157805999</v>
      </c>
      <c r="AD5089" s="126">
        <v>1.0973456262082499</v>
      </c>
      <c r="AE5089" s="126">
        <v>1.10531429435029</v>
      </c>
      <c r="AF5089" s="126">
        <v>1.1134154710239199</v>
      </c>
      <c r="AG5089" s="126">
        <v>1.1181294539144599</v>
      </c>
      <c r="AH5089" s="126">
        <v>1.0973090186568299</v>
      </c>
      <c r="AI5089" s="126">
        <v>1.0864271929804701</v>
      </c>
      <c r="AJ5089" s="126">
        <v>1.0744530698869601</v>
      </c>
      <c r="AK5089" s="126">
        <v>1.0547404148036099</v>
      </c>
    </row>
    <row r="5090" spans="1:37" s="126" customFormat="1" hidden="1" x14ac:dyDescent="0.3">
      <c r="A5090" s="129" t="str">
        <f t="shared" si="118"/>
        <v>SDGbaseTRA_AgMax_v6_3PVAXanfrm</v>
      </c>
      <c r="B5090" s="129" t="s">
        <v>220</v>
      </c>
      <c r="C5090" s="129" t="s">
        <v>303</v>
      </c>
      <c r="D5090" s="129" t="s">
        <v>212</v>
      </c>
      <c r="E5090" s="126" t="s">
        <v>54</v>
      </c>
      <c r="F5090" s="126">
        <v>0.99999999999998002</v>
      </c>
      <c r="G5090" s="126">
        <v>1.1652294357325299</v>
      </c>
      <c r="H5090" s="126">
        <v>1.1074943061948099</v>
      </c>
      <c r="I5090" s="126">
        <v>1.06884341517124</v>
      </c>
      <c r="J5090" s="126">
        <v>1.0516966340687199</v>
      </c>
      <c r="K5090" s="126">
        <v>1.0554655118748999</v>
      </c>
      <c r="L5090" s="126">
        <v>1.07423097367743</v>
      </c>
      <c r="M5090" s="126">
        <v>1.12410932288156</v>
      </c>
      <c r="N5090" s="126">
        <v>1.14207787118207</v>
      </c>
      <c r="O5090" s="126">
        <v>1.2205748206165501</v>
      </c>
      <c r="P5090" s="126">
        <v>1.2060677031256499</v>
      </c>
      <c r="Q5090" s="126">
        <v>1.1660177244029599</v>
      </c>
      <c r="R5090" s="126">
        <v>1.1146777149250999</v>
      </c>
      <c r="S5090" s="126">
        <v>1.09325776234963</v>
      </c>
      <c r="T5090" s="126">
        <v>1.08026762076691</v>
      </c>
      <c r="U5090" s="126">
        <v>1.0811268430908401</v>
      </c>
      <c r="V5090" s="126">
        <v>1.1178104838284999</v>
      </c>
      <c r="W5090" s="126">
        <v>1.12668782358941</v>
      </c>
      <c r="X5090" s="126">
        <v>1.0967493855055299</v>
      </c>
      <c r="Y5090" s="126">
        <v>1.08419441232117</v>
      </c>
      <c r="Z5090" s="126">
        <v>1.066048840086</v>
      </c>
      <c r="AA5090" s="126">
        <v>1.0592979609106801</v>
      </c>
      <c r="AB5090" s="126">
        <v>0.97832593649939203</v>
      </c>
      <c r="AC5090" s="126">
        <v>0.96745889333523705</v>
      </c>
      <c r="AD5090" s="126">
        <v>0.99652268297084201</v>
      </c>
      <c r="AE5090" s="126">
        <v>1.03453412174378</v>
      </c>
      <c r="AF5090" s="126">
        <v>1.0727540655979599</v>
      </c>
      <c r="AG5090" s="126">
        <v>1.10528623353247</v>
      </c>
      <c r="AH5090" s="126">
        <v>1.04966071443118</v>
      </c>
      <c r="AI5090" s="126">
        <v>1.0282226649511601</v>
      </c>
      <c r="AJ5090" s="126">
        <v>1.01687176221062</v>
      </c>
      <c r="AK5090" s="126">
        <v>0.98394599853558795</v>
      </c>
    </row>
    <row r="5091" spans="1:37" s="126" customFormat="1" hidden="1" x14ac:dyDescent="0.3">
      <c r="A5091" s="129" t="str">
        <f t="shared" si="118"/>
        <v>SDGbaseTRA_AgMax_v6_3PVAXametp</v>
      </c>
      <c r="B5091" s="129" t="s">
        <v>220</v>
      </c>
      <c r="C5091" s="129" t="s">
        <v>303</v>
      </c>
      <c r="D5091" s="129" t="s">
        <v>212</v>
      </c>
      <c r="E5091" s="126" t="s">
        <v>55</v>
      </c>
      <c r="F5091" s="126">
        <v>1.00000000000003</v>
      </c>
      <c r="G5091" s="126">
        <v>1.1935480277491499</v>
      </c>
      <c r="H5091" s="126">
        <v>1.1877878160289399</v>
      </c>
      <c r="I5091" s="126">
        <v>1.1782803735371501</v>
      </c>
      <c r="J5091" s="126">
        <v>1.1636584265105401</v>
      </c>
      <c r="K5091" s="126">
        <v>1.15879763721274</v>
      </c>
      <c r="L5091" s="126">
        <v>1.15875834123696</v>
      </c>
      <c r="M5091" s="126">
        <v>1.1593378318340299</v>
      </c>
      <c r="N5091" s="126">
        <v>1.15807870871799</v>
      </c>
      <c r="O5091" s="126">
        <v>1.1512921595257299</v>
      </c>
      <c r="P5091" s="126">
        <v>1.1484399297733301</v>
      </c>
      <c r="Q5091" s="126">
        <v>1.14492270309588</v>
      </c>
      <c r="R5091" s="126">
        <v>1.1430664161260899</v>
      </c>
      <c r="S5091" s="126">
        <v>1.1445579444424101</v>
      </c>
      <c r="T5091" s="126">
        <v>1.1454649276536799</v>
      </c>
      <c r="U5091" s="126">
        <v>1.1499148363142999</v>
      </c>
      <c r="V5091" s="126">
        <v>1.1546868803764201</v>
      </c>
      <c r="W5091" s="126">
        <v>1.1563054084439599</v>
      </c>
      <c r="X5091" s="126">
        <v>1.15384399977477</v>
      </c>
      <c r="Y5091" s="126">
        <v>1.14995627808685</v>
      </c>
      <c r="Z5091" s="126">
        <v>1.14628179404677</v>
      </c>
      <c r="AA5091" s="126">
        <v>1.14233925862597</v>
      </c>
      <c r="AB5091" s="126">
        <v>1.1381014569799099</v>
      </c>
      <c r="AC5091" s="126">
        <v>1.13672072064645</v>
      </c>
      <c r="AD5091" s="126">
        <v>1.13964617202517</v>
      </c>
      <c r="AE5091" s="126">
        <v>1.14385825775446</v>
      </c>
      <c r="AF5091" s="126">
        <v>1.1484872131966</v>
      </c>
      <c r="AG5091" s="126">
        <v>1.14993984330815</v>
      </c>
      <c r="AH5091" s="126">
        <v>1.12550899676868</v>
      </c>
      <c r="AI5091" s="126">
        <v>1.10783435616347</v>
      </c>
      <c r="AJ5091" s="126">
        <v>1.09050682044297</v>
      </c>
      <c r="AK5091" s="126">
        <v>1.0673860220020801</v>
      </c>
    </row>
    <row r="5092" spans="1:37" s="126" customFormat="1" hidden="1" x14ac:dyDescent="0.3">
      <c r="A5092" s="129" t="str">
        <f t="shared" si="118"/>
        <v>SDGbaseTRA_AgMax_v6_3PVAXamach</v>
      </c>
      <c r="B5092" s="129" t="s">
        <v>220</v>
      </c>
      <c r="C5092" s="129" t="s">
        <v>303</v>
      </c>
      <c r="D5092" s="129" t="s">
        <v>212</v>
      </c>
      <c r="E5092" s="126" t="s">
        <v>56</v>
      </c>
      <c r="F5092" s="126">
        <v>1.00000000000004</v>
      </c>
      <c r="G5092" s="126">
        <v>1.17651031877711</v>
      </c>
      <c r="H5092" s="126">
        <v>1.1653120012979701</v>
      </c>
      <c r="I5092" s="126">
        <v>1.1714803794780799</v>
      </c>
      <c r="J5092" s="126">
        <v>1.1492558750252599</v>
      </c>
      <c r="K5092" s="126">
        <v>1.1390467918409599</v>
      </c>
      <c r="L5092" s="126">
        <v>1.1352609574146799</v>
      </c>
      <c r="M5092" s="126">
        <v>1.1353210330649099</v>
      </c>
      <c r="N5092" s="126">
        <v>1.1324254788877</v>
      </c>
      <c r="O5092" s="126">
        <v>1.13061322408135</v>
      </c>
      <c r="P5092" s="126">
        <v>1.1263045501187401</v>
      </c>
      <c r="Q5092" s="126">
        <v>1.1207928936323699</v>
      </c>
      <c r="R5092" s="126">
        <v>1.09875816153325</v>
      </c>
      <c r="S5092" s="126">
        <v>1.1036124473190501</v>
      </c>
      <c r="T5092" s="126">
        <v>1.1075148225917899</v>
      </c>
      <c r="U5092" s="126">
        <v>1.11423692151347</v>
      </c>
      <c r="V5092" s="126">
        <v>1.1229392440097099</v>
      </c>
      <c r="W5092" s="126">
        <v>1.12580902766549</v>
      </c>
      <c r="X5092" s="126">
        <v>1.12184991687776</v>
      </c>
      <c r="Y5092" s="126">
        <v>1.11929703486945</v>
      </c>
      <c r="Z5092" s="126">
        <v>1.11603079702365</v>
      </c>
      <c r="AA5092" s="126">
        <v>1.1124934853366599</v>
      </c>
      <c r="AB5092" s="126">
        <v>1.1021060165686201</v>
      </c>
      <c r="AC5092" s="126">
        <v>1.10046701637961</v>
      </c>
      <c r="AD5092" s="126">
        <v>1.10712247256465</v>
      </c>
      <c r="AE5092" s="126">
        <v>1.11549911586252</v>
      </c>
      <c r="AF5092" s="126">
        <v>1.12380392098719</v>
      </c>
      <c r="AG5092" s="126">
        <v>1.1276297757860401</v>
      </c>
      <c r="AH5092" s="126">
        <v>1.1050644312453901</v>
      </c>
      <c r="AI5092" s="126">
        <v>1.0911759366339999</v>
      </c>
      <c r="AJ5092" s="126">
        <v>1.07822117105585</v>
      </c>
      <c r="AK5092" s="126">
        <v>1.0574347140049201</v>
      </c>
    </row>
    <row r="5093" spans="1:37" s="126" customFormat="1" hidden="1" x14ac:dyDescent="0.3">
      <c r="A5093" s="129" t="str">
        <f t="shared" si="118"/>
        <v>SDGbaseTRA_AgMax_v6_3PVAXafcel</v>
      </c>
      <c r="B5093" s="129" t="s">
        <v>220</v>
      </c>
      <c r="C5093" s="129" t="s">
        <v>303</v>
      </c>
      <c r="D5093" s="129" t="s">
        <v>212</v>
      </c>
      <c r="E5093" s="126" t="s">
        <v>57</v>
      </c>
      <c r="F5093" s="126">
        <v>0.99999999999979095</v>
      </c>
      <c r="G5093" s="126">
        <v>1.00237249385205</v>
      </c>
      <c r="H5093" s="126">
        <v>1.0083443873559801</v>
      </c>
      <c r="I5093" s="126">
        <v>0.97241429826649695</v>
      </c>
      <c r="J5093" s="126">
        <v>0.97269853114649796</v>
      </c>
      <c r="K5093" s="126">
        <v>0.98119761026214103</v>
      </c>
      <c r="L5093" s="126">
        <v>1.00075290479325</v>
      </c>
      <c r="M5093" s="126">
        <v>1.04655527176418</v>
      </c>
      <c r="N5093" s="126">
        <v>1.07747151515226</v>
      </c>
      <c r="O5093" s="126">
        <v>1.21669598520932</v>
      </c>
      <c r="P5093" s="126">
        <v>1.2504970215157001</v>
      </c>
      <c r="Q5093" s="126">
        <v>1.25409997361808</v>
      </c>
      <c r="R5093" s="126">
        <v>1.2401657967341599</v>
      </c>
      <c r="S5093" s="126">
        <v>1.22882175508419</v>
      </c>
      <c r="T5093" s="126">
        <v>1.2200704322434801</v>
      </c>
      <c r="U5093" s="126">
        <v>1.2155867251150401</v>
      </c>
      <c r="V5093" s="126">
        <v>1.2382087777762001</v>
      </c>
      <c r="W5093" s="126">
        <v>1.2403063911894701</v>
      </c>
      <c r="X5093" s="126">
        <v>1.2021504916326899</v>
      </c>
      <c r="Y5093" s="126">
        <v>1.1825914759274501</v>
      </c>
      <c r="Z5093" s="126">
        <v>1.1558469868412</v>
      </c>
      <c r="AA5093" s="126">
        <v>1.1366054527426701</v>
      </c>
      <c r="AB5093" s="126">
        <v>1.0770638076935199</v>
      </c>
      <c r="AC5093" s="126">
        <v>1.04898310544401</v>
      </c>
      <c r="AD5093" s="126">
        <v>1.0535346953278599</v>
      </c>
      <c r="AE5093" s="126">
        <v>1.0659272822199499</v>
      </c>
      <c r="AF5093" s="126">
        <v>1.08310417141813</v>
      </c>
      <c r="AG5093" s="126">
        <v>1.1052762023612901</v>
      </c>
      <c r="AH5093" s="126">
        <v>1.0716196452169</v>
      </c>
      <c r="AI5093" s="126">
        <v>1.03408819022512</v>
      </c>
      <c r="AJ5093" s="126">
        <v>1.0115764581231499</v>
      </c>
      <c r="AK5093" s="126">
        <v>0.96306731474747298</v>
      </c>
    </row>
    <row r="5094" spans="1:37" s="126" customFormat="1" hidden="1" x14ac:dyDescent="0.3">
      <c r="A5094" s="129" t="str">
        <f t="shared" si="118"/>
        <v>SDGbaseTRA_AgMax_v6_3PVAXaelct</v>
      </c>
      <c r="B5094" s="129" t="s">
        <v>220</v>
      </c>
      <c r="C5094" s="129" t="s">
        <v>303</v>
      </c>
      <c r="D5094" s="129" t="s">
        <v>212</v>
      </c>
      <c r="E5094" s="126" t="s">
        <v>58</v>
      </c>
      <c r="F5094" s="126">
        <v>0.999999999999857</v>
      </c>
      <c r="G5094" s="126">
        <v>1.00439195131436</v>
      </c>
      <c r="H5094" s="126">
        <v>1.01105259705243</v>
      </c>
      <c r="I5094" s="126">
        <v>0.97839904098237696</v>
      </c>
      <c r="J5094" s="126">
        <v>0.978983422843271</v>
      </c>
      <c r="K5094" s="126">
        <v>0.98714954441439795</v>
      </c>
      <c r="L5094" s="126">
        <v>1.0054245847871801</v>
      </c>
      <c r="M5094" s="126">
        <v>1.0478046904307601</v>
      </c>
      <c r="N5094" s="126">
        <v>1.0765679080766299</v>
      </c>
      <c r="O5094" s="126">
        <v>1.2064701356013601</v>
      </c>
      <c r="P5094" s="126">
        <v>1.23821071003934</v>
      </c>
      <c r="Q5094" s="126">
        <v>1.2419068290181901</v>
      </c>
      <c r="R5094" s="126">
        <v>1.2291039457976201</v>
      </c>
      <c r="S5094" s="126">
        <v>1.2191062851355801</v>
      </c>
      <c r="T5094" s="126">
        <v>1.21152991064992</v>
      </c>
      <c r="U5094" s="126">
        <v>1.20779915617792</v>
      </c>
      <c r="V5094" s="126">
        <v>1.2284247998895499</v>
      </c>
      <c r="W5094" s="126">
        <v>1.23058457472709</v>
      </c>
      <c r="X5094" s="126">
        <v>1.1962845940998701</v>
      </c>
      <c r="Y5094" s="126">
        <v>1.1786027423700201</v>
      </c>
      <c r="Z5094" s="126">
        <v>1.1542400755440001</v>
      </c>
      <c r="AA5094" s="126">
        <v>1.1369306293200501</v>
      </c>
      <c r="AB5094" s="126">
        <v>1.08335430444581</v>
      </c>
      <c r="AC5094" s="126">
        <v>1.0581220949283701</v>
      </c>
      <c r="AD5094" s="126">
        <v>1.06241007516704</v>
      </c>
      <c r="AE5094" s="126">
        <v>1.07369282801671</v>
      </c>
      <c r="AF5094" s="126">
        <v>1.0892872187021101</v>
      </c>
      <c r="AG5094" s="126">
        <v>1.1093725061345601</v>
      </c>
      <c r="AH5094" s="126">
        <v>1.07831353136152</v>
      </c>
      <c r="AI5094" s="126">
        <v>1.0431742937291599</v>
      </c>
      <c r="AJ5094" s="126">
        <v>1.02177445529343</v>
      </c>
      <c r="AK5094" s="126">
        <v>0.97678187679126904</v>
      </c>
    </row>
    <row r="5095" spans="1:37" s="126" customFormat="1" hidden="1" x14ac:dyDescent="0.3">
      <c r="A5095" s="129" t="str">
        <f t="shared" si="118"/>
        <v>SDGbaseTRA_AgMax_v6_3PVAXaemch</v>
      </c>
      <c r="B5095" s="129" t="s">
        <v>220</v>
      </c>
      <c r="C5095" s="129" t="s">
        <v>303</v>
      </c>
      <c r="D5095" s="129" t="s">
        <v>212</v>
      </c>
      <c r="E5095" s="126" t="s">
        <v>59</v>
      </c>
      <c r="F5095" s="126">
        <v>1.00000000000003</v>
      </c>
      <c r="G5095" s="126">
        <v>1.1864482643363601</v>
      </c>
      <c r="H5095" s="126">
        <v>1.1903920537935599</v>
      </c>
      <c r="I5095" s="126">
        <v>1.18293619657863</v>
      </c>
      <c r="J5095" s="126">
        <v>1.1703471646724499</v>
      </c>
      <c r="K5095" s="126">
        <v>1.1663831673590901</v>
      </c>
      <c r="L5095" s="126">
        <v>1.1667956313155099</v>
      </c>
      <c r="M5095" s="126">
        <v>1.1673508919890001</v>
      </c>
      <c r="N5095" s="126">
        <v>1.1658503615297999</v>
      </c>
      <c r="O5095" s="126">
        <v>1.1561975713713</v>
      </c>
      <c r="P5095" s="126">
        <v>1.1535281465890701</v>
      </c>
      <c r="Q5095" s="126">
        <v>1.1505492062790299</v>
      </c>
      <c r="R5095" s="126">
        <v>1.1522513091556701</v>
      </c>
      <c r="S5095" s="126">
        <v>1.15249896631365</v>
      </c>
      <c r="T5095" s="126">
        <v>1.15238681011293</v>
      </c>
      <c r="U5095" s="126">
        <v>1.1563716726585</v>
      </c>
      <c r="V5095" s="126">
        <v>1.16027145320203</v>
      </c>
      <c r="W5095" s="126">
        <v>1.1619137979291601</v>
      </c>
      <c r="X5095" s="126">
        <v>1.1600085845892301</v>
      </c>
      <c r="Y5095" s="126">
        <v>1.15545723366219</v>
      </c>
      <c r="Z5095" s="126">
        <v>1.1511107615560201</v>
      </c>
      <c r="AA5095" s="126">
        <v>1.14641442988349</v>
      </c>
      <c r="AB5095" s="126">
        <v>1.1413428574514599</v>
      </c>
      <c r="AC5095" s="126">
        <v>1.1395423907547999</v>
      </c>
      <c r="AD5095" s="126">
        <v>1.14229042741373</v>
      </c>
      <c r="AE5095" s="126">
        <v>1.1465350286829299</v>
      </c>
      <c r="AF5095" s="126">
        <v>1.1514333279298401</v>
      </c>
      <c r="AG5095" s="126">
        <v>1.1533572532948799</v>
      </c>
      <c r="AH5095" s="126">
        <v>1.1267096144770401</v>
      </c>
      <c r="AI5095" s="126">
        <v>1.1064881093466199</v>
      </c>
      <c r="AJ5095" s="126">
        <v>1.0867165403337999</v>
      </c>
      <c r="AK5095" s="126">
        <v>1.0612006565408401</v>
      </c>
    </row>
    <row r="5096" spans="1:37" s="126" customFormat="1" hidden="1" x14ac:dyDescent="0.3">
      <c r="A5096" s="129" t="str">
        <f t="shared" si="118"/>
        <v>SDGbaseTRA_AgMax_v6_3PVAXasequ</v>
      </c>
      <c r="B5096" s="129" t="s">
        <v>220</v>
      </c>
      <c r="C5096" s="129" t="s">
        <v>303</v>
      </c>
      <c r="D5096" s="129" t="s">
        <v>212</v>
      </c>
      <c r="E5096" s="126" t="s">
        <v>60</v>
      </c>
      <c r="F5096" s="126">
        <v>1</v>
      </c>
      <c r="G5096" s="126">
        <v>1.19867470949897</v>
      </c>
      <c r="H5096" s="126">
        <v>1.17092902761655</v>
      </c>
      <c r="I5096" s="126">
        <v>1.15889919453416</v>
      </c>
      <c r="J5096" s="126">
        <v>1.1352372938011199</v>
      </c>
      <c r="K5096" s="126">
        <v>1.12480518658693</v>
      </c>
      <c r="L5096" s="126">
        <v>1.1217518357129099</v>
      </c>
      <c r="M5096" s="126">
        <v>1.1274539731576501</v>
      </c>
      <c r="N5096" s="126">
        <v>1.1264253482484301</v>
      </c>
      <c r="O5096" s="126">
        <v>1.1319963526305401</v>
      </c>
      <c r="P5096" s="126">
        <v>1.12667912108607</v>
      </c>
      <c r="Q5096" s="126">
        <v>1.1197157949358501</v>
      </c>
      <c r="R5096" s="126">
        <v>1.1041907196442899</v>
      </c>
      <c r="S5096" s="126">
        <v>1.1043269881175299</v>
      </c>
      <c r="T5096" s="126">
        <v>1.1050134746225899</v>
      </c>
      <c r="U5096" s="126">
        <v>1.1089238279802001</v>
      </c>
      <c r="V5096" s="126">
        <v>1.1134202817071901</v>
      </c>
      <c r="W5096" s="126">
        <v>1.11565315397486</v>
      </c>
      <c r="X5096" s="126">
        <v>1.1140248464565601</v>
      </c>
      <c r="Y5096" s="126">
        <v>1.1104853124634699</v>
      </c>
      <c r="Z5096" s="126">
        <v>1.1056258698182999</v>
      </c>
      <c r="AA5096" s="126">
        <v>1.1012687117829401</v>
      </c>
      <c r="AB5096" s="126">
        <v>1.0720610982465399</v>
      </c>
      <c r="AC5096" s="126">
        <v>1.0646206630197399</v>
      </c>
      <c r="AD5096" s="126">
        <v>1.0744928732197701</v>
      </c>
      <c r="AE5096" s="126">
        <v>1.0870765290646101</v>
      </c>
      <c r="AF5096" s="126">
        <v>1.09943923326006</v>
      </c>
      <c r="AG5096" s="126">
        <v>1.10698811261145</v>
      </c>
      <c r="AH5096" s="126">
        <v>1.0751936960953401</v>
      </c>
      <c r="AI5096" s="126">
        <v>1.0557475566583101</v>
      </c>
      <c r="AJ5096" s="126">
        <v>1.0441045203642101</v>
      </c>
      <c r="AK5096" s="126">
        <v>1.02402013107043</v>
      </c>
    </row>
    <row r="5097" spans="1:37" s="126" customFormat="1" hidden="1" x14ac:dyDescent="0.3">
      <c r="A5097" s="129" t="str">
        <f t="shared" si="118"/>
        <v>SDGbaseTRA_AgMax_v6_3PVAXavehi</v>
      </c>
      <c r="B5097" s="129" t="s">
        <v>220</v>
      </c>
      <c r="C5097" s="129" t="s">
        <v>303</v>
      </c>
      <c r="D5097" s="129" t="s">
        <v>212</v>
      </c>
      <c r="E5097" s="126" t="s">
        <v>61</v>
      </c>
      <c r="F5097" s="126">
        <v>1.00000000000003</v>
      </c>
      <c r="G5097" s="126">
        <v>1.1848900940187499</v>
      </c>
      <c r="H5097" s="126">
        <v>1.1781665924884399</v>
      </c>
      <c r="I5097" s="126">
        <v>1.1630305682633799</v>
      </c>
      <c r="J5097" s="126">
        <v>1.1494706119835201</v>
      </c>
      <c r="K5097" s="126">
        <v>1.14514415876688</v>
      </c>
      <c r="L5097" s="126">
        <v>1.1454803501768001</v>
      </c>
      <c r="M5097" s="126">
        <v>1.14807040802218</v>
      </c>
      <c r="N5097" s="126">
        <v>1.1476548228082799</v>
      </c>
      <c r="O5097" s="126">
        <v>1.1418827853971301</v>
      </c>
      <c r="P5097" s="126">
        <v>1.1398832852202101</v>
      </c>
      <c r="Q5097" s="126">
        <v>1.1372674537474601</v>
      </c>
      <c r="R5097" s="126">
        <v>1.13802948361783</v>
      </c>
      <c r="S5097" s="126">
        <v>1.13853454907537</v>
      </c>
      <c r="T5097" s="126">
        <v>1.1386903075795101</v>
      </c>
      <c r="U5097" s="126">
        <v>1.14266425144789</v>
      </c>
      <c r="V5097" s="126">
        <v>1.14808347959492</v>
      </c>
      <c r="W5097" s="126">
        <v>1.14976321247354</v>
      </c>
      <c r="X5097" s="126">
        <v>1.1459785782045899</v>
      </c>
      <c r="Y5097" s="126">
        <v>1.13621747685223</v>
      </c>
      <c r="Z5097" s="126">
        <v>1.1277593362422</v>
      </c>
      <c r="AA5097" s="126">
        <v>1.11979593305084</v>
      </c>
      <c r="AB5097" s="126">
        <v>1.11032267525413</v>
      </c>
      <c r="AC5097" s="126">
        <v>1.1082392446284599</v>
      </c>
      <c r="AD5097" s="126">
        <v>1.11405994350731</v>
      </c>
      <c r="AE5097" s="126">
        <v>1.12187320424968</v>
      </c>
      <c r="AF5097" s="126">
        <v>1.13009496306824</v>
      </c>
      <c r="AG5097" s="126">
        <v>1.1357513166673401</v>
      </c>
      <c r="AH5097" s="126">
        <v>1.1127811361177999</v>
      </c>
      <c r="AI5097" s="126">
        <v>1.0962344963425199</v>
      </c>
      <c r="AJ5097" s="126">
        <v>1.08120567734452</v>
      </c>
      <c r="AK5097" s="126">
        <v>1.0587895612260401</v>
      </c>
    </row>
    <row r="5098" spans="1:37" s="126" customFormat="1" hidden="1" x14ac:dyDescent="0.3">
      <c r="A5098" s="129" t="str">
        <f t="shared" si="118"/>
        <v>SDGbaseTRA_AgMax_v6_3PVAXatequ</v>
      </c>
      <c r="B5098" s="129" t="s">
        <v>220</v>
      </c>
      <c r="C5098" s="129" t="s">
        <v>303</v>
      </c>
      <c r="D5098" s="129" t="s">
        <v>212</v>
      </c>
      <c r="E5098" s="126" t="s">
        <v>62</v>
      </c>
      <c r="F5098" s="126">
        <v>1</v>
      </c>
      <c r="G5098" s="126">
        <v>1.1796246704775399</v>
      </c>
      <c r="H5098" s="126">
        <v>1.17471118409805</v>
      </c>
      <c r="I5098" s="126">
        <v>1.16596124014245</v>
      </c>
      <c r="J5098" s="126">
        <v>1.1507080997772701</v>
      </c>
      <c r="K5098" s="126">
        <v>1.1454418726428699</v>
      </c>
      <c r="L5098" s="126">
        <v>1.1458512228553901</v>
      </c>
      <c r="M5098" s="126">
        <v>1.1508326533997499</v>
      </c>
      <c r="N5098" s="126">
        <v>1.1513303463651099</v>
      </c>
      <c r="O5098" s="126">
        <v>1.1582657725488199</v>
      </c>
      <c r="P5098" s="126">
        <v>1.1547975740780301</v>
      </c>
      <c r="Q5098" s="126">
        <v>1.1475734711236001</v>
      </c>
      <c r="R5098" s="126">
        <v>1.1354031913128</v>
      </c>
      <c r="S5098" s="126">
        <v>1.13320339872311</v>
      </c>
      <c r="T5098" s="126">
        <v>1.13214714208866</v>
      </c>
      <c r="U5098" s="126">
        <v>1.1351693853773099</v>
      </c>
      <c r="V5098" s="126">
        <v>1.14034078359705</v>
      </c>
      <c r="W5098" s="126">
        <v>1.1409086075778401</v>
      </c>
      <c r="X5098" s="126">
        <v>1.13557097413663</v>
      </c>
      <c r="Y5098" s="126">
        <v>1.1306142638654999</v>
      </c>
      <c r="Z5098" s="126">
        <v>1.1251821317716699</v>
      </c>
      <c r="AA5098" s="126">
        <v>1.1207361223318399</v>
      </c>
      <c r="AB5098" s="126">
        <v>1.1045866794953401</v>
      </c>
      <c r="AC5098" s="126">
        <v>1.1006656375330901</v>
      </c>
      <c r="AD5098" s="126">
        <v>1.1070013718368099</v>
      </c>
      <c r="AE5098" s="126">
        <v>1.1154107500825099</v>
      </c>
      <c r="AF5098" s="126">
        <v>1.1240720784539699</v>
      </c>
      <c r="AG5098" s="126">
        <v>1.12761124286944</v>
      </c>
      <c r="AH5098" s="126">
        <v>1.09673215600901</v>
      </c>
      <c r="AI5098" s="126">
        <v>1.0754152073660199</v>
      </c>
      <c r="AJ5098" s="126">
        <v>1.05758141728805</v>
      </c>
      <c r="AK5098" s="126">
        <v>1.03248269129448</v>
      </c>
    </row>
    <row r="5099" spans="1:37" s="126" customFormat="1" hidden="1" x14ac:dyDescent="0.3">
      <c r="A5099" s="129" t="str">
        <f t="shared" si="118"/>
        <v>SDGbaseTRA_AgMax_v6_3PVAXafurn</v>
      </c>
      <c r="B5099" s="129" t="s">
        <v>220</v>
      </c>
      <c r="C5099" s="129" t="s">
        <v>303</v>
      </c>
      <c r="D5099" s="129" t="s">
        <v>212</v>
      </c>
      <c r="E5099" s="126" t="s">
        <v>63</v>
      </c>
      <c r="F5099" s="126">
        <v>1.0000000000001099</v>
      </c>
      <c r="G5099" s="126">
        <v>1.1890294962689001</v>
      </c>
      <c r="H5099" s="126">
        <v>1.1742798736257301</v>
      </c>
      <c r="I5099" s="126">
        <v>1.17469818954415</v>
      </c>
      <c r="J5099" s="126">
        <v>1.15492126788455</v>
      </c>
      <c r="K5099" s="126">
        <v>1.14646593798279</v>
      </c>
      <c r="L5099" s="126">
        <v>1.1436282520831</v>
      </c>
      <c r="M5099" s="126">
        <v>1.14304352238658</v>
      </c>
      <c r="N5099" s="126">
        <v>1.14096303867226</v>
      </c>
      <c r="O5099" s="126">
        <v>1.1408566827125299</v>
      </c>
      <c r="P5099" s="126">
        <v>1.13709096589373</v>
      </c>
      <c r="Q5099" s="126">
        <v>1.13184326807852</v>
      </c>
      <c r="R5099" s="126">
        <v>1.1136218682483201</v>
      </c>
      <c r="S5099" s="126">
        <v>1.11901628607683</v>
      </c>
      <c r="T5099" s="126">
        <v>1.12283141218231</v>
      </c>
      <c r="U5099" s="126">
        <v>1.1295198683049601</v>
      </c>
      <c r="V5099" s="126">
        <v>1.1364312870093101</v>
      </c>
      <c r="W5099" s="126">
        <v>1.1400222614713</v>
      </c>
      <c r="X5099" s="126">
        <v>1.1380849211239901</v>
      </c>
      <c r="Y5099" s="126">
        <v>1.13501587559357</v>
      </c>
      <c r="Z5099" s="126">
        <v>1.1319566737545499</v>
      </c>
      <c r="AA5099" s="126">
        <v>1.12823136978435</v>
      </c>
      <c r="AB5099" s="126">
        <v>1.12377882975132</v>
      </c>
      <c r="AC5099" s="126">
        <v>1.1220264721054101</v>
      </c>
      <c r="AD5099" s="126">
        <v>1.1248024907773</v>
      </c>
      <c r="AE5099" s="126">
        <v>1.12886260131039</v>
      </c>
      <c r="AF5099" s="126">
        <v>1.1334556090438901</v>
      </c>
      <c r="AG5099" s="126">
        <v>1.13406296438325</v>
      </c>
      <c r="AH5099" s="126">
        <v>1.1143653047136799</v>
      </c>
      <c r="AI5099" s="126">
        <v>1.10059572638543</v>
      </c>
      <c r="AJ5099" s="126">
        <v>1.08750139598075</v>
      </c>
      <c r="AK5099" s="126">
        <v>1.06790620654747</v>
      </c>
    </row>
    <row r="5100" spans="1:37" s="126" customFormat="1" hidden="1" x14ac:dyDescent="0.3">
      <c r="A5100" s="129" t="str">
        <f t="shared" si="118"/>
        <v>SDGbaseTRA_AgMax_v6_3PVAXaoman</v>
      </c>
      <c r="B5100" s="129" t="s">
        <v>220</v>
      </c>
      <c r="C5100" s="129" t="s">
        <v>303</v>
      </c>
      <c r="D5100" s="129" t="s">
        <v>212</v>
      </c>
      <c r="E5100" s="126" t="s">
        <v>64</v>
      </c>
      <c r="F5100" s="126">
        <v>0.99999999999983402</v>
      </c>
      <c r="G5100" s="126">
        <v>1.1202168716190899</v>
      </c>
      <c r="H5100" s="126">
        <v>1.10229013662132</v>
      </c>
      <c r="I5100" s="126">
        <v>1.07642570274464</v>
      </c>
      <c r="J5100" s="126">
        <v>1.0763385023140799</v>
      </c>
      <c r="K5100" s="126">
        <v>1.0773058518510099</v>
      </c>
      <c r="L5100" s="126">
        <v>1.07880310581674</v>
      </c>
      <c r="M5100" s="126">
        <v>1.0890994189825001</v>
      </c>
      <c r="N5100" s="126">
        <v>1.0916358333516301</v>
      </c>
      <c r="O5100" s="126">
        <v>1.16041064394524</v>
      </c>
      <c r="P5100" s="126">
        <v>1.1544730239480101</v>
      </c>
      <c r="Q5100" s="126">
        <v>1.13680399360256</v>
      </c>
      <c r="R5100" s="126">
        <v>1.1166977853189699</v>
      </c>
      <c r="S5100" s="126">
        <v>1.1031605631380901</v>
      </c>
      <c r="T5100" s="126">
        <v>1.0923196379084099</v>
      </c>
      <c r="U5100" s="126">
        <v>1.0822909058448</v>
      </c>
      <c r="V5100" s="126">
        <v>1.0753588614221099</v>
      </c>
      <c r="W5100" s="126">
        <v>1.0712566579174101</v>
      </c>
      <c r="X5100" s="126">
        <v>1.06306916158571</v>
      </c>
      <c r="Y5100" s="126">
        <v>1.0543419843827799</v>
      </c>
      <c r="Z5100" s="126">
        <v>1.0439442436522499</v>
      </c>
      <c r="AA5100" s="126">
        <v>1.03821138192901</v>
      </c>
      <c r="AB5100" s="126">
        <v>1.0197627277168799</v>
      </c>
      <c r="AC5100" s="126">
        <v>1.01488092311054</v>
      </c>
      <c r="AD5100" s="126">
        <v>1.0218341123452801</v>
      </c>
      <c r="AE5100" s="126">
        <v>1.0301977845138299</v>
      </c>
      <c r="AF5100" s="126">
        <v>1.03970728911174</v>
      </c>
      <c r="AG5100" s="126">
        <v>1.03860966339245</v>
      </c>
      <c r="AH5100" s="126">
        <v>1.0278011310453801</v>
      </c>
      <c r="AI5100" s="126">
        <v>1.0232252101616901</v>
      </c>
      <c r="AJ5100" s="126">
        <v>1.0271063005839001</v>
      </c>
      <c r="AK5100" s="126">
        <v>1.017239319907</v>
      </c>
    </row>
    <row r="5101" spans="1:37" s="126" customFormat="1" hidden="1" x14ac:dyDescent="0.3">
      <c r="A5101" s="129" t="str">
        <f t="shared" si="118"/>
        <v>SDGbaseTRA_AgMax_v6_3PVAXaelec</v>
      </c>
      <c r="B5101" s="129" t="s">
        <v>220</v>
      </c>
      <c r="C5101" s="129" t="s">
        <v>303</v>
      </c>
      <c r="D5101" s="129" t="s">
        <v>212</v>
      </c>
      <c r="E5101" s="126" t="s">
        <v>65</v>
      </c>
      <c r="F5101" s="126">
        <v>1</v>
      </c>
      <c r="G5101" s="126">
        <v>1.11797619213525</v>
      </c>
      <c r="H5101" s="126">
        <v>1.0032204451319899</v>
      </c>
      <c r="I5101" s="126">
        <v>1.0077471323332801</v>
      </c>
      <c r="J5101" s="126">
        <v>1.0550699613979599</v>
      </c>
      <c r="K5101" s="126">
        <v>1.08296835904765</v>
      </c>
      <c r="L5101" s="126">
        <v>1.10622168606001</v>
      </c>
      <c r="M5101" s="126">
        <v>1.0980996674491501</v>
      </c>
      <c r="N5101" s="126">
        <v>1.0747280067537399</v>
      </c>
      <c r="O5101" s="126">
        <v>1.0704784503110101</v>
      </c>
      <c r="P5101" s="126">
        <v>1.08499822361249</v>
      </c>
      <c r="Q5101" s="126">
        <v>1.12017681491112</v>
      </c>
      <c r="R5101" s="126">
        <v>1.1691749495622299</v>
      </c>
      <c r="S5101" s="126">
        <v>1.1810156158746901</v>
      </c>
      <c r="T5101" s="126">
        <v>1.2014924070722901</v>
      </c>
      <c r="U5101" s="126">
        <v>1.21410327496316</v>
      </c>
      <c r="V5101" s="126">
        <v>1.21259340926966</v>
      </c>
      <c r="W5101" s="126">
        <v>1.22131345327152</v>
      </c>
      <c r="X5101" s="126">
        <v>1.2202002637018401</v>
      </c>
      <c r="Y5101" s="126">
        <v>1.2413180230315199</v>
      </c>
      <c r="Z5101" s="126">
        <v>1.26146019285394</v>
      </c>
      <c r="AA5101" s="126">
        <v>1.27765737996967</v>
      </c>
      <c r="AB5101" s="126">
        <v>1.29328373659031</v>
      </c>
      <c r="AC5101" s="126">
        <v>1.3216484377103701</v>
      </c>
      <c r="AD5101" s="126">
        <v>1.3501311327663901</v>
      </c>
      <c r="AE5101" s="126">
        <v>1.3767432985500301</v>
      </c>
      <c r="AF5101" s="126">
        <v>1.4035172753532601</v>
      </c>
      <c r="AG5101" s="126">
        <v>1.5260218184861301</v>
      </c>
      <c r="AH5101" s="126">
        <v>1.62716386499466</v>
      </c>
      <c r="AI5101" s="126">
        <v>1.7745169337529201</v>
      </c>
      <c r="AJ5101" s="126">
        <v>1.9192796466398401</v>
      </c>
      <c r="AK5101" s="126">
        <v>2.0336542728157099</v>
      </c>
    </row>
    <row r="5102" spans="1:37" s="126" customFormat="1" hidden="1" x14ac:dyDescent="0.3">
      <c r="A5102" s="129" t="str">
        <f t="shared" si="118"/>
        <v>SDGbaseTRA_AgMax_v6_3PVAXawatr</v>
      </c>
      <c r="B5102" s="129" t="s">
        <v>220</v>
      </c>
      <c r="C5102" s="129" t="s">
        <v>303</v>
      </c>
      <c r="D5102" s="129" t="s">
        <v>212</v>
      </c>
      <c r="E5102" s="126" t="s">
        <v>66</v>
      </c>
      <c r="F5102" s="126">
        <v>1</v>
      </c>
      <c r="G5102" s="126">
        <v>0.85341584387208602</v>
      </c>
      <c r="H5102" s="126">
        <v>0.88798830853376698</v>
      </c>
      <c r="I5102" s="126">
        <v>0.88092923340965501</v>
      </c>
      <c r="J5102" s="126">
        <v>0.90836153232776795</v>
      </c>
      <c r="K5102" s="126">
        <v>0.92737973699357501</v>
      </c>
      <c r="L5102" s="126">
        <v>0.93863219124602604</v>
      </c>
      <c r="M5102" s="126">
        <v>0.941824635809005</v>
      </c>
      <c r="N5102" s="126">
        <v>0.94135962685669505</v>
      </c>
      <c r="O5102" s="126">
        <v>0.94191979221600297</v>
      </c>
      <c r="P5102" s="126">
        <v>0.94593233844202096</v>
      </c>
      <c r="Q5102" s="126">
        <v>0.95257968248355995</v>
      </c>
      <c r="R5102" s="126">
        <v>0.97741905101836102</v>
      </c>
      <c r="S5102" s="126">
        <v>0.97660394757231705</v>
      </c>
      <c r="T5102" s="126">
        <v>0.97090535202717698</v>
      </c>
      <c r="U5102" s="126">
        <v>0.96523354373344095</v>
      </c>
      <c r="V5102" s="126">
        <v>0.96525617015322596</v>
      </c>
      <c r="W5102" s="126">
        <v>0.96519452255578697</v>
      </c>
      <c r="X5102" s="126">
        <v>0.95854713265318303</v>
      </c>
      <c r="Y5102" s="126">
        <v>0.95250059148917099</v>
      </c>
      <c r="Z5102" s="126">
        <v>0.94762669173141301</v>
      </c>
      <c r="AA5102" s="126">
        <v>0.93980506333375802</v>
      </c>
      <c r="AB5102" s="126">
        <v>0.94281249414260004</v>
      </c>
      <c r="AC5102" s="126">
        <v>0.94877568503048604</v>
      </c>
      <c r="AD5102" s="126">
        <v>0.95611717658266104</v>
      </c>
      <c r="AE5102" s="126">
        <v>0.96396491783702798</v>
      </c>
      <c r="AF5102" s="126">
        <v>0.97265370572748799</v>
      </c>
      <c r="AG5102" s="126">
        <v>0.98033306299766498</v>
      </c>
      <c r="AH5102" s="126">
        <v>1.0082943773855699</v>
      </c>
      <c r="AI5102" s="126">
        <v>1.0386515048910601</v>
      </c>
      <c r="AJ5102" s="126">
        <v>1.05763018140271</v>
      </c>
      <c r="AK5102" s="126">
        <v>1.06437699225523</v>
      </c>
    </row>
    <row r="5103" spans="1:37" s="126" customFormat="1" hidden="1" x14ac:dyDescent="0.3">
      <c r="A5103" s="129" t="str">
        <f t="shared" si="118"/>
        <v>SDGbaseTRA_AgMax_v6_3PVAXacons</v>
      </c>
      <c r="B5103" s="129" t="s">
        <v>220</v>
      </c>
      <c r="C5103" s="129" t="s">
        <v>303</v>
      </c>
      <c r="D5103" s="129" t="s">
        <v>212</v>
      </c>
      <c r="E5103" s="126" t="s">
        <v>67</v>
      </c>
      <c r="F5103" s="126">
        <v>1</v>
      </c>
      <c r="G5103" s="126">
        <v>1.1570551916238301</v>
      </c>
      <c r="H5103" s="126">
        <v>1.1196232513733799</v>
      </c>
      <c r="I5103" s="126">
        <v>1.1825577954498001</v>
      </c>
      <c r="J5103" s="126">
        <v>1.1234276347160099</v>
      </c>
      <c r="K5103" s="126">
        <v>1.0963812821364201</v>
      </c>
      <c r="L5103" s="126">
        <v>1.08329840744753</v>
      </c>
      <c r="M5103" s="126">
        <v>1.07885148944238</v>
      </c>
      <c r="N5103" s="126">
        <v>1.07451323310418</v>
      </c>
      <c r="O5103" s="126">
        <v>1.0684544394309099</v>
      </c>
      <c r="P5103" s="126">
        <v>1.0678741736008099</v>
      </c>
      <c r="Q5103" s="126">
        <v>1.0682664370378701</v>
      </c>
      <c r="R5103" s="126">
        <v>1.00194386261899</v>
      </c>
      <c r="S5103" s="126">
        <v>1.0354352417070101</v>
      </c>
      <c r="T5103" s="126">
        <v>1.05823619442308</v>
      </c>
      <c r="U5103" s="126">
        <v>1.07616985098017</v>
      </c>
      <c r="V5103" s="126">
        <v>1.09215528665044</v>
      </c>
      <c r="W5103" s="126">
        <v>1.0988595838363799</v>
      </c>
      <c r="X5103" s="126">
        <v>1.0948013881859999</v>
      </c>
      <c r="Y5103" s="126">
        <v>1.0927605439439501</v>
      </c>
      <c r="Z5103" s="126">
        <v>1.0911997991640701</v>
      </c>
      <c r="AA5103" s="126">
        <v>1.0859800532655699</v>
      </c>
      <c r="AB5103" s="126">
        <v>1.0747801992919499</v>
      </c>
      <c r="AC5103" s="126">
        <v>1.07269238535464</v>
      </c>
      <c r="AD5103" s="126">
        <v>1.0788074716226399</v>
      </c>
      <c r="AE5103" s="126">
        <v>1.08644614220368</v>
      </c>
      <c r="AF5103" s="126">
        <v>1.09376725868949</v>
      </c>
      <c r="AG5103" s="126">
        <v>1.0979736671179601</v>
      </c>
      <c r="AH5103" s="126">
        <v>1.09367579755611</v>
      </c>
      <c r="AI5103" s="126">
        <v>1.0929006285139999</v>
      </c>
      <c r="AJ5103" s="126">
        <v>1.0916912603503499</v>
      </c>
      <c r="AK5103" s="126">
        <v>1.0828050216701901</v>
      </c>
    </row>
    <row r="5104" spans="1:37" s="126" customFormat="1" hidden="1" x14ac:dyDescent="0.3">
      <c r="A5104" s="129" t="str">
        <f t="shared" si="118"/>
        <v>SDGbaseTRA_AgMax_v6_3PVAXatrad</v>
      </c>
      <c r="B5104" s="129" t="s">
        <v>220</v>
      </c>
      <c r="C5104" s="129" t="s">
        <v>303</v>
      </c>
      <c r="D5104" s="129" t="s">
        <v>212</v>
      </c>
      <c r="E5104" s="126" t="s">
        <v>68</v>
      </c>
      <c r="F5104" s="126">
        <v>1.0000000000001401</v>
      </c>
      <c r="G5104" s="126">
        <v>1.00994118320222</v>
      </c>
      <c r="H5104" s="126">
        <v>1.0174164255489699</v>
      </c>
      <c r="I5104" s="126">
        <v>1.0297926529811099</v>
      </c>
      <c r="J5104" s="126">
        <v>1.0173552921097699</v>
      </c>
      <c r="K5104" s="126">
        <v>1.01254314848036</v>
      </c>
      <c r="L5104" s="126">
        <v>1.0107669765774401</v>
      </c>
      <c r="M5104" s="126">
        <v>1.0120347780580901</v>
      </c>
      <c r="N5104" s="126">
        <v>1.0108044699784999</v>
      </c>
      <c r="O5104" s="126">
        <v>0.96349468175147002</v>
      </c>
      <c r="P5104" s="126">
        <v>0.96868877878848103</v>
      </c>
      <c r="Q5104" s="126">
        <v>0.98277516723473002</v>
      </c>
      <c r="R5104" s="126">
        <v>0.98894131224959303</v>
      </c>
      <c r="S5104" s="126">
        <v>0.99982587848820004</v>
      </c>
      <c r="T5104" s="126">
        <v>1.00652014057442</v>
      </c>
      <c r="U5104" s="126">
        <v>1.0129654088562401</v>
      </c>
      <c r="V5104" s="126">
        <v>1.02152871598439</v>
      </c>
      <c r="W5104" s="126">
        <v>1.02493251215347</v>
      </c>
      <c r="X5104" s="126">
        <v>1.02161242542704</v>
      </c>
      <c r="Y5104" s="126">
        <v>1.0159921886062</v>
      </c>
      <c r="Z5104" s="126">
        <v>1.0097491282014801</v>
      </c>
      <c r="AA5104" s="126">
        <v>1.00320992005139</v>
      </c>
      <c r="AB5104" s="126">
        <v>0.98666857792371598</v>
      </c>
      <c r="AC5104" s="126">
        <v>0.98286562738080196</v>
      </c>
      <c r="AD5104" s="126">
        <v>0.98767533250458694</v>
      </c>
      <c r="AE5104" s="126">
        <v>0.99506009152762598</v>
      </c>
      <c r="AF5104" s="126">
        <v>1.0034549286044501</v>
      </c>
      <c r="AG5104" s="126">
        <v>1.0083922887624499</v>
      </c>
      <c r="AH5104" s="126">
        <v>1.0014636434622499</v>
      </c>
      <c r="AI5104" s="126">
        <v>1.0008981551017599</v>
      </c>
      <c r="AJ5104" s="126">
        <v>0.99867207191790297</v>
      </c>
      <c r="AK5104" s="126">
        <v>0.98722026309405997</v>
      </c>
    </row>
    <row r="5105" spans="1:37" s="126" customFormat="1" hidden="1" x14ac:dyDescent="0.3">
      <c r="A5105" s="129" t="str">
        <f t="shared" si="118"/>
        <v>SDGbaseTRA_AgMax_v6_3PVAXahotl</v>
      </c>
      <c r="B5105" s="129" t="s">
        <v>220</v>
      </c>
      <c r="C5105" s="129" t="s">
        <v>303</v>
      </c>
      <c r="D5105" s="129" t="s">
        <v>212</v>
      </c>
      <c r="E5105" s="126" t="s">
        <v>69</v>
      </c>
      <c r="F5105" s="126">
        <v>1</v>
      </c>
      <c r="G5105" s="126">
        <v>1.0203057677608101</v>
      </c>
      <c r="H5105" s="126">
        <v>1.0354658954157201</v>
      </c>
      <c r="I5105" s="126">
        <v>1.0009538569920899</v>
      </c>
      <c r="J5105" s="126">
        <v>1.01156502665058</v>
      </c>
      <c r="K5105" s="126">
        <v>1.0212407324708499</v>
      </c>
      <c r="L5105" s="126">
        <v>1.02779812546934</v>
      </c>
      <c r="M5105" s="126">
        <v>1.03267278590332</v>
      </c>
      <c r="N5105" s="126">
        <v>1.0351568652251599</v>
      </c>
      <c r="O5105" s="126">
        <v>1.048269567912</v>
      </c>
      <c r="P5105" s="126">
        <v>1.0502708809113199</v>
      </c>
      <c r="Q5105" s="126">
        <v>1.05093043113955</v>
      </c>
      <c r="R5105" s="126">
        <v>1.06989649200369</v>
      </c>
      <c r="S5105" s="126">
        <v>1.0673002605320401</v>
      </c>
      <c r="T5105" s="126">
        <v>1.06371690152623</v>
      </c>
      <c r="U5105" s="126">
        <v>1.06117635352918</v>
      </c>
      <c r="V5105" s="126">
        <v>1.0599869861244</v>
      </c>
      <c r="W5105" s="126">
        <v>1.06057274829725</v>
      </c>
      <c r="X5105" s="126">
        <v>1.0587714605843299</v>
      </c>
      <c r="Y5105" s="126">
        <v>1.05471632060981</v>
      </c>
      <c r="Z5105" s="126">
        <v>1.05031460235313</v>
      </c>
      <c r="AA5105" s="126">
        <v>1.0448091203038901</v>
      </c>
      <c r="AB5105" s="126">
        <v>1.0431321840332</v>
      </c>
      <c r="AC5105" s="126">
        <v>1.04132306716499</v>
      </c>
      <c r="AD5105" s="126">
        <v>1.0394958165752499</v>
      </c>
      <c r="AE5105" s="126">
        <v>1.0387818758377201</v>
      </c>
      <c r="AF5105" s="126">
        <v>1.03989504606567</v>
      </c>
      <c r="AG5105" s="126">
        <v>1.0409846401073399</v>
      </c>
      <c r="AH5105" s="126">
        <v>1.0446256692692599</v>
      </c>
      <c r="AI5105" s="126">
        <v>1.0442138188515</v>
      </c>
      <c r="AJ5105" s="126">
        <v>1.03817170784788</v>
      </c>
      <c r="AK5105" s="126">
        <v>1.02872212731864</v>
      </c>
    </row>
    <row r="5106" spans="1:37" s="126" customFormat="1" hidden="1" x14ac:dyDescent="0.3">
      <c r="A5106" s="129" t="str">
        <f t="shared" si="118"/>
        <v>SDGbaseTRA_AgMax_v6_3PVAXaltrp-p</v>
      </c>
      <c r="B5106" s="129" t="s">
        <v>220</v>
      </c>
      <c r="C5106" s="129" t="s">
        <v>303</v>
      </c>
      <c r="D5106" s="129" t="s">
        <v>212</v>
      </c>
      <c r="E5106" s="126" t="s">
        <v>70</v>
      </c>
      <c r="F5106" s="126">
        <v>0.99999999999987499</v>
      </c>
      <c r="G5106" s="126">
        <v>0.98305514283809203</v>
      </c>
      <c r="H5106" s="126">
        <v>0.95941114210529599</v>
      </c>
      <c r="I5106" s="126">
        <v>0.95388782749331602</v>
      </c>
      <c r="J5106" s="126">
        <v>0.95460573915022395</v>
      </c>
      <c r="K5106" s="126">
        <v>0.95680101044039401</v>
      </c>
      <c r="L5106" s="126">
        <v>0.95740586328464905</v>
      </c>
      <c r="M5106" s="126">
        <v>0.96206165088602502</v>
      </c>
      <c r="N5106" s="126">
        <v>0.96971663520198503</v>
      </c>
      <c r="O5106" s="126">
        <v>0.983857580356156</v>
      </c>
      <c r="P5106" s="126">
        <v>0.99218092645772005</v>
      </c>
      <c r="Q5106" s="126">
        <v>0.99747887093167897</v>
      </c>
      <c r="R5106" s="126">
        <v>1.0125508489621899</v>
      </c>
      <c r="S5106" s="126">
        <v>1.0152718106119201</v>
      </c>
      <c r="T5106" s="126">
        <v>1.0150342512786299</v>
      </c>
      <c r="U5106" s="126">
        <v>1.01441090038875</v>
      </c>
      <c r="V5106" s="126">
        <v>1.0148753242478401</v>
      </c>
      <c r="W5106" s="126">
        <v>1.01111879756394</v>
      </c>
      <c r="X5106" s="126">
        <v>1.0035757808616099</v>
      </c>
      <c r="Y5106" s="126">
        <v>0.99343794659256102</v>
      </c>
      <c r="Z5106" s="126">
        <v>0.98232319989556705</v>
      </c>
      <c r="AA5106" s="126">
        <v>0.97098132613783505</v>
      </c>
      <c r="AB5106" s="126">
        <v>0.96776688591642901</v>
      </c>
      <c r="AC5106" s="126">
        <v>0.96846285533965104</v>
      </c>
      <c r="AD5106" s="126">
        <v>0.96925744506943801</v>
      </c>
      <c r="AE5106" s="126">
        <v>0.97131397338338799</v>
      </c>
      <c r="AF5106" s="126">
        <v>0.97457145775645504</v>
      </c>
      <c r="AG5106" s="126">
        <v>0.98075004148409095</v>
      </c>
      <c r="AH5106" s="126">
        <v>0.99871220061252297</v>
      </c>
      <c r="AI5106" s="126">
        <v>1.0221128923490299</v>
      </c>
      <c r="AJ5106" s="126">
        <v>1.0367564527548501</v>
      </c>
      <c r="AK5106" s="126">
        <v>1.03233506429941</v>
      </c>
    </row>
    <row r="5107" spans="1:37" s="126" customFormat="1" hidden="1" x14ac:dyDescent="0.3">
      <c r="A5107" s="129" t="str">
        <f t="shared" si="118"/>
        <v>SDGbaseTRA_AgMax_v6_3PVAXaltrp-f</v>
      </c>
      <c r="B5107" s="129" t="s">
        <v>220</v>
      </c>
      <c r="C5107" s="129" t="s">
        <v>303</v>
      </c>
      <c r="D5107" s="129" t="s">
        <v>212</v>
      </c>
      <c r="E5107" s="126" t="s">
        <v>71</v>
      </c>
      <c r="F5107" s="126">
        <v>1.00000000000025</v>
      </c>
      <c r="G5107" s="126">
        <v>0.93605883924037403</v>
      </c>
      <c r="H5107" s="126">
        <v>0.94104133445882399</v>
      </c>
      <c r="I5107" s="126">
        <v>0.98020774036111602</v>
      </c>
      <c r="J5107" s="126">
        <v>0.97427977009385003</v>
      </c>
      <c r="K5107" s="126">
        <v>0.96639944464568495</v>
      </c>
      <c r="L5107" s="126">
        <v>0.95838874746998604</v>
      </c>
      <c r="M5107" s="126">
        <v>0.963951874808603</v>
      </c>
      <c r="N5107" s="126">
        <v>0.97836581222681596</v>
      </c>
      <c r="O5107" s="126">
        <v>0.97557270576864996</v>
      </c>
      <c r="P5107" s="126">
        <v>0.99520029167281499</v>
      </c>
      <c r="Q5107" s="126">
        <v>1.00359221575215</v>
      </c>
      <c r="R5107" s="126">
        <v>0.97950502290915598</v>
      </c>
      <c r="S5107" s="126">
        <v>0.97631207342370796</v>
      </c>
      <c r="T5107" s="126">
        <v>0.99229936648833095</v>
      </c>
      <c r="U5107" s="126">
        <v>1.0013158560612201</v>
      </c>
      <c r="V5107" s="126">
        <v>1.00447299301315</v>
      </c>
      <c r="W5107" s="126">
        <v>0.98831625747912599</v>
      </c>
      <c r="X5107" s="126">
        <v>0.98970663597708697</v>
      </c>
      <c r="Y5107" s="126">
        <v>0.99687047968299702</v>
      </c>
      <c r="Z5107" s="126">
        <v>0.99517612978187098</v>
      </c>
      <c r="AA5107" s="126">
        <v>0.99240621875033097</v>
      </c>
      <c r="AB5107" s="126">
        <v>0.98541520489428802</v>
      </c>
      <c r="AC5107" s="126">
        <v>0.98265009508727597</v>
      </c>
      <c r="AD5107" s="126">
        <v>0.98702126372907295</v>
      </c>
      <c r="AE5107" s="126">
        <v>0.99145463328802896</v>
      </c>
      <c r="AF5107" s="126">
        <v>0.98902291336855896</v>
      </c>
      <c r="AG5107" s="126">
        <v>0.99284010410411105</v>
      </c>
      <c r="AH5107" s="126">
        <v>1.0294484921123399</v>
      </c>
      <c r="AI5107" s="126">
        <v>1.0706557595660899</v>
      </c>
      <c r="AJ5107" s="126">
        <v>1.09680529650292</v>
      </c>
      <c r="AK5107" s="126">
        <v>1.0970585816310401</v>
      </c>
    </row>
    <row r="5108" spans="1:37" s="126" customFormat="1" hidden="1" x14ac:dyDescent="0.3">
      <c r="A5108" s="129" t="str">
        <f t="shared" si="118"/>
        <v>SDGbaseTRA_AgMax_v6_3PVAXaotrp-p</v>
      </c>
      <c r="B5108" s="129" t="s">
        <v>220</v>
      </c>
      <c r="C5108" s="129" t="s">
        <v>303</v>
      </c>
      <c r="D5108" s="129" t="s">
        <v>212</v>
      </c>
      <c r="E5108" s="126" t="s">
        <v>72</v>
      </c>
      <c r="F5108" s="126">
        <v>0.99999999999994704</v>
      </c>
      <c r="G5108" s="126">
        <v>1.0774888506042599</v>
      </c>
      <c r="H5108" s="126">
        <v>1.07618054924398</v>
      </c>
      <c r="I5108" s="126">
        <v>1.0775366970018501</v>
      </c>
      <c r="J5108" s="126">
        <v>1.06996327366193</v>
      </c>
      <c r="K5108" s="126">
        <v>1.05358001874603</v>
      </c>
      <c r="L5108" s="126">
        <v>1.0348805462983901</v>
      </c>
      <c r="M5108" s="126">
        <v>1.01705996346264</v>
      </c>
      <c r="N5108" s="126">
        <v>1.00099869166698</v>
      </c>
      <c r="O5108" s="126">
        <v>0.94976465098418805</v>
      </c>
      <c r="P5108" s="126">
        <v>0.94821634255340104</v>
      </c>
      <c r="Q5108" s="126">
        <v>0.95448252388245303</v>
      </c>
      <c r="R5108" s="126">
        <v>0.97796389944871998</v>
      </c>
      <c r="S5108" s="126">
        <v>0.97743101117600795</v>
      </c>
      <c r="T5108" s="126">
        <v>0.97394614071923802</v>
      </c>
      <c r="U5108" s="126">
        <v>0.970270439363346</v>
      </c>
      <c r="V5108" s="126">
        <v>0.97400264060784403</v>
      </c>
      <c r="W5108" s="126">
        <v>0.96777103393557296</v>
      </c>
      <c r="X5108" s="126">
        <v>0.95488396769303996</v>
      </c>
      <c r="Y5108" s="126">
        <v>0.94363421023428595</v>
      </c>
      <c r="Z5108" s="126">
        <v>0.93492552776134397</v>
      </c>
      <c r="AA5108" s="126">
        <v>0.92415847670149698</v>
      </c>
      <c r="AB5108" s="126">
        <v>0.912894408312664</v>
      </c>
      <c r="AC5108" s="126">
        <v>0.91723129154130101</v>
      </c>
      <c r="AD5108" s="126">
        <v>0.92712746598447904</v>
      </c>
      <c r="AE5108" s="126">
        <v>0.93930983261296397</v>
      </c>
      <c r="AF5108" s="126">
        <v>0.95111850649230101</v>
      </c>
      <c r="AG5108" s="126">
        <v>0.96118020138095694</v>
      </c>
      <c r="AH5108" s="126">
        <v>0.97530577882158298</v>
      </c>
      <c r="AI5108" s="126">
        <v>1.0082730367458901</v>
      </c>
      <c r="AJ5108" s="126">
        <v>1.03670089019764</v>
      </c>
      <c r="AK5108" s="126">
        <v>1.0490982326593801</v>
      </c>
    </row>
    <row r="5109" spans="1:37" s="126" customFormat="1" hidden="1" x14ac:dyDescent="0.3">
      <c r="A5109" s="129" t="str">
        <f t="shared" si="118"/>
        <v>SDGbaseTRA_AgMax_v6_3PVAXaotrp-f</v>
      </c>
      <c r="B5109" s="129" t="s">
        <v>220</v>
      </c>
      <c r="C5109" s="129" t="s">
        <v>303</v>
      </c>
      <c r="D5109" s="129" t="s">
        <v>212</v>
      </c>
      <c r="E5109" s="126" t="s">
        <v>73</v>
      </c>
      <c r="F5109" s="126">
        <v>1.0000000000000799</v>
      </c>
      <c r="G5109" s="126">
        <v>1.00947830041478</v>
      </c>
      <c r="H5109" s="126">
        <v>1.0163021933455401</v>
      </c>
      <c r="I5109" s="126">
        <v>1.03933206653764</v>
      </c>
      <c r="J5109" s="126">
        <v>1.0208826965211799</v>
      </c>
      <c r="K5109" s="126">
        <v>1.0059891392124201</v>
      </c>
      <c r="L5109" s="126">
        <v>0.99402448290745404</v>
      </c>
      <c r="M5109" s="126">
        <v>0.99310742572284105</v>
      </c>
      <c r="N5109" s="126">
        <v>0.99700776980720196</v>
      </c>
      <c r="O5109" s="126">
        <v>0.97644891594704197</v>
      </c>
      <c r="P5109" s="126">
        <v>0.98698033290981602</v>
      </c>
      <c r="Q5109" s="126">
        <v>0.99299702761731201</v>
      </c>
      <c r="R5109" s="126">
        <v>0.98371341912180799</v>
      </c>
      <c r="S5109" s="126">
        <v>0.98159529766883602</v>
      </c>
      <c r="T5109" s="126">
        <v>0.99139671927566098</v>
      </c>
      <c r="U5109" s="126">
        <v>0.99654588777052699</v>
      </c>
      <c r="V5109" s="126">
        <v>1.0007836388825899</v>
      </c>
      <c r="W5109" s="126">
        <v>0.99210837991922196</v>
      </c>
      <c r="X5109" s="126">
        <v>0.98791362586814402</v>
      </c>
      <c r="Y5109" s="126">
        <v>0.99029464066566397</v>
      </c>
      <c r="Z5109" s="126">
        <v>0.98817628833843596</v>
      </c>
      <c r="AA5109" s="126">
        <v>0.98544427807493096</v>
      </c>
      <c r="AB5109" s="126">
        <v>0.97627128123978302</v>
      </c>
      <c r="AC5109" s="126">
        <v>0.97417847360696097</v>
      </c>
      <c r="AD5109" s="126">
        <v>0.97854363685464096</v>
      </c>
      <c r="AE5109" s="126">
        <v>0.98272180652708896</v>
      </c>
      <c r="AF5109" s="126">
        <v>0.98229318767006302</v>
      </c>
      <c r="AG5109" s="126">
        <v>0.98249823988268403</v>
      </c>
      <c r="AH5109" s="126">
        <v>0.99637722138204698</v>
      </c>
      <c r="AI5109" s="126">
        <v>1.01677941134655</v>
      </c>
      <c r="AJ5109" s="126">
        <v>1.0322955431360701</v>
      </c>
      <c r="AK5109" s="126">
        <v>1.03583035804186</v>
      </c>
    </row>
    <row r="5110" spans="1:37" s="126" customFormat="1" hidden="1" x14ac:dyDescent="0.3">
      <c r="A5110" s="129" t="str">
        <f t="shared" si="118"/>
        <v>SDGbaseTRA_AgMax_v6_3PVAXaprtr</v>
      </c>
      <c r="B5110" s="129" t="s">
        <v>220</v>
      </c>
      <c r="C5110" s="129" t="s">
        <v>303</v>
      </c>
      <c r="D5110" s="129" t="s">
        <v>212</v>
      </c>
      <c r="E5110" s="126" t="s">
        <v>74</v>
      </c>
      <c r="F5110" s="126">
        <v>1.00000000000004</v>
      </c>
      <c r="G5110" s="126">
        <v>1.021934951779</v>
      </c>
      <c r="H5110" s="126">
        <v>1.01637702788433</v>
      </c>
      <c r="I5110" s="126">
        <v>0.99383076324227604</v>
      </c>
      <c r="J5110" s="126">
        <v>0.97930739362519603</v>
      </c>
      <c r="K5110" s="126">
        <v>0.97742552134549199</v>
      </c>
      <c r="L5110" s="126">
        <v>0.97975063202744495</v>
      </c>
      <c r="M5110" s="126">
        <v>0.98272765665716399</v>
      </c>
      <c r="N5110" s="126">
        <v>0.98644777895660196</v>
      </c>
      <c r="O5110" s="126">
        <v>0.97843743084261803</v>
      </c>
      <c r="P5110" s="126">
        <v>0.97925624845244397</v>
      </c>
      <c r="Q5110" s="126">
        <v>0.99751051914509803</v>
      </c>
      <c r="R5110" s="126">
        <v>1.0064025508724901</v>
      </c>
      <c r="S5110" s="126">
        <v>1.0083339422725499</v>
      </c>
      <c r="T5110" s="126">
        <v>1.0142343672178</v>
      </c>
      <c r="U5110" s="126">
        <v>1.0182860327866401</v>
      </c>
      <c r="V5110" s="126">
        <v>1.01668936012419</v>
      </c>
      <c r="W5110" s="126">
        <v>1.0250109457469301</v>
      </c>
      <c r="X5110" s="126">
        <v>1.02094147158006</v>
      </c>
      <c r="Y5110" s="126">
        <v>1.00971584875049</v>
      </c>
      <c r="Z5110" s="126">
        <v>1.0055275435459701</v>
      </c>
      <c r="AA5110" s="126">
        <v>0.99295826617437</v>
      </c>
      <c r="AB5110" s="126">
        <v>0.99562215139000199</v>
      </c>
      <c r="AC5110" s="126">
        <v>0.99652036574931302</v>
      </c>
      <c r="AD5110" s="126">
        <v>1.00639811226986</v>
      </c>
      <c r="AE5110" s="126">
        <v>1.0160104343034999</v>
      </c>
      <c r="AF5110" s="126">
        <v>1.03124819559799</v>
      </c>
      <c r="AG5110" s="126">
        <v>1.04503032431289</v>
      </c>
      <c r="AH5110" s="126">
        <v>1.0593852036010101</v>
      </c>
      <c r="AI5110" s="126">
        <v>1.0978236735261</v>
      </c>
      <c r="AJ5110" s="126">
        <v>1.1052964657827</v>
      </c>
      <c r="AK5110" s="126">
        <v>1.0574294913792801</v>
      </c>
    </row>
    <row r="5111" spans="1:37" s="126" customFormat="1" hidden="1" x14ac:dyDescent="0.3">
      <c r="A5111" s="129" t="str">
        <f t="shared" si="118"/>
        <v>SDGbaseTRA_AgMax_v6_3PVAXatrps</v>
      </c>
      <c r="B5111" s="129" t="s">
        <v>220</v>
      </c>
      <c r="C5111" s="129" t="s">
        <v>303</v>
      </c>
      <c r="D5111" s="129" t="s">
        <v>212</v>
      </c>
      <c r="E5111" s="126" t="s">
        <v>75</v>
      </c>
      <c r="F5111" s="126">
        <v>1.00000000000004</v>
      </c>
      <c r="G5111" s="126">
        <v>0.99815684527526105</v>
      </c>
      <c r="H5111" s="126">
        <v>0.99578040582369098</v>
      </c>
      <c r="I5111" s="126">
        <v>0.98788925134582495</v>
      </c>
      <c r="J5111" s="126">
        <v>0.98537881933623594</v>
      </c>
      <c r="K5111" s="126">
        <v>0.98815271321724996</v>
      </c>
      <c r="L5111" s="126">
        <v>0.98985639502358203</v>
      </c>
      <c r="M5111" s="126">
        <v>0.98720221282221399</v>
      </c>
      <c r="N5111" s="126">
        <v>0.98437045923149602</v>
      </c>
      <c r="O5111" s="126">
        <v>0.97955145493175599</v>
      </c>
      <c r="P5111" s="126">
        <v>0.97757882850228695</v>
      </c>
      <c r="Q5111" s="126">
        <v>0.97507537226311203</v>
      </c>
      <c r="R5111" s="126">
        <v>0.98225121517442804</v>
      </c>
      <c r="S5111" s="126">
        <v>0.99048365974285302</v>
      </c>
      <c r="T5111" s="126">
        <v>0.99441605069289696</v>
      </c>
      <c r="U5111" s="126">
        <v>0.99951631551320197</v>
      </c>
      <c r="V5111" s="126">
        <v>1.0037111888689201</v>
      </c>
      <c r="W5111" s="126">
        <v>1.0080005339234499</v>
      </c>
      <c r="X5111" s="126">
        <v>1.0045081707518899</v>
      </c>
      <c r="Y5111" s="126">
        <v>1.0013600138766501</v>
      </c>
      <c r="Z5111" s="126">
        <v>0.99757802605759405</v>
      </c>
      <c r="AA5111" s="126">
        <v>0.992235262443252</v>
      </c>
      <c r="AB5111" s="126">
        <v>1.0054846960691199</v>
      </c>
      <c r="AC5111" s="126">
        <v>1.01777483779828</v>
      </c>
      <c r="AD5111" s="126">
        <v>1.02971372007966</v>
      </c>
      <c r="AE5111" s="126">
        <v>1.03979387266223</v>
      </c>
      <c r="AF5111" s="126">
        <v>1.0482290202773099</v>
      </c>
      <c r="AG5111" s="126">
        <v>1.0498733836844201</v>
      </c>
      <c r="AH5111" s="126">
        <v>1.0618880431622699</v>
      </c>
      <c r="AI5111" s="126">
        <v>1.0771242582043501</v>
      </c>
      <c r="AJ5111" s="126">
        <v>1.0846074726902499</v>
      </c>
      <c r="AK5111" s="126">
        <v>1.08112687483503</v>
      </c>
    </row>
    <row r="5112" spans="1:37" s="126" customFormat="1" hidden="1" x14ac:dyDescent="0.3">
      <c r="A5112" s="129" t="str">
        <f t="shared" ref="A5112:A5116" si="119">_xlfn.CONCAT(C5112,D5112,E5112)</f>
        <v>SDGbaseTRA_AgMax_v6_3PVAXacomm</v>
      </c>
      <c r="B5112" s="129" t="s">
        <v>220</v>
      </c>
      <c r="C5112" s="129" t="s">
        <v>303</v>
      </c>
      <c r="D5112" s="129" t="s">
        <v>212</v>
      </c>
      <c r="E5112" s="126" t="s">
        <v>76</v>
      </c>
      <c r="F5112" s="126">
        <v>1.00000000000003</v>
      </c>
      <c r="G5112" s="126">
        <v>0.880663512485233</v>
      </c>
      <c r="H5112" s="126">
        <v>0.91604355626188705</v>
      </c>
      <c r="I5112" s="126">
        <v>0.92811273314107601</v>
      </c>
      <c r="J5112" s="126">
        <v>0.94283173567359801</v>
      </c>
      <c r="K5112" s="126">
        <v>0.95274935288867202</v>
      </c>
      <c r="L5112" s="126">
        <v>0.95810218833257799</v>
      </c>
      <c r="M5112" s="126">
        <v>0.96320239446753797</v>
      </c>
      <c r="N5112" s="126">
        <v>0.96453798605766095</v>
      </c>
      <c r="O5112" s="126">
        <v>0.96321457787366505</v>
      </c>
      <c r="P5112" s="126">
        <v>0.96542406704659101</v>
      </c>
      <c r="Q5112" s="126">
        <v>0.96922870994496502</v>
      </c>
      <c r="R5112" s="126">
        <v>0.97704508143165503</v>
      </c>
      <c r="S5112" s="126">
        <v>0.97767879896468002</v>
      </c>
      <c r="T5112" s="126">
        <v>0.97696714866638501</v>
      </c>
      <c r="U5112" s="126">
        <v>0.97718624698801604</v>
      </c>
      <c r="V5112" s="126">
        <v>0.98108960911260401</v>
      </c>
      <c r="W5112" s="126">
        <v>0.98338149728328805</v>
      </c>
      <c r="X5112" s="126">
        <v>0.98035691225786303</v>
      </c>
      <c r="Y5112" s="126">
        <v>0.97681650616865801</v>
      </c>
      <c r="Z5112" s="126">
        <v>0.97254405969583801</v>
      </c>
      <c r="AA5112" s="126">
        <v>0.965887010779511</v>
      </c>
      <c r="AB5112" s="126">
        <v>0.95389818857533204</v>
      </c>
      <c r="AC5112" s="126">
        <v>0.95255442903570897</v>
      </c>
      <c r="AD5112" s="126">
        <v>0.95776113450300904</v>
      </c>
      <c r="AE5112" s="126">
        <v>0.96464370351307505</v>
      </c>
      <c r="AF5112" s="126">
        <v>0.97226533364534895</v>
      </c>
      <c r="AG5112" s="126">
        <v>0.978860718940746</v>
      </c>
      <c r="AH5112" s="126">
        <v>0.99132099129422302</v>
      </c>
      <c r="AI5112" s="126">
        <v>1.0055499877973499</v>
      </c>
      <c r="AJ5112" s="126">
        <v>1.01185891234101</v>
      </c>
      <c r="AK5112" s="126">
        <v>1.00715976668987</v>
      </c>
    </row>
    <row r="5113" spans="1:37" s="126" customFormat="1" hidden="1" x14ac:dyDescent="0.3">
      <c r="A5113" s="129" t="str">
        <f t="shared" si="119"/>
        <v>SDGbaseTRA_AgMax_v6_3PVAXafsrv</v>
      </c>
      <c r="B5113" s="129" t="s">
        <v>220</v>
      </c>
      <c r="C5113" s="129" t="s">
        <v>303</v>
      </c>
      <c r="D5113" s="129" t="s">
        <v>212</v>
      </c>
      <c r="E5113" s="126" t="s">
        <v>77</v>
      </c>
      <c r="F5113" s="126">
        <v>1</v>
      </c>
      <c r="G5113" s="126">
        <v>0.960198491500034</v>
      </c>
      <c r="H5113" s="126">
        <v>0.97321018109262303</v>
      </c>
      <c r="I5113" s="126">
        <v>0.96304345132501101</v>
      </c>
      <c r="J5113" s="126">
        <v>0.96541759936525395</v>
      </c>
      <c r="K5113" s="126">
        <v>0.97018897991130304</v>
      </c>
      <c r="L5113" s="126">
        <v>0.97500015469668599</v>
      </c>
      <c r="M5113" s="126">
        <v>0.97847537886586999</v>
      </c>
      <c r="N5113" s="126">
        <v>0.98022839331455103</v>
      </c>
      <c r="O5113" s="126">
        <v>0.97725318682471896</v>
      </c>
      <c r="P5113" s="126">
        <v>0.97934842047026704</v>
      </c>
      <c r="Q5113" s="126">
        <v>0.98170227134578403</v>
      </c>
      <c r="R5113" s="126">
        <v>0.99432290491900799</v>
      </c>
      <c r="S5113" s="126">
        <v>0.99551290268816395</v>
      </c>
      <c r="T5113" s="126">
        <v>0.99537606649791699</v>
      </c>
      <c r="U5113" s="126">
        <v>0.99711023489155404</v>
      </c>
      <c r="V5113" s="126">
        <v>0.99984507601426897</v>
      </c>
      <c r="W5113" s="126">
        <v>1.00181212978868</v>
      </c>
      <c r="X5113" s="126">
        <v>1.00063893249449</v>
      </c>
      <c r="Y5113" s="126">
        <v>0.99730372618579999</v>
      </c>
      <c r="Z5113" s="126">
        <v>0.99362428659706803</v>
      </c>
      <c r="AA5113" s="126">
        <v>0.98860160592964097</v>
      </c>
      <c r="AB5113" s="126">
        <v>0.98467478733960501</v>
      </c>
      <c r="AC5113" s="126">
        <v>0.98268872415511499</v>
      </c>
      <c r="AD5113" s="126">
        <v>0.98363448447875901</v>
      </c>
      <c r="AE5113" s="126">
        <v>0.98618021906492603</v>
      </c>
      <c r="AF5113" s="126">
        <v>0.98999850238295495</v>
      </c>
      <c r="AG5113" s="126">
        <v>0.99298377422156703</v>
      </c>
      <c r="AH5113" s="126">
        <v>0.98889057151108295</v>
      </c>
      <c r="AI5113" s="126">
        <v>0.98673402170676605</v>
      </c>
      <c r="AJ5113" s="126">
        <v>0.98125521777054503</v>
      </c>
      <c r="AK5113" s="126">
        <v>0.97011665055714003</v>
      </c>
    </row>
    <row r="5114" spans="1:37" s="126" customFormat="1" hidden="1" x14ac:dyDescent="0.3">
      <c r="A5114" s="129" t="str">
        <f t="shared" si="119"/>
        <v>SDGbaseTRA_AgMax_v6_3PVAXabsrv</v>
      </c>
      <c r="B5114" s="129" t="s">
        <v>220</v>
      </c>
      <c r="C5114" s="129" t="s">
        <v>303</v>
      </c>
      <c r="D5114" s="129" t="s">
        <v>212</v>
      </c>
      <c r="E5114" s="126" t="s">
        <v>78</v>
      </c>
      <c r="F5114" s="126">
        <v>1.00000000000004</v>
      </c>
      <c r="G5114" s="126">
        <v>0.88875291512841204</v>
      </c>
      <c r="H5114" s="126">
        <v>0.91331721034305702</v>
      </c>
      <c r="I5114" s="126">
        <v>0.91876493586247299</v>
      </c>
      <c r="J5114" s="126">
        <v>0.93079870688379995</v>
      </c>
      <c r="K5114" s="126">
        <v>0.94074294774487999</v>
      </c>
      <c r="L5114" s="126">
        <v>0.94725690510015303</v>
      </c>
      <c r="M5114" s="126">
        <v>0.95195725507454698</v>
      </c>
      <c r="N5114" s="126">
        <v>0.95405623275923701</v>
      </c>
      <c r="O5114" s="126">
        <v>0.951792326731975</v>
      </c>
      <c r="P5114" s="126">
        <v>0.95485421836394102</v>
      </c>
      <c r="Q5114" s="126">
        <v>0.95916768420107801</v>
      </c>
      <c r="R5114" s="126">
        <v>0.97024701766884902</v>
      </c>
      <c r="S5114" s="126">
        <v>0.97122445684096204</v>
      </c>
      <c r="T5114" s="126">
        <v>0.97076690727157799</v>
      </c>
      <c r="U5114" s="126">
        <v>0.97143917860059503</v>
      </c>
      <c r="V5114" s="126">
        <v>0.97489742049313299</v>
      </c>
      <c r="W5114" s="126">
        <v>0.97692756530867197</v>
      </c>
      <c r="X5114" s="126">
        <v>0.97417125294006102</v>
      </c>
      <c r="Y5114" s="126">
        <v>0.97058786776511796</v>
      </c>
      <c r="Z5114" s="126">
        <v>0.96674621996559196</v>
      </c>
      <c r="AA5114" s="126">
        <v>0.96046696769483297</v>
      </c>
      <c r="AB5114" s="126">
        <v>0.95360276097435304</v>
      </c>
      <c r="AC5114" s="126">
        <v>0.95187712571451699</v>
      </c>
      <c r="AD5114" s="126">
        <v>0.95443627577593004</v>
      </c>
      <c r="AE5114" s="126">
        <v>0.95913116236713103</v>
      </c>
      <c r="AF5114" s="126">
        <v>0.96519195394444701</v>
      </c>
      <c r="AG5114" s="126">
        <v>0.970727507425453</v>
      </c>
      <c r="AH5114" s="126">
        <v>0.98043657139652496</v>
      </c>
      <c r="AI5114" s="126">
        <v>0.99177002159754901</v>
      </c>
      <c r="AJ5114" s="126">
        <v>0.99598838336047402</v>
      </c>
      <c r="AK5114" s="126">
        <v>0.99111405742726</v>
      </c>
    </row>
    <row r="5115" spans="1:37" s="126" customFormat="1" hidden="1" x14ac:dyDescent="0.3">
      <c r="A5115" s="129" t="str">
        <f t="shared" si="119"/>
        <v>SDGbaseTRA_AgMax_v6_3PVAXagsrv</v>
      </c>
      <c r="B5115" s="129" t="s">
        <v>220</v>
      </c>
      <c r="C5115" s="129" t="s">
        <v>303</v>
      </c>
      <c r="D5115" s="129" t="s">
        <v>212</v>
      </c>
      <c r="E5115" s="126" t="s">
        <v>79</v>
      </c>
      <c r="F5115" s="126">
        <v>1.00000000000004</v>
      </c>
      <c r="G5115" s="126">
        <v>1.0130810056927499</v>
      </c>
      <c r="H5115" s="126">
        <v>1.01816758618407</v>
      </c>
      <c r="I5115" s="126">
        <v>1.0357550227916399</v>
      </c>
      <c r="J5115" s="126">
        <v>1.02311600032415</v>
      </c>
      <c r="K5115" s="126">
        <v>1.01799794008317</v>
      </c>
      <c r="L5115" s="126">
        <v>1.0161562235827799</v>
      </c>
      <c r="M5115" s="126">
        <v>1.0147251019990899</v>
      </c>
      <c r="N5115" s="126">
        <v>1.01203719457667</v>
      </c>
      <c r="O5115" s="126">
        <v>1.00200412892821</v>
      </c>
      <c r="P5115" s="126">
        <v>0.99959599847753999</v>
      </c>
      <c r="Q5115" s="126">
        <v>0.99774362499990699</v>
      </c>
      <c r="R5115" s="126">
        <v>0.99819261516532098</v>
      </c>
      <c r="S5115" s="126">
        <v>0.99758176818946098</v>
      </c>
      <c r="T5115" s="126">
        <v>0.99672745724490097</v>
      </c>
      <c r="U5115" s="126">
        <v>0.998786593903912</v>
      </c>
      <c r="V5115" s="126">
        <v>1.0015914125769501</v>
      </c>
      <c r="W5115" s="126">
        <v>1.00270366123059</v>
      </c>
      <c r="X5115" s="126">
        <v>1.0008847049296701</v>
      </c>
      <c r="Y5115" s="126">
        <v>0.997279499077806</v>
      </c>
      <c r="Z5115" s="126">
        <v>0.99389335315404304</v>
      </c>
      <c r="AA5115" s="126">
        <v>0.99000838941188596</v>
      </c>
      <c r="AB5115" s="126">
        <v>0.98629742133130005</v>
      </c>
      <c r="AC5115" s="126">
        <v>0.98534500701163696</v>
      </c>
      <c r="AD5115" s="126">
        <v>0.98778401084067002</v>
      </c>
      <c r="AE5115" s="126">
        <v>0.99137335492335998</v>
      </c>
      <c r="AF5115" s="126">
        <v>0.99546706465131796</v>
      </c>
      <c r="AG5115" s="126">
        <v>0.99732599022470003</v>
      </c>
      <c r="AH5115" s="126">
        <v>0.98281372681846202</v>
      </c>
      <c r="AI5115" s="126">
        <v>0.97336483291265197</v>
      </c>
      <c r="AJ5115" s="126">
        <v>0.96291555038919796</v>
      </c>
      <c r="AK5115" s="126">
        <v>0.94729205347056999</v>
      </c>
    </row>
    <row r="5116" spans="1:37" s="126" customFormat="1" hidden="1" x14ac:dyDescent="0.3">
      <c r="A5116" s="129" t="str">
        <f t="shared" si="119"/>
        <v>SDGbaseTRA_AgMax_v6_3PVAXaosrv</v>
      </c>
      <c r="B5116" s="129" t="s">
        <v>220</v>
      </c>
      <c r="C5116" s="129" t="s">
        <v>303</v>
      </c>
      <c r="D5116" s="129" t="s">
        <v>212</v>
      </c>
      <c r="E5116" s="126" t="s">
        <v>80</v>
      </c>
      <c r="F5116" s="126">
        <v>1</v>
      </c>
      <c r="G5116" s="126">
        <v>1.13999631304969</v>
      </c>
      <c r="H5116" s="126">
        <v>1.1200549289194099</v>
      </c>
      <c r="I5116" s="126">
        <v>1.0910931096509799</v>
      </c>
      <c r="J5116" s="126">
        <v>1.0891700023503501</v>
      </c>
      <c r="K5116" s="126">
        <v>1.0890609770173101</v>
      </c>
      <c r="L5116" s="126">
        <v>1.08881329233694</v>
      </c>
      <c r="M5116" s="126">
        <v>1.08995516609392</v>
      </c>
      <c r="N5116" s="126">
        <v>1.0906613226189801</v>
      </c>
      <c r="O5116" s="126">
        <v>1.0887328944675001</v>
      </c>
      <c r="P5116" s="126">
        <v>1.0913862358584201</v>
      </c>
      <c r="Q5116" s="126">
        <v>1.09503076656623</v>
      </c>
      <c r="R5116" s="126">
        <v>1.10747121124257</v>
      </c>
      <c r="S5116" s="126">
        <v>1.10874349560693</v>
      </c>
      <c r="T5116" s="126">
        <v>1.10852504749761</v>
      </c>
      <c r="U5116" s="126">
        <v>1.1089775000036199</v>
      </c>
      <c r="V5116" s="126">
        <v>1.11256654183245</v>
      </c>
      <c r="W5116" s="126">
        <v>1.1143590263840799</v>
      </c>
      <c r="X5116" s="126">
        <v>1.1119246345962399</v>
      </c>
      <c r="Y5116" s="126">
        <v>1.10844253076455</v>
      </c>
      <c r="Z5116" s="126">
        <v>1.10421517388039</v>
      </c>
      <c r="AA5116" s="126">
        <v>1.09785084262357</v>
      </c>
      <c r="AB5116" s="126">
        <v>1.0904487465902799</v>
      </c>
      <c r="AC5116" s="126">
        <v>1.0872426849533801</v>
      </c>
      <c r="AD5116" s="126">
        <v>1.08843596287052</v>
      </c>
      <c r="AE5116" s="126">
        <v>1.09197999665737</v>
      </c>
      <c r="AF5116" s="126">
        <v>1.09705408322215</v>
      </c>
      <c r="AG5116" s="126">
        <v>1.1018141189972599</v>
      </c>
      <c r="AH5116" s="126">
        <v>1.1117869462537899</v>
      </c>
      <c r="AI5116" s="126">
        <v>1.1230878827805899</v>
      </c>
      <c r="AJ5116" s="126">
        <v>1.12728570930793</v>
      </c>
      <c r="AK5116" s="126">
        <v>1.122714197531</v>
      </c>
    </row>
    <row r="5117" spans="1:37" s="126" customFormat="1" hidden="1" x14ac:dyDescent="0.3">
      <c r="A5117" s="129" t="str">
        <f t="shared" ref="A5117:A5124" si="120">_xlfn.CONCAT(C5117,D5117,E5117)</f>
        <v>SDGbaseTRA_AgMax_v6_3utaxbase</v>
      </c>
      <c r="B5117" s="129" t="s">
        <v>220</v>
      </c>
      <c r="C5117" s="129" t="s">
        <v>303</v>
      </c>
      <c r="D5117" s="129" t="s">
        <v>224</v>
      </c>
      <c r="E5117" s="126" t="s">
        <v>218</v>
      </c>
      <c r="F5117" s="126">
        <v>58.648751329495703</v>
      </c>
      <c r="G5117" s="126">
        <v>55.583243315480502</v>
      </c>
      <c r="H5117" s="126">
        <v>57.228719535001403</v>
      </c>
      <c r="I5117" s="126">
        <v>56.993246475140197</v>
      </c>
      <c r="J5117" s="126">
        <v>54.4640607119671</v>
      </c>
      <c r="K5117" s="126">
        <v>56.381700428285399</v>
      </c>
      <c r="L5117" s="126">
        <v>58.260148607174401</v>
      </c>
      <c r="M5117" s="126">
        <v>59.9096383253342</v>
      </c>
      <c r="N5117" s="126">
        <v>60.653861388085097</v>
      </c>
      <c r="O5117" s="126">
        <v>63.510235706583202</v>
      </c>
      <c r="P5117" s="126">
        <v>68.176435368905601</v>
      </c>
      <c r="Q5117" s="126">
        <v>73.9051591187269</v>
      </c>
      <c r="R5117" s="126">
        <v>83.5890148970675</v>
      </c>
      <c r="S5117" s="126">
        <v>93.425602585515605</v>
      </c>
      <c r="T5117" s="126">
        <v>103.420686829649</v>
      </c>
      <c r="U5117" s="126">
        <v>113.96845528635301</v>
      </c>
      <c r="V5117" s="126">
        <v>124.591881326609</v>
      </c>
      <c r="W5117" s="126">
        <v>136.48708673155099</v>
      </c>
      <c r="X5117" s="126">
        <v>150.920088333819</v>
      </c>
      <c r="Y5117" s="126">
        <v>169.07978275965201</v>
      </c>
      <c r="Z5117" s="126">
        <v>189.92607737582401</v>
      </c>
      <c r="AA5117" s="126">
        <v>212.81079301705</v>
      </c>
      <c r="AB5117" s="126">
        <v>238.558083233389</v>
      </c>
      <c r="AC5117" s="126">
        <v>252.11832652469801</v>
      </c>
      <c r="AD5117" s="126">
        <v>256.01416430759002</v>
      </c>
      <c r="AE5117" s="126">
        <v>253.60137490401601</v>
      </c>
      <c r="AF5117" s="126">
        <v>247.05387671011499</v>
      </c>
      <c r="AG5117" s="126">
        <v>236.65354175227901</v>
      </c>
      <c r="AH5117" s="126">
        <v>214.73446627254199</v>
      </c>
      <c r="AI5117" s="126">
        <v>178.09043042110699</v>
      </c>
      <c r="AJ5117" s="126">
        <v>136.45990589358101</v>
      </c>
      <c r="AK5117" s="126">
        <v>113.529962052512</v>
      </c>
    </row>
    <row r="5118" spans="1:37" s="126" customFormat="1" hidden="1" x14ac:dyDescent="0.3">
      <c r="A5118" s="129" t="str">
        <f t="shared" si="120"/>
        <v>SDGbaseTRA_AgMax_v6_3imptaxbase</v>
      </c>
      <c r="B5118" s="129" t="s">
        <v>220</v>
      </c>
      <c r="C5118" s="129" t="s">
        <v>303</v>
      </c>
      <c r="D5118" s="129" t="s">
        <v>219</v>
      </c>
      <c r="E5118" s="126" t="s">
        <v>218</v>
      </c>
      <c r="F5118" s="126">
        <v>53.826071644541003</v>
      </c>
      <c r="G5118" s="126">
        <v>51.0837549263521</v>
      </c>
      <c r="H5118" s="126">
        <v>53.156780295626199</v>
      </c>
      <c r="I5118" s="126">
        <v>54.392561129326801</v>
      </c>
      <c r="J5118" s="126">
        <v>56.1056645995099</v>
      </c>
      <c r="K5118" s="126">
        <v>57.911162296904301</v>
      </c>
      <c r="L5118" s="126">
        <v>59.927571062693602</v>
      </c>
      <c r="M5118" s="126">
        <v>62.1364331123753</v>
      </c>
      <c r="N5118" s="126">
        <v>64.471860681082404</v>
      </c>
      <c r="O5118" s="126">
        <v>68.459527366011201</v>
      </c>
      <c r="P5118" s="126">
        <v>71.363488907848193</v>
      </c>
      <c r="Q5118" s="126">
        <v>74.001557090315302</v>
      </c>
      <c r="R5118" s="126">
        <v>76.593208371592098</v>
      </c>
      <c r="S5118" s="126">
        <v>79.241492607640893</v>
      </c>
      <c r="T5118" s="126">
        <v>82.000592468350902</v>
      </c>
      <c r="U5118" s="126">
        <v>85.106756221716907</v>
      </c>
      <c r="V5118" s="126">
        <v>88.033988959898394</v>
      </c>
      <c r="W5118" s="126">
        <v>91.172773363765103</v>
      </c>
      <c r="X5118" s="126">
        <v>94.459583424521696</v>
      </c>
      <c r="Y5118" s="126">
        <v>97.189561322464399</v>
      </c>
      <c r="Z5118" s="126">
        <v>99.818366488371495</v>
      </c>
      <c r="AA5118" s="126">
        <v>102.516513185837</v>
      </c>
      <c r="AB5118" s="126">
        <v>105.583481460679</v>
      </c>
      <c r="AC5118" s="126">
        <v>108.484430820802</v>
      </c>
      <c r="AD5118" s="126">
        <v>111.55946886971</v>
      </c>
      <c r="AE5118" s="126">
        <v>114.80740186491801</v>
      </c>
      <c r="AF5118" s="126">
        <v>118.28287801742199</v>
      </c>
      <c r="AG5118" s="126">
        <v>121.861186723496</v>
      </c>
      <c r="AH5118" s="126">
        <v>122.02061705725301</v>
      </c>
      <c r="AI5118" s="126">
        <v>121.59145546349001</v>
      </c>
      <c r="AJ5118" s="126">
        <v>121.112687762245</v>
      </c>
      <c r="AK5118" s="126">
        <v>120.23655105037901</v>
      </c>
    </row>
    <row r="5119" spans="1:37" s="126" customFormat="1" hidden="1" x14ac:dyDescent="0.3">
      <c r="A5119" s="129" t="str">
        <f t="shared" si="120"/>
        <v>SDGbaseTRA_AgMax_v6_3vataxbase</v>
      </c>
      <c r="B5119" s="129" t="s">
        <v>220</v>
      </c>
      <c r="C5119" s="129" t="s">
        <v>303</v>
      </c>
      <c r="D5119" s="129" t="s">
        <v>225</v>
      </c>
      <c r="E5119" s="126" t="s">
        <v>218</v>
      </c>
      <c r="F5119" s="126">
        <v>2.2587798931727801E-11</v>
      </c>
      <c r="G5119" s="126">
        <v>5.1841197749358903E-11</v>
      </c>
      <c r="H5119" s="126">
        <v>9.4627203032227805E-11</v>
      </c>
      <c r="I5119" s="126">
        <v>1.5234036288074E-11</v>
      </c>
      <c r="J5119" s="126">
        <v>1.2732926036499299E-11</v>
      </c>
      <c r="K5119" s="126">
        <v>1.53477236766045E-11</v>
      </c>
      <c r="L5119" s="126">
        <v>9.0949471840189701E-13</v>
      </c>
      <c r="M5119" s="126">
        <v>-5.5706351000896802E-12</v>
      </c>
      <c r="N5119" s="126">
        <v>2.0577306815778901E-11</v>
      </c>
      <c r="O5119" s="126">
        <v>-3.1832314570871502E-12</v>
      </c>
      <c r="P5119" s="126">
        <v>4.5474732975824099E-13</v>
      </c>
      <c r="Q5119" s="126">
        <v>1.8530954548660801E-11</v>
      </c>
      <c r="R5119" s="126">
        <v>-3.7516656463395703E-11</v>
      </c>
      <c r="S5119" s="126">
        <v>2.19188223129577E-10</v>
      </c>
      <c r="T5119" s="126">
        <v>-3.9096903494049597E-10</v>
      </c>
      <c r="U5119" s="126">
        <v>-2.4783730623845299E-11</v>
      </c>
      <c r="V5119" s="126">
        <v>-2.3788970798378902E-10</v>
      </c>
      <c r="W5119" s="126">
        <v>9.5351424534095299E-9</v>
      </c>
      <c r="X5119" s="126">
        <v>9.0949470137885298E-10</v>
      </c>
      <c r="Y5119" s="126">
        <v>2.4601831683816601E-10</v>
      </c>
      <c r="Z5119" s="126">
        <v>-6.5483436899531395E-11</v>
      </c>
      <c r="AA5119" s="126">
        <v>-4.6281911649571698E-10</v>
      </c>
      <c r="AB5119" s="126">
        <v>1.07320374810049E-10</v>
      </c>
      <c r="AC5119" s="126">
        <v>4.0490406211606002E-12</v>
      </c>
      <c r="AD5119" s="126">
        <v>1.0004441720193499E-11</v>
      </c>
      <c r="AE5119" s="126">
        <v>4.2643932801244199E-10</v>
      </c>
      <c r="AF5119" s="126">
        <v>-6.6602255743170004E-9</v>
      </c>
      <c r="AG5119" s="126">
        <v>3.7925929062911499E-10</v>
      </c>
      <c r="AH5119" s="126">
        <v>4.0861130399519403E-11</v>
      </c>
      <c r="AI5119" s="126">
        <v>3.2514202079093797E-11</v>
      </c>
      <c r="AJ5119" s="126">
        <v>2.27373626805982E-13</v>
      </c>
      <c r="AK5119" s="126">
        <v>1.81898642462545E-12</v>
      </c>
    </row>
    <row r="5120" spans="1:37" s="126" customFormat="1" hidden="1" x14ac:dyDescent="0.3">
      <c r="A5120" s="129" t="str">
        <f t="shared" si="120"/>
        <v>SDGbaseTRA_AgMax_v6_3acttaxbase</v>
      </c>
      <c r="B5120" s="129" t="s">
        <v>220</v>
      </c>
      <c r="C5120" s="129" t="s">
        <v>303</v>
      </c>
      <c r="D5120" s="129" t="s">
        <v>217</v>
      </c>
      <c r="E5120" s="126" t="s">
        <v>218</v>
      </c>
      <c r="F5120" s="126">
        <v>94.683488898731298</v>
      </c>
      <c r="G5120" s="126">
        <v>83.997983384561707</v>
      </c>
      <c r="H5120" s="126">
        <v>84.410977747354593</v>
      </c>
      <c r="I5120" s="126">
        <v>89.225814501962404</v>
      </c>
      <c r="J5120" s="126">
        <v>91.459967035512406</v>
      </c>
      <c r="K5120" s="126">
        <v>93.785605813559798</v>
      </c>
      <c r="L5120" s="126">
        <v>96.596847347373398</v>
      </c>
      <c r="M5120" s="126">
        <v>99.701792454291294</v>
      </c>
      <c r="N5120" s="126">
        <v>103.375212591333</v>
      </c>
      <c r="O5120" s="126">
        <v>105.933934427349</v>
      </c>
      <c r="P5120" s="126">
        <v>109.867940718886</v>
      </c>
      <c r="Q5120" s="126">
        <v>113.99591029177201</v>
      </c>
      <c r="R5120" s="126">
        <v>117.127548779195</v>
      </c>
      <c r="S5120" s="126">
        <v>120.691019452913</v>
      </c>
      <c r="T5120" s="126">
        <v>124.37769942973399</v>
      </c>
      <c r="U5120" s="126">
        <v>128.608551535694</v>
      </c>
      <c r="V5120" s="126">
        <v>132.742800310322</v>
      </c>
      <c r="W5120" s="126">
        <v>136.77550199329701</v>
      </c>
      <c r="X5120" s="126">
        <v>140.70131859564901</v>
      </c>
      <c r="Y5120" s="126">
        <v>144.19064079724001</v>
      </c>
      <c r="Z5120" s="126">
        <v>147.522370874638</v>
      </c>
      <c r="AA5120" s="126">
        <v>150.49478589243799</v>
      </c>
      <c r="AB5120" s="126">
        <v>153.06186948960999</v>
      </c>
      <c r="AC5120" s="126">
        <v>156.79571150190901</v>
      </c>
      <c r="AD5120" s="126">
        <v>161.90536243426499</v>
      </c>
      <c r="AE5120" s="126">
        <v>168.03809161627001</v>
      </c>
      <c r="AF5120" s="126">
        <v>174.88924375865801</v>
      </c>
      <c r="AG5120" s="126">
        <v>182.08268651763601</v>
      </c>
      <c r="AH5120" s="126">
        <v>186.325453065288</v>
      </c>
      <c r="AI5120" s="126">
        <v>191.77693796924601</v>
      </c>
      <c r="AJ5120" s="126">
        <v>197.55505478671901</v>
      </c>
      <c r="AK5120" s="126">
        <v>200.53909554338</v>
      </c>
    </row>
    <row r="5121" spans="1:37" s="126" customFormat="1" hidden="1" x14ac:dyDescent="0.3">
      <c r="A5121" s="129" t="str">
        <f t="shared" si="120"/>
        <v>SDGbaseTRA_AgMax_v6_3comtaxbase</v>
      </c>
      <c r="B5121" s="129" t="s">
        <v>220</v>
      </c>
      <c r="C5121" s="129" t="s">
        <v>303</v>
      </c>
      <c r="D5121" s="129" t="s">
        <v>226</v>
      </c>
      <c r="E5121" s="126" t="s">
        <v>218</v>
      </c>
      <c r="F5121" s="126">
        <v>497.90817031404998</v>
      </c>
      <c r="G5121" s="126">
        <v>448.29761945596999</v>
      </c>
      <c r="H5121" s="126">
        <v>447.50594913257697</v>
      </c>
      <c r="I5121" s="126">
        <v>465.66913829152998</v>
      </c>
      <c r="J5121" s="126">
        <v>477.30687470750399</v>
      </c>
      <c r="K5121" s="126">
        <v>488.979798344865</v>
      </c>
      <c r="L5121" s="126">
        <v>503.143632039755</v>
      </c>
      <c r="M5121" s="126">
        <v>518.57222335183098</v>
      </c>
      <c r="N5121" s="126">
        <v>536.16238138964798</v>
      </c>
      <c r="O5121" s="126">
        <v>553.60310378488305</v>
      </c>
      <c r="P5121" s="126">
        <v>571.96693333386099</v>
      </c>
      <c r="Q5121" s="126">
        <v>589.751602537552</v>
      </c>
      <c r="R5121" s="126">
        <v>605.20953709792695</v>
      </c>
      <c r="S5121" s="126">
        <v>619.50413730562502</v>
      </c>
      <c r="T5121" s="126">
        <v>634.29759893182995</v>
      </c>
      <c r="U5121" s="126">
        <v>651.37652074244704</v>
      </c>
      <c r="V5121" s="126">
        <v>667.54478624848605</v>
      </c>
      <c r="W5121" s="126">
        <v>683.05772854693396</v>
      </c>
      <c r="X5121" s="126">
        <v>696.86189169979696</v>
      </c>
      <c r="Y5121" s="126">
        <v>706.77252145681496</v>
      </c>
      <c r="Z5121" s="126">
        <v>715.73561750136196</v>
      </c>
      <c r="AA5121" s="126">
        <v>721.94782939566096</v>
      </c>
      <c r="AB5121" s="126">
        <v>730.40445194344295</v>
      </c>
      <c r="AC5121" s="126">
        <v>746.09004275471602</v>
      </c>
      <c r="AD5121" s="126">
        <v>769.22409475720406</v>
      </c>
      <c r="AE5121" s="126">
        <v>798.06126888168797</v>
      </c>
      <c r="AF5121" s="126">
        <v>831.06368131622799</v>
      </c>
      <c r="AG5121" s="126">
        <v>867.13941473296495</v>
      </c>
      <c r="AH5121" s="126">
        <v>890.96091312458805</v>
      </c>
      <c r="AI5121" s="126">
        <v>924.17472728954397</v>
      </c>
      <c r="AJ5121" s="126">
        <v>957.70627749483901</v>
      </c>
      <c r="AK5121" s="126">
        <v>973.26820749554395</v>
      </c>
    </row>
    <row r="5122" spans="1:37" s="126" customFormat="1" hidden="1" x14ac:dyDescent="0.3">
      <c r="A5122" s="129" t="str">
        <f t="shared" si="120"/>
        <v>SDGbaseTRA_AgMax_v6_3DIRTAXbase</v>
      </c>
      <c r="B5122" s="129" t="s">
        <v>220</v>
      </c>
      <c r="C5122" s="129" t="s">
        <v>303</v>
      </c>
      <c r="D5122" s="129" t="s">
        <v>227</v>
      </c>
      <c r="E5122" s="126" t="s">
        <v>218</v>
      </c>
      <c r="F5122" s="126">
        <v>784.14526173304796</v>
      </c>
      <c r="G5122" s="126">
        <v>771.78829722593002</v>
      </c>
      <c r="H5122" s="126">
        <v>771.36618036704203</v>
      </c>
      <c r="I5122" s="126">
        <v>1043.13877632968</v>
      </c>
      <c r="J5122" s="126">
        <v>1045.8936119270099</v>
      </c>
      <c r="K5122" s="126">
        <v>1057.09944561253</v>
      </c>
      <c r="L5122" s="126">
        <v>1073.2133789218699</v>
      </c>
      <c r="M5122" s="126">
        <v>1092.41961303065</v>
      </c>
      <c r="N5122" s="126">
        <v>1109.2072340842999</v>
      </c>
      <c r="O5122" s="126">
        <v>1116.76986362822</v>
      </c>
      <c r="P5122" s="126">
        <v>1129.9862330752701</v>
      </c>
      <c r="Q5122" s="126">
        <v>1143.5515091165901</v>
      </c>
      <c r="R5122" s="126">
        <v>1003.50256806214</v>
      </c>
      <c r="S5122" s="126">
        <v>1009.03168786833</v>
      </c>
      <c r="T5122" s="126">
        <v>1011.91004838368</v>
      </c>
      <c r="U5122" s="126">
        <v>1014.90281401161</v>
      </c>
      <c r="V5122" s="126">
        <v>1020.96736848005</v>
      </c>
      <c r="W5122" s="126">
        <v>1024.46580601152</v>
      </c>
      <c r="X5122" s="126">
        <v>1023.48780732007</v>
      </c>
      <c r="Y5122" s="126">
        <v>1019.85966143945</v>
      </c>
      <c r="Z5122" s="126">
        <v>1014.35744833991</v>
      </c>
      <c r="AA5122" s="126">
        <v>1010.81938933022</v>
      </c>
      <c r="AB5122" s="126">
        <v>1003.84974953695</v>
      </c>
      <c r="AC5122" s="126">
        <v>1016.1285770450201</v>
      </c>
      <c r="AD5122" s="126">
        <v>1040.43740731764</v>
      </c>
      <c r="AE5122" s="126">
        <v>1070.98782840694</v>
      </c>
      <c r="AF5122" s="126">
        <v>1104.17725374059</v>
      </c>
      <c r="AG5122" s="126">
        <v>1136.76146278704</v>
      </c>
      <c r="AH5122" s="126">
        <v>1191.85655402775</v>
      </c>
      <c r="AI5122" s="126">
        <v>1252.15486143262</v>
      </c>
      <c r="AJ5122" s="126">
        <v>1320.56147298668</v>
      </c>
      <c r="AK5122" s="126">
        <v>1377.46448988732</v>
      </c>
    </row>
    <row r="5123" spans="1:37" s="126" customFormat="1" hidden="1" x14ac:dyDescent="0.3">
      <c r="A5123" s="129" t="str">
        <f t="shared" si="120"/>
        <v>SDGbaseTRA_AgMax_v6_3FACINCbase</v>
      </c>
      <c r="B5123" s="129" t="s">
        <v>220</v>
      </c>
      <c r="C5123" s="129" t="s">
        <v>303</v>
      </c>
      <c r="D5123" s="129" t="s">
        <v>228</v>
      </c>
      <c r="E5123" s="126" t="s">
        <v>218</v>
      </c>
      <c r="F5123" s="126">
        <v>108.72526139301399</v>
      </c>
      <c r="G5123" s="126">
        <v>98.129396972178498</v>
      </c>
      <c r="H5123" s="126">
        <v>101.96872974434601</v>
      </c>
      <c r="I5123" s="126">
        <v>106.12022669246799</v>
      </c>
      <c r="J5123" s="126">
        <v>109.30775063620401</v>
      </c>
      <c r="K5123" s="126">
        <v>112.743697861615</v>
      </c>
      <c r="L5123" s="126">
        <v>116.38351736870599</v>
      </c>
      <c r="M5123" s="126">
        <v>120.243572906936</v>
      </c>
      <c r="N5123" s="126">
        <v>124.908794806578</v>
      </c>
      <c r="O5123" s="126">
        <v>130.74411276714901</v>
      </c>
      <c r="P5123" s="126">
        <v>136.587383361728</v>
      </c>
      <c r="Q5123" s="126">
        <v>142.427226557522</v>
      </c>
      <c r="R5123" s="126">
        <v>148.439783699271</v>
      </c>
      <c r="S5123" s="126">
        <v>154.767006122731</v>
      </c>
      <c r="T5123" s="126">
        <v>161.293160158874</v>
      </c>
      <c r="U5123" s="126">
        <v>168.35474785626499</v>
      </c>
      <c r="V5123" s="126">
        <v>175.28209819684599</v>
      </c>
      <c r="W5123" s="126">
        <v>182.53098011875301</v>
      </c>
      <c r="X5123" s="126">
        <v>190.25058181054101</v>
      </c>
      <c r="Y5123" s="126">
        <v>198.21806342833301</v>
      </c>
      <c r="Z5123" s="126">
        <v>206.98092123305901</v>
      </c>
      <c r="AA5123" s="126">
        <v>215.563259490213</v>
      </c>
      <c r="AB5123" s="126">
        <v>225.25490947864199</v>
      </c>
      <c r="AC5123" s="126">
        <v>232.68503049962499</v>
      </c>
      <c r="AD5123" s="126">
        <v>238.76689442776399</v>
      </c>
      <c r="AE5123" s="126">
        <v>244.34160768525501</v>
      </c>
      <c r="AF5123" s="126">
        <v>249.65894689363401</v>
      </c>
      <c r="AG5123" s="126">
        <v>252.90379368064799</v>
      </c>
      <c r="AH5123" s="126">
        <v>251.28789606242299</v>
      </c>
      <c r="AI5123" s="126">
        <v>245.978504631552</v>
      </c>
      <c r="AJ5123" s="126">
        <v>241.19232024056001</v>
      </c>
      <c r="AK5123" s="126">
        <v>239.983964633337</v>
      </c>
    </row>
    <row r="5124" spans="1:37" s="126" customFormat="1" hidden="1" x14ac:dyDescent="0.3">
      <c r="A5124" s="129" t="str">
        <f t="shared" si="120"/>
        <v>SDGbaseTRA_AgMax_v6_3TRNSFRbase</v>
      </c>
      <c r="B5124" s="129" t="s">
        <v>220</v>
      </c>
      <c r="C5124" s="129" t="s">
        <v>303</v>
      </c>
      <c r="D5124" s="129" t="s">
        <v>229</v>
      </c>
      <c r="E5124" s="126" t="s">
        <v>218</v>
      </c>
      <c r="F5124" s="126">
        <v>-48.3117601953644</v>
      </c>
      <c r="G5124" s="126">
        <v>-49.500066358220302</v>
      </c>
      <c r="H5124" s="126">
        <v>-50.154768579724703</v>
      </c>
      <c r="I5124" s="126">
        <v>-50.160960059796302</v>
      </c>
      <c r="J5124" s="126">
        <v>-50.334272335630303</v>
      </c>
      <c r="K5124" s="126">
        <v>-50.5678539634157</v>
      </c>
      <c r="L5124" s="126">
        <v>-50.831930755944697</v>
      </c>
      <c r="M5124" s="126">
        <v>-51.225206893785199</v>
      </c>
      <c r="N5124" s="126">
        <v>-51.574123851292804</v>
      </c>
      <c r="O5124" s="126">
        <v>-53.343937789541201</v>
      </c>
      <c r="P5124" s="126">
        <v>-53.881437690772103</v>
      </c>
      <c r="Q5124" s="126">
        <v>-54.105036767757703</v>
      </c>
      <c r="R5124" s="126">
        <v>-54.033328099473003</v>
      </c>
      <c r="S5124" s="126">
        <v>-54.201109099439797</v>
      </c>
      <c r="T5124" s="126">
        <v>-54.403003162961397</v>
      </c>
      <c r="U5124" s="126">
        <v>-54.586710411665699</v>
      </c>
      <c r="V5124" s="126">
        <v>-54.618189010170703</v>
      </c>
      <c r="W5124" s="126">
        <v>-54.752577828065498</v>
      </c>
      <c r="X5124" s="126">
        <v>-54.959279127029198</v>
      </c>
      <c r="Y5124" s="126">
        <v>-55.012382150188799</v>
      </c>
      <c r="Z5124" s="126">
        <v>-54.986654441541603</v>
      </c>
      <c r="AA5124" s="126">
        <v>-55.084297000018402</v>
      </c>
      <c r="AB5124" s="126">
        <v>-55.379322593922602</v>
      </c>
      <c r="AC5124" s="126">
        <v>-55.537155194911797</v>
      </c>
      <c r="AD5124" s="126">
        <v>-55.616896931057902</v>
      </c>
      <c r="AE5124" s="126">
        <v>-55.625538129752798</v>
      </c>
      <c r="AF5124" s="126">
        <v>-55.6140154399084</v>
      </c>
      <c r="AG5124" s="126">
        <v>-55.575724437751703</v>
      </c>
      <c r="AH5124" s="126">
        <v>-55.330775931607398</v>
      </c>
      <c r="AI5124" s="126">
        <v>-54.789437684856999</v>
      </c>
      <c r="AJ5124" s="126">
        <v>-54.293017811495702</v>
      </c>
      <c r="AK5124" s="126">
        <v>-53.819110994327602</v>
      </c>
    </row>
    <row r="5125" spans="1:37" s="126" customFormat="1" hidden="1" x14ac:dyDescent="0.3">
      <c r="A5125" s="129" t="str">
        <f t="shared" ref="A5125" si="121">_xlfn.CONCAT(C5125,D5125,E5125)</f>
        <v>SDGbaseTRA_AgMax_v6_3EXRXbase</v>
      </c>
      <c r="B5125" s="129" t="s">
        <v>220</v>
      </c>
      <c r="C5125" s="129" t="s">
        <v>303</v>
      </c>
      <c r="D5125" s="129" t="s">
        <v>248</v>
      </c>
      <c r="E5125" s="126" t="s">
        <v>218</v>
      </c>
      <c r="F5125" s="126">
        <v>0.99999999999994504</v>
      </c>
      <c r="G5125" s="126">
        <v>1.02459662322482</v>
      </c>
      <c r="H5125" s="126">
        <v>1.0381482350654301</v>
      </c>
      <c r="I5125" s="126">
        <v>1.03827639185472</v>
      </c>
      <c r="J5125" s="126">
        <v>1.0418637642694999</v>
      </c>
      <c r="K5125" s="126">
        <v>1.0466986456077201</v>
      </c>
      <c r="L5125" s="126">
        <v>1.05216474312644</v>
      </c>
      <c r="M5125" s="126">
        <v>1.0603051241899799</v>
      </c>
      <c r="N5125" s="126">
        <v>1.06752731928485</v>
      </c>
      <c r="O5125" s="126">
        <v>1.1041605102737899</v>
      </c>
      <c r="P5125" s="126">
        <v>1.11528616371836</v>
      </c>
      <c r="Q5125" s="126">
        <v>1.1199144172964</v>
      </c>
      <c r="R5125" s="126">
        <v>1.1184301271774999</v>
      </c>
      <c r="S5125" s="126">
        <v>1.1219030082997801</v>
      </c>
      <c r="T5125" s="126">
        <v>1.1260819921063101</v>
      </c>
      <c r="U5125" s="126">
        <v>1.1298845289619599</v>
      </c>
      <c r="V5125" s="126">
        <v>1.1305361011335799</v>
      </c>
      <c r="W5125" s="126">
        <v>1.1333178010209599</v>
      </c>
      <c r="X5125" s="126">
        <v>1.1375962892840199</v>
      </c>
      <c r="Y5125" s="126">
        <v>1.13869546312793</v>
      </c>
      <c r="Z5125" s="126">
        <v>1.1381629280154999</v>
      </c>
      <c r="AA5125" s="126">
        <v>1.14018402097676</v>
      </c>
      <c r="AB5125" s="126">
        <v>1.1462907244525</v>
      </c>
      <c r="AC5125" s="126">
        <v>1.1495576847195399</v>
      </c>
      <c r="AD5125" s="126">
        <v>1.1512082504580601</v>
      </c>
      <c r="AE5125" s="126">
        <v>1.1513871137133</v>
      </c>
      <c r="AF5125" s="126">
        <v>1.15114860677839</v>
      </c>
      <c r="AG5125" s="126">
        <v>1.15035602538616</v>
      </c>
      <c r="AH5125" s="126">
        <v>1.1452858622384301</v>
      </c>
      <c r="AI5125" s="126">
        <v>1.1340807592870801</v>
      </c>
      <c r="AJ5125" s="126">
        <v>1.1238054169821401</v>
      </c>
      <c r="AK5125" s="126">
        <v>1.11399607003946</v>
      </c>
    </row>
    <row r="5126" spans="1:37" s="126" customFormat="1" hidden="1" x14ac:dyDescent="0.3">
      <c r="A5126" s="129" t="str">
        <f t="shared" ref="A5126" si="122">_xlfn.CONCAT(C5126,D5126,E5126)</f>
        <v>SDGbaseTRA_AgMax_v6_3GDP_RUNbase</v>
      </c>
      <c r="B5126" s="129" t="s">
        <v>220</v>
      </c>
      <c r="C5126" s="129" t="s">
        <v>303</v>
      </c>
      <c r="D5126" s="129" t="s">
        <v>265</v>
      </c>
      <c r="E5126" s="126" t="s">
        <v>218</v>
      </c>
      <c r="F5126" s="126">
        <v>4436.7667702664303</v>
      </c>
      <c r="G5126" s="126">
        <v>4128.5306735708</v>
      </c>
      <c r="H5126" s="126">
        <v>4254.5632323938298</v>
      </c>
      <c r="I5126" s="126">
        <v>4440.5934918920702</v>
      </c>
      <c r="J5126" s="126">
        <v>4557.7646542562798</v>
      </c>
      <c r="K5126" s="126">
        <v>4684.4551056796799</v>
      </c>
      <c r="L5126" s="126">
        <v>4823.8214451896702</v>
      </c>
      <c r="M5126" s="126">
        <v>4969.1989637267297</v>
      </c>
      <c r="N5126" s="126">
        <v>5125.8740460482204</v>
      </c>
      <c r="O5126" s="126">
        <v>5285.2508275415603</v>
      </c>
      <c r="P5126" s="126">
        <v>5456.6189778191101</v>
      </c>
      <c r="Q5126" s="126">
        <v>5630.4266002281702</v>
      </c>
      <c r="R5126" s="126">
        <v>5804.6151623187898</v>
      </c>
      <c r="S5126" s="126">
        <v>5967.8202656000203</v>
      </c>
      <c r="T5126" s="126">
        <v>6137.6132461236903</v>
      </c>
      <c r="U5126" s="126">
        <v>6327.2668147767799</v>
      </c>
      <c r="V5126" s="126">
        <v>6507.5029394807898</v>
      </c>
      <c r="W5126" s="126">
        <v>6696.33856895602</v>
      </c>
      <c r="X5126" s="126">
        <v>6900.7408674976396</v>
      </c>
      <c r="Y5126" s="126">
        <v>7093.5858573041196</v>
      </c>
      <c r="Z5126" s="126">
        <v>7284.4480077536</v>
      </c>
      <c r="AA5126" s="126">
        <v>7476.9509003802896</v>
      </c>
      <c r="AB5126" s="126">
        <v>7683.641280025</v>
      </c>
      <c r="AC5126" s="126">
        <v>7884.8779986600603</v>
      </c>
      <c r="AD5126" s="126">
        <v>8094.7255272480998</v>
      </c>
      <c r="AE5126" s="126">
        <v>8315.6194398494499</v>
      </c>
      <c r="AF5126" s="126">
        <v>8547.9634883564395</v>
      </c>
      <c r="AG5126" s="126">
        <v>8789.4987498673308</v>
      </c>
      <c r="AH5126" s="126">
        <v>8869.4031719586001</v>
      </c>
      <c r="AI5126" s="126">
        <v>8940.8176790568305</v>
      </c>
      <c r="AJ5126" s="126">
        <v>8997.9514019082599</v>
      </c>
      <c r="AK5126" s="126">
        <v>9024.4731411909506</v>
      </c>
    </row>
    <row r="5127" spans="1:37" hidden="1" x14ac:dyDescent="0.3">
      <c r="F5127">
        <v>2019</v>
      </c>
      <c r="G5127">
        <v>2020</v>
      </c>
      <c r="H5127">
        <v>2021</v>
      </c>
      <c r="I5127">
        <v>2022</v>
      </c>
      <c r="J5127">
        <v>2023</v>
      </c>
      <c r="K5127">
        <v>2024</v>
      </c>
      <c r="L5127">
        <v>2025</v>
      </c>
      <c r="M5127">
        <v>2026</v>
      </c>
      <c r="N5127">
        <v>2027</v>
      </c>
      <c r="O5127">
        <v>2028</v>
      </c>
      <c r="P5127">
        <v>2029</v>
      </c>
      <c r="Q5127">
        <v>2030</v>
      </c>
      <c r="R5127">
        <v>2031</v>
      </c>
      <c r="S5127">
        <v>2032</v>
      </c>
      <c r="T5127">
        <v>2033</v>
      </c>
      <c r="U5127">
        <v>2034</v>
      </c>
      <c r="V5127">
        <v>2035</v>
      </c>
      <c r="W5127">
        <v>2036</v>
      </c>
      <c r="X5127">
        <v>2037</v>
      </c>
      <c r="Y5127">
        <v>2038</v>
      </c>
      <c r="Z5127">
        <v>2039</v>
      </c>
      <c r="AA5127">
        <v>2040</v>
      </c>
      <c r="AB5127">
        <v>2041</v>
      </c>
      <c r="AC5127">
        <v>2042</v>
      </c>
      <c r="AD5127">
        <v>2043</v>
      </c>
      <c r="AE5127">
        <v>2044</v>
      </c>
      <c r="AF5127">
        <v>2045</v>
      </c>
      <c r="AG5127">
        <v>2046</v>
      </c>
      <c r="AH5127">
        <v>2047</v>
      </c>
      <c r="AI5127">
        <v>2048</v>
      </c>
      <c r="AJ5127">
        <v>2049</v>
      </c>
      <c r="AK5127">
        <v>2050</v>
      </c>
    </row>
    <row r="5128" spans="1:37" hidden="1" x14ac:dyDescent="0.3">
      <c r="A5128" s="130" t="str">
        <f t="shared" ref="A5128" si="123">_xlfn.CONCAT(C5128,D5128,E5128)</f>
        <v>SDGbaseWaS_1BW_v6_3PalmaRatiototal</v>
      </c>
      <c r="B5128" s="130" t="s">
        <v>220</v>
      </c>
      <c r="C5128" s="130" t="s">
        <v>304</v>
      </c>
      <c r="D5128" s="4" t="s">
        <v>0</v>
      </c>
      <c r="E5128" t="s">
        <v>1</v>
      </c>
      <c r="F5128">
        <v>3.6916692176509098</v>
      </c>
      <c r="G5128">
        <v>3.4837326600739802</v>
      </c>
      <c r="H5128">
        <v>3.7031047220524198</v>
      </c>
      <c r="I5128">
        <v>3.6695442189203198</v>
      </c>
      <c r="J5128">
        <v>3.6587279060285698</v>
      </c>
      <c r="K5128">
        <v>3.6609372118776902</v>
      </c>
      <c r="L5128">
        <v>3.65875802180003</v>
      </c>
      <c r="M5128">
        <v>3.6524280787192498</v>
      </c>
      <c r="N5128">
        <v>3.65010578465249</v>
      </c>
      <c r="O5128">
        <v>3.6409902937547201</v>
      </c>
      <c r="P5128">
        <v>3.6344490545749899</v>
      </c>
      <c r="Q5128">
        <v>3.62452352936003</v>
      </c>
      <c r="R5128">
        <v>3.6603679052126998</v>
      </c>
      <c r="S5128">
        <v>3.6465912448664399</v>
      </c>
      <c r="T5128">
        <v>3.6346414706833801</v>
      </c>
      <c r="U5128">
        <v>3.6290824162732398</v>
      </c>
      <c r="V5128">
        <v>3.6113446570476602</v>
      </c>
      <c r="W5128">
        <v>3.5982516120611399</v>
      </c>
      <c r="X5128">
        <v>3.5842946590043701</v>
      </c>
      <c r="Y5128">
        <v>3.5623154541425399</v>
      </c>
      <c r="Z5128">
        <v>3.5506349808483999</v>
      </c>
      <c r="AA5128">
        <v>3.5325880095805902</v>
      </c>
      <c r="AB5128">
        <v>3.5224176435725001</v>
      </c>
      <c r="AC5128">
        <v>3.4957181322426698</v>
      </c>
      <c r="AD5128">
        <v>3.4746187342982102</v>
      </c>
      <c r="AE5128">
        <v>3.4586017469625001</v>
      </c>
      <c r="AF5128">
        <v>3.4437339516819101</v>
      </c>
      <c r="AG5128">
        <v>3.4182727350374802</v>
      </c>
      <c r="AH5128">
        <v>3.3411164139718599</v>
      </c>
      <c r="AI5128">
        <v>3.3094558066895501</v>
      </c>
      <c r="AJ5128">
        <v>3.28572213669448</v>
      </c>
      <c r="AK5128">
        <v>3.2599779408262801</v>
      </c>
    </row>
    <row r="5129" spans="1:37" hidden="1" x14ac:dyDescent="0.3">
      <c r="A5129" s="130" t="str">
        <f t="shared" ref="A5129:A5192" si="124">_xlfn.CONCAT(C5129,D5129,E5129)</f>
        <v>SDGbaseWaS_1BW_v6_320-20Ratiototal</v>
      </c>
      <c r="B5129" s="130" t="s">
        <v>220</v>
      </c>
      <c r="C5129" s="130" t="s">
        <v>304</v>
      </c>
      <c r="D5129" s="4" t="s">
        <v>2</v>
      </c>
      <c r="E5129" t="s">
        <v>1</v>
      </c>
      <c r="F5129">
        <v>13.172548992504</v>
      </c>
      <c r="G5129">
        <v>12.4160744898762</v>
      </c>
      <c r="H5129">
        <v>13.237572350066101</v>
      </c>
      <c r="I5129">
        <v>13.1239781546183</v>
      </c>
      <c r="J5129">
        <v>13.0765517674322</v>
      </c>
      <c r="K5129">
        <v>13.0818700235275</v>
      </c>
      <c r="L5129">
        <v>13.072717512720301</v>
      </c>
      <c r="M5129">
        <v>13.049242084120699</v>
      </c>
      <c r="N5129">
        <v>13.04041012001</v>
      </c>
      <c r="O5129">
        <v>13.003700336399801</v>
      </c>
      <c r="P5129">
        <v>12.977911423887701</v>
      </c>
      <c r="Q5129">
        <v>12.938473981299</v>
      </c>
      <c r="R5129">
        <v>13.055116412618601</v>
      </c>
      <c r="S5129">
        <v>13.0033654924987</v>
      </c>
      <c r="T5129">
        <v>12.9580275447607</v>
      </c>
      <c r="U5129">
        <v>12.937149888587101</v>
      </c>
      <c r="V5129">
        <v>12.8718748084988</v>
      </c>
      <c r="W5129">
        <v>12.8224324864085</v>
      </c>
      <c r="X5129">
        <v>12.767174182132701</v>
      </c>
      <c r="Y5129">
        <v>12.6817591521914</v>
      </c>
      <c r="Z5129">
        <v>12.6337251528248</v>
      </c>
      <c r="AA5129">
        <v>12.5628397687976</v>
      </c>
      <c r="AB5129">
        <v>12.5191693767567</v>
      </c>
      <c r="AC5129">
        <v>12.4178887657077</v>
      </c>
      <c r="AD5129">
        <v>12.3397906471026</v>
      </c>
      <c r="AE5129">
        <v>12.280536291356</v>
      </c>
      <c r="AF5129">
        <v>12.225580611029599</v>
      </c>
      <c r="AG5129">
        <v>12.129232021439501</v>
      </c>
      <c r="AH5129">
        <v>11.832825406723501</v>
      </c>
      <c r="AI5129">
        <v>11.709132748649299</v>
      </c>
      <c r="AJ5129">
        <v>11.618105321484199</v>
      </c>
      <c r="AK5129">
        <v>11.5207977839009</v>
      </c>
    </row>
    <row r="5130" spans="1:37" hidden="1" x14ac:dyDescent="0.3">
      <c r="A5130" s="130" t="str">
        <f t="shared" si="124"/>
        <v>SDGbaseWaS_1BW_v6_3C_GVAaawhe</v>
      </c>
      <c r="B5130" s="130" t="s">
        <v>220</v>
      </c>
      <c r="C5130" s="130" t="s">
        <v>304</v>
      </c>
      <c r="D5130" s="4" t="s">
        <v>3</v>
      </c>
      <c r="E5130" t="s">
        <v>4</v>
      </c>
      <c r="F5130">
        <v>2.6605426949915998</v>
      </c>
      <c r="G5130">
        <v>2.48687363742332</v>
      </c>
      <c r="H5130">
        <v>2.5562861744059502</v>
      </c>
      <c r="I5130">
        <v>2.6117103721589898</v>
      </c>
      <c r="J5130">
        <v>2.7033701165565098</v>
      </c>
      <c r="K5130">
        <v>2.7667249866682102</v>
      </c>
      <c r="L5130">
        <v>2.82620986231449</v>
      </c>
      <c r="M5130">
        <v>2.8558457203746799</v>
      </c>
      <c r="N5130">
        <v>2.8910551452253599</v>
      </c>
      <c r="O5130">
        <v>3.0557016684484202</v>
      </c>
      <c r="P5130">
        <v>3.1024989870573201</v>
      </c>
      <c r="Q5130">
        <v>3.1248987214514101</v>
      </c>
      <c r="R5130">
        <v>3.2448864157439599</v>
      </c>
      <c r="S5130">
        <v>3.2906350346975199</v>
      </c>
      <c r="T5130">
        <v>3.33735030648173</v>
      </c>
      <c r="U5130">
        <v>3.3943387808544099</v>
      </c>
      <c r="V5130">
        <v>3.4421354757835898</v>
      </c>
      <c r="W5130">
        <v>3.4862519660659199</v>
      </c>
      <c r="X5130">
        <v>3.5346153464203698</v>
      </c>
      <c r="Y5130">
        <v>3.5790594936393898</v>
      </c>
      <c r="Z5130">
        <v>3.6244405126293899</v>
      </c>
      <c r="AA5130">
        <v>3.6740839787762001</v>
      </c>
      <c r="AB5130">
        <v>3.7723802864500802</v>
      </c>
      <c r="AC5130">
        <v>3.85034726122583</v>
      </c>
      <c r="AD5130">
        <v>3.9220514409885401</v>
      </c>
      <c r="AE5130">
        <v>3.9955346973849402</v>
      </c>
      <c r="AF5130">
        <v>4.0697419706441398</v>
      </c>
      <c r="AG5130">
        <v>4.0967602795398799</v>
      </c>
      <c r="AH5130">
        <v>4.0265324648712104</v>
      </c>
      <c r="AI5130">
        <v>3.95672441042153</v>
      </c>
      <c r="AJ5130">
        <v>3.9121830320411499</v>
      </c>
      <c r="AK5130">
        <v>3.8579634071122899</v>
      </c>
    </row>
    <row r="5131" spans="1:37" hidden="1" x14ac:dyDescent="0.3">
      <c r="A5131" s="130" t="str">
        <f t="shared" si="124"/>
        <v>SDGbaseWaS_1BW_v6_3C_GVAaamai</v>
      </c>
      <c r="B5131" s="130" t="s">
        <v>220</v>
      </c>
      <c r="C5131" s="130" t="s">
        <v>304</v>
      </c>
      <c r="D5131" s="4" t="s">
        <v>3</v>
      </c>
      <c r="E5131" t="s">
        <v>5</v>
      </c>
      <c r="F5131">
        <v>11.925302657025901</v>
      </c>
      <c r="G5131">
        <v>11.250343786546701</v>
      </c>
      <c r="H5131">
        <v>11.725572167940401</v>
      </c>
      <c r="I5131">
        <v>12.1294423111834</v>
      </c>
      <c r="J5131">
        <v>12.649361669521699</v>
      </c>
      <c r="K5131">
        <v>12.973699932569399</v>
      </c>
      <c r="L5131">
        <v>13.2828685838684</v>
      </c>
      <c r="M5131">
        <v>13.4402360133393</v>
      </c>
      <c r="N5131">
        <v>13.6539177561187</v>
      </c>
      <c r="O5131">
        <v>14.7591334871047</v>
      </c>
      <c r="P5131">
        <v>15.021754789765099</v>
      </c>
      <c r="Q5131">
        <v>15.089791210539801</v>
      </c>
      <c r="R5131">
        <v>15.597467448467301</v>
      </c>
      <c r="S5131">
        <v>15.741579304245599</v>
      </c>
      <c r="T5131">
        <v>15.901537001441501</v>
      </c>
      <c r="U5131">
        <v>16.1542656314151</v>
      </c>
      <c r="V5131">
        <v>16.288783716447</v>
      </c>
      <c r="W5131">
        <v>16.3923126664472</v>
      </c>
      <c r="X5131">
        <v>16.557076504666799</v>
      </c>
      <c r="Y5131">
        <v>16.715511740055302</v>
      </c>
      <c r="Z5131">
        <v>16.864044630995799</v>
      </c>
      <c r="AA5131">
        <v>17.066697876431</v>
      </c>
      <c r="AB5131">
        <v>17.602923990629201</v>
      </c>
      <c r="AC5131">
        <v>17.979869511311399</v>
      </c>
      <c r="AD5131">
        <v>18.280712952575101</v>
      </c>
      <c r="AE5131">
        <v>18.571672324231699</v>
      </c>
      <c r="AF5131">
        <v>18.840631758352401</v>
      </c>
      <c r="AG5131">
        <v>18.707378256518801</v>
      </c>
      <c r="AH5131">
        <v>18.041148942763002</v>
      </c>
      <c r="AI5131">
        <v>17.372193117439899</v>
      </c>
      <c r="AJ5131">
        <v>16.8778946573198</v>
      </c>
      <c r="AK5131">
        <v>16.360296987490099</v>
      </c>
    </row>
    <row r="5132" spans="1:37" hidden="1" x14ac:dyDescent="0.3">
      <c r="A5132" s="130" t="str">
        <f t="shared" si="124"/>
        <v>SDGbaseWaS_1BW_v6_3C_GVAaaoce</v>
      </c>
      <c r="B5132" s="130" t="s">
        <v>220</v>
      </c>
      <c r="C5132" s="130" t="s">
        <v>304</v>
      </c>
      <c r="D5132" s="4" t="s">
        <v>3</v>
      </c>
      <c r="E5132" t="s">
        <v>6</v>
      </c>
      <c r="F5132">
        <v>0.81587985557114195</v>
      </c>
      <c r="G5132">
        <v>0.75417772109146697</v>
      </c>
      <c r="H5132">
        <v>0.79230629413111897</v>
      </c>
      <c r="I5132">
        <v>0.81795144188809099</v>
      </c>
      <c r="J5132">
        <v>0.85938723378918402</v>
      </c>
      <c r="K5132">
        <v>0.88784138418491998</v>
      </c>
      <c r="L5132">
        <v>0.91516589400779003</v>
      </c>
      <c r="M5132">
        <v>0.93239432898835295</v>
      </c>
      <c r="N5132">
        <v>0.95222707492569503</v>
      </c>
      <c r="O5132">
        <v>1.0327055779308001</v>
      </c>
      <c r="P5132">
        <v>1.0601863892416299</v>
      </c>
      <c r="Q5132">
        <v>1.0742494101983</v>
      </c>
      <c r="R5132">
        <v>1.12674482060518</v>
      </c>
      <c r="S5132">
        <v>1.1476282755038001</v>
      </c>
      <c r="T5132">
        <v>1.16979469067647</v>
      </c>
      <c r="U5132">
        <v>1.19729718373967</v>
      </c>
      <c r="V5132">
        <v>1.2152491504804599</v>
      </c>
      <c r="W5132">
        <v>1.2332514977007101</v>
      </c>
      <c r="X5132">
        <v>1.2568985018604599</v>
      </c>
      <c r="Y5132">
        <v>1.2768270597822799</v>
      </c>
      <c r="Z5132">
        <v>1.29731396920886</v>
      </c>
      <c r="AA5132">
        <v>1.3217742476904899</v>
      </c>
      <c r="AB5132">
        <v>1.3751775173190299</v>
      </c>
      <c r="AC5132">
        <v>1.41309255482606</v>
      </c>
      <c r="AD5132">
        <v>1.44412438254654</v>
      </c>
      <c r="AE5132">
        <v>1.47518910448281</v>
      </c>
      <c r="AF5132">
        <v>1.50597849489076</v>
      </c>
      <c r="AG5132">
        <v>1.51599481930596</v>
      </c>
      <c r="AH5132">
        <v>1.48074490801019</v>
      </c>
      <c r="AI5132">
        <v>1.44038455371465</v>
      </c>
      <c r="AJ5132">
        <v>1.4093922835925901</v>
      </c>
      <c r="AK5132">
        <v>1.37413503408592</v>
      </c>
    </row>
    <row r="5133" spans="1:37" hidden="1" x14ac:dyDescent="0.3">
      <c r="A5133" s="130" t="str">
        <f t="shared" si="124"/>
        <v>SDGbaseWaS_1BW_v6_3C_GVAaaveg</v>
      </c>
      <c r="B5133" s="130" t="s">
        <v>220</v>
      </c>
      <c r="C5133" s="130" t="s">
        <v>304</v>
      </c>
      <c r="D5133" s="4" t="s">
        <v>3</v>
      </c>
      <c r="E5133" t="s">
        <v>7</v>
      </c>
      <c r="F5133">
        <v>6.7349634382759103</v>
      </c>
      <c r="G5133">
        <v>6.4555958565659299</v>
      </c>
      <c r="H5133">
        <v>6.4889999794553797</v>
      </c>
      <c r="I5133">
        <v>6.5346924183948598</v>
      </c>
      <c r="J5133">
        <v>6.6344265418508401</v>
      </c>
      <c r="K5133">
        <v>6.7089420177158496</v>
      </c>
      <c r="L5133">
        <v>6.7972727419924501</v>
      </c>
      <c r="M5133">
        <v>6.8538652921434204</v>
      </c>
      <c r="N5133">
        <v>6.92581320418582</v>
      </c>
      <c r="O5133">
        <v>7.0790352845848004</v>
      </c>
      <c r="P5133">
        <v>7.16895621571134</v>
      </c>
      <c r="Q5133">
        <v>7.2378366748043304</v>
      </c>
      <c r="R5133">
        <v>7.4814145678853796</v>
      </c>
      <c r="S5133">
        <v>7.5954645539041099</v>
      </c>
      <c r="T5133">
        <v>7.7000372984230401</v>
      </c>
      <c r="U5133">
        <v>7.8281774309002703</v>
      </c>
      <c r="V5133">
        <v>7.9521622934596801</v>
      </c>
      <c r="W5133">
        <v>8.0561090001122704</v>
      </c>
      <c r="X5133">
        <v>8.1540178931237097</v>
      </c>
      <c r="Y5133">
        <v>8.2437110819992796</v>
      </c>
      <c r="Z5133">
        <v>8.3422341637974604</v>
      </c>
      <c r="AA5133">
        <v>8.4284496573545091</v>
      </c>
      <c r="AB5133">
        <v>8.5717626175503394</v>
      </c>
      <c r="AC5133">
        <v>8.7199184471286806</v>
      </c>
      <c r="AD5133">
        <v>8.8716867480549109</v>
      </c>
      <c r="AE5133">
        <v>9.0349133149107494</v>
      </c>
      <c r="AF5133">
        <v>9.2073192714514303</v>
      </c>
      <c r="AG5133">
        <v>9.2916503932917607</v>
      </c>
      <c r="AH5133">
        <v>9.1034204985040308</v>
      </c>
      <c r="AI5133">
        <v>8.95558332291235</v>
      </c>
      <c r="AJ5133">
        <v>8.8779750521382805</v>
      </c>
      <c r="AK5133">
        <v>8.7953030572307007</v>
      </c>
    </row>
    <row r="5134" spans="1:37" hidden="1" x14ac:dyDescent="0.3">
      <c r="A5134" s="130" t="str">
        <f t="shared" si="124"/>
        <v>SDGbaseWaS_1BW_v6_3C_GVAaaofr</v>
      </c>
      <c r="B5134" s="130" t="s">
        <v>220</v>
      </c>
      <c r="C5134" s="130" t="s">
        <v>304</v>
      </c>
      <c r="D5134" s="4" t="s">
        <v>3</v>
      </c>
      <c r="E5134" t="s">
        <v>8</v>
      </c>
      <c r="F5134">
        <v>12.999968868332401</v>
      </c>
      <c r="G5134">
        <v>12.669206141974801</v>
      </c>
      <c r="H5134">
        <v>12.991943479696401</v>
      </c>
      <c r="I5134">
        <v>13.048621936080499</v>
      </c>
      <c r="J5134">
        <v>13.3232724475916</v>
      </c>
      <c r="K5134">
        <v>13.585434967023801</v>
      </c>
      <c r="L5134">
        <v>13.869519734515899</v>
      </c>
      <c r="M5134">
        <v>14.086942347827</v>
      </c>
      <c r="N5134">
        <v>14.3255881271627</v>
      </c>
      <c r="O5134">
        <v>15.4130694594313</v>
      </c>
      <c r="P5134">
        <v>15.7554252445759</v>
      </c>
      <c r="Q5134">
        <v>15.911622925361399</v>
      </c>
      <c r="R5134">
        <v>16.362955385538601</v>
      </c>
      <c r="S5134">
        <v>16.655475520198799</v>
      </c>
      <c r="T5134">
        <v>16.959637274056</v>
      </c>
      <c r="U5134">
        <v>17.318006128984599</v>
      </c>
      <c r="V5134">
        <v>17.6747550327146</v>
      </c>
      <c r="W5134">
        <v>17.993658854343</v>
      </c>
      <c r="X5134">
        <v>18.270624753943402</v>
      </c>
      <c r="Y5134">
        <v>18.522982586533299</v>
      </c>
      <c r="Z5134">
        <v>18.751330433974299</v>
      </c>
      <c r="AA5134">
        <v>19.022955126261799</v>
      </c>
      <c r="AB5134">
        <v>19.614123967403</v>
      </c>
      <c r="AC5134">
        <v>20.120813724993901</v>
      </c>
      <c r="AD5134">
        <v>20.540769631689599</v>
      </c>
      <c r="AE5134">
        <v>20.953290769849101</v>
      </c>
      <c r="AF5134">
        <v>21.391643675533999</v>
      </c>
      <c r="AG5134">
        <v>21.599791199661801</v>
      </c>
      <c r="AH5134">
        <v>21.226297955598699</v>
      </c>
      <c r="AI5134">
        <v>20.688070525534599</v>
      </c>
      <c r="AJ5134">
        <v>20.335047529161301</v>
      </c>
      <c r="AK5134">
        <v>19.975992365393999</v>
      </c>
    </row>
    <row r="5135" spans="1:37" hidden="1" x14ac:dyDescent="0.3">
      <c r="A5135" s="130" t="str">
        <f t="shared" si="124"/>
        <v>SDGbaseWaS_1BW_v6_3C_GVAaagra</v>
      </c>
      <c r="B5135" s="130" t="s">
        <v>220</v>
      </c>
      <c r="C5135" s="130" t="s">
        <v>304</v>
      </c>
      <c r="D5135" s="4" t="s">
        <v>3</v>
      </c>
      <c r="E5135" t="s">
        <v>9</v>
      </c>
      <c r="F5135">
        <v>6.1969723289684602</v>
      </c>
      <c r="G5135">
        <v>6.2019699402898496</v>
      </c>
      <c r="H5135">
        <v>6.4615702234118704</v>
      </c>
      <c r="I5135">
        <v>6.3910962673758096</v>
      </c>
      <c r="J5135">
        <v>6.5277115229177003</v>
      </c>
      <c r="K5135">
        <v>6.7007254270831504</v>
      </c>
      <c r="L5135">
        <v>6.8969941870666496</v>
      </c>
      <c r="M5135">
        <v>7.1042352981287902</v>
      </c>
      <c r="N5135">
        <v>7.3210635867967504</v>
      </c>
      <c r="O5135">
        <v>8.0398014381789906</v>
      </c>
      <c r="P5135">
        <v>8.3409871104604001</v>
      </c>
      <c r="Q5135">
        <v>8.5131748759653494</v>
      </c>
      <c r="R5135">
        <v>8.8327734875449604</v>
      </c>
      <c r="S5135">
        <v>9.0771658843585605</v>
      </c>
      <c r="T5135">
        <v>9.3419209474712392</v>
      </c>
      <c r="U5135">
        <v>9.6432790554914796</v>
      </c>
      <c r="V5135">
        <v>9.9063079799140592</v>
      </c>
      <c r="W5135">
        <v>10.1921668431733</v>
      </c>
      <c r="X5135">
        <v>10.4919526612473</v>
      </c>
      <c r="Y5135">
        <v>10.7174298774221</v>
      </c>
      <c r="Z5135">
        <v>10.9140417953842</v>
      </c>
      <c r="AA5135">
        <v>11.149503471697001</v>
      </c>
      <c r="AB5135">
        <v>11.656328537555099</v>
      </c>
      <c r="AC5135">
        <v>12.0462980647376</v>
      </c>
      <c r="AD5135">
        <v>12.3144055481085</v>
      </c>
      <c r="AE5135">
        <v>12.5736029491824</v>
      </c>
      <c r="AF5135">
        <v>12.8516218430793</v>
      </c>
      <c r="AG5135">
        <v>13.0115255540601</v>
      </c>
      <c r="AH5135">
        <v>12.8062596517105</v>
      </c>
      <c r="AI5135">
        <v>12.438697558974001</v>
      </c>
      <c r="AJ5135">
        <v>12.1494072781126</v>
      </c>
      <c r="AK5135">
        <v>11.860678581030999</v>
      </c>
    </row>
    <row r="5136" spans="1:37" hidden="1" x14ac:dyDescent="0.3">
      <c r="A5136" s="130" t="str">
        <f t="shared" si="124"/>
        <v>SDGbaseWaS_1BW_v6_3C_GVAaaoil</v>
      </c>
      <c r="B5136" s="130" t="s">
        <v>220</v>
      </c>
      <c r="C5136" s="130" t="s">
        <v>304</v>
      </c>
      <c r="D5136" s="4" t="s">
        <v>3</v>
      </c>
      <c r="E5136" t="s">
        <v>10</v>
      </c>
      <c r="F5136">
        <v>5.4472049614452702</v>
      </c>
      <c r="G5136">
        <v>4.9312802531384703</v>
      </c>
      <c r="H5136">
        <v>5.0993660326928802</v>
      </c>
      <c r="I5136">
        <v>5.2648667909058098</v>
      </c>
      <c r="J5136">
        <v>5.5107632759955898</v>
      </c>
      <c r="K5136">
        <v>5.6833077548307802</v>
      </c>
      <c r="L5136">
        <v>5.8505388486215697</v>
      </c>
      <c r="M5136">
        <v>5.9401702344748202</v>
      </c>
      <c r="N5136">
        <v>6.0411327684162099</v>
      </c>
      <c r="O5136">
        <v>6.3038854620764901</v>
      </c>
      <c r="P5136">
        <v>6.4400249800304801</v>
      </c>
      <c r="Q5136">
        <v>6.5459008885653596</v>
      </c>
      <c r="R5136">
        <v>6.9466119305819101</v>
      </c>
      <c r="S5136">
        <v>7.1057319641170604</v>
      </c>
      <c r="T5136">
        <v>7.2618365689476496</v>
      </c>
      <c r="U5136">
        <v>7.44418093501565</v>
      </c>
      <c r="V5136">
        <v>7.5970190232704997</v>
      </c>
      <c r="W5136">
        <v>7.7474832849808299</v>
      </c>
      <c r="X5136">
        <v>7.9186175130698899</v>
      </c>
      <c r="Y5136">
        <v>8.0714394514434407</v>
      </c>
      <c r="Z5136">
        <v>8.2421156786906096</v>
      </c>
      <c r="AA5136">
        <v>8.4057699973176394</v>
      </c>
      <c r="AB5136">
        <v>8.6591959331208006</v>
      </c>
      <c r="AC5136">
        <v>8.86921772499994</v>
      </c>
      <c r="AD5136">
        <v>9.0880919834334293</v>
      </c>
      <c r="AE5136">
        <v>9.3226217265224101</v>
      </c>
      <c r="AF5136">
        <v>9.5641090268922397</v>
      </c>
      <c r="AG5136">
        <v>9.7169474467101598</v>
      </c>
      <c r="AH5136">
        <v>9.5136406344498496</v>
      </c>
      <c r="AI5136">
        <v>9.3593849974014898</v>
      </c>
      <c r="AJ5136">
        <v>9.2619993107676493</v>
      </c>
      <c r="AK5136">
        <v>9.1322148128774892</v>
      </c>
    </row>
    <row r="5137" spans="1:37" hidden="1" x14ac:dyDescent="0.3">
      <c r="A5137" s="130" t="str">
        <f t="shared" si="124"/>
        <v>SDGbaseWaS_1BW_v6_3C_GVAaatub</v>
      </c>
      <c r="B5137" s="130" t="s">
        <v>220</v>
      </c>
      <c r="C5137" s="130" t="s">
        <v>304</v>
      </c>
      <c r="D5137" s="4" t="s">
        <v>3</v>
      </c>
      <c r="E5137" t="s">
        <v>11</v>
      </c>
      <c r="F5137">
        <v>2.94784568120137</v>
      </c>
      <c r="G5137">
        <v>2.7759830910090701</v>
      </c>
      <c r="H5137">
        <v>2.7945300318908801</v>
      </c>
      <c r="I5137">
        <v>2.8222782263477302</v>
      </c>
      <c r="J5137">
        <v>2.8751886697054401</v>
      </c>
      <c r="K5137">
        <v>2.91223245575374</v>
      </c>
      <c r="L5137">
        <v>2.95459791386306</v>
      </c>
      <c r="M5137">
        <v>2.9838190974895902</v>
      </c>
      <c r="N5137">
        <v>3.0215756998636198</v>
      </c>
      <c r="O5137">
        <v>3.1041135576337302</v>
      </c>
      <c r="P5137">
        <v>3.1495651588701001</v>
      </c>
      <c r="Q5137">
        <v>3.1840165609027</v>
      </c>
      <c r="R5137">
        <v>3.2996057628946498</v>
      </c>
      <c r="S5137">
        <v>3.3526687675084199</v>
      </c>
      <c r="T5137">
        <v>3.4011944476746798</v>
      </c>
      <c r="U5137">
        <v>3.4602330461545199</v>
      </c>
      <c r="V5137">
        <v>3.5159298218592001</v>
      </c>
      <c r="W5137">
        <v>3.5615608966748602</v>
      </c>
      <c r="X5137">
        <v>3.6053244872042498</v>
      </c>
      <c r="Y5137">
        <v>3.6459657836198698</v>
      </c>
      <c r="Z5137">
        <v>3.6905281997553798</v>
      </c>
      <c r="AA5137">
        <v>3.7294637521185701</v>
      </c>
      <c r="AB5137">
        <v>3.8019390743930899</v>
      </c>
      <c r="AC5137">
        <v>3.8764451702757801</v>
      </c>
      <c r="AD5137">
        <v>3.9483275815079</v>
      </c>
      <c r="AE5137">
        <v>4.0244256960457196</v>
      </c>
      <c r="AF5137">
        <v>4.1041796181317203</v>
      </c>
      <c r="AG5137">
        <v>4.1187140513101701</v>
      </c>
      <c r="AH5137">
        <v>4.0125448095167302</v>
      </c>
      <c r="AI5137">
        <v>3.9232793736213001</v>
      </c>
      <c r="AJ5137">
        <v>3.8677564834741802</v>
      </c>
      <c r="AK5137">
        <v>3.8105761225441701</v>
      </c>
    </row>
    <row r="5138" spans="1:37" hidden="1" x14ac:dyDescent="0.3">
      <c r="A5138" s="130" t="str">
        <f t="shared" si="124"/>
        <v>SDGbaseWaS_1BW_v6_3C_GVAaapul</v>
      </c>
      <c r="B5138" s="130" t="s">
        <v>220</v>
      </c>
      <c r="C5138" s="130" t="s">
        <v>304</v>
      </c>
      <c r="D5138" s="4" t="s">
        <v>3</v>
      </c>
      <c r="E5138" t="s">
        <v>12</v>
      </c>
      <c r="F5138">
        <v>0.52449157567978599</v>
      </c>
      <c r="G5138">
        <v>0.48730068496471701</v>
      </c>
      <c r="H5138">
        <v>0.49270808017239298</v>
      </c>
      <c r="I5138">
        <v>0.50416831982135102</v>
      </c>
      <c r="J5138">
        <v>0.51874537722328495</v>
      </c>
      <c r="K5138">
        <v>0.52782041934210699</v>
      </c>
      <c r="L5138">
        <v>0.53633935714245295</v>
      </c>
      <c r="M5138">
        <v>0.537348144118038</v>
      </c>
      <c r="N5138">
        <v>0.53972463792570502</v>
      </c>
      <c r="O5138">
        <v>0.54827207512918297</v>
      </c>
      <c r="P5138">
        <v>0.55220350076100799</v>
      </c>
      <c r="Q5138">
        <v>0.55596907119133698</v>
      </c>
      <c r="R5138">
        <v>0.58009128739831595</v>
      </c>
      <c r="S5138">
        <v>0.588493580054535</v>
      </c>
      <c r="T5138">
        <v>0.59597432334447298</v>
      </c>
      <c r="U5138">
        <v>0.60507662461873601</v>
      </c>
      <c r="V5138">
        <v>0.61397401086293901</v>
      </c>
      <c r="W5138">
        <v>0.62089144401381202</v>
      </c>
      <c r="X5138">
        <v>0.62764935735424698</v>
      </c>
      <c r="Y5138">
        <v>0.63527940780645598</v>
      </c>
      <c r="Z5138">
        <v>0.64463690568371501</v>
      </c>
      <c r="AA5138">
        <v>0.65260949202220997</v>
      </c>
      <c r="AB5138">
        <v>0.66282400612607995</v>
      </c>
      <c r="AC5138">
        <v>0.67329074429392699</v>
      </c>
      <c r="AD5138">
        <v>0.68639823928161003</v>
      </c>
      <c r="AE5138">
        <v>0.70088707365412795</v>
      </c>
      <c r="AF5138">
        <v>0.71569311914630396</v>
      </c>
      <c r="AG5138">
        <v>0.72599355496303897</v>
      </c>
      <c r="AH5138">
        <v>0.71704804050149995</v>
      </c>
      <c r="AI5138">
        <v>0.71447802430707497</v>
      </c>
      <c r="AJ5138">
        <v>0.71654372597591398</v>
      </c>
      <c r="AK5138">
        <v>0.71683177094665296</v>
      </c>
    </row>
    <row r="5139" spans="1:37" hidden="1" x14ac:dyDescent="0.3">
      <c r="A5139" s="130" t="str">
        <f t="shared" si="124"/>
        <v>SDGbaseWaS_1BW_v6_3C_GVAaasug</v>
      </c>
      <c r="B5139" s="130" t="s">
        <v>220</v>
      </c>
      <c r="C5139" s="130" t="s">
        <v>304</v>
      </c>
      <c r="D5139" s="4" t="s">
        <v>3</v>
      </c>
      <c r="E5139" t="s">
        <v>13</v>
      </c>
      <c r="F5139">
        <v>3.8233471543033799</v>
      </c>
      <c r="G5139">
        <v>3.66290217623057</v>
      </c>
      <c r="H5139">
        <v>3.6810253013816201</v>
      </c>
      <c r="I5139">
        <v>3.72630290776087</v>
      </c>
      <c r="J5139">
        <v>3.80712669046786</v>
      </c>
      <c r="K5139">
        <v>3.86088952665758</v>
      </c>
      <c r="L5139">
        <v>3.9153449842485899</v>
      </c>
      <c r="M5139">
        <v>3.9464750739441299</v>
      </c>
      <c r="N5139">
        <v>3.97389247973957</v>
      </c>
      <c r="O5139">
        <v>4.1606343299845499</v>
      </c>
      <c r="P5139">
        <v>4.1905702265028397</v>
      </c>
      <c r="Q5139">
        <v>4.1861671897646504</v>
      </c>
      <c r="R5139">
        <v>4.2966334417198997</v>
      </c>
      <c r="S5139">
        <v>4.3455390737692801</v>
      </c>
      <c r="T5139">
        <v>4.3928636094767297</v>
      </c>
      <c r="U5139">
        <v>4.4454485976850702</v>
      </c>
      <c r="V5139">
        <v>4.4764805364227502</v>
      </c>
      <c r="W5139">
        <v>4.5256708918049604</v>
      </c>
      <c r="X5139">
        <v>4.5967902230065798</v>
      </c>
      <c r="Y5139">
        <v>4.6344886412650297</v>
      </c>
      <c r="Z5139">
        <v>4.6694576254501898</v>
      </c>
      <c r="AA5139">
        <v>4.71705629145253</v>
      </c>
      <c r="AB5139">
        <v>4.8102760471985899</v>
      </c>
      <c r="AC5139">
        <v>4.8602290695809804</v>
      </c>
      <c r="AD5139">
        <v>4.9025056302485197</v>
      </c>
      <c r="AE5139">
        <v>4.9508148885329204</v>
      </c>
      <c r="AF5139">
        <v>5.01038055979269</v>
      </c>
      <c r="AG5139">
        <v>5.0705746328669603</v>
      </c>
      <c r="AH5139">
        <v>5.0016101699563702</v>
      </c>
      <c r="AI5139">
        <v>4.9376225993606297</v>
      </c>
      <c r="AJ5139">
        <v>4.9157410128546504</v>
      </c>
      <c r="AK5139">
        <v>4.8832005794236801</v>
      </c>
    </row>
    <row r="5140" spans="1:37" hidden="1" x14ac:dyDescent="0.3">
      <c r="A5140" s="130" t="str">
        <f t="shared" si="124"/>
        <v>SDGbaseWaS_1BW_v6_3C_GVAaaoth</v>
      </c>
      <c r="B5140" s="130" t="s">
        <v>220</v>
      </c>
      <c r="C5140" s="130" t="s">
        <v>304</v>
      </c>
      <c r="D5140" s="4" t="s">
        <v>3</v>
      </c>
      <c r="E5140" t="s">
        <v>14</v>
      </c>
      <c r="F5140">
        <v>7.2867372761343301</v>
      </c>
      <c r="G5140">
        <v>6.7684891309603197</v>
      </c>
      <c r="H5140">
        <v>7.10777024865064</v>
      </c>
      <c r="I5140">
        <v>7.2069000810553998</v>
      </c>
      <c r="J5140">
        <v>7.4762504287285099</v>
      </c>
      <c r="K5140">
        <v>7.7474667585800097</v>
      </c>
      <c r="L5140">
        <v>8.0442993789276596</v>
      </c>
      <c r="M5140">
        <v>8.3526623413133905</v>
      </c>
      <c r="N5140">
        <v>8.6696105476771095</v>
      </c>
      <c r="O5140">
        <v>9.5689209703180609</v>
      </c>
      <c r="P5140">
        <v>9.9947248965941906</v>
      </c>
      <c r="Q5140">
        <v>10.276979939024001</v>
      </c>
      <c r="R5140">
        <v>10.7466595974045</v>
      </c>
      <c r="S5140">
        <v>11.1158879934338</v>
      </c>
      <c r="T5140">
        <v>11.525042814284401</v>
      </c>
      <c r="U5140">
        <v>12.0121924542785</v>
      </c>
      <c r="V5140">
        <v>12.462504908458399</v>
      </c>
      <c r="W5140">
        <v>12.979342572219201</v>
      </c>
      <c r="X5140">
        <v>13.600297686367499</v>
      </c>
      <c r="Y5140">
        <v>14.116167911236801</v>
      </c>
      <c r="Z5140">
        <v>14.580350315806999</v>
      </c>
      <c r="AA5140">
        <v>15.093592319005801</v>
      </c>
      <c r="AB5140">
        <v>15.7880250930786</v>
      </c>
      <c r="AC5140">
        <v>16.349925065219502</v>
      </c>
      <c r="AD5140">
        <v>16.844062626304598</v>
      </c>
      <c r="AE5140">
        <v>17.366777207064899</v>
      </c>
      <c r="AF5140">
        <v>17.948743659952601</v>
      </c>
      <c r="AG5140">
        <v>18.472329484173699</v>
      </c>
      <c r="AH5140">
        <v>18.102541924862699</v>
      </c>
      <c r="AI5140">
        <v>17.522972900930299</v>
      </c>
      <c r="AJ5140">
        <v>16.986020451570599</v>
      </c>
      <c r="AK5140">
        <v>16.426242550395099</v>
      </c>
    </row>
    <row r="5141" spans="1:37" hidden="1" x14ac:dyDescent="0.3">
      <c r="A5141" s="130" t="str">
        <f t="shared" si="124"/>
        <v>SDGbaseWaS_1BW_v6_3C_GVAalani</v>
      </c>
      <c r="B5141" s="130" t="s">
        <v>220</v>
      </c>
      <c r="C5141" s="130" t="s">
        <v>304</v>
      </c>
      <c r="D5141" s="4" t="s">
        <v>3</v>
      </c>
      <c r="E5141" t="s">
        <v>15</v>
      </c>
      <c r="F5141">
        <v>27.5487375052288</v>
      </c>
      <c r="G5141">
        <v>22.0473904604263</v>
      </c>
      <c r="H5141">
        <v>24.158553308133801</v>
      </c>
      <c r="I5141">
        <v>23.900084991705199</v>
      </c>
      <c r="J5141">
        <v>25.551910556621099</v>
      </c>
      <c r="K5141">
        <v>26.558421405555301</v>
      </c>
      <c r="L5141">
        <v>27.341821853131201</v>
      </c>
      <c r="M5141">
        <v>28.073807759853601</v>
      </c>
      <c r="N5141">
        <v>28.958625136747798</v>
      </c>
      <c r="O5141">
        <v>31.943405381534902</v>
      </c>
      <c r="P5141">
        <v>32.6644399910519</v>
      </c>
      <c r="Q5141">
        <v>33.161766371006003</v>
      </c>
      <c r="R5141">
        <v>35.210563408803502</v>
      </c>
      <c r="S5141">
        <v>35.999179480808301</v>
      </c>
      <c r="T5141">
        <v>36.956227848226099</v>
      </c>
      <c r="U5141">
        <v>38.057515219749597</v>
      </c>
      <c r="V5141">
        <v>39.188699168774598</v>
      </c>
      <c r="W5141">
        <v>40.4015784217736</v>
      </c>
      <c r="X5141">
        <v>41.863180040915999</v>
      </c>
      <c r="Y5141">
        <v>43.045833069577903</v>
      </c>
      <c r="Z5141">
        <v>44.096241128113803</v>
      </c>
      <c r="AA5141">
        <v>45.208863582204899</v>
      </c>
      <c r="AB5141">
        <v>47.5050697521405</v>
      </c>
      <c r="AC5141">
        <v>49.083171151857101</v>
      </c>
      <c r="AD5141">
        <v>50.263762996290097</v>
      </c>
      <c r="AE5141">
        <v>51.499161997649402</v>
      </c>
      <c r="AF5141">
        <v>52.872707100633797</v>
      </c>
      <c r="AG5141">
        <v>53.857682422780798</v>
      </c>
      <c r="AH5141">
        <v>55.122797669719503</v>
      </c>
      <c r="AI5141">
        <v>55.211166065975497</v>
      </c>
      <c r="AJ5141">
        <v>54.845539668269403</v>
      </c>
      <c r="AK5141">
        <v>54.261600685572702</v>
      </c>
    </row>
    <row r="5142" spans="1:37" hidden="1" x14ac:dyDescent="0.3">
      <c r="A5142" s="130" t="str">
        <f t="shared" si="124"/>
        <v>SDGbaseWaS_1BW_v6_3C_GVAafore</v>
      </c>
      <c r="B5142" s="130" t="s">
        <v>220</v>
      </c>
      <c r="C5142" s="130" t="s">
        <v>304</v>
      </c>
      <c r="D5142" s="4" t="s">
        <v>3</v>
      </c>
      <c r="E5142" t="s">
        <v>16</v>
      </c>
      <c r="F5142">
        <v>6.4911530358491802</v>
      </c>
      <c r="G5142">
        <v>5.8929114973991403</v>
      </c>
      <c r="H5142">
        <v>6.0264077807418097</v>
      </c>
      <c r="I5142">
        <v>6.1938017293478103</v>
      </c>
      <c r="J5142">
        <v>6.2986216001538899</v>
      </c>
      <c r="K5142">
        <v>6.3891796381202797</v>
      </c>
      <c r="L5142">
        <v>6.4834618563261097</v>
      </c>
      <c r="M5142">
        <v>6.5481258917033003</v>
      </c>
      <c r="N5142">
        <v>6.7141603998243697</v>
      </c>
      <c r="O5142">
        <v>7.0129142124358701</v>
      </c>
      <c r="P5142">
        <v>7.1339598009004197</v>
      </c>
      <c r="Q5142">
        <v>7.1499929513140597</v>
      </c>
      <c r="R5142">
        <v>7.3120106064828096</v>
      </c>
      <c r="S5142">
        <v>7.4242566666806402</v>
      </c>
      <c r="T5142">
        <v>7.5657869210300897</v>
      </c>
      <c r="U5142">
        <v>7.7916819630337297</v>
      </c>
      <c r="V5142">
        <v>7.99633880346257</v>
      </c>
      <c r="W5142">
        <v>8.2368354464667206</v>
      </c>
      <c r="X5142">
        <v>8.4785643427322892</v>
      </c>
      <c r="Y5142">
        <v>8.7444823221048402</v>
      </c>
      <c r="Z5142">
        <v>8.8856438726275506</v>
      </c>
      <c r="AA5142">
        <v>9.0437573371227096</v>
      </c>
      <c r="AB5142">
        <v>9.2492433806397099</v>
      </c>
      <c r="AC5142">
        <v>9.4347414389673805</v>
      </c>
      <c r="AD5142">
        <v>9.5740900560462308</v>
      </c>
      <c r="AE5142">
        <v>9.72555293722864</v>
      </c>
      <c r="AF5142">
        <v>9.9297633929385398</v>
      </c>
      <c r="AG5142">
        <v>10.055228666139399</v>
      </c>
      <c r="AH5142">
        <v>9.9170164206848508</v>
      </c>
      <c r="AI5142">
        <v>9.7413037616546401</v>
      </c>
      <c r="AJ5142">
        <v>9.6406620279277906</v>
      </c>
      <c r="AK5142">
        <v>9.5351230754704499</v>
      </c>
    </row>
    <row r="5143" spans="1:37" hidden="1" x14ac:dyDescent="0.3">
      <c r="A5143" s="130" t="str">
        <f t="shared" si="124"/>
        <v>SDGbaseWaS_1BW_v6_3C_GVAafish</v>
      </c>
      <c r="B5143" s="130" t="s">
        <v>220</v>
      </c>
      <c r="C5143" s="130" t="s">
        <v>304</v>
      </c>
      <c r="D5143" s="4" t="s">
        <v>3</v>
      </c>
      <c r="E5143" t="s">
        <v>17</v>
      </c>
      <c r="F5143">
        <v>7.3673079317878702</v>
      </c>
      <c r="G5143">
        <v>6.9127714206671298</v>
      </c>
      <c r="H5143">
        <v>7.2158059445782801</v>
      </c>
      <c r="I5143">
        <v>7.1494563353715099</v>
      </c>
      <c r="J5143">
        <v>7.3852522508376897</v>
      </c>
      <c r="K5143">
        <v>7.5966263286353497</v>
      </c>
      <c r="L5143">
        <v>7.8153952416821797</v>
      </c>
      <c r="M5143">
        <v>8.0402752153595092</v>
      </c>
      <c r="N5143">
        <v>8.2907288687400094</v>
      </c>
      <c r="O5143">
        <v>9.0374458019220292</v>
      </c>
      <c r="P5143">
        <v>9.3708075109420008</v>
      </c>
      <c r="Q5143">
        <v>9.5965094114001506</v>
      </c>
      <c r="R5143">
        <v>10.041782322588499</v>
      </c>
      <c r="S5143">
        <v>10.335313678035201</v>
      </c>
      <c r="T5143">
        <v>10.652663856496501</v>
      </c>
      <c r="U5143">
        <v>11.0156554001136</v>
      </c>
      <c r="V5143">
        <v>11.3320010200088</v>
      </c>
      <c r="W5143">
        <v>11.682672176944401</v>
      </c>
      <c r="X5143">
        <v>12.0962798786384</v>
      </c>
      <c r="Y5143">
        <v>12.4546881381854</v>
      </c>
      <c r="Z5143">
        <v>12.7936456959495</v>
      </c>
      <c r="AA5143">
        <v>13.177896940394101</v>
      </c>
      <c r="AB5143">
        <v>13.799353714470699</v>
      </c>
      <c r="AC5143">
        <v>14.2851580470725</v>
      </c>
      <c r="AD5143">
        <v>14.6880046152597</v>
      </c>
      <c r="AE5143">
        <v>15.0821667507934</v>
      </c>
      <c r="AF5143">
        <v>15.4953005683538</v>
      </c>
      <c r="AG5143">
        <v>15.872988794598999</v>
      </c>
      <c r="AH5143">
        <v>15.948629229330001</v>
      </c>
      <c r="AI5143">
        <v>15.8086511223907</v>
      </c>
      <c r="AJ5143">
        <v>15.6663845989263</v>
      </c>
      <c r="AK5143">
        <v>15.4916968351938</v>
      </c>
    </row>
    <row r="5144" spans="1:37" hidden="1" x14ac:dyDescent="0.3">
      <c r="A5144" s="130" t="str">
        <f t="shared" si="124"/>
        <v>SDGbaseWaS_1BW_v6_3C_GVAacoal</v>
      </c>
      <c r="B5144" s="130" t="s">
        <v>220</v>
      </c>
      <c r="C5144" s="130" t="s">
        <v>304</v>
      </c>
      <c r="D5144" s="4" t="s">
        <v>3</v>
      </c>
      <c r="E5144" t="s">
        <v>18</v>
      </c>
      <c r="F5144">
        <v>112.985261334444</v>
      </c>
      <c r="G5144">
        <v>112.951706890171</v>
      </c>
      <c r="H5144">
        <v>112.960378772382</v>
      </c>
      <c r="I5144">
        <v>110.63175732556699</v>
      </c>
      <c r="J5144">
        <v>107.979661930399</v>
      </c>
      <c r="K5144">
        <v>106.46921595983</v>
      </c>
      <c r="L5144">
        <v>104.725587518469</v>
      </c>
      <c r="M5144">
        <v>104.00174473615699</v>
      </c>
      <c r="N5144">
        <v>103.240750802946</v>
      </c>
      <c r="O5144">
        <v>106.47009771388799</v>
      </c>
      <c r="P5144">
        <v>104.63994848915399</v>
      </c>
      <c r="Q5144">
        <v>100.197664700538</v>
      </c>
      <c r="R5144">
        <v>96.459794972974393</v>
      </c>
      <c r="S5144">
        <v>96.882333646206007</v>
      </c>
      <c r="T5144">
        <v>96.725842786060596</v>
      </c>
      <c r="U5144">
        <v>96.952106496980406</v>
      </c>
      <c r="V5144">
        <v>95.700358279354404</v>
      </c>
      <c r="W5144">
        <v>96.1038392992605</v>
      </c>
      <c r="X5144">
        <v>98.170893434456104</v>
      </c>
      <c r="Y5144">
        <v>101.96520075668199</v>
      </c>
      <c r="Z5144">
        <v>113.59911683188299</v>
      </c>
      <c r="AA5144">
        <v>139.02578290671599</v>
      </c>
      <c r="AB5144">
        <v>127.30252347519701</v>
      </c>
      <c r="AC5144">
        <v>89.342831866585897</v>
      </c>
      <c r="AD5144">
        <v>78.032327044595107</v>
      </c>
      <c r="AE5144">
        <v>73.677423742821901</v>
      </c>
      <c r="AF5144">
        <v>69.347336353978903</v>
      </c>
      <c r="AG5144">
        <v>60.594976793034498</v>
      </c>
      <c r="AH5144">
        <v>51.467377359360299</v>
      </c>
      <c r="AI5144">
        <v>41.975452448941198</v>
      </c>
      <c r="AJ5144">
        <v>32.712347571083598</v>
      </c>
      <c r="AK5144">
        <v>23.191458003289998</v>
      </c>
    </row>
    <row r="5145" spans="1:37" hidden="1" x14ac:dyDescent="0.3">
      <c r="A5145" s="130" t="str">
        <f t="shared" si="124"/>
        <v>SDGbaseWaS_1BW_v6_3C_GVAagold</v>
      </c>
      <c r="B5145" s="130" t="s">
        <v>220</v>
      </c>
      <c r="C5145" s="130" t="s">
        <v>304</v>
      </c>
      <c r="D5145" s="4" t="s">
        <v>3</v>
      </c>
      <c r="E5145" t="s">
        <v>19</v>
      </c>
      <c r="F5145">
        <v>61.140285838991502</v>
      </c>
      <c r="G5145">
        <v>59.909915436256298</v>
      </c>
      <c r="H5145">
        <v>61.232986172308401</v>
      </c>
      <c r="I5145">
        <v>61.385921265837503</v>
      </c>
      <c r="J5145">
        <v>61.843732546643999</v>
      </c>
      <c r="K5145">
        <v>62.565225317282703</v>
      </c>
      <c r="L5145">
        <v>63.554051991101304</v>
      </c>
      <c r="M5145">
        <v>65.114122063189399</v>
      </c>
      <c r="N5145">
        <v>66.658863237979006</v>
      </c>
      <c r="O5145">
        <v>71.599103650449607</v>
      </c>
      <c r="P5145">
        <v>73.500540574428101</v>
      </c>
      <c r="Q5145">
        <v>74.359641984978197</v>
      </c>
      <c r="R5145">
        <v>74.6093843484025</v>
      </c>
      <c r="S5145">
        <v>75.427020871694197</v>
      </c>
      <c r="T5145">
        <v>76.1911485859235</v>
      </c>
      <c r="U5145">
        <v>77.144363135101798</v>
      </c>
      <c r="V5145">
        <v>77.825565180621894</v>
      </c>
      <c r="W5145">
        <v>78.701694126283698</v>
      </c>
      <c r="X5145">
        <v>79.908781445372</v>
      </c>
      <c r="Y5145">
        <v>80.389770940173506</v>
      </c>
      <c r="Z5145">
        <v>80.385055914705205</v>
      </c>
      <c r="AA5145">
        <v>80.484507800350102</v>
      </c>
      <c r="AB5145">
        <v>82.171943389211904</v>
      </c>
      <c r="AC5145">
        <v>83.676143042804</v>
      </c>
      <c r="AD5145">
        <v>84.1355435565563</v>
      </c>
      <c r="AE5145">
        <v>84.367954413505402</v>
      </c>
      <c r="AF5145">
        <v>84.6309107127895</v>
      </c>
      <c r="AG5145">
        <v>82.280883495081298</v>
      </c>
      <c r="AH5145">
        <v>78.888599627540799</v>
      </c>
      <c r="AI5145">
        <v>73.919381942834704</v>
      </c>
      <c r="AJ5145">
        <v>69.192088609157906</v>
      </c>
      <c r="AK5145">
        <v>64.1671782598454</v>
      </c>
    </row>
    <row r="5146" spans="1:37" hidden="1" x14ac:dyDescent="0.3">
      <c r="A5146" s="130" t="str">
        <f t="shared" si="124"/>
        <v>SDGbaseWaS_1BW_v6_3C_GVAangas</v>
      </c>
      <c r="B5146" s="130" t="s">
        <v>220</v>
      </c>
      <c r="C5146" s="130" t="s">
        <v>304</v>
      </c>
      <c r="D5146" s="4" t="s">
        <v>3</v>
      </c>
      <c r="E5146" t="s">
        <v>20</v>
      </c>
      <c r="F5146">
        <v>0.94356488111435299</v>
      </c>
      <c r="G5146">
        <v>0.83413303713127795</v>
      </c>
      <c r="H5146">
        <v>0.81089936618739</v>
      </c>
      <c r="I5146">
        <v>0.761300833914481</v>
      </c>
      <c r="J5146">
        <v>0.72838661718424702</v>
      </c>
      <c r="K5146">
        <v>0.69570292308236603</v>
      </c>
      <c r="L5146">
        <v>0.66498331313860204</v>
      </c>
      <c r="M5146">
        <v>0.64142551729339903</v>
      </c>
      <c r="N5146">
        <v>0.618107954791841</v>
      </c>
      <c r="O5146">
        <v>0.64913969356955403</v>
      </c>
      <c r="P5146">
        <v>0.63299036118971097</v>
      </c>
      <c r="Q5146">
        <v>0.60627629994112198</v>
      </c>
      <c r="R5146">
        <v>0.57402869845854299</v>
      </c>
      <c r="S5146">
        <v>0.548867867283653</v>
      </c>
      <c r="T5146">
        <v>0.52498291308198597</v>
      </c>
      <c r="U5146">
        <v>0.50197583987655603</v>
      </c>
      <c r="V5146">
        <v>0.47830941105796299</v>
      </c>
      <c r="W5146">
        <v>0.457250035422334</v>
      </c>
      <c r="X5146">
        <v>0.43844888286015099</v>
      </c>
      <c r="Y5146">
        <v>0.41754886682898601</v>
      </c>
      <c r="Z5146">
        <v>0.39582296959249402</v>
      </c>
      <c r="AA5146">
        <v>0.37799929266474702</v>
      </c>
      <c r="AB5146">
        <v>0.367862967353487</v>
      </c>
      <c r="AC5146">
        <v>0.354630322319894</v>
      </c>
      <c r="AD5146">
        <v>0.338745699539439</v>
      </c>
      <c r="AE5146">
        <v>0.322524027856054</v>
      </c>
      <c r="AF5146">
        <v>0.30718420070283098</v>
      </c>
      <c r="AG5146">
        <v>0.29200897146746702</v>
      </c>
      <c r="AH5146">
        <v>0.27900216130349798</v>
      </c>
      <c r="AI5146">
        <v>0.26134652977481798</v>
      </c>
      <c r="AJ5146">
        <v>0.245345946814018</v>
      </c>
      <c r="AK5146">
        <v>0.22808421482473501</v>
      </c>
    </row>
    <row r="5147" spans="1:37" hidden="1" x14ac:dyDescent="0.3">
      <c r="A5147" s="130" t="str">
        <f t="shared" si="124"/>
        <v>SDGbaseWaS_1BW_v6_3C_GVAapgm</v>
      </c>
      <c r="B5147" s="130" t="s">
        <v>220</v>
      </c>
      <c r="C5147" s="130" t="s">
        <v>304</v>
      </c>
      <c r="D5147" s="4" t="s">
        <v>3</v>
      </c>
      <c r="E5147" t="s">
        <v>21</v>
      </c>
      <c r="F5147">
        <v>97.820469381027095</v>
      </c>
      <c r="G5147">
        <v>51.058886067285897</v>
      </c>
      <c r="H5147">
        <v>64.5871176359842</v>
      </c>
      <c r="I5147">
        <v>77.924884084639302</v>
      </c>
      <c r="J5147">
        <v>88.613939506888002</v>
      </c>
      <c r="K5147">
        <v>96.592063415836094</v>
      </c>
      <c r="L5147">
        <v>101.83797204832899</v>
      </c>
      <c r="M5147">
        <v>94.991678044560302</v>
      </c>
      <c r="N5147">
        <v>92.229410745972103</v>
      </c>
      <c r="O5147">
        <v>90.819142695145899</v>
      </c>
      <c r="P5147">
        <v>90.641004103119997</v>
      </c>
      <c r="Q5147">
        <v>90.968273759775997</v>
      </c>
      <c r="R5147">
        <v>94.755829918605698</v>
      </c>
      <c r="S5147">
        <v>98.959209952697407</v>
      </c>
      <c r="T5147">
        <v>102.135628615285</v>
      </c>
      <c r="U5147">
        <v>104.441083625922</v>
      </c>
      <c r="V5147">
        <v>107.834177328754</v>
      </c>
      <c r="W5147">
        <v>110.49514520885</v>
      </c>
      <c r="X5147">
        <v>112.3115909701</v>
      </c>
      <c r="Y5147">
        <v>114.693882805295</v>
      </c>
      <c r="Z5147">
        <v>116.87020059551701</v>
      </c>
      <c r="AA5147">
        <v>119.08455576417801</v>
      </c>
      <c r="AB5147">
        <v>198.047018229114</v>
      </c>
      <c r="AC5147">
        <v>253.36176470192299</v>
      </c>
      <c r="AD5147">
        <v>282.55441537923002</v>
      </c>
      <c r="AE5147">
        <v>306.12909752896502</v>
      </c>
      <c r="AF5147">
        <v>328.62381332101199</v>
      </c>
      <c r="AG5147">
        <v>352.14390133185702</v>
      </c>
      <c r="AH5147">
        <v>435.71841483141702</v>
      </c>
      <c r="AI5147">
        <v>508.54196535374501</v>
      </c>
      <c r="AJ5147">
        <v>550.06038499322904</v>
      </c>
      <c r="AK5147">
        <v>584.29745468451699</v>
      </c>
    </row>
    <row r="5148" spans="1:37" hidden="1" x14ac:dyDescent="0.3">
      <c r="A5148" s="130" t="str">
        <f t="shared" si="124"/>
        <v>SDGbaseWaS_1BW_v6_3C_GVAamore</v>
      </c>
      <c r="B5148" s="130" t="s">
        <v>220</v>
      </c>
      <c r="C5148" s="130" t="s">
        <v>304</v>
      </c>
      <c r="D5148" s="4" t="s">
        <v>3</v>
      </c>
      <c r="E5148" t="s">
        <v>22</v>
      </c>
      <c r="F5148">
        <v>78.234984296278597</v>
      </c>
      <c r="G5148">
        <v>76.857977374770698</v>
      </c>
      <c r="H5148">
        <v>80.791925653246594</v>
      </c>
      <c r="I5148">
        <v>83.109484543942699</v>
      </c>
      <c r="J5148">
        <v>85.333071664384903</v>
      </c>
      <c r="K5148">
        <v>87.667771508687807</v>
      </c>
      <c r="L5148">
        <v>90.363044832900599</v>
      </c>
      <c r="M5148">
        <v>93.844694339373703</v>
      </c>
      <c r="N5148">
        <v>97.246342699431395</v>
      </c>
      <c r="O5148">
        <v>106.950224296458</v>
      </c>
      <c r="P5148">
        <v>111.82359149063601</v>
      </c>
      <c r="Q5148">
        <v>114.967978707437</v>
      </c>
      <c r="R5148">
        <v>117.00286161549199</v>
      </c>
      <c r="S5148">
        <v>119.97712574688001</v>
      </c>
      <c r="T5148">
        <v>123.01261725563801</v>
      </c>
      <c r="U5148">
        <v>126.368153171725</v>
      </c>
      <c r="V5148">
        <v>129.19859810165599</v>
      </c>
      <c r="W5148">
        <v>132.47009952599501</v>
      </c>
      <c r="X5148">
        <v>136.38858268539099</v>
      </c>
      <c r="Y5148">
        <v>138.866044299972</v>
      </c>
      <c r="Z5148">
        <v>140.58157338913901</v>
      </c>
      <c r="AA5148">
        <v>142.690501104525</v>
      </c>
      <c r="AB5148">
        <v>146.59341924669201</v>
      </c>
      <c r="AC5148">
        <v>149.710105922911</v>
      </c>
      <c r="AD5148">
        <v>151.77586953267399</v>
      </c>
      <c r="AE5148">
        <v>153.60774194538001</v>
      </c>
      <c r="AF5148">
        <v>155.66334586433399</v>
      </c>
      <c r="AG5148">
        <v>156.25837617944501</v>
      </c>
      <c r="AH5148">
        <v>152.51890165485301</v>
      </c>
      <c r="AI5148">
        <v>145.714178795696</v>
      </c>
      <c r="AJ5148">
        <v>140.01199489737201</v>
      </c>
      <c r="AK5148">
        <v>133.47032065895601</v>
      </c>
    </row>
    <row r="5149" spans="1:37" hidden="1" x14ac:dyDescent="0.3">
      <c r="A5149" s="130" t="str">
        <f t="shared" si="124"/>
        <v>SDGbaseWaS_1BW_v6_3C_GVAamine</v>
      </c>
      <c r="B5149" s="130" t="s">
        <v>220</v>
      </c>
      <c r="C5149" s="130" t="s">
        <v>304</v>
      </c>
      <c r="D5149" s="4" t="s">
        <v>3</v>
      </c>
      <c r="E5149" t="s">
        <v>23</v>
      </c>
      <c r="F5149">
        <v>57.005130412232297</v>
      </c>
      <c r="G5149">
        <v>54.463959989075398</v>
      </c>
      <c r="H5149">
        <v>56.654649664148899</v>
      </c>
      <c r="I5149">
        <v>59.943180849796803</v>
      </c>
      <c r="J5149">
        <v>61.198237604473</v>
      </c>
      <c r="K5149">
        <v>62.558337709819199</v>
      </c>
      <c r="L5149">
        <v>64.243833567523197</v>
      </c>
      <c r="M5149">
        <v>66.377880301897406</v>
      </c>
      <c r="N5149">
        <v>68.179707439552104</v>
      </c>
      <c r="O5149">
        <v>71.951353192812704</v>
      </c>
      <c r="P5149">
        <v>73.955886117296004</v>
      </c>
      <c r="Q5149">
        <v>75.728625517418607</v>
      </c>
      <c r="R5149">
        <v>75.942716183260899</v>
      </c>
      <c r="S5149">
        <v>78.240358189258799</v>
      </c>
      <c r="T5149">
        <v>80.630258606624295</v>
      </c>
      <c r="U5149">
        <v>83.080773964010902</v>
      </c>
      <c r="V5149">
        <v>85.490354371944804</v>
      </c>
      <c r="W5149">
        <v>88.469242213889999</v>
      </c>
      <c r="X5149">
        <v>92.428233297875707</v>
      </c>
      <c r="Y5149">
        <v>95.297539675242604</v>
      </c>
      <c r="Z5149">
        <v>98.043034379830601</v>
      </c>
      <c r="AA5149">
        <v>100.920613998766</v>
      </c>
      <c r="AB5149">
        <v>103.580714809749</v>
      </c>
      <c r="AC5149">
        <v>105.629433678845</v>
      </c>
      <c r="AD5149">
        <v>107.61112193121799</v>
      </c>
      <c r="AE5149">
        <v>109.868758463997</v>
      </c>
      <c r="AF5149">
        <v>112.77497948412299</v>
      </c>
      <c r="AG5149">
        <v>115.844763097396</v>
      </c>
      <c r="AH5149">
        <v>114.992825257155</v>
      </c>
      <c r="AI5149">
        <v>112.62416287115001</v>
      </c>
      <c r="AJ5149">
        <v>111.300504430808</v>
      </c>
      <c r="AK5149">
        <v>109.827053633296</v>
      </c>
    </row>
    <row r="5150" spans="1:37" hidden="1" x14ac:dyDescent="0.3">
      <c r="A5150" s="130" t="str">
        <f t="shared" si="124"/>
        <v>SDGbaseWaS_1BW_v6_3C_GVAameat</v>
      </c>
      <c r="B5150" s="130" t="s">
        <v>220</v>
      </c>
      <c r="C5150" s="130" t="s">
        <v>304</v>
      </c>
      <c r="D5150" s="4" t="s">
        <v>3</v>
      </c>
      <c r="E5150" t="s">
        <v>24</v>
      </c>
      <c r="F5150">
        <v>14.298644361090499</v>
      </c>
      <c r="G5150">
        <v>13.762994662558199</v>
      </c>
      <c r="H5150">
        <v>13.645792994252099</v>
      </c>
      <c r="I5150">
        <v>13.6234195037297</v>
      </c>
      <c r="J5150">
        <v>13.842441073845199</v>
      </c>
      <c r="K5150">
        <v>14.195164251328499</v>
      </c>
      <c r="L5150">
        <v>14.6078722045995</v>
      </c>
      <c r="M5150">
        <v>14.987220637751999</v>
      </c>
      <c r="N5150">
        <v>15.341051652667799</v>
      </c>
      <c r="O5150">
        <v>15.8796510410534</v>
      </c>
      <c r="P5150">
        <v>16.474704378008902</v>
      </c>
      <c r="Q5150">
        <v>16.916150078996701</v>
      </c>
      <c r="R5150">
        <v>17.807386680717698</v>
      </c>
      <c r="S5150">
        <v>18.372949239343701</v>
      </c>
      <c r="T5150">
        <v>18.894748869748302</v>
      </c>
      <c r="U5150">
        <v>19.4301178939848</v>
      </c>
      <c r="V5150">
        <v>19.895263593772199</v>
      </c>
      <c r="W5150">
        <v>20.384918268849798</v>
      </c>
      <c r="X5150">
        <v>20.8877349816667</v>
      </c>
      <c r="Y5150">
        <v>21.2742157367747</v>
      </c>
      <c r="Z5150">
        <v>21.670258587136999</v>
      </c>
      <c r="AA5150">
        <v>22.104683849528701</v>
      </c>
      <c r="AB5150">
        <v>22.680241876186699</v>
      </c>
      <c r="AC5150">
        <v>23.2262823227077</v>
      </c>
      <c r="AD5150">
        <v>23.775034649040201</v>
      </c>
      <c r="AE5150">
        <v>24.344189381401801</v>
      </c>
      <c r="AF5150">
        <v>24.930609560279699</v>
      </c>
      <c r="AG5150">
        <v>25.384816466591701</v>
      </c>
      <c r="AH5150">
        <v>25.0681707296505</v>
      </c>
      <c r="AI5150">
        <v>24.967892322677599</v>
      </c>
      <c r="AJ5150">
        <v>25.019362544081201</v>
      </c>
      <c r="AK5150">
        <v>25.0057823325843</v>
      </c>
    </row>
    <row r="5151" spans="1:37" hidden="1" x14ac:dyDescent="0.3">
      <c r="A5151" s="130" t="str">
        <f t="shared" si="124"/>
        <v>SDGbaseWaS_1BW_v6_3C_GVAapfis</v>
      </c>
      <c r="B5151" s="130" t="s">
        <v>220</v>
      </c>
      <c r="C5151" s="130" t="s">
        <v>304</v>
      </c>
      <c r="D5151" s="4" t="s">
        <v>3</v>
      </c>
      <c r="E5151" t="s">
        <v>25</v>
      </c>
      <c r="F5151">
        <v>6.3223518718128702</v>
      </c>
      <c r="G5151">
        <v>6.2492765316161698</v>
      </c>
      <c r="H5151">
        <v>6.4216257422496996</v>
      </c>
      <c r="I5151">
        <v>6.3754948096376198</v>
      </c>
      <c r="J5151">
        <v>6.49025343263461</v>
      </c>
      <c r="K5151">
        <v>6.6285782021815196</v>
      </c>
      <c r="L5151">
        <v>6.7962290548952904</v>
      </c>
      <c r="M5151">
        <v>6.9687583370006196</v>
      </c>
      <c r="N5151">
        <v>7.1473331970070397</v>
      </c>
      <c r="O5151">
        <v>7.6027112529481098</v>
      </c>
      <c r="P5151">
        <v>7.8589102518239997</v>
      </c>
      <c r="Q5151">
        <v>8.0350389404960207</v>
      </c>
      <c r="R5151">
        <v>8.3978157215863902</v>
      </c>
      <c r="S5151">
        <v>8.6381225932689301</v>
      </c>
      <c r="T5151">
        <v>8.8826786313244206</v>
      </c>
      <c r="U5151">
        <v>9.1662098754549408</v>
      </c>
      <c r="V5151">
        <v>9.39581555667454</v>
      </c>
      <c r="W5151">
        <v>9.6618288586868708</v>
      </c>
      <c r="X5151">
        <v>9.9490761996693706</v>
      </c>
      <c r="Y5151">
        <v>10.1670801425819</v>
      </c>
      <c r="Z5151">
        <v>10.37523315868</v>
      </c>
      <c r="AA5151">
        <v>10.623885521181901</v>
      </c>
      <c r="AB5151">
        <v>11.018527023727501</v>
      </c>
      <c r="AC5151">
        <v>11.329682663307601</v>
      </c>
      <c r="AD5151">
        <v>11.588871791546399</v>
      </c>
      <c r="AE5151">
        <v>11.8455641817173</v>
      </c>
      <c r="AF5151">
        <v>12.1233020068056</v>
      </c>
      <c r="AG5151">
        <v>12.3568048056762</v>
      </c>
      <c r="AH5151">
        <v>12.152482800603901</v>
      </c>
      <c r="AI5151">
        <v>11.9052665460268</v>
      </c>
      <c r="AJ5151">
        <v>11.7346075570259</v>
      </c>
      <c r="AK5151">
        <v>11.553820953537899</v>
      </c>
    </row>
    <row r="5152" spans="1:37" hidden="1" x14ac:dyDescent="0.3">
      <c r="A5152" s="130" t="str">
        <f t="shared" si="124"/>
        <v>SDGbaseWaS_1BW_v6_3C_GVAavege</v>
      </c>
      <c r="B5152" s="130" t="s">
        <v>220</v>
      </c>
      <c r="C5152" s="130" t="s">
        <v>304</v>
      </c>
      <c r="D5152" s="4" t="s">
        <v>3</v>
      </c>
      <c r="E5152" t="s">
        <v>26</v>
      </c>
      <c r="F5152">
        <v>10.9732834638646</v>
      </c>
      <c r="G5152">
        <v>10.459730916675399</v>
      </c>
      <c r="H5152">
        <v>10.8833239107915</v>
      </c>
      <c r="I5152">
        <v>10.7502743418059</v>
      </c>
      <c r="J5152">
        <v>11.0834875658076</v>
      </c>
      <c r="K5152">
        <v>11.389154665321801</v>
      </c>
      <c r="L5152">
        <v>11.707033677695</v>
      </c>
      <c r="M5152">
        <v>12.0231776953077</v>
      </c>
      <c r="N5152">
        <v>12.359922472263399</v>
      </c>
      <c r="O5152">
        <v>13.330691599495101</v>
      </c>
      <c r="P5152">
        <v>13.7769899930886</v>
      </c>
      <c r="Q5152">
        <v>14.073944998653801</v>
      </c>
      <c r="R5152">
        <v>14.812867740826199</v>
      </c>
      <c r="S5152">
        <v>15.2054323016637</v>
      </c>
      <c r="T5152">
        <v>15.6322419493677</v>
      </c>
      <c r="U5152">
        <v>16.126381945818501</v>
      </c>
      <c r="V5152">
        <v>16.5454846926242</v>
      </c>
      <c r="W5152">
        <v>17.0098660500372</v>
      </c>
      <c r="X5152">
        <v>17.5452424666166</v>
      </c>
      <c r="Y5152">
        <v>17.946595717992899</v>
      </c>
      <c r="Z5152">
        <v>18.331385509087799</v>
      </c>
      <c r="AA5152">
        <v>18.784288437401699</v>
      </c>
      <c r="AB5152">
        <v>19.5838109009843</v>
      </c>
      <c r="AC5152">
        <v>20.162886261290801</v>
      </c>
      <c r="AD5152">
        <v>20.626677872942299</v>
      </c>
      <c r="AE5152">
        <v>21.092740275196199</v>
      </c>
      <c r="AF5152">
        <v>21.592723507902399</v>
      </c>
      <c r="AG5152">
        <v>21.9549180148346</v>
      </c>
      <c r="AH5152">
        <v>21.804806161178</v>
      </c>
      <c r="AI5152">
        <v>21.440986552511198</v>
      </c>
      <c r="AJ5152">
        <v>21.104508638569701</v>
      </c>
      <c r="AK5152">
        <v>20.728617999462202</v>
      </c>
    </row>
    <row r="5153" spans="1:37" hidden="1" x14ac:dyDescent="0.3">
      <c r="A5153" s="130" t="str">
        <f t="shared" si="124"/>
        <v>SDGbaseWaS_1BW_v6_3C_GVAafats</v>
      </c>
      <c r="B5153" s="130" t="s">
        <v>220</v>
      </c>
      <c r="C5153" s="130" t="s">
        <v>304</v>
      </c>
      <c r="D5153" s="4" t="s">
        <v>3</v>
      </c>
      <c r="E5153" t="s">
        <v>27</v>
      </c>
      <c r="F5153">
        <v>3.4845797675239001</v>
      </c>
      <c r="G5153">
        <v>3.44891052892515</v>
      </c>
      <c r="H5153">
        <v>3.5473571283193799</v>
      </c>
      <c r="I5153">
        <v>3.5035691686333799</v>
      </c>
      <c r="J5153">
        <v>3.6225052270900902</v>
      </c>
      <c r="K5153">
        <v>3.7103629643913298</v>
      </c>
      <c r="L5153">
        <v>3.7943952573688602</v>
      </c>
      <c r="M5153">
        <v>3.8831559056791001</v>
      </c>
      <c r="N5153">
        <v>3.9759348341451699</v>
      </c>
      <c r="O5153">
        <v>4.5972854773084402</v>
      </c>
      <c r="P5153">
        <v>4.73514011347081</v>
      </c>
      <c r="Q5153">
        <v>4.7568427633399999</v>
      </c>
      <c r="R5153">
        <v>4.85308820907479</v>
      </c>
      <c r="S5153">
        <v>4.8988647707805901</v>
      </c>
      <c r="T5153">
        <v>4.9689629372151396</v>
      </c>
      <c r="U5153">
        <v>5.0585927820062198</v>
      </c>
      <c r="V5153">
        <v>5.1008657132850903</v>
      </c>
      <c r="W5153">
        <v>5.1858339031575804</v>
      </c>
      <c r="X5153">
        <v>5.3387044541319399</v>
      </c>
      <c r="Y5153">
        <v>5.4347686566471296</v>
      </c>
      <c r="Z5153">
        <v>5.5166012158437798</v>
      </c>
      <c r="AA5153">
        <v>5.6372125603374696</v>
      </c>
      <c r="AB5153">
        <v>5.9453828684614001</v>
      </c>
      <c r="AC5153">
        <v>6.0929524923325697</v>
      </c>
      <c r="AD5153">
        <v>6.1556340960101803</v>
      </c>
      <c r="AE5153">
        <v>6.1951666283578497</v>
      </c>
      <c r="AF5153">
        <v>6.2357504614410297</v>
      </c>
      <c r="AG5153">
        <v>6.2852394196734096</v>
      </c>
      <c r="AH5153">
        <v>6.30138542593214</v>
      </c>
      <c r="AI5153">
        <v>6.1991721416953096</v>
      </c>
      <c r="AJ5153">
        <v>6.1012448601785003</v>
      </c>
      <c r="AK5153">
        <v>5.9911212738870701</v>
      </c>
    </row>
    <row r="5154" spans="1:37" hidden="1" x14ac:dyDescent="0.3">
      <c r="A5154" s="130" t="str">
        <f t="shared" si="124"/>
        <v>SDGbaseWaS_1BW_v6_3C_GVAadair</v>
      </c>
      <c r="B5154" s="130" t="s">
        <v>220</v>
      </c>
      <c r="C5154" s="130" t="s">
        <v>304</v>
      </c>
      <c r="D5154" s="4" t="s">
        <v>3</v>
      </c>
      <c r="E5154" t="s">
        <v>28</v>
      </c>
      <c r="F5154">
        <v>10.558307148005699</v>
      </c>
      <c r="G5154">
        <v>10.2669582715003</v>
      </c>
      <c r="H5154">
        <v>10.4130055264924</v>
      </c>
      <c r="I5154">
        <v>10.226652321151599</v>
      </c>
      <c r="J5154">
        <v>10.4885728044713</v>
      </c>
      <c r="K5154">
        <v>10.757163149453101</v>
      </c>
      <c r="L5154">
        <v>11.0495451691338</v>
      </c>
      <c r="M5154">
        <v>11.32981351225</v>
      </c>
      <c r="N5154">
        <v>11.6226715206639</v>
      </c>
      <c r="O5154">
        <v>12.323418947066999</v>
      </c>
      <c r="P5154">
        <v>12.6885772838245</v>
      </c>
      <c r="Q5154">
        <v>12.932637582656699</v>
      </c>
      <c r="R5154">
        <v>13.6151366279919</v>
      </c>
      <c r="S5154">
        <v>13.958007643209299</v>
      </c>
      <c r="T5154">
        <v>14.323342495634201</v>
      </c>
      <c r="U5154">
        <v>14.7529612536218</v>
      </c>
      <c r="V5154">
        <v>15.142368641237301</v>
      </c>
      <c r="W5154">
        <v>15.578398996711201</v>
      </c>
      <c r="X5154">
        <v>16.059688787990201</v>
      </c>
      <c r="Y5154">
        <v>16.431280702398901</v>
      </c>
      <c r="Z5154">
        <v>16.7868692529992</v>
      </c>
      <c r="AA5154">
        <v>17.165294558827199</v>
      </c>
      <c r="AB5154">
        <v>17.777375048060801</v>
      </c>
      <c r="AC5154">
        <v>18.239751246834601</v>
      </c>
      <c r="AD5154">
        <v>18.6395321290995</v>
      </c>
      <c r="AE5154">
        <v>19.048342156544201</v>
      </c>
      <c r="AF5154">
        <v>19.4968175500392</v>
      </c>
      <c r="AG5154">
        <v>19.800253269710499</v>
      </c>
      <c r="AH5154">
        <v>19.569320362639498</v>
      </c>
      <c r="AI5154">
        <v>19.306844022257302</v>
      </c>
      <c r="AJ5154">
        <v>19.086070234954001</v>
      </c>
      <c r="AK5154">
        <v>18.832289963268199</v>
      </c>
    </row>
    <row r="5155" spans="1:37" hidden="1" x14ac:dyDescent="0.3">
      <c r="A5155" s="130" t="str">
        <f t="shared" si="124"/>
        <v>SDGbaseWaS_1BW_v6_3C_GVAagrai</v>
      </c>
      <c r="B5155" s="130" t="s">
        <v>220</v>
      </c>
      <c r="C5155" s="130" t="s">
        <v>304</v>
      </c>
      <c r="D5155" s="4" t="s">
        <v>3</v>
      </c>
      <c r="E5155" t="s">
        <v>29</v>
      </c>
      <c r="F5155">
        <v>8.5642621157192398</v>
      </c>
      <c r="G5155">
        <v>8.3907413954363008</v>
      </c>
      <c r="H5155">
        <v>8.3400399887450192</v>
      </c>
      <c r="I5155">
        <v>8.4461547107556996</v>
      </c>
      <c r="J5155">
        <v>8.5283217994295306</v>
      </c>
      <c r="K5155">
        <v>8.5471515234586093</v>
      </c>
      <c r="L5155">
        <v>8.5841329918419298</v>
      </c>
      <c r="M5155">
        <v>8.5972310891018697</v>
      </c>
      <c r="N5155">
        <v>8.6442154057935596</v>
      </c>
      <c r="O5155">
        <v>8.8350988785565008</v>
      </c>
      <c r="P5155">
        <v>8.9067902905621494</v>
      </c>
      <c r="Q5155">
        <v>8.9412224648083001</v>
      </c>
      <c r="R5155">
        <v>9.1293992298450295</v>
      </c>
      <c r="S5155">
        <v>9.1675803917020193</v>
      </c>
      <c r="T5155">
        <v>9.2070101403808806</v>
      </c>
      <c r="U5155">
        <v>9.2863227210490606</v>
      </c>
      <c r="V5155">
        <v>9.3219784714741998</v>
      </c>
      <c r="W5155">
        <v>9.3367665966349094</v>
      </c>
      <c r="X5155">
        <v>9.3736513404221498</v>
      </c>
      <c r="Y5155">
        <v>9.4177269650555804</v>
      </c>
      <c r="Z5155">
        <v>9.4656560470104303</v>
      </c>
      <c r="AA5155">
        <v>9.5298497720107296</v>
      </c>
      <c r="AB5155">
        <v>9.6561871700445696</v>
      </c>
      <c r="AC5155">
        <v>9.7561208192178501</v>
      </c>
      <c r="AD5155">
        <v>9.8603499782644501</v>
      </c>
      <c r="AE5155">
        <v>9.9671618183529507</v>
      </c>
      <c r="AF5155">
        <v>10.053170593198899</v>
      </c>
      <c r="AG5155">
        <v>10.0103212074367</v>
      </c>
      <c r="AH5155">
        <v>9.7953647213171493</v>
      </c>
      <c r="AI5155">
        <v>9.66729716826665</v>
      </c>
      <c r="AJ5155">
        <v>9.6274836814242395</v>
      </c>
      <c r="AK5155">
        <v>9.5738482132325693</v>
      </c>
    </row>
    <row r="5156" spans="1:37" hidden="1" x14ac:dyDescent="0.3">
      <c r="A5156" s="130" t="str">
        <f t="shared" si="124"/>
        <v>SDGbaseWaS_1BW_v6_3C_GVAastar</v>
      </c>
      <c r="B5156" s="130" t="s">
        <v>220</v>
      </c>
      <c r="C5156" s="130" t="s">
        <v>304</v>
      </c>
      <c r="D5156" s="4" t="s">
        <v>3</v>
      </c>
      <c r="E5156" t="s">
        <v>30</v>
      </c>
      <c r="F5156">
        <v>7.2534655204625196</v>
      </c>
      <c r="G5156">
        <v>7.1062422863624297</v>
      </c>
      <c r="H5156">
        <v>7.1453693319559104</v>
      </c>
      <c r="I5156">
        <v>7.2358493534712096</v>
      </c>
      <c r="J5156">
        <v>7.3090811474910202</v>
      </c>
      <c r="K5156">
        <v>7.3346311909859798</v>
      </c>
      <c r="L5156">
        <v>7.3717780172689098</v>
      </c>
      <c r="M5156">
        <v>7.4076045851682402</v>
      </c>
      <c r="N5156">
        <v>7.4639074783634101</v>
      </c>
      <c r="O5156">
        <v>7.6274756972450701</v>
      </c>
      <c r="P5156">
        <v>7.7031704058778203</v>
      </c>
      <c r="Q5156">
        <v>7.7505052564928096</v>
      </c>
      <c r="R5156">
        <v>7.8647363232051397</v>
      </c>
      <c r="S5156">
        <v>7.8871969050685102</v>
      </c>
      <c r="T5156">
        <v>7.90222797853251</v>
      </c>
      <c r="U5156">
        <v>7.9479144135420698</v>
      </c>
      <c r="V5156">
        <v>7.9602682751107698</v>
      </c>
      <c r="W5156">
        <v>7.9520841475821804</v>
      </c>
      <c r="X5156">
        <v>7.9620682842541903</v>
      </c>
      <c r="Y5156">
        <v>7.9670827241059703</v>
      </c>
      <c r="Z5156">
        <v>7.9643604335553198</v>
      </c>
      <c r="AA5156">
        <v>7.9721138474461801</v>
      </c>
      <c r="AB5156">
        <v>8.0455956301280107</v>
      </c>
      <c r="AC5156">
        <v>8.1171689233923399</v>
      </c>
      <c r="AD5156">
        <v>8.1685933795013508</v>
      </c>
      <c r="AE5156">
        <v>8.2209132377890892</v>
      </c>
      <c r="AF5156">
        <v>8.2600639827629596</v>
      </c>
      <c r="AG5156">
        <v>7.90464042191934</v>
      </c>
      <c r="AH5156">
        <v>7.4550051949017799</v>
      </c>
      <c r="AI5156">
        <v>7.0420698450424304</v>
      </c>
      <c r="AJ5156">
        <v>6.7172666436938702</v>
      </c>
      <c r="AK5156">
        <v>6.4153062145486999</v>
      </c>
    </row>
    <row r="5157" spans="1:37" hidden="1" x14ac:dyDescent="0.3">
      <c r="A5157" s="130" t="str">
        <f t="shared" si="124"/>
        <v>SDGbaseWaS_1BW_v6_3C_GVAafeed</v>
      </c>
      <c r="B5157" s="130" t="s">
        <v>220</v>
      </c>
      <c r="C5157" s="130" t="s">
        <v>304</v>
      </c>
      <c r="D5157" s="4" t="s">
        <v>3</v>
      </c>
      <c r="E5157" t="s">
        <v>31</v>
      </c>
      <c r="F5157">
        <v>6.5455554813708998</v>
      </c>
      <c r="G5157">
        <v>5.0652639237536601</v>
      </c>
      <c r="H5157">
        <v>5.7563530387014401</v>
      </c>
      <c r="I5157">
        <v>5.3315848656649303</v>
      </c>
      <c r="J5157">
        <v>5.9858479307644297</v>
      </c>
      <c r="K5157">
        <v>6.3087145993962599</v>
      </c>
      <c r="L5157">
        <v>6.4991294554991796</v>
      </c>
      <c r="M5157">
        <v>6.6672199840353903</v>
      </c>
      <c r="N5157">
        <v>6.8995998741544504</v>
      </c>
      <c r="O5157">
        <v>7.4797009728351096</v>
      </c>
      <c r="P5157">
        <v>7.7231623307045796</v>
      </c>
      <c r="Q5157">
        <v>7.9373971614499403</v>
      </c>
      <c r="R5157">
        <v>8.7444768789799703</v>
      </c>
      <c r="S5157">
        <v>8.8223557831826405</v>
      </c>
      <c r="T5157">
        <v>9.0806375188377793</v>
      </c>
      <c r="U5157">
        <v>9.4039796668506792</v>
      </c>
      <c r="V5157">
        <v>9.7694719398450296</v>
      </c>
      <c r="W5157">
        <v>10.142643631385999</v>
      </c>
      <c r="X5157">
        <v>10.549569166744501</v>
      </c>
      <c r="Y5157">
        <v>10.9541651954776</v>
      </c>
      <c r="Z5157">
        <v>11.352887470438199</v>
      </c>
      <c r="AA5157">
        <v>11.704863092704599</v>
      </c>
      <c r="AB5157">
        <v>12.316557541090701</v>
      </c>
      <c r="AC5157">
        <v>12.7615606089302</v>
      </c>
      <c r="AD5157">
        <v>13.0877976796684</v>
      </c>
      <c r="AE5157">
        <v>13.4115914772627</v>
      </c>
      <c r="AF5157">
        <v>13.813961012233399</v>
      </c>
      <c r="AG5157">
        <v>14.233511761803401</v>
      </c>
      <c r="AH5157">
        <v>14.911457028608201</v>
      </c>
      <c r="AI5157">
        <v>15.178699180669501</v>
      </c>
      <c r="AJ5157">
        <v>15.053807353838501</v>
      </c>
      <c r="AK5157">
        <v>14.8639038534604</v>
      </c>
    </row>
    <row r="5158" spans="1:37" hidden="1" x14ac:dyDescent="0.3">
      <c r="A5158" s="130" t="str">
        <f t="shared" si="124"/>
        <v>SDGbaseWaS_1BW_v6_3C_GVAabake</v>
      </c>
      <c r="B5158" s="130" t="s">
        <v>220</v>
      </c>
      <c r="C5158" s="130" t="s">
        <v>304</v>
      </c>
      <c r="D5158" s="4" t="s">
        <v>3</v>
      </c>
      <c r="E5158" t="s">
        <v>32</v>
      </c>
      <c r="F5158">
        <v>22.283856021250401</v>
      </c>
      <c r="G5158">
        <v>21.574165407918901</v>
      </c>
      <c r="H5158">
        <v>21.887959887772698</v>
      </c>
      <c r="I5158">
        <v>22.101683278341199</v>
      </c>
      <c r="J5158">
        <v>22.499270577517098</v>
      </c>
      <c r="K5158">
        <v>22.888312682729399</v>
      </c>
      <c r="L5158">
        <v>23.344459984741501</v>
      </c>
      <c r="M5158">
        <v>23.778537601010299</v>
      </c>
      <c r="N5158">
        <v>24.224723936625502</v>
      </c>
      <c r="O5158">
        <v>24.824572226674</v>
      </c>
      <c r="P5158">
        <v>25.3716667380492</v>
      </c>
      <c r="Q5158">
        <v>25.832186828602602</v>
      </c>
      <c r="R5158">
        <v>26.8978210651461</v>
      </c>
      <c r="S5158">
        <v>27.451844273309899</v>
      </c>
      <c r="T5158">
        <v>28.000369029215602</v>
      </c>
      <c r="U5158">
        <v>28.647579808179799</v>
      </c>
      <c r="V5158">
        <v>29.2374198462058</v>
      </c>
      <c r="W5158">
        <v>29.8685709000633</v>
      </c>
      <c r="X5158">
        <v>30.524161042896701</v>
      </c>
      <c r="Y5158">
        <v>31.0179149142885</v>
      </c>
      <c r="Z5158">
        <v>31.4946984828252</v>
      </c>
      <c r="AA5158">
        <v>31.9664525662863</v>
      </c>
      <c r="AB5158">
        <v>32.593404098477002</v>
      </c>
      <c r="AC5158">
        <v>33.167478930857797</v>
      </c>
      <c r="AD5158">
        <v>33.759760045943601</v>
      </c>
      <c r="AE5158">
        <v>34.396966456835401</v>
      </c>
      <c r="AF5158">
        <v>35.066920761943699</v>
      </c>
      <c r="AG5158">
        <v>35.389302021790201</v>
      </c>
      <c r="AH5158">
        <v>34.588999687202097</v>
      </c>
      <c r="AI5158">
        <v>33.968398260028998</v>
      </c>
      <c r="AJ5158">
        <v>33.581144099111597</v>
      </c>
      <c r="AK5158">
        <v>33.175244588172099</v>
      </c>
    </row>
    <row r="5159" spans="1:37" hidden="1" x14ac:dyDescent="0.3">
      <c r="A5159" s="130" t="str">
        <f t="shared" si="124"/>
        <v>SDGbaseWaS_1BW_v6_3C_GVAasuga</v>
      </c>
      <c r="B5159" s="130" t="s">
        <v>220</v>
      </c>
      <c r="C5159" s="130" t="s">
        <v>304</v>
      </c>
      <c r="D5159" s="4" t="s">
        <v>3</v>
      </c>
      <c r="E5159" t="s">
        <v>33</v>
      </c>
      <c r="F5159">
        <v>8.5226770749709395</v>
      </c>
      <c r="G5159">
        <v>8.3581279806274793</v>
      </c>
      <c r="H5159">
        <v>8.4657946913839908</v>
      </c>
      <c r="I5159">
        <v>8.5440403510237299</v>
      </c>
      <c r="J5159">
        <v>8.6965279371606599</v>
      </c>
      <c r="K5159">
        <v>8.8083774689486702</v>
      </c>
      <c r="L5159">
        <v>8.9330965337918098</v>
      </c>
      <c r="M5159">
        <v>9.02280438519964</v>
      </c>
      <c r="N5159">
        <v>9.1093971361675301</v>
      </c>
      <c r="O5159">
        <v>9.4692136987177697</v>
      </c>
      <c r="P5159">
        <v>9.5893693876255099</v>
      </c>
      <c r="Q5159">
        <v>9.6398181244755303</v>
      </c>
      <c r="R5159">
        <v>9.93793626337734</v>
      </c>
      <c r="S5159">
        <v>10.075544720366899</v>
      </c>
      <c r="T5159">
        <v>10.2071677256257</v>
      </c>
      <c r="U5159">
        <v>10.3520442118575</v>
      </c>
      <c r="V5159">
        <v>10.448962499970801</v>
      </c>
      <c r="W5159">
        <v>10.577549468719299</v>
      </c>
      <c r="X5159">
        <v>10.745495161642101</v>
      </c>
      <c r="Y5159">
        <v>10.842063710746199</v>
      </c>
      <c r="Z5159">
        <v>10.9326813470819</v>
      </c>
      <c r="AA5159">
        <v>11.049413550257499</v>
      </c>
      <c r="AB5159">
        <v>11.248420332059601</v>
      </c>
      <c r="AC5159">
        <v>11.378425073380299</v>
      </c>
      <c r="AD5159">
        <v>11.497571784197</v>
      </c>
      <c r="AE5159">
        <v>11.6291513869184</v>
      </c>
      <c r="AF5159">
        <v>11.783625527680799</v>
      </c>
      <c r="AG5159">
        <v>11.929588420127899</v>
      </c>
      <c r="AH5159">
        <v>11.7682004536153</v>
      </c>
      <c r="AI5159">
        <v>11.6296006642813</v>
      </c>
      <c r="AJ5159">
        <v>11.5898834764031</v>
      </c>
      <c r="AK5159">
        <v>11.539314486467999</v>
      </c>
    </row>
    <row r="5160" spans="1:37" hidden="1" x14ac:dyDescent="0.3">
      <c r="A5160" s="130" t="str">
        <f t="shared" si="124"/>
        <v>SDGbaseWaS_1BW_v6_3C_GVAaconf</v>
      </c>
      <c r="B5160" s="130" t="s">
        <v>220</v>
      </c>
      <c r="C5160" s="130" t="s">
        <v>304</v>
      </c>
      <c r="D5160" s="4" t="s">
        <v>3</v>
      </c>
      <c r="E5160" t="s">
        <v>34</v>
      </c>
      <c r="F5160">
        <v>2.4874381194491502</v>
      </c>
      <c r="G5160">
        <v>2.4084186726358601</v>
      </c>
      <c r="H5160">
        <v>2.5011726282039399</v>
      </c>
      <c r="I5160">
        <v>2.4139040995573899</v>
      </c>
      <c r="J5160">
        <v>2.4862398604670601</v>
      </c>
      <c r="K5160">
        <v>2.5682878340183302</v>
      </c>
      <c r="L5160">
        <v>2.6592553252882798</v>
      </c>
      <c r="M5160">
        <v>2.7496610863144202</v>
      </c>
      <c r="N5160">
        <v>2.8463968780316899</v>
      </c>
      <c r="O5160">
        <v>3.0181512916195699</v>
      </c>
      <c r="P5160">
        <v>3.1462961296804202</v>
      </c>
      <c r="Q5160">
        <v>3.2638031686662798</v>
      </c>
      <c r="R5160">
        <v>3.5132229092565401</v>
      </c>
      <c r="S5160">
        <v>3.6588911305443799</v>
      </c>
      <c r="T5160">
        <v>3.8113842187718401</v>
      </c>
      <c r="U5160">
        <v>3.97991115898862</v>
      </c>
      <c r="V5160">
        <v>4.1300746895460296</v>
      </c>
      <c r="W5160">
        <v>4.2862562315743498</v>
      </c>
      <c r="X5160">
        <v>4.4472785278471498</v>
      </c>
      <c r="Y5160">
        <v>4.5897093890651401</v>
      </c>
      <c r="Z5160">
        <v>4.7446893705136404</v>
      </c>
      <c r="AA5160">
        <v>4.9085870412681896</v>
      </c>
      <c r="AB5160">
        <v>5.1290689058416703</v>
      </c>
      <c r="AC5160">
        <v>5.3202695989282498</v>
      </c>
      <c r="AD5160">
        <v>5.49046565501133</v>
      </c>
      <c r="AE5160">
        <v>5.6631452208678699</v>
      </c>
      <c r="AF5160">
        <v>5.8490086614671304</v>
      </c>
      <c r="AG5160">
        <v>6.0054867904631299</v>
      </c>
      <c r="AH5160">
        <v>5.9487776460759996</v>
      </c>
      <c r="AI5160">
        <v>5.8452465986927002</v>
      </c>
      <c r="AJ5160">
        <v>5.74721324168714</v>
      </c>
      <c r="AK5160">
        <v>5.6434526454132898</v>
      </c>
    </row>
    <row r="5161" spans="1:37" hidden="1" x14ac:dyDescent="0.3">
      <c r="A5161" s="130" t="str">
        <f t="shared" si="124"/>
        <v>SDGbaseWaS_1BW_v6_3C_GVAapast</v>
      </c>
      <c r="B5161" s="130" t="s">
        <v>220</v>
      </c>
      <c r="C5161" s="130" t="s">
        <v>304</v>
      </c>
      <c r="D5161" s="4" t="s">
        <v>3</v>
      </c>
      <c r="E5161" t="s">
        <v>35</v>
      </c>
      <c r="F5161">
        <v>0.64754535166887595</v>
      </c>
      <c r="G5161">
        <v>0.61613411775901195</v>
      </c>
      <c r="H5161">
        <v>0.64276697601555499</v>
      </c>
      <c r="I5161">
        <v>0.62803450209030998</v>
      </c>
      <c r="J5161">
        <v>0.65401296995815905</v>
      </c>
      <c r="K5161">
        <v>0.67959198906211804</v>
      </c>
      <c r="L5161">
        <v>0.70476291959207005</v>
      </c>
      <c r="M5161">
        <v>0.72995658293175303</v>
      </c>
      <c r="N5161">
        <v>0.75261689826192102</v>
      </c>
      <c r="O5161">
        <v>0.82402243706749101</v>
      </c>
      <c r="P5161">
        <v>0.85395825861504904</v>
      </c>
      <c r="Q5161">
        <v>0.87348026534376499</v>
      </c>
      <c r="R5161">
        <v>0.92552827706182605</v>
      </c>
      <c r="S5161">
        <v>0.95956485318109397</v>
      </c>
      <c r="T5161">
        <v>0.99473648372175005</v>
      </c>
      <c r="U5161">
        <v>1.0290542256808</v>
      </c>
      <c r="V5161">
        <v>1.0590770216533301</v>
      </c>
      <c r="W5161">
        <v>1.0981787175670701</v>
      </c>
      <c r="X5161">
        <v>1.13983285280099</v>
      </c>
      <c r="Y5161">
        <v>1.16639562784736</v>
      </c>
      <c r="Z5161">
        <v>1.1898903727504</v>
      </c>
      <c r="AA5161">
        <v>1.2211570264020599</v>
      </c>
      <c r="AB5161">
        <v>1.27656681341869</v>
      </c>
      <c r="AC5161">
        <v>1.3153850164784</v>
      </c>
      <c r="AD5161">
        <v>1.3452094248608</v>
      </c>
      <c r="AE5161">
        <v>1.37566185794023</v>
      </c>
      <c r="AF5161">
        <v>1.4142933847919501</v>
      </c>
      <c r="AG5161">
        <v>1.4418942327740001</v>
      </c>
      <c r="AH5161">
        <v>1.4431397235551999</v>
      </c>
      <c r="AI5161">
        <v>1.42602880341245</v>
      </c>
      <c r="AJ5161">
        <v>1.40773401650037</v>
      </c>
      <c r="AK5161">
        <v>1.3861148517327</v>
      </c>
    </row>
    <row r="5162" spans="1:37" hidden="1" x14ac:dyDescent="0.3">
      <c r="A5162" s="130" t="str">
        <f t="shared" si="124"/>
        <v>SDGbaseWaS_1BW_v6_3C_GVAaofoo</v>
      </c>
      <c r="B5162" s="130" t="s">
        <v>220</v>
      </c>
      <c r="C5162" s="130" t="s">
        <v>304</v>
      </c>
      <c r="D5162" s="4" t="s">
        <v>3</v>
      </c>
      <c r="E5162" t="s">
        <v>36</v>
      </c>
      <c r="F5162">
        <v>12.412272377586699</v>
      </c>
      <c r="G5162">
        <v>11.6893502402283</v>
      </c>
      <c r="H5162">
        <v>12.0490969680263</v>
      </c>
      <c r="I5162">
        <v>11.9463708837173</v>
      </c>
      <c r="J5162">
        <v>12.354347825683</v>
      </c>
      <c r="K5162">
        <v>12.7045897799906</v>
      </c>
      <c r="L5162">
        <v>13.055149918608301</v>
      </c>
      <c r="M5162">
        <v>13.398871169038999</v>
      </c>
      <c r="N5162">
        <v>13.7480283771886</v>
      </c>
      <c r="O5162">
        <v>14.8690710362649</v>
      </c>
      <c r="P5162">
        <v>15.2833129578921</v>
      </c>
      <c r="Q5162">
        <v>15.530857675469701</v>
      </c>
      <c r="R5162">
        <v>16.277621624235</v>
      </c>
      <c r="S5162">
        <v>16.6751297116469</v>
      </c>
      <c r="T5162">
        <v>17.113535667021299</v>
      </c>
      <c r="U5162">
        <v>17.611617463682901</v>
      </c>
      <c r="V5162">
        <v>18.0443471249237</v>
      </c>
      <c r="W5162">
        <v>18.531149760648098</v>
      </c>
      <c r="X5162">
        <v>19.141361372511199</v>
      </c>
      <c r="Y5162">
        <v>19.5731049982031</v>
      </c>
      <c r="Z5162">
        <v>19.969346493969802</v>
      </c>
      <c r="AA5162">
        <v>20.453784557635601</v>
      </c>
      <c r="AB5162">
        <v>21.2413473324278</v>
      </c>
      <c r="AC5162">
        <v>21.764192279732999</v>
      </c>
      <c r="AD5162">
        <v>22.203331084862199</v>
      </c>
      <c r="AE5162">
        <v>22.658378520663899</v>
      </c>
      <c r="AF5162">
        <v>23.1652228536487</v>
      </c>
      <c r="AG5162">
        <v>23.597892175125999</v>
      </c>
      <c r="AH5162">
        <v>23.5706635892473</v>
      </c>
      <c r="AI5162">
        <v>23.325134462049199</v>
      </c>
      <c r="AJ5162">
        <v>23.094062592852001</v>
      </c>
      <c r="AK5162">
        <v>22.811322533795298</v>
      </c>
    </row>
    <row r="5163" spans="1:37" hidden="1" x14ac:dyDescent="0.3">
      <c r="A5163" s="130" t="str">
        <f t="shared" si="124"/>
        <v>SDGbaseWaS_1BW_v6_3C_GVAabevt</v>
      </c>
      <c r="B5163" s="130" t="s">
        <v>220</v>
      </c>
      <c r="C5163" s="130" t="s">
        <v>304</v>
      </c>
      <c r="D5163" s="4" t="s">
        <v>3</v>
      </c>
      <c r="E5163" t="s">
        <v>37</v>
      </c>
      <c r="F5163">
        <v>40.8449223091026</v>
      </c>
      <c r="G5163">
        <v>40.210662967539001</v>
      </c>
      <c r="H5163">
        <v>42.8926516132397</v>
      </c>
      <c r="I5163">
        <v>41.665935368653102</v>
      </c>
      <c r="J5163">
        <v>43.289446701774501</v>
      </c>
      <c r="K5163">
        <v>44.948557476864899</v>
      </c>
      <c r="L5163">
        <v>46.574514607507403</v>
      </c>
      <c r="M5163">
        <v>48.219742425088803</v>
      </c>
      <c r="N5163">
        <v>49.801196097934302</v>
      </c>
      <c r="O5163">
        <v>55.929192879249698</v>
      </c>
      <c r="P5163">
        <v>57.993682034489701</v>
      </c>
      <c r="Q5163">
        <v>59.056703852279902</v>
      </c>
      <c r="R5163">
        <v>62.203870086334099</v>
      </c>
      <c r="S5163">
        <v>63.910044290354797</v>
      </c>
      <c r="T5163">
        <v>65.882413998284605</v>
      </c>
      <c r="U5163">
        <v>68.027280273211602</v>
      </c>
      <c r="V5163">
        <v>69.721100309827705</v>
      </c>
      <c r="W5163">
        <v>71.973849724273805</v>
      </c>
      <c r="X5163">
        <v>74.568267459914097</v>
      </c>
      <c r="Y5163">
        <v>76.2350866482317</v>
      </c>
      <c r="Z5163">
        <v>77.797243347517096</v>
      </c>
      <c r="AA5163">
        <v>79.913945027130794</v>
      </c>
      <c r="AB5163">
        <v>84.417624957875205</v>
      </c>
      <c r="AC5163">
        <v>87.164105541502295</v>
      </c>
      <c r="AD5163">
        <v>88.847470317007804</v>
      </c>
      <c r="AE5163">
        <v>90.602499160624006</v>
      </c>
      <c r="AF5163">
        <v>92.614571919242096</v>
      </c>
      <c r="AG5163">
        <v>94.405301828841502</v>
      </c>
      <c r="AH5163">
        <v>94.589413369591298</v>
      </c>
      <c r="AI5163">
        <v>93.255120102002607</v>
      </c>
      <c r="AJ5163">
        <v>92.050635440135906</v>
      </c>
      <c r="AK5163">
        <v>90.652776849595398</v>
      </c>
    </row>
    <row r="5164" spans="1:37" hidden="1" x14ac:dyDescent="0.3">
      <c r="A5164" s="130" t="str">
        <f t="shared" si="124"/>
        <v>SDGbaseWaS_1BW_v6_3C_GVAatext</v>
      </c>
      <c r="B5164" s="130" t="s">
        <v>220</v>
      </c>
      <c r="C5164" s="130" t="s">
        <v>304</v>
      </c>
      <c r="D5164" s="4" t="s">
        <v>3</v>
      </c>
      <c r="E5164" t="s">
        <v>38</v>
      </c>
      <c r="F5164">
        <v>6.56669257408715</v>
      </c>
      <c r="G5164">
        <v>6.6587164572808302</v>
      </c>
      <c r="H5164">
        <v>6.8027921968638303</v>
      </c>
      <c r="I5164">
        <v>6.7636187413173596</v>
      </c>
      <c r="J5164">
        <v>6.8837639884382904</v>
      </c>
      <c r="K5164">
        <v>7.0566822833080201</v>
      </c>
      <c r="L5164">
        <v>7.2761461101110498</v>
      </c>
      <c r="M5164">
        <v>7.5224108435397197</v>
      </c>
      <c r="N5164">
        <v>7.7707925285466199</v>
      </c>
      <c r="O5164">
        <v>8.2078670359957702</v>
      </c>
      <c r="P5164">
        <v>8.5062099660448105</v>
      </c>
      <c r="Q5164">
        <v>8.7363226252511001</v>
      </c>
      <c r="R5164">
        <v>9.0982765620829102</v>
      </c>
      <c r="S5164">
        <v>9.3848773442377205</v>
      </c>
      <c r="T5164">
        <v>9.6769746081958701</v>
      </c>
      <c r="U5164">
        <v>10.027098493853501</v>
      </c>
      <c r="V5164">
        <v>10.3644965076106</v>
      </c>
      <c r="W5164">
        <v>10.732847052995799</v>
      </c>
      <c r="X5164">
        <v>11.1217206932828</v>
      </c>
      <c r="Y5164">
        <v>11.4135469197138</v>
      </c>
      <c r="Z5164">
        <v>11.696302152103099</v>
      </c>
      <c r="AA5164">
        <v>11.972363295997599</v>
      </c>
      <c r="AB5164">
        <v>12.330479573076</v>
      </c>
      <c r="AC5164">
        <v>12.6341952289169</v>
      </c>
      <c r="AD5164">
        <v>12.940546662832499</v>
      </c>
      <c r="AE5164">
        <v>13.2711171570476</v>
      </c>
      <c r="AF5164">
        <v>13.639640707326601</v>
      </c>
      <c r="AG5164">
        <v>13.9845936168057</v>
      </c>
      <c r="AH5164">
        <v>13.688904907464799</v>
      </c>
      <c r="AI5164">
        <v>13.348761147016599</v>
      </c>
      <c r="AJ5164">
        <v>13.100870445363</v>
      </c>
      <c r="AK5164">
        <v>12.855418163843201</v>
      </c>
    </row>
    <row r="5165" spans="1:37" hidden="1" x14ac:dyDescent="0.3">
      <c r="A5165" s="130" t="str">
        <f t="shared" si="124"/>
        <v>SDGbaseWaS_1BW_v6_3C_GVAaclth</v>
      </c>
      <c r="B5165" s="130" t="s">
        <v>220</v>
      </c>
      <c r="C5165" s="130" t="s">
        <v>304</v>
      </c>
      <c r="D5165" s="4" t="s">
        <v>3</v>
      </c>
      <c r="E5165" t="s">
        <v>39</v>
      </c>
      <c r="F5165">
        <v>6.7607644976157797</v>
      </c>
      <c r="G5165">
        <v>6.8389144864498101</v>
      </c>
      <c r="H5165">
        <v>7.0382381105767502</v>
      </c>
      <c r="I5165">
        <v>7.0232032162304296</v>
      </c>
      <c r="J5165">
        <v>7.1576965543009097</v>
      </c>
      <c r="K5165">
        <v>7.3222866861817897</v>
      </c>
      <c r="L5165">
        <v>7.5249663774433602</v>
      </c>
      <c r="M5165">
        <v>7.73774081620292</v>
      </c>
      <c r="N5165">
        <v>7.9608264538758098</v>
      </c>
      <c r="O5165">
        <v>8.2876224705951191</v>
      </c>
      <c r="P5165">
        <v>8.5483776389734807</v>
      </c>
      <c r="Q5165">
        <v>8.76075350550677</v>
      </c>
      <c r="R5165">
        <v>9.1783772291381194</v>
      </c>
      <c r="S5165">
        <v>9.4408859514817607</v>
      </c>
      <c r="T5165">
        <v>9.7143806828739496</v>
      </c>
      <c r="U5165">
        <v>10.0456805206456</v>
      </c>
      <c r="V5165">
        <v>10.3393956618372</v>
      </c>
      <c r="W5165">
        <v>10.649786780487601</v>
      </c>
      <c r="X5165">
        <v>10.9718674330826</v>
      </c>
      <c r="Y5165">
        <v>11.2262849301719</v>
      </c>
      <c r="Z5165">
        <v>11.471486035514401</v>
      </c>
      <c r="AA5165">
        <v>11.7210845340616</v>
      </c>
      <c r="AB5165">
        <v>12.048200218823601</v>
      </c>
      <c r="AC5165">
        <v>12.314841823385899</v>
      </c>
      <c r="AD5165">
        <v>12.5710617112181</v>
      </c>
      <c r="AE5165">
        <v>12.8477452380226</v>
      </c>
      <c r="AF5165">
        <v>13.1501380215882</v>
      </c>
      <c r="AG5165">
        <v>13.420172422041601</v>
      </c>
      <c r="AH5165">
        <v>13.1119861318496</v>
      </c>
      <c r="AI5165">
        <v>12.813119003020701</v>
      </c>
      <c r="AJ5165">
        <v>12.5992147409269</v>
      </c>
      <c r="AK5165">
        <v>12.384146127062699</v>
      </c>
    </row>
    <row r="5166" spans="1:37" hidden="1" x14ac:dyDescent="0.3">
      <c r="A5166" s="130" t="str">
        <f t="shared" si="124"/>
        <v>SDGbaseWaS_1BW_v6_3C_GVAaleat</v>
      </c>
      <c r="B5166" s="130" t="s">
        <v>220</v>
      </c>
      <c r="C5166" s="130" t="s">
        <v>304</v>
      </c>
      <c r="D5166" s="4" t="s">
        <v>3</v>
      </c>
      <c r="E5166" t="s">
        <v>40</v>
      </c>
      <c r="F5166">
        <v>2.4496072471004502</v>
      </c>
      <c r="G5166">
        <v>2.6432358904930999</v>
      </c>
      <c r="H5166">
        <v>2.6995569843505001</v>
      </c>
      <c r="I5166">
        <v>2.6947210793106802</v>
      </c>
      <c r="J5166">
        <v>2.6860781365573598</v>
      </c>
      <c r="K5166">
        <v>2.7547998202403599</v>
      </c>
      <c r="L5166">
        <v>2.8664988429823701</v>
      </c>
      <c r="M5166">
        <v>3.0185019289492301</v>
      </c>
      <c r="N5166">
        <v>3.1638527478643899</v>
      </c>
      <c r="O5166">
        <v>3.743998400388</v>
      </c>
      <c r="P5166">
        <v>3.9954028577123002</v>
      </c>
      <c r="Q5166">
        <v>4.1074387460570696</v>
      </c>
      <c r="R5166">
        <v>4.0998855733757296</v>
      </c>
      <c r="S5166">
        <v>4.2383702745523797</v>
      </c>
      <c r="T5166">
        <v>4.3834214448784801</v>
      </c>
      <c r="U5166">
        <v>4.5565762195666197</v>
      </c>
      <c r="V5166">
        <v>4.6805064440034299</v>
      </c>
      <c r="W5166">
        <v>4.8527318722348598</v>
      </c>
      <c r="X5166">
        <v>5.0494787242674004</v>
      </c>
      <c r="Y5166">
        <v>5.1483159178365199</v>
      </c>
      <c r="Z5166">
        <v>5.2236822952774498</v>
      </c>
      <c r="AA5166">
        <v>5.3466855542556901</v>
      </c>
      <c r="AB5166">
        <v>5.6576924728092903</v>
      </c>
      <c r="AC5166">
        <v>5.8930879953683597</v>
      </c>
      <c r="AD5166">
        <v>6.0658832940609297</v>
      </c>
      <c r="AE5166">
        <v>6.2129309110618802</v>
      </c>
      <c r="AF5166">
        <v>6.3657071334909796</v>
      </c>
      <c r="AG5166">
        <v>6.4819072392702202</v>
      </c>
      <c r="AH5166">
        <v>6.1883193711932298</v>
      </c>
      <c r="AI5166">
        <v>5.7938058418365497</v>
      </c>
      <c r="AJ5166">
        <v>5.54270365409125</v>
      </c>
      <c r="AK5166">
        <v>5.3189119807901699</v>
      </c>
    </row>
    <row r="5167" spans="1:37" hidden="1" x14ac:dyDescent="0.3">
      <c r="A5167" s="130" t="str">
        <f t="shared" si="124"/>
        <v>SDGbaseWaS_1BW_v6_3C_GVAafoot</v>
      </c>
      <c r="B5167" s="130" t="s">
        <v>220</v>
      </c>
      <c r="C5167" s="130" t="s">
        <v>304</v>
      </c>
      <c r="D5167" s="4" t="s">
        <v>3</v>
      </c>
      <c r="E5167" t="s">
        <v>41</v>
      </c>
      <c r="F5167">
        <v>1.9145560944401701</v>
      </c>
      <c r="G5167">
        <v>1.98621476015667</v>
      </c>
      <c r="H5167">
        <v>2.0409904912302901</v>
      </c>
      <c r="I5167">
        <v>2.0488856016291601</v>
      </c>
      <c r="J5167">
        <v>2.0862038796767801</v>
      </c>
      <c r="K5167">
        <v>2.13391025037697</v>
      </c>
      <c r="L5167">
        <v>2.1932180614085501</v>
      </c>
      <c r="M5167">
        <v>2.2543482093606202</v>
      </c>
      <c r="N5167">
        <v>2.3173531772630001</v>
      </c>
      <c r="O5167">
        <v>2.42959662678695</v>
      </c>
      <c r="P5167">
        <v>2.5136315107354101</v>
      </c>
      <c r="Q5167">
        <v>2.5771607544603201</v>
      </c>
      <c r="R5167">
        <v>2.68564355642813</v>
      </c>
      <c r="S5167">
        <v>2.7601987885097801</v>
      </c>
      <c r="T5167">
        <v>2.8362979188624302</v>
      </c>
      <c r="U5167">
        <v>2.9261949078224498</v>
      </c>
      <c r="V5167">
        <v>3.00899803808263</v>
      </c>
      <c r="W5167">
        <v>3.0995913139772902</v>
      </c>
      <c r="X5167">
        <v>3.1955884561227101</v>
      </c>
      <c r="Y5167">
        <v>3.2702247518172398</v>
      </c>
      <c r="Z5167">
        <v>3.3398604447598701</v>
      </c>
      <c r="AA5167">
        <v>3.4091590065777599</v>
      </c>
      <c r="AB5167">
        <v>3.51901151566936</v>
      </c>
      <c r="AC5167">
        <v>3.6119307620755801</v>
      </c>
      <c r="AD5167">
        <v>3.7001832571398499</v>
      </c>
      <c r="AE5167">
        <v>3.7914258992240599</v>
      </c>
      <c r="AF5167">
        <v>3.8902718000139598</v>
      </c>
      <c r="AG5167">
        <v>3.9640596384207001</v>
      </c>
      <c r="AH5167">
        <v>3.8821519398067599</v>
      </c>
      <c r="AI5167">
        <v>3.8001881513245501</v>
      </c>
      <c r="AJ5167">
        <v>3.74133722504794</v>
      </c>
      <c r="AK5167">
        <v>3.6815567963272899</v>
      </c>
    </row>
    <row r="5168" spans="1:37" hidden="1" x14ac:dyDescent="0.3">
      <c r="A5168" s="130" t="str">
        <f t="shared" si="124"/>
        <v>SDGbaseWaS_1BW_v6_3C_GVAawood</v>
      </c>
      <c r="B5168" s="130" t="s">
        <v>220</v>
      </c>
      <c r="C5168" s="130" t="s">
        <v>304</v>
      </c>
      <c r="D5168" s="4" t="s">
        <v>3</v>
      </c>
      <c r="E5168" t="s">
        <v>42</v>
      </c>
      <c r="F5168">
        <v>23.692612523459701</v>
      </c>
      <c r="G5168">
        <v>22.364756152446699</v>
      </c>
      <c r="H5168">
        <v>23.010006926587799</v>
      </c>
      <c r="I5168">
        <v>23.8263568851815</v>
      </c>
      <c r="J5168">
        <v>24.228027049946</v>
      </c>
      <c r="K5168">
        <v>24.770899179441098</v>
      </c>
      <c r="L5168">
        <v>25.409652939889501</v>
      </c>
      <c r="M5168">
        <v>26.137482893448901</v>
      </c>
      <c r="N5168">
        <v>26.859211665284899</v>
      </c>
      <c r="O5168">
        <v>28.0696876655593</v>
      </c>
      <c r="P5168">
        <v>28.841408996881999</v>
      </c>
      <c r="Q5168">
        <v>29.536430133860101</v>
      </c>
      <c r="R5168">
        <v>29.9510507255271</v>
      </c>
      <c r="S5168">
        <v>30.970624514757102</v>
      </c>
      <c r="T5168">
        <v>32.001426756023797</v>
      </c>
      <c r="U5168">
        <v>33.1409512452502</v>
      </c>
      <c r="V5168">
        <v>34.271767245375997</v>
      </c>
      <c r="W5168">
        <v>35.4536220597452</v>
      </c>
      <c r="X5168">
        <v>36.720646399967698</v>
      </c>
      <c r="Y5168">
        <v>37.745525997338703</v>
      </c>
      <c r="Z5168">
        <v>38.725122517787099</v>
      </c>
      <c r="AA5168">
        <v>39.7206466143897</v>
      </c>
      <c r="AB5168">
        <v>40.725324604914</v>
      </c>
      <c r="AC5168">
        <v>41.608701364749002</v>
      </c>
      <c r="AD5168">
        <v>42.542203252497103</v>
      </c>
      <c r="AE5168">
        <v>43.585923197508599</v>
      </c>
      <c r="AF5168">
        <v>44.755110733448397</v>
      </c>
      <c r="AG5168">
        <v>45.762521682123598</v>
      </c>
      <c r="AH5168">
        <v>45.292818688427701</v>
      </c>
      <c r="AI5168">
        <v>44.451925734637001</v>
      </c>
      <c r="AJ5168">
        <v>43.901417421486897</v>
      </c>
      <c r="AK5168">
        <v>43.345161741904398</v>
      </c>
    </row>
    <row r="5169" spans="1:37" hidden="1" x14ac:dyDescent="0.3">
      <c r="A5169" s="130" t="str">
        <f t="shared" si="124"/>
        <v>SDGbaseWaS_1BW_v6_3C_GVAapapr</v>
      </c>
      <c r="B5169" s="130" t="s">
        <v>220</v>
      </c>
      <c r="C5169" s="130" t="s">
        <v>304</v>
      </c>
      <c r="D5169" s="4" t="s">
        <v>3</v>
      </c>
      <c r="E5169" t="s">
        <v>43</v>
      </c>
      <c r="F5169">
        <v>24.0199855495582</v>
      </c>
      <c r="G5169">
        <v>23.661096672143699</v>
      </c>
      <c r="H5169">
        <v>24.588744490848502</v>
      </c>
      <c r="I5169">
        <v>25.011677166842698</v>
      </c>
      <c r="J5169">
        <v>25.350326167813101</v>
      </c>
      <c r="K5169">
        <v>26.057260212248501</v>
      </c>
      <c r="L5169">
        <v>26.703609831806599</v>
      </c>
      <c r="M5169">
        <v>27.0739786552212</v>
      </c>
      <c r="N5169">
        <v>27.885244555206601</v>
      </c>
      <c r="O5169">
        <v>29.161159587720899</v>
      </c>
      <c r="P5169">
        <v>30.035850173120199</v>
      </c>
      <c r="Q5169">
        <v>30.829329010579499</v>
      </c>
      <c r="R5169">
        <v>32.727921582532403</v>
      </c>
      <c r="S5169">
        <v>33.596317104662099</v>
      </c>
      <c r="T5169">
        <v>34.575756007730902</v>
      </c>
      <c r="U5169">
        <v>35.729701085165502</v>
      </c>
      <c r="V5169">
        <v>36.826970870178997</v>
      </c>
      <c r="W5169">
        <v>38.022685794811999</v>
      </c>
      <c r="X5169">
        <v>39.3091118455227</v>
      </c>
      <c r="Y5169">
        <v>40.340744337323201</v>
      </c>
      <c r="Z5169">
        <v>41.328630812143501</v>
      </c>
      <c r="AA5169">
        <v>42.382193183522503</v>
      </c>
      <c r="AB5169">
        <v>43.499027552527501</v>
      </c>
      <c r="AC5169">
        <v>44.445563086007702</v>
      </c>
      <c r="AD5169">
        <v>45.376369096189599</v>
      </c>
      <c r="AE5169">
        <v>46.389992013279098</v>
      </c>
      <c r="AF5169">
        <v>47.509698366483697</v>
      </c>
      <c r="AG5169">
        <v>48.470924462416299</v>
      </c>
      <c r="AH5169">
        <v>47.714188319710502</v>
      </c>
      <c r="AI5169">
        <v>46.665395749066199</v>
      </c>
      <c r="AJ5169">
        <v>45.898394696870902</v>
      </c>
      <c r="AK5169">
        <v>45.156443968987602</v>
      </c>
    </row>
    <row r="5170" spans="1:37" hidden="1" x14ac:dyDescent="0.3">
      <c r="A5170" s="130" t="str">
        <f t="shared" si="124"/>
        <v>SDGbaseWaS_1BW_v6_3C_GVAaprnt</v>
      </c>
      <c r="B5170" s="130" t="s">
        <v>220</v>
      </c>
      <c r="C5170" s="130" t="s">
        <v>304</v>
      </c>
      <c r="D5170" s="4" t="s">
        <v>3</v>
      </c>
      <c r="E5170" t="s">
        <v>44</v>
      </c>
      <c r="F5170">
        <v>16.778093477192801</v>
      </c>
      <c r="G5170">
        <v>17.132125286761099</v>
      </c>
      <c r="H5170">
        <v>17.7382378555439</v>
      </c>
      <c r="I5170">
        <v>18.001400627973499</v>
      </c>
      <c r="J5170">
        <v>18.258200705793499</v>
      </c>
      <c r="K5170">
        <v>18.668587409227001</v>
      </c>
      <c r="L5170">
        <v>19.204444595625301</v>
      </c>
      <c r="M5170">
        <v>19.8015910869238</v>
      </c>
      <c r="N5170">
        <v>20.426445526541301</v>
      </c>
      <c r="O5170">
        <v>20.828122806056999</v>
      </c>
      <c r="P5170">
        <v>21.467359761125302</v>
      </c>
      <c r="Q5170">
        <v>22.131496928160502</v>
      </c>
      <c r="R5170">
        <v>23.1109301880891</v>
      </c>
      <c r="S5170">
        <v>23.903325132915199</v>
      </c>
      <c r="T5170">
        <v>24.730080553712799</v>
      </c>
      <c r="U5170">
        <v>25.7195828437161</v>
      </c>
      <c r="V5170">
        <v>26.6875513856785</v>
      </c>
      <c r="W5170">
        <v>27.6826308408146</v>
      </c>
      <c r="X5170">
        <v>28.6917276673388</v>
      </c>
      <c r="Y5170">
        <v>29.5573438307194</v>
      </c>
      <c r="Z5170">
        <v>30.421689950680101</v>
      </c>
      <c r="AA5170">
        <v>31.282836285316598</v>
      </c>
      <c r="AB5170">
        <v>32.008463297697197</v>
      </c>
      <c r="AC5170">
        <v>32.740551817987999</v>
      </c>
      <c r="AD5170">
        <v>33.561087152885598</v>
      </c>
      <c r="AE5170">
        <v>34.4639052795944</v>
      </c>
      <c r="AF5170">
        <v>35.455265246584403</v>
      </c>
      <c r="AG5170">
        <v>36.315995673875904</v>
      </c>
      <c r="AH5170">
        <v>35.227410799565398</v>
      </c>
      <c r="AI5170">
        <v>34.169462309661803</v>
      </c>
      <c r="AJ5170">
        <v>33.417961412759603</v>
      </c>
      <c r="AK5170">
        <v>32.722032987855002</v>
      </c>
    </row>
    <row r="5171" spans="1:37" hidden="1" x14ac:dyDescent="0.3">
      <c r="A5171" s="130" t="str">
        <f t="shared" si="124"/>
        <v>SDGbaseWaS_1BW_v6_3C_GVAapetr</v>
      </c>
      <c r="B5171" s="130" t="s">
        <v>220</v>
      </c>
      <c r="C5171" s="130" t="s">
        <v>304</v>
      </c>
      <c r="D5171" s="4" t="s">
        <v>3</v>
      </c>
      <c r="E5171" t="s">
        <v>45</v>
      </c>
      <c r="F5171">
        <v>46.318025213564297</v>
      </c>
      <c r="G5171">
        <v>33.593305103998297</v>
      </c>
      <c r="H5171">
        <v>28.142047528592101</v>
      </c>
      <c r="I5171">
        <v>25.292979581866401</v>
      </c>
      <c r="J5171">
        <v>24.219483859714899</v>
      </c>
      <c r="K5171">
        <v>23.6638035179745</v>
      </c>
      <c r="L5171">
        <v>23.4576641561843</v>
      </c>
      <c r="M5171">
        <v>24.121675349997801</v>
      </c>
      <c r="N5171">
        <v>24.802195721865399</v>
      </c>
      <c r="O5171">
        <v>19.9478882102627</v>
      </c>
      <c r="P5171">
        <v>16.8189293268067</v>
      </c>
      <c r="Q5171">
        <v>16.087971452939499</v>
      </c>
      <c r="R5171">
        <v>15.6241314783425</v>
      </c>
      <c r="S5171">
        <v>15.4764094129815</v>
      </c>
      <c r="T5171">
        <v>15.3649762004062</v>
      </c>
      <c r="U5171">
        <v>15.344183577603101</v>
      </c>
      <c r="V5171">
        <v>15.1237931992278</v>
      </c>
      <c r="W5171">
        <v>15.115215355982</v>
      </c>
      <c r="X5171">
        <v>13.969735221273799</v>
      </c>
      <c r="Y5171">
        <v>11.549249765342401</v>
      </c>
      <c r="Z5171">
        <v>5.4712979016835597</v>
      </c>
      <c r="AA5171">
        <v>-6.73458855209</v>
      </c>
      <c r="AB5171">
        <v>-3.3052794522879898</v>
      </c>
      <c r="AC5171">
        <v>10.0336974837103</v>
      </c>
      <c r="AD5171">
        <v>11.3597187409091</v>
      </c>
      <c r="AE5171">
        <v>9.7763933089966208</v>
      </c>
      <c r="AF5171">
        <v>8.2387515203351693</v>
      </c>
      <c r="AG5171">
        <v>6.2652206821198799</v>
      </c>
      <c r="AH5171">
        <v>4.6458118170003102</v>
      </c>
      <c r="AI5171">
        <v>2.96775170203325</v>
      </c>
      <c r="AJ5171">
        <v>1.6170562028784601</v>
      </c>
      <c r="AK5171">
        <v>0.54459127217157</v>
      </c>
    </row>
    <row r="5172" spans="1:37" hidden="1" x14ac:dyDescent="0.3">
      <c r="A5172" s="130" t="str">
        <f t="shared" si="124"/>
        <v>SDGbaseWaS_1BW_v6_3C_GVAahydr</v>
      </c>
      <c r="B5172" s="130" t="s">
        <v>220</v>
      </c>
      <c r="C5172" s="130" t="s">
        <v>304</v>
      </c>
      <c r="D5172" s="4" t="s">
        <v>3</v>
      </c>
      <c r="E5172" t="s">
        <v>46</v>
      </c>
      <c r="F5172">
        <v>0.12086732559638499</v>
      </c>
      <c r="G5172">
        <v>0.33109119295828399</v>
      </c>
      <c r="H5172">
        <v>0.83722174213554801</v>
      </c>
      <c r="I5172">
        <v>1.9104645352738601</v>
      </c>
      <c r="J5172">
        <v>1.9262536268997701</v>
      </c>
      <c r="K5172">
        <v>1.9448433045981</v>
      </c>
      <c r="L5172">
        <v>1.96565080873109</v>
      </c>
      <c r="M5172">
        <v>1.9981729730758699</v>
      </c>
      <c r="N5172">
        <v>2.0274423714740699</v>
      </c>
      <c r="O5172">
        <v>2.1796785109210601</v>
      </c>
      <c r="P5172">
        <v>2.2248397321765201</v>
      </c>
      <c r="Q5172">
        <v>2.4838233147555</v>
      </c>
      <c r="R5172">
        <v>2.4946281602594298</v>
      </c>
      <c r="S5172">
        <v>2.5088063440853001</v>
      </c>
      <c r="T5172">
        <v>2.5224362881603</v>
      </c>
      <c r="U5172">
        <v>2.5366193466387998</v>
      </c>
      <c r="V5172">
        <v>2.5446842921019299</v>
      </c>
      <c r="W5172">
        <v>2.55826142697263</v>
      </c>
      <c r="X5172">
        <v>-2.2208185352974099</v>
      </c>
      <c r="Y5172">
        <v>-2.8467046438025201</v>
      </c>
      <c r="Z5172">
        <v>8.3511644109410899</v>
      </c>
      <c r="AA5172">
        <v>9.7080151757396607</v>
      </c>
      <c r="AB5172">
        <v>11.264715716420501</v>
      </c>
      <c r="AC5172">
        <v>13.7810333179466</v>
      </c>
      <c r="AD5172">
        <v>14.9215049315789</v>
      </c>
      <c r="AE5172">
        <v>15.737147026297899</v>
      </c>
      <c r="AF5172">
        <v>16.565660214087298</v>
      </c>
      <c r="AG5172">
        <v>16.674257333280899</v>
      </c>
      <c r="AH5172">
        <v>16.569625078126201</v>
      </c>
      <c r="AI5172">
        <v>14.410954081149599</v>
      </c>
      <c r="AJ5172">
        <v>12.101636907894401</v>
      </c>
      <c r="AK5172">
        <v>9.6815291636012901</v>
      </c>
    </row>
    <row r="5173" spans="1:37" hidden="1" x14ac:dyDescent="0.3">
      <c r="A5173" s="130" t="str">
        <f t="shared" si="124"/>
        <v>SDGbaseWaS_1BW_v6_3C_GVAaammo</v>
      </c>
      <c r="B5173" s="130" t="s">
        <v>220</v>
      </c>
      <c r="C5173" s="130" t="s">
        <v>304</v>
      </c>
      <c r="D5173" s="4" t="s">
        <v>3</v>
      </c>
      <c r="E5173" t="s">
        <v>47</v>
      </c>
      <c r="F5173">
        <v>2.4857265311451702</v>
      </c>
      <c r="G5173">
        <v>2.41971516890345</v>
      </c>
      <c r="H5173">
        <v>2.4051978979013602</v>
      </c>
      <c r="I5173">
        <v>2.4307541302368501</v>
      </c>
      <c r="J5173">
        <v>2.4396363469770002</v>
      </c>
      <c r="K5173">
        <v>2.4641267890702099</v>
      </c>
      <c r="L5173">
        <v>2.50173921992491</v>
      </c>
      <c r="M5173">
        <v>2.5525701930068898</v>
      </c>
      <c r="N5173">
        <v>2.5947185845958201</v>
      </c>
      <c r="O5173">
        <v>2.5508692192015001</v>
      </c>
      <c r="P5173">
        <v>2.5713878220869901</v>
      </c>
      <c r="Q5173">
        <v>2.6130429422566301</v>
      </c>
      <c r="R5173">
        <v>2.6737321576926401</v>
      </c>
      <c r="S5173">
        <v>2.7323203610831199</v>
      </c>
      <c r="T5173">
        <v>2.7911964022586</v>
      </c>
      <c r="U5173">
        <v>2.8628440176545999</v>
      </c>
      <c r="V5173">
        <v>2.9401541824889601</v>
      </c>
      <c r="W5173">
        <v>3.0198806165290999</v>
      </c>
      <c r="X5173">
        <v>3.0955168122373999</v>
      </c>
      <c r="Y5173">
        <v>3.1496866332487099</v>
      </c>
      <c r="Z5173">
        <v>3.1932578246141801</v>
      </c>
      <c r="AA5173">
        <v>3.2104218449518802</v>
      </c>
      <c r="AB5173">
        <v>3.0577787330591901</v>
      </c>
      <c r="AC5173">
        <v>2.9379382585735998</v>
      </c>
      <c r="AD5173">
        <v>2.8609394483349</v>
      </c>
      <c r="AE5173">
        <v>2.8122263075402398</v>
      </c>
      <c r="AF5173">
        <v>2.78361078472618</v>
      </c>
      <c r="AG5173">
        <v>2.7430807651765399</v>
      </c>
      <c r="AH5173">
        <v>2.5453635507770702</v>
      </c>
      <c r="AI5173">
        <v>2.3634216157237402</v>
      </c>
      <c r="AJ5173">
        <v>2.2220688663672599</v>
      </c>
      <c r="AK5173">
        <v>2.1011691152744998</v>
      </c>
    </row>
    <row r="5174" spans="1:37" hidden="1" x14ac:dyDescent="0.3">
      <c r="A5174" s="130" t="str">
        <f t="shared" si="124"/>
        <v>SDGbaseWaS_1BW_v6_3C_GVAabchm</v>
      </c>
      <c r="B5174" s="130" t="s">
        <v>220</v>
      </c>
      <c r="C5174" s="130" t="s">
        <v>304</v>
      </c>
      <c r="D5174" s="4" t="s">
        <v>3</v>
      </c>
      <c r="E5174" t="s">
        <v>48</v>
      </c>
      <c r="F5174">
        <v>22.371538780334799</v>
      </c>
      <c r="G5174">
        <v>28.309431866839901</v>
      </c>
      <c r="H5174">
        <v>29.870407290076599</v>
      </c>
      <c r="I5174">
        <v>29.594515262573701</v>
      </c>
      <c r="J5174">
        <v>30.894092171332701</v>
      </c>
      <c r="K5174">
        <v>32.084506008432797</v>
      </c>
      <c r="L5174">
        <v>33.272732661363499</v>
      </c>
      <c r="M5174">
        <v>34.750810009791699</v>
      </c>
      <c r="N5174">
        <v>36.024828674946498</v>
      </c>
      <c r="O5174">
        <v>42.655480736896898</v>
      </c>
      <c r="P5174">
        <v>44.295721781527298</v>
      </c>
      <c r="Q5174">
        <v>44.721209345219499</v>
      </c>
      <c r="R5174">
        <v>45.126152020791302</v>
      </c>
      <c r="S5174">
        <v>45.518339084226803</v>
      </c>
      <c r="T5174">
        <v>46.006694491814102</v>
      </c>
      <c r="U5174">
        <v>46.584499245422798</v>
      </c>
      <c r="V5174">
        <v>46.733872047350502</v>
      </c>
      <c r="W5174">
        <v>47.326070696596098</v>
      </c>
      <c r="X5174">
        <v>48.448288733495502</v>
      </c>
      <c r="Y5174">
        <v>48.313887890253199</v>
      </c>
      <c r="Z5174">
        <v>47.732743698877002</v>
      </c>
      <c r="AA5174">
        <v>46.260441362872399</v>
      </c>
      <c r="AB5174">
        <v>45.130040173623001</v>
      </c>
      <c r="AC5174">
        <v>42.9276165770383</v>
      </c>
      <c r="AD5174">
        <v>39.872847864103299</v>
      </c>
      <c r="AE5174">
        <v>36.861656994160001</v>
      </c>
      <c r="AF5174">
        <v>34.189710540580798</v>
      </c>
      <c r="AG5174">
        <v>30.895867258387501</v>
      </c>
      <c r="AH5174">
        <v>27.664677788290401</v>
      </c>
      <c r="AI5174">
        <v>23.561059435575199</v>
      </c>
      <c r="AJ5174">
        <v>19.961536313160401</v>
      </c>
      <c r="AK5174">
        <v>16.807713223256702</v>
      </c>
    </row>
    <row r="5175" spans="1:37" hidden="1" x14ac:dyDescent="0.3">
      <c r="A5175" s="130" t="str">
        <f t="shared" si="124"/>
        <v>SDGbaseWaS_1BW_v6_3C_GVAaochm</v>
      </c>
      <c r="B5175" s="130" t="s">
        <v>220</v>
      </c>
      <c r="C5175" s="130" t="s">
        <v>304</v>
      </c>
      <c r="D5175" s="4" t="s">
        <v>3</v>
      </c>
      <c r="E5175" t="s">
        <v>49</v>
      </c>
      <c r="F5175">
        <v>34.235418045792301</v>
      </c>
      <c r="G5175">
        <v>40.6559130727452</v>
      </c>
      <c r="H5175">
        <v>42.186326929626198</v>
      </c>
      <c r="I5175">
        <v>41.5685029308151</v>
      </c>
      <c r="J5175">
        <v>42.947517155266603</v>
      </c>
      <c r="K5175">
        <v>44.196965572351203</v>
      </c>
      <c r="L5175">
        <v>45.401897599683601</v>
      </c>
      <c r="M5175">
        <v>46.875884371828803</v>
      </c>
      <c r="N5175">
        <v>48.177015560650602</v>
      </c>
      <c r="O5175">
        <v>56.965205524443803</v>
      </c>
      <c r="P5175">
        <v>58.649138178310402</v>
      </c>
      <c r="Q5175">
        <v>58.709644174371803</v>
      </c>
      <c r="R5175">
        <v>58.774486522821</v>
      </c>
      <c r="S5175">
        <v>58.969404573291698</v>
      </c>
      <c r="T5175">
        <v>59.383620469945399</v>
      </c>
      <c r="U5175">
        <v>59.885285245011502</v>
      </c>
      <c r="V5175">
        <v>59.769561617205703</v>
      </c>
      <c r="W5175">
        <v>60.290986582894803</v>
      </c>
      <c r="X5175">
        <v>61.533941959627299</v>
      </c>
      <c r="Y5175">
        <v>61.511555317543198</v>
      </c>
      <c r="Z5175">
        <v>61.056102978595497</v>
      </c>
      <c r="AA5175">
        <v>59.937381805574503</v>
      </c>
      <c r="AB5175">
        <v>58.3552052532063</v>
      </c>
      <c r="AC5175">
        <v>54.886299481865301</v>
      </c>
      <c r="AD5175">
        <v>50.706654087908298</v>
      </c>
      <c r="AE5175">
        <v>46.7052340780048</v>
      </c>
      <c r="AF5175">
        <v>43.1152199075878</v>
      </c>
      <c r="AG5175">
        <v>39.231999413697999</v>
      </c>
      <c r="AH5175">
        <v>35.661032121583197</v>
      </c>
      <c r="AI5175">
        <v>30.902270067065501</v>
      </c>
      <c r="AJ5175">
        <v>26.664930045706701</v>
      </c>
      <c r="AK5175">
        <v>22.9447164702352</v>
      </c>
    </row>
    <row r="5176" spans="1:37" hidden="1" x14ac:dyDescent="0.3">
      <c r="A5176" s="130" t="str">
        <f t="shared" si="124"/>
        <v>SDGbaseWaS_1BW_v6_3C_GVAarubb</v>
      </c>
      <c r="B5176" s="130" t="s">
        <v>220</v>
      </c>
      <c r="C5176" s="130" t="s">
        <v>304</v>
      </c>
      <c r="D5176" s="4" t="s">
        <v>3</v>
      </c>
      <c r="E5176" t="s">
        <v>50</v>
      </c>
      <c r="F5176">
        <v>6.77125211521507</v>
      </c>
      <c r="G5176">
        <v>6.4768504917357399</v>
      </c>
      <c r="H5176">
        <v>6.7411323350526704</v>
      </c>
      <c r="I5176">
        <v>6.72657887454129</v>
      </c>
      <c r="J5176">
        <v>6.9121765226151402</v>
      </c>
      <c r="K5176">
        <v>7.1227071032955802</v>
      </c>
      <c r="L5176">
        <v>7.3596625525507804</v>
      </c>
      <c r="M5176">
        <v>7.60638134066203</v>
      </c>
      <c r="N5176">
        <v>7.8685137464009198</v>
      </c>
      <c r="O5176">
        <v>8.4171423417439009</v>
      </c>
      <c r="P5176">
        <v>8.7419168647899603</v>
      </c>
      <c r="Q5176">
        <v>8.9993389046815402</v>
      </c>
      <c r="R5176">
        <v>9.3975324931550901</v>
      </c>
      <c r="S5176">
        <v>9.7011867402676604</v>
      </c>
      <c r="T5176">
        <v>10.026904226661401</v>
      </c>
      <c r="U5176">
        <v>10.415766027988999</v>
      </c>
      <c r="V5176">
        <v>10.801216334915599</v>
      </c>
      <c r="W5176">
        <v>11.186138581988899</v>
      </c>
      <c r="X5176">
        <v>11.563518871521101</v>
      </c>
      <c r="Y5176">
        <v>11.857447600515499</v>
      </c>
      <c r="Z5176">
        <v>12.1337294280614</v>
      </c>
      <c r="AA5176">
        <v>12.3790840967607</v>
      </c>
      <c r="AB5176">
        <v>12.974264398835601</v>
      </c>
      <c r="AC5176">
        <v>13.555970174053201</v>
      </c>
      <c r="AD5176">
        <v>14.051420372791901</v>
      </c>
      <c r="AE5176">
        <v>14.5325143207632</v>
      </c>
      <c r="AF5176">
        <v>15.0293027183298</v>
      </c>
      <c r="AG5176">
        <v>15.4582133511087</v>
      </c>
      <c r="AH5176">
        <v>15.410303351273701</v>
      </c>
      <c r="AI5176">
        <v>15.241578303352499</v>
      </c>
      <c r="AJ5176">
        <v>15.1271334959676</v>
      </c>
      <c r="AK5176">
        <v>14.9892000965379</v>
      </c>
    </row>
    <row r="5177" spans="1:37" hidden="1" x14ac:dyDescent="0.3">
      <c r="A5177" s="130" t="str">
        <f t="shared" si="124"/>
        <v>SDGbaseWaS_1BW_v6_3C_GVAaplas</v>
      </c>
      <c r="B5177" s="130" t="s">
        <v>220</v>
      </c>
      <c r="C5177" s="130" t="s">
        <v>304</v>
      </c>
      <c r="D5177" s="4" t="s">
        <v>3</v>
      </c>
      <c r="E5177" t="s">
        <v>51</v>
      </c>
      <c r="F5177">
        <v>15.426438760271299</v>
      </c>
      <c r="G5177">
        <v>15.2861508901394</v>
      </c>
      <c r="H5177">
        <v>15.7372789216566</v>
      </c>
      <c r="I5177">
        <v>15.9890573339468</v>
      </c>
      <c r="J5177">
        <v>16.214823468331101</v>
      </c>
      <c r="K5177">
        <v>16.5598715459235</v>
      </c>
      <c r="L5177">
        <v>17.008278548053099</v>
      </c>
      <c r="M5177">
        <v>17.511183179127499</v>
      </c>
      <c r="N5177">
        <v>18.020187604283201</v>
      </c>
      <c r="O5177">
        <v>18.6796320279587</v>
      </c>
      <c r="P5177">
        <v>19.247330351466701</v>
      </c>
      <c r="Q5177">
        <v>19.7495965791123</v>
      </c>
      <c r="R5177">
        <v>20.306208580716099</v>
      </c>
      <c r="S5177">
        <v>20.933900375073001</v>
      </c>
      <c r="T5177">
        <v>21.586152914657902</v>
      </c>
      <c r="U5177">
        <v>22.362831489807899</v>
      </c>
      <c r="V5177">
        <v>23.1085263481366</v>
      </c>
      <c r="W5177">
        <v>23.8817327687754</v>
      </c>
      <c r="X5177">
        <v>24.695351481953701</v>
      </c>
      <c r="Y5177">
        <v>25.352500857405001</v>
      </c>
      <c r="Z5177">
        <v>25.972445967910701</v>
      </c>
      <c r="AA5177">
        <v>26.604352348658399</v>
      </c>
      <c r="AB5177">
        <v>27.1304395756536</v>
      </c>
      <c r="AC5177">
        <v>27.631537283510401</v>
      </c>
      <c r="AD5177">
        <v>28.184083582817301</v>
      </c>
      <c r="AE5177">
        <v>28.8128970728384</v>
      </c>
      <c r="AF5177">
        <v>29.521667637299402</v>
      </c>
      <c r="AG5177">
        <v>30.0880978559636</v>
      </c>
      <c r="AH5177">
        <v>29.124410008866999</v>
      </c>
      <c r="AI5177">
        <v>28.2134601792031</v>
      </c>
      <c r="AJ5177">
        <v>27.5049000875707</v>
      </c>
      <c r="AK5177">
        <v>26.8426583615048</v>
      </c>
    </row>
    <row r="5178" spans="1:37" hidden="1" x14ac:dyDescent="0.3">
      <c r="A5178" s="130" t="str">
        <f t="shared" si="124"/>
        <v>SDGbaseWaS_1BW_v6_3C_GVAanmet</v>
      </c>
      <c r="B5178" s="130" t="s">
        <v>220</v>
      </c>
      <c r="C5178" s="130" t="s">
        <v>304</v>
      </c>
      <c r="D5178" s="4" t="s">
        <v>3</v>
      </c>
      <c r="E5178" t="s">
        <v>52</v>
      </c>
      <c r="F5178">
        <v>17.626887984271502</v>
      </c>
      <c r="G5178">
        <v>17.602873945885701</v>
      </c>
      <c r="H5178">
        <v>18.037369012040301</v>
      </c>
      <c r="I5178">
        <v>18.991969615281</v>
      </c>
      <c r="J5178">
        <v>19.177774556263</v>
      </c>
      <c r="K5178">
        <v>19.548403917426199</v>
      </c>
      <c r="L5178">
        <v>20.060134335643198</v>
      </c>
      <c r="M5178">
        <v>20.678414078983401</v>
      </c>
      <c r="N5178">
        <v>21.3212606844885</v>
      </c>
      <c r="O5178">
        <v>22.323593379878499</v>
      </c>
      <c r="P5178">
        <v>23.0911847190463</v>
      </c>
      <c r="Q5178">
        <v>23.746902376410102</v>
      </c>
      <c r="R5178">
        <v>23.576407750105599</v>
      </c>
      <c r="S5178">
        <v>24.490996366624199</v>
      </c>
      <c r="T5178">
        <v>25.415060276906601</v>
      </c>
      <c r="U5178">
        <v>26.486963634692</v>
      </c>
      <c r="V5178">
        <v>27.572765063456799</v>
      </c>
      <c r="W5178">
        <v>28.643379863745999</v>
      </c>
      <c r="X5178">
        <v>29.637613583355801</v>
      </c>
      <c r="Y5178">
        <v>30.5357452534668</v>
      </c>
      <c r="Z5178">
        <v>31.447436757382999</v>
      </c>
      <c r="AA5178">
        <v>32.337411770646597</v>
      </c>
      <c r="AB5178">
        <v>33.199572154941698</v>
      </c>
      <c r="AC5178">
        <v>34.066147451552297</v>
      </c>
      <c r="AD5178">
        <v>35.039446230631498</v>
      </c>
      <c r="AE5178">
        <v>36.095199155671402</v>
      </c>
      <c r="AF5178">
        <v>37.2275755505216</v>
      </c>
      <c r="AG5178">
        <v>38.099421029547699</v>
      </c>
      <c r="AH5178">
        <v>37.283806813011601</v>
      </c>
      <c r="AI5178">
        <v>36.371868969498898</v>
      </c>
      <c r="AJ5178">
        <v>35.762493054888701</v>
      </c>
      <c r="AK5178">
        <v>35.147588240511197</v>
      </c>
    </row>
    <row r="5179" spans="1:37" hidden="1" x14ac:dyDescent="0.3">
      <c r="A5179" s="130" t="str">
        <f t="shared" si="124"/>
        <v>SDGbaseWaS_1BW_v6_3C_GVAairon</v>
      </c>
      <c r="B5179" s="130" t="s">
        <v>220</v>
      </c>
      <c r="C5179" s="130" t="s">
        <v>304</v>
      </c>
      <c r="D5179" s="4" t="s">
        <v>3</v>
      </c>
      <c r="E5179" t="s">
        <v>53</v>
      </c>
      <c r="F5179">
        <v>20.838620435940101</v>
      </c>
      <c r="G5179">
        <v>23.549586563476002</v>
      </c>
      <c r="H5179">
        <v>23.334994876107501</v>
      </c>
      <c r="I5179">
        <v>23.401763158286901</v>
      </c>
      <c r="J5179">
        <v>23.2478310841277</v>
      </c>
      <c r="K5179">
        <v>23.408732572587301</v>
      </c>
      <c r="L5179">
        <v>23.806933147452799</v>
      </c>
      <c r="M5179">
        <v>24.494907194283901</v>
      </c>
      <c r="N5179">
        <v>25.120002208286099</v>
      </c>
      <c r="O5179">
        <v>26.3250325212462</v>
      </c>
      <c r="P5179">
        <v>27.086147223444701</v>
      </c>
      <c r="Q5179">
        <v>27.617234676328401</v>
      </c>
      <c r="R5179">
        <v>27.667327547990102</v>
      </c>
      <c r="S5179">
        <v>28.346165687586801</v>
      </c>
      <c r="T5179">
        <v>29.053414585043999</v>
      </c>
      <c r="U5179">
        <v>29.9537290201059</v>
      </c>
      <c r="V5179">
        <v>31.138735512112099</v>
      </c>
      <c r="W5179">
        <v>32.170504785278801</v>
      </c>
      <c r="X5179">
        <v>32.940856337060502</v>
      </c>
      <c r="Y5179">
        <v>33.772783955518904</v>
      </c>
      <c r="Z5179">
        <v>34.474791219594699</v>
      </c>
      <c r="AA5179">
        <v>35.307699619404097</v>
      </c>
      <c r="AB5179">
        <v>34.746929098621898</v>
      </c>
      <c r="AC5179">
        <v>35.012194586058001</v>
      </c>
      <c r="AD5179">
        <v>35.8607714585266</v>
      </c>
      <c r="AE5179">
        <v>36.936393116718698</v>
      </c>
      <c r="AF5179">
        <v>38.1051913282136</v>
      </c>
      <c r="AG5179">
        <v>38.953455120805103</v>
      </c>
      <c r="AH5179">
        <v>37.010730805145897</v>
      </c>
      <c r="AI5179">
        <v>35.688040409734199</v>
      </c>
      <c r="AJ5179">
        <v>34.9127936997997</v>
      </c>
      <c r="AK5179">
        <v>34.286766537943699</v>
      </c>
    </row>
    <row r="5180" spans="1:37" hidden="1" x14ac:dyDescent="0.3">
      <c r="A5180" s="130" t="str">
        <f t="shared" si="124"/>
        <v>SDGbaseWaS_1BW_v6_3C_GVAanfrm</v>
      </c>
      <c r="B5180" s="130" t="s">
        <v>220</v>
      </c>
      <c r="C5180" s="130" t="s">
        <v>304</v>
      </c>
      <c r="D5180" s="4" t="s">
        <v>3</v>
      </c>
      <c r="E5180" t="s">
        <v>54</v>
      </c>
      <c r="F5180">
        <v>13.073651251027099</v>
      </c>
      <c r="G5180">
        <v>13.6732803389878</v>
      </c>
      <c r="H5180">
        <v>12.5601272291967</v>
      </c>
      <c r="I5180">
        <v>11.506281311218199</v>
      </c>
      <c r="J5180">
        <v>11.137290769080799</v>
      </c>
      <c r="K5180">
        <v>11.233770073716901</v>
      </c>
      <c r="L5180">
        <v>11.7841271594543</v>
      </c>
      <c r="M5180">
        <v>13.473298037892899</v>
      </c>
      <c r="N5180">
        <v>14.7721987948342</v>
      </c>
      <c r="O5180">
        <v>19.131799136570098</v>
      </c>
      <c r="P5180">
        <v>20.7344829217196</v>
      </c>
      <c r="Q5180">
        <v>21.0520935981171</v>
      </c>
      <c r="R5180">
        <v>20.774285001265799</v>
      </c>
      <c r="S5180">
        <v>21.123126936558702</v>
      </c>
      <c r="T5180">
        <v>21.622213824619699</v>
      </c>
      <c r="U5180">
        <v>22.6005923775786</v>
      </c>
      <c r="V5180">
        <v>25.3141944238943</v>
      </c>
      <c r="W5180">
        <v>27.306820129208699</v>
      </c>
      <c r="X5180">
        <v>27.332700230768701</v>
      </c>
      <c r="Y5180">
        <v>28.3200526782636</v>
      </c>
      <c r="Z5180">
        <v>28.6821111167528</v>
      </c>
      <c r="AA5180">
        <v>29.618066744508301</v>
      </c>
      <c r="AB5180">
        <v>22.764591378601502</v>
      </c>
      <c r="AC5180">
        <v>21.067382645720599</v>
      </c>
      <c r="AD5180">
        <v>21.964134697056199</v>
      </c>
      <c r="AE5180">
        <v>23.482932530929499</v>
      </c>
      <c r="AF5180">
        <v>25.191418932916601</v>
      </c>
      <c r="AG5180">
        <v>25.973170679563101</v>
      </c>
      <c r="AH5180">
        <v>19.890914858767299</v>
      </c>
      <c r="AI5180">
        <v>16.513301530912798</v>
      </c>
      <c r="AJ5180">
        <v>15.1810753648932</v>
      </c>
      <c r="AK5180">
        <v>14.3018060243918</v>
      </c>
    </row>
    <row r="5181" spans="1:37" hidden="1" x14ac:dyDescent="0.3">
      <c r="A5181" s="130" t="str">
        <f t="shared" si="124"/>
        <v>SDGbaseWaS_1BW_v6_3C_GVAametp</v>
      </c>
      <c r="B5181" s="130" t="s">
        <v>220</v>
      </c>
      <c r="C5181" s="130" t="s">
        <v>304</v>
      </c>
      <c r="D5181" s="4" t="s">
        <v>3</v>
      </c>
      <c r="E5181" t="s">
        <v>55</v>
      </c>
      <c r="F5181">
        <v>33.254980135402498</v>
      </c>
      <c r="G5181">
        <v>35.758250005279201</v>
      </c>
      <c r="H5181">
        <v>36.711544970074598</v>
      </c>
      <c r="I5181">
        <v>37.865197256026697</v>
      </c>
      <c r="J5181">
        <v>38.296491952203802</v>
      </c>
      <c r="K5181">
        <v>39.109694571857197</v>
      </c>
      <c r="L5181">
        <v>40.2659236045669</v>
      </c>
      <c r="M5181">
        <v>41.653179574226499</v>
      </c>
      <c r="N5181">
        <v>43.022962428937497</v>
      </c>
      <c r="O5181">
        <v>45.203604973623399</v>
      </c>
      <c r="P5181">
        <v>46.777884764189999</v>
      </c>
      <c r="Q5181">
        <v>48.0591457713411</v>
      </c>
      <c r="R5181">
        <v>48.634427470838297</v>
      </c>
      <c r="S5181">
        <v>50.229509410339602</v>
      </c>
      <c r="T5181">
        <v>51.881740121413301</v>
      </c>
      <c r="U5181">
        <v>53.874526543140398</v>
      </c>
      <c r="V5181">
        <v>56.131278433307102</v>
      </c>
      <c r="W5181">
        <v>58.144077895321303</v>
      </c>
      <c r="X5181">
        <v>59.691350089707299</v>
      </c>
      <c r="Y5181">
        <v>61.43555815541</v>
      </c>
      <c r="Z5181">
        <v>63.113295816011401</v>
      </c>
      <c r="AA5181">
        <v>64.881930768008203</v>
      </c>
      <c r="AB5181">
        <v>66.372176332273696</v>
      </c>
      <c r="AC5181">
        <v>68.0379271307621</v>
      </c>
      <c r="AD5181">
        <v>70.041502673239705</v>
      </c>
      <c r="AE5181">
        <v>72.278592225130794</v>
      </c>
      <c r="AF5181">
        <v>74.706420232018303</v>
      </c>
      <c r="AG5181">
        <v>76.652636147575393</v>
      </c>
      <c r="AH5181">
        <v>74.156013526705493</v>
      </c>
      <c r="AI5181">
        <v>71.788668253475507</v>
      </c>
      <c r="AJ5181">
        <v>70.282790427820999</v>
      </c>
      <c r="AK5181">
        <v>68.914676348331597</v>
      </c>
    </row>
    <row r="5182" spans="1:37" hidden="1" x14ac:dyDescent="0.3">
      <c r="A5182" s="130" t="str">
        <f t="shared" si="124"/>
        <v>SDGbaseWaS_1BW_v6_3C_GVAamach</v>
      </c>
      <c r="B5182" s="130" t="s">
        <v>220</v>
      </c>
      <c r="C5182" s="130" t="s">
        <v>304</v>
      </c>
      <c r="D5182" s="4" t="s">
        <v>3</v>
      </c>
      <c r="E5182" t="s">
        <v>56</v>
      </c>
      <c r="F5182">
        <v>38.6659562516991</v>
      </c>
      <c r="G5182">
        <v>40.916551731462</v>
      </c>
      <c r="H5182">
        <v>41.794925543999</v>
      </c>
      <c r="I5182">
        <v>44.248677370211396</v>
      </c>
      <c r="J5182">
        <v>44.428749800009903</v>
      </c>
      <c r="K5182">
        <v>45.147858571633797</v>
      </c>
      <c r="L5182">
        <v>46.347049207046297</v>
      </c>
      <c r="M5182">
        <v>48.0656306811047</v>
      </c>
      <c r="N5182">
        <v>49.660230930814002</v>
      </c>
      <c r="O5182">
        <v>52.576842913186702</v>
      </c>
      <c r="P5182">
        <v>54.380136844937297</v>
      </c>
      <c r="Q5182">
        <v>55.774806686854099</v>
      </c>
      <c r="R5182">
        <v>54.496947049904399</v>
      </c>
      <c r="S5182">
        <v>56.377455493339603</v>
      </c>
      <c r="T5182">
        <v>58.351834102228999</v>
      </c>
      <c r="U5182">
        <v>60.719130201983603</v>
      </c>
      <c r="V5182">
        <v>63.409692710531601</v>
      </c>
      <c r="W5182">
        <v>65.751478662277705</v>
      </c>
      <c r="X5182">
        <v>67.532078701976701</v>
      </c>
      <c r="Y5182">
        <v>69.703530145664701</v>
      </c>
      <c r="Z5182">
        <v>71.771632152913895</v>
      </c>
      <c r="AA5182">
        <v>73.988127619132797</v>
      </c>
      <c r="AB5182">
        <v>74.6749524578305</v>
      </c>
      <c r="AC5182">
        <v>76.186684994831793</v>
      </c>
      <c r="AD5182">
        <v>78.720050823039898</v>
      </c>
      <c r="AE5182">
        <v>81.660010458430804</v>
      </c>
      <c r="AF5182">
        <v>84.788396152649696</v>
      </c>
      <c r="AG5182">
        <v>87.155825613040804</v>
      </c>
      <c r="AH5182">
        <v>83.301444298058399</v>
      </c>
      <c r="AI5182">
        <v>79.910554747241406</v>
      </c>
      <c r="AJ5182">
        <v>78.015378130214003</v>
      </c>
      <c r="AK5182">
        <v>76.379934262464104</v>
      </c>
    </row>
    <row r="5183" spans="1:37" hidden="1" x14ac:dyDescent="0.3">
      <c r="A5183" s="130" t="str">
        <f t="shared" si="124"/>
        <v>SDGbaseWaS_1BW_v6_3C_GVAafcel</v>
      </c>
      <c r="B5183" s="130" t="s">
        <v>220</v>
      </c>
      <c r="C5183" s="130" t="s">
        <v>304</v>
      </c>
      <c r="D5183" s="4" t="s">
        <v>3</v>
      </c>
      <c r="E5183" t="s">
        <v>57</v>
      </c>
      <c r="F5183">
        <v>0.28999999999993897</v>
      </c>
      <c r="G5183">
        <v>0.29068802321709403</v>
      </c>
      <c r="H5183">
        <v>0.29210211399924002</v>
      </c>
      <c r="I5183">
        <v>0.27985782469792497</v>
      </c>
      <c r="J5183">
        <v>0.27788156896259703</v>
      </c>
      <c r="K5183">
        <v>0.27839565649754699</v>
      </c>
      <c r="L5183">
        <v>0.28225525350044001</v>
      </c>
      <c r="M5183">
        <v>0.29414461012422499</v>
      </c>
      <c r="N5183">
        <v>0.30288978675172501</v>
      </c>
      <c r="O5183">
        <v>0.34458486316946202</v>
      </c>
      <c r="P5183">
        <v>0.355155144969165</v>
      </c>
      <c r="Q5183">
        <v>0.35686124972356797</v>
      </c>
      <c r="R5183">
        <v>0.35573859144633502</v>
      </c>
      <c r="S5183">
        <v>0.35559678488657198</v>
      </c>
      <c r="T5183">
        <v>0.356179134072235</v>
      </c>
      <c r="U5183">
        <v>0.35769274918210398</v>
      </c>
      <c r="V5183">
        <v>0.36459444225670201</v>
      </c>
      <c r="W5183">
        <v>0.36762210042794602</v>
      </c>
      <c r="X5183">
        <v>0.36152554325657099</v>
      </c>
      <c r="Y5183">
        <v>5.2473687553007196</v>
      </c>
      <c r="Z5183">
        <v>10.406798367019</v>
      </c>
      <c r="AA5183">
        <v>15.583362357718</v>
      </c>
      <c r="AB5183">
        <v>16.305246599626901</v>
      </c>
      <c r="AC5183">
        <v>17.189724875746901</v>
      </c>
      <c r="AD5183">
        <v>18.3253232777307</v>
      </c>
      <c r="AE5183">
        <v>19.510704960670299</v>
      </c>
      <c r="AF5183">
        <v>20.737577802072899</v>
      </c>
      <c r="AG5183">
        <v>20.5755089355089</v>
      </c>
      <c r="AH5183">
        <v>19.172929762784499</v>
      </c>
      <c r="AI5183">
        <v>17.496251577867799</v>
      </c>
      <c r="AJ5183">
        <v>16.556237428605201</v>
      </c>
      <c r="AK5183">
        <v>15.742468517877001</v>
      </c>
    </row>
    <row r="5184" spans="1:37" hidden="1" x14ac:dyDescent="0.3">
      <c r="A5184" s="130" t="str">
        <f t="shared" si="124"/>
        <v>SDGbaseWaS_1BW_v6_3C_GVAaelct</v>
      </c>
      <c r="B5184" s="130" t="s">
        <v>220</v>
      </c>
      <c r="C5184" s="130" t="s">
        <v>304</v>
      </c>
      <c r="D5184" s="4" t="s">
        <v>3</v>
      </c>
      <c r="E5184" t="s">
        <v>58</v>
      </c>
      <c r="F5184">
        <v>7.8476290328810594E-2</v>
      </c>
      <c r="G5184">
        <v>7.8820954375277905E-2</v>
      </c>
      <c r="H5184">
        <v>7.9257438283061601E-2</v>
      </c>
      <c r="I5184">
        <v>7.6231310559637805E-2</v>
      </c>
      <c r="J5184">
        <v>7.5760777644882704E-2</v>
      </c>
      <c r="K5184">
        <v>7.59108598683184E-2</v>
      </c>
      <c r="L5184">
        <v>7.6887930218217507E-2</v>
      </c>
      <c r="M5184">
        <v>7.9858730553545795E-2</v>
      </c>
      <c r="N5184">
        <v>8.2050007007335404E-2</v>
      </c>
      <c r="O5184">
        <v>9.25620473622078E-2</v>
      </c>
      <c r="P5184">
        <v>9.5228601340893199E-2</v>
      </c>
      <c r="Q5184">
        <v>9.5665101710555006E-2</v>
      </c>
      <c r="R5184">
        <v>9.5372566245987597E-2</v>
      </c>
      <c r="S5184">
        <v>9.5349847328982204E-2</v>
      </c>
      <c r="T5184">
        <v>9.5510554300884204E-2</v>
      </c>
      <c r="U5184">
        <v>9.5900784375568093E-2</v>
      </c>
      <c r="V5184">
        <v>9.7600288561217705E-2</v>
      </c>
      <c r="W5184">
        <v>9.8357325560565104E-2</v>
      </c>
      <c r="X5184">
        <v>3.9470001963163499</v>
      </c>
      <c r="Y5184">
        <v>3.93486141642753</v>
      </c>
      <c r="Z5184">
        <v>2.1484579852952099</v>
      </c>
      <c r="AA5184">
        <v>2.1452486491943299</v>
      </c>
      <c r="AB5184">
        <v>2.08818780331374</v>
      </c>
      <c r="AC5184">
        <v>2.0560769165351198</v>
      </c>
      <c r="AD5184">
        <v>1.1590414055083</v>
      </c>
      <c r="AE5184">
        <v>1.1602858810841401</v>
      </c>
      <c r="AF5184">
        <v>1.1635054102768301</v>
      </c>
      <c r="AG5184">
        <v>1.15781279664776</v>
      </c>
      <c r="AH5184">
        <v>1.0880325616534601</v>
      </c>
      <c r="AI5184">
        <v>7.5435403006341204</v>
      </c>
      <c r="AJ5184">
        <v>7.1904696778741304</v>
      </c>
      <c r="AK5184">
        <v>6.8850797204017304</v>
      </c>
    </row>
    <row r="5185" spans="1:37" hidden="1" x14ac:dyDescent="0.3">
      <c r="A5185" s="130" t="str">
        <f t="shared" si="124"/>
        <v>SDGbaseWaS_1BW_v6_3C_GVAaemch</v>
      </c>
      <c r="B5185" s="130" t="s">
        <v>220</v>
      </c>
      <c r="C5185" s="130" t="s">
        <v>304</v>
      </c>
      <c r="D5185" s="4" t="s">
        <v>3</v>
      </c>
      <c r="E5185" t="s">
        <v>59</v>
      </c>
      <c r="F5185">
        <v>8.9889127758873393</v>
      </c>
      <c r="G5185">
        <v>9.7547666096338492</v>
      </c>
      <c r="H5185">
        <v>10.0401920877477</v>
      </c>
      <c r="I5185">
        <v>10.418920524364699</v>
      </c>
      <c r="J5185">
        <v>10.4790568964195</v>
      </c>
      <c r="K5185">
        <v>10.672530041215101</v>
      </c>
      <c r="L5185">
        <v>10.988086339469</v>
      </c>
      <c r="M5185">
        <v>11.462780440919801</v>
      </c>
      <c r="N5185">
        <v>11.8947142224786</v>
      </c>
      <c r="O5185">
        <v>12.6323348693433</v>
      </c>
      <c r="P5185">
        <v>13.1249034716148</v>
      </c>
      <c r="Q5185">
        <v>13.503273574869</v>
      </c>
      <c r="R5185">
        <v>13.490412343794301</v>
      </c>
      <c r="S5185">
        <v>13.9320660462056</v>
      </c>
      <c r="T5185">
        <v>14.3965203082589</v>
      </c>
      <c r="U5185">
        <v>14.9727511442549</v>
      </c>
      <c r="V5185">
        <v>15.604361847411401</v>
      </c>
      <c r="W5185">
        <v>16.205012943269701</v>
      </c>
      <c r="X5185">
        <v>16.7286975371753</v>
      </c>
      <c r="Y5185">
        <v>17.246053676652402</v>
      </c>
      <c r="Z5185">
        <v>17.7434078899065</v>
      </c>
      <c r="AA5185">
        <v>18.273160589434902</v>
      </c>
      <c r="AB5185">
        <v>18.2299760611576</v>
      </c>
      <c r="AC5185">
        <v>18.428763504954301</v>
      </c>
      <c r="AD5185">
        <v>18.927432727370601</v>
      </c>
      <c r="AE5185">
        <v>19.547878372702801</v>
      </c>
      <c r="AF5185">
        <v>20.2397721914794</v>
      </c>
      <c r="AG5185">
        <v>20.846899446704299</v>
      </c>
      <c r="AH5185">
        <v>19.6396421007599</v>
      </c>
      <c r="AI5185">
        <v>18.543329852736999</v>
      </c>
      <c r="AJ5185">
        <v>17.938733474794901</v>
      </c>
      <c r="AK5185">
        <v>17.390252821288801</v>
      </c>
    </row>
    <row r="5186" spans="1:37" hidden="1" x14ac:dyDescent="0.3">
      <c r="A5186" s="130" t="str">
        <f t="shared" si="124"/>
        <v>SDGbaseWaS_1BW_v6_3C_GVAasequ</v>
      </c>
      <c r="B5186" s="130" t="s">
        <v>220</v>
      </c>
      <c r="C5186" s="130" t="s">
        <v>304</v>
      </c>
      <c r="D5186" s="4" t="s">
        <v>3</v>
      </c>
      <c r="E5186" t="s">
        <v>60</v>
      </c>
      <c r="F5186">
        <v>8.7771319246617594</v>
      </c>
      <c r="G5186">
        <v>9.9905657279437108</v>
      </c>
      <c r="H5186">
        <v>10.0419589664663</v>
      </c>
      <c r="I5186">
        <v>10.196484943340799</v>
      </c>
      <c r="J5186">
        <v>10.192921168462901</v>
      </c>
      <c r="K5186">
        <v>10.3390347103407</v>
      </c>
      <c r="L5186">
        <v>10.6201496258438</v>
      </c>
      <c r="M5186">
        <v>11.141116851107199</v>
      </c>
      <c r="N5186">
        <v>11.577444669809701</v>
      </c>
      <c r="O5186">
        <v>12.440438433268101</v>
      </c>
      <c r="P5186">
        <v>12.890597038428799</v>
      </c>
      <c r="Q5186">
        <v>13.227951926296001</v>
      </c>
      <c r="R5186">
        <v>13.3678093399494</v>
      </c>
      <c r="S5186">
        <v>13.790449460569601</v>
      </c>
      <c r="T5186">
        <v>14.2666250511363</v>
      </c>
      <c r="U5186">
        <v>14.8417769294499</v>
      </c>
      <c r="V5186">
        <v>15.4087022870034</v>
      </c>
      <c r="W5186">
        <v>15.9948640693147</v>
      </c>
      <c r="X5186">
        <v>16.6186646454724</v>
      </c>
      <c r="Y5186">
        <v>17.1847454510206</v>
      </c>
      <c r="Z5186">
        <v>17.716005479494001</v>
      </c>
      <c r="AA5186">
        <v>18.309971093671699</v>
      </c>
      <c r="AB5186">
        <v>17.9485552669437</v>
      </c>
      <c r="AC5186">
        <v>18.048874488765499</v>
      </c>
      <c r="AD5186">
        <v>18.649066260099399</v>
      </c>
      <c r="AE5186">
        <v>19.385144144724801</v>
      </c>
      <c r="AF5186">
        <v>20.1717715431896</v>
      </c>
      <c r="AG5186">
        <v>20.774675151979199</v>
      </c>
      <c r="AH5186">
        <v>19.279149050530201</v>
      </c>
      <c r="AI5186">
        <v>17.9850647365272</v>
      </c>
      <c r="AJ5186">
        <v>17.3641224941017</v>
      </c>
      <c r="AK5186">
        <v>16.880336118872599</v>
      </c>
    </row>
    <row r="5187" spans="1:37" hidden="1" x14ac:dyDescent="0.3">
      <c r="A5187" s="130" t="str">
        <f t="shared" si="124"/>
        <v>SDGbaseWaS_1BW_v6_3C_GVAavehi</v>
      </c>
      <c r="B5187" s="130" t="s">
        <v>220</v>
      </c>
      <c r="C5187" s="130" t="s">
        <v>304</v>
      </c>
      <c r="D5187" s="4" t="s">
        <v>3</v>
      </c>
      <c r="E5187" t="s">
        <v>61</v>
      </c>
      <c r="F5187">
        <v>39.567910300527899</v>
      </c>
      <c r="G5187">
        <v>42.982123695933403</v>
      </c>
      <c r="H5187">
        <v>44.1121292814071</v>
      </c>
      <c r="I5187">
        <v>43.949779243826903</v>
      </c>
      <c r="J5187">
        <v>44.539455290127698</v>
      </c>
      <c r="K5187">
        <v>45.570961033774701</v>
      </c>
      <c r="L5187">
        <v>47.049633010759102</v>
      </c>
      <c r="M5187">
        <v>49.123338730641301</v>
      </c>
      <c r="N5187">
        <v>51.110370057321603</v>
      </c>
      <c r="O5187">
        <v>53.721768817170201</v>
      </c>
      <c r="P5187">
        <v>55.914608596717301</v>
      </c>
      <c r="Q5187">
        <v>57.896876926481902</v>
      </c>
      <c r="R5187">
        <v>60.264413512839802</v>
      </c>
      <c r="S5187">
        <v>62.594037916754502</v>
      </c>
      <c r="T5187">
        <v>65.071617086958597</v>
      </c>
      <c r="U5187">
        <v>68.105221020800599</v>
      </c>
      <c r="V5187">
        <v>71.420971815927601</v>
      </c>
      <c r="W5187">
        <v>74.5903986175379</v>
      </c>
      <c r="X5187">
        <v>77.350398112125603</v>
      </c>
      <c r="Y5187">
        <v>78.3700813966027</v>
      </c>
      <c r="Z5187">
        <v>79.419352334808593</v>
      </c>
      <c r="AA5187">
        <v>80.515697299257496</v>
      </c>
      <c r="AB5187">
        <v>80.8913395332861</v>
      </c>
      <c r="AC5187">
        <v>82.290701147645905</v>
      </c>
      <c r="AD5187">
        <v>84.984045897546096</v>
      </c>
      <c r="AE5187">
        <v>88.158596059224095</v>
      </c>
      <c r="AF5187">
        <v>91.640955396028204</v>
      </c>
      <c r="AG5187">
        <v>94.949586998201497</v>
      </c>
      <c r="AH5187">
        <v>90.733782442528494</v>
      </c>
      <c r="AI5187">
        <v>86.306480819088506</v>
      </c>
      <c r="AJ5187">
        <v>83.747291926480599</v>
      </c>
      <c r="AK5187">
        <v>81.590354162263495</v>
      </c>
    </row>
    <row r="5188" spans="1:37" hidden="1" x14ac:dyDescent="0.3">
      <c r="A5188" s="130" t="str">
        <f t="shared" si="124"/>
        <v>SDGbaseWaS_1BW_v6_3C_GVAatequ</v>
      </c>
      <c r="B5188" s="130" t="s">
        <v>220</v>
      </c>
      <c r="C5188" s="130" t="s">
        <v>304</v>
      </c>
      <c r="D5188" s="4" t="s">
        <v>3</v>
      </c>
      <c r="E5188" t="s">
        <v>62</v>
      </c>
      <c r="F5188">
        <v>7.0941028714772303</v>
      </c>
      <c r="G5188">
        <v>7.2383427487696004</v>
      </c>
      <c r="H5188">
        <v>7.4574983969143798</v>
      </c>
      <c r="I5188">
        <v>7.5991314555078402</v>
      </c>
      <c r="J5188">
        <v>7.66072904930021</v>
      </c>
      <c r="K5188">
        <v>7.8125275308445303</v>
      </c>
      <c r="L5188">
        <v>8.0787774698564103</v>
      </c>
      <c r="M5188">
        <v>8.6163956729712208</v>
      </c>
      <c r="N5188">
        <v>9.0819802699416297</v>
      </c>
      <c r="O5188">
        <v>10.5395598543625</v>
      </c>
      <c r="P5188">
        <v>11.1678490614865</v>
      </c>
      <c r="Q5188">
        <v>11.5020113237217</v>
      </c>
      <c r="R5188">
        <v>11.3715080411113</v>
      </c>
      <c r="S5188">
        <v>11.639430315540199</v>
      </c>
      <c r="T5188">
        <v>11.9906400481331</v>
      </c>
      <c r="U5188">
        <v>12.444504732443299</v>
      </c>
      <c r="V5188">
        <v>13.0003671090201</v>
      </c>
      <c r="W5188">
        <v>13.472584388379101</v>
      </c>
      <c r="X5188">
        <v>13.7537600044848</v>
      </c>
      <c r="Y5188">
        <v>14.149877152235799</v>
      </c>
      <c r="Z5188">
        <v>14.468136508199899</v>
      </c>
      <c r="AA5188">
        <v>14.9028661860526</v>
      </c>
      <c r="AB5188">
        <v>14.2162698617031</v>
      </c>
      <c r="AC5188">
        <v>14.0904343758507</v>
      </c>
      <c r="AD5188">
        <v>14.502823080066699</v>
      </c>
      <c r="AE5188">
        <v>15.063426309293501</v>
      </c>
      <c r="AF5188">
        <v>15.6826562489282</v>
      </c>
      <c r="AG5188">
        <v>16.036720968864699</v>
      </c>
      <c r="AH5188">
        <v>14.4124853710062</v>
      </c>
      <c r="AI5188">
        <v>13.066081698068899</v>
      </c>
      <c r="AJ5188">
        <v>12.376864184994901</v>
      </c>
      <c r="AK5188">
        <v>11.8309034083962</v>
      </c>
    </row>
    <row r="5189" spans="1:37" hidden="1" x14ac:dyDescent="0.3">
      <c r="A5189" s="130" t="str">
        <f t="shared" si="124"/>
        <v>SDGbaseWaS_1BW_v6_3C_GVAafurn</v>
      </c>
      <c r="B5189" s="130" t="s">
        <v>220</v>
      </c>
      <c r="C5189" s="130" t="s">
        <v>304</v>
      </c>
      <c r="D5189" s="4" t="s">
        <v>3</v>
      </c>
      <c r="E5189" t="s">
        <v>63</v>
      </c>
      <c r="F5189">
        <v>6.0912402558299803</v>
      </c>
      <c r="G5189">
        <v>6.4819055082620398</v>
      </c>
      <c r="H5189">
        <v>6.65165789502535</v>
      </c>
      <c r="I5189">
        <v>7.0105068492511604</v>
      </c>
      <c r="J5189">
        <v>7.1041813666796596</v>
      </c>
      <c r="K5189">
        <v>7.2664023699481097</v>
      </c>
      <c r="L5189">
        <v>7.4892826346236196</v>
      </c>
      <c r="M5189">
        <v>7.7597244960082898</v>
      </c>
      <c r="N5189">
        <v>8.0298389329758493</v>
      </c>
      <c r="O5189">
        <v>8.5202172621568</v>
      </c>
      <c r="P5189">
        <v>8.8379321053996396</v>
      </c>
      <c r="Q5189">
        <v>9.0884185307019898</v>
      </c>
      <c r="R5189">
        <v>8.9697164962793998</v>
      </c>
      <c r="S5189">
        <v>9.3046918228832691</v>
      </c>
      <c r="T5189">
        <v>9.6495432524286002</v>
      </c>
      <c r="U5189">
        <v>10.0537943488462</v>
      </c>
      <c r="V5189">
        <v>10.484217596344299</v>
      </c>
      <c r="W5189">
        <v>10.9095536385759</v>
      </c>
      <c r="X5189">
        <v>11.2924458105245</v>
      </c>
      <c r="Y5189">
        <v>11.649424035599599</v>
      </c>
      <c r="Z5189">
        <v>12.0074774897748</v>
      </c>
      <c r="AA5189">
        <v>12.365720415919</v>
      </c>
      <c r="AB5189">
        <v>12.7233225162918</v>
      </c>
      <c r="AC5189">
        <v>13.049335351301099</v>
      </c>
      <c r="AD5189">
        <v>13.420095858718501</v>
      </c>
      <c r="AE5189">
        <v>13.824816416203699</v>
      </c>
      <c r="AF5189">
        <v>14.2700658073464</v>
      </c>
      <c r="AG5189">
        <v>14.6407750360161</v>
      </c>
      <c r="AH5189">
        <v>14.2779633689857</v>
      </c>
      <c r="AI5189">
        <v>13.8585926330814</v>
      </c>
      <c r="AJ5189">
        <v>13.5776511219968</v>
      </c>
      <c r="AK5189">
        <v>13.2977816955827</v>
      </c>
    </row>
    <row r="5190" spans="1:37" hidden="1" x14ac:dyDescent="0.3">
      <c r="A5190" s="130" t="str">
        <f t="shared" si="124"/>
        <v>SDGbaseWaS_1BW_v6_3C_GVAaoman</v>
      </c>
      <c r="B5190" s="130" t="s">
        <v>220</v>
      </c>
      <c r="C5190" s="130" t="s">
        <v>304</v>
      </c>
      <c r="D5190" s="4" t="s">
        <v>3</v>
      </c>
      <c r="E5190" t="s">
        <v>64</v>
      </c>
      <c r="F5190">
        <v>25.455948437607798</v>
      </c>
      <c r="G5190">
        <v>26.090106548416401</v>
      </c>
      <c r="H5190">
        <v>26.874494310186801</v>
      </c>
      <c r="I5190">
        <v>26.789893829876799</v>
      </c>
      <c r="J5190">
        <v>27.412159111860799</v>
      </c>
      <c r="K5190">
        <v>28.1226203505264</v>
      </c>
      <c r="L5190">
        <v>28.982035965018401</v>
      </c>
      <c r="M5190">
        <v>30.229724442246098</v>
      </c>
      <c r="N5190">
        <v>31.3560000165449</v>
      </c>
      <c r="O5190">
        <v>35.367516531646203</v>
      </c>
      <c r="P5190">
        <v>36.883443753794303</v>
      </c>
      <c r="Q5190">
        <v>37.704101682060298</v>
      </c>
      <c r="R5190">
        <v>38.8208025924189</v>
      </c>
      <c r="S5190">
        <v>39.790058495941601</v>
      </c>
      <c r="T5190">
        <v>40.903737462057798</v>
      </c>
      <c r="U5190">
        <v>42.150149634171903</v>
      </c>
      <c r="V5190">
        <v>43.302568843516802</v>
      </c>
      <c r="W5190">
        <v>44.621359207720801</v>
      </c>
      <c r="X5190">
        <v>45.940461981275497</v>
      </c>
      <c r="Y5190">
        <v>47.025922179976803</v>
      </c>
      <c r="Z5190">
        <v>47.979243994886097</v>
      </c>
      <c r="AA5190">
        <v>49.268915885039497</v>
      </c>
      <c r="AB5190">
        <v>50.147797731621502</v>
      </c>
      <c r="AC5190">
        <v>51.1582860374251</v>
      </c>
      <c r="AD5190">
        <v>52.510281955308699</v>
      </c>
      <c r="AE5190">
        <v>53.923973082791903</v>
      </c>
      <c r="AF5190">
        <v>55.446284454042299</v>
      </c>
      <c r="AG5190">
        <v>56.432098810772999</v>
      </c>
      <c r="AH5190">
        <v>54.450850296298803</v>
      </c>
      <c r="AI5190">
        <v>51.923689195172201</v>
      </c>
      <c r="AJ5190">
        <v>50.440978804097597</v>
      </c>
      <c r="AK5190">
        <v>49.050567051839202</v>
      </c>
    </row>
    <row r="5191" spans="1:37" hidden="1" x14ac:dyDescent="0.3">
      <c r="A5191" s="130" t="str">
        <f t="shared" si="124"/>
        <v>SDGbaseWaS_1BW_v6_3C_GVAaelec</v>
      </c>
      <c r="B5191" s="130" t="s">
        <v>220</v>
      </c>
      <c r="C5191" s="130" t="s">
        <v>304</v>
      </c>
      <c r="D5191" s="4" t="s">
        <v>3</v>
      </c>
      <c r="E5191" t="s">
        <v>65</v>
      </c>
      <c r="F5191">
        <v>142.20363281736601</v>
      </c>
      <c r="G5191">
        <v>152.88695753723599</v>
      </c>
      <c r="H5191">
        <v>142.132067651076</v>
      </c>
      <c r="I5191">
        <v>141.99842784146301</v>
      </c>
      <c r="J5191">
        <v>145.35801132162501</v>
      </c>
      <c r="K5191">
        <v>149.103267661887</v>
      </c>
      <c r="L5191">
        <v>152.919534224947</v>
      </c>
      <c r="M5191">
        <v>152.600091028094</v>
      </c>
      <c r="N5191">
        <v>150.50511912440101</v>
      </c>
      <c r="O5191">
        <v>150.38358592624999</v>
      </c>
      <c r="P5191">
        <v>154.017036797804</v>
      </c>
      <c r="Q5191">
        <v>160.03417054680099</v>
      </c>
      <c r="R5191">
        <v>171.21429075012099</v>
      </c>
      <c r="S5191">
        <v>178.180911770731</v>
      </c>
      <c r="T5191">
        <v>185.46304863861599</v>
      </c>
      <c r="U5191">
        <v>192.683374739214</v>
      </c>
      <c r="V5191">
        <v>193.62472614320799</v>
      </c>
      <c r="W5191">
        <v>199.57928817840099</v>
      </c>
      <c r="X5191">
        <v>213.006051751287</v>
      </c>
      <c r="Y5191">
        <v>225.60135809279501</v>
      </c>
      <c r="Z5191">
        <v>238.50445154831101</v>
      </c>
      <c r="AA5191">
        <v>250.81490866032101</v>
      </c>
      <c r="AB5191">
        <v>263.419322599878</v>
      </c>
      <c r="AC5191">
        <v>278.45892785521102</v>
      </c>
      <c r="AD5191">
        <v>288.83392259905497</v>
      </c>
      <c r="AE5191">
        <v>300.91656539556402</v>
      </c>
      <c r="AF5191">
        <v>313.800027961419</v>
      </c>
      <c r="AG5191">
        <v>358.59803148775302</v>
      </c>
      <c r="AH5191">
        <v>396.71890786500097</v>
      </c>
      <c r="AI5191">
        <v>442.00426415372999</v>
      </c>
      <c r="AJ5191">
        <v>488.50151187544401</v>
      </c>
      <c r="AK5191">
        <v>531.36935090788904</v>
      </c>
    </row>
    <row r="5192" spans="1:37" hidden="1" x14ac:dyDescent="0.3">
      <c r="A5192" s="130" t="str">
        <f t="shared" si="124"/>
        <v>SDGbaseWaS_1BW_v6_3C_GVAawatr</v>
      </c>
      <c r="B5192" s="130" t="s">
        <v>220</v>
      </c>
      <c r="C5192" s="130" t="s">
        <v>304</v>
      </c>
      <c r="D5192" s="4" t="s">
        <v>3</v>
      </c>
      <c r="E5192" t="s">
        <v>66</v>
      </c>
      <c r="F5192">
        <v>38.118236024161902</v>
      </c>
      <c r="G5192">
        <v>32.102392270463803</v>
      </c>
      <c r="H5192">
        <v>34.2783068528096</v>
      </c>
      <c r="I5192">
        <v>34.320052912578603</v>
      </c>
      <c r="J5192">
        <v>36.054232802740898</v>
      </c>
      <c r="K5192">
        <v>37.613971679051602</v>
      </c>
      <c r="L5192">
        <v>39.0943168143611</v>
      </c>
      <c r="M5192">
        <v>40.396363503142602</v>
      </c>
      <c r="N5192">
        <v>41.566471250670297</v>
      </c>
      <c r="O5192">
        <v>43.101329197494898</v>
      </c>
      <c r="P5192">
        <v>44.661938716136497</v>
      </c>
      <c r="Q5192">
        <v>46.258722044901099</v>
      </c>
      <c r="R5192">
        <v>49.460762905455198</v>
      </c>
      <c r="S5192">
        <v>51.401067121570897</v>
      </c>
      <c r="T5192">
        <v>53.323071302329097</v>
      </c>
      <c r="U5192">
        <v>55.254209413764201</v>
      </c>
      <c r="V5192">
        <v>57.3612200869905</v>
      </c>
      <c r="W5192">
        <v>59.524023753916403</v>
      </c>
      <c r="X5192">
        <v>61.680082569223799</v>
      </c>
      <c r="Y5192">
        <v>63.5159705210448</v>
      </c>
      <c r="Z5192">
        <v>65.456248166876904</v>
      </c>
      <c r="AA5192">
        <v>67.415907539864904</v>
      </c>
      <c r="AB5192">
        <v>70.372568960987195</v>
      </c>
      <c r="AC5192">
        <v>73.233455262251297</v>
      </c>
      <c r="AD5192">
        <v>76.153356299138196</v>
      </c>
      <c r="AE5192">
        <v>79.0922955959538</v>
      </c>
      <c r="AF5192">
        <v>82.266994238349497</v>
      </c>
      <c r="AG5192">
        <v>85.268946121270602</v>
      </c>
      <c r="AH5192">
        <v>86.936686284395407</v>
      </c>
      <c r="AI5192">
        <v>88.120560707093503</v>
      </c>
      <c r="AJ5192">
        <v>88.952378150835102</v>
      </c>
      <c r="AK5192">
        <v>89.515167748452498</v>
      </c>
    </row>
    <row r="5193" spans="1:37" hidden="1" x14ac:dyDescent="0.3">
      <c r="A5193" s="130" t="str">
        <f t="shared" ref="A5193:A5256" si="125">_xlfn.CONCAT(C5193,D5193,E5193)</f>
        <v>SDGbaseWaS_1BW_v6_3C_GVAacons</v>
      </c>
      <c r="B5193" s="130" t="s">
        <v>220</v>
      </c>
      <c r="C5193" s="130" t="s">
        <v>304</v>
      </c>
      <c r="D5193" s="4" t="s">
        <v>3</v>
      </c>
      <c r="E5193" t="s">
        <v>67</v>
      </c>
      <c r="F5193">
        <v>140.64979180275</v>
      </c>
      <c r="G5193">
        <v>149.66803071730399</v>
      </c>
      <c r="H5193">
        <v>149.22999415701099</v>
      </c>
      <c r="I5193">
        <v>165.872689336722</v>
      </c>
      <c r="J5193">
        <v>162.614494922517</v>
      </c>
      <c r="K5193">
        <v>163.15977272520499</v>
      </c>
      <c r="L5193">
        <v>165.883551305162</v>
      </c>
      <c r="M5193">
        <v>170.154977680987</v>
      </c>
      <c r="N5193">
        <v>174.72446988387</v>
      </c>
      <c r="O5193">
        <v>180.00644416469001</v>
      </c>
      <c r="P5193">
        <v>185.817415339875</v>
      </c>
      <c r="Q5193">
        <v>191.517160752194</v>
      </c>
      <c r="R5193">
        <v>179.58979089626499</v>
      </c>
      <c r="S5193">
        <v>190.51492529232701</v>
      </c>
      <c r="T5193">
        <v>200.39280423176899</v>
      </c>
      <c r="U5193">
        <v>210.56159468574199</v>
      </c>
      <c r="V5193">
        <v>221.05951082925901</v>
      </c>
      <c r="W5193">
        <v>230.23713468290501</v>
      </c>
      <c r="X5193">
        <v>237.48604407364101</v>
      </c>
      <c r="Y5193">
        <v>245.064644996466</v>
      </c>
      <c r="Z5193">
        <v>253.205378805252</v>
      </c>
      <c r="AA5193">
        <v>260.60628110010498</v>
      </c>
      <c r="AB5193">
        <v>265.42751038193302</v>
      </c>
      <c r="AC5193">
        <v>272.05755082580703</v>
      </c>
      <c r="AD5193">
        <v>281.11096479239501</v>
      </c>
      <c r="AE5193">
        <v>291.05706899125897</v>
      </c>
      <c r="AF5193">
        <v>301.41899300130598</v>
      </c>
      <c r="AG5193">
        <v>310.37686434586101</v>
      </c>
      <c r="AH5193">
        <v>306.303778008623</v>
      </c>
      <c r="AI5193">
        <v>301.36071932343202</v>
      </c>
      <c r="AJ5193">
        <v>299.06389295007301</v>
      </c>
      <c r="AK5193">
        <v>296.34493376118701</v>
      </c>
    </row>
    <row r="5194" spans="1:37" hidden="1" x14ac:dyDescent="0.3">
      <c r="A5194" s="130" t="str">
        <f t="shared" si="125"/>
        <v>SDGbaseWaS_1BW_v6_3C_GVAatrad</v>
      </c>
      <c r="B5194" s="130" t="s">
        <v>220</v>
      </c>
      <c r="C5194" s="130" t="s">
        <v>304</v>
      </c>
      <c r="D5194" s="4" t="s">
        <v>3</v>
      </c>
      <c r="E5194" t="s">
        <v>68</v>
      </c>
      <c r="F5194">
        <v>482.47489737638699</v>
      </c>
      <c r="G5194">
        <v>445.48400701239098</v>
      </c>
      <c r="H5194">
        <v>462.67323894810102</v>
      </c>
      <c r="I5194">
        <v>480.79015389296501</v>
      </c>
      <c r="J5194">
        <v>484.69666838524398</v>
      </c>
      <c r="K5194">
        <v>492.18742841537897</v>
      </c>
      <c r="L5194">
        <v>502.31245293837401</v>
      </c>
      <c r="M5194">
        <v>515.62579109312298</v>
      </c>
      <c r="N5194">
        <v>528.59797349050598</v>
      </c>
      <c r="O5194">
        <v>500.29062795158302</v>
      </c>
      <c r="P5194">
        <v>512.784213219962</v>
      </c>
      <c r="Q5194">
        <v>534.02426960301398</v>
      </c>
      <c r="R5194">
        <v>552.68208138869602</v>
      </c>
      <c r="S5194">
        <v>574.57946280368799</v>
      </c>
      <c r="T5194">
        <v>595.49973993413698</v>
      </c>
      <c r="U5194">
        <v>618.03853037552904</v>
      </c>
      <c r="V5194">
        <v>642.37663388498197</v>
      </c>
      <c r="W5194">
        <v>665.40032304913905</v>
      </c>
      <c r="X5194">
        <v>685.82185130478501</v>
      </c>
      <c r="Y5194">
        <v>702.26661123464498</v>
      </c>
      <c r="Z5194">
        <v>717.15199874314806</v>
      </c>
      <c r="AA5194">
        <v>732.61214722230204</v>
      </c>
      <c r="AB5194">
        <v>728.95963602193399</v>
      </c>
      <c r="AC5194">
        <v>736.18005901055699</v>
      </c>
      <c r="AD5194">
        <v>751.45409038003697</v>
      </c>
      <c r="AE5194">
        <v>769.99758803636701</v>
      </c>
      <c r="AF5194">
        <v>790.75039471004095</v>
      </c>
      <c r="AG5194">
        <v>806.44533441647104</v>
      </c>
      <c r="AH5194">
        <v>781.87049507392101</v>
      </c>
      <c r="AI5194">
        <v>758.55468661353598</v>
      </c>
      <c r="AJ5194">
        <v>744.00141437202399</v>
      </c>
      <c r="AK5194">
        <v>730.90748903754002</v>
      </c>
    </row>
    <row r="5195" spans="1:37" hidden="1" x14ac:dyDescent="0.3">
      <c r="A5195" s="130" t="str">
        <f t="shared" si="125"/>
        <v>SDGbaseWaS_1BW_v6_3C_GVAahotl</v>
      </c>
      <c r="B5195" s="130" t="s">
        <v>220</v>
      </c>
      <c r="C5195" s="130" t="s">
        <v>304</v>
      </c>
      <c r="D5195" s="4" t="s">
        <v>3</v>
      </c>
      <c r="E5195" t="s">
        <v>69</v>
      </c>
      <c r="F5195">
        <v>37.6854993584083</v>
      </c>
      <c r="G5195">
        <v>35.945319710973699</v>
      </c>
      <c r="H5195">
        <v>38.1212868024326</v>
      </c>
      <c r="I5195">
        <v>37.0534523418468</v>
      </c>
      <c r="J5195">
        <v>38.489993065437901</v>
      </c>
      <c r="K5195">
        <v>39.934943453369002</v>
      </c>
      <c r="L5195">
        <v>41.421068705023401</v>
      </c>
      <c r="M5195">
        <v>42.982198858089099</v>
      </c>
      <c r="N5195">
        <v>44.552547454322003</v>
      </c>
      <c r="O5195">
        <v>47.3427548568243</v>
      </c>
      <c r="P5195">
        <v>49.3112692162562</v>
      </c>
      <c r="Q5195">
        <v>51.040598165584299</v>
      </c>
      <c r="R5195">
        <v>54.546879583820797</v>
      </c>
      <c r="S5195">
        <v>56.620126250208202</v>
      </c>
      <c r="T5195">
        <v>58.807537313410002</v>
      </c>
      <c r="U5195">
        <v>61.242564560981002</v>
      </c>
      <c r="V5195">
        <v>63.641091580121</v>
      </c>
      <c r="W5195">
        <v>66.280496683981198</v>
      </c>
      <c r="X5195">
        <v>69.170952834430196</v>
      </c>
      <c r="Y5195">
        <v>71.626669693495899</v>
      </c>
      <c r="Z5195">
        <v>74.089282819075805</v>
      </c>
      <c r="AA5195">
        <v>76.644881273497006</v>
      </c>
      <c r="AB5195">
        <v>79.935457605068507</v>
      </c>
      <c r="AC5195">
        <v>82.650908156765894</v>
      </c>
      <c r="AD5195">
        <v>85.163868991842506</v>
      </c>
      <c r="AE5195">
        <v>87.8896922720714</v>
      </c>
      <c r="AF5195">
        <v>90.903036815124295</v>
      </c>
      <c r="AG5195">
        <v>93.799348528707398</v>
      </c>
      <c r="AH5195">
        <v>94.258527253756299</v>
      </c>
      <c r="AI5195">
        <v>93.559115495936297</v>
      </c>
      <c r="AJ5195">
        <v>92.729322797932099</v>
      </c>
      <c r="AK5195">
        <v>91.745550621728896</v>
      </c>
    </row>
    <row r="5196" spans="1:37" hidden="1" x14ac:dyDescent="0.3">
      <c r="A5196" s="130" t="str">
        <f t="shared" si="125"/>
        <v>SDGbaseWaS_1BW_v6_3C_GVAaltrp-p</v>
      </c>
      <c r="B5196" s="130" t="s">
        <v>220</v>
      </c>
      <c r="C5196" s="130" t="s">
        <v>304</v>
      </c>
      <c r="D5196" s="4" t="s">
        <v>3</v>
      </c>
      <c r="E5196" t="s">
        <v>70</v>
      </c>
      <c r="F5196">
        <v>60.675714154090002</v>
      </c>
      <c r="G5196">
        <v>57.257994805526799</v>
      </c>
      <c r="H5196">
        <v>57.297781647151901</v>
      </c>
      <c r="I5196">
        <v>57.804642246122803</v>
      </c>
      <c r="J5196">
        <v>58.813642367981799</v>
      </c>
      <c r="K5196">
        <v>60.0817479836237</v>
      </c>
      <c r="L5196">
        <v>61.443502716656297</v>
      </c>
      <c r="M5196">
        <v>63.255170397967397</v>
      </c>
      <c r="N5196">
        <v>65.550731522057404</v>
      </c>
      <c r="O5196">
        <v>69.012611502389603</v>
      </c>
      <c r="P5196">
        <v>72.095379487264296</v>
      </c>
      <c r="Q5196">
        <v>74.714038349221198</v>
      </c>
      <c r="R5196">
        <v>79.045501869924195</v>
      </c>
      <c r="S5196">
        <v>82.155094646458394</v>
      </c>
      <c r="T5196">
        <v>85.270336995847202</v>
      </c>
      <c r="U5196">
        <v>88.781811545422997</v>
      </c>
      <c r="V5196">
        <v>91.919607212476905</v>
      </c>
      <c r="W5196">
        <v>95.292499905137404</v>
      </c>
      <c r="X5196">
        <v>98.584507525580904</v>
      </c>
      <c r="Y5196">
        <v>101.268884908464</v>
      </c>
      <c r="Z5196">
        <v>103.653272696549</v>
      </c>
      <c r="AA5196">
        <v>106.11469525900699</v>
      </c>
      <c r="AB5196">
        <v>109.325098266911</v>
      </c>
      <c r="AC5196">
        <v>112.05253260307499</v>
      </c>
      <c r="AD5196">
        <v>114.212854418327</v>
      </c>
      <c r="AE5196">
        <v>116.68570264305301</v>
      </c>
      <c r="AF5196">
        <v>119.233597212238</v>
      </c>
      <c r="AG5196">
        <v>121.227627757863</v>
      </c>
      <c r="AH5196">
        <v>120.531102030653</v>
      </c>
      <c r="AI5196">
        <v>119.56915248715799</v>
      </c>
      <c r="AJ5196">
        <v>119.55527346430701</v>
      </c>
      <c r="AK5196">
        <v>118.650790815861</v>
      </c>
    </row>
    <row r="5197" spans="1:37" hidden="1" x14ac:dyDescent="0.3">
      <c r="A5197" s="130" t="str">
        <f t="shared" si="125"/>
        <v>SDGbaseWaS_1BW_v6_3C_GVAaltrp-f</v>
      </c>
      <c r="B5197" s="130" t="s">
        <v>220</v>
      </c>
      <c r="C5197" s="130" t="s">
        <v>304</v>
      </c>
      <c r="D5197" s="4" t="s">
        <v>3</v>
      </c>
      <c r="E5197" t="s">
        <v>71</v>
      </c>
      <c r="F5197">
        <v>247.42936538353601</v>
      </c>
      <c r="G5197">
        <v>219.034012327748</v>
      </c>
      <c r="H5197">
        <v>225.49903140801499</v>
      </c>
      <c r="I5197">
        <v>240.881080996067</v>
      </c>
      <c r="J5197">
        <v>244.33409405286699</v>
      </c>
      <c r="K5197">
        <v>247.382720853423</v>
      </c>
      <c r="L5197">
        <v>250.516002189777</v>
      </c>
      <c r="M5197">
        <v>255.90293375347301</v>
      </c>
      <c r="N5197">
        <v>267.688943409187</v>
      </c>
      <c r="O5197">
        <v>275.75585440888801</v>
      </c>
      <c r="P5197">
        <v>290.83511218436303</v>
      </c>
      <c r="Q5197">
        <v>307.35518685450103</v>
      </c>
      <c r="R5197">
        <v>312.79030778818498</v>
      </c>
      <c r="S5197">
        <v>319.87090869205798</v>
      </c>
      <c r="T5197">
        <v>331.52662536997701</v>
      </c>
      <c r="U5197">
        <v>349.22920318368102</v>
      </c>
      <c r="V5197">
        <v>362.424001171074</v>
      </c>
      <c r="W5197">
        <v>371.37140259584697</v>
      </c>
      <c r="X5197">
        <v>383.15229528667601</v>
      </c>
      <c r="Y5197">
        <v>402.70193651898501</v>
      </c>
      <c r="Z5197">
        <v>422.12586036869999</v>
      </c>
      <c r="AA5197">
        <v>437.24217902813803</v>
      </c>
      <c r="AB5197">
        <v>450.21017081369598</v>
      </c>
      <c r="AC5197">
        <v>466.65389778279899</v>
      </c>
      <c r="AD5197">
        <v>478.97454060042998</v>
      </c>
      <c r="AE5197">
        <v>491.28227987449702</v>
      </c>
      <c r="AF5197">
        <v>497.06719520311202</v>
      </c>
      <c r="AG5197">
        <v>502.31304816257801</v>
      </c>
      <c r="AH5197">
        <v>504.25467180617301</v>
      </c>
      <c r="AI5197">
        <v>505.06413178546097</v>
      </c>
      <c r="AJ5197">
        <v>508.18878670217902</v>
      </c>
      <c r="AK5197">
        <v>509.65321735360101</v>
      </c>
    </row>
    <row r="5198" spans="1:37" hidden="1" x14ac:dyDescent="0.3">
      <c r="A5198" s="130" t="str">
        <f t="shared" si="125"/>
        <v>SDGbaseWaS_1BW_v6_3C_GVAaotrp-p</v>
      </c>
      <c r="B5198" s="130" t="s">
        <v>220</v>
      </c>
      <c r="C5198" s="130" t="s">
        <v>304</v>
      </c>
      <c r="D5198" s="4" t="s">
        <v>3</v>
      </c>
      <c r="E5198" t="s">
        <v>72</v>
      </c>
      <c r="F5198">
        <v>8.1002002972724707</v>
      </c>
      <c r="G5198">
        <v>8.5937123577291405</v>
      </c>
      <c r="H5198">
        <v>9.0573590025872193</v>
      </c>
      <c r="I5198">
        <v>9.4718855222757803</v>
      </c>
      <c r="J5198">
        <v>9.8199863281486799</v>
      </c>
      <c r="K5198">
        <v>10.058524462362699</v>
      </c>
      <c r="L5198">
        <v>10.2520862986447</v>
      </c>
      <c r="M5198">
        <v>10.4153347238165</v>
      </c>
      <c r="N5198">
        <v>10.573008406125201</v>
      </c>
      <c r="O5198">
        <v>10.1920108553945</v>
      </c>
      <c r="P5198">
        <v>10.442660138153199</v>
      </c>
      <c r="Q5198">
        <v>10.760549322871499</v>
      </c>
      <c r="R5198">
        <v>11.4106348698513</v>
      </c>
      <c r="S5198">
        <v>11.7308571094373</v>
      </c>
      <c r="T5198">
        <v>12.0292793336104</v>
      </c>
      <c r="U5198">
        <v>12.3348848580967</v>
      </c>
      <c r="V5198">
        <v>12.650636891596699</v>
      </c>
      <c r="W5198">
        <v>12.9439799423533</v>
      </c>
      <c r="X5198">
        <v>13.109688101838</v>
      </c>
      <c r="Y5198">
        <v>13.258672502501</v>
      </c>
      <c r="Z5198">
        <v>13.396828657297201</v>
      </c>
      <c r="AA5198">
        <v>13.493287953556999</v>
      </c>
      <c r="AB5198">
        <v>13.437982077768</v>
      </c>
      <c r="AC5198">
        <v>13.5679838661659</v>
      </c>
      <c r="AD5198">
        <v>13.807327395520501</v>
      </c>
      <c r="AE5198">
        <v>14.1345918248931</v>
      </c>
      <c r="AF5198">
        <v>14.4605564149605</v>
      </c>
      <c r="AG5198">
        <v>14.7179855709033</v>
      </c>
      <c r="AH5198">
        <v>14.5497210333523</v>
      </c>
      <c r="AI5198">
        <v>14.606049045574499</v>
      </c>
      <c r="AJ5198">
        <v>14.8000597185806</v>
      </c>
      <c r="AK5198">
        <v>14.9640591707252</v>
      </c>
    </row>
    <row r="5199" spans="1:37" hidden="1" x14ac:dyDescent="0.3">
      <c r="A5199" s="130" t="str">
        <f t="shared" si="125"/>
        <v>SDGbaseWaS_1BW_v6_3C_GVAaotrp-f</v>
      </c>
      <c r="B5199" s="130" t="s">
        <v>220</v>
      </c>
      <c r="C5199" s="130" t="s">
        <v>304</v>
      </c>
      <c r="D5199" s="4" t="s">
        <v>3</v>
      </c>
      <c r="E5199" t="s">
        <v>73</v>
      </c>
      <c r="F5199">
        <v>7.2942674736109696</v>
      </c>
      <c r="G5199">
        <v>7.0206437391008301</v>
      </c>
      <c r="H5199">
        <v>7.34956759375138</v>
      </c>
      <c r="I5199">
        <v>7.8055740169485697</v>
      </c>
      <c r="J5199">
        <v>7.8585450084990196</v>
      </c>
      <c r="K5199">
        <v>7.9258288508706896</v>
      </c>
      <c r="L5199">
        <v>8.0149580861023999</v>
      </c>
      <c r="M5199">
        <v>8.1687293743532798</v>
      </c>
      <c r="N5199">
        <v>8.4517370992836298</v>
      </c>
      <c r="O5199">
        <v>8.4850632607694507</v>
      </c>
      <c r="P5199">
        <v>8.8346401312436793</v>
      </c>
      <c r="Q5199">
        <v>9.24083035405266</v>
      </c>
      <c r="R5199">
        <v>9.4897823071007892</v>
      </c>
      <c r="S5199">
        <v>9.6905575659106393</v>
      </c>
      <c r="T5199">
        <v>9.9857386264887005</v>
      </c>
      <c r="U5199">
        <v>10.401781131077501</v>
      </c>
      <c r="V5199">
        <v>10.7560574946337</v>
      </c>
      <c r="W5199">
        <v>11.0092487667188</v>
      </c>
      <c r="X5199">
        <v>11.2239800979746</v>
      </c>
      <c r="Y5199">
        <v>11.624986401930601</v>
      </c>
      <c r="Z5199">
        <v>12.0345907651487</v>
      </c>
      <c r="AA5199">
        <v>12.35248317359</v>
      </c>
      <c r="AB5199">
        <v>12.5488768949805</v>
      </c>
      <c r="AC5199">
        <v>12.872258392356899</v>
      </c>
      <c r="AD5199">
        <v>13.1863303048333</v>
      </c>
      <c r="AE5199">
        <v>13.525060441429</v>
      </c>
      <c r="AF5199">
        <v>13.7176047903008</v>
      </c>
      <c r="AG5199">
        <v>13.8711483319114</v>
      </c>
      <c r="AH5199">
        <v>13.7869866203899</v>
      </c>
      <c r="AI5199">
        <v>13.756108030734699</v>
      </c>
      <c r="AJ5199">
        <v>13.817091832541699</v>
      </c>
      <c r="AK5199">
        <v>13.858538843177</v>
      </c>
    </row>
    <row r="5200" spans="1:37" hidden="1" x14ac:dyDescent="0.3">
      <c r="A5200" s="130" t="str">
        <f t="shared" si="125"/>
        <v>SDGbaseWaS_1BW_v6_3C_GVAaprtr</v>
      </c>
      <c r="B5200" s="130" t="s">
        <v>220</v>
      </c>
      <c r="C5200" s="130" t="s">
        <v>304</v>
      </c>
      <c r="D5200" s="4" t="s">
        <v>3</v>
      </c>
      <c r="E5200" t="s">
        <v>74</v>
      </c>
      <c r="F5200" s="143">
        <v>5.0000000000001895E-10</v>
      </c>
      <c r="G5200" s="143">
        <v>4.7323707693549097E-10</v>
      </c>
      <c r="H5200" s="143">
        <v>4.8409336710338798E-10</v>
      </c>
      <c r="I5200" s="143">
        <v>4.7026686611396895E-10</v>
      </c>
      <c r="J5200" s="143">
        <v>4.6789325443229204E-10</v>
      </c>
      <c r="K5200" s="143">
        <v>4.7918992728257404E-10</v>
      </c>
      <c r="L5200" s="143">
        <v>4.9280636076199598E-10</v>
      </c>
      <c r="M5200" s="143">
        <v>5.0654149488263996E-10</v>
      </c>
      <c r="N5200" s="143">
        <v>5.2217815826062996E-10</v>
      </c>
      <c r="O5200" s="143">
        <v>5.1652754195953098E-10</v>
      </c>
      <c r="P5200" s="143">
        <v>5.3597821921432398E-10</v>
      </c>
      <c r="Q5200" s="143">
        <v>5.5947023363467703E-10</v>
      </c>
      <c r="R5200" s="143">
        <v>6.0735569670713402E-10</v>
      </c>
      <c r="S5200" s="143">
        <v>6.3457317139713997E-10</v>
      </c>
      <c r="T5200" s="143">
        <v>6.6125805972308205E-10</v>
      </c>
      <c r="U5200" s="143">
        <v>6.9307177119120201E-10</v>
      </c>
      <c r="V5200" s="143">
        <v>7.2656327497911703E-10</v>
      </c>
      <c r="W5200" s="143">
        <v>7.5408988524107903E-10</v>
      </c>
      <c r="X5200" s="143">
        <v>7.8161592803840497E-10</v>
      </c>
      <c r="Y5200" s="143">
        <v>8.0575910380331198E-10</v>
      </c>
      <c r="Z5200" s="143">
        <v>8.2504713362565897E-10</v>
      </c>
      <c r="AA5200" s="143">
        <v>8.3853767487169598E-10</v>
      </c>
      <c r="AB5200" s="143">
        <v>8.59707826367235E-10</v>
      </c>
      <c r="AC5200" s="143">
        <v>8.8641923318797198E-10</v>
      </c>
      <c r="AD5200" s="143">
        <v>9.1245272612080701E-10</v>
      </c>
      <c r="AE5200" s="143">
        <v>9.4213334067278396E-10</v>
      </c>
      <c r="AF5200" s="143">
        <v>9.7345732681097592E-10</v>
      </c>
      <c r="AG5200" s="143">
        <v>9.7980671308970609E-10</v>
      </c>
      <c r="AH5200" s="143">
        <v>9.4776842148649104E-10</v>
      </c>
      <c r="AI5200" s="143">
        <v>9.0918960300872205E-10</v>
      </c>
      <c r="AJ5200" s="143">
        <v>8.7498495837913595E-10</v>
      </c>
      <c r="AK5200" s="143">
        <v>8.4337867867268505E-10</v>
      </c>
    </row>
    <row r="5201" spans="1:37" hidden="1" x14ac:dyDescent="0.3">
      <c r="A5201" s="130" t="str">
        <f t="shared" si="125"/>
        <v>SDGbaseWaS_1BW_v6_3C_GVAatrps</v>
      </c>
      <c r="B5201" s="130" t="s">
        <v>220</v>
      </c>
      <c r="C5201" s="130" t="s">
        <v>304</v>
      </c>
      <c r="D5201" s="4" t="s">
        <v>3</v>
      </c>
      <c r="E5201" t="s">
        <v>75</v>
      </c>
      <c r="F5201">
        <v>54.941564078995697</v>
      </c>
      <c r="G5201">
        <v>50.356120304814802</v>
      </c>
      <c r="H5201">
        <v>51.4651815372805</v>
      </c>
      <c r="I5201">
        <v>51.601459748845301</v>
      </c>
      <c r="J5201">
        <v>52.5170842148733</v>
      </c>
      <c r="K5201">
        <v>53.753715876107897</v>
      </c>
      <c r="L5201">
        <v>55.0071042962986</v>
      </c>
      <c r="M5201">
        <v>55.914807707137498</v>
      </c>
      <c r="N5201">
        <v>56.890386949018101</v>
      </c>
      <c r="O5201">
        <v>58.136264249164597</v>
      </c>
      <c r="P5201">
        <v>59.2877718809819</v>
      </c>
      <c r="Q5201">
        <v>60.190182581905098</v>
      </c>
      <c r="R5201">
        <v>62.214263888374703</v>
      </c>
      <c r="S5201">
        <v>64.409349307921602</v>
      </c>
      <c r="T5201">
        <v>66.433756912570402</v>
      </c>
      <c r="U5201">
        <v>68.718921826340406</v>
      </c>
      <c r="V5201">
        <v>70.896085947557097</v>
      </c>
      <c r="W5201">
        <v>73.306117937916099</v>
      </c>
      <c r="X5201">
        <v>75.363011324200897</v>
      </c>
      <c r="Y5201">
        <v>77.339506380762401</v>
      </c>
      <c r="Z5201">
        <v>79.289198141763904</v>
      </c>
      <c r="AA5201">
        <v>81.222231083168097</v>
      </c>
      <c r="AB5201">
        <v>85.941277009473595</v>
      </c>
      <c r="AC5201">
        <v>90.384399434537698</v>
      </c>
      <c r="AD5201">
        <v>94.772925935848306</v>
      </c>
      <c r="AE5201">
        <v>99.085354755694198</v>
      </c>
      <c r="AF5201">
        <v>103.410137287312</v>
      </c>
      <c r="AG5201">
        <v>106.614553982712</v>
      </c>
      <c r="AH5201">
        <v>108.05007102403999</v>
      </c>
      <c r="AI5201">
        <v>109.061219601684</v>
      </c>
      <c r="AJ5201">
        <v>110.067656820807</v>
      </c>
      <c r="AK5201">
        <v>110.88956736314</v>
      </c>
    </row>
    <row r="5202" spans="1:37" hidden="1" x14ac:dyDescent="0.3">
      <c r="A5202" s="130" t="str">
        <f t="shared" si="125"/>
        <v>SDGbaseWaS_1BW_v6_3C_GVAacomm</v>
      </c>
      <c r="B5202" s="130" t="s">
        <v>220</v>
      </c>
      <c r="C5202" s="130" t="s">
        <v>304</v>
      </c>
      <c r="D5202" s="4" t="s">
        <v>3</v>
      </c>
      <c r="E5202" t="s">
        <v>76</v>
      </c>
      <c r="F5202">
        <v>84.052107429895301</v>
      </c>
      <c r="G5202">
        <v>70.154108456069693</v>
      </c>
      <c r="H5202">
        <v>75.236328832347795</v>
      </c>
      <c r="I5202">
        <v>77.576382159845096</v>
      </c>
      <c r="J5202">
        <v>80.619970334790295</v>
      </c>
      <c r="K5202">
        <v>83.3820595343267</v>
      </c>
      <c r="L5202">
        <v>86.080522851871606</v>
      </c>
      <c r="M5202">
        <v>89.100072839594603</v>
      </c>
      <c r="N5202">
        <v>91.990320355431805</v>
      </c>
      <c r="O5202">
        <v>95.355706640136304</v>
      </c>
      <c r="P5202">
        <v>98.764736709284804</v>
      </c>
      <c r="Q5202">
        <v>102.198072634342</v>
      </c>
      <c r="R5202">
        <v>107.24400724999801</v>
      </c>
      <c r="S5202">
        <v>111.17253993029099</v>
      </c>
      <c r="T5202">
        <v>115.270533411459</v>
      </c>
      <c r="U5202">
        <v>119.747659887821</v>
      </c>
      <c r="V5202">
        <v>124.65309479365401</v>
      </c>
      <c r="W5202">
        <v>129.670109062568</v>
      </c>
      <c r="X5202">
        <v>134.79113840773999</v>
      </c>
      <c r="Y5202">
        <v>139.44951806838401</v>
      </c>
      <c r="Z5202">
        <v>144.09646945694601</v>
      </c>
      <c r="AA5202">
        <v>148.636948855963</v>
      </c>
      <c r="AB5202">
        <v>151.94851075283799</v>
      </c>
      <c r="AC5202">
        <v>156.12188429307099</v>
      </c>
      <c r="AD5202">
        <v>161.12064662001401</v>
      </c>
      <c r="AE5202">
        <v>166.48235811101799</v>
      </c>
      <c r="AF5202">
        <v>172.27937292796599</v>
      </c>
      <c r="AG5202">
        <v>177.54614842565499</v>
      </c>
      <c r="AH5202">
        <v>177.90012276079901</v>
      </c>
      <c r="AI5202">
        <v>177.038408068683</v>
      </c>
      <c r="AJ5202">
        <v>176.31017330300801</v>
      </c>
      <c r="AK5202">
        <v>175.36105265077001</v>
      </c>
    </row>
    <row r="5203" spans="1:37" hidden="1" x14ac:dyDescent="0.3">
      <c r="A5203" s="130" t="str">
        <f t="shared" si="125"/>
        <v>SDGbaseWaS_1BW_v6_3C_GVAafsrv</v>
      </c>
      <c r="B5203" s="130" t="s">
        <v>220</v>
      </c>
      <c r="C5203" s="130" t="s">
        <v>304</v>
      </c>
      <c r="D5203" s="4" t="s">
        <v>3</v>
      </c>
      <c r="E5203" t="s">
        <v>77</v>
      </c>
      <c r="F5203">
        <v>413.43609675688703</v>
      </c>
      <c r="G5203">
        <v>375.65780342126499</v>
      </c>
      <c r="H5203">
        <v>394.027031942245</v>
      </c>
      <c r="I5203">
        <v>393.22822834783102</v>
      </c>
      <c r="J5203">
        <v>404.86967367357198</v>
      </c>
      <c r="K5203">
        <v>417.55000412835602</v>
      </c>
      <c r="L5203">
        <v>431.60209142751398</v>
      </c>
      <c r="M5203">
        <v>446.34237380444</v>
      </c>
      <c r="N5203">
        <v>461.60259952649</v>
      </c>
      <c r="O5203">
        <v>479.18842089797101</v>
      </c>
      <c r="P5203">
        <v>497.412842694343</v>
      </c>
      <c r="Q5203">
        <v>515.25338489480396</v>
      </c>
      <c r="R5203">
        <v>546.14780044849601</v>
      </c>
      <c r="S5203">
        <v>567.49648969909595</v>
      </c>
      <c r="T5203">
        <v>589.67495368209097</v>
      </c>
      <c r="U5203">
        <v>614.76760380702501</v>
      </c>
      <c r="V5203">
        <v>639.92422223288202</v>
      </c>
      <c r="W5203">
        <v>666.99009109358599</v>
      </c>
      <c r="X5203">
        <v>695.60394595416903</v>
      </c>
      <c r="Y5203">
        <v>721.28697886844895</v>
      </c>
      <c r="Z5203">
        <v>747.34985818409996</v>
      </c>
      <c r="AA5203">
        <v>773.10478553779501</v>
      </c>
      <c r="AB5203">
        <v>802.10058910813405</v>
      </c>
      <c r="AC5203">
        <v>829.61981583395095</v>
      </c>
      <c r="AD5203">
        <v>857.05477660826898</v>
      </c>
      <c r="AE5203">
        <v>885.57114596679503</v>
      </c>
      <c r="AF5203">
        <v>916.65570634991298</v>
      </c>
      <c r="AG5203">
        <v>946.73835158229599</v>
      </c>
      <c r="AH5203">
        <v>945.76029360725704</v>
      </c>
      <c r="AI5203">
        <v>938.94051373712</v>
      </c>
      <c r="AJ5203">
        <v>932.39415047483601</v>
      </c>
      <c r="AK5203">
        <v>924.88183769708803</v>
      </c>
    </row>
    <row r="5204" spans="1:37" hidden="1" x14ac:dyDescent="0.3">
      <c r="A5204" s="130" t="str">
        <f t="shared" si="125"/>
        <v>SDGbaseWaS_1BW_v6_3C_GVAabsrv</v>
      </c>
      <c r="B5204" s="130" t="s">
        <v>220</v>
      </c>
      <c r="C5204" s="130" t="s">
        <v>304</v>
      </c>
      <c r="D5204" s="4" t="s">
        <v>3</v>
      </c>
      <c r="E5204" t="s">
        <v>78</v>
      </c>
      <c r="F5204">
        <v>367.47747877216102</v>
      </c>
      <c r="G5204">
        <v>309.59547462993697</v>
      </c>
      <c r="H5204">
        <v>328.14574122740402</v>
      </c>
      <c r="I5204">
        <v>335.80742904488397</v>
      </c>
      <c r="J5204">
        <v>348.39730458360702</v>
      </c>
      <c r="K5204">
        <v>360.631019222627</v>
      </c>
      <c r="L5204">
        <v>372.88771900187697</v>
      </c>
      <c r="M5204">
        <v>385.62607609714598</v>
      </c>
      <c r="N5204">
        <v>398.34259812033099</v>
      </c>
      <c r="O5204">
        <v>411.97633483566199</v>
      </c>
      <c r="P5204">
        <v>427.09782108385502</v>
      </c>
      <c r="Q5204">
        <v>442.37628873134901</v>
      </c>
      <c r="R5204">
        <v>466.22808511258199</v>
      </c>
      <c r="S5204">
        <v>483.50079394943702</v>
      </c>
      <c r="T5204">
        <v>501.42442421574202</v>
      </c>
      <c r="U5204">
        <v>521.23942139747805</v>
      </c>
      <c r="V5204">
        <v>542.44449463079798</v>
      </c>
      <c r="W5204">
        <v>564.27953291706501</v>
      </c>
      <c r="X5204">
        <v>586.53080234362596</v>
      </c>
      <c r="Y5204">
        <v>606.73352355338602</v>
      </c>
      <c r="Z5204">
        <v>627.268345421606</v>
      </c>
      <c r="AA5204">
        <v>647.12987649316904</v>
      </c>
      <c r="AB5204">
        <v>666.19719773010002</v>
      </c>
      <c r="AC5204">
        <v>685.49458792221503</v>
      </c>
      <c r="AD5204">
        <v>706.22978513092801</v>
      </c>
      <c r="AE5204">
        <v>728.59956824100095</v>
      </c>
      <c r="AF5204">
        <v>753.22951808115897</v>
      </c>
      <c r="AG5204">
        <v>776.25172076046897</v>
      </c>
      <c r="AH5204">
        <v>778.83251940106902</v>
      </c>
      <c r="AI5204">
        <v>776.43237225897201</v>
      </c>
      <c r="AJ5204">
        <v>773.561870898405</v>
      </c>
      <c r="AK5204">
        <v>769.61394641079596</v>
      </c>
    </row>
    <row r="5205" spans="1:37" hidden="1" x14ac:dyDescent="0.3">
      <c r="A5205" s="130" t="str">
        <f t="shared" si="125"/>
        <v>SDGbaseWaS_1BW_v6_3C_GVAagsrv</v>
      </c>
      <c r="B5205" s="130" t="s">
        <v>220</v>
      </c>
      <c r="C5205" s="130" t="s">
        <v>304</v>
      </c>
      <c r="D5205" s="4" t="s">
        <v>3</v>
      </c>
      <c r="E5205" t="s">
        <v>79</v>
      </c>
      <c r="F5205">
        <v>789.43519992016695</v>
      </c>
      <c r="G5205">
        <v>748.86448104811802</v>
      </c>
      <c r="H5205">
        <v>774.45662586320702</v>
      </c>
      <c r="I5205">
        <v>911.97580070518495</v>
      </c>
      <c r="J5205">
        <v>921.24760895634597</v>
      </c>
      <c r="K5205">
        <v>938.64525468284501</v>
      </c>
      <c r="L5205">
        <v>960.58840330639703</v>
      </c>
      <c r="M5205">
        <v>984.76378604659499</v>
      </c>
      <c r="N5205">
        <v>1009.00743722674</v>
      </c>
      <c r="O5205">
        <v>1026.5356538732599</v>
      </c>
      <c r="P5205">
        <v>1052.84266085324</v>
      </c>
      <c r="Q5205">
        <v>1080.1604348148401</v>
      </c>
      <c r="R5205">
        <v>1113.0102682290101</v>
      </c>
      <c r="S5205">
        <v>1143.9208689919401</v>
      </c>
      <c r="T5205">
        <v>1174.55204862504</v>
      </c>
      <c r="U5205">
        <v>1207.96713980816</v>
      </c>
      <c r="V5205">
        <v>1242.8221546913401</v>
      </c>
      <c r="W5205">
        <v>1277.37168862979</v>
      </c>
      <c r="X5205">
        <v>1311.06012156823</v>
      </c>
      <c r="Y5205">
        <v>1341.50096906056</v>
      </c>
      <c r="Z5205">
        <v>1372.65100010589</v>
      </c>
      <c r="AA5205">
        <v>1404.24527627776</v>
      </c>
      <c r="AB5205">
        <v>1433.13467572583</v>
      </c>
      <c r="AC5205">
        <v>1465.47518309068</v>
      </c>
      <c r="AD5205">
        <v>1501.0724361192199</v>
      </c>
      <c r="AE5205">
        <v>1539.32597523611</v>
      </c>
      <c r="AF5205">
        <v>1579.9857067053899</v>
      </c>
      <c r="AG5205">
        <v>1616.40336936835</v>
      </c>
      <c r="AH5205">
        <v>1617.4357325492099</v>
      </c>
      <c r="AI5205">
        <v>1623.5043078542799</v>
      </c>
      <c r="AJ5205">
        <v>1639.9657138012501</v>
      </c>
      <c r="AK5205">
        <v>1659.87923257589</v>
      </c>
    </row>
    <row r="5206" spans="1:37" hidden="1" x14ac:dyDescent="0.3">
      <c r="A5206" s="130" t="str">
        <f t="shared" si="125"/>
        <v>SDGbaseWaS_1BW_v6_3C_GVAaosrv</v>
      </c>
      <c r="B5206" s="130" t="s">
        <v>220</v>
      </c>
      <c r="C5206" s="130" t="s">
        <v>304</v>
      </c>
      <c r="D5206" s="4" t="s">
        <v>3</v>
      </c>
      <c r="E5206" t="s">
        <v>80</v>
      </c>
      <c r="F5206">
        <v>475.07820917543302</v>
      </c>
      <c r="G5206">
        <v>490.31258912171501</v>
      </c>
      <c r="H5206">
        <v>501.24261835201401</v>
      </c>
      <c r="I5206">
        <v>495.893290623067</v>
      </c>
      <c r="J5206">
        <v>508.481998616569</v>
      </c>
      <c r="K5206">
        <v>521.67999715803103</v>
      </c>
      <c r="L5206">
        <v>536.25889008800402</v>
      </c>
      <c r="M5206">
        <v>552.66770681638798</v>
      </c>
      <c r="N5206">
        <v>570.30368682916503</v>
      </c>
      <c r="O5206">
        <v>590.31616162119894</v>
      </c>
      <c r="P5206">
        <v>611.89776116166797</v>
      </c>
      <c r="Q5206">
        <v>633.54418589252896</v>
      </c>
      <c r="R5206">
        <v>667.94593736356296</v>
      </c>
      <c r="S5206">
        <v>692.724771482233</v>
      </c>
      <c r="T5206">
        <v>718.60346248179303</v>
      </c>
      <c r="U5206">
        <v>747.52445090067295</v>
      </c>
      <c r="V5206">
        <v>777.653297973495</v>
      </c>
      <c r="W5206">
        <v>809.18143798355402</v>
      </c>
      <c r="X5206">
        <v>841.67591275814004</v>
      </c>
      <c r="Y5206">
        <v>871.58817486626106</v>
      </c>
      <c r="Z5206">
        <v>901.66238551103402</v>
      </c>
      <c r="AA5206">
        <v>930.878140900228</v>
      </c>
      <c r="AB5206">
        <v>959.72588419179306</v>
      </c>
      <c r="AC5206">
        <v>988.55799851949598</v>
      </c>
      <c r="AD5206">
        <v>1018.3826642352</v>
      </c>
      <c r="AE5206">
        <v>1049.7349470182301</v>
      </c>
      <c r="AF5206">
        <v>1083.79414348561</v>
      </c>
      <c r="AG5206">
        <v>1116.1830587853301</v>
      </c>
      <c r="AH5206">
        <v>1118.92513856102</v>
      </c>
      <c r="AI5206">
        <v>1114.7303243635199</v>
      </c>
      <c r="AJ5206">
        <v>1108.9966820797299</v>
      </c>
      <c r="AK5206">
        <v>1101.1912589779099</v>
      </c>
    </row>
    <row r="5207" spans="1:37" hidden="1" x14ac:dyDescent="0.3">
      <c r="A5207" s="130" t="str">
        <f t="shared" si="125"/>
        <v>SDGbaseWaS_1BW_v6_3C_GVAtotal</v>
      </c>
      <c r="B5207" s="130" t="s">
        <v>220</v>
      </c>
      <c r="C5207" s="130" t="s">
        <v>304</v>
      </c>
      <c r="D5207" s="4" t="s">
        <v>3</v>
      </c>
      <c r="E5207" t="s">
        <v>1</v>
      </c>
      <c r="F5207">
        <v>4444.8669705644197</v>
      </c>
      <c r="G5207">
        <v>4194.6797798524703</v>
      </c>
      <c r="H5207">
        <v>4327.2617063780999</v>
      </c>
      <c r="I5207">
        <v>4538.1488309886399</v>
      </c>
      <c r="J5207">
        <v>4625.5566467661201</v>
      </c>
      <c r="K5207">
        <v>4731.3946162462398</v>
      </c>
      <c r="L5207">
        <v>4850.8603010677198</v>
      </c>
      <c r="M5207">
        <v>4974.3831618744598</v>
      </c>
      <c r="N5207">
        <v>5107.9678966503998</v>
      </c>
      <c r="O5207">
        <v>5253.5309883948503</v>
      </c>
      <c r="P5207">
        <v>5415.1461153158198</v>
      </c>
      <c r="Q5207">
        <v>5576.3149037186104</v>
      </c>
      <c r="R5207">
        <v>5765.5602436456902</v>
      </c>
      <c r="S5207">
        <v>5953.6640898595897</v>
      </c>
      <c r="T5207">
        <v>6147.7961201636099</v>
      </c>
      <c r="U5207">
        <v>6366.9634718884599</v>
      </c>
      <c r="V5207">
        <v>6580.6205821037902</v>
      </c>
      <c r="W5207">
        <v>6799.9805221833703</v>
      </c>
      <c r="X5207">
        <v>7026.4641664459396</v>
      </c>
      <c r="Y5207">
        <v>7240.0450650647799</v>
      </c>
      <c r="Z5207">
        <v>7464.2934630216496</v>
      </c>
      <c r="AA5207">
        <v>7683.5242522593499</v>
      </c>
      <c r="AB5207">
        <v>7929.2512551066102</v>
      </c>
      <c r="AC5207">
        <v>8156.5006303029404</v>
      </c>
      <c r="AD5207">
        <v>8379.2123276961793</v>
      </c>
      <c r="AE5207">
        <v>8617.9108392433209</v>
      </c>
      <c r="AF5207">
        <v>8867.8097573469095</v>
      </c>
      <c r="AG5207">
        <v>9112.5894760200008</v>
      </c>
      <c r="AH5207">
        <v>9155.3920441170103</v>
      </c>
      <c r="AI5207">
        <v>9172.2653085189304</v>
      </c>
      <c r="AJ5207">
        <v>9192.5542584905397</v>
      </c>
      <c r="AK5207">
        <v>9199.7360803947795</v>
      </c>
    </row>
    <row r="5208" spans="1:37" hidden="1" x14ac:dyDescent="0.3">
      <c r="A5208" s="130" t="str">
        <f t="shared" si="125"/>
        <v>SDGbaseWaS_1BW_v6_3GOVSHRXtotal</v>
      </c>
      <c r="B5208" s="130" t="s">
        <v>220</v>
      </c>
      <c r="C5208" s="130" t="s">
        <v>304</v>
      </c>
      <c r="D5208" s="4" t="s">
        <v>191</v>
      </c>
      <c r="E5208" t="s">
        <v>1</v>
      </c>
      <c r="F5208">
        <v>0.21230066660829899</v>
      </c>
      <c r="G5208">
        <v>0.212300713346463</v>
      </c>
      <c r="H5208">
        <v>0.212300593039078</v>
      </c>
      <c r="I5208">
        <v>0.239154991397768</v>
      </c>
      <c r="J5208">
        <v>0.237576525783538</v>
      </c>
      <c r="K5208">
        <v>0.236696779747782</v>
      </c>
      <c r="L5208">
        <v>0.23604168706733999</v>
      </c>
      <c r="M5208">
        <v>0.23562568825173599</v>
      </c>
      <c r="N5208">
        <v>0.234874604647753</v>
      </c>
      <c r="O5208">
        <v>0.232408273384413</v>
      </c>
      <c r="P5208">
        <v>0.23099368580848101</v>
      </c>
      <c r="Q5208">
        <v>0.229891945988806</v>
      </c>
      <c r="R5208">
        <v>0.22820179915174599</v>
      </c>
      <c r="S5208">
        <v>0.22676310628718299</v>
      </c>
      <c r="T5208">
        <v>0.22517950203925099</v>
      </c>
      <c r="U5208">
        <v>0.22320997891396599</v>
      </c>
      <c r="V5208">
        <v>0.22173620046053499</v>
      </c>
      <c r="W5208">
        <v>0.220130344336321</v>
      </c>
      <c r="X5208">
        <v>0.21835835325231001</v>
      </c>
      <c r="Y5208">
        <v>0.21680041773971601</v>
      </c>
      <c r="Z5208">
        <v>0.215123357351231</v>
      </c>
      <c r="AA5208">
        <v>0.21373323534934599</v>
      </c>
      <c r="AB5208">
        <v>0.21149573574104999</v>
      </c>
      <c r="AC5208">
        <v>0.21028691621009801</v>
      </c>
      <c r="AD5208">
        <v>0.20954948161616699</v>
      </c>
      <c r="AE5208">
        <v>0.208720370693639</v>
      </c>
      <c r="AF5208">
        <v>0.20788613574461601</v>
      </c>
      <c r="AG5208">
        <v>0.206822432381806</v>
      </c>
      <c r="AH5208">
        <v>0.207432785551695</v>
      </c>
      <c r="AI5208">
        <v>0.209167751779887</v>
      </c>
      <c r="AJ5208">
        <v>0.21176147729320699</v>
      </c>
      <c r="AK5208">
        <v>0.215011802338124</v>
      </c>
    </row>
    <row r="5209" spans="1:37" hidden="1" x14ac:dyDescent="0.3">
      <c r="A5209" s="130" t="str">
        <f t="shared" si="125"/>
        <v>SDGbaseWaS_1BW_v6_3INVSHRXtotal</v>
      </c>
      <c r="B5209" s="130" t="s">
        <v>220</v>
      </c>
      <c r="C5209" s="130" t="s">
        <v>304</v>
      </c>
      <c r="D5209" s="4" t="s">
        <v>189</v>
      </c>
      <c r="E5209" t="s">
        <v>1</v>
      </c>
      <c r="F5209">
        <v>0.18000953521871799</v>
      </c>
      <c r="G5209">
        <v>0.18000951608096999</v>
      </c>
      <c r="H5209">
        <v>0.18000947353926899</v>
      </c>
      <c r="I5209">
        <v>0.18819479347713899</v>
      </c>
      <c r="J5209">
        <v>0.18705822682036399</v>
      </c>
      <c r="K5209">
        <v>0.18622802323307799</v>
      </c>
      <c r="L5209">
        <v>0.18567314242444399</v>
      </c>
      <c r="M5209">
        <v>0.18520636778836599</v>
      </c>
      <c r="N5209">
        <v>0.184881213081771</v>
      </c>
      <c r="O5209">
        <v>0.18494368465140101</v>
      </c>
      <c r="P5209">
        <v>0.184813308244659</v>
      </c>
      <c r="Q5209">
        <v>0.18462062525713899</v>
      </c>
      <c r="R5209">
        <v>0.171885488070041</v>
      </c>
      <c r="S5209">
        <v>0.172596313056356</v>
      </c>
      <c r="T5209">
        <v>0.173200045978082</v>
      </c>
      <c r="U5209">
        <v>0.173769461229141</v>
      </c>
      <c r="V5209">
        <v>0.174173499097383</v>
      </c>
      <c r="W5209">
        <v>0.17457058439793999</v>
      </c>
      <c r="X5209">
        <v>0.17500068006580599</v>
      </c>
      <c r="Y5209">
        <v>0.17535608726184701</v>
      </c>
      <c r="Z5209">
        <v>0.175756561792907</v>
      </c>
      <c r="AA5209">
        <v>0.17609401081898701</v>
      </c>
      <c r="AB5209">
        <v>0.17646434954686499</v>
      </c>
      <c r="AC5209">
        <v>0.17672190270445001</v>
      </c>
      <c r="AD5209">
        <v>0.177060191910419</v>
      </c>
      <c r="AE5209">
        <v>0.17730483497983501</v>
      </c>
      <c r="AF5209">
        <v>0.17752013656618801</v>
      </c>
      <c r="AG5209">
        <v>0.177780799565117</v>
      </c>
      <c r="AH5209">
        <v>0.177765507678801</v>
      </c>
      <c r="AI5209">
        <v>0.17750989141030701</v>
      </c>
      <c r="AJ5209">
        <v>0.17705024260140201</v>
      </c>
      <c r="AK5209">
        <v>0.17643104663682899</v>
      </c>
    </row>
    <row r="5210" spans="1:37" hidden="1" x14ac:dyDescent="0.3">
      <c r="A5210" s="130" t="str">
        <f t="shared" si="125"/>
        <v>SDGbaseWaS_1BW_v6_3C_QFSlabtotal</v>
      </c>
      <c r="B5210" s="130" t="s">
        <v>220</v>
      </c>
      <c r="C5210" s="130" t="s">
        <v>304</v>
      </c>
      <c r="D5210" s="4" t="s">
        <v>206</v>
      </c>
      <c r="E5210" t="s">
        <v>1</v>
      </c>
      <c r="F5210">
        <v>16418.578699979</v>
      </c>
      <c r="G5210">
        <v>15182.8391171371</v>
      </c>
      <c r="H5210">
        <v>15745.416072186599</v>
      </c>
      <c r="I5210">
        <v>16397.7944638562</v>
      </c>
      <c r="J5210">
        <v>16946.030147728001</v>
      </c>
      <c r="K5210">
        <v>17450.639258568401</v>
      </c>
      <c r="L5210">
        <v>17945.885566807501</v>
      </c>
      <c r="M5210">
        <v>18444.8359901695</v>
      </c>
      <c r="N5210">
        <v>18954.341716519299</v>
      </c>
      <c r="O5210">
        <v>19454.8324141388</v>
      </c>
      <c r="P5210">
        <v>19997.363117086501</v>
      </c>
      <c r="Q5210">
        <v>20562.188411965501</v>
      </c>
      <c r="R5210">
        <v>21160.042784637601</v>
      </c>
      <c r="S5210">
        <v>21794.216280386201</v>
      </c>
      <c r="T5210">
        <v>22458.0506345703</v>
      </c>
      <c r="U5210">
        <v>23171.132896602699</v>
      </c>
      <c r="V5210">
        <v>23920.832590935799</v>
      </c>
      <c r="W5210">
        <v>24697.899423061699</v>
      </c>
      <c r="X5210">
        <v>25501.090843101501</v>
      </c>
      <c r="Y5210">
        <v>26294.278733183</v>
      </c>
      <c r="Z5210">
        <v>27078.757061105302</v>
      </c>
      <c r="AA5210">
        <v>27857.557597814899</v>
      </c>
      <c r="AB5210">
        <v>28652.1575243158</v>
      </c>
      <c r="AC5210">
        <v>29459.430986139199</v>
      </c>
      <c r="AD5210">
        <v>30278.3717758475</v>
      </c>
      <c r="AE5210">
        <v>31122.488407444798</v>
      </c>
      <c r="AF5210">
        <v>32000.151386969199</v>
      </c>
      <c r="AG5210">
        <v>32873.794417537698</v>
      </c>
      <c r="AH5210">
        <v>33453.206801273198</v>
      </c>
      <c r="AI5210">
        <v>33800.6950035919</v>
      </c>
      <c r="AJ5210">
        <v>34015.395480865198</v>
      </c>
      <c r="AK5210">
        <v>34133.302584689904</v>
      </c>
    </row>
    <row r="5211" spans="1:37" hidden="1" x14ac:dyDescent="0.3">
      <c r="A5211" s="130" t="str">
        <f t="shared" si="125"/>
        <v>SDGbaseWaS_1BW_v6_3C_PubDeftotal</v>
      </c>
      <c r="B5211" s="130" t="s">
        <v>220</v>
      </c>
      <c r="C5211" s="130" t="s">
        <v>304</v>
      </c>
      <c r="D5211" s="4" t="s">
        <v>99</v>
      </c>
      <c r="E5211" t="s">
        <v>1</v>
      </c>
      <c r="F5211">
        <v>-2.69193962733548E-3</v>
      </c>
      <c r="G5211">
        <v>-2.91961162141623E-3</v>
      </c>
      <c r="H5211">
        <v>-2.8976876097679002E-3</v>
      </c>
      <c r="I5211">
        <v>2.1224813872772998E-2</v>
      </c>
      <c r="J5211">
        <v>1.8317447583142799E-2</v>
      </c>
      <c r="K5211">
        <v>1.6456517573967201E-2</v>
      </c>
      <c r="L5211">
        <v>1.5194362305513701E-2</v>
      </c>
      <c r="M5211">
        <v>1.42365984899855E-2</v>
      </c>
      <c r="N5211">
        <v>1.3371551204292899E-2</v>
      </c>
      <c r="O5211">
        <v>1.2430522823534801E-2</v>
      </c>
      <c r="P5211">
        <v>1.1644191965451901E-2</v>
      </c>
      <c r="Q5211">
        <v>1.08883345932564E-2</v>
      </c>
      <c r="R5211">
        <v>-8.95348982469381E-3</v>
      </c>
      <c r="S5211">
        <v>-8.4194425416417307E-3</v>
      </c>
      <c r="T5211">
        <v>-8.24876598460169E-3</v>
      </c>
      <c r="U5211">
        <v>-8.2413077015233392E-3</v>
      </c>
      <c r="V5211">
        <v>-8.2224287973477698E-3</v>
      </c>
      <c r="W5211">
        <v>-8.3102732316796095E-3</v>
      </c>
      <c r="X5211">
        <v>-8.4347668077129206E-3</v>
      </c>
      <c r="Y5211">
        <v>-8.6165620544429895E-3</v>
      </c>
      <c r="Z5211">
        <v>-8.7588263787624406E-3</v>
      </c>
      <c r="AA5211">
        <v>-8.9020501146124999E-3</v>
      </c>
      <c r="AB5211">
        <v>-9.4388562663842504E-3</v>
      </c>
      <c r="AC5211">
        <v>-9.4615585204293907E-3</v>
      </c>
      <c r="AD5211">
        <v>-8.9992648946558597E-3</v>
      </c>
      <c r="AE5211">
        <v>-8.8868320580024907E-3</v>
      </c>
      <c r="AF5211">
        <v>-8.8824620485426897E-3</v>
      </c>
      <c r="AG5211">
        <v>-8.9327032081950499E-3</v>
      </c>
      <c r="AH5211">
        <v>-8.6940032740705393E-3</v>
      </c>
      <c r="AI5211">
        <v>-8.3315962617097599E-3</v>
      </c>
      <c r="AJ5211">
        <v>-7.9384564803185592E-3</v>
      </c>
      <c r="AK5211">
        <v>-7.5673732157132603E-3</v>
      </c>
    </row>
    <row r="5212" spans="1:37" hidden="1" x14ac:dyDescent="0.3">
      <c r="A5212" s="130" t="str">
        <f t="shared" si="125"/>
        <v>SDGbaseWaS_1BW_v6_3YIXent-n</v>
      </c>
      <c r="B5212" s="130" t="s">
        <v>220</v>
      </c>
      <c r="C5212" s="130" t="s">
        <v>304</v>
      </c>
      <c r="D5212" s="4" t="s">
        <v>95</v>
      </c>
      <c r="E5212" t="s">
        <v>82</v>
      </c>
      <c r="F5212">
        <v>1681.67535303255</v>
      </c>
      <c r="G5212">
        <v>1548.8683023082899</v>
      </c>
      <c r="H5212">
        <v>1605.7594323103599</v>
      </c>
      <c r="I5212">
        <v>1627.63537505011</v>
      </c>
      <c r="J5212">
        <v>1663.7933513320099</v>
      </c>
      <c r="K5212">
        <v>1702.39837258327</v>
      </c>
      <c r="L5212">
        <v>1742.6295995533301</v>
      </c>
      <c r="M5212">
        <v>1783.9420023161399</v>
      </c>
      <c r="N5212">
        <v>1831.55805036329</v>
      </c>
      <c r="O5212">
        <v>1891.0942128716499</v>
      </c>
      <c r="P5212">
        <v>1948.75444491388</v>
      </c>
      <c r="Q5212">
        <v>2004.73976569773</v>
      </c>
      <c r="R5212">
        <v>2086.22763402501</v>
      </c>
      <c r="S5212">
        <v>2150.6299860811901</v>
      </c>
      <c r="T5212">
        <v>2218.1938982757301</v>
      </c>
      <c r="U5212">
        <v>2295.17818070261</v>
      </c>
      <c r="V5212">
        <v>2370.1468937183699</v>
      </c>
      <c r="W5212">
        <v>2446.5842639535799</v>
      </c>
      <c r="X5212">
        <v>2523.82112022101</v>
      </c>
      <c r="Y5212">
        <v>2600.0047677382099</v>
      </c>
      <c r="Z5212">
        <v>2685.0301045639599</v>
      </c>
      <c r="AA5212">
        <v>2766.1406698016399</v>
      </c>
      <c r="AB5212">
        <v>2864.8395580658098</v>
      </c>
      <c r="AC5212">
        <v>2945.01147752624</v>
      </c>
      <c r="AD5212">
        <v>3021.2638019267501</v>
      </c>
      <c r="AE5212">
        <v>3103.0687413597798</v>
      </c>
      <c r="AF5212">
        <v>3187.2945242891401</v>
      </c>
      <c r="AG5212">
        <v>3259.2342072512101</v>
      </c>
      <c r="AH5212">
        <v>3282.6789216727698</v>
      </c>
      <c r="AI5212">
        <v>3288.9839253905702</v>
      </c>
      <c r="AJ5212">
        <v>3284.38652011979</v>
      </c>
      <c r="AK5212">
        <v>3270.9633552549399</v>
      </c>
    </row>
    <row r="5213" spans="1:37" hidden="1" x14ac:dyDescent="0.3">
      <c r="A5213" s="130" t="str">
        <f t="shared" si="125"/>
        <v>SDGbaseWaS_1BW_v6_3YIXent-e</v>
      </c>
      <c r="B5213" s="130" t="s">
        <v>220</v>
      </c>
      <c r="C5213" s="130" t="s">
        <v>304</v>
      </c>
      <c r="D5213" s="4" t="s">
        <v>95</v>
      </c>
      <c r="E5213" t="s">
        <v>83</v>
      </c>
      <c r="F5213">
        <v>67.674501211460495</v>
      </c>
      <c r="G5213">
        <v>74.718443581212796</v>
      </c>
      <c r="H5213">
        <v>62.139529693624198</v>
      </c>
      <c r="I5213">
        <v>63.041808415258203</v>
      </c>
      <c r="J5213">
        <v>67.422054094161496</v>
      </c>
      <c r="K5213">
        <v>71.825152585275603</v>
      </c>
      <c r="L5213">
        <v>76.097704814451106</v>
      </c>
      <c r="M5213">
        <v>75.996464002464705</v>
      </c>
      <c r="N5213">
        <v>74.233673508091101</v>
      </c>
      <c r="O5213">
        <v>73.270876307072697</v>
      </c>
      <c r="P5213">
        <v>75.499188389349897</v>
      </c>
      <c r="Q5213">
        <v>79.863754310891693</v>
      </c>
      <c r="R5213">
        <v>88.095894162223701</v>
      </c>
      <c r="S5213">
        <v>93.064863373493097</v>
      </c>
      <c r="T5213">
        <v>98.705763956543606</v>
      </c>
      <c r="U5213">
        <v>104.206751310596</v>
      </c>
      <c r="V5213">
        <v>104.969148607877</v>
      </c>
      <c r="W5213">
        <v>109.674178041893</v>
      </c>
      <c r="X5213">
        <v>120.03094714688</v>
      </c>
      <c r="Y5213">
        <v>129.93164736499699</v>
      </c>
      <c r="Z5213">
        <v>140.204349284795</v>
      </c>
      <c r="AA5213">
        <v>149.90648375204901</v>
      </c>
      <c r="AB5213">
        <v>159.667545952029</v>
      </c>
      <c r="AC5213">
        <v>171.927113274172</v>
      </c>
      <c r="AD5213">
        <v>180.703427261868</v>
      </c>
      <c r="AE5213">
        <v>190.40707703821801</v>
      </c>
      <c r="AF5213">
        <v>200.623786979909</v>
      </c>
      <c r="AG5213">
        <v>240.90281771971499</v>
      </c>
      <c r="AH5213">
        <v>277.62396311239399</v>
      </c>
      <c r="AI5213">
        <v>322.265958638531</v>
      </c>
      <c r="AJ5213">
        <v>367.11692092715703</v>
      </c>
      <c r="AK5213">
        <v>408.36167295954198</v>
      </c>
    </row>
    <row r="5214" spans="1:37" hidden="1" x14ac:dyDescent="0.3">
      <c r="A5214" s="130" t="str">
        <f t="shared" si="125"/>
        <v>SDGbaseWaS_1BW_v6_3YIXhhd-0</v>
      </c>
      <c r="B5214" s="130" t="s">
        <v>220</v>
      </c>
      <c r="C5214" s="130" t="s">
        <v>304</v>
      </c>
      <c r="D5214" s="4" t="s">
        <v>95</v>
      </c>
      <c r="E5214" t="s">
        <v>84</v>
      </c>
      <c r="F5214">
        <v>80.825437201427704</v>
      </c>
      <c r="G5214">
        <v>80.204003199548893</v>
      </c>
      <c r="H5214">
        <v>78.556643840957904</v>
      </c>
      <c r="I5214">
        <v>81.873566431107903</v>
      </c>
      <c r="J5214">
        <v>83.745978787255197</v>
      </c>
      <c r="K5214">
        <v>85.646049129291399</v>
      </c>
      <c r="L5214">
        <v>87.879874842426503</v>
      </c>
      <c r="M5214">
        <v>90.340405356857005</v>
      </c>
      <c r="N5214">
        <v>92.918940730480401</v>
      </c>
      <c r="O5214">
        <v>95.766223517539402</v>
      </c>
      <c r="P5214">
        <v>98.926918601131405</v>
      </c>
      <c r="Q5214">
        <v>102.176641877755</v>
      </c>
      <c r="R5214">
        <v>105.575198147378</v>
      </c>
      <c r="S5214">
        <v>109.39875088720601</v>
      </c>
      <c r="T5214">
        <v>113.312186176778</v>
      </c>
      <c r="U5214">
        <v>117.55419427205599</v>
      </c>
      <c r="V5214">
        <v>122.13774993865501</v>
      </c>
      <c r="W5214">
        <v>126.687314857497</v>
      </c>
      <c r="X5214">
        <v>131.39014795497101</v>
      </c>
      <c r="Y5214">
        <v>136.125907398067</v>
      </c>
      <c r="Z5214">
        <v>140.728421613275</v>
      </c>
      <c r="AA5214">
        <v>145.50083942662599</v>
      </c>
      <c r="AB5214">
        <v>150.51182818754501</v>
      </c>
      <c r="AC5214">
        <v>155.79277967293999</v>
      </c>
      <c r="AD5214">
        <v>160.849180016112</v>
      </c>
      <c r="AE5214">
        <v>166.07519234649499</v>
      </c>
      <c r="AF5214">
        <v>171.53436970446899</v>
      </c>
      <c r="AG5214">
        <v>176.962007772677</v>
      </c>
      <c r="AH5214">
        <v>180.64805378763799</v>
      </c>
      <c r="AI5214">
        <v>181.49794007622799</v>
      </c>
      <c r="AJ5214">
        <v>182.04197307734799</v>
      </c>
      <c r="AK5214">
        <v>182.474312248204</v>
      </c>
    </row>
    <row r="5215" spans="1:37" hidden="1" x14ac:dyDescent="0.3">
      <c r="A5215" s="130" t="str">
        <f t="shared" si="125"/>
        <v>SDGbaseWaS_1BW_v6_3YIXhhd-1</v>
      </c>
      <c r="B5215" s="130" t="s">
        <v>220</v>
      </c>
      <c r="C5215" s="130" t="s">
        <v>304</v>
      </c>
      <c r="D5215" s="4" t="s">
        <v>95</v>
      </c>
      <c r="E5215" t="s">
        <v>85</v>
      </c>
      <c r="F5215">
        <v>111.120030553734</v>
      </c>
      <c r="G5215">
        <v>109.87326901123799</v>
      </c>
      <c r="H5215">
        <v>108.074360360786</v>
      </c>
      <c r="I5215">
        <v>112.619809218526</v>
      </c>
      <c r="J5215">
        <v>115.15144469477499</v>
      </c>
      <c r="K5215">
        <v>117.76019393399299</v>
      </c>
      <c r="L5215">
        <v>120.82255960528001</v>
      </c>
      <c r="M5215">
        <v>124.189514163699</v>
      </c>
      <c r="N5215">
        <v>127.729512780044</v>
      </c>
      <c r="O5215">
        <v>131.62716501276199</v>
      </c>
      <c r="P5215">
        <v>135.95249729115099</v>
      </c>
      <c r="Q5215">
        <v>140.38394281276001</v>
      </c>
      <c r="R5215">
        <v>145.07210603381199</v>
      </c>
      <c r="S5215">
        <v>150.28658808681601</v>
      </c>
      <c r="T5215">
        <v>155.62591872344501</v>
      </c>
      <c r="U5215">
        <v>161.43569793318099</v>
      </c>
      <c r="V5215">
        <v>167.67783250631899</v>
      </c>
      <c r="W5215">
        <v>173.877447592359</v>
      </c>
      <c r="X5215">
        <v>180.268115216486</v>
      </c>
      <c r="Y5215">
        <v>186.674151693488</v>
      </c>
      <c r="Z5215">
        <v>192.92782893152</v>
      </c>
      <c r="AA5215">
        <v>199.38810201059499</v>
      </c>
      <c r="AB5215">
        <v>206.20248481361199</v>
      </c>
      <c r="AC5215">
        <v>213.325267789989</v>
      </c>
      <c r="AD5215">
        <v>220.16462409083701</v>
      </c>
      <c r="AE5215">
        <v>227.251129525354</v>
      </c>
      <c r="AF5215">
        <v>234.65521894289401</v>
      </c>
      <c r="AG5215">
        <v>241.94648167606701</v>
      </c>
      <c r="AH5215">
        <v>246.57843007265799</v>
      </c>
      <c r="AI5215">
        <v>247.56648429729901</v>
      </c>
      <c r="AJ5215">
        <v>248.18531898407599</v>
      </c>
      <c r="AK5215">
        <v>248.64436065929701</v>
      </c>
    </row>
    <row r="5216" spans="1:37" hidden="1" x14ac:dyDescent="0.3">
      <c r="A5216" s="130" t="str">
        <f t="shared" si="125"/>
        <v>SDGbaseWaS_1BW_v6_3YIXhhd-2</v>
      </c>
      <c r="B5216" s="130" t="s">
        <v>220</v>
      </c>
      <c r="C5216" s="130" t="s">
        <v>304</v>
      </c>
      <c r="D5216" s="4" t="s">
        <v>95</v>
      </c>
      <c r="E5216" t="s">
        <v>86</v>
      </c>
      <c r="F5216">
        <v>130.16702572780201</v>
      </c>
      <c r="G5216">
        <v>128.18227404973399</v>
      </c>
      <c r="H5216">
        <v>126.53836773934199</v>
      </c>
      <c r="I5216">
        <v>131.58667337160901</v>
      </c>
      <c r="J5216">
        <v>134.527155031424</v>
      </c>
      <c r="K5216">
        <v>137.58465035377299</v>
      </c>
      <c r="L5216">
        <v>141.161209060261</v>
      </c>
      <c r="M5216">
        <v>145.08866216500701</v>
      </c>
      <c r="N5216">
        <v>149.22843708790299</v>
      </c>
      <c r="O5216">
        <v>153.755559532799</v>
      </c>
      <c r="P5216">
        <v>158.795805461318</v>
      </c>
      <c r="Q5216">
        <v>163.94333892415199</v>
      </c>
      <c r="R5216">
        <v>169.48012786855199</v>
      </c>
      <c r="S5216">
        <v>175.54121349200901</v>
      </c>
      <c r="T5216">
        <v>181.751945523182</v>
      </c>
      <c r="U5216">
        <v>188.53510215472801</v>
      </c>
      <c r="V5216">
        <v>195.79557573426499</v>
      </c>
      <c r="W5216">
        <v>203.00535409128</v>
      </c>
      <c r="X5216">
        <v>210.40485581918199</v>
      </c>
      <c r="Y5216">
        <v>217.795016288818</v>
      </c>
      <c r="Z5216">
        <v>225.042317689112</v>
      </c>
      <c r="AA5216">
        <v>232.50586552422399</v>
      </c>
      <c r="AB5216">
        <v>240.37913574155399</v>
      </c>
      <c r="AC5216">
        <v>248.555607346736</v>
      </c>
      <c r="AD5216">
        <v>256.44257692860998</v>
      </c>
      <c r="AE5216">
        <v>264.63486940577599</v>
      </c>
      <c r="AF5216">
        <v>273.195729527499</v>
      </c>
      <c r="AG5216">
        <v>281.535853819902</v>
      </c>
      <c r="AH5216">
        <v>286.47680217962898</v>
      </c>
      <c r="AI5216">
        <v>287.40038629499003</v>
      </c>
      <c r="AJ5216">
        <v>287.92874784765701</v>
      </c>
      <c r="AK5216">
        <v>288.25818265562401</v>
      </c>
    </row>
    <row r="5217" spans="1:37" hidden="1" x14ac:dyDescent="0.3">
      <c r="A5217" s="130" t="str">
        <f t="shared" si="125"/>
        <v>SDGbaseWaS_1BW_v6_3YIXhhd-3</v>
      </c>
      <c r="B5217" s="130" t="s">
        <v>220</v>
      </c>
      <c r="C5217" s="130" t="s">
        <v>304</v>
      </c>
      <c r="D5217" s="4" t="s">
        <v>95</v>
      </c>
      <c r="E5217" t="s">
        <v>87</v>
      </c>
      <c r="F5217">
        <v>160.163764869359</v>
      </c>
      <c r="G5217">
        <v>157.05824884289399</v>
      </c>
      <c r="H5217">
        <v>155.98786349807</v>
      </c>
      <c r="I5217">
        <v>162.15723267863299</v>
      </c>
      <c r="J5217">
        <v>165.67570905161401</v>
      </c>
      <c r="K5217">
        <v>169.426243876157</v>
      </c>
      <c r="L5217">
        <v>173.80945631383</v>
      </c>
      <c r="M5217">
        <v>178.60881503291401</v>
      </c>
      <c r="N5217">
        <v>183.690687975533</v>
      </c>
      <c r="O5217">
        <v>189.235795313702</v>
      </c>
      <c r="P5217">
        <v>195.39520966478301</v>
      </c>
      <c r="Q5217">
        <v>201.64964141571801</v>
      </c>
      <c r="R5217">
        <v>208.49594593936499</v>
      </c>
      <c r="S5217">
        <v>215.865331665518</v>
      </c>
      <c r="T5217">
        <v>223.42041026465401</v>
      </c>
      <c r="U5217">
        <v>231.719740989559</v>
      </c>
      <c r="V5217">
        <v>240.526626063268</v>
      </c>
      <c r="W5217">
        <v>249.28010023605</v>
      </c>
      <c r="X5217">
        <v>258.22870714920998</v>
      </c>
      <c r="Y5217">
        <v>267.09927096473001</v>
      </c>
      <c r="Z5217">
        <v>275.84995298277101</v>
      </c>
      <c r="AA5217">
        <v>284.81187465072901</v>
      </c>
      <c r="AB5217">
        <v>294.34639407252502</v>
      </c>
      <c r="AC5217">
        <v>304.12827404379402</v>
      </c>
      <c r="AD5217">
        <v>313.60064150558401</v>
      </c>
      <c r="AE5217">
        <v>323.47727782440501</v>
      </c>
      <c r="AF5217">
        <v>333.80280161624802</v>
      </c>
      <c r="AG5217">
        <v>343.72112176304603</v>
      </c>
      <c r="AH5217">
        <v>348.86786306799797</v>
      </c>
      <c r="AI5217">
        <v>349.61284792250802</v>
      </c>
      <c r="AJ5217">
        <v>349.99461120541099</v>
      </c>
      <c r="AK5217">
        <v>350.121688655529</v>
      </c>
    </row>
    <row r="5218" spans="1:37" hidden="1" x14ac:dyDescent="0.3">
      <c r="A5218" s="130" t="str">
        <f t="shared" si="125"/>
        <v>SDGbaseWaS_1BW_v6_3YIXhhd-4</v>
      </c>
      <c r="B5218" s="130" t="s">
        <v>220</v>
      </c>
      <c r="C5218" s="130" t="s">
        <v>304</v>
      </c>
      <c r="D5218" s="4" t="s">
        <v>95</v>
      </c>
      <c r="E5218" t="s">
        <v>88</v>
      </c>
      <c r="F5218">
        <v>173.02105662451601</v>
      </c>
      <c r="G5218">
        <v>168.80336812659499</v>
      </c>
      <c r="H5218">
        <v>168.87784807382701</v>
      </c>
      <c r="I5218">
        <v>175.518411960881</v>
      </c>
      <c r="J5218">
        <v>179.199041684436</v>
      </c>
      <c r="K5218">
        <v>183.242807192041</v>
      </c>
      <c r="L5218">
        <v>187.962085603227</v>
      </c>
      <c r="M5218">
        <v>193.11068179851401</v>
      </c>
      <c r="N5218">
        <v>198.590053831022</v>
      </c>
      <c r="O5218">
        <v>204.538338109828</v>
      </c>
      <c r="P5218">
        <v>211.139765162033</v>
      </c>
      <c r="Q5218">
        <v>217.79840471392799</v>
      </c>
      <c r="R5218">
        <v>225.21846419354199</v>
      </c>
      <c r="S5218">
        <v>233.07342520311099</v>
      </c>
      <c r="T5218">
        <v>241.129411983203</v>
      </c>
      <c r="U5218">
        <v>250.03985065889401</v>
      </c>
      <c r="V5218">
        <v>259.39727496516099</v>
      </c>
      <c r="W5218">
        <v>268.70939953389001</v>
      </c>
      <c r="X5218">
        <v>278.18520089385203</v>
      </c>
      <c r="Y5218">
        <v>287.48676250519298</v>
      </c>
      <c r="Z5218">
        <v>296.73041291504899</v>
      </c>
      <c r="AA5218">
        <v>306.13176861531798</v>
      </c>
      <c r="AB5218">
        <v>316.23341106300398</v>
      </c>
      <c r="AC5218">
        <v>326.44110229760798</v>
      </c>
      <c r="AD5218">
        <v>336.37843902803399</v>
      </c>
      <c r="AE5218">
        <v>346.78830049529199</v>
      </c>
      <c r="AF5218">
        <v>357.67938288908601</v>
      </c>
      <c r="AG5218">
        <v>367.95369601407498</v>
      </c>
      <c r="AH5218">
        <v>372.30731946422702</v>
      </c>
      <c r="AI5218">
        <v>372.59969236914202</v>
      </c>
      <c r="AJ5218">
        <v>372.65921406490401</v>
      </c>
      <c r="AK5218">
        <v>372.43256737342801</v>
      </c>
    </row>
    <row r="5219" spans="1:37" hidden="1" x14ac:dyDescent="0.3">
      <c r="A5219" s="130" t="str">
        <f t="shared" si="125"/>
        <v>SDGbaseWaS_1BW_v6_3YIXhhd-5</v>
      </c>
      <c r="B5219" s="130" t="s">
        <v>220</v>
      </c>
      <c r="C5219" s="130" t="s">
        <v>304</v>
      </c>
      <c r="D5219" s="4" t="s">
        <v>95</v>
      </c>
      <c r="E5219" t="s">
        <v>89</v>
      </c>
      <c r="F5219">
        <v>238.851551034008</v>
      </c>
      <c r="G5219">
        <v>231.63090329346699</v>
      </c>
      <c r="H5219">
        <v>234.05602423504001</v>
      </c>
      <c r="I5219">
        <v>243.52681444072101</v>
      </c>
      <c r="J5219">
        <v>248.32821951958499</v>
      </c>
      <c r="K5219">
        <v>253.87171358013501</v>
      </c>
      <c r="L5219">
        <v>260.35292468732001</v>
      </c>
      <c r="M5219">
        <v>267.39713917361001</v>
      </c>
      <c r="N5219">
        <v>274.93114568490103</v>
      </c>
      <c r="O5219">
        <v>282.99046026650097</v>
      </c>
      <c r="P5219">
        <v>291.98917407660099</v>
      </c>
      <c r="Q5219">
        <v>300.994381296467</v>
      </c>
      <c r="R5219">
        <v>311.28427654578798</v>
      </c>
      <c r="S5219">
        <v>321.91848952639799</v>
      </c>
      <c r="T5219">
        <v>332.82496766009899</v>
      </c>
      <c r="U5219">
        <v>345.00346877485299</v>
      </c>
      <c r="V5219">
        <v>357.60794809044597</v>
      </c>
      <c r="W5219">
        <v>370.176638245395</v>
      </c>
      <c r="X5219">
        <v>382.89376671592697</v>
      </c>
      <c r="Y5219">
        <v>395.17553820310701</v>
      </c>
      <c r="Z5219">
        <v>407.47975154835899</v>
      </c>
      <c r="AA5219">
        <v>419.88072925291902</v>
      </c>
      <c r="AB5219">
        <v>433.34722401558003</v>
      </c>
      <c r="AC5219">
        <v>446.72999736590702</v>
      </c>
      <c r="AD5219">
        <v>459.87503990170097</v>
      </c>
      <c r="AE5219">
        <v>473.744048010982</v>
      </c>
      <c r="AF5219">
        <v>488.27998619583798</v>
      </c>
      <c r="AG5219">
        <v>501.664405464472</v>
      </c>
      <c r="AH5219">
        <v>505.276296194037</v>
      </c>
      <c r="AI5219">
        <v>504.64891260598603</v>
      </c>
      <c r="AJ5219">
        <v>504.08782649022402</v>
      </c>
      <c r="AK5219">
        <v>503.14684566704699</v>
      </c>
    </row>
    <row r="5220" spans="1:37" hidden="1" x14ac:dyDescent="0.3">
      <c r="A5220" s="130" t="str">
        <f t="shared" si="125"/>
        <v>SDGbaseWaS_1BW_v6_3YIXhhd-6</v>
      </c>
      <c r="B5220" s="130" t="s">
        <v>220</v>
      </c>
      <c r="C5220" s="130" t="s">
        <v>304</v>
      </c>
      <c r="D5220" s="4" t="s">
        <v>95</v>
      </c>
      <c r="E5220" t="s">
        <v>90</v>
      </c>
      <c r="F5220">
        <v>288.750817049847</v>
      </c>
      <c r="G5220">
        <v>276.86058889357798</v>
      </c>
      <c r="H5220">
        <v>282.86857972666002</v>
      </c>
      <c r="I5220">
        <v>294.20484695435101</v>
      </c>
      <c r="J5220">
        <v>299.78034520649101</v>
      </c>
      <c r="K5220">
        <v>306.467245100843</v>
      </c>
      <c r="L5220">
        <v>314.23209676159303</v>
      </c>
      <c r="M5220">
        <v>322.63023127194498</v>
      </c>
      <c r="N5220">
        <v>331.68665629447497</v>
      </c>
      <c r="O5220">
        <v>341.24076011249099</v>
      </c>
      <c r="P5220">
        <v>351.97757017391598</v>
      </c>
      <c r="Q5220">
        <v>362.64693658645598</v>
      </c>
      <c r="R5220">
        <v>375.47016633806402</v>
      </c>
      <c r="S5220">
        <v>388.031010595373</v>
      </c>
      <c r="T5220">
        <v>400.93848926048298</v>
      </c>
      <c r="U5220">
        <v>415.49846640329298</v>
      </c>
      <c r="V5220">
        <v>430.32730702371998</v>
      </c>
      <c r="W5220">
        <v>445.15846871063599</v>
      </c>
      <c r="X5220">
        <v>460.06737117126102</v>
      </c>
      <c r="Y5220">
        <v>474.26369186768397</v>
      </c>
      <c r="Z5220">
        <v>488.70959741051399</v>
      </c>
      <c r="AA5220">
        <v>503.096543294789</v>
      </c>
      <c r="AB5220">
        <v>518.86641734853197</v>
      </c>
      <c r="AC5220">
        <v>534.12543909013903</v>
      </c>
      <c r="AD5220">
        <v>549.26326595672106</v>
      </c>
      <c r="AE5220">
        <v>565.37904409005705</v>
      </c>
      <c r="AF5220">
        <v>582.28189097032805</v>
      </c>
      <c r="AG5220">
        <v>597.374943506264</v>
      </c>
      <c r="AH5220">
        <v>599.08745537440598</v>
      </c>
      <c r="AI5220">
        <v>597.26653791125102</v>
      </c>
      <c r="AJ5220">
        <v>595.80651333150001</v>
      </c>
      <c r="AK5220">
        <v>593.84300758821701</v>
      </c>
    </row>
    <row r="5221" spans="1:37" hidden="1" x14ac:dyDescent="0.3">
      <c r="A5221" s="130" t="str">
        <f t="shared" si="125"/>
        <v>SDGbaseWaS_1BW_v6_3YIXhhd-7</v>
      </c>
      <c r="B5221" s="130" t="s">
        <v>220</v>
      </c>
      <c r="C5221" s="130" t="s">
        <v>304</v>
      </c>
      <c r="D5221" s="4" t="s">
        <v>95</v>
      </c>
      <c r="E5221" t="s">
        <v>91</v>
      </c>
      <c r="F5221">
        <v>412.50994654849802</v>
      </c>
      <c r="G5221">
        <v>392.61309882713101</v>
      </c>
      <c r="H5221">
        <v>404.51726744861998</v>
      </c>
      <c r="I5221">
        <v>420.127636946</v>
      </c>
      <c r="J5221">
        <v>427.93671481808298</v>
      </c>
      <c r="K5221">
        <v>437.537943821716</v>
      </c>
      <c r="L5221">
        <v>448.61018933799102</v>
      </c>
      <c r="M5221">
        <v>460.50639726599297</v>
      </c>
      <c r="N5221">
        <v>473.392781629507</v>
      </c>
      <c r="O5221">
        <v>486.80631091188599</v>
      </c>
      <c r="P5221">
        <v>501.99312242000201</v>
      </c>
      <c r="Q5221">
        <v>517.02098203587798</v>
      </c>
      <c r="R5221">
        <v>536.10155311976405</v>
      </c>
      <c r="S5221">
        <v>553.76205341400703</v>
      </c>
      <c r="T5221">
        <v>571.93022732312795</v>
      </c>
      <c r="U5221">
        <v>592.57842440598597</v>
      </c>
      <c r="V5221">
        <v>613.30982684703304</v>
      </c>
      <c r="W5221">
        <v>634.13969247943203</v>
      </c>
      <c r="X5221">
        <v>655.06395484263101</v>
      </c>
      <c r="Y5221">
        <v>674.70538179141204</v>
      </c>
      <c r="Z5221">
        <v>694.92228978378296</v>
      </c>
      <c r="AA5221">
        <v>714.85831334218005</v>
      </c>
      <c r="AB5221">
        <v>736.94648600666005</v>
      </c>
      <c r="AC5221">
        <v>757.80492390707195</v>
      </c>
      <c r="AD5221">
        <v>778.61295450586897</v>
      </c>
      <c r="AE5221">
        <v>800.93036040839695</v>
      </c>
      <c r="AF5221">
        <v>824.38439203753001</v>
      </c>
      <c r="AG5221">
        <v>844.91278037868699</v>
      </c>
      <c r="AH5221">
        <v>844.51265249989797</v>
      </c>
      <c r="AI5221">
        <v>840.72512400154994</v>
      </c>
      <c r="AJ5221">
        <v>837.77268563305904</v>
      </c>
      <c r="AK5221">
        <v>834.05182305510095</v>
      </c>
    </row>
    <row r="5222" spans="1:37" hidden="1" x14ac:dyDescent="0.3">
      <c r="A5222" s="130" t="str">
        <f t="shared" si="125"/>
        <v>SDGbaseWaS_1BW_v6_3YIXhhd-8</v>
      </c>
      <c r="B5222" s="130" t="s">
        <v>220</v>
      </c>
      <c r="C5222" s="130" t="s">
        <v>304</v>
      </c>
      <c r="D5222" s="4" t="s">
        <v>95</v>
      </c>
      <c r="E5222" t="s">
        <v>92</v>
      </c>
      <c r="F5222">
        <v>748.00666053083205</v>
      </c>
      <c r="G5222">
        <v>704.13344388547898</v>
      </c>
      <c r="H5222">
        <v>733.20304694626896</v>
      </c>
      <c r="I5222">
        <v>760.91851872061704</v>
      </c>
      <c r="J5222">
        <v>774.82030455045299</v>
      </c>
      <c r="K5222">
        <v>792.32894223112305</v>
      </c>
      <c r="L5222">
        <v>812.31481497800996</v>
      </c>
      <c r="M5222">
        <v>833.61599760013405</v>
      </c>
      <c r="N5222">
        <v>856.76610537431804</v>
      </c>
      <c r="O5222">
        <v>880.19016858584598</v>
      </c>
      <c r="P5222">
        <v>907.29778365166703</v>
      </c>
      <c r="Q5222">
        <v>934.09690799008399</v>
      </c>
      <c r="R5222">
        <v>971.23689733673302</v>
      </c>
      <c r="S5222">
        <v>1002.51741144492</v>
      </c>
      <c r="T5222">
        <v>1034.7575348945199</v>
      </c>
      <c r="U5222">
        <v>1071.7172791313301</v>
      </c>
      <c r="V5222">
        <v>1108.1360873792701</v>
      </c>
      <c r="W5222">
        <v>1145.02686814759</v>
      </c>
      <c r="X5222">
        <v>1182.1995063131101</v>
      </c>
      <c r="Y5222">
        <v>1216.4105515035401</v>
      </c>
      <c r="Z5222">
        <v>1252.1441922577401</v>
      </c>
      <c r="AA5222">
        <v>1286.9635240626001</v>
      </c>
      <c r="AB5222">
        <v>1325.7434730590201</v>
      </c>
      <c r="AC5222">
        <v>1361.30713778057</v>
      </c>
      <c r="AD5222">
        <v>1397.0700284285699</v>
      </c>
      <c r="AE5222">
        <v>1435.85336632031</v>
      </c>
      <c r="AF5222">
        <v>1476.75323180387</v>
      </c>
      <c r="AG5222">
        <v>1511.7959242889899</v>
      </c>
      <c r="AH5222">
        <v>1505.12248534984</v>
      </c>
      <c r="AI5222">
        <v>1495.83540510638</v>
      </c>
      <c r="AJ5222">
        <v>1488.7797516550499</v>
      </c>
      <c r="AK5222">
        <v>1480.28938953241</v>
      </c>
    </row>
    <row r="5223" spans="1:37" hidden="1" x14ac:dyDescent="0.3">
      <c r="A5223" s="130" t="str">
        <f t="shared" si="125"/>
        <v>SDGbaseWaS_1BW_v6_3YIXhhd-9</v>
      </c>
      <c r="B5223" s="130" t="s">
        <v>220</v>
      </c>
      <c r="C5223" s="130" t="s">
        <v>304</v>
      </c>
      <c r="D5223" s="4" t="s">
        <v>95</v>
      </c>
      <c r="E5223" t="s">
        <v>93</v>
      </c>
      <c r="F5223">
        <v>1780.40441736312</v>
      </c>
      <c r="G5223">
        <v>1655.88012671612</v>
      </c>
      <c r="H5223">
        <v>1737.3383739398</v>
      </c>
      <c r="I5223">
        <v>1791.6082945231501</v>
      </c>
      <c r="J5223">
        <v>1826.0721500212001</v>
      </c>
      <c r="K5223">
        <v>1868.60509149681</v>
      </c>
      <c r="L5223">
        <v>1915.99315477389</v>
      </c>
      <c r="M5223">
        <v>1965.83685651053</v>
      </c>
      <c r="N5223">
        <v>2020.58022074888</v>
      </c>
      <c r="O5223">
        <v>2076.7653143407101</v>
      </c>
      <c r="P5223">
        <v>2140.9464710928401</v>
      </c>
      <c r="Q5223">
        <v>2204.2669059168102</v>
      </c>
      <c r="R5223">
        <v>2300.9928372577201</v>
      </c>
      <c r="S5223">
        <v>2374.2659642776998</v>
      </c>
      <c r="T5223">
        <v>2450.1498362382999</v>
      </c>
      <c r="U5223">
        <v>2537.61677372859</v>
      </c>
      <c r="V5223">
        <v>2622.3338074046001</v>
      </c>
      <c r="W5223">
        <v>2708.94450615909</v>
      </c>
      <c r="X5223">
        <v>2796.7958248978298</v>
      </c>
      <c r="Y5223">
        <v>2877.26205220872</v>
      </c>
      <c r="Z5223">
        <v>2963.1771726472398</v>
      </c>
      <c r="AA5223">
        <v>3045.8209852434402</v>
      </c>
      <c r="AB5223">
        <v>3140.0234305158801</v>
      </c>
      <c r="AC5223">
        <v>3222.3597170293101</v>
      </c>
      <c r="AD5223">
        <v>3304.5605479073301</v>
      </c>
      <c r="AE5223">
        <v>3394.4048037724901</v>
      </c>
      <c r="AF5223">
        <v>3489.15032756541</v>
      </c>
      <c r="AG5223">
        <v>3569.2423399855702</v>
      </c>
      <c r="AH5223">
        <v>3550.1739072974201</v>
      </c>
      <c r="AI5223">
        <v>3528.1368976060598</v>
      </c>
      <c r="AJ5223">
        <v>3509.6462396915099</v>
      </c>
      <c r="AK5223">
        <v>3486.5416618986301</v>
      </c>
    </row>
    <row r="5224" spans="1:37" hidden="1" x14ac:dyDescent="0.3">
      <c r="A5224" s="130" t="str">
        <f t="shared" si="125"/>
        <v>SDGbaseWaS_1BW_v6_3C_YIXtotal</v>
      </c>
      <c r="B5224" s="130" t="s">
        <v>220</v>
      </c>
      <c r="C5224" s="130" t="s">
        <v>304</v>
      </c>
      <c r="D5224" s="4" t="s">
        <v>222</v>
      </c>
      <c r="E5224" t="s">
        <v>1</v>
      </c>
      <c r="F5224">
        <v>5873.1705617471598</v>
      </c>
      <c r="G5224">
        <v>5528.8260707352902</v>
      </c>
      <c r="H5224">
        <v>5697.9173378133601</v>
      </c>
      <c r="I5224">
        <v>5864.8189887109702</v>
      </c>
      <c r="J5224">
        <v>5986.45246879149</v>
      </c>
      <c r="K5224">
        <v>6126.6944058844201</v>
      </c>
      <c r="L5224">
        <v>6281.8656703316101</v>
      </c>
      <c r="M5224">
        <v>6441.2631666578</v>
      </c>
      <c r="N5224">
        <v>6615.3062660084397</v>
      </c>
      <c r="O5224">
        <v>6807.2811848827896</v>
      </c>
      <c r="P5224">
        <v>7018.6679508986799</v>
      </c>
      <c r="Q5224">
        <v>7229.5816035786402</v>
      </c>
      <c r="R5224">
        <v>7523.2511009679502</v>
      </c>
      <c r="S5224">
        <v>7768.3550880477396</v>
      </c>
      <c r="T5224">
        <v>8022.7405902800701</v>
      </c>
      <c r="U5224">
        <v>8311.0839304656693</v>
      </c>
      <c r="V5224">
        <v>8592.3660782789902</v>
      </c>
      <c r="W5224">
        <v>8881.2642320486902</v>
      </c>
      <c r="X5224">
        <v>9179.3495183423493</v>
      </c>
      <c r="Y5224">
        <v>9462.9347395279692</v>
      </c>
      <c r="Z5224">
        <v>9762.9463916281293</v>
      </c>
      <c r="AA5224">
        <v>10055.0056989771</v>
      </c>
      <c r="AB5224">
        <v>10387.1073888417</v>
      </c>
      <c r="AC5224">
        <v>10687.5088371245</v>
      </c>
      <c r="AD5224">
        <v>10978.784527458</v>
      </c>
      <c r="AE5224">
        <v>11292.014210597499</v>
      </c>
      <c r="AF5224">
        <v>11619.6356425222</v>
      </c>
      <c r="AG5224">
        <v>11937.2465796407</v>
      </c>
      <c r="AH5224">
        <v>11999.354150072901</v>
      </c>
      <c r="AI5224">
        <v>12016.5401122205</v>
      </c>
      <c r="AJ5224">
        <v>12028.406323027701</v>
      </c>
      <c r="AK5224">
        <v>12019.128867547999</v>
      </c>
    </row>
    <row r="5225" spans="1:37" hidden="1" x14ac:dyDescent="0.3">
      <c r="A5225" s="130" t="str">
        <f t="shared" si="125"/>
        <v>SDGbaseWaS_1BW_v6_3TINSXent-n</v>
      </c>
      <c r="B5225" s="130" t="s">
        <v>220</v>
      </c>
      <c r="C5225" s="130" t="s">
        <v>304</v>
      </c>
      <c r="D5225" s="4" t="s">
        <v>94</v>
      </c>
      <c r="E5225" t="s">
        <v>82</v>
      </c>
      <c r="F5225">
        <v>0.142864130737414</v>
      </c>
      <c r="G5225">
        <v>0.15072710391247801</v>
      </c>
      <c r="H5225">
        <v>0.14482377165093799</v>
      </c>
      <c r="I5225">
        <v>0.191360037590178</v>
      </c>
      <c r="J5225">
        <v>0.186635150436604</v>
      </c>
      <c r="K5225">
        <v>0.18318608375228701</v>
      </c>
      <c r="L5225">
        <v>0.180563201582122</v>
      </c>
      <c r="M5225">
        <v>0.17856839968443899</v>
      </c>
      <c r="N5225">
        <v>0.176103783975674</v>
      </c>
      <c r="O5225">
        <v>0.17200432220176201</v>
      </c>
      <c r="P5225">
        <v>0.16897090266916401</v>
      </c>
      <c r="Q5225">
        <v>0.16640288106571099</v>
      </c>
      <c r="R5225">
        <v>0.14575169247324801</v>
      </c>
      <c r="S5225">
        <v>0.143977312320656</v>
      </c>
      <c r="T5225">
        <v>0.141737784609207</v>
      </c>
      <c r="U5225">
        <v>0.138768911514661</v>
      </c>
      <c r="V5225">
        <v>0.13664095051188199</v>
      </c>
      <c r="W5225">
        <v>0.13426095206356101</v>
      </c>
      <c r="X5225">
        <v>0.13177083385925301</v>
      </c>
      <c r="Y5225">
        <v>0.12962512298880599</v>
      </c>
      <c r="Z5225">
        <v>0.12710872608333801</v>
      </c>
      <c r="AA5225">
        <v>0.12513495610948</v>
      </c>
      <c r="AB5225">
        <v>0.121649883646962</v>
      </c>
      <c r="AC5225">
        <v>0.120218267432642</v>
      </c>
      <c r="AD5225">
        <v>0.119647820503079</v>
      </c>
      <c r="AE5225">
        <v>0.118568035956401</v>
      </c>
      <c r="AF5225">
        <v>0.11739472074766601</v>
      </c>
      <c r="AG5225">
        <v>0.116234979953419</v>
      </c>
      <c r="AH5225">
        <v>0.118373098307457</v>
      </c>
      <c r="AI5225">
        <v>0.12087107786250501</v>
      </c>
      <c r="AJ5225">
        <v>0.124266344281746</v>
      </c>
      <c r="AK5225">
        <v>0.12850933552178101</v>
      </c>
    </row>
    <row r="5226" spans="1:37" hidden="1" x14ac:dyDescent="0.3">
      <c r="A5226" s="130" t="str">
        <f t="shared" si="125"/>
        <v>SDGbaseWaS_1BW_v6_3TINSXent-e</v>
      </c>
      <c r="B5226" s="130" t="s">
        <v>220</v>
      </c>
      <c r="C5226" s="130" t="s">
        <v>304</v>
      </c>
      <c r="D5226" s="4" t="s">
        <v>94</v>
      </c>
      <c r="E5226" t="s">
        <v>83</v>
      </c>
      <c r="F5226">
        <v>0.11192563891369001</v>
      </c>
      <c r="G5226">
        <v>0.117320315725447</v>
      </c>
      <c r="H5226">
        <v>0.121101213556704</v>
      </c>
      <c r="I5226">
        <v>0.118836192242617</v>
      </c>
      <c r="J5226">
        <v>0.119114975166195</v>
      </c>
      <c r="K5226">
        <v>0.119579848516389</v>
      </c>
      <c r="L5226">
        <v>0.119767490597285</v>
      </c>
      <c r="M5226">
        <v>0.11982676032461199</v>
      </c>
      <c r="N5226">
        <v>0.11948026503946201</v>
      </c>
      <c r="O5226">
        <v>0.11954265841749399</v>
      </c>
      <c r="P5226">
        <v>0.119012284158227</v>
      </c>
      <c r="Q5226">
        <v>0.118385159278267</v>
      </c>
      <c r="R5226">
        <v>0.118829877966459</v>
      </c>
      <c r="S5226">
        <v>0.118471415599837</v>
      </c>
      <c r="T5226">
        <v>0.11805347386579799</v>
      </c>
      <c r="U5226">
        <v>0.117581306737536</v>
      </c>
      <c r="V5226">
        <v>0.117093242394465</v>
      </c>
      <c r="W5226">
        <v>0.116775728993546</v>
      </c>
      <c r="X5226">
        <v>0.116546602528369</v>
      </c>
      <c r="Y5226">
        <v>0.115906808662098</v>
      </c>
      <c r="Z5226">
        <v>0.115267857478919</v>
      </c>
      <c r="AA5226">
        <v>0.114935635404511</v>
      </c>
      <c r="AB5226">
        <v>0.114773265917051</v>
      </c>
      <c r="AC5226">
        <v>0.11408326215223</v>
      </c>
      <c r="AD5226">
        <v>0.113214900081788</v>
      </c>
      <c r="AE5226">
        <v>0.11274705127245099</v>
      </c>
      <c r="AF5226">
        <v>0.112431943863118</v>
      </c>
      <c r="AG5226">
        <v>0.112115182074047</v>
      </c>
      <c r="AH5226">
        <v>0.111911191909275</v>
      </c>
      <c r="AI5226">
        <v>0.111515149312253</v>
      </c>
      <c r="AJ5226">
        <v>0.11128509553179999</v>
      </c>
      <c r="AK5226">
        <v>0.111099022792299</v>
      </c>
    </row>
    <row r="5227" spans="1:37" hidden="1" x14ac:dyDescent="0.3">
      <c r="A5227" s="130" t="str">
        <f t="shared" si="125"/>
        <v>SDGbaseWaS_1BW_v6_3TINSXhhd-0</v>
      </c>
      <c r="B5227" s="130" t="s">
        <v>220</v>
      </c>
      <c r="C5227" s="130" t="s">
        <v>304</v>
      </c>
      <c r="D5227" s="4" t="s">
        <v>94</v>
      </c>
      <c r="E5227" t="s">
        <v>84</v>
      </c>
      <c r="F5227">
        <v>6.0836643334161297E-4</v>
      </c>
      <c r="G5227">
        <v>6.4184977795374602E-4</v>
      </c>
      <c r="H5227">
        <v>6.1671128359079997E-4</v>
      </c>
      <c r="I5227">
        <v>8.1487930491738205E-4</v>
      </c>
      <c r="J5227">
        <v>7.9475904988320404E-4</v>
      </c>
      <c r="K5227">
        <v>7.8007169328692398E-4</v>
      </c>
      <c r="L5227">
        <v>7.6890252537322303E-4</v>
      </c>
      <c r="M5227">
        <v>7.6040794733431304E-4</v>
      </c>
      <c r="N5227">
        <v>7.4991273458356296E-4</v>
      </c>
      <c r="O5227">
        <v>7.3245576391060699E-4</v>
      </c>
      <c r="P5227">
        <v>7.1953838145262701E-4</v>
      </c>
      <c r="Q5227">
        <v>7.0860282928389103E-4</v>
      </c>
      <c r="R5227">
        <v>6.2066270134028296E-4</v>
      </c>
      <c r="S5227">
        <v>6.1310675589798503E-4</v>
      </c>
      <c r="T5227">
        <v>6.0357004971550905E-4</v>
      </c>
      <c r="U5227">
        <v>5.9092752897718203E-4</v>
      </c>
      <c r="V5227">
        <v>5.8186591198004399E-4</v>
      </c>
      <c r="W5227">
        <v>5.7173104586209897E-4</v>
      </c>
      <c r="X5227">
        <v>5.6112721781684802E-4</v>
      </c>
      <c r="Y5227">
        <v>5.5199000594632495E-4</v>
      </c>
      <c r="Z5227">
        <v>5.41274300251146E-4</v>
      </c>
      <c r="AA5227">
        <v>5.3286928316307605E-4</v>
      </c>
      <c r="AB5227">
        <v>5.1802860136286404E-4</v>
      </c>
      <c r="AC5227">
        <v>5.1193226881682296E-4</v>
      </c>
      <c r="AD5227">
        <v>5.0950310218972599E-4</v>
      </c>
      <c r="AE5227">
        <v>5.0490499497520404E-4</v>
      </c>
      <c r="AF5227">
        <v>4.9990859971166604E-4</v>
      </c>
      <c r="AG5227">
        <v>4.9497001126080605E-4</v>
      </c>
      <c r="AH5227">
        <v>5.0407488043169898E-4</v>
      </c>
      <c r="AI5227">
        <v>5.1471216850347697E-4</v>
      </c>
      <c r="AJ5227">
        <v>5.2917042413928395E-4</v>
      </c>
      <c r="AK5227">
        <v>5.47238594436918E-4</v>
      </c>
    </row>
    <row r="5228" spans="1:37" hidden="1" x14ac:dyDescent="0.3">
      <c r="A5228" s="130" t="str">
        <f t="shared" si="125"/>
        <v>SDGbaseWaS_1BW_v6_3TINSXhhd-1</v>
      </c>
      <c r="B5228" s="130" t="s">
        <v>220</v>
      </c>
      <c r="C5228" s="130" t="s">
        <v>304</v>
      </c>
      <c r="D5228" s="4" t="s">
        <v>94</v>
      </c>
      <c r="E5228" t="s">
        <v>85</v>
      </c>
      <c r="F5228">
        <v>2.9886761076487302E-3</v>
      </c>
      <c r="G5228">
        <v>3.1531672218258998E-3</v>
      </c>
      <c r="H5228">
        <v>3.0296712264911798E-3</v>
      </c>
      <c r="I5228">
        <v>4.0031963891321602E-3</v>
      </c>
      <c r="J5228">
        <v>3.9043531226347801E-3</v>
      </c>
      <c r="K5228">
        <v>3.8321996494860302E-3</v>
      </c>
      <c r="L5228">
        <v>3.7773297164588899E-3</v>
      </c>
      <c r="M5228">
        <v>3.73559904045073E-3</v>
      </c>
      <c r="N5228">
        <v>3.6840399960316001E-3</v>
      </c>
      <c r="O5228">
        <v>3.5982804467352501E-3</v>
      </c>
      <c r="P5228">
        <v>3.53482219147907E-3</v>
      </c>
      <c r="Q5228">
        <v>3.48109992556678E-3</v>
      </c>
      <c r="R5228">
        <v>3.04908306024488E-3</v>
      </c>
      <c r="S5228">
        <v>3.0119635415062E-3</v>
      </c>
      <c r="T5228">
        <v>2.9651132738855099E-3</v>
      </c>
      <c r="U5228">
        <v>2.90300531132339E-3</v>
      </c>
      <c r="V5228">
        <v>2.8584889854565E-3</v>
      </c>
      <c r="W5228">
        <v>2.8087001106566001E-3</v>
      </c>
      <c r="X5228">
        <v>2.75660755990527E-3</v>
      </c>
      <c r="Y5228">
        <v>2.7117199108513501E-3</v>
      </c>
      <c r="Z5228">
        <v>2.6590776198408398E-3</v>
      </c>
      <c r="AA5228">
        <v>2.6177869254307299E-3</v>
      </c>
      <c r="AB5228">
        <v>2.5448802220495999E-3</v>
      </c>
      <c r="AC5228">
        <v>2.5149312267881301E-3</v>
      </c>
      <c r="AD5228">
        <v>2.5029976426598701E-3</v>
      </c>
      <c r="AE5228">
        <v>2.4804088644734801E-3</v>
      </c>
      <c r="AF5228">
        <v>2.4558634504033999E-3</v>
      </c>
      <c r="AG5228">
        <v>2.4316020103412302E-3</v>
      </c>
      <c r="AH5228">
        <v>2.4763308247660299E-3</v>
      </c>
      <c r="AI5228">
        <v>2.5285878313109499E-3</v>
      </c>
      <c r="AJ5228">
        <v>2.5996158183603699E-3</v>
      </c>
      <c r="AK5228">
        <v>2.68837796232453E-3</v>
      </c>
    </row>
    <row r="5229" spans="1:37" hidden="1" x14ac:dyDescent="0.3">
      <c r="A5229" s="130" t="str">
        <f t="shared" si="125"/>
        <v>SDGbaseWaS_1BW_v6_3TINSXhhd-2</v>
      </c>
      <c r="B5229" s="130" t="s">
        <v>220</v>
      </c>
      <c r="C5229" s="130" t="s">
        <v>304</v>
      </c>
      <c r="D5229" s="4" t="s">
        <v>94</v>
      </c>
      <c r="E5229" t="s">
        <v>86</v>
      </c>
      <c r="F5229">
        <v>6.7879160890469302E-3</v>
      </c>
      <c r="G5229">
        <v>7.1615102293813397E-3</v>
      </c>
      <c r="H5229">
        <v>6.8810246814934202E-3</v>
      </c>
      <c r="I5229">
        <v>9.0921064038574292E-3</v>
      </c>
      <c r="J5229">
        <v>8.8676124223158598E-3</v>
      </c>
      <c r="K5229">
        <v>8.7037366114259898E-3</v>
      </c>
      <c r="L5229">
        <v>8.5791153786274298E-3</v>
      </c>
      <c r="M5229">
        <v>8.4843361796856503E-3</v>
      </c>
      <c r="N5229">
        <v>8.3672346755009706E-3</v>
      </c>
      <c r="O5229">
        <v>8.1724565853419206E-3</v>
      </c>
      <c r="P5229">
        <v>8.0283294546300895E-3</v>
      </c>
      <c r="Q5229">
        <v>7.9063148168504599E-3</v>
      </c>
      <c r="R5229">
        <v>6.9251130654138602E-3</v>
      </c>
      <c r="S5229">
        <v>6.8408067825986704E-3</v>
      </c>
      <c r="T5229">
        <v>6.7343999057461199E-3</v>
      </c>
      <c r="U5229">
        <v>6.5933395756348299E-3</v>
      </c>
      <c r="V5229">
        <v>6.4922335762106096E-3</v>
      </c>
      <c r="W5229">
        <v>6.3791524918788596E-3</v>
      </c>
      <c r="X5229">
        <v>6.2608392924102399E-3</v>
      </c>
      <c r="Y5229">
        <v>6.1588899296629099E-3</v>
      </c>
      <c r="Z5229">
        <v>6.0393281569757302E-3</v>
      </c>
      <c r="AA5229">
        <v>5.9455482456990099E-3</v>
      </c>
      <c r="AB5229">
        <v>5.7799616893049804E-3</v>
      </c>
      <c r="AC5229">
        <v>5.7119411813981004E-3</v>
      </c>
      <c r="AD5229">
        <v>5.6848374858691998E-3</v>
      </c>
      <c r="AE5229">
        <v>5.6335335888696002E-3</v>
      </c>
      <c r="AF5229">
        <v>5.5777857583732401E-3</v>
      </c>
      <c r="AG5229">
        <v>5.5226828915417303E-3</v>
      </c>
      <c r="AH5229">
        <v>5.6242714974266503E-3</v>
      </c>
      <c r="AI5229">
        <v>5.74295822113342E-3</v>
      </c>
      <c r="AJ5229">
        <v>5.9042778150423803E-3</v>
      </c>
      <c r="AK5229">
        <v>6.1058754333620799E-3</v>
      </c>
    </row>
    <row r="5230" spans="1:37" hidden="1" x14ac:dyDescent="0.3">
      <c r="A5230" s="130" t="str">
        <f t="shared" si="125"/>
        <v>SDGbaseWaS_1BW_v6_3TINSXhhd-3</v>
      </c>
      <c r="B5230" s="130" t="s">
        <v>220</v>
      </c>
      <c r="C5230" s="130" t="s">
        <v>304</v>
      </c>
      <c r="D5230" s="4" t="s">
        <v>94</v>
      </c>
      <c r="E5230" t="s">
        <v>87</v>
      </c>
      <c r="F5230">
        <v>9.7949774025556605E-3</v>
      </c>
      <c r="G5230">
        <v>1.0334074544398501E-2</v>
      </c>
      <c r="H5230">
        <v>9.9293333000355297E-3</v>
      </c>
      <c r="I5230">
        <v>1.31199289441891E-2</v>
      </c>
      <c r="J5230">
        <v>1.27959836497326E-2</v>
      </c>
      <c r="K5230">
        <v>1.25595105050181E-2</v>
      </c>
      <c r="L5230">
        <v>1.23796818001466E-2</v>
      </c>
      <c r="M5230">
        <v>1.22429152137335E-2</v>
      </c>
      <c r="N5230">
        <v>1.2073937493224E-2</v>
      </c>
      <c r="O5230">
        <v>1.17928722934715E-2</v>
      </c>
      <c r="P5230">
        <v>1.15848965362522E-2</v>
      </c>
      <c r="Q5230">
        <v>1.140882915356E-2</v>
      </c>
      <c r="R5230">
        <v>9.9929529322307694E-3</v>
      </c>
      <c r="S5230">
        <v>9.8712987871005693E-3</v>
      </c>
      <c r="T5230">
        <v>9.7177534358370305E-3</v>
      </c>
      <c r="U5230">
        <v>9.5142030784577305E-3</v>
      </c>
      <c r="V5230">
        <v>9.3683069054878096E-3</v>
      </c>
      <c r="W5230">
        <v>9.2051306644861993E-3</v>
      </c>
      <c r="X5230">
        <v>9.0344044601959692E-3</v>
      </c>
      <c r="Y5230">
        <v>8.8872913272415796E-3</v>
      </c>
      <c r="Z5230">
        <v>8.7147634256798997E-3</v>
      </c>
      <c r="AA5230">
        <v>8.5794388069077507E-3</v>
      </c>
      <c r="AB5230">
        <v>8.3404970526560606E-3</v>
      </c>
      <c r="AC5230">
        <v>8.2423433145841305E-3</v>
      </c>
      <c r="AD5230">
        <v>8.2032326241325507E-3</v>
      </c>
      <c r="AE5230">
        <v>8.1292009917997305E-3</v>
      </c>
      <c r="AF5230">
        <v>8.0487567530123701E-3</v>
      </c>
      <c r="AG5230">
        <v>7.9692431984314596E-3</v>
      </c>
      <c r="AH5230">
        <v>8.1158357735230703E-3</v>
      </c>
      <c r="AI5230">
        <v>8.2871009691157394E-3</v>
      </c>
      <c r="AJ5230">
        <v>8.5198854873935904E-3</v>
      </c>
      <c r="AK5230">
        <v>8.8107912808686201E-3</v>
      </c>
    </row>
    <row r="5231" spans="1:37" hidden="1" x14ac:dyDescent="0.3">
      <c r="A5231" s="130" t="str">
        <f t="shared" si="125"/>
        <v>SDGbaseWaS_1BW_v6_3TINSXhhd-4</v>
      </c>
      <c r="B5231" s="130" t="s">
        <v>220</v>
      </c>
      <c r="C5231" s="130" t="s">
        <v>304</v>
      </c>
      <c r="D5231" s="4" t="s">
        <v>94</v>
      </c>
      <c r="E5231" t="s">
        <v>88</v>
      </c>
      <c r="F5231">
        <v>1.9419697097842002E-2</v>
      </c>
      <c r="G5231">
        <v>2.0488520717513701E-2</v>
      </c>
      <c r="H5231">
        <v>1.9686073499011299E-2</v>
      </c>
      <c r="I5231">
        <v>2.6011805394760501E-2</v>
      </c>
      <c r="J5231">
        <v>2.5369545669592999E-2</v>
      </c>
      <c r="K5231">
        <v>2.4900709790589001E-2</v>
      </c>
      <c r="L5231">
        <v>2.4544178189328102E-2</v>
      </c>
      <c r="M5231">
        <v>2.4273022312884002E-2</v>
      </c>
      <c r="N5231">
        <v>2.39380040668054E-2</v>
      </c>
      <c r="O5231">
        <v>2.3380759183093201E-2</v>
      </c>
      <c r="P5231">
        <v>2.2968422733177101E-2</v>
      </c>
      <c r="Q5231">
        <v>2.2619348396416199E-2</v>
      </c>
      <c r="R5231">
        <v>1.98122069180123E-2</v>
      </c>
      <c r="S5231">
        <v>1.9571013238842801E-2</v>
      </c>
      <c r="T5231">
        <v>1.9266591482532801E-2</v>
      </c>
      <c r="U5231">
        <v>1.8863028909366399E-2</v>
      </c>
      <c r="V5231">
        <v>1.85737725516531E-2</v>
      </c>
      <c r="W5231">
        <v>1.8250256426852199E-2</v>
      </c>
      <c r="X5231">
        <v>1.7911771601688799E-2</v>
      </c>
      <c r="Y5231">
        <v>1.76201024801198E-2</v>
      </c>
      <c r="Z5231">
        <v>1.72780455683238E-2</v>
      </c>
      <c r="AA5231">
        <v>1.70097485733933E-2</v>
      </c>
      <c r="AB5231">
        <v>1.6536018384866399E-2</v>
      </c>
      <c r="AC5231">
        <v>1.6341417031128101E-2</v>
      </c>
      <c r="AD5231">
        <v>1.62638754779523E-2</v>
      </c>
      <c r="AE5231">
        <v>1.6117099039522499E-2</v>
      </c>
      <c r="AF5231">
        <v>1.5957608856642401E-2</v>
      </c>
      <c r="AG5231">
        <v>1.5799963863623801E-2</v>
      </c>
      <c r="AH5231">
        <v>1.60906009213014E-2</v>
      </c>
      <c r="AI5231">
        <v>1.6430154356198701E-2</v>
      </c>
      <c r="AJ5231">
        <v>1.6891677098741099E-2</v>
      </c>
      <c r="AK5231">
        <v>1.74684321193334E-2</v>
      </c>
    </row>
    <row r="5232" spans="1:37" hidden="1" x14ac:dyDescent="0.3">
      <c r="A5232" s="130" t="str">
        <f t="shared" si="125"/>
        <v>SDGbaseWaS_1BW_v6_3TINSXhhd-5</v>
      </c>
      <c r="B5232" s="130" t="s">
        <v>220</v>
      </c>
      <c r="C5232" s="130" t="s">
        <v>304</v>
      </c>
      <c r="D5232" s="4" t="s">
        <v>94</v>
      </c>
      <c r="E5232" t="s">
        <v>89</v>
      </c>
      <c r="F5232">
        <v>3.8796839737101602E-2</v>
      </c>
      <c r="G5232">
        <v>4.0932144859174298E-2</v>
      </c>
      <c r="H5232">
        <v>3.9329008827255103E-2</v>
      </c>
      <c r="I5232">
        <v>5.1966611018114298E-2</v>
      </c>
      <c r="J5232">
        <v>5.0683498954036101E-2</v>
      </c>
      <c r="K5232">
        <v>4.9746854558131201E-2</v>
      </c>
      <c r="L5232">
        <v>4.9034572625262202E-2</v>
      </c>
      <c r="M5232">
        <v>4.8492855056773899E-2</v>
      </c>
      <c r="N5232">
        <v>4.7823552691189403E-2</v>
      </c>
      <c r="O5232">
        <v>4.6710284016723801E-2</v>
      </c>
      <c r="P5232">
        <v>4.5886514671330897E-2</v>
      </c>
      <c r="Q5232">
        <v>4.5189130925802401E-2</v>
      </c>
      <c r="R5232">
        <v>3.9580999269109303E-2</v>
      </c>
      <c r="S5232">
        <v>3.9099140440844102E-2</v>
      </c>
      <c r="T5232">
        <v>3.8490964007446601E-2</v>
      </c>
      <c r="U5232">
        <v>3.7684723189355999E-2</v>
      </c>
      <c r="V5232">
        <v>3.7106844322474797E-2</v>
      </c>
      <c r="W5232">
        <v>3.6460520998937603E-2</v>
      </c>
      <c r="X5232">
        <v>3.5784293068040499E-2</v>
      </c>
      <c r="Y5232">
        <v>3.5201593962351903E-2</v>
      </c>
      <c r="Z5232">
        <v>3.4518229677679597E-2</v>
      </c>
      <c r="AA5232">
        <v>3.39822236178609E-2</v>
      </c>
      <c r="AB5232">
        <v>3.3035801327650001E-2</v>
      </c>
      <c r="AC5232">
        <v>3.2647025050877902E-2</v>
      </c>
      <c r="AD5232">
        <v>3.2492111861725903E-2</v>
      </c>
      <c r="AE5232">
        <v>3.2198880613959799E-2</v>
      </c>
      <c r="AF5232">
        <v>3.1880249741532002E-2</v>
      </c>
      <c r="AG5232">
        <v>3.1565305202969497E-2</v>
      </c>
      <c r="AH5232">
        <v>3.2145942445557497E-2</v>
      </c>
      <c r="AI5232">
        <v>3.2824305250572103E-2</v>
      </c>
      <c r="AJ5232">
        <v>3.37463393990549E-2</v>
      </c>
      <c r="AK5232">
        <v>3.4898585594729102E-2</v>
      </c>
    </row>
    <row r="5233" spans="1:37" hidden="1" x14ac:dyDescent="0.3">
      <c r="A5233" s="130" t="str">
        <f t="shared" si="125"/>
        <v>SDGbaseWaS_1BW_v6_3TINSXhhd-6</v>
      </c>
      <c r="B5233" s="130" t="s">
        <v>220</v>
      </c>
      <c r="C5233" s="130" t="s">
        <v>304</v>
      </c>
      <c r="D5233" s="4" t="s">
        <v>94</v>
      </c>
      <c r="E5233" t="s">
        <v>90</v>
      </c>
      <c r="F5233">
        <v>5.1928687272677798E-2</v>
      </c>
      <c r="G5233">
        <v>5.4786744595632902E-2</v>
      </c>
      <c r="H5233">
        <v>5.2640983491751198E-2</v>
      </c>
      <c r="I5233">
        <v>6.9556126490372197E-2</v>
      </c>
      <c r="J5233">
        <v>6.7838710186292103E-2</v>
      </c>
      <c r="K5233">
        <v>6.6585032973487293E-2</v>
      </c>
      <c r="L5233">
        <v>6.5631659812117896E-2</v>
      </c>
      <c r="M5233">
        <v>6.4906583171948196E-2</v>
      </c>
      <c r="N5233">
        <v>6.4010737183684399E-2</v>
      </c>
      <c r="O5233">
        <v>6.2520652392317397E-2</v>
      </c>
      <c r="P5233">
        <v>6.1418055866078999E-2</v>
      </c>
      <c r="Q5233">
        <v>6.0484623589784403E-2</v>
      </c>
      <c r="R5233">
        <v>5.2978266964844097E-2</v>
      </c>
      <c r="S5233">
        <v>5.2333309888696201E-2</v>
      </c>
      <c r="T5233">
        <v>5.1519279567921301E-2</v>
      </c>
      <c r="U5233">
        <v>5.0440144576666998E-2</v>
      </c>
      <c r="V5233">
        <v>4.9666666861362202E-2</v>
      </c>
      <c r="W5233">
        <v>4.88015778043547E-2</v>
      </c>
      <c r="X5233">
        <v>4.7896462098354603E-2</v>
      </c>
      <c r="Y5233">
        <v>4.7116532605590997E-2</v>
      </c>
      <c r="Z5233">
        <v>4.6201865046760097E-2</v>
      </c>
      <c r="AA5233">
        <v>4.5484433140415198E-2</v>
      </c>
      <c r="AB5233">
        <v>4.4217668438215903E-2</v>
      </c>
      <c r="AC5233">
        <v>4.36973002372966E-2</v>
      </c>
      <c r="AD5233">
        <v>4.34899524582672E-2</v>
      </c>
      <c r="AE5233">
        <v>4.30974691022546E-2</v>
      </c>
      <c r="AF5233">
        <v>4.2670988930964902E-2</v>
      </c>
      <c r="AG5233">
        <v>4.22494428311702E-2</v>
      </c>
      <c r="AH5233">
        <v>4.3026612570835801E-2</v>
      </c>
      <c r="AI5233">
        <v>4.3934585751059498E-2</v>
      </c>
      <c r="AJ5233">
        <v>4.51687074804469E-2</v>
      </c>
      <c r="AK5233">
        <v>4.67109627971787E-2</v>
      </c>
    </row>
    <row r="5234" spans="1:37" hidden="1" x14ac:dyDescent="0.3">
      <c r="A5234" s="130" t="str">
        <f t="shared" si="125"/>
        <v>SDGbaseWaS_1BW_v6_3TINSXhhd-7</v>
      </c>
      <c r="B5234" s="130" t="s">
        <v>220</v>
      </c>
      <c r="C5234" s="130" t="s">
        <v>304</v>
      </c>
      <c r="D5234" s="4" t="s">
        <v>94</v>
      </c>
      <c r="E5234" t="s">
        <v>91</v>
      </c>
      <c r="F5234">
        <v>8.3778850459242493E-2</v>
      </c>
      <c r="G5234">
        <v>8.8389880886544606E-2</v>
      </c>
      <c r="H5234">
        <v>8.4928029488297793E-2</v>
      </c>
      <c r="I5234">
        <v>0.11221797865140699</v>
      </c>
      <c r="J5234">
        <v>0.109447194884812</v>
      </c>
      <c r="K5234">
        <v>0.107424581927479</v>
      </c>
      <c r="L5234">
        <v>0.105886462792981</v>
      </c>
      <c r="M5234">
        <v>0.10471666454475401</v>
      </c>
      <c r="N5234">
        <v>0.103271356545913</v>
      </c>
      <c r="O5234">
        <v>0.10086733677447</v>
      </c>
      <c r="P5234">
        <v>9.9088468978266495E-2</v>
      </c>
      <c r="Q5234">
        <v>9.7582521356718299E-2</v>
      </c>
      <c r="R5234">
        <v>8.5472183849579497E-2</v>
      </c>
      <c r="S5234">
        <v>8.4431646041078404E-2</v>
      </c>
      <c r="T5234">
        <v>8.3118334881592704E-2</v>
      </c>
      <c r="U5234">
        <v>8.1377318618537295E-2</v>
      </c>
      <c r="V5234">
        <v>8.0129432772617706E-2</v>
      </c>
      <c r="W5234">
        <v>7.8733746303401797E-2</v>
      </c>
      <c r="X5234">
        <v>7.7273483048229605E-2</v>
      </c>
      <c r="Y5234">
        <v>7.6015188262166897E-2</v>
      </c>
      <c r="Z5234">
        <v>7.4539514570263102E-2</v>
      </c>
      <c r="AA5234">
        <v>7.3382049930998103E-2</v>
      </c>
      <c r="AB5234">
        <v>7.13383223475164E-2</v>
      </c>
      <c r="AC5234">
        <v>7.0498789288269706E-2</v>
      </c>
      <c r="AD5234">
        <v>7.0164265935493103E-2</v>
      </c>
      <c r="AE5234">
        <v>6.9531055153167404E-2</v>
      </c>
      <c r="AF5234">
        <v>6.8842995813290495E-2</v>
      </c>
      <c r="AG5234">
        <v>6.8162896826839806E-2</v>
      </c>
      <c r="AH5234">
        <v>6.9416739179460202E-2</v>
      </c>
      <c r="AI5234">
        <v>7.0881612514082495E-2</v>
      </c>
      <c r="AJ5234">
        <v>7.28726757441545E-2</v>
      </c>
      <c r="AK5234">
        <v>7.5360864534160396E-2</v>
      </c>
    </row>
    <row r="5235" spans="1:37" hidden="1" x14ac:dyDescent="0.3">
      <c r="A5235" s="130" t="str">
        <f t="shared" si="125"/>
        <v>SDGbaseWaS_1BW_v6_3TINSXhhd-8</v>
      </c>
      <c r="B5235" s="130" t="s">
        <v>220</v>
      </c>
      <c r="C5235" s="130" t="s">
        <v>304</v>
      </c>
      <c r="D5235" s="4" t="s">
        <v>94</v>
      </c>
      <c r="E5235" t="s">
        <v>92</v>
      </c>
      <c r="F5235">
        <v>0.15143222811367199</v>
      </c>
      <c r="G5235">
        <v>0.15976677326059699</v>
      </c>
      <c r="H5235">
        <v>0.153509396037287</v>
      </c>
      <c r="I5235">
        <v>0.20283661626345401</v>
      </c>
      <c r="J5235">
        <v>0.19782835991836401</v>
      </c>
      <c r="K5235">
        <v>0.19417243977779799</v>
      </c>
      <c r="L5235">
        <v>0.19139225353384701</v>
      </c>
      <c r="M5235">
        <v>0.18927781588945</v>
      </c>
      <c r="N5235">
        <v>0.186665387939115</v>
      </c>
      <c r="O5235">
        <v>0.18232006607779699</v>
      </c>
      <c r="P5235">
        <v>0.179104721006554</v>
      </c>
      <c r="Q5235">
        <v>0.17638268552261099</v>
      </c>
      <c r="R5235">
        <v>0.15449296774941601</v>
      </c>
      <c r="S5235">
        <v>0.15261217136830901</v>
      </c>
      <c r="T5235">
        <v>0.15023833078662899</v>
      </c>
      <c r="U5235">
        <v>0.14709140324523601</v>
      </c>
      <c r="V5235">
        <v>0.144835820445465</v>
      </c>
      <c r="W5235">
        <v>0.142313084574132</v>
      </c>
      <c r="X5235">
        <v>0.13967362464375399</v>
      </c>
      <c r="Y5235">
        <v>0.13739922746851199</v>
      </c>
      <c r="Z5235">
        <v>0.134731912781028</v>
      </c>
      <c r="AA5235">
        <v>0.13263976843418801</v>
      </c>
      <c r="AB5235">
        <v>0.12894568311403401</v>
      </c>
      <c r="AC5235">
        <v>0.12742820750963299</v>
      </c>
      <c r="AD5235">
        <v>0.126823548739709</v>
      </c>
      <c r="AE5235">
        <v>0.125679005464787</v>
      </c>
      <c r="AF5235">
        <v>0.124435322146766</v>
      </c>
      <c r="AG5235">
        <v>0.123206027352857</v>
      </c>
      <c r="AH5235">
        <v>0.125472376676311</v>
      </c>
      <c r="AI5235">
        <v>0.12812016942771601</v>
      </c>
      <c r="AJ5235">
        <v>0.13171906269960201</v>
      </c>
      <c r="AK5235">
        <v>0.136216522027059</v>
      </c>
    </row>
    <row r="5236" spans="1:37" hidden="1" x14ac:dyDescent="0.3">
      <c r="A5236" s="130" t="str">
        <f t="shared" si="125"/>
        <v>SDGbaseWaS_1BW_v6_3TINSXhhd-9</v>
      </c>
      <c r="B5236" s="130" t="s">
        <v>220</v>
      </c>
      <c r="C5236" s="130" t="s">
        <v>304</v>
      </c>
      <c r="D5236" s="4" t="s">
        <v>94</v>
      </c>
      <c r="E5236" t="s">
        <v>93</v>
      </c>
      <c r="F5236">
        <v>0.20109641679363599</v>
      </c>
      <c r="G5236">
        <v>0.21216438551810199</v>
      </c>
      <c r="H5236">
        <v>0.20385481922731799</v>
      </c>
      <c r="I5236">
        <v>0.26935954937219497</v>
      </c>
      <c r="J5236">
        <v>0.2627087695618</v>
      </c>
      <c r="K5236">
        <v>0.25785384238086001</v>
      </c>
      <c r="L5236">
        <v>0.25416185753225201</v>
      </c>
      <c r="M5236">
        <v>0.251353962284042</v>
      </c>
      <c r="N5236">
        <v>0.24788475426627199</v>
      </c>
      <c r="O5236">
        <v>0.242114327013042</v>
      </c>
      <c r="P5236">
        <v>0.23784446728346101</v>
      </c>
      <c r="Q5236">
        <v>0.234229704501246</v>
      </c>
      <c r="R5236">
        <v>0.20516096620396901</v>
      </c>
      <c r="S5236">
        <v>0.20266333794084801</v>
      </c>
      <c r="T5236">
        <v>0.19951096515309699</v>
      </c>
      <c r="U5236">
        <v>0.195331961381145</v>
      </c>
      <c r="V5236">
        <v>0.19233663056908801</v>
      </c>
      <c r="W5236">
        <v>0.188986530320262</v>
      </c>
      <c r="X5236">
        <v>0.18548142483511201</v>
      </c>
      <c r="Y5236">
        <v>0.18246110920168501</v>
      </c>
      <c r="Z5236">
        <v>0.17891901365742099</v>
      </c>
      <c r="AA5236">
        <v>0.17614072307272999</v>
      </c>
      <c r="AB5236">
        <v>0.17123511394004601</v>
      </c>
      <c r="AC5236">
        <v>0.16921996227505201</v>
      </c>
      <c r="AD5236">
        <v>0.16841699771765101</v>
      </c>
      <c r="AE5236">
        <v>0.16689708644163501</v>
      </c>
      <c r="AF5236">
        <v>0.16524552083851099</v>
      </c>
      <c r="AG5236">
        <v>0.16361306266353901</v>
      </c>
      <c r="AH5236">
        <v>0.16662269102482599</v>
      </c>
      <c r="AI5236">
        <v>0.17013886219495</v>
      </c>
      <c r="AJ5236">
        <v>0.17491805979651001</v>
      </c>
      <c r="AK5236">
        <v>0.18089051999665701</v>
      </c>
    </row>
    <row r="5237" spans="1:37" hidden="1" x14ac:dyDescent="0.3">
      <c r="A5237" s="130" t="str">
        <f t="shared" si="125"/>
        <v>SDGbaseWaS_1BW_v6_3MPSXent-n</v>
      </c>
      <c r="B5237" s="130" t="s">
        <v>220</v>
      </c>
      <c r="C5237" s="130" t="s">
        <v>304</v>
      </c>
      <c r="D5237" s="4" t="s">
        <v>81</v>
      </c>
      <c r="E5237" t="s">
        <v>82</v>
      </c>
      <c r="F5237">
        <v>0.44004459069582003</v>
      </c>
      <c r="G5237">
        <v>0.44004459069582003</v>
      </c>
      <c r="H5237">
        <v>0.44004459069582003</v>
      </c>
      <c r="I5237">
        <v>0.44004459069582003</v>
      </c>
      <c r="J5237">
        <v>0.44004459069582003</v>
      </c>
      <c r="K5237">
        <v>0.44004459069582003</v>
      </c>
      <c r="L5237">
        <v>0.44004459069582003</v>
      </c>
      <c r="M5237">
        <v>0.44004459069582003</v>
      </c>
      <c r="N5237">
        <v>0.44004459069582003</v>
      </c>
      <c r="O5237">
        <v>0.44004459069582003</v>
      </c>
      <c r="P5237">
        <v>0.44004459069582003</v>
      </c>
      <c r="Q5237">
        <v>0.44004459069582003</v>
      </c>
      <c r="R5237">
        <v>0.44004459069582003</v>
      </c>
      <c r="S5237">
        <v>0.44004459069582003</v>
      </c>
      <c r="T5237">
        <v>0.44004459069582003</v>
      </c>
      <c r="U5237">
        <v>0.44004459069582003</v>
      </c>
      <c r="V5237">
        <v>0.44004459069582003</v>
      </c>
      <c r="W5237">
        <v>0.44004459069582003</v>
      </c>
      <c r="X5237">
        <v>0.44004459069582003</v>
      </c>
      <c r="Y5237">
        <v>0.44004459069582003</v>
      </c>
      <c r="Z5237">
        <v>0.44004459069582003</v>
      </c>
      <c r="AA5237">
        <v>0.44004459069582003</v>
      </c>
      <c r="AB5237">
        <v>0.44004459069582003</v>
      </c>
      <c r="AC5237">
        <v>0.44004459069582003</v>
      </c>
      <c r="AD5237">
        <v>0.44004459069582003</v>
      </c>
      <c r="AE5237">
        <v>0.44004459069582003</v>
      </c>
      <c r="AF5237">
        <v>0.44004459069582003</v>
      </c>
      <c r="AG5237">
        <v>0.44004459069582003</v>
      </c>
      <c r="AH5237">
        <v>0.44004459069582003</v>
      </c>
      <c r="AI5237">
        <v>0.44004459069582003</v>
      </c>
      <c r="AJ5237">
        <v>0.44004459069582003</v>
      </c>
      <c r="AK5237">
        <v>0.44004459069582003</v>
      </c>
    </row>
    <row r="5238" spans="1:37" hidden="1" x14ac:dyDescent="0.3">
      <c r="A5238" s="130" t="str">
        <f t="shared" si="125"/>
        <v>SDGbaseWaS_1BW_v6_3MPSXent-e</v>
      </c>
      <c r="B5238" s="130" t="s">
        <v>220</v>
      </c>
      <c r="C5238" s="130" t="s">
        <v>304</v>
      </c>
      <c r="D5238" s="4" t="s">
        <v>81</v>
      </c>
      <c r="E5238" t="s">
        <v>83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1</v>
      </c>
      <c r="AK5238">
        <v>1</v>
      </c>
    </row>
    <row r="5239" spans="1:37" hidden="1" x14ac:dyDescent="0.3">
      <c r="A5239" s="130" t="str">
        <f t="shared" si="125"/>
        <v>SDGbaseWaS_1BW_v6_3MPSXhhd-0</v>
      </c>
      <c r="B5239" s="130" t="s">
        <v>220</v>
      </c>
      <c r="C5239" s="130" t="s">
        <v>304</v>
      </c>
      <c r="D5239" s="4" t="s">
        <v>81</v>
      </c>
      <c r="E5239" t="s">
        <v>84</v>
      </c>
      <c r="F5239">
        <v>6.9894215266289896E-4</v>
      </c>
      <c r="G5239" s="143">
        <v>-5.3057847337101299E-5</v>
      </c>
      <c r="H5239">
        <v>1.4599421526629E-3</v>
      </c>
      <c r="I5239">
        <v>2.1929421526628999E-3</v>
      </c>
      <c r="J5239">
        <v>2.0399421526629E-3</v>
      </c>
      <c r="K5239">
        <v>1.9299421526628999E-3</v>
      </c>
      <c r="L5239">
        <v>2.1659421526628998E-3</v>
      </c>
      <c r="M5239">
        <v>3.2289421526629E-3</v>
      </c>
      <c r="N5239">
        <v>4.4689421526628997E-3</v>
      </c>
      <c r="O5239">
        <v>3.8649421526628998E-3</v>
      </c>
      <c r="P5239">
        <v>4.3729421526629E-3</v>
      </c>
      <c r="Q5239">
        <v>4.8089421526628998E-3</v>
      </c>
      <c r="R5239">
        <v>5.0979421526629E-3</v>
      </c>
      <c r="S5239">
        <v>5.6819421526629003E-3</v>
      </c>
      <c r="T5239">
        <v>6.2349421526628999E-3</v>
      </c>
      <c r="U5239">
        <v>6.9499421526629003E-3</v>
      </c>
      <c r="V5239">
        <v>8.3699421526628997E-3</v>
      </c>
      <c r="W5239">
        <v>9.1649421526629003E-3</v>
      </c>
      <c r="X5239">
        <v>9.2299421526628993E-3</v>
      </c>
      <c r="Y5239">
        <v>9.2039421526628994E-3</v>
      </c>
      <c r="Z5239">
        <v>8.8829421526628993E-3</v>
      </c>
      <c r="AA5239">
        <v>8.6979421526628999E-3</v>
      </c>
      <c r="AB5239">
        <v>8.1809421526628998E-3</v>
      </c>
      <c r="AC5239">
        <v>7.7619421526628997E-3</v>
      </c>
      <c r="AD5239">
        <v>7.7059421526629E-3</v>
      </c>
      <c r="AE5239">
        <v>7.8459421526628995E-3</v>
      </c>
      <c r="AF5239">
        <v>8.1369421526629009E-3</v>
      </c>
      <c r="AG5239">
        <v>5.6219421526629001E-3</v>
      </c>
      <c r="AH5239">
        <v>1.1259421526628999E-3</v>
      </c>
      <c r="AI5239">
        <v>-4.3780578473371001E-3</v>
      </c>
      <c r="AJ5239">
        <v>-9.5490578473370995E-3</v>
      </c>
      <c r="AK5239">
        <v>-1.4308057847337101E-2</v>
      </c>
    </row>
    <row r="5240" spans="1:37" hidden="1" x14ac:dyDescent="0.3">
      <c r="A5240" s="130" t="str">
        <f t="shared" si="125"/>
        <v>SDGbaseWaS_1BW_v6_3MPSXhhd-1</v>
      </c>
      <c r="B5240" s="130" t="s">
        <v>220</v>
      </c>
      <c r="C5240" s="130" t="s">
        <v>304</v>
      </c>
      <c r="D5240" s="4" t="s">
        <v>81</v>
      </c>
      <c r="E5240" t="s">
        <v>85</v>
      </c>
      <c r="F5240">
        <v>8.0498864401150902E-4</v>
      </c>
      <c r="G5240" s="143">
        <v>5.2988644011509101E-5</v>
      </c>
      <c r="H5240">
        <v>1.5659886440115101E-3</v>
      </c>
      <c r="I5240">
        <v>2.29898864401151E-3</v>
      </c>
      <c r="J5240">
        <v>2.1459886440115101E-3</v>
      </c>
      <c r="K5240">
        <v>2.0359886440115102E-3</v>
      </c>
      <c r="L5240">
        <v>2.2719886440115099E-3</v>
      </c>
      <c r="M5240">
        <v>3.33498864401151E-3</v>
      </c>
      <c r="N5240">
        <v>4.5749886440115102E-3</v>
      </c>
      <c r="O5240">
        <v>3.9709886440115099E-3</v>
      </c>
      <c r="P5240">
        <v>4.4789886440115096E-3</v>
      </c>
      <c r="Q5240">
        <v>4.9149886440115103E-3</v>
      </c>
      <c r="R5240">
        <v>5.2039886440115096E-3</v>
      </c>
      <c r="S5240">
        <v>5.7879886440115099E-3</v>
      </c>
      <c r="T5240">
        <v>6.3409886440115096E-3</v>
      </c>
      <c r="U5240">
        <v>7.0559886440115099E-3</v>
      </c>
      <c r="V5240">
        <v>8.4759886440115093E-3</v>
      </c>
      <c r="W5240">
        <v>9.2709886440115099E-3</v>
      </c>
      <c r="X5240">
        <v>9.3359886440115107E-3</v>
      </c>
      <c r="Y5240">
        <v>9.3099886440115107E-3</v>
      </c>
      <c r="Z5240">
        <v>8.9889886440115106E-3</v>
      </c>
      <c r="AA5240">
        <v>8.8039886440115095E-3</v>
      </c>
      <c r="AB5240">
        <v>8.2869886440115094E-3</v>
      </c>
      <c r="AC5240">
        <v>7.8679886440115102E-3</v>
      </c>
      <c r="AD5240">
        <v>7.8119886440115097E-3</v>
      </c>
      <c r="AE5240">
        <v>7.9519886440115092E-3</v>
      </c>
      <c r="AF5240">
        <v>8.2429886440115105E-3</v>
      </c>
      <c r="AG5240">
        <v>5.7279886440115097E-3</v>
      </c>
      <c r="AH5240">
        <v>1.23198864401151E-3</v>
      </c>
      <c r="AI5240">
        <v>-4.2720113559884896E-3</v>
      </c>
      <c r="AJ5240">
        <v>-9.4430113559884898E-3</v>
      </c>
      <c r="AK5240">
        <v>-1.42020113559885E-2</v>
      </c>
    </row>
    <row r="5241" spans="1:37" hidden="1" x14ac:dyDescent="0.3">
      <c r="A5241" s="130" t="str">
        <f t="shared" si="125"/>
        <v>SDGbaseWaS_1BW_v6_3MPSXhhd-2</v>
      </c>
      <c r="B5241" s="130" t="s">
        <v>220</v>
      </c>
      <c r="C5241" s="130" t="s">
        <v>304</v>
      </c>
      <c r="D5241" s="4" t="s">
        <v>81</v>
      </c>
      <c r="E5241" t="s">
        <v>86</v>
      </c>
      <c r="F5241">
        <v>1.1656083306156001E-3</v>
      </c>
      <c r="G5241">
        <v>4.1360833061559901E-4</v>
      </c>
      <c r="H5241">
        <v>1.9266083306156E-3</v>
      </c>
      <c r="I5241">
        <v>2.6596083306155999E-3</v>
      </c>
      <c r="J5241">
        <v>2.5066083306156E-3</v>
      </c>
      <c r="K5241">
        <v>2.3966083306156002E-3</v>
      </c>
      <c r="L5241">
        <v>2.6326083306155998E-3</v>
      </c>
      <c r="M5241">
        <v>3.6956083306156E-3</v>
      </c>
      <c r="N5241">
        <v>4.9356083306156002E-3</v>
      </c>
      <c r="O5241">
        <v>4.3316083306155998E-3</v>
      </c>
      <c r="P5241">
        <v>4.8396083306155996E-3</v>
      </c>
      <c r="Q5241">
        <v>5.2756083306156002E-3</v>
      </c>
      <c r="R5241">
        <v>5.5646083306156004E-3</v>
      </c>
      <c r="S5241">
        <v>6.1486083306155999E-3</v>
      </c>
      <c r="T5241">
        <v>6.7016083306156004E-3</v>
      </c>
      <c r="U5241">
        <v>7.4166083306155999E-3</v>
      </c>
      <c r="V5241">
        <v>8.8366083306156001E-3</v>
      </c>
      <c r="W5241">
        <v>9.6316083306156007E-3</v>
      </c>
      <c r="X5241">
        <v>9.6966083306155998E-3</v>
      </c>
      <c r="Y5241">
        <v>9.6706083306155998E-3</v>
      </c>
      <c r="Z5241">
        <v>9.3496083306155997E-3</v>
      </c>
      <c r="AA5241">
        <v>9.1646083306156003E-3</v>
      </c>
      <c r="AB5241">
        <v>8.6476083306156002E-3</v>
      </c>
      <c r="AC5241">
        <v>8.2286083306155992E-3</v>
      </c>
      <c r="AD5241">
        <v>8.1726083306156005E-3</v>
      </c>
      <c r="AE5241">
        <v>8.3126083306156E-3</v>
      </c>
      <c r="AF5241">
        <v>8.6036083306155996E-3</v>
      </c>
      <c r="AG5241">
        <v>6.0886083306155997E-3</v>
      </c>
      <c r="AH5241">
        <v>1.5926083306155999E-3</v>
      </c>
      <c r="AI5241">
        <v>-3.9113916693843996E-3</v>
      </c>
      <c r="AJ5241">
        <v>-9.0823916693844008E-3</v>
      </c>
      <c r="AK5241">
        <v>-1.38413916693844E-2</v>
      </c>
    </row>
    <row r="5242" spans="1:37" hidden="1" x14ac:dyDescent="0.3">
      <c r="A5242" s="130" t="str">
        <f t="shared" si="125"/>
        <v>SDGbaseWaS_1BW_v6_3MPSXhhd-3</v>
      </c>
      <c r="B5242" s="130" t="s">
        <v>220</v>
      </c>
      <c r="C5242" s="130" t="s">
        <v>304</v>
      </c>
      <c r="D5242" s="4" t="s">
        <v>81</v>
      </c>
      <c r="E5242" t="s">
        <v>87</v>
      </c>
      <c r="F5242">
        <v>1.88977787526476E-3</v>
      </c>
      <c r="G5242">
        <v>1.1377778752647599E-3</v>
      </c>
      <c r="H5242">
        <v>2.65077787526476E-3</v>
      </c>
      <c r="I5242">
        <v>3.3837778752647601E-3</v>
      </c>
      <c r="J5242">
        <v>3.2307778752647602E-3</v>
      </c>
      <c r="K5242">
        <v>3.1207778752647599E-3</v>
      </c>
      <c r="L5242">
        <v>3.35677787526476E-3</v>
      </c>
      <c r="M5242">
        <v>4.4197778752647597E-3</v>
      </c>
      <c r="N5242">
        <v>5.6597778752647604E-3</v>
      </c>
      <c r="O5242">
        <v>5.05577787526476E-3</v>
      </c>
      <c r="P5242">
        <v>5.5637778752647598E-3</v>
      </c>
      <c r="Q5242">
        <v>5.9997778752647604E-3</v>
      </c>
      <c r="R5242">
        <v>6.2887778752647597E-3</v>
      </c>
      <c r="S5242">
        <v>6.87277787526476E-3</v>
      </c>
      <c r="T5242">
        <v>7.4257778752647597E-3</v>
      </c>
      <c r="U5242">
        <v>8.1407778752647601E-3</v>
      </c>
      <c r="V5242">
        <v>9.5607778752647594E-3</v>
      </c>
      <c r="W5242">
        <v>1.03557778752648E-2</v>
      </c>
      <c r="X5242">
        <v>1.0420777875264801E-2</v>
      </c>
      <c r="Y5242">
        <v>1.0394777875264801E-2</v>
      </c>
      <c r="Z5242">
        <v>1.0073777875264801E-2</v>
      </c>
      <c r="AA5242">
        <v>9.8887778752647596E-3</v>
      </c>
      <c r="AB5242">
        <v>9.3717778752647595E-3</v>
      </c>
      <c r="AC5242">
        <v>8.9527778752647603E-3</v>
      </c>
      <c r="AD5242">
        <v>8.8967778752647598E-3</v>
      </c>
      <c r="AE5242">
        <v>9.0367778752647593E-3</v>
      </c>
      <c r="AF5242">
        <v>9.3277778752647606E-3</v>
      </c>
      <c r="AG5242">
        <v>6.8127778752647599E-3</v>
      </c>
      <c r="AH5242">
        <v>2.3167778752647599E-3</v>
      </c>
      <c r="AI5242">
        <v>-3.1872221247352399E-3</v>
      </c>
      <c r="AJ5242">
        <v>-8.3582221247352397E-3</v>
      </c>
      <c r="AK5242">
        <v>-1.3117222124735199E-2</v>
      </c>
    </row>
    <row r="5243" spans="1:37" hidden="1" x14ac:dyDescent="0.3">
      <c r="A5243" s="130" t="str">
        <f t="shared" si="125"/>
        <v>SDGbaseWaS_1BW_v6_3MPSXhhd-4</v>
      </c>
      <c r="B5243" s="130" t="s">
        <v>220</v>
      </c>
      <c r="C5243" s="130" t="s">
        <v>304</v>
      </c>
      <c r="D5243" s="4" t="s">
        <v>81</v>
      </c>
      <c r="E5243" t="s">
        <v>88</v>
      </c>
      <c r="F5243">
        <v>2.53191070802098E-3</v>
      </c>
      <c r="G5243">
        <v>1.77991070802098E-3</v>
      </c>
      <c r="H5243">
        <v>3.29291070802098E-3</v>
      </c>
      <c r="I5243">
        <v>4.0259107080209801E-3</v>
      </c>
      <c r="J5243">
        <v>3.8729107080209802E-3</v>
      </c>
      <c r="K5243">
        <v>3.7629107080209799E-3</v>
      </c>
      <c r="L5243">
        <v>3.99891070802098E-3</v>
      </c>
      <c r="M5243">
        <v>5.0619107080209797E-3</v>
      </c>
      <c r="N5243">
        <v>6.3019107080209804E-3</v>
      </c>
      <c r="O5243">
        <v>5.69791070802098E-3</v>
      </c>
      <c r="P5243">
        <v>6.2059107080209798E-3</v>
      </c>
      <c r="Q5243">
        <v>6.6419107080209804E-3</v>
      </c>
      <c r="R5243">
        <v>6.9309107080209797E-3</v>
      </c>
      <c r="S5243">
        <v>7.51491070802098E-3</v>
      </c>
      <c r="T5243">
        <v>8.0679107080209797E-3</v>
      </c>
      <c r="U5243">
        <v>8.7829107080209801E-3</v>
      </c>
      <c r="V5243">
        <v>1.0202910708021E-2</v>
      </c>
      <c r="W5243">
        <v>1.0997910708021001E-2</v>
      </c>
      <c r="X5243">
        <v>1.1062910708021E-2</v>
      </c>
      <c r="Y5243">
        <v>1.1036910708021E-2</v>
      </c>
      <c r="Z5243">
        <v>1.0715910708021E-2</v>
      </c>
      <c r="AA5243">
        <v>1.0530910708021E-2</v>
      </c>
      <c r="AB5243">
        <v>1.0013910708021E-2</v>
      </c>
      <c r="AC5243">
        <v>9.5949107080209803E-3</v>
      </c>
      <c r="AD5243">
        <v>9.5389107080209798E-3</v>
      </c>
      <c r="AE5243">
        <v>9.6789107080209793E-3</v>
      </c>
      <c r="AF5243">
        <v>9.9699107080209806E-3</v>
      </c>
      <c r="AG5243">
        <v>7.4549107080209799E-3</v>
      </c>
      <c r="AH5243">
        <v>2.9589107080209799E-3</v>
      </c>
      <c r="AI5243">
        <v>-2.5450892919790199E-3</v>
      </c>
      <c r="AJ5243">
        <v>-7.7160892919790197E-3</v>
      </c>
      <c r="AK5243">
        <v>-1.2475089291979E-2</v>
      </c>
    </row>
    <row r="5244" spans="1:37" hidden="1" x14ac:dyDescent="0.3">
      <c r="A5244" s="130" t="str">
        <f t="shared" si="125"/>
        <v>SDGbaseWaS_1BW_v6_3MPSXhhd-5</v>
      </c>
      <c r="B5244" s="130" t="s">
        <v>220</v>
      </c>
      <c r="C5244" s="130" t="s">
        <v>304</v>
      </c>
      <c r="D5244" s="4" t="s">
        <v>81</v>
      </c>
      <c r="E5244" t="s">
        <v>89</v>
      </c>
      <c r="F5244">
        <v>2.8866718719526602E-3</v>
      </c>
      <c r="G5244">
        <v>2.1346718719526601E-3</v>
      </c>
      <c r="H5244">
        <v>3.6476718719526601E-3</v>
      </c>
      <c r="I5244">
        <v>4.3806718719526603E-3</v>
      </c>
      <c r="J5244">
        <v>4.2276718719526599E-3</v>
      </c>
      <c r="K5244">
        <v>4.1176718719526601E-3</v>
      </c>
      <c r="L5244">
        <v>4.3536718719526602E-3</v>
      </c>
      <c r="M5244">
        <v>5.4166718719526599E-3</v>
      </c>
      <c r="N5244">
        <v>6.6566718719526597E-3</v>
      </c>
      <c r="O5244">
        <v>6.0526718719526602E-3</v>
      </c>
      <c r="P5244">
        <v>6.5606718719526599E-3</v>
      </c>
      <c r="Q5244">
        <v>6.9966718719526597E-3</v>
      </c>
      <c r="R5244">
        <v>7.2856718719526599E-3</v>
      </c>
      <c r="S5244">
        <v>7.8696718719526593E-3</v>
      </c>
      <c r="T5244">
        <v>8.4226718719526607E-3</v>
      </c>
      <c r="U5244">
        <v>9.1376718719526594E-3</v>
      </c>
      <c r="V5244">
        <v>1.05576718719527E-2</v>
      </c>
      <c r="W5244">
        <v>1.1352671871952699E-2</v>
      </c>
      <c r="X5244">
        <v>1.14176718719527E-2</v>
      </c>
      <c r="Y5244">
        <v>1.13916718719527E-2</v>
      </c>
      <c r="Z5244">
        <v>1.10706718719527E-2</v>
      </c>
      <c r="AA5244">
        <v>1.0885671871952701E-2</v>
      </c>
      <c r="AB5244">
        <v>1.03686718719527E-2</v>
      </c>
      <c r="AC5244">
        <v>9.9496718719526596E-3</v>
      </c>
      <c r="AD5244">
        <v>9.8936718719526608E-3</v>
      </c>
      <c r="AE5244">
        <v>1.00336718719527E-2</v>
      </c>
      <c r="AF5244">
        <v>1.03246718719527E-2</v>
      </c>
      <c r="AG5244">
        <v>7.80967187195266E-3</v>
      </c>
      <c r="AH5244">
        <v>3.3136718719526601E-3</v>
      </c>
      <c r="AI5244">
        <v>-2.1903281280473402E-3</v>
      </c>
      <c r="AJ5244">
        <v>-7.3613281280473404E-3</v>
      </c>
      <c r="AK5244">
        <v>-1.21203281280473E-2</v>
      </c>
    </row>
    <row r="5245" spans="1:37" hidden="1" x14ac:dyDescent="0.3">
      <c r="A5245" s="130" t="str">
        <f t="shared" si="125"/>
        <v>SDGbaseWaS_1BW_v6_3MPSXhhd-6</v>
      </c>
      <c r="B5245" s="130" t="s">
        <v>220</v>
      </c>
      <c r="C5245" s="130" t="s">
        <v>304</v>
      </c>
      <c r="D5245" s="4" t="s">
        <v>81</v>
      </c>
      <c r="E5245" t="s">
        <v>90</v>
      </c>
      <c r="F5245">
        <v>3.3037895410356799E-3</v>
      </c>
      <c r="G5245">
        <v>2.5517895410356799E-3</v>
      </c>
      <c r="H5245">
        <v>4.0647895410356799E-3</v>
      </c>
      <c r="I5245">
        <v>4.79778954103568E-3</v>
      </c>
      <c r="J5245">
        <v>4.6447895410356797E-3</v>
      </c>
      <c r="K5245">
        <v>4.5347895410356798E-3</v>
      </c>
      <c r="L5245">
        <v>4.7707895410356799E-3</v>
      </c>
      <c r="M5245">
        <v>5.8337895410356796E-3</v>
      </c>
      <c r="N5245">
        <v>7.0737895410356803E-3</v>
      </c>
      <c r="O5245">
        <v>6.4697895410356799E-3</v>
      </c>
      <c r="P5245">
        <v>6.9777895410356797E-3</v>
      </c>
      <c r="Q5245">
        <v>7.4137895410356803E-3</v>
      </c>
      <c r="R5245">
        <v>7.7027895410356796E-3</v>
      </c>
      <c r="S5245">
        <v>8.2867895410356808E-3</v>
      </c>
      <c r="T5245">
        <v>8.8397895410356805E-3</v>
      </c>
      <c r="U5245">
        <v>9.5547895410356808E-3</v>
      </c>
      <c r="V5245">
        <v>1.0974789541035699E-2</v>
      </c>
      <c r="W5245">
        <v>1.17697895410357E-2</v>
      </c>
      <c r="X5245">
        <v>1.1834789541035701E-2</v>
      </c>
      <c r="Y5245">
        <v>1.1808789541035701E-2</v>
      </c>
      <c r="Z5245">
        <v>1.1487789541035701E-2</v>
      </c>
      <c r="AA5245">
        <v>1.1302789541035699E-2</v>
      </c>
      <c r="AB5245">
        <v>1.0785789541035699E-2</v>
      </c>
      <c r="AC5245">
        <v>1.03667895410357E-2</v>
      </c>
      <c r="AD5245">
        <v>1.03107895410357E-2</v>
      </c>
      <c r="AE5245">
        <v>1.0450789541035699E-2</v>
      </c>
      <c r="AF5245">
        <v>1.07417895410357E-2</v>
      </c>
      <c r="AG5245">
        <v>8.2267895410356798E-3</v>
      </c>
      <c r="AH5245">
        <v>3.7307895410356802E-3</v>
      </c>
      <c r="AI5245">
        <v>-1.77321045896432E-3</v>
      </c>
      <c r="AJ5245">
        <v>-6.9442104589643198E-3</v>
      </c>
      <c r="AK5245">
        <v>-1.1703210458964299E-2</v>
      </c>
    </row>
    <row r="5246" spans="1:37" hidden="1" x14ac:dyDescent="0.3">
      <c r="A5246" s="130" t="str">
        <f t="shared" si="125"/>
        <v>SDGbaseWaS_1BW_v6_3MPSXhhd-7</v>
      </c>
      <c r="B5246" s="130" t="s">
        <v>220</v>
      </c>
      <c r="C5246" s="130" t="s">
        <v>304</v>
      </c>
      <c r="D5246" s="4" t="s">
        <v>81</v>
      </c>
      <c r="E5246" t="s">
        <v>91</v>
      </c>
      <c r="F5246">
        <v>4.3306609416268096E-3</v>
      </c>
      <c r="G5246">
        <v>3.5786609416268099E-3</v>
      </c>
      <c r="H5246">
        <v>5.09166094162681E-3</v>
      </c>
      <c r="I5246">
        <v>5.8246609416268101E-3</v>
      </c>
      <c r="J5246">
        <v>5.6716609416268098E-3</v>
      </c>
      <c r="K5246">
        <v>5.5616609416268099E-3</v>
      </c>
      <c r="L5246">
        <v>5.79766094162681E-3</v>
      </c>
      <c r="M5246">
        <v>6.8606609416268097E-3</v>
      </c>
      <c r="N5246">
        <v>8.1006609416268104E-3</v>
      </c>
      <c r="O5246">
        <v>7.49666094162681E-3</v>
      </c>
      <c r="P5246">
        <v>8.0046609416268098E-3</v>
      </c>
      <c r="Q5246">
        <v>8.4406609416268104E-3</v>
      </c>
      <c r="R5246">
        <v>8.7296609416268097E-3</v>
      </c>
      <c r="S5246">
        <v>9.3136609416268092E-3</v>
      </c>
      <c r="T5246">
        <v>9.8666609416268106E-3</v>
      </c>
      <c r="U5246">
        <v>1.0581660941626801E-2</v>
      </c>
      <c r="V5246">
        <v>1.20016609416268E-2</v>
      </c>
      <c r="W5246">
        <v>1.27966609416268E-2</v>
      </c>
      <c r="X5246">
        <v>1.28616609416268E-2</v>
      </c>
      <c r="Y5246">
        <v>1.28356609416268E-2</v>
      </c>
      <c r="Z5246">
        <v>1.2514660941626799E-2</v>
      </c>
      <c r="AA5246">
        <v>1.23296609416268E-2</v>
      </c>
      <c r="AB5246">
        <v>1.18126609416268E-2</v>
      </c>
      <c r="AC5246">
        <v>1.1393660941626801E-2</v>
      </c>
      <c r="AD5246">
        <v>1.13376609416268E-2</v>
      </c>
      <c r="AE5246">
        <v>1.14776609416268E-2</v>
      </c>
      <c r="AF5246">
        <v>1.1768660941626799E-2</v>
      </c>
      <c r="AG5246">
        <v>9.2536609416268099E-3</v>
      </c>
      <c r="AH5246">
        <v>4.7576609416268099E-3</v>
      </c>
      <c r="AI5246">
        <v>-7.4633905837318698E-4</v>
      </c>
      <c r="AJ5246">
        <v>-5.9173390583731897E-3</v>
      </c>
      <c r="AK5246">
        <v>-1.06763390583732E-2</v>
      </c>
    </row>
    <row r="5247" spans="1:37" hidden="1" x14ac:dyDescent="0.3">
      <c r="A5247" s="130" t="str">
        <f t="shared" si="125"/>
        <v>SDGbaseWaS_1BW_v6_3MPSXhhd-8</v>
      </c>
      <c r="B5247" s="130" t="s">
        <v>220</v>
      </c>
      <c r="C5247" s="130" t="s">
        <v>304</v>
      </c>
      <c r="D5247" s="4" t="s">
        <v>81</v>
      </c>
      <c r="E5247" t="s">
        <v>92</v>
      </c>
      <c r="F5247">
        <v>5.9559431619537204E-3</v>
      </c>
      <c r="G5247">
        <v>5.2039431619537203E-3</v>
      </c>
      <c r="H5247">
        <v>6.7169431619537199E-3</v>
      </c>
      <c r="I5247">
        <v>7.4499431619537201E-3</v>
      </c>
      <c r="J5247">
        <v>7.2969431619537197E-3</v>
      </c>
      <c r="K5247">
        <v>7.1869431619537199E-3</v>
      </c>
      <c r="L5247">
        <v>7.42294316195372E-3</v>
      </c>
      <c r="M5247">
        <v>8.4859431619537205E-3</v>
      </c>
      <c r="N5247">
        <v>9.7259431619537203E-3</v>
      </c>
      <c r="O5247">
        <v>9.1219431619537199E-3</v>
      </c>
      <c r="P5247">
        <v>9.6299431619537197E-3</v>
      </c>
      <c r="Q5247">
        <v>1.00659431619537E-2</v>
      </c>
      <c r="R5247">
        <v>1.0354943161953701E-2</v>
      </c>
      <c r="S5247">
        <v>1.09389431619537E-2</v>
      </c>
      <c r="T5247">
        <v>1.14919431619537E-2</v>
      </c>
      <c r="U5247">
        <v>1.22069431619537E-2</v>
      </c>
      <c r="V5247">
        <v>1.3626943161953699E-2</v>
      </c>
      <c r="W5247">
        <v>1.44219431619537E-2</v>
      </c>
      <c r="X5247">
        <v>1.4486943161953701E-2</v>
      </c>
      <c r="Y5247">
        <v>1.4460943161953701E-2</v>
      </c>
      <c r="Z5247">
        <v>1.4139943161953701E-2</v>
      </c>
      <c r="AA5247">
        <v>1.39549431619537E-2</v>
      </c>
      <c r="AB5247">
        <v>1.34379431619537E-2</v>
      </c>
      <c r="AC5247">
        <v>1.30189431619537E-2</v>
      </c>
      <c r="AD5247">
        <v>1.29629431619537E-2</v>
      </c>
      <c r="AE5247">
        <v>1.3102943161953699E-2</v>
      </c>
      <c r="AF5247">
        <v>1.3393943161953701E-2</v>
      </c>
      <c r="AG5247">
        <v>1.0878943161953701E-2</v>
      </c>
      <c r="AH5247">
        <v>6.3829431619537198E-3</v>
      </c>
      <c r="AI5247">
        <v>8.7894316195372395E-4</v>
      </c>
      <c r="AJ5247">
        <v>-4.2920568380462798E-3</v>
      </c>
      <c r="AK5247">
        <v>-9.05105683804628E-3</v>
      </c>
    </row>
    <row r="5248" spans="1:37" hidden="1" x14ac:dyDescent="0.3">
      <c r="A5248" s="130" t="str">
        <f t="shared" si="125"/>
        <v>SDGbaseWaS_1BW_v6_3MPSXhhd-9</v>
      </c>
      <c r="B5248" s="130" t="s">
        <v>220</v>
      </c>
      <c r="C5248" s="130" t="s">
        <v>304</v>
      </c>
      <c r="D5248" s="4" t="s">
        <v>81</v>
      </c>
      <c r="E5248" t="s">
        <v>93</v>
      </c>
      <c r="F5248">
        <v>4.3467195644003899E-2</v>
      </c>
      <c r="G5248">
        <v>4.2715195644003903E-2</v>
      </c>
      <c r="H5248">
        <v>4.4228195644003897E-2</v>
      </c>
      <c r="I5248">
        <v>4.4961195644003901E-2</v>
      </c>
      <c r="J5248">
        <v>4.4808195644003901E-2</v>
      </c>
      <c r="K5248">
        <v>4.4698195644003902E-2</v>
      </c>
      <c r="L5248">
        <v>4.4934195644003902E-2</v>
      </c>
      <c r="M5248">
        <v>4.5997195644003903E-2</v>
      </c>
      <c r="N5248">
        <v>4.7237195644003901E-2</v>
      </c>
      <c r="O5248">
        <v>4.6633195644003901E-2</v>
      </c>
      <c r="P5248">
        <v>4.7141195644003903E-2</v>
      </c>
      <c r="Q5248">
        <v>4.7577195644003901E-2</v>
      </c>
      <c r="R5248">
        <v>4.7866195644003899E-2</v>
      </c>
      <c r="S5248">
        <v>4.84501956440039E-2</v>
      </c>
      <c r="T5248">
        <v>4.9003195644003898E-2</v>
      </c>
      <c r="U5248">
        <v>4.9718195644003899E-2</v>
      </c>
      <c r="V5248">
        <v>5.1138195644003903E-2</v>
      </c>
      <c r="W5248">
        <v>5.19331956440039E-2</v>
      </c>
      <c r="X5248">
        <v>5.1998195644003903E-2</v>
      </c>
      <c r="Y5248">
        <v>5.1972195644003898E-2</v>
      </c>
      <c r="Z5248">
        <v>5.1651195644003903E-2</v>
      </c>
      <c r="AA5248">
        <v>5.1466195644003898E-2</v>
      </c>
      <c r="AB5248">
        <v>5.0949195644003901E-2</v>
      </c>
      <c r="AC5248">
        <v>5.0530195644003899E-2</v>
      </c>
      <c r="AD5248">
        <v>5.0474195644003898E-2</v>
      </c>
      <c r="AE5248">
        <v>5.06141956440039E-2</v>
      </c>
      <c r="AF5248">
        <v>5.0905195644003899E-2</v>
      </c>
      <c r="AG5248">
        <v>4.8390195644003903E-2</v>
      </c>
      <c r="AH5248">
        <v>4.3894195644003903E-2</v>
      </c>
      <c r="AI5248">
        <v>3.8390195644003901E-2</v>
      </c>
      <c r="AJ5248">
        <v>3.3219195644003899E-2</v>
      </c>
      <c r="AK5248">
        <v>2.8460195644003899E-2</v>
      </c>
    </row>
    <row r="5249" spans="1:37" hidden="1" x14ac:dyDescent="0.3">
      <c r="A5249" s="130" t="str">
        <f t="shared" si="125"/>
        <v>SDGbaseWaS_1BW_v6_3C_SavingsINSent-n</v>
      </c>
      <c r="B5249" s="130" t="s">
        <v>220</v>
      </c>
      <c r="C5249" s="130" t="s">
        <v>304</v>
      </c>
      <c r="D5249" s="4" t="s">
        <v>96</v>
      </c>
      <c r="E5249" t="s">
        <v>82</v>
      </c>
      <c r="F5249">
        <v>634.29095094814102</v>
      </c>
      <c r="G5249">
        <v>578.83987738470898</v>
      </c>
      <c r="H5249">
        <v>604.27244205079296</v>
      </c>
      <c r="I5249">
        <v>579.17393271995195</v>
      </c>
      <c r="J5249">
        <v>595.49959601753903</v>
      </c>
      <c r="K5249">
        <v>611.90078522407305</v>
      </c>
      <c r="L5249">
        <v>628.37259514076595</v>
      </c>
      <c r="M5249">
        <v>644.83532948265395</v>
      </c>
      <c r="N5249">
        <v>664.03333670719599</v>
      </c>
      <c r="O5249">
        <v>689.02966811624503</v>
      </c>
      <c r="P5249">
        <v>712.639738169157</v>
      </c>
      <c r="Q5249">
        <v>735.37844640682601</v>
      </c>
      <c r="R5249">
        <v>784.22829480689199</v>
      </c>
      <c r="S5249">
        <v>810.116837729797</v>
      </c>
      <c r="T5249">
        <v>837.75337550259701</v>
      </c>
      <c r="U5249">
        <v>869.82681473032699</v>
      </c>
      <c r="V5249">
        <v>900.45786389096395</v>
      </c>
      <c r="W5249">
        <v>932.06000151371904</v>
      </c>
      <c r="X5249">
        <v>964.24995653700103</v>
      </c>
      <c r="Y5249">
        <v>995.81159297806698</v>
      </c>
      <c r="Z5249">
        <v>1031.3498222984399</v>
      </c>
      <c r="AA5249">
        <v>1064.9078120110901</v>
      </c>
      <c r="AB5249">
        <v>1107.2983550322399</v>
      </c>
      <c r="AC5249">
        <v>1140.14114509143</v>
      </c>
      <c r="AD5249">
        <v>1170.4201173292799</v>
      </c>
      <c r="AE5249">
        <v>1203.58531108701</v>
      </c>
      <c r="AF5249">
        <v>1237.8995475254701</v>
      </c>
      <c r="AG5249">
        <v>1267.5032000981601</v>
      </c>
      <c r="AH5249">
        <v>1273.53219051063</v>
      </c>
      <c r="AI5249">
        <v>1272.36292439406</v>
      </c>
      <c r="AJ5249">
        <v>1265.67729207613</v>
      </c>
      <c r="AK5249">
        <v>1254.39728316324</v>
      </c>
    </row>
    <row r="5250" spans="1:37" hidden="1" x14ac:dyDescent="0.3">
      <c r="A5250" s="130" t="str">
        <f t="shared" si="125"/>
        <v>SDGbaseWaS_1BW_v6_3C_SavingsINSent-e</v>
      </c>
      <c r="B5250" s="130" t="s">
        <v>220</v>
      </c>
      <c r="C5250" s="130" t="s">
        <v>304</v>
      </c>
      <c r="D5250" s="4" t="s">
        <v>96</v>
      </c>
      <c r="E5250" t="s">
        <v>83</v>
      </c>
      <c r="F5250">
        <v>60.099989425202502</v>
      </c>
      <c r="G5250">
        <v>65.9524521897509</v>
      </c>
      <c r="H5250">
        <v>54.614357237883503</v>
      </c>
      <c r="I5250">
        <v>55.550159951100298</v>
      </c>
      <c r="J5250">
        <v>59.3910777950816</v>
      </c>
      <c r="K5250">
        <v>63.236311719461803</v>
      </c>
      <c r="L5250">
        <v>66.983673668611402</v>
      </c>
      <c r="M5250">
        <v>66.890053924923393</v>
      </c>
      <c r="N5250">
        <v>65.364214522491494</v>
      </c>
      <c r="O5250">
        <v>64.511880968745899</v>
      </c>
      <c r="P5250">
        <v>66.513857527040997</v>
      </c>
      <c r="Q5250">
        <v>70.409071036236398</v>
      </c>
      <c r="R5250">
        <v>77.627469809580603</v>
      </c>
      <c r="S5250">
        <v>82.039337267029893</v>
      </c>
      <c r="T5250">
        <v>87.053205630896201</v>
      </c>
      <c r="U5250">
        <v>91.953985320623005</v>
      </c>
      <c r="V5250">
        <v>92.677970645994606</v>
      </c>
      <c r="W5250">
        <v>96.866895949282906</v>
      </c>
      <c r="X5250">
        <v>106.04174805864901</v>
      </c>
      <c r="Y5250">
        <v>114.871684774711</v>
      </c>
      <c r="Z5250">
        <v>124.043294333511</v>
      </c>
      <c r="AA5250">
        <v>132.67688679075101</v>
      </c>
      <c r="AB5250">
        <v>141.34198024215399</v>
      </c>
      <c r="AC5250">
        <v>152.31310733943801</v>
      </c>
      <c r="AD5250">
        <v>160.245106799979</v>
      </c>
      <c r="AE5250">
        <v>168.93924056075201</v>
      </c>
      <c r="AF5250">
        <v>178.06726462457701</v>
      </c>
      <c r="AG5250">
        <v>213.89395444891801</v>
      </c>
      <c r="AH5250">
        <v>246.55473449791</v>
      </c>
      <c r="AI5250">
        <v>286.32842214269903</v>
      </c>
      <c r="AJ5250">
        <v>326.26227931043798</v>
      </c>
      <c r="AK5250">
        <v>362.99309014790799</v>
      </c>
    </row>
    <row r="5251" spans="1:37" hidden="1" x14ac:dyDescent="0.3">
      <c r="A5251" s="130" t="str">
        <f t="shared" si="125"/>
        <v>SDGbaseWaS_1BW_v6_3C_SavingsINShhd-0</v>
      </c>
      <c r="B5251" s="130" t="s">
        <v>220</v>
      </c>
      <c r="C5251" s="130" t="s">
        <v>304</v>
      </c>
      <c r="D5251" s="4" t="s">
        <v>96</v>
      </c>
      <c r="E5251" t="s">
        <v>84</v>
      </c>
      <c r="F5251">
        <v>5.6457937045340599E-2</v>
      </c>
      <c r="G5251">
        <v>-4.2527203968203498E-3</v>
      </c>
      <c r="H5251">
        <v>0.114617426235417</v>
      </c>
      <c r="I5251">
        <v>0.179397688329762</v>
      </c>
      <c r="J5251">
        <v>0.17070117803028401</v>
      </c>
      <c r="K5251">
        <v>0.16516298087540601</v>
      </c>
      <c r="L5251">
        <v>0.190196370289788</v>
      </c>
      <c r="M5251">
        <v>0.291482128948924</v>
      </c>
      <c r="N5251">
        <v>0.41493797021987999</v>
      </c>
      <c r="O5251">
        <v>0.36985980955286002</v>
      </c>
      <c r="P5251">
        <v>0.432290418862388</v>
      </c>
      <c r="Q5251">
        <v>0.49101337995175998</v>
      </c>
      <c r="R5251">
        <v>0.53788220215781901</v>
      </c>
      <c r="S5251">
        <v>0.62121626856516299</v>
      </c>
      <c r="T5251">
        <v>0.70606850682636602</v>
      </c>
      <c r="U5251">
        <v>0.81651206524579101</v>
      </c>
      <c r="V5251">
        <v>1.02169106832448</v>
      </c>
      <c r="W5251">
        <v>1.1604180855691899</v>
      </c>
      <c r="X5251">
        <v>1.21204297291027</v>
      </c>
      <c r="Y5251">
        <v>1.25220339166466</v>
      </c>
      <c r="Z5251">
        <v>1.2494057909345699</v>
      </c>
      <c r="AA5251">
        <v>1.2648835075739699</v>
      </c>
      <c r="AB5251">
        <v>1.2306906962822399</v>
      </c>
      <c r="AC5251">
        <v>1.2086354872018299</v>
      </c>
      <c r="AD5251">
        <v>1.2388629502264901</v>
      </c>
      <c r="AE5251">
        <v>1.3023584526782299</v>
      </c>
      <c r="AF5251">
        <v>1.39506748843036</v>
      </c>
      <c r="AG5251">
        <v>0.994377740017371</v>
      </c>
      <c r="AH5251">
        <v>0.203296730099079</v>
      </c>
      <c r="AI5251">
        <v>-0.794199486171972</v>
      </c>
      <c r="AJ5251">
        <v>-1.7374094590892999</v>
      </c>
      <c r="AK5251">
        <v>-2.6094242557659801</v>
      </c>
    </row>
    <row r="5252" spans="1:37" hidden="1" x14ac:dyDescent="0.3">
      <c r="A5252" s="130" t="str">
        <f t="shared" si="125"/>
        <v>SDGbaseWaS_1BW_v6_3C_SavingsINShhd-1</v>
      </c>
      <c r="B5252" s="130" t="s">
        <v>220</v>
      </c>
      <c r="C5252" s="130" t="s">
        <v>304</v>
      </c>
      <c r="D5252" s="4" t="s">
        <v>96</v>
      </c>
      <c r="E5252" t="s">
        <v>85</v>
      </c>
      <c r="F5252">
        <v>8.9183024556091894E-2</v>
      </c>
      <c r="G5252">
        <v>5.80367768639449E-3</v>
      </c>
      <c r="H5252">
        <v>0.16873046971675301</v>
      </c>
      <c r="I5252">
        <v>0.25787518825177203</v>
      </c>
      <c r="J5252">
        <v>0.246148873538937</v>
      </c>
      <c r="K5252">
        <v>0.238839615442444</v>
      </c>
      <c r="L5252">
        <v>0.27347057808929998</v>
      </c>
      <c r="M5252">
        <v>0.41262344407267598</v>
      </c>
      <c r="N5252">
        <v>0.58220826091807498</v>
      </c>
      <c r="O5252">
        <v>0.52080919238333001</v>
      </c>
      <c r="P5252">
        <v>0.60677723330553401</v>
      </c>
      <c r="Q5252">
        <v>0.68758357630675304</v>
      </c>
      <c r="R5252">
        <v>0.75265167615304496</v>
      </c>
      <c r="S5252">
        <v>0.86723708742703898</v>
      </c>
      <c r="T5252">
        <v>0.98389614378443702</v>
      </c>
      <c r="U5252">
        <v>1.13578167153025</v>
      </c>
      <c r="V5252">
        <v>1.4171728184274399</v>
      </c>
      <c r="W5252">
        <v>1.6074881730044399</v>
      </c>
      <c r="X5252">
        <v>1.67834175817971</v>
      </c>
      <c r="Y5252">
        <v>1.7332214415351199</v>
      </c>
      <c r="Z5252">
        <v>1.7296146216663499</v>
      </c>
      <c r="AA5252">
        <v>1.75081529497188</v>
      </c>
      <c r="AB5252">
        <v>1.7044489646743499</v>
      </c>
      <c r="AC5252">
        <v>1.6742196213112199</v>
      </c>
      <c r="AD5252">
        <v>1.7156185786364699</v>
      </c>
      <c r="AE5252">
        <v>1.80261605843078</v>
      </c>
      <c r="AF5252">
        <v>1.9295100258176801</v>
      </c>
      <c r="AG5252">
        <v>1.38249682324648</v>
      </c>
      <c r="AH5252">
        <v>0.30302956140869702</v>
      </c>
      <c r="AI5252">
        <v>-1.0549325805137899</v>
      </c>
      <c r="AJ5252">
        <v>-2.3375242822883502</v>
      </c>
      <c r="AK5252">
        <v>-3.52175669891581</v>
      </c>
    </row>
    <row r="5253" spans="1:37" hidden="1" x14ac:dyDescent="0.3">
      <c r="A5253" s="130" t="str">
        <f t="shared" si="125"/>
        <v>SDGbaseWaS_1BW_v6_3C_SavingsINShhd-2</v>
      </c>
      <c r="B5253" s="130" t="s">
        <v>220</v>
      </c>
      <c r="C5253" s="130" t="s">
        <v>304</v>
      </c>
      <c r="D5253" s="4" t="s">
        <v>96</v>
      </c>
      <c r="E5253" t="s">
        <v>86</v>
      </c>
      <c r="F5253">
        <v>0.15069388134329501</v>
      </c>
      <c r="G5253">
        <v>5.2637572760292503E-2</v>
      </c>
      <c r="H5253">
        <v>0.242112349292953</v>
      </c>
      <c r="I5253">
        <v>0.34678705719562902</v>
      </c>
      <c r="J5253">
        <v>0.334216667511336</v>
      </c>
      <c r="K5253">
        <v>0.32686657938837699</v>
      </c>
      <c r="L5253">
        <v>0.36843398541581701</v>
      </c>
      <c r="M5253">
        <v>0.53164164498940403</v>
      </c>
      <c r="N5253">
        <v>0.73037037181744302</v>
      </c>
      <c r="O5253">
        <v>0.66056593403608599</v>
      </c>
      <c r="P5253">
        <v>0.76233965549849303</v>
      </c>
      <c r="Q5253">
        <v>0.85806266621460603</v>
      </c>
      <c r="R5253">
        <v>0.93655952285019595</v>
      </c>
      <c r="S5253">
        <v>1.0719506511486301</v>
      </c>
      <c r="T5253">
        <v>1.2098276487345401</v>
      </c>
      <c r="U5253">
        <v>1.3890716018046501</v>
      </c>
      <c r="V5253">
        <v>1.7189361555537299</v>
      </c>
      <c r="W5253">
        <v>1.9427951065103</v>
      </c>
      <c r="X5253">
        <v>2.0274400290319301</v>
      </c>
      <c r="Y5253">
        <v>2.0932383814896198</v>
      </c>
      <c r="Z5253">
        <v>2.0913504343331701</v>
      </c>
      <c r="AA5253">
        <v>2.1181562681175099</v>
      </c>
      <c r="AB5253">
        <v>2.06668978369667</v>
      </c>
      <c r="AC5253">
        <v>2.0335842979083698</v>
      </c>
      <c r="AD5253">
        <v>2.0838904311792601</v>
      </c>
      <c r="AE5253">
        <v>2.1874133388911998</v>
      </c>
      <c r="AF5253">
        <v>2.3373586416339802</v>
      </c>
      <c r="AG5253">
        <v>1.70469477429728</v>
      </c>
      <c r="AH5253">
        <v>0.45367929400835399</v>
      </c>
      <c r="AI5253">
        <v>-1.1176796136543199</v>
      </c>
      <c r="AJ5253">
        <v>-2.5996414921933</v>
      </c>
      <c r="AK5253">
        <v>-3.9655326097936698</v>
      </c>
    </row>
    <row r="5254" spans="1:37" hidden="1" x14ac:dyDescent="0.3">
      <c r="A5254" s="130" t="str">
        <f t="shared" si="125"/>
        <v>SDGbaseWaS_1BW_v6_3C_SavingsINShhd-3</v>
      </c>
      <c r="B5254" s="130" t="s">
        <v>220</v>
      </c>
      <c r="C5254" s="130" t="s">
        <v>304</v>
      </c>
      <c r="D5254" s="4" t="s">
        <v>96</v>
      </c>
      <c r="E5254" t="s">
        <v>87</v>
      </c>
      <c r="F5254">
        <v>0.29970925487373701</v>
      </c>
      <c r="G5254">
        <v>0.17685072840194899</v>
      </c>
      <c r="H5254">
        <v>0.40938350551243602</v>
      </c>
      <c r="I5254">
        <v>0.54150509802270397</v>
      </c>
      <c r="J5254">
        <v>0.528412218954594</v>
      </c>
      <c r="K5254">
        <v>0.522100936776692</v>
      </c>
      <c r="L5254">
        <v>0.57621693916667105</v>
      </c>
      <c r="M5254">
        <v>0.77974659352961995</v>
      </c>
      <c r="N5254">
        <v>1.02709584079242</v>
      </c>
      <c r="O5254">
        <v>0.94545150353894303</v>
      </c>
      <c r="P5254">
        <v>1.0745411916621199</v>
      </c>
      <c r="Q5254">
        <v>1.1960500502914899</v>
      </c>
      <c r="R5254">
        <v>1.2980820849942001</v>
      </c>
      <c r="S5254">
        <v>1.46894947116083</v>
      </c>
      <c r="T5254">
        <v>1.6429479029345999</v>
      </c>
      <c r="U5254">
        <v>1.86843154838504</v>
      </c>
      <c r="V5254">
        <v>2.2780780835420602</v>
      </c>
      <c r="W5254">
        <v>2.5577264000222901</v>
      </c>
      <c r="X5254">
        <v>2.6666329217590601</v>
      </c>
      <c r="Y5254">
        <v>2.7517625825886398</v>
      </c>
      <c r="Z5254">
        <v>2.75463412285491</v>
      </c>
      <c r="AA5254">
        <v>2.79227787831748</v>
      </c>
      <c r="AB5254">
        <v>2.73554135363164</v>
      </c>
      <c r="AC5254">
        <v>2.7003506893846998</v>
      </c>
      <c r="AD5254">
        <v>2.7671479408385098</v>
      </c>
      <c r="AE5254">
        <v>2.8994290895899599</v>
      </c>
      <c r="AF5254">
        <v>3.0885774696186599</v>
      </c>
      <c r="AG5254">
        <v>2.3230341114481501</v>
      </c>
      <c r="AH5254">
        <v>0.80168972758620305</v>
      </c>
      <c r="AI5254">
        <v>-1.10505953872739</v>
      </c>
      <c r="AJ5254">
        <v>-2.90040920327381</v>
      </c>
      <c r="AK5254">
        <v>-4.5521593096319997</v>
      </c>
    </row>
    <row r="5255" spans="1:37" hidden="1" x14ac:dyDescent="0.3">
      <c r="A5255" s="130" t="str">
        <f t="shared" si="125"/>
        <v>SDGbaseWaS_1BW_v6_3C_SavingsINShhd-4</v>
      </c>
      <c r="B5255" s="130" t="s">
        <v>220</v>
      </c>
      <c r="C5255" s="130" t="s">
        <v>304</v>
      </c>
      <c r="D5255" s="4" t="s">
        <v>96</v>
      </c>
      <c r="E5255" t="s">
        <v>88</v>
      </c>
      <c r="F5255">
        <v>0.42956660419689002</v>
      </c>
      <c r="G5255">
        <v>0.29429904557465297</v>
      </c>
      <c r="H5255">
        <v>0.54515225520939103</v>
      </c>
      <c r="I5255">
        <v>0.68824095441456401</v>
      </c>
      <c r="J5255">
        <v>0.676414867438485</v>
      </c>
      <c r="K5255">
        <v>0.67235662652982697</v>
      </c>
      <c r="L5255">
        <v>0.73319512244546603</v>
      </c>
      <c r="M5255">
        <v>0.95378192958073404</v>
      </c>
      <c r="N5255">
        <v>1.2215384515735099</v>
      </c>
      <c r="O5255">
        <v>1.13819228718344</v>
      </c>
      <c r="P5255">
        <v>1.28021867148093</v>
      </c>
      <c r="Q5255">
        <v>1.4138764623403599</v>
      </c>
      <c r="R5255">
        <v>1.5300428230122201</v>
      </c>
      <c r="S5255">
        <v>1.7172468406944399</v>
      </c>
      <c r="T5255">
        <v>1.90792913433724</v>
      </c>
      <c r="U5255">
        <v>2.1546530049852599</v>
      </c>
      <c r="V5255">
        <v>2.5974497535686898</v>
      </c>
      <c r="W5255">
        <v>2.9013080584959998</v>
      </c>
      <c r="X5255">
        <v>3.02241387935331</v>
      </c>
      <c r="Y5255">
        <v>3.1170577462232498</v>
      </c>
      <c r="Z5255">
        <v>3.1247969751236702</v>
      </c>
      <c r="AA5255">
        <v>3.1690095048309899</v>
      </c>
      <c r="AB5255">
        <v>3.11436798383368</v>
      </c>
      <c r="AC5255">
        <v>3.0809890790414398</v>
      </c>
      <c r="AD5255">
        <v>3.1564982586918999</v>
      </c>
      <c r="AE5255">
        <v>3.30243542036914</v>
      </c>
      <c r="AF5255">
        <v>3.5091261735050998</v>
      </c>
      <c r="AG5255">
        <v>2.6997216688096999</v>
      </c>
      <c r="AH5255">
        <v>1.08389832024981</v>
      </c>
      <c r="AI5255">
        <v>-0.93271878029206801</v>
      </c>
      <c r="AJ5255">
        <v>-2.8269002305378099</v>
      </c>
      <c r="AK5255">
        <v>-4.5649689348557398</v>
      </c>
    </row>
    <row r="5256" spans="1:37" hidden="1" x14ac:dyDescent="0.3">
      <c r="A5256" s="130" t="str">
        <f t="shared" si="125"/>
        <v>SDGbaseWaS_1BW_v6_3C_SavingsINShhd-5</v>
      </c>
      <c r="B5256" s="130" t="s">
        <v>220</v>
      </c>
      <c r="C5256" s="130" t="s">
        <v>304</v>
      </c>
      <c r="D5256" s="4" t="s">
        <v>96</v>
      </c>
      <c r="E5256" t="s">
        <v>89</v>
      </c>
      <c r="F5256">
        <v>0.66273617400637597</v>
      </c>
      <c r="G5256">
        <v>0.47421683038393803</v>
      </c>
      <c r="H5256">
        <v>0.82018205815988099</v>
      </c>
      <c r="I5256">
        <v>1.01137251038556</v>
      </c>
      <c r="J5256">
        <v>0.99664014570809201</v>
      </c>
      <c r="K5256">
        <v>0.99335702161261497</v>
      </c>
      <c r="L5256">
        <v>1.07791094818053</v>
      </c>
      <c r="M5256">
        <v>1.37816538687987</v>
      </c>
      <c r="N5256">
        <v>1.74260327672492</v>
      </c>
      <c r="O5256">
        <v>1.6328407636964299</v>
      </c>
      <c r="P5256">
        <v>1.82774288148095</v>
      </c>
      <c r="Q5256">
        <v>2.0107924678168301</v>
      </c>
      <c r="R5256">
        <v>2.1781487519819298</v>
      </c>
      <c r="S5256">
        <v>2.4343393979988202</v>
      </c>
      <c r="T5256">
        <v>2.6953747172750702</v>
      </c>
      <c r="U5256">
        <v>3.0337263287692999</v>
      </c>
      <c r="V5256">
        <v>3.6354102103483399</v>
      </c>
      <c r="W5256">
        <v>4.0492687912578003</v>
      </c>
      <c r="X5256">
        <v>4.2153152140745203</v>
      </c>
      <c r="Y5256">
        <v>4.3432426932570003</v>
      </c>
      <c r="Z5256">
        <v>4.3553603138972399</v>
      </c>
      <c r="AA5256">
        <v>4.4153618435300102</v>
      </c>
      <c r="AB5256">
        <v>4.3447975479640002</v>
      </c>
      <c r="AC5256">
        <v>4.2997068408224397</v>
      </c>
      <c r="AD5256">
        <v>4.4020184224822803</v>
      </c>
      <c r="AE5256">
        <v>4.6003384169189498</v>
      </c>
      <c r="AF5256">
        <v>4.8806117593090201</v>
      </c>
      <c r="AG5256">
        <v>3.79416675805503</v>
      </c>
      <c r="AH5256">
        <v>1.6204972607206101</v>
      </c>
      <c r="AI5256">
        <v>-1.0690644703160099</v>
      </c>
      <c r="AJ5256">
        <v>-3.5855314682502502</v>
      </c>
      <c r="AK5256">
        <v>-5.8854826517250798</v>
      </c>
    </row>
    <row r="5257" spans="1:37" hidden="1" x14ac:dyDescent="0.3">
      <c r="A5257" s="130" t="str">
        <f t="shared" ref="A5257:A5320" si="126">_xlfn.CONCAT(C5257,D5257,E5257)</f>
        <v>SDGbaseWaS_1BW_v6_3C_SavingsINShhd-6</v>
      </c>
      <c r="B5257" s="130" t="s">
        <v>220</v>
      </c>
      <c r="C5257" s="130" t="s">
        <v>304</v>
      </c>
      <c r="D5257" s="4" t="s">
        <v>96</v>
      </c>
      <c r="E5257" t="s">
        <v>90</v>
      </c>
      <c r="F5257">
        <v>0.90443341934945398</v>
      </c>
      <c r="G5257">
        <v>0.66778367033616104</v>
      </c>
      <c r="H5257">
        <v>1.0892745760373701</v>
      </c>
      <c r="I5257">
        <v>1.3133521740837999</v>
      </c>
      <c r="J5257">
        <v>1.29795686502156</v>
      </c>
      <c r="K5257">
        <v>1.29722694550843</v>
      </c>
      <c r="L5257">
        <v>1.4007444691840001</v>
      </c>
      <c r="M5257">
        <v>1.7599924974677199</v>
      </c>
      <c r="N5257">
        <v>2.1960943853278301</v>
      </c>
      <c r="O5257">
        <v>2.06972556151293</v>
      </c>
      <c r="P5257">
        <v>2.3051811021315598</v>
      </c>
      <c r="Q5257">
        <v>2.5259698284203198</v>
      </c>
      <c r="R5257">
        <v>2.7389456392987102</v>
      </c>
      <c r="S5257">
        <v>3.0472519231624502</v>
      </c>
      <c r="T5257">
        <v>3.36161662209599</v>
      </c>
      <c r="U5257">
        <v>3.7697530069053098</v>
      </c>
      <c r="V5257">
        <v>4.4881882965519599</v>
      </c>
      <c r="W5257">
        <v>4.9837294536821304</v>
      </c>
      <c r="X5257">
        <v>5.1840138311289099</v>
      </c>
      <c r="Y5257">
        <v>5.3366049198403003</v>
      </c>
      <c r="Z5257">
        <v>5.3548068143235801</v>
      </c>
      <c r="AA5257">
        <v>5.4277519241662997</v>
      </c>
      <c r="AB5257">
        <v>5.34892492626539</v>
      </c>
      <c r="AC5257">
        <v>5.2952068097150304</v>
      </c>
      <c r="AD5257">
        <v>5.4170396402272099</v>
      </c>
      <c r="AE5257">
        <v>5.6540092209347703</v>
      </c>
      <c r="AF5257">
        <v>5.9878531785542997</v>
      </c>
      <c r="AG5257">
        <v>4.7068439826565101</v>
      </c>
      <c r="AH5257">
        <v>2.1389017555936798</v>
      </c>
      <c r="AI5257">
        <v>-1.0125490627289699</v>
      </c>
      <c r="AJ5257">
        <v>-3.9505245481211499</v>
      </c>
      <c r="AK5257">
        <v>-6.6252345925092602</v>
      </c>
    </row>
    <row r="5258" spans="1:37" hidden="1" x14ac:dyDescent="0.3">
      <c r="A5258" s="130" t="str">
        <f t="shared" si="126"/>
        <v>SDGbaseWaS_1BW_v6_3C_SavingsINShhd-7</v>
      </c>
      <c r="B5258" s="130" t="s">
        <v>220</v>
      </c>
      <c r="C5258" s="130" t="s">
        <v>304</v>
      </c>
      <c r="D5258" s="4" t="s">
        <v>96</v>
      </c>
      <c r="E5258" t="s">
        <v>91</v>
      </c>
      <c r="F5258">
        <v>1.6367747641553201</v>
      </c>
      <c r="G5258">
        <v>1.2808388016773999</v>
      </c>
      <c r="H5258">
        <v>1.88474150048429</v>
      </c>
      <c r="I5258">
        <v>2.1724923054426002</v>
      </c>
      <c r="J5258">
        <v>2.16147135622202</v>
      </c>
      <c r="K5258">
        <v>2.17202666585528</v>
      </c>
      <c r="L5258">
        <v>2.3254907545907302</v>
      </c>
      <c r="M5258">
        <v>2.8285387003930502</v>
      </c>
      <c r="N5258">
        <v>3.4387699947591499</v>
      </c>
      <c r="O5258">
        <v>3.2813143936532598</v>
      </c>
      <c r="P5258">
        <v>3.6201190571952799</v>
      </c>
      <c r="Q5258">
        <v>3.9381488020848301</v>
      </c>
      <c r="R5258">
        <v>4.2799762687151501</v>
      </c>
      <c r="S5258">
        <v>4.7220914022729401</v>
      </c>
      <c r="T5258">
        <v>5.1740014108741299</v>
      </c>
      <c r="U5258">
        <v>5.7601904241460398</v>
      </c>
      <c r="V5258">
        <v>6.7709249459212</v>
      </c>
      <c r="W5258">
        <v>7.47595646848192</v>
      </c>
      <c r="X5258">
        <v>7.7741651228878199</v>
      </c>
      <c r="Y5258">
        <v>8.0019759781892503</v>
      </c>
      <c r="Z5258">
        <v>8.0484677860064409</v>
      </c>
      <c r="AA5258">
        <v>8.1671741261524708</v>
      </c>
      <c r="AB5258">
        <v>8.0842775471724693</v>
      </c>
      <c r="AC5258">
        <v>8.0254736648023304</v>
      </c>
      <c r="AD5258">
        <v>8.2082641230062592</v>
      </c>
      <c r="AE5258">
        <v>8.5536215361232895</v>
      </c>
      <c r="AF5258">
        <v>9.0339925071533091</v>
      </c>
      <c r="AG5258">
        <v>7.2856023052510501</v>
      </c>
      <c r="AH5258">
        <v>3.7389950076892098</v>
      </c>
      <c r="AI5258">
        <v>-0.58299019570467003</v>
      </c>
      <c r="AJ5258">
        <v>-4.5961271225595501</v>
      </c>
      <c r="AK5258">
        <v>-8.2335601894831605</v>
      </c>
    </row>
    <row r="5259" spans="1:37" hidden="1" x14ac:dyDescent="0.3">
      <c r="A5259" s="130" t="str">
        <f t="shared" si="126"/>
        <v>SDGbaseWaS_1BW_v6_3C_SavingsINShhd-8</v>
      </c>
      <c r="B5259" s="130" t="s">
        <v>220</v>
      </c>
      <c r="C5259" s="130" t="s">
        <v>304</v>
      </c>
      <c r="D5259" s="4" t="s">
        <v>96</v>
      </c>
      <c r="E5259" t="s">
        <v>92</v>
      </c>
      <c r="F5259">
        <v>3.7804416834441499</v>
      </c>
      <c r="G5259">
        <v>3.0788417589874801</v>
      </c>
      <c r="H5259">
        <v>4.1688673480730696</v>
      </c>
      <c r="I5259">
        <v>4.5189595628104797</v>
      </c>
      <c r="J5259">
        <v>4.5353338399507397</v>
      </c>
      <c r="K5259">
        <v>4.5887230520996498</v>
      </c>
      <c r="L5259">
        <v>4.8757160639697199</v>
      </c>
      <c r="M5259">
        <v>5.73506330274832</v>
      </c>
      <c r="N5259">
        <v>6.77740218987572</v>
      </c>
      <c r="O5259">
        <v>6.5651887312101103</v>
      </c>
      <c r="P5259">
        <v>7.1723476467535097</v>
      </c>
      <c r="Q5259">
        <v>7.7441164740435804</v>
      </c>
      <c r="R5259">
        <v>8.5033511995653406</v>
      </c>
      <c r="S5259">
        <v>9.2928625076311899</v>
      </c>
      <c r="T5259">
        <v>10.1048344800947</v>
      </c>
      <c r="U5259">
        <v>11.158084527893701</v>
      </c>
      <c r="V5259">
        <v>12.9134130886462</v>
      </c>
      <c r="W5259">
        <v>14.1634235229242</v>
      </c>
      <c r="X5259">
        <v>14.734342720003299</v>
      </c>
      <c r="Y5259">
        <v>15.173530451502099</v>
      </c>
      <c r="Z5259">
        <v>15.3197858189867</v>
      </c>
      <c r="AA5259">
        <v>15.5773585332633</v>
      </c>
      <c r="AB5259">
        <v>15.518063866499</v>
      </c>
      <c r="AC5259">
        <v>15.464398133035001</v>
      </c>
      <c r="AD5259">
        <v>15.8133472284877</v>
      </c>
      <c r="AE5259">
        <v>16.449392172479101</v>
      </c>
      <c r="AF5259">
        <v>17.318274317819</v>
      </c>
      <c r="AG5259">
        <v>14.4204041963736</v>
      </c>
      <c r="AH5259">
        <v>8.4016841910023405</v>
      </c>
      <c r="AI5259">
        <v>1.14630775696163</v>
      </c>
      <c r="AJ5259">
        <v>-5.5482520769915498</v>
      </c>
      <c r="AK5259">
        <v>-11.5731294569933</v>
      </c>
    </row>
    <row r="5260" spans="1:37" hidden="1" x14ac:dyDescent="0.3">
      <c r="A5260" s="130" t="str">
        <f t="shared" si="126"/>
        <v>SDGbaseWaS_1BW_v6_3C_SavingsINShhd-9</v>
      </c>
      <c r="B5260" s="130" t="s">
        <v>220</v>
      </c>
      <c r="C5260" s="130" t="s">
        <v>304</v>
      </c>
      <c r="D5260" s="4" t="s">
        <v>96</v>
      </c>
      <c r="E5260" t="s">
        <v>93</v>
      </c>
      <c r="F5260">
        <v>61.826498903556796</v>
      </c>
      <c r="G5260">
        <v>55.724592745528099</v>
      </c>
      <c r="H5260">
        <v>61.175271430918102</v>
      </c>
      <c r="I5260">
        <v>58.855171388682002</v>
      </c>
      <c r="J5260">
        <v>60.3273789902142</v>
      </c>
      <c r="K5260">
        <v>61.986478326298098</v>
      </c>
      <c r="L5260">
        <v>64.211899107347193</v>
      </c>
      <c r="M5260">
        <v>67.694807561925103</v>
      </c>
      <c r="N5260">
        <v>71.786800294746598</v>
      </c>
      <c r="O5260">
        <v>73.398349896293894</v>
      </c>
      <c r="P5260">
        <v>76.921901076045103</v>
      </c>
      <c r="Q5260">
        <v>80.308504018247106</v>
      </c>
      <c r="R5260">
        <v>87.543391011067598</v>
      </c>
      <c r="S5260">
        <v>91.720546898325296</v>
      </c>
      <c r="T5260">
        <v>96.110853478748695</v>
      </c>
      <c r="U5260">
        <v>101.521528267661</v>
      </c>
      <c r="V5260">
        <v>108.308804146759</v>
      </c>
      <c r="W5260">
        <v>114.09673658736401</v>
      </c>
      <c r="X5260">
        <v>118.454081417777</v>
      </c>
      <c r="Y5260">
        <v>122.252825135021</v>
      </c>
      <c r="Z5260">
        <v>125.667794711979</v>
      </c>
      <c r="AA5260">
        <v>129.145559326675</v>
      </c>
      <c r="AB5260">
        <v>132.58718892472399</v>
      </c>
      <c r="AC5260">
        <v>135.27297834441501</v>
      </c>
      <c r="AD5260">
        <v>138.70391648046001</v>
      </c>
      <c r="AE5260">
        <v>143.13130340894</v>
      </c>
      <c r="AF5260">
        <v>148.26565144700399</v>
      </c>
      <c r="AG5260">
        <v>144.45768656966999</v>
      </c>
      <c r="AH5260">
        <v>129.86687619441199</v>
      </c>
      <c r="AI5260">
        <v>112.401260268862</v>
      </c>
      <c r="AJ5260">
        <v>96.194343902706294</v>
      </c>
      <c r="AK5260">
        <v>81.278315197747801</v>
      </c>
    </row>
    <row r="5261" spans="1:37" hidden="1" x14ac:dyDescent="0.3">
      <c r="A5261" s="130" t="str">
        <f t="shared" si="126"/>
        <v>SDGbaseWaS_1BW_v6_3C_SavingsINStotal</v>
      </c>
      <c r="B5261" s="130" t="s">
        <v>220</v>
      </c>
      <c r="C5261" s="130" t="s">
        <v>304</v>
      </c>
      <c r="D5261" s="4" t="s">
        <v>96</v>
      </c>
      <c r="E5261" t="s">
        <v>1</v>
      </c>
      <c r="F5261">
        <v>764.22743601987099</v>
      </c>
      <c r="G5261">
        <v>706.54394168539898</v>
      </c>
      <c r="H5261">
        <v>729.50513220831601</v>
      </c>
      <c r="I5261">
        <v>704.60924659867101</v>
      </c>
      <c r="J5261">
        <v>726.16534881521</v>
      </c>
      <c r="K5261">
        <v>748.10023569392195</v>
      </c>
      <c r="L5261">
        <v>771.38954314805596</v>
      </c>
      <c r="M5261">
        <v>794.09122659811305</v>
      </c>
      <c r="N5261">
        <v>819.31537226644298</v>
      </c>
      <c r="O5261">
        <v>844.12384715805194</v>
      </c>
      <c r="P5261">
        <v>875.15705463061397</v>
      </c>
      <c r="Q5261">
        <v>906.96163516878005</v>
      </c>
      <c r="R5261">
        <v>972.15479579626799</v>
      </c>
      <c r="S5261">
        <v>1009.11986744521</v>
      </c>
      <c r="T5261">
        <v>1048.7039311792</v>
      </c>
      <c r="U5261">
        <v>1094.38853249828</v>
      </c>
      <c r="V5261">
        <v>1138.2859031046</v>
      </c>
      <c r="W5261">
        <v>1183.8657481103101</v>
      </c>
      <c r="X5261">
        <v>1231.2604944627601</v>
      </c>
      <c r="Y5261">
        <v>1276.73894047409</v>
      </c>
      <c r="Z5261">
        <v>1325.0891340220501</v>
      </c>
      <c r="AA5261">
        <v>1371.4130470094401</v>
      </c>
      <c r="AB5261">
        <v>1425.3753268691401</v>
      </c>
      <c r="AC5261">
        <v>1471.5097953985</v>
      </c>
      <c r="AD5261">
        <v>1514.1718281834901</v>
      </c>
      <c r="AE5261">
        <v>1562.4074687631201</v>
      </c>
      <c r="AF5261">
        <v>1613.7128351588999</v>
      </c>
      <c r="AG5261">
        <v>1665.1661834769</v>
      </c>
      <c r="AH5261">
        <v>1668.69947305131</v>
      </c>
      <c r="AI5261">
        <v>1664.56972083448</v>
      </c>
      <c r="AJ5261">
        <v>1658.0515954059699</v>
      </c>
      <c r="AK5261">
        <v>1647.13743980922</v>
      </c>
    </row>
    <row r="5262" spans="1:37" hidden="1" x14ac:dyDescent="0.3">
      <c r="A5262" s="130" t="str">
        <f t="shared" si="126"/>
        <v>SDGbaseWaS_1BW_v6_3YGXtotal</v>
      </c>
      <c r="B5262" s="130" t="s">
        <v>220</v>
      </c>
      <c r="C5262" s="130" t="s">
        <v>304</v>
      </c>
      <c r="D5262" s="4" t="s">
        <v>223</v>
      </c>
      <c r="E5262" t="s">
        <v>1</v>
      </c>
      <c r="F5262">
        <v>1490.97649378807</v>
      </c>
      <c r="G5262">
        <v>1430.4505946130701</v>
      </c>
      <c r="H5262">
        <v>1452.4945195742901</v>
      </c>
      <c r="I5262">
        <v>1760.3687951275299</v>
      </c>
      <c r="J5262">
        <v>1770.7724337089601</v>
      </c>
      <c r="K5262">
        <v>1793.6800711232099</v>
      </c>
      <c r="L5262">
        <v>1824.8204966574301</v>
      </c>
      <c r="M5262">
        <v>1860.24337512897</v>
      </c>
      <c r="N5262">
        <v>1896.85829779501</v>
      </c>
      <c r="O5262">
        <v>1926.39613445849</v>
      </c>
      <c r="P5262">
        <v>1967.60792095341</v>
      </c>
      <c r="Q5262">
        <v>2010.5769298647101</v>
      </c>
      <c r="R5262">
        <v>1946.5172878497599</v>
      </c>
      <c r="S5262">
        <v>1998.54200753337</v>
      </c>
      <c r="T5262">
        <v>2048.66753366073</v>
      </c>
      <c r="U5262">
        <v>2101.0785579521498</v>
      </c>
      <c r="V5262">
        <v>2156.4597643453799</v>
      </c>
      <c r="W5262">
        <v>2210.59441810818</v>
      </c>
      <c r="X5262">
        <v>2264.5547656609001</v>
      </c>
      <c r="Y5262">
        <v>2316.4252637076102</v>
      </c>
      <c r="Z5262">
        <v>2368.6641857374402</v>
      </c>
      <c r="AA5262">
        <v>2422.1736970461998</v>
      </c>
      <c r="AB5262">
        <v>2470.1574023988301</v>
      </c>
      <c r="AC5262">
        <v>2527.7104164186699</v>
      </c>
      <c r="AD5262">
        <v>2591.4286378074498</v>
      </c>
      <c r="AE5262">
        <v>2654.99764837982</v>
      </c>
      <c r="AF5262">
        <v>2720.3232659935202</v>
      </c>
      <c r="AG5262">
        <v>2781.7101608149701</v>
      </c>
      <c r="AH5262">
        <v>2817.05133871013</v>
      </c>
      <c r="AI5262">
        <v>2848.3397358401398</v>
      </c>
      <c r="AJ5262">
        <v>2888.0551227824899</v>
      </c>
      <c r="AK5262">
        <v>2931.3131495675402</v>
      </c>
    </row>
    <row r="5263" spans="1:37" hidden="1" x14ac:dyDescent="0.3">
      <c r="A5263" s="130" t="str">
        <f t="shared" si="126"/>
        <v>SDGbaseWaS_1BW_v6_3EGXtotal</v>
      </c>
      <c r="B5263" s="130" t="s">
        <v>220</v>
      </c>
      <c r="C5263" s="130" t="s">
        <v>304</v>
      </c>
      <c r="D5263" s="4" t="s">
        <v>197</v>
      </c>
      <c r="E5263" t="s">
        <v>1</v>
      </c>
      <c r="F5263">
        <v>1502.9418073243701</v>
      </c>
      <c r="G5263">
        <v>1442.69743044645</v>
      </c>
      <c r="H5263">
        <v>1465.03357220508</v>
      </c>
      <c r="I5263">
        <v>1664.04743086286</v>
      </c>
      <c r="J5263">
        <v>1686.0440422889601</v>
      </c>
      <c r="K5263">
        <v>1715.8177924715801</v>
      </c>
      <c r="L5263">
        <v>1751.1147677495801</v>
      </c>
      <c r="M5263">
        <v>1789.4250793180199</v>
      </c>
      <c r="N5263">
        <v>1828.5568435150701</v>
      </c>
      <c r="O5263">
        <v>1861.0919976031</v>
      </c>
      <c r="P5263">
        <v>1904.5529200656999</v>
      </c>
      <c r="Q5263">
        <v>1949.8601473956601</v>
      </c>
      <c r="R5263">
        <v>1998.1391728249</v>
      </c>
      <c r="S5263">
        <v>2048.6685402501798</v>
      </c>
      <c r="T5263">
        <v>2099.379265177</v>
      </c>
      <c r="U5263">
        <v>2153.5506630483401</v>
      </c>
      <c r="V5263">
        <v>2210.5684485240899</v>
      </c>
      <c r="W5263">
        <v>2267.10411421762</v>
      </c>
      <c r="X5263">
        <v>2323.8213523876202</v>
      </c>
      <c r="Y5263">
        <v>2378.8095612877</v>
      </c>
      <c r="Z5263">
        <v>2434.0426362201802</v>
      </c>
      <c r="AA5263">
        <v>2490.5728149966499</v>
      </c>
      <c r="AB5263">
        <v>2545.0004652958301</v>
      </c>
      <c r="AC5263">
        <v>2604.8836244541999</v>
      </c>
      <c r="AD5263">
        <v>2666.83538915295</v>
      </c>
      <c r="AE5263">
        <v>2731.5835746990201</v>
      </c>
      <c r="AF5263">
        <v>2799.0912496168498</v>
      </c>
      <c r="AG5263">
        <v>2863.1102180623802</v>
      </c>
      <c r="AH5263">
        <v>2896.64834711709</v>
      </c>
      <c r="AI5263">
        <v>2924.7593471960099</v>
      </c>
      <c r="AJ5263">
        <v>2961.02981470648</v>
      </c>
      <c r="AK5263">
        <v>3000.9309859739501</v>
      </c>
    </row>
    <row r="5264" spans="1:37" hidden="1" x14ac:dyDescent="0.3">
      <c r="A5264" s="130" t="str">
        <f t="shared" si="126"/>
        <v>SDGbaseWaS_1BW_v6_3GADJXtotal</v>
      </c>
      <c r="B5264" s="130" t="s">
        <v>220</v>
      </c>
      <c r="C5264" s="130" t="s">
        <v>304</v>
      </c>
      <c r="D5264" s="4" t="s">
        <v>190</v>
      </c>
      <c r="E5264" t="s">
        <v>1</v>
      </c>
      <c r="F5264">
        <v>1</v>
      </c>
      <c r="G5264">
        <v>0.93699600000000005</v>
      </c>
      <c r="H5264">
        <v>0.96368600000000004</v>
      </c>
      <c r="I5264">
        <v>1.121027</v>
      </c>
      <c r="J5264">
        <v>1.1473</v>
      </c>
      <c r="K5264">
        <v>1.1743170000000001</v>
      </c>
      <c r="L5264">
        <v>1.202081</v>
      </c>
      <c r="M5264">
        <v>1.2305010000000001</v>
      </c>
      <c r="N5264">
        <v>1.2596769999999999</v>
      </c>
      <c r="O5264">
        <v>1.289658</v>
      </c>
      <c r="P5264">
        <v>1.3204450000000001</v>
      </c>
      <c r="Q5264">
        <v>1.351901</v>
      </c>
      <c r="R5264">
        <v>1.383845</v>
      </c>
      <c r="S5264">
        <v>1.416544</v>
      </c>
      <c r="T5264">
        <v>1.4500150000000001</v>
      </c>
      <c r="U5264">
        <v>1.4842770000000001</v>
      </c>
      <c r="V5264">
        <v>1.5193490000000001</v>
      </c>
      <c r="W5264">
        <v>1.55525</v>
      </c>
      <c r="X5264">
        <v>1.5919989999999999</v>
      </c>
      <c r="Y5264">
        <v>1.629616</v>
      </c>
      <c r="Z5264">
        <v>1.6681220000000001</v>
      </c>
      <c r="AA5264">
        <v>1.707538</v>
      </c>
      <c r="AB5264">
        <v>1.7478860000000001</v>
      </c>
      <c r="AC5264">
        <v>1.7891859999999999</v>
      </c>
      <c r="AD5264">
        <v>1.8314630000000001</v>
      </c>
      <c r="AE5264">
        <v>1.874738</v>
      </c>
      <c r="AF5264">
        <v>1.9190370000000001</v>
      </c>
      <c r="AG5264">
        <v>1.9643809999999999</v>
      </c>
      <c r="AH5264">
        <v>2.0107979999999999</v>
      </c>
      <c r="AI5264">
        <v>2.0583109999999998</v>
      </c>
      <c r="AJ5264">
        <v>2.1069460000000002</v>
      </c>
      <c r="AK5264">
        <v>2.1567310000000002</v>
      </c>
    </row>
    <row r="5265" spans="1:37" hidden="1" x14ac:dyDescent="0.3">
      <c r="A5265" s="130" t="str">
        <f t="shared" si="126"/>
        <v>SDGbaseWaS_1BW_v6_3GOVGRtotal</v>
      </c>
      <c r="B5265" s="130" t="s">
        <v>220</v>
      </c>
      <c r="C5265" s="130" t="s">
        <v>304</v>
      </c>
      <c r="D5265" s="4" t="s">
        <v>192</v>
      </c>
      <c r="E5265" t="s">
        <v>1</v>
      </c>
      <c r="G5265">
        <v>2.3628947497707602E-2</v>
      </c>
      <c r="H5265">
        <v>2.3628947497707602E-2</v>
      </c>
      <c r="I5265">
        <v>2.3628947497707602E-2</v>
      </c>
      <c r="J5265">
        <v>2.3628947497707602E-2</v>
      </c>
      <c r="K5265">
        <v>2.3628947497707602E-2</v>
      </c>
      <c r="L5265">
        <v>2.3628947497707602E-2</v>
      </c>
      <c r="M5265">
        <v>2.3628947497707602E-2</v>
      </c>
      <c r="N5265">
        <v>2.3628947497707602E-2</v>
      </c>
      <c r="O5265">
        <v>2.3628947497707602E-2</v>
      </c>
      <c r="P5265">
        <v>2.3628947497707602E-2</v>
      </c>
      <c r="Q5265">
        <v>2.3628947497707602E-2</v>
      </c>
      <c r="R5265">
        <v>2.3628947497707602E-2</v>
      </c>
      <c r="S5265">
        <v>2.3628947497707602E-2</v>
      </c>
      <c r="T5265">
        <v>2.3628947497707602E-2</v>
      </c>
      <c r="U5265">
        <v>2.3628947497707602E-2</v>
      </c>
      <c r="V5265">
        <v>2.3628947497707602E-2</v>
      </c>
      <c r="W5265">
        <v>2.3628947497707602E-2</v>
      </c>
      <c r="X5265">
        <v>2.3628947497707602E-2</v>
      </c>
      <c r="Y5265">
        <v>2.3628947497707602E-2</v>
      </c>
      <c r="Z5265">
        <v>2.3628947497707602E-2</v>
      </c>
      <c r="AA5265">
        <v>2.3628947497707602E-2</v>
      </c>
      <c r="AB5265">
        <v>2.3628947497707602E-2</v>
      </c>
      <c r="AC5265">
        <v>2.3628947497707602E-2</v>
      </c>
      <c r="AD5265">
        <v>2.3628947497707602E-2</v>
      </c>
      <c r="AE5265">
        <v>2.3628947497707602E-2</v>
      </c>
      <c r="AF5265">
        <v>2.3628947497707602E-2</v>
      </c>
      <c r="AG5265">
        <v>2.3628947497707602E-2</v>
      </c>
      <c r="AH5265">
        <v>2.3628947497707602E-2</v>
      </c>
      <c r="AI5265">
        <v>2.3628947497707602E-2</v>
      </c>
      <c r="AJ5265">
        <v>2.3628947497707602E-2</v>
      </c>
      <c r="AK5265">
        <v>2.3628947497707602E-2</v>
      </c>
    </row>
    <row r="5266" spans="1:37" hidden="1" x14ac:dyDescent="0.3">
      <c r="A5266" s="130" t="str">
        <f t="shared" si="126"/>
        <v>SDGbaseWaS_1BW_v6_3C_GovConscgsrv</v>
      </c>
      <c r="B5266" s="130" t="s">
        <v>220</v>
      </c>
      <c r="C5266" s="130" t="s">
        <v>304</v>
      </c>
      <c r="D5266" s="4" t="s">
        <v>213</v>
      </c>
      <c r="E5266" t="s">
        <v>184</v>
      </c>
      <c r="F5266">
        <v>1080.43447768238</v>
      </c>
      <c r="G5266">
        <v>1020.19010080446</v>
      </c>
      <c r="H5266">
        <v>1053.05643214213</v>
      </c>
      <c r="I5266">
        <v>1244.7417029149999</v>
      </c>
      <c r="J5266">
        <v>1261.03833912708</v>
      </c>
      <c r="K5266">
        <v>1285.8054374897599</v>
      </c>
      <c r="L5266">
        <v>1315.30570594764</v>
      </c>
      <c r="M5266">
        <v>1347.11265548038</v>
      </c>
      <c r="N5266">
        <v>1379.5601496111101</v>
      </c>
      <c r="O5266">
        <v>1404.8125204361299</v>
      </c>
      <c r="P5266">
        <v>1439.9018094128701</v>
      </c>
      <c r="Q5266">
        <v>1476.32647392847</v>
      </c>
      <c r="R5266">
        <v>1515.76662372481</v>
      </c>
      <c r="S5266">
        <v>1555.9361687635301</v>
      </c>
      <c r="T5266">
        <v>1596.02746861123</v>
      </c>
      <c r="U5266">
        <v>1638.9991819245199</v>
      </c>
      <c r="V5266">
        <v>1683.3273771814099</v>
      </c>
      <c r="W5266">
        <v>1727.3572526012099</v>
      </c>
      <c r="X5266">
        <v>1771.0417558388699</v>
      </c>
      <c r="Y5266">
        <v>1812.3532040931</v>
      </c>
      <c r="Z5266">
        <v>1854.4861030233601</v>
      </c>
      <c r="AA5266">
        <v>1897.1179064513999</v>
      </c>
      <c r="AB5266">
        <v>1937.8414903560499</v>
      </c>
      <c r="AC5266">
        <v>1982.5126530047201</v>
      </c>
      <c r="AD5266">
        <v>2029.99376664836</v>
      </c>
      <c r="AE5266">
        <v>2080.0039464484498</v>
      </c>
      <c r="AF5266">
        <v>2132.1822487262002</v>
      </c>
      <c r="AG5266">
        <v>2180.2422488052898</v>
      </c>
      <c r="AH5266">
        <v>2197.8013512844</v>
      </c>
      <c r="AI5266">
        <v>2221.0657410444301</v>
      </c>
      <c r="AJ5266">
        <v>2254.4337058451001</v>
      </c>
      <c r="AK5266">
        <v>2291.7370917929202</v>
      </c>
    </row>
    <row r="5267" spans="1:37" hidden="1" x14ac:dyDescent="0.3">
      <c r="A5267" s="130" t="str">
        <f t="shared" si="126"/>
        <v>SDGbaseWaS_1BW_v6_3C_GovConstotal</v>
      </c>
      <c r="B5267" s="130" t="s">
        <v>220</v>
      </c>
      <c r="C5267" s="130" t="s">
        <v>304</v>
      </c>
      <c r="D5267" s="4" t="s">
        <v>213</v>
      </c>
      <c r="E5267" t="s">
        <v>1</v>
      </c>
      <c r="F5267">
        <v>1080.43447768238</v>
      </c>
      <c r="G5267">
        <v>1020.19010080446</v>
      </c>
      <c r="H5267">
        <v>1053.05643214213</v>
      </c>
      <c r="I5267">
        <v>1244.7417029149999</v>
      </c>
      <c r="J5267">
        <v>1261.03833912708</v>
      </c>
      <c r="K5267">
        <v>1285.8054374897599</v>
      </c>
      <c r="L5267">
        <v>1315.30570594764</v>
      </c>
      <c r="M5267">
        <v>1347.11265548038</v>
      </c>
      <c r="N5267">
        <v>1379.5601496111101</v>
      </c>
      <c r="O5267">
        <v>1404.8125204361299</v>
      </c>
      <c r="P5267">
        <v>1439.9018094128701</v>
      </c>
      <c r="Q5267">
        <v>1476.32647392847</v>
      </c>
      <c r="R5267">
        <v>1515.76662372481</v>
      </c>
      <c r="S5267">
        <v>1555.9361687635301</v>
      </c>
      <c r="T5267">
        <v>1596.02746861123</v>
      </c>
      <c r="U5267">
        <v>1638.9991819245199</v>
      </c>
      <c r="V5267">
        <v>1683.3273771814099</v>
      </c>
      <c r="W5267">
        <v>1727.3572526012099</v>
      </c>
      <c r="X5267">
        <v>1771.0417558388699</v>
      </c>
      <c r="Y5267">
        <v>1812.3532040931</v>
      </c>
      <c r="Z5267">
        <v>1854.4861030233601</v>
      </c>
      <c r="AA5267">
        <v>1897.1179064513999</v>
      </c>
      <c r="AB5267">
        <v>1937.8414903560499</v>
      </c>
      <c r="AC5267">
        <v>1982.5126530047201</v>
      </c>
      <c r="AD5267">
        <v>2029.99376664836</v>
      </c>
      <c r="AE5267">
        <v>2080.0039464484498</v>
      </c>
      <c r="AF5267">
        <v>2132.1822487262002</v>
      </c>
      <c r="AG5267">
        <v>2180.2422488052898</v>
      </c>
      <c r="AH5267">
        <v>2197.8013512844</v>
      </c>
      <c r="AI5267">
        <v>2221.0657410444301</v>
      </c>
      <c r="AJ5267">
        <v>2254.4337058451001</v>
      </c>
      <c r="AK5267">
        <v>2291.7370917929202</v>
      </c>
    </row>
    <row r="5268" spans="1:37" hidden="1" x14ac:dyDescent="0.3">
      <c r="A5268" s="130" t="str">
        <f t="shared" si="126"/>
        <v>SDGbaseWaS_1BW_v6_3GSAVXtotal</v>
      </c>
      <c r="B5268" s="130" t="s">
        <v>220</v>
      </c>
      <c r="C5268" s="130" t="s">
        <v>304</v>
      </c>
      <c r="D5268" s="4" t="s">
        <v>98</v>
      </c>
      <c r="E5268" t="s">
        <v>1</v>
      </c>
      <c r="F5268">
        <v>-11.965313536297</v>
      </c>
      <c r="G5268">
        <v>-12.246835833377</v>
      </c>
      <c r="H5268">
        <v>-12.539052630794901</v>
      </c>
      <c r="I5268">
        <v>96.321364264676305</v>
      </c>
      <c r="J5268">
        <v>84.728391419996299</v>
      </c>
      <c r="K5268">
        <v>77.862278651630305</v>
      </c>
      <c r="L5268">
        <v>73.705728907856397</v>
      </c>
      <c r="M5268">
        <v>70.818295810951398</v>
      </c>
      <c r="N5268">
        <v>68.301454279944906</v>
      </c>
      <c r="O5268">
        <v>65.3041368553897</v>
      </c>
      <c r="P5268">
        <v>63.055000887708502</v>
      </c>
      <c r="Q5268">
        <v>60.716782469050699</v>
      </c>
      <c r="R5268">
        <v>-51.621884975140802</v>
      </c>
      <c r="S5268">
        <v>-50.126532716808498</v>
      </c>
      <c r="T5268">
        <v>-50.711731516271797</v>
      </c>
      <c r="U5268">
        <v>-52.472105096192102</v>
      </c>
      <c r="V5268">
        <v>-54.108684178709602</v>
      </c>
      <c r="W5268">
        <v>-56.509696109443198</v>
      </c>
      <c r="X5268">
        <v>-59.266586726722402</v>
      </c>
      <c r="Y5268">
        <v>-62.384297580094398</v>
      </c>
      <c r="Z5268">
        <v>-65.378450482738103</v>
      </c>
      <c r="AA5268">
        <v>-68.399117950453302</v>
      </c>
      <c r="AB5268">
        <v>-74.843062896998205</v>
      </c>
      <c r="AC5268">
        <v>-77.173208035530493</v>
      </c>
      <c r="AD5268">
        <v>-75.406751345503807</v>
      </c>
      <c r="AE5268">
        <v>-76.585926319194598</v>
      </c>
      <c r="AF5268">
        <v>-78.767983623330593</v>
      </c>
      <c r="AG5268">
        <v>-81.400057247408299</v>
      </c>
      <c r="AH5268">
        <v>-79.597008406952696</v>
      </c>
      <c r="AI5268">
        <v>-76.419611355866394</v>
      </c>
      <c r="AJ5268">
        <v>-72.9746919239942</v>
      </c>
      <c r="AK5268">
        <v>-69.617836406410305</v>
      </c>
    </row>
    <row r="5269" spans="1:37" hidden="1" x14ac:dyDescent="0.3">
      <c r="A5269" s="130" t="str">
        <f t="shared" si="126"/>
        <v>SDGbaseWaS_1BW_v6_3FSAVXtotal</v>
      </c>
      <c r="B5269" s="130" t="s">
        <v>220</v>
      </c>
      <c r="C5269" s="130" t="s">
        <v>304</v>
      </c>
      <c r="D5269" s="4" t="s">
        <v>97</v>
      </c>
      <c r="E5269" t="s">
        <v>1</v>
      </c>
      <c r="F5269">
        <v>179.67258997532701</v>
      </c>
      <c r="G5269">
        <v>182.72702400490701</v>
      </c>
      <c r="H5269">
        <v>185.833383412991</v>
      </c>
      <c r="I5269">
        <v>188.992550931012</v>
      </c>
      <c r="J5269">
        <v>192.205424296839</v>
      </c>
      <c r="K5269">
        <v>195.47291650988501</v>
      </c>
      <c r="L5269">
        <v>198.79595609055301</v>
      </c>
      <c r="M5269">
        <v>202.175487344093</v>
      </c>
      <c r="N5269">
        <v>205.61247062894199</v>
      </c>
      <c r="O5269">
        <v>209.10788262963399</v>
      </c>
      <c r="P5269">
        <v>212.66271663433801</v>
      </c>
      <c r="Q5269">
        <v>216.27798281712199</v>
      </c>
      <c r="R5269">
        <v>219.95470852501299</v>
      </c>
      <c r="S5269">
        <v>223.69393856993801</v>
      </c>
      <c r="T5269">
        <v>227.496735525627</v>
      </c>
      <c r="U5269">
        <v>231.36418002956199</v>
      </c>
      <c r="V5269">
        <v>235.29737109006501</v>
      </c>
      <c r="W5269">
        <v>239.297426398596</v>
      </c>
      <c r="X5269">
        <v>243.365482647372</v>
      </c>
      <c r="Y5269">
        <v>247.502695852377</v>
      </c>
      <c r="Z5269">
        <v>251.71024168186801</v>
      </c>
      <c r="AA5269">
        <v>255.98931579046001</v>
      </c>
      <c r="AB5269">
        <v>260.34113415889698</v>
      </c>
      <c r="AC5269">
        <v>264.76693343959897</v>
      </c>
      <c r="AD5269">
        <v>269.26797130807199</v>
      </c>
      <c r="AE5269">
        <v>273.84552682030898</v>
      </c>
      <c r="AF5269">
        <v>278.50090077625401</v>
      </c>
      <c r="AG5269">
        <v>283.23541608944998</v>
      </c>
      <c r="AH5269">
        <v>288.05041816297103</v>
      </c>
      <c r="AI5269">
        <v>292.94727527174098</v>
      </c>
      <c r="AJ5269">
        <v>297.92737895136099</v>
      </c>
      <c r="AK5269">
        <v>302.99214439353398</v>
      </c>
    </row>
    <row r="5270" spans="1:37" hidden="1" x14ac:dyDescent="0.3">
      <c r="A5270" s="130" t="str">
        <f t="shared" si="126"/>
        <v>SDGbaseWaS_1BW_v6_3C_TSavtotal</v>
      </c>
      <c r="B5270" s="130" t="s">
        <v>220</v>
      </c>
      <c r="C5270" s="130" t="s">
        <v>304</v>
      </c>
      <c r="D5270" s="4" t="s">
        <v>100</v>
      </c>
      <c r="E5270" t="s">
        <v>1</v>
      </c>
      <c r="F5270">
        <v>931.934712458901</v>
      </c>
      <c r="G5270">
        <v>877.02412985693002</v>
      </c>
      <c r="H5270">
        <v>902.79946299051198</v>
      </c>
      <c r="I5270">
        <v>989.92316179435898</v>
      </c>
      <c r="J5270">
        <v>1003.0991645320501</v>
      </c>
      <c r="K5270">
        <v>1021.43543085544</v>
      </c>
      <c r="L5270">
        <v>1043.89122814647</v>
      </c>
      <c r="M5270">
        <v>1067.08500975316</v>
      </c>
      <c r="N5270">
        <v>1093.22929717533</v>
      </c>
      <c r="O5270">
        <v>1118.53586664308</v>
      </c>
      <c r="P5270">
        <v>1150.8747721526599</v>
      </c>
      <c r="Q5270">
        <v>1183.95640045495</v>
      </c>
      <c r="R5270">
        <v>1140.48761934614</v>
      </c>
      <c r="S5270">
        <v>1182.68727329834</v>
      </c>
      <c r="T5270">
        <v>1225.4889351885499</v>
      </c>
      <c r="U5270">
        <v>1273.28060743165</v>
      </c>
      <c r="V5270">
        <v>1319.4745900159601</v>
      </c>
      <c r="W5270">
        <v>1366.65347839947</v>
      </c>
      <c r="X5270">
        <v>1415.3593903834001</v>
      </c>
      <c r="Y5270">
        <v>1461.85733874637</v>
      </c>
      <c r="Z5270">
        <v>1511.4209252211799</v>
      </c>
      <c r="AA5270">
        <v>1559.0032448494501</v>
      </c>
      <c r="AB5270">
        <v>1610.8733981310399</v>
      </c>
      <c r="AC5270">
        <v>1659.1035208025701</v>
      </c>
      <c r="AD5270">
        <v>1708.0330481460601</v>
      </c>
      <c r="AE5270">
        <v>1759.6670692642299</v>
      </c>
      <c r="AF5270">
        <v>1813.4457523118199</v>
      </c>
      <c r="AG5270">
        <v>1867.00154231894</v>
      </c>
      <c r="AH5270">
        <v>1877.1528828073299</v>
      </c>
      <c r="AI5270">
        <v>1881.0973847503501</v>
      </c>
      <c r="AJ5270">
        <v>1883.00428243334</v>
      </c>
      <c r="AK5270">
        <v>1880.5117477963399</v>
      </c>
    </row>
    <row r="5271" spans="1:37" hidden="1" x14ac:dyDescent="0.3">
      <c r="A5271" s="130" t="str">
        <f t="shared" si="126"/>
        <v>SDGbaseWaS_1BW_v6_3QINVXctext</v>
      </c>
      <c r="B5271" s="130" t="s">
        <v>220</v>
      </c>
      <c r="C5271" s="130" t="s">
        <v>304</v>
      </c>
      <c r="D5271" s="4" t="s">
        <v>101</v>
      </c>
      <c r="E5271" t="s">
        <v>102</v>
      </c>
      <c r="F5271">
        <v>2.3692309801762498E-2</v>
      </c>
      <c r="G5271">
        <v>2.1592316082631499E-2</v>
      </c>
      <c r="H5271">
        <v>2.22257982128309E-2</v>
      </c>
      <c r="I5271">
        <v>2.4108286945180999E-2</v>
      </c>
      <c r="J5271">
        <v>2.45426335148075E-2</v>
      </c>
      <c r="K5271">
        <v>2.50383563864463E-2</v>
      </c>
      <c r="L5271">
        <v>2.56346192682767E-2</v>
      </c>
      <c r="M5271">
        <v>2.63079513865885E-2</v>
      </c>
      <c r="N5271">
        <v>2.7017496209367501E-2</v>
      </c>
      <c r="O5271">
        <v>2.7902660067013599E-2</v>
      </c>
      <c r="P5271">
        <v>2.87229247189911E-2</v>
      </c>
      <c r="Q5271">
        <v>2.9503774026813801E-2</v>
      </c>
      <c r="R5271">
        <v>2.8600194990964199E-2</v>
      </c>
      <c r="S5271">
        <v>2.94865026484987E-2</v>
      </c>
      <c r="T5271">
        <v>3.04258368688601E-2</v>
      </c>
      <c r="U5271">
        <v>3.1512629770835902E-2</v>
      </c>
      <c r="V5271">
        <v>3.2639867436866102E-2</v>
      </c>
      <c r="W5271">
        <v>3.37512977884383E-2</v>
      </c>
      <c r="X5271">
        <v>3.47726653367968E-2</v>
      </c>
      <c r="Y5271">
        <v>3.5814232391184697E-2</v>
      </c>
      <c r="Z5271">
        <v>3.6916901235611699E-2</v>
      </c>
      <c r="AA5271">
        <v>3.79871776671988E-2</v>
      </c>
      <c r="AB5271">
        <v>3.89228288519195E-2</v>
      </c>
      <c r="AC5271">
        <v>3.9873532443171801E-2</v>
      </c>
      <c r="AD5271">
        <v>4.0992809261978597E-2</v>
      </c>
      <c r="AE5271">
        <v>4.2207181603508101E-2</v>
      </c>
      <c r="AF5271">
        <v>4.3485721118777701E-2</v>
      </c>
      <c r="AG5271">
        <v>4.4740812736334797E-2</v>
      </c>
      <c r="AH5271">
        <v>4.4581206899905398E-2</v>
      </c>
      <c r="AI5271">
        <v>4.4257831795452902E-2</v>
      </c>
      <c r="AJ5271">
        <v>4.40826016525478E-2</v>
      </c>
      <c r="AK5271">
        <v>4.3828380689348898E-2</v>
      </c>
    </row>
    <row r="5272" spans="1:37" hidden="1" x14ac:dyDescent="0.3">
      <c r="A5272" s="130" t="str">
        <f t="shared" si="126"/>
        <v>SDGbaseWaS_1BW_v6_3QINVXcleat</v>
      </c>
      <c r="B5272" s="130" t="s">
        <v>220</v>
      </c>
      <c r="C5272" s="130" t="s">
        <v>304</v>
      </c>
      <c r="D5272" s="4" t="s">
        <v>101</v>
      </c>
      <c r="E5272" t="s">
        <v>103</v>
      </c>
      <c r="F5272" s="143">
        <v>3.4546835070606202E-5</v>
      </c>
      <c r="G5272" s="143">
        <v>3.1484738665859197E-5</v>
      </c>
      <c r="H5272" s="143">
        <v>3.2408447787312098E-5</v>
      </c>
      <c r="I5272" s="143">
        <v>3.5153390272993102E-5</v>
      </c>
      <c r="J5272" s="143">
        <v>3.5786730771658002E-5</v>
      </c>
      <c r="K5272" s="143">
        <v>3.6509566849293503E-5</v>
      </c>
      <c r="L5272" s="143">
        <v>3.73790048909904E-5</v>
      </c>
      <c r="M5272" s="143">
        <v>3.8360821093534201E-5</v>
      </c>
      <c r="N5272" s="143">
        <v>3.9395440688366798E-5</v>
      </c>
      <c r="O5272" s="143">
        <v>4.0686138389706497E-5</v>
      </c>
      <c r="P5272" s="143">
        <v>4.1882203605939898E-5</v>
      </c>
      <c r="Q5272" s="143">
        <v>4.3020795515215901E-5</v>
      </c>
      <c r="R5272" s="143">
        <v>4.1703245804531701E-5</v>
      </c>
      <c r="S5272" s="143">
        <v>4.29956113325387E-5</v>
      </c>
      <c r="T5272" s="143">
        <v>4.4365297304844798E-5</v>
      </c>
      <c r="U5272" s="143">
        <v>4.59499994911073E-5</v>
      </c>
      <c r="V5272" s="143">
        <v>4.7593676028327898E-5</v>
      </c>
      <c r="W5272" s="143">
        <v>4.9214303201005501E-5</v>
      </c>
      <c r="X5272" s="143">
        <v>5.0703605701894903E-5</v>
      </c>
      <c r="Y5272" s="143">
        <v>5.2222362021729898E-5</v>
      </c>
      <c r="Z5272" s="143">
        <v>5.3830213642135502E-5</v>
      </c>
      <c r="AA5272" s="143">
        <v>5.5390832411321299E-5</v>
      </c>
      <c r="AB5272" s="143">
        <v>5.6755147981758399E-5</v>
      </c>
      <c r="AC5272" s="143">
        <v>5.8141412151138099E-5</v>
      </c>
      <c r="AD5272" s="143">
        <v>5.9773480614753797E-5</v>
      </c>
      <c r="AE5272" s="143">
        <v>6.1544212187494103E-5</v>
      </c>
      <c r="AF5272" s="143">
        <v>6.3408508836273599E-5</v>
      </c>
      <c r="AG5272" s="143">
        <v>6.5238615038372094E-5</v>
      </c>
      <c r="AH5272" s="143">
        <v>6.5005886505208196E-5</v>
      </c>
      <c r="AI5272" s="143">
        <v>6.4534358549811006E-5</v>
      </c>
      <c r="AJ5272" s="143">
        <v>6.4278847504370905E-5</v>
      </c>
      <c r="AK5272" s="143">
        <v>6.3908156349282505E-5</v>
      </c>
    </row>
    <row r="5273" spans="1:37" hidden="1" x14ac:dyDescent="0.3">
      <c r="A5273" s="130" t="str">
        <f t="shared" si="126"/>
        <v>SDGbaseWaS_1BW_v6_3QINVXcprnt</v>
      </c>
      <c r="B5273" s="130" t="s">
        <v>220</v>
      </c>
      <c r="C5273" s="130" t="s">
        <v>304</v>
      </c>
      <c r="D5273" s="4" t="s">
        <v>101</v>
      </c>
      <c r="E5273" t="s">
        <v>104</v>
      </c>
      <c r="F5273">
        <v>1.1876043386783101E-3</v>
      </c>
      <c r="G5273">
        <v>1.0823397328672E-3</v>
      </c>
      <c r="H5273">
        <v>1.1140937548513299E-3</v>
      </c>
      <c r="I5273">
        <v>1.2084556724844401E-3</v>
      </c>
      <c r="J5273">
        <v>1.2302277949534899E-3</v>
      </c>
      <c r="K5273">
        <v>1.2550764753086799E-3</v>
      </c>
      <c r="L5273">
        <v>1.2849648395661E-3</v>
      </c>
      <c r="M5273">
        <v>1.31871638813901E-3</v>
      </c>
      <c r="N5273">
        <v>1.3542831402653199E-3</v>
      </c>
      <c r="O5273">
        <v>1.39865299894847E-3</v>
      </c>
      <c r="P5273">
        <v>1.43976971013889E-3</v>
      </c>
      <c r="Q5273">
        <v>1.47891068176991E-3</v>
      </c>
      <c r="R5273">
        <v>1.4336177410523301E-3</v>
      </c>
      <c r="S5273">
        <v>1.47804493402334E-3</v>
      </c>
      <c r="T5273">
        <v>1.52513014457918E-3</v>
      </c>
      <c r="U5273">
        <v>1.5796068915249499E-3</v>
      </c>
      <c r="V5273">
        <v>1.6361109788891701E-3</v>
      </c>
      <c r="W5273">
        <v>1.6918227063952699E-3</v>
      </c>
      <c r="X5273">
        <v>1.74301993207588E-3</v>
      </c>
      <c r="Y5273">
        <v>1.7952296812799699E-3</v>
      </c>
      <c r="Z5273">
        <v>1.8505022281411201E-3</v>
      </c>
      <c r="AA5273">
        <v>1.9041510679702999E-3</v>
      </c>
      <c r="AB5273">
        <v>1.9510516621192499E-3</v>
      </c>
      <c r="AC5273">
        <v>1.9987067754963501E-3</v>
      </c>
      <c r="AD5273">
        <v>2.0548118162171201E-3</v>
      </c>
      <c r="AE5273">
        <v>2.1156836296299299E-3</v>
      </c>
      <c r="AF5273">
        <v>2.1797718965912601E-3</v>
      </c>
      <c r="AG5273">
        <v>2.2426848106516101E-3</v>
      </c>
      <c r="AH5273">
        <v>2.2346843841247002E-3</v>
      </c>
      <c r="AI5273">
        <v>2.2184748342630898E-3</v>
      </c>
      <c r="AJ5273">
        <v>2.2096912213641099E-3</v>
      </c>
      <c r="AK5273">
        <v>2.19694810254606E-3</v>
      </c>
    </row>
    <row r="5274" spans="1:37" hidden="1" x14ac:dyDescent="0.3">
      <c r="A5274" s="130" t="str">
        <f t="shared" si="126"/>
        <v>SDGbaseWaS_1BW_v6_3QINVXcrubb</v>
      </c>
      <c r="B5274" s="130" t="s">
        <v>220</v>
      </c>
      <c r="C5274" s="130" t="s">
        <v>304</v>
      </c>
      <c r="D5274" s="4" t="s">
        <v>101</v>
      </c>
      <c r="E5274" t="s">
        <v>105</v>
      </c>
      <c r="F5274">
        <v>4.4626661802094399E-3</v>
      </c>
      <c r="G5274">
        <v>4.0671128961509498E-3</v>
      </c>
      <c r="H5274">
        <v>4.1864351277890698E-3</v>
      </c>
      <c r="I5274">
        <v>4.54101933130389E-3</v>
      </c>
      <c r="J5274">
        <v>4.6228325341102303E-3</v>
      </c>
      <c r="K5274">
        <v>4.7162065323623596E-3</v>
      </c>
      <c r="L5274">
        <v>4.8285181735456401E-3</v>
      </c>
      <c r="M5274">
        <v>4.9553465198563596E-3</v>
      </c>
      <c r="N5274">
        <v>5.0889958647472797E-3</v>
      </c>
      <c r="O5274">
        <v>5.2557246828537898E-3</v>
      </c>
      <c r="P5274">
        <v>5.4102291339533102E-3</v>
      </c>
      <c r="Q5274">
        <v>5.5573093395988298E-3</v>
      </c>
      <c r="R5274">
        <v>5.3871118519679597E-3</v>
      </c>
      <c r="S5274">
        <v>5.5540561153865397E-3</v>
      </c>
      <c r="T5274">
        <v>5.7309884234727796E-3</v>
      </c>
      <c r="U5274">
        <v>5.9356959411914004E-3</v>
      </c>
      <c r="V5274">
        <v>6.1480216051448804E-3</v>
      </c>
      <c r="W5274">
        <v>6.3573698148855296E-3</v>
      </c>
      <c r="X5274">
        <v>6.5497538607535996E-3</v>
      </c>
      <c r="Y5274">
        <v>6.7459426708328697E-3</v>
      </c>
      <c r="Z5274">
        <v>6.9536405694830402E-3</v>
      </c>
      <c r="AA5274">
        <v>7.1552370568953296E-3</v>
      </c>
      <c r="AB5274">
        <v>7.3314756310767096E-3</v>
      </c>
      <c r="AC5274">
        <v>7.5105494655649504E-3</v>
      </c>
      <c r="AD5274">
        <v>7.7213756301464202E-3</v>
      </c>
      <c r="AE5274">
        <v>7.9501139179735704E-3</v>
      </c>
      <c r="AF5274">
        <v>8.1909386878079807E-3</v>
      </c>
      <c r="AG5274">
        <v>8.42734682874491E-3</v>
      </c>
      <c r="AH5274">
        <v>8.3972835898983404E-3</v>
      </c>
      <c r="AI5274">
        <v>8.3363728912692597E-3</v>
      </c>
      <c r="AJ5274">
        <v>8.3033666694597805E-3</v>
      </c>
      <c r="AK5274">
        <v>8.2554817943985993E-3</v>
      </c>
    </row>
    <row r="5275" spans="1:37" hidden="1" x14ac:dyDescent="0.3">
      <c r="A5275" s="130" t="str">
        <f t="shared" si="126"/>
        <v>SDGbaseWaS_1BW_v6_3QINVXcplas</v>
      </c>
      <c r="B5275" s="130" t="s">
        <v>220</v>
      </c>
      <c r="C5275" s="130" t="s">
        <v>304</v>
      </c>
      <c r="D5275" s="4" t="s">
        <v>101</v>
      </c>
      <c r="E5275" t="s">
        <v>106</v>
      </c>
      <c r="F5275">
        <v>9.4082327898261705E-3</v>
      </c>
      <c r="G5275">
        <v>8.5743238154767105E-3</v>
      </c>
      <c r="H5275">
        <v>8.8258800123599598E-3</v>
      </c>
      <c r="I5275">
        <v>9.5734176043619605E-3</v>
      </c>
      <c r="J5275">
        <v>9.7458969308902802E-3</v>
      </c>
      <c r="K5275">
        <v>9.9427488298668692E-3</v>
      </c>
      <c r="L5275">
        <v>1.01795252371961E-2</v>
      </c>
      <c r="M5275">
        <v>1.04469058922251E-2</v>
      </c>
      <c r="N5275">
        <v>1.07286666375208E-2</v>
      </c>
      <c r="O5275">
        <v>1.1080165824369E-2</v>
      </c>
      <c r="P5275">
        <v>1.1405893491263501E-2</v>
      </c>
      <c r="Q5275">
        <v>1.1715969297431799E-2</v>
      </c>
      <c r="R5275">
        <v>1.13571574304416E-2</v>
      </c>
      <c r="S5275">
        <v>1.17091108210253E-2</v>
      </c>
      <c r="T5275">
        <v>1.2082121096788001E-2</v>
      </c>
      <c r="U5275">
        <v>1.2513687318134599E-2</v>
      </c>
      <c r="V5275">
        <v>1.29613141835693E-2</v>
      </c>
      <c r="W5275">
        <v>1.34026639533791E-2</v>
      </c>
      <c r="X5275">
        <v>1.3808249721053699E-2</v>
      </c>
      <c r="Y5275">
        <v>1.4221856726697599E-2</v>
      </c>
      <c r="Z5275">
        <v>1.46597272958932E-2</v>
      </c>
      <c r="AA5275">
        <v>1.50847348152988E-2</v>
      </c>
      <c r="AB5275">
        <v>1.5456282555033099E-2</v>
      </c>
      <c r="AC5275">
        <v>1.5833807615926902E-2</v>
      </c>
      <c r="AD5275">
        <v>1.6278273223362401E-2</v>
      </c>
      <c r="AE5275">
        <v>1.67605013293694E-2</v>
      </c>
      <c r="AF5275">
        <v>1.7268210264939399E-2</v>
      </c>
      <c r="AG5275">
        <v>1.77666080239312E-2</v>
      </c>
      <c r="AH5275">
        <v>1.7703228434676001E-2</v>
      </c>
      <c r="AI5275">
        <v>1.75748159545683E-2</v>
      </c>
      <c r="AJ5275">
        <v>1.7505231942285902E-2</v>
      </c>
      <c r="AK5275">
        <v>1.7404280620028099E-2</v>
      </c>
    </row>
    <row r="5276" spans="1:37" hidden="1" x14ac:dyDescent="0.3">
      <c r="A5276" s="130" t="str">
        <f t="shared" si="126"/>
        <v>SDGbaseWaS_1BW_v6_3QINVXcnmet</v>
      </c>
      <c r="B5276" s="130" t="s">
        <v>220</v>
      </c>
      <c r="C5276" s="130" t="s">
        <v>304</v>
      </c>
      <c r="D5276" s="4" t="s">
        <v>101</v>
      </c>
      <c r="E5276" t="s">
        <v>107</v>
      </c>
      <c r="F5276">
        <v>2.10021296555872E-2</v>
      </c>
      <c r="G5276">
        <v>1.9140582987738599E-2</v>
      </c>
      <c r="H5276">
        <v>1.97021354047155E-2</v>
      </c>
      <c r="I5276">
        <v>2.13708740276192E-2</v>
      </c>
      <c r="J5276">
        <v>2.1755902040804902E-2</v>
      </c>
      <c r="K5276">
        <v>2.2195337288381502E-2</v>
      </c>
      <c r="L5276">
        <v>2.2723896574402901E-2</v>
      </c>
      <c r="M5276">
        <v>2.3320774150644999E-2</v>
      </c>
      <c r="N5276">
        <v>2.3949752603532999E-2</v>
      </c>
      <c r="O5276">
        <v>2.4734409154974001E-2</v>
      </c>
      <c r="P5276">
        <v>2.546153558194E-2</v>
      </c>
      <c r="Q5276">
        <v>2.61537221412745E-2</v>
      </c>
      <c r="R5276">
        <v>2.53527413916655E-2</v>
      </c>
      <c r="S5276">
        <v>2.61384118684586E-2</v>
      </c>
      <c r="T5276">
        <v>2.69710879245725E-2</v>
      </c>
      <c r="U5276">
        <v>2.79344792370721E-2</v>
      </c>
      <c r="V5276">
        <v>2.8933722950020099E-2</v>
      </c>
      <c r="W5276">
        <v>2.9918954214602701E-2</v>
      </c>
      <c r="X5276">
        <v>3.0824348996965401E-2</v>
      </c>
      <c r="Y5276">
        <v>3.17476497010451E-2</v>
      </c>
      <c r="Z5276">
        <v>3.27251142974311E-2</v>
      </c>
      <c r="AA5276">
        <v>3.3673864527847201E-2</v>
      </c>
      <c r="AB5276">
        <v>3.4503275744327502E-2</v>
      </c>
      <c r="AC5276">
        <v>3.5346030218440801E-2</v>
      </c>
      <c r="AD5276">
        <v>3.6338217010938499E-2</v>
      </c>
      <c r="AE5276">
        <v>3.7414701557205297E-2</v>
      </c>
      <c r="AF5276">
        <v>3.8548067315721801E-2</v>
      </c>
      <c r="AG5276">
        <v>3.9660647604521398E-2</v>
      </c>
      <c r="AH5276">
        <v>3.9519164460896997E-2</v>
      </c>
      <c r="AI5276">
        <v>3.9232507485366698E-2</v>
      </c>
      <c r="AJ5276">
        <v>3.90771741214333E-2</v>
      </c>
      <c r="AK5276">
        <v>3.8851819072687602E-2</v>
      </c>
    </row>
    <row r="5277" spans="1:37" hidden="1" x14ac:dyDescent="0.3">
      <c r="A5277" s="130" t="str">
        <f t="shared" si="126"/>
        <v>SDGbaseWaS_1BW_v6_3QINVXcnfrm</v>
      </c>
      <c r="B5277" s="130" t="s">
        <v>220</v>
      </c>
      <c r="C5277" s="130" t="s">
        <v>304</v>
      </c>
      <c r="D5277" s="4" t="s">
        <v>101</v>
      </c>
      <c r="E5277" t="s">
        <v>108</v>
      </c>
      <c r="F5277">
        <v>1.2664552141270899</v>
      </c>
      <c r="G5277">
        <v>1.1542015749724199</v>
      </c>
      <c r="H5277">
        <v>1.18806390218155</v>
      </c>
      <c r="I5277">
        <v>1.28869097022888</v>
      </c>
      <c r="J5277">
        <v>1.31190865066799</v>
      </c>
      <c r="K5277">
        <v>1.33840715675718</v>
      </c>
      <c r="L5277">
        <v>1.3702799560748899</v>
      </c>
      <c r="M5277">
        <v>1.40627243545787</v>
      </c>
      <c r="N5277">
        <v>1.4442006386590001</v>
      </c>
      <c r="O5277">
        <v>1.4915164298272101</v>
      </c>
      <c r="P5277">
        <v>1.5353630810888701</v>
      </c>
      <c r="Q5277">
        <v>1.5771028137537699</v>
      </c>
      <c r="R5277">
        <v>1.5288026526085501</v>
      </c>
      <c r="S5277">
        <v>1.57617958476912</v>
      </c>
      <c r="T5277">
        <v>1.6263910133355399</v>
      </c>
      <c r="U5277">
        <v>1.68448473863713</v>
      </c>
      <c r="V5277">
        <v>1.7447404094285901</v>
      </c>
      <c r="W5277">
        <v>1.8041511117056199</v>
      </c>
      <c r="X5277">
        <v>1.85874757224416</v>
      </c>
      <c r="Y5277">
        <v>1.9144237827077999</v>
      </c>
      <c r="Z5277">
        <v>1.9733661449833499</v>
      </c>
      <c r="AA5277">
        <v>2.0305769943552399</v>
      </c>
      <c r="AB5277">
        <v>2.0805915489262601</v>
      </c>
      <c r="AC5277">
        <v>2.1314107189567402</v>
      </c>
      <c r="AD5277">
        <v>2.1912408484413701</v>
      </c>
      <c r="AE5277">
        <v>2.2561542400308898</v>
      </c>
      <c r="AF5277">
        <v>2.3244976412918401</v>
      </c>
      <c r="AG5277">
        <v>2.3915876522094002</v>
      </c>
      <c r="AH5277">
        <v>2.38305603813536</v>
      </c>
      <c r="AI5277">
        <v>2.36577025677511</v>
      </c>
      <c r="AJ5277">
        <v>2.35640345674542</v>
      </c>
      <c r="AK5277">
        <v>2.3428142597832999</v>
      </c>
    </row>
    <row r="5278" spans="1:37" hidden="1" x14ac:dyDescent="0.3">
      <c r="A5278" s="130" t="str">
        <f t="shared" si="126"/>
        <v>SDGbaseWaS_1BW_v6_3QINVXcmetp</v>
      </c>
      <c r="B5278" s="130" t="s">
        <v>220</v>
      </c>
      <c r="C5278" s="130" t="s">
        <v>304</v>
      </c>
      <c r="D5278" s="4" t="s">
        <v>101</v>
      </c>
      <c r="E5278" t="s">
        <v>109</v>
      </c>
      <c r="F5278">
        <v>2.2430080989044301</v>
      </c>
      <c r="G5278">
        <v>2.04419662973695</v>
      </c>
      <c r="H5278">
        <v>2.10416991053724</v>
      </c>
      <c r="I5278">
        <v>2.2823896581299201</v>
      </c>
      <c r="J5278">
        <v>2.3235102952292701</v>
      </c>
      <c r="K5278">
        <v>2.3704415748386198</v>
      </c>
      <c r="L5278">
        <v>2.4268912196479402</v>
      </c>
      <c r="M5278">
        <v>2.4906371949142798</v>
      </c>
      <c r="N5278">
        <v>2.5578115142333102</v>
      </c>
      <c r="O5278">
        <v>2.6416121110586199</v>
      </c>
      <c r="P5278">
        <v>2.71926854358989</v>
      </c>
      <c r="Q5278">
        <v>2.7931934304466299</v>
      </c>
      <c r="R5278">
        <v>2.7076494242957398</v>
      </c>
      <c r="S5278">
        <v>2.7915583074145598</v>
      </c>
      <c r="T5278">
        <v>2.8804873431007301</v>
      </c>
      <c r="U5278">
        <v>2.98337664774684</v>
      </c>
      <c r="V5278">
        <v>3.0900949557316402</v>
      </c>
      <c r="W5278">
        <v>3.1953167471400601</v>
      </c>
      <c r="X5278">
        <v>3.2920120757971199</v>
      </c>
      <c r="Y5278">
        <v>3.3906197403976499</v>
      </c>
      <c r="Z5278">
        <v>3.49501205879774</v>
      </c>
      <c r="AA5278">
        <v>3.5963377093654998</v>
      </c>
      <c r="AB5278">
        <v>3.6849180631865499</v>
      </c>
      <c r="AC5278">
        <v>3.7749234646302599</v>
      </c>
      <c r="AD5278">
        <v>3.8808881000121902</v>
      </c>
      <c r="AE5278">
        <v>3.99585565783695</v>
      </c>
      <c r="AF5278">
        <v>4.1168980767279004</v>
      </c>
      <c r="AG5278">
        <v>4.2357206266017897</v>
      </c>
      <c r="AH5278">
        <v>4.2206103572047304</v>
      </c>
      <c r="AI5278">
        <v>4.1899956563021901</v>
      </c>
      <c r="AJ5278">
        <v>4.1734061961357103</v>
      </c>
      <c r="AK5278">
        <v>4.1493384845390899</v>
      </c>
    </row>
    <row r="5279" spans="1:37" hidden="1" x14ac:dyDescent="0.3">
      <c r="A5279" s="130" t="str">
        <f t="shared" si="126"/>
        <v>SDGbaseWaS_1BW_v6_3QINVXcmach</v>
      </c>
      <c r="B5279" s="130" t="s">
        <v>220</v>
      </c>
      <c r="C5279" s="130" t="s">
        <v>304</v>
      </c>
      <c r="D5279" s="4" t="s">
        <v>101</v>
      </c>
      <c r="E5279" t="s">
        <v>110</v>
      </c>
      <c r="F5279">
        <v>141.11587443149301</v>
      </c>
      <c r="G5279">
        <v>128.45523843542901</v>
      </c>
      <c r="H5279">
        <v>132.27443398225401</v>
      </c>
      <c r="I5279">
        <v>143.62375583491101</v>
      </c>
      <c r="J5279">
        <v>146.24238453083601</v>
      </c>
      <c r="K5279">
        <v>149.231044342323</v>
      </c>
      <c r="L5279">
        <v>152.825849048664</v>
      </c>
      <c r="M5279">
        <v>156.88529588259601</v>
      </c>
      <c r="N5279">
        <v>161.16306521221799</v>
      </c>
      <c r="O5279">
        <v>166.49962279162099</v>
      </c>
      <c r="P5279">
        <v>171.44491004868101</v>
      </c>
      <c r="Q5279">
        <v>176.15256644025001</v>
      </c>
      <c r="R5279">
        <v>170.70498573448501</v>
      </c>
      <c r="S5279">
        <v>176.048439160247</v>
      </c>
      <c r="T5279">
        <v>181.711584023157</v>
      </c>
      <c r="U5279">
        <v>188.26374139852101</v>
      </c>
      <c r="V5279">
        <v>195.05973590109701</v>
      </c>
      <c r="W5279">
        <v>201.76042980700799</v>
      </c>
      <c r="X5279">
        <v>207.91814477070301</v>
      </c>
      <c r="Y5279">
        <v>214.197640381078</v>
      </c>
      <c r="Z5279">
        <v>220.84551210388801</v>
      </c>
      <c r="AA5279">
        <v>227.298093457844</v>
      </c>
      <c r="AB5279">
        <v>232.93903369548201</v>
      </c>
      <c r="AC5279">
        <v>238.67072327119001</v>
      </c>
      <c r="AD5279">
        <v>245.41872268311599</v>
      </c>
      <c r="AE5279">
        <v>252.74004276123301</v>
      </c>
      <c r="AF5279">
        <v>260.44821982002401</v>
      </c>
      <c r="AG5279">
        <v>268.01503202847903</v>
      </c>
      <c r="AH5279">
        <v>267.05278562770701</v>
      </c>
      <c r="AI5279">
        <v>265.10319194541898</v>
      </c>
      <c r="AJ5279">
        <v>264.04674828339802</v>
      </c>
      <c r="AK5279">
        <v>262.51407747190501</v>
      </c>
    </row>
    <row r="5280" spans="1:37" hidden="1" x14ac:dyDescent="0.3">
      <c r="A5280" s="130" t="str">
        <f t="shared" si="126"/>
        <v>SDGbaseWaS_1BW_v6_3QINVXcemch</v>
      </c>
      <c r="B5280" s="130" t="s">
        <v>220</v>
      </c>
      <c r="C5280" s="130" t="s">
        <v>304</v>
      </c>
      <c r="D5280" s="4" t="s">
        <v>101</v>
      </c>
      <c r="E5280" t="s">
        <v>111</v>
      </c>
      <c r="F5280">
        <v>59.857573616161602</v>
      </c>
      <c r="G5280">
        <v>54.487270989225799</v>
      </c>
      <c r="H5280">
        <v>56.107271428719798</v>
      </c>
      <c r="I5280">
        <v>60.921349724487399</v>
      </c>
      <c r="J5280">
        <v>62.032101867513298</v>
      </c>
      <c r="K5280">
        <v>63.299811297089803</v>
      </c>
      <c r="L5280">
        <v>64.824631153200201</v>
      </c>
      <c r="M5280">
        <v>66.5465397526537</v>
      </c>
      <c r="N5280">
        <v>68.361054906192095</v>
      </c>
      <c r="O5280">
        <v>70.624679671675906</v>
      </c>
      <c r="P5280">
        <v>72.722338048063904</v>
      </c>
      <c r="Q5280">
        <v>74.719199777143999</v>
      </c>
      <c r="R5280">
        <v>72.408481975628305</v>
      </c>
      <c r="S5280">
        <v>74.675031774406094</v>
      </c>
      <c r="T5280">
        <v>77.077186116689106</v>
      </c>
      <c r="U5280">
        <v>79.856435751221795</v>
      </c>
      <c r="V5280">
        <v>82.739114563026803</v>
      </c>
      <c r="W5280">
        <v>85.581369414710096</v>
      </c>
      <c r="X5280">
        <v>88.193307144831607</v>
      </c>
      <c r="Y5280">
        <v>90.856900962923504</v>
      </c>
      <c r="Z5280">
        <v>93.676750059575497</v>
      </c>
      <c r="AA5280">
        <v>96.413762213344299</v>
      </c>
      <c r="AB5280">
        <v>98.806497948420898</v>
      </c>
      <c r="AC5280">
        <v>101.23772712164499</v>
      </c>
      <c r="AD5280">
        <v>104.100047701725</v>
      </c>
      <c r="AE5280">
        <v>107.205555549859</v>
      </c>
      <c r="AF5280">
        <v>110.47515776578101</v>
      </c>
      <c r="AG5280">
        <v>113.684796799179</v>
      </c>
      <c r="AH5280">
        <v>113.276637653348</v>
      </c>
      <c r="AI5280">
        <v>112.449672240496</v>
      </c>
      <c r="AJ5280">
        <v>112.00155713987</v>
      </c>
      <c r="AK5280">
        <v>111.351439239968</v>
      </c>
    </row>
    <row r="5281" spans="1:37" hidden="1" x14ac:dyDescent="0.3">
      <c r="A5281" s="130" t="str">
        <f t="shared" si="126"/>
        <v>SDGbaseWaS_1BW_v6_3QINVXcsequ</v>
      </c>
      <c r="B5281" s="130" t="s">
        <v>220</v>
      </c>
      <c r="C5281" s="130" t="s">
        <v>304</v>
      </c>
      <c r="D5281" s="4" t="s">
        <v>101</v>
      </c>
      <c r="E5281" t="s">
        <v>112</v>
      </c>
      <c r="F5281">
        <v>30.106160338287399</v>
      </c>
      <c r="G5281">
        <v>27.437667981630302</v>
      </c>
      <c r="H5281">
        <v>28.242642876133999</v>
      </c>
      <c r="I5281">
        <v>30.6347485038823</v>
      </c>
      <c r="J5281">
        <v>31.1866789647354</v>
      </c>
      <c r="K5281">
        <v>31.816601179233999</v>
      </c>
      <c r="L5281">
        <v>32.574281037143898</v>
      </c>
      <c r="M5281">
        <v>33.429893887238599</v>
      </c>
      <c r="N5281">
        <v>34.331522744049998</v>
      </c>
      <c r="O5281">
        <v>35.456313245564097</v>
      </c>
      <c r="P5281">
        <v>36.498635388862503</v>
      </c>
      <c r="Q5281">
        <v>37.490871884926001</v>
      </c>
      <c r="R5281">
        <v>36.342680950432197</v>
      </c>
      <c r="S5281">
        <v>37.468924894988497</v>
      </c>
      <c r="T5281">
        <v>38.662550458982103</v>
      </c>
      <c r="U5281">
        <v>40.043553899978903</v>
      </c>
      <c r="V5281">
        <v>41.475951086948598</v>
      </c>
      <c r="W5281">
        <v>42.888261691074902</v>
      </c>
      <c r="X5281">
        <v>44.1861281900566</v>
      </c>
      <c r="Y5281">
        <v>45.509662493164001</v>
      </c>
      <c r="Z5281">
        <v>46.910839723586797</v>
      </c>
      <c r="AA5281">
        <v>48.270855447053897</v>
      </c>
      <c r="AB5281">
        <v>49.459800924451599</v>
      </c>
      <c r="AC5281">
        <v>50.667873712285001</v>
      </c>
      <c r="AD5281">
        <v>52.0901549356809</v>
      </c>
      <c r="AE5281">
        <v>53.633275413607002</v>
      </c>
      <c r="AF5281">
        <v>55.257934046201697</v>
      </c>
      <c r="AG5281">
        <v>56.852797096430898</v>
      </c>
      <c r="AH5281">
        <v>56.649983654319399</v>
      </c>
      <c r="AI5281">
        <v>56.239066237422698</v>
      </c>
      <c r="AJ5281">
        <v>56.016398763354402</v>
      </c>
      <c r="AK5281">
        <v>55.693356512790302</v>
      </c>
    </row>
    <row r="5282" spans="1:37" hidden="1" x14ac:dyDescent="0.3">
      <c r="A5282" s="130" t="str">
        <f t="shared" si="126"/>
        <v>SDGbaseWaS_1BW_v6_3QINVXcvehi</v>
      </c>
      <c r="B5282" s="130" t="s">
        <v>220</v>
      </c>
      <c r="C5282" s="130" t="s">
        <v>304</v>
      </c>
      <c r="D5282" s="4" t="s">
        <v>101</v>
      </c>
      <c r="E5282" t="s">
        <v>113</v>
      </c>
      <c r="F5282">
        <v>91.082781884189203</v>
      </c>
      <c r="G5282">
        <v>83.009560173085802</v>
      </c>
      <c r="H5282">
        <v>85.444920641324799</v>
      </c>
      <c r="I5282">
        <v>92.681965574585703</v>
      </c>
      <c r="J5282">
        <v>94.3517687383317</v>
      </c>
      <c r="K5282">
        <v>96.257527128723893</v>
      </c>
      <c r="L5282">
        <v>98.549801814721704</v>
      </c>
      <c r="M5282">
        <v>101.13836168840901</v>
      </c>
      <c r="N5282">
        <v>103.86613778415401</v>
      </c>
      <c r="O5282">
        <v>107.269064187377</v>
      </c>
      <c r="P5282">
        <v>110.422491903311</v>
      </c>
      <c r="Q5282">
        <v>113.42439116024001</v>
      </c>
      <c r="R5282">
        <v>109.950669394568</v>
      </c>
      <c r="S5282">
        <v>113.35799302527199</v>
      </c>
      <c r="T5282">
        <v>116.969172122009</v>
      </c>
      <c r="U5282">
        <v>121.14724178563399</v>
      </c>
      <c r="V5282">
        <v>125.48079741299701</v>
      </c>
      <c r="W5282">
        <v>129.75358335656901</v>
      </c>
      <c r="X5282">
        <v>133.68013160826399</v>
      </c>
      <c r="Y5282">
        <v>137.684334897279</v>
      </c>
      <c r="Z5282">
        <v>141.92343807834399</v>
      </c>
      <c r="AA5282">
        <v>146.03801177713899</v>
      </c>
      <c r="AB5282">
        <v>149.63503180138599</v>
      </c>
      <c r="AC5282">
        <v>153.289919339286</v>
      </c>
      <c r="AD5282">
        <v>157.59287026338001</v>
      </c>
      <c r="AE5282">
        <v>162.26140668026801</v>
      </c>
      <c r="AF5282">
        <v>167.17662755885701</v>
      </c>
      <c r="AG5282">
        <v>172.001705274079</v>
      </c>
      <c r="AH5282">
        <v>171.38811615134</v>
      </c>
      <c r="AI5282">
        <v>170.14493199782899</v>
      </c>
      <c r="AJ5282">
        <v>169.47127674769499</v>
      </c>
      <c r="AK5282">
        <v>168.49394896770301</v>
      </c>
    </row>
    <row r="5283" spans="1:37" hidden="1" x14ac:dyDescent="0.3">
      <c r="A5283" s="130" t="str">
        <f t="shared" si="126"/>
        <v>SDGbaseWaS_1BW_v6_3QINVXctequ</v>
      </c>
      <c r="B5283" s="130" t="s">
        <v>220</v>
      </c>
      <c r="C5283" s="130" t="s">
        <v>304</v>
      </c>
      <c r="D5283" s="4" t="s">
        <v>101</v>
      </c>
      <c r="E5283" t="s">
        <v>114</v>
      </c>
      <c r="F5283">
        <v>10.7690510467186</v>
      </c>
      <c r="G5283">
        <v>9.8145244620026109</v>
      </c>
      <c r="H5283">
        <v>10.1024660537842</v>
      </c>
      <c r="I5283">
        <v>10.9581283941459</v>
      </c>
      <c r="J5283">
        <v>11.1555553406704</v>
      </c>
      <c r="K5283">
        <v>11.3808801382259</v>
      </c>
      <c r="L5283">
        <v>11.6519041736797</v>
      </c>
      <c r="M5283">
        <v>11.957959092518999</v>
      </c>
      <c r="N5283">
        <v>12.280474055406801</v>
      </c>
      <c r="O5283">
        <v>12.6828145130262</v>
      </c>
      <c r="P5283">
        <v>13.0556558266371</v>
      </c>
      <c r="Q5283">
        <v>13.4105813753108</v>
      </c>
      <c r="R5283">
        <v>12.999870522581499</v>
      </c>
      <c r="S5283">
        <v>13.402730880518201</v>
      </c>
      <c r="T5283">
        <v>13.829693817169099</v>
      </c>
      <c r="U5283">
        <v>14.323682302737399</v>
      </c>
      <c r="V5283">
        <v>14.836054463528599</v>
      </c>
      <c r="W5283">
        <v>15.341241601933399</v>
      </c>
      <c r="X5283">
        <v>15.8054917893473</v>
      </c>
      <c r="Y5283">
        <v>16.278923416366101</v>
      </c>
      <c r="Z5283">
        <v>16.7801281183398</v>
      </c>
      <c r="AA5283">
        <v>17.266609243325099</v>
      </c>
      <c r="AB5283">
        <v>17.691898100953999</v>
      </c>
      <c r="AC5283">
        <v>18.1240288467596</v>
      </c>
      <c r="AD5283">
        <v>18.632782501341801</v>
      </c>
      <c r="AE5283">
        <v>19.184760668311402</v>
      </c>
      <c r="AF5283">
        <v>19.7659052430865</v>
      </c>
      <c r="AG5283">
        <v>20.336391861355199</v>
      </c>
      <c r="AH5283">
        <v>20.263844971067002</v>
      </c>
      <c r="AI5283">
        <v>20.1168587533354</v>
      </c>
      <c r="AJ5283">
        <v>20.037210024711701</v>
      </c>
      <c r="AK5283">
        <v>19.921656980169299</v>
      </c>
    </row>
    <row r="5284" spans="1:37" hidden="1" x14ac:dyDescent="0.3">
      <c r="A5284" s="130" t="str">
        <f t="shared" si="126"/>
        <v>SDGbaseWaS_1BW_v6_3QINVXcfurn</v>
      </c>
      <c r="B5284" s="130" t="s">
        <v>220</v>
      </c>
      <c r="C5284" s="130" t="s">
        <v>304</v>
      </c>
      <c r="D5284" s="4" t="s">
        <v>101</v>
      </c>
      <c r="E5284" t="s">
        <v>115</v>
      </c>
      <c r="F5284">
        <v>21.769782937637601</v>
      </c>
      <c r="G5284">
        <v>19.840194483898799</v>
      </c>
      <c r="H5284">
        <v>20.4222723220118</v>
      </c>
      <c r="I5284">
        <v>22.1520053631846</v>
      </c>
      <c r="J5284">
        <v>22.551106616696501</v>
      </c>
      <c r="K5284">
        <v>23.006603754928101</v>
      </c>
      <c r="L5284">
        <v>23.554482523179399</v>
      </c>
      <c r="M5284">
        <v>24.173176697923701</v>
      </c>
      <c r="N5284">
        <v>24.825145075243899</v>
      </c>
      <c r="O5284">
        <v>25.638481774216299</v>
      </c>
      <c r="P5284">
        <v>26.392185552969</v>
      </c>
      <c r="Q5284">
        <v>27.109672369600101</v>
      </c>
      <c r="R5284">
        <v>26.279414803240702</v>
      </c>
      <c r="S5284">
        <v>27.0938024877651</v>
      </c>
      <c r="T5284">
        <v>27.956913862479698</v>
      </c>
      <c r="U5284">
        <v>28.955518294556601</v>
      </c>
      <c r="V5284">
        <v>29.9912855757517</v>
      </c>
      <c r="W5284">
        <v>31.012528236618401</v>
      </c>
      <c r="X5284">
        <v>31.951016295121601</v>
      </c>
      <c r="Y5284">
        <v>32.908064758472896</v>
      </c>
      <c r="Z5284">
        <v>33.921256870011298</v>
      </c>
      <c r="AA5284">
        <v>34.904685070717498</v>
      </c>
      <c r="AB5284">
        <v>35.764412271954697</v>
      </c>
      <c r="AC5284">
        <v>36.637970443055998</v>
      </c>
      <c r="AD5284">
        <v>37.666422864809398</v>
      </c>
      <c r="AE5284">
        <v>38.782254225354997</v>
      </c>
      <c r="AF5284">
        <v>39.957045875367101</v>
      </c>
      <c r="AG5284">
        <v>41.110292321563499</v>
      </c>
      <c r="AH5284">
        <v>40.963637797639102</v>
      </c>
      <c r="AI5284">
        <v>40.666503162381098</v>
      </c>
      <c r="AJ5284">
        <v>40.505492175816499</v>
      </c>
      <c r="AK5284">
        <v>40.271900127031699</v>
      </c>
    </row>
    <row r="5285" spans="1:37" hidden="1" x14ac:dyDescent="0.3">
      <c r="A5285" s="130" t="str">
        <f t="shared" si="126"/>
        <v>SDGbaseWaS_1BW_v6_3QINVXcoman</v>
      </c>
      <c r="B5285" s="130" t="s">
        <v>220</v>
      </c>
      <c r="C5285" s="130" t="s">
        <v>304</v>
      </c>
      <c r="D5285" s="4" t="s">
        <v>101</v>
      </c>
      <c r="E5285" t="s">
        <v>116</v>
      </c>
      <c r="F5285">
        <v>1.4547423767087</v>
      </c>
      <c r="G5285">
        <v>1.32579969954454</v>
      </c>
      <c r="H5285">
        <v>1.3646964262630199</v>
      </c>
      <c r="I5285">
        <v>1.4802839800110601</v>
      </c>
      <c r="J5285">
        <v>1.5069534928741199</v>
      </c>
      <c r="K5285">
        <v>1.5373916001971599</v>
      </c>
      <c r="L5285">
        <v>1.57400301078206</v>
      </c>
      <c r="M5285">
        <v>1.61534658489126</v>
      </c>
      <c r="N5285">
        <v>1.65891367187043</v>
      </c>
      <c r="O5285">
        <v>1.71326402372819</v>
      </c>
      <c r="P5285">
        <v>1.7636294697033601</v>
      </c>
      <c r="Q5285">
        <v>1.81157475606075</v>
      </c>
      <c r="R5285">
        <v>1.75609368540304</v>
      </c>
      <c r="S5285">
        <v>1.81051426824216</v>
      </c>
      <c r="T5285">
        <v>1.8681907593772999</v>
      </c>
      <c r="U5285">
        <v>1.9349214286298499</v>
      </c>
      <c r="V5285">
        <v>2.00413546538342</v>
      </c>
      <c r="W5285">
        <v>2.07237890997455</v>
      </c>
      <c r="X5285">
        <v>2.1350923670931001</v>
      </c>
      <c r="Y5285">
        <v>2.1990461033425301</v>
      </c>
      <c r="Z5285">
        <v>2.2667515786164101</v>
      </c>
      <c r="AA5285">
        <v>2.33246811249807</v>
      </c>
      <c r="AB5285">
        <v>2.3899184598732202</v>
      </c>
      <c r="AC5285">
        <v>2.4482930469631201</v>
      </c>
      <c r="AD5285">
        <v>2.5170182760864002</v>
      </c>
      <c r="AE5285">
        <v>2.59158250900026</v>
      </c>
      <c r="AF5285">
        <v>2.6700866999686301</v>
      </c>
      <c r="AG5285">
        <v>2.74715115581904</v>
      </c>
      <c r="AH5285">
        <v>2.7373511246795501</v>
      </c>
      <c r="AI5285">
        <v>2.7174954216284002</v>
      </c>
      <c r="AJ5285">
        <v>2.7067360352834799</v>
      </c>
      <c r="AK5285">
        <v>2.6911264973655702</v>
      </c>
    </row>
    <row r="5286" spans="1:37" hidden="1" x14ac:dyDescent="0.3">
      <c r="A5286" s="130" t="str">
        <f t="shared" si="126"/>
        <v>SDGbaseWaS_1BW_v6_3QINVXccons</v>
      </c>
      <c r="B5286" s="130" t="s">
        <v>220</v>
      </c>
      <c r="C5286" s="130" t="s">
        <v>304</v>
      </c>
      <c r="D5286" s="4" t="s">
        <v>101</v>
      </c>
      <c r="E5286" t="s">
        <v>117</v>
      </c>
      <c r="F5286">
        <v>405.25154709129401</v>
      </c>
      <c r="G5286">
        <v>369.33163423009398</v>
      </c>
      <c r="H5286">
        <v>380.16720135993597</v>
      </c>
      <c r="I5286">
        <v>412.36674110721998</v>
      </c>
      <c r="J5286">
        <v>419.79613996227999</v>
      </c>
      <c r="K5286">
        <v>428.27536644298402</v>
      </c>
      <c r="L5286">
        <v>438.47430683151902</v>
      </c>
      <c r="M5286">
        <v>449.99149890503401</v>
      </c>
      <c r="N5286">
        <v>462.12810101634</v>
      </c>
      <c r="O5286">
        <v>477.26862660214402</v>
      </c>
      <c r="P5286">
        <v>491.29906610000398</v>
      </c>
      <c r="Q5286">
        <v>504.6553151398</v>
      </c>
      <c r="R5286">
        <v>489.19980213743003</v>
      </c>
      <c r="S5286">
        <v>504.35989215904601</v>
      </c>
      <c r="T5286">
        <v>520.426989424883</v>
      </c>
      <c r="U5286">
        <v>539.01633375553797</v>
      </c>
      <c r="V5286">
        <v>558.29747653648894</v>
      </c>
      <c r="W5286">
        <v>577.30823881452397</v>
      </c>
      <c r="X5286">
        <v>594.77849741676198</v>
      </c>
      <c r="Y5286">
        <v>612.59426395543096</v>
      </c>
      <c r="Z5286">
        <v>631.45516265515005</v>
      </c>
      <c r="AA5286">
        <v>649.76199653268702</v>
      </c>
      <c r="AB5286">
        <v>665.76609631521103</v>
      </c>
      <c r="AC5286">
        <v>682.02766407301499</v>
      </c>
      <c r="AD5286">
        <v>701.17263838071699</v>
      </c>
      <c r="AE5286">
        <v>721.94419988178697</v>
      </c>
      <c r="AF5286">
        <v>743.81332623188302</v>
      </c>
      <c r="AG5286">
        <v>765.28138164784298</v>
      </c>
      <c r="AH5286">
        <v>762.55136027470598</v>
      </c>
      <c r="AI5286">
        <v>757.02010298207801</v>
      </c>
      <c r="AJ5286">
        <v>754.02283141575595</v>
      </c>
      <c r="AK5286">
        <v>749.67443991229197</v>
      </c>
    </row>
    <row r="5287" spans="1:37" hidden="1" x14ac:dyDescent="0.3">
      <c r="A5287" s="130" t="str">
        <f t="shared" si="126"/>
        <v>SDGbaseWaS_1BW_v6_3QINVXcbsrv</v>
      </c>
      <c r="B5287" s="130" t="s">
        <v>220</v>
      </c>
      <c r="C5287" s="130" t="s">
        <v>304</v>
      </c>
      <c r="D5287" s="4" t="s">
        <v>101</v>
      </c>
      <c r="E5287" t="s">
        <v>118</v>
      </c>
      <c r="F5287">
        <v>61.778435490457603</v>
      </c>
      <c r="G5287">
        <v>56.302636482542702</v>
      </c>
      <c r="H5287">
        <v>57.954460861100003</v>
      </c>
      <c r="I5287">
        <v>62.863108843761196</v>
      </c>
      <c r="J5287">
        <v>63.995681047851498</v>
      </c>
      <c r="K5287">
        <v>65.288293870447703</v>
      </c>
      <c r="L5287">
        <v>66.843067900026497</v>
      </c>
      <c r="M5287">
        <v>68.598802363353599</v>
      </c>
      <c r="N5287">
        <v>70.4489625810955</v>
      </c>
      <c r="O5287">
        <v>72.757054900317499</v>
      </c>
      <c r="P5287">
        <v>74.895920520060599</v>
      </c>
      <c r="Q5287">
        <v>76.932009402686404</v>
      </c>
      <c r="R5287">
        <v>74.575898932925</v>
      </c>
      <c r="S5287">
        <v>76.8869737459693</v>
      </c>
      <c r="T5287">
        <v>79.336316972616601</v>
      </c>
      <c r="U5287">
        <v>82.170163302838304</v>
      </c>
      <c r="V5287">
        <v>85.109470614617393</v>
      </c>
      <c r="W5287">
        <v>88.007559861771995</v>
      </c>
      <c r="X5287">
        <v>90.670807545356595</v>
      </c>
      <c r="Y5287">
        <v>93.386726069843405</v>
      </c>
      <c r="Z5287">
        <v>96.261969414318997</v>
      </c>
      <c r="AA5287">
        <v>99.052748533746197</v>
      </c>
      <c r="AB5287">
        <v>101.49248813028601</v>
      </c>
      <c r="AC5287">
        <v>103.97147734552701</v>
      </c>
      <c r="AD5287">
        <v>106.89002650030299</v>
      </c>
      <c r="AE5287">
        <v>110.05654019146699</v>
      </c>
      <c r="AF5287">
        <v>113.390371786063</v>
      </c>
      <c r="AG5287">
        <v>116.663062257302</v>
      </c>
      <c r="AH5287">
        <v>116.246885069334</v>
      </c>
      <c r="AI5287">
        <v>115.403674415886</v>
      </c>
      <c r="AJ5287">
        <v>114.946756362306</v>
      </c>
      <c r="AK5287">
        <v>114.283867285356</v>
      </c>
    </row>
    <row r="5288" spans="1:37" hidden="1" x14ac:dyDescent="0.3">
      <c r="A5288" s="130" t="str">
        <f t="shared" si="126"/>
        <v>SDGbaseWaS_1BW_v6_3QINVXcimpt</v>
      </c>
      <c r="B5288" s="130" t="s">
        <v>220</v>
      </c>
      <c r="C5288" s="130" t="s">
        <v>304</v>
      </c>
      <c r="D5288" s="4" t="s">
        <v>101</v>
      </c>
      <c r="E5288" t="s">
        <v>119</v>
      </c>
      <c r="F5288">
        <v>2.8180303866150198</v>
      </c>
      <c r="G5288">
        <v>2.8180303866150198</v>
      </c>
      <c r="H5288">
        <v>2.8180303866150198</v>
      </c>
      <c r="I5288">
        <v>2.8180303866150198</v>
      </c>
      <c r="J5288">
        <v>2.8180303866150198</v>
      </c>
      <c r="K5288">
        <v>2.8180303866150198</v>
      </c>
      <c r="L5288">
        <v>2.8180303866150198</v>
      </c>
      <c r="M5288">
        <v>2.8180303866150198</v>
      </c>
      <c r="N5288">
        <v>2.8180303866150198</v>
      </c>
      <c r="O5288">
        <v>2.8180303866150198</v>
      </c>
      <c r="P5288">
        <v>2.8180303866150198</v>
      </c>
      <c r="Q5288">
        <v>2.8180303866150198</v>
      </c>
      <c r="R5288">
        <v>2.8180303866150198</v>
      </c>
      <c r="S5288">
        <v>2.8180303866150198</v>
      </c>
      <c r="T5288">
        <v>2.8180303866150198</v>
      </c>
      <c r="U5288">
        <v>2.8180303866150198</v>
      </c>
      <c r="V5288">
        <v>2.8180303866150198</v>
      </c>
      <c r="W5288">
        <v>2.8180303866150198</v>
      </c>
      <c r="X5288">
        <v>2.8180303866150198</v>
      </c>
      <c r="Y5288">
        <v>2.8180303866150198</v>
      </c>
      <c r="Z5288">
        <v>2.8180303866150198</v>
      </c>
      <c r="AA5288">
        <v>2.8180303866150198</v>
      </c>
      <c r="AB5288">
        <v>2.8180303866150198</v>
      </c>
      <c r="AC5288">
        <v>2.8180303866150198</v>
      </c>
      <c r="AD5288">
        <v>2.8180303866150198</v>
      </c>
      <c r="AE5288">
        <v>2.8180303866150198</v>
      </c>
      <c r="AF5288">
        <v>2.8180303866150198</v>
      </c>
      <c r="AG5288">
        <v>2.8180303866150198</v>
      </c>
      <c r="AH5288">
        <v>2.8180303866150198</v>
      </c>
      <c r="AI5288">
        <v>2.8180303866150198</v>
      </c>
      <c r="AJ5288">
        <v>2.8180303866150198</v>
      </c>
      <c r="AK5288">
        <v>2.8180303866150198</v>
      </c>
    </row>
    <row r="5289" spans="1:37" hidden="1" x14ac:dyDescent="0.3">
      <c r="A5289" s="130" t="str">
        <f t="shared" si="126"/>
        <v>SDGbaseWaS_1BW_v6_3PQXcawhe</v>
      </c>
      <c r="B5289" s="130" t="s">
        <v>220</v>
      </c>
      <c r="C5289" s="130" t="s">
        <v>304</v>
      </c>
      <c r="D5289" s="4" t="s">
        <v>120</v>
      </c>
      <c r="E5289" t="s">
        <v>121</v>
      </c>
      <c r="F5289">
        <v>1.0510479314410699</v>
      </c>
      <c r="G5289">
        <v>1.0560597083321299</v>
      </c>
      <c r="H5289">
        <v>1.0630121822265</v>
      </c>
      <c r="I5289">
        <v>1.06333289484759</v>
      </c>
      <c r="J5289">
        <v>1.0660535325141101</v>
      </c>
      <c r="K5289">
        <v>1.0673960952913499</v>
      </c>
      <c r="L5289">
        <v>1.06901805336256</v>
      </c>
      <c r="M5289">
        <v>1.07244878993801</v>
      </c>
      <c r="N5289">
        <v>1.07539160937284</v>
      </c>
      <c r="O5289">
        <v>1.0986583949487301</v>
      </c>
      <c r="P5289">
        <v>1.1037973228061</v>
      </c>
      <c r="Q5289">
        <v>1.1043668687953001</v>
      </c>
      <c r="R5289">
        <v>1.10502455890504</v>
      </c>
      <c r="S5289">
        <v>1.1052584951543301</v>
      </c>
      <c r="T5289">
        <v>1.1059659563767501</v>
      </c>
      <c r="U5289">
        <v>1.10694734195807</v>
      </c>
      <c r="V5289">
        <v>1.1057933620184099</v>
      </c>
      <c r="W5289">
        <v>1.10587606059354</v>
      </c>
      <c r="X5289">
        <v>1.107962389461</v>
      </c>
      <c r="Y5289">
        <v>1.1069914719154901</v>
      </c>
      <c r="Z5289">
        <v>1.1052923285277101</v>
      </c>
      <c r="AA5289">
        <v>1.1056176424958</v>
      </c>
      <c r="AB5289">
        <v>1.1110252050921099</v>
      </c>
      <c r="AC5289">
        <v>1.1130405822890701</v>
      </c>
      <c r="AD5289">
        <v>1.1133767426939001</v>
      </c>
      <c r="AE5289">
        <v>1.11335031389983</v>
      </c>
      <c r="AF5289">
        <v>1.1131603799733101</v>
      </c>
      <c r="AG5289">
        <v>1.1111242123396301</v>
      </c>
      <c r="AH5289">
        <v>1.1052521461540701</v>
      </c>
      <c r="AI5289">
        <v>1.0962280823525301</v>
      </c>
      <c r="AJ5289">
        <v>1.0899086922383801</v>
      </c>
      <c r="AK5289">
        <v>1.0835123518648699</v>
      </c>
    </row>
    <row r="5290" spans="1:37" hidden="1" x14ac:dyDescent="0.3">
      <c r="A5290" s="130" t="str">
        <f t="shared" si="126"/>
        <v>SDGbaseWaS_1BW_v6_3PQXcamai</v>
      </c>
      <c r="B5290" s="130" t="s">
        <v>220</v>
      </c>
      <c r="C5290" s="130" t="s">
        <v>304</v>
      </c>
      <c r="D5290" s="4" t="s">
        <v>120</v>
      </c>
      <c r="E5290" t="s">
        <v>122</v>
      </c>
      <c r="F5290">
        <v>1.10226358857782</v>
      </c>
      <c r="G5290">
        <v>1.0786327739442301</v>
      </c>
      <c r="H5290">
        <v>1.07890996242812</v>
      </c>
      <c r="I5290">
        <v>1.08688683933807</v>
      </c>
      <c r="J5290">
        <v>1.0925504109681801</v>
      </c>
      <c r="K5290">
        <v>1.0900537680809299</v>
      </c>
      <c r="L5290">
        <v>1.08773886529909</v>
      </c>
      <c r="M5290">
        <v>1.0862974163780801</v>
      </c>
      <c r="N5290">
        <v>1.0857398964679701</v>
      </c>
      <c r="O5290">
        <v>1.09748245274366</v>
      </c>
      <c r="P5290">
        <v>1.09548007741225</v>
      </c>
      <c r="Q5290">
        <v>1.0904782339555299</v>
      </c>
      <c r="R5290">
        <v>1.0931580603367299</v>
      </c>
      <c r="S5290">
        <v>1.0876391164578401</v>
      </c>
      <c r="T5290">
        <v>1.0828050877300099</v>
      </c>
      <c r="U5290">
        <v>1.08020657685085</v>
      </c>
      <c r="V5290">
        <v>1.0735536504997401</v>
      </c>
      <c r="W5290">
        <v>1.06757365756681</v>
      </c>
      <c r="X5290">
        <v>1.06532073415378</v>
      </c>
      <c r="Y5290">
        <v>1.0614541891384</v>
      </c>
      <c r="Z5290">
        <v>1.0579933898573399</v>
      </c>
      <c r="AA5290">
        <v>1.05617857691671</v>
      </c>
      <c r="AB5290">
        <v>1.0590442059023</v>
      </c>
      <c r="AC5290">
        <v>1.05804118274255</v>
      </c>
      <c r="AD5290">
        <v>1.0566290261833999</v>
      </c>
      <c r="AE5290">
        <v>1.0554259997848601</v>
      </c>
      <c r="AF5290">
        <v>1.05336690642888</v>
      </c>
      <c r="AG5290">
        <v>1.04342979562448</v>
      </c>
      <c r="AH5290">
        <v>1.02361221522246</v>
      </c>
      <c r="AI5290">
        <v>1.0062736684703999</v>
      </c>
      <c r="AJ5290">
        <v>0.99395861319744205</v>
      </c>
      <c r="AK5290">
        <v>0.981475280014806</v>
      </c>
    </row>
    <row r="5291" spans="1:37" hidden="1" x14ac:dyDescent="0.3">
      <c r="A5291" s="130" t="str">
        <f t="shared" si="126"/>
        <v>SDGbaseWaS_1BW_v6_3PQXcaoce</v>
      </c>
      <c r="B5291" s="130" t="s">
        <v>220</v>
      </c>
      <c r="C5291" s="130" t="s">
        <v>304</v>
      </c>
      <c r="D5291" s="4" t="s">
        <v>120</v>
      </c>
      <c r="E5291" t="s">
        <v>123</v>
      </c>
      <c r="F5291">
        <v>1.08508351950576</v>
      </c>
      <c r="G5291">
        <v>1.0623469945686499</v>
      </c>
      <c r="H5291">
        <v>1.0735426816438201</v>
      </c>
      <c r="I5291">
        <v>1.0811119514215299</v>
      </c>
      <c r="J5291">
        <v>1.09311374141485</v>
      </c>
      <c r="K5291">
        <v>1.09819186446572</v>
      </c>
      <c r="L5291">
        <v>1.1027843915080899</v>
      </c>
      <c r="M5291">
        <v>1.10657464945694</v>
      </c>
      <c r="N5291">
        <v>1.1103143191040401</v>
      </c>
      <c r="O5291">
        <v>1.13878098207565</v>
      </c>
      <c r="P5291">
        <v>1.14413392118514</v>
      </c>
      <c r="Q5291">
        <v>1.1436595867355701</v>
      </c>
      <c r="R5291">
        <v>1.15348033638934</v>
      </c>
      <c r="S5291">
        <v>1.1533710671844599</v>
      </c>
      <c r="T5291">
        <v>1.1539902836429701</v>
      </c>
      <c r="U5291">
        <v>1.1560641816431401</v>
      </c>
      <c r="V5291">
        <v>1.1538458172963</v>
      </c>
      <c r="W5291">
        <v>1.1529103097804001</v>
      </c>
      <c r="X5291">
        <v>1.15548770308041</v>
      </c>
      <c r="Y5291">
        <v>1.1549342490230601</v>
      </c>
      <c r="Z5291">
        <v>1.15445371267009</v>
      </c>
      <c r="AA5291">
        <v>1.1562636523734899</v>
      </c>
      <c r="AB5291">
        <v>1.1671473184941099</v>
      </c>
      <c r="AC5291">
        <v>1.17159613356257</v>
      </c>
      <c r="AD5291">
        <v>1.17372133641675</v>
      </c>
      <c r="AE5291">
        <v>1.17575750504437</v>
      </c>
      <c r="AF5291">
        <v>1.1773690091823199</v>
      </c>
      <c r="AG5291">
        <v>1.1735537209011</v>
      </c>
      <c r="AH5291">
        <v>1.1587537360187401</v>
      </c>
      <c r="AI5291">
        <v>1.14184434927147</v>
      </c>
      <c r="AJ5291">
        <v>1.12888031426542</v>
      </c>
      <c r="AK5291">
        <v>1.1149627409798799</v>
      </c>
    </row>
    <row r="5292" spans="1:37" hidden="1" x14ac:dyDescent="0.3">
      <c r="A5292" s="130" t="str">
        <f t="shared" si="126"/>
        <v>SDGbaseWaS_1BW_v6_3PQXcaveg</v>
      </c>
      <c r="B5292" s="130" t="s">
        <v>220</v>
      </c>
      <c r="C5292" s="130" t="s">
        <v>304</v>
      </c>
      <c r="D5292" s="4" t="s">
        <v>120</v>
      </c>
      <c r="E5292" t="s">
        <v>124</v>
      </c>
      <c r="F5292">
        <v>1.1008286219071399</v>
      </c>
      <c r="G5292">
        <v>1.1199450777507101</v>
      </c>
      <c r="H5292">
        <v>1.11527492992386</v>
      </c>
      <c r="I5292">
        <v>1.1150863619096401</v>
      </c>
      <c r="J5292">
        <v>1.11165513318474</v>
      </c>
      <c r="K5292">
        <v>1.10836294842517</v>
      </c>
      <c r="L5292">
        <v>1.10659466490057</v>
      </c>
      <c r="M5292">
        <v>1.1073898038188701</v>
      </c>
      <c r="N5292">
        <v>1.1069918378983099</v>
      </c>
      <c r="O5292">
        <v>1.10228565847251</v>
      </c>
      <c r="P5292">
        <v>1.10312572481824</v>
      </c>
      <c r="Q5292">
        <v>1.10464563546624</v>
      </c>
      <c r="R5292">
        <v>1.1049968204826901</v>
      </c>
      <c r="S5292">
        <v>1.1050611985288801</v>
      </c>
      <c r="T5292">
        <v>1.1050238199546101</v>
      </c>
      <c r="U5292">
        <v>1.1051178435959099</v>
      </c>
      <c r="V5292">
        <v>1.10307812024581</v>
      </c>
      <c r="W5292">
        <v>1.1021427120903999</v>
      </c>
      <c r="X5292">
        <v>1.1031788030005301</v>
      </c>
      <c r="Y5292">
        <v>1.1017395330542299</v>
      </c>
      <c r="Z5292">
        <v>1.10117725735895</v>
      </c>
      <c r="AA5292">
        <v>1.1015572083681799</v>
      </c>
      <c r="AB5292">
        <v>1.09849696456749</v>
      </c>
      <c r="AC5292">
        <v>1.09430108708229</v>
      </c>
      <c r="AD5292">
        <v>1.0926571651483701</v>
      </c>
      <c r="AE5292">
        <v>1.0918949798997299</v>
      </c>
      <c r="AF5292">
        <v>1.09094803369882</v>
      </c>
      <c r="AG5292">
        <v>1.0928497764544001</v>
      </c>
      <c r="AH5292">
        <v>1.08847014976721</v>
      </c>
      <c r="AI5292">
        <v>1.08701916732538</v>
      </c>
      <c r="AJ5292">
        <v>1.0884695962314499</v>
      </c>
      <c r="AK5292">
        <v>1.0901717168443701</v>
      </c>
    </row>
    <row r="5293" spans="1:37" hidden="1" x14ac:dyDescent="0.3">
      <c r="A5293" s="130" t="str">
        <f t="shared" si="126"/>
        <v>SDGbaseWaS_1BW_v6_3PQXcaofr</v>
      </c>
      <c r="B5293" s="130" t="s">
        <v>220</v>
      </c>
      <c r="C5293" s="130" t="s">
        <v>304</v>
      </c>
      <c r="D5293" s="4" t="s">
        <v>120</v>
      </c>
      <c r="E5293" t="s">
        <v>125</v>
      </c>
      <c r="F5293">
        <v>1.09503357116428</v>
      </c>
      <c r="G5293">
        <v>1.1077163157186001</v>
      </c>
      <c r="H5293">
        <v>1.0953236021153401</v>
      </c>
      <c r="I5293">
        <v>1.0930903156051599</v>
      </c>
      <c r="J5293">
        <v>1.0849392682027501</v>
      </c>
      <c r="K5293">
        <v>1.0766902767388</v>
      </c>
      <c r="L5293">
        <v>1.06992790568885</v>
      </c>
      <c r="M5293">
        <v>1.06677335361017</v>
      </c>
      <c r="N5293">
        <v>1.06306239460249</v>
      </c>
      <c r="O5293">
        <v>1.0436701401222701</v>
      </c>
      <c r="P5293">
        <v>1.03835461330426</v>
      </c>
      <c r="Q5293">
        <v>1.0365013029399699</v>
      </c>
      <c r="R5293">
        <v>1.03283223545012</v>
      </c>
      <c r="S5293">
        <v>1.03041428691155</v>
      </c>
      <c r="T5293">
        <v>1.0278218929645</v>
      </c>
      <c r="U5293">
        <v>1.02516768715248</v>
      </c>
      <c r="V5293">
        <v>1.02039489915396</v>
      </c>
      <c r="W5293">
        <v>1.0171271674171201</v>
      </c>
      <c r="X5293">
        <v>1.0167687649866599</v>
      </c>
      <c r="Y5293">
        <v>1.01395630796091</v>
      </c>
      <c r="Z5293">
        <v>1.0125958621348199</v>
      </c>
      <c r="AA5293">
        <v>1.01145318757298</v>
      </c>
      <c r="AB5293">
        <v>1.0057879810501</v>
      </c>
      <c r="AC5293">
        <v>0.99964750901674604</v>
      </c>
      <c r="AD5293">
        <v>0.99596755045785101</v>
      </c>
      <c r="AE5293">
        <v>0.99341593029714004</v>
      </c>
      <c r="AF5293">
        <v>0.99085163460744696</v>
      </c>
      <c r="AG5293">
        <v>0.99095297019579998</v>
      </c>
      <c r="AH5293">
        <v>0.98750644951330502</v>
      </c>
      <c r="AI5293">
        <v>0.98859677488447895</v>
      </c>
      <c r="AJ5293">
        <v>0.99158128082163299</v>
      </c>
      <c r="AK5293">
        <v>0.99504313784744802</v>
      </c>
    </row>
    <row r="5294" spans="1:37" hidden="1" x14ac:dyDescent="0.3">
      <c r="A5294" s="130" t="str">
        <f t="shared" si="126"/>
        <v>SDGbaseWaS_1BW_v6_3PQXcagra</v>
      </c>
      <c r="B5294" s="130" t="s">
        <v>220</v>
      </c>
      <c r="C5294" s="130" t="s">
        <v>304</v>
      </c>
      <c r="D5294" s="4" t="s">
        <v>120</v>
      </c>
      <c r="E5294" t="s">
        <v>126</v>
      </c>
      <c r="F5294">
        <v>1.09625440769364</v>
      </c>
      <c r="G5294">
        <v>1.1423169700282401</v>
      </c>
      <c r="H5294">
        <v>1.1386887930331699</v>
      </c>
      <c r="I5294">
        <v>1.1353034214433899</v>
      </c>
      <c r="J5294">
        <v>1.13231610943702</v>
      </c>
      <c r="K5294">
        <v>1.1309312018856701</v>
      </c>
      <c r="L5294">
        <v>1.13109953731576</v>
      </c>
      <c r="M5294">
        <v>1.13333996284234</v>
      </c>
      <c r="N5294">
        <v>1.13201776324626</v>
      </c>
      <c r="O5294">
        <v>1.1209699180722199</v>
      </c>
      <c r="P5294">
        <v>1.11978845772402</v>
      </c>
      <c r="Q5294">
        <v>1.1210419806330501</v>
      </c>
      <c r="R5294">
        <v>1.1218988854616001</v>
      </c>
      <c r="S5294">
        <v>1.1230094701050199</v>
      </c>
      <c r="T5294">
        <v>1.1239521689009699</v>
      </c>
      <c r="U5294">
        <v>1.12468312353593</v>
      </c>
      <c r="V5294">
        <v>1.1215897430333399</v>
      </c>
      <c r="W5294">
        <v>1.12191856898356</v>
      </c>
      <c r="X5294">
        <v>1.1262335740618299</v>
      </c>
      <c r="Y5294">
        <v>1.1253306483323999</v>
      </c>
      <c r="Z5294">
        <v>1.12658019401689</v>
      </c>
      <c r="AA5294">
        <v>1.13049814456107</v>
      </c>
      <c r="AB5294">
        <v>1.12710435173068</v>
      </c>
      <c r="AC5294">
        <v>1.1185189181431201</v>
      </c>
      <c r="AD5294">
        <v>1.11451944818195</v>
      </c>
      <c r="AE5294">
        <v>1.11242747612301</v>
      </c>
      <c r="AF5294">
        <v>1.1110118828074</v>
      </c>
      <c r="AG5294">
        <v>1.1187300445865</v>
      </c>
      <c r="AH5294">
        <v>1.1176866892866699</v>
      </c>
      <c r="AI5294">
        <v>1.12149081182973</v>
      </c>
      <c r="AJ5294">
        <v>1.1276621129760001</v>
      </c>
      <c r="AK5294">
        <v>1.1341505176489299</v>
      </c>
    </row>
    <row r="5295" spans="1:37" hidden="1" x14ac:dyDescent="0.3">
      <c r="A5295" s="130" t="str">
        <f t="shared" si="126"/>
        <v>SDGbaseWaS_1BW_v6_3PQXcaoil</v>
      </c>
      <c r="B5295" s="130" t="s">
        <v>220</v>
      </c>
      <c r="C5295" s="130" t="s">
        <v>304</v>
      </c>
      <c r="D5295" s="4" t="s">
        <v>120</v>
      </c>
      <c r="E5295" t="s">
        <v>127</v>
      </c>
      <c r="F5295">
        <v>1.17586477703735</v>
      </c>
      <c r="G5295">
        <v>1.1448643406010199</v>
      </c>
      <c r="H5295">
        <v>1.1454158410191499</v>
      </c>
      <c r="I5295">
        <v>1.1524377865244699</v>
      </c>
      <c r="J5295">
        <v>1.1598573774563199</v>
      </c>
      <c r="K5295">
        <v>1.1615347704194801</v>
      </c>
      <c r="L5295">
        <v>1.1635780372382301</v>
      </c>
      <c r="M5295">
        <v>1.1663136963001</v>
      </c>
      <c r="N5295">
        <v>1.1687594789485001</v>
      </c>
      <c r="O5295">
        <v>1.17741624265986</v>
      </c>
      <c r="P5295">
        <v>1.18178947113455</v>
      </c>
      <c r="Q5295">
        <v>1.1841194868049201</v>
      </c>
      <c r="R5295">
        <v>1.19616560673854</v>
      </c>
      <c r="S5295">
        <v>1.19744279700242</v>
      </c>
      <c r="T5295">
        <v>1.1985792916722999</v>
      </c>
      <c r="U5295">
        <v>1.2005182227582201</v>
      </c>
      <c r="V5295">
        <v>1.1996941509963299</v>
      </c>
      <c r="W5295">
        <v>1.1999533241209199</v>
      </c>
      <c r="X5295">
        <v>1.2028349963517699</v>
      </c>
      <c r="Y5295">
        <v>1.2026861692692801</v>
      </c>
      <c r="Z5295">
        <v>1.2032622273820399</v>
      </c>
      <c r="AA5295">
        <v>1.2041522684950401</v>
      </c>
      <c r="AB5295">
        <v>1.2082170310092999</v>
      </c>
      <c r="AC5295">
        <v>1.20983795895826</v>
      </c>
      <c r="AD5295">
        <v>1.2121827881954801</v>
      </c>
      <c r="AE5295">
        <v>1.2148900078051299</v>
      </c>
      <c r="AF5295">
        <v>1.2173726821380599</v>
      </c>
      <c r="AG5295">
        <v>1.2169377211097301</v>
      </c>
      <c r="AH5295">
        <v>1.2029690398109301</v>
      </c>
      <c r="AI5295">
        <v>1.19104671011749</v>
      </c>
      <c r="AJ5295">
        <v>1.1827316960882699</v>
      </c>
      <c r="AK5295">
        <v>1.1733999037816301</v>
      </c>
    </row>
    <row r="5296" spans="1:37" hidden="1" x14ac:dyDescent="0.3">
      <c r="A5296" s="130" t="str">
        <f t="shared" si="126"/>
        <v>SDGbaseWaS_1BW_v6_3PQXcatub</v>
      </c>
      <c r="B5296" s="130" t="s">
        <v>220</v>
      </c>
      <c r="C5296" s="130" t="s">
        <v>304</v>
      </c>
      <c r="D5296" s="4" t="s">
        <v>120</v>
      </c>
      <c r="E5296" t="s">
        <v>128</v>
      </c>
      <c r="F5296">
        <v>1.10765105881098</v>
      </c>
      <c r="G5296">
        <v>1.1234214510063001</v>
      </c>
      <c r="H5296">
        <v>1.1201084115675799</v>
      </c>
      <c r="I5296">
        <v>1.1233668960304799</v>
      </c>
      <c r="J5296">
        <v>1.12189529877438</v>
      </c>
      <c r="K5296">
        <v>1.11938384974659</v>
      </c>
      <c r="L5296">
        <v>1.1179303525373601</v>
      </c>
      <c r="M5296">
        <v>1.11851414190774</v>
      </c>
      <c r="N5296">
        <v>1.11764421684899</v>
      </c>
      <c r="O5296">
        <v>1.1111537660092401</v>
      </c>
      <c r="P5296">
        <v>1.11148851869765</v>
      </c>
      <c r="Q5296">
        <v>1.1131440112488</v>
      </c>
      <c r="R5296">
        <v>1.1132421434366799</v>
      </c>
      <c r="S5296">
        <v>1.11292938708209</v>
      </c>
      <c r="T5296">
        <v>1.1126729894381999</v>
      </c>
      <c r="U5296">
        <v>1.1123042685644899</v>
      </c>
      <c r="V5296">
        <v>1.10934994644731</v>
      </c>
      <c r="W5296">
        <v>1.10783785207781</v>
      </c>
      <c r="X5296">
        <v>1.10884156134971</v>
      </c>
      <c r="Y5296">
        <v>1.1076166728372101</v>
      </c>
      <c r="Z5296">
        <v>1.10764041787038</v>
      </c>
      <c r="AA5296">
        <v>1.10879306896091</v>
      </c>
      <c r="AB5296">
        <v>1.1052605612817601</v>
      </c>
      <c r="AC5296">
        <v>1.10008045416274</v>
      </c>
      <c r="AD5296">
        <v>1.0981437106520799</v>
      </c>
      <c r="AE5296">
        <v>1.0972035269262901</v>
      </c>
      <c r="AF5296">
        <v>1.09588009428615</v>
      </c>
      <c r="AG5296">
        <v>1.0984178795505</v>
      </c>
      <c r="AH5296">
        <v>1.09681764478938</v>
      </c>
      <c r="AI5296">
        <v>1.09876249725597</v>
      </c>
      <c r="AJ5296">
        <v>1.1031297759954799</v>
      </c>
      <c r="AK5296">
        <v>1.10752841124882</v>
      </c>
    </row>
    <row r="5297" spans="1:37" hidden="1" x14ac:dyDescent="0.3">
      <c r="A5297" s="130" t="str">
        <f t="shared" si="126"/>
        <v>SDGbaseWaS_1BW_v6_3PQXcapul</v>
      </c>
      <c r="B5297" s="130" t="s">
        <v>220</v>
      </c>
      <c r="C5297" s="130" t="s">
        <v>304</v>
      </c>
      <c r="D5297" s="4" t="s">
        <v>120</v>
      </c>
      <c r="E5297" t="s">
        <v>129</v>
      </c>
      <c r="F5297">
        <v>1.05635125125544</v>
      </c>
      <c r="G5297">
        <v>1.0606228536184299</v>
      </c>
      <c r="H5297">
        <v>1.06325928397241</v>
      </c>
      <c r="I5297">
        <v>1.0629744166630399</v>
      </c>
      <c r="J5297">
        <v>1.0636743994700599</v>
      </c>
      <c r="K5297">
        <v>1.0630571192260401</v>
      </c>
      <c r="L5297">
        <v>1.0630586425111199</v>
      </c>
      <c r="M5297">
        <v>1.0653325683738</v>
      </c>
      <c r="N5297">
        <v>1.0672357513350299</v>
      </c>
      <c r="O5297">
        <v>1.0824272837074</v>
      </c>
      <c r="P5297">
        <v>1.08681426234407</v>
      </c>
      <c r="Q5297">
        <v>1.08805493606451</v>
      </c>
      <c r="R5297">
        <v>1.0892064755814499</v>
      </c>
      <c r="S5297">
        <v>1.0894520228865401</v>
      </c>
      <c r="T5297">
        <v>1.08979687506109</v>
      </c>
      <c r="U5297">
        <v>1.09030046371607</v>
      </c>
      <c r="V5297">
        <v>1.08902952876916</v>
      </c>
      <c r="W5297">
        <v>1.0886247855634601</v>
      </c>
      <c r="X5297">
        <v>1.08990885827006</v>
      </c>
      <c r="Y5297">
        <v>1.08855867684025</v>
      </c>
      <c r="Z5297">
        <v>1.08688808858845</v>
      </c>
      <c r="AA5297">
        <v>1.0866044839503499</v>
      </c>
      <c r="AB5297">
        <v>1.08928928489411</v>
      </c>
      <c r="AC5297">
        <v>1.08993520783693</v>
      </c>
      <c r="AD5297">
        <v>1.0900442514217299</v>
      </c>
      <c r="AE5297">
        <v>1.0900434698458701</v>
      </c>
      <c r="AF5297">
        <v>1.08985044341587</v>
      </c>
      <c r="AG5297">
        <v>1.0888748077541599</v>
      </c>
      <c r="AH5297">
        <v>1.0837373460168001</v>
      </c>
      <c r="AI5297">
        <v>1.07709335400671</v>
      </c>
      <c r="AJ5297">
        <v>1.0731095536795301</v>
      </c>
      <c r="AK5297">
        <v>1.06902108985649</v>
      </c>
    </row>
    <row r="5298" spans="1:37" hidden="1" x14ac:dyDescent="0.3">
      <c r="A5298" s="130" t="str">
        <f t="shared" si="126"/>
        <v>SDGbaseWaS_1BW_v6_3PQXcasug</v>
      </c>
      <c r="B5298" s="130" t="s">
        <v>220</v>
      </c>
      <c r="C5298" s="130" t="s">
        <v>304</v>
      </c>
      <c r="D5298" s="4" t="s">
        <v>120</v>
      </c>
      <c r="E5298" t="s">
        <v>130</v>
      </c>
      <c r="F5298">
        <v>1.17287139328654</v>
      </c>
      <c r="G5298">
        <v>1.1663497349190199</v>
      </c>
      <c r="H5298">
        <v>1.15022769744093</v>
      </c>
      <c r="I5298">
        <v>1.1468332436225299</v>
      </c>
      <c r="J5298">
        <v>1.14035487840193</v>
      </c>
      <c r="K5298">
        <v>1.13176554664319</v>
      </c>
      <c r="L5298">
        <v>1.1251769836374601</v>
      </c>
      <c r="M5298">
        <v>1.1256353784461699</v>
      </c>
      <c r="N5298">
        <v>1.12514078277465</v>
      </c>
      <c r="O5298">
        <v>1.1249900248192799</v>
      </c>
      <c r="P5298">
        <v>1.1244965290170299</v>
      </c>
      <c r="Q5298">
        <v>1.1228029429220401</v>
      </c>
      <c r="R5298">
        <v>1.11980626727921</v>
      </c>
      <c r="S5298">
        <v>1.1173310729296</v>
      </c>
      <c r="T5298">
        <v>1.1147968946524001</v>
      </c>
      <c r="U5298">
        <v>1.11215102672379</v>
      </c>
      <c r="V5298">
        <v>1.1065740952830501</v>
      </c>
      <c r="W5298">
        <v>1.10378906807837</v>
      </c>
      <c r="X5298">
        <v>1.1044409413518901</v>
      </c>
      <c r="Y5298">
        <v>1.1004489900734</v>
      </c>
      <c r="Z5298">
        <v>1.09645764048824</v>
      </c>
      <c r="AA5298">
        <v>1.0938073500258001</v>
      </c>
      <c r="AB5298">
        <v>1.0919193845267301</v>
      </c>
      <c r="AC5298">
        <v>1.08777136320712</v>
      </c>
      <c r="AD5298">
        <v>1.08391512775237</v>
      </c>
      <c r="AE5298">
        <v>1.08045517071838</v>
      </c>
      <c r="AF5298">
        <v>1.07738949242752</v>
      </c>
      <c r="AG5298">
        <v>1.07567655986858</v>
      </c>
      <c r="AH5298">
        <v>1.0681345749384701</v>
      </c>
      <c r="AI5298">
        <v>1.0612654294766</v>
      </c>
      <c r="AJ5298">
        <v>1.0575370399727999</v>
      </c>
      <c r="AK5298">
        <v>1.05372070243604</v>
      </c>
    </row>
    <row r="5299" spans="1:37" hidden="1" x14ac:dyDescent="0.3">
      <c r="A5299" s="130" t="str">
        <f t="shared" si="126"/>
        <v>SDGbaseWaS_1BW_v6_3PQXcaoth</v>
      </c>
      <c r="B5299" s="130" t="s">
        <v>220</v>
      </c>
      <c r="C5299" s="130" t="s">
        <v>304</v>
      </c>
      <c r="D5299" s="4" t="s">
        <v>120</v>
      </c>
      <c r="E5299" t="s">
        <v>131</v>
      </c>
      <c r="F5299">
        <v>1.1414377524414701</v>
      </c>
      <c r="G5299">
        <v>1.09170134062888</v>
      </c>
      <c r="H5299">
        <v>1.11328641566082</v>
      </c>
      <c r="I5299">
        <v>1.12023213042277</v>
      </c>
      <c r="J5299">
        <v>1.1385867399380301</v>
      </c>
      <c r="K5299">
        <v>1.15613160596804</v>
      </c>
      <c r="L5299">
        <v>1.1750419827107501</v>
      </c>
      <c r="M5299">
        <v>1.19553419085594</v>
      </c>
      <c r="N5299">
        <v>1.2144017004936101</v>
      </c>
      <c r="O5299">
        <v>1.2790312435117299</v>
      </c>
      <c r="P5299">
        <v>1.30169781689528</v>
      </c>
      <c r="Q5299">
        <v>1.312154620019</v>
      </c>
      <c r="R5299">
        <v>1.3322215999902001</v>
      </c>
      <c r="S5299">
        <v>1.3470089824265501</v>
      </c>
      <c r="T5299">
        <v>1.3642503938780099</v>
      </c>
      <c r="U5299">
        <v>1.38565846812664</v>
      </c>
      <c r="V5299">
        <v>1.4038645901500599</v>
      </c>
      <c r="W5299">
        <v>1.4263479265605099</v>
      </c>
      <c r="X5299">
        <v>1.4553706637583399</v>
      </c>
      <c r="Y5299">
        <v>1.4755360109783799</v>
      </c>
      <c r="Z5299">
        <v>1.4913515029656601</v>
      </c>
      <c r="AA5299">
        <v>1.51029484103677</v>
      </c>
      <c r="AB5299">
        <v>1.5388843213531</v>
      </c>
      <c r="AC5299">
        <v>1.55840977512788</v>
      </c>
      <c r="AD5299">
        <v>1.57361102700904</v>
      </c>
      <c r="AE5299">
        <v>1.5896494017541101</v>
      </c>
      <c r="AF5299">
        <v>1.6081273669721501</v>
      </c>
      <c r="AG5299">
        <v>1.62369676681222</v>
      </c>
      <c r="AH5299">
        <v>1.59433908170618</v>
      </c>
      <c r="AI5299">
        <v>1.5529328271479801</v>
      </c>
      <c r="AJ5299">
        <v>1.5148703885880801</v>
      </c>
      <c r="AK5299">
        <v>1.47614959984669</v>
      </c>
    </row>
    <row r="5300" spans="1:37" hidden="1" x14ac:dyDescent="0.3">
      <c r="A5300" s="130" t="str">
        <f t="shared" si="126"/>
        <v>SDGbaseWaS_1BW_v6_3PQXclani</v>
      </c>
      <c r="B5300" s="130" t="s">
        <v>220</v>
      </c>
      <c r="C5300" s="130" t="s">
        <v>304</v>
      </c>
      <c r="D5300" s="4" t="s">
        <v>120</v>
      </c>
      <c r="E5300" t="s">
        <v>132</v>
      </c>
      <c r="F5300">
        <v>1.2312886539708301</v>
      </c>
      <c r="G5300">
        <v>1.1234141754217</v>
      </c>
      <c r="H5300">
        <v>1.1607988949508801</v>
      </c>
      <c r="I5300">
        <v>1.15636227973443</v>
      </c>
      <c r="J5300">
        <v>1.18471711574539</v>
      </c>
      <c r="K5300">
        <v>1.1947513180188001</v>
      </c>
      <c r="L5300">
        <v>1.19707531830786</v>
      </c>
      <c r="M5300">
        <v>1.1986819871229</v>
      </c>
      <c r="N5300">
        <v>1.20038058034123</v>
      </c>
      <c r="O5300">
        <v>1.21880477022919</v>
      </c>
      <c r="P5300">
        <v>1.21254043377118</v>
      </c>
      <c r="Q5300">
        <v>1.20853604060425</v>
      </c>
      <c r="R5300">
        <v>1.22224544764083</v>
      </c>
      <c r="S5300">
        <v>1.21776824717941</v>
      </c>
      <c r="T5300">
        <v>1.21654301529097</v>
      </c>
      <c r="U5300">
        <v>1.21516598145638</v>
      </c>
      <c r="V5300">
        <v>1.2157692925735599</v>
      </c>
      <c r="W5300">
        <v>1.2170713445916199</v>
      </c>
      <c r="X5300">
        <v>1.2205064138419399</v>
      </c>
      <c r="Y5300">
        <v>1.22092385016637</v>
      </c>
      <c r="Z5300">
        <v>1.22046211768576</v>
      </c>
      <c r="AA5300">
        <v>1.2212602800894801</v>
      </c>
      <c r="AB5300">
        <v>1.2253176835249</v>
      </c>
      <c r="AC5300">
        <v>1.2230102199866499</v>
      </c>
      <c r="AD5300">
        <v>1.2207090496577699</v>
      </c>
      <c r="AE5300">
        <v>1.22001193779846</v>
      </c>
      <c r="AF5300">
        <v>1.2204891960409801</v>
      </c>
      <c r="AG5300">
        <v>1.2224214251629399</v>
      </c>
      <c r="AH5300">
        <v>1.24248598833712</v>
      </c>
      <c r="AI5300">
        <v>1.25356238001301</v>
      </c>
      <c r="AJ5300">
        <v>1.2589650150475999</v>
      </c>
      <c r="AK5300">
        <v>1.26263130538944</v>
      </c>
    </row>
    <row r="5301" spans="1:37" hidden="1" x14ac:dyDescent="0.3">
      <c r="A5301" s="130" t="str">
        <f t="shared" si="126"/>
        <v>SDGbaseWaS_1BW_v6_3PQXcfore</v>
      </c>
      <c r="B5301" s="130" t="s">
        <v>220</v>
      </c>
      <c r="C5301" s="130" t="s">
        <v>304</v>
      </c>
      <c r="D5301" s="4" t="s">
        <v>120</v>
      </c>
      <c r="E5301" t="s">
        <v>133</v>
      </c>
      <c r="F5301">
        <v>1.1507943121006701</v>
      </c>
      <c r="G5301">
        <v>1.1468199419293099</v>
      </c>
      <c r="H5301">
        <v>1.1415051490758801</v>
      </c>
      <c r="I5301">
        <v>1.14820197065241</v>
      </c>
      <c r="J5301">
        <v>1.14705464372305</v>
      </c>
      <c r="K5301">
        <v>1.14394068809229</v>
      </c>
      <c r="L5301">
        <v>1.1417312236655599</v>
      </c>
      <c r="M5301">
        <v>1.1430238006215401</v>
      </c>
      <c r="N5301">
        <v>1.14501402849683</v>
      </c>
      <c r="O5301">
        <v>1.14203171404864</v>
      </c>
      <c r="P5301">
        <v>1.1427015907587199</v>
      </c>
      <c r="Q5301">
        <v>1.1424999929005499</v>
      </c>
      <c r="R5301">
        <v>1.14007848800759</v>
      </c>
      <c r="S5301">
        <v>1.1393970455567799</v>
      </c>
      <c r="T5301">
        <v>1.1401159283205999</v>
      </c>
      <c r="U5301">
        <v>1.1421219526497699</v>
      </c>
      <c r="V5301">
        <v>1.1410232243151599</v>
      </c>
      <c r="W5301">
        <v>1.1424752366986</v>
      </c>
      <c r="X5301">
        <v>1.1459352452418401</v>
      </c>
      <c r="Y5301">
        <v>1.14786566781288</v>
      </c>
      <c r="Z5301">
        <v>1.14761201492888</v>
      </c>
      <c r="AA5301">
        <v>1.1492472833501699</v>
      </c>
      <c r="AB5301">
        <v>1.14496317753998</v>
      </c>
      <c r="AC5301">
        <v>1.1386763379519</v>
      </c>
      <c r="AD5301">
        <v>1.1355798407342901</v>
      </c>
      <c r="AE5301">
        <v>1.13351688069007</v>
      </c>
      <c r="AF5301">
        <v>1.1322501531012701</v>
      </c>
      <c r="AG5301">
        <v>1.1373405132654999</v>
      </c>
      <c r="AH5301">
        <v>1.1394909622615701</v>
      </c>
      <c r="AI5301">
        <v>1.14350527965422</v>
      </c>
      <c r="AJ5301">
        <v>1.14935648560614</v>
      </c>
      <c r="AK5301">
        <v>1.1549901007199399</v>
      </c>
    </row>
    <row r="5302" spans="1:37" hidden="1" x14ac:dyDescent="0.3">
      <c r="A5302" s="130" t="str">
        <f t="shared" si="126"/>
        <v>SDGbaseWaS_1BW_v6_3PQXcfish</v>
      </c>
      <c r="B5302" s="130" t="s">
        <v>220</v>
      </c>
      <c r="C5302" s="130" t="s">
        <v>304</v>
      </c>
      <c r="D5302" s="4" t="s">
        <v>120</v>
      </c>
      <c r="E5302" t="s">
        <v>134</v>
      </c>
      <c r="F5302">
        <v>1.2732382995285101</v>
      </c>
      <c r="G5302">
        <v>1.2006769129645001</v>
      </c>
      <c r="H5302">
        <v>1.20014300203876</v>
      </c>
      <c r="I5302">
        <v>1.1817575848622099</v>
      </c>
      <c r="J5302">
        <v>1.18950228716177</v>
      </c>
      <c r="K5302">
        <v>1.1921068369006</v>
      </c>
      <c r="L5302">
        <v>1.1920984622680799</v>
      </c>
      <c r="M5302">
        <v>1.1923279239851601</v>
      </c>
      <c r="N5302">
        <v>1.19279116524364</v>
      </c>
      <c r="O5302">
        <v>1.2101541970265199</v>
      </c>
      <c r="P5302">
        <v>1.2068852795896901</v>
      </c>
      <c r="Q5302">
        <v>1.20118515692869</v>
      </c>
      <c r="R5302">
        <v>1.20692323366162</v>
      </c>
      <c r="S5302">
        <v>1.2049392973167099</v>
      </c>
      <c r="T5302">
        <v>1.20345766734825</v>
      </c>
      <c r="U5302">
        <v>1.2017623358424401</v>
      </c>
      <c r="V5302">
        <v>1.20061789416012</v>
      </c>
      <c r="W5302">
        <v>1.20066795512075</v>
      </c>
      <c r="X5302">
        <v>1.20271142622722</v>
      </c>
      <c r="Y5302">
        <v>1.20317439355181</v>
      </c>
      <c r="Z5302">
        <v>1.20297534093162</v>
      </c>
      <c r="AA5302">
        <v>1.20417594907991</v>
      </c>
      <c r="AB5302">
        <v>1.2088505987589999</v>
      </c>
      <c r="AC5302">
        <v>1.2095855144141201</v>
      </c>
      <c r="AD5302">
        <v>1.20882006311817</v>
      </c>
      <c r="AE5302">
        <v>1.20823023216553</v>
      </c>
      <c r="AF5302">
        <v>1.20825136096423</v>
      </c>
      <c r="AG5302">
        <v>1.20834127316673</v>
      </c>
      <c r="AH5302">
        <v>1.21890644738862</v>
      </c>
      <c r="AI5302">
        <v>1.2234758599832301</v>
      </c>
      <c r="AJ5302">
        <v>1.22664999955278</v>
      </c>
      <c r="AK5302">
        <v>1.2290427600545399</v>
      </c>
    </row>
    <row r="5303" spans="1:37" hidden="1" x14ac:dyDescent="0.3">
      <c r="A5303" s="130" t="str">
        <f t="shared" si="126"/>
        <v>SDGbaseWaS_1BW_v6_3PQXccoal-low</v>
      </c>
      <c r="B5303" s="130" t="s">
        <v>220</v>
      </c>
      <c r="C5303" s="130" t="s">
        <v>304</v>
      </c>
      <c r="D5303" s="4" t="s">
        <v>120</v>
      </c>
      <c r="E5303" t="s">
        <v>135</v>
      </c>
      <c r="F5303">
        <v>2.0640989154356901E-2</v>
      </c>
      <c r="G5303">
        <v>2.11486877875742E-2</v>
      </c>
      <c r="H5303">
        <v>2.1428406460600399E-2</v>
      </c>
      <c r="I5303">
        <v>2.1388395550408799E-2</v>
      </c>
      <c r="J5303">
        <v>2.1433780210056801E-2</v>
      </c>
      <c r="K5303">
        <v>2.15021870804608E-2</v>
      </c>
      <c r="L5303">
        <v>2.15819859462325E-2</v>
      </c>
      <c r="M5303">
        <v>2.1714701896280102E-2</v>
      </c>
      <c r="N5303">
        <v>2.1831119410056301E-2</v>
      </c>
      <c r="O5303">
        <v>2.2568002393512799E-2</v>
      </c>
      <c r="P5303">
        <v>2.2759465089031702E-2</v>
      </c>
      <c r="Q5303">
        <v>2.28080541431156E-2</v>
      </c>
      <c r="R5303">
        <v>2.2760700620421698E-2</v>
      </c>
      <c r="S5303">
        <v>2.27959619393154E-2</v>
      </c>
      <c r="T5303">
        <v>2.2846495742005899E-2</v>
      </c>
      <c r="U5303">
        <v>2.2898230965132101E-2</v>
      </c>
      <c r="V5303">
        <v>2.2902754497520598E-2</v>
      </c>
      <c r="W5303">
        <v>2.2938043089128699E-2</v>
      </c>
      <c r="X5303">
        <v>2.4786209058554401E-2</v>
      </c>
      <c r="Y5303">
        <v>2.7359510766825201E-2</v>
      </c>
      <c r="Z5303">
        <v>3.4139211940168598E-2</v>
      </c>
      <c r="AA5303">
        <v>4.8706521220997001E-2</v>
      </c>
      <c r="AB5303">
        <v>4.6408591889694602E-2</v>
      </c>
      <c r="AC5303">
        <v>2.7585211578976001E-2</v>
      </c>
      <c r="AD5303">
        <v>2.3242709927204099E-2</v>
      </c>
      <c r="AE5303">
        <v>2.3236021057965999E-2</v>
      </c>
      <c r="AF5303">
        <v>2.32278308483242E-2</v>
      </c>
      <c r="AG5303">
        <v>2.3202516964030102E-2</v>
      </c>
      <c r="AH5303">
        <v>2.3131861330796099E-2</v>
      </c>
      <c r="AI5303">
        <v>2.2929655173594299E-2</v>
      </c>
      <c r="AJ5303">
        <v>2.2779134915891501E-2</v>
      </c>
      <c r="AK5303">
        <v>2.2635999480867398E-2</v>
      </c>
    </row>
    <row r="5304" spans="1:37" hidden="1" x14ac:dyDescent="0.3">
      <c r="A5304" s="130" t="str">
        <f t="shared" si="126"/>
        <v>SDGbaseWaS_1BW_v6_3PQXccoal-hgh</v>
      </c>
      <c r="B5304" s="130" t="s">
        <v>220</v>
      </c>
      <c r="C5304" s="130" t="s">
        <v>304</v>
      </c>
      <c r="D5304" s="4" t="s">
        <v>120</v>
      </c>
      <c r="E5304" t="s">
        <v>136</v>
      </c>
      <c r="F5304">
        <v>3.9678720270255097E-2</v>
      </c>
      <c r="G5304">
        <v>4.0654682802785599E-2</v>
      </c>
      <c r="H5304">
        <v>4.1192393418220397E-2</v>
      </c>
      <c r="I5304">
        <v>4.1115479385594497E-2</v>
      </c>
      <c r="J5304">
        <v>4.1202723519161301E-2</v>
      </c>
      <c r="K5304">
        <v>4.1334223858366201E-2</v>
      </c>
      <c r="L5304">
        <v>4.1487623332061997E-2</v>
      </c>
      <c r="M5304">
        <v>4.1742746718735103E-2</v>
      </c>
      <c r="N5304">
        <v>4.1966539189587003E-2</v>
      </c>
      <c r="O5304">
        <v>4.33830688701091E-2</v>
      </c>
      <c r="P5304">
        <v>4.3751122681913897E-2</v>
      </c>
      <c r="Q5304">
        <v>4.3844526707795303E-2</v>
      </c>
      <c r="R5304">
        <v>4.3753497776636598E-2</v>
      </c>
      <c r="S5304">
        <v>4.3821281544085003E-2</v>
      </c>
      <c r="T5304">
        <v>4.3918424011732897E-2</v>
      </c>
      <c r="U5304">
        <v>4.4017876001712301E-2</v>
      </c>
      <c r="V5304">
        <v>4.4026571707859702E-2</v>
      </c>
      <c r="W5304">
        <v>4.4094407902369397E-2</v>
      </c>
      <c r="X5304">
        <v>4.42318798127724E-2</v>
      </c>
      <c r="Y5304">
        <v>4.42232233859376E-2</v>
      </c>
      <c r="Z5304">
        <v>4.4152694905780901E-2</v>
      </c>
      <c r="AA5304">
        <v>4.4197060936088599E-2</v>
      </c>
      <c r="AB5304">
        <v>4.4514177789212898E-2</v>
      </c>
      <c r="AC5304">
        <v>4.46582418340302E-2</v>
      </c>
      <c r="AD5304">
        <v>4.4680077036402303E-2</v>
      </c>
      <c r="AE5304">
        <v>4.4667218845865102E-2</v>
      </c>
      <c r="AF5304">
        <v>4.4651474588896699E-2</v>
      </c>
      <c r="AG5304">
        <v>4.4602813038505502E-2</v>
      </c>
      <c r="AH5304">
        <v>4.4466989842938301E-2</v>
      </c>
      <c r="AI5304">
        <v>4.4078283590125798E-2</v>
      </c>
      <c r="AJ5304">
        <v>4.3788934511177401E-2</v>
      </c>
      <c r="AK5304">
        <v>4.3513781472502198E-2</v>
      </c>
    </row>
    <row r="5305" spans="1:37" hidden="1" x14ac:dyDescent="0.3">
      <c r="A5305" s="130" t="str">
        <f t="shared" si="126"/>
        <v>SDGbaseWaS_1BW_v6_3PQXccoil</v>
      </c>
      <c r="B5305" s="130" t="s">
        <v>220</v>
      </c>
      <c r="C5305" s="130" t="s">
        <v>304</v>
      </c>
      <c r="D5305" s="4" t="s">
        <v>120</v>
      </c>
      <c r="E5305" t="s">
        <v>137</v>
      </c>
      <c r="F5305">
        <v>0.13479596314172901</v>
      </c>
      <c r="G5305">
        <v>0.13811148865935199</v>
      </c>
      <c r="H5305">
        <v>0.13993819122953099</v>
      </c>
      <c r="I5305">
        <v>0.13967690001257599</v>
      </c>
      <c r="J5305">
        <v>0.13997328449605301</v>
      </c>
      <c r="K5305">
        <v>0.14042001550843999</v>
      </c>
      <c r="L5305">
        <v>0.14094114193746601</v>
      </c>
      <c r="M5305">
        <v>0.14180784334295099</v>
      </c>
      <c r="N5305">
        <v>0.14256810782416399</v>
      </c>
      <c r="O5305">
        <v>0.14738032155674399</v>
      </c>
      <c r="P5305">
        <v>0.14863066853649301</v>
      </c>
      <c r="Q5305">
        <v>0.14894797931527401</v>
      </c>
      <c r="R5305">
        <v>0.14863873717324599</v>
      </c>
      <c r="S5305">
        <v>0.14886901118804199</v>
      </c>
      <c r="T5305">
        <v>0.149199022146041</v>
      </c>
      <c r="U5305">
        <v>0.14953687897923401</v>
      </c>
      <c r="V5305">
        <v>0.14956641990387401</v>
      </c>
      <c r="W5305">
        <v>0.14979687202310901</v>
      </c>
      <c r="X5305">
        <v>0.15026388956907499</v>
      </c>
      <c r="Y5305">
        <v>0.15023448208353599</v>
      </c>
      <c r="Z5305">
        <v>0.149994883771219</v>
      </c>
      <c r="AA5305">
        <v>0.15014560339487101</v>
      </c>
      <c r="AB5305">
        <v>0.15122290809003799</v>
      </c>
      <c r="AC5305">
        <v>0.15171232033778601</v>
      </c>
      <c r="AD5305">
        <v>0.15178649856516099</v>
      </c>
      <c r="AE5305">
        <v>0.151742816909958</v>
      </c>
      <c r="AF5305">
        <v>0.151689330752452</v>
      </c>
      <c r="AG5305">
        <v>0.151524018451343</v>
      </c>
      <c r="AH5305">
        <v>0.15106260189509399</v>
      </c>
      <c r="AI5305">
        <v>0.149742094747429</v>
      </c>
      <c r="AJ5305">
        <v>0.14875912232504801</v>
      </c>
      <c r="AK5305">
        <v>0.14782437648125599</v>
      </c>
    </row>
    <row r="5306" spans="1:37" hidden="1" x14ac:dyDescent="0.3">
      <c r="A5306" s="130" t="str">
        <f t="shared" si="126"/>
        <v>SDGbaseWaS_1BW_v6_3PQXcngas</v>
      </c>
      <c r="B5306" s="130" t="s">
        <v>220</v>
      </c>
      <c r="C5306" s="130" t="s">
        <v>304</v>
      </c>
      <c r="D5306" s="4" t="s">
        <v>120</v>
      </c>
      <c r="E5306" t="s">
        <v>138</v>
      </c>
      <c r="F5306">
        <v>3.8732999999997901E-2</v>
      </c>
      <c r="G5306">
        <v>3.9685701007366903E-2</v>
      </c>
      <c r="H5306">
        <v>4.0210595588789401E-2</v>
      </c>
      <c r="I5306">
        <v>4.0135514759484701E-2</v>
      </c>
      <c r="J5306">
        <v>4.0220679477451698E-2</v>
      </c>
      <c r="K5306">
        <v>4.0349045579110197E-2</v>
      </c>
      <c r="L5306">
        <v>4.0498788861061299E-2</v>
      </c>
      <c r="M5306">
        <v>4.0747831523911399E-2</v>
      </c>
      <c r="N5306">
        <v>4.09662900254575E-2</v>
      </c>
      <c r="O5306">
        <v>4.2349057506509198E-2</v>
      </c>
      <c r="P5306">
        <v>4.2708338961115297E-2</v>
      </c>
      <c r="Q5306">
        <v>4.2799516753412398E-2</v>
      </c>
      <c r="R5306">
        <v>4.2710657446603399E-2</v>
      </c>
      <c r="S5306">
        <v>4.2776825625459702E-2</v>
      </c>
      <c r="T5306">
        <v>4.2871652756443897E-2</v>
      </c>
      <c r="U5306">
        <v>4.2968734362977698E-2</v>
      </c>
      <c r="V5306">
        <v>4.2977222812387E-2</v>
      </c>
      <c r="W5306">
        <v>4.3043442168743402E-2</v>
      </c>
      <c r="X5306">
        <v>4.3177637512478599E-2</v>
      </c>
      <c r="Y5306">
        <v>4.3169187406896598E-2</v>
      </c>
      <c r="Z5306">
        <v>4.3100339933786203E-2</v>
      </c>
      <c r="AA5306">
        <v>4.31436485239102E-2</v>
      </c>
      <c r="AB5306">
        <v>4.3453207072838403E-2</v>
      </c>
      <c r="AC5306">
        <v>4.3593837431651801E-2</v>
      </c>
      <c r="AD5306">
        <v>4.3615152204097098E-2</v>
      </c>
      <c r="AE5306">
        <v>4.3602600481393299E-2</v>
      </c>
      <c r="AF5306">
        <v>4.3587231480049303E-2</v>
      </c>
      <c r="AG5306">
        <v>4.3539729750686901E-2</v>
      </c>
      <c r="AH5306">
        <v>4.34071438250574E-2</v>
      </c>
      <c r="AI5306">
        <v>4.3027702170530799E-2</v>
      </c>
      <c r="AJ5306">
        <v>4.2745249566248901E-2</v>
      </c>
      <c r="AK5306">
        <v>4.2476654647501E-2</v>
      </c>
    </row>
    <row r="5307" spans="1:37" hidden="1" x14ac:dyDescent="0.3">
      <c r="A5307" s="130" t="str">
        <f t="shared" si="126"/>
        <v>SDGbaseWaS_1BW_v6_3PQXcpgm</v>
      </c>
      <c r="B5307" s="130" t="s">
        <v>220</v>
      </c>
      <c r="C5307" s="130" t="s">
        <v>304</v>
      </c>
      <c r="D5307" s="4" t="s">
        <v>120</v>
      </c>
      <c r="E5307" t="s">
        <v>139</v>
      </c>
      <c r="F5307">
        <v>1.00115078236768</v>
      </c>
      <c r="G5307">
        <v>-1.43721537323545</v>
      </c>
      <c r="H5307">
        <v>-0.65282884493606097</v>
      </c>
      <c r="I5307">
        <v>0.35497169862584699</v>
      </c>
      <c r="J5307">
        <v>0.98475945902555395</v>
      </c>
      <c r="K5307">
        <v>1.3267107455871501</v>
      </c>
      <c r="L5307">
        <v>1.3625535843772201</v>
      </c>
      <c r="M5307">
        <v>0.47909448302785101</v>
      </c>
      <c r="N5307">
        <v>6.63685111013156E-2</v>
      </c>
      <c r="O5307">
        <v>-0.59518708070916004</v>
      </c>
      <c r="P5307">
        <v>-0.72382136258708396</v>
      </c>
      <c r="Q5307">
        <v>-0.71339592550599196</v>
      </c>
      <c r="R5307">
        <v>-0.51967350420479097</v>
      </c>
      <c r="S5307">
        <v>-0.34298159493129798</v>
      </c>
      <c r="T5307">
        <v>-0.25753297755416199</v>
      </c>
      <c r="U5307">
        <v>-0.24100602969948801</v>
      </c>
      <c r="V5307">
        <v>-0.13645620730316599</v>
      </c>
      <c r="W5307">
        <v>-9.83258070384989E-2</v>
      </c>
      <c r="X5307">
        <v>-0.12421348279096001</v>
      </c>
      <c r="Y5307">
        <v>-7.2602088958998307E-2</v>
      </c>
      <c r="Z5307">
        <v>-6.7272062358040598E-3</v>
      </c>
      <c r="AA5307">
        <v>4.29680045729686E-2</v>
      </c>
      <c r="AB5307">
        <v>3.1384486832057998</v>
      </c>
      <c r="AC5307">
        <v>4.8083541347574101</v>
      </c>
      <c r="AD5307">
        <v>4.8483277813223902</v>
      </c>
      <c r="AE5307">
        <v>4.5532270858745996</v>
      </c>
      <c r="AF5307">
        <v>4.2020716486423</v>
      </c>
      <c r="AG5307">
        <v>4.06517020759647</v>
      </c>
      <c r="AH5307">
        <v>7.7882415636074596</v>
      </c>
      <c r="AI5307">
        <v>11.4713674921858</v>
      </c>
      <c r="AJ5307">
        <v>13.179037796047</v>
      </c>
      <c r="AK5307">
        <v>14.4706090626915</v>
      </c>
    </row>
    <row r="5308" spans="1:37" hidden="1" x14ac:dyDescent="0.3">
      <c r="A5308" s="130" t="str">
        <f t="shared" si="126"/>
        <v>SDGbaseWaS_1BW_v6_3PQXcmore</v>
      </c>
      <c r="B5308" s="130" t="s">
        <v>220</v>
      </c>
      <c r="C5308" s="130" t="s">
        <v>304</v>
      </c>
      <c r="D5308" s="4" t="s">
        <v>120</v>
      </c>
      <c r="E5308" t="s">
        <v>140</v>
      </c>
      <c r="F5308">
        <v>0.96699726989128798</v>
      </c>
      <c r="G5308">
        <v>0.99077913215106905</v>
      </c>
      <c r="H5308">
        <v>1.0038815487595401</v>
      </c>
      <c r="I5308">
        <v>1.00200828995028</v>
      </c>
      <c r="J5308">
        <v>1.00413416779751</v>
      </c>
      <c r="K5308">
        <v>1.0073385698366899</v>
      </c>
      <c r="L5308">
        <v>1.0110768192394</v>
      </c>
      <c r="M5308">
        <v>1.01729420537755</v>
      </c>
      <c r="N5308">
        <v>1.0227482268003201</v>
      </c>
      <c r="O5308">
        <v>1.0572687102142999</v>
      </c>
      <c r="P5308">
        <v>1.0662386029583899</v>
      </c>
      <c r="Q5308">
        <v>1.06851535878449</v>
      </c>
      <c r="R5308">
        <v>1.0662968286127601</v>
      </c>
      <c r="S5308">
        <v>1.06794904510697</v>
      </c>
      <c r="T5308">
        <v>1.0703167390597601</v>
      </c>
      <c r="U5308">
        <v>1.0727407439885399</v>
      </c>
      <c r="V5308">
        <v>1.07295304375376</v>
      </c>
      <c r="W5308">
        <v>1.07460647862615</v>
      </c>
      <c r="X5308">
        <v>1.07795686031645</v>
      </c>
      <c r="Y5308">
        <v>1.0777462647374301</v>
      </c>
      <c r="Z5308">
        <v>1.07602781251415</v>
      </c>
      <c r="AA5308">
        <v>1.0771092184248101</v>
      </c>
      <c r="AB5308">
        <v>1.08483735181953</v>
      </c>
      <c r="AC5308">
        <v>1.0883485622384099</v>
      </c>
      <c r="AD5308">
        <v>1.08888120481735</v>
      </c>
      <c r="AE5308">
        <v>1.0885681768356501</v>
      </c>
      <c r="AF5308">
        <v>1.08818473321424</v>
      </c>
      <c r="AG5308">
        <v>1.08699903836208</v>
      </c>
      <c r="AH5308">
        <v>1.0836889074465399</v>
      </c>
      <c r="AI5308">
        <v>1.07421608094766</v>
      </c>
      <c r="AJ5308">
        <v>1.0671645920188799</v>
      </c>
      <c r="AK5308">
        <v>1.0604590601951001</v>
      </c>
    </row>
    <row r="5309" spans="1:37" hidden="1" x14ac:dyDescent="0.3">
      <c r="A5309" s="130" t="str">
        <f t="shared" si="126"/>
        <v>SDGbaseWaS_1BW_v6_3PQXcmine</v>
      </c>
      <c r="B5309" s="130" t="s">
        <v>220</v>
      </c>
      <c r="C5309" s="130" t="s">
        <v>304</v>
      </c>
      <c r="D5309" s="4" t="s">
        <v>120</v>
      </c>
      <c r="E5309" t="s">
        <v>141</v>
      </c>
      <c r="F5309">
        <v>1.0261587926798501</v>
      </c>
      <c r="G5309">
        <v>1.03000446164855</v>
      </c>
      <c r="H5309">
        <v>1.0296511509501001</v>
      </c>
      <c r="I5309">
        <v>1.05627511546849</v>
      </c>
      <c r="J5309">
        <v>1.0488376150563601</v>
      </c>
      <c r="K5309">
        <v>1.04301947323083</v>
      </c>
      <c r="L5309">
        <v>1.0388267336997901</v>
      </c>
      <c r="M5309">
        <v>1.0354628965791</v>
      </c>
      <c r="N5309">
        <v>1.02791136513667</v>
      </c>
      <c r="O5309">
        <v>0.99854638590355205</v>
      </c>
      <c r="P5309">
        <v>0.98703481776755198</v>
      </c>
      <c r="Q5309">
        <v>0.98554181329695101</v>
      </c>
      <c r="R5309">
        <v>0.97126833408641999</v>
      </c>
      <c r="S5309">
        <v>0.97791812702108305</v>
      </c>
      <c r="T5309">
        <v>0.98356456332992503</v>
      </c>
      <c r="U5309">
        <v>0.98625306844482397</v>
      </c>
      <c r="V5309">
        <v>0.99156416049029605</v>
      </c>
      <c r="W5309">
        <v>0.99916521275564496</v>
      </c>
      <c r="X5309">
        <v>1.0117274318156999</v>
      </c>
      <c r="Y5309">
        <v>1.0174318190332401</v>
      </c>
      <c r="Z5309">
        <v>1.02417993525759</v>
      </c>
      <c r="AA5309">
        <v>1.0286832547577101</v>
      </c>
      <c r="AB5309">
        <v>1.02191505862183</v>
      </c>
      <c r="AC5309">
        <v>1.01710910794154</v>
      </c>
      <c r="AD5309">
        <v>1.0178942280690799</v>
      </c>
      <c r="AE5309">
        <v>1.0222281461583</v>
      </c>
      <c r="AF5309">
        <v>1.03027838802107</v>
      </c>
      <c r="AG5309">
        <v>1.0428709447005999</v>
      </c>
      <c r="AH5309">
        <v>1.05091064670255</v>
      </c>
      <c r="AI5309">
        <v>1.0610815639733999</v>
      </c>
      <c r="AJ5309">
        <v>1.07613470244706</v>
      </c>
      <c r="AK5309">
        <v>1.0977812230881601</v>
      </c>
    </row>
    <row r="5310" spans="1:37" hidden="1" x14ac:dyDescent="0.3">
      <c r="A5310" s="130" t="str">
        <f t="shared" si="126"/>
        <v>SDGbaseWaS_1BW_v6_3PQXcmeat</v>
      </c>
      <c r="B5310" s="130" t="s">
        <v>220</v>
      </c>
      <c r="C5310" s="130" t="s">
        <v>304</v>
      </c>
      <c r="D5310" s="4" t="s">
        <v>120</v>
      </c>
      <c r="E5310" t="s">
        <v>142</v>
      </c>
      <c r="F5310">
        <v>1.2943882323024001</v>
      </c>
      <c r="G5310">
        <v>1.2512115376956501</v>
      </c>
      <c r="H5310">
        <v>1.25289495732872</v>
      </c>
      <c r="I5310">
        <v>1.2512067913703</v>
      </c>
      <c r="J5310">
        <v>1.2598487374956899</v>
      </c>
      <c r="K5310">
        <v>1.26388301130623</v>
      </c>
      <c r="L5310">
        <v>1.2656969773563</v>
      </c>
      <c r="M5310">
        <v>1.2674868380531199</v>
      </c>
      <c r="N5310">
        <v>1.2686695296631401</v>
      </c>
      <c r="O5310">
        <v>1.27452369831677</v>
      </c>
      <c r="P5310">
        <v>1.2756598778153301</v>
      </c>
      <c r="Q5310">
        <v>1.2767795704159499</v>
      </c>
      <c r="R5310">
        <v>1.2852755274534899</v>
      </c>
      <c r="S5310">
        <v>1.28651423545816</v>
      </c>
      <c r="T5310">
        <v>1.28800175766006</v>
      </c>
      <c r="U5310">
        <v>1.2887139186433501</v>
      </c>
      <c r="V5310">
        <v>1.2906699457617801</v>
      </c>
      <c r="W5310">
        <v>1.2925971097047699</v>
      </c>
      <c r="X5310">
        <v>1.29479967755993</v>
      </c>
      <c r="Y5310">
        <v>1.29502583742599</v>
      </c>
      <c r="Z5310">
        <v>1.29488035655994</v>
      </c>
      <c r="AA5310">
        <v>1.2953577003433601</v>
      </c>
      <c r="AB5310">
        <v>1.29583411848637</v>
      </c>
      <c r="AC5310">
        <v>1.2964976698983599</v>
      </c>
      <c r="AD5310">
        <v>1.29828840889662</v>
      </c>
      <c r="AE5310">
        <v>1.3004356341222201</v>
      </c>
      <c r="AF5310">
        <v>1.30287322301107</v>
      </c>
      <c r="AG5310">
        <v>1.3053362358493099</v>
      </c>
      <c r="AH5310">
        <v>1.31209304425562</v>
      </c>
      <c r="AI5310">
        <v>1.3176273603506801</v>
      </c>
      <c r="AJ5310">
        <v>1.3229341364318199</v>
      </c>
      <c r="AK5310">
        <v>1.3275251078321699</v>
      </c>
    </row>
    <row r="5311" spans="1:37" hidden="1" x14ac:dyDescent="0.3">
      <c r="A5311" s="130" t="str">
        <f t="shared" si="126"/>
        <v>SDGbaseWaS_1BW_v6_3PQXcpfis</v>
      </c>
      <c r="B5311" s="130" t="s">
        <v>220</v>
      </c>
      <c r="C5311" s="130" t="s">
        <v>304</v>
      </c>
      <c r="D5311" s="4" t="s">
        <v>120</v>
      </c>
      <c r="E5311" t="s">
        <v>143</v>
      </c>
      <c r="F5311">
        <v>1.26664535676362</v>
      </c>
      <c r="G5311">
        <v>1.2556927979235399</v>
      </c>
      <c r="H5311">
        <v>1.24665226499341</v>
      </c>
      <c r="I5311">
        <v>1.2388529442946701</v>
      </c>
      <c r="J5311">
        <v>1.23681167093206</v>
      </c>
      <c r="K5311">
        <v>1.2354323741126501</v>
      </c>
      <c r="L5311">
        <v>1.2346976351551699</v>
      </c>
      <c r="M5311">
        <v>1.23486510292743</v>
      </c>
      <c r="N5311">
        <v>1.23493186231459</v>
      </c>
      <c r="O5311">
        <v>1.2335896492976901</v>
      </c>
      <c r="P5311">
        <v>1.2330417875659401</v>
      </c>
      <c r="Q5311">
        <v>1.2328388719482499</v>
      </c>
      <c r="R5311">
        <v>1.23720227867903</v>
      </c>
      <c r="S5311">
        <v>1.2389111204554399</v>
      </c>
      <c r="T5311">
        <v>1.2401938672167601</v>
      </c>
      <c r="U5311">
        <v>1.2415063464173099</v>
      </c>
      <c r="V5311">
        <v>1.24356426368018</v>
      </c>
      <c r="W5311">
        <v>1.24546955409892</v>
      </c>
      <c r="X5311">
        <v>1.2466114816968501</v>
      </c>
      <c r="Y5311">
        <v>1.24671762112631</v>
      </c>
      <c r="Z5311">
        <v>1.2466070090427801</v>
      </c>
      <c r="AA5311">
        <v>1.2467370923979999</v>
      </c>
      <c r="AB5311">
        <v>1.2450422687298699</v>
      </c>
      <c r="AC5311">
        <v>1.2453159836990499</v>
      </c>
      <c r="AD5311">
        <v>1.2466625121808901</v>
      </c>
      <c r="AE5311">
        <v>1.2482578295029101</v>
      </c>
      <c r="AF5311">
        <v>1.2502812896882201</v>
      </c>
      <c r="AG5311">
        <v>1.2513282832657699</v>
      </c>
      <c r="AH5311">
        <v>1.2490232846678899</v>
      </c>
      <c r="AI5311">
        <v>1.24746550714259</v>
      </c>
      <c r="AJ5311">
        <v>1.24847851728013</v>
      </c>
      <c r="AK5311">
        <v>1.25001864620415</v>
      </c>
    </row>
    <row r="5312" spans="1:37" hidden="1" x14ac:dyDescent="0.3">
      <c r="A5312" s="130" t="str">
        <f t="shared" si="126"/>
        <v>SDGbaseWaS_1BW_v6_3PQXcvege</v>
      </c>
      <c r="B5312" s="130" t="s">
        <v>220</v>
      </c>
      <c r="C5312" s="130" t="s">
        <v>304</v>
      </c>
      <c r="D5312" s="4" t="s">
        <v>120</v>
      </c>
      <c r="E5312" t="s">
        <v>144</v>
      </c>
      <c r="F5312">
        <v>1.23717816411607</v>
      </c>
      <c r="G5312">
        <v>1.23335703665325</v>
      </c>
      <c r="H5312">
        <v>1.2291809366770701</v>
      </c>
      <c r="I5312">
        <v>1.22592473242811</v>
      </c>
      <c r="J5312">
        <v>1.2243532250557301</v>
      </c>
      <c r="K5312">
        <v>1.2230381224293001</v>
      </c>
      <c r="L5312">
        <v>1.22235023423043</v>
      </c>
      <c r="M5312">
        <v>1.2226859547987601</v>
      </c>
      <c r="N5312">
        <v>1.2225444586779799</v>
      </c>
      <c r="O5312">
        <v>1.2153629623103099</v>
      </c>
      <c r="P5312">
        <v>1.2145572118488901</v>
      </c>
      <c r="Q5312">
        <v>1.2154864373768399</v>
      </c>
      <c r="R5312">
        <v>1.2193897731883301</v>
      </c>
      <c r="S5312">
        <v>1.2209244378490101</v>
      </c>
      <c r="T5312">
        <v>1.22239648311783</v>
      </c>
      <c r="U5312">
        <v>1.2239535176857299</v>
      </c>
      <c r="V5312">
        <v>1.22626095547656</v>
      </c>
      <c r="W5312">
        <v>1.22779203046375</v>
      </c>
      <c r="X5312">
        <v>1.22845907684266</v>
      </c>
      <c r="Y5312">
        <v>1.2283137445125401</v>
      </c>
      <c r="Z5312">
        <v>1.2282803648982099</v>
      </c>
      <c r="AA5312">
        <v>1.2281595633945099</v>
      </c>
      <c r="AB5312">
        <v>1.2243488100320401</v>
      </c>
      <c r="AC5312">
        <v>1.2228770549708301</v>
      </c>
      <c r="AD5312">
        <v>1.22353515921574</v>
      </c>
      <c r="AE5312">
        <v>1.2249945769694801</v>
      </c>
      <c r="AF5312">
        <v>1.2267512435945001</v>
      </c>
      <c r="AG5312">
        <v>1.2293691780946601</v>
      </c>
      <c r="AH5312">
        <v>1.22684626439914</v>
      </c>
      <c r="AI5312">
        <v>1.2263467431708699</v>
      </c>
      <c r="AJ5312">
        <v>1.22873492714905</v>
      </c>
      <c r="AK5312">
        <v>1.23199629309162</v>
      </c>
    </row>
    <row r="5313" spans="1:37" hidden="1" x14ac:dyDescent="0.3">
      <c r="A5313" s="130" t="str">
        <f t="shared" si="126"/>
        <v>SDGbaseWaS_1BW_v6_3PQXcfats</v>
      </c>
      <c r="B5313" s="130" t="s">
        <v>220</v>
      </c>
      <c r="C5313" s="130" t="s">
        <v>304</v>
      </c>
      <c r="D5313" s="4" t="s">
        <v>120</v>
      </c>
      <c r="E5313" t="s">
        <v>145</v>
      </c>
      <c r="F5313">
        <v>1.4010439092256299</v>
      </c>
      <c r="G5313">
        <v>1.4029414196379399</v>
      </c>
      <c r="H5313">
        <v>1.40467295534405</v>
      </c>
      <c r="I5313">
        <v>1.4050123791393101</v>
      </c>
      <c r="J5313">
        <v>1.4039408266609401</v>
      </c>
      <c r="K5313">
        <v>1.40290466366467</v>
      </c>
      <c r="L5313">
        <v>1.40248879412575</v>
      </c>
      <c r="M5313">
        <v>1.4048743971272999</v>
      </c>
      <c r="N5313">
        <v>1.4069703509612299</v>
      </c>
      <c r="O5313">
        <v>1.42332494866013</v>
      </c>
      <c r="P5313">
        <v>1.42575586962904</v>
      </c>
      <c r="Q5313">
        <v>1.42555993264707</v>
      </c>
      <c r="R5313">
        <v>1.4218203343840401</v>
      </c>
      <c r="S5313">
        <v>1.4224024365094601</v>
      </c>
      <c r="T5313">
        <v>1.4237733818602301</v>
      </c>
      <c r="U5313">
        <v>1.4253267580021201</v>
      </c>
      <c r="V5313">
        <v>1.42616061084282</v>
      </c>
      <c r="W5313">
        <v>1.4276249386005899</v>
      </c>
      <c r="X5313">
        <v>1.4301971601689101</v>
      </c>
      <c r="Y5313">
        <v>1.4299205082631301</v>
      </c>
      <c r="Z5313">
        <v>1.4283576775751501</v>
      </c>
      <c r="AA5313">
        <v>1.4282078869847601</v>
      </c>
      <c r="AB5313">
        <v>1.4290848443681301</v>
      </c>
      <c r="AC5313">
        <v>1.4290898623675701</v>
      </c>
      <c r="AD5313">
        <v>1.42862298963506</v>
      </c>
      <c r="AE5313">
        <v>1.42802419655309</v>
      </c>
      <c r="AF5313">
        <v>1.42747648127141</v>
      </c>
      <c r="AG5313">
        <v>1.42567854100683</v>
      </c>
      <c r="AH5313">
        <v>1.4215343444319199</v>
      </c>
      <c r="AI5313">
        <v>1.41404133899295</v>
      </c>
      <c r="AJ5313">
        <v>1.4098359296013701</v>
      </c>
      <c r="AK5313">
        <v>1.40622090083553</v>
      </c>
    </row>
    <row r="5314" spans="1:37" hidden="1" x14ac:dyDescent="0.3">
      <c r="A5314" s="130" t="str">
        <f t="shared" si="126"/>
        <v>SDGbaseWaS_1BW_v6_3PQXcdair</v>
      </c>
      <c r="B5314" s="130" t="s">
        <v>220</v>
      </c>
      <c r="C5314" s="130" t="s">
        <v>304</v>
      </c>
      <c r="D5314" s="4" t="s">
        <v>120</v>
      </c>
      <c r="E5314" t="s">
        <v>146</v>
      </c>
      <c r="F5314">
        <v>1.54740058142779</v>
      </c>
      <c r="G5314">
        <v>1.5186488435029399</v>
      </c>
      <c r="H5314">
        <v>1.5194993333295399</v>
      </c>
      <c r="I5314">
        <v>1.51947469579259</v>
      </c>
      <c r="J5314">
        <v>1.5209887776598801</v>
      </c>
      <c r="K5314">
        <v>1.5209810876413301</v>
      </c>
      <c r="L5314">
        <v>1.5207720047685001</v>
      </c>
      <c r="M5314">
        <v>1.52165226879954</v>
      </c>
      <c r="N5314">
        <v>1.5220075326786799</v>
      </c>
      <c r="O5314">
        <v>1.5080732518083799</v>
      </c>
      <c r="P5314">
        <v>1.50785440189055</v>
      </c>
      <c r="Q5314">
        <v>1.5111028830670099</v>
      </c>
      <c r="R5314">
        <v>1.5183994606489799</v>
      </c>
      <c r="S5314">
        <v>1.5216974319180001</v>
      </c>
      <c r="T5314">
        <v>1.52473142874365</v>
      </c>
      <c r="U5314">
        <v>1.52772938211438</v>
      </c>
      <c r="V5314">
        <v>1.53222168643835</v>
      </c>
      <c r="W5314">
        <v>1.5351945852973901</v>
      </c>
      <c r="X5314">
        <v>1.53667531537628</v>
      </c>
      <c r="Y5314">
        <v>1.53695822003169</v>
      </c>
      <c r="Z5314">
        <v>1.53677157689425</v>
      </c>
      <c r="AA5314">
        <v>1.5360783276524299</v>
      </c>
      <c r="AB5314">
        <v>1.52923845052927</v>
      </c>
      <c r="AC5314">
        <v>1.5265433198229701</v>
      </c>
      <c r="AD5314">
        <v>1.5273794521770201</v>
      </c>
      <c r="AE5314">
        <v>1.5294782794739901</v>
      </c>
      <c r="AF5314">
        <v>1.5319816439357601</v>
      </c>
      <c r="AG5314">
        <v>1.53659995967965</v>
      </c>
      <c r="AH5314">
        <v>1.5364178318858099</v>
      </c>
      <c r="AI5314">
        <v>1.53808964455231</v>
      </c>
      <c r="AJ5314">
        <v>1.54250219021806</v>
      </c>
      <c r="AK5314">
        <v>1.5476410677658901</v>
      </c>
    </row>
    <row r="5315" spans="1:37" hidden="1" x14ac:dyDescent="0.3">
      <c r="A5315" s="130" t="str">
        <f t="shared" si="126"/>
        <v>SDGbaseWaS_1BW_v6_3PQXcgrai</v>
      </c>
      <c r="B5315" s="130" t="s">
        <v>220</v>
      </c>
      <c r="C5315" s="130" t="s">
        <v>304</v>
      </c>
      <c r="D5315" s="4" t="s">
        <v>120</v>
      </c>
      <c r="E5315" t="s">
        <v>147</v>
      </c>
      <c r="F5315">
        <v>1.3669077801112099</v>
      </c>
      <c r="G5315">
        <v>1.3554211917845</v>
      </c>
      <c r="H5315">
        <v>1.3490155400249599</v>
      </c>
      <c r="I5315">
        <v>1.3545258164788501</v>
      </c>
      <c r="J5315">
        <v>1.35243228442788</v>
      </c>
      <c r="K5315">
        <v>1.34779962200929</v>
      </c>
      <c r="L5315">
        <v>1.3444293089844299</v>
      </c>
      <c r="M5315">
        <v>1.3421491544239099</v>
      </c>
      <c r="N5315">
        <v>1.34057423694606</v>
      </c>
      <c r="O5315">
        <v>1.3346425602359699</v>
      </c>
      <c r="P5315">
        <v>1.3337812105151801</v>
      </c>
      <c r="Q5315">
        <v>1.3333935739678699</v>
      </c>
      <c r="R5315">
        <v>1.3361852620895001</v>
      </c>
      <c r="S5315">
        <v>1.3359272801978299</v>
      </c>
      <c r="T5315">
        <v>1.33558443781735</v>
      </c>
      <c r="U5315">
        <v>1.3363448933454001</v>
      </c>
      <c r="V5315">
        <v>1.3357804585321</v>
      </c>
      <c r="W5315">
        <v>1.33418472855774</v>
      </c>
      <c r="X5315">
        <v>1.33311532335406</v>
      </c>
      <c r="Y5315">
        <v>1.3316889659319</v>
      </c>
      <c r="Z5315">
        <v>1.3304026617621201</v>
      </c>
      <c r="AA5315">
        <v>1.3295505603126201</v>
      </c>
      <c r="AB5315">
        <v>1.3263228494664401</v>
      </c>
      <c r="AC5315">
        <v>1.32483657777833</v>
      </c>
      <c r="AD5315">
        <v>1.32569114266419</v>
      </c>
      <c r="AE5315">
        <v>1.3271123081368199</v>
      </c>
      <c r="AF5315">
        <v>1.3277352386493</v>
      </c>
      <c r="AG5315">
        <v>1.33104952878523</v>
      </c>
      <c r="AH5315">
        <v>1.3257515065410399</v>
      </c>
      <c r="AI5315">
        <v>1.32511686491304</v>
      </c>
      <c r="AJ5315">
        <v>1.3300355843799201</v>
      </c>
      <c r="AK5315">
        <v>1.3354987932796301</v>
      </c>
    </row>
    <row r="5316" spans="1:37" hidden="1" x14ac:dyDescent="0.3">
      <c r="A5316" s="130" t="str">
        <f t="shared" si="126"/>
        <v>SDGbaseWaS_1BW_v6_3PQXcstar</v>
      </c>
      <c r="B5316" s="130" t="s">
        <v>220</v>
      </c>
      <c r="C5316" s="130" t="s">
        <v>304</v>
      </c>
      <c r="D5316" s="4" t="s">
        <v>120</v>
      </c>
      <c r="E5316" t="s">
        <v>148</v>
      </c>
      <c r="F5316">
        <v>1.21874154373827</v>
      </c>
      <c r="G5316">
        <v>1.2051399722448399</v>
      </c>
      <c r="H5316">
        <v>1.1897289834593701</v>
      </c>
      <c r="I5316">
        <v>1.1939567605994199</v>
      </c>
      <c r="J5316">
        <v>1.1901872764891399</v>
      </c>
      <c r="K5316">
        <v>1.18258312464222</v>
      </c>
      <c r="L5316">
        <v>1.17596982377173</v>
      </c>
      <c r="M5316">
        <v>1.16890801684181</v>
      </c>
      <c r="N5316">
        <v>1.16336219590422</v>
      </c>
      <c r="O5316">
        <v>1.1569586491383299</v>
      </c>
      <c r="P5316">
        <v>1.15232183550667</v>
      </c>
      <c r="Q5316">
        <v>1.1477759946784201</v>
      </c>
      <c r="R5316">
        <v>1.1489293090997601</v>
      </c>
      <c r="S5316">
        <v>1.14611504188601</v>
      </c>
      <c r="T5316">
        <v>1.1438579513377101</v>
      </c>
      <c r="U5316">
        <v>1.14292198182732</v>
      </c>
      <c r="V5316">
        <v>1.1406254098887401</v>
      </c>
      <c r="W5316">
        <v>1.13735081948024</v>
      </c>
      <c r="X5316">
        <v>1.13498001224946</v>
      </c>
      <c r="Y5316">
        <v>1.1337737250128901</v>
      </c>
      <c r="Z5316">
        <v>1.13354632285701</v>
      </c>
      <c r="AA5316">
        <v>1.13415782271884</v>
      </c>
      <c r="AB5316">
        <v>1.13209773150027</v>
      </c>
      <c r="AC5316">
        <v>1.1303360128284801</v>
      </c>
      <c r="AD5316">
        <v>1.1317233445211801</v>
      </c>
      <c r="AE5316">
        <v>1.1336427638546001</v>
      </c>
      <c r="AF5316">
        <v>1.1343881289562501</v>
      </c>
      <c r="AG5316">
        <v>1.1519745745702501</v>
      </c>
      <c r="AH5316">
        <v>1.16503546076942</v>
      </c>
      <c r="AI5316">
        <v>1.18722553080105</v>
      </c>
      <c r="AJ5316">
        <v>1.2169001779378601</v>
      </c>
      <c r="AK5316">
        <v>1.24807172045726</v>
      </c>
    </row>
    <row r="5317" spans="1:37" hidden="1" x14ac:dyDescent="0.3">
      <c r="A5317" s="130" t="str">
        <f t="shared" si="126"/>
        <v>SDGbaseWaS_1BW_v6_3PQXcafee</v>
      </c>
      <c r="B5317" s="130" t="s">
        <v>220</v>
      </c>
      <c r="C5317" s="130" t="s">
        <v>304</v>
      </c>
      <c r="D5317" s="4" t="s">
        <v>120</v>
      </c>
      <c r="E5317" t="s">
        <v>149</v>
      </c>
      <c r="F5317">
        <v>2.1076591868732102</v>
      </c>
      <c r="G5317">
        <v>2.0191730960746099</v>
      </c>
      <c r="H5317">
        <v>2.0561179799261402</v>
      </c>
      <c r="I5317">
        <v>2.0356944156947101</v>
      </c>
      <c r="J5317">
        <v>2.0643746037294699</v>
      </c>
      <c r="K5317">
        <v>2.0725911008053002</v>
      </c>
      <c r="L5317">
        <v>2.0722251064638</v>
      </c>
      <c r="M5317">
        <v>2.0729113179112302</v>
      </c>
      <c r="N5317">
        <v>2.0756164173195701</v>
      </c>
      <c r="O5317">
        <v>2.0679018694487601</v>
      </c>
      <c r="P5317">
        <v>2.0695776285993501</v>
      </c>
      <c r="Q5317">
        <v>2.0752673729298001</v>
      </c>
      <c r="R5317">
        <v>2.0989891511315699</v>
      </c>
      <c r="S5317">
        <v>2.0938701152851</v>
      </c>
      <c r="T5317">
        <v>2.0959129167960699</v>
      </c>
      <c r="U5317">
        <v>2.0986695912368201</v>
      </c>
      <c r="V5317">
        <v>2.10541593238344</v>
      </c>
      <c r="W5317">
        <v>2.1094296058621702</v>
      </c>
      <c r="X5317">
        <v>2.11122985310561</v>
      </c>
      <c r="Y5317">
        <v>2.1121986726442601</v>
      </c>
      <c r="Z5317">
        <v>2.11156790851923</v>
      </c>
      <c r="AA5317">
        <v>2.1087885101034298</v>
      </c>
      <c r="AB5317">
        <v>2.1035125275228101</v>
      </c>
      <c r="AC5317">
        <v>2.1017253684598902</v>
      </c>
      <c r="AD5317">
        <v>2.1006859784200902</v>
      </c>
      <c r="AE5317">
        <v>2.1010537759173999</v>
      </c>
      <c r="AF5317">
        <v>2.1035430211884298</v>
      </c>
      <c r="AG5317">
        <v>2.1046526615333798</v>
      </c>
      <c r="AH5317">
        <v>2.11574282614666</v>
      </c>
      <c r="AI5317">
        <v>2.1178516674362502</v>
      </c>
      <c r="AJ5317">
        <v>2.1133950880089398</v>
      </c>
      <c r="AK5317">
        <v>2.1091401705019601</v>
      </c>
    </row>
    <row r="5318" spans="1:37" hidden="1" x14ac:dyDescent="0.3">
      <c r="A5318" s="130" t="str">
        <f t="shared" si="126"/>
        <v>SDGbaseWaS_1BW_v6_3PQXcbake</v>
      </c>
      <c r="B5318" s="130" t="s">
        <v>220</v>
      </c>
      <c r="C5318" s="130" t="s">
        <v>304</v>
      </c>
      <c r="D5318" s="4" t="s">
        <v>120</v>
      </c>
      <c r="E5318" t="s">
        <v>150</v>
      </c>
      <c r="F5318">
        <v>1.2067062846960701</v>
      </c>
      <c r="G5318">
        <v>1.2092399480993901</v>
      </c>
      <c r="H5318">
        <v>1.2056833490386301</v>
      </c>
      <c r="I5318">
        <v>1.2067625552515899</v>
      </c>
      <c r="J5318">
        <v>1.2042800399237901</v>
      </c>
      <c r="K5318">
        <v>1.20233871299533</v>
      </c>
      <c r="L5318">
        <v>1.2014807019534199</v>
      </c>
      <c r="M5318">
        <v>1.20156560026742</v>
      </c>
      <c r="N5318">
        <v>1.20129982237468</v>
      </c>
      <c r="O5318">
        <v>1.1953951589071801</v>
      </c>
      <c r="P5318">
        <v>1.19615371948506</v>
      </c>
      <c r="Q5318">
        <v>1.1976692113149101</v>
      </c>
      <c r="R5318">
        <v>1.2011139332582199</v>
      </c>
      <c r="S5318">
        <v>1.2030317210986701</v>
      </c>
      <c r="T5318">
        <v>1.2046879818999401</v>
      </c>
      <c r="U5318">
        <v>1.2066166666204301</v>
      </c>
      <c r="V5318">
        <v>1.20859349689484</v>
      </c>
      <c r="W5318">
        <v>1.2099244858056899</v>
      </c>
      <c r="X5318">
        <v>1.2106778025976199</v>
      </c>
      <c r="Y5318">
        <v>1.21020169459528</v>
      </c>
      <c r="Z5318">
        <v>1.20968455264387</v>
      </c>
      <c r="AA5318">
        <v>1.2091468287563001</v>
      </c>
      <c r="AB5318">
        <v>1.20549543765863</v>
      </c>
      <c r="AC5318">
        <v>1.2041128817143201</v>
      </c>
      <c r="AD5318">
        <v>1.2050122238821801</v>
      </c>
      <c r="AE5318">
        <v>1.20659075978871</v>
      </c>
      <c r="AF5318">
        <v>1.2080925488704499</v>
      </c>
      <c r="AG5318">
        <v>1.21417938794924</v>
      </c>
      <c r="AH5318">
        <v>1.2126282658451999</v>
      </c>
      <c r="AI5318">
        <v>1.2143451573226001</v>
      </c>
      <c r="AJ5318">
        <v>1.2201409599153299</v>
      </c>
      <c r="AK5318">
        <v>1.2267864185333599</v>
      </c>
    </row>
    <row r="5319" spans="1:37" hidden="1" x14ac:dyDescent="0.3">
      <c r="A5319" s="130" t="str">
        <f t="shared" si="126"/>
        <v>SDGbaseWaS_1BW_v6_3PQXcsuga</v>
      </c>
      <c r="B5319" s="130" t="s">
        <v>220</v>
      </c>
      <c r="C5319" s="130" t="s">
        <v>304</v>
      </c>
      <c r="D5319" s="4" t="s">
        <v>120</v>
      </c>
      <c r="E5319" t="s">
        <v>151</v>
      </c>
      <c r="F5319">
        <v>1.4973235534731399</v>
      </c>
      <c r="G5319">
        <v>1.49839269353198</v>
      </c>
      <c r="H5319">
        <v>1.48605813430289</v>
      </c>
      <c r="I5319">
        <v>1.48820787463423</v>
      </c>
      <c r="J5319">
        <v>1.4813233622367299</v>
      </c>
      <c r="K5319">
        <v>1.47513088688403</v>
      </c>
      <c r="L5319">
        <v>1.4713096675927</v>
      </c>
      <c r="M5319">
        <v>1.4710324535910799</v>
      </c>
      <c r="N5319">
        <v>1.47053074563534</v>
      </c>
      <c r="O5319">
        <v>1.4584487760331</v>
      </c>
      <c r="P5319">
        <v>1.4589458051059301</v>
      </c>
      <c r="Q5319">
        <v>1.4617515451869501</v>
      </c>
      <c r="R5319">
        <v>1.4638078928199301</v>
      </c>
      <c r="S5319">
        <v>1.4655878517452601</v>
      </c>
      <c r="T5319">
        <v>1.46661683540946</v>
      </c>
      <c r="U5319">
        <v>1.46752048040914</v>
      </c>
      <c r="V5319">
        <v>1.4679331288195201</v>
      </c>
      <c r="W5319">
        <v>1.46840844127418</v>
      </c>
      <c r="X5319">
        <v>1.4688949255199499</v>
      </c>
      <c r="Y5319">
        <v>1.4668354030442701</v>
      </c>
      <c r="Z5319">
        <v>1.46464161308463</v>
      </c>
      <c r="AA5319">
        <v>1.4623821933000101</v>
      </c>
      <c r="AB5319">
        <v>1.45537184220375</v>
      </c>
      <c r="AC5319">
        <v>1.4520824570195501</v>
      </c>
      <c r="AD5319">
        <v>1.451762021503</v>
      </c>
      <c r="AE5319">
        <v>1.4523899057660501</v>
      </c>
      <c r="AF5319">
        <v>1.4533215564744399</v>
      </c>
      <c r="AG5319">
        <v>1.44956242393807</v>
      </c>
      <c r="AH5319">
        <v>1.4343369978602101</v>
      </c>
      <c r="AI5319">
        <v>1.4228445107502401</v>
      </c>
      <c r="AJ5319">
        <v>1.4170720794718901</v>
      </c>
      <c r="AK5319">
        <v>1.41219659059008</v>
      </c>
    </row>
    <row r="5320" spans="1:37" hidden="1" x14ac:dyDescent="0.3">
      <c r="A5320" s="130" t="str">
        <f t="shared" si="126"/>
        <v>SDGbaseWaS_1BW_v6_3PQXcconf</v>
      </c>
      <c r="B5320" s="130" t="s">
        <v>220</v>
      </c>
      <c r="C5320" s="130" t="s">
        <v>304</v>
      </c>
      <c r="D5320" s="4" t="s">
        <v>120</v>
      </c>
      <c r="E5320" t="s">
        <v>152</v>
      </c>
      <c r="F5320">
        <v>1.3384186226572099</v>
      </c>
      <c r="G5320">
        <v>1.32069750870159</v>
      </c>
      <c r="H5320">
        <v>1.3253822297878799</v>
      </c>
      <c r="I5320">
        <v>1.3218694819742101</v>
      </c>
      <c r="J5320">
        <v>1.3237739349201301</v>
      </c>
      <c r="K5320">
        <v>1.32488773051085</v>
      </c>
      <c r="L5320">
        <v>1.3260384494409401</v>
      </c>
      <c r="M5320">
        <v>1.3284433784523799</v>
      </c>
      <c r="N5320">
        <v>1.3303700548111801</v>
      </c>
      <c r="O5320">
        <v>1.3268894009847401</v>
      </c>
      <c r="P5320">
        <v>1.32895768736715</v>
      </c>
      <c r="Q5320">
        <v>1.3325585947076</v>
      </c>
      <c r="R5320">
        <v>1.33973902570373</v>
      </c>
      <c r="S5320">
        <v>1.3427028071812499</v>
      </c>
      <c r="T5320">
        <v>1.34550444781145</v>
      </c>
      <c r="U5320">
        <v>1.34822657579262</v>
      </c>
      <c r="V5320">
        <v>1.3513486921983799</v>
      </c>
      <c r="W5320">
        <v>1.3534337255448201</v>
      </c>
      <c r="X5320">
        <v>1.3545987375319199</v>
      </c>
      <c r="Y5320">
        <v>1.3542571469339</v>
      </c>
      <c r="Z5320">
        <v>1.3536560408270799</v>
      </c>
      <c r="AA5320">
        <v>1.35306169500622</v>
      </c>
      <c r="AB5320">
        <v>1.3494784030329801</v>
      </c>
      <c r="AC5320">
        <v>1.3482726300638801</v>
      </c>
      <c r="AD5320">
        <v>1.3487988933241</v>
      </c>
      <c r="AE5320">
        <v>1.3500306535053901</v>
      </c>
      <c r="AF5320">
        <v>1.3515883845326599</v>
      </c>
      <c r="AG5320">
        <v>1.3536194567758399</v>
      </c>
      <c r="AH5320">
        <v>1.3502063606122601</v>
      </c>
      <c r="AI5320">
        <v>1.3463032500865499</v>
      </c>
      <c r="AJ5320">
        <v>1.3448765235225999</v>
      </c>
      <c r="AK5320">
        <v>1.3442030196268</v>
      </c>
    </row>
    <row r="5321" spans="1:37" hidden="1" x14ac:dyDescent="0.3">
      <c r="A5321" s="130" t="str">
        <f t="shared" ref="A5321:A5384" si="127">_xlfn.CONCAT(C5321,D5321,E5321)</f>
        <v>SDGbaseWaS_1BW_v6_3PQXcpast</v>
      </c>
      <c r="B5321" s="130" t="s">
        <v>220</v>
      </c>
      <c r="C5321" s="130" t="s">
        <v>304</v>
      </c>
      <c r="D5321" s="4" t="s">
        <v>120</v>
      </c>
      <c r="E5321" t="s">
        <v>153</v>
      </c>
      <c r="F5321">
        <v>1.43613676380422</v>
      </c>
      <c r="G5321">
        <v>1.3929461839661601</v>
      </c>
      <c r="H5321">
        <v>1.39067022872594</v>
      </c>
      <c r="I5321">
        <v>1.3804450301186699</v>
      </c>
      <c r="J5321">
        <v>1.3863884002893001</v>
      </c>
      <c r="K5321">
        <v>1.3899156880960799</v>
      </c>
      <c r="L5321">
        <v>1.39133955694367</v>
      </c>
      <c r="M5321">
        <v>1.3932569059625901</v>
      </c>
      <c r="N5321">
        <v>1.3926220751052001</v>
      </c>
      <c r="O5321">
        <v>1.4040512424596401</v>
      </c>
      <c r="P5321">
        <v>1.4026636493078199</v>
      </c>
      <c r="Q5321">
        <v>1.39957607668013</v>
      </c>
      <c r="R5321">
        <v>1.4056278855345901</v>
      </c>
      <c r="S5321">
        <v>1.40793663249108</v>
      </c>
      <c r="T5321">
        <v>1.40961581578448</v>
      </c>
      <c r="U5321">
        <v>1.40857847032293</v>
      </c>
      <c r="V5321">
        <v>1.4082918942811999</v>
      </c>
      <c r="W5321">
        <v>1.41036058464508</v>
      </c>
      <c r="X5321">
        <v>1.4111529378571701</v>
      </c>
      <c r="Y5321">
        <v>1.40767923328648</v>
      </c>
      <c r="Z5321">
        <v>1.4035091792893599</v>
      </c>
      <c r="AA5321">
        <v>1.40194067360834</v>
      </c>
      <c r="AB5321">
        <v>1.40247805460167</v>
      </c>
      <c r="AC5321">
        <v>1.40223733281355</v>
      </c>
      <c r="AD5321">
        <v>1.4017530584242599</v>
      </c>
      <c r="AE5321">
        <v>1.4018505001814401</v>
      </c>
      <c r="AF5321">
        <v>1.40411343697075</v>
      </c>
      <c r="AG5321">
        <v>1.4062592565879199</v>
      </c>
      <c r="AH5321">
        <v>1.41238349541231</v>
      </c>
      <c r="AI5321">
        <v>1.4155329023635299</v>
      </c>
      <c r="AJ5321">
        <v>1.41947633856219</v>
      </c>
      <c r="AK5321">
        <v>1.42327060986038</v>
      </c>
    </row>
    <row r="5322" spans="1:37" hidden="1" x14ac:dyDescent="0.3">
      <c r="A5322" s="130" t="str">
        <f t="shared" si="127"/>
        <v>SDGbaseWaS_1BW_v6_3PQXcofoo</v>
      </c>
      <c r="B5322" s="130" t="s">
        <v>220</v>
      </c>
      <c r="C5322" s="130" t="s">
        <v>304</v>
      </c>
      <c r="D5322" s="4" t="s">
        <v>120</v>
      </c>
      <c r="E5322" t="s">
        <v>154</v>
      </c>
      <c r="F5322">
        <v>1.4927175915273401</v>
      </c>
      <c r="G5322">
        <v>1.4750619709948001</v>
      </c>
      <c r="H5322">
        <v>1.4736404480963901</v>
      </c>
      <c r="I5322">
        <v>1.47286644171294</v>
      </c>
      <c r="J5322">
        <v>1.47202274404495</v>
      </c>
      <c r="K5322">
        <v>1.47122260365701</v>
      </c>
      <c r="L5322">
        <v>1.4708603653091601</v>
      </c>
      <c r="M5322">
        <v>1.4720323929149299</v>
      </c>
      <c r="N5322">
        <v>1.47235110529341</v>
      </c>
      <c r="O5322">
        <v>1.46505424589357</v>
      </c>
      <c r="P5322">
        <v>1.4650054959951699</v>
      </c>
      <c r="Q5322">
        <v>1.46697494583295</v>
      </c>
      <c r="R5322">
        <v>1.47200300313996</v>
      </c>
      <c r="S5322">
        <v>1.4751434178034299</v>
      </c>
      <c r="T5322">
        <v>1.47782101989407</v>
      </c>
      <c r="U5322">
        <v>1.4803959756329399</v>
      </c>
      <c r="V5322">
        <v>1.48389970464077</v>
      </c>
      <c r="W5322">
        <v>1.48630008708874</v>
      </c>
      <c r="X5322">
        <v>1.48813021671049</v>
      </c>
      <c r="Y5322">
        <v>1.4875901701679699</v>
      </c>
      <c r="Z5322">
        <v>1.4863944321548599</v>
      </c>
      <c r="AA5322">
        <v>1.4856443774225001</v>
      </c>
      <c r="AB5322">
        <v>1.48011369092512</v>
      </c>
      <c r="AC5322">
        <v>1.47785843826046</v>
      </c>
      <c r="AD5322">
        <v>1.47844060052625</v>
      </c>
      <c r="AE5322">
        <v>1.4801834619491201</v>
      </c>
      <c r="AF5322">
        <v>1.4824287365576101</v>
      </c>
      <c r="AG5322">
        <v>1.4839728315196301</v>
      </c>
      <c r="AH5322">
        <v>1.47904537430012</v>
      </c>
      <c r="AI5322">
        <v>1.4749240843545699</v>
      </c>
      <c r="AJ5322">
        <v>1.47445770942359</v>
      </c>
      <c r="AK5322">
        <v>1.47480968182308</v>
      </c>
    </row>
    <row r="5323" spans="1:37" hidden="1" x14ac:dyDescent="0.3">
      <c r="A5323" s="130" t="str">
        <f t="shared" si="127"/>
        <v>SDGbaseWaS_1BW_v6_3PQXcbevt</v>
      </c>
      <c r="B5323" s="130" t="s">
        <v>220</v>
      </c>
      <c r="C5323" s="130" t="s">
        <v>304</v>
      </c>
      <c r="D5323" s="4" t="s">
        <v>120</v>
      </c>
      <c r="E5323" t="s">
        <v>155</v>
      </c>
      <c r="F5323">
        <v>2.2017045343183002</v>
      </c>
      <c r="G5323">
        <v>2.1364727142941402</v>
      </c>
      <c r="H5323">
        <v>2.10299611851566</v>
      </c>
      <c r="I5323">
        <v>2.1141766002106301</v>
      </c>
      <c r="J5323">
        <v>2.10726045275789</v>
      </c>
      <c r="K5323">
        <v>2.1012663733366699</v>
      </c>
      <c r="L5323">
        <v>2.0983668653241199</v>
      </c>
      <c r="M5323">
        <v>2.0987826275324402</v>
      </c>
      <c r="N5323">
        <v>2.1003385652215498</v>
      </c>
      <c r="O5323">
        <v>2.0771876497797401</v>
      </c>
      <c r="P5323">
        <v>2.07698009689175</v>
      </c>
      <c r="Q5323">
        <v>2.0833571878052299</v>
      </c>
      <c r="R5323">
        <v>2.0865137471102799</v>
      </c>
      <c r="S5323">
        <v>2.0938499085830502</v>
      </c>
      <c r="T5323">
        <v>2.1012238667252201</v>
      </c>
      <c r="U5323">
        <v>2.10870401645411</v>
      </c>
      <c r="V5323">
        <v>2.11802159411031</v>
      </c>
      <c r="W5323">
        <v>2.1253340915378902</v>
      </c>
      <c r="X5323">
        <v>2.1291991411622</v>
      </c>
      <c r="Y5323">
        <v>2.1335502763614498</v>
      </c>
      <c r="Z5323">
        <v>2.1383756116255901</v>
      </c>
      <c r="AA5323">
        <v>2.1404635407731201</v>
      </c>
      <c r="AB5323">
        <v>2.1322804440212502</v>
      </c>
      <c r="AC5323">
        <v>2.1338361583636201</v>
      </c>
      <c r="AD5323">
        <v>2.1415478184123802</v>
      </c>
      <c r="AE5323">
        <v>2.1483536403631498</v>
      </c>
      <c r="AF5323">
        <v>2.1551181141801399</v>
      </c>
      <c r="AG5323">
        <v>2.16111190180612</v>
      </c>
      <c r="AH5323">
        <v>2.1521478853347702</v>
      </c>
      <c r="AI5323">
        <v>2.1484255034903099</v>
      </c>
      <c r="AJ5323">
        <v>2.1489780129069498</v>
      </c>
      <c r="AK5323">
        <v>2.15073636678297</v>
      </c>
    </row>
    <row r="5324" spans="1:37" hidden="1" x14ac:dyDescent="0.3">
      <c r="A5324" s="130" t="str">
        <f t="shared" si="127"/>
        <v>SDGbaseWaS_1BW_v6_3PQXctext</v>
      </c>
      <c r="B5324" s="130" t="s">
        <v>220</v>
      </c>
      <c r="C5324" s="130" t="s">
        <v>304</v>
      </c>
      <c r="D5324" s="4" t="s">
        <v>120</v>
      </c>
      <c r="E5324" t="s">
        <v>102</v>
      </c>
      <c r="F5324">
        <v>1.3704242950555101</v>
      </c>
      <c r="G5324">
        <v>1.3978676168076301</v>
      </c>
      <c r="H5324">
        <v>1.4103705956874</v>
      </c>
      <c r="I5324">
        <v>1.41574257704871</v>
      </c>
      <c r="J5324">
        <v>1.41688696339292</v>
      </c>
      <c r="K5324">
        <v>1.4184772952234801</v>
      </c>
      <c r="L5324">
        <v>1.4205348184123201</v>
      </c>
      <c r="M5324">
        <v>1.4235390297120101</v>
      </c>
      <c r="N5324">
        <v>1.42611530553419</v>
      </c>
      <c r="O5324">
        <v>1.42866214120671</v>
      </c>
      <c r="P5324">
        <v>1.4331739573117399</v>
      </c>
      <c r="Q5324">
        <v>1.43745906786258</v>
      </c>
      <c r="R5324">
        <v>1.4402849436060201</v>
      </c>
      <c r="S5324">
        <v>1.4445859826979199</v>
      </c>
      <c r="T5324">
        <v>1.44896272497407</v>
      </c>
      <c r="U5324">
        <v>1.4532093955369101</v>
      </c>
      <c r="V5324">
        <v>1.4568241014261101</v>
      </c>
      <c r="W5324">
        <v>1.4599912011777301</v>
      </c>
      <c r="X5324">
        <v>1.46304310002796</v>
      </c>
      <c r="Y5324">
        <v>1.46518217458968</v>
      </c>
      <c r="Z5324">
        <v>1.46639729459235</v>
      </c>
      <c r="AA5324">
        <v>1.46839835564634</v>
      </c>
      <c r="AB5324">
        <v>1.46816332766516</v>
      </c>
      <c r="AC5324">
        <v>1.4691815820229099</v>
      </c>
      <c r="AD5324">
        <v>1.4710458352612801</v>
      </c>
      <c r="AE5324">
        <v>1.47315288571974</v>
      </c>
      <c r="AF5324">
        <v>1.4753335603196001</v>
      </c>
      <c r="AG5324">
        <v>1.47464744333932</v>
      </c>
      <c r="AH5324">
        <v>1.4665863360993601</v>
      </c>
      <c r="AI5324">
        <v>1.45825965201574</v>
      </c>
      <c r="AJ5324">
        <v>1.4535537457853001</v>
      </c>
      <c r="AK5324">
        <v>1.4500419507637601</v>
      </c>
    </row>
    <row r="5325" spans="1:37" hidden="1" x14ac:dyDescent="0.3">
      <c r="A5325" s="130" t="str">
        <f t="shared" si="127"/>
        <v>SDGbaseWaS_1BW_v6_3PQXcclth</v>
      </c>
      <c r="B5325" s="130" t="s">
        <v>220</v>
      </c>
      <c r="C5325" s="130" t="s">
        <v>304</v>
      </c>
      <c r="D5325" s="4" t="s">
        <v>120</v>
      </c>
      <c r="E5325" t="s">
        <v>156</v>
      </c>
      <c r="F5325">
        <v>1.33294388030283</v>
      </c>
      <c r="G5325">
        <v>1.36894249400462</v>
      </c>
      <c r="H5325">
        <v>1.37162050029601</v>
      </c>
      <c r="I5325">
        <v>1.3744066669756401</v>
      </c>
      <c r="J5325">
        <v>1.37269448077286</v>
      </c>
      <c r="K5325">
        <v>1.37281835682231</v>
      </c>
      <c r="L5325">
        <v>1.37431907380609</v>
      </c>
      <c r="M5325">
        <v>1.3777899247924299</v>
      </c>
      <c r="N5325">
        <v>1.3809345248075899</v>
      </c>
      <c r="O5325">
        <v>1.3882438723889701</v>
      </c>
      <c r="P5325">
        <v>1.39358537108463</v>
      </c>
      <c r="Q5325">
        <v>1.3976436610262599</v>
      </c>
      <c r="R5325">
        <v>1.39823199006023</v>
      </c>
      <c r="S5325">
        <v>1.40229623876556</v>
      </c>
      <c r="T5325">
        <v>1.4063057938644099</v>
      </c>
      <c r="U5325">
        <v>1.41034097498751</v>
      </c>
      <c r="V5325">
        <v>1.41396625829737</v>
      </c>
      <c r="W5325">
        <v>1.41712651050025</v>
      </c>
      <c r="X5325">
        <v>1.41992859304094</v>
      </c>
      <c r="Y5325">
        <v>1.4211252514614701</v>
      </c>
      <c r="Z5325">
        <v>1.42136913570695</v>
      </c>
      <c r="AA5325">
        <v>1.4222537427933</v>
      </c>
      <c r="AB5325">
        <v>1.42213684146601</v>
      </c>
      <c r="AC5325">
        <v>1.4238898806724201</v>
      </c>
      <c r="AD5325">
        <v>1.4263309312641901</v>
      </c>
      <c r="AE5325">
        <v>1.4283881468226001</v>
      </c>
      <c r="AF5325">
        <v>1.4303852139398501</v>
      </c>
      <c r="AG5325">
        <v>1.43047925105911</v>
      </c>
      <c r="AH5325">
        <v>1.4231245156487899</v>
      </c>
      <c r="AI5325">
        <v>1.41492103902556</v>
      </c>
      <c r="AJ5325">
        <v>1.4102490991621299</v>
      </c>
      <c r="AK5325">
        <v>1.4066571779130901</v>
      </c>
    </row>
    <row r="5326" spans="1:37" hidden="1" x14ac:dyDescent="0.3">
      <c r="A5326" s="130" t="str">
        <f t="shared" si="127"/>
        <v>SDGbaseWaS_1BW_v6_3PQXcleat</v>
      </c>
      <c r="B5326" s="130" t="s">
        <v>220</v>
      </c>
      <c r="C5326" s="130" t="s">
        <v>304</v>
      </c>
      <c r="D5326" s="4" t="s">
        <v>120</v>
      </c>
      <c r="E5326" t="s">
        <v>103</v>
      </c>
      <c r="F5326">
        <v>1.16291522067194</v>
      </c>
      <c r="G5326">
        <v>1.1614604837632001</v>
      </c>
      <c r="H5326">
        <v>1.16636113584743</v>
      </c>
      <c r="I5326">
        <v>1.1603480539175599</v>
      </c>
      <c r="J5326">
        <v>1.1627420879439001</v>
      </c>
      <c r="K5326">
        <v>1.1646751934462101</v>
      </c>
      <c r="L5326">
        <v>1.16608844775885</v>
      </c>
      <c r="M5326">
        <v>1.16935410289121</v>
      </c>
      <c r="N5326">
        <v>1.17121876130759</v>
      </c>
      <c r="O5326">
        <v>1.1883395304192099</v>
      </c>
      <c r="P5326">
        <v>1.1867711764450599</v>
      </c>
      <c r="Q5326">
        <v>1.1822424215562</v>
      </c>
      <c r="R5326">
        <v>1.1785020907114301</v>
      </c>
      <c r="S5326">
        <v>1.1777478981784499</v>
      </c>
      <c r="T5326">
        <v>1.1777851980906899</v>
      </c>
      <c r="U5326">
        <v>1.1778332797706801</v>
      </c>
      <c r="V5326">
        <v>1.1784609351642901</v>
      </c>
      <c r="W5326">
        <v>1.18028216309171</v>
      </c>
      <c r="X5326">
        <v>1.1825530961303501</v>
      </c>
      <c r="Y5326">
        <v>1.18108498362627</v>
      </c>
      <c r="Z5326">
        <v>1.1789807220544199</v>
      </c>
      <c r="AA5326">
        <v>1.1785407703183099</v>
      </c>
      <c r="AB5326">
        <v>1.1801492044106601</v>
      </c>
      <c r="AC5326">
        <v>1.18028053465505</v>
      </c>
      <c r="AD5326">
        <v>1.1802132281139099</v>
      </c>
      <c r="AE5326">
        <v>1.1804968186884299</v>
      </c>
      <c r="AF5326">
        <v>1.18150988853518</v>
      </c>
      <c r="AG5326">
        <v>1.18218370907478</v>
      </c>
      <c r="AH5326">
        <v>1.1831126822736899</v>
      </c>
      <c r="AI5326">
        <v>1.1801655957700701</v>
      </c>
      <c r="AJ5326">
        <v>1.17955394014821</v>
      </c>
      <c r="AK5326">
        <v>1.1795010829709101</v>
      </c>
    </row>
    <row r="5327" spans="1:37" hidden="1" x14ac:dyDescent="0.3">
      <c r="A5327" s="130" t="str">
        <f t="shared" si="127"/>
        <v>SDGbaseWaS_1BW_v6_3PQXcfoot</v>
      </c>
      <c r="B5327" s="130" t="s">
        <v>220</v>
      </c>
      <c r="C5327" s="130" t="s">
        <v>304</v>
      </c>
      <c r="D5327" s="4" t="s">
        <v>120</v>
      </c>
      <c r="E5327" t="s">
        <v>157</v>
      </c>
      <c r="F5327">
        <v>1.2069019956189699</v>
      </c>
      <c r="G5327">
        <v>1.2240243076547199</v>
      </c>
      <c r="H5327">
        <v>1.2329051696770399</v>
      </c>
      <c r="I5327">
        <v>1.2329830154115</v>
      </c>
      <c r="J5327">
        <v>1.2337396615945899</v>
      </c>
      <c r="K5327">
        <v>1.23564200624887</v>
      </c>
      <c r="L5327">
        <v>1.23841646755833</v>
      </c>
      <c r="M5327">
        <v>1.243666685142</v>
      </c>
      <c r="N5327">
        <v>1.2483425449949399</v>
      </c>
      <c r="O5327">
        <v>1.2710407352935</v>
      </c>
      <c r="P5327">
        <v>1.2782827165403501</v>
      </c>
      <c r="Q5327">
        <v>1.2812640295893101</v>
      </c>
      <c r="R5327">
        <v>1.2804058088632699</v>
      </c>
      <c r="S5327">
        <v>1.2830255420919201</v>
      </c>
      <c r="T5327">
        <v>1.2860830370412399</v>
      </c>
      <c r="U5327">
        <v>1.2893108589896101</v>
      </c>
      <c r="V5327">
        <v>1.29109417656434</v>
      </c>
      <c r="W5327">
        <v>1.29355772818823</v>
      </c>
      <c r="X5327">
        <v>1.2969833244489299</v>
      </c>
      <c r="Y5327">
        <v>1.2974729221777099</v>
      </c>
      <c r="Z5327">
        <v>1.29666141718936</v>
      </c>
      <c r="AA5327">
        <v>1.2977255068109399</v>
      </c>
      <c r="AB5327">
        <v>1.30194521158985</v>
      </c>
      <c r="AC5327">
        <v>1.30451284680163</v>
      </c>
      <c r="AD5327">
        <v>1.3058530350644999</v>
      </c>
      <c r="AE5327">
        <v>1.30662426349288</v>
      </c>
      <c r="AF5327">
        <v>1.30736181831382</v>
      </c>
      <c r="AG5327">
        <v>1.3076899237931301</v>
      </c>
      <c r="AH5327">
        <v>1.3033962804703401</v>
      </c>
      <c r="AI5327">
        <v>1.29488144777068</v>
      </c>
      <c r="AJ5327">
        <v>1.2892722008389501</v>
      </c>
      <c r="AK5327">
        <v>1.2842655281349</v>
      </c>
    </row>
    <row r="5328" spans="1:37" hidden="1" x14ac:dyDescent="0.3">
      <c r="A5328" s="130" t="str">
        <f t="shared" si="127"/>
        <v>SDGbaseWaS_1BW_v6_3PQXcwood</v>
      </c>
      <c r="B5328" s="130" t="s">
        <v>220</v>
      </c>
      <c r="C5328" s="130" t="s">
        <v>304</v>
      </c>
      <c r="D5328" s="4" t="s">
        <v>120</v>
      </c>
      <c r="E5328" t="s">
        <v>158</v>
      </c>
      <c r="F5328">
        <v>1.21146402445734</v>
      </c>
      <c r="G5328">
        <v>1.2323806907190999</v>
      </c>
      <c r="H5328">
        <v>1.23192727497796</v>
      </c>
      <c r="I5328">
        <v>1.2412448563465801</v>
      </c>
      <c r="J5328">
        <v>1.23641802226291</v>
      </c>
      <c r="K5328">
        <v>1.23425473061248</v>
      </c>
      <c r="L5328">
        <v>1.23293606421996</v>
      </c>
      <c r="M5328">
        <v>1.2327809776981999</v>
      </c>
      <c r="N5328">
        <v>1.2319335766587201</v>
      </c>
      <c r="O5328">
        <v>1.22111269567664</v>
      </c>
      <c r="P5328">
        <v>1.2193817377092899</v>
      </c>
      <c r="Q5328">
        <v>1.22013577032047</v>
      </c>
      <c r="R5328">
        <v>1.21532501445142</v>
      </c>
      <c r="S5328">
        <v>1.2204317096736199</v>
      </c>
      <c r="T5328">
        <v>1.2245839035165</v>
      </c>
      <c r="U5328">
        <v>1.2281310682334501</v>
      </c>
      <c r="V5328">
        <v>1.23143142899792</v>
      </c>
      <c r="W5328">
        <v>1.2344242114702699</v>
      </c>
      <c r="X5328">
        <v>1.2376241534921599</v>
      </c>
      <c r="Y5328">
        <v>1.23812539237825</v>
      </c>
      <c r="Z5328">
        <v>1.2379369204199899</v>
      </c>
      <c r="AA5328">
        <v>1.23745142220017</v>
      </c>
      <c r="AB5328">
        <v>1.23127835747238</v>
      </c>
      <c r="AC5328">
        <v>1.2278798073422701</v>
      </c>
      <c r="AD5328">
        <v>1.2275519333379199</v>
      </c>
      <c r="AE5328">
        <v>1.2287282351304001</v>
      </c>
      <c r="AF5328">
        <v>1.2305614430006599</v>
      </c>
      <c r="AG5328">
        <v>1.2320135228622</v>
      </c>
      <c r="AH5328">
        <v>1.22776533530632</v>
      </c>
      <c r="AI5328">
        <v>1.22510621781725</v>
      </c>
      <c r="AJ5328">
        <v>1.22657909276918</v>
      </c>
      <c r="AK5328">
        <v>1.22944664162843</v>
      </c>
    </row>
    <row r="5329" spans="1:37" hidden="1" x14ac:dyDescent="0.3">
      <c r="A5329" s="130" t="str">
        <f t="shared" si="127"/>
        <v>SDGbaseWaS_1BW_v6_3PQXcpapr</v>
      </c>
      <c r="B5329" s="130" t="s">
        <v>220</v>
      </c>
      <c r="C5329" s="130" t="s">
        <v>304</v>
      </c>
      <c r="D5329" s="4" t="s">
        <v>120</v>
      </c>
      <c r="E5329" t="s">
        <v>159</v>
      </c>
      <c r="F5329">
        <v>1.3183205317003801</v>
      </c>
      <c r="G5329">
        <v>1.31824121621658</v>
      </c>
      <c r="H5329">
        <v>1.3096267528657699</v>
      </c>
      <c r="I5329">
        <v>1.3059490293060201</v>
      </c>
      <c r="J5329">
        <v>1.30406582692481</v>
      </c>
      <c r="K5329">
        <v>1.29326438521211</v>
      </c>
      <c r="L5329">
        <v>1.2904832259466701</v>
      </c>
      <c r="M5329">
        <v>1.3067937138205299</v>
      </c>
      <c r="N5329">
        <v>1.30754730490525</v>
      </c>
      <c r="O5329">
        <v>1.29765242929698</v>
      </c>
      <c r="P5329">
        <v>1.2989447812161199</v>
      </c>
      <c r="Q5329">
        <v>1.3021471574444099</v>
      </c>
      <c r="R5329">
        <v>1.2762592238900901</v>
      </c>
      <c r="S5329">
        <v>1.27929342660412</v>
      </c>
      <c r="T5329">
        <v>1.2820845083072701</v>
      </c>
      <c r="U5329">
        <v>1.2850918892437899</v>
      </c>
      <c r="V5329">
        <v>1.28835070941807</v>
      </c>
      <c r="W5329">
        <v>1.29040877991156</v>
      </c>
      <c r="X5329">
        <v>1.2918141133974901</v>
      </c>
      <c r="Y5329">
        <v>1.29200188284747</v>
      </c>
      <c r="Z5329">
        <v>1.29155830637108</v>
      </c>
      <c r="AA5329">
        <v>1.29140526249458</v>
      </c>
      <c r="AB5329">
        <v>1.28543869930744</v>
      </c>
      <c r="AC5329">
        <v>1.2830882615144299</v>
      </c>
      <c r="AD5329">
        <v>1.28332143372369</v>
      </c>
      <c r="AE5329">
        <v>1.28465448675806</v>
      </c>
      <c r="AF5329">
        <v>1.2862589615145299</v>
      </c>
      <c r="AG5329">
        <v>1.28637569774703</v>
      </c>
      <c r="AH5329">
        <v>1.27776627167307</v>
      </c>
      <c r="AI5329">
        <v>1.2698808419512699</v>
      </c>
      <c r="AJ5329">
        <v>1.26570063461296</v>
      </c>
      <c r="AK5329">
        <v>1.2626014061556701</v>
      </c>
    </row>
    <row r="5330" spans="1:37" hidden="1" x14ac:dyDescent="0.3">
      <c r="A5330" s="130" t="str">
        <f t="shared" si="127"/>
        <v>SDGbaseWaS_1BW_v6_3PQXcprnt</v>
      </c>
      <c r="B5330" s="130" t="s">
        <v>220</v>
      </c>
      <c r="C5330" s="130" t="s">
        <v>304</v>
      </c>
      <c r="D5330" s="4" t="s">
        <v>120</v>
      </c>
      <c r="E5330" t="s">
        <v>104</v>
      </c>
      <c r="F5330">
        <v>1.4229191260929199</v>
      </c>
      <c r="G5330">
        <v>1.4532525439723201</v>
      </c>
      <c r="H5330">
        <v>1.4537866698928199</v>
      </c>
      <c r="I5330">
        <v>1.45508300582775</v>
      </c>
      <c r="J5330">
        <v>1.44951310472558</v>
      </c>
      <c r="K5330">
        <v>1.4455588311505401</v>
      </c>
      <c r="L5330">
        <v>1.44538642346524</v>
      </c>
      <c r="M5330">
        <v>1.45103511037041</v>
      </c>
      <c r="N5330">
        <v>1.4526040184209801</v>
      </c>
      <c r="O5330">
        <v>1.44092760761442</v>
      </c>
      <c r="P5330">
        <v>1.4441255145826499</v>
      </c>
      <c r="Q5330">
        <v>1.4491382118062299</v>
      </c>
      <c r="R5330">
        <v>1.4453558624956599</v>
      </c>
      <c r="S5330">
        <v>1.4502849075837001</v>
      </c>
      <c r="T5330">
        <v>1.4543426517956699</v>
      </c>
      <c r="U5330">
        <v>1.45881543792279</v>
      </c>
      <c r="V5330">
        <v>1.4632292464327501</v>
      </c>
      <c r="W5330">
        <v>1.46616362846326</v>
      </c>
      <c r="X5330">
        <v>1.4679189326937701</v>
      </c>
      <c r="Y5330">
        <v>1.4676042026121201</v>
      </c>
      <c r="Z5330">
        <v>1.46663298295755</v>
      </c>
      <c r="AA5330">
        <v>1.4655001129513701</v>
      </c>
      <c r="AB5330">
        <v>1.4593378313668901</v>
      </c>
      <c r="AC5330">
        <v>1.4575336125439</v>
      </c>
      <c r="AD5330">
        <v>1.45819194652048</v>
      </c>
      <c r="AE5330">
        <v>1.45974705536029</v>
      </c>
      <c r="AF5330">
        <v>1.46149043419096</v>
      </c>
      <c r="AG5330">
        <v>1.46206089715305</v>
      </c>
      <c r="AH5330">
        <v>1.4489960386682399</v>
      </c>
      <c r="AI5330">
        <v>1.43771052792558</v>
      </c>
      <c r="AJ5330">
        <v>1.43141814860548</v>
      </c>
      <c r="AK5330">
        <v>1.4270038887041501</v>
      </c>
    </row>
    <row r="5331" spans="1:37" hidden="1" x14ac:dyDescent="0.3">
      <c r="A5331" s="130" t="str">
        <f t="shared" si="127"/>
        <v>SDGbaseWaS_1BW_v6_3PQXcpetr-p</v>
      </c>
      <c r="B5331" s="130" t="s">
        <v>220</v>
      </c>
      <c r="C5331" s="130" t="s">
        <v>304</v>
      </c>
      <c r="D5331" s="4" t="s">
        <v>120</v>
      </c>
      <c r="E5331" t="s">
        <v>160</v>
      </c>
      <c r="F5331">
        <v>0.49747391548150599</v>
      </c>
      <c r="G5331">
        <v>0.50685910741319695</v>
      </c>
      <c r="H5331">
        <v>0.51157730175481897</v>
      </c>
      <c r="I5331">
        <v>0.51168226588451104</v>
      </c>
      <c r="J5331">
        <v>0.51315003492744804</v>
      </c>
      <c r="K5331">
        <v>0.51488653966571996</v>
      </c>
      <c r="L5331">
        <v>0.51703214827742305</v>
      </c>
      <c r="M5331">
        <v>0.52056230881508703</v>
      </c>
      <c r="N5331">
        <v>0.52398989678913299</v>
      </c>
      <c r="O5331">
        <v>0.54587642569348305</v>
      </c>
      <c r="P5331">
        <v>0.55134391230278301</v>
      </c>
      <c r="Q5331">
        <v>0.55267316626382201</v>
      </c>
      <c r="R5331">
        <v>0.55087102300704305</v>
      </c>
      <c r="S5331">
        <v>0.55174397292273103</v>
      </c>
      <c r="T5331">
        <v>0.55319662112944801</v>
      </c>
      <c r="U5331">
        <v>0.55476632770156398</v>
      </c>
      <c r="V5331">
        <v>0.55499047102166799</v>
      </c>
      <c r="W5331">
        <v>0.55607647088896595</v>
      </c>
      <c r="X5331">
        <v>0.55824808149591998</v>
      </c>
      <c r="Y5331">
        <v>0.5587272541535</v>
      </c>
      <c r="Z5331">
        <v>0.55837311408479895</v>
      </c>
      <c r="AA5331">
        <v>0.559445397995885</v>
      </c>
      <c r="AB5331">
        <v>0.56488133688834297</v>
      </c>
      <c r="AC5331">
        <v>0.56777068284366405</v>
      </c>
      <c r="AD5331">
        <v>0.56882071413006197</v>
      </c>
      <c r="AE5331">
        <v>0.568936630008402</v>
      </c>
      <c r="AF5331">
        <v>0.56888118904423302</v>
      </c>
      <c r="AG5331">
        <v>0.56853848777174798</v>
      </c>
      <c r="AH5331">
        <v>0.56743069621342002</v>
      </c>
      <c r="AI5331">
        <v>0.562734428246353</v>
      </c>
      <c r="AJ5331">
        <v>0.55904772780267498</v>
      </c>
      <c r="AK5331">
        <v>0.55544503520745203</v>
      </c>
    </row>
    <row r="5332" spans="1:37" hidden="1" x14ac:dyDescent="0.3">
      <c r="A5332" s="130" t="str">
        <f t="shared" si="127"/>
        <v>SDGbaseWaS_1BW_v6_3PQXcpetr-d</v>
      </c>
      <c r="B5332" s="130" t="s">
        <v>220</v>
      </c>
      <c r="C5332" s="130" t="s">
        <v>304</v>
      </c>
      <c r="D5332" s="4" t="s">
        <v>120</v>
      </c>
      <c r="E5332" t="s">
        <v>161</v>
      </c>
      <c r="F5332">
        <v>0.41672301972307102</v>
      </c>
      <c r="G5332">
        <v>0.42278123756763503</v>
      </c>
      <c r="H5332">
        <v>0.42571971767721201</v>
      </c>
      <c r="I5332">
        <v>0.42653843303917099</v>
      </c>
      <c r="J5332">
        <v>0.42700262019645002</v>
      </c>
      <c r="K5332">
        <v>0.427879544725146</v>
      </c>
      <c r="L5332">
        <v>0.429180669851285</v>
      </c>
      <c r="M5332">
        <v>0.43159943682235702</v>
      </c>
      <c r="N5332">
        <v>0.43394664227308699</v>
      </c>
      <c r="O5332">
        <v>0.44651431537128899</v>
      </c>
      <c r="P5332">
        <v>0.45043486758626</v>
      </c>
      <c r="Q5332">
        <v>0.45197264998916797</v>
      </c>
      <c r="R5332">
        <v>0.450893921048729</v>
      </c>
      <c r="S5332">
        <v>0.45195434925303801</v>
      </c>
      <c r="T5332">
        <v>0.45328141402937699</v>
      </c>
      <c r="U5332">
        <v>0.45465259157182197</v>
      </c>
      <c r="V5332">
        <v>0.45520744193479001</v>
      </c>
      <c r="W5332">
        <v>0.45613855296272199</v>
      </c>
      <c r="X5332">
        <v>0.45759662376344301</v>
      </c>
      <c r="Y5332">
        <v>0.45792198770146803</v>
      </c>
      <c r="Z5332">
        <v>0.45763875691776201</v>
      </c>
      <c r="AA5332">
        <v>0.45822196888924899</v>
      </c>
      <c r="AB5332">
        <v>0.46099652001466601</v>
      </c>
      <c r="AC5332">
        <v>0.462760605426496</v>
      </c>
      <c r="AD5332">
        <v>0.46362473228796203</v>
      </c>
      <c r="AE5332">
        <v>0.46391016862262602</v>
      </c>
      <c r="AF5332">
        <v>0.464053051421424</v>
      </c>
      <c r="AG5332">
        <v>0.46379241141258998</v>
      </c>
      <c r="AH5332">
        <v>0.46231805587541502</v>
      </c>
      <c r="AI5332">
        <v>0.45862425141600099</v>
      </c>
      <c r="AJ5332">
        <v>0.45588782761096902</v>
      </c>
      <c r="AK5332">
        <v>0.4532917459611</v>
      </c>
    </row>
    <row r="5333" spans="1:37" hidden="1" x14ac:dyDescent="0.3">
      <c r="A5333" s="130" t="str">
        <f t="shared" si="127"/>
        <v>SDGbaseWaS_1BW_v6_3PQXcpetr-h</v>
      </c>
      <c r="B5333" s="130" t="s">
        <v>220</v>
      </c>
      <c r="C5333" s="130" t="s">
        <v>304</v>
      </c>
      <c r="D5333" s="4" t="s">
        <v>120</v>
      </c>
      <c r="E5333" t="s">
        <v>162</v>
      </c>
      <c r="F5333">
        <v>8.3408992767830703E-2</v>
      </c>
      <c r="G5333">
        <v>8.5460572336499799E-2</v>
      </c>
      <c r="H5333">
        <v>8.6590898630508895E-2</v>
      </c>
      <c r="I5333">
        <v>8.6429216954604399E-2</v>
      </c>
      <c r="J5333">
        <v>8.6612613628089599E-2</v>
      </c>
      <c r="K5333">
        <v>8.6889041667275402E-2</v>
      </c>
      <c r="L5333">
        <v>8.7211504072916099E-2</v>
      </c>
      <c r="M5333">
        <v>8.7747801225894206E-2</v>
      </c>
      <c r="N5333">
        <v>8.8218237380438894E-2</v>
      </c>
      <c r="O5333">
        <v>9.1195937091278503E-2</v>
      </c>
      <c r="P5333">
        <v>9.1969626300972093E-2</v>
      </c>
      <c r="Q5333">
        <v>9.2165971739288297E-2</v>
      </c>
      <c r="R5333">
        <v>9.1974619008933695E-2</v>
      </c>
      <c r="S5333">
        <v>9.2117107872747198E-2</v>
      </c>
      <c r="T5333">
        <v>9.2321311922835103E-2</v>
      </c>
      <c r="U5333">
        <v>9.2530370840385595E-2</v>
      </c>
      <c r="V5333">
        <v>9.2548650162140103E-2</v>
      </c>
      <c r="W5333">
        <v>9.2691249233331496E-2</v>
      </c>
      <c r="X5333">
        <v>9.2980230165751201E-2</v>
      </c>
      <c r="Y5333">
        <v>9.29620334134863E-2</v>
      </c>
      <c r="Z5333">
        <v>9.2813774864538304E-2</v>
      </c>
      <c r="AA5333">
        <v>9.2907037093659703E-2</v>
      </c>
      <c r="AB5333">
        <v>9.3573651266913693E-2</v>
      </c>
      <c r="AC5333">
        <v>9.3876489584040407E-2</v>
      </c>
      <c r="AD5333">
        <v>9.3922389558240005E-2</v>
      </c>
      <c r="AE5333">
        <v>9.3895360240906695E-2</v>
      </c>
      <c r="AF5333">
        <v>9.3862264097518799E-2</v>
      </c>
      <c r="AG5333">
        <v>9.3759972217211204E-2</v>
      </c>
      <c r="AH5333">
        <v>9.3474457063002295E-2</v>
      </c>
      <c r="AI5333">
        <v>9.2657354172363995E-2</v>
      </c>
      <c r="AJ5333">
        <v>9.2049110885559796E-2</v>
      </c>
      <c r="AK5333">
        <v>9.1470709221983207E-2</v>
      </c>
    </row>
    <row r="5334" spans="1:37" hidden="1" x14ac:dyDescent="0.3">
      <c r="A5334" s="130" t="str">
        <f t="shared" si="127"/>
        <v>SDGbaseWaS_1BW_v6_3PQXcpetr-k</v>
      </c>
      <c r="B5334" s="130" t="s">
        <v>220</v>
      </c>
      <c r="C5334" s="130" t="s">
        <v>304</v>
      </c>
      <c r="D5334" s="4" t="s">
        <v>120</v>
      </c>
      <c r="E5334" t="s">
        <v>163</v>
      </c>
      <c r="F5334">
        <v>0.25572651944824298</v>
      </c>
      <c r="G5334">
        <v>0.26327551869695398</v>
      </c>
      <c r="H5334">
        <v>0.26707096801735403</v>
      </c>
      <c r="I5334">
        <v>0.26599893345786002</v>
      </c>
      <c r="J5334">
        <v>0.26846666433213601</v>
      </c>
      <c r="K5334">
        <v>0.27057996190633798</v>
      </c>
      <c r="L5334">
        <v>0.27278245194620399</v>
      </c>
      <c r="M5334">
        <v>0.27582136817345798</v>
      </c>
      <c r="N5334">
        <v>0.27888268754173201</v>
      </c>
      <c r="O5334">
        <v>0.303361422503163</v>
      </c>
      <c r="P5334">
        <v>0.30782513137715001</v>
      </c>
      <c r="Q5334">
        <v>0.30772021739597799</v>
      </c>
      <c r="R5334">
        <v>0.30567405782059198</v>
      </c>
      <c r="S5334">
        <v>0.30547082987158702</v>
      </c>
      <c r="T5334">
        <v>0.30608666211095398</v>
      </c>
      <c r="U5334">
        <v>0.30690500024511702</v>
      </c>
      <c r="V5334">
        <v>0.30632484535736398</v>
      </c>
      <c r="W5334">
        <v>0.30693086664604502</v>
      </c>
      <c r="X5334">
        <v>0.30894850828639397</v>
      </c>
      <c r="Y5334">
        <v>0.309574985129555</v>
      </c>
      <c r="Z5334">
        <v>0.30957081796289998</v>
      </c>
      <c r="AA5334">
        <v>0.31095790534142997</v>
      </c>
      <c r="AB5334">
        <v>0.31790179016208803</v>
      </c>
      <c r="AC5334">
        <v>0.32113202646239702</v>
      </c>
      <c r="AD5334">
        <v>0.322013039349481</v>
      </c>
      <c r="AE5334">
        <v>0.32180645261503299</v>
      </c>
      <c r="AF5334">
        <v>0.32145534272221399</v>
      </c>
      <c r="AG5334">
        <v>0.32133302697492699</v>
      </c>
      <c r="AH5334">
        <v>0.32209652413831902</v>
      </c>
      <c r="AI5334">
        <v>0.31926994771322398</v>
      </c>
      <c r="AJ5334">
        <v>0.316643713181255</v>
      </c>
      <c r="AK5334">
        <v>0.31388184530477198</v>
      </c>
    </row>
    <row r="5335" spans="1:37" hidden="1" x14ac:dyDescent="0.3">
      <c r="A5335" s="130" t="str">
        <f t="shared" si="127"/>
        <v>SDGbaseWaS_1BW_v6_3PQXcpetr-l</v>
      </c>
      <c r="B5335" s="130" t="s">
        <v>220</v>
      </c>
      <c r="C5335" s="130" t="s">
        <v>304</v>
      </c>
      <c r="D5335" s="4" t="s">
        <v>120</v>
      </c>
      <c r="E5335" t="s">
        <v>164</v>
      </c>
      <c r="F5335">
        <v>0.97343121913291497</v>
      </c>
      <c r="G5335">
        <v>0.98889373484163001</v>
      </c>
      <c r="H5335">
        <v>0.996412199800639</v>
      </c>
      <c r="I5335">
        <v>0.99776399279611805</v>
      </c>
      <c r="J5335">
        <v>0.99977094747879602</v>
      </c>
      <c r="K5335">
        <v>1.00247337499686</v>
      </c>
      <c r="L5335">
        <v>1.00610839693891</v>
      </c>
      <c r="M5335">
        <v>1.0124258936118999</v>
      </c>
      <c r="N5335">
        <v>1.01862667150016</v>
      </c>
      <c r="O5335">
        <v>1.0553306830628</v>
      </c>
      <c r="P5335">
        <v>1.06542041190486</v>
      </c>
      <c r="Q5335">
        <v>1.0685714126171799</v>
      </c>
      <c r="R5335">
        <v>1.06541903011827</v>
      </c>
      <c r="S5335">
        <v>1.06753221583618</v>
      </c>
      <c r="T5335">
        <v>1.0705615585586401</v>
      </c>
      <c r="U5335">
        <v>1.0737744438405099</v>
      </c>
      <c r="V5335">
        <v>1.0746862520101099</v>
      </c>
      <c r="W5335">
        <v>1.0768907144040001</v>
      </c>
      <c r="X5335">
        <v>1.08080169597694</v>
      </c>
      <c r="Y5335">
        <v>1.0817808571481999</v>
      </c>
      <c r="Z5335">
        <v>1.08122574753337</v>
      </c>
      <c r="AA5335">
        <v>1.08305830597394</v>
      </c>
      <c r="AB5335">
        <v>1.0918670558646999</v>
      </c>
      <c r="AC5335">
        <v>1.0969737459992399</v>
      </c>
      <c r="AD5335">
        <v>1.0991884259170801</v>
      </c>
      <c r="AE5335">
        <v>1.09970753480616</v>
      </c>
      <c r="AF5335">
        <v>1.09986152306776</v>
      </c>
      <c r="AG5335">
        <v>1.0992851902640299</v>
      </c>
      <c r="AH5335">
        <v>1.0965939105626299</v>
      </c>
      <c r="AI5335">
        <v>1.0877389473635199</v>
      </c>
      <c r="AJ5335">
        <v>1.0809396041332899</v>
      </c>
      <c r="AK5335">
        <v>1.0743679229910199</v>
      </c>
    </row>
    <row r="5336" spans="1:37" hidden="1" x14ac:dyDescent="0.3">
      <c r="A5336" s="130" t="str">
        <f t="shared" si="127"/>
        <v>SDGbaseWaS_1BW_v6_3PQXchydr</v>
      </c>
      <c r="B5336" s="130" t="s">
        <v>220</v>
      </c>
      <c r="C5336" s="130" t="s">
        <v>304</v>
      </c>
      <c r="D5336" s="4" t="s">
        <v>120</v>
      </c>
      <c r="E5336" t="s">
        <v>165</v>
      </c>
      <c r="F5336">
        <v>0.90525772545483896</v>
      </c>
      <c r="G5336">
        <v>0.92752400864925899</v>
      </c>
      <c r="H5336">
        <v>0.939791709960341</v>
      </c>
      <c r="I5336">
        <v>0.93803694010495697</v>
      </c>
      <c r="J5336">
        <v>0.94002738801693697</v>
      </c>
      <c r="K5336">
        <v>0.94302752756665897</v>
      </c>
      <c r="L5336">
        <v>0.94652728909369599</v>
      </c>
      <c r="M5336">
        <v>0.95234785021958202</v>
      </c>
      <c r="N5336">
        <v>0.957453606195518</v>
      </c>
      <c r="O5336">
        <v>0.98977129254968399</v>
      </c>
      <c r="P5336">
        <v>0.99816832638167496</v>
      </c>
      <c r="Q5336">
        <v>1.0002993103308</v>
      </c>
      <c r="R5336">
        <v>0.99822251343286295</v>
      </c>
      <c r="S5336">
        <v>0.99976897911333695</v>
      </c>
      <c r="T5336">
        <v>1.00198525445461</v>
      </c>
      <c r="U5336">
        <v>1.0042542208332501</v>
      </c>
      <c r="V5336">
        <v>1.00445261067835</v>
      </c>
      <c r="W5336">
        <v>1.006000272466</v>
      </c>
      <c r="X5336">
        <v>1.00913665156471</v>
      </c>
      <c r="Y5336">
        <v>1.00893915781806</v>
      </c>
      <c r="Z5336">
        <v>1.0073300724129299</v>
      </c>
      <c r="AA5336">
        <v>1.0083422696650099</v>
      </c>
      <c r="AB5336">
        <v>1.01557719255484</v>
      </c>
      <c r="AC5336">
        <v>1.0188639691363299</v>
      </c>
      <c r="AD5336">
        <v>1.01936213253639</v>
      </c>
      <c r="AE5336">
        <v>1.0190687768647899</v>
      </c>
      <c r="AF5336">
        <v>1.0187095765498499</v>
      </c>
      <c r="AG5336">
        <v>1.0175993783346799</v>
      </c>
      <c r="AH5336">
        <v>1.01450061414882</v>
      </c>
      <c r="AI5336">
        <v>1.00563240125919</v>
      </c>
      <c r="AJ5336">
        <v>0.99903099155388397</v>
      </c>
      <c r="AK5336">
        <v>0.99275346011591203</v>
      </c>
    </row>
    <row r="5337" spans="1:37" hidden="1" x14ac:dyDescent="0.3">
      <c r="A5337" s="130" t="str">
        <f t="shared" si="127"/>
        <v>SDGbaseWaS_1BW_v6_3PQXcammo</v>
      </c>
      <c r="B5337" s="130" t="s">
        <v>220</v>
      </c>
      <c r="C5337" s="130" t="s">
        <v>304</v>
      </c>
      <c r="D5337" s="4" t="s">
        <v>120</v>
      </c>
      <c r="E5337" t="s">
        <v>166</v>
      </c>
      <c r="F5337">
        <v>1.19043107039864</v>
      </c>
      <c r="G5337">
        <v>0.78351472719769499</v>
      </c>
      <c r="H5337">
        <v>0.78428623661133001</v>
      </c>
      <c r="I5337">
        <v>0.78802559402806305</v>
      </c>
      <c r="J5337">
        <v>0.78310487298415299</v>
      </c>
      <c r="K5337">
        <v>0.78021739557060199</v>
      </c>
      <c r="L5337">
        <v>0.77831085929376698</v>
      </c>
      <c r="M5337">
        <v>0.77760432807989599</v>
      </c>
      <c r="N5337">
        <v>0.77683188828726502</v>
      </c>
      <c r="O5337">
        <v>0.76523117938535101</v>
      </c>
      <c r="P5337">
        <v>0.76378554782130303</v>
      </c>
      <c r="Q5337">
        <v>0.76430675899380296</v>
      </c>
      <c r="R5337">
        <v>0.76125719627408395</v>
      </c>
      <c r="S5337">
        <v>0.76130331488011205</v>
      </c>
      <c r="T5337">
        <v>0.76147657251727296</v>
      </c>
      <c r="U5337">
        <v>0.76164576699942699</v>
      </c>
      <c r="V5337">
        <v>0.76172357597751095</v>
      </c>
      <c r="W5337">
        <v>0.76096313706582597</v>
      </c>
      <c r="X5337">
        <v>0.75963885105845097</v>
      </c>
      <c r="Y5337">
        <v>0.88320100723443096</v>
      </c>
      <c r="Z5337">
        <v>1.0118842796599701</v>
      </c>
      <c r="AA5337">
        <v>1.14777967100319</v>
      </c>
      <c r="AB5337">
        <v>1.17515201914227</v>
      </c>
      <c r="AC5337">
        <v>1.2043861092683501</v>
      </c>
      <c r="AD5337">
        <v>1.2341885234833301</v>
      </c>
      <c r="AE5337">
        <v>1.2648242729824399</v>
      </c>
      <c r="AF5337">
        <v>1.29533419224153</v>
      </c>
      <c r="AG5337">
        <v>1.3265448654977099</v>
      </c>
      <c r="AH5337">
        <v>1.35140252008353</v>
      </c>
      <c r="AI5337">
        <v>1.37335578493609</v>
      </c>
      <c r="AJ5337">
        <v>1.3986255932206799</v>
      </c>
      <c r="AK5337">
        <v>1.42473839744707</v>
      </c>
    </row>
    <row r="5338" spans="1:37" hidden="1" x14ac:dyDescent="0.3">
      <c r="A5338" s="130" t="str">
        <f t="shared" si="127"/>
        <v>SDGbaseWaS_1BW_v6_3PQXcbchm</v>
      </c>
      <c r="B5338" s="130" t="s">
        <v>220</v>
      </c>
      <c r="C5338" s="130" t="s">
        <v>304</v>
      </c>
      <c r="D5338" s="4" t="s">
        <v>120</v>
      </c>
      <c r="E5338" t="s">
        <v>167</v>
      </c>
      <c r="F5338">
        <v>1.1904310703991301</v>
      </c>
      <c r="G5338">
        <v>1.2192308032981201</v>
      </c>
      <c r="H5338">
        <v>1.23507244369386</v>
      </c>
      <c r="I5338">
        <v>1.23295919066579</v>
      </c>
      <c r="J5338">
        <v>1.2354333770124999</v>
      </c>
      <c r="K5338">
        <v>1.23926256497329</v>
      </c>
      <c r="L5338">
        <v>1.24377102221086</v>
      </c>
      <c r="M5338">
        <v>1.25132708178357</v>
      </c>
      <c r="N5338">
        <v>1.25795802231217</v>
      </c>
      <c r="O5338">
        <v>1.2994307264943401</v>
      </c>
      <c r="P5338">
        <v>1.3103722592589599</v>
      </c>
      <c r="Q5338">
        <v>1.3132696626079201</v>
      </c>
      <c r="R5338">
        <v>1.31060010272454</v>
      </c>
      <c r="S5338">
        <v>1.3127032136151899</v>
      </c>
      <c r="T5338">
        <v>1.31565053850626</v>
      </c>
      <c r="U5338">
        <v>1.3186596314633301</v>
      </c>
      <c r="V5338">
        <v>1.3190015268108799</v>
      </c>
      <c r="W5338">
        <v>1.3210510768141399</v>
      </c>
      <c r="X5338">
        <v>1.32511952331017</v>
      </c>
      <c r="Y5338">
        <v>1.3248687708312801</v>
      </c>
      <c r="Z5338">
        <v>1.3227778026942301</v>
      </c>
      <c r="AA5338">
        <v>1.3240653917152401</v>
      </c>
      <c r="AB5338">
        <v>1.3332732476187601</v>
      </c>
      <c r="AC5338">
        <v>1.3375057590463799</v>
      </c>
      <c r="AD5338">
        <v>1.33819065763198</v>
      </c>
      <c r="AE5338">
        <v>1.33785549401837</v>
      </c>
      <c r="AF5338">
        <v>1.3374281686041001</v>
      </c>
      <c r="AG5338">
        <v>1.3359849719618899</v>
      </c>
      <c r="AH5338">
        <v>1.3318226733647101</v>
      </c>
      <c r="AI5338">
        <v>1.3202177963472901</v>
      </c>
      <c r="AJ5338">
        <v>1.3116067609661699</v>
      </c>
      <c r="AK5338">
        <v>1.30343202626121</v>
      </c>
    </row>
    <row r="5339" spans="1:37" hidden="1" x14ac:dyDescent="0.3">
      <c r="A5339" s="130" t="str">
        <f t="shared" si="127"/>
        <v>SDGbaseWaS_1BW_v6_3PQXcochm</v>
      </c>
      <c r="B5339" s="130" t="s">
        <v>220</v>
      </c>
      <c r="C5339" s="130" t="s">
        <v>304</v>
      </c>
      <c r="D5339" s="4" t="s">
        <v>120</v>
      </c>
      <c r="E5339" t="s">
        <v>168</v>
      </c>
      <c r="F5339">
        <v>1.3021397686218801</v>
      </c>
      <c r="G5339">
        <v>1.32953818605719</v>
      </c>
      <c r="H5339">
        <v>1.34416826329148</v>
      </c>
      <c r="I5339">
        <v>1.34345791018632</v>
      </c>
      <c r="J5339">
        <v>1.3458170803524301</v>
      </c>
      <c r="K5339">
        <v>1.34957099668115</v>
      </c>
      <c r="L5339">
        <v>1.3542600813004499</v>
      </c>
      <c r="M5339">
        <v>1.36234281197954</v>
      </c>
      <c r="N5339">
        <v>1.3696848495954199</v>
      </c>
      <c r="O5339">
        <v>1.41362822102936</v>
      </c>
      <c r="P5339">
        <v>1.4257749651428</v>
      </c>
      <c r="Q5339">
        <v>1.4294580052451</v>
      </c>
      <c r="R5339">
        <v>1.4263296653873101</v>
      </c>
      <c r="S5339">
        <v>1.4289403671876899</v>
      </c>
      <c r="T5339">
        <v>1.43246967096978</v>
      </c>
      <c r="U5339">
        <v>1.43609705275128</v>
      </c>
      <c r="V5339">
        <v>1.4368957327855001</v>
      </c>
      <c r="W5339">
        <v>1.4393650050893301</v>
      </c>
      <c r="X5339">
        <v>1.4438948836171299</v>
      </c>
      <c r="Y5339">
        <v>1.4440739050639</v>
      </c>
      <c r="Z5339">
        <v>1.4422670178417401</v>
      </c>
      <c r="AA5339">
        <v>1.44385520311197</v>
      </c>
      <c r="AB5339">
        <v>1.4536600018274199</v>
      </c>
      <c r="AC5339">
        <v>1.4586720948462999</v>
      </c>
      <c r="AD5339">
        <v>1.46009141658649</v>
      </c>
      <c r="AE5339">
        <v>1.4601324969480101</v>
      </c>
      <c r="AF5339">
        <v>1.4599545662416</v>
      </c>
      <c r="AG5339">
        <v>1.4586338411420501</v>
      </c>
      <c r="AH5339">
        <v>1.45412873162332</v>
      </c>
      <c r="AI5339">
        <v>1.4417995444232301</v>
      </c>
      <c r="AJ5339">
        <v>1.4326347165478801</v>
      </c>
      <c r="AK5339">
        <v>1.42392548500398</v>
      </c>
    </row>
    <row r="5340" spans="1:37" hidden="1" x14ac:dyDescent="0.3">
      <c r="A5340" s="130" t="str">
        <f t="shared" si="127"/>
        <v>SDGbaseWaS_1BW_v6_3PQXcrubb</v>
      </c>
      <c r="B5340" s="130" t="s">
        <v>220</v>
      </c>
      <c r="C5340" s="130" t="s">
        <v>304</v>
      </c>
      <c r="D5340" s="4" t="s">
        <v>120</v>
      </c>
      <c r="E5340" t="s">
        <v>105</v>
      </c>
      <c r="F5340">
        <v>1.26969209312609</v>
      </c>
      <c r="G5340">
        <v>1.27810363292436</v>
      </c>
      <c r="H5340">
        <v>1.2857186141361301</v>
      </c>
      <c r="I5340">
        <v>1.28544798607379</v>
      </c>
      <c r="J5340">
        <v>1.28460909539415</v>
      </c>
      <c r="K5340">
        <v>1.28605666132546</v>
      </c>
      <c r="L5340">
        <v>1.2885787193417999</v>
      </c>
      <c r="M5340">
        <v>1.2933117434999799</v>
      </c>
      <c r="N5340">
        <v>1.29750471856826</v>
      </c>
      <c r="O5340">
        <v>1.3135520269434799</v>
      </c>
      <c r="P5340">
        <v>1.320293292431</v>
      </c>
      <c r="Q5340">
        <v>1.3237991947407199</v>
      </c>
      <c r="R5340">
        <v>1.32362541239465</v>
      </c>
      <c r="S5340">
        <v>1.3270426622829701</v>
      </c>
      <c r="T5340">
        <v>1.3305728033875499</v>
      </c>
      <c r="U5340">
        <v>1.33443694680494</v>
      </c>
      <c r="V5340">
        <v>1.33667713986238</v>
      </c>
      <c r="W5340">
        <v>1.33953472760137</v>
      </c>
      <c r="X5340">
        <v>1.3437605449842001</v>
      </c>
      <c r="Y5340">
        <v>1.34596528486572</v>
      </c>
      <c r="Z5340">
        <v>1.34760839639365</v>
      </c>
      <c r="AA5340">
        <v>1.3521113931040001</v>
      </c>
      <c r="AB5340">
        <v>1.35486741819217</v>
      </c>
      <c r="AC5340">
        <v>1.35533677970888</v>
      </c>
      <c r="AD5340">
        <v>1.35674919012913</v>
      </c>
      <c r="AE5340">
        <v>1.3582634932773201</v>
      </c>
      <c r="AF5340">
        <v>1.35958466546654</v>
      </c>
      <c r="AG5340">
        <v>1.3595527568205801</v>
      </c>
      <c r="AH5340">
        <v>1.3523312962958001</v>
      </c>
      <c r="AI5340">
        <v>1.3419719460003801</v>
      </c>
      <c r="AJ5340">
        <v>1.3351393945252801</v>
      </c>
      <c r="AK5340">
        <v>1.3294812835337599</v>
      </c>
    </row>
    <row r="5341" spans="1:37" hidden="1" x14ac:dyDescent="0.3">
      <c r="A5341" s="130" t="str">
        <f t="shared" si="127"/>
        <v>SDGbaseWaS_1BW_v6_3PQXcplas</v>
      </c>
      <c r="B5341" s="130" t="s">
        <v>220</v>
      </c>
      <c r="C5341" s="130" t="s">
        <v>304</v>
      </c>
      <c r="D5341" s="4" t="s">
        <v>120</v>
      </c>
      <c r="E5341" t="s">
        <v>106</v>
      </c>
      <c r="F5341">
        <v>1.4958932107925</v>
      </c>
      <c r="G5341">
        <v>1.5158195844267099</v>
      </c>
      <c r="H5341">
        <v>1.52217781255479</v>
      </c>
      <c r="I5341">
        <v>1.5232435031889</v>
      </c>
      <c r="J5341">
        <v>1.5181739986323599</v>
      </c>
      <c r="K5341">
        <v>1.51657589440785</v>
      </c>
      <c r="L5341">
        <v>1.51751398878666</v>
      </c>
      <c r="M5341">
        <v>1.52229506796865</v>
      </c>
      <c r="N5341">
        <v>1.5250649095594799</v>
      </c>
      <c r="O5341">
        <v>1.5238230310354901</v>
      </c>
      <c r="P5341">
        <v>1.52934663312205</v>
      </c>
      <c r="Q5341">
        <v>1.5346921129874</v>
      </c>
      <c r="R5341">
        <v>1.5334817504885301</v>
      </c>
      <c r="S5341">
        <v>1.5385553394729301</v>
      </c>
      <c r="T5341">
        <v>1.5428506215964299</v>
      </c>
      <c r="U5341">
        <v>1.5473270365798699</v>
      </c>
      <c r="V5341">
        <v>1.55075568518139</v>
      </c>
      <c r="W5341">
        <v>1.55367280247049</v>
      </c>
      <c r="X5341">
        <v>1.55652784937878</v>
      </c>
      <c r="Y5341">
        <v>1.55812024367491</v>
      </c>
      <c r="Z5341">
        <v>1.55878095346929</v>
      </c>
      <c r="AA5341">
        <v>1.56082810917696</v>
      </c>
      <c r="AB5341">
        <v>1.55765539880129</v>
      </c>
      <c r="AC5341">
        <v>1.5570628694195701</v>
      </c>
      <c r="AD5341">
        <v>1.55797677158012</v>
      </c>
      <c r="AE5341">
        <v>1.55961482320494</v>
      </c>
      <c r="AF5341">
        <v>1.56137298601481</v>
      </c>
      <c r="AG5341">
        <v>1.56132536788618</v>
      </c>
      <c r="AH5341">
        <v>1.5490120214627801</v>
      </c>
      <c r="AI5341">
        <v>1.5361732066712299</v>
      </c>
      <c r="AJ5341">
        <v>1.5284391996034501</v>
      </c>
      <c r="AK5341">
        <v>1.52227985520505</v>
      </c>
    </row>
    <row r="5342" spans="1:37" hidden="1" x14ac:dyDescent="0.3">
      <c r="A5342" s="130" t="str">
        <f t="shared" si="127"/>
        <v>SDGbaseWaS_1BW_v6_3PQXcnmet</v>
      </c>
      <c r="B5342" s="130" t="s">
        <v>220</v>
      </c>
      <c r="C5342" s="130" t="s">
        <v>304</v>
      </c>
      <c r="D5342" s="4" t="s">
        <v>120</v>
      </c>
      <c r="E5342" t="s">
        <v>107</v>
      </c>
      <c r="F5342">
        <v>1.40438623929439</v>
      </c>
      <c r="G5342">
        <v>1.4287837296658901</v>
      </c>
      <c r="H5342">
        <v>1.4280976139718</v>
      </c>
      <c r="I5342">
        <v>1.43872919513898</v>
      </c>
      <c r="J5342">
        <v>1.4292134734948101</v>
      </c>
      <c r="K5342">
        <v>1.42370032070314</v>
      </c>
      <c r="L5342">
        <v>1.42040947765195</v>
      </c>
      <c r="M5342">
        <v>1.4194692104970701</v>
      </c>
      <c r="N5342">
        <v>1.4168003320012901</v>
      </c>
      <c r="O5342">
        <v>1.40281196244544</v>
      </c>
      <c r="P5342">
        <v>1.40074481687597</v>
      </c>
      <c r="Q5342">
        <v>1.40201931033786</v>
      </c>
      <c r="R5342">
        <v>1.39390170744771</v>
      </c>
      <c r="S5342">
        <v>1.4002784043325101</v>
      </c>
      <c r="T5342">
        <v>1.4057214624941801</v>
      </c>
      <c r="U5342">
        <v>1.4100903129150599</v>
      </c>
      <c r="V5342">
        <v>1.4148953188109501</v>
      </c>
      <c r="W5342">
        <v>1.41905621481065</v>
      </c>
      <c r="X5342">
        <v>1.4232952624122199</v>
      </c>
      <c r="Y5342">
        <v>1.4246631759498301</v>
      </c>
      <c r="Z5342">
        <v>1.4257882309341701</v>
      </c>
      <c r="AA5342">
        <v>1.4265281193746899</v>
      </c>
      <c r="AB5342">
        <v>1.4199853546316501</v>
      </c>
      <c r="AC5342">
        <v>1.41692953686768</v>
      </c>
      <c r="AD5342">
        <v>1.41766021266224</v>
      </c>
      <c r="AE5342">
        <v>1.4200695725927699</v>
      </c>
      <c r="AF5342">
        <v>1.4233890790352299</v>
      </c>
      <c r="AG5342">
        <v>1.43300302560516</v>
      </c>
      <c r="AH5342">
        <v>1.4329933166715001</v>
      </c>
      <c r="AI5342">
        <v>1.4335195532115099</v>
      </c>
      <c r="AJ5342">
        <v>1.4388535919887</v>
      </c>
      <c r="AK5342">
        <v>1.44664968807519</v>
      </c>
    </row>
    <row r="5343" spans="1:37" hidden="1" x14ac:dyDescent="0.3">
      <c r="A5343" s="130" t="str">
        <f t="shared" si="127"/>
        <v>SDGbaseWaS_1BW_v6_3PQXciron</v>
      </c>
      <c r="B5343" s="130" t="s">
        <v>220</v>
      </c>
      <c r="C5343" s="130" t="s">
        <v>304</v>
      </c>
      <c r="D5343" s="4" t="s">
        <v>120</v>
      </c>
      <c r="E5343" t="s">
        <v>169</v>
      </c>
      <c r="F5343">
        <v>1.2185849816788801</v>
      </c>
      <c r="G5343">
        <v>1.3447461996082499</v>
      </c>
      <c r="H5343">
        <v>1.36960823939356</v>
      </c>
      <c r="I5343">
        <v>1.3951064476189501</v>
      </c>
      <c r="J5343">
        <v>1.3999944610905599</v>
      </c>
      <c r="K5343">
        <v>1.40177413423476</v>
      </c>
      <c r="L5343">
        <v>1.3929753716778801</v>
      </c>
      <c r="M5343">
        <v>1.38068409679693</v>
      </c>
      <c r="N5343">
        <v>1.3703464727570001</v>
      </c>
      <c r="O5343">
        <v>1.3342934183873301</v>
      </c>
      <c r="P5343">
        <v>1.3284445841244401</v>
      </c>
      <c r="Q5343">
        <v>1.3313709184065901</v>
      </c>
      <c r="R5343">
        <v>1.3301967812700399</v>
      </c>
      <c r="S5343">
        <v>1.33357061684659</v>
      </c>
      <c r="T5343">
        <v>1.3380213905296201</v>
      </c>
      <c r="U5343">
        <v>1.3393032189732901</v>
      </c>
      <c r="V5343">
        <v>1.28287136547039</v>
      </c>
      <c r="W5343">
        <v>1.2809288592406201</v>
      </c>
      <c r="X5343">
        <v>1.3751279965238301</v>
      </c>
      <c r="Y5343">
        <v>1.37596092366759</v>
      </c>
      <c r="Z5343">
        <v>1.37868288104835</v>
      </c>
      <c r="AA5343">
        <v>1.3830198661078501</v>
      </c>
      <c r="AB5343">
        <v>1.3883681861430699</v>
      </c>
      <c r="AC5343">
        <v>1.3864506420778899</v>
      </c>
      <c r="AD5343">
        <v>1.3854317411414001</v>
      </c>
      <c r="AE5343">
        <v>1.3849222799332199</v>
      </c>
      <c r="AF5343">
        <v>1.38292324139014</v>
      </c>
      <c r="AG5343">
        <v>1.3891770348196599</v>
      </c>
      <c r="AH5343">
        <v>1.4061231444529101</v>
      </c>
      <c r="AI5343">
        <v>1.4272860776620999</v>
      </c>
      <c r="AJ5343">
        <v>1.4411077396301599</v>
      </c>
      <c r="AK5343">
        <v>1.45649401474869</v>
      </c>
    </row>
    <row r="5344" spans="1:37" hidden="1" x14ac:dyDescent="0.3">
      <c r="A5344" s="130" t="str">
        <f t="shared" si="127"/>
        <v>SDGbaseWaS_1BW_v6_3PQXcnfrm</v>
      </c>
      <c r="B5344" s="130" t="s">
        <v>220</v>
      </c>
      <c r="C5344" s="130" t="s">
        <v>304</v>
      </c>
      <c r="D5344" s="4" t="s">
        <v>120</v>
      </c>
      <c r="E5344" t="s">
        <v>108</v>
      </c>
      <c r="F5344">
        <v>1.2468797409207899</v>
      </c>
      <c r="G5344">
        <v>1.29230459056493</v>
      </c>
      <c r="H5344">
        <v>1.35235927526472</v>
      </c>
      <c r="I5344">
        <v>1.4125416517615801</v>
      </c>
      <c r="J5344">
        <v>1.4445219475229401</v>
      </c>
      <c r="K5344">
        <v>1.4625676085102299</v>
      </c>
      <c r="L5344">
        <v>1.46292991517883</v>
      </c>
      <c r="M5344">
        <v>1.42138392251472</v>
      </c>
      <c r="N5344">
        <v>1.3957799802181301</v>
      </c>
      <c r="O5344">
        <v>1.3345172111691499</v>
      </c>
      <c r="P5344">
        <v>1.31158818246028</v>
      </c>
      <c r="Q5344">
        <v>1.3063007268712501</v>
      </c>
      <c r="R5344">
        <v>1.3004750782436401</v>
      </c>
      <c r="S5344">
        <v>1.3035080035334901</v>
      </c>
      <c r="T5344">
        <v>1.30637198026837</v>
      </c>
      <c r="U5344">
        <v>1.3040552002019701</v>
      </c>
      <c r="V5344">
        <v>1.2755372353079699</v>
      </c>
      <c r="W5344">
        <v>1.2585657845117999</v>
      </c>
      <c r="X5344">
        <v>1.27263337643107</v>
      </c>
      <c r="Y5344">
        <v>1.2730750901188801</v>
      </c>
      <c r="Z5344">
        <v>1.27697609987045</v>
      </c>
      <c r="AA5344">
        <v>1.28062119789438</v>
      </c>
      <c r="AB5344">
        <v>1.3998694674737699</v>
      </c>
      <c r="AC5344">
        <v>1.46267980531152</v>
      </c>
      <c r="AD5344">
        <v>1.4691142683487599</v>
      </c>
      <c r="AE5344">
        <v>1.46349940502348</v>
      </c>
      <c r="AF5344">
        <v>1.4542858331000601</v>
      </c>
      <c r="AG5344">
        <v>1.45580164551397</v>
      </c>
      <c r="AH5344">
        <v>1.5846265682082099</v>
      </c>
      <c r="AI5344">
        <v>1.70363611388665</v>
      </c>
      <c r="AJ5344">
        <v>1.75630459884096</v>
      </c>
      <c r="AK5344">
        <v>1.7953959148354299</v>
      </c>
    </row>
    <row r="5345" spans="1:37" hidden="1" x14ac:dyDescent="0.3">
      <c r="A5345" s="130" t="str">
        <f t="shared" si="127"/>
        <v>SDGbaseWaS_1BW_v6_3PQXcmetp</v>
      </c>
      <c r="B5345" s="130" t="s">
        <v>220</v>
      </c>
      <c r="C5345" s="130" t="s">
        <v>304</v>
      </c>
      <c r="D5345" s="4" t="s">
        <v>120</v>
      </c>
      <c r="E5345" t="s">
        <v>109</v>
      </c>
      <c r="F5345">
        <v>1.26807825699027</v>
      </c>
      <c r="G5345">
        <v>1.3564981305470001</v>
      </c>
      <c r="H5345">
        <v>1.3687163026115801</v>
      </c>
      <c r="I5345">
        <v>1.3797739483574201</v>
      </c>
      <c r="J5345">
        <v>1.3793892224564299</v>
      </c>
      <c r="K5345">
        <v>1.3805753764275901</v>
      </c>
      <c r="L5345">
        <v>1.37949885925942</v>
      </c>
      <c r="M5345">
        <v>1.3746573625026299</v>
      </c>
      <c r="N5345">
        <v>1.37126427913087</v>
      </c>
      <c r="O5345">
        <v>1.3540614840868801</v>
      </c>
      <c r="P5345">
        <v>1.35298681804721</v>
      </c>
      <c r="Q5345">
        <v>1.3558700317597201</v>
      </c>
      <c r="R5345">
        <v>1.3560603883065201</v>
      </c>
      <c r="S5345">
        <v>1.36053921525522</v>
      </c>
      <c r="T5345">
        <v>1.3646138978435101</v>
      </c>
      <c r="U5345">
        <v>1.3678408689700601</v>
      </c>
      <c r="V5345">
        <v>1.3552223592147901</v>
      </c>
      <c r="W5345">
        <v>1.3550838086327299</v>
      </c>
      <c r="X5345">
        <v>1.3788066972558699</v>
      </c>
      <c r="Y5345">
        <v>1.37867971641244</v>
      </c>
      <c r="Z5345">
        <v>1.3789044664542101</v>
      </c>
      <c r="AA5345">
        <v>1.37975932039923</v>
      </c>
      <c r="AB5345">
        <v>1.3901946062605699</v>
      </c>
      <c r="AC5345">
        <v>1.3952379191944</v>
      </c>
      <c r="AD5345">
        <v>1.39605121715321</v>
      </c>
      <c r="AE5345">
        <v>1.39627746200834</v>
      </c>
      <c r="AF5345">
        <v>1.3959457171574601</v>
      </c>
      <c r="AG5345">
        <v>1.3999464442004901</v>
      </c>
      <c r="AH5345">
        <v>1.4088389959193399</v>
      </c>
      <c r="AI5345">
        <v>1.41911282693776</v>
      </c>
      <c r="AJ5345">
        <v>1.4249988769008901</v>
      </c>
      <c r="AK5345">
        <v>1.4310470303946099</v>
      </c>
    </row>
    <row r="5346" spans="1:37" hidden="1" x14ac:dyDescent="0.3">
      <c r="A5346" s="130" t="str">
        <f t="shared" si="127"/>
        <v>SDGbaseWaS_1BW_v6_3PQXcmach</v>
      </c>
      <c r="B5346" s="130" t="s">
        <v>220</v>
      </c>
      <c r="C5346" s="130" t="s">
        <v>304</v>
      </c>
      <c r="D5346" s="4" t="s">
        <v>120</v>
      </c>
      <c r="E5346" t="s">
        <v>110</v>
      </c>
      <c r="F5346">
        <v>1.12927017964911</v>
      </c>
      <c r="G5346">
        <v>1.1735000169877901</v>
      </c>
      <c r="H5346">
        <v>1.1866628043340299</v>
      </c>
      <c r="I5346">
        <v>1.1965459717459599</v>
      </c>
      <c r="J5346">
        <v>1.1978292376577899</v>
      </c>
      <c r="K5346">
        <v>1.2002110599045299</v>
      </c>
      <c r="L5346">
        <v>1.2012408003749899</v>
      </c>
      <c r="M5346">
        <v>1.19814669406894</v>
      </c>
      <c r="N5346">
        <v>1.1973461639279299</v>
      </c>
      <c r="O5346">
        <v>1.20195919047718</v>
      </c>
      <c r="P5346">
        <v>1.2053131934377901</v>
      </c>
      <c r="Q5346">
        <v>1.2078928490551699</v>
      </c>
      <c r="R5346">
        <v>1.2055961791425001</v>
      </c>
      <c r="S5346">
        <v>1.2104407560785</v>
      </c>
      <c r="T5346">
        <v>1.2146360051310201</v>
      </c>
      <c r="U5346">
        <v>1.2182612034586</v>
      </c>
      <c r="V5346">
        <v>1.2158110789884899</v>
      </c>
      <c r="W5346">
        <v>1.2178563998841301</v>
      </c>
      <c r="X5346">
        <v>1.2287315614023799</v>
      </c>
      <c r="Y5346">
        <v>1.2292173381412299</v>
      </c>
      <c r="Z5346">
        <v>1.22898696779538</v>
      </c>
      <c r="AA5346">
        <v>1.23016280325758</v>
      </c>
      <c r="AB5346">
        <v>1.2519000267289799</v>
      </c>
      <c r="AC5346">
        <v>1.2637094595453</v>
      </c>
      <c r="AD5346">
        <v>1.26500239142964</v>
      </c>
      <c r="AE5346">
        <v>1.2642008913413101</v>
      </c>
      <c r="AF5346">
        <v>1.2628408348323099</v>
      </c>
      <c r="AG5346">
        <v>1.26347375970795</v>
      </c>
      <c r="AH5346">
        <v>1.28203724821887</v>
      </c>
      <c r="AI5346">
        <v>1.298594096767</v>
      </c>
      <c r="AJ5346">
        <v>1.3056810240841601</v>
      </c>
      <c r="AK5346">
        <v>1.31124484893663</v>
      </c>
    </row>
    <row r="5347" spans="1:37" hidden="1" x14ac:dyDescent="0.3">
      <c r="A5347" s="130" t="str">
        <f t="shared" si="127"/>
        <v>SDGbaseWaS_1BW_v6_3PQXcfcel</v>
      </c>
      <c r="B5347" s="130" t="s">
        <v>220</v>
      </c>
      <c r="C5347" s="130" t="s">
        <v>304</v>
      </c>
      <c r="D5347" s="4" t="s">
        <v>120</v>
      </c>
      <c r="E5347" t="s">
        <v>170</v>
      </c>
      <c r="F5347">
        <v>0.99999999999994504</v>
      </c>
      <c r="G5347">
        <v>1.02459662322482</v>
      </c>
      <c r="H5347">
        <v>1.0381482350654301</v>
      </c>
      <c r="I5347">
        <v>1.0362098148718899</v>
      </c>
      <c r="J5347">
        <v>1.0384085786670001</v>
      </c>
      <c r="K5347">
        <v>1.04172270619706</v>
      </c>
      <c r="L5347">
        <v>1.0455887450373</v>
      </c>
      <c r="M5347">
        <v>1.0520184732375899</v>
      </c>
      <c r="N5347">
        <v>1.0576585863593699</v>
      </c>
      <c r="O5347">
        <v>1.0933585704030599</v>
      </c>
      <c r="P5347">
        <v>1.10263441925348</v>
      </c>
      <c r="Q5347">
        <v>1.10498842727705</v>
      </c>
      <c r="R5347">
        <v>1.10269427740179</v>
      </c>
      <c r="S5347">
        <v>1.1044025927654499</v>
      </c>
      <c r="T5347">
        <v>1.10685081858993</v>
      </c>
      <c r="U5347">
        <v>1.10935724997941</v>
      </c>
      <c r="V5347">
        <v>1.1095764028676101</v>
      </c>
      <c r="W5347">
        <v>1.1112860395203901</v>
      </c>
      <c r="X5347">
        <v>1.1147506651299599</v>
      </c>
      <c r="Y5347">
        <v>1.11453250217571</v>
      </c>
      <c r="Z5347">
        <v>1.1127550133939099</v>
      </c>
      <c r="AA5347">
        <v>1.1138731449769199</v>
      </c>
      <c r="AB5347">
        <v>1.1218652589101401</v>
      </c>
      <c r="AC5347">
        <v>1.1254960222975701</v>
      </c>
      <c r="AD5347">
        <v>1.1260463223632899</v>
      </c>
      <c r="AE5347">
        <v>1.12572226477147</v>
      </c>
      <c r="AF5347">
        <v>1.12532547130481</v>
      </c>
      <c r="AG5347">
        <v>1.124099082196</v>
      </c>
      <c r="AH5347">
        <v>1.1206760081996101</v>
      </c>
      <c r="AI5347">
        <v>1.1108796677388999</v>
      </c>
      <c r="AJ5347">
        <v>1.1035873690715601</v>
      </c>
      <c r="AK5347">
        <v>1.09665284505463</v>
      </c>
    </row>
    <row r="5348" spans="1:37" hidden="1" x14ac:dyDescent="0.3">
      <c r="A5348" s="130" t="str">
        <f t="shared" si="127"/>
        <v>SDGbaseWaS_1BW_v6_3PQXcelct</v>
      </c>
      <c r="B5348" s="130" t="s">
        <v>220</v>
      </c>
      <c r="C5348" s="130" t="s">
        <v>304</v>
      </c>
      <c r="D5348" s="4" t="s">
        <v>120</v>
      </c>
      <c r="E5348" t="s">
        <v>171</v>
      </c>
      <c r="F5348">
        <v>0.99999999999994504</v>
      </c>
      <c r="G5348">
        <v>1.02459662322482</v>
      </c>
      <c r="H5348">
        <v>1.0381482350654301</v>
      </c>
      <c r="I5348">
        <v>1.0362098148718899</v>
      </c>
      <c r="J5348">
        <v>1.0384085786670001</v>
      </c>
      <c r="K5348">
        <v>1.04172270619706</v>
      </c>
      <c r="L5348">
        <v>1.0455887450373</v>
      </c>
      <c r="M5348">
        <v>1.0520184732375899</v>
      </c>
      <c r="N5348">
        <v>1.0576585863593699</v>
      </c>
      <c r="O5348">
        <v>1.0933585704030599</v>
      </c>
      <c r="P5348">
        <v>1.10263441925348</v>
      </c>
      <c r="Q5348">
        <v>1.10498842727705</v>
      </c>
      <c r="R5348">
        <v>1.10269427740179</v>
      </c>
      <c r="S5348">
        <v>1.1044025927654499</v>
      </c>
      <c r="T5348">
        <v>1.10685081858993</v>
      </c>
      <c r="U5348">
        <v>1.10935724997941</v>
      </c>
      <c r="V5348">
        <v>1.1095764028676101</v>
      </c>
      <c r="W5348">
        <v>1.1112860395203901</v>
      </c>
      <c r="X5348">
        <v>1.1147506651299599</v>
      </c>
      <c r="Y5348">
        <v>1.11453250217571</v>
      </c>
      <c r="Z5348">
        <v>1.1127550133939099</v>
      </c>
      <c r="AA5348">
        <v>1.1138731449769199</v>
      </c>
      <c r="AB5348">
        <v>1.1218652589101401</v>
      </c>
      <c r="AC5348">
        <v>1.1254960222975701</v>
      </c>
      <c r="AD5348">
        <v>1.1260463223632899</v>
      </c>
      <c r="AE5348">
        <v>1.12572226477147</v>
      </c>
      <c r="AF5348">
        <v>1.12532547130481</v>
      </c>
      <c r="AG5348">
        <v>1.124099082196</v>
      </c>
      <c r="AH5348">
        <v>1.1206760081996101</v>
      </c>
      <c r="AI5348">
        <v>1.1108796677388999</v>
      </c>
      <c r="AJ5348">
        <v>1.1035873690715601</v>
      </c>
      <c r="AK5348">
        <v>1.09665284505463</v>
      </c>
    </row>
    <row r="5349" spans="1:37" hidden="1" x14ac:dyDescent="0.3">
      <c r="A5349" s="130" t="str">
        <f t="shared" si="127"/>
        <v>SDGbaseWaS_1BW_v6_3PQXcemch</v>
      </c>
      <c r="B5349" s="130" t="s">
        <v>220</v>
      </c>
      <c r="C5349" s="130" t="s">
        <v>304</v>
      </c>
      <c r="D5349" s="4" t="s">
        <v>120</v>
      </c>
      <c r="E5349" t="s">
        <v>111</v>
      </c>
      <c r="F5349">
        <v>1.24867234600578</v>
      </c>
      <c r="G5349">
        <v>1.27748436012324</v>
      </c>
      <c r="H5349">
        <v>1.29476409907112</v>
      </c>
      <c r="I5349">
        <v>1.3061647260484299</v>
      </c>
      <c r="J5349">
        <v>1.3101830560671499</v>
      </c>
      <c r="K5349">
        <v>1.3139617269548001</v>
      </c>
      <c r="L5349">
        <v>1.3156723192250499</v>
      </c>
      <c r="M5349">
        <v>1.31164472798348</v>
      </c>
      <c r="N5349">
        <v>1.31064290318528</v>
      </c>
      <c r="O5349">
        <v>1.31336689240803</v>
      </c>
      <c r="P5349">
        <v>1.31681863170216</v>
      </c>
      <c r="Q5349">
        <v>1.3201788184049199</v>
      </c>
      <c r="R5349">
        <v>1.32007933820255</v>
      </c>
      <c r="S5349">
        <v>1.32446236268227</v>
      </c>
      <c r="T5349">
        <v>1.32840991578747</v>
      </c>
      <c r="U5349">
        <v>1.3314729410573101</v>
      </c>
      <c r="V5349">
        <v>1.3290096488537799</v>
      </c>
      <c r="W5349">
        <v>1.3297543968774499</v>
      </c>
      <c r="X5349">
        <v>1.3374480088554901</v>
      </c>
      <c r="Y5349">
        <v>1.3379292783032599</v>
      </c>
      <c r="Z5349">
        <v>1.3377479172537099</v>
      </c>
      <c r="AA5349">
        <v>1.33885091572718</v>
      </c>
      <c r="AB5349">
        <v>1.36591620927709</v>
      </c>
      <c r="AC5349">
        <v>1.38059983436539</v>
      </c>
      <c r="AD5349">
        <v>1.38201523300722</v>
      </c>
      <c r="AE5349">
        <v>1.3806106674557199</v>
      </c>
      <c r="AF5349">
        <v>1.3784567792135001</v>
      </c>
      <c r="AG5349">
        <v>1.3757668958245901</v>
      </c>
      <c r="AH5349">
        <v>1.3968343672186401</v>
      </c>
      <c r="AI5349">
        <v>1.4139642693699299</v>
      </c>
      <c r="AJ5349">
        <v>1.41918609861476</v>
      </c>
      <c r="AK5349">
        <v>1.4242408874075401</v>
      </c>
    </row>
    <row r="5350" spans="1:37" hidden="1" x14ac:dyDescent="0.3">
      <c r="A5350" s="130" t="str">
        <f t="shared" si="127"/>
        <v>SDGbaseWaS_1BW_v6_3PQXcsequ</v>
      </c>
      <c r="B5350" s="130" t="s">
        <v>220</v>
      </c>
      <c r="C5350" s="130" t="s">
        <v>304</v>
      </c>
      <c r="D5350" s="4" t="s">
        <v>120</v>
      </c>
      <c r="E5350" t="s">
        <v>112</v>
      </c>
      <c r="F5350">
        <v>1.1538066119605499</v>
      </c>
      <c r="G5350">
        <v>1.1669068237867399</v>
      </c>
      <c r="H5350">
        <v>1.1805560892637399</v>
      </c>
      <c r="I5350">
        <v>1.18689097336019</v>
      </c>
      <c r="J5350">
        <v>1.19017022578527</v>
      </c>
      <c r="K5350">
        <v>1.1937557865044499</v>
      </c>
      <c r="L5350">
        <v>1.19663886888419</v>
      </c>
      <c r="M5350">
        <v>1.19714418736934</v>
      </c>
      <c r="N5350">
        <v>1.19925591464104</v>
      </c>
      <c r="O5350">
        <v>1.2180019093330801</v>
      </c>
      <c r="P5350">
        <v>1.2246539461657899</v>
      </c>
      <c r="Q5350">
        <v>1.2278175330975101</v>
      </c>
      <c r="R5350">
        <v>1.22699781785421</v>
      </c>
      <c r="S5350">
        <v>1.2309444004348999</v>
      </c>
      <c r="T5350">
        <v>1.2346629919037699</v>
      </c>
      <c r="U5350">
        <v>1.2380248466875401</v>
      </c>
      <c r="V5350">
        <v>1.2399751699464101</v>
      </c>
      <c r="W5350">
        <v>1.2424838525516</v>
      </c>
      <c r="X5350">
        <v>1.2462505386876199</v>
      </c>
      <c r="Y5350">
        <v>1.24672525856219</v>
      </c>
      <c r="Z5350">
        <v>1.24591914409796</v>
      </c>
      <c r="AA5350">
        <v>1.2469352618256999</v>
      </c>
      <c r="AB5350">
        <v>1.2678878927895501</v>
      </c>
      <c r="AC5350">
        <v>1.2797963006115101</v>
      </c>
      <c r="AD5350">
        <v>1.2816112233439501</v>
      </c>
      <c r="AE5350">
        <v>1.28099411468348</v>
      </c>
      <c r="AF5350">
        <v>1.2798765614343099</v>
      </c>
      <c r="AG5350">
        <v>1.27879585475137</v>
      </c>
      <c r="AH5350">
        <v>1.2935988272679</v>
      </c>
      <c r="AI5350">
        <v>1.30342017508097</v>
      </c>
      <c r="AJ5350">
        <v>1.30574691082551</v>
      </c>
      <c r="AK5350">
        <v>1.30658857511052</v>
      </c>
    </row>
    <row r="5351" spans="1:37" hidden="1" x14ac:dyDescent="0.3">
      <c r="A5351" s="130" t="str">
        <f t="shared" si="127"/>
        <v>SDGbaseWaS_1BW_v6_3PQXcvehi</v>
      </c>
      <c r="B5351" s="130" t="s">
        <v>220</v>
      </c>
      <c r="C5351" s="130" t="s">
        <v>304</v>
      </c>
      <c r="D5351" s="4" t="s">
        <v>120</v>
      </c>
      <c r="E5351" t="s">
        <v>113</v>
      </c>
      <c r="F5351">
        <v>1.2697466300101301</v>
      </c>
      <c r="G5351">
        <v>1.2917111519069</v>
      </c>
      <c r="H5351">
        <v>1.3084122833052501</v>
      </c>
      <c r="I5351">
        <v>1.32218079289832</v>
      </c>
      <c r="J5351">
        <v>1.3270456638586201</v>
      </c>
      <c r="K5351">
        <v>1.33124240968578</v>
      </c>
      <c r="L5351">
        <v>1.33276170223032</v>
      </c>
      <c r="M5351">
        <v>1.3261257523312799</v>
      </c>
      <c r="N5351">
        <v>1.3238978815753499</v>
      </c>
      <c r="O5351">
        <v>1.32178435874587</v>
      </c>
      <c r="P5351">
        <v>1.32521074514273</v>
      </c>
      <c r="Q5351">
        <v>1.3293406132275201</v>
      </c>
      <c r="R5351">
        <v>1.33073742109951</v>
      </c>
      <c r="S5351">
        <v>1.3364462977855101</v>
      </c>
      <c r="T5351">
        <v>1.3410892386806199</v>
      </c>
      <c r="U5351">
        <v>1.34480754953311</v>
      </c>
      <c r="V5351">
        <v>1.34405554878128</v>
      </c>
      <c r="W5351">
        <v>1.34598127476553</v>
      </c>
      <c r="X5351">
        <v>1.35401484211385</v>
      </c>
      <c r="Y5351">
        <v>1.37985405798811</v>
      </c>
      <c r="Z5351">
        <v>1.40683352826663</v>
      </c>
      <c r="AA5351">
        <v>1.4339329808836401</v>
      </c>
      <c r="AB5351">
        <v>1.47318378724076</v>
      </c>
      <c r="AC5351">
        <v>1.49746238905006</v>
      </c>
      <c r="AD5351">
        <v>1.5037708296072501</v>
      </c>
      <c r="AE5351">
        <v>1.50517004967468</v>
      </c>
      <c r="AF5351">
        <v>1.5051601415354701</v>
      </c>
      <c r="AG5351">
        <v>1.5016863591288101</v>
      </c>
      <c r="AH5351">
        <v>1.53105629774777</v>
      </c>
      <c r="AI5351">
        <v>1.5615378681361201</v>
      </c>
      <c r="AJ5351">
        <v>1.57577445827885</v>
      </c>
      <c r="AK5351">
        <v>1.5859243238101799</v>
      </c>
    </row>
    <row r="5352" spans="1:37" hidden="1" x14ac:dyDescent="0.3">
      <c r="A5352" s="130" t="str">
        <f t="shared" si="127"/>
        <v>SDGbaseWaS_1BW_v6_3PQXctequ</v>
      </c>
      <c r="B5352" s="130" t="s">
        <v>220</v>
      </c>
      <c r="C5352" s="130" t="s">
        <v>304</v>
      </c>
      <c r="D5352" s="4" t="s">
        <v>120</v>
      </c>
      <c r="E5352" t="s">
        <v>114</v>
      </c>
      <c r="F5352">
        <v>1.08451739466165</v>
      </c>
      <c r="G5352">
        <v>1.1380086382966199</v>
      </c>
      <c r="H5352">
        <v>1.1494345493848099</v>
      </c>
      <c r="I5352">
        <v>1.16415951587838</v>
      </c>
      <c r="J5352">
        <v>1.16655021196999</v>
      </c>
      <c r="K5352">
        <v>1.1695101131088901</v>
      </c>
      <c r="L5352">
        <v>1.16996190865579</v>
      </c>
      <c r="M5352">
        <v>1.15970141618823</v>
      </c>
      <c r="N5352">
        <v>1.1544672163484699</v>
      </c>
      <c r="O5352">
        <v>1.1364020357760101</v>
      </c>
      <c r="P5352">
        <v>1.1340114301367801</v>
      </c>
      <c r="Q5352">
        <v>1.1354460541226099</v>
      </c>
      <c r="R5352">
        <v>1.1367661101900199</v>
      </c>
      <c r="S5352">
        <v>1.1430818875747999</v>
      </c>
      <c r="T5352">
        <v>1.1476620830128601</v>
      </c>
      <c r="U5352">
        <v>1.15174610037838</v>
      </c>
      <c r="V5352">
        <v>1.15108305912625</v>
      </c>
      <c r="W5352">
        <v>1.1536464928593599</v>
      </c>
      <c r="X5352">
        <v>1.16409971291962</v>
      </c>
      <c r="Y5352">
        <v>1.1676625027316501</v>
      </c>
      <c r="Z5352">
        <v>1.17141697105251</v>
      </c>
      <c r="AA5352">
        <v>1.1751296908953901</v>
      </c>
      <c r="AB5352">
        <v>1.2140339971341501</v>
      </c>
      <c r="AC5352">
        <v>1.2358275799803999</v>
      </c>
      <c r="AD5352">
        <v>1.2383046110795199</v>
      </c>
      <c r="AE5352">
        <v>1.2369130132881201</v>
      </c>
      <c r="AF5352">
        <v>1.23459479059212</v>
      </c>
      <c r="AG5352">
        <v>1.2366918213921301</v>
      </c>
      <c r="AH5352">
        <v>1.2746380961152</v>
      </c>
      <c r="AI5352">
        <v>1.31262534820796</v>
      </c>
      <c r="AJ5352">
        <v>1.3301799973873101</v>
      </c>
      <c r="AK5352">
        <v>1.34399316786123</v>
      </c>
    </row>
    <row r="5353" spans="1:37" hidden="1" x14ac:dyDescent="0.3">
      <c r="A5353" s="130" t="str">
        <f t="shared" si="127"/>
        <v>SDGbaseWaS_1BW_v6_3PQXcfurn</v>
      </c>
      <c r="B5353" s="130" t="s">
        <v>220</v>
      </c>
      <c r="C5353" s="130" t="s">
        <v>304</v>
      </c>
      <c r="D5353" s="4" t="s">
        <v>120</v>
      </c>
      <c r="E5353" t="s">
        <v>115</v>
      </c>
      <c r="F5353">
        <v>1.3153729048665299</v>
      </c>
      <c r="G5353">
        <v>1.36875079316564</v>
      </c>
      <c r="H5353">
        <v>1.36914915033999</v>
      </c>
      <c r="I5353">
        <v>1.37608861311313</v>
      </c>
      <c r="J5353">
        <v>1.37085284589447</v>
      </c>
      <c r="K5353">
        <v>1.36903632522525</v>
      </c>
      <c r="L5353">
        <v>1.3686183531588201</v>
      </c>
      <c r="M5353">
        <v>1.36931184243381</v>
      </c>
      <c r="N5353">
        <v>1.36986304059984</v>
      </c>
      <c r="O5353">
        <v>1.3626697631989599</v>
      </c>
      <c r="P5353">
        <v>1.3642594276753</v>
      </c>
      <c r="Q5353">
        <v>1.3672538372916301</v>
      </c>
      <c r="R5353">
        <v>1.3633951644728299</v>
      </c>
      <c r="S5353">
        <v>1.3686218308575899</v>
      </c>
      <c r="T5353">
        <v>1.3731002397740699</v>
      </c>
      <c r="U5353">
        <v>1.3774263827476301</v>
      </c>
      <c r="V5353">
        <v>1.37916587800146</v>
      </c>
      <c r="W5353">
        <v>1.3817511496444701</v>
      </c>
      <c r="X5353">
        <v>1.3870452102135</v>
      </c>
      <c r="Y5353">
        <v>1.38762389153563</v>
      </c>
      <c r="Z5353">
        <v>1.3876999624139399</v>
      </c>
      <c r="AA5353">
        <v>1.38769768802538</v>
      </c>
      <c r="AB5353">
        <v>1.3855672459388899</v>
      </c>
      <c r="AC5353">
        <v>1.38528597949425</v>
      </c>
      <c r="AD5353">
        <v>1.3862768680987101</v>
      </c>
      <c r="AE5353">
        <v>1.3877018260090199</v>
      </c>
      <c r="AF5353">
        <v>1.3891383671690001</v>
      </c>
      <c r="AG5353">
        <v>1.3910878306413701</v>
      </c>
      <c r="AH5353">
        <v>1.3857283857612801</v>
      </c>
      <c r="AI5353">
        <v>1.3817119048605699</v>
      </c>
      <c r="AJ5353">
        <v>1.3808231829123501</v>
      </c>
      <c r="AK5353">
        <v>1.3810629217797199</v>
      </c>
    </row>
    <row r="5354" spans="1:37" hidden="1" x14ac:dyDescent="0.3">
      <c r="A5354" s="130" t="str">
        <f t="shared" si="127"/>
        <v>SDGbaseWaS_1BW_v6_3PQXcoman</v>
      </c>
      <c r="B5354" s="130" t="s">
        <v>220</v>
      </c>
      <c r="C5354" s="130" t="s">
        <v>304</v>
      </c>
      <c r="D5354" s="4" t="s">
        <v>120</v>
      </c>
      <c r="E5354" t="s">
        <v>116</v>
      </c>
      <c r="F5354">
        <v>1.20409156687984</v>
      </c>
      <c r="G5354">
        <v>1.25131979630479</v>
      </c>
      <c r="H5354">
        <v>1.2462953104527501</v>
      </c>
      <c r="I5354">
        <v>1.2442637825656899</v>
      </c>
      <c r="J5354">
        <v>1.2426622020526801</v>
      </c>
      <c r="K5354">
        <v>1.2413421180790201</v>
      </c>
      <c r="L5354">
        <v>1.23982861684041</v>
      </c>
      <c r="M5354">
        <v>1.2399142148115601</v>
      </c>
      <c r="N5354">
        <v>1.237862243928</v>
      </c>
      <c r="O5354">
        <v>1.2527743245751499</v>
      </c>
      <c r="P5354">
        <v>1.24766279744151</v>
      </c>
      <c r="Q5354">
        <v>1.2405897177141401</v>
      </c>
      <c r="R5354">
        <v>1.232445797789</v>
      </c>
      <c r="S5354">
        <v>1.23132529621151</v>
      </c>
      <c r="T5354">
        <v>1.2310658539925601</v>
      </c>
      <c r="U5354">
        <v>1.2298453528306801</v>
      </c>
      <c r="V5354">
        <v>1.229950757258</v>
      </c>
      <c r="W5354">
        <v>1.2315524497444701</v>
      </c>
      <c r="X5354">
        <v>1.23386301680834</v>
      </c>
      <c r="Y5354">
        <v>1.23366146758966</v>
      </c>
      <c r="Z5354">
        <v>1.23291556061661</v>
      </c>
      <c r="AA5354">
        <v>1.23440604840426</v>
      </c>
      <c r="AB5354">
        <v>1.23822993335914</v>
      </c>
      <c r="AC5354">
        <v>1.2424905481175399</v>
      </c>
      <c r="AD5354">
        <v>1.24585201155064</v>
      </c>
      <c r="AE5354">
        <v>1.2487811975862999</v>
      </c>
      <c r="AF5354">
        <v>1.25209493926305</v>
      </c>
      <c r="AG5354">
        <v>1.25479081965127</v>
      </c>
      <c r="AH5354">
        <v>1.26193232739009</v>
      </c>
      <c r="AI5354">
        <v>1.2675603611588799</v>
      </c>
      <c r="AJ5354">
        <v>1.27445253944854</v>
      </c>
      <c r="AK5354">
        <v>1.2820596197109</v>
      </c>
    </row>
    <row r="5355" spans="1:37" hidden="1" x14ac:dyDescent="0.3">
      <c r="A5355" s="130" t="str">
        <f t="shared" si="127"/>
        <v>SDGbaseWaS_1BW_v6_3PQXcelec</v>
      </c>
      <c r="B5355" s="130" t="s">
        <v>220</v>
      </c>
      <c r="C5355" s="130" t="s">
        <v>304</v>
      </c>
      <c r="D5355" s="4" t="s">
        <v>120</v>
      </c>
      <c r="E5355" t="s">
        <v>172</v>
      </c>
      <c r="F5355">
        <v>0.35515715847666401</v>
      </c>
      <c r="G5355">
        <v>0.36156187679484603</v>
      </c>
      <c r="H5355">
        <v>0.33267324188728198</v>
      </c>
      <c r="I5355">
        <v>0.33169102991947402</v>
      </c>
      <c r="J5355">
        <v>0.33756634200865698</v>
      </c>
      <c r="K5355">
        <v>0.34238455616616997</v>
      </c>
      <c r="L5355">
        <v>0.34526937362578802</v>
      </c>
      <c r="M5355">
        <v>0.34171800984181699</v>
      </c>
      <c r="N5355">
        <v>0.33601812000133302</v>
      </c>
      <c r="O5355">
        <v>0.33541761907180601</v>
      </c>
      <c r="P5355">
        <v>0.33473611012733301</v>
      </c>
      <c r="Q5355">
        <v>0.33804144097315603</v>
      </c>
      <c r="R5355">
        <v>0.34309942603237098</v>
      </c>
      <c r="S5355">
        <v>0.344389354674278</v>
      </c>
      <c r="T5355">
        <v>0.34698575875798798</v>
      </c>
      <c r="U5355">
        <v>0.34831621944416402</v>
      </c>
      <c r="V5355">
        <v>0.348656474553934</v>
      </c>
      <c r="W5355">
        <v>0.34954548320877399</v>
      </c>
      <c r="X5355">
        <v>0.34990910495430999</v>
      </c>
      <c r="Y5355">
        <v>0.35489116920661201</v>
      </c>
      <c r="Z5355">
        <v>0.36494356467329703</v>
      </c>
      <c r="AA5355">
        <v>0.38203223349749199</v>
      </c>
      <c r="AB5355">
        <v>0.378791519511888</v>
      </c>
      <c r="AC5355">
        <v>0.362377113909224</v>
      </c>
      <c r="AD5355">
        <v>0.362161278263951</v>
      </c>
      <c r="AE5355">
        <v>0.36483606779019701</v>
      </c>
      <c r="AF5355">
        <v>0.36734473147277003</v>
      </c>
      <c r="AG5355">
        <v>0.387800224248112</v>
      </c>
      <c r="AH5355">
        <v>0.403278166787986</v>
      </c>
      <c r="AI5355">
        <v>0.42643816032496901</v>
      </c>
      <c r="AJ5355">
        <v>0.44737190026693602</v>
      </c>
      <c r="AK5355">
        <v>0.46507810270108102</v>
      </c>
    </row>
    <row r="5356" spans="1:37" hidden="1" x14ac:dyDescent="0.3">
      <c r="A5356" s="130" t="str">
        <f t="shared" si="127"/>
        <v>SDGbaseWaS_1BW_v6_3PQXcwatr</v>
      </c>
      <c r="B5356" s="130" t="s">
        <v>220</v>
      </c>
      <c r="C5356" s="130" t="s">
        <v>304</v>
      </c>
      <c r="D5356" s="4" t="s">
        <v>120</v>
      </c>
      <c r="E5356" t="s">
        <v>173</v>
      </c>
      <c r="F5356">
        <v>1.0475553820608301</v>
      </c>
      <c r="G5356">
        <v>0.93920726697136203</v>
      </c>
      <c r="H5356">
        <v>0.954259984778143</v>
      </c>
      <c r="I5356">
        <v>0.95023713790959896</v>
      </c>
      <c r="J5356">
        <v>0.96530832220901897</v>
      </c>
      <c r="K5356">
        <v>0.97559919549396101</v>
      </c>
      <c r="L5356">
        <v>0.981036052576298</v>
      </c>
      <c r="M5356">
        <v>0.98227489878275998</v>
      </c>
      <c r="N5356">
        <v>0.98090816054396002</v>
      </c>
      <c r="O5356">
        <v>0.97954986972245595</v>
      </c>
      <c r="P5356">
        <v>0.98162816562831001</v>
      </c>
      <c r="Q5356">
        <v>0.98516006656596899</v>
      </c>
      <c r="R5356">
        <v>0.99961990088670605</v>
      </c>
      <c r="S5356">
        <v>1.0035536235482001</v>
      </c>
      <c r="T5356">
        <v>1.0058855176575401</v>
      </c>
      <c r="U5356">
        <v>1.0047438292075399</v>
      </c>
      <c r="V5356">
        <v>1.00639860397016</v>
      </c>
      <c r="W5356">
        <v>1.0081623219437601</v>
      </c>
      <c r="X5356">
        <v>1.0095521943040699</v>
      </c>
      <c r="Y5356">
        <v>1.00817691979345</v>
      </c>
      <c r="Z5356">
        <v>1.00782020545567</v>
      </c>
      <c r="AA5356">
        <v>1.0071478490226899</v>
      </c>
      <c r="AB5356">
        <v>1.01237686494618</v>
      </c>
      <c r="AC5356">
        <v>1.0176206499934</v>
      </c>
      <c r="AD5356">
        <v>1.0225140880669601</v>
      </c>
      <c r="AE5356">
        <v>1.0261097846373599</v>
      </c>
      <c r="AF5356">
        <v>1.02989103281298</v>
      </c>
      <c r="AG5356">
        <v>1.03183727660818</v>
      </c>
      <c r="AH5356">
        <v>1.0455939963335299</v>
      </c>
      <c r="AI5356">
        <v>1.05670247052456</v>
      </c>
      <c r="AJ5356">
        <v>1.0630701224455199</v>
      </c>
      <c r="AK5356">
        <v>1.0677604068994699</v>
      </c>
    </row>
    <row r="5357" spans="1:37" hidden="1" x14ac:dyDescent="0.3">
      <c r="A5357" s="130" t="str">
        <f t="shared" si="127"/>
        <v>SDGbaseWaS_1BW_v6_3PQXccons</v>
      </c>
      <c r="B5357" s="130" t="s">
        <v>220</v>
      </c>
      <c r="C5357" s="130" t="s">
        <v>304</v>
      </c>
      <c r="D5357" s="4" t="s">
        <v>120</v>
      </c>
      <c r="E5357" t="s">
        <v>117</v>
      </c>
      <c r="F5357">
        <v>1.0066853345789299</v>
      </c>
      <c r="G5357">
        <v>1.0668731328582901</v>
      </c>
      <c r="H5357">
        <v>1.0589251201471299</v>
      </c>
      <c r="I5357">
        <v>1.0751459781231001</v>
      </c>
      <c r="J5357">
        <v>1.06180062579068</v>
      </c>
      <c r="K5357">
        <v>1.0557327233992599</v>
      </c>
      <c r="L5357">
        <v>1.05234119759131</v>
      </c>
      <c r="M5357">
        <v>1.05091970596824</v>
      </c>
      <c r="N5357">
        <v>1.04964366264206</v>
      </c>
      <c r="O5357">
        <v>1.0426614847575799</v>
      </c>
      <c r="P5357">
        <v>1.04270476713812</v>
      </c>
      <c r="Q5357">
        <v>1.04432810152512</v>
      </c>
      <c r="R5357">
        <v>1.02840877596525</v>
      </c>
      <c r="S5357">
        <v>1.0379430219138901</v>
      </c>
      <c r="T5357">
        <v>1.0449087775564301</v>
      </c>
      <c r="U5357">
        <v>1.0502377418381801</v>
      </c>
      <c r="V5357">
        <v>1.0524394935772901</v>
      </c>
      <c r="W5357">
        <v>1.05527398832435</v>
      </c>
      <c r="X5357">
        <v>1.0612703217979</v>
      </c>
      <c r="Y5357">
        <v>1.0618740609764401</v>
      </c>
      <c r="Z5357">
        <v>1.06264715993814</v>
      </c>
      <c r="AA5357">
        <v>1.0623556577977999</v>
      </c>
      <c r="AB5357">
        <v>1.0596671386329699</v>
      </c>
      <c r="AC5357">
        <v>1.0592816113733901</v>
      </c>
      <c r="AD5357">
        <v>1.0606577848336101</v>
      </c>
      <c r="AE5357">
        <v>1.06259141192495</v>
      </c>
      <c r="AF5357">
        <v>1.06437706288751</v>
      </c>
      <c r="AG5357">
        <v>1.0666052873557299</v>
      </c>
      <c r="AH5357">
        <v>1.06571430683954</v>
      </c>
      <c r="AI5357">
        <v>1.0651712552885</v>
      </c>
      <c r="AJ5357">
        <v>1.0662893334883099</v>
      </c>
      <c r="AK5357">
        <v>1.0681342239627001</v>
      </c>
    </row>
    <row r="5358" spans="1:37" hidden="1" x14ac:dyDescent="0.3">
      <c r="A5358" s="130" t="str">
        <f t="shared" si="127"/>
        <v>SDGbaseWaS_1BW_v6_3PQXctrad</v>
      </c>
      <c r="B5358" s="130" t="s">
        <v>220</v>
      </c>
      <c r="C5358" s="130" t="s">
        <v>304</v>
      </c>
      <c r="D5358" s="4" t="s">
        <v>120</v>
      </c>
      <c r="E5358" t="s">
        <v>174</v>
      </c>
      <c r="F5358">
        <v>1.00131749317995</v>
      </c>
      <c r="G5358">
        <v>1.0100415941380601</v>
      </c>
      <c r="H5358">
        <v>1.01306200894388</v>
      </c>
      <c r="I5358">
        <v>1.01837466107434</v>
      </c>
      <c r="J5358">
        <v>1.0127905987085499</v>
      </c>
      <c r="K5358">
        <v>1.01065625876406</v>
      </c>
      <c r="L5358">
        <v>1.01000210927279</v>
      </c>
      <c r="M5358">
        <v>1.0113728267112101</v>
      </c>
      <c r="N5358">
        <v>1.0117007958658499</v>
      </c>
      <c r="O5358">
        <v>0.98540678585057295</v>
      </c>
      <c r="P5358">
        <v>0.98904378450612396</v>
      </c>
      <c r="Q5358">
        <v>0.99754720981520095</v>
      </c>
      <c r="R5358">
        <v>1.0020125608625501</v>
      </c>
      <c r="S5358">
        <v>1.0091574396878999</v>
      </c>
      <c r="T5358">
        <v>1.0141011781340299</v>
      </c>
      <c r="U5358">
        <v>1.01839277139314</v>
      </c>
      <c r="V5358">
        <v>1.02392753974756</v>
      </c>
      <c r="W5358">
        <v>1.0273306614759199</v>
      </c>
      <c r="X5358">
        <v>1.0284667254464299</v>
      </c>
      <c r="Y5358">
        <v>1.0280460812616501</v>
      </c>
      <c r="Z5358">
        <v>1.02703288383139</v>
      </c>
      <c r="AA5358">
        <v>1.0258310556652599</v>
      </c>
      <c r="AB5358">
        <v>1.0157013962183701</v>
      </c>
      <c r="AC5358">
        <v>1.0132474345462299</v>
      </c>
      <c r="AD5358">
        <v>1.0148186028355599</v>
      </c>
      <c r="AE5358">
        <v>1.0176044511603599</v>
      </c>
      <c r="AF5358">
        <v>1.02070003171898</v>
      </c>
      <c r="AG5358">
        <v>1.02081681025294</v>
      </c>
      <c r="AH5358">
        <v>1.0109120525404001</v>
      </c>
      <c r="AI5358">
        <v>1.0028182004780799</v>
      </c>
      <c r="AJ5358">
        <v>0.998674931510243</v>
      </c>
      <c r="AK5358">
        <v>0.99570217576116105</v>
      </c>
    </row>
    <row r="5359" spans="1:37" hidden="1" x14ac:dyDescent="0.3">
      <c r="A5359" s="130" t="str">
        <f t="shared" si="127"/>
        <v>SDGbaseWaS_1BW_v6_3PQXchotl</v>
      </c>
      <c r="B5359" s="130" t="s">
        <v>220</v>
      </c>
      <c r="C5359" s="130" t="s">
        <v>304</v>
      </c>
      <c r="D5359" s="4" t="s">
        <v>120</v>
      </c>
      <c r="E5359" t="s">
        <v>175</v>
      </c>
      <c r="F5359">
        <v>1.07621407528443</v>
      </c>
      <c r="G5359">
        <v>1.0835097834232199</v>
      </c>
      <c r="H5359">
        <v>1.08103889873106</v>
      </c>
      <c r="I5359">
        <v>1.07102210582695</v>
      </c>
      <c r="J5359">
        <v>1.0730917832662801</v>
      </c>
      <c r="K5359">
        <v>1.0747752827555801</v>
      </c>
      <c r="L5359">
        <v>1.0760603428542099</v>
      </c>
      <c r="M5359">
        <v>1.0778210139417701</v>
      </c>
      <c r="N5359">
        <v>1.07943224734217</v>
      </c>
      <c r="O5359">
        <v>1.08251494370515</v>
      </c>
      <c r="P5359">
        <v>1.0843459469972401</v>
      </c>
      <c r="Q5359">
        <v>1.0861081747147101</v>
      </c>
      <c r="R5359">
        <v>1.09252978318817</v>
      </c>
      <c r="S5359">
        <v>1.09447392439771</v>
      </c>
      <c r="T5359">
        <v>1.09622432486284</v>
      </c>
      <c r="U5359">
        <v>1.0980983783311</v>
      </c>
      <c r="V5359">
        <v>1.1010377385611301</v>
      </c>
      <c r="W5359">
        <v>1.10374697170514</v>
      </c>
      <c r="X5359">
        <v>1.1060682448699199</v>
      </c>
      <c r="Y5359">
        <v>1.1068652063579201</v>
      </c>
      <c r="Z5359">
        <v>1.1074695540029</v>
      </c>
      <c r="AA5359">
        <v>1.1075827924352699</v>
      </c>
      <c r="AB5359">
        <v>1.1070019407465199</v>
      </c>
      <c r="AC5359">
        <v>1.10728902684028</v>
      </c>
      <c r="AD5359">
        <v>1.10844215210811</v>
      </c>
      <c r="AE5359">
        <v>1.10987604724057</v>
      </c>
      <c r="AF5359">
        <v>1.1117728363714701</v>
      </c>
      <c r="AG5359">
        <v>1.11289219908056</v>
      </c>
      <c r="AH5359">
        <v>1.1120000687899201</v>
      </c>
      <c r="AI5359">
        <v>1.10906509139746</v>
      </c>
      <c r="AJ5359">
        <v>1.1064710749753901</v>
      </c>
      <c r="AK5359">
        <v>1.1040674005610001</v>
      </c>
    </row>
    <row r="5360" spans="1:37" hidden="1" x14ac:dyDescent="0.3">
      <c r="A5360" s="130" t="str">
        <f t="shared" si="127"/>
        <v>SDGbaseWaS_1BW_v6_3PQXcptrp-l</v>
      </c>
      <c r="B5360" s="130" t="s">
        <v>220</v>
      </c>
      <c r="C5360" s="130" t="s">
        <v>304</v>
      </c>
      <c r="D5360" s="4" t="s">
        <v>120</v>
      </c>
      <c r="E5360" t="s">
        <v>176</v>
      </c>
      <c r="F5360">
        <v>0.94511785411850902</v>
      </c>
      <c r="G5360">
        <v>0.95255393862928806</v>
      </c>
      <c r="H5360">
        <v>0.95103668221541704</v>
      </c>
      <c r="I5360">
        <v>0.94950429098452505</v>
      </c>
      <c r="J5360">
        <v>0.95114887405176995</v>
      </c>
      <c r="K5360">
        <v>0.95341102918817799</v>
      </c>
      <c r="L5360">
        <v>0.95445549967563803</v>
      </c>
      <c r="M5360">
        <v>0.95411795151467504</v>
      </c>
      <c r="N5360">
        <v>0.95126651916163096</v>
      </c>
      <c r="O5360">
        <v>0.95262286936178897</v>
      </c>
      <c r="P5360">
        <v>0.94817070308152596</v>
      </c>
      <c r="Q5360">
        <v>0.94163869379618004</v>
      </c>
      <c r="R5360">
        <v>0.93833833510256104</v>
      </c>
      <c r="S5360">
        <v>0.93132257130552398</v>
      </c>
      <c r="T5360">
        <v>0.924095221929361</v>
      </c>
      <c r="U5360">
        <v>0.91577335399016102</v>
      </c>
      <c r="V5360">
        <v>0.90739851099052404</v>
      </c>
      <c r="W5360">
        <v>0.89999529828509495</v>
      </c>
      <c r="X5360">
        <v>0.89151437998838001</v>
      </c>
      <c r="Y5360">
        <v>0.88221503176494098</v>
      </c>
      <c r="Z5360">
        <v>0.87304517792478098</v>
      </c>
      <c r="AA5360">
        <v>0.86522451299691105</v>
      </c>
      <c r="AB5360">
        <v>0.85973210542345402</v>
      </c>
      <c r="AC5360">
        <v>0.85369904160256704</v>
      </c>
      <c r="AD5360">
        <v>0.84760101155932599</v>
      </c>
      <c r="AE5360">
        <v>0.84352131517693996</v>
      </c>
      <c r="AF5360">
        <v>0.83981935239217897</v>
      </c>
      <c r="AG5360">
        <v>0.83619578233807501</v>
      </c>
      <c r="AH5360">
        <v>0.83686723491054205</v>
      </c>
      <c r="AI5360">
        <v>0.83841408557024999</v>
      </c>
      <c r="AJ5360">
        <v>0.84190460660710298</v>
      </c>
      <c r="AK5360">
        <v>0.84573642132453197</v>
      </c>
    </row>
    <row r="5361" spans="1:37" hidden="1" x14ac:dyDescent="0.3">
      <c r="A5361" s="130" t="str">
        <f t="shared" si="127"/>
        <v>SDGbaseWaS_1BW_v6_3PQXcftrp-l</v>
      </c>
      <c r="B5361" s="130" t="s">
        <v>220</v>
      </c>
      <c r="C5361" s="130" t="s">
        <v>304</v>
      </c>
      <c r="D5361" s="4" t="s">
        <v>120</v>
      </c>
      <c r="E5361" t="s">
        <v>177</v>
      </c>
      <c r="F5361">
        <v>0.99797758367020195</v>
      </c>
      <c r="G5361">
        <v>0.97628454682116905</v>
      </c>
      <c r="H5361">
        <v>0.98045123748636298</v>
      </c>
      <c r="I5361">
        <v>0.99136702131714904</v>
      </c>
      <c r="J5361">
        <v>0.98221383982725297</v>
      </c>
      <c r="K5361">
        <v>0.97269445867937998</v>
      </c>
      <c r="L5361">
        <v>0.96374270706957199</v>
      </c>
      <c r="M5361">
        <v>0.95781293099971199</v>
      </c>
      <c r="N5361">
        <v>0.95528415081430795</v>
      </c>
      <c r="O5361">
        <v>0.94296207280007105</v>
      </c>
      <c r="P5361">
        <v>0.93244880550443199</v>
      </c>
      <c r="Q5361">
        <v>0.92167416790982504</v>
      </c>
      <c r="R5361">
        <v>0.89990790103828</v>
      </c>
      <c r="S5361">
        <v>0.884446026394346</v>
      </c>
      <c r="T5361">
        <v>0.87418435932060901</v>
      </c>
      <c r="U5361">
        <v>0.86490144972231997</v>
      </c>
      <c r="V5361">
        <v>0.85370772914182103</v>
      </c>
      <c r="W5361">
        <v>0.84034846611579705</v>
      </c>
      <c r="X5361">
        <v>0.82488865395653299</v>
      </c>
      <c r="Y5361">
        <v>0.81782582270292503</v>
      </c>
      <c r="Z5361">
        <v>0.80978685194665601</v>
      </c>
      <c r="AA5361">
        <v>0.79754173162230901</v>
      </c>
      <c r="AB5361">
        <v>0.78297286418851597</v>
      </c>
      <c r="AC5361">
        <v>0.772789740344201</v>
      </c>
      <c r="AD5361">
        <v>0.76162608724208303</v>
      </c>
      <c r="AE5361">
        <v>0.75146589555702903</v>
      </c>
      <c r="AF5361">
        <v>0.73722009400655797</v>
      </c>
      <c r="AG5361">
        <v>0.725326042951974</v>
      </c>
      <c r="AH5361">
        <v>0.72511764319832495</v>
      </c>
      <c r="AI5361">
        <v>0.72618378271568895</v>
      </c>
      <c r="AJ5361">
        <v>0.72764468030180096</v>
      </c>
      <c r="AK5361">
        <v>0.72921050145090904</v>
      </c>
    </row>
    <row r="5362" spans="1:37" hidden="1" x14ac:dyDescent="0.3">
      <c r="A5362" s="130" t="str">
        <f t="shared" si="127"/>
        <v>SDGbaseWaS_1BW_v6_3PQXcptrp-o</v>
      </c>
      <c r="B5362" s="130" t="s">
        <v>220</v>
      </c>
      <c r="C5362" s="130" t="s">
        <v>304</v>
      </c>
      <c r="D5362" s="4" t="s">
        <v>120</v>
      </c>
      <c r="E5362" t="s">
        <v>178</v>
      </c>
      <c r="F5362">
        <v>0.94683671611760301</v>
      </c>
      <c r="G5362">
        <v>0.93543205607731705</v>
      </c>
      <c r="H5362">
        <v>0.91403155676089798</v>
      </c>
      <c r="I5362">
        <v>0.89473367212264798</v>
      </c>
      <c r="J5362">
        <v>0.88335576915205904</v>
      </c>
      <c r="K5362">
        <v>0.87392572182842598</v>
      </c>
      <c r="L5362">
        <v>0.86654442831478995</v>
      </c>
      <c r="M5362">
        <v>0.86218868560789996</v>
      </c>
      <c r="N5362">
        <v>0.85962495388057403</v>
      </c>
      <c r="O5362">
        <v>0.87490607687940203</v>
      </c>
      <c r="P5362">
        <v>0.87963633190217405</v>
      </c>
      <c r="Q5362">
        <v>0.88068082497651701</v>
      </c>
      <c r="R5362">
        <v>0.88312375805583099</v>
      </c>
      <c r="S5362">
        <v>0.88353116558255296</v>
      </c>
      <c r="T5362">
        <v>0.88444226421189398</v>
      </c>
      <c r="U5362">
        <v>0.88520553755248699</v>
      </c>
      <c r="V5362">
        <v>0.88482875628906099</v>
      </c>
      <c r="W5362">
        <v>0.88574329532649998</v>
      </c>
      <c r="X5362">
        <v>0.88723849709416103</v>
      </c>
      <c r="Y5362">
        <v>0.88725492043555598</v>
      </c>
      <c r="Z5362">
        <v>0.88673168905794897</v>
      </c>
      <c r="AA5362">
        <v>0.88760817841996398</v>
      </c>
      <c r="AB5362">
        <v>0.89337514704895404</v>
      </c>
      <c r="AC5362">
        <v>0.89738493183188295</v>
      </c>
      <c r="AD5362">
        <v>0.89979217351336904</v>
      </c>
      <c r="AE5362">
        <v>0.90178824013616399</v>
      </c>
      <c r="AF5362">
        <v>0.90323452920214897</v>
      </c>
      <c r="AG5362">
        <v>0.904009601902523</v>
      </c>
      <c r="AH5362">
        <v>0.90539268104437398</v>
      </c>
      <c r="AI5362">
        <v>0.90528837334742296</v>
      </c>
      <c r="AJ5362">
        <v>0.90640766178670595</v>
      </c>
      <c r="AK5362">
        <v>0.90692411222134595</v>
      </c>
    </row>
    <row r="5363" spans="1:37" hidden="1" x14ac:dyDescent="0.3">
      <c r="A5363" s="130" t="str">
        <f t="shared" si="127"/>
        <v>SDGbaseWaS_1BW_v6_3PQXcftrp-o</v>
      </c>
      <c r="B5363" s="130" t="s">
        <v>220</v>
      </c>
      <c r="C5363" s="130" t="s">
        <v>304</v>
      </c>
      <c r="D5363" s="4" t="s">
        <v>120</v>
      </c>
      <c r="E5363" t="s">
        <v>179</v>
      </c>
      <c r="F5363">
        <v>0.97479049187387701</v>
      </c>
      <c r="G5363">
        <v>0.94369661529199</v>
      </c>
      <c r="H5363">
        <v>0.916377751436248</v>
      </c>
      <c r="I5363">
        <v>0.90390306832660705</v>
      </c>
      <c r="J5363">
        <v>0.88944005285320904</v>
      </c>
      <c r="K5363">
        <v>0.87968961195904305</v>
      </c>
      <c r="L5363">
        <v>0.87329334243471401</v>
      </c>
      <c r="M5363">
        <v>0.87125177626987904</v>
      </c>
      <c r="N5363">
        <v>0.87301794343383798</v>
      </c>
      <c r="O5363">
        <v>0.89225234649028495</v>
      </c>
      <c r="P5363">
        <v>0.89863549613821203</v>
      </c>
      <c r="Q5363">
        <v>0.90151380732115105</v>
      </c>
      <c r="R5363">
        <v>0.89762814830372895</v>
      </c>
      <c r="S5363">
        <v>0.89695861270737898</v>
      </c>
      <c r="T5363">
        <v>0.89880409790967897</v>
      </c>
      <c r="U5363">
        <v>0.90209965455031005</v>
      </c>
      <c r="V5363">
        <v>0.90280045228175398</v>
      </c>
      <c r="W5363">
        <v>0.903120857944403</v>
      </c>
      <c r="X5363">
        <v>0.904912497444052</v>
      </c>
      <c r="Y5363">
        <v>0.90821098379508802</v>
      </c>
      <c r="Z5363">
        <v>0.91053690756554295</v>
      </c>
      <c r="AA5363">
        <v>0.91261891500701398</v>
      </c>
      <c r="AB5363">
        <v>0.91861469066646895</v>
      </c>
      <c r="AC5363">
        <v>0.92297442511871797</v>
      </c>
      <c r="AD5363">
        <v>0.92447688542042905</v>
      </c>
      <c r="AE5363">
        <v>0.92504444485888804</v>
      </c>
      <c r="AF5363">
        <v>0.92345061650261795</v>
      </c>
      <c r="AG5363">
        <v>0.92183719580756196</v>
      </c>
      <c r="AH5363">
        <v>0.92335099249557395</v>
      </c>
      <c r="AI5363">
        <v>0.92195291650334898</v>
      </c>
      <c r="AJ5363">
        <v>0.92144589883857397</v>
      </c>
      <c r="AK5363">
        <v>0.92060097417595099</v>
      </c>
    </row>
    <row r="5364" spans="1:37" hidden="1" x14ac:dyDescent="0.3">
      <c r="A5364" s="130" t="str">
        <f t="shared" si="127"/>
        <v>SDGbaseWaS_1BW_v6_3PQXcprtr</v>
      </c>
      <c r="B5364" s="130" t="s">
        <v>220</v>
      </c>
      <c r="C5364" s="130" t="s">
        <v>304</v>
      </c>
      <c r="D5364" s="4" t="s">
        <v>120</v>
      </c>
      <c r="E5364" t="s">
        <v>180</v>
      </c>
      <c r="F5364">
        <v>0.99999999999993905</v>
      </c>
      <c r="G5364">
        <v>1.0181341688916901</v>
      </c>
      <c r="H5364">
        <v>1.0237414786092101</v>
      </c>
      <c r="I5364">
        <v>1.0148122552264101</v>
      </c>
      <c r="J5364">
        <v>1.00779676710843</v>
      </c>
      <c r="K5364">
        <v>0.999356243697061</v>
      </c>
      <c r="L5364">
        <v>0.99163440682463999</v>
      </c>
      <c r="M5364">
        <v>0.97918498873317505</v>
      </c>
      <c r="N5364">
        <v>0.96505177936770503</v>
      </c>
      <c r="O5364">
        <v>0.98305507772246103</v>
      </c>
      <c r="P5364">
        <v>0.94420805648002504</v>
      </c>
      <c r="Q5364">
        <v>0.89664247878631198</v>
      </c>
      <c r="R5364">
        <v>0.83524431400052201</v>
      </c>
      <c r="S5364">
        <v>0.78281040296584803</v>
      </c>
      <c r="T5364">
        <v>0.73416523694136804</v>
      </c>
      <c r="U5364">
        <v>0.68845469058337905</v>
      </c>
      <c r="V5364">
        <v>0.64393433170028502</v>
      </c>
      <c r="W5364">
        <v>0.60288714421683398</v>
      </c>
      <c r="X5364">
        <v>0.559282148389042</v>
      </c>
      <c r="Y5364">
        <v>0.512447448439457</v>
      </c>
      <c r="Z5364">
        <v>0.46860944547648198</v>
      </c>
      <c r="AA5364">
        <v>0.42977407387786898</v>
      </c>
      <c r="AB5364">
        <v>0.40309529203158201</v>
      </c>
      <c r="AC5364">
        <v>0.373042937662251</v>
      </c>
      <c r="AD5364">
        <v>0.346656568179736</v>
      </c>
      <c r="AE5364">
        <v>0.321690718371481</v>
      </c>
      <c r="AF5364">
        <v>0.29777404851177097</v>
      </c>
      <c r="AG5364">
        <v>0.27974861353551</v>
      </c>
      <c r="AH5364">
        <v>0.26143986574573203</v>
      </c>
      <c r="AI5364">
        <v>0.245604194116818</v>
      </c>
      <c r="AJ5364">
        <v>0.23086135478467601</v>
      </c>
      <c r="AK5364">
        <v>0.216537082000435</v>
      </c>
    </row>
    <row r="5365" spans="1:37" hidden="1" x14ac:dyDescent="0.3">
      <c r="A5365" s="130" t="str">
        <f t="shared" si="127"/>
        <v>SDGbaseWaS_1BW_v6_3PQXctrps</v>
      </c>
      <c r="B5365" s="130" t="s">
        <v>220</v>
      </c>
      <c r="C5365" s="130" t="s">
        <v>304</v>
      </c>
      <c r="D5365" s="4" t="s">
        <v>120</v>
      </c>
      <c r="E5365" t="s">
        <v>181</v>
      </c>
      <c r="F5365">
        <v>1.0049024468524299</v>
      </c>
      <c r="G5365">
        <v>0.99830347292246402</v>
      </c>
      <c r="H5365">
        <v>0.99768601130852097</v>
      </c>
      <c r="I5365">
        <v>0.99662009733212997</v>
      </c>
      <c r="J5365">
        <v>0.99443050887500894</v>
      </c>
      <c r="K5365">
        <v>0.99471720923464901</v>
      </c>
      <c r="L5365">
        <v>0.99445099390382097</v>
      </c>
      <c r="M5365">
        <v>0.99249617497708298</v>
      </c>
      <c r="N5365">
        <v>0.99129319378967695</v>
      </c>
      <c r="O5365">
        <v>0.985881510297829</v>
      </c>
      <c r="P5365">
        <v>0.98405262033305196</v>
      </c>
      <c r="Q5365">
        <v>0.98204060184133601</v>
      </c>
      <c r="R5365">
        <v>0.98201201979455599</v>
      </c>
      <c r="S5365">
        <v>0.98523142992538404</v>
      </c>
      <c r="T5365">
        <v>0.987160855712646</v>
      </c>
      <c r="U5365">
        <v>0.98914613878070101</v>
      </c>
      <c r="V5365">
        <v>0.99066353853623601</v>
      </c>
      <c r="W5365">
        <v>0.99195097939041699</v>
      </c>
      <c r="X5365">
        <v>0.99065693158631496</v>
      </c>
      <c r="Y5365">
        <v>0.99050734079624403</v>
      </c>
      <c r="Z5365">
        <v>0.98993159462719105</v>
      </c>
      <c r="AA5365">
        <v>0.98820466339655999</v>
      </c>
      <c r="AB5365">
        <v>0.99427833982201397</v>
      </c>
      <c r="AC5365">
        <v>0.99947561220076098</v>
      </c>
      <c r="AD5365">
        <v>1.0030512137357199</v>
      </c>
      <c r="AE5365">
        <v>1.0053049220122601</v>
      </c>
      <c r="AF5365">
        <v>1.0057935702151799</v>
      </c>
      <c r="AG5365">
        <v>1.0021078885005901</v>
      </c>
      <c r="AH5365">
        <v>1.00319572068164</v>
      </c>
      <c r="AI5365">
        <v>1.0041621864705199</v>
      </c>
      <c r="AJ5365">
        <v>1.0049852980278</v>
      </c>
      <c r="AK5365">
        <v>1.0056675857220001</v>
      </c>
    </row>
    <row r="5366" spans="1:37" hidden="1" x14ac:dyDescent="0.3">
      <c r="A5366" s="130" t="str">
        <f t="shared" si="127"/>
        <v>SDGbaseWaS_1BW_v6_3PQXccomm</v>
      </c>
      <c r="B5366" s="130" t="s">
        <v>220</v>
      </c>
      <c r="C5366" s="130" t="s">
        <v>304</v>
      </c>
      <c r="D5366" s="4" t="s">
        <v>120</v>
      </c>
      <c r="E5366" t="s">
        <v>182</v>
      </c>
      <c r="F5366">
        <v>1.0010985603248499</v>
      </c>
      <c r="G5366">
        <v>0.95535198437364499</v>
      </c>
      <c r="H5366">
        <v>0.97273466012154497</v>
      </c>
      <c r="I5366">
        <v>0.98043782386957701</v>
      </c>
      <c r="J5366">
        <v>0.98611510219668996</v>
      </c>
      <c r="K5366">
        <v>0.990320093142389</v>
      </c>
      <c r="L5366">
        <v>0.99278950307320901</v>
      </c>
      <c r="M5366">
        <v>0.99487281779592596</v>
      </c>
      <c r="N5366">
        <v>0.99626040696089802</v>
      </c>
      <c r="O5366">
        <v>0.999534132651824</v>
      </c>
      <c r="P5366">
        <v>1.00259844525454</v>
      </c>
      <c r="Q5366">
        <v>1.00536289975292</v>
      </c>
      <c r="R5366">
        <v>1.0085584161264001</v>
      </c>
      <c r="S5366">
        <v>1.01168870822376</v>
      </c>
      <c r="T5366">
        <v>1.0142445107751901</v>
      </c>
      <c r="U5366">
        <v>1.0163346450063699</v>
      </c>
      <c r="V5366">
        <v>1.0196867262178999</v>
      </c>
      <c r="W5366">
        <v>1.02238704502397</v>
      </c>
      <c r="X5366">
        <v>1.0246878426353001</v>
      </c>
      <c r="Y5366">
        <v>1.02513097743657</v>
      </c>
      <c r="Z5366">
        <v>1.0249530898408801</v>
      </c>
      <c r="AA5366">
        <v>1.02452908678454</v>
      </c>
      <c r="AB5366">
        <v>1.0259548135532699</v>
      </c>
      <c r="AC5366">
        <v>1.02846243346407</v>
      </c>
      <c r="AD5366">
        <v>1.03013998005</v>
      </c>
      <c r="AE5366">
        <v>1.0315705546231699</v>
      </c>
      <c r="AF5366">
        <v>1.03304840615168</v>
      </c>
      <c r="AG5366">
        <v>1.0331529186141</v>
      </c>
      <c r="AH5366">
        <v>1.03724484210496</v>
      </c>
      <c r="AI5366">
        <v>1.03880724429697</v>
      </c>
      <c r="AJ5366">
        <v>1.0385253633167799</v>
      </c>
      <c r="AK5366">
        <v>1.0379325358667899</v>
      </c>
    </row>
    <row r="5367" spans="1:37" hidden="1" x14ac:dyDescent="0.3">
      <c r="A5367" s="130" t="str">
        <f t="shared" si="127"/>
        <v>SDGbaseWaS_1BW_v6_3PQXcfsrv</v>
      </c>
      <c r="B5367" s="130" t="s">
        <v>220</v>
      </c>
      <c r="C5367" s="130" t="s">
        <v>304</v>
      </c>
      <c r="D5367" s="4" t="s">
        <v>120</v>
      </c>
      <c r="E5367" t="s">
        <v>183</v>
      </c>
      <c r="F5367">
        <v>1.03694361559526</v>
      </c>
      <c r="G5367">
        <v>1.00882630533936</v>
      </c>
      <c r="H5367">
        <v>1.01539430042853</v>
      </c>
      <c r="I5367">
        <v>1.0073357092981501</v>
      </c>
      <c r="J5367">
        <v>1.00871229907462</v>
      </c>
      <c r="K5367">
        <v>1.0121057552666499</v>
      </c>
      <c r="L5367">
        <v>1.0159354952369399</v>
      </c>
      <c r="M5367">
        <v>1.01951498190836</v>
      </c>
      <c r="N5367">
        <v>1.02217392966514</v>
      </c>
      <c r="O5367">
        <v>1.01787664029706</v>
      </c>
      <c r="P5367">
        <v>1.02115577036612</v>
      </c>
      <c r="Q5367">
        <v>1.02513120765509</v>
      </c>
      <c r="R5367">
        <v>1.03695902420687</v>
      </c>
      <c r="S5367">
        <v>1.0410722751422601</v>
      </c>
      <c r="T5367">
        <v>1.04413263124374</v>
      </c>
      <c r="U5367">
        <v>1.04771327516025</v>
      </c>
      <c r="V5367">
        <v>1.0526308449175801</v>
      </c>
      <c r="W5367">
        <v>1.0569335379537299</v>
      </c>
      <c r="X5367">
        <v>1.0599940692601</v>
      </c>
      <c r="Y5367">
        <v>1.0605880794967399</v>
      </c>
      <c r="Z5367">
        <v>1.0609953684261</v>
      </c>
      <c r="AA5367">
        <v>1.0602124039466501</v>
      </c>
      <c r="AB5367">
        <v>1.0577508745708599</v>
      </c>
      <c r="AC5367">
        <v>1.0575014473833</v>
      </c>
      <c r="AD5367">
        <v>1.05846112430772</v>
      </c>
      <c r="AE5367">
        <v>1.0600060872324299</v>
      </c>
      <c r="AF5367">
        <v>1.06255979696537</v>
      </c>
      <c r="AG5367">
        <v>1.0628977736312999</v>
      </c>
      <c r="AH5367">
        <v>1.05359072816902</v>
      </c>
      <c r="AI5367">
        <v>1.04429292244906</v>
      </c>
      <c r="AJ5367">
        <v>1.03690467789991</v>
      </c>
      <c r="AK5367">
        <v>1.0304609485779399</v>
      </c>
    </row>
    <row r="5368" spans="1:37" hidden="1" x14ac:dyDescent="0.3">
      <c r="A5368" s="130" t="str">
        <f t="shared" si="127"/>
        <v>SDGbaseWaS_1BW_v6_3PQXcbsrv</v>
      </c>
      <c r="B5368" s="130" t="s">
        <v>220</v>
      </c>
      <c r="C5368" s="130" t="s">
        <v>304</v>
      </c>
      <c r="D5368" s="4" t="s">
        <v>120</v>
      </c>
      <c r="E5368" t="s">
        <v>118</v>
      </c>
      <c r="F5368">
        <v>1.0381864367859399</v>
      </c>
      <c r="G5368">
        <v>1.0077954302860499</v>
      </c>
      <c r="H5368">
        <v>1.0149588558804601</v>
      </c>
      <c r="I5368">
        <v>1.02002110654864</v>
      </c>
      <c r="J5368">
        <v>1.0217686176380301</v>
      </c>
      <c r="K5368">
        <v>1.0236191600262601</v>
      </c>
      <c r="L5368">
        <v>1.0248906201735899</v>
      </c>
      <c r="M5368">
        <v>1.02615564731437</v>
      </c>
      <c r="N5368">
        <v>1.0269847137156001</v>
      </c>
      <c r="O5368">
        <v>1.0244745482970701</v>
      </c>
      <c r="P5368">
        <v>1.0264011868746501</v>
      </c>
      <c r="Q5368">
        <v>1.02895924331428</v>
      </c>
      <c r="R5368">
        <v>1.0310632815363301</v>
      </c>
      <c r="S5368">
        <v>1.0344193978828</v>
      </c>
      <c r="T5368">
        <v>1.0368629261447899</v>
      </c>
      <c r="U5368">
        <v>1.03914798529866</v>
      </c>
      <c r="V5368">
        <v>1.0422455514664</v>
      </c>
      <c r="W5368">
        <v>1.04459111647353</v>
      </c>
      <c r="X5368">
        <v>1.04662292460474</v>
      </c>
      <c r="Y5368">
        <v>1.04706180088231</v>
      </c>
      <c r="Z5368">
        <v>1.04724699345962</v>
      </c>
      <c r="AA5368">
        <v>1.0466493887236199</v>
      </c>
      <c r="AB5368">
        <v>1.0445488338347</v>
      </c>
      <c r="AC5368">
        <v>1.04448414628736</v>
      </c>
      <c r="AD5368">
        <v>1.0454798501798399</v>
      </c>
      <c r="AE5368">
        <v>1.0467660372702201</v>
      </c>
      <c r="AF5368">
        <v>1.04823862501714</v>
      </c>
      <c r="AG5368">
        <v>1.0487649312370799</v>
      </c>
      <c r="AH5368">
        <v>1.0483467068330199</v>
      </c>
      <c r="AI5368">
        <v>1.0468479165640301</v>
      </c>
      <c r="AJ5368">
        <v>1.0454331514526001</v>
      </c>
      <c r="AK5368">
        <v>1.0441935941227301</v>
      </c>
    </row>
    <row r="5369" spans="1:37" hidden="1" x14ac:dyDescent="0.3">
      <c r="A5369" s="130" t="str">
        <f t="shared" si="127"/>
        <v>SDGbaseWaS_1BW_v6_3PQXcgsrv</v>
      </c>
      <c r="B5369" s="130" t="s">
        <v>220</v>
      </c>
      <c r="C5369" s="130" t="s">
        <v>304</v>
      </c>
      <c r="D5369" s="4" t="s">
        <v>120</v>
      </c>
      <c r="E5369" t="s">
        <v>184</v>
      </c>
      <c r="F5369">
        <v>1.0247663158727001</v>
      </c>
      <c r="G5369">
        <v>1.0326895336026101</v>
      </c>
      <c r="H5369">
        <v>1.03643603113089</v>
      </c>
      <c r="I5369">
        <v>1.0531484054928899</v>
      </c>
      <c r="J5369">
        <v>1.0425039380002401</v>
      </c>
      <c r="K5369">
        <v>1.03852347344054</v>
      </c>
      <c r="L5369">
        <v>1.0378136500983599</v>
      </c>
      <c r="M5369">
        <v>1.03836096259536</v>
      </c>
      <c r="N5369">
        <v>1.0387423733297001</v>
      </c>
      <c r="O5369">
        <v>1.0331662717171599</v>
      </c>
      <c r="P5369">
        <v>1.0342820040103899</v>
      </c>
      <c r="Q5369">
        <v>1.0357714253844199</v>
      </c>
      <c r="R5369">
        <v>1.0388941438755099</v>
      </c>
      <c r="S5369">
        <v>1.0418090234355299</v>
      </c>
      <c r="T5369">
        <v>1.0439850362646299</v>
      </c>
      <c r="U5369">
        <v>1.04734601887097</v>
      </c>
      <c r="V5369">
        <v>1.05084206597249</v>
      </c>
      <c r="W5369">
        <v>1.05343650737122</v>
      </c>
      <c r="X5369">
        <v>1.05514566077807</v>
      </c>
      <c r="Y5369">
        <v>1.05483362922415</v>
      </c>
      <c r="Z5369">
        <v>1.0544407474941799</v>
      </c>
      <c r="AA5369">
        <v>1.05378097393457</v>
      </c>
      <c r="AB5369">
        <v>1.0515539366261299</v>
      </c>
      <c r="AC5369">
        <v>1.0509616863203901</v>
      </c>
      <c r="AD5369">
        <v>1.0512910382481</v>
      </c>
      <c r="AE5369">
        <v>1.05232523198148</v>
      </c>
      <c r="AF5369">
        <v>1.0538222948023099</v>
      </c>
      <c r="AG5369">
        <v>1.05270196474141</v>
      </c>
      <c r="AH5369">
        <v>1.0366840069601699</v>
      </c>
      <c r="AI5369">
        <v>1.0234740261675299</v>
      </c>
      <c r="AJ5369">
        <v>1.01487013170305</v>
      </c>
      <c r="AK5369">
        <v>1.00784842234882</v>
      </c>
    </row>
    <row r="5370" spans="1:37" hidden="1" x14ac:dyDescent="0.3">
      <c r="A5370" s="130" t="str">
        <f t="shared" si="127"/>
        <v>SDGbaseWaS_1BW_v6_3PQXcosrv</v>
      </c>
      <c r="B5370" s="130" t="s">
        <v>220</v>
      </c>
      <c r="C5370" s="130" t="s">
        <v>304</v>
      </c>
      <c r="D5370" s="4" t="s">
        <v>120</v>
      </c>
      <c r="E5370" t="s">
        <v>185</v>
      </c>
      <c r="F5370">
        <v>1.06678017525817</v>
      </c>
      <c r="G5370">
        <v>1.1462843934651401</v>
      </c>
      <c r="H5370">
        <v>1.13378713328167</v>
      </c>
      <c r="I5370">
        <v>1.11945804875731</v>
      </c>
      <c r="J5370">
        <v>1.11833016311663</v>
      </c>
      <c r="K5370">
        <v>1.1179289703637201</v>
      </c>
      <c r="L5370">
        <v>1.11755742714248</v>
      </c>
      <c r="M5370">
        <v>1.1183059666735999</v>
      </c>
      <c r="N5370">
        <v>1.11933768896434</v>
      </c>
      <c r="O5370">
        <v>1.1177833521481699</v>
      </c>
      <c r="P5370">
        <v>1.1205715127826299</v>
      </c>
      <c r="Q5370">
        <v>1.12410432588065</v>
      </c>
      <c r="R5370">
        <v>1.1311759776641299</v>
      </c>
      <c r="S5370">
        <v>1.1347273392836601</v>
      </c>
      <c r="T5370">
        <v>1.13754430354709</v>
      </c>
      <c r="U5370">
        <v>1.14011912923911</v>
      </c>
      <c r="V5370">
        <v>1.1443236487609401</v>
      </c>
      <c r="W5370">
        <v>1.14797083923154</v>
      </c>
      <c r="X5370">
        <v>1.15105880912416</v>
      </c>
      <c r="Y5370">
        <v>1.1527723560580201</v>
      </c>
      <c r="Z5370">
        <v>1.1541100233486601</v>
      </c>
      <c r="AA5370">
        <v>1.1542649968173</v>
      </c>
      <c r="AB5370">
        <v>1.1524111669735699</v>
      </c>
      <c r="AC5370">
        <v>1.15276312383361</v>
      </c>
      <c r="AD5370">
        <v>1.1539241129429501</v>
      </c>
      <c r="AE5370">
        <v>1.1553703498883401</v>
      </c>
      <c r="AF5370">
        <v>1.15741908963595</v>
      </c>
      <c r="AG5370">
        <v>1.15807846696047</v>
      </c>
      <c r="AH5370">
        <v>1.15910606577869</v>
      </c>
      <c r="AI5370">
        <v>1.15847381261115</v>
      </c>
      <c r="AJ5370">
        <v>1.1568993191605901</v>
      </c>
      <c r="AK5370">
        <v>1.1551908837087099</v>
      </c>
    </row>
    <row r="5371" spans="1:37" hidden="1" x14ac:dyDescent="0.3">
      <c r="A5371" s="130" t="str">
        <f t="shared" si="127"/>
        <v>SDGbaseWaS_1BW_v6_3PQXcimpt</v>
      </c>
      <c r="B5371" s="130" t="s">
        <v>220</v>
      </c>
      <c r="C5371" s="130" t="s">
        <v>304</v>
      </c>
      <c r="D5371" s="4" t="s">
        <v>120</v>
      </c>
      <c r="E5371" t="s">
        <v>119</v>
      </c>
      <c r="F5371">
        <v>1.01401053572661</v>
      </c>
      <c r="G5371">
        <v>1.0362194132976299</v>
      </c>
      <c r="H5371">
        <v>1.0483470080123101</v>
      </c>
      <c r="I5371">
        <v>1.0474879930735701</v>
      </c>
      <c r="J5371">
        <v>1.0487854299667301</v>
      </c>
      <c r="K5371">
        <v>1.05141352625832</v>
      </c>
      <c r="L5371">
        <v>1.05472740339777</v>
      </c>
      <c r="M5371">
        <v>1.0606039770394899</v>
      </c>
      <c r="N5371">
        <v>1.06574439153913</v>
      </c>
      <c r="O5371">
        <v>1.0952066664406099</v>
      </c>
      <c r="P5371">
        <v>1.1039114982909199</v>
      </c>
      <c r="Q5371">
        <v>1.10686701098399</v>
      </c>
      <c r="R5371">
        <v>1.10498166196987</v>
      </c>
      <c r="S5371">
        <v>1.10713869027945</v>
      </c>
      <c r="T5371">
        <v>1.1098007847656399</v>
      </c>
      <c r="U5371">
        <v>1.1124672786482299</v>
      </c>
      <c r="V5371">
        <v>1.1131772760745799</v>
      </c>
      <c r="W5371">
        <v>1.1149765743598601</v>
      </c>
      <c r="X5371">
        <v>1.1181020756066899</v>
      </c>
      <c r="Y5371">
        <v>1.1178801466056201</v>
      </c>
      <c r="Z5371">
        <v>1.11618164834641</v>
      </c>
      <c r="AA5371">
        <v>1.11699887008247</v>
      </c>
      <c r="AB5371">
        <v>1.12308309249608</v>
      </c>
      <c r="AC5371">
        <v>1.12611318997784</v>
      </c>
      <c r="AD5371">
        <v>1.1267814679269299</v>
      </c>
      <c r="AE5371">
        <v>1.12673736015771</v>
      </c>
      <c r="AF5371">
        <v>1.1265980258681301</v>
      </c>
      <c r="AG5371">
        <v>1.1254324747408599</v>
      </c>
      <c r="AH5371">
        <v>1.12137125527883</v>
      </c>
      <c r="AI5371">
        <v>1.11177236584168</v>
      </c>
      <c r="AJ5371">
        <v>1.1048135174207301</v>
      </c>
      <c r="AK5371">
        <v>1.09829009437979</v>
      </c>
    </row>
    <row r="5372" spans="1:37" hidden="1" x14ac:dyDescent="0.3">
      <c r="A5372" s="130" t="str">
        <f t="shared" si="127"/>
        <v>SDGbaseWaS_1BW_v6_3C_InvValctext</v>
      </c>
      <c r="B5372" s="130" t="s">
        <v>220</v>
      </c>
      <c r="C5372" s="130" t="s">
        <v>304</v>
      </c>
      <c r="D5372" s="4" t="s">
        <v>186</v>
      </c>
      <c r="E5372" t="s">
        <v>102</v>
      </c>
      <c r="F5372">
        <v>3.2468516958317102E-2</v>
      </c>
      <c r="G5372">
        <v>3.0183199423785001E-2</v>
      </c>
      <c r="H5372">
        <v>3.1346612265058298E-2</v>
      </c>
      <c r="I5372">
        <v>3.4131128288000398E-2</v>
      </c>
      <c r="J5372">
        <v>3.4774137474460898E-2</v>
      </c>
      <c r="K5372">
        <v>3.5516340043887797E-2</v>
      </c>
      <c r="L5372">
        <v>3.6414869227330303E-2</v>
      </c>
      <c r="M5372">
        <v>3.7450395590575003E-2</v>
      </c>
      <c r="N5372">
        <v>3.8530064861390899E-2</v>
      </c>
      <c r="O5372">
        <v>3.9863474076702501E-2</v>
      </c>
      <c r="P5372">
        <v>4.1164947685083698E-2</v>
      </c>
      <c r="Q5372">
        <v>4.2410467511011997E-2</v>
      </c>
      <c r="R5372">
        <v>4.1192430229682199E-2</v>
      </c>
      <c r="S5372">
        <v>4.2595788404806399E-2</v>
      </c>
      <c r="T5372">
        <v>4.4085903499119998E-2</v>
      </c>
      <c r="U5372">
        <v>4.5794449661055003E-2</v>
      </c>
      <c r="V5372">
        <v>4.7550545549379701E-2</v>
      </c>
      <c r="W5372">
        <v>4.9276597799449297E-2</v>
      </c>
      <c r="X5372">
        <v>5.0873908090581899E-2</v>
      </c>
      <c r="Y5372">
        <v>5.2474374896175999E-2</v>
      </c>
      <c r="Z5372">
        <v>5.4134844096634202E-2</v>
      </c>
      <c r="AA5372">
        <v>5.57803092221602E-2</v>
      </c>
      <c r="AB5372">
        <v>5.7145069929375798E-2</v>
      </c>
      <c r="AC5372">
        <v>5.8581459475700801E-2</v>
      </c>
      <c r="AD5372">
        <v>6.0302301340493802E-2</v>
      </c>
      <c r="AE5372">
        <v>6.2177631377305198E-2</v>
      </c>
      <c r="AF5372">
        <v>6.4155943761231293E-2</v>
      </c>
      <c r="AG5372">
        <v>6.5976925114559298E-2</v>
      </c>
      <c r="AH5372">
        <v>6.5382188886219897E-2</v>
      </c>
      <c r="AI5372">
        <v>6.4539410393008298E-2</v>
      </c>
      <c r="AJ5372">
        <v>6.4076430756022207E-2</v>
      </c>
      <c r="AK5372">
        <v>6.3552990633600398E-2</v>
      </c>
    </row>
    <row r="5373" spans="1:37" hidden="1" x14ac:dyDescent="0.3">
      <c r="A5373" s="130" t="str">
        <f t="shared" si="127"/>
        <v>SDGbaseWaS_1BW_v6_3C_InvValcleat</v>
      </c>
      <c r="B5373" s="130" t="s">
        <v>220</v>
      </c>
      <c r="C5373" s="130" t="s">
        <v>304</v>
      </c>
      <c r="D5373" s="4" t="s">
        <v>186</v>
      </c>
      <c r="E5373" t="s">
        <v>103</v>
      </c>
      <c r="F5373" s="143">
        <v>4.0175040329651301E-5</v>
      </c>
      <c r="G5373" s="143">
        <v>3.6568279802006901E-5</v>
      </c>
      <c r="H5373" s="143">
        <v>3.7799953972261397E-5</v>
      </c>
      <c r="I5373" s="143">
        <v>4.0790167991872197E-5</v>
      </c>
      <c r="J5373" s="143">
        <v>4.1610738058123701E-5</v>
      </c>
      <c r="K5373" s="143">
        <v>4.2521786832838401E-5</v>
      </c>
      <c r="L5373" s="143">
        <v>4.35872257921055E-5</v>
      </c>
      <c r="M5373" s="143">
        <v>4.4857383535999903E-5</v>
      </c>
      <c r="N5373" s="143">
        <v>4.61406792441956E-5</v>
      </c>
      <c r="O5373" s="143">
        <v>4.8348946588594901E-5</v>
      </c>
      <c r="P5373" s="143">
        <v>4.9704592045532801E-5</v>
      </c>
      <c r="Q5373" s="143">
        <v>5.0861009467182998E-5</v>
      </c>
      <c r="R5373" s="143">
        <v>4.91473623700934E-5</v>
      </c>
      <c r="S5373" s="143">
        <v>5.0637990877794898E-5</v>
      </c>
      <c r="T5373" s="143">
        <v>5.2252790474539097E-5</v>
      </c>
      <c r="U5373" s="143">
        <v>5.4121438606072E-5</v>
      </c>
      <c r="V5373" s="143">
        <v>5.6087287960249701E-5</v>
      </c>
      <c r="W5373" s="143">
        <v>5.80867642371341E-5</v>
      </c>
      <c r="X5373" s="143">
        <v>5.9959705907748399E-5</v>
      </c>
      <c r="Y5373" s="143">
        <v>6.1679047593359799E-5</v>
      </c>
      <c r="Z5373" s="143">
        <v>6.3464784148148596E-5</v>
      </c>
      <c r="AA5373" s="143">
        <v>6.52803542986112E-5</v>
      </c>
      <c r="AB5373" s="143">
        <v>6.6979542736881503E-5</v>
      </c>
      <c r="AC5373" s="143">
        <v>6.8623177019344695E-5</v>
      </c>
      <c r="AD5373" s="143">
        <v>7.0545452511942803E-5</v>
      </c>
      <c r="AE5373" s="143">
        <v>7.26527466960225E-5</v>
      </c>
      <c r="AF5373" s="143">
        <v>7.49177802073277E-5</v>
      </c>
      <c r="AG5373" s="143">
        <v>7.7124027900964405E-5</v>
      </c>
      <c r="AH5373" s="143">
        <v>7.6909288746755799E-5</v>
      </c>
      <c r="AI5373" s="143">
        <v>7.6161229705576803E-5</v>
      </c>
      <c r="AJ5373" s="143">
        <v>7.5820367841966701E-5</v>
      </c>
      <c r="AK5373" s="143">
        <v>7.53797396246527E-5</v>
      </c>
    </row>
    <row r="5374" spans="1:37" hidden="1" x14ac:dyDescent="0.3">
      <c r="A5374" s="130" t="str">
        <f t="shared" si="127"/>
        <v>SDGbaseWaS_1BW_v6_3C_InvValcprnt</v>
      </c>
      <c r="B5374" s="130" t="s">
        <v>220</v>
      </c>
      <c r="C5374" s="130" t="s">
        <v>304</v>
      </c>
      <c r="D5374" s="4" t="s">
        <v>186</v>
      </c>
      <c r="E5374" t="s">
        <v>104</v>
      </c>
      <c r="F5374">
        <v>1.6898649277363E-3</v>
      </c>
      <c r="G5374">
        <v>1.57291297023159E-3</v>
      </c>
      <c r="H5374">
        <v>1.6196546498137101E-3</v>
      </c>
      <c r="I5374">
        <v>1.75840331232826E-3</v>
      </c>
      <c r="J5374">
        <v>1.78323131058273E-3</v>
      </c>
      <c r="K5374">
        <v>1.8142868826517601E-3</v>
      </c>
      <c r="L5374">
        <v>1.8572707337390301E-3</v>
      </c>
      <c r="M5374">
        <v>1.9135037798105499E-3</v>
      </c>
      <c r="N5374">
        <v>1.9672371316291799E-3</v>
      </c>
      <c r="O5374">
        <v>2.0153577196575598E-3</v>
      </c>
      <c r="P5374">
        <v>2.0792081735348401E-3</v>
      </c>
      <c r="Q5374">
        <v>2.1431459808011798E-3</v>
      </c>
      <c r="R5374">
        <v>2.07208780660777E-3</v>
      </c>
      <c r="S5374">
        <v>2.1435862605446001E-3</v>
      </c>
      <c r="T5374">
        <v>2.2180618188008001E-3</v>
      </c>
      <c r="U5374">
        <v>2.3043549192058202E-3</v>
      </c>
      <c r="V5374">
        <v>2.3940054347203399E-3</v>
      </c>
      <c r="W5374">
        <v>2.4804889179250202E-3</v>
      </c>
      <c r="X5374">
        <v>2.5586119583567899E-3</v>
      </c>
      <c r="Y5374">
        <v>2.6346866249004901E-3</v>
      </c>
      <c r="Z5374">
        <v>2.7140076028282002E-3</v>
      </c>
      <c r="AA5374">
        <v>2.79053360518695E-3</v>
      </c>
      <c r="AB5374">
        <v>2.8472435014818701E-3</v>
      </c>
      <c r="AC5374">
        <v>2.91318230690517E-3</v>
      </c>
      <c r="AD5374">
        <v>2.9963100420229202E-3</v>
      </c>
      <c r="AE5374">
        <v>3.0883629484262701E-3</v>
      </c>
      <c r="AF5374">
        <v>3.1857157755864002E-3</v>
      </c>
      <c r="AG5374">
        <v>3.2789417662928101E-3</v>
      </c>
      <c r="AH5374">
        <v>3.2380488202704699E-3</v>
      </c>
      <c r="AI5374">
        <v>3.18952462515801E-3</v>
      </c>
      <c r="AJ5374">
        <v>3.1629921170747998E-3</v>
      </c>
      <c r="AK5374">
        <v>3.1350534856144298E-3</v>
      </c>
    </row>
    <row r="5375" spans="1:37" hidden="1" x14ac:dyDescent="0.3">
      <c r="A5375" s="130" t="str">
        <f t="shared" si="127"/>
        <v>SDGbaseWaS_1BW_v6_3C_InvValcrubb</v>
      </c>
      <c r="B5375" s="130" t="s">
        <v>220</v>
      </c>
      <c r="C5375" s="130" t="s">
        <v>304</v>
      </c>
      <c r="D5375" s="4" t="s">
        <v>186</v>
      </c>
      <c r="E5375" t="s">
        <v>105</v>
      </c>
      <c r="F5375">
        <v>5.6662119632731201E-3</v>
      </c>
      <c r="G5375">
        <v>5.1981917680840699E-3</v>
      </c>
      <c r="H5375">
        <v>5.3825775706717698E-3</v>
      </c>
      <c r="I5375">
        <v>5.8372441541467502E-3</v>
      </c>
      <c r="J5375">
        <v>5.9385327198019904E-3</v>
      </c>
      <c r="K5375">
        <v>6.0653088271312499E-3</v>
      </c>
      <c r="L5375">
        <v>6.2219257643860403E-3</v>
      </c>
      <c r="M5375">
        <v>6.4088078472420004E-3</v>
      </c>
      <c r="N5375">
        <v>6.6029961472839601E-3</v>
      </c>
      <c r="O5375">
        <v>6.9036678102194597E-3</v>
      </c>
      <c r="P5375">
        <v>7.1430892360733701E-3</v>
      </c>
      <c r="Q5375">
        <v>7.3567616286859903E-3</v>
      </c>
      <c r="R5375">
        <v>7.1305181466772101E-3</v>
      </c>
      <c r="S5375">
        <v>7.3704694138315699E-3</v>
      </c>
      <c r="T5375">
        <v>7.6254973328017898E-3</v>
      </c>
      <c r="U5375">
        <v>7.9208119689259497E-3</v>
      </c>
      <c r="V5375">
        <v>8.2179199349771692E-3</v>
      </c>
      <c r="W5375">
        <v>8.5159176432438796E-3</v>
      </c>
      <c r="X5375">
        <v>8.8013008174386096E-3</v>
      </c>
      <c r="Y5375">
        <v>9.0798046486353593E-3</v>
      </c>
      <c r="Z5375">
        <v>9.3707844169388897E-3</v>
      </c>
      <c r="AA5375">
        <v>9.6746775449881098E-3</v>
      </c>
      <c r="AB5375">
        <v>9.9331774598157008E-3</v>
      </c>
      <c r="AC5375">
        <v>1.01793239265031E-2</v>
      </c>
      <c r="AD5375">
        <v>1.0475970132883899E-2</v>
      </c>
      <c r="AE5375">
        <v>1.07983495021795E-2</v>
      </c>
      <c r="AF5375">
        <v>1.11362746357204E-2</v>
      </c>
      <c r="AG5375">
        <v>1.14574226137033E-2</v>
      </c>
      <c r="AH5375">
        <v>1.13559094024907E-2</v>
      </c>
      <c r="AI5375">
        <v>1.11871785514815E-2</v>
      </c>
      <c r="AJ5375">
        <v>1.1086151947583899E-2</v>
      </c>
      <c r="AK5375">
        <v>1.09755085322066E-2</v>
      </c>
    </row>
    <row r="5376" spans="1:37" hidden="1" x14ac:dyDescent="0.3">
      <c r="A5376" s="130" t="str">
        <f t="shared" si="127"/>
        <v>SDGbaseWaS_1BW_v6_3C_InvValcplas</v>
      </c>
      <c r="B5376" s="130" t="s">
        <v>220</v>
      </c>
      <c r="C5376" s="130" t="s">
        <v>304</v>
      </c>
      <c r="D5376" s="4" t="s">
        <v>186</v>
      </c>
      <c r="E5376" t="s">
        <v>106</v>
      </c>
      <c r="F5376">
        <v>1.40737115558564E-2</v>
      </c>
      <c r="G5376">
        <v>1.2997127962715901E-2</v>
      </c>
      <c r="H5376">
        <v>1.34345587310851E-2</v>
      </c>
      <c r="I5376">
        <v>1.45826461691586E-2</v>
      </c>
      <c r="J5376">
        <v>1.47959673138285E-2</v>
      </c>
      <c r="K5376">
        <v>1.50789331995279E-2</v>
      </c>
      <c r="L5376">
        <v>1.5447571946651899E-2</v>
      </c>
      <c r="M5376">
        <v>1.5903273315266801E-2</v>
      </c>
      <c r="N5376">
        <v>1.6361913015244301E-2</v>
      </c>
      <c r="O5376">
        <v>1.6884211870865799E-2</v>
      </c>
      <c r="P5376">
        <v>1.7443564808612502E-2</v>
      </c>
      <c r="Q5376">
        <v>1.7980405676771099E-2</v>
      </c>
      <c r="R5376">
        <v>1.7415993657007401E-2</v>
      </c>
      <c r="S5376">
        <v>1.80151149741688E-2</v>
      </c>
      <c r="T5376">
        <v>1.86409080443827E-2</v>
      </c>
      <c r="U5376">
        <v>1.9362766714656299E-2</v>
      </c>
      <c r="V5376">
        <v>2.0099831657592299E-2</v>
      </c>
      <c r="W5376">
        <v>2.0823354465016701E-2</v>
      </c>
      <c r="X5376">
        <v>2.1492925241996801E-2</v>
      </c>
      <c r="Y5376">
        <v>2.2159362868511698E-2</v>
      </c>
      <c r="Z5376">
        <v>2.28513036918923E-2</v>
      </c>
      <c r="AA5376">
        <v>2.3544678119198699E-2</v>
      </c>
      <c r="AB5376">
        <v>2.4075561967245501E-2</v>
      </c>
      <c r="AC5376">
        <v>2.46542339202926E-2</v>
      </c>
      <c r="AD5376">
        <v>2.5361171563433201E-2</v>
      </c>
      <c r="AE5376">
        <v>2.61399263176307E-2</v>
      </c>
      <c r="AF5376">
        <v>2.6962117024500101E-2</v>
      </c>
      <c r="AG5376">
        <v>2.77394558090539E-2</v>
      </c>
      <c r="AH5376">
        <v>2.7422513664014801E-2</v>
      </c>
      <c r="AI5376">
        <v>2.6997961381586E-2</v>
      </c>
      <c r="AJ5376">
        <v>2.67556826987402E-2</v>
      </c>
      <c r="AK5376">
        <v>2.6494185782204301E-2</v>
      </c>
    </row>
    <row r="5377" spans="1:37" hidden="1" x14ac:dyDescent="0.3">
      <c r="A5377" s="130" t="str">
        <f t="shared" si="127"/>
        <v>SDGbaseWaS_1BW_v6_3C_InvValcnmet</v>
      </c>
      <c r="B5377" s="130" t="s">
        <v>220</v>
      </c>
      <c r="C5377" s="130" t="s">
        <v>304</v>
      </c>
      <c r="D5377" s="4" t="s">
        <v>186</v>
      </c>
      <c r="E5377" t="s">
        <v>107</v>
      </c>
      <c r="F5377">
        <v>2.9495101884183399E-2</v>
      </c>
      <c r="G5377">
        <v>2.7347753549200601E-2</v>
      </c>
      <c r="H5377">
        <v>2.81365725616235E-2</v>
      </c>
      <c r="I5377">
        <v>3.0746900389173101E-2</v>
      </c>
      <c r="J5377">
        <v>3.1093828324751702E-2</v>
      </c>
      <c r="K5377">
        <v>3.1599508815583197E-2</v>
      </c>
      <c r="L5377">
        <v>3.22772380634644E-2</v>
      </c>
      <c r="M5377">
        <v>3.3103120871796697E-2</v>
      </c>
      <c r="N5377">
        <v>3.39320174400344E-2</v>
      </c>
      <c r="O5377">
        <v>3.46977250466175E-2</v>
      </c>
      <c r="P5377">
        <v>3.5665113996105502E-2</v>
      </c>
      <c r="Q5377">
        <v>3.6668023479277702E-2</v>
      </c>
      <c r="R5377">
        <v>3.5339229514322702E-2</v>
      </c>
      <c r="S5377">
        <v>3.6601053662951001E-2</v>
      </c>
      <c r="T5377">
        <v>3.7913837162388997E-2</v>
      </c>
      <c r="U5377">
        <v>3.9390138568522297E-2</v>
      </c>
      <c r="V5377">
        <v>4.0938189157756301E-2</v>
      </c>
      <c r="W5377">
        <v>4.2456677918867397E-2</v>
      </c>
      <c r="X5377">
        <v>4.3872149894321602E-2</v>
      </c>
      <c r="Y5377">
        <v>4.5229707452033599E-2</v>
      </c>
      <c r="Z5377">
        <v>4.6659082821252897E-2</v>
      </c>
      <c r="AA5377">
        <v>4.8036714636987998E-2</v>
      </c>
      <c r="AB5377">
        <v>4.8994146243762499E-2</v>
      </c>
      <c r="AC5377">
        <v>5.0082834227526199E-2</v>
      </c>
      <c r="AD5377">
        <v>5.1515244455493499E-2</v>
      </c>
      <c r="AE5377">
        <v>5.3131479249026697E-2</v>
      </c>
      <c r="AF5377">
        <v>5.4868898035113502E-2</v>
      </c>
      <c r="AG5377">
        <v>5.68338280147394E-2</v>
      </c>
      <c r="AH5377">
        <v>5.6630698552907401E-2</v>
      </c>
      <c r="AI5377">
        <v>5.6240566601789901E-2</v>
      </c>
      <c r="AJ5377">
        <v>5.62263323493922E-2</v>
      </c>
      <c r="AK5377">
        <v>5.6204971942657202E-2</v>
      </c>
    </row>
    <row r="5378" spans="1:37" hidden="1" x14ac:dyDescent="0.3">
      <c r="A5378" s="130" t="str">
        <f t="shared" si="127"/>
        <v>SDGbaseWaS_1BW_v6_3C_InvValcnfrm</v>
      </c>
      <c r="B5378" s="130" t="s">
        <v>220</v>
      </c>
      <c r="C5378" s="130" t="s">
        <v>304</v>
      </c>
      <c r="D5378" s="4" t="s">
        <v>186</v>
      </c>
      <c r="E5378" t="s">
        <v>108</v>
      </c>
      <c r="F5378">
        <v>1.5791173492785699</v>
      </c>
      <c r="G5378">
        <v>1.4915799937741401</v>
      </c>
      <c r="H5378">
        <v>1.60668923772243</v>
      </c>
      <c r="I5378">
        <v>1.8203296716973301</v>
      </c>
      <c r="J5378">
        <v>1.8950808390351099</v>
      </c>
      <c r="K5378">
        <v>1.9575109544713301</v>
      </c>
      <c r="L5378">
        <v>2.0046235399118899</v>
      </c>
      <c r="M5378">
        <v>1.9988530304354399</v>
      </c>
      <c r="N5378">
        <v>2.01578633885847</v>
      </c>
      <c r="O5378">
        <v>1.9904543463459701</v>
      </c>
      <c r="P5378">
        <v>2.0137640729419699</v>
      </c>
      <c r="Q5378">
        <v>2.0601705519572402</v>
      </c>
      <c r="R5378">
        <v>1.98816974927019</v>
      </c>
      <c r="S5378">
        <v>2.0545627037526399</v>
      </c>
      <c r="T5378">
        <v>2.12467164878184</v>
      </c>
      <c r="U5378">
        <v>2.1966610830805999</v>
      </c>
      <c r="V5378">
        <v>2.22548135817263</v>
      </c>
      <c r="W5378">
        <v>2.2706428592816201</v>
      </c>
      <c r="X5378">
        <v>2.36550419879815</v>
      </c>
      <c r="Y5378">
        <v>2.4372052296964499</v>
      </c>
      <c r="Z5378">
        <v>2.5199414034372101</v>
      </c>
      <c r="AA5378">
        <v>2.60039994292798</v>
      </c>
      <c r="AB5378">
        <v>2.91255658362582</v>
      </c>
      <c r="AC5378">
        <v>3.11757141544255</v>
      </c>
      <c r="AD5378">
        <v>3.2191831958338599</v>
      </c>
      <c r="AE5378">
        <v>3.3018803879264</v>
      </c>
      <c r="AF5378">
        <v>3.3804839888052398</v>
      </c>
      <c r="AG5378">
        <v>3.4816772394773201</v>
      </c>
      <c r="AH5378">
        <v>3.7762539115583</v>
      </c>
      <c r="AI5378">
        <v>4.0304116466009701</v>
      </c>
      <c r="AJ5378">
        <v>4.1385622278067196</v>
      </c>
      <c r="AK5378">
        <v>4.2062791512331401</v>
      </c>
    </row>
    <row r="5379" spans="1:37" hidden="1" x14ac:dyDescent="0.3">
      <c r="A5379" s="130" t="str">
        <f t="shared" si="127"/>
        <v>SDGbaseWaS_1BW_v6_3C_InvValcmetp</v>
      </c>
      <c r="B5379" s="130" t="s">
        <v>220</v>
      </c>
      <c r="C5379" s="130" t="s">
        <v>304</v>
      </c>
      <c r="D5379" s="4" t="s">
        <v>186</v>
      </c>
      <c r="E5379" t="s">
        <v>109</v>
      </c>
      <c r="F5379">
        <v>2.8443098004737801</v>
      </c>
      <c r="G5379">
        <v>2.7729489067086499</v>
      </c>
      <c r="H5379">
        <v>2.88001166001707</v>
      </c>
      <c r="I5379">
        <v>3.1491817902880599</v>
      </c>
      <c r="J5379">
        <v>3.2050250595058101</v>
      </c>
      <c r="K5379">
        <v>3.2725732694824399</v>
      </c>
      <c r="L5379">
        <v>3.3478936690510399</v>
      </c>
      <c r="M5379">
        <v>3.42377275731182</v>
      </c>
      <c r="N5379">
        <v>3.5074355622177702</v>
      </c>
      <c r="O5379">
        <v>3.5769052154819101</v>
      </c>
      <c r="P5379">
        <v>3.6791344942075401</v>
      </c>
      <c r="Q5379">
        <v>3.78720726525072</v>
      </c>
      <c r="R5379">
        <v>3.6717361297084099</v>
      </c>
      <c r="S5379">
        <v>3.7980245489089799</v>
      </c>
      <c r="T5379">
        <v>3.93075306095758</v>
      </c>
      <c r="U5379">
        <v>4.0807845063190102</v>
      </c>
      <c r="V5379">
        <v>4.1877657761043601</v>
      </c>
      <c r="W5379">
        <v>4.3299219875024901</v>
      </c>
      <c r="X5379">
        <v>4.5390482975562501</v>
      </c>
      <c r="Y5379">
        <v>4.6745786621538601</v>
      </c>
      <c r="Z5379">
        <v>4.8192877381875503</v>
      </c>
      <c r="AA5379">
        <v>4.9620804738002597</v>
      </c>
      <c r="AB5379">
        <v>5.1227532159540798</v>
      </c>
      <c r="AC5379">
        <v>5.2669163599088504</v>
      </c>
      <c r="AD5379">
        <v>5.4179185556574403</v>
      </c>
      <c r="AE5379">
        <v>5.5793231964762704</v>
      </c>
      <c r="AF5379">
        <v>5.7469662381821003</v>
      </c>
      <c r="AG5379">
        <v>5.9297820298378703</v>
      </c>
      <c r="AH5379">
        <v>5.9461604578110903</v>
      </c>
      <c r="AI5379">
        <v>5.9460765806719502</v>
      </c>
      <c r="AJ5379">
        <v>5.9470991423446096</v>
      </c>
      <c r="AK5379">
        <v>5.9378985164017397</v>
      </c>
    </row>
    <row r="5380" spans="1:37" hidden="1" x14ac:dyDescent="0.3">
      <c r="A5380" s="130" t="str">
        <f t="shared" si="127"/>
        <v>SDGbaseWaS_1BW_v6_3C_InvValcmach</v>
      </c>
      <c r="B5380" s="130" t="s">
        <v>220</v>
      </c>
      <c r="C5380" s="130" t="s">
        <v>304</v>
      </c>
      <c r="D5380" s="4" t="s">
        <v>186</v>
      </c>
      <c r="E5380" t="s">
        <v>110</v>
      </c>
      <c r="F5380">
        <v>159.35794887059299</v>
      </c>
      <c r="G5380">
        <v>150.74222448614699</v>
      </c>
      <c r="H5380">
        <v>156.96515077107901</v>
      </c>
      <c r="I5380">
        <v>171.85242649128801</v>
      </c>
      <c r="J5380">
        <v>175.17340397583001</v>
      </c>
      <c r="K5380">
        <v>179.10874990075899</v>
      </c>
      <c r="L5380">
        <v>183.58064522920401</v>
      </c>
      <c r="M5380">
        <v>187.97159860976001</v>
      </c>
      <c r="N5380">
        <v>192.96797789871599</v>
      </c>
      <c r="O5380">
        <v>200.12575182537199</v>
      </c>
      <c r="P5380">
        <v>206.64481202943</v>
      </c>
      <c r="Q5380">
        <v>212.773425345894</v>
      </c>
      <c r="R5380">
        <v>205.80127856207</v>
      </c>
      <c r="S5380">
        <v>213.09620580356901</v>
      </c>
      <c r="T5380">
        <v>220.71343250391701</v>
      </c>
      <c r="U5380">
        <v>229.35441216378001</v>
      </c>
      <c r="V5380">
        <v>237.15578797312199</v>
      </c>
      <c r="W5380">
        <v>245.715230683838</v>
      </c>
      <c r="X5380">
        <v>255.47558666799199</v>
      </c>
      <c r="Y5380">
        <v>263.29545334535999</v>
      </c>
      <c r="Z5380">
        <v>271.41625627177501</v>
      </c>
      <c r="AA5380">
        <v>279.61365982320501</v>
      </c>
      <c r="AB5380">
        <v>291.616382509598</v>
      </c>
      <c r="AC5380">
        <v>301.61045071432102</v>
      </c>
      <c r="AD5380">
        <v>310.45527109574903</v>
      </c>
      <c r="AE5380">
        <v>319.51418733639099</v>
      </c>
      <c r="AF5380">
        <v>328.90464734810899</v>
      </c>
      <c r="AG5380">
        <v>338.62996017527001</v>
      </c>
      <c r="AH5380">
        <v>342.37161841532799</v>
      </c>
      <c r="AI5380">
        <v>344.26144009440998</v>
      </c>
      <c r="AJ5380">
        <v>344.76082870475898</v>
      </c>
      <c r="AK5380">
        <v>344.22023185838799</v>
      </c>
    </row>
    <row r="5381" spans="1:37" hidden="1" x14ac:dyDescent="0.3">
      <c r="A5381" s="130" t="str">
        <f t="shared" si="127"/>
        <v>SDGbaseWaS_1BW_v6_3C_InvValcemch</v>
      </c>
      <c r="B5381" s="130" t="s">
        <v>220</v>
      </c>
      <c r="C5381" s="130" t="s">
        <v>304</v>
      </c>
      <c r="D5381" s="4" t="s">
        <v>186</v>
      </c>
      <c r="E5381" t="s">
        <v>111</v>
      </c>
      <c r="F5381">
        <v>74.742496873506198</v>
      </c>
      <c r="G5381">
        <v>69.606636514532596</v>
      </c>
      <c r="H5381">
        <v>72.645680742745199</v>
      </c>
      <c r="I5381">
        <v>79.573318073385806</v>
      </c>
      <c r="J5381">
        <v>81.273408799047104</v>
      </c>
      <c r="K5381">
        <v>83.173529367837105</v>
      </c>
      <c r="L5381">
        <v>85.287972812239204</v>
      </c>
      <c r="M5381">
        <v>87.285418032111494</v>
      </c>
      <c r="N5381">
        <v>89.596931467059505</v>
      </c>
      <c r="O5381">
        <v>92.756116067701697</v>
      </c>
      <c r="P5381">
        <v>95.7621296826335</v>
      </c>
      <c r="Q5381">
        <v>98.642704873951004</v>
      </c>
      <c r="R5381">
        <v>95.584940966638598</v>
      </c>
      <c r="S5381">
        <v>98.904269017303506</v>
      </c>
      <c r="T5381">
        <v>102.390098318406</v>
      </c>
      <c r="U5381">
        <v>106.326683372033</v>
      </c>
      <c r="V5381">
        <v>109.961081591881</v>
      </c>
      <c r="W5381">
        <v>113.802202270004</v>
      </c>
      <c r="X5381">
        <v>117.953963035236</v>
      </c>
      <c r="Y5381">
        <v>121.560107934195</v>
      </c>
      <c r="Z5381">
        <v>125.31587728729301</v>
      </c>
      <c r="AA5381">
        <v>129.083653828038</v>
      </c>
      <c r="AB5381">
        <v>134.961397129651</v>
      </c>
      <c r="AC5381">
        <v>139.76878929567201</v>
      </c>
      <c r="AD5381">
        <v>143.86785168056201</v>
      </c>
      <c r="AE5381">
        <v>148.00913360265201</v>
      </c>
      <c r="AF5381">
        <v>152.28523015692201</v>
      </c>
      <c r="AG5381">
        <v>156.403779994856</v>
      </c>
      <c r="AH5381">
        <v>158.22870047716901</v>
      </c>
      <c r="AI5381">
        <v>158.99981865042199</v>
      </c>
      <c r="AJ5381">
        <v>158.951052916111</v>
      </c>
      <c r="AK5381">
        <v>158.591272637239</v>
      </c>
    </row>
    <row r="5382" spans="1:37" hidden="1" x14ac:dyDescent="0.3">
      <c r="A5382" s="130" t="str">
        <f t="shared" si="127"/>
        <v>SDGbaseWaS_1BW_v6_3C_InvValcsequ</v>
      </c>
      <c r="B5382" s="130" t="s">
        <v>220</v>
      </c>
      <c r="C5382" s="130" t="s">
        <v>304</v>
      </c>
      <c r="D5382" s="4" t="s">
        <v>186</v>
      </c>
      <c r="E5382" t="s">
        <v>112</v>
      </c>
      <c r="F5382">
        <v>34.736686859060299</v>
      </c>
      <c r="G5382">
        <v>32.0172019965595</v>
      </c>
      <c r="H5382">
        <v>33.342024024321098</v>
      </c>
      <c r="I5382">
        <v>36.360106470417399</v>
      </c>
      <c r="J5382">
        <v>37.117456744951902</v>
      </c>
      <c r="K5382">
        <v>37.981251764614797</v>
      </c>
      <c r="L5382">
        <v>38.979650815003502</v>
      </c>
      <c r="M5382">
        <v>40.020403151481602</v>
      </c>
      <c r="N5382">
        <v>41.172281709435303</v>
      </c>
      <c r="O5382">
        <v>43.185857231009003</v>
      </c>
      <c r="P5382">
        <v>44.698197858636803</v>
      </c>
      <c r="Q5382">
        <v>46.031949831424697</v>
      </c>
      <c r="R5382">
        <v>44.592390221152101</v>
      </c>
      <c r="S5382">
        <v>46.122163289802003</v>
      </c>
      <c r="T5382">
        <v>47.735220224317302</v>
      </c>
      <c r="U5382">
        <v>49.574914677845598</v>
      </c>
      <c r="V5382">
        <v>51.429149497728098</v>
      </c>
      <c r="W5382">
        <v>53.287972615167803</v>
      </c>
      <c r="X5382">
        <v>55.066986059378301</v>
      </c>
      <c r="Y5382">
        <v>56.738045738867903</v>
      </c>
      <c r="Z5382">
        <v>58.447113277327901</v>
      </c>
      <c r="AA5382">
        <v>60.190631775422901</v>
      </c>
      <c r="AB5382">
        <v>62.709482771893597</v>
      </c>
      <c r="AC5382">
        <v>64.844557336833503</v>
      </c>
      <c r="AD5382">
        <v>66.759327191293806</v>
      </c>
      <c r="AE5382">
        <v>68.703910156028797</v>
      </c>
      <c r="AF5382">
        <v>70.723334619016597</v>
      </c>
      <c r="AG5382">
        <v>72.7031212579369</v>
      </c>
      <c r="AH5382">
        <v>73.282352419973407</v>
      </c>
      <c r="AI5382">
        <v>73.303133561571897</v>
      </c>
      <c r="AJ5382">
        <v>73.1432396408198</v>
      </c>
      <c r="AK5382">
        <v>72.7683033291691</v>
      </c>
    </row>
    <row r="5383" spans="1:37" hidden="1" x14ac:dyDescent="0.3">
      <c r="A5383" s="130" t="str">
        <f t="shared" si="127"/>
        <v>SDGbaseWaS_1BW_v6_3C_InvValcvehi</v>
      </c>
      <c r="B5383" s="130" t="s">
        <v>220</v>
      </c>
      <c r="C5383" s="130" t="s">
        <v>304</v>
      </c>
      <c r="D5383" s="4" t="s">
        <v>186</v>
      </c>
      <c r="E5383" t="s">
        <v>113</v>
      </c>
      <c r="F5383">
        <v>115.652055349397</v>
      </c>
      <c r="G5383">
        <v>107.224374590461</v>
      </c>
      <c r="H5383">
        <v>111.79718371315199</v>
      </c>
      <c r="I5383">
        <v>122.54231473078001</v>
      </c>
      <c r="J5383">
        <v>125.209105581594</v>
      </c>
      <c r="K5383">
        <v>128.14210236523601</v>
      </c>
      <c r="L5383">
        <v>131.343401621049</v>
      </c>
      <c r="M5383">
        <v>134.12218598359399</v>
      </c>
      <c r="N5383">
        <v>137.508159779854</v>
      </c>
      <c r="O5383">
        <v>141.786571220181</v>
      </c>
      <c r="P5383">
        <v>146.33307277570299</v>
      </c>
      <c r="Q5383">
        <v>150.779649699911</v>
      </c>
      <c r="R5383">
        <v>146.31547023829199</v>
      </c>
      <c r="S5383">
        <v>151.496870103021</v>
      </c>
      <c r="T5383">
        <v>156.86609799020701</v>
      </c>
      <c r="U5383">
        <v>162.91972535843399</v>
      </c>
      <c r="V5383">
        <v>168.653162028438</v>
      </c>
      <c r="W5383">
        <v>174.64589353167</v>
      </c>
      <c r="X5383">
        <v>181.00488229332299</v>
      </c>
      <c r="Y5383">
        <v>189.98428822940301</v>
      </c>
      <c r="Z5383">
        <v>199.66265113548701</v>
      </c>
      <c r="AA5383">
        <v>209.408721549913</v>
      </c>
      <c r="AB5383">
        <v>220.43990285305699</v>
      </c>
      <c r="AC5383">
        <v>229.54588883109801</v>
      </c>
      <c r="AD5383">
        <v>236.98356125615101</v>
      </c>
      <c r="AE5383">
        <v>244.231009553224</v>
      </c>
      <c r="AF5383">
        <v>251.62759639791199</v>
      </c>
      <c r="AG5383">
        <v>258.292614556979</v>
      </c>
      <c r="AH5383">
        <v>262.40485459263499</v>
      </c>
      <c r="AI5383">
        <v>265.68775438605502</v>
      </c>
      <c r="AJ5383">
        <v>267.04850931092398</v>
      </c>
      <c r="AK5383">
        <v>267.218652082711</v>
      </c>
    </row>
    <row r="5384" spans="1:37" hidden="1" x14ac:dyDescent="0.3">
      <c r="A5384" s="130" t="str">
        <f t="shared" si="127"/>
        <v>SDGbaseWaS_1BW_v6_3C_InvValctequ</v>
      </c>
      <c r="B5384" s="130" t="s">
        <v>220</v>
      </c>
      <c r="C5384" s="130" t="s">
        <v>304</v>
      </c>
      <c r="D5384" s="4" t="s">
        <v>186</v>
      </c>
      <c r="E5384" t="s">
        <v>114</v>
      </c>
      <c r="F5384">
        <v>11.6792231841657</v>
      </c>
      <c r="G5384">
        <v>11.1690136185325</v>
      </c>
      <c r="H5384">
        <v>11.6121235162068</v>
      </c>
      <c r="I5384">
        <v>12.757009446262</v>
      </c>
      <c r="J5384">
        <v>13.013515447302099</v>
      </c>
      <c r="K5384">
        <v>13.3100544177353</v>
      </c>
      <c r="L5384">
        <v>13.6322840465126</v>
      </c>
      <c r="M5384">
        <v>13.8676620943153</v>
      </c>
      <c r="N5384">
        <v>14.1774046981851</v>
      </c>
      <c r="O5384">
        <v>14.4127762319726</v>
      </c>
      <c r="P5384">
        <v>14.8052629353383</v>
      </c>
      <c r="Q5384">
        <v>15.2269917060868</v>
      </c>
      <c r="R5384">
        <v>14.777812246928899</v>
      </c>
      <c r="S5384">
        <v>15.3204189135598</v>
      </c>
      <c r="T5384">
        <v>15.8718152136423</v>
      </c>
      <c r="U5384">
        <v>16.497245235236601</v>
      </c>
      <c r="V5384">
        <v>17.0775309572422</v>
      </c>
      <c r="W5384">
        <v>17.698369570178698</v>
      </c>
      <c r="X5384">
        <v>18.3991684545326</v>
      </c>
      <c r="Y5384">
        <v>19.008288458130998</v>
      </c>
      <c r="Z5384">
        <v>19.656526854258601</v>
      </c>
      <c r="AA5384">
        <v>20.2905051829201</v>
      </c>
      <c r="AB5384">
        <v>21.478565768391199</v>
      </c>
      <c r="AC5384">
        <v>22.398174709186002</v>
      </c>
      <c r="AD5384">
        <v>23.0730604886534</v>
      </c>
      <c r="AE5384">
        <v>23.729880127452599</v>
      </c>
      <c r="AF5384">
        <v>24.4028836444521</v>
      </c>
      <c r="AG5384">
        <v>25.149849491563401</v>
      </c>
      <c r="AH5384">
        <v>25.829068773894399</v>
      </c>
      <c r="AI5384">
        <v>26.4058987259472</v>
      </c>
      <c r="AJ5384">
        <v>26.653095978320099</v>
      </c>
      <c r="AK5384">
        <v>26.774570873822601</v>
      </c>
    </row>
    <row r="5385" spans="1:37" hidden="1" x14ac:dyDescent="0.3">
      <c r="A5385" s="130" t="str">
        <f t="shared" ref="A5385:A5448" si="128">_xlfn.CONCAT(C5385,D5385,E5385)</f>
        <v>SDGbaseWaS_1BW_v6_3C_InvValcfurn</v>
      </c>
      <c r="B5385" s="130" t="s">
        <v>220</v>
      </c>
      <c r="C5385" s="130" t="s">
        <v>304</v>
      </c>
      <c r="D5385" s="4" t="s">
        <v>186</v>
      </c>
      <c r="E5385" t="s">
        <v>115</v>
      </c>
      <c r="F5385">
        <v>28.6353826209942</v>
      </c>
      <c r="G5385">
        <v>27.1562819363971</v>
      </c>
      <c r="H5385">
        <v>27.961136797694401</v>
      </c>
      <c r="I5385">
        <v>30.483122337899299</v>
      </c>
      <c r="J5385">
        <v>30.914248683568001</v>
      </c>
      <c r="K5385">
        <v>31.4968762605601</v>
      </c>
      <c r="L5385">
        <v>32.2370970803821</v>
      </c>
      <c r="M5385">
        <v>33.100617121711998</v>
      </c>
      <c r="N5385">
        <v>34.0070487161057</v>
      </c>
      <c r="O5385">
        <v>34.936783888052297</v>
      </c>
      <c r="P5385">
        <v>36.005787957593803</v>
      </c>
      <c r="Q5385">
        <v>37.065803575054701</v>
      </c>
      <c r="R5385">
        <v>35.829227067913997</v>
      </c>
      <c r="S5385">
        <v>37.0811695656989</v>
      </c>
      <c r="T5385">
        <v>38.387645127913899</v>
      </c>
      <c r="U5385">
        <v>39.8840948250539</v>
      </c>
      <c r="V5385">
        <v>41.362957703474102</v>
      </c>
      <c r="W5385">
        <v>42.851596544328999</v>
      </c>
      <c r="X5385">
        <v>44.317504113602098</v>
      </c>
      <c r="Y5385">
        <v>45.664016883058601</v>
      </c>
      <c r="Z5385">
        <v>47.072526883548399</v>
      </c>
      <c r="AA5385">
        <v>48.437150773888803</v>
      </c>
      <c r="AB5385">
        <v>49.553998214275403</v>
      </c>
      <c r="AC5385">
        <v>50.754066771890102</v>
      </c>
      <c r="AD5385">
        <v>52.216090721509502</v>
      </c>
      <c r="AE5385">
        <v>53.818205005271203</v>
      </c>
      <c r="AF5385">
        <v>55.505865464204398</v>
      </c>
      <c r="AG5385">
        <v>57.188027362636497</v>
      </c>
      <c r="AH5385">
        <v>56.764475680232202</v>
      </c>
      <c r="AI5385">
        <v>56.189391548511999</v>
      </c>
      <c r="AJ5385">
        <v>55.930922631642197</v>
      </c>
      <c r="AK5385">
        <v>55.618028055059597</v>
      </c>
    </row>
    <row r="5386" spans="1:37" hidden="1" x14ac:dyDescent="0.3">
      <c r="A5386" s="130" t="str">
        <f t="shared" si="128"/>
        <v>SDGbaseWaS_1BW_v6_3C_InvValcoman</v>
      </c>
      <c r="B5386" s="130" t="s">
        <v>220</v>
      </c>
      <c r="C5386" s="130" t="s">
        <v>304</v>
      </c>
      <c r="D5386" s="4" t="s">
        <v>186</v>
      </c>
      <c r="E5386" t="s">
        <v>116</v>
      </c>
      <c r="F5386">
        <v>1.75164302777768</v>
      </c>
      <c r="G5386">
        <v>1.65899940997502</v>
      </c>
      <c r="H5386">
        <v>1.7008147562432401</v>
      </c>
      <c r="I5386">
        <v>1.8418637442399599</v>
      </c>
      <c r="J5386">
        <v>1.8726341458459399</v>
      </c>
      <c r="K5386">
        <v>1.90842894530563</v>
      </c>
      <c r="L5386">
        <v>1.95149397576057</v>
      </c>
      <c r="M5386">
        <v>2.0028911924539701</v>
      </c>
      <c r="N5386">
        <v>2.0535066003443601</v>
      </c>
      <c r="O5386">
        <v>2.1463331801449801</v>
      </c>
      <c r="P5386">
        <v>2.20041487782039</v>
      </c>
      <c r="Q5386">
        <v>2.2474210152394698</v>
      </c>
      <c r="R5386">
        <v>2.1642902830987798</v>
      </c>
      <c r="S5386">
        <v>2.2293320176384399</v>
      </c>
      <c r="T5386">
        <v>2.2998658526138098</v>
      </c>
      <c r="U5386">
        <v>2.3796541270929201</v>
      </c>
      <c r="V5386">
        <v>2.4649879332959501</v>
      </c>
      <c r="W5386">
        <v>2.55224332337793</v>
      </c>
      <c r="X5386">
        <v>2.6344115092259499</v>
      </c>
      <c r="Y5386">
        <v>2.71287844314686</v>
      </c>
      <c r="Z5386">
        <v>2.79471329332844</v>
      </c>
      <c r="AA5386">
        <v>2.8792127457776799</v>
      </c>
      <c r="AB5386">
        <v>2.9592685753025898</v>
      </c>
      <c r="AC5386">
        <v>3.0419809698735798</v>
      </c>
      <c r="AD5386">
        <v>3.1358322823719602</v>
      </c>
      <c r="AE5386">
        <v>3.2363195092330601</v>
      </c>
      <c r="AF5386">
        <v>3.3432020444243</v>
      </c>
      <c r="AG5386">
        <v>3.4471000505161098</v>
      </c>
      <c r="AH5386">
        <v>3.4543518756507501</v>
      </c>
      <c r="AI5386">
        <v>3.4445894780868902</v>
      </c>
      <c r="AJ5386">
        <v>3.4496066137838999</v>
      </c>
      <c r="AK5386">
        <v>3.45018461380644</v>
      </c>
    </row>
    <row r="5387" spans="1:37" hidden="1" x14ac:dyDescent="0.3">
      <c r="A5387" s="130" t="str">
        <f t="shared" si="128"/>
        <v>SDGbaseWaS_1BW_v6_3C_InvValccons</v>
      </c>
      <c r="B5387" s="130" t="s">
        <v>220</v>
      </c>
      <c r="C5387" s="130" t="s">
        <v>304</v>
      </c>
      <c r="D5387" s="4" t="s">
        <v>186</v>
      </c>
      <c r="E5387" t="s">
        <v>117</v>
      </c>
      <c r="F5387">
        <v>407.96078927222601</v>
      </c>
      <c r="G5387">
        <v>394.02999767473301</v>
      </c>
      <c r="H5387">
        <v>402.56859937606703</v>
      </c>
      <c r="I5387">
        <v>443.35444321315902</v>
      </c>
      <c r="J5387">
        <v>445.73980411646301</v>
      </c>
      <c r="K5387">
        <v>452.14431897966699</v>
      </c>
      <c r="L5387">
        <v>461.42457716409899</v>
      </c>
      <c r="M5387">
        <v>472.90493371748698</v>
      </c>
      <c r="N5387">
        <v>485.06983256061301</v>
      </c>
      <c r="O5387">
        <v>497.62961484120098</v>
      </c>
      <c r="P5387">
        <v>512.27987831297901</v>
      </c>
      <c r="Q5387">
        <v>527.02572718450699</v>
      </c>
      <c r="R5387">
        <v>503.09736971859598</v>
      </c>
      <c r="S5387">
        <v>523.49683059972403</v>
      </c>
      <c r="T5387">
        <v>543.79872932732701</v>
      </c>
      <c r="U5387">
        <v>566.09529717731095</v>
      </c>
      <c r="V5387">
        <v>587.57431347153897</v>
      </c>
      <c r="W5387">
        <v>609.21836766630895</v>
      </c>
      <c r="X5387">
        <v>631.22076735195901</v>
      </c>
      <c r="Y5387">
        <v>650.49795879722399</v>
      </c>
      <c r="Z5387">
        <v>671.01403522376995</v>
      </c>
      <c r="AA5387">
        <v>690.278333238492</v>
      </c>
      <c r="AB5387">
        <v>705.490454281182</v>
      </c>
      <c r="AC5387">
        <v>722.45936300048902</v>
      </c>
      <c r="AD5387">
        <v>743.70421741082703</v>
      </c>
      <c r="AE5387">
        <v>767.131706683419</v>
      </c>
      <c r="AF5387">
        <v>791.69784351127805</v>
      </c>
      <c r="AG5387">
        <v>816.25316798048698</v>
      </c>
      <c r="AH5387">
        <v>812.661894344703</v>
      </c>
      <c r="AI5387">
        <v>806.35605337204902</v>
      </c>
      <c r="AJ5387">
        <v>804.006502345272</v>
      </c>
      <c r="AK5387">
        <v>800.75292610039003</v>
      </c>
    </row>
    <row r="5388" spans="1:37" hidden="1" x14ac:dyDescent="0.3">
      <c r="A5388" s="130" t="str">
        <f t="shared" si="128"/>
        <v>SDGbaseWaS_1BW_v6_3C_InvValcbsrv</v>
      </c>
      <c r="B5388" s="130" t="s">
        <v>220</v>
      </c>
      <c r="C5388" s="130" t="s">
        <v>304</v>
      </c>
      <c r="D5388" s="4" t="s">
        <v>186</v>
      </c>
      <c r="E5388" t="s">
        <v>118</v>
      </c>
      <c r="F5388">
        <v>64.137533812048304</v>
      </c>
      <c r="G5388">
        <v>56.7415397601631</v>
      </c>
      <c r="H5388">
        <v>58.821393288750897</v>
      </c>
      <c r="I5388">
        <v>64.121697843901103</v>
      </c>
      <c r="J5388">
        <v>65.388778559067703</v>
      </c>
      <c r="K5388">
        <v>66.830348531215293</v>
      </c>
      <c r="L5388">
        <v>68.506833314363803</v>
      </c>
      <c r="M5388">
        <v>70.393048444157799</v>
      </c>
      <c r="N5388">
        <v>72.350007667907505</v>
      </c>
      <c r="O5388">
        <v>74.537750954427693</v>
      </c>
      <c r="P5388">
        <v>76.873261713859307</v>
      </c>
      <c r="Q5388">
        <v>79.159902181635104</v>
      </c>
      <c r="R5388">
        <v>76.892471077303497</v>
      </c>
      <c r="S5388">
        <v>79.533377087335893</v>
      </c>
      <c r="T5388">
        <v>82.2608857657779</v>
      </c>
      <c r="U5388">
        <v>85.386959647806407</v>
      </c>
      <c r="V5388">
        <v>88.704967135745406</v>
      </c>
      <c r="W5388">
        <v>91.9319152141194</v>
      </c>
      <c r="X5388">
        <v>94.898145769394901</v>
      </c>
      <c r="Y5388">
        <v>97.781673577192805</v>
      </c>
      <c r="Z5388">
        <v>100.810058053647</v>
      </c>
      <c r="AA5388">
        <v>103.67349870423899</v>
      </c>
      <c r="AB5388">
        <v>106.013860119472</v>
      </c>
      <c r="AC5388">
        <v>108.596559753479</v>
      </c>
      <c r="AD5388">
        <v>111.75136889125601</v>
      </c>
      <c r="AE5388">
        <v>115.203448451893</v>
      </c>
      <c r="AF5388">
        <v>118.86016741120601</v>
      </c>
      <c r="AG5388">
        <v>122.352128466186</v>
      </c>
      <c r="AH5388">
        <v>121.86703914203299</v>
      </c>
      <c r="AI5388">
        <v>120.810096126104</v>
      </c>
      <c r="AJ5388">
        <v>120.16914975309901</v>
      </c>
      <c r="AK5388">
        <v>119.33448213094</v>
      </c>
    </row>
    <row r="5389" spans="1:37" hidden="1" x14ac:dyDescent="0.3">
      <c r="A5389" s="130" t="str">
        <f t="shared" si="128"/>
        <v>SDGbaseWaS_1BW_v6_3C_InvValcimpt</v>
      </c>
      <c r="B5389" s="130" t="s">
        <v>220</v>
      </c>
      <c r="C5389" s="130" t="s">
        <v>304</v>
      </c>
      <c r="D5389" s="4" t="s">
        <v>186</v>
      </c>
      <c r="E5389" t="s">
        <v>119</v>
      </c>
      <c r="F5389">
        <v>2.8575125020253598</v>
      </c>
      <c r="G5389">
        <v>2.9200977938731101</v>
      </c>
      <c r="H5389">
        <v>2.9542737242956201</v>
      </c>
      <c r="I5389">
        <v>2.9518529940957099</v>
      </c>
      <c r="J5389">
        <v>2.9555092106853502</v>
      </c>
      <c r="K5389">
        <v>2.9629152658939999</v>
      </c>
      <c r="L5389">
        <v>2.9722538723704699</v>
      </c>
      <c r="M5389">
        <v>2.9888142354620202</v>
      </c>
      <c r="N5389">
        <v>3.0033000797217899</v>
      </c>
      <c r="O5389">
        <v>3.08632566565299</v>
      </c>
      <c r="P5389">
        <v>3.1108561463175102</v>
      </c>
      <c r="Q5389">
        <v>3.1191848708946299</v>
      </c>
      <c r="R5389">
        <v>3.1138719000834398</v>
      </c>
      <c r="S5389">
        <v>3.1199504714046302</v>
      </c>
      <c r="T5389">
        <v>3.1274523345587601</v>
      </c>
      <c r="U5389">
        <v>3.1349665953456198</v>
      </c>
      <c r="V5389">
        <v>3.1369673896674999</v>
      </c>
      <c r="W5389">
        <v>3.14203786691</v>
      </c>
      <c r="X5389">
        <v>3.1508456243969798</v>
      </c>
      <c r="Y5389">
        <v>3.15022022172829</v>
      </c>
      <c r="Z5389">
        <v>3.1454338020222199</v>
      </c>
      <c r="AA5389">
        <v>3.1477367577070301</v>
      </c>
      <c r="AB5389">
        <v>3.1648822813475102</v>
      </c>
      <c r="AC5389">
        <v>3.1734211881255101</v>
      </c>
      <c r="AD5389">
        <v>3.1753044156927701</v>
      </c>
      <c r="AE5389">
        <v>3.1751801186588202</v>
      </c>
      <c r="AF5389">
        <v>3.1747874703968901</v>
      </c>
      <c r="AG5389">
        <v>3.17150291190308</v>
      </c>
      <c r="AH5389">
        <v>3.16005827205236</v>
      </c>
      <c r="AI5389">
        <v>3.13300830994072</v>
      </c>
      <c r="AJ5389">
        <v>3.1133980636346399</v>
      </c>
      <c r="AK5389">
        <v>3.09501485928052</v>
      </c>
    </row>
    <row r="5390" spans="1:37" hidden="1" x14ac:dyDescent="0.3">
      <c r="A5390" s="130" t="str">
        <f t="shared" si="128"/>
        <v>SDGbaseWaS_1BW_v6_3C_InvValtotal</v>
      </c>
      <c r="B5390" s="130" t="s">
        <v>220</v>
      </c>
      <c r="C5390" s="130" t="s">
        <v>304</v>
      </c>
      <c r="D5390" s="4" t="s">
        <v>186</v>
      </c>
      <c r="E5390" t="s">
        <v>1</v>
      </c>
      <c r="F5390">
        <v>906.01813310387604</v>
      </c>
      <c r="G5390">
        <v>857.60823243581103</v>
      </c>
      <c r="H5390">
        <v>884.93503938402603</v>
      </c>
      <c r="I5390">
        <v>970.89476391989501</v>
      </c>
      <c r="J5390">
        <v>983.84639847077699</v>
      </c>
      <c r="K5390">
        <v>1002.37877692233</v>
      </c>
      <c r="L5390">
        <v>1025.36098960291</v>
      </c>
      <c r="M5390">
        <v>1050.1750223290701</v>
      </c>
      <c r="N5390">
        <v>1077.52711344829</v>
      </c>
      <c r="O5390">
        <v>1110.27165345301</v>
      </c>
      <c r="P5390">
        <v>1144.51011848595</v>
      </c>
      <c r="Q5390">
        <v>1178.02674776709</v>
      </c>
      <c r="R5390">
        <v>1133.93222756777</v>
      </c>
      <c r="S5390">
        <v>1176.35995077243</v>
      </c>
      <c r="T5390">
        <v>1219.6172038290699</v>
      </c>
      <c r="U5390">
        <v>1267.9462254126099</v>
      </c>
      <c r="V5390">
        <v>1314.05340939543</v>
      </c>
      <c r="W5390">
        <v>1361.5700052561999</v>
      </c>
      <c r="X5390">
        <v>1411.1544722311</v>
      </c>
      <c r="Y5390">
        <v>1457.6363551356999</v>
      </c>
      <c r="Z5390">
        <v>1506.8102147115001</v>
      </c>
      <c r="AA5390">
        <v>1554.70547698982</v>
      </c>
      <c r="AB5390">
        <v>1606.56656648239</v>
      </c>
      <c r="AC5390">
        <v>1654.72422000335</v>
      </c>
      <c r="AD5390">
        <v>1703.90970872854</v>
      </c>
      <c r="AE5390">
        <v>1755.7895925307701</v>
      </c>
      <c r="AF5390">
        <v>1809.8133921619201</v>
      </c>
      <c r="AG5390">
        <v>1863.168075215</v>
      </c>
      <c r="AH5390">
        <v>1869.91093463166</v>
      </c>
      <c r="AI5390">
        <v>1868.72990328315</v>
      </c>
      <c r="AJ5390">
        <v>1867.47335073875</v>
      </c>
      <c r="AK5390">
        <v>1862.12828229856</v>
      </c>
    </row>
    <row r="5391" spans="1:37" hidden="1" x14ac:dyDescent="0.3">
      <c r="A5391" s="130" t="str">
        <f t="shared" si="128"/>
        <v>SDGbaseWaS_1BW_v6_3IADJXtotal</v>
      </c>
      <c r="B5391" s="130" t="s">
        <v>220</v>
      </c>
      <c r="C5391" s="130" t="s">
        <v>304</v>
      </c>
      <c r="D5391" s="4" t="s">
        <v>187</v>
      </c>
      <c r="E5391" t="s">
        <v>1</v>
      </c>
      <c r="F5391">
        <v>1</v>
      </c>
      <c r="G5391">
        <v>0.90820100000000004</v>
      </c>
      <c r="H5391">
        <v>0.93589299999999997</v>
      </c>
      <c r="I5391">
        <v>1.018184</v>
      </c>
      <c r="J5391">
        <v>1.0371710000000001</v>
      </c>
      <c r="K5391">
        <v>1.0588409999999999</v>
      </c>
      <c r="L5391">
        <v>1.0849059999999999</v>
      </c>
      <c r="M5391">
        <v>1.1143400000000001</v>
      </c>
      <c r="N5391">
        <v>1.145357</v>
      </c>
      <c r="O5391">
        <v>1.184051</v>
      </c>
      <c r="P5391">
        <v>1.219908</v>
      </c>
      <c r="Q5391">
        <v>1.2540420000000001</v>
      </c>
      <c r="R5391">
        <v>1.2145429999999999</v>
      </c>
      <c r="S5391">
        <v>1.253287</v>
      </c>
      <c r="T5391">
        <v>1.294349</v>
      </c>
      <c r="U5391">
        <v>1.3418570000000001</v>
      </c>
      <c r="V5391">
        <v>1.391133</v>
      </c>
      <c r="W5391">
        <v>1.4397180000000001</v>
      </c>
      <c r="X5391">
        <v>1.4843660000000001</v>
      </c>
      <c r="Y5391">
        <v>1.5298970000000001</v>
      </c>
      <c r="Z5391">
        <v>1.5780989999999999</v>
      </c>
      <c r="AA5391">
        <v>1.6248849999999999</v>
      </c>
      <c r="AB5391">
        <v>1.665786</v>
      </c>
      <c r="AC5391">
        <v>1.7073449999999999</v>
      </c>
      <c r="AD5391">
        <v>1.756273</v>
      </c>
      <c r="AE5391">
        <v>1.809358</v>
      </c>
      <c r="AF5391">
        <v>1.865248</v>
      </c>
      <c r="AG5391">
        <v>1.920113</v>
      </c>
      <c r="AH5391">
        <v>1.9131359999999999</v>
      </c>
      <c r="AI5391">
        <v>1.899</v>
      </c>
      <c r="AJ5391">
        <v>1.89134</v>
      </c>
      <c r="AK5391">
        <v>1.8802270000000001</v>
      </c>
    </row>
    <row r="5392" spans="1:37" hidden="1" x14ac:dyDescent="0.3">
      <c r="A5392" s="130" t="str">
        <f t="shared" si="128"/>
        <v>SDGbaseWaS_1BW_v6_3C_QINV_IADJtotal</v>
      </c>
      <c r="B5392" s="130" t="s">
        <v>220</v>
      </c>
      <c r="C5392" s="130" t="s">
        <v>304</v>
      </c>
      <c r="D5392" s="4" t="s">
        <v>188</v>
      </c>
      <c r="E5392" t="s">
        <v>1</v>
      </c>
      <c r="F5392">
        <v>906.01813310387604</v>
      </c>
      <c r="G5392">
        <v>944.29342451264802</v>
      </c>
      <c r="H5392">
        <v>945.55151003803496</v>
      </c>
      <c r="I5392">
        <v>953.55531408850902</v>
      </c>
      <c r="J5392">
        <v>948.58649004916003</v>
      </c>
      <c r="K5392">
        <v>946.67544694844196</v>
      </c>
      <c r="L5392">
        <v>945.11505107622997</v>
      </c>
      <c r="M5392">
        <v>942.41885091540405</v>
      </c>
      <c r="N5392">
        <v>940.77838913831602</v>
      </c>
      <c r="O5392">
        <v>937.68904671590496</v>
      </c>
      <c r="P5392">
        <v>938.19379697973397</v>
      </c>
      <c r="Q5392">
        <v>939.383806736211</v>
      </c>
      <c r="R5392">
        <v>933.62872089977304</v>
      </c>
      <c r="S5392">
        <v>938.61976608105397</v>
      </c>
      <c r="T5392">
        <v>942.26302475535499</v>
      </c>
      <c r="U5392">
        <v>944.91903788005004</v>
      </c>
      <c r="V5392">
        <v>944.59222043861598</v>
      </c>
      <c r="W5392">
        <v>945.71992935852495</v>
      </c>
      <c r="X5392">
        <v>950.67825066803096</v>
      </c>
      <c r="Y5392">
        <v>952.76764065534803</v>
      </c>
      <c r="Z5392">
        <v>954.82616408190904</v>
      </c>
      <c r="AA5392">
        <v>956.80954466920105</v>
      </c>
      <c r="AB5392">
        <v>964.44955503431697</v>
      </c>
      <c r="AC5392">
        <v>969.17976156157795</v>
      </c>
      <c r="AD5392">
        <v>970.18499329463305</v>
      </c>
      <c r="AE5392">
        <v>970.39369352597203</v>
      </c>
      <c r="AF5392">
        <v>970.28030168745397</v>
      </c>
      <c r="AG5392">
        <v>970.34293044992398</v>
      </c>
      <c r="AH5392">
        <v>977.40617218622003</v>
      </c>
      <c r="AI5392">
        <v>984.05998066516804</v>
      </c>
      <c r="AJ5392">
        <v>987.38108998844905</v>
      </c>
      <c r="AK5392">
        <v>990.37418476522203</v>
      </c>
    </row>
    <row r="5393" spans="1:37" hidden="1" x14ac:dyDescent="0.3">
      <c r="A5393" s="130" t="str">
        <f t="shared" si="128"/>
        <v>SDGbaseWaS_1BW_v6_3trnsfrx_govent-n</v>
      </c>
      <c r="B5393" s="130" t="s">
        <v>220</v>
      </c>
      <c r="C5393" s="130" t="s">
        <v>304</v>
      </c>
      <c r="D5393" s="4" t="s">
        <v>193</v>
      </c>
      <c r="E5393" t="s">
        <v>82</v>
      </c>
      <c r="F5393">
        <v>182.306313741493</v>
      </c>
      <c r="G5393">
        <v>182.306313741493</v>
      </c>
      <c r="H5393">
        <v>182.306313741493</v>
      </c>
      <c r="I5393">
        <v>182.306313741493</v>
      </c>
      <c r="J5393">
        <v>182.306313741493</v>
      </c>
      <c r="K5393">
        <v>182.306313741493</v>
      </c>
      <c r="L5393">
        <v>182.306313741493</v>
      </c>
      <c r="M5393">
        <v>182.306313741493</v>
      </c>
      <c r="N5393">
        <v>182.306313741493</v>
      </c>
      <c r="O5393">
        <v>182.306313741493</v>
      </c>
      <c r="P5393">
        <v>182.306313741493</v>
      </c>
      <c r="Q5393">
        <v>182.306313741493</v>
      </c>
      <c r="R5393">
        <v>182.306313741493</v>
      </c>
      <c r="S5393">
        <v>182.306313741493</v>
      </c>
      <c r="T5393">
        <v>182.306313741493</v>
      </c>
      <c r="U5393">
        <v>182.306313741493</v>
      </c>
      <c r="V5393">
        <v>182.306313741493</v>
      </c>
      <c r="W5393">
        <v>182.306313741493</v>
      </c>
      <c r="X5393">
        <v>182.306313741493</v>
      </c>
      <c r="Y5393">
        <v>182.306313741493</v>
      </c>
      <c r="Z5393">
        <v>182.306313741493</v>
      </c>
      <c r="AA5393">
        <v>182.306313741493</v>
      </c>
      <c r="AB5393">
        <v>182.306313741493</v>
      </c>
      <c r="AC5393">
        <v>182.306313741493</v>
      </c>
      <c r="AD5393">
        <v>182.306313741493</v>
      </c>
      <c r="AE5393">
        <v>182.306313741493</v>
      </c>
      <c r="AF5393">
        <v>182.306313741493</v>
      </c>
      <c r="AG5393">
        <v>182.306313741493</v>
      </c>
      <c r="AH5393">
        <v>182.306313741493</v>
      </c>
      <c r="AI5393">
        <v>182.306313741493</v>
      </c>
      <c r="AJ5393">
        <v>182.306313741493</v>
      </c>
      <c r="AK5393">
        <v>182.306313741493</v>
      </c>
    </row>
    <row r="5394" spans="1:37" hidden="1" x14ac:dyDescent="0.3">
      <c r="A5394" s="130" t="str">
        <f t="shared" si="128"/>
        <v>SDGbaseWaS_1BW_v6_3trnsfrx_govhhd-0</v>
      </c>
      <c r="B5394" s="130" t="s">
        <v>220</v>
      </c>
      <c r="C5394" s="130" t="s">
        <v>304</v>
      </c>
      <c r="D5394" s="4" t="s">
        <v>193</v>
      </c>
      <c r="E5394" t="s">
        <v>84</v>
      </c>
      <c r="F5394">
        <v>42.273558357640603</v>
      </c>
      <c r="G5394">
        <v>42.273558357640603</v>
      </c>
      <c r="H5394">
        <v>40.1277525354067</v>
      </c>
      <c r="I5394">
        <v>41.621146973764397</v>
      </c>
      <c r="J5394">
        <v>42.782668322361303</v>
      </c>
      <c r="K5394">
        <v>43.802906613844598</v>
      </c>
      <c r="L5394">
        <v>44.9841395965001</v>
      </c>
      <c r="M5394">
        <v>46.309372349013003</v>
      </c>
      <c r="N5394">
        <v>47.6714699179146</v>
      </c>
      <c r="O5394">
        <v>49.155530447929202</v>
      </c>
      <c r="P5394">
        <v>50.861473132124502</v>
      </c>
      <c r="Q5394">
        <v>52.671531237950603</v>
      </c>
      <c r="R5394">
        <v>54.472686920163497</v>
      </c>
      <c r="S5394">
        <v>56.5837759017545</v>
      </c>
      <c r="T5394">
        <v>58.747765827341198</v>
      </c>
      <c r="U5394">
        <v>61.029999034201701</v>
      </c>
      <c r="V5394">
        <v>63.615840093280902</v>
      </c>
      <c r="W5394">
        <v>66.164227031577596</v>
      </c>
      <c r="X5394">
        <v>68.819992940398095</v>
      </c>
      <c r="Y5394">
        <v>71.606996194505399</v>
      </c>
      <c r="Z5394">
        <v>74.276505012636505</v>
      </c>
      <c r="AA5394">
        <v>77.108668148768402</v>
      </c>
      <c r="AB5394">
        <v>79.901235674444195</v>
      </c>
      <c r="AC5394">
        <v>83.001084013669896</v>
      </c>
      <c r="AD5394">
        <v>85.949863525423595</v>
      </c>
      <c r="AE5394">
        <v>88.953123656728906</v>
      </c>
      <c r="AF5394">
        <v>92.076890500182301</v>
      </c>
      <c r="AG5394">
        <v>95.3289541957582</v>
      </c>
      <c r="AH5394">
        <v>98.585105284222706</v>
      </c>
      <c r="AI5394">
        <v>99.572730868960093</v>
      </c>
      <c r="AJ5394">
        <v>100.164192890322</v>
      </c>
      <c r="AK5394">
        <v>100.693560649747</v>
      </c>
    </row>
    <row r="5395" spans="1:37" hidden="1" x14ac:dyDescent="0.3">
      <c r="A5395" s="130" t="str">
        <f t="shared" si="128"/>
        <v>SDGbaseWaS_1BW_v6_3trnsfrx_govhhd-1</v>
      </c>
      <c r="B5395" s="130" t="s">
        <v>220</v>
      </c>
      <c r="C5395" s="130" t="s">
        <v>304</v>
      </c>
      <c r="D5395" s="4" t="s">
        <v>193</v>
      </c>
      <c r="E5395" t="s">
        <v>85</v>
      </c>
      <c r="F5395">
        <v>53.474000035044902</v>
      </c>
      <c r="G5395">
        <v>53.474000035044902</v>
      </c>
      <c r="H5395">
        <v>50.759659793266003</v>
      </c>
      <c r="I5395">
        <v>52.648731292132197</v>
      </c>
      <c r="J5395">
        <v>54.117999436301702</v>
      </c>
      <c r="K5395">
        <v>55.4085513688592</v>
      </c>
      <c r="L5395">
        <v>56.902753773623203</v>
      </c>
      <c r="M5395">
        <v>58.5791088997942</v>
      </c>
      <c r="N5395">
        <v>60.3020962298638</v>
      </c>
      <c r="O5395">
        <v>62.179360787595698</v>
      </c>
      <c r="P5395">
        <v>64.337295503729194</v>
      </c>
      <c r="Q5395">
        <v>66.626931176115903</v>
      </c>
      <c r="R5395">
        <v>68.9053057146144</v>
      </c>
      <c r="S5395">
        <v>71.575730837584203</v>
      </c>
      <c r="T5395">
        <v>74.313073087736797</v>
      </c>
      <c r="U5395">
        <v>77.199987351049202</v>
      </c>
      <c r="V5395">
        <v>80.470950815113198</v>
      </c>
      <c r="W5395">
        <v>83.694536633815801</v>
      </c>
      <c r="X5395">
        <v>87.053951639760498</v>
      </c>
      <c r="Y5395">
        <v>90.579375519315903</v>
      </c>
      <c r="Z5395">
        <v>93.956174638676003</v>
      </c>
      <c r="AA5395">
        <v>97.538723577648696</v>
      </c>
      <c r="AB5395">
        <v>101.07118599073701</v>
      </c>
      <c r="AC5395">
        <v>104.99234372243301</v>
      </c>
      <c r="AD5395">
        <v>108.72240671786</v>
      </c>
      <c r="AE5395">
        <v>112.521385053396</v>
      </c>
      <c r="AF5395">
        <v>116.47279853231601</v>
      </c>
      <c r="AG5395">
        <v>120.586501303679</v>
      </c>
      <c r="AH5395">
        <v>124.70537442870901</v>
      </c>
      <c r="AI5395">
        <v>125.95467286973501</v>
      </c>
      <c r="AJ5395">
        <v>126.70284362658199</v>
      </c>
      <c r="AK5395">
        <v>127.372468155148</v>
      </c>
    </row>
    <row r="5396" spans="1:37" hidden="1" x14ac:dyDescent="0.3">
      <c r="A5396" s="130" t="str">
        <f t="shared" si="128"/>
        <v>SDGbaseWaS_1BW_v6_3trnsfrx_govhhd-2</v>
      </c>
      <c r="B5396" s="130" t="s">
        <v>220</v>
      </c>
      <c r="C5396" s="130" t="s">
        <v>304</v>
      </c>
      <c r="D5396" s="4" t="s">
        <v>193</v>
      </c>
      <c r="E5396" t="s">
        <v>86</v>
      </c>
      <c r="F5396">
        <v>58.0983201113118</v>
      </c>
      <c r="G5396">
        <v>58.0983201113118</v>
      </c>
      <c r="H5396">
        <v>55.149249382461598</v>
      </c>
      <c r="I5396">
        <v>57.201683847479302</v>
      </c>
      <c r="J5396">
        <v>58.798011238610897</v>
      </c>
      <c r="K5396">
        <v>60.200167412618001</v>
      </c>
      <c r="L5396">
        <v>61.823585327234099</v>
      </c>
      <c r="M5396">
        <v>63.644908150974402</v>
      </c>
      <c r="N5396">
        <v>65.516895834419003</v>
      </c>
      <c r="O5396">
        <v>67.556502318640298</v>
      </c>
      <c r="P5396">
        <v>69.901050731608706</v>
      </c>
      <c r="Q5396">
        <v>72.388689325045206</v>
      </c>
      <c r="R5396">
        <v>74.864092945204405</v>
      </c>
      <c r="S5396">
        <v>77.765450867295897</v>
      </c>
      <c r="T5396">
        <v>80.739512770264696</v>
      </c>
      <c r="U5396">
        <v>83.876081362363905</v>
      </c>
      <c r="V5396">
        <v>87.429910929687296</v>
      </c>
      <c r="W5396">
        <v>90.932265731619694</v>
      </c>
      <c r="X5396">
        <v>94.582195945821098</v>
      </c>
      <c r="Y5396">
        <v>98.412491135039105</v>
      </c>
      <c r="Z5396">
        <v>102.081308804553</v>
      </c>
      <c r="AA5396">
        <v>105.973669109271</v>
      </c>
      <c r="AB5396">
        <v>109.811611509732</v>
      </c>
      <c r="AC5396">
        <v>114.071862789864</v>
      </c>
      <c r="AD5396">
        <v>118.12449385919901</v>
      </c>
      <c r="AE5396">
        <v>122.25199992362801</v>
      </c>
      <c r="AF5396">
        <v>126.545123404946</v>
      </c>
      <c r="AG5396">
        <v>131.01457061848501</v>
      </c>
      <c r="AH5396">
        <v>135.4896353071</v>
      </c>
      <c r="AI5396">
        <v>136.846970473607</v>
      </c>
      <c r="AJ5396">
        <v>137.65984147821999</v>
      </c>
      <c r="AK5396">
        <v>138.38737374043299</v>
      </c>
    </row>
    <row r="5397" spans="1:37" hidden="1" x14ac:dyDescent="0.3">
      <c r="A5397" s="130" t="str">
        <f t="shared" si="128"/>
        <v>SDGbaseWaS_1BW_v6_3trnsfrx_govhhd-3</v>
      </c>
      <c r="B5397" s="130" t="s">
        <v>220</v>
      </c>
      <c r="C5397" s="130" t="s">
        <v>304</v>
      </c>
      <c r="D5397" s="4" t="s">
        <v>193</v>
      </c>
      <c r="E5397" t="s">
        <v>87</v>
      </c>
      <c r="F5397">
        <v>61.808786157081002</v>
      </c>
      <c r="G5397">
        <v>61.808786157081002</v>
      </c>
      <c r="H5397">
        <v>58.6713721717475</v>
      </c>
      <c r="I5397">
        <v>60.854885958491302</v>
      </c>
      <c r="J5397">
        <v>62.553163260934902</v>
      </c>
      <c r="K5397">
        <v>64.044868545218407</v>
      </c>
      <c r="L5397">
        <v>65.771966515277299</v>
      </c>
      <c r="M5397">
        <v>67.709608648817394</v>
      </c>
      <c r="N5397">
        <v>69.701151368005</v>
      </c>
      <c r="O5397">
        <v>71.871017911242404</v>
      </c>
      <c r="P5397">
        <v>74.365301587852102</v>
      </c>
      <c r="Q5397">
        <v>77.011813940760504</v>
      </c>
      <c r="R5397">
        <v>79.645309930278799</v>
      </c>
      <c r="S5397">
        <v>82.731963916626697</v>
      </c>
      <c r="T5397">
        <v>85.895965144654198</v>
      </c>
      <c r="U5397">
        <v>89.232851598593697</v>
      </c>
      <c r="V5397">
        <v>93.013647520826098</v>
      </c>
      <c r="W5397">
        <v>96.739681226862899</v>
      </c>
      <c r="X5397">
        <v>100.622715291628</v>
      </c>
      <c r="Y5397">
        <v>104.69763339279299</v>
      </c>
      <c r="Z5397">
        <v>108.600761165676</v>
      </c>
      <c r="AA5397">
        <v>112.74170818892399</v>
      </c>
      <c r="AB5397">
        <v>116.824761892694</v>
      </c>
      <c r="AC5397">
        <v>121.357095355083</v>
      </c>
      <c r="AD5397">
        <v>125.668548881763</v>
      </c>
      <c r="AE5397">
        <v>130.05965931678901</v>
      </c>
      <c r="AF5397">
        <v>134.62696437301699</v>
      </c>
      <c r="AG5397">
        <v>139.38185412770699</v>
      </c>
      <c r="AH5397">
        <v>144.14272011914801</v>
      </c>
      <c r="AI5397">
        <v>145.58674188930101</v>
      </c>
      <c r="AJ5397">
        <v>146.45152713612401</v>
      </c>
      <c r="AK5397">
        <v>147.22552345703801</v>
      </c>
    </row>
    <row r="5398" spans="1:37" hidden="1" x14ac:dyDescent="0.3">
      <c r="A5398" s="130" t="str">
        <f t="shared" si="128"/>
        <v>SDGbaseWaS_1BW_v6_3trnsfrx_govhhd-4</v>
      </c>
      <c r="B5398" s="130" t="s">
        <v>220</v>
      </c>
      <c r="C5398" s="130" t="s">
        <v>304</v>
      </c>
      <c r="D5398" s="4" t="s">
        <v>193</v>
      </c>
      <c r="E5398" t="s">
        <v>88</v>
      </c>
      <c r="F5398">
        <v>54.277256646940998</v>
      </c>
      <c r="G5398">
        <v>54.277256646940998</v>
      </c>
      <c r="H5398">
        <v>51.522143099542198</v>
      </c>
      <c r="I5398">
        <v>53.439591177134801</v>
      </c>
      <c r="J5398">
        <v>54.930929848115099</v>
      </c>
      <c r="K5398">
        <v>56.2408677322031</v>
      </c>
      <c r="L5398">
        <v>57.757515212337402</v>
      </c>
      <c r="M5398">
        <v>59.459051610492899</v>
      </c>
      <c r="N5398">
        <v>61.2079206955123</v>
      </c>
      <c r="O5398">
        <v>63.113384474684302</v>
      </c>
      <c r="P5398">
        <v>65.303734482878198</v>
      </c>
      <c r="Q5398">
        <v>67.627763785654906</v>
      </c>
      <c r="R5398">
        <v>69.940362796069095</v>
      </c>
      <c r="S5398">
        <v>72.650901556230806</v>
      </c>
      <c r="T5398">
        <v>75.429362635347303</v>
      </c>
      <c r="U5398">
        <v>78.359642515005305</v>
      </c>
      <c r="V5398">
        <v>81.679740568366</v>
      </c>
      <c r="W5398">
        <v>84.951749295794201</v>
      </c>
      <c r="X5398">
        <v>88.361627560778103</v>
      </c>
      <c r="Y5398">
        <v>91.940008392106904</v>
      </c>
      <c r="Z5398">
        <v>95.367531904964693</v>
      </c>
      <c r="AA5398">
        <v>99.003895896501007</v>
      </c>
      <c r="AB5398">
        <v>102.589420990289</v>
      </c>
      <c r="AC5398">
        <v>106.569480167028</v>
      </c>
      <c r="AD5398">
        <v>110.355574088922</v>
      </c>
      <c r="AE5398">
        <v>114.211618558737</v>
      </c>
      <c r="AF5398">
        <v>118.22238796766401</v>
      </c>
      <c r="AG5398">
        <v>122.397884488294</v>
      </c>
      <c r="AH5398">
        <v>126.578629028761</v>
      </c>
      <c r="AI5398">
        <v>127.846693734371</v>
      </c>
      <c r="AJ5398">
        <v>128.606103095153</v>
      </c>
      <c r="AK5398">
        <v>129.28578635001099</v>
      </c>
    </row>
    <row r="5399" spans="1:37" hidden="1" x14ac:dyDescent="0.3">
      <c r="A5399" s="130" t="str">
        <f t="shared" si="128"/>
        <v>SDGbaseWaS_1BW_v6_3trnsfrx_govhhd-5</v>
      </c>
      <c r="B5399" s="130" t="s">
        <v>220</v>
      </c>
      <c r="C5399" s="130" t="s">
        <v>304</v>
      </c>
      <c r="D5399" s="4" t="s">
        <v>193</v>
      </c>
      <c r="E5399" t="s">
        <v>89</v>
      </c>
      <c r="F5399">
        <v>51.448840412463099</v>
      </c>
      <c r="G5399">
        <v>51.448840412463099</v>
      </c>
      <c r="H5399">
        <v>48.837297273126502</v>
      </c>
      <c r="I5399">
        <v>50.654826128443197</v>
      </c>
      <c r="J5399">
        <v>52.068450361209599</v>
      </c>
      <c r="K5399">
        <v>53.310126696973398</v>
      </c>
      <c r="L5399">
        <v>54.747740883610703</v>
      </c>
      <c r="M5399">
        <v>56.360609330041797</v>
      </c>
      <c r="N5399">
        <v>58.018343932266397</v>
      </c>
      <c r="O5399">
        <v>59.824512997221703</v>
      </c>
      <c r="P5399">
        <v>61.900722720790299</v>
      </c>
      <c r="Q5399">
        <v>64.103645640977803</v>
      </c>
      <c r="R5399">
        <v>66.295733907316702</v>
      </c>
      <c r="S5399">
        <v>68.865025074894703</v>
      </c>
      <c r="T5399">
        <v>71.498699093859003</v>
      </c>
      <c r="U5399">
        <v>74.276280556257205</v>
      </c>
      <c r="V5399">
        <v>77.423366563425901</v>
      </c>
      <c r="W5399">
        <v>80.524869204590203</v>
      </c>
      <c r="X5399">
        <v>83.757056929593205</v>
      </c>
      <c r="Y5399">
        <v>87.148966464070895</v>
      </c>
      <c r="Z5399">
        <v>90.397879933851499</v>
      </c>
      <c r="AA5399">
        <v>93.844751095729293</v>
      </c>
      <c r="AB5399">
        <v>97.243432601412195</v>
      </c>
      <c r="AC5399">
        <v>101.016088812617</v>
      </c>
      <c r="AD5399">
        <v>104.60488739986199</v>
      </c>
      <c r="AE5399">
        <v>108.259991375388</v>
      </c>
      <c r="AF5399">
        <v>112.061757492518</v>
      </c>
      <c r="AG5399">
        <v>116.01966670539601</v>
      </c>
      <c r="AH5399">
        <v>119.982550461052</v>
      </c>
      <c r="AI5399">
        <v>121.184535651571</v>
      </c>
      <c r="AJ5399">
        <v>121.90437179334199</v>
      </c>
      <c r="AK5399">
        <v>122.548636398269</v>
      </c>
    </row>
    <row r="5400" spans="1:37" hidden="1" x14ac:dyDescent="0.3">
      <c r="A5400" s="130" t="str">
        <f t="shared" si="128"/>
        <v>SDGbaseWaS_1BW_v6_3trnsfrx_govhhd-6</v>
      </c>
      <c r="B5400" s="130" t="s">
        <v>220</v>
      </c>
      <c r="C5400" s="130" t="s">
        <v>304</v>
      </c>
      <c r="D5400" s="4" t="s">
        <v>193</v>
      </c>
      <c r="E5400" t="s">
        <v>90</v>
      </c>
      <c r="F5400">
        <v>33.304564377838098</v>
      </c>
      <c r="G5400">
        <v>33.304564377838098</v>
      </c>
      <c r="H5400">
        <v>31.614024690019001</v>
      </c>
      <c r="I5400">
        <v>32.790572232882703</v>
      </c>
      <c r="J5400">
        <v>33.705658732185803</v>
      </c>
      <c r="K5400">
        <v>34.5094375759722</v>
      </c>
      <c r="L5400">
        <v>35.440053579083497</v>
      </c>
      <c r="M5400">
        <v>36.484117557523298</v>
      </c>
      <c r="N5400">
        <v>37.557224907242698</v>
      </c>
      <c r="O5400">
        <v>38.726418875830099</v>
      </c>
      <c r="P5400">
        <v>40.070419242915797</v>
      </c>
      <c r="Q5400">
        <v>41.496445322932601</v>
      </c>
      <c r="R5400">
        <v>42.915457767195598</v>
      </c>
      <c r="S5400">
        <v>44.578646332963302</v>
      </c>
      <c r="T5400">
        <v>46.283512083321199</v>
      </c>
      <c r="U5400">
        <v>48.081533960733999</v>
      </c>
      <c r="V5400">
        <v>50.118748554650303</v>
      </c>
      <c r="W5400">
        <v>52.126455503001097</v>
      </c>
      <c r="X5400">
        <v>54.218759300435998</v>
      </c>
      <c r="Y5400">
        <v>56.414456395825802</v>
      </c>
      <c r="Z5400">
        <v>58.517587330262202</v>
      </c>
      <c r="AA5400">
        <v>60.7488629351651</v>
      </c>
      <c r="AB5400">
        <v>62.948943755225002</v>
      </c>
      <c r="AC5400">
        <v>65.391110977152707</v>
      </c>
      <c r="AD5400">
        <v>67.714260976838005</v>
      </c>
      <c r="AE5400">
        <v>70.080332683890703</v>
      </c>
      <c r="AF5400">
        <v>72.541343726750895</v>
      </c>
      <c r="AG5400">
        <v>75.103431445835994</v>
      </c>
      <c r="AH5400">
        <v>77.668739353731496</v>
      </c>
      <c r="AI5400">
        <v>78.446824784577103</v>
      </c>
      <c r="AJ5400">
        <v>78.912798923797496</v>
      </c>
      <c r="AK5400">
        <v>79.329853066109806</v>
      </c>
    </row>
    <row r="5401" spans="1:37" hidden="1" x14ac:dyDescent="0.3">
      <c r="A5401" s="130" t="str">
        <f t="shared" si="128"/>
        <v>SDGbaseWaS_1BW_v6_3trnsfrx_govhhd-7</v>
      </c>
      <c r="B5401" s="130" t="s">
        <v>220</v>
      </c>
      <c r="C5401" s="130" t="s">
        <v>304</v>
      </c>
      <c r="D5401" s="4" t="s">
        <v>193</v>
      </c>
      <c r="E5401" t="s">
        <v>91</v>
      </c>
      <c r="F5401">
        <v>17.1658864276604</v>
      </c>
      <c r="G5401">
        <v>17.1658864276604</v>
      </c>
      <c r="H5401">
        <v>16.2945460325924</v>
      </c>
      <c r="I5401">
        <v>16.900963857741299</v>
      </c>
      <c r="J5401">
        <v>17.372619056119301</v>
      </c>
      <c r="K5401">
        <v>17.786903902750598</v>
      </c>
      <c r="L5401">
        <v>18.266563340295999</v>
      </c>
      <c r="M5401">
        <v>18.804696296301199</v>
      </c>
      <c r="N5401">
        <v>19.357798828464301</v>
      </c>
      <c r="O5401">
        <v>19.960426463793201</v>
      </c>
      <c r="P5401">
        <v>20.653153064219101</v>
      </c>
      <c r="Q5401">
        <v>21.388157475468599</v>
      </c>
      <c r="R5401">
        <v>22.1195469084997</v>
      </c>
      <c r="S5401">
        <v>22.976789948938599</v>
      </c>
      <c r="T5401">
        <v>23.8555143037458</v>
      </c>
      <c r="U5401">
        <v>24.782253323417699</v>
      </c>
      <c r="V5401">
        <v>25.832277396730898</v>
      </c>
      <c r="W5401">
        <v>26.8670925969666</v>
      </c>
      <c r="X5401">
        <v>27.945510826716198</v>
      </c>
      <c r="Y5401">
        <v>29.077220178665701</v>
      </c>
      <c r="Z5401">
        <v>30.1612189469264</v>
      </c>
      <c r="AA5401">
        <v>31.311266225372702</v>
      </c>
      <c r="AB5401">
        <v>32.445235042990802</v>
      </c>
      <c r="AC5401">
        <v>33.703980381718701</v>
      </c>
      <c r="AD5401">
        <v>34.901381692740003</v>
      </c>
      <c r="AE5401">
        <v>36.120905771847703</v>
      </c>
      <c r="AF5401">
        <v>37.389363619837702</v>
      </c>
      <c r="AG5401">
        <v>38.709918553526798</v>
      </c>
      <c r="AH5401">
        <v>40.032133241559599</v>
      </c>
      <c r="AI5401">
        <v>40.433175152373501</v>
      </c>
      <c r="AJ5401">
        <v>40.673348212778599</v>
      </c>
      <c r="AK5401">
        <v>40.888306858083098</v>
      </c>
    </row>
    <row r="5402" spans="1:37" hidden="1" x14ac:dyDescent="0.3">
      <c r="A5402" s="130" t="str">
        <f t="shared" si="128"/>
        <v>SDGbaseWaS_1BW_v6_3trnsfrx_govhhd-8</v>
      </c>
      <c r="B5402" s="130" t="s">
        <v>220</v>
      </c>
      <c r="C5402" s="130" t="s">
        <v>304</v>
      </c>
      <c r="D5402" s="4" t="s">
        <v>193</v>
      </c>
      <c r="E5402" t="s">
        <v>92</v>
      </c>
      <c r="F5402">
        <v>-31.5393310233951</v>
      </c>
      <c r="G5402">
        <v>-31.5393310233951</v>
      </c>
      <c r="H5402">
        <v>-29.9383945806475</v>
      </c>
      <c r="I5402">
        <v>-31.0525818733609</v>
      </c>
      <c r="J5402">
        <v>-31.9191662757008</v>
      </c>
      <c r="K5402">
        <v>-32.680342633877402</v>
      </c>
      <c r="L5402">
        <v>-33.561633433685202</v>
      </c>
      <c r="M5402">
        <v>-34.550359154641498</v>
      </c>
      <c r="N5402">
        <v>-35.566588868457004</v>
      </c>
      <c r="O5402">
        <v>-36.673812346520997</v>
      </c>
      <c r="P5402">
        <v>-37.946577004006997</v>
      </c>
      <c r="Q5402">
        <v>-39.297019786425601</v>
      </c>
      <c r="R5402">
        <v>-40.6408206750422</v>
      </c>
      <c r="S5402">
        <v>-42.215855680303399</v>
      </c>
      <c r="T5402">
        <v>-43.830358864940898</v>
      </c>
      <c r="U5402">
        <v>-45.533080646126201</v>
      </c>
      <c r="V5402">
        <v>-47.462317273102499</v>
      </c>
      <c r="W5402">
        <v>-49.3636102407458</v>
      </c>
      <c r="X5402">
        <v>-51.345016192198997</v>
      </c>
      <c r="Y5402">
        <v>-53.424335312934502</v>
      </c>
      <c r="Z5402">
        <v>-55.415994533400699</v>
      </c>
      <c r="AA5402">
        <v>-57.529006404959297</v>
      </c>
      <c r="AB5402">
        <v>-59.612476900921301</v>
      </c>
      <c r="AC5402">
        <v>-61.925202554769399</v>
      </c>
      <c r="AD5402">
        <v>-64.125219225932796</v>
      </c>
      <c r="AE5402">
        <v>-66.365882636125306</v>
      </c>
      <c r="AF5402">
        <v>-68.696453336658095</v>
      </c>
      <c r="AG5402">
        <v>-71.122743372055496</v>
      </c>
      <c r="AH5402">
        <v>-73.552082917414793</v>
      </c>
      <c r="AI5402">
        <v>-74.2889276840815</v>
      </c>
      <c r="AJ5402">
        <v>-74.730203914524907</v>
      </c>
      <c r="AK5402">
        <v>-75.125153042213199</v>
      </c>
    </row>
    <row r="5403" spans="1:37" hidden="1" x14ac:dyDescent="0.3">
      <c r="A5403" s="130" t="str">
        <f t="shared" si="128"/>
        <v>SDGbaseWaS_1BW_v6_3trnsfrx_govhhd-9</v>
      </c>
      <c r="B5403" s="130" t="s">
        <v>220</v>
      </c>
      <c r="C5403" s="130" t="s">
        <v>304</v>
      </c>
      <c r="D5403" s="4" t="s">
        <v>193</v>
      </c>
      <c r="E5403" t="s">
        <v>93</v>
      </c>
      <c r="F5403">
        <v>-164.453474595279</v>
      </c>
      <c r="G5403">
        <v>-164.453474595279</v>
      </c>
      <c r="H5403">
        <v>-156.105816224823</v>
      </c>
      <c r="I5403">
        <v>-161.915450281446</v>
      </c>
      <c r="J5403">
        <v>-166.43402475245</v>
      </c>
      <c r="K5403">
        <v>-170.402976940722</v>
      </c>
      <c r="L5403">
        <v>-174.99823401988201</v>
      </c>
      <c r="M5403">
        <v>-180.15368199410801</v>
      </c>
      <c r="N5403">
        <v>-185.452542242601</v>
      </c>
      <c r="O5403">
        <v>-191.22586533515499</v>
      </c>
      <c r="P5403">
        <v>-197.86235899161201</v>
      </c>
      <c r="Q5403">
        <v>-204.90388462340499</v>
      </c>
      <c r="R5403">
        <v>-211.91077786198699</v>
      </c>
      <c r="S5403">
        <v>-220.123380058028</v>
      </c>
      <c r="T5403">
        <v>-228.54177860496799</v>
      </c>
      <c r="U5403">
        <v>-237.42016962021299</v>
      </c>
      <c r="V5403">
        <v>-247.47966220702199</v>
      </c>
      <c r="W5403">
        <v>-257.39344999537298</v>
      </c>
      <c r="X5403">
        <v>-267.72496568473701</v>
      </c>
      <c r="Y5403">
        <v>-278.56702362007201</v>
      </c>
      <c r="Z5403">
        <v>-288.95200226062798</v>
      </c>
      <c r="AA5403">
        <v>-299.969742106826</v>
      </c>
      <c r="AB5403">
        <v>-310.83344628696699</v>
      </c>
      <c r="AC5403">
        <v>-322.89254066911599</v>
      </c>
      <c r="AD5403">
        <v>-334.36394396146801</v>
      </c>
      <c r="AE5403">
        <v>-346.04728889136902</v>
      </c>
      <c r="AF5403">
        <v>-358.19943153536798</v>
      </c>
      <c r="AG5403">
        <v>-370.85067725776503</v>
      </c>
      <c r="AH5403">
        <v>-383.51782384085902</v>
      </c>
      <c r="AI5403">
        <v>-387.35990540009601</v>
      </c>
      <c r="AJ5403">
        <v>-389.66082323817301</v>
      </c>
      <c r="AK5403">
        <v>-391.720180688987</v>
      </c>
    </row>
    <row r="5404" spans="1:37" hidden="1" x14ac:dyDescent="0.3">
      <c r="A5404" s="130" t="str">
        <f t="shared" si="128"/>
        <v>SDGbaseWaS_1BW_v6_3trnsfrx_rowent-e</v>
      </c>
      <c r="B5404" s="130" t="s">
        <v>220</v>
      </c>
      <c r="C5404" s="130" t="s">
        <v>304</v>
      </c>
      <c r="D5404" s="4" t="s">
        <v>194</v>
      </c>
      <c r="E5404" t="s">
        <v>83</v>
      </c>
      <c r="F5404">
        <v>-32.416327613782698</v>
      </c>
      <c r="G5404">
        <v>-32.416327613782698</v>
      </c>
      <c r="H5404">
        <v>-32.416327613782698</v>
      </c>
      <c r="I5404">
        <v>-32.416327613782698</v>
      </c>
      <c r="J5404">
        <v>-32.416327613782698</v>
      </c>
      <c r="K5404">
        <v>-32.416327613782698</v>
      </c>
      <c r="L5404">
        <v>-32.416327613782698</v>
      </c>
      <c r="M5404">
        <v>-32.416327613782698</v>
      </c>
      <c r="N5404">
        <v>-32.416327613782698</v>
      </c>
      <c r="O5404">
        <v>-32.416327613782698</v>
      </c>
      <c r="P5404">
        <v>-32.416327613782698</v>
      </c>
      <c r="Q5404">
        <v>-32.416327613782698</v>
      </c>
      <c r="R5404">
        <v>-32.416327613782698</v>
      </c>
      <c r="S5404">
        <v>-32.416327613782698</v>
      </c>
      <c r="T5404">
        <v>-32.416327613782698</v>
      </c>
      <c r="U5404">
        <v>-32.416327613782698</v>
      </c>
      <c r="V5404">
        <v>-32.416327613782698</v>
      </c>
      <c r="W5404">
        <v>-32.416327613782698</v>
      </c>
      <c r="X5404">
        <v>-32.416327613782698</v>
      </c>
      <c r="Y5404">
        <v>-32.416327613782698</v>
      </c>
      <c r="Z5404">
        <v>-32.416327613782698</v>
      </c>
      <c r="AA5404">
        <v>-32.416327613782698</v>
      </c>
      <c r="AB5404">
        <v>-32.416327613782698</v>
      </c>
      <c r="AC5404">
        <v>-32.416327613782698</v>
      </c>
      <c r="AD5404">
        <v>-32.416327613782698</v>
      </c>
      <c r="AE5404">
        <v>-32.416327613782698</v>
      </c>
      <c r="AF5404">
        <v>-32.416327613782698</v>
      </c>
      <c r="AG5404">
        <v>-32.416327613782698</v>
      </c>
      <c r="AH5404">
        <v>-32.416327613782698</v>
      </c>
      <c r="AI5404">
        <v>-32.416327613782698</v>
      </c>
      <c r="AJ5404">
        <v>-32.416327613782698</v>
      </c>
      <c r="AK5404">
        <v>-32.416327613782698</v>
      </c>
    </row>
    <row r="5405" spans="1:37" hidden="1" x14ac:dyDescent="0.3">
      <c r="A5405" s="130" t="str">
        <f t="shared" si="128"/>
        <v>SDGbaseWaS_1BW_v6_3trnsfrx_rowhhd-0</v>
      </c>
      <c r="B5405" s="130" t="s">
        <v>220</v>
      </c>
      <c r="C5405" s="130" t="s">
        <v>304</v>
      </c>
      <c r="D5405" s="4" t="s">
        <v>194</v>
      </c>
      <c r="E5405" t="s">
        <v>84</v>
      </c>
      <c r="F5405">
        <v>2.9558537024277999E-2</v>
      </c>
      <c r="G5405">
        <v>2.9558537024277999E-2</v>
      </c>
      <c r="H5405">
        <v>2.9558537024277999E-2</v>
      </c>
      <c r="I5405">
        <v>2.9558537024277999E-2</v>
      </c>
      <c r="J5405">
        <v>2.9558537024277999E-2</v>
      </c>
      <c r="K5405">
        <v>2.9558537024277999E-2</v>
      </c>
      <c r="L5405">
        <v>2.9558537024277999E-2</v>
      </c>
      <c r="M5405">
        <v>2.9558537024277999E-2</v>
      </c>
      <c r="N5405">
        <v>2.9558537024277999E-2</v>
      </c>
      <c r="O5405">
        <v>2.9558537024277999E-2</v>
      </c>
      <c r="P5405">
        <v>2.9558537024277999E-2</v>
      </c>
      <c r="Q5405">
        <v>2.9558537024277999E-2</v>
      </c>
      <c r="R5405">
        <v>2.9558537024277999E-2</v>
      </c>
      <c r="S5405">
        <v>2.9558537024277999E-2</v>
      </c>
      <c r="T5405">
        <v>2.9558537024277999E-2</v>
      </c>
      <c r="U5405">
        <v>2.9558537024277999E-2</v>
      </c>
      <c r="V5405">
        <v>2.9558537024277999E-2</v>
      </c>
      <c r="W5405">
        <v>2.9558537024277999E-2</v>
      </c>
      <c r="X5405">
        <v>2.9558537024277999E-2</v>
      </c>
      <c r="Y5405">
        <v>2.9558537024277999E-2</v>
      </c>
      <c r="Z5405">
        <v>2.9558537024277999E-2</v>
      </c>
      <c r="AA5405">
        <v>2.9558537024277999E-2</v>
      </c>
      <c r="AB5405">
        <v>2.9558537024277999E-2</v>
      </c>
      <c r="AC5405">
        <v>2.9558537024277999E-2</v>
      </c>
      <c r="AD5405">
        <v>2.9558537024277999E-2</v>
      </c>
      <c r="AE5405">
        <v>2.9558537024277999E-2</v>
      </c>
      <c r="AF5405">
        <v>2.9558537024277999E-2</v>
      </c>
      <c r="AG5405">
        <v>2.9558537024277999E-2</v>
      </c>
      <c r="AH5405">
        <v>2.9558537024277999E-2</v>
      </c>
      <c r="AI5405">
        <v>2.9558537024277999E-2</v>
      </c>
      <c r="AJ5405">
        <v>2.9558537024277999E-2</v>
      </c>
      <c r="AK5405">
        <v>2.9558537024277999E-2</v>
      </c>
    </row>
    <row r="5406" spans="1:37" hidden="1" x14ac:dyDescent="0.3">
      <c r="A5406" s="130" t="str">
        <f t="shared" si="128"/>
        <v>SDGbaseWaS_1BW_v6_3trnsfrx_rowhhd-1</v>
      </c>
      <c r="B5406" s="130" t="s">
        <v>220</v>
      </c>
      <c r="C5406" s="130" t="s">
        <v>304</v>
      </c>
      <c r="D5406" s="4" t="s">
        <v>194</v>
      </c>
      <c r="E5406" t="s">
        <v>85</v>
      </c>
      <c r="F5406">
        <v>6.0737858203831901E-2</v>
      </c>
      <c r="G5406">
        <v>6.0737858203831901E-2</v>
      </c>
      <c r="H5406">
        <v>6.0737858203831901E-2</v>
      </c>
      <c r="I5406">
        <v>6.0737858203831901E-2</v>
      </c>
      <c r="J5406">
        <v>6.0737858203831901E-2</v>
      </c>
      <c r="K5406">
        <v>6.0737858203831901E-2</v>
      </c>
      <c r="L5406">
        <v>6.0737858203831901E-2</v>
      </c>
      <c r="M5406">
        <v>6.0737858203831901E-2</v>
      </c>
      <c r="N5406">
        <v>6.0737858203831901E-2</v>
      </c>
      <c r="O5406">
        <v>6.0737858203831901E-2</v>
      </c>
      <c r="P5406">
        <v>6.0737858203831901E-2</v>
      </c>
      <c r="Q5406">
        <v>6.0737858203831901E-2</v>
      </c>
      <c r="R5406">
        <v>6.0737858203831901E-2</v>
      </c>
      <c r="S5406">
        <v>6.0737858203831901E-2</v>
      </c>
      <c r="T5406">
        <v>6.0737858203831901E-2</v>
      </c>
      <c r="U5406">
        <v>6.0737858203831901E-2</v>
      </c>
      <c r="V5406">
        <v>6.0737858203831901E-2</v>
      </c>
      <c r="W5406">
        <v>6.0737858203831901E-2</v>
      </c>
      <c r="X5406">
        <v>6.0737858203831901E-2</v>
      </c>
      <c r="Y5406">
        <v>6.0737858203831901E-2</v>
      </c>
      <c r="Z5406">
        <v>6.0737858203831901E-2</v>
      </c>
      <c r="AA5406">
        <v>6.0737858203831901E-2</v>
      </c>
      <c r="AB5406">
        <v>6.0737858203831901E-2</v>
      </c>
      <c r="AC5406">
        <v>6.0737858203831901E-2</v>
      </c>
      <c r="AD5406">
        <v>6.0737858203831901E-2</v>
      </c>
      <c r="AE5406">
        <v>6.0737858203831901E-2</v>
      </c>
      <c r="AF5406">
        <v>6.0737858203831901E-2</v>
      </c>
      <c r="AG5406">
        <v>6.0737858203831901E-2</v>
      </c>
      <c r="AH5406">
        <v>6.0737858203831901E-2</v>
      </c>
      <c r="AI5406">
        <v>6.0737858203831901E-2</v>
      </c>
      <c r="AJ5406">
        <v>6.0737858203831901E-2</v>
      </c>
      <c r="AK5406">
        <v>6.0737858203831901E-2</v>
      </c>
    </row>
    <row r="5407" spans="1:37" hidden="1" x14ac:dyDescent="0.3">
      <c r="A5407" s="130" t="str">
        <f t="shared" si="128"/>
        <v>SDGbaseWaS_1BW_v6_3trnsfrx_rowhhd-2</v>
      </c>
      <c r="B5407" s="130" t="s">
        <v>220</v>
      </c>
      <c r="C5407" s="130" t="s">
        <v>304</v>
      </c>
      <c r="D5407" s="4" t="s">
        <v>194</v>
      </c>
      <c r="E5407" t="s">
        <v>86</v>
      </c>
      <c r="F5407">
        <v>0.132672966576039</v>
      </c>
      <c r="G5407">
        <v>0.132672966576039</v>
      </c>
      <c r="H5407">
        <v>0.132672966576039</v>
      </c>
      <c r="I5407">
        <v>0.132672966576039</v>
      </c>
      <c r="J5407">
        <v>0.132672966576039</v>
      </c>
      <c r="K5407">
        <v>0.132672966576039</v>
      </c>
      <c r="L5407">
        <v>0.132672966576039</v>
      </c>
      <c r="M5407">
        <v>0.132672966576039</v>
      </c>
      <c r="N5407">
        <v>0.132672966576039</v>
      </c>
      <c r="O5407">
        <v>0.132672966576039</v>
      </c>
      <c r="P5407">
        <v>0.132672966576039</v>
      </c>
      <c r="Q5407">
        <v>0.132672966576039</v>
      </c>
      <c r="R5407">
        <v>0.132672966576039</v>
      </c>
      <c r="S5407">
        <v>0.132672966576039</v>
      </c>
      <c r="T5407">
        <v>0.132672966576039</v>
      </c>
      <c r="U5407">
        <v>0.132672966576039</v>
      </c>
      <c r="V5407">
        <v>0.132672966576039</v>
      </c>
      <c r="W5407">
        <v>0.132672966576039</v>
      </c>
      <c r="X5407">
        <v>0.132672966576039</v>
      </c>
      <c r="Y5407">
        <v>0.132672966576039</v>
      </c>
      <c r="Z5407">
        <v>0.132672966576039</v>
      </c>
      <c r="AA5407">
        <v>0.132672966576039</v>
      </c>
      <c r="AB5407">
        <v>0.132672966576039</v>
      </c>
      <c r="AC5407">
        <v>0.132672966576039</v>
      </c>
      <c r="AD5407">
        <v>0.132672966576039</v>
      </c>
      <c r="AE5407">
        <v>0.132672966576039</v>
      </c>
      <c r="AF5407">
        <v>0.132672966576039</v>
      </c>
      <c r="AG5407">
        <v>0.132672966576039</v>
      </c>
      <c r="AH5407">
        <v>0.132672966576039</v>
      </c>
      <c r="AI5407">
        <v>0.132672966576039</v>
      </c>
      <c r="AJ5407">
        <v>0.132672966576039</v>
      </c>
      <c r="AK5407">
        <v>0.132672966576039</v>
      </c>
    </row>
    <row r="5408" spans="1:37" hidden="1" x14ac:dyDescent="0.3">
      <c r="A5408" s="130" t="str">
        <f t="shared" si="128"/>
        <v>SDGbaseWaS_1BW_v6_3trnsfrx_rowhhd-3</v>
      </c>
      <c r="B5408" s="130" t="s">
        <v>220</v>
      </c>
      <c r="C5408" s="130" t="s">
        <v>304</v>
      </c>
      <c r="D5408" s="4" t="s">
        <v>194</v>
      </c>
      <c r="E5408" t="s">
        <v>87</v>
      </c>
      <c r="F5408">
        <v>0.206152741521125</v>
      </c>
      <c r="G5408">
        <v>0.206152741521125</v>
      </c>
      <c r="H5408">
        <v>0.206152741521125</v>
      </c>
      <c r="I5408">
        <v>0.206152741521125</v>
      </c>
      <c r="J5408">
        <v>0.206152741521125</v>
      </c>
      <c r="K5408">
        <v>0.206152741521125</v>
      </c>
      <c r="L5408">
        <v>0.206152741521125</v>
      </c>
      <c r="M5408">
        <v>0.206152741521125</v>
      </c>
      <c r="N5408">
        <v>0.206152741521125</v>
      </c>
      <c r="O5408">
        <v>0.206152741521125</v>
      </c>
      <c r="P5408">
        <v>0.206152741521125</v>
      </c>
      <c r="Q5408">
        <v>0.206152741521125</v>
      </c>
      <c r="R5408">
        <v>0.206152741521125</v>
      </c>
      <c r="S5408">
        <v>0.206152741521125</v>
      </c>
      <c r="T5408">
        <v>0.206152741521125</v>
      </c>
      <c r="U5408">
        <v>0.206152741521125</v>
      </c>
      <c r="V5408">
        <v>0.206152741521125</v>
      </c>
      <c r="W5408">
        <v>0.206152741521125</v>
      </c>
      <c r="X5408">
        <v>0.206152741521125</v>
      </c>
      <c r="Y5408">
        <v>0.206152741521125</v>
      </c>
      <c r="Z5408">
        <v>0.206152741521125</v>
      </c>
      <c r="AA5408">
        <v>0.206152741521125</v>
      </c>
      <c r="AB5408">
        <v>0.206152741521125</v>
      </c>
      <c r="AC5408">
        <v>0.206152741521125</v>
      </c>
      <c r="AD5408">
        <v>0.206152741521125</v>
      </c>
      <c r="AE5408">
        <v>0.206152741521125</v>
      </c>
      <c r="AF5408">
        <v>0.206152741521125</v>
      </c>
      <c r="AG5408">
        <v>0.206152741521125</v>
      </c>
      <c r="AH5408">
        <v>0.206152741521125</v>
      </c>
      <c r="AI5408">
        <v>0.206152741521125</v>
      </c>
      <c r="AJ5408">
        <v>0.206152741521125</v>
      </c>
      <c r="AK5408">
        <v>0.206152741521125</v>
      </c>
    </row>
    <row r="5409" spans="1:37" hidden="1" x14ac:dyDescent="0.3">
      <c r="A5409" s="130" t="str">
        <f t="shared" si="128"/>
        <v>SDGbaseWaS_1BW_v6_3trnsfrx_rowhhd-4</v>
      </c>
      <c r="B5409" s="130" t="s">
        <v>220</v>
      </c>
      <c r="C5409" s="130" t="s">
        <v>304</v>
      </c>
      <c r="D5409" s="4" t="s">
        <v>194</v>
      </c>
      <c r="E5409" t="s">
        <v>88</v>
      </c>
      <c r="F5409">
        <v>0.20943764483930299</v>
      </c>
      <c r="G5409">
        <v>0.20943764483930299</v>
      </c>
      <c r="H5409">
        <v>0.20943764483930299</v>
      </c>
      <c r="I5409">
        <v>0.20943764483930299</v>
      </c>
      <c r="J5409">
        <v>0.20943764483930299</v>
      </c>
      <c r="K5409">
        <v>0.20943764483930299</v>
      </c>
      <c r="L5409">
        <v>0.20943764483930299</v>
      </c>
      <c r="M5409">
        <v>0.20943764483930299</v>
      </c>
      <c r="N5409">
        <v>0.20943764483930299</v>
      </c>
      <c r="O5409">
        <v>0.20943764483930299</v>
      </c>
      <c r="P5409">
        <v>0.20943764483930299</v>
      </c>
      <c r="Q5409">
        <v>0.20943764483930299</v>
      </c>
      <c r="R5409">
        <v>0.20943764483930299</v>
      </c>
      <c r="S5409">
        <v>0.20943764483930299</v>
      </c>
      <c r="T5409">
        <v>0.20943764483930299</v>
      </c>
      <c r="U5409">
        <v>0.20943764483930299</v>
      </c>
      <c r="V5409">
        <v>0.20943764483930299</v>
      </c>
      <c r="W5409">
        <v>0.20943764483930299</v>
      </c>
      <c r="X5409">
        <v>0.20943764483930299</v>
      </c>
      <c r="Y5409">
        <v>0.20943764483930299</v>
      </c>
      <c r="Z5409">
        <v>0.20943764483930299</v>
      </c>
      <c r="AA5409">
        <v>0.20943764483930299</v>
      </c>
      <c r="AB5409">
        <v>0.20943764483930299</v>
      </c>
      <c r="AC5409">
        <v>0.20943764483930299</v>
      </c>
      <c r="AD5409">
        <v>0.20943764483930299</v>
      </c>
      <c r="AE5409">
        <v>0.20943764483930299</v>
      </c>
      <c r="AF5409">
        <v>0.20943764483930299</v>
      </c>
      <c r="AG5409">
        <v>0.20943764483930299</v>
      </c>
      <c r="AH5409">
        <v>0.20943764483930299</v>
      </c>
      <c r="AI5409">
        <v>0.20943764483930299</v>
      </c>
      <c r="AJ5409">
        <v>0.20943764483930299</v>
      </c>
      <c r="AK5409">
        <v>0.20943764483930299</v>
      </c>
    </row>
    <row r="5410" spans="1:37" hidden="1" x14ac:dyDescent="0.3">
      <c r="A5410" s="130" t="str">
        <f t="shared" si="128"/>
        <v>SDGbaseWaS_1BW_v6_3trnsfrx_rowhhd-5</v>
      </c>
      <c r="B5410" s="130" t="s">
        <v>220</v>
      </c>
      <c r="C5410" s="130" t="s">
        <v>304</v>
      </c>
      <c r="D5410" s="4" t="s">
        <v>194</v>
      </c>
      <c r="E5410" t="s">
        <v>89</v>
      </c>
      <c r="F5410">
        <v>0.29828284698503399</v>
      </c>
      <c r="G5410">
        <v>0.29828284698503399</v>
      </c>
      <c r="H5410">
        <v>0.29828284698503399</v>
      </c>
      <c r="I5410">
        <v>0.29828284698503399</v>
      </c>
      <c r="J5410">
        <v>0.29828284698503399</v>
      </c>
      <c r="K5410">
        <v>0.29828284698503399</v>
      </c>
      <c r="L5410">
        <v>0.29828284698503399</v>
      </c>
      <c r="M5410">
        <v>0.29828284698503399</v>
      </c>
      <c r="N5410">
        <v>0.29828284698503399</v>
      </c>
      <c r="O5410">
        <v>0.29828284698503399</v>
      </c>
      <c r="P5410">
        <v>0.29828284698503399</v>
      </c>
      <c r="Q5410">
        <v>0.29828284698503399</v>
      </c>
      <c r="R5410">
        <v>0.29828284698503399</v>
      </c>
      <c r="S5410">
        <v>0.29828284698503399</v>
      </c>
      <c r="T5410">
        <v>0.29828284698503399</v>
      </c>
      <c r="U5410">
        <v>0.29828284698503399</v>
      </c>
      <c r="V5410">
        <v>0.29828284698503399</v>
      </c>
      <c r="W5410">
        <v>0.29828284698503399</v>
      </c>
      <c r="X5410">
        <v>0.29828284698503399</v>
      </c>
      <c r="Y5410">
        <v>0.29828284698503399</v>
      </c>
      <c r="Z5410">
        <v>0.29828284698503399</v>
      </c>
      <c r="AA5410">
        <v>0.29828284698503399</v>
      </c>
      <c r="AB5410">
        <v>0.29828284698503399</v>
      </c>
      <c r="AC5410">
        <v>0.29828284698503399</v>
      </c>
      <c r="AD5410">
        <v>0.29828284698503399</v>
      </c>
      <c r="AE5410">
        <v>0.29828284698503399</v>
      </c>
      <c r="AF5410">
        <v>0.29828284698503399</v>
      </c>
      <c r="AG5410">
        <v>0.29828284698503399</v>
      </c>
      <c r="AH5410">
        <v>0.29828284698503399</v>
      </c>
      <c r="AI5410">
        <v>0.29828284698503399</v>
      </c>
      <c r="AJ5410">
        <v>0.29828284698503399</v>
      </c>
      <c r="AK5410">
        <v>0.29828284698503399</v>
      </c>
    </row>
    <row r="5411" spans="1:37" hidden="1" x14ac:dyDescent="0.3">
      <c r="A5411" s="130" t="str">
        <f t="shared" si="128"/>
        <v>SDGbaseWaS_1BW_v6_3trnsfrx_rowhhd-6</v>
      </c>
      <c r="B5411" s="130" t="s">
        <v>220</v>
      </c>
      <c r="C5411" s="130" t="s">
        <v>304</v>
      </c>
      <c r="D5411" s="4" t="s">
        <v>194</v>
      </c>
      <c r="E5411" t="s">
        <v>90</v>
      </c>
      <c r="F5411">
        <v>0.55915071720831799</v>
      </c>
      <c r="G5411">
        <v>0.55915071720831799</v>
      </c>
      <c r="H5411">
        <v>0.55915071720831799</v>
      </c>
      <c r="I5411">
        <v>0.55915071720831799</v>
      </c>
      <c r="J5411">
        <v>0.55915071720831799</v>
      </c>
      <c r="K5411">
        <v>0.55915071720831799</v>
      </c>
      <c r="L5411">
        <v>0.55915071720831799</v>
      </c>
      <c r="M5411">
        <v>0.55915071720831799</v>
      </c>
      <c r="N5411">
        <v>0.55915071720831799</v>
      </c>
      <c r="O5411">
        <v>0.55915071720831799</v>
      </c>
      <c r="P5411">
        <v>0.55915071720831799</v>
      </c>
      <c r="Q5411">
        <v>0.55915071720831799</v>
      </c>
      <c r="R5411">
        <v>0.55915071720831799</v>
      </c>
      <c r="S5411">
        <v>0.55915071720831799</v>
      </c>
      <c r="T5411">
        <v>0.55915071720831799</v>
      </c>
      <c r="U5411">
        <v>0.55915071720831799</v>
      </c>
      <c r="V5411">
        <v>0.55915071720831799</v>
      </c>
      <c r="W5411">
        <v>0.55915071720831799</v>
      </c>
      <c r="X5411">
        <v>0.55915071720831799</v>
      </c>
      <c r="Y5411">
        <v>0.55915071720831799</v>
      </c>
      <c r="Z5411">
        <v>0.55915071720831799</v>
      </c>
      <c r="AA5411">
        <v>0.55915071720831799</v>
      </c>
      <c r="AB5411">
        <v>0.55915071720831799</v>
      </c>
      <c r="AC5411">
        <v>0.55915071720831799</v>
      </c>
      <c r="AD5411">
        <v>0.55915071720831799</v>
      </c>
      <c r="AE5411">
        <v>0.55915071720831799</v>
      </c>
      <c r="AF5411">
        <v>0.55915071720831799</v>
      </c>
      <c r="AG5411">
        <v>0.55915071720831799</v>
      </c>
      <c r="AH5411">
        <v>0.55915071720831799</v>
      </c>
      <c r="AI5411">
        <v>0.55915071720831799</v>
      </c>
      <c r="AJ5411">
        <v>0.55915071720831799</v>
      </c>
      <c r="AK5411">
        <v>0.55915071720831799</v>
      </c>
    </row>
    <row r="5412" spans="1:37" hidden="1" x14ac:dyDescent="0.3">
      <c r="A5412" s="130" t="str">
        <f t="shared" si="128"/>
        <v>SDGbaseWaS_1BW_v6_3trnsfrx_rowhhd-7</v>
      </c>
      <c r="B5412" s="130" t="s">
        <v>220</v>
      </c>
      <c r="C5412" s="130" t="s">
        <v>304</v>
      </c>
      <c r="D5412" s="4" t="s">
        <v>194</v>
      </c>
      <c r="E5412" t="s">
        <v>91</v>
      </c>
      <c r="F5412">
        <v>0.68306578145445995</v>
      </c>
      <c r="G5412">
        <v>0.68306578145445995</v>
      </c>
      <c r="H5412">
        <v>0.68306578145445995</v>
      </c>
      <c r="I5412">
        <v>0.68306578145445995</v>
      </c>
      <c r="J5412">
        <v>0.68306578145445995</v>
      </c>
      <c r="K5412">
        <v>0.68306578145445995</v>
      </c>
      <c r="L5412">
        <v>0.68306578145445995</v>
      </c>
      <c r="M5412">
        <v>0.68306578145445995</v>
      </c>
      <c r="N5412">
        <v>0.68306578145445995</v>
      </c>
      <c r="O5412">
        <v>0.68306578145445995</v>
      </c>
      <c r="P5412">
        <v>0.68306578145445995</v>
      </c>
      <c r="Q5412">
        <v>0.68306578145445995</v>
      </c>
      <c r="R5412">
        <v>0.68306578145445995</v>
      </c>
      <c r="S5412">
        <v>0.68306578145445995</v>
      </c>
      <c r="T5412">
        <v>0.68306578145445995</v>
      </c>
      <c r="U5412">
        <v>0.68306578145445995</v>
      </c>
      <c r="V5412">
        <v>0.68306578145445995</v>
      </c>
      <c r="W5412">
        <v>0.68306578145445995</v>
      </c>
      <c r="X5412">
        <v>0.68306578145445995</v>
      </c>
      <c r="Y5412">
        <v>0.68306578145445995</v>
      </c>
      <c r="Z5412">
        <v>0.68306578145445995</v>
      </c>
      <c r="AA5412">
        <v>0.68306578145445995</v>
      </c>
      <c r="AB5412">
        <v>0.68306578145445995</v>
      </c>
      <c r="AC5412">
        <v>0.68306578145445995</v>
      </c>
      <c r="AD5412">
        <v>0.68306578145445995</v>
      </c>
      <c r="AE5412">
        <v>0.68306578145445995</v>
      </c>
      <c r="AF5412">
        <v>0.68306578145445995</v>
      </c>
      <c r="AG5412">
        <v>0.68306578145445995</v>
      </c>
      <c r="AH5412">
        <v>0.68306578145445995</v>
      </c>
      <c r="AI5412">
        <v>0.68306578145445995</v>
      </c>
      <c r="AJ5412">
        <v>0.68306578145445995</v>
      </c>
      <c r="AK5412">
        <v>0.68306578145445995</v>
      </c>
    </row>
    <row r="5413" spans="1:37" hidden="1" x14ac:dyDescent="0.3">
      <c r="A5413" s="130" t="str">
        <f t="shared" si="128"/>
        <v>SDGbaseWaS_1BW_v6_3trnsfrx_rowhhd-8</v>
      </c>
      <c r="B5413" s="130" t="s">
        <v>220</v>
      </c>
      <c r="C5413" s="130" t="s">
        <v>304</v>
      </c>
      <c r="D5413" s="4" t="s">
        <v>194</v>
      </c>
      <c r="E5413" t="s">
        <v>92</v>
      </c>
      <c r="F5413">
        <v>2.3350091454819899</v>
      </c>
      <c r="G5413">
        <v>2.3350091454819899</v>
      </c>
      <c r="H5413">
        <v>2.3350091454819899</v>
      </c>
      <c r="I5413">
        <v>2.3350091454819899</v>
      </c>
      <c r="J5413">
        <v>2.3350091454819899</v>
      </c>
      <c r="K5413">
        <v>2.3350091454819899</v>
      </c>
      <c r="L5413">
        <v>2.3350091454819899</v>
      </c>
      <c r="M5413">
        <v>2.3350091454819899</v>
      </c>
      <c r="N5413">
        <v>2.3350091454819899</v>
      </c>
      <c r="O5413">
        <v>2.3350091454819899</v>
      </c>
      <c r="P5413">
        <v>2.3350091454819899</v>
      </c>
      <c r="Q5413">
        <v>2.3350091454819899</v>
      </c>
      <c r="R5413">
        <v>2.3350091454819899</v>
      </c>
      <c r="S5413">
        <v>2.3350091454819899</v>
      </c>
      <c r="T5413">
        <v>2.3350091454819899</v>
      </c>
      <c r="U5413">
        <v>2.3350091454819899</v>
      </c>
      <c r="V5413">
        <v>2.3350091454819899</v>
      </c>
      <c r="W5413">
        <v>2.3350091454819899</v>
      </c>
      <c r="X5413">
        <v>2.3350091454819899</v>
      </c>
      <c r="Y5413">
        <v>2.3350091454819899</v>
      </c>
      <c r="Z5413">
        <v>2.3350091454819899</v>
      </c>
      <c r="AA5413">
        <v>2.3350091454819899</v>
      </c>
      <c r="AB5413">
        <v>2.3350091454819899</v>
      </c>
      <c r="AC5413">
        <v>2.3350091454819899</v>
      </c>
      <c r="AD5413">
        <v>2.3350091454819899</v>
      </c>
      <c r="AE5413">
        <v>2.3350091454819899</v>
      </c>
      <c r="AF5413">
        <v>2.3350091454819899</v>
      </c>
      <c r="AG5413">
        <v>2.3350091454819899</v>
      </c>
      <c r="AH5413">
        <v>2.3350091454819899</v>
      </c>
      <c r="AI5413">
        <v>2.3350091454819899</v>
      </c>
      <c r="AJ5413">
        <v>2.3350091454819899</v>
      </c>
      <c r="AK5413">
        <v>2.3350091454819899</v>
      </c>
    </row>
    <row r="5414" spans="1:37" hidden="1" x14ac:dyDescent="0.3">
      <c r="A5414" s="130" t="str">
        <f t="shared" si="128"/>
        <v>SDGbaseWaS_1BW_v6_3trnsfrx_rowhhd-9</v>
      </c>
      <c r="B5414" s="130" t="s">
        <v>220</v>
      </c>
      <c r="C5414" s="130" t="s">
        <v>304</v>
      </c>
      <c r="D5414" s="4" t="s">
        <v>194</v>
      </c>
      <c r="E5414" t="s">
        <v>93</v>
      </c>
      <c r="F5414">
        <v>8.8179239513541408</v>
      </c>
      <c r="G5414">
        <v>8.8179239513541408</v>
      </c>
      <c r="H5414">
        <v>8.8179239513541408</v>
      </c>
      <c r="I5414">
        <v>8.8179239513541408</v>
      </c>
      <c r="J5414">
        <v>8.8179239513541408</v>
      </c>
      <c r="K5414">
        <v>8.8179239513541408</v>
      </c>
      <c r="L5414">
        <v>8.8179239513541408</v>
      </c>
      <c r="M5414">
        <v>8.8179239513541408</v>
      </c>
      <c r="N5414">
        <v>8.8179239513541408</v>
      </c>
      <c r="O5414">
        <v>8.8179239513541408</v>
      </c>
      <c r="P5414">
        <v>8.8179239513541408</v>
      </c>
      <c r="Q5414">
        <v>8.8179239513541408</v>
      </c>
      <c r="R5414">
        <v>8.8179239513541408</v>
      </c>
      <c r="S5414">
        <v>8.8179239513541408</v>
      </c>
      <c r="T5414">
        <v>8.8179239513541408</v>
      </c>
      <c r="U5414">
        <v>8.8179239513541408</v>
      </c>
      <c r="V5414">
        <v>8.8179239513541408</v>
      </c>
      <c r="W5414">
        <v>8.8179239513541408</v>
      </c>
      <c r="X5414">
        <v>8.8179239513541408</v>
      </c>
      <c r="Y5414">
        <v>8.8179239513541408</v>
      </c>
      <c r="Z5414">
        <v>8.8179239513541408</v>
      </c>
      <c r="AA5414">
        <v>8.8179239513541408</v>
      </c>
      <c r="AB5414">
        <v>8.8179239513541408</v>
      </c>
      <c r="AC5414">
        <v>8.8179239513541408</v>
      </c>
      <c r="AD5414">
        <v>8.8179239513541408</v>
      </c>
      <c r="AE5414">
        <v>8.8179239513541408</v>
      </c>
      <c r="AF5414">
        <v>8.8179239513541408</v>
      </c>
      <c r="AG5414">
        <v>8.8179239513541408</v>
      </c>
      <c r="AH5414">
        <v>8.8179239513541408</v>
      </c>
      <c r="AI5414">
        <v>8.8179239513541408</v>
      </c>
      <c r="AJ5414">
        <v>8.8179239513541408</v>
      </c>
      <c r="AK5414">
        <v>8.8179239513541408</v>
      </c>
    </row>
    <row r="5415" spans="1:37" hidden="1" x14ac:dyDescent="0.3">
      <c r="A5415" s="130" t="str">
        <f t="shared" si="128"/>
        <v>SDGbaseWaS_1BW_v6_3trnsfrx_rowgov</v>
      </c>
      <c r="B5415" s="130" t="s">
        <v>220</v>
      </c>
      <c r="C5415" s="130" t="s">
        <v>304</v>
      </c>
      <c r="D5415" s="4" t="s">
        <v>194</v>
      </c>
      <c r="E5415" t="s">
        <v>195</v>
      </c>
      <c r="F5415">
        <v>-48.311760195367</v>
      </c>
      <c r="G5415">
        <v>-48.311760195367</v>
      </c>
      <c r="H5415">
        <v>-48.311760195367</v>
      </c>
      <c r="I5415">
        <v>-48.311760195367</v>
      </c>
      <c r="J5415">
        <v>-48.311760195367</v>
      </c>
      <c r="K5415">
        <v>-48.311760195367</v>
      </c>
      <c r="L5415">
        <v>-48.311760195367</v>
      </c>
      <c r="M5415">
        <v>-48.311760195367</v>
      </c>
      <c r="N5415">
        <v>-48.311760195367</v>
      </c>
      <c r="O5415">
        <v>-48.311760195367</v>
      </c>
      <c r="P5415">
        <v>-48.311760195367</v>
      </c>
      <c r="Q5415">
        <v>-48.311760195367</v>
      </c>
      <c r="R5415">
        <v>-48.311760195367</v>
      </c>
      <c r="S5415">
        <v>-48.311760195367</v>
      </c>
      <c r="T5415">
        <v>-48.311760195367</v>
      </c>
      <c r="U5415">
        <v>-48.311760195367</v>
      </c>
      <c r="V5415">
        <v>-48.311760195367</v>
      </c>
      <c r="W5415">
        <v>-48.311760195367</v>
      </c>
      <c r="X5415">
        <v>-48.311760195367</v>
      </c>
      <c r="Y5415">
        <v>-48.311760195367</v>
      </c>
      <c r="Z5415">
        <v>-48.311760195367</v>
      </c>
      <c r="AA5415">
        <v>-48.311760195367</v>
      </c>
      <c r="AB5415">
        <v>-48.311760195367</v>
      </c>
      <c r="AC5415">
        <v>-48.311760195367</v>
      </c>
      <c r="AD5415">
        <v>-48.311760195367</v>
      </c>
      <c r="AE5415">
        <v>-48.311760195367</v>
      </c>
      <c r="AF5415">
        <v>-48.311760195367</v>
      </c>
      <c r="AG5415">
        <v>-48.311760195367</v>
      </c>
      <c r="AH5415">
        <v>-48.311760195367</v>
      </c>
      <c r="AI5415">
        <v>-48.311760195367</v>
      </c>
      <c r="AJ5415">
        <v>-48.311760195367</v>
      </c>
      <c r="AK5415">
        <v>-48.311760195367</v>
      </c>
    </row>
    <row r="5416" spans="1:37" hidden="1" x14ac:dyDescent="0.3">
      <c r="A5416" s="130" t="str">
        <f t="shared" si="128"/>
        <v>SDGbaseWaS_1BW_v6_3C_NetTrnsGov2Instotal</v>
      </c>
      <c r="B5416" s="130" t="s">
        <v>220</v>
      </c>
      <c r="C5416" s="130" t="s">
        <v>304</v>
      </c>
      <c r="D5416" s="4" t="s">
        <v>196</v>
      </c>
      <c r="E5416" t="s">
        <v>1</v>
      </c>
      <c r="F5416">
        <v>406.47648084416699</v>
      </c>
      <c r="G5416">
        <v>406.47648084416699</v>
      </c>
      <c r="H5416">
        <v>397.54990810955201</v>
      </c>
      <c r="I5416">
        <v>403.762443250123</v>
      </c>
      <c r="J5416">
        <v>408.59438316454799</v>
      </c>
      <c r="K5416">
        <v>412.83858421069999</v>
      </c>
      <c r="L5416">
        <v>417.75252471125498</v>
      </c>
      <c r="M5416">
        <v>423.265505631069</v>
      </c>
      <c r="N5416">
        <v>428.93184453949101</v>
      </c>
      <c r="O5416">
        <v>435.10555053212101</v>
      </c>
      <c r="P5416">
        <v>442.20228840736002</v>
      </c>
      <c r="Q5416">
        <v>449.73214743193603</v>
      </c>
      <c r="R5416">
        <v>457.22497228917302</v>
      </c>
      <c r="S5416">
        <v>466.00712263481699</v>
      </c>
      <c r="T5416">
        <v>475.00934141322199</v>
      </c>
      <c r="U5416">
        <v>484.50345337214401</v>
      </c>
      <c r="V5416">
        <v>495.260576898816</v>
      </c>
      <c r="W5416">
        <v>505.86189092496898</v>
      </c>
      <c r="X5416">
        <v>516.90990249505501</v>
      </c>
      <c r="Y5416">
        <v>528.50386267617603</v>
      </c>
      <c r="Z5416">
        <v>539.60904488037795</v>
      </c>
      <c r="AA5416">
        <v>551.39087060245402</v>
      </c>
      <c r="AB5416">
        <v>563.00797820649598</v>
      </c>
      <c r="AC5416">
        <v>575.90337693254003</v>
      </c>
      <c r="AD5416">
        <v>588.17032789206803</v>
      </c>
      <c r="AE5416">
        <v>600.66391874977103</v>
      </c>
      <c r="AF5416">
        <v>613.658818682066</v>
      </c>
      <c r="AG5416">
        <v>627.18743474572204</v>
      </c>
      <c r="AH5416">
        <v>640.73305440287004</v>
      </c>
      <c r="AI5416">
        <v>644.84158627717898</v>
      </c>
      <c r="AJ5416">
        <v>647.30207394048</v>
      </c>
      <c r="AK5416">
        <v>649.50424888049895</v>
      </c>
    </row>
    <row r="5417" spans="1:37" hidden="1" x14ac:dyDescent="0.3">
      <c r="A5417" s="130" t="str">
        <f t="shared" si="128"/>
        <v>SDGbaseWaS_1BW_v6_3QFSXflab-p</v>
      </c>
      <c r="B5417" s="130" t="s">
        <v>220</v>
      </c>
      <c r="C5417" s="130" t="s">
        <v>304</v>
      </c>
      <c r="D5417" s="4" t="s">
        <v>198</v>
      </c>
      <c r="E5417" t="s">
        <v>199</v>
      </c>
      <c r="F5417">
        <v>3154.5511147246002</v>
      </c>
      <c r="G5417">
        <v>2922.62294347548</v>
      </c>
      <c r="H5417">
        <v>3032.6382511370398</v>
      </c>
      <c r="I5417">
        <v>3174.00803724761</v>
      </c>
      <c r="J5417">
        <v>3286.7481185930801</v>
      </c>
      <c r="K5417">
        <v>3386.5584249142098</v>
      </c>
      <c r="L5417">
        <v>3482.4279713932201</v>
      </c>
      <c r="M5417">
        <v>3577.2614591043598</v>
      </c>
      <c r="N5417">
        <v>3673.9091931579601</v>
      </c>
      <c r="O5417">
        <v>3775.9154637950501</v>
      </c>
      <c r="P5417">
        <v>3884.8850853195399</v>
      </c>
      <c r="Q5417">
        <v>3996.9176074524598</v>
      </c>
      <c r="R5417">
        <v>4116.1957691240596</v>
      </c>
      <c r="S5417">
        <v>4241.54676237888</v>
      </c>
      <c r="T5417">
        <v>4371.9062773071701</v>
      </c>
      <c r="U5417">
        <v>4511.6673919458399</v>
      </c>
      <c r="V5417">
        <v>4656.6051684347804</v>
      </c>
      <c r="W5417">
        <v>4805.9692552467504</v>
      </c>
      <c r="X5417">
        <v>4960.8524335624497</v>
      </c>
      <c r="Y5417">
        <v>5114.9299513514297</v>
      </c>
      <c r="Z5417">
        <v>5268.3536979171904</v>
      </c>
      <c r="AA5417">
        <v>5420.6704011501497</v>
      </c>
      <c r="AB5417">
        <v>5583.7731717284196</v>
      </c>
      <c r="AC5417">
        <v>5750.7267588223403</v>
      </c>
      <c r="AD5417">
        <v>5917.3287065254499</v>
      </c>
      <c r="AE5417">
        <v>6087.0897507830095</v>
      </c>
      <c r="AF5417">
        <v>6262.0129008185604</v>
      </c>
      <c r="AG5417">
        <v>6436.28260677239</v>
      </c>
      <c r="AH5417">
        <v>6554.4877001295999</v>
      </c>
      <c r="AI5417">
        <v>6628.4162532558103</v>
      </c>
      <c r="AJ5417">
        <v>6678.25422297568</v>
      </c>
      <c r="AK5417">
        <v>6710.7471943591399</v>
      </c>
    </row>
    <row r="5418" spans="1:37" hidden="1" x14ac:dyDescent="0.3">
      <c r="A5418" s="130" t="str">
        <f t="shared" si="128"/>
        <v>SDGbaseWaS_1BW_v6_3QFSXflab-m</v>
      </c>
      <c r="B5418" s="130" t="s">
        <v>220</v>
      </c>
      <c r="C5418" s="130" t="s">
        <v>304</v>
      </c>
      <c r="D5418" s="4" t="s">
        <v>198</v>
      </c>
      <c r="E5418" t="s">
        <v>200</v>
      </c>
      <c r="F5418">
        <v>5235.9946818431899</v>
      </c>
      <c r="G5418">
        <v>4887.4476275667103</v>
      </c>
      <c r="H5418">
        <v>5090.9266751892601</v>
      </c>
      <c r="I5418">
        <v>5294.5844197856204</v>
      </c>
      <c r="J5418">
        <v>5461.2552308043596</v>
      </c>
      <c r="K5418">
        <v>5614.0219872379903</v>
      </c>
      <c r="L5418">
        <v>5765.8505268367899</v>
      </c>
      <c r="M5418">
        <v>5920.8920473927301</v>
      </c>
      <c r="N5418">
        <v>6081.3473819227502</v>
      </c>
      <c r="O5418">
        <v>6244.9972648018602</v>
      </c>
      <c r="P5418">
        <v>6421.7341025421501</v>
      </c>
      <c r="Q5418">
        <v>6604.0382719366098</v>
      </c>
      <c r="R5418">
        <v>6792.27099178758</v>
      </c>
      <c r="S5418">
        <v>6995.6359277127503</v>
      </c>
      <c r="T5418">
        <v>7210.4809787084996</v>
      </c>
      <c r="U5418">
        <v>7443.9844383854497</v>
      </c>
      <c r="V5418">
        <v>7691.16758948809</v>
      </c>
      <c r="W5418">
        <v>7947.0353508981698</v>
      </c>
      <c r="X5418">
        <v>8209.2344706300501</v>
      </c>
      <c r="Y5418">
        <v>8465.45998386063</v>
      </c>
      <c r="Z5418">
        <v>8716.9278296724096</v>
      </c>
      <c r="AA5418">
        <v>8965.0456223932397</v>
      </c>
      <c r="AB5418">
        <v>9221.2951550329108</v>
      </c>
      <c r="AC5418">
        <v>9482.8192777444001</v>
      </c>
      <c r="AD5418">
        <v>9748.8074867564592</v>
      </c>
      <c r="AE5418">
        <v>10023.5738064652</v>
      </c>
      <c r="AF5418">
        <v>10309.9369320772</v>
      </c>
      <c r="AG5418">
        <v>10591.737826090601</v>
      </c>
      <c r="AH5418">
        <v>10757.239583775499</v>
      </c>
      <c r="AI5418">
        <v>10835.552602739401</v>
      </c>
      <c r="AJ5418">
        <v>10867.3688982369</v>
      </c>
      <c r="AK5418">
        <v>10866.7076441058</v>
      </c>
    </row>
    <row r="5419" spans="1:37" hidden="1" x14ac:dyDescent="0.3">
      <c r="A5419" s="130" t="str">
        <f t="shared" si="128"/>
        <v>SDGbaseWaS_1BW_v6_3QFSXflab-s</v>
      </c>
      <c r="B5419" s="130" t="s">
        <v>220</v>
      </c>
      <c r="C5419" s="130" t="s">
        <v>304</v>
      </c>
      <c r="D5419" s="4" t="s">
        <v>198</v>
      </c>
      <c r="E5419" t="s">
        <v>201</v>
      </c>
      <c r="F5419">
        <v>4708.9378060375002</v>
      </c>
      <c r="G5419">
        <v>4347.6121759324997</v>
      </c>
      <c r="H5419">
        <v>4509.76765106529</v>
      </c>
      <c r="I5419">
        <v>4700.2159479988204</v>
      </c>
      <c r="J5419">
        <v>4865.1027681477099</v>
      </c>
      <c r="K5419">
        <v>5018.2520562025302</v>
      </c>
      <c r="L5419">
        <v>5167.6706825504298</v>
      </c>
      <c r="M5419">
        <v>5317.4387368298003</v>
      </c>
      <c r="N5419">
        <v>5468.9522830647502</v>
      </c>
      <c r="O5419">
        <v>5611.3319191827204</v>
      </c>
      <c r="P5419">
        <v>5766.3059878379499</v>
      </c>
      <c r="Q5419">
        <v>5928.4832804688904</v>
      </c>
      <c r="R5419">
        <v>6098.5874613914602</v>
      </c>
      <c r="S5419">
        <v>6278.1487712481503</v>
      </c>
      <c r="T5419">
        <v>6465.9626402002004</v>
      </c>
      <c r="U5419">
        <v>6666.9609322733504</v>
      </c>
      <c r="V5419">
        <v>6879.5016770153597</v>
      </c>
      <c r="W5419">
        <v>7100.5558302199597</v>
      </c>
      <c r="X5419">
        <v>7328.4069860102099</v>
      </c>
      <c r="Y5419">
        <v>7554.3333281913601</v>
      </c>
      <c r="Z5419">
        <v>7777.7012533413099</v>
      </c>
      <c r="AA5419">
        <v>8000.0325108977604</v>
      </c>
      <c r="AB5419">
        <v>8220.2624345406402</v>
      </c>
      <c r="AC5419">
        <v>8443.4702890011195</v>
      </c>
      <c r="AD5419">
        <v>8672.3189004259093</v>
      </c>
      <c r="AE5419">
        <v>8909.8971465415198</v>
      </c>
      <c r="AF5419">
        <v>9157.8393306754806</v>
      </c>
      <c r="AG5419">
        <v>9405.6379059086503</v>
      </c>
      <c r="AH5419">
        <v>9578.3552164011398</v>
      </c>
      <c r="AI5419">
        <v>9689.9915595067396</v>
      </c>
      <c r="AJ5419">
        <v>9764.1534994874401</v>
      </c>
      <c r="AK5419">
        <v>9809.9960935561503</v>
      </c>
    </row>
    <row r="5420" spans="1:37" hidden="1" x14ac:dyDescent="0.3">
      <c r="A5420" s="130" t="str">
        <f t="shared" si="128"/>
        <v>SDGbaseWaS_1BW_v6_3QFSXflab-t</v>
      </c>
      <c r="B5420" s="130" t="s">
        <v>220</v>
      </c>
      <c r="C5420" s="130" t="s">
        <v>304</v>
      </c>
      <c r="D5420" s="4" t="s">
        <v>198</v>
      </c>
      <c r="E5420" t="s">
        <v>202</v>
      </c>
      <c r="F5420">
        <v>3319.0950973737399</v>
      </c>
      <c r="G5420">
        <v>3025.15637016238</v>
      </c>
      <c r="H5420">
        <v>3112.0834947950302</v>
      </c>
      <c r="I5420">
        <v>3228.98605882419</v>
      </c>
      <c r="J5420">
        <v>3332.92403018288</v>
      </c>
      <c r="K5420">
        <v>3431.8067902136399</v>
      </c>
      <c r="L5420">
        <v>3529.9363860271001</v>
      </c>
      <c r="M5420">
        <v>3629.2437468426501</v>
      </c>
      <c r="N5420">
        <v>3730.13285837387</v>
      </c>
      <c r="O5420">
        <v>3822.5877663592</v>
      </c>
      <c r="P5420">
        <v>3924.4379413868401</v>
      </c>
      <c r="Q5420">
        <v>4032.7492521075301</v>
      </c>
      <c r="R5420">
        <v>4152.9885623344899</v>
      </c>
      <c r="S5420">
        <v>4278.8848190464596</v>
      </c>
      <c r="T5420">
        <v>4409.7007383543796</v>
      </c>
      <c r="U5420">
        <v>4548.5201339980804</v>
      </c>
      <c r="V5420">
        <v>4693.5581559975899</v>
      </c>
      <c r="W5420">
        <v>4844.33898669681</v>
      </c>
      <c r="X5420">
        <v>5002.5969528987598</v>
      </c>
      <c r="Y5420">
        <v>5159.5554697795596</v>
      </c>
      <c r="Z5420">
        <v>5315.7742801744098</v>
      </c>
      <c r="AA5420">
        <v>5471.8090633737602</v>
      </c>
      <c r="AB5420">
        <v>5626.8267630137998</v>
      </c>
      <c r="AC5420">
        <v>5782.4146605713304</v>
      </c>
      <c r="AD5420">
        <v>5939.9166821396702</v>
      </c>
      <c r="AE5420">
        <v>6101.9277036550902</v>
      </c>
      <c r="AF5420">
        <v>6270.3622233980104</v>
      </c>
      <c r="AG5420">
        <v>6440.1360787660697</v>
      </c>
      <c r="AH5420">
        <v>6563.1243009669797</v>
      </c>
      <c r="AI5420">
        <v>6646.7345880898602</v>
      </c>
      <c r="AJ5420">
        <v>6705.6188601651902</v>
      </c>
      <c r="AK5420">
        <v>6745.85165266882</v>
      </c>
    </row>
    <row r="5421" spans="1:37" hidden="1" x14ac:dyDescent="0.3">
      <c r="A5421" s="130" t="str">
        <f t="shared" si="128"/>
        <v>SDGbaseWaS_1BW_v6_3QFSXfcap</v>
      </c>
      <c r="B5421" s="130" t="s">
        <v>220</v>
      </c>
      <c r="C5421" s="130" t="s">
        <v>304</v>
      </c>
      <c r="D5421" s="4" t="s">
        <v>198</v>
      </c>
      <c r="E5421" t="s">
        <v>203</v>
      </c>
      <c r="F5421">
        <v>3799.0893858038498</v>
      </c>
      <c r="G5421">
        <v>3955.0310944371899</v>
      </c>
      <c r="H5421">
        <v>4074.8564053412802</v>
      </c>
      <c r="I5421">
        <v>4154.03591786374</v>
      </c>
      <c r="J5421">
        <v>4251.9407387439296</v>
      </c>
      <c r="K5421">
        <v>4368.4904411410198</v>
      </c>
      <c r="L5421">
        <v>4505.0582641035799</v>
      </c>
      <c r="M5421">
        <v>4641.70691125966</v>
      </c>
      <c r="N5421">
        <v>4775.6771573829701</v>
      </c>
      <c r="O5421">
        <v>4887.0462883801001</v>
      </c>
      <c r="P5421">
        <v>4998.8517783650695</v>
      </c>
      <c r="Q5421">
        <v>5109.2165814504997</v>
      </c>
      <c r="R5421">
        <v>5268.9186884200099</v>
      </c>
      <c r="S5421">
        <v>5403.05895433352</v>
      </c>
      <c r="T5421">
        <v>5547.5946261661302</v>
      </c>
      <c r="U5421">
        <v>5724.2733907801103</v>
      </c>
      <c r="V5421">
        <v>5886.9792940746001</v>
      </c>
      <c r="W5421">
        <v>6062.4190735685997</v>
      </c>
      <c r="X5421">
        <v>6250.94936723706</v>
      </c>
      <c r="Y5421">
        <v>6425.72215855796</v>
      </c>
      <c r="Z5421">
        <v>6602.48400616647</v>
      </c>
      <c r="AA5421">
        <v>6785.1266559102296</v>
      </c>
      <c r="AB5421">
        <v>6973.2315951698902</v>
      </c>
      <c r="AC5421">
        <v>7149.70343450992</v>
      </c>
      <c r="AD5421">
        <v>7333.2721480796099</v>
      </c>
      <c r="AE5421">
        <v>7525.7126677693605</v>
      </c>
      <c r="AF5421">
        <v>7727.9550918258401</v>
      </c>
      <c r="AG5421">
        <v>7917.2207129871204</v>
      </c>
      <c r="AH5421">
        <v>7771.4897838875104</v>
      </c>
      <c r="AI5421">
        <v>7638.0050000115198</v>
      </c>
      <c r="AJ5421">
        <v>7537.95823773547</v>
      </c>
      <c r="AK5421">
        <v>7441.54366901709</v>
      </c>
    </row>
    <row r="5422" spans="1:37" hidden="1" x14ac:dyDescent="0.3">
      <c r="A5422" s="130" t="str">
        <f t="shared" si="128"/>
        <v>SDGbaseWaS_1BW_v6_3QFSXfegy</v>
      </c>
      <c r="B5422" s="130" t="s">
        <v>220</v>
      </c>
      <c r="C5422" s="130" t="s">
        <v>304</v>
      </c>
      <c r="D5422" s="4" t="s">
        <v>198</v>
      </c>
      <c r="E5422" t="s">
        <v>204</v>
      </c>
      <c r="F5422">
        <v>200.18165765045001</v>
      </c>
      <c r="G5422">
        <v>215.86420678374199</v>
      </c>
      <c r="H5422">
        <v>219.02407371728799</v>
      </c>
      <c r="I5422">
        <v>223.13486212812501</v>
      </c>
      <c r="J5422">
        <v>228.81134702181799</v>
      </c>
      <c r="K5422">
        <v>239.410501648045</v>
      </c>
      <c r="L5422">
        <v>250.54610547558201</v>
      </c>
      <c r="M5422">
        <v>252.83336498230301</v>
      </c>
      <c r="N5422">
        <v>250.855927846193</v>
      </c>
      <c r="O5422">
        <v>252.02847268711301</v>
      </c>
      <c r="P5422">
        <v>259.10418488386301</v>
      </c>
      <c r="Q5422">
        <v>267.384379699421</v>
      </c>
      <c r="R5422">
        <v>283.43679345785603</v>
      </c>
      <c r="S5422">
        <v>293.95729181596698</v>
      </c>
      <c r="T5422">
        <v>304.362182318566</v>
      </c>
      <c r="U5422">
        <v>314.58491736462202</v>
      </c>
      <c r="V5422">
        <v>314.581932090978</v>
      </c>
      <c r="W5422">
        <v>322.70864039834498</v>
      </c>
      <c r="X5422">
        <v>344.26395255622799</v>
      </c>
      <c r="Y5422">
        <v>365.059876348861</v>
      </c>
      <c r="Z5422">
        <v>385.80887477403297</v>
      </c>
      <c r="AA5422">
        <v>405.88648163217499</v>
      </c>
      <c r="AB5422">
        <v>427.22507347545201</v>
      </c>
      <c r="AC5422">
        <v>448.69394843684501</v>
      </c>
      <c r="AD5422">
        <v>462.49671670015903</v>
      </c>
      <c r="AE5422">
        <v>480.79214348305999</v>
      </c>
      <c r="AF5422">
        <v>500.394379412869</v>
      </c>
      <c r="AG5422">
        <v>583.60126346251798</v>
      </c>
      <c r="AH5422">
        <v>660.15223300993</v>
      </c>
      <c r="AI5422">
        <v>728.74565341881305</v>
      </c>
      <c r="AJ5422">
        <v>798.55764859001295</v>
      </c>
      <c r="AK5422">
        <v>865.32540431755399</v>
      </c>
    </row>
    <row r="5423" spans="1:37" hidden="1" x14ac:dyDescent="0.3">
      <c r="A5423" s="130" t="str">
        <f t="shared" si="128"/>
        <v>SDGbaseWaS_1BW_v6_3QFSXfland</v>
      </c>
      <c r="B5423" s="130" t="s">
        <v>220</v>
      </c>
      <c r="C5423" s="130" t="s">
        <v>304</v>
      </c>
      <c r="D5423" s="4" t="s">
        <v>198</v>
      </c>
      <c r="E5423" t="s">
        <v>205</v>
      </c>
      <c r="F5423">
        <v>17.027338782018301</v>
      </c>
      <c r="G5423">
        <v>17.1976121698385</v>
      </c>
      <c r="H5423">
        <v>17.3695882915369</v>
      </c>
      <c r="I5423">
        <v>17.5432841744523</v>
      </c>
      <c r="J5423">
        <v>17.718717016196798</v>
      </c>
      <c r="K5423">
        <v>17.895904186358798</v>
      </c>
      <c r="L5423">
        <v>18.074863228222402</v>
      </c>
      <c r="M5423">
        <v>18.255611860504601</v>
      </c>
      <c r="N5423">
        <v>18.4381679791096</v>
      </c>
      <c r="O5423">
        <v>18.622549658900699</v>
      </c>
      <c r="P5423">
        <v>18.808775155489698</v>
      </c>
      <c r="Q5423">
        <v>18.996862907044601</v>
      </c>
      <c r="R5423">
        <v>19.186831536115101</v>
      </c>
      <c r="S5423">
        <v>19.378699851476199</v>
      </c>
      <c r="T5423">
        <v>19.572486849991002</v>
      </c>
      <c r="U5423">
        <v>19.7682117184909</v>
      </c>
      <c r="V5423">
        <v>19.9658938356758</v>
      </c>
      <c r="W5423">
        <v>20.165552774032601</v>
      </c>
      <c r="X5423">
        <v>20.367208301772902</v>
      </c>
      <c r="Y5423">
        <v>20.570880384790598</v>
      </c>
      <c r="Z5423">
        <v>20.7765891886385</v>
      </c>
      <c r="AA5423">
        <v>20.9843550805249</v>
      </c>
      <c r="AB5423">
        <v>21.194198631330199</v>
      </c>
      <c r="AC5423">
        <v>21.406140617643501</v>
      </c>
      <c r="AD5423">
        <v>21.6202020238199</v>
      </c>
      <c r="AE5423">
        <v>21.836404044058099</v>
      </c>
      <c r="AF5423">
        <v>22.054768084498701</v>
      </c>
      <c r="AG5423">
        <v>22.275315765343699</v>
      </c>
      <c r="AH5423">
        <v>22.498068922997099</v>
      </c>
      <c r="AI5423">
        <v>22.723049612227101</v>
      </c>
      <c r="AJ5423">
        <v>22.9502801083493</v>
      </c>
      <c r="AK5423">
        <v>23.179782909432799</v>
      </c>
    </row>
    <row r="5424" spans="1:37" hidden="1" x14ac:dyDescent="0.3">
      <c r="A5424" s="130" t="str">
        <f t="shared" si="128"/>
        <v>SDGbaseWaS_1BW_v6_3P_ActivePoptotal</v>
      </c>
      <c r="B5424" s="130" t="s">
        <v>220</v>
      </c>
      <c r="C5424" s="130" t="s">
        <v>304</v>
      </c>
      <c r="D5424" s="4" t="s">
        <v>207</v>
      </c>
      <c r="E5424" t="s">
        <v>1</v>
      </c>
      <c r="G5424">
        <v>24292.9</v>
      </c>
      <c r="H5424">
        <v>24642.6</v>
      </c>
      <c r="I5424">
        <v>24992.2</v>
      </c>
      <c r="J5424">
        <v>25341.9</v>
      </c>
      <c r="K5424">
        <v>25691.599999999999</v>
      </c>
      <c r="L5424">
        <v>26041.200000000001</v>
      </c>
      <c r="M5424">
        <v>26390.6</v>
      </c>
      <c r="N5424">
        <v>26740</v>
      </c>
      <c r="O5424">
        <v>27089.3</v>
      </c>
      <c r="P5424">
        <v>27438.7</v>
      </c>
      <c r="Q5424">
        <v>27788.1</v>
      </c>
      <c r="R5424">
        <v>28086.2</v>
      </c>
      <c r="S5424">
        <v>28384.400000000001</v>
      </c>
      <c r="T5424">
        <v>28682.5</v>
      </c>
      <c r="U5424">
        <v>28980.7</v>
      </c>
      <c r="V5424">
        <v>29278.799999999999</v>
      </c>
      <c r="W5424">
        <v>29514.3</v>
      </c>
      <c r="X5424">
        <v>29749.7</v>
      </c>
      <c r="Y5424">
        <v>29985.200000000001</v>
      </c>
      <c r="Z5424">
        <v>30220.7</v>
      </c>
      <c r="AA5424">
        <v>30456.1</v>
      </c>
      <c r="AB5424">
        <v>30638.2</v>
      </c>
      <c r="AC5424">
        <v>30820.3</v>
      </c>
      <c r="AD5424">
        <v>31002.3</v>
      </c>
      <c r="AE5424">
        <v>31184.400000000001</v>
      </c>
      <c r="AF5424">
        <v>31366.5</v>
      </c>
      <c r="AG5424">
        <v>31469.200000000001</v>
      </c>
      <c r="AH5424">
        <v>31571.9</v>
      </c>
      <c r="AI5424">
        <v>31674.6</v>
      </c>
      <c r="AJ5424">
        <v>31777.4</v>
      </c>
      <c r="AK5424">
        <v>31880.1</v>
      </c>
    </row>
    <row r="5425" spans="1:37" hidden="1" x14ac:dyDescent="0.3">
      <c r="A5425" s="130" t="str">
        <f t="shared" si="128"/>
        <v>SDGbaseWaS_1BW_v6_3P_WAgePoptotal</v>
      </c>
      <c r="B5425" s="130" t="s">
        <v>220</v>
      </c>
      <c r="C5425" s="130" t="s">
        <v>304</v>
      </c>
      <c r="D5425" s="4" t="s">
        <v>208</v>
      </c>
      <c r="E5425" t="s">
        <v>1</v>
      </c>
      <c r="G5425">
        <v>38959.5</v>
      </c>
      <c r="H5425">
        <v>39520.300000000003</v>
      </c>
      <c r="I5425">
        <v>40081.1</v>
      </c>
      <c r="J5425">
        <v>40641.9</v>
      </c>
      <c r="K5425">
        <v>41202.699999999997</v>
      </c>
      <c r="L5425">
        <v>41763.4</v>
      </c>
      <c r="M5425">
        <v>42323.7</v>
      </c>
      <c r="N5425">
        <v>42884</v>
      </c>
      <c r="O5425">
        <v>43444.3</v>
      </c>
      <c r="P5425">
        <v>44004.6</v>
      </c>
      <c r="Q5425">
        <v>44564.9</v>
      </c>
      <c r="R5425">
        <v>45043.1</v>
      </c>
      <c r="S5425">
        <v>45521.2</v>
      </c>
      <c r="T5425">
        <v>45999.4</v>
      </c>
      <c r="U5425">
        <v>46477.5</v>
      </c>
      <c r="V5425">
        <v>46955.7</v>
      </c>
      <c r="W5425">
        <v>47333.3</v>
      </c>
      <c r="X5425">
        <v>47710.9</v>
      </c>
      <c r="Y5425">
        <v>48088.6</v>
      </c>
      <c r="Z5425">
        <v>48466.2</v>
      </c>
      <c r="AA5425">
        <v>48843.8</v>
      </c>
      <c r="AB5425">
        <v>49135.8</v>
      </c>
      <c r="AC5425">
        <v>49427.8</v>
      </c>
      <c r="AD5425">
        <v>49719.8</v>
      </c>
      <c r="AE5425">
        <v>50011.8</v>
      </c>
      <c r="AF5425">
        <v>50303.8</v>
      </c>
      <c r="AG5425">
        <v>50468.5</v>
      </c>
      <c r="AH5425">
        <v>50633.3</v>
      </c>
      <c r="AI5425">
        <v>50798</v>
      </c>
      <c r="AJ5425">
        <v>50962.7</v>
      </c>
      <c r="AK5425">
        <v>51127.5</v>
      </c>
    </row>
    <row r="5426" spans="1:37" hidden="1" x14ac:dyDescent="0.3">
      <c r="A5426" s="130" t="str">
        <f t="shared" si="128"/>
        <v>SDGbaseWaS_1BW_v6_3C_BroadUnEmpRatetotal</v>
      </c>
      <c r="B5426" s="130" t="s">
        <v>220</v>
      </c>
      <c r="C5426" s="130" t="s">
        <v>304</v>
      </c>
      <c r="D5426" s="4" t="s">
        <v>209</v>
      </c>
      <c r="E5426" t="s">
        <v>1</v>
      </c>
      <c r="G5426">
        <v>0.37500919539713001</v>
      </c>
      <c r="H5426">
        <v>0.36104891236368603</v>
      </c>
      <c r="I5426">
        <v>0.34388351310183901</v>
      </c>
      <c r="J5426">
        <v>0.33130388219793999</v>
      </c>
      <c r="K5426">
        <v>0.32076479243922701</v>
      </c>
      <c r="L5426">
        <v>0.31086564494694802</v>
      </c>
      <c r="M5426">
        <v>0.301083113299071</v>
      </c>
      <c r="N5426">
        <v>0.29116149152882098</v>
      </c>
      <c r="O5426">
        <v>0.28182594551579998</v>
      </c>
      <c r="P5426">
        <v>0.27119859479179098</v>
      </c>
      <c r="Q5426">
        <v>0.26003618772188503</v>
      </c>
      <c r="R5426">
        <v>0.2466035709837</v>
      </c>
      <c r="S5426">
        <v>0.232176255957982</v>
      </c>
      <c r="T5426">
        <v>0.21701209327742499</v>
      </c>
      <c r="U5426">
        <v>0.20046331190748601</v>
      </c>
      <c r="V5426">
        <v>0.18299819012610399</v>
      </c>
      <c r="W5426">
        <v>0.16318871113115699</v>
      </c>
      <c r="X5426">
        <v>0.142811831947836</v>
      </c>
      <c r="Y5426">
        <v>0.123091434001341</v>
      </c>
      <c r="Z5426">
        <v>0.103966583795037</v>
      </c>
      <c r="AA5426">
        <v>8.5320917720426603E-2</v>
      </c>
      <c r="AB5426">
        <v>6.4822426764112706E-2</v>
      </c>
      <c r="AC5426">
        <v>4.4154956760992299E-2</v>
      </c>
      <c r="AD5426">
        <v>2.3350790881724998E-2</v>
      </c>
      <c r="AE5426">
        <v>1.9853385845227702E-3</v>
      </c>
      <c r="AF5426">
        <v>-2.0201533067738801E-2</v>
      </c>
      <c r="AG5426">
        <v>-4.4633941045138403E-2</v>
      </c>
      <c r="AH5426">
        <v>-5.9588013431981501E-2</v>
      </c>
      <c r="AI5426">
        <v>-6.7123026134248406E-2</v>
      </c>
      <c r="AJ5426">
        <v>-7.0427268463285203E-2</v>
      </c>
      <c r="AK5426">
        <v>-7.0677400155266398E-2</v>
      </c>
    </row>
    <row r="5427" spans="1:37" hidden="1" x14ac:dyDescent="0.3">
      <c r="A5427" s="130" t="str">
        <f t="shared" si="128"/>
        <v>SDGbaseWaS_1BW_v6_3C_LabForceParttotal</v>
      </c>
      <c r="B5427" s="130" t="s">
        <v>220</v>
      </c>
      <c r="C5427" s="130" t="s">
        <v>304</v>
      </c>
      <c r="D5427" s="4" t="s">
        <v>210</v>
      </c>
      <c r="E5427" t="s">
        <v>1</v>
      </c>
      <c r="G5427">
        <v>0.38970826414961901</v>
      </c>
      <c r="H5427">
        <v>0.39841337419469502</v>
      </c>
      <c r="I5427">
        <v>0.40911538016312499</v>
      </c>
      <c r="J5427">
        <v>0.41695959459887499</v>
      </c>
      <c r="K5427">
        <v>0.423531449603263</v>
      </c>
      <c r="L5427">
        <v>0.42970365360118001</v>
      </c>
      <c r="M5427">
        <v>0.43580395830632801</v>
      </c>
      <c r="N5427">
        <v>0.44199099236356998</v>
      </c>
      <c r="O5427">
        <v>0.447810930643118</v>
      </c>
      <c r="P5427">
        <v>0.45443801595938799</v>
      </c>
      <c r="Q5427">
        <v>0.46139873335215598</v>
      </c>
      <c r="R5427">
        <v>0.46977323462722598</v>
      </c>
      <c r="S5427">
        <v>0.47877068883039697</v>
      </c>
      <c r="T5427">
        <v>0.48822486020622602</v>
      </c>
      <c r="U5427">
        <v>0.49854516479162397</v>
      </c>
      <c r="V5427">
        <v>0.50943405360660798</v>
      </c>
      <c r="W5427">
        <v>0.52178697498508897</v>
      </c>
      <c r="X5427">
        <v>0.53449192622862796</v>
      </c>
      <c r="Y5427">
        <v>0.54678819373371201</v>
      </c>
      <c r="Z5427">
        <v>0.55871425985749501</v>
      </c>
      <c r="AA5427">
        <v>0.57033968687560999</v>
      </c>
      <c r="AB5427">
        <v>0.58312182816430702</v>
      </c>
      <c r="AC5427">
        <v>0.596009350732567</v>
      </c>
      <c r="AD5427">
        <v>0.60898016033546998</v>
      </c>
      <c r="AE5427">
        <v>0.62230290466339599</v>
      </c>
      <c r="AF5427">
        <v>0.63613785413764401</v>
      </c>
      <c r="AG5427">
        <v>0.65137252776558996</v>
      </c>
      <c r="AH5427">
        <v>0.66069576348516001</v>
      </c>
      <c r="AI5427">
        <v>0.66539420850411202</v>
      </c>
      <c r="AJ5427">
        <v>0.66745669834732502</v>
      </c>
      <c r="AK5427">
        <v>0.667611414301304</v>
      </c>
    </row>
    <row r="5428" spans="1:37" hidden="1" x14ac:dyDescent="0.3">
      <c r="A5428" s="130" t="str">
        <f t="shared" si="128"/>
        <v>SDGbaseWaS_1BW_v6_3QVAXaawhe</v>
      </c>
      <c r="B5428" s="130" t="s">
        <v>220</v>
      </c>
      <c r="C5428" s="130" t="s">
        <v>304</v>
      </c>
      <c r="D5428" s="4" t="s">
        <v>211</v>
      </c>
      <c r="E5428" t="s">
        <v>4</v>
      </c>
      <c r="F5428">
        <v>2.6605426949921398</v>
      </c>
      <c r="G5428">
        <v>2.64427286958687</v>
      </c>
      <c r="H5428">
        <v>2.6994743133518901</v>
      </c>
      <c r="I5428">
        <v>2.7316264729136699</v>
      </c>
      <c r="J5428">
        <v>2.7753634605974802</v>
      </c>
      <c r="K5428">
        <v>2.8156484007426599</v>
      </c>
      <c r="L5428">
        <v>2.8591326428103101</v>
      </c>
      <c r="M5428">
        <v>2.8994325631929398</v>
      </c>
      <c r="N5428">
        <v>2.94204272316022</v>
      </c>
      <c r="O5428">
        <v>3.0146599076988201</v>
      </c>
      <c r="P5428">
        <v>3.06991671855925</v>
      </c>
      <c r="Q5428">
        <v>3.1161345325810701</v>
      </c>
      <c r="R5428">
        <v>3.1823327076133601</v>
      </c>
      <c r="S5428">
        <v>3.2311485573134799</v>
      </c>
      <c r="T5428">
        <v>3.28010431279422</v>
      </c>
      <c r="U5428">
        <v>3.3330963151164501</v>
      </c>
      <c r="V5428">
        <v>3.3774411717573498</v>
      </c>
      <c r="W5428">
        <v>3.4212088150825801</v>
      </c>
      <c r="X5428">
        <v>3.4664352691087998</v>
      </c>
      <c r="Y5428">
        <v>3.5085897523417802</v>
      </c>
      <c r="Z5428">
        <v>3.5504222055109</v>
      </c>
      <c r="AA5428">
        <v>3.5931136203571299</v>
      </c>
      <c r="AB5428">
        <v>3.6480688102219401</v>
      </c>
      <c r="AC5428">
        <v>3.6971877811327101</v>
      </c>
      <c r="AD5428">
        <v>3.7449451602003601</v>
      </c>
      <c r="AE5428">
        <v>3.7934260925391601</v>
      </c>
      <c r="AF5428">
        <v>3.8430193470418899</v>
      </c>
      <c r="AG5428">
        <v>3.8863945894602301</v>
      </c>
      <c r="AH5428">
        <v>3.88130724890086</v>
      </c>
      <c r="AI5428">
        <v>3.8717525569179201</v>
      </c>
      <c r="AJ5428">
        <v>3.8654261314054299</v>
      </c>
      <c r="AK5428">
        <v>3.8559159214529299</v>
      </c>
    </row>
    <row r="5429" spans="1:37" hidden="1" x14ac:dyDescent="0.3">
      <c r="A5429" s="130" t="str">
        <f t="shared" si="128"/>
        <v>SDGbaseWaS_1BW_v6_3QVAXaamai</v>
      </c>
      <c r="B5429" s="130" t="s">
        <v>220</v>
      </c>
      <c r="C5429" s="130" t="s">
        <v>304</v>
      </c>
      <c r="D5429" s="4" t="s">
        <v>211</v>
      </c>
      <c r="E5429" t="s">
        <v>5</v>
      </c>
      <c r="F5429">
        <v>11.9253026570291</v>
      </c>
      <c r="G5429">
        <v>11.797625633378599</v>
      </c>
      <c r="H5429">
        <v>12.0816263675071</v>
      </c>
      <c r="I5429">
        <v>12.276879756036401</v>
      </c>
      <c r="J5429">
        <v>12.5224461871545</v>
      </c>
      <c r="K5429">
        <v>12.7315220548104</v>
      </c>
      <c r="L5429">
        <v>12.949393249643601</v>
      </c>
      <c r="M5429">
        <v>13.1430914352001</v>
      </c>
      <c r="N5429">
        <v>13.352931167041101</v>
      </c>
      <c r="O5429">
        <v>13.774524650778</v>
      </c>
      <c r="P5429">
        <v>14.0551724651885</v>
      </c>
      <c r="Q5429">
        <v>14.2751226391043</v>
      </c>
      <c r="R5429">
        <v>14.5868361038348</v>
      </c>
      <c r="S5429">
        <v>14.801960554444699</v>
      </c>
      <c r="T5429">
        <v>15.0151925405049</v>
      </c>
      <c r="U5429">
        <v>15.250055418238</v>
      </c>
      <c r="V5429">
        <v>15.431154437509701</v>
      </c>
      <c r="W5429">
        <v>15.602587100293499</v>
      </c>
      <c r="X5429">
        <v>15.785551026668699</v>
      </c>
      <c r="Y5429">
        <v>15.9589439923841</v>
      </c>
      <c r="Z5429">
        <v>16.127616309960001</v>
      </c>
      <c r="AA5429">
        <v>16.306392082238801</v>
      </c>
      <c r="AB5429">
        <v>16.5692587352362</v>
      </c>
      <c r="AC5429">
        <v>16.795720533598899</v>
      </c>
      <c r="AD5429">
        <v>17.006299218513298</v>
      </c>
      <c r="AE5429">
        <v>17.214737972395</v>
      </c>
      <c r="AF5429">
        <v>17.4206902784431</v>
      </c>
      <c r="AG5429">
        <v>17.556208311631501</v>
      </c>
      <c r="AH5429">
        <v>17.4822343892879</v>
      </c>
      <c r="AI5429">
        <v>17.376300487562101</v>
      </c>
      <c r="AJ5429">
        <v>17.283081650585899</v>
      </c>
      <c r="AK5429">
        <v>17.168826060764101</v>
      </c>
    </row>
    <row r="5430" spans="1:37" hidden="1" x14ac:dyDescent="0.3">
      <c r="A5430" s="130" t="str">
        <f t="shared" si="128"/>
        <v>SDGbaseWaS_1BW_v6_3QVAXaaoce</v>
      </c>
      <c r="B5430" s="130" t="s">
        <v>220</v>
      </c>
      <c r="C5430" s="130" t="s">
        <v>304</v>
      </c>
      <c r="D5430" s="4" t="s">
        <v>211</v>
      </c>
      <c r="E5430" t="s">
        <v>6</v>
      </c>
      <c r="F5430">
        <v>0.81587985557138398</v>
      </c>
      <c r="G5430">
        <v>0.81297078616281104</v>
      </c>
      <c r="H5430">
        <v>0.82930858178431099</v>
      </c>
      <c r="I5430">
        <v>0.83862270798277105</v>
      </c>
      <c r="J5430">
        <v>0.85160074548268105</v>
      </c>
      <c r="K5430">
        <v>0.86395524238022903</v>
      </c>
      <c r="L5430">
        <v>0.87753671601232597</v>
      </c>
      <c r="M5430">
        <v>0.89093285237277098</v>
      </c>
      <c r="N5430">
        <v>0.90536589474847795</v>
      </c>
      <c r="O5430">
        <v>0.92871443359184203</v>
      </c>
      <c r="P5430">
        <v>0.94821920489772804</v>
      </c>
      <c r="Q5430">
        <v>0.96513800164264496</v>
      </c>
      <c r="R5430">
        <v>0.98697569822506204</v>
      </c>
      <c r="S5430">
        <v>1.0042519637435601</v>
      </c>
      <c r="T5430">
        <v>1.0215262623014001</v>
      </c>
      <c r="U5430">
        <v>1.0399772129088001</v>
      </c>
      <c r="V5430">
        <v>1.05536769021605</v>
      </c>
      <c r="W5430">
        <v>1.0705277518585701</v>
      </c>
      <c r="X5430">
        <v>1.08629525011142</v>
      </c>
      <c r="Y5430">
        <v>1.1010147603109099</v>
      </c>
      <c r="Z5430">
        <v>1.11563742199176</v>
      </c>
      <c r="AA5430">
        <v>1.1306789141140601</v>
      </c>
      <c r="AB5430">
        <v>1.1496465308733701</v>
      </c>
      <c r="AC5430">
        <v>1.1668938714103301</v>
      </c>
      <c r="AD5430">
        <v>1.1835308258980199</v>
      </c>
      <c r="AE5430">
        <v>1.200242343143</v>
      </c>
      <c r="AF5430">
        <v>1.2171231979225601</v>
      </c>
      <c r="AG5430">
        <v>1.2322333804163601</v>
      </c>
      <c r="AH5430">
        <v>1.2336958242273901</v>
      </c>
      <c r="AI5430">
        <v>1.23341086718519</v>
      </c>
      <c r="AJ5430">
        <v>1.23368570983892</v>
      </c>
      <c r="AK5430">
        <v>1.2328680363932001</v>
      </c>
    </row>
    <row r="5431" spans="1:37" hidden="1" x14ac:dyDescent="0.3">
      <c r="A5431" s="130" t="str">
        <f t="shared" si="128"/>
        <v>SDGbaseWaS_1BW_v6_3QVAXaaveg</v>
      </c>
      <c r="B5431" s="130" t="s">
        <v>220</v>
      </c>
      <c r="C5431" s="130" t="s">
        <v>304</v>
      </c>
      <c r="D5431" s="4" t="s">
        <v>211</v>
      </c>
      <c r="E5431" t="s">
        <v>7</v>
      </c>
      <c r="F5431">
        <v>6.7349634382759103</v>
      </c>
      <c r="G5431">
        <v>6.4286567727221602</v>
      </c>
      <c r="H5431">
        <v>6.5352502417974403</v>
      </c>
      <c r="I5431">
        <v>6.6324612701283101</v>
      </c>
      <c r="J5431">
        <v>6.7633143672812697</v>
      </c>
      <c r="K5431">
        <v>6.8557046148812297</v>
      </c>
      <c r="L5431">
        <v>6.9480176810158598</v>
      </c>
      <c r="M5431">
        <v>7.0180172119470603</v>
      </c>
      <c r="N5431">
        <v>7.0994378465791801</v>
      </c>
      <c r="O5431">
        <v>7.2575780644504304</v>
      </c>
      <c r="P5431">
        <v>7.3574207689587503</v>
      </c>
      <c r="Q5431">
        <v>7.43822699446401</v>
      </c>
      <c r="R5431">
        <v>7.6216042547760203</v>
      </c>
      <c r="S5431">
        <v>7.72325198175706</v>
      </c>
      <c r="T5431">
        <v>7.8237226917718097</v>
      </c>
      <c r="U5431">
        <v>7.9364323532481498</v>
      </c>
      <c r="V5431">
        <v>8.0365059181175305</v>
      </c>
      <c r="W5431">
        <v>8.1301900584971492</v>
      </c>
      <c r="X5431">
        <v>8.2267093103840594</v>
      </c>
      <c r="Y5431">
        <v>8.3233931608000606</v>
      </c>
      <c r="Z5431">
        <v>8.4239358386507206</v>
      </c>
      <c r="AA5431">
        <v>8.5182829325164402</v>
      </c>
      <c r="AB5431">
        <v>8.6618729671243404</v>
      </c>
      <c r="AC5431">
        <v>8.7965843668665595</v>
      </c>
      <c r="AD5431">
        <v>8.9268315218810503</v>
      </c>
      <c r="AE5431">
        <v>9.0602377379817405</v>
      </c>
      <c r="AF5431">
        <v>9.1984252712130008</v>
      </c>
      <c r="AG5431">
        <v>9.3029406832491208</v>
      </c>
      <c r="AH5431">
        <v>9.2795234091923007</v>
      </c>
      <c r="AI5431">
        <v>9.2528879617819602</v>
      </c>
      <c r="AJ5431">
        <v>9.2358000239829003</v>
      </c>
      <c r="AK5431">
        <v>9.2040958858184503</v>
      </c>
    </row>
    <row r="5432" spans="1:37" hidden="1" x14ac:dyDescent="0.3">
      <c r="A5432" s="130" t="str">
        <f t="shared" si="128"/>
        <v>SDGbaseWaS_1BW_v6_3QVAXaaofr</v>
      </c>
      <c r="B5432" s="130" t="s">
        <v>220</v>
      </c>
      <c r="C5432" s="130" t="s">
        <v>304</v>
      </c>
      <c r="D5432" s="4" t="s">
        <v>211</v>
      </c>
      <c r="E5432" t="s">
        <v>8</v>
      </c>
      <c r="F5432">
        <v>12.999968868332401</v>
      </c>
      <c r="G5432">
        <v>12.572931894228899</v>
      </c>
      <c r="H5432">
        <v>12.9565041481956</v>
      </c>
      <c r="I5432">
        <v>13.1610364127321</v>
      </c>
      <c r="J5432">
        <v>13.4870650654033</v>
      </c>
      <c r="K5432">
        <v>13.766500913062099</v>
      </c>
      <c r="L5432">
        <v>14.0509579973094</v>
      </c>
      <c r="M5432">
        <v>14.293209624468901</v>
      </c>
      <c r="N5432">
        <v>14.5526718901428</v>
      </c>
      <c r="O5432">
        <v>15.3444910614415</v>
      </c>
      <c r="P5432">
        <v>15.727921899494101</v>
      </c>
      <c r="Q5432">
        <v>15.9868993289197</v>
      </c>
      <c r="R5432">
        <v>16.410337841231598</v>
      </c>
      <c r="S5432">
        <v>16.709062193645501</v>
      </c>
      <c r="T5432">
        <v>17.019844210513401</v>
      </c>
      <c r="U5432">
        <v>17.361564730447601</v>
      </c>
      <c r="V5432">
        <v>17.673301079925899</v>
      </c>
      <c r="W5432">
        <v>17.974875269736302</v>
      </c>
      <c r="X5432">
        <v>18.267102116071001</v>
      </c>
      <c r="Y5432">
        <v>18.548500854336101</v>
      </c>
      <c r="Z5432">
        <v>18.811218679763801</v>
      </c>
      <c r="AA5432">
        <v>19.0956121970965</v>
      </c>
      <c r="AB5432">
        <v>19.595305079750101</v>
      </c>
      <c r="AC5432">
        <v>20.031696975180601</v>
      </c>
      <c r="AD5432">
        <v>20.4115213959338</v>
      </c>
      <c r="AE5432">
        <v>20.779275945571499</v>
      </c>
      <c r="AF5432">
        <v>21.158115422742899</v>
      </c>
      <c r="AG5432">
        <v>21.444317882262698</v>
      </c>
      <c r="AH5432">
        <v>21.410319400531201</v>
      </c>
      <c r="AI5432">
        <v>21.223606405387802</v>
      </c>
      <c r="AJ5432">
        <v>21.0672343634992</v>
      </c>
      <c r="AK5432">
        <v>20.8748874597167</v>
      </c>
    </row>
    <row r="5433" spans="1:37" hidden="1" x14ac:dyDescent="0.3">
      <c r="A5433" s="130" t="str">
        <f t="shared" si="128"/>
        <v>SDGbaseWaS_1BW_v6_3QVAXaagra</v>
      </c>
      <c r="B5433" s="130" t="s">
        <v>220</v>
      </c>
      <c r="C5433" s="130" t="s">
        <v>304</v>
      </c>
      <c r="D5433" s="4" t="s">
        <v>211</v>
      </c>
      <c r="E5433" t="s">
        <v>9</v>
      </c>
      <c r="F5433">
        <v>6.1969723289684602</v>
      </c>
      <c r="G5433">
        <v>6.0245744226366602</v>
      </c>
      <c r="H5433">
        <v>6.2708999497555604</v>
      </c>
      <c r="I5433">
        <v>6.3181065927780899</v>
      </c>
      <c r="J5433">
        <v>6.4848506383064599</v>
      </c>
      <c r="K5433">
        <v>6.6485916960255897</v>
      </c>
      <c r="L5433">
        <v>6.82029339131231</v>
      </c>
      <c r="M5433">
        <v>6.9975389886127397</v>
      </c>
      <c r="N5433">
        <v>7.1882638240745704</v>
      </c>
      <c r="O5433">
        <v>7.7184629656669799</v>
      </c>
      <c r="P5433">
        <v>7.9985212914216897</v>
      </c>
      <c r="Q5433">
        <v>8.1965540130196608</v>
      </c>
      <c r="R5433">
        <v>8.4815546915580207</v>
      </c>
      <c r="S5433">
        <v>8.7060097198245003</v>
      </c>
      <c r="T5433">
        <v>8.9472888370354209</v>
      </c>
      <c r="U5433">
        <v>9.2095027277595705</v>
      </c>
      <c r="V5433">
        <v>9.4375361106047997</v>
      </c>
      <c r="W5433">
        <v>9.6847515860807007</v>
      </c>
      <c r="X5433">
        <v>9.9500902933425799</v>
      </c>
      <c r="Y5433">
        <v>10.180671374595301</v>
      </c>
      <c r="Z5433">
        <v>10.3916685439709</v>
      </c>
      <c r="AA5433">
        <v>10.6242145878225</v>
      </c>
      <c r="AB5433">
        <v>11.039977817860199</v>
      </c>
      <c r="AC5433">
        <v>11.381547160234801</v>
      </c>
      <c r="AD5433">
        <v>11.6448259500525</v>
      </c>
      <c r="AE5433">
        <v>11.892909061073301</v>
      </c>
      <c r="AF5433">
        <v>12.145369555385299</v>
      </c>
      <c r="AG5433">
        <v>12.347737493859499</v>
      </c>
      <c r="AH5433">
        <v>12.3887197290959</v>
      </c>
      <c r="AI5433">
        <v>12.2936088300828</v>
      </c>
      <c r="AJ5433">
        <v>12.1911879114058</v>
      </c>
      <c r="AK5433">
        <v>12.0642633336677</v>
      </c>
    </row>
    <row r="5434" spans="1:37" hidden="1" x14ac:dyDescent="0.3">
      <c r="A5434" s="130" t="str">
        <f t="shared" si="128"/>
        <v>SDGbaseWaS_1BW_v6_3QVAXaaoil</v>
      </c>
      <c r="B5434" s="130" t="s">
        <v>220</v>
      </c>
      <c r="C5434" s="130" t="s">
        <v>304</v>
      </c>
      <c r="D5434" s="4" t="s">
        <v>211</v>
      </c>
      <c r="E5434" t="s">
        <v>10</v>
      </c>
      <c r="F5434">
        <v>5.4472049614464702</v>
      </c>
      <c r="G5434">
        <v>5.34772734428714</v>
      </c>
      <c r="H5434">
        <v>5.4496482814549498</v>
      </c>
      <c r="I5434">
        <v>5.51983284523532</v>
      </c>
      <c r="J5434">
        <v>5.6176153481975799</v>
      </c>
      <c r="K5434">
        <v>5.7035967337436499</v>
      </c>
      <c r="L5434">
        <v>5.7959582245571601</v>
      </c>
      <c r="M5434">
        <v>5.8794191423589997</v>
      </c>
      <c r="N5434">
        <v>5.9694459081323004</v>
      </c>
      <c r="O5434">
        <v>6.10605931480859</v>
      </c>
      <c r="P5434">
        <v>6.2193936193464596</v>
      </c>
      <c r="Q5434">
        <v>6.32108091242646</v>
      </c>
      <c r="R5434">
        <v>6.4832563504509801</v>
      </c>
      <c r="S5434">
        <v>6.5992855206746501</v>
      </c>
      <c r="T5434">
        <v>6.7162409088095298</v>
      </c>
      <c r="U5434">
        <v>6.8421281177903701</v>
      </c>
      <c r="V5434">
        <v>6.9504515658977599</v>
      </c>
      <c r="W5434">
        <v>7.0590819666763398</v>
      </c>
      <c r="X5434">
        <v>7.1734790776119999</v>
      </c>
      <c r="Y5434">
        <v>7.2820811809827104</v>
      </c>
      <c r="Z5434">
        <v>7.3932913971531198</v>
      </c>
      <c r="AA5434">
        <v>7.50450754614074</v>
      </c>
      <c r="AB5434">
        <v>7.6390352165354498</v>
      </c>
      <c r="AC5434">
        <v>7.7607072470378196</v>
      </c>
      <c r="AD5434">
        <v>7.8822391945072896</v>
      </c>
      <c r="AE5434">
        <v>8.0069658609633692</v>
      </c>
      <c r="AF5434">
        <v>8.1349020003649208</v>
      </c>
      <c r="AG5434">
        <v>8.2530462535224096</v>
      </c>
      <c r="AH5434">
        <v>8.2639718777036908</v>
      </c>
      <c r="AI5434">
        <v>8.2723492755707806</v>
      </c>
      <c r="AJ5434">
        <v>8.2856743096180807</v>
      </c>
      <c r="AK5434">
        <v>8.2896628328836801</v>
      </c>
    </row>
    <row r="5435" spans="1:37" hidden="1" x14ac:dyDescent="0.3">
      <c r="A5435" s="130" t="str">
        <f t="shared" si="128"/>
        <v>SDGbaseWaS_1BW_v6_3QVAXaatub</v>
      </c>
      <c r="B5435" s="130" t="s">
        <v>220</v>
      </c>
      <c r="C5435" s="130" t="s">
        <v>304</v>
      </c>
      <c r="D5435" s="4" t="s">
        <v>211</v>
      </c>
      <c r="E5435" t="s">
        <v>11</v>
      </c>
      <c r="F5435">
        <v>2.9478456812017</v>
      </c>
      <c r="G5435">
        <v>2.8203792778127701</v>
      </c>
      <c r="H5435">
        <v>2.8712598905662401</v>
      </c>
      <c r="I5435">
        <v>2.91457318899774</v>
      </c>
      <c r="J5435">
        <v>2.9731136107840799</v>
      </c>
      <c r="K5435">
        <v>3.0162825064987802</v>
      </c>
      <c r="L5435">
        <v>3.06076500025297</v>
      </c>
      <c r="M5435">
        <v>3.0975655283849002</v>
      </c>
      <c r="N5435">
        <v>3.13991644189956</v>
      </c>
      <c r="O5435">
        <v>3.2178361030759599</v>
      </c>
      <c r="P5435">
        <v>3.2690212761170598</v>
      </c>
      <c r="Q5435">
        <v>3.3107850273283201</v>
      </c>
      <c r="R5435">
        <v>3.3966165449077299</v>
      </c>
      <c r="S5435">
        <v>3.4466688478742902</v>
      </c>
      <c r="T5435">
        <v>3.4961340721127501</v>
      </c>
      <c r="U5435">
        <v>3.5516314136836402</v>
      </c>
      <c r="V5435">
        <v>3.5994988955224398</v>
      </c>
      <c r="W5435">
        <v>3.6441338735308699</v>
      </c>
      <c r="X5435">
        <v>3.6901370069616499</v>
      </c>
      <c r="Y5435">
        <v>3.7348270244210102</v>
      </c>
      <c r="Z5435">
        <v>3.7807246103374199</v>
      </c>
      <c r="AA5435">
        <v>3.8240498248475698</v>
      </c>
      <c r="AB5435">
        <v>3.8913897430686699</v>
      </c>
      <c r="AC5435">
        <v>3.954554376355</v>
      </c>
      <c r="AD5435">
        <v>4.0143425936292498</v>
      </c>
      <c r="AE5435">
        <v>4.0754440377272703</v>
      </c>
      <c r="AF5435">
        <v>4.1388067002652296</v>
      </c>
      <c r="AG5435">
        <v>4.1757967379216403</v>
      </c>
      <c r="AH5435">
        <v>4.1450648167185697</v>
      </c>
      <c r="AI5435">
        <v>4.1110444430930704</v>
      </c>
      <c r="AJ5435">
        <v>4.08263034679704</v>
      </c>
      <c r="AK5435">
        <v>4.0483588158980304</v>
      </c>
    </row>
    <row r="5436" spans="1:37" hidden="1" x14ac:dyDescent="0.3">
      <c r="A5436" s="130" t="str">
        <f t="shared" si="128"/>
        <v>SDGbaseWaS_1BW_v6_3QVAXaapul</v>
      </c>
      <c r="B5436" s="130" t="s">
        <v>220</v>
      </c>
      <c r="C5436" s="130" t="s">
        <v>304</v>
      </c>
      <c r="D5436" s="4" t="s">
        <v>211</v>
      </c>
      <c r="E5436" t="s">
        <v>12</v>
      </c>
      <c r="F5436">
        <v>0.52449157567985805</v>
      </c>
      <c r="G5436">
        <v>0.51545197279167998</v>
      </c>
      <c r="H5436">
        <v>0.52490665577070905</v>
      </c>
      <c r="I5436">
        <v>0.53212278351762399</v>
      </c>
      <c r="J5436">
        <v>0.54123459128557605</v>
      </c>
      <c r="K5436">
        <v>0.54881898030272602</v>
      </c>
      <c r="L5436">
        <v>0.55673111343048998</v>
      </c>
      <c r="M5436">
        <v>0.56283839473803499</v>
      </c>
      <c r="N5436">
        <v>0.56928399403623697</v>
      </c>
      <c r="O5436">
        <v>0.57882354345873699</v>
      </c>
      <c r="P5436">
        <v>0.58623324165165003</v>
      </c>
      <c r="Q5436">
        <v>0.59273575463502803</v>
      </c>
      <c r="R5436">
        <v>0.60539712118026501</v>
      </c>
      <c r="S5436">
        <v>0.61347515768134697</v>
      </c>
      <c r="T5436">
        <v>0.621515135765908</v>
      </c>
      <c r="U5436">
        <v>0.63040088175169995</v>
      </c>
      <c r="V5436">
        <v>0.63801931219535102</v>
      </c>
      <c r="W5436">
        <v>0.64530917741772098</v>
      </c>
      <c r="X5436">
        <v>0.65279268437236804</v>
      </c>
      <c r="Y5436">
        <v>0.66016405906905495</v>
      </c>
      <c r="Z5436">
        <v>0.66796877156025602</v>
      </c>
      <c r="AA5436">
        <v>0.67558816031588398</v>
      </c>
      <c r="AB5436">
        <v>0.68472239289806003</v>
      </c>
      <c r="AC5436">
        <v>0.69304269965837095</v>
      </c>
      <c r="AD5436">
        <v>0.70182593978289698</v>
      </c>
      <c r="AE5436">
        <v>0.71112266306760596</v>
      </c>
      <c r="AF5436">
        <v>0.72082979043250905</v>
      </c>
      <c r="AG5436">
        <v>0.73000925570424102</v>
      </c>
      <c r="AH5436">
        <v>0.72921455393438805</v>
      </c>
      <c r="AI5436">
        <v>0.729052793973894</v>
      </c>
      <c r="AJ5436">
        <v>0.72982479383170495</v>
      </c>
      <c r="AK5436">
        <v>0.73000723092894504</v>
      </c>
    </row>
    <row r="5437" spans="1:37" hidden="1" x14ac:dyDescent="0.3">
      <c r="A5437" s="130" t="str">
        <f t="shared" si="128"/>
        <v>SDGbaseWaS_1BW_v6_3QVAXaasug</v>
      </c>
      <c r="B5437" s="130" t="s">
        <v>220</v>
      </c>
      <c r="C5437" s="130" t="s">
        <v>304</v>
      </c>
      <c r="D5437" s="4" t="s">
        <v>211</v>
      </c>
      <c r="E5437" t="s">
        <v>13</v>
      </c>
      <c r="F5437">
        <v>3.8233471543033799</v>
      </c>
      <c r="G5437">
        <v>3.7357351704224202</v>
      </c>
      <c r="H5437">
        <v>3.8019977066521999</v>
      </c>
      <c r="I5437">
        <v>3.8551359144578901</v>
      </c>
      <c r="J5437">
        <v>3.92561631018605</v>
      </c>
      <c r="K5437">
        <v>3.9798318504823</v>
      </c>
      <c r="L5437">
        <v>4.0343561220262698</v>
      </c>
      <c r="M5437">
        <v>4.0800506939166699</v>
      </c>
      <c r="N5437">
        <v>4.1259317036934897</v>
      </c>
      <c r="O5437">
        <v>4.2447085853303701</v>
      </c>
      <c r="P5437">
        <v>4.3032073765137504</v>
      </c>
      <c r="Q5437">
        <v>4.3415137257636696</v>
      </c>
      <c r="R5437">
        <v>4.4234298533435101</v>
      </c>
      <c r="S5437">
        <v>4.4754566593568201</v>
      </c>
      <c r="T5437">
        <v>4.5280143706072602</v>
      </c>
      <c r="U5437">
        <v>4.5835855895164599</v>
      </c>
      <c r="V5437">
        <v>4.6227912231492398</v>
      </c>
      <c r="W5437">
        <v>4.6691544409107602</v>
      </c>
      <c r="X5437">
        <v>4.72660839215738</v>
      </c>
      <c r="Y5437">
        <v>4.7728251829330404</v>
      </c>
      <c r="Z5437">
        <v>4.8169995811256197</v>
      </c>
      <c r="AA5437">
        <v>4.8657469599306404</v>
      </c>
      <c r="AB5437">
        <v>4.9392670236115999</v>
      </c>
      <c r="AC5437">
        <v>4.9917423000053596</v>
      </c>
      <c r="AD5437">
        <v>5.0376569693802002</v>
      </c>
      <c r="AE5437">
        <v>5.0835695050226697</v>
      </c>
      <c r="AF5437">
        <v>5.1329946942649602</v>
      </c>
      <c r="AG5437">
        <v>5.1877573822851097</v>
      </c>
      <c r="AH5437">
        <v>5.1843164957293402</v>
      </c>
      <c r="AI5437">
        <v>5.1734067452232804</v>
      </c>
      <c r="AJ5437">
        <v>5.1699388481035298</v>
      </c>
      <c r="AK5437">
        <v>5.1591896164814202</v>
      </c>
    </row>
    <row r="5438" spans="1:37" hidden="1" x14ac:dyDescent="0.3">
      <c r="A5438" s="130" t="str">
        <f t="shared" si="128"/>
        <v>SDGbaseWaS_1BW_v6_3QVAXaaoth</v>
      </c>
      <c r="B5438" s="130" t="s">
        <v>220</v>
      </c>
      <c r="C5438" s="130" t="s">
        <v>304</v>
      </c>
      <c r="D5438" s="4" t="s">
        <v>211</v>
      </c>
      <c r="E5438" t="s">
        <v>14</v>
      </c>
      <c r="F5438">
        <v>7.2867372761350104</v>
      </c>
      <c r="G5438">
        <v>7.3012632648317899</v>
      </c>
      <c r="H5438">
        <v>7.4096164847777697</v>
      </c>
      <c r="I5438">
        <v>7.4547875714910301</v>
      </c>
      <c r="J5438">
        <v>7.5191394592394101</v>
      </c>
      <c r="K5438">
        <v>7.5874196412888404</v>
      </c>
      <c r="L5438">
        <v>7.6689513763789101</v>
      </c>
      <c r="M5438">
        <v>7.7646105939881496</v>
      </c>
      <c r="N5438">
        <v>7.8750081325605397</v>
      </c>
      <c r="O5438">
        <v>8.0322024270152408</v>
      </c>
      <c r="P5438">
        <v>8.1878440099029692</v>
      </c>
      <c r="Q5438">
        <v>8.3334316178695804</v>
      </c>
      <c r="R5438">
        <v>8.4937034749366607</v>
      </c>
      <c r="S5438">
        <v>8.6392795957956707</v>
      </c>
      <c r="T5438">
        <v>8.7880741666939794</v>
      </c>
      <c r="U5438">
        <v>8.9467612792448907</v>
      </c>
      <c r="V5438">
        <v>9.0910467731911009</v>
      </c>
      <c r="W5438">
        <v>9.2394073597897304</v>
      </c>
      <c r="X5438">
        <v>9.3951198125344</v>
      </c>
      <c r="Y5438">
        <v>9.5455570971825594</v>
      </c>
      <c r="Z5438">
        <v>9.6951290869392608</v>
      </c>
      <c r="AA5438">
        <v>9.8467583904029006</v>
      </c>
      <c r="AB5438">
        <v>10.0101186417118</v>
      </c>
      <c r="AC5438">
        <v>10.165544284727099</v>
      </c>
      <c r="AD5438">
        <v>10.3185138626915</v>
      </c>
      <c r="AE5438">
        <v>10.4723738206745</v>
      </c>
      <c r="AF5438">
        <v>10.629142307608401</v>
      </c>
      <c r="AG5438">
        <v>10.7849432696653</v>
      </c>
      <c r="AH5438">
        <v>10.852791144861801</v>
      </c>
      <c r="AI5438">
        <v>10.908969028306201</v>
      </c>
      <c r="AJ5438">
        <v>10.9663042252187</v>
      </c>
      <c r="AK5438">
        <v>11.018189173227899</v>
      </c>
    </row>
    <row r="5439" spans="1:37" hidden="1" x14ac:dyDescent="0.3">
      <c r="A5439" s="130" t="str">
        <f t="shared" si="128"/>
        <v>SDGbaseWaS_1BW_v6_3QVAXalani</v>
      </c>
      <c r="B5439" s="130" t="s">
        <v>220</v>
      </c>
      <c r="C5439" s="130" t="s">
        <v>304</v>
      </c>
      <c r="D5439" s="4" t="s">
        <v>211</v>
      </c>
      <c r="E5439" t="s">
        <v>15</v>
      </c>
      <c r="F5439">
        <v>27.548737505234399</v>
      </c>
      <c r="G5439">
        <v>27.710598770362601</v>
      </c>
      <c r="H5439">
        <v>28.2280416386584</v>
      </c>
      <c r="I5439">
        <v>28.360038404435699</v>
      </c>
      <c r="J5439">
        <v>28.748001559874201</v>
      </c>
      <c r="K5439">
        <v>29.314155618818202</v>
      </c>
      <c r="L5439">
        <v>30.052066557601801</v>
      </c>
      <c r="M5439">
        <v>30.844554211816501</v>
      </c>
      <c r="N5439">
        <v>31.7044966907721</v>
      </c>
      <c r="O5439">
        <v>32.980772118988703</v>
      </c>
      <c r="P5439">
        <v>34.2273516702856</v>
      </c>
      <c r="Q5439">
        <v>35.300182245345901</v>
      </c>
      <c r="R5439">
        <v>36.735620964242401</v>
      </c>
      <c r="S5439">
        <v>37.937847986707602</v>
      </c>
      <c r="T5439">
        <v>39.153575769709803</v>
      </c>
      <c r="U5439">
        <v>40.526968901571202</v>
      </c>
      <c r="V5439">
        <v>41.738933070387802</v>
      </c>
      <c r="W5439">
        <v>42.988676675559603</v>
      </c>
      <c r="X5439">
        <v>44.329815311771803</v>
      </c>
      <c r="Y5439">
        <v>45.563598727419702</v>
      </c>
      <c r="Z5439">
        <v>46.7858880694588</v>
      </c>
      <c r="AA5439">
        <v>48.013775785763798</v>
      </c>
      <c r="AB5439">
        <v>49.493845260069698</v>
      </c>
      <c r="AC5439">
        <v>50.886174558266099</v>
      </c>
      <c r="AD5439">
        <v>52.248254337010799</v>
      </c>
      <c r="AE5439">
        <v>53.609922856867698</v>
      </c>
      <c r="AF5439">
        <v>55.005688205496099</v>
      </c>
      <c r="AG5439">
        <v>56.327034203836902</v>
      </c>
      <c r="AH5439">
        <v>55.769289872354904</v>
      </c>
      <c r="AI5439">
        <v>55.102523613707604</v>
      </c>
      <c r="AJ5439">
        <v>54.575997176362698</v>
      </c>
      <c r="AK5439">
        <v>53.999522102278704</v>
      </c>
    </row>
    <row r="5440" spans="1:37" hidden="1" x14ac:dyDescent="0.3">
      <c r="A5440" s="130" t="str">
        <f t="shared" si="128"/>
        <v>SDGbaseWaS_1BW_v6_3QVAXafore</v>
      </c>
      <c r="B5440" s="130" t="s">
        <v>220</v>
      </c>
      <c r="C5440" s="130" t="s">
        <v>304</v>
      </c>
      <c r="D5440" s="4" t="s">
        <v>211</v>
      </c>
      <c r="E5440" t="s">
        <v>16</v>
      </c>
      <c r="F5440">
        <v>6.4911530358491802</v>
      </c>
      <c r="G5440">
        <v>6.1550073944935999</v>
      </c>
      <c r="H5440">
        <v>6.3205149066502697</v>
      </c>
      <c r="I5440">
        <v>6.4649912976736497</v>
      </c>
      <c r="J5440">
        <v>6.5942450469528504</v>
      </c>
      <c r="K5440">
        <v>6.7029104242355499</v>
      </c>
      <c r="L5440">
        <v>6.8144012202244699</v>
      </c>
      <c r="M5440">
        <v>6.9088448148187496</v>
      </c>
      <c r="N5440">
        <v>7.0536053246319304</v>
      </c>
      <c r="O5440">
        <v>7.29793201076044</v>
      </c>
      <c r="P5440">
        <v>7.4490549728183399</v>
      </c>
      <c r="Q5440">
        <v>7.5365492062848398</v>
      </c>
      <c r="R5440">
        <v>7.7027250190730401</v>
      </c>
      <c r="S5440">
        <v>7.8171001142242904</v>
      </c>
      <c r="T5440">
        <v>7.9498372149672996</v>
      </c>
      <c r="U5440">
        <v>8.1320781382203506</v>
      </c>
      <c r="V5440">
        <v>8.2953692394682292</v>
      </c>
      <c r="W5440">
        <v>8.4861695795657699</v>
      </c>
      <c r="X5440">
        <v>8.6934539921917899</v>
      </c>
      <c r="Y5440">
        <v>8.9145332004246107</v>
      </c>
      <c r="Z5440">
        <v>9.0844024614144505</v>
      </c>
      <c r="AA5440">
        <v>9.2596353812696393</v>
      </c>
      <c r="AB5440">
        <v>9.4772410957193305</v>
      </c>
      <c r="AC5440">
        <v>9.6663479523994802</v>
      </c>
      <c r="AD5440">
        <v>9.8252110741467895</v>
      </c>
      <c r="AE5440">
        <v>9.9826197530778096</v>
      </c>
      <c r="AF5440">
        <v>10.1623483662636</v>
      </c>
      <c r="AG5440">
        <v>10.317317041729</v>
      </c>
      <c r="AH5440">
        <v>10.271950665692099</v>
      </c>
      <c r="AI5440">
        <v>10.180810428603699</v>
      </c>
      <c r="AJ5440">
        <v>10.1035227733238</v>
      </c>
      <c r="AK5440">
        <v>10.013143878360401</v>
      </c>
    </row>
    <row r="5441" spans="1:37" hidden="1" x14ac:dyDescent="0.3">
      <c r="A5441" s="130" t="str">
        <f t="shared" si="128"/>
        <v>SDGbaseWaS_1BW_v6_3QVAXafish</v>
      </c>
      <c r="B5441" s="130" t="s">
        <v>220</v>
      </c>
      <c r="C5441" s="130" t="s">
        <v>304</v>
      </c>
      <c r="D5441" s="4" t="s">
        <v>211</v>
      </c>
      <c r="E5441" t="s">
        <v>17</v>
      </c>
      <c r="F5441">
        <v>7.3673079317888401</v>
      </c>
      <c r="G5441">
        <v>7.4111551469976602</v>
      </c>
      <c r="H5441">
        <v>7.6956423406380896</v>
      </c>
      <c r="I5441">
        <v>7.8043796688669103</v>
      </c>
      <c r="J5441">
        <v>7.9717273339871397</v>
      </c>
      <c r="K5441">
        <v>8.1545366836464606</v>
      </c>
      <c r="L5441">
        <v>8.3718076818043805</v>
      </c>
      <c r="M5441">
        <v>8.6016250029659904</v>
      </c>
      <c r="N5441">
        <v>8.8508666256529498</v>
      </c>
      <c r="O5441">
        <v>9.2525526621758107</v>
      </c>
      <c r="P5441">
        <v>9.6087151480867306</v>
      </c>
      <c r="Q5441">
        <v>9.9238125173707505</v>
      </c>
      <c r="R5441">
        <v>10.3445145939921</v>
      </c>
      <c r="S5441">
        <v>10.6810715107306</v>
      </c>
      <c r="T5441">
        <v>11.0318135457088</v>
      </c>
      <c r="U5441">
        <v>11.4311156015237</v>
      </c>
      <c r="V5441">
        <v>11.7837529462153</v>
      </c>
      <c r="W5441">
        <v>12.149580349018001</v>
      </c>
      <c r="X5441">
        <v>12.545296004931499</v>
      </c>
      <c r="Y5441">
        <v>12.9097304199282</v>
      </c>
      <c r="Z5441">
        <v>13.271655981672801</v>
      </c>
      <c r="AA5441">
        <v>13.6461191453736</v>
      </c>
      <c r="AB5441">
        <v>14.1124058744695</v>
      </c>
      <c r="AC5441">
        <v>14.540229502916899</v>
      </c>
      <c r="AD5441">
        <v>14.954669487251801</v>
      </c>
      <c r="AE5441">
        <v>15.370157470479301</v>
      </c>
      <c r="AF5441">
        <v>15.7957314506072</v>
      </c>
      <c r="AG5441">
        <v>16.210381733178799</v>
      </c>
      <c r="AH5441">
        <v>16.104337839457401</v>
      </c>
      <c r="AI5441">
        <v>15.93166036049</v>
      </c>
      <c r="AJ5441">
        <v>15.7811883249811</v>
      </c>
      <c r="AK5441">
        <v>15.6120472782259</v>
      </c>
    </row>
    <row r="5442" spans="1:37" hidden="1" x14ac:dyDescent="0.3">
      <c r="A5442" s="130" t="str">
        <f t="shared" si="128"/>
        <v>SDGbaseWaS_1BW_v6_3QVAXacoal</v>
      </c>
      <c r="B5442" s="130" t="s">
        <v>220</v>
      </c>
      <c r="C5442" s="130" t="s">
        <v>304</v>
      </c>
      <c r="D5442" s="4" t="s">
        <v>211</v>
      </c>
      <c r="E5442" t="s">
        <v>18</v>
      </c>
      <c r="F5442">
        <v>112.985261334472</v>
      </c>
      <c r="G5442">
        <v>109.357624323195</v>
      </c>
      <c r="H5442">
        <v>107.44752648884</v>
      </c>
      <c r="I5442">
        <v>105.712239746861</v>
      </c>
      <c r="J5442">
        <v>102.513608106199</v>
      </c>
      <c r="K5442">
        <v>101.157488240521</v>
      </c>
      <c r="L5442">
        <v>99.164528176351396</v>
      </c>
      <c r="M5442">
        <v>97.191232070427603</v>
      </c>
      <c r="N5442">
        <v>96.052164812555503</v>
      </c>
      <c r="O5442">
        <v>94.635103637703295</v>
      </c>
      <c r="P5442">
        <v>91.734072834830897</v>
      </c>
      <c r="Q5442">
        <v>86.884579897821098</v>
      </c>
      <c r="R5442">
        <v>83.683538737082102</v>
      </c>
      <c r="S5442">
        <v>83.658872346348105</v>
      </c>
      <c r="T5442">
        <v>82.768671911142604</v>
      </c>
      <c r="U5442">
        <v>82.339207586583797</v>
      </c>
      <c r="V5442">
        <v>81.458149409475098</v>
      </c>
      <c r="W5442">
        <v>81.190338213212499</v>
      </c>
      <c r="X5442">
        <v>79.094405784148506</v>
      </c>
      <c r="Y5442">
        <v>77.172553972046799</v>
      </c>
      <c r="Z5442">
        <v>75.250702159945007</v>
      </c>
      <c r="AA5442">
        <v>73.3288503478433</v>
      </c>
      <c r="AB5442">
        <v>69.104197552029802</v>
      </c>
      <c r="AC5442">
        <v>64.879544756216205</v>
      </c>
      <c r="AD5442">
        <v>60.6548919604028</v>
      </c>
      <c r="AE5442">
        <v>56.430239164589402</v>
      </c>
      <c r="AF5442">
        <v>52.205586368775897</v>
      </c>
      <c r="AG5442">
        <v>44.486632971935499</v>
      </c>
      <c r="AH5442">
        <v>36.767679575095201</v>
      </c>
      <c r="AI5442">
        <v>29.0487261782548</v>
      </c>
      <c r="AJ5442">
        <v>21.329772781414398</v>
      </c>
      <c r="AK5442">
        <v>13.6108193845741</v>
      </c>
    </row>
    <row r="5443" spans="1:37" hidden="1" x14ac:dyDescent="0.3">
      <c r="A5443" s="130" t="str">
        <f t="shared" si="128"/>
        <v>SDGbaseWaS_1BW_v6_3QVAXagold</v>
      </c>
      <c r="B5443" s="130" t="s">
        <v>220</v>
      </c>
      <c r="C5443" s="130" t="s">
        <v>304</v>
      </c>
      <c r="D5443" s="4" t="s">
        <v>211</v>
      </c>
      <c r="E5443" t="s">
        <v>19</v>
      </c>
      <c r="F5443">
        <v>61.1402858389852</v>
      </c>
      <c r="G5443">
        <v>61.079145553133401</v>
      </c>
      <c r="H5443">
        <v>60.9517610673498</v>
      </c>
      <c r="I5443">
        <v>60.890809306282399</v>
      </c>
      <c r="J5443">
        <v>60.829918496976099</v>
      </c>
      <c r="K5443">
        <v>60.769088578479099</v>
      </c>
      <c r="L5443">
        <v>60.708319489900603</v>
      </c>
      <c r="M5443">
        <v>60.647611170410698</v>
      </c>
      <c r="N5443">
        <v>60.583961646157803</v>
      </c>
      <c r="O5443">
        <v>60.523377684511701</v>
      </c>
      <c r="P5443">
        <v>60.462854306827197</v>
      </c>
      <c r="Q5443">
        <v>60.402391452520298</v>
      </c>
      <c r="R5443">
        <v>60.3419890610678</v>
      </c>
      <c r="S5443">
        <v>60.281647072006699</v>
      </c>
      <c r="T5443">
        <v>60.221365424934802</v>
      </c>
      <c r="U5443">
        <v>60.161144059509802</v>
      </c>
      <c r="V5443">
        <v>60.100982915450302</v>
      </c>
      <c r="W5443">
        <v>60.040881932534901</v>
      </c>
      <c r="X5443">
        <v>59.9808410506024</v>
      </c>
      <c r="Y5443">
        <v>59.920860209551797</v>
      </c>
      <c r="Z5443">
        <v>59.860939349342203</v>
      </c>
      <c r="AA5443">
        <v>59.801078409992797</v>
      </c>
      <c r="AB5443">
        <v>59.741277331582801</v>
      </c>
      <c r="AC5443">
        <v>59.681536054251197</v>
      </c>
      <c r="AD5443">
        <v>59.621854518196898</v>
      </c>
      <c r="AE5443">
        <v>59.562232663678699</v>
      </c>
      <c r="AF5443">
        <v>59.502670431015098</v>
      </c>
      <c r="AG5443">
        <v>59.443167760584103</v>
      </c>
      <c r="AH5443">
        <v>59.383724592823498</v>
      </c>
      <c r="AI5443">
        <v>59.3243408682306</v>
      </c>
      <c r="AJ5443">
        <v>59.265016527362398</v>
      </c>
      <c r="AK5443">
        <v>59.2057515108351</v>
      </c>
    </row>
    <row r="5444" spans="1:37" hidden="1" x14ac:dyDescent="0.3">
      <c r="A5444" s="130" t="str">
        <f t="shared" si="128"/>
        <v>SDGbaseWaS_1BW_v6_3QVAXangas</v>
      </c>
      <c r="B5444" s="130" t="s">
        <v>220</v>
      </c>
      <c r="C5444" s="130" t="s">
        <v>304</v>
      </c>
      <c r="D5444" s="4" t="s">
        <v>211</v>
      </c>
      <c r="E5444" t="s">
        <v>20</v>
      </c>
      <c r="F5444">
        <v>0.94356488111431702</v>
      </c>
      <c r="G5444">
        <v>0.79731728701236604</v>
      </c>
      <c r="H5444">
        <v>0.76173889560776697</v>
      </c>
      <c r="I5444">
        <v>0.71945539829550198</v>
      </c>
      <c r="J5444">
        <v>0.68464769276811299</v>
      </c>
      <c r="K5444">
        <v>0.64926264477140205</v>
      </c>
      <c r="L5444">
        <v>0.61528004844852102</v>
      </c>
      <c r="M5444">
        <v>0.585476988994584</v>
      </c>
      <c r="N5444">
        <v>0.55781339524793105</v>
      </c>
      <c r="O5444">
        <v>0.54957056405421501</v>
      </c>
      <c r="P5444">
        <v>0.52724531494446303</v>
      </c>
      <c r="Q5444">
        <v>0.50280515618556298</v>
      </c>
      <c r="R5444">
        <v>0.47681950501445097</v>
      </c>
      <c r="S5444">
        <v>0.45404623450889398</v>
      </c>
      <c r="T5444">
        <v>0.43253330000366302</v>
      </c>
      <c r="U5444">
        <v>0.41166604650905197</v>
      </c>
      <c r="V5444">
        <v>0.391167369744222</v>
      </c>
      <c r="W5444">
        <v>0.37225233108991401</v>
      </c>
      <c r="X5444">
        <v>0.35478167569526098</v>
      </c>
      <c r="Y5444">
        <v>0.33772786694878998</v>
      </c>
      <c r="Z5444">
        <v>0.320988557359352</v>
      </c>
      <c r="AA5444">
        <v>0.30586512294228602</v>
      </c>
      <c r="AB5444">
        <v>0.29357331843795198</v>
      </c>
      <c r="AC5444">
        <v>0.280753418505574</v>
      </c>
      <c r="AD5444">
        <v>0.26749887953204798</v>
      </c>
      <c r="AE5444">
        <v>0.25446644202327501</v>
      </c>
      <c r="AF5444">
        <v>0.24201527711040799</v>
      </c>
      <c r="AG5444">
        <v>0.230286610381882</v>
      </c>
      <c r="AH5444">
        <v>0.22164091368352901</v>
      </c>
      <c r="AI5444">
        <v>0.211616760723912</v>
      </c>
      <c r="AJ5444">
        <v>0.20165887419619699</v>
      </c>
      <c r="AK5444">
        <v>0.191377980045115</v>
      </c>
    </row>
    <row r="5445" spans="1:37" hidden="1" x14ac:dyDescent="0.3">
      <c r="A5445" s="130" t="str">
        <f t="shared" si="128"/>
        <v>SDGbaseWaS_1BW_v6_3QVAXapgm</v>
      </c>
      <c r="B5445" s="130" t="s">
        <v>220</v>
      </c>
      <c r="C5445" s="130" t="s">
        <v>304</v>
      </c>
      <c r="D5445" s="4" t="s">
        <v>211</v>
      </c>
      <c r="E5445" t="s">
        <v>21</v>
      </c>
      <c r="F5445">
        <v>97.820469381023102</v>
      </c>
      <c r="G5445">
        <v>74.043973660661706</v>
      </c>
      <c r="H5445">
        <v>78.073537783027305</v>
      </c>
      <c r="I5445">
        <v>82.075426801965605</v>
      </c>
      <c r="J5445">
        <v>86.106442156819796</v>
      </c>
      <c r="K5445">
        <v>90.169936776382002</v>
      </c>
      <c r="L5445">
        <v>94.281443940496004</v>
      </c>
      <c r="M5445">
        <v>94.876343099209706</v>
      </c>
      <c r="N5445">
        <v>95.452416253051993</v>
      </c>
      <c r="O5445">
        <v>96.314733579552197</v>
      </c>
      <c r="P5445">
        <v>96.966674909884503</v>
      </c>
      <c r="Q5445">
        <v>97.522894613353699</v>
      </c>
      <c r="R5445">
        <v>99.5141278762528</v>
      </c>
      <c r="S5445">
        <v>101.573346477472</v>
      </c>
      <c r="T5445">
        <v>103.652185183811</v>
      </c>
      <c r="U5445">
        <v>105.783496150164</v>
      </c>
      <c r="V5445">
        <v>108.02925674958</v>
      </c>
      <c r="W5445">
        <v>110.244187876819</v>
      </c>
      <c r="X5445">
        <v>112.339133918846</v>
      </c>
      <c r="Y5445">
        <v>114.448317701196</v>
      </c>
      <c r="Z5445">
        <v>116.51509903724001</v>
      </c>
      <c r="AA5445">
        <v>118.61872913867801</v>
      </c>
      <c r="AB5445">
        <v>141.340217819701</v>
      </c>
      <c r="AC5445">
        <v>164.386027080708</v>
      </c>
      <c r="AD5445">
        <v>187.67341427643001</v>
      </c>
      <c r="AE5445">
        <v>211.03003729001699</v>
      </c>
      <c r="AF5445">
        <v>234.41863357889099</v>
      </c>
      <c r="AG5445">
        <v>257.75462489900798</v>
      </c>
      <c r="AH5445">
        <v>280.30923616000803</v>
      </c>
      <c r="AI5445">
        <v>302.98081609488497</v>
      </c>
      <c r="AJ5445">
        <v>325.85692271096599</v>
      </c>
      <c r="AK5445">
        <v>348.76994370373598</v>
      </c>
    </row>
    <row r="5446" spans="1:37" hidden="1" x14ac:dyDescent="0.3">
      <c r="A5446" s="130" t="str">
        <f t="shared" si="128"/>
        <v>SDGbaseWaS_1BW_v6_3QVAXamore</v>
      </c>
      <c r="B5446" s="130" t="s">
        <v>220</v>
      </c>
      <c r="C5446" s="130" t="s">
        <v>304</v>
      </c>
      <c r="D5446" s="4" t="s">
        <v>211</v>
      </c>
      <c r="E5446" t="s">
        <v>22</v>
      </c>
      <c r="F5446">
        <v>78.234984296268294</v>
      </c>
      <c r="G5446">
        <v>72.515871899823793</v>
      </c>
      <c r="H5446">
        <v>75.842500835577397</v>
      </c>
      <c r="I5446">
        <v>78.126150798165995</v>
      </c>
      <c r="J5446">
        <v>80.596651652813193</v>
      </c>
      <c r="K5446">
        <v>83.001981292720004</v>
      </c>
      <c r="L5446">
        <v>85.638707660272701</v>
      </c>
      <c r="M5446">
        <v>88.6147743154973</v>
      </c>
      <c r="N5446">
        <v>91.715837761604405</v>
      </c>
      <c r="O5446">
        <v>97.947248336755493</v>
      </c>
      <c r="P5446">
        <v>102.423893894933</v>
      </c>
      <c r="Q5446">
        <v>106.093189946308</v>
      </c>
      <c r="R5446">
        <v>109.61351329862801</v>
      </c>
      <c r="S5446">
        <v>112.798263822861</v>
      </c>
      <c r="T5446">
        <v>116.040865903792</v>
      </c>
      <c r="U5446">
        <v>119.539015041666</v>
      </c>
      <c r="V5446">
        <v>122.483913239464</v>
      </c>
      <c r="W5446">
        <v>125.631989124209</v>
      </c>
      <c r="X5446">
        <v>129.173724791132</v>
      </c>
      <c r="Y5446">
        <v>132.07372561926601</v>
      </c>
      <c r="Z5446">
        <v>134.563698492653</v>
      </c>
      <c r="AA5446">
        <v>137.108952554208</v>
      </c>
      <c r="AB5446">
        <v>140.679545947641</v>
      </c>
      <c r="AC5446">
        <v>143.65042241486</v>
      </c>
      <c r="AD5446">
        <v>146.04168961981401</v>
      </c>
      <c r="AE5446">
        <v>148.19779455779801</v>
      </c>
      <c r="AF5446">
        <v>150.35165345073099</v>
      </c>
      <c r="AG5446">
        <v>151.95650983368299</v>
      </c>
      <c r="AH5446">
        <v>150.50912208900601</v>
      </c>
      <c r="AI5446">
        <v>147.239314799694</v>
      </c>
      <c r="AJ5446">
        <v>143.95521043535001</v>
      </c>
      <c r="AK5446">
        <v>139.94785341658499</v>
      </c>
    </row>
    <row r="5447" spans="1:37" hidden="1" x14ac:dyDescent="0.3">
      <c r="A5447" s="130" t="str">
        <f t="shared" si="128"/>
        <v>SDGbaseWaS_1BW_v6_3QVAXamine</v>
      </c>
      <c r="B5447" s="130" t="s">
        <v>220</v>
      </c>
      <c r="C5447" s="130" t="s">
        <v>304</v>
      </c>
      <c r="D5447" s="4" t="s">
        <v>211</v>
      </c>
      <c r="E5447" t="s">
        <v>23</v>
      </c>
      <c r="F5447">
        <v>57.005130412218101</v>
      </c>
      <c r="G5447">
        <v>52.938237796433903</v>
      </c>
      <c r="H5447">
        <v>54.8534357227608</v>
      </c>
      <c r="I5447">
        <v>56.796037186849297</v>
      </c>
      <c r="J5447">
        <v>58.418134886816503</v>
      </c>
      <c r="K5447">
        <v>60.0230109011395</v>
      </c>
      <c r="L5447">
        <v>61.818802341597397</v>
      </c>
      <c r="M5447">
        <v>63.7760551825737</v>
      </c>
      <c r="N5447">
        <v>65.715172498343193</v>
      </c>
      <c r="O5447">
        <v>68.634864180196203</v>
      </c>
      <c r="P5447">
        <v>70.873620360833797</v>
      </c>
      <c r="Q5447">
        <v>72.873989178937606</v>
      </c>
      <c r="R5447">
        <v>74.564143244923102</v>
      </c>
      <c r="S5447">
        <v>76.453416168329994</v>
      </c>
      <c r="T5447">
        <v>78.484509720384807</v>
      </c>
      <c r="U5447">
        <v>80.736794504726703</v>
      </c>
      <c r="V5447">
        <v>82.789506954012893</v>
      </c>
      <c r="W5447">
        <v>85.117994222108806</v>
      </c>
      <c r="X5447">
        <v>87.954668940992093</v>
      </c>
      <c r="Y5447">
        <v>90.498041604385307</v>
      </c>
      <c r="Z5447">
        <v>93.042326476731901</v>
      </c>
      <c r="AA5447">
        <v>95.677191571208994</v>
      </c>
      <c r="AB5447">
        <v>98.497777320901307</v>
      </c>
      <c r="AC5447">
        <v>100.841759614216</v>
      </c>
      <c r="AD5447">
        <v>103.028097420471</v>
      </c>
      <c r="AE5447">
        <v>105.235226688769</v>
      </c>
      <c r="AF5447">
        <v>107.65333228965601</v>
      </c>
      <c r="AG5447">
        <v>110.225243189558</v>
      </c>
      <c r="AH5447">
        <v>109.8081205476</v>
      </c>
      <c r="AI5447">
        <v>108.663182034267</v>
      </c>
      <c r="AJ5447">
        <v>107.783924696944</v>
      </c>
      <c r="AK5447">
        <v>106.74264871487701</v>
      </c>
    </row>
    <row r="5448" spans="1:37" hidden="1" x14ac:dyDescent="0.3">
      <c r="A5448" s="130" t="str">
        <f t="shared" si="128"/>
        <v>SDGbaseWaS_1BW_v6_3QVAXameat</v>
      </c>
      <c r="B5448" s="130" t="s">
        <v>220</v>
      </c>
      <c r="C5448" s="130" t="s">
        <v>304</v>
      </c>
      <c r="D5448" s="4" t="s">
        <v>211</v>
      </c>
      <c r="E5448" t="s">
        <v>24</v>
      </c>
      <c r="F5448">
        <v>14.298644361090499</v>
      </c>
      <c r="G5448">
        <v>14.319530203031499</v>
      </c>
      <c r="H5448">
        <v>14.6482182964606</v>
      </c>
      <c r="I5448">
        <v>14.7952303759467</v>
      </c>
      <c r="J5448">
        <v>15.033612550468501</v>
      </c>
      <c r="K5448">
        <v>15.316983893339399</v>
      </c>
      <c r="L5448">
        <v>15.6683093497399</v>
      </c>
      <c r="M5448">
        <v>16.036073166900898</v>
      </c>
      <c r="N5448">
        <v>16.4221270228871</v>
      </c>
      <c r="O5448">
        <v>16.9482178180149</v>
      </c>
      <c r="P5448">
        <v>17.445803153913701</v>
      </c>
      <c r="Q5448">
        <v>17.8869306142314</v>
      </c>
      <c r="R5448">
        <v>18.542748837060898</v>
      </c>
      <c r="S5448">
        <v>19.073524006424702</v>
      </c>
      <c r="T5448">
        <v>19.618592030160599</v>
      </c>
      <c r="U5448">
        <v>20.221180120774001</v>
      </c>
      <c r="V5448">
        <v>20.738372784191402</v>
      </c>
      <c r="W5448">
        <v>21.267097739014499</v>
      </c>
      <c r="X5448">
        <v>21.818317149336099</v>
      </c>
      <c r="Y5448">
        <v>22.301685162347901</v>
      </c>
      <c r="Z5448">
        <v>22.775070198361099</v>
      </c>
      <c r="AA5448">
        <v>23.254765513040901</v>
      </c>
      <c r="AB5448">
        <v>23.826049838611201</v>
      </c>
      <c r="AC5448">
        <v>24.331416604988501</v>
      </c>
      <c r="AD5448">
        <v>24.827335045464501</v>
      </c>
      <c r="AE5448">
        <v>25.334974389490402</v>
      </c>
      <c r="AF5448">
        <v>25.861033075237199</v>
      </c>
      <c r="AG5448">
        <v>26.362664706155702</v>
      </c>
      <c r="AH5448">
        <v>26.1234107470755</v>
      </c>
      <c r="AI5448">
        <v>25.897497964420399</v>
      </c>
      <c r="AJ5448">
        <v>25.735642233490601</v>
      </c>
      <c r="AK5448">
        <v>25.551418710886999</v>
      </c>
    </row>
    <row r="5449" spans="1:37" hidden="1" x14ac:dyDescent="0.3">
      <c r="A5449" s="130" t="str">
        <f t="shared" ref="A5449:A5512" si="129">_xlfn.CONCAT(C5449,D5449,E5449)</f>
        <v>SDGbaseWaS_1BW_v6_3QVAXapfis</v>
      </c>
      <c r="B5449" s="130" t="s">
        <v>220</v>
      </c>
      <c r="C5449" s="130" t="s">
        <v>304</v>
      </c>
      <c r="D5449" s="4" t="s">
        <v>211</v>
      </c>
      <c r="E5449" t="s">
        <v>25</v>
      </c>
      <c r="F5449">
        <v>6.3223518718131899</v>
      </c>
      <c r="G5449">
        <v>6.2408728086296597</v>
      </c>
      <c r="H5449">
        <v>6.4451245653878697</v>
      </c>
      <c r="I5449">
        <v>6.5114919639590898</v>
      </c>
      <c r="J5449">
        <v>6.6583944469940697</v>
      </c>
      <c r="K5449">
        <v>6.8042187853309404</v>
      </c>
      <c r="L5449">
        <v>6.9686612769048404</v>
      </c>
      <c r="M5449">
        <v>7.1375003512371302</v>
      </c>
      <c r="N5449">
        <v>7.3177625572931797</v>
      </c>
      <c r="O5449">
        <v>7.6755399857644599</v>
      </c>
      <c r="P5449">
        <v>7.9257468933483004</v>
      </c>
      <c r="Q5449">
        <v>8.1285474527800297</v>
      </c>
      <c r="R5449">
        <v>8.4338115184056992</v>
      </c>
      <c r="S5449">
        <v>8.66856290334524</v>
      </c>
      <c r="T5449">
        <v>8.9128259166532402</v>
      </c>
      <c r="U5449">
        <v>9.1869601058458503</v>
      </c>
      <c r="V5449">
        <v>9.4167444412774799</v>
      </c>
      <c r="W5449">
        <v>9.6678494915228494</v>
      </c>
      <c r="X5449">
        <v>9.9411294982336695</v>
      </c>
      <c r="Y5449">
        <v>10.182809649099401</v>
      </c>
      <c r="Z5449">
        <v>10.4175702835295</v>
      </c>
      <c r="AA5449">
        <v>10.670425691488701</v>
      </c>
      <c r="AB5449">
        <v>11.019436219933</v>
      </c>
      <c r="AC5449">
        <v>11.3138519841915</v>
      </c>
      <c r="AD5449">
        <v>11.576651059345</v>
      </c>
      <c r="AE5449">
        <v>11.8327409337302</v>
      </c>
      <c r="AF5449">
        <v>12.0961638617419</v>
      </c>
      <c r="AG5449">
        <v>12.3523978985169</v>
      </c>
      <c r="AH5449">
        <v>12.3127341663747</v>
      </c>
      <c r="AI5449">
        <v>12.2191990929142</v>
      </c>
      <c r="AJ5449">
        <v>12.1347453600044</v>
      </c>
      <c r="AK5449">
        <v>12.0276331425889</v>
      </c>
    </row>
    <row r="5450" spans="1:37" hidden="1" x14ac:dyDescent="0.3">
      <c r="A5450" s="130" t="str">
        <f t="shared" si="129"/>
        <v>SDGbaseWaS_1BW_v6_3QVAXavege</v>
      </c>
      <c r="B5450" s="130" t="s">
        <v>220</v>
      </c>
      <c r="C5450" s="130" t="s">
        <v>304</v>
      </c>
      <c r="D5450" s="4" t="s">
        <v>211</v>
      </c>
      <c r="E5450" t="s">
        <v>26</v>
      </c>
      <c r="F5450">
        <v>10.973283463865499</v>
      </c>
      <c r="G5450">
        <v>10.632307867436699</v>
      </c>
      <c r="H5450">
        <v>11.006515589449901</v>
      </c>
      <c r="I5450">
        <v>11.0744986097999</v>
      </c>
      <c r="J5450">
        <v>11.376268488469799</v>
      </c>
      <c r="K5450">
        <v>11.656284594787</v>
      </c>
      <c r="L5450">
        <v>11.955899587162</v>
      </c>
      <c r="M5450">
        <v>12.260164798531299</v>
      </c>
      <c r="N5450">
        <v>12.590042699996401</v>
      </c>
      <c r="O5450">
        <v>13.306631773523801</v>
      </c>
      <c r="P5450">
        <v>13.763387673674799</v>
      </c>
      <c r="Q5450">
        <v>14.1286496832032</v>
      </c>
      <c r="R5450">
        <v>14.726911498017101</v>
      </c>
      <c r="S5450">
        <v>15.1442579675965</v>
      </c>
      <c r="T5450">
        <v>15.585563884675601</v>
      </c>
      <c r="U5450">
        <v>16.076475693468499</v>
      </c>
      <c r="V5450">
        <v>16.496231386208599</v>
      </c>
      <c r="W5450">
        <v>16.944838527181101</v>
      </c>
      <c r="X5450">
        <v>17.447170947115001</v>
      </c>
      <c r="Y5450">
        <v>17.889313913426399</v>
      </c>
      <c r="Z5450">
        <v>18.319866632813099</v>
      </c>
      <c r="AA5450">
        <v>18.781492537145098</v>
      </c>
      <c r="AB5450">
        <v>19.45742082268</v>
      </c>
      <c r="AC5450">
        <v>20.0084092523383</v>
      </c>
      <c r="AD5450">
        <v>20.491741589714302</v>
      </c>
      <c r="AE5450">
        <v>20.964223348208101</v>
      </c>
      <c r="AF5450">
        <v>21.4470285149416</v>
      </c>
      <c r="AG5450">
        <v>21.887355756944601</v>
      </c>
      <c r="AH5450">
        <v>21.928963466227099</v>
      </c>
      <c r="AI5450">
        <v>21.8161679182755</v>
      </c>
      <c r="AJ5450">
        <v>21.668958346749701</v>
      </c>
      <c r="AK5450">
        <v>21.467524191367598</v>
      </c>
    </row>
    <row r="5451" spans="1:37" hidden="1" x14ac:dyDescent="0.3">
      <c r="A5451" s="130" t="str">
        <f t="shared" si="129"/>
        <v>SDGbaseWaS_1BW_v6_3QVAXafats</v>
      </c>
      <c r="B5451" s="130" t="s">
        <v>220</v>
      </c>
      <c r="C5451" s="130" t="s">
        <v>304</v>
      </c>
      <c r="D5451" s="4" t="s">
        <v>211</v>
      </c>
      <c r="E5451" t="s">
        <v>27</v>
      </c>
      <c r="F5451">
        <v>3.4845797675243699</v>
      </c>
      <c r="G5451">
        <v>3.5582309556301199</v>
      </c>
      <c r="H5451">
        <v>3.6999345346764598</v>
      </c>
      <c r="I5451">
        <v>3.7617861466622999</v>
      </c>
      <c r="J5451">
        <v>3.8505911233773098</v>
      </c>
      <c r="K5451">
        <v>3.94607743458592</v>
      </c>
      <c r="L5451">
        <v>4.0550476332084102</v>
      </c>
      <c r="M5451">
        <v>4.1665865038203496</v>
      </c>
      <c r="N5451">
        <v>4.2823085818789997</v>
      </c>
      <c r="O5451">
        <v>4.5141274582684296</v>
      </c>
      <c r="P5451">
        <v>4.7169085454359703</v>
      </c>
      <c r="Q5451">
        <v>4.8797495282500298</v>
      </c>
      <c r="R5451">
        <v>5.0671467481677501</v>
      </c>
      <c r="S5451">
        <v>5.2047825897412299</v>
      </c>
      <c r="T5451">
        <v>5.3382032787174598</v>
      </c>
      <c r="U5451">
        <v>5.4838640886286498</v>
      </c>
      <c r="V5451">
        <v>5.5948056675358799</v>
      </c>
      <c r="W5451">
        <v>5.70564066045202</v>
      </c>
      <c r="X5451">
        <v>5.8318006319823299</v>
      </c>
      <c r="Y5451">
        <v>5.9415878909879902</v>
      </c>
      <c r="Z5451">
        <v>6.0466458782018497</v>
      </c>
      <c r="AA5451">
        <v>6.15724613208039</v>
      </c>
      <c r="AB5451">
        <v>6.3200554790503896</v>
      </c>
      <c r="AC5451">
        <v>6.4590761762142703</v>
      </c>
      <c r="AD5451">
        <v>6.5797461733576696</v>
      </c>
      <c r="AE5451">
        <v>6.6869180496681198</v>
      </c>
      <c r="AF5451">
        <v>6.7850361032972799</v>
      </c>
      <c r="AG5451">
        <v>6.8737375404317804</v>
      </c>
      <c r="AH5451">
        <v>6.7882173785147</v>
      </c>
      <c r="AI5451">
        <v>6.67577160869034</v>
      </c>
      <c r="AJ5451">
        <v>6.5729574004369802</v>
      </c>
      <c r="AK5451">
        <v>6.4637062911483598</v>
      </c>
    </row>
    <row r="5452" spans="1:37" hidden="1" x14ac:dyDescent="0.3">
      <c r="A5452" s="130" t="str">
        <f t="shared" si="129"/>
        <v>SDGbaseWaS_1BW_v6_3QVAXadair</v>
      </c>
      <c r="B5452" s="130" t="s">
        <v>220</v>
      </c>
      <c r="C5452" s="130" t="s">
        <v>304</v>
      </c>
      <c r="D5452" s="4" t="s">
        <v>211</v>
      </c>
      <c r="E5452" t="s">
        <v>28</v>
      </c>
      <c r="F5452">
        <v>10.5583071480065</v>
      </c>
      <c r="G5452">
        <v>10.3281004214764</v>
      </c>
      <c r="H5452">
        <v>10.5800067452258</v>
      </c>
      <c r="I5452">
        <v>10.6070800301712</v>
      </c>
      <c r="J5452">
        <v>10.8564822407817</v>
      </c>
      <c r="K5452">
        <v>11.097167836704299</v>
      </c>
      <c r="L5452">
        <v>11.3618271330715</v>
      </c>
      <c r="M5452">
        <v>11.6272895520063</v>
      </c>
      <c r="N5452">
        <v>11.914102495983</v>
      </c>
      <c r="O5452">
        <v>12.4750186875927</v>
      </c>
      <c r="P5452">
        <v>12.8480325228174</v>
      </c>
      <c r="Q5452">
        <v>13.144063643034499</v>
      </c>
      <c r="R5452">
        <v>13.6712982990935</v>
      </c>
      <c r="S5452">
        <v>14.0255215200912</v>
      </c>
      <c r="T5452">
        <v>14.398799585884399</v>
      </c>
      <c r="U5452">
        <v>14.8182537933245</v>
      </c>
      <c r="V5452">
        <v>15.1876655422959</v>
      </c>
      <c r="W5452">
        <v>15.589365429886501</v>
      </c>
      <c r="X5452">
        <v>16.033942524965799</v>
      </c>
      <c r="Y5452">
        <v>16.4308299285332</v>
      </c>
      <c r="Z5452">
        <v>16.818530462492799</v>
      </c>
      <c r="AA5452">
        <v>17.217043459494899</v>
      </c>
      <c r="AB5452">
        <v>17.769719027479699</v>
      </c>
      <c r="AC5452">
        <v>18.223856135865599</v>
      </c>
      <c r="AD5452">
        <v>18.633063965837199</v>
      </c>
      <c r="AE5452">
        <v>19.0366706072626</v>
      </c>
      <c r="AF5452">
        <v>19.4554034419386</v>
      </c>
      <c r="AG5452">
        <v>19.827894232985301</v>
      </c>
      <c r="AH5452">
        <v>19.8135482103383</v>
      </c>
      <c r="AI5452">
        <v>19.734457256454</v>
      </c>
      <c r="AJ5452">
        <v>19.635003514809</v>
      </c>
      <c r="AK5452">
        <v>19.492295835821398</v>
      </c>
    </row>
    <row r="5453" spans="1:37" hidden="1" x14ac:dyDescent="0.3">
      <c r="A5453" s="130" t="str">
        <f t="shared" si="129"/>
        <v>SDGbaseWaS_1BW_v6_3QVAXagrai</v>
      </c>
      <c r="B5453" s="130" t="s">
        <v>220</v>
      </c>
      <c r="C5453" s="130" t="s">
        <v>304</v>
      </c>
      <c r="D5453" s="4" t="s">
        <v>211</v>
      </c>
      <c r="E5453" t="s">
        <v>29</v>
      </c>
      <c r="F5453">
        <v>8.5642621157198207</v>
      </c>
      <c r="G5453">
        <v>8.4025900585302207</v>
      </c>
      <c r="H5453">
        <v>8.5281647678346797</v>
      </c>
      <c r="I5453">
        <v>8.6693408641085892</v>
      </c>
      <c r="J5453">
        <v>8.8200015040156696</v>
      </c>
      <c r="K5453">
        <v>8.9142832927448392</v>
      </c>
      <c r="L5453">
        <v>9.0074881965864595</v>
      </c>
      <c r="M5453">
        <v>9.0777706584550995</v>
      </c>
      <c r="N5453">
        <v>9.1636667680846209</v>
      </c>
      <c r="O5453">
        <v>9.3693547199415406</v>
      </c>
      <c r="P5453">
        <v>9.4750054021214805</v>
      </c>
      <c r="Q5453">
        <v>9.5439176576079507</v>
      </c>
      <c r="R5453">
        <v>9.69485409024227</v>
      </c>
      <c r="S5453">
        <v>9.7544479128788097</v>
      </c>
      <c r="T5453">
        <v>9.8145391406144</v>
      </c>
      <c r="U5453">
        <v>9.8944883366756997</v>
      </c>
      <c r="V5453">
        <v>9.9319478364857794</v>
      </c>
      <c r="W5453">
        <v>9.9594212963395208</v>
      </c>
      <c r="X5453">
        <v>10.0025537132747</v>
      </c>
      <c r="Y5453">
        <v>10.051137274155201</v>
      </c>
      <c r="Z5453">
        <v>10.100621933431</v>
      </c>
      <c r="AA5453">
        <v>10.159112642015801</v>
      </c>
      <c r="AB5453">
        <v>10.272143683732001</v>
      </c>
      <c r="AC5453">
        <v>10.354053956503501</v>
      </c>
      <c r="AD5453">
        <v>10.429750878084301</v>
      </c>
      <c r="AE5453">
        <v>10.504288254011</v>
      </c>
      <c r="AF5453">
        <v>10.5681055989605</v>
      </c>
      <c r="AG5453">
        <v>10.579100295028301</v>
      </c>
      <c r="AH5453">
        <v>10.4849726466364</v>
      </c>
      <c r="AI5453">
        <v>10.409502198328999</v>
      </c>
      <c r="AJ5453">
        <v>10.355353922013499</v>
      </c>
      <c r="AK5453">
        <v>10.2853694769824</v>
      </c>
    </row>
    <row r="5454" spans="1:37" hidden="1" x14ac:dyDescent="0.3">
      <c r="A5454" s="130" t="str">
        <f t="shared" si="129"/>
        <v>SDGbaseWaS_1BW_v6_3QVAXastar</v>
      </c>
      <c r="B5454" s="130" t="s">
        <v>220</v>
      </c>
      <c r="C5454" s="130" t="s">
        <v>304</v>
      </c>
      <c r="D5454" s="4" t="s">
        <v>211</v>
      </c>
      <c r="E5454" t="s">
        <v>30</v>
      </c>
      <c r="F5454">
        <v>7.2534655204628002</v>
      </c>
      <c r="G5454">
        <v>7.1616283000446801</v>
      </c>
      <c r="H5454">
        <v>7.32499113132556</v>
      </c>
      <c r="I5454">
        <v>7.45219396688434</v>
      </c>
      <c r="J5454">
        <v>7.5897295692926203</v>
      </c>
      <c r="K5454">
        <v>7.68796878639436</v>
      </c>
      <c r="L5454">
        <v>7.7853876943341396</v>
      </c>
      <c r="M5454">
        <v>7.8725666610104401</v>
      </c>
      <c r="N5454">
        <v>7.9681231168929498</v>
      </c>
      <c r="O5454">
        <v>8.1511984576867693</v>
      </c>
      <c r="P5454">
        <v>8.2607519863718597</v>
      </c>
      <c r="Q5454">
        <v>8.3403544957299705</v>
      </c>
      <c r="R5454">
        <v>8.4578832070955698</v>
      </c>
      <c r="S5454">
        <v>8.5114876437231892</v>
      </c>
      <c r="T5454">
        <v>8.5594547046902996</v>
      </c>
      <c r="U5454">
        <v>8.6211900587194208</v>
      </c>
      <c r="V5454">
        <v>8.6459493125219407</v>
      </c>
      <c r="W5454">
        <v>8.6595308311124892</v>
      </c>
      <c r="X5454">
        <v>8.6831568327103597</v>
      </c>
      <c r="Y5454">
        <v>8.7019297415060493</v>
      </c>
      <c r="Z5454">
        <v>8.7137249729540596</v>
      </c>
      <c r="AA5454">
        <v>8.7282950376166397</v>
      </c>
      <c r="AB5454">
        <v>8.7903930998460496</v>
      </c>
      <c r="AC5454">
        <v>8.8360613591614907</v>
      </c>
      <c r="AD5454">
        <v>8.8663117296399996</v>
      </c>
      <c r="AE5454">
        <v>8.8945356017671102</v>
      </c>
      <c r="AF5454">
        <v>8.91617975381123</v>
      </c>
      <c r="AG5454">
        <v>8.7550082248355405</v>
      </c>
      <c r="AH5454">
        <v>8.5030575085197597</v>
      </c>
      <c r="AI5454">
        <v>8.2366592893921808</v>
      </c>
      <c r="AJ5454">
        <v>7.9841723786771501</v>
      </c>
      <c r="AK5454">
        <v>7.7287569693637801</v>
      </c>
    </row>
    <row r="5455" spans="1:37" hidden="1" x14ac:dyDescent="0.3">
      <c r="A5455" s="130" t="str">
        <f t="shared" si="129"/>
        <v>SDGbaseWaS_1BW_v6_3QVAXafeed</v>
      </c>
      <c r="B5455" s="130" t="s">
        <v>220</v>
      </c>
      <c r="C5455" s="130" t="s">
        <v>304</v>
      </c>
      <c r="D5455" s="4" t="s">
        <v>211</v>
      </c>
      <c r="E5455" t="s">
        <v>31</v>
      </c>
      <c r="F5455">
        <v>6.5455554813719203</v>
      </c>
      <c r="G5455">
        <v>6.5142344298274697</v>
      </c>
      <c r="H5455">
        <v>6.6407058617003196</v>
      </c>
      <c r="I5455">
        <v>6.6162913408669004</v>
      </c>
      <c r="J5455">
        <v>6.7060771373738497</v>
      </c>
      <c r="K5455">
        <v>6.8494200614415597</v>
      </c>
      <c r="L5455">
        <v>7.0345741894345304</v>
      </c>
      <c r="M5455">
        <v>7.2299837441818697</v>
      </c>
      <c r="N5455">
        <v>7.4433020423737597</v>
      </c>
      <c r="O5455">
        <v>7.7462873825138798</v>
      </c>
      <c r="P5455">
        <v>8.0371447371736995</v>
      </c>
      <c r="Q5455">
        <v>8.3021918823766008</v>
      </c>
      <c r="R5455">
        <v>8.6982400541824205</v>
      </c>
      <c r="S5455">
        <v>9.0288740018483402</v>
      </c>
      <c r="T5455">
        <v>9.3564993304772504</v>
      </c>
      <c r="U5455">
        <v>9.7270224064714306</v>
      </c>
      <c r="V5455">
        <v>10.066417742781001</v>
      </c>
      <c r="W5455">
        <v>10.422877393924001</v>
      </c>
      <c r="X5455">
        <v>10.8051782854133</v>
      </c>
      <c r="Y5455">
        <v>11.168908471206899</v>
      </c>
      <c r="Z5455">
        <v>11.5435462933258</v>
      </c>
      <c r="AA5455">
        <v>11.924608513235199</v>
      </c>
      <c r="AB5455">
        <v>12.370162293889599</v>
      </c>
      <c r="AC5455">
        <v>12.787182630930401</v>
      </c>
      <c r="AD5455">
        <v>13.191592821514</v>
      </c>
      <c r="AE5455">
        <v>13.5899258319109</v>
      </c>
      <c r="AF5455">
        <v>13.9968535962155</v>
      </c>
      <c r="AG5455">
        <v>14.400099010463601</v>
      </c>
      <c r="AH5455">
        <v>14.3393292575256</v>
      </c>
      <c r="AI5455">
        <v>14.251603723292501</v>
      </c>
      <c r="AJ5455">
        <v>14.1849323401724</v>
      </c>
      <c r="AK5455">
        <v>14.0953745334666</v>
      </c>
    </row>
    <row r="5456" spans="1:37" hidden="1" x14ac:dyDescent="0.3">
      <c r="A5456" s="130" t="str">
        <f t="shared" si="129"/>
        <v>SDGbaseWaS_1BW_v6_3QVAXabake</v>
      </c>
      <c r="B5456" s="130" t="s">
        <v>220</v>
      </c>
      <c r="C5456" s="130" t="s">
        <v>304</v>
      </c>
      <c r="D5456" s="4" t="s">
        <v>211</v>
      </c>
      <c r="E5456" t="s">
        <v>32</v>
      </c>
      <c r="F5456">
        <v>22.283856021251001</v>
      </c>
      <c r="G5456">
        <v>21.347593412696</v>
      </c>
      <c r="H5456">
        <v>21.7778041103902</v>
      </c>
      <c r="I5456">
        <v>22.125350812456801</v>
      </c>
      <c r="J5456">
        <v>22.635884025964302</v>
      </c>
      <c r="K5456">
        <v>23.063954293526798</v>
      </c>
      <c r="L5456">
        <v>23.5116940645269</v>
      </c>
      <c r="M5456">
        <v>23.937045454206601</v>
      </c>
      <c r="N5456">
        <v>24.389961245411399</v>
      </c>
      <c r="O5456">
        <v>25.089248520370401</v>
      </c>
      <c r="P5456">
        <v>25.624837663387201</v>
      </c>
      <c r="Q5456">
        <v>26.0827437247756</v>
      </c>
      <c r="R5456">
        <v>26.913387172182301</v>
      </c>
      <c r="S5456">
        <v>27.425798776329799</v>
      </c>
      <c r="T5456">
        <v>27.952766525171601</v>
      </c>
      <c r="U5456">
        <v>28.537616684575202</v>
      </c>
      <c r="V5456">
        <v>29.047539859730499</v>
      </c>
      <c r="W5456">
        <v>29.603458052651</v>
      </c>
      <c r="X5456">
        <v>30.209507563622399</v>
      </c>
      <c r="Y5456">
        <v>30.748265056997099</v>
      </c>
      <c r="Z5456">
        <v>31.272957477152101</v>
      </c>
      <c r="AA5456">
        <v>31.7929014255756</v>
      </c>
      <c r="AB5456">
        <v>32.478578417880698</v>
      </c>
      <c r="AC5456">
        <v>33.066881008252402</v>
      </c>
      <c r="AD5456">
        <v>33.627839659787199</v>
      </c>
      <c r="AE5456">
        <v>34.195940291510901</v>
      </c>
      <c r="AF5456">
        <v>34.775105396653501</v>
      </c>
      <c r="AG5456">
        <v>35.207758249476299</v>
      </c>
      <c r="AH5456">
        <v>35.095054134151802</v>
      </c>
      <c r="AI5456">
        <v>34.982692143426902</v>
      </c>
      <c r="AJ5456">
        <v>34.880533718712599</v>
      </c>
      <c r="AK5456">
        <v>34.709762832024801</v>
      </c>
    </row>
    <row r="5457" spans="1:37" hidden="1" x14ac:dyDescent="0.3">
      <c r="A5457" s="130" t="str">
        <f t="shared" si="129"/>
        <v>SDGbaseWaS_1BW_v6_3QVAXasuga</v>
      </c>
      <c r="B5457" s="130" t="s">
        <v>220</v>
      </c>
      <c r="C5457" s="130" t="s">
        <v>304</v>
      </c>
      <c r="D5457" s="4" t="s">
        <v>211</v>
      </c>
      <c r="E5457" t="s">
        <v>33</v>
      </c>
      <c r="F5457">
        <v>8.5226770749711793</v>
      </c>
      <c r="G5457">
        <v>8.2920055170650304</v>
      </c>
      <c r="H5457">
        <v>8.4747706347145098</v>
      </c>
      <c r="I5457">
        <v>8.6126277888456304</v>
      </c>
      <c r="J5457">
        <v>8.8106094429300494</v>
      </c>
      <c r="K5457">
        <v>8.9605420020223399</v>
      </c>
      <c r="L5457">
        <v>9.1100352214060596</v>
      </c>
      <c r="M5457">
        <v>9.2327876602652008</v>
      </c>
      <c r="N5457">
        <v>9.3554433348350408</v>
      </c>
      <c r="O5457">
        <v>9.6858344968052297</v>
      </c>
      <c r="P5457">
        <v>9.8427408005723507</v>
      </c>
      <c r="Q5457">
        <v>9.9419073187505393</v>
      </c>
      <c r="R5457">
        <v>10.1793062519701</v>
      </c>
      <c r="S5457">
        <v>10.317081056346501</v>
      </c>
      <c r="T5457">
        <v>10.455604226789101</v>
      </c>
      <c r="U5457">
        <v>10.6008365168379</v>
      </c>
      <c r="V5457">
        <v>10.698692615421599</v>
      </c>
      <c r="W5457">
        <v>10.8171054666996</v>
      </c>
      <c r="X5457">
        <v>10.967829969240899</v>
      </c>
      <c r="Y5457">
        <v>11.0863662248195</v>
      </c>
      <c r="Z5457">
        <v>11.1985471147475</v>
      </c>
      <c r="AA5457">
        <v>11.324075351380801</v>
      </c>
      <c r="AB5457">
        <v>11.521612938022001</v>
      </c>
      <c r="AC5457">
        <v>11.6589068524948</v>
      </c>
      <c r="AD5457">
        <v>11.7760301192653</v>
      </c>
      <c r="AE5457">
        <v>11.892224015788999</v>
      </c>
      <c r="AF5457">
        <v>12.017736472201699</v>
      </c>
      <c r="AG5457">
        <v>12.159068406977999</v>
      </c>
      <c r="AH5457">
        <v>12.150703921582</v>
      </c>
      <c r="AI5457">
        <v>12.123648179815101</v>
      </c>
      <c r="AJ5457">
        <v>12.117083093960201</v>
      </c>
      <c r="AK5457">
        <v>12.090457744119</v>
      </c>
    </row>
    <row r="5458" spans="1:37" hidden="1" x14ac:dyDescent="0.3">
      <c r="A5458" s="130" t="str">
        <f t="shared" si="129"/>
        <v>SDGbaseWaS_1BW_v6_3QVAXaconf</v>
      </c>
      <c r="B5458" s="130" t="s">
        <v>220</v>
      </c>
      <c r="C5458" s="130" t="s">
        <v>304</v>
      </c>
      <c r="D5458" s="4" t="s">
        <v>211</v>
      </c>
      <c r="E5458" t="s">
        <v>34</v>
      </c>
      <c r="F5458">
        <v>2.4874381194491502</v>
      </c>
      <c r="G5458">
        <v>2.3972115813986901</v>
      </c>
      <c r="H5458">
        <v>2.4818587842855999</v>
      </c>
      <c r="I5458">
        <v>2.4599607383563602</v>
      </c>
      <c r="J5458">
        <v>2.5284469427638898</v>
      </c>
      <c r="K5458">
        <v>2.5977322326278798</v>
      </c>
      <c r="L5458">
        <v>2.6739065715411101</v>
      </c>
      <c r="M5458">
        <v>2.75184666795142</v>
      </c>
      <c r="N5458">
        <v>2.83812308959779</v>
      </c>
      <c r="O5458">
        <v>2.9872194388520898</v>
      </c>
      <c r="P5458">
        <v>3.1023890572434998</v>
      </c>
      <c r="Q5458">
        <v>3.2102376792867302</v>
      </c>
      <c r="R5458">
        <v>3.3972562586822401</v>
      </c>
      <c r="S5458">
        <v>3.5296475108846499</v>
      </c>
      <c r="T5458">
        <v>3.6705490567596901</v>
      </c>
      <c r="U5458">
        <v>3.8250208855110501</v>
      </c>
      <c r="V5458">
        <v>3.9637299191227302</v>
      </c>
      <c r="W5458">
        <v>4.1093234038439297</v>
      </c>
      <c r="X5458">
        <v>4.2634272558749702</v>
      </c>
      <c r="Y5458">
        <v>4.4098159259041001</v>
      </c>
      <c r="Z5458">
        <v>4.5635395905321703</v>
      </c>
      <c r="AA5458">
        <v>4.7240198196387899</v>
      </c>
      <c r="AB5458">
        <v>4.9295425878974797</v>
      </c>
      <c r="AC5458">
        <v>5.1120841778922896</v>
      </c>
      <c r="AD5458">
        <v>5.2798027397239604</v>
      </c>
      <c r="AE5458">
        <v>5.4464114966457604</v>
      </c>
      <c r="AF5458">
        <v>5.61928900815695</v>
      </c>
      <c r="AG5458">
        <v>5.7855148661239504</v>
      </c>
      <c r="AH5458">
        <v>5.8203756081167599</v>
      </c>
      <c r="AI5458">
        <v>5.8125738525083603</v>
      </c>
      <c r="AJ5458">
        <v>5.7890035549240499</v>
      </c>
      <c r="AK5458">
        <v>5.7504499932364803</v>
      </c>
    </row>
    <row r="5459" spans="1:37" hidden="1" x14ac:dyDescent="0.3">
      <c r="A5459" s="130" t="str">
        <f t="shared" si="129"/>
        <v>SDGbaseWaS_1BW_v6_3QVAXapast</v>
      </c>
      <c r="B5459" s="130" t="s">
        <v>220</v>
      </c>
      <c r="C5459" s="130" t="s">
        <v>304</v>
      </c>
      <c r="D5459" s="4" t="s">
        <v>211</v>
      </c>
      <c r="E5459" t="s">
        <v>35</v>
      </c>
      <c r="F5459">
        <v>0.64754535166901095</v>
      </c>
      <c r="G5459">
        <v>0.66073373741267905</v>
      </c>
      <c r="H5459">
        <v>0.68497966582677206</v>
      </c>
      <c r="I5459">
        <v>0.69461157180751198</v>
      </c>
      <c r="J5459">
        <v>0.70869960314264802</v>
      </c>
      <c r="K5459">
        <v>0.72624104352506902</v>
      </c>
      <c r="L5459">
        <v>0.74829057399289201</v>
      </c>
      <c r="M5459">
        <v>0.77225071701625503</v>
      </c>
      <c r="N5459">
        <v>0.79761702409632795</v>
      </c>
      <c r="O5459">
        <v>0.83387269832105804</v>
      </c>
      <c r="P5459">
        <v>0.86865280906956499</v>
      </c>
      <c r="Q5459">
        <v>0.89967444541794495</v>
      </c>
      <c r="R5459">
        <v>0.94038132602987001</v>
      </c>
      <c r="S5459">
        <v>0.97578766355568602</v>
      </c>
      <c r="T5459">
        <v>1.0128851610874401</v>
      </c>
      <c r="U5459">
        <v>1.05459407938328</v>
      </c>
      <c r="V5459">
        <v>1.09134223437009</v>
      </c>
      <c r="W5459">
        <v>1.1294571075791899</v>
      </c>
      <c r="X5459">
        <v>1.1700712373737101</v>
      </c>
      <c r="Y5459">
        <v>1.20637773742717</v>
      </c>
      <c r="Z5459">
        <v>1.2410744716734901</v>
      </c>
      <c r="AA5459">
        <v>1.27577216956406</v>
      </c>
      <c r="AB5459">
        <v>1.3169005686280399</v>
      </c>
      <c r="AC5459">
        <v>1.35437681911007</v>
      </c>
      <c r="AD5459">
        <v>1.39036025836869</v>
      </c>
      <c r="AE5459">
        <v>1.4259297750558499</v>
      </c>
      <c r="AF5459">
        <v>1.4627130663530901</v>
      </c>
      <c r="AG5459">
        <v>1.4977050752838701</v>
      </c>
      <c r="AH5459">
        <v>1.4810430658174101</v>
      </c>
      <c r="AI5459">
        <v>1.4605528666848999</v>
      </c>
      <c r="AJ5459">
        <v>1.44314684821345</v>
      </c>
      <c r="AK5459">
        <v>1.4242138171005201</v>
      </c>
    </row>
    <row r="5460" spans="1:37" hidden="1" x14ac:dyDescent="0.3">
      <c r="A5460" s="130" t="str">
        <f t="shared" si="129"/>
        <v>SDGbaseWaS_1BW_v6_3QVAXaofoo</v>
      </c>
      <c r="B5460" s="130" t="s">
        <v>220</v>
      </c>
      <c r="C5460" s="130" t="s">
        <v>304</v>
      </c>
      <c r="D5460" s="4" t="s">
        <v>211</v>
      </c>
      <c r="E5460" t="s">
        <v>36</v>
      </c>
      <c r="F5460">
        <v>12.412272377584999</v>
      </c>
      <c r="G5460">
        <v>12.1222696181775</v>
      </c>
      <c r="H5460">
        <v>12.487984559738599</v>
      </c>
      <c r="I5460">
        <v>12.587925184120101</v>
      </c>
      <c r="J5460">
        <v>12.9081227454258</v>
      </c>
      <c r="K5460">
        <v>13.213461620744701</v>
      </c>
      <c r="L5460">
        <v>13.5475293497778</v>
      </c>
      <c r="M5460">
        <v>13.8890512903717</v>
      </c>
      <c r="N5460">
        <v>14.2508235531604</v>
      </c>
      <c r="O5460">
        <v>15.0087218642098</v>
      </c>
      <c r="P5460">
        <v>15.4941905830241</v>
      </c>
      <c r="Q5460">
        <v>15.8779291428005</v>
      </c>
      <c r="R5460">
        <v>16.493178963686699</v>
      </c>
      <c r="S5460">
        <v>16.9383770413876</v>
      </c>
      <c r="T5460">
        <v>17.407258606047399</v>
      </c>
      <c r="U5460">
        <v>17.928420355724601</v>
      </c>
      <c r="V5460">
        <v>18.376396486756999</v>
      </c>
      <c r="W5460">
        <v>18.853026808255901</v>
      </c>
      <c r="X5460">
        <v>19.401655990108399</v>
      </c>
      <c r="Y5460">
        <v>19.878388672911701</v>
      </c>
      <c r="Z5460">
        <v>20.336695015169401</v>
      </c>
      <c r="AA5460">
        <v>20.827376652044599</v>
      </c>
      <c r="AB5460">
        <v>21.493144404280802</v>
      </c>
      <c r="AC5460">
        <v>22.0250010079471</v>
      </c>
      <c r="AD5460">
        <v>22.504677191824701</v>
      </c>
      <c r="AE5460">
        <v>22.977661245289799</v>
      </c>
      <c r="AF5460">
        <v>23.466823717504401</v>
      </c>
      <c r="AG5460">
        <v>23.9439762472289</v>
      </c>
      <c r="AH5460">
        <v>23.9472230986499</v>
      </c>
      <c r="AI5460">
        <v>23.819363957016801</v>
      </c>
      <c r="AJ5460">
        <v>23.676382969342701</v>
      </c>
      <c r="AK5460">
        <v>23.485953661416001</v>
      </c>
    </row>
    <row r="5461" spans="1:37" hidden="1" x14ac:dyDescent="0.3">
      <c r="A5461" s="130" t="str">
        <f t="shared" si="129"/>
        <v>SDGbaseWaS_1BW_v6_3QVAXabevt</v>
      </c>
      <c r="B5461" s="130" t="s">
        <v>220</v>
      </c>
      <c r="C5461" s="130" t="s">
        <v>304</v>
      </c>
      <c r="D5461" s="4" t="s">
        <v>211</v>
      </c>
      <c r="E5461" t="s">
        <v>37</v>
      </c>
      <c r="F5461">
        <v>40.844922309108298</v>
      </c>
      <c r="G5461">
        <v>40.229907770720303</v>
      </c>
      <c r="H5461">
        <v>42.253728983164599</v>
      </c>
      <c r="I5461">
        <v>42.349034448723998</v>
      </c>
      <c r="J5461">
        <v>43.742694322685203</v>
      </c>
      <c r="K5461">
        <v>45.152479226068003</v>
      </c>
      <c r="L5461">
        <v>46.639758222353599</v>
      </c>
      <c r="M5461">
        <v>48.174818308460303</v>
      </c>
      <c r="N5461">
        <v>49.755027228863099</v>
      </c>
      <c r="O5461">
        <v>53.7797463799008</v>
      </c>
      <c r="P5461">
        <v>56.084884029213697</v>
      </c>
      <c r="Q5461">
        <v>57.805027995623298</v>
      </c>
      <c r="R5461">
        <v>60.5383113816955</v>
      </c>
      <c r="S5461">
        <v>62.5047967280438</v>
      </c>
      <c r="T5461">
        <v>64.606060308211099</v>
      </c>
      <c r="U5461">
        <v>66.865184168417102</v>
      </c>
      <c r="V5461">
        <v>68.738399149744794</v>
      </c>
      <c r="W5461">
        <v>70.875307955358906</v>
      </c>
      <c r="X5461">
        <v>73.266572691885898</v>
      </c>
      <c r="Y5461">
        <v>75.245538277454003</v>
      </c>
      <c r="Z5461">
        <v>77.136588432160707</v>
      </c>
      <c r="AA5461">
        <v>79.262793480277793</v>
      </c>
      <c r="AB5461">
        <v>82.723386223673899</v>
      </c>
      <c r="AC5461">
        <v>85.361229810967799</v>
      </c>
      <c r="AD5461">
        <v>87.449001610969006</v>
      </c>
      <c r="AE5461">
        <v>89.4678482631154</v>
      </c>
      <c r="AF5461">
        <v>91.543935773527394</v>
      </c>
      <c r="AG5461">
        <v>93.589248053184406</v>
      </c>
      <c r="AH5461">
        <v>94.166543578326696</v>
      </c>
      <c r="AI5461">
        <v>93.837347831144399</v>
      </c>
      <c r="AJ5461">
        <v>93.387713576969205</v>
      </c>
      <c r="AK5461">
        <v>92.702135300684205</v>
      </c>
    </row>
    <row r="5462" spans="1:37" hidden="1" x14ac:dyDescent="0.3">
      <c r="A5462" s="130" t="str">
        <f t="shared" si="129"/>
        <v>SDGbaseWaS_1BW_v6_3QVAXatext</v>
      </c>
      <c r="B5462" s="130" t="s">
        <v>220</v>
      </c>
      <c r="C5462" s="130" t="s">
        <v>304</v>
      </c>
      <c r="D5462" s="4" t="s">
        <v>211</v>
      </c>
      <c r="E5462" t="s">
        <v>38</v>
      </c>
      <c r="F5462">
        <v>6.5666925740870496</v>
      </c>
      <c r="G5462">
        <v>6.0727248570271399</v>
      </c>
      <c r="H5462">
        <v>6.2426030016410303</v>
      </c>
      <c r="I5462">
        <v>6.2809877935461298</v>
      </c>
      <c r="J5462">
        <v>6.44908772125667</v>
      </c>
      <c r="K5462">
        <v>6.6162925022024996</v>
      </c>
      <c r="L5462">
        <v>6.7999837165598098</v>
      </c>
      <c r="M5462">
        <v>6.9991140123265598</v>
      </c>
      <c r="N5462">
        <v>7.2078132134331696</v>
      </c>
      <c r="O5462">
        <v>7.6191560509807603</v>
      </c>
      <c r="P5462">
        <v>7.8827011459591096</v>
      </c>
      <c r="Q5462">
        <v>8.0919623677335792</v>
      </c>
      <c r="R5462">
        <v>8.3972853691935807</v>
      </c>
      <c r="S5462">
        <v>8.6333651963991507</v>
      </c>
      <c r="T5462">
        <v>8.8818126550877796</v>
      </c>
      <c r="U5462">
        <v>9.1637030921488094</v>
      </c>
      <c r="V5462">
        <v>9.4343460173168108</v>
      </c>
      <c r="W5462">
        <v>9.7411375291967506</v>
      </c>
      <c r="X5462">
        <v>10.0789472659542</v>
      </c>
      <c r="Y5462">
        <v>10.363297395005601</v>
      </c>
      <c r="Z5462">
        <v>10.6404306587582</v>
      </c>
      <c r="AA5462">
        <v>10.9123293865291</v>
      </c>
      <c r="AB5462">
        <v>11.280705460366599</v>
      </c>
      <c r="AC5462">
        <v>11.588289444739299</v>
      </c>
      <c r="AD5462">
        <v>11.8798731877907</v>
      </c>
      <c r="AE5462">
        <v>12.178496756178101</v>
      </c>
      <c r="AF5462">
        <v>12.5000280743961</v>
      </c>
      <c r="AG5462">
        <v>12.840654100842601</v>
      </c>
      <c r="AH5462">
        <v>12.9186421363256</v>
      </c>
      <c r="AI5462">
        <v>12.900054965519701</v>
      </c>
      <c r="AJ5462">
        <v>12.862376150816401</v>
      </c>
      <c r="AK5462">
        <v>12.793089378698999</v>
      </c>
    </row>
    <row r="5463" spans="1:37" hidden="1" x14ac:dyDescent="0.3">
      <c r="A5463" s="130" t="str">
        <f t="shared" si="129"/>
        <v>SDGbaseWaS_1BW_v6_3QVAXaclth</v>
      </c>
      <c r="B5463" s="130" t="s">
        <v>220</v>
      </c>
      <c r="C5463" s="130" t="s">
        <v>304</v>
      </c>
      <c r="D5463" s="4" t="s">
        <v>211</v>
      </c>
      <c r="E5463" t="s">
        <v>39</v>
      </c>
      <c r="F5463">
        <v>6.7607644976156296</v>
      </c>
      <c r="G5463">
        <v>6.1992673512807102</v>
      </c>
      <c r="H5463">
        <v>6.3770876489845696</v>
      </c>
      <c r="I5463">
        <v>6.4156669959832602</v>
      </c>
      <c r="J5463">
        <v>6.59269255827496</v>
      </c>
      <c r="K5463">
        <v>6.7479591616063397</v>
      </c>
      <c r="L5463">
        <v>6.9104371803720399</v>
      </c>
      <c r="M5463">
        <v>7.0746619883758699</v>
      </c>
      <c r="N5463">
        <v>7.2556286514591504</v>
      </c>
      <c r="O5463">
        <v>7.5831248887090998</v>
      </c>
      <c r="P5463">
        <v>7.8056753019059304</v>
      </c>
      <c r="Q5463">
        <v>7.9875214109366004</v>
      </c>
      <c r="R5463">
        <v>8.3228681043798005</v>
      </c>
      <c r="S5463">
        <v>8.5314287303795293</v>
      </c>
      <c r="T5463">
        <v>8.7566936595180191</v>
      </c>
      <c r="U5463">
        <v>9.0133084619470001</v>
      </c>
      <c r="V5463">
        <v>9.23964993694646</v>
      </c>
      <c r="W5463">
        <v>9.4899369552043993</v>
      </c>
      <c r="X5463">
        <v>9.7627798175107401</v>
      </c>
      <c r="Y5463">
        <v>10.007513226580301</v>
      </c>
      <c r="Z5463">
        <v>10.2447539735138</v>
      </c>
      <c r="AA5463">
        <v>10.4863999988888</v>
      </c>
      <c r="AB5463">
        <v>10.8230330210021</v>
      </c>
      <c r="AC5463">
        <v>11.0935995824318</v>
      </c>
      <c r="AD5463">
        <v>11.3366077883452</v>
      </c>
      <c r="AE5463">
        <v>11.5831423005323</v>
      </c>
      <c r="AF5463">
        <v>11.841484923055001</v>
      </c>
      <c r="AG5463">
        <v>12.110990962259001</v>
      </c>
      <c r="AH5463">
        <v>12.1912052368265</v>
      </c>
      <c r="AI5463">
        <v>12.2237943392108</v>
      </c>
      <c r="AJ5463">
        <v>12.234011001726101</v>
      </c>
      <c r="AK5463">
        <v>12.209469222589201</v>
      </c>
    </row>
    <row r="5464" spans="1:37" hidden="1" x14ac:dyDescent="0.3">
      <c r="A5464" s="130" t="str">
        <f t="shared" si="129"/>
        <v>SDGbaseWaS_1BW_v6_3QVAXaleat</v>
      </c>
      <c r="B5464" s="130" t="s">
        <v>220</v>
      </c>
      <c r="C5464" s="130" t="s">
        <v>304</v>
      </c>
      <c r="D5464" s="4" t="s">
        <v>211</v>
      </c>
      <c r="E5464" t="s">
        <v>40</v>
      </c>
      <c r="F5464">
        <v>2.4496072471007602</v>
      </c>
      <c r="G5464">
        <v>2.4356662893720098</v>
      </c>
      <c r="H5464">
        <v>2.5589144623028601</v>
      </c>
      <c r="I5464">
        <v>2.6230361627318999</v>
      </c>
      <c r="J5464">
        <v>2.6832527160035098</v>
      </c>
      <c r="K5464">
        <v>2.75638073227808</v>
      </c>
      <c r="L5464">
        <v>2.8487656808258599</v>
      </c>
      <c r="M5464">
        <v>2.95864969837158</v>
      </c>
      <c r="N5464">
        <v>3.0780241800421999</v>
      </c>
      <c r="O5464">
        <v>3.3380139685299199</v>
      </c>
      <c r="P5464">
        <v>3.55386978188415</v>
      </c>
      <c r="Q5464">
        <v>3.7330942113830901</v>
      </c>
      <c r="R5464">
        <v>3.8969365850863</v>
      </c>
      <c r="S5464">
        <v>4.0482730297283602</v>
      </c>
      <c r="T5464">
        <v>4.2045908233176901</v>
      </c>
      <c r="U5464">
        <v>4.38109859834774</v>
      </c>
      <c r="V5464">
        <v>4.5305544174361296</v>
      </c>
      <c r="W5464">
        <v>4.69338293851008</v>
      </c>
      <c r="X5464">
        <v>4.8713480274794501</v>
      </c>
      <c r="Y5464">
        <v>5.0165630873324796</v>
      </c>
      <c r="Z5464">
        <v>5.1476935156192596</v>
      </c>
      <c r="AA5464">
        <v>5.2852894458390196</v>
      </c>
      <c r="AB5464">
        <v>5.4902098848274896</v>
      </c>
      <c r="AC5464">
        <v>5.6756488405021503</v>
      </c>
      <c r="AD5464">
        <v>5.8472115362241297</v>
      </c>
      <c r="AE5464">
        <v>6.01139848100315</v>
      </c>
      <c r="AF5464">
        <v>6.1760710857639198</v>
      </c>
      <c r="AG5464">
        <v>6.3292524797723697</v>
      </c>
      <c r="AH5464">
        <v>6.22409683840936</v>
      </c>
      <c r="AI5464">
        <v>6.0604879349073402</v>
      </c>
      <c r="AJ5464">
        <v>5.9219971260865698</v>
      </c>
      <c r="AK5464">
        <v>5.77816732891442</v>
      </c>
    </row>
    <row r="5465" spans="1:37" hidden="1" x14ac:dyDescent="0.3">
      <c r="A5465" s="130" t="str">
        <f t="shared" si="129"/>
        <v>SDGbaseWaS_1BW_v6_3QVAXafoot</v>
      </c>
      <c r="B5465" s="130" t="s">
        <v>220</v>
      </c>
      <c r="C5465" s="130" t="s">
        <v>304</v>
      </c>
      <c r="D5465" s="4" t="s">
        <v>211</v>
      </c>
      <c r="E5465" t="s">
        <v>41</v>
      </c>
      <c r="F5465">
        <v>1.91455609444022</v>
      </c>
      <c r="G5465">
        <v>1.8192280113247301</v>
      </c>
      <c r="H5465">
        <v>1.8701531487471399</v>
      </c>
      <c r="I5465">
        <v>1.8958090640318099</v>
      </c>
      <c r="J5465">
        <v>1.9460431202730599</v>
      </c>
      <c r="K5465">
        <v>1.9931140387016499</v>
      </c>
      <c r="L5465">
        <v>2.0438249774792898</v>
      </c>
      <c r="M5465">
        <v>2.0945150483708201</v>
      </c>
      <c r="N5465">
        <v>2.14874795334338</v>
      </c>
      <c r="O5465">
        <v>2.2554287956090402</v>
      </c>
      <c r="P5465">
        <v>2.3289281495460599</v>
      </c>
      <c r="Q5465">
        <v>2.3864230108786799</v>
      </c>
      <c r="R5465">
        <v>2.4723943420975001</v>
      </c>
      <c r="S5465">
        <v>2.53499084167394</v>
      </c>
      <c r="T5465">
        <v>2.6005718767248198</v>
      </c>
      <c r="U5465">
        <v>2.67327142147029</v>
      </c>
      <c r="V5465">
        <v>2.7394446853951999</v>
      </c>
      <c r="W5465">
        <v>2.8137565850962201</v>
      </c>
      <c r="X5465">
        <v>2.8956432726474</v>
      </c>
      <c r="Y5465">
        <v>2.96849770813678</v>
      </c>
      <c r="Z5465">
        <v>3.03769645775728</v>
      </c>
      <c r="AA5465">
        <v>3.1068085259796598</v>
      </c>
      <c r="AB5465">
        <v>3.2136762760366602</v>
      </c>
      <c r="AC5465">
        <v>3.3038185973728802</v>
      </c>
      <c r="AD5465">
        <v>3.3861510510899802</v>
      </c>
      <c r="AE5465">
        <v>3.4673482544725802</v>
      </c>
      <c r="AF5465">
        <v>3.5518613113684898</v>
      </c>
      <c r="AG5465">
        <v>3.6271715247722298</v>
      </c>
      <c r="AH5465">
        <v>3.6449017057997901</v>
      </c>
      <c r="AI5465">
        <v>3.6490155675612899</v>
      </c>
      <c r="AJ5465">
        <v>3.6485574651924302</v>
      </c>
      <c r="AK5465">
        <v>3.6388759166727702</v>
      </c>
    </row>
    <row r="5466" spans="1:37" hidden="1" x14ac:dyDescent="0.3">
      <c r="A5466" s="130" t="str">
        <f t="shared" si="129"/>
        <v>SDGbaseWaS_1BW_v6_3QVAXawood</v>
      </c>
      <c r="B5466" s="130" t="s">
        <v>220</v>
      </c>
      <c r="C5466" s="130" t="s">
        <v>304</v>
      </c>
      <c r="D5466" s="4" t="s">
        <v>211</v>
      </c>
      <c r="E5466" t="s">
        <v>42</v>
      </c>
      <c r="F5466">
        <v>23.692612523457498</v>
      </c>
      <c r="G5466">
        <v>22.014406097366599</v>
      </c>
      <c r="H5466">
        <v>22.742156832259301</v>
      </c>
      <c r="I5466">
        <v>23.407241025219001</v>
      </c>
      <c r="J5466">
        <v>23.959016302864399</v>
      </c>
      <c r="K5466">
        <v>24.518370788760301</v>
      </c>
      <c r="L5466">
        <v>25.136992610547999</v>
      </c>
      <c r="M5466">
        <v>25.799181498335599</v>
      </c>
      <c r="N5466">
        <v>26.492370017792101</v>
      </c>
      <c r="O5466">
        <v>27.5401735101788</v>
      </c>
      <c r="P5466">
        <v>28.335597723926298</v>
      </c>
      <c r="Q5466">
        <v>29.056829461401399</v>
      </c>
      <c r="R5466">
        <v>29.735323569197799</v>
      </c>
      <c r="S5466">
        <v>30.529423203975</v>
      </c>
      <c r="T5466">
        <v>31.382104101945799</v>
      </c>
      <c r="U5466">
        <v>32.348478230452599</v>
      </c>
      <c r="V5466">
        <v>33.265611915941598</v>
      </c>
      <c r="W5466">
        <v>34.2537200076777</v>
      </c>
      <c r="X5466">
        <v>35.342226834214898</v>
      </c>
      <c r="Y5466">
        <v>36.330393159778701</v>
      </c>
      <c r="Z5466">
        <v>37.3024082533246</v>
      </c>
      <c r="AA5466">
        <v>38.288657486485697</v>
      </c>
      <c r="AB5466">
        <v>39.3781309491659</v>
      </c>
      <c r="AC5466">
        <v>40.317428835944298</v>
      </c>
      <c r="AD5466">
        <v>41.2331069434386</v>
      </c>
      <c r="AE5466">
        <v>42.181300383673602</v>
      </c>
      <c r="AF5466">
        <v>43.191360481948799</v>
      </c>
      <c r="AG5466">
        <v>44.186345571313502</v>
      </c>
      <c r="AH5466">
        <v>44.141433743567397</v>
      </c>
      <c r="AI5466">
        <v>43.8115344185099</v>
      </c>
      <c r="AJ5466">
        <v>43.518079470136101</v>
      </c>
      <c r="AK5466">
        <v>43.164750064750599</v>
      </c>
    </row>
    <row r="5467" spans="1:37" hidden="1" x14ac:dyDescent="0.3">
      <c r="A5467" s="130" t="str">
        <f t="shared" si="129"/>
        <v>SDGbaseWaS_1BW_v6_3QVAXapapr</v>
      </c>
      <c r="B5467" s="130" t="s">
        <v>220</v>
      </c>
      <c r="C5467" s="130" t="s">
        <v>304</v>
      </c>
      <c r="D5467" s="4" t="s">
        <v>211</v>
      </c>
      <c r="E5467" t="s">
        <v>43</v>
      </c>
      <c r="F5467">
        <v>24.019985549556601</v>
      </c>
      <c r="G5467">
        <v>22.719452816091799</v>
      </c>
      <c r="H5467">
        <v>23.572283300406401</v>
      </c>
      <c r="I5467">
        <v>24.109589767770199</v>
      </c>
      <c r="J5467">
        <v>24.6733700577559</v>
      </c>
      <c r="K5467">
        <v>25.350290595418802</v>
      </c>
      <c r="L5467">
        <v>26.008920757806099</v>
      </c>
      <c r="M5467">
        <v>26.517525526936002</v>
      </c>
      <c r="N5467">
        <v>27.253096071698</v>
      </c>
      <c r="O5467">
        <v>28.412259690958201</v>
      </c>
      <c r="P5467">
        <v>29.255557949516099</v>
      </c>
      <c r="Q5467">
        <v>30.0221281638355</v>
      </c>
      <c r="R5467">
        <v>31.395943959529401</v>
      </c>
      <c r="S5467">
        <v>32.253138521281102</v>
      </c>
      <c r="T5467">
        <v>33.185327397001998</v>
      </c>
      <c r="U5467">
        <v>34.235455664005897</v>
      </c>
      <c r="V5467">
        <v>35.195725923284598</v>
      </c>
      <c r="W5467">
        <v>36.237890069766898</v>
      </c>
      <c r="X5467">
        <v>37.381497313439802</v>
      </c>
      <c r="Y5467">
        <v>38.420777355285097</v>
      </c>
      <c r="Z5467">
        <v>39.439790007389298</v>
      </c>
      <c r="AA5467">
        <v>40.493634110238801</v>
      </c>
      <c r="AB5467">
        <v>41.682461709684901</v>
      </c>
      <c r="AC5467">
        <v>42.681364577342599</v>
      </c>
      <c r="AD5467">
        <v>43.617198063826898</v>
      </c>
      <c r="AE5467">
        <v>44.565643700451197</v>
      </c>
      <c r="AF5467">
        <v>45.557652840015699</v>
      </c>
      <c r="AG5467">
        <v>46.539611169630703</v>
      </c>
      <c r="AH5467">
        <v>46.509550757500598</v>
      </c>
      <c r="AI5467">
        <v>46.196651433008498</v>
      </c>
      <c r="AJ5467">
        <v>45.888884607042797</v>
      </c>
      <c r="AK5467">
        <v>45.515205395393401</v>
      </c>
    </row>
    <row r="5468" spans="1:37" hidden="1" x14ac:dyDescent="0.3">
      <c r="A5468" s="130" t="str">
        <f t="shared" si="129"/>
        <v>SDGbaseWaS_1BW_v6_3QVAXaprnt</v>
      </c>
      <c r="B5468" s="130" t="s">
        <v>220</v>
      </c>
      <c r="C5468" s="130" t="s">
        <v>304</v>
      </c>
      <c r="D5468" s="4" t="s">
        <v>211</v>
      </c>
      <c r="E5468" t="s">
        <v>44</v>
      </c>
      <c r="F5468">
        <v>16.778093477192201</v>
      </c>
      <c r="G5468">
        <v>15.5833539946212</v>
      </c>
      <c r="H5468">
        <v>16.101990615498099</v>
      </c>
      <c r="I5468">
        <v>16.4632856416378</v>
      </c>
      <c r="J5468">
        <v>16.855443474431102</v>
      </c>
      <c r="K5468">
        <v>17.259724923381501</v>
      </c>
      <c r="L5468">
        <v>17.705825678256701</v>
      </c>
      <c r="M5468">
        <v>18.185866428997901</v>
      </c>
      <c r="N5468">
        <v>18.708871284445301</v>
      </c>
      <c r="O5468">
        <v>19.183466650976001</v>
      </c>
      <c r="P5468">
        <v>19.7326891699527</v>
      </c>
      <c r="Q5468">
        <v>20.3070106627864</v>
      </c>
      <c r="R5468">
        <v>21.084962501367201</v>
      </c>
      <c r="S5468">
        <v>21.7294955506657</v>
      </c>
      <c r="T5468">
        <v>22.421118121477601</v>
      </c>
      <c r="U5468">
        <v>23.2043006484149</v>
      </c>
      <c r="V5468">
        <v>23.971967010368999</v>
      </c>
      <c r="W5468">
        <v>24.788848182307099</v>
      </c>
      <c r="X5468">
        <v>25.6524588288822</v>
      </c>
      <c r="Y5468">
        <v>26.475101332292901</v>
      </c>
      <c r="Z5468">
        <v>27.301978194913001</v>
      </c>
      <c r="AA5468">
        <v>28.128636397270899</v>
      </c>
      <c r="AB5468">
        <v>28.913997780140701</v>
      </c>
      <c r="AC5468">
        <v>29.6578997867793</v>
      </c>
      <c r="AD5468">
        <v>30.4281250984575</v>
      </c>
      <c r="AE5468">
        <v>31.2320979272499</v>
      </c>
      <c r="AF5468">
        <v>32.085113476638</v>
      </c>
      <c r="AG5468">
        <v>32.936040281793197</v>
      </c>
      <c r="AH5468">
        <v>32.951008403786197</v>
      </c>
      <c r="AI5468">
        <v>32.834969135851601</v>
      </c>
      <c r="AJ5468">
        <v>32.722881023851102</v>
      </c>
      <c r="AK5468">
        <v>32.565711835308598</v>
      </c>
    </row>
    <row r="5469" spans="1:37" hidden="1" x14ac:dyDescent="0.3">
      <c r="A5469" s="130" t="str">
        <f t="shared" si="129"/>
        <v>SDGbaseWaS_1BW_v6_3QVAXapetr</v>
      </c>
      <c r="B5469" s="130" t="s">
        <v>220</v>
      </c>
      <c r="C5469" s="130" t="s">
        <v>304</v>
      </c>
      <c r="D5469" s="4" t="s">
        <v>211</v>
      </c>
      <c r="E5469" t="s">
        <v>45</v>
      </c>
      <c r="F5469">
        <v>46.318025213526298</v>
      </c>
      <c r="G5469">
        <v>28.848450924973299</v>
      </c>
      <c r="H5469">
        <v>33.275968265627696</v>
      </c>
      <c r="I5469">
        <v>38.351556836782699</v>
      </c>
      <c r="J5469">
        <v>38.351556836782699</v>
      </c>
      <c r="K5469">
        <v>38.351556836782699</v>
      </c>
      <c r="L5469">
        <v>38.351556836782699</v>
      </c>
      <c r="M5469">
        <v>38.351556836782699</v>
      </c>
      <c r="N5469">
        <v>38.301556739279398</v>
      </c>
      <c r="O5469">
        <v>16.6616868930541</v>
      </c>
      <c r="P5469">
        <v>10.652722594689401</v>
      </c>
      <c r="Q5469">
        <v>10.564489644426001</v>
      </c>
      <c r="R5469">
        <v>10.564489644426001</v>
      </c>
      <c r="S5469">
        <v>10.564489644426001</v>
      </c>
      <c r="T5469">
        <v>10.564489644426001</v>
      </c>
      <c r="U5469">
        <v>10.564489644426001</v>
      </c>
      <c r="V5469">
        <v>10.5194795370764</v>
      </c>
      <c r="W5469">
        <v>10.5194795370764</v>
      </c>
      <c r="X5469">
        <v>10.5673545311154</v>
      </c>
      <c r="Y5469">
        <v>10.5002681475213</v>
      </c>
      <c r="Z5469">
        <v>10.433181763927101</v>
      </c>
      <c r="AA5469">
        <v>10.366095380332901</v>
      </c>
      <c r="AB5469">
        <v>9.4480320077118201</v>
      </c>
      <c r="AC5469">
        <v>8.5299686350907198</v>
      </c>
      <c r="AD5469">
        <v>7.6119052624696497</v>
      </c>
      <c r="AE5469">
        <v>6.6938418898485601</v>
      </c>
      <c r="AF5469">
        <v>5.7757785172274803</v>
      </c>
      <c r="AG5469">
        <v>4.8180402147322097</v>
      </c>
      <c r="AH5469">
        <v>3.8603019122369302</v>
      </c>
      <c r="AI5469">
        <v>2.9025636097416601</v>
      </c>
      <c r="AJ5469">
        <v>1.9448253072463799</v>
      </c>
      <c r="AK5469">
        <v>0.987087004751111</v>
      </c>
    </row>
    <row r="5470" spans="1:37" hidden="1" x14ac:dyDescent="0.3">
      <c r="A5470" s="130" t="str">
        <f t="shared" si="129"/>
        <v>SDGbaseWaS_1BW_v6_3QVAXahydr</v>
      </c>
      <c r="B5470" s="130" t="s">
        <v>220</v>
      </c>
      <c r="C5470" s="130" t="s">
        <v>304</v>
      </c>
      <c r="D5470" s="4" t="s">
        <v>211</v>
      </c>
      <c r="E5470" t="s">
        <v>46</v>
      </c>
      <c r="F5470">
        <v>0.12086732559633399</v>
      </c>
      <c r="G5470">
        <v>0.12737916629064</v>
      </c>
      <c r="H5470">
        <v>0.308611869520447</v>
      </c>
      <c r="I5470">
        <v>0.71022791289619702</v>
      </c>
      <c r="J5470">
        <v>0.71022791289619702</v>
      </c>
      <c r="K5470">
        <v>0.71022791289619702</v>
      </c>
      <c r="L5470">
        <v>0.71022791289619702</v>
      </c>
      <c r="M5470">
        <v>0.71022791289619702</v>
      </c>
      <c r="N5470">
        <v>0.71019272310720605</v>
      </c>
      <c r="O5470">
        <v>0.71019272310720605</v>
      </c>
      <c r="P5470">
        <v>0.71019272310720605</v>
      </c>
      <c r="Q5470">
        <v>0.71019272310720505</v>
      </c>
      <c r="R5470">
        <v>0.71019272310720505</v>
      </c>
      <c r="S5470">
        <v>0.71019272310720505</v>
      </c>
      <c r="T5470">
        <v>0.71019272310720605</v>
      </c>
      <c r="U5470">
        <v>0.71019272310720605</v>
      </c>
      <c r="V5470">
        <v>0.71019272310720605</v>
      </c>
      <c r="W5470">
        <v>0.71019272310720605</v>
      </c>
      <c r="X5470">
        <v>2.3672550692003602</v>
      </c>
      <c r="Y5470">
        <v>3.5699094769238302</v>
      </c>
      <c r="Z5470">
        <v>4.7725638846473002</v>
      </c>
      <c r="AA5470">
        <v>5.9752182923707799</v>
      </c>
      <c r="AB5470">
        <v>6.4639574737824397</v>
      </c>
      <c r="AC5470">
        <v>6.9526966551941003</v>
      </c>
      <c r="AD5470">
        <v>7.44143583660576</v>
      </c>
      <c r="AE5470">
        <v>7.9301750180174198</v>
      </c>
      <c r="AF5470">
        <v>8.4189141994290893</v>
      </c>
      <c r="AG5470">
        <v>9.4863735894551304</v>
      </c>
      <c r="AH5470">
        <v>10.5538329794812</v>
      </c>
      <c r="AI5470">
        <v>11.6212923695072</v>
      </c>
      <c r="AJ5470">
        <v>12.6887517595333</v>
      </c>
      <c r="AK5470">
        <v>13.7562111495593</v>
      </c>
    </row>
    <row r="5471" spans="1:37" hidden="1" x14ac:dyDescent="0.3">
      <c r="A5471" s="130" t="str">
        <f t="shared" si="129"/>
        <v>SDGbaseWaS_1BW_v6_3QVAXaammo</v>
      </c>
      <c r="B5471" s="130" t="s">
        <v>220</v>
      </c>
      <c r="C5471" s="130" t="s">
        <v>304</v>
      </c>
      <c r="D5471" s="4" t="s">
        <v>211</v>
      </c>
      <c r="E5471" t="s">
        <v>47</v>
      </c>
      <c r="F5471">
        <v>2.4857265311443801</v>
      </c>
      <c r="G5471">
        <v>2.3435473120329098</v>
      </c>
      <c r="H5471">
        <v>2.3471509783778002</v>
      </c>
      <c r="I5471">
        <v>2.3830107045392799</v>
      </c>
      <c r="J5471">
        <v>2.41143907829208</v>
      </c>
      <c r="K5471">
        <v>2.4386892112261198</v>
      </c>
      <c r="L5471">
        <v>2.4705333885412899</v>
      </c>
      <c r="M5471">
        <v>2.5110570595352901</v>
      </c>
      <c r="N5471">
        <v>2.5485011393022301</v>
      </c>
      <c r="O5471">
        <v>2.5397048213948499</v>
      </c>
      <c r="P5471">
        <v>2.5593995732864401</v>
      </c>
      <c r="Q5471">
        <v>2.5932357569408202</v>
      </c>
      <c r="R5471">
        <v>2.63692974820035</v>
      </c>
      <c r="S5471">
        <v>2.68103775174351</v>
      </c>
      <c r="T5471">
        <v>2.7283325580322701</v>
      </c>
      <c r="U5471">
        <v>2.7833952811041001</v>
      </c>
      <c r="V5471">
        <v>2.8415786289676399</v>
      </c>
      <c r="W5471">
        <v>2.9048496884727801</v>
      </c>
      <c r="X5471">
        <v>2.9696169421765499</v>
      </c>
      <c r="Y5471">
        <v>3.0251282931160799</v>
      </c>
      <c r="Z5471">
        <v>3.0730103900821799</v>
      </c>
      <c r="AA5471">
        <v>3.1015927376416399</v>
      </c>
      <c r="AB5471">
        <v>3.0110864815301301</v>
      </c>
      <c r="AC5471">
        <v>2.9291997659037499</v>
      </c>
      <c r="AD5471">
        <v>2.8694413778166599</v>
      </c>
      <c r="AE5471">
        <v>2.82567595089421</v>
      </c>
      <c r="AF5471">
        <v>2.7942037877790802</v>
      </c>
      <c r="AG5471">
        <v>2.7602636689883702</v>
      </c>
      <c r="AH5471">
        <v>2.6479209053564201</v>
      </c>
      <c r="AI5471">
        <v>2.53151923671909</v>
      </c>
      <c r="AJ5471">
        <v>2.4275687052796999</v>
      </c>
      <c r="AK5471">
        <v>2.3323916896380199</v>
      </c>
    </row>
    <row r="5472" spans="1:37" hidden="1" x14ac:dyDescent="0.3">
      <c r="A5472" s="130" t="str">
        <f t="shared" si="129"/>
        <v>SDGbaseWaS_1BW_v6_3QVAXabchm</v>
      </c>
      <c r="B5472" s="130" t="s">
        <v>220</v>
      </c>
      <c r="C5472" s="130" t="s">
        <v>304</v>
      </c>
      <c r="D5472" s="4" t="s">
        <v>211</v>
      </c>
      <c r="E5472" t="s">
        <v>48</v>
      </c>
      <c r="F5472">
        <v>22.3715387803204</v>
      </c>
      <c r="G5472">
        <v>22.371538780281199</v>
      </c>
      <c r="H5472">
        <v>21.767721837615401</v>
      </c>
      <c r="I5472">
        <v>21.797831443105</v>
      </c>
      <c r="J5472">
        <v>21.929592576578901</v>
      </c>
      <c r="K5472">
        <v>22.001231599660098</v>
      </c>
      <c r="L5472">
        <v>22.070128663003</v>
      </c>
      <c r="M5472">
        <v>22.150395823890499</v>
      </c>
      <c r="N5472">
        <v>22.173515866230598</v>
      </c>
      <c r="O5472">
        <v>22.344299841578401</v>
      </c>
      <c r="P5472">
        <v>22.318136671828501</v>
      </c>
      <c r="Q5472">
        <v>22.287686969846501</v>
      </c>
      <c r="R5472">
        <v>22.371106921756699</v>
      </c>
      <c r="S5472">
        <v>22.4750791737908</v>
      </c>
      <c r="T5472">
        <v>22.580887706514201</v>
      </c>
      <c r="U5472">
        <v>22.692806211578201</v>
      </c>
      <c r="V5472">
        <v>22.747077440485999</v>
      </c>
      <c r="W5472">
        <v>22.8835286242278</v>
      </c>
      <c r="X5472">
        <v>23.109359301935701</v>
      </c>
      <c r="Y5472">
        <v>23.269710827076999</v>
      </c>
      <c r="Z5472">
        <v>23.383601352778001</v>
      </c>
      <c r="AA5472">
        <v>23.120766793181701</v>
      </c>
      <c r="AB5472">
        <v>21.655469469256399</v>
      </c>
      <c r="AC5472">
        <v>19.991145385430102</v>
      </c>
      <c r="AD5472">
        <v>18.4402488453816</v>
      </c>
      <c r="AE5472">
        <v>17.0429573207239</v>
      </c>
      <c r="AF5472">
        <v>15.780004588829099</v>
      </c>
      <c r="AG5472">
        <v>14.580125026996001</v>
      </c>
      <c r="AH5472">
        <v>13.451853561022601</v>
      </c>
      <c r="AI5472">
        <v>12.109949430397901</v>
      </c>
      <c r="AJ5472">
        <v>10.8434011353988</v>
      </c>
      <c r="AK5472">
        <v>9.7086911906480502</v>
      </c>
    </row>
    <row r="5473" spans="1:37" hidden="1" x14ac:dyDescent="0.3">
      <c r="A5473" s="130" t="str">
        <f t="shared" si="129"/>
        <v>SDGbaseWaS_1BW_v6_3QVAXaochm</v>
      </c>
      <c r="B5473" s="130" t="s">
        <v>220</v>
      </c>
      <c r="C5473" s="130" t="s">
        <v>304</v>
      </c>
      <c r="D5473" s="4" t="s">
        <v>211</v>
      </c>
      <c r="E5473" t="s">
        <v>49</v>
      </c>
      <c r="F5473">
        <v>34.2354180457884</v>
      </c>
      <c r="G5473">
        <v>34.235418045756802</v>
      </c>
      <c r="H5473">
        <v>33.311390170057201</v>
      </c>
      <c r="I5473">
        <v>33.357467238838801</v>
      </c>
      <c r="J5473">
        <v>33.5591027870666</v>
      </c>
      <c r="K5473">
        <v>33.6687327918535</v>
      </c>
      <c r="L5473">
        <v>33.7741667447361</v>
      </c>
      <c r="M5473">
        <v>33.897000486094598</v>
      </c>
      <c r="N5473">
        <v>33.932381347577603</v>
      </c>
      <c r="O5473">
        <v>34.193733990727203</v>
      </c>
      <c r="P5473">
        <v>34.153696197056099</v>
      </c>
      <c r="Q5473">
        <v>34.107098674777397</v>
      </c>
      <c r="R5473">
        <v>34.234757167787301</v>
      </c>
      <c r="S5473">
        <v>34.3938670774142</v>
      </c>
      <c r="T5473">
        <v>34.555787068085003</v>
      </c>
      <c r="U5473">
        <v>34.727057218321598</v>
      </c>
      <c r="V5473">
        <v>34.8101090918544</v>
      </c>
      <c r="W5473">
        <v>35.018921876889799</v>
      </c>
      <c r="X5473">
        <v>35.364513109340201</v>
      </c>
      <c r="Y5473">
        <v>35.609900856307497</v>
      </c>
      <c r="Z5473">
        <v>35.784188811960497</v>
      </c>
      <c r="AA5473">
        <v>35.381970121819101</v>
      </c>
      <c r="AB5473">
        <v>33.139609105055698</v>
      </c>
      <c r="AC5473">
        <v>30.592675193489601</v>
      </c>
      <c r="AD5473">
        <v>28.219320731119002</v>
      </c>
      <c r="AE5473">
        <v>26.081029755774299</v>
      </c>
      <c r="AF5473">
        <v>24.148318949731699</v>
      </c>
      <c r="AG5473">
        <v>22.312129727016199</v>
      </c>
      <c r="AH5473">
        <v>20.585523180811901</v>
      </c>
      <c r="AI5473">
        <v>18.531992159076399</v>
      </c>
      <c r="AJ5473">
        <v>16.593779022273601</v>
      </c>
      <c r="AK5473">
        <v>14.857319599399201</v>
      </c>
    </row>
    <row r="5474" spans="1:37" hidden="1" x14ac:dyDescent="0.3">
      <c r="A5474" s="130" t="str">
        <f t="shared" si="129"/>
        <v>SDGbaseWaS_1BW_v6_3QVAXarubb</v>
      </c>
      <c r="B5474" s="130" t="s">
        <v>220</v>
      </c>
      <c r="C5474" s="130" t="s">
        <v>304</v>
      </c>
      <c r="D5474" s="4" t="s">
        <v>211</v>
      </c>
      <c r="E5474" t="s">
        <v>50</v>
      </c>
      <c r="F5474">
        <v>6.7712521152150096</v>
      </c>
      <c r="G5474">
        <v>6.4019120775933098</v>
      </c>
      <c r="H5474">
        <v>6.6601194584677597</v>
      </c>
      <c r="I5474">
        <v>6.73475513184174</v>
      </c>
      <c r="J5474">
        <v>6.9342784304551399</v>
      </c>
      <c r="K5474">
        <v>7.1278307420772604</v>
      </c>
      <c r="L5474">
        <v>7.3362649570309202</v>
      </c>
      <c r="M5474">
        <v>7.55206289997074</v>
      </c>
      <c r="N5474">
        <v>7.7883308466276304</v>
      </c>
      <c r="O5474">
        <v>8.2474443942108504</v>
      </c>
      <c r="P5474">
        <v>8.5561792230541993</v>
      </c>
      <c r="Q5474">
        <v>8.8193812870007502</v>
      </c>
      <c r="R5474">
        <v>9.1808117552061397</v>
      </c>
      <c r="S5474">
        <v>9.4633393607621805</v>
      </c>
      <c r="T5474">
        <v>9.7682423071850906</v>
      </c>
      <c r="U5474">
        <v>10.116599832340601</v>
      </c>
      <c r="V5474">
        <v>10.4509743592064</v>
      </c>
      <c r="W5474">
        <v>10.798762872252301</v>
      </c>
      <c r="X5474">
        <v>11.159166347248</v>
      </c>
      <c r="Y5474">
        <v>11.4767683759713</v>
      </c>
      <c r="Z5474">
        <v>11.781152048949799</v>
      </c>
      <c r="AA5474">
        <v>12.0649222250688</v>
      </c>
      <c r="AB5474">
        <v>12.585102281155599</v>
      </c>
      <c r="AC5474">
        <v>13.087140778257799</v>
      </c>
      <c r="AD5474">
        <v>13.538189396715399</v>
      </c>
      <c r="AE5474">
        <v>13.980301437542</v>
      </c>
      <c r="AF5474">
        <v>14.433371596126801</v>
      </c>
      <c r="AG5474">
        <v>14.8755422880787</v>
      </c>
      <c r="AH5474">
        <v>15.039196500068501</v>
      </c>
      <c r="AI5474">
        <v>15.085581811361999</v>
      </c>
      <c r="AJ5474">
        <v>15.110390526246301</v>
      </c>
      <c r="AK5474">
        <v>15.095371768263901</v>
      </c>
    </row>
    <row r="5475" spans="1:37" hidden="1" x14ac:dyDescent="0.3">
      <c r="A5475" s="130" t="str">
        <f t="shared" si="129"/>
        <v>SDGbaseWaS_1BW_v6_3QVAXaplas</v>
      </c>
      <c r="B5475" s="130" t="s">
        <v>220</v>
      </c>
      <c r="C5475" s="130" t="s">
        <v>304</v>
      </c>
      <c r="D5475" s="4" t="s">
        <v>211</v>
      </c>
      <c r="E5475" t="s">
        <v>51</v>
      </c>
      <c r="F5475">
        <v>15.426438760270701</v>
      </c>
      <c r="G5475">
        <v>14.475008879710501</v>
      </c>
      <c r="H5475">
        <v>14.9028041320824</v>
      </c>
      <c r="I5475">
        <v>15.2523299336848</v>
      </c>
      <c r="J5475">
        <v>15.608545663614001</v>
      </c>
      <c r="K5475">
        <v>15.961747779091001</v>
      </c>
      <c r="L5475">
        <v>16.349580638784101</v>
      </c>
      <c r="M5475">
        <v>16.7686490207257</v>
      </c>
      <c r="N5475">
        <v>17.211139548816899</v>
      </c>
      <c r="O5475">
        <v>17.9124336953764</v>
      </c>
      <c r="P5475">
        <v>18.424426695958999</v>
      </c>
      <c r="Q5475">
        <v>18.880312074307199</v>
      </c>
      <c r="R5475">
        <v>19.334722570252499</v>
      </c>
      <c r="S5475">
        <v>19.858038614302799</v>
      </c>
      <c r="T5475">
        <v>20.420041993239401</v>
      </c>
      <c r="U5475">
        <v>21.053562333797899</v>
      </c>
      <c r="V5475">
        <v>21.6601767041732</v>
      </c>
      <c r="W5475">
        <v>22.3145047885351</v>
      </c>
      <c r="X5475">
        <v>23.034943747084402</v>
      </c>
      <c r="Y5475">
        <v>23.687759790686901</v>
      </c>
      <c r="Z5475">
        <v>24.312570315858402</v>
      </c>
      <c r="AA5475">
        <v>24.948819430839301</v>
      </c>
      <c r="AB5475">
        <v>25.5633596467096</v>
      </c>
      <c r="AC5475">
        <v>26.110770427352399</v>
      </c>
      <c r="AD5475">
        <v>26.6574785594206</v>
      </c>
      <c r="AE5475">
        <v>27.237832075779899</v>
      </c>
      <c r="AF5475">
        <v>27.865042520985799</v>
      </c>
      <c r="AG5475">
        <v>28.459838850980301</v>
      </c>
      <c r="AH5475">
        <v>28.368575841993401</v>
      </c>
      <c r="AI5475">
        <v>28.1860935444071</v>
      </c>
      <c r="AJ5475">
        <v>27.962813769847401</v>
      </c>
      <c r="AK5475">
        <v>27.7005358102153</v>
      </c>
    </row>
    <row r="5476" spans="1:37" hidden="1" x14ac:dyDescent="0.3">
      <c r="A5476" s="130" t="str">
        <f t="shared" si="129"/>
        <v>SDGbaseWaS_1BW_v6_3QVAXanmet</v>
      </c>
      <c r="B5476" s="130" t="s">
        <v>220</v>
      </c>
      <c r="C5476" s="130" t="s">
        <v>304</v>
      </c>
      <c r="D5476" s="4" t="s">
        <v>211</v>
      </c>
      <c r="E5476" t="s">
        <v>52</v>
      </c>
      <c r="F5476">
        <v>17.626887984271502</v>
      </c>
      <c r="G5476">
        <v>16.2992162040605</v>
      </c>
      <c r="H5476">
        <v>16.851249703322999</v>
      </c>
      <c r="I5476">
        <v>17.625973638328301</v>
      </c>
      <c r="J5476">
        <v>18.0530039147773</v>
      </c>
      <c r="K5476">
        <v>18.497145981700001</v>
      </c>
      <c r="L5476">
        <v>18.998402417965099</v>
      </c>
      <c r="M5476">
        <v>19.548230042904098</v>
      </c>
      <c r="N5476">
        <v>20.133355304380299</v>
      </c>
      <c r="O5476">
        <v>21.034460673552701</v>
      </c>
      <c r="P5476">
        <v>21.738724252671599</v>
      </c>
      <c r="Q5476">
        <v>22.365465246279101</v>
      </c>
      <c r="R5476">
        <v>22.565333549820199</v>
      </c>
      <c r="S5476">
        <v>23.2428866594013</v>
      </c>
      <c r="T5476">
        <v>23.9682891153358</v>
      </c>
      <c r="U5476">
        <v>24.805389041536301</v>
      </c>
      <c r="V5476">
        <v>25.6342762252923</v>
      </c>
      <c r="W5476">
        <v>26.500746262051901</v>
      </c>
      <c r="X5476">
        <v>27.376994454806098</v>
      </c>
      <c r="Y5476">
        <v>28.2195209427564</v>
      </c>
      <c r="Z5476">
        <v>29.075456966749702</v>
      </c>
      <c r="AA5476">
        <v>29.929056053911498</v>
      </c>
      <c r="AB5476">
        <v>30.850263822979699</v>
      </c>
      <c r="AC5476">
        <v>31.701224481798999</v>
      </c>
      <c r="AD5476">
        <v>32.575821005348899</v>
      </c>
      <c r="AE5476">
        <v>33.4849428181222</v>
      </c>
      <c r="AF5476">
        <v>34.440253102248299</v>
      </c>
      <c r="AG5476">
        <v>35.323201236728899</v>
      </c>
      <c r="AH5476">
        <v>35.268628294724401</v>
      </c>
      <c r="AI5476">
        <v>35.033732239987501</v>
      </c>
      <c r="AJ5476">
        <v>34.830121617038003</v>
      </c>
      <c r="AK5476">
        <v>34.558091203116703</v>
      </c>
    </row>
    <row r="5477" spans="1:37" hidden="1" x14ac:dyDescent="0.3">
      <c r="A5477" s="130" t="str">
        <f t="shared" si="129"/>
        <v>SDGbaseWaS_1BW_v6_3QVAXairon</v>
      </c>
      <c r="B5477" s="130" t="s">
        <v>220</v>
      </c>
      <c r="C5477" s="130" t="s">
        <v>304</v>
      </c>
      <c r="D5477" s="4" t="s">
        <v>211</v>
      </c>
      <c r="E5477" t="s">
        <v>53</v>
      </c>
      <c r="F5477">
        <v>20.838620435938999</v>
      </c>
      <c r="G5477">
        <v>19.587325428920799</v>
      </c>
      <c r="H5477">
        <v>19.859817250228001</v>
      </c>
      <c r="I5477">
        <v>20.226626773995601</v>
      </c>
      <c r="J5477">
        <v>20.440741214585799</v>
      </c>
      <c r="K5477">
        <v>20.711674156486399</v>
      </c>
      <c r="L5477">
        <v>21.074242084353099</v>
      </c>
      <c r="M5477">
        <v>21.6026135518151</v>
      </c>
      <c r="N5477">
        <v>22.1139435431027</v>
      </c>
      <c r="O5477">
        <v>23.131562729786602</v>
      </c>
      <c r="P5477">
        <v>23.780477485846198</v>
      </c>
      <c r="Q5477">
        <v>24.271970902653301</v>
      </c>
      <c r="R5477">
        <v>24.441087367692401</v>
      </c>
      <c r="S5477">
        <v>24.945329508672899</v>
      </c>
      <c r="T5477">
        <v>25.492218752565801</v>
      </c>
      <c r="U5477">
        <v>26.149563049258902</v>
      </c>
      <c r="V5477">
        <v>26.9799141241499</v>
      </c>
      <c r="W5477">
        <v>27.757439048275302</v>
      </c>
      <c r="X5477">
        <v>28.412766645288801</v>
      </c>
      <c r="Y5477">
        <v>29.144960754727698</v>
      </c>
      <c r="Z5477">
        <v>29.797726915542899</v>
      </c>
      <c r="AA5477">
        <v>30.5355812742376</v>
      </c>
      <c r="AB5477">
        <v>30.452694197296601</v>
      </c>
      <c r="AC5477">
        <v>30.7945223802962</v>
      </c>
      <c r="AD5477">
        <v>31.466195930062799</v>
      </c>
      <c r="AE5477">
        <v>32.270918454728402</v>
      </c>
      <c r="AF5477">
        <v>33.138733156634601</v>
      </c>
      <c r="AG5477">
        <v>33.896138702565899</v>
      </c>
      <c r="AH5477">
        <v>33.217613938171098</v>
      </c>
      <c r="AI5477">
        <v>32.7758424760964</v>
      </c>
      <c r="AJ5477">
        <v>32.499656368340403</v>
      </c>
      <c r="AK5477">
        <v>32.253885622668399</v>
      </c>
    </row>
    <row r="5478" spans="1:37" hidden="1" x14ac:dyDescent="0.3">
      <c r="A5478" s="130" t="str">
        <f t="shared" si="129"/>
        <v>SDGbaseWaS_1BW_v6_3QVAXanfrm</v>
      </c>
      <c r="B5478" s="130" t="s">
        <v>220</v>
      </c>
      <c r="C5478" s="130" t="s">
        <v>304</v>
      </c>
      <c r="D5478" s="4" t="s">
        <v>211</v>
      </c>
      <c r="E5478" t="s">
        <v>54</v>
      </c>
      <c r="F5478">
        <v>13.0736512510274</v>
      </c>
      <c r="G5478">
        <v>11.734410339876099</v>
      </c>
      <c r="H5478">
        <v>11.3410309731988</v>
      </c>
      <c r="I5478">
        <v>10.817062757565701</v>
      </c>
      <c r="J5478">
        <v>10.6475017449253</v>
      </c>
      <c r="K5478">
        <v>10.6951723289462</v>
      </c>
      <c r="L5478">
        <v>11.0065310949314</v>
      </c>
      <c r="M5478">
        <v>11.9939094289705</v>
      </c>
      <c r="N5478">
        <v>12.838650946763901</v>
      </c>
      <c r="O5478">
        <v>15.4023094530616</v>
      </c>
      <c r="P5478">
        <v>16.722403501252501</v>
      </c>
      <c r="Q5478">
        <v>17.394571062753499</v>
      </c>
      <c r="R5478">
        <v>17.716379799431099</v>
      </c>
      <c r="S5478">
        <v>18.1877429719428</v>
      </c>
      <c r="T5478">
        <v>18.721974555021401</v>
      </c>
      <c r="U5478">
        <v>19.505312875440499</v>
      </c>
      <c r="V5478">
        <v>21.193106931269501</v>
      </c>
      <c r="W5478">
        <v>22.630311793942099</v>
      </c>
      <c r="X5478">
        <v>23.125773821611901</v>
      </c>
      <c r="Y5478">
        <v>24.048881426629801</v>
      </c>
      <c r="Z5478">
        <v>24.634744723194199</v>
      </c>
      <c r="AA5478">
        <v>25.492694300543199</v>
      </c>
      <c r="AB5478">
        <v>21.890000082310301</v>
      </c>
      <c r="AC5478">
        <v>20.7460322980297</v>
      </c>
      <c r="AD5478">
        <v>21.153060155794101</v>
      </c>
      <c r="AE5478">
        <v>21.960431918237301</v>
      </c>
      <c r="AF5478">
        <v>22.9209924659765</v>
      </c>
      <c r="AG5478">
        <v>23.4589529712594</v>
      </c>
      <c r="AH5478">
        <v>19.993286556990199</v>
      </c>
      <c r="AI5478">
        <v>17.775846483490199</v>
      </c>
      <c r="AJ5478">
        <v>16.754457366250001</v>
      </c>
      <c r="AK5478">
        <v>16.007112313691799</v>
      </c>
    </row>
    <row r="5479" spans="1:37" hidden="1" x14ac:dyDescent="0.3">
      <c r="A5479" s="130" t="str">
        <f t="shared" si="129"/>
        <v>SDGbaseWaS_1BW_v6_3QVAXametp</v>
      </c>
      <c r="B5479" s="130" t="s">
        <v>220</v>
      </c>
      <c r="C5479" s="130" t="s">
        <v>304</v>
      </c>
      <c r="D5479" s="4" t="s">
        <v>211</v>
      </c>
      <c r="E5479" t="s">
        <v>55</v>
      </c>
      <c r="F5479">
        <v>33.254980135401603</v>
      </c>
      <c r="G5479">
        <v>29.9596238893829</v>
      </c>
      <c r="H5479">
        <v>30.907494145553901</v>
      </c>
      <c r="I5479">
        <v>32.158892495053998</v>
      </c>
      <c r="J5479">
        <v>32.870820066606598</v>
      </c>
      <c r="K5479">
        <v>33.635202210255102</v>
      </c>
      <c r="L5479">
        <v>34.5409430160637</v>
      </c>
      <c r="M5479">
        <v>35.587351325929099</v>
      </c>
      <c r="N5479">
        <v>36.6543452454437</v>
      </c>
      <c r="O5479">
        <v>38.603019751754097</v>
      </c>
      <c r="P5479">
        <v>39.884874328324003</v>
      </c>
      <c r="Q5479">
        <v>40.945498700488898</v>
      </c>
      <c r="R5479">
        <v>41.370352381873801</v>
      </c>
      <c r="S5479">
        <v>42.561928778491399</v>
      </c>
      <c r="T5479">
        <v>43.837297112916097</v>
      </c>
      <c r="U5479">
        <v>45.298946694110398</v>
      </c>
      <c r="V5479">
        <v>46.969648979379798</v>
      </c>
      <c r="W5479">
        <v>48.5114890377249</v>
      </c>
      <c r="X5479">
        <v>49.764711415640797</v>
      </c>
      <c r="Y5479">
        <v>51.292978722265801</v>
      </c>
      <c r="Z5479">
        <v>52.774531192613203</v>
      </c>
      <c r="AA5479">
        <v>54.331618045498303</v>
      </c>
      <c r="AB5479">
        <v>55.826882932915801</v>
      </c>
      <c r="AC5479">
        <v>57.377218280183499</v>
      </c>
      <c r="AD5479">
        <v>59.1004326503718</v>
      </c>
      <c r="AE5479">
        <v>60.942200441117798</v>
      </c>
      <c r="AF5479">
        <v>62.891595785678099</v>
      </c>
      <c r="AG5479">
        <v>64.6711539310636</v>
      </c>
      <c r="AH5479">
        <v>64.439909809305703</v>
      </c>
      <c r="AI5479">
        <v>63.977205577929602</v>
      </c>
      <c r="AJ5479">
        <v>63.6971514853334</v>
      </c>
      <c r="AK5479">
        <v>63.357018021232797</v>
      </c>
    </row>
    <row r="5480" spans="1:37" hidden="1" x14ac:dyDescent="0.3">
      <c r="A5480" s="130" t="str">
        <f t="shared" si="129"/>
        <v>SDGbaseWaS_1BW_v6_3QVAXamach</v>
      </c>
      <c r="B5480" s="130" t="s">
        <v>220</v>
      </c>
      <c r="C5480" s="130" t="s">
        <v>304</v>
      </c>
      <c r="D5480" s="4" t="s">
        <v>211</v>
      </c>
      <c r="E5480" t="s">
        <v>56</v>
      </c>
      <c r="F5480">
        <v>38.665956251697601</v>
      </c>
      <c r="G5480">
        <v>34.777894488840197</v>
      </c>
      <c r="H5480">
        <v>35.865867250527103</v>
      </c>
      <c r="I5480">
        <v>37.9081026412873</v>
      </c>
      <c r="J5480">
        <v>38.685774746040799</v>
      </c>
      <c r="K5480">
        <v>39.553220273927202</v>
      </c>
      <c r="L5480">
        <v>40.6222260220921</v>
      </c>
      <c r="M5480">
        <v>41.981747593162602</v>
      </c>
      <c r="N5480">
        <v>43.3161463669338</v>
      </c>
      <c r="O5480">
        <v>45.7742233500814</v>
      </c>
      <c r="P5480">
        <v>47.3458008501308</v>
      </c>
      <c r="Q5480">
        <v>48.6300261725236</v>
      </c>
      <c r="R5480">
        <v>48.189758567850802</v>
      </c>
      <c r="S5480">
        <v>49.551250124555203</v>
      </c>
      <c r="T5480">
        <v>51.039319794298898</v>
      </c>
      <c r="U5480">
        <v>52.7715399625976</v>
      </c>
      <c r="V5480">
        <v>54.689327042951803</v>
      </c>
      <c r="W5480">
        <v>56.4855042408591</v>
      </c>
      <c r="X5480">
        <v>58.028125276875301</v>
      </c>
      <c r="Y5480">
        <v>59.887576341806202</v>
      </c>
      <c r="Z5480">
        <v>61.704831183947803</v>
      </c>
      <c r="AA5480">
        <v>63.632054210139998</v>
      </c>
      <c r="AB5480">
        <v>64.787289250048403</v>
      </c>
      <c r="AC5480">
        <v>66.267921160644093</v>
      </c>
      <c r="AD5480">
        <v>68.294500227921304</v>
      </c>
      <c r="AE5480">
        <v>70.554614078293</v>
      </c>
      <c r="AF5480">
        <v>72.944014360658898</v>
      </c>
      <c r="AG5480">
        <v>75.071192847595995</v>
      </c>
      <c r="AH5480">
        <v>73.977519076803802</v>
      </c>
      <c r="AI5480">
        <v>72.7977588520517</v>
      </c>
      <c r="AJ5480">
        <v>72.143006744777793</v>
      </c>
      <c r="AK5480">
        <v>71.487150824532407</v>
      </c>
    </row>
    <row r="5481" spans="1:37" hidden="1" x14ac:dyDescent="0.3">
      <c r="A5481" s="130" t="str">
        <f t="shared" si="129"/>
        <v>SDGbaseWaS_1BW_v6_3QVAXafcel</v>
      </c>
      <c r="B5481" s="130" t="s">
        <v>220</v>
      </c>
      <c r="C5481" s="130" t="s">
        <v>304</v>
      </c>
      <c r="D5481" s="4" t="s">
        <v>211</v>
      </c>
      <c r="E5481" t="s">
        <v>57</v>
      </c>
      <c r="F5481">
        <v>0.28999999999999998</v>
      </c>
      <c r="G5481">
        <v>0.28999999999999998</v>
      </c>
      <c r="H5481">
        <v>0.28968487122259201</v>
      </c>
      <c r="I5481">
        <v>0.28968487122259201</v>
      </c>
      <c r="J5481">
        <v>0.28968487122259101</v>
      </c>
      <c r="K5481">
        <v>0.28968487122259201</v>
      </c>
      <c r="L5481">
        <v>0.28968487122259101</v>
      </c>
      <c r="M5481">
        <v>0.28968487122259101</v>
      </c>
      <c r="N5481">
        <v>0.28967051815464401</v>
      </c>
      <c r="O5481">
        <v>0.28967051815464401</v>
      </c>
      <c r="P5481">
        <v>0.28967051815464401</v>
      </c>
      <c r="Q5481">
        <v>0.28967051815464401</v>
      </c>
      <c r="R5481">
        <v>0.28967051815464301</v>
      </c>
      <c r="S5481">
        <v>0.28967051815464401</v>
      </c>
      <c r="T5481">
        <v>0.28967051815464401</v>
      </c>
      <c r="U5481">
        <v>0.28967051815464401</v>
      </c>
      <c r="V5481">
        <v>0.28967051815464401</v>
      </c>
      <c r="W5481">
        <v>0.28967051815464401</v>
      </c>
      <c r="X5481">
        <v>0.28967051815464401</v>
      </c>
      <c r="Y5481">
        <v>4.2184859843336904</v>
      </c>
      <c r="Z5481">
        <v>8.4369719686673701</v>
      </c>
      <c r="AA5481">
        <v>12.6554579530011</v>
      </c>
      <c r="AB5481">
        <v>13.6463560908954</v>
      </c>
      <c r="AC5481">
        <v>14.6372542287898</v>
      </c>
      <c r="AD5481">
        <v>15.628152366684199</v>
      </c>
      <c r="AE5481">
        <v>16.619050504578599</v>
      </c>
      <c r="AF5481">
        <v>17.609948642473</v>
      </c>
      <c r="AG5481">
        <v>17.5646401817644</v>
      </c>
      <c r="AH5481">
        <v>17.519331721055799</v>
      </c>
      <c r="AI5481">
        <v>17.474023260347199</v>
      </c>
      <c r="AJ5481">
        <v>17.428714799638598</v>
      </c>
      <c r="AK5481">
        <v>17.383406338930001</v>
      </c>
    </row>
    <row r="5482" spans="1:37" hidden="1" x14ac:dyDescent="0.3">
      <c r="A5482" s="130" t="str">
        <f t="shared" si="129"/>
        <v>SDGbaseWaS_1BW_v6_3QVAXaelct</v>
      </c>
      <c r="B5482" s="130" t="s">
        <v>220</v>
      </c>
      <c r="C5482" s="130" t="s">
        <v>304</v>
      </c>
      <c r="D5482" s="4" t="s">
        <v>211</v>
      </c>
      <c r="E5482" t="s">
        <v>58</v>
      </c>
      <c r="F5482">
        <v>7.8476290328821793E-2</v>
      </c>
      <c r="G5482">
        <v>7.8476290328821793E-2</v>
      </c>
      <c r="H5482">
        <v>7.8391013992867103E-2</v>
      </c>
      <c r="I5482">
        <v>7.8391013992867103E-2</v>
      </c>
      <c r="J5482">
        <v>7.8391013992867103E-2</v>
      </c>
      <c r="K5482">
        <v>7.8391013992867103E-2</v>
      </c>
      <c r="L5482">
        <v>7.8391013992867103E-2</v>
      </c>
      <c r="M5482">
        <v>7.8391013992867103E-2</v>
      </c>
      <c r="N5482">
        <v>7.8387129939324396E-2</v>
      </c>
      <c r="O5482">
        <v>7.8387129939324396E-2</v>
      </c>
      <c r="P5482">
        <v>7.8387129939324396E-2</v>
      </c>
      <c r="Q5482">
        <v>7.8387129939324396E-2</v>
      </c>
      <c r="R5482">
        <v>7.8387129939324299E-2</v>
      </c>
      <c r="S5482">
        <v>7.8387129939324396E-2</v>
      </c>
      <c r="T5482">
        <v>7.8387129939324396E-2</v>
      </c>
      <c r="U5482">
        <v>7.8387129939324396E-2</v>
      </c>
      <c r="V5482">
        <v>7.8387129939324396E-2</v>
      </c>
      <c r="W5482">
        <v>7.8387129939324396E-2</v>
      </c>
      <c r="X5482">
        <v>3.1935093670491002</v>
      </c>
      <c r="Y5482">
        <v>3.1935093670491002</v>
      </c>
      <c r="Z5482">
        <v>1.75742134508534</v>
      </c>
      <c r="AA5482">
        <v>1.75742134508534</v>
      </c>
      <c r="AB5482">
        <v>1.75742134508534</v>
      </c>
      <c r="AC5482">
        <v>1.75742134508534</v>
      </c>
      <c r="AD5482">
        <v>0.99202817258474596</v>
      </c>
      <c r="AE5482">
        <v>0.99202817258474596</v>
      </c>
      <c r="AF5482">
        <v>0.99202817258474596</v>
      </c>
      <c r="AG5482">
        <v>0.99202817258474596</v>
      </c>
      <c r="AH5482">
        <v>0.99202817258474596</v>
      </c>
      <c r="AI5482">
        <v>7.4597532694591102</v>
      </c>
      <c r="AJ5482">
        <v>7.4597532694591102</v>
      </c>
      <c r="AK5482">
        <v>7.4597532694591102</v>
      </c>
    </row>
    <row r="5483" spans="1:37" hidden="1" x14ac:dyDescent="0.3">
      <c r="A5483" s="130" t="str">
        <f t="shared" si="129"/>
        <v>SDGbaseWaS_1BW_v6_3QVAXaemch</v>
      </c>
      <c r="B5483" s="130" t="s">
        <v>220</v>
      </c>
      <c r="C5483" s="130" t="s">
        <v>304</v>
      </c>
      <c r="D5483" s="4" t="s">
        <v>211</v>
      </c>
      <c r="E5483" t="s">
        <v>59</v>
      </c>
      <c r="F5483">
        <v>8.9889127758870302</v>
      </c>
      <c r="G5483">
        <v>8.2218221416424004</v>
      </c>
      <c r="H5483">
        <v>8.4343574503471093</v>
      </c>
      <c r="I5483">
        <v>8.8094066666040405</v>
      </c>
      <c r="J5483">
        <v>8.9450980414335994</v>
      </c>
      <c r="K5483">
        <v>9.1247620878565598</v>
      </c>
      <c r="L5483">
        <v>9.3685289246317094</v>
      </c>
      <c r="M5483">
        <v>9.7333516201004109</v>
      </c>
      <c r="N5483">
        <v>10.072657082032601</v>
      </c>
      <c r="O5483">
        <v>10.747615565392699</v>
      </c>
      <c r="P5483">
        <v>11.1447397935942</v>
      </c>
      <c r="Q5483">
        <v>11.448658024378499</v>
      </c>
      <c r="R5483">
        <v>11.3831242349137</v>
      </c>
      <c r="S5483">
        <v>11.714645241785901</v>
      </c>
      <c r="T5483">
        <v>12.073485475793101</v>
      </c>
      <c r="U5483">
        <v>12.4951528725425</v>
      </c>
      <c r="V5483">
        <v>12.9634711245857</v>
      </c>
      <c r="W5483">
        <v>13.419580005575099</v>
      </c>
      <c r="X5483">
        <v>13.831684588066199</v>
      </c>
      <c r="Y5483">
        <v>14.285364286653699</v>
      </c>
      <c r="Z5483">
        <v>14.726104767346399</v>
      </c>
      <c r="AA5483">
        <v>15.1946965049332</v>
      </c>
      <c r="AB5483">
        <v>15.237077732560101</v>
      </c>
      <c r="AC5483">
        <v>15.448623453957101</v>
      </c>
      <c r="AD5483">
        <v>15.877593473422101</v>
      </c>
      <c r="AE5483">
        <v>16.385919905782899</v>
      </c>
      <c r="AF5483">
        <v>16.9370717228202</v>
      </c>
      <c r="AG5483">
        <v>17.479202412260602</v>
      </c>
      <c r="AH5483">
        <v>16.998194602926301</v>
      </c>
      <c r="AI5483">
        <v>16.502812087349199</v>
      </c>
      <c r="AJ5483">
        <v>16.276720145199398</v>
      </c>
      <c r="AK5483">
        <v>16.045413971494899</v>
      </c>
    </row>
    <row r="5484" spans="1:37" hidden="1" x14ac:dyDescent="0.3">
      <c r="A5484" s="130" t="str">
        <f t="shared" si="129"/>
        <v>SDGbaseWaS_1BW_v6_3QVAXasequ</v>
      </c>
      <c r="B5484" s="130" t="s">
        <v>220</v>
      </c>
      <c r="C5484" s="130" t="s">
        <v>304</v>
      </c>
      <c r="D5484" s="4" t="s">
        <v>211</v>
      </c>
      <c r="E5484" t="s">
        <v>60</v>
      </c>
      <c r="F5484">
        <v>8.7771319246617594</v>
      </c>
      <c r="G5484">
        <v>8.3346763294268698</v>
      </c>
      <c r="H5484">
        <v>8.5760611699129807</v>
      </c>
      <c r="I5484">
        <v>8.8172224758479008</v>
      </c>
      <c r="J5484">
        <v>8.9937274157815708</v>
      </c>
      <c r="K5484">
        <v>9.1989391243338297</v>
      </c>
      <c r="L5484">
        <v>9.4611723425874494</v>
      </c>
      <c r="M5484">
        <v>9.8498366500933994</v>
      </c>
      <c r="N5484">
        <v>10.214639482569901</v>
      </c>
      <c r="O5484">
        <v>10.888731769622099</v>
      </c>
      <c r="P5484">
        <v>11.303295810660799</v>
      </c>
      <c r="Q5484">
        <v>11.6421543254611</v>
      </c>
      <c r="R5484">
        <v>11.8756427070147</v>
      </c>
      <c r="S5484">
        <v>12.2187722517575</v>
      </c>
      <c r="T5484">
        <v>12.6036612871427</v>
      </c>
      <c r="U5484">
        <v>13.049639166728401</v>
      </c>
      <c r="V5484">
        <v>13.4780150162598</v>
      </c>
      <c r="W5484">
        <v>13.9365914296938</v>
      </c>
      <c r="X5484">
        <v>14.4414597948346</v>
      </c>
      <c r="Y5484">
        <v>14.934082656865201</v>
      </c>
      <c r="Z5484">
        <v>15.415270753231599</v>
      </c>
      <c r="AA5484">
        <v>15.9344977125926</v>
      </c>
      <c r="AB5484">
        <v>15.9780398454902</v>
      </c>
      <c r="AC5484">
        <v>16.177197695303501</v>
      </c>
      <c r="AD5484">
        <v>16.6191251199606</v>
      </c>
      <c r="AE5484">
        <v>17.139153123230301</v>
      </c>
      <c r="AF5484">
        <v>17.7002312969203</v>
      </c>
      <c r="AG5484">
        <v>18.214856732050102</v>
      </c>
      <c r="AH5484">
        <v>17.6258906971361</v>
      </c>
      <c r="AI5484">
        <v>17.032610161873301</v>
      </c>
      <c r="AJ5484">
        <v>16.723307884491501</v>
      </c>
      <c r="AK5484">
        <v>16.453927258071499</v>
      </c>
    </row>
    <row r="5485" spans="1:37" hidden="1" x14ac:dyDescent="0.3">
      <c r="A5485" s="130" t="str">
        <f t="shared" si="129"/>
        <v>SDGbaseWaS_1BW_v6_3QVAXavehi</v>
      </c>
      <c r="B5485" s="130" t="s">
        <v>220</v>
      </c>
      <c r="C5485" s="130" t="s">
        <v>304</v>
      </c>
      <c r="D5485" s="4" t="s">
        <v>211</v>
      </c>
      <c r="E5485" t="s">
        <v>61</v>
      </c>
      <c r="F5485">
        <v>39.567910300526599</v>
      </c>
      <c r="G5485">
        <v>36.275198782490001</v>
      </c>
      <c r="H5485">
        <v>37.441334326274301</v>
      </c>
      <c r="I5485">
        <v>37.812826285112898</v>
      </c>
      <c r="J5485">
        <v>38.726323782925597</v>
      </c>
      <c r="K5485">
        <v>39.714533976629902</v>
      </c>
      <c r="L5485">
        <v>40.910904283160399</v>
      </c>
      <c r="M5485">
        <v>42.489817435713903</v>
      </c>
      <c r="N5485">
        <v>44.073356104389802</v>
      </c>
      <c r="O5485">
        <v>46.413736889874599</v>
      </c>
      <c r="P5485">
        <v>48.220578664529299</v>
      </c>
      <c r="Q5485">
        <v>49.873300381670497</v>
      </c>
      <c r="R5485">
        <v>51.730842466556297</v>
      </c>
      <c r="S5485">
        <v>53.544450015362798</v>
      </c>
      <c r="T5485">
        <v>55.513675519939603</v>
      </c>
      <c r="U5485">
        <v>57.819372263025997</v>
      </c>
      <c r="V5485">
        <v>60.2922638382787</v>
      </c>
      <c r="W5485">
        <v>62.755444090119198</v>
      </c>
      <c r="X5485">
        <v>65.049764649077503</v>
      </c>
      <c r="Y5485">
        <v>66.3034379882628</v>
      </c>
      <c r="Z5485">
        <v>67.5271584393887</v>
      </c>
      <c r="AA5485">
        <v>68.745399166553398</v>
      </c>
      <c r="AB5485">
        <v>69.615768440678394</v>
      </c>
      <c r="AC5485">
        <v>70.998917566395093</v>
      </c>
      <c r="AD5485">
        <v>73.157113088647293</v>
      </c>
      <c r="AE5485">
        <v>75.605047983564205</v>
      </c>
      <c r="AF5485">
        <v>78.254312542910995</v>
      </c>
      <c r="AG5485">
        <v>81.033700666342199</v>
      </c>
      <c r="AH5485">
        <v>79.855089991803993</v>
      </c>
      <c r="AI5485">
        <v>78.096030465296295</v>
      </c>
      <c r="AJ5485">
        <v>77.098014379968902</v>
      </c>
      <c r="AK5485">
        <v>76.176785916034902</v>
      </c>
    </row>
    <row r="5486" spans="1:37" hidden="1" x14ac:dyDescent="0.3">
      <c r="A5486" s="130" t="str">
        <f t="shared" si="129"/>
        <v>SDGbaseWaS_1BW_v6_3QVAXatequ</v>
      </c>
      <c r="B5486" s="130" t="s">
        <v>220</v>
      </c>
      <c r="C5486" s="130" t="s">
        <v>304</v>
      </c>
      <c r="D5486" s="4" t="s">
        <v>211</v>
      </c>
      <c r="E5486" t="s">
        <v>62</v>
      </c>
      <c r="F5486">
        <v>7.0941028714772303</v>
      </c>
      <c r="G5486">
        <v>6.1361405283592099</v>
      </c>
      <c r="H5486">
        <v>6.3483675799343899</v>
      </c>
      <c r="I5486">
        <v>6.52851743520959</v>
      </c>
      <c r="J5486">
        <v>6.6600605728095301</v>
      </c>
      <c r="K5486">
        <v>6.81156479029642</v>
      </c>
      <c r="L5486">
        <v>7.0257570243772998</v>
      </c>
      <c r="M5486">
        <v>7.4383933970950897</v>
      </c>
      <c r="N5486">
        <v>7.80827136365449</v>
      </c>
      <c r="O5486">
        <v>8.9830548025775894</v>
      </c>
      <c r="P5486">
        <v>9.5107057493968803</v>
      </c>
      <c r="Q5486">
        <v>9.8191040376558103</v>
      </c>
      <c r="R5486">
        <v>9.7616516957454493</v>
      </c>
      <c r="S5486">
        <v>9.9759198720975899</v>
      </c>
      <c r="T5486">
        <v>10.258549640171401</v>
      </c>
      <c r="U5486">
        <v>10.6009081609213</v>
      </c>
      <c r="V5486">
        <v>11.016819695272</v>
      </c>
      <c r="W5486">
        <v>11.3868303858725</v>
      </c>
      <c r="X5486">
        <v>11.632818962795</v>
      </c>
      <c r="Y5486">
        <v>11.987803807735</v>
      </c>
      <c r="Z5486">
        <v>12.2869700071896</v>
      </c>
      <c r="AA5486">
        <v>12.6722880761567</v>
      </c>
      <c r="AB5486">
        <v>12.251365975610801</v>
      </c>
      <c r="AC5486">
        <v>12.2031459569617</v>
      </c>
      <c r="AD5486">
        <v>12.5382959103822</v>
      </c>
      <c r="AE5486">
        <v>12.976367457305299</v>
      </c>
      <c r="AF5486">
        <v>13.4555947944125</v>
      </c>
      <c r="AG5486">
        <v>13.783626407407001</v>
      </c>
      <c r="AH5486">
        <v>12.875407318325699</v>
      </c>
      <c r="AI5486">
        <v>12.0613501810118</v>
      </c>
      <c r="AJ5486">
        <v>11.6512573580578</v>
      </c>
      <c r="AK5486">
        <v>11.3161886860137</v>
      </c>
    </row>
    <row r="5487" spans="1:37" hidden="1" x14ac:dyDescent="0.3">
      <c r="A5487" s="130" t="str">
        <f t="shared" si="129"/>
        <v>SDGbaseWaS_1BW_v6_3QVAXafurn</v>
      </c>
      <c r="B5487" s="130" t="s">
        <v>220</v>
      </c>
      <c r="C5487" s="130" t="s">
        <v>304</v>
      </c>
      <c r="D5487" s="4" t="s">
        <v>211</v>
      </c>
      <c r="E5487" t="s">
        <v>63</v>
      </c>
      <c r="F5487">
        <v>6.0912402558293097</v>
      </c>
      <c r="G5487">
        <v>5.45142532510914</v>
      </c>
      <c r="H5487">
        <v>5.6644570382421104</v>
      </c>
      <c r="I5487">
        <v>5.9888675186283402</v>
      </c>
      <c r="J5487">
        <v>6.1517470735033504</v>
      </c>
      <c r="K5487">
        <v>6.31914482279302</v>
      </c>
      <c r="L5487">
        <v>6.5095483370947598</v>
      </c>
      <c r="M5487">
        <v>6.7243234404843601</v>
      </c>
      <c r="N5487">
        <v>6.9454268860768398</v>
      </c>
      <c r="O5487">
        <v>7.3462414727141603</v>
      </c>
      <c r="P5487">
        <v>7.6174920923202896</v>
      </c>
      <c r="Q5487">
        <v>7.8436896390068602</v>
      </c>
      <c r="R5487">
        <v>7.8325589815581802</v>
      </c>
      <c r="S5487">
        <v>8.0777441424726106</v>
      </c>
      <c r="T5487">
        <v>8.3405205449054503</v>
      </c>
      <c r="U5487">
        <v>8.6402266989618894</v>
      </c>
      <c r="V5487">
        <v>8.9550697422630208</v>
      </c>
      <c r="W5487">
        <v>9.2810768892620104</v>
      </c>
      <c r="X5487">
        <v>9.5958121186872205</v>
      </c>
      <c r="Y5487">
        <v>9.9069458711950205</v>
      </c>
      <c r="Z5487">
        <v>10.2195878256006</v>
      </c>
      <c r="AA5487">
        <v>10.5348583851043</v>
      </c>
      <c r="AB5487">
        <v>10.880011219560499</v>
      </c>
      <c r="AC5487">
        <v>11.187671969438799</v>
      </c>
      <c r="AD5487">
        <v>11.509410714273001</v>
      </c>
      <c r="AE5487">
        <v>11.8449242869592</v>
      </c>
      <c r="AF5487">
        <v>12.203775451038201</v>
      </c>
      <c r="AG5487">
        <v>12.545257328324601</v>
      </c>
      <c r="AH5487">
        <v>12.5401900275921</v>
      </c>
      <c r="AI5487">
        <v>12.4404957574968</v>
      </c>
      <c r="AJ5487">
        <v>12.356995720039199</v>
      </c>
      <c r="AK5487">
        <v>12.2457470970151</v>
      </c>
    </row>
    <row r="5488" spans="1:37" hidden="1" x14ac:dyDescent="0.3">
      <c r="A5488" s="130" t="str">
        <f t="shared" si="129"/>
        <v>SDGbaseWaS_1BW_v6_3QVAXaoman</v>
      </c>
      <c r="B5488" s="130" t="s">
        <v>220</v>
      </c>
      <c r="C5488" s="130" t="s">
        <v>304</v>
      </c>
      <c r="D5488" s="4" t="s">
        <v>211</v>
      </c>
      <c r="E5488" t="s">
        <v>64</v>
      </c>
      <c r="F5488">
        <v>25.455948437612001</v>
      </c>
      <c r="G5488">
        <v>23.2902281776094</v>
      </c>
      <c r="H5488">
        <v>24.380599460466001</v>
      </c>
      <c r="I5488">
        <v>24.923381737976499</v>
      </c>
      <c r="J5488">
        <v>25.5867575203605</v>
      </c>
      <c r="K5488">
        <v>26.291546801332998</v>
      </c>
      <c r="L5488">
        <v>27.111428857332001</v>
      </c>
      <c r="M5488">
        <v>28.0373199245041</v>
      </c>
      <c r="N5488">
        <v>29.023880320944201</v>
      </c>
      <c r="O5488">
        <v>30.724605277210198</v>
      </c>
      <c r="P5488">
        <v>32.221351635976603</v>
      </c>
      <c r="Q5488">
        <v>33.515096605611099</v>
      </c>
      <c r="R5488">
        <v>35.034090209668101</v>
      </c>
      <c r="S5488">
        <v>36.245077292437699</v>
      </c>
      <c r="T5488">
        <v>37.482093372516097</v>
      </c>
      <c r="U5488">
        <v>38.854468876577599</v>
      </c>
      <c r="V5488">
        <v>40.057493538883101</v>
      </c>
      <c r="W5488">
        <v>41.302396329533003</v>
      </c>
      <c r="X5488">
        <v>42.5982611896642</v>
      </c>
      <c r="Y5488">
        <v>43.755497758074902</v>
      </c>
      <c r="Z5488">
        <v>44.863899079652299</v>
      </c>
      <c r="AA5488">
        <v>46.0176296494759</v>
      </c>
      <c r="AB5488">
        <v>47.213154910754398</v>
      </c>
      <c r="AC5488">
        <v>48.2479030773925</v>
      </c>
      <c r="AD5488">
        <v>49.304021911542499</v>
      </c>
      <c r="AE5488">
        <v>50.4017201515476</v>
      </c>
      <c r="AF5488">
        <v>51.567921568707703</v>
      </c>
      <c r="AG5488">
        <v>52.6537456501622</v>
      </c>
      <c r="AH5488">
        <v>51.801375872169999</v>
      </c>
      <c r="AI5488">
        <v>50.669912580818199</v>
      </c>
      <c r="AJ5488">
        <v>49.704658469563697</v>
      </c>
      <c r="AK5488">
        <v>48.6939463405376</v>
      </c>
    </row>
    <row r="5489" spans="1:37" hidden="1" x14ac:dyDescent="0.3">
      <c r="A5489" s="130" t="str">
        <f t="shared" si="129"/>
        <v>SDGbaseWaS_1BW_v6_3QVAXaelec</v>
      </c>
      <c r="B5489" s="130" t="s">
        <v>220</v>
      </c>
      <c r="C5489" s="130" t="s">
        <v>304</v>
      </c>
      <c r="D5489" s="4" t="s">
        <v>211</v>
      </c>
      <c r="E5489" t="s">
        <v>65</v>
      </c>
      <c r="F5489">
        <v>142.20363281736601</v>
      </c>
      <c r="G5489">
        <v>136.753321414863</v>
      </c>
      <c r="H5489">
        <v>141.67580848332599</v>
      </c>
      <c r="I5489">
        <v>141.06375155205299</v>
      </c>
      <c r="J5489">
        <v>138.257347098655</v>
      </c>
      <c r="K5489">
        <v>138.58680131705901</v>
      </c>
      <c r="L5489">
        <v>139.62662757107901</v>
      </c>
      <c r="M5489">
        <v>140.86973392109601</v>
      </c>
      <c r="N5489">
        <v>142.56452923920901</v>
      </c>
      <c r="O5489">
        <v>143.452397640019</v>
      </c>
      <c r="P5489">
        <v>145.42461731166901</v>
      </c>
      <c r="Q5489">
        <v>146.81127704973801</v>
      </c>
      <c r="R5489">
        <v>150.74065871138299</v>
      </c>
      <c r="S5489">
        <v>154.97787900510701</v>
      </c>
      <c r="T5489">
        <v>158.30892472652801</v>
      </c>
      <c r="U5489">
        <v>162.57466302203201</v>
      </c>
      <c r="V5489">
        <v>163.263472488866</v>
      </c>
      <c r="W5489">
        <v>166.763961881726</v>
      </c>
      <c r="X5489">
        <v>177.47173385166801</v>
      </c>
      <c r="Y5489">
        <v>183.93383099682501</v>
      </c>
      <c r="Z5489">
        <v>190.382922401001</v>
      </c>
      <c r="AA5489">
        <v>196.516383728216</v>
      </c>
      <c r="AB5489">
        <v>202.82605698296601</v>
      </c>
      <c r="AC5489">
        <v>209.17361081265599</v>
      </c>
      <c r="AD5489">
        <v>211.98545111092301</v>
      </c>
      <c r="AE5489">
        <v>216.91517728107101</v>
      </c>
      <c r="AF5489">
        <v>222.44653340628</v>
      </c>
      <c r="AG5489">
        <v>234.66028174108601</v>
      </c>
      <c r="AH5489">
        <v>245.08738859967801</v>
      </c>
      <c r="AI5489">
        <v>253.495268468109</v>
      </c>
      <c r="AJ5489">
        <v>263.104527738336</v>
      </c>
      <c r="AK5489">
        <v>272.28682745812</v>
      </c>
    </row>
    <row r="5490" spans="1:37" hidden="1" x14ac:dyDescent="0.3">
      <c r="A5490" s="130" t="str">
        <f t="shared" si="129"/>
        <v>SDGbaseWaS_1BW_v6_3QVAXawatr</v>
      </c>
      <c r="B5490" s="130" t="s">
        <v>220</v>
      </c>
      <c r="C5490" s="130" t="s">
        <v>304</v>
      </c>
      <c r="D5490" s="4" t="s">
        <v>211</v>
      </c>
      <c r="E5490" t="s">
        <v>66</v>
      </c>
      <c r="F5490">
        <v>38.118236024161902</v>
      </c>
      <c r="G5490">
        <v>37.616353740059502</v>
      </c>
      <c r="H5490">
        <v>38.602205145481598</v>
      </c>
      <c r="I5490">
        <v>38.859808472214702</v>
      </c>
      <c r="J5490">
        <v>39.646304637782599</v>
      </c>
      <c r="K5490">
        <v>40.579594790742398</v>
      </c>
      <c r="L5490">
        <v>41.730347579276803</v>
      </c>
      <c r="M5490">
        <v>42.951297548982502</v>
      </c>
      <c r="N5490">
        <v>44.227513130165498</v>
      </c>
      <c r="O5490">
        <v>45.825863630883902</v>
      </c>
      <c r="P5490">
        <v>47.303902828021798</v>
      </c>
      <c r="Q5490">
        <v>48.732905542466497</v>
      </c>
      <c r="R5490">
        <v>50.871308206673802</v>
      </c>
      <c r="S5490">
        <v>52.671856588406598</v>
      </c>
      <c r="T5490">
        <v>54.571533162503897</v>
      </c>
      <c r="U5490">
        <v>56.690370912226101</v>
      </c>
      <c r="V5490">
        <v>58.667931698817902</v>
      </c>
      <c r="W5490">
        <v>60.740801354235501</v>
      </c>
      <c r="X5490">
        <v>62.926120015010298</v>
      </c>
      <c r="Y5490">
        <v>64.937740215845906</v>
      </c>
      <c r="Z5490">
        <v>66.970513901865999</v>
      </c>
      <c r="AA5490">
        <v>69.034519713701997</v>
      </c>
      <c r="AB5490">
        <v>71.527467173564503</v>
      </c>
      <c r="AC5490">
        <v>73.899789919503903</v>
      </c>
      <c r="AD5490">
        <v>76.343486628326104</v>
      </c>
      <c r="AE5490">
        <v>78.896059460832603</v>
      </c>
      <c r="AF5490">
        <v>81.618005528199703</v>
      </c>
      <c r="AG5490">
        <v>84.385222065948994</v>
      </c>
      <c r="AH5490">
        <v>84.490352099679399</v>
      </c>
      <c r="AI5490">
        <v>84.433787470543095</v>
      </c>
      <c r="AJ5490">
        <v>84.538718023851203</v>
      </c>
      <c r="AK5490">
        <v>84.578260027461496</v>
      </c>
    </row>
    <row r="5491" spans="1:37" hidden="1" x14ac:dyDescent="0.3">
      <c r="A5491" s="130" t="str">
        <f t="shared" si="129"/>
        <v>SDGbaseWaS_1BW_v6_3QVAXacons</v>
      </c>
      <c r="B5491" s="130" t="s">
        <v>220</v>
      </c>
      <c r="C5491" s="130" t="s">
        <v>304</v>
      </c>
      <c r="D5491" s="4" t="s">
        <v>211</v>
      </c>
      <c r="E5491" t="s">
        <v>67</v>
      </c>
      <c r="F5491">
        <v>140.64979180275</v>
      </c>
      <c r="G5491">
        <v>129.35254238586299</v>
      </c>
      <c r="H5491">
        <v>133.285901283275</v>
      </c>
      <c r="I5491">
        <v>142.041190315394</v>
      </c>
      <c r="J5491">
        <v>144.900359751221</v>
      </c>
      <c r="K5491">
        <v>148.04000033324101</v>
      </c>
      <c r="L5491">
        <v>151.73196368713701</v>
      </c>
      <c r="M5491">
        <v>155.83833101873199</v>
      </c>
      <c r="N5491">
        <v>160.18328965084001</v>
      </c>
      <c r="O5491">
        <v>165.63180004064299</v>
      </c>
      <c r="P5491">
        <v>170.65388804083099</v>
      </c>
      <c r="Q5491">
        <v>175.46102769568799</v>
      </c>
      <c r="R5491">
        <v>173.49009868144799</v>
      </c>
      <c r="S5491">
        <v>178.93518395368699</v>
      </c>
      <c r="T5491">
        <v>184.729476731012</v>
      </c>
      <c r="U5491">
        <v>191.39418260994901</v>
      </c>
      <c r="V5491">
        <v>198.19718955219599</v>
      </c>
      <c r="W5491">
        <v>205.05070565794699</v>
      </c>
      <c r="X5491">
        <v>211.631700967288</v>
      </c>
      <c r="Y5491">
        <v>218.22104511149601</v>
      </c>
      <c r="Z5491">
        <v>225.11271201545</v>
      </c>
      <c r="AA5491">
        <v>231.88020137933</v>
      </c>
      <c r="AB5491">
        <v>238.257890853155</v>
      </c>
      <c r="AC5491">
        <v>244.49778886112099</v>
      </c>
      <c r="AD5491">
        <v>251.462387653279</v>
      </c>
      <c r="AE5491">
        <v>258.90409645677101</v>
      </c>
      <c r="AF5491">
        <v>266.75533166341</v>
      </c>
      <c r="AG5491">
        <v>274.52358016826099</v>
      </c>
      <c r="AH5491">
        <v>274.08564083245301</v>
      </c>
      <c r="AI5491">
        <v>272.57371845713197</v>
      </c>
      <c r="AJ5491">
        <v>271.66832997342101</v>
      </c>
      <c r="AK5491">
        <v>270.29066130245297</v>
      </c>
    </row>
    <row r="5492" spans="1:37" hidden="1" x14ac:dyDescent="0.3">
      <c r="A5492" s="130" t="str">
        <f t="shared" si="129"/>
        <v>SDGbaseWaS_1BW_v6_3QVAXatrad</v>
      </c>
      <c r="B5492" s="130" t="s">
        <v>220</v>
      </c>
      <c r="C5492" s="130" t="s">
        <v>304</v>
      </c>
      <c r="D5492" s="4" t="s">
        <v>211</v>
      </c>
      <c r="E5492" t="s">
        <v>68</v>
      </c>
      <c r="F5492">
        <v>482.47489737631798</v>
      </c>
      <c r="G5492">
        <v>441.09896142654202</v>
      </c>
      <c r="H5492">
        <v>454.75306603041599</v>
      </c>
      <c r="I5492">
        <v>467.32464499969001</v>
      </c>
      <c r="J5492">
        <v>475.92072701702398</v>
      </c>
      <c r="K5492">
        <v>484.80781034371302</v>
      </c>
      <c r="L5492">
        <v>494.99484114205097</v>
      </c>
      <c r="M5492">
        <v>506.61534636046503</v>
      </c>
      <c r="N5492">
        <v>518.83551475274101</v>
      </c>
      <c r="O5492">
        <v>514.93446386087896</v>
      </c>
      <c r="P5492">
        <v>523.77299187114397</v>
      </c>
      <c r="Q5492">
        <v>536.57662595788804</v>
      </c>
      <c r="R5492">
        <v>550.24277988315703</v>
      </c>
      <c r="S5492">
        <v>564.69708225829902</v>
      </c>
      <c r="T5492">
        <v>580.12463318044695</v>
      </c>
      <c r="U5492">
        <v>597.71059214080697</v>
      </c>
      <c r="V5492">
        <v>615.44922925418598</v>
      </c>
      <c r="W5492">
        <v>633.83957324114499</v>
      </c>
      <c r="X5492">
        <v>652.38286929092999</v>
      </c>
      <c r="Y5492">
        <v>669.18646030253603</v>
      </c>
      <c r="Z5492">
        <v>685.240873298319</v>
      </c>
      <c r="AA5492">
        <v>701.43853625607801</v>
      </c>
      <c r="AB5492">
        <v>710.73212770901603</v>
      </c>
      <c r="AC5492">
        <v>721.07393950812695</v>
      </c>
      <c r="AD5492">
        <v>733.76635453921904</v>
      </c>
      <c r="AE5492">
        <v>747.87915434484</v>
      </c>
      <c r="AF5492">
        <v>763.36830750784804</v>
      </c>
      <c r="AG5492">
        <v>778.02148153780297</v>
      </c>
      <c r="AH5492">
        <v>769.43401348563202</v>
      </c>
      <c r="AI5492">
        <v>758.879142200361</v>
      </c>
      <c r="AJ5492">
        <v>750.30489720295304</v>
      </c>
      <c r="AK5492">
        <v>741.29957440653402</v>
      </c>
    </row>
    <row r="5493" spans="1:37" hidden="1" x14ac:dyDescent="0.3">
      <c r="A5493" s="130" t="str">
        <f t="shared" si="129"/>
        <v>SDGbaseWaS_1BW_v6_3QVAXahotl</v>
      </c>
      <c r="B5493" s="130" t="s">
        <v>220</v>
      </c>
      <c r="C5493" s="130" t="s">
        <v>304</v>
      </c>
      <c r="D5493" s="4" t="s">
        <v>211</v>
      </c>
      <c r="E5493" t="s">
        <v>69</v>
      </c>
      <c r="F5493">
        <v>37.6854993584083</v>
      </c>
      <c r="G5493">
        <v>35.229948557343199</v>
      </c>
      <c r="H5493">
        <v>36.815588974205298</v>
      </c>
      <c r="I5493">
        <v>36.999200871611997</v>
      </c>
      <c r="J5493">
        <v>38.048370083055403</v>
      </c>
      <c r="K5493">
        <v>39.142284553850402</v>
      </c>
      <c r="L5493">
        <v>40.372792075723297</v>
      </c>
      <c r="M5493">
        <v>41.688970525687097</v>
      </c>
      <c r="N5493">
        <v>43.094207561474001</v>
      </c>
      <c r="O5493">
        <v>45.208449482409698</v>
      </c>
      <c r="P5493">
        <v>46.988447111454299</v>
      </c>
      <c r="Q5493">
        <v>48.6367975387179</v>
      </c>
      <c r="R5493">
        <v>51.159423767974801</v>
      </c>
      <c r="S5493">
        <v>53.100708089783602</v>
      </c>
      <c r="T5493">
        <v>55.151415888904502</v>
      </c>
      <c r="U5493">
        <v>57.440147293075903</v>
      </c>
      <c r="V5493">
        <v>59.579278230622499</v>
      </c>
      <c r="W5493">
        <v>61.879294651451701</v>
      </c>
      <c r="X5493">
        <v>64.394201788055199</v>
      </c>
      <c r="Y5493">
        <v>66.740547101661605</v>
      </c>
      <c r="Z5493">
        <v>69.109967423200999</v>
      </c>
      <c r="AA5493">
        <v>71.545024269615695</v>
      </c>
      <c r="AB5493">
        <v>74.461222517473601</v>
      </c>
      <c r="AC5493">
        <v>77.044261012020996</v>
      </c>
      <c r="AD5493">
        <v>79.512492739173297</v>
      </c>
      <c r="AE5493">
        <v>82.040122707351799</v>
      </c>
      <c r="AF5493">
        <v>84.699492378594599</v>
      </c>
      <c r="AG5493">
        <v>87.406658438029297</v>
      </c>
      <c r="AH5493">
        <v>87.809587377802103</v>
      </c>
      <c r="AI5493">
        <v>87.644105325812802</v>
      </c>
      <c r="AJ5493">
        <v>87.396208857658706</v>
      </c>
      <c r="AK5493">
        <v>86.981066980695701</v>
      </c>
    </row>
    <row r="5494" spans="1:37" hidden="1" x14ac:dyDescent="0.3">
      <c r="A5494" s="130" t="str">
        <f t="shared" si="129"/>
        <v>SDGbaseWaS_1BW_v6_3QVAXaltrp-p</v>
      </c>
      <c r="B5494" s="130" t="s">
        <v>220</v>
      </c>
      <c r="C5494" s="130" t="s">
        <v>304</v>
      </c>
      <c r="D5494" s="4" t="s">
        <v>211</v>
      </c>
      <c r="E5494" t="s">
        <v>70</v>
      </c>
      <c r="F5494">
        <v>60.675714154097598</v>
      </c>
      <c r="G5494">
        <v>58.244947114789802</v>
      </c>
      <c r="H5494">
        <v>59.721822201709898</v>
      </c>
      <c r="I5494">
        <v>60.477321592858303</v>
      </c>
      <c r="J5494">
        <v>61.4856428789085</v>
      </c>
      <c r="K5494">
        <v>62.603230056006403</v>
      </c>
      <c r="L5494">
        <v>63.9361547938448</v>
      </c>
      <c r="M5494">
        <v>65.447835042427698</v>
      </c>
      <c r="N5494">
        <v>67.222889747483407</v>
      </c>
      <c r="O5494">
        <v>69.709275761490403</v>
      </c>
      <c r="P5494">
        <v>72.084864948188795</v>
      </c>
      <c r="Q5494">
        <v>74.335501779202801</v>
      </c>
      <c r="R5494">
        <v>77.478044306478907</v>
      </c>
      <c r="S5494">
        <v>80.161317442606205</v>
      </c>
      <c r="T5494">
        <v>83.008704951958293</v>
      </c>
      <c r="U5494">
        <v>86.285660406613005</v>
      </c>
      <c r="V5494">
        <v>89.257847941162098</v>
      </c>
      <c r="W5494">
        <v>92.376245840455397</v>
      </c>
      <c r="X5494">
        <v>95.637651440279797</v>
      </c>
      <c r="Y5494">
        <v>98.593065202757501</v>
      </c>
      <c r="Z5494">
        <v>101.44305890074401</v>
      </c>
      <c r="AA5494">
        <v>104.269897145286</v>
      </c>
      <c r="AB5494">
        <v>107.485118136794</v>
      </c>
      <c r="AC5494">
        <v>110.293293512438</v>
      </c>
      <c r="AD5494">
        <v>112.878157674785</v>
      </c>
      <c r="AE5494">
        <v>115.461526331019</v>
      </c>
      <c r="AF5494">
        <v>118.06494015915101</v>
      </c>
      <c r="AG5494">
        <v>120.510878227634</v>
      </c>
      <c r="AH5494">
        <v>119.488047051813</v>
      </c>
      <c r="AI5494">
        <v>118.22005695010201</v>
      </c>
      <c r="AJ5494">
        <v>117.307944133527</v>
      </c>
      <c r="AK5494">
        <v>116.172249879688</v>
      </c>
    </row>
    <row r="5495" spans="1:37" hidden="1" x14ac:dyDescent="0.3">
      <c r="A5495" s="130" t="str">
        <f t="shared" si="129"/>
        <v>SDGbaseWaS_1BW_v6_3QVAXaltrp-f</v>
      </c>
      <c r="B5495" s="130" t="s">
        <v>220</v>
      </c>
      <c r="C5495" s="130" t="s">
        <v>304</v>
      </c>
      <c r="D5495" s="4" t="s">
        <v>211</v>
      </c>
      <c r="E5495" t="s">
        <v>71</v>
      </c>
      <c r="F5495">
        <v>247.42936538347399</v>
      </c>
      <c r="G5495">
        <v>233.99598737350399</v>
      </c>
      <c r="H5495">
        <v>239.62712704611999</v>
      </c>
      <c r="I5495">
        <v>245.37632767064301</v>
      </c>
      <c r="J5495">
        <v>250.34052489418201</v>
      </c>
      <c r="K5495">
        <v>255.19955094527</v>
      </c>
      <c r="L5495">
        <v>260.48707027191398</v>
      </c>
      <c r="M5495">
        <v>266.20221566905099</v>
      </c>
      <c r="N5495">
        <v>273.82372680590998</v>
      </c>
      <c r="O5495">
        <v>282.60084719473599</v>
      </c>
      <c r="P5495">
        <v>292.23618030958397</v>
      </c>
      <c r="Q5495">
        <v>302.55936270893199</v>
      </c>
      <c r="R5495">
        <v>313.02272484295401</v>
      </c>
      <c r="S5495">
        <v>321.52764286633402</v>
      </c>
      <c r="T5495">
        <v>331.22466911433202</v>
      </c>
      <c r="U5495">
        <v>343.72941400676501</v>
      </c>
      <c r="V5495">
        <v>355.03682142995501</v>
      </c>
      <c r="W5495">
        <v>365.88905069209801</v>
      </c>
      <c r="X5495">
        <v>377.53428016948197</v>
      </c>
      <c r="Y5495">
        <v>390.38565668519402</v>
      </c>
      <c r="Z5495">
        <v>404.29909111047499</v>
      </c>
      <c r="AA5495">
        <v>418.26430696807</v>
      </c>
      <c r="AB5495">
        <v>433.08877512298898</v>
      </c>
      <c r="AC5495">
        <v>447.20444524731101</v>
      </c>
      <c r="AD5495">
        <v>460.478575625963</v>
      </c>
      <c r="AE5495">
        <v>473.60851574653401</v>
      </c>
      <c r="AF5495">
        <v>485.22353796983202</v>
      </c>
      <c r="AG5495">
        <v>495.70325259909202</v>
      </c>
      <c r="AH5495">
        <v>492.81626428409197</v>
      </c>
      <c r="AI5495">
        <v>489.117308245809</v>
      </c>
      <c r="AJ5495">
        <v>486.79910115533499</v>
      </c>
      <c r="AK5495">
        <v>484.15304874462498</v>
      </c>
    </row>
    <row r="5496" spans="1:37" hidden="1" x14ac:dyDescent="0.3">
      <c r="A5496" s="130" t="str">
        <f t="shared" si="129"/>
        <v>SDGbaseWaS_1BW_v6_3QVAXaotrp-p</v>
      </c>
      <c r="B5496" s="130" t="s">
        <v>220</v>
      </c>
      <c r="C5496" s="130" t="s">
        <v>304</v>
      </c>
      <c r="D5496" s="4" t="s">
        <v>211</v>
      </c>
      <c r="E5496" t="s">
        <v>72</v>
      </c>
      <c r="F5496">
        <v>8.1002002972729006</v>
      </c>
      <c r="G5496">
        <v>7.9756856443663002</v>
      </c>
      <c r="H5496">
        <v>8.4162076790460603</v>
      </c>
      <c r="I5496">
        <v>8.7580612351105191</v>
      </c>
      <c r="J5496">
        <v>9.1279902730511804</v>
      </c>
      <c r="K5496">
        <v>9.4732042828599408</v>
      </c>
      <c r="L5496">
        <v>9.8148383735941103</v>
      </c>
      <c r="M5496">
        <v>10.126529200987701</v>
      </c>
      <c r="N5496">
        <v>10.42195544938</v>
      </c>
      <c r="O5496">
        <v>10.5721777807608</v>
      </c>
      <c r="P5496">
        <v>10.8033960691338</v>
      </c>
      <c r="Q5496">
        <v>11.042937024037499</v>
      </c>
      <c r="R5496">
        <v>11.444027518256</v>
      </c>
      <c r="S5496">
        <v>11.734603473246001</v>
      </c>
      <c r="T5496">
        <v>12.032214655822999</v>
      </c>
      <c r="U5496">
        <v>12.359107947661199</v>
      </c>
      <c r="V5496">
        <v>12.652383913115299</v>
      </c>
      <c r="W5496">
        <v>12.947217580378201</v>
      </c>
      <c r="X5496">
        <v>13.2122936536162</v>
      </c>
      <c r="Y5496">
        <v>13.440270815650701</v>
      </c>
      <c r="Z5496">
        <v>13.6508130515743</v>
      </c>
      <c r="AA5496">
        <v>13.837125823906</v>
      </c>
      <c r="AB5496">
        <v>13.9875683428928</v>
      </c>
      <c r="AC5496">
        <v>14.134009424685299</v>
      </c>
      <c r="AD5496">
        <v>14.301110309469999</v>
      </c>
      <c r="AE5496">
        <v>14.5026829246994</v>
      </c>
      <c r="AF5496">
        <v>14.720485115746801</v>
      </c>
      <c r="AG5496">
        <v>14.935636151807</v>
      </c>
      <c r="AH5496">
        <v>14.8005686132511</v>
      </c>
      <c r="AI5496">
        <v>14.7093828943252</v>
      </c>
      <c r="AJ5496">
        <v>14.668678780150501</v>
      </c>
      <c r="AK5496">
        <v>14.622890211773999</v>
      </c>
    </row>
    <row r="5497" spans="1:37" hidden="1" x14ac:dyDescent="0.3">
      <c r="A5497" s="130" t="str">
        <f t="shared" si="129"/>
        <v>SDGbaseWaS_1BW_v6_3QVAXaotrp-f</v>
      </c>
      <c r="B5497" s="130" t="s">
        <v>220</v>
      </c>
      <c r="C5497" s="130" t="s">
        <v>304</v>
      </c>
      <c r="D5497" s="4" t="s">
        <v>211</v>
      </c>
      <c r="E5497" t="s">
        <v>73</v>
      </c>
      <c r="F5497">
        <v>7.2942674736103603</v>
      </c>
      <c r="G5497">
        <v>6.9547247684434499</v>
      </c>
      <c r="H5497">
        <v>7.2316754227967603</v>
      </c>
      <c r="I5497">
        <v>7.4931072520871398</v>
      </c>
      <c r="J5497">
        <v>7.6837407312589203</v>
      </c>
      <c r="K5497">
        <v>7.8589865743984397</v>
      </c>
      <c r="L5497">
        <v>8.0399163577377699</v>
      </c>
      <c r="M5497">
        <v>8.2302186513984203</v>
      </c>
      <c r="N5497">
        <v>8.4669053733307802</v>
      </c>
      <c r="O5497">
        <v>8.6737733488978908</v>
      </c>
      <c r="P5497">
        <v>8.9293023286426507</v>
      </c>
      <c r="Q5497">
        <v>9.2039861722560605</v>
      </c>
      <c r="R5497">
        <v>9.4862621993288698</v>
      </c>
      <c r="S5497">
        <v>9.7083293369897401</v>
      </c>
      <c r="T5497">
        <v>9.9655512764947503</v>
      </c>
      <c r="U5497">
        <v>10.2904348101089</v>
      </c>
      <c r="V5497">
        <v>10.5828467176791</v>
      </c>
      <c r="W5497">
        <v>10.8575037314508</v>
      </c>
      <c r="X5497">
        <v>11.1267460691847</v>
      </c>
      <c r="Y5497">
        <v>11.4350495740819</v>
      </c>
      <c r="Z5497">
        <v>11.7606738228559</v>
      </c>
      <c r="AA5497">
        <v>12.072667815399299</v>
      </c>
      <c r="AB5497">
        <v>12.376772879514</v>
      </c>
      <c r="AC5497">
        <v>12.673400066007201</v>
      </c>
      <c r="AD5497">
        <v>12.960447381957</v>
      </c>
      <c r="AE5497">
        <v>13.256078293897501</v>
      </c>
      <c r="AF5497">
        <v>13.5108163667523</v>
      </c>
      <c r="AG5497">
        <v>13.7458269750257</v>
      </c>
      <c r="AH5497">
        <v>13.6697304246002</v>
      </c>
      <c r="AI5497">
        <v>13.5852203114462</v>
      </c>
      <c r="AJ5497">
        <v>13.533479319358699</v>
      </c>
      <c r="AK5497">
        <v>13.472958104948001</v>
      </c>
    </row>
    <row r="5498" spans="1:37" hidden="1" x14ac:dyDescent="0.3">
      <c r="A5498" s="130" t="str">
        <f t="shared" si="129"/>
        <v>SDGbaseWaS_1BW_v6_3QVAXaprtr</v>
      </c>
      <c r="B5498" s="130" t="s">
        <v>220</v>
      </c>
      <c r="C5498" s="130" t="s">
        <v>304</v>
      </c>
      <c r="D5498" s="4" t="s">
        <v>211</v>
      </c>
      <c r="E5498" t="s">
        <v>74</v>
      </c>
      <c r="F5498" s="143">
        <v>5.0000000000000003E-10</v>
      </c>
      <c r="G5498" s="143">
        <v>4.6307945149705903E-10</v>
      </c>
      <c r="H5498" s="143">
        <v>4.7629310169580305E-10</v>
      </c>
      <c r="I5498" s="143">
        <v>4.7509232132952797E-10</v>
      </c>
      <c r="J5498" s="143">
        <v>4.8078347741194797E-10</v>
      </c>
      <c r="K5498" s="143">
        <v>4.9398233188238496E-10</v>
      </c>
      <c r="L5498" s="143">
        <v>5.07969774668734E-10</v>
      </c>
      <c r="M5498" s="143">
        <v>5.2106879316461903E-10</v>
      </c>
      <c r="N5498" s="143">
        <v>5.3524457104135297E-10</v>
      </c>
      <c r="O5498" s="143">
        <v>5.3441247860916301E-10</v>
      </c>
      <c r="P5498" s="143">
        <v>5.4969441000534999E-10</v>
      </c>
      <c r="Q5498" s="143">
        <v>5.6840737771002897E-10</v>
      </c>
      <c r="R5498" s="143">
        <v>6.0604594155567E-10</v>
      </c>
      <c r="S5498" s="143">
        <v>6.2832024932859604E-10</v>
      </c>
      <c r="T5498" s="143">
        <v>6.5096827391684798E-10</v>
      </c>
      <c r="U5498" s="143">
        <v>6.7717737551355397E-10</v>
      </c>
      <c r="V5498" s="143">
        <v>7.0503524653970096E-10</v>
      </c>
      <c r="W5498" s="143">
        <v>7.2952904603769399E-10</v>
      </c>
      <c r="X5498" s="143">
        <v>7.5487956785105501E-10</v>
      </c>
      <c r="Y5498" s="143">
        <v>7.7879260264799597E-10</v>
      </c>
      <c r="Z5498" s="143">
        <v>8.0261079589960597E-10</v>
      </c>
      <c r="AA5498" s="143">
        <v>8.2065931037765403E-10</v>
      </c>
      <c r="AB5498" s="143">
        <v>8.4365489655700803E-10</v>
      </c>
      <c r="AC5498" s="143">
        <v>8.7169275803574301E-10</v>
      </c>
      <c r="AD5498" s="143">
        <v>8.9492552034820905E-10</v>
      </c>
      <c r="AE5498" s="143">
        <v>9.20354625660903E-10</v>
      </c>
      <c r="AF5498" s="143">
        <v>9.4688532528191203E-10</v>
      </c>
      <c r="AG5498" s="143">
        <v>9.5746915589776007E-10</v>
      </c>
      <c r="AH5498" s="143">
        <v>9.4972132067114704E-10</v>
      </c>
      <c r="AI5498" s="143">
        <v>9.3283441951962604E-10</v>
      </c>
      <c r="AJ5498" s="143">
        <v>9.1314529787114197E-10</v>
      </c>
      <c r="AK5498" s="143">
        <v>8.9298708311942098E-10</v>
      </c>
    </row>
    <row r="5499" spans="1:37" hidden="1" x14ac:dyDescent="0.3">
      <c r="A5499" s="130" t="str">
        <f t="shared" si="129"/>
        <v>SDGbaseWaS_1BW_v6_3QVAXatrps</v>
      </c>
      <c r="B5499" s="130" t="s">
        <v>220</v>
      </c>
      <c r="C5499" s="130" t="s">
        <v>304</v>
      </c>
      <c r="D5499" s="4" t="s">
        <v>211</v>
      </c>
      <c r="E5499" t="s">
        <v>75</v>
      </c>
      <c r="F5499">
        <v>54.9415640789937</v>
      </c>
      <c r="G5499">
        <v>50.449105812551998</v>
      </c>
      <c r="H5499">
        <v>51.683263936800799</v>
      </c>
      <c r="I5499">
        <v>52.194974061545103</v>
      </c>
      <c r="J5499">
        <v>53.1442786370094</v>
      </c>
      <c r="K5499">
        <v>54.164792721811999</v>
      </c>
      <c r="L5499">
        <v>55.268761161975597</v>
      </c>
      <c r="M5499">
        <v>56.2491318177794</v>
      </c>
      <c r="N5499">
        <v>57.299973964372903</v>
      </c>
      <c r="O5499">
        <v>58.772065011340104</v>
      </c>
      <c r="P5499">
        <v>59.950970660269</v>
      </c>
      <c r="Q5499">
        <v>60.930411349907203</v>
      </c>
      <c r="R5499">
        <v>62.529241699775703</v>
      </c>
      <c r="S5499">
        <v>64.076953208656604</v>
      </c>
      <c r="T5499">
        <v>65.684486282316996</v>
      </c>
      <c r="U5499">
        <v>67.5451309545317</v>
      </c>
      <c r="V5499">
        <v>69.267871088170807</v>
      </c>
      <c r="W5499">
        <v>71.188828694445604</v>
      </c>
      <c r="X5499">
        <v>73.1015278995947</v>
      </c>
      <c r="Y5499">
        <v>74.964585086082707</v>
      </c>
      <c r="Z5499">
        <v>76.834738345747496</v>
      </c>
      <c r="AA5499">
        <v>78.721681361511699</v>
      </c>
      <c r="AB5499">
        <v>82.000629998213896</v>
      </c>
      <c r="AC5499">
        <v>85.188261296995506</v>
      </c>
      <c r="AD5499">
        <v>88.463866569484907</v>
      </c>
      <c r="AE5499">
        <v>91.845861130281094</v>
      </c>
      <c r="AF5499">
        <v>95.367688355676293</v>
      </c>
      <c r="AG5499">
        <v>98.626563956480794</v>
      </c>
      <c r="AH5499">
        <v>99.805341784004199</v>
      </c>
      <c r="AI5499">
        <v>100.645800884374</v>
      </c>
      <c r="AJ5499">
        <v>101.467442808705</v>
      </c>
      <c r="AK5499">
        <v>102.14965337268799</v>
      </c>
    </row>
    <row r="5500" spans="1:37" hidden="1" x14ac:dyDescent="0.3">
      <c r="A5500" s="130" t="str">
        <f t="shared" si="129"/>
        <v>SDGbaseWaS_1BW_v6_3QVAXacomm</v>
      </c>
      <c r="B5500" s="130" t="s">
        <v>220</v>
      </c>
      <c r="C5500" s="130" t="s">
        <v>304</v>
      </c>
      <c r="D5500" s="4" t="s">
        <v>211</v>
      </c>
      <c r="E5500" t="s">
        <v>76</v>
      </c>
      <c r="F5500">
        <v>84.0521074298928</v>
      </c>
      <c r="G5500">
        <v>79.660514443359602</v>
      </c>
      <c r="H5500">
        <v>82.131824756636902</v>
      </c>
      <c r="I5500">
        <v>83.486208971316898</v>
      </c>
      <c r="J5500">
        <v>85.517357968952595</v>
      </c>
      <c r="K5500">
        <v>87.620913603092504</v>
      </c>
      <c r="L5500">
        <v>90.004037452102196</v>
      </c>
      <c r="M5500">
        <v>92.633479370390802</v>
      </c>
      <c r="N5500">
        <v>95.423042989309806</v>
      </c>
      <c r="O5500">
        <v>98.975337566042896</v>
      </c>
      <c r="P5500">
        <v>102.18189057780501</v>
      </c>
      <c r="Q5500">
        <v>105.28260876525199</v>
      </c>
      <c r="R5500">
        <v>109.43910659852401</v>
      </c>
      <c r="S5500">
        <v>112.978526515449</v>
      </c>
      <c r="T5500">
        <v>116.76889937851701</v>
      </c>
      <c r="U5500">
        <v>121.055066256486</v>
      </c>
      <c r="V5500">
        <v>125.22015041566701</v>
      </c>
      <c r="W5500">
        <v>129.646840770317</v>
      </c>
      <c r="X5500">
        <v>134.39198390870399</v>
      </c>
      <c r="Y5500">
        <v>138.92723960993601</v>
      </c>
      <c r="Z5500">
        <v>143.53000173402901</v>
      </c>
      <c r="AA5500">
        <v>148.18167357968699</v>
      </c>
      <c r="AB5500">
        <v>152.822638065391</v>
      </c>
      <c r="AC5500">
        <v>157.16715367284999</v>
      </c>
      <c r="AD5500">
        <v>161.66963218694801</v>
      </c>
      <c r="AE5500">
        <v>166.36797122655801</v>
      </c>
      <c r="AF5500">
        <v>171.35483149416899</v>
      </c>
      <c r="AG5500">
        <v>176.37768146851701</v>
      </c>
      <c r="AH5500">
        <v>176.52991701094601</v>
      </c>
      <c r="AI5500">
        <v>175.983055550253</v>
      </c>
      <c r="AJ5500">
        <v>175.52089818765501</v>
      </c>
      <c r="AK5500">
        <v>174.82542059814901</v>
      </c>
    </row>
    <row r="5501" spans="1:37" hidden="1" x14ac:dyDescent="0.3">
      <c r="A5501" s="130" t="str">
        <f t="shared" si="129"/>
        <v>SDGbaseWaS_1BW_v6_3QVAXafsrv</v>
      </c>
      <c r="B5501" s="130" t="s">
        <v>220</v>
      </c>
      <c r="C5501" s="130" t="s">
        <v>304</v>
      </c>
      <c r="D5501" s="4" t="s">
        <v>211</v>
      </c>
      <c r="E5501" t="s">
        <v>77</v>
      </c>
      <c r="F5501">
        <v>413.43609675688703</v>
      </c>
      <c r="G5501">
        <v>391.22932054851202</v>
      </c>
      <c r="H5501">
        <v>404.873520229588</v>
      </c>
      <c r="I5501">
        <v>407.95020274823202</v>
      </c>
      <c r="J5501">
        <v>419.08649509884299</v>
      </c>
      <c r="K5501">
        <v>430.13345863731701</v>
      </c>
      <c r="L5501">
        <v>442.29093426085802</v>
      </c>
      <c r="M5501">
        <v>455.19105580954601</v>
      </c>
      <c r="N5501">
        <v>469.207898675455</v>
      </c>
      <c r="O5501">
        <v>487.97160057655401</v>
      </c>
      <c r="P5501">
        <v>504.59532004550499</v>
      </c>
      <c r="Q5501">
        <v>520.68660784773101</v>
      </c>
      <c r="R5501">
        <v>544.71543163276397</v>
      </c>
      <c r="S5501">
        <v>563.76999341828002</v>
      </c>
      <c r="T5501">
        <v>584.09033186245495</v>
      </c>
      <c r="U5501">
        <v>606.81332351816104</v>
      </c>
      <c r="V5501">
        <v>628.77767608872898</v>
      </c>
      <c r="W5501">
        <v>652.60637158987595</v>
      </c>
      <c r="X5501">
        <v>678.51880085641801</v>
      </c>
      <c r="Y5501">
        <v>703.60818618777</v>
      </c>
      <c r="Z5501">
        <v>729.25069529482403</v>
      </c>
      <c r="AA5501">
        <v>755.12608460273395</v>
      </c>
      <c r="AB5501">
        <v>784.86138273456595</v>
      </c>
      <c r="AC5501">
        <v>812.17294593130805</v>
      </c>
      <c r="AD5501">
        <v>838.76978551299499</v>
      </c>
      <c r="AE5501">
        <v>865.68786790578395</v>
      </c>
      <c r="AF5501">
        <v>893.98360138083603</v>
      </c>
      <c r="AG5501">
        <v>923.37408294585703</v>
      </c>
      <c r="AH5501">
        <v>933.01572423452797</v>
      </c>
      <c r="AI5501">
        <v>937.26758569892797</v>
      </c>
      <c r="AJ5501">
        <v>939.29348612372905</v>
      </c>
      <c r="AK5501">
        <v>939.23138752779403</v>
      </c>
    </row>
    <row r="5502" spans="1:37" hidden="1" x14ac:dyDescent="0.3">
      <c r="A5502" s="130" t="str">
        <f t="shared" si="129"/>
        <v>SDGbaseWaS_1BW_v6_3QVAXabsrv</v>
      </c>
      <c r="B5502" s="130" t="s">
        <v>220</v>
      </c>
      <c r="C5502" s="130" t="s">
        <v>304</v>
      </c>
      <c r="D5502" s="4" t="s">
        <v>211</v>
      </c>
      <c r="E5502" t="s">
        <v>78</v>
      </c>
      <c r="F5502">
        <v>367.47747877214698</v>
      </c>
      <c r="G5502">
        <v>348.348195949608</v>
      </c>
      <c r="H5502">
        <v>359.29000079189001</v>
      </c>
      <c r="I5502">
        <v>364.989614995159</v>
      </c>
      <c r="J5502">
        <v>374.078203663311</v>
      </c>
      <c r="K5502">
        <v>383.40486214536702</v>
      </c>
      <c r="L5502">
        <v>393.869369751151</v>
      </c>
      <c r="M5502">
        <v>405.11734299150601</v>
      </c>
      <c r="N5502">
        <v>417.191344808716</v>
      </c>
      <c r="O5502">
        <v>432.19566170209799</v>
      </c>
      <c r="P5502">
        <v>446.16627854972802</v>
      </c>
      <c r="Q5502">
        <v>459.82077503925302</v>
      </c>
      <c r="R5502">
        <v>478.80952122997297</v>
      </c>
      <c r="S5502">
        <v>494.502206276501</v>
      </c>
      <c r="T5502">
        <v>511.26274780237299</v>
      </c>
      <c r="U5502">
        <v>530.17595721634098</v>
      </c>
      <c r="V5502">
        <v>548.58764598623804</v>
      </c>
      <c r="W5502">
        <v>568.13914379645905</v>
      </c>
      <c r="X5502">
        <v>589.01866819058102</v>
      </c>
      <c r="Y5502">
        <v>608.99430207548301</v>
      </c>
      <c r="Z5502">
        <v>629.35867887458903</v>
      </c>
      <c r="AA5502">
        <v>649.83937314923901</v>
      </c>
      <c r="AB5502">
        <v>671.78045101234397</v>
      </c>
      <c r="AC5502">
        <v>691.87824985617101</v>
      </c>
      <c r="AD5502">
        <v>711.99138565822602</v>
      </c>
      <c r="AE5502">
        <v>732.76749032707301</v>
      </c>
      <c r="AF5502">
        <v>754.77530325349903</v>
      </c>
      <c r="AG5502">
        <v>777.08870549364894</v>
      </c>
      <c r="AH5502">
        <v>779.76403796790396</v>
      </c>
      <c r="AI5502">
        <v>779.11220256574995</v>
      </c>
      <c r="AJ5502">
        <v>778.00764776046799</v>
      </c>
      <c r="AK5502">
        <v>775.67408772376496</v>
      </c>
    </row>
    <row r="5503" spans="1:37" hidden="1" x14ac:dyDescent="0.3">
      <c r="A5503" s="130" t="str">
        <f t="shared" si="129"/>
        <v>SDGbaseWaS_1BW_v6_3QVAXagsrv</v>
      </c>
      <c r="B5503" s="130" t="s">
        <v>220</v>
      </c>
      <c r="C5503" s="130" t="s">
        <v>304</v>
      </c>
      <c r="D5503" s="4" t="s">
        <v>211</v>
      </c>
      <c r="E5503" t="s">
        <v>79</v>
      </c>
      <c r="F5503">
        <v>789.43519992013898</v>
      </c>
      <c r="G5503">
        <v>739.19506617937395</v>
      </c>
      <c r="H5503">
        <v>760.63767534159103</v>
      </c>
      <c r="I5503">
        <v>877.95236326480699</v>
      </c>
      <c r="J5503">
        <v>899.14859989076399</v>
      </c>
      <c r="K5503">
        <v>920.78959087463397</v>
      </c>
      <c r="L5503">
        <v>943.02766245626594</v>
      </c>
      <c r="M5503">
        <v>965.78528666791101</v>
      </c>
      <c r="N5503">
        <v>989.15433871089999</v>
      </c>
      <c r="O5503">
        <v>1013.57710329166</v>
      </c>
      <c r="P5503">
        <v>1038.48013850961</v>
      </c>
      <c r="Q5503">
        <v>1063.8656963783201</v>
      </c>
      <c r="R5503">
        <v>1091.0332145852699</v>
      </c>
      <c r="S5503">
        <v>1117.6981261272699</v>
      </c>
      <c r="T5503">
        <v>1145.02698491206</v>
      </c>
      <c r="U5503">
        <v>1173.1062546804501</v>
      </c>
      <c r="V5503">
        <v>1201.8305005331499</v>
      </c>
      <c r="W5503">
        <v>1231.45187274663</v>
      </c>
      <c r="X5503">
        <v>1261.9515149025301</v>
      </c>
      <c r="Y5503">
        <v>1292.93391678016</v>
      </c>
      <c r="Z5503">
        <v>1324.69035819646</v>
      </c>
      <c r="AA5503">
        <v>1357.0484893354201</v>
      </c>
      <c r="AB5503">
        <v>1390.4928992871401</v>
      </c>
      <c r="AC5503">
        <v>1424.3924248470801</v>
      </c>
      <c r="AD5503">
        <v>1458.9839044734699</v>
      </c>
      <c r="AE5503">
        <v>1494.3440405229701</v>
      </c>
      <c r="AF5503">
        <v>1530.7100267819601</v>
      </c>
      <c r="AG5503">
        <v>1568.0711000850399</v>
      </c>
      <c r="AH5503">
        <v>1604.683234913</v>
      </c>
      <c r="AI5503">
        <v>1641.37868913994</v>
      </c>
      <c r="AJ5503">
        <v>1678.3387419132</v>
      </c>
      <c r="AK5503">
        <v>1715.8506056592601</v>
      </c>
    </row>
    <row r="5504" spans="1:37" hidden="1" x14ac:dyDescent="0.3">
      <c r="A5504" s="130" t="str">
        <f t="shared" si="129"/>
        <v>SDGbaseWaS_1BW_v6_3QVAXaosrv</v>
      </c>
      <c r="B5504" s="130" t="s">
        <v>220</v>
      </c>
      <c r="C5504" s="130" t="s">
        <v>304</v>
      </c>
      <c r="D5504" s="4" t="s">
        <v>211</v>
      </c>
      <c r="E5504" t="s">
        <v>80</v>
      </c>
      <c r="F5504">
        <v>475.07820917543302</v>
      </c>
      <c r="G5504">
        <v>430.10015340316602</v>
      </c>
      <c r="H5504">
        <v>447.51610426427499</v>
      </c>
      <c r="I5504">
        <v>454.43765967226801</v>
      </c>
      <c r="J5504">
        <v>466.57384140540398</v>
      </c>
      <c r="K5504">
        <v>478.772921496805</v>
      </c>
      <c r="L5504">
        <v>492.32380216812902</v>
      </c>
      <c r="M5504">
        <v>506.67970377417601</v>
      </c>
      <c r="N5504">
        <v>522.13632103584405</v>
      </c>
      <c r="O5504">
        <v>541.06767186612501</v>
      </c>
      <c r="P5504">
        <v>558.96566405473504</v>
      </c>
      <c r="Q5504">
        <v>576.41044620042499</v>
      </c>
      <c r="R5504">
        <v>600.97841018825295</v>
      </c>
      <c r="S5504">
        <v>621.03449008719804</v>
      </c>
      <c r="T5504">
        <v>642.47071480998602</v>
      </c>
      <c r="U5504">
        <v>666.810299899401</v>
      </c>
      <c r="V5504">
        <v>690.17877458477801</v>
      </c>
      <c r="W5504">
        <v>715.13023347353101</v>
      </c>
      <c r="X5504">
        <v>741.89102214194202</v>
      </c>
      <c r="Y5504">
        <v>767.49700763078499</v>
      </c>
      <c r="Z5504">
        <v>793.53729319168701</v>
      </c>
      <c r="AA5504">
        <v>819.83877770648996</v>
      </c>
      <c r="AB5504">
        <v>848.333210229305</v>
      </c>
      <c r="AC5504">
        <v>874.52506475312498</v>
      </c>
      <c r="AD5504">
        <v>900.48591454996802</v>
      </c>
      <c r="AE5504">
        <v>926.99979357342102</v>
      </c>
      <c r="AF5504">
        <v>954.81865078504995</v>
      </c>
      <c r="AG5504">
        <v>982.99900386196805</v>
      </c>
      <c r="AH5504">
        <v>984.67140704615701</v>
      </c>
      <c r="AI5504">
        <v>982.39707886198403</v>
      </c>
      <c r="AJ5504">
        <v>979.72024275328795</v>
      </c>
      <c r="AK5504">
        <v>975.48067964269001</v>
      </c>
    </row>
    <row r="5505" spans="1:37" hidden="1" x14ac:dyDescent="0.3">
      <c r="A5505" s="130" t="str">
        <f t="shared" si="129"/>
        <v>SDGbaseWaS_1BW_v6_3PVAXaawhe</v>
      </c>
      <c r="B5505" s="130" t="s">
        <v>220</v>
      </c>
      <c r="C5505" s="130" t="s">
        <v>304</v>
      </c>
      <c r="D5505" s="4" t="s">
        <v>212</v>
      </c>
      <c r="E5505" t="s">
        <v>4</v>
      </c>
      <c r="F5505">
        <v>0.99999999999979905</v>
      </c>
      <c r="G5505">
        <v>0.94047541992588002</v>
      </c>
      <c r="H5505">
        <v>0.94695702854525299</v>
      </c>
      <c r="I5505">
        <v>0.95610084250399896</v>
      </c>
      <c r="J5505">
        <v>0.97405985015545704</v>
      </c>
      <c r="K5505">
        <v>0.98262445905477802</v>
      </c>
      <c r="L5505">
        <v>0.98848504612802601</v>
      </c>
      <c r="M5505">
        <v>0.98496711274765503</v>
      </c>
      <c r="N5505">
        <v>0.98266932783352301</v>
      </c>
      <c r="O5505">
        <v>1.01361405996238</v>
      </c>
      <c r="P5505">
        <v>1.0106134046898101</v>
      </c>
      <c r="Q5505">
        <v>1.0028125194142601</v>
      </c>
      <c r="R5505">
        <v>1.01965655821622</v>
      </c>
      <c r="S5505">
        <v>1.01841031952845</v>
      </c>
      <c r="T5505">
        <v>1.0174524918199199</v>
      </c>
      <c r="U5505">
        <v>1.0183740462164901</v>
      </c>
      <c r="V5505">
        <v>1.01915482779307</v>
      </c>
      <c r="W5505">
        <v>1.01901174540899</v>
      </c>
      <c r="X5505">
        <v>1.0196686428617801</v>
      </c>
      <c r="Y5505">
        <v>1.0200849190905199</v>
      </c>
      <c r="Z5505">
        <v>1.0208477479111</v>
      </c>
      <c r="AA5505">
        <v>1.0225348728079</v>
      </c>
      <c r="AB5505">
        <v>1.0340759680518701</v>
      </c>
      <c r="AC5505">
        <v>1.04142594024429</v>
      </c>
      <c r="AD5505">
        <v>1.0472920892595099</v>
      </c>
      <c r="AE5505">
        <v>1.0532786457190499</v>
      </c>
      <c r="AF5505">
        <v>1.0589959620621701</v>
      </c>
      <c r="AG5505">
        <v>1.05412875230172</v>
      </c>
      <c r="AH5505">
        <v>1.0374165729887701</v>
      </c>
      <c r="AI5505">
        <v>1.0219466126139101</v>
      </c>
      <c r="AJ5505">
        <v>1.0120961826836701</v>
      </c>
      <c r="AK5505">
        <v>1.0005309985230699</v>
      </c>
    </row>
    <row r="5506" spans="1:37" hidden="1" x14ac:dyDescent="0.3">
      <c r="A5506" s="130" t="str">
        <f t="shared" si="129"/>
        <v>SDGbaseWaS_1BW_v6_3PVAXaamai</v>
      </c>
      <c r="B5506" s="130" t="s">
        <v>220</v>
      </c>
      <c r="C5506" s="130" t="s">
        <v>304</v>
      </c>
      <c r="D5506" s="4" t="s">
        <v>212</v>
      </c>
      <c r="E5506" t="s">
        <v>5</v>
      </c>
      <c r="F5506">
        <v>0.99999999999973399</v>
      </c>
      <c r="G5506">
        <v>0.95361084816223696</v>
      </c>
      <c r="H5506">
        <v>0.97052928233865099</v>
      </c>
      <c r="I5506">
        <v>0.98799064193974095</v>
      </c>
      <c r="J5506">
        <v>1.0101350391505299</v>
      </c>
      <c r="K5506">
        <v>1.0190219108694401</v>
      </c>
      <c r="L5506">
        <v>1.02575219763551</v>
      </c>
      <c r="M5506">
        <v>1.0226084235664199</v>
      </c>
      <c r="N5506">
        <v>1.0225408627748001</v>
      </c>
      <c r="O5506">
        <v>1.07148042210452</v>
      </c>
      <c r="P5506">
        <v>1.06877057730672</v>
      </c>
      <c r="Q5506">
        <v>1.05706911191108</v>
      </c>
      <c r="R5506">
        <v>1.06928379378766</v>
      </c>
      <c r="S5506">
        <v>1.0634793442628601</v>
      </c>
      <c r="T5506">
        <v>1.0590298431768801</v>
      </c>
      <c r="U5506">
        <v>1.05929225752817</v>
      </c>
      <c r="V5506">
        <v>1.05557777821551</v>
      </c>
      <c r="W5506">
        <v>1.0506150397416401</v>
      </c>
      <c r="X5506">
        <v>1.0488754226377399</v>
      </c>
      <c r="Y5506">
        <v>1.0474071309500299</v>
      </c>
      <c r="Z5506">
        <v>1.04566256456517</v>
      </c>
      <c r="AA5506">
        <v>1.04662624266347</v>
      </c>
      <c r="AB5506">
        <v>1.0623845201472299</v>
      </c>
      <c r="AC5506">
        <v>1.0705030174408801</v>
      </c>
      <c r="AD5506">
        <v>1.07493774616611</v>
      </c>
      <c r="AE5506">
        <v>1.0788239910484101</v>
      </c>
      <c r="AF5506">
        <v>1.08150891022191</v>
      </c>
      <c r="AG5506">
        <v>1.06557053348043</v>
      </c>
      <c r="AH5506">
        <v>1.0319704301538</v>
      </c>
      <c r="AI5506">
        <v>0.99976362228973503</v>
      </c>
      <c r="AJ5506">
        <v>0.97655585957077296</v>
      </c>
      <c r="AK5506">
        <v>0.95290714284061295</v>
      </c>
    </row>
    <row r="5507" spans="1:37" hidden="1" x14ac:dyDescent="0.3">
      <c r="A5507" s="130" t="str">
        <f t="shared" si="129"/>
        <v>SDGbaseWaS_1BW_v6_3PVAXaaoce</v>
      </c>
      <c r="B5507" s="130" t="s">
        <v>220</v>
      </c>
      <c r="C5507" s="130" t="s">
        <v>304</v>
      </c>
      <c r="D5507" s="4" t="s">
        <v>212</v>
      </c>
      <c r="E5507" t="s">
        <v>6</v>
      </c>
      <c r="F5507">
        <v>0.99999999999970401</v>
      </c>
      <c r="G5507">
        <v>0.92768120814175203</v>
      </c>
      <c r="H5507">
        <v>0.95538176202930503</v>
      </c>
      <c r="I5507">
        <v>0.97535093445728105</v>
      </c>
      <c r="J5507">
        <v>1.00914335543717</v>
      </c>
      <c r="K5507">
        <v>1.0276474296734199</v>
      </c>
      <c r="L5507">
        <v>1.04288045993843</v>
      </c>
      <c r="M5507">
        <v>1.0465371509257499</v>
      </c>
      <c r="N5507">
        <v>1.05175938308372</v>
      </c>
      <c r="O5507">
        <v>1.1119732186532001</v>
      </c>
      <c r="P5507">
        <v>1.1180815403923099</v>
      </c>
      <c r="Q5507">
        <v>1.1130526498489901</v>
      </c>
      <c r="R5507">
        <v>1.14161353985865</v>
      </c>
      <c r="S5507">
        <v>1.1427692620343699</v>
      </c>
      <c r="T5507">
        <v>1.1451440201263601</v>
      </c>
      <c r="U5507">
        <v>1.15127251720338</v>
      </c>
      <c r="V5507">
        <v>1.1514936090488801</v>
      </c>
      <c r="W5507">
        <v>1.1520032951594501</v>
      </c>
      <c r="X5507">
        <v>1.15705053642786</v>
      </c>
      <c r="Y5507">
        <v>1.1596820549633</v>
      </c>
      <c r="Z5507">
        <v>1.16284551202375</v>
      </c>
      <c r="AA5507">
        <v>1.1690093723257999</v>
      </c>
      <c r="AB5507">
        <v>1.1961741982331899</v>
      </c>
      <c r="AC5507">
        <v>1.2109863539845001</v>
      </c>
      <c r="AD5507">
        <v>1.22018315953096</v>
      </c>
      <c r="AE5507">
        <v>1.2290760386105199</v>
      </c>
      <c r="AF5507">
        <v>1.2373262603664299</v>
      </c>
      <c r="AG5507">
        <v>1.2302822203970201</v>
      </c>
      <c r="AH5507">
        <v>1.2002512117908199</v>
      </c>
      <c r="AI5507">
        <v>1.16780595342232</v>
      </c>
      <c r="AJ5507">
        <v>1.1424240974442399</v>
      </c>
      <c r="AK5507">
        <v>1.11458403780668</v>
      </c>
    </row>
    <row r="5508" spans="1:37" hidden="1" x14ac:dyDescent="0.3">
      <c r="A5508" s="130" t="str">
        <f t="shared" si="129"/>
        <v>SDGbaseWaS_1BW_v6_3PVAXaaveg</v>
      </c>
      <c r="B5508" s="130" t="s">
        <v>220</v>
      </c>
      <c r="C5508" s="130" t="s">
        <v>304</v>
      </c>
      <c r="D5508" s="4" t="s">
        <v>212</v>
      </c>
      <c r="E5508" t="s">
        <v>7</v>
      </c>
      <c r="F5508">
        <v>1</v>
      </c>
      <c r="G5508">
        <v>1.0041904685218399</v>
      </c>
      <c r="H5508">
        <v>0.99292295464888902</v>
      </c>
      <c r="I5508">
        <v>0.98525903917844304</v>
      </c>
      <c r="J5508">
        <v>0.98094309706289196</v>
      </c>
      <c r="K5508">
        <v>0.97859263118676298</v>
      </c>
      <c r="L5508">
        <v>0.97830389242743299</v>
      </c>
      <c r="M5508">
        <v>0.97660992915147005</v>
      </c>
      <c r="N5508">
        <v>0.97554388866478703</v>
      </c>
      <c r="O5508">
        <v>0.97539912374622795</v>
      </c>
      <c r="P5508">
        <v>0.97438442639538103</v>
      </c>
      <c r="Q5508">
        <v>0.97305939711051803</v>
      </c>
      <c r="R5508">
        <v>0.98160627576500203</v>
      </c>
      <c r="S5508">
        <v>0.98345419414583501</v>
      </c>
      <c r="T5508">
        <v>0.98419097938135602</v>
      </c>
      <c r="U5508">
        <v>0.98635974988137098</v>
      </c>
      <c r="V5508">
        <v>0.98950493840019405</v>
      </c>
      <c r="W5508">
        <v>0.99088815170963196</v>
      </c>
      <c r="X5508">
        <v>0.99116397401223399</v>
      </c>
      <c r="Y5508">
        <v>0.99042673135085701</v>
      </c>
      <c r="Z5508">
        <v>0.990301246778448</v>
      </c>
      <c r="AA5508">
        <v>0.98945406299912697</v>
      </c>
      <c r="AB5508">
        <v>0.98959689781690297</v>
      </c>
      <c r="AC5508">
        <v>0.99128458086224402</v>
      </c>
      <c r="AD5508">
        <v>0.99382258154072101</v>
      </c>
      <c r="AE5508">
        <v>0.99720488316053502</v>
      </c>
      <c r="AF5508">
        <v>1.0009669046577201</v>
      </c>
      <c r="AG5508">
        <v>0.99878637407871595</v>
      </c>
      <c r="AH5508">
        <v>0.98102241861755302</v>
      </c>
      <c r="AI5508">
        <v>0.96786898964976198</v>
      </c>
      <c r="AJ5508">
        <v>0.96125674322576904</v>
      </c>
      <c r="AK5508">
        <v>0.95558577032888004</v>
      </c>
    </row>
    <row r="5509" spans="1:37" hidden="1" x14ac:dyDescent="0.3">
      <c r="A5509" s="130" t="str">
        <f t="shared" si="129"/>
        <v>SDGbaseWaS_1BW_v6_3PVAXaaofr</v>
      </c>
      <c r="B5509" s="130" t="s">
        <v>220</v>
      </c>
      <c r="C5509" s="130" t="s">
        <v>304</v>
      </c>
      <c r="D5509" s="4" t="s">
        <v>212</v>
      </c>
      <c r="E5509" t="s">
        <v>8</v>
      </c>
      <c r="F5509">
        <v>1</v>
      </c>
      <c r="G5509">
        <v>1.00765726312334</v>
      </c>
      <c r="H5509">
        <v>1.00273525413147</v>
      </c>
      <c r="I5509">
        <v>0.99145853919659099</v>
      </c>
      <c r="J5509">
        <v>0.98785557739823804</v>
      </c>
      <c r="K5509">
        <v>0.98684735161230996</v>
      </c>
      <c r="L5509">
        <v>0.98708712510361996</v>
      </c>
      <c r="M5509">
        <v>0.98556886227368101</v>
      </c>
      <c r="N5509">
        <v>0.98439573401405001</v>
      </c>
      <c r="O5509">
        <v>1.0044692520406999</v>
      </c>
      <c r="P5509">
        <v>1.00174869542572</v>
      </c>
      <c r="Q5509">
        <v>0.99529136938879703</v>
      </c>
      <c r="R5509">
        <v>0.99711264593383797</v>
      </c>
      <c r="S5509">
        <v>0.99679295744873997</v>
      </c>
      <c r="T5509">
        <v>0.99646254479695895</v>
      </c>
      <c r="U5509">
        <v>0.99749109010971704</v>
      </c>
      <c r="V5509">
        <v>1.0000822683199999</v>
      </c>
      <c r="W5509">
        <v>1.0010449910958901</v>
      </c>
      <c r="X5509">
        <v>1.00019284054198</v>
      </c>
      <c r="Y5509">
        <v>0.99862424095600899</v>
      </c>
      <c r="Z5509">
        <v>0.99681635481416397</v>
      </c>
      <c r="AA5509">
        <v>0.99619509078395796</v>
      </c>
      <c r="AB5509">
        <v>1.0009603773749001</v>
      </c>
      <c r="AC5509">
        <v>1.0044487868363701</v>
      </c>
      <c r="AD5509">
        <v>1.0063321216115499</v>
      </c>
      <c r="AE5509">
        <v>1.00837444118522</v>
      </c>
      <c r="AF5509">
        <v>1.0110372898590001</v>
      </c>
      <c r="AG5509">
        <v>1.0072500938594899</v>
      </c>
      <c r="AH5509">
        <v>0.991405011691327</v>
      </c>
      <c r="AI5509">
        <v>0.97476697081428698</v>
      </c>
      <c r="AJ5509">
        <v>0.96524523239716398</v>
      </c>
      <c r="AK5509">
        <v>0.95693892500942201</v>
      </c>
    </row>
    <row r="5510" spans="1:37" hidden="1" x14ac:dyDescent="0.3">
      <c r="A5510" s="130" t="str">
        <f t="shared" si="129"/>
        <v>SDGbaseWaS_1BW_v6_3PVAXaagra</v>
      </c>
      <c r="B5510" s="130" t="s">
        <v>220</v>
      </c>
      <c r="C5510" s="130" t="s">
        <v>304</v>
      </c>
      <c r="D5510" s="4" t="s">
        <v>212</v>
      </c>
      <c r="E5510" t="s">
        <v>9</v>
      </c>
      <c r="F5510">
        <v>1</v>
      </c>
      <c r="G5510">
        <v>1.02944531932192</v>
      </c>
      <c r="H5510">
        <v>1.03040556781068</v>
      </c>
      <c r="I5510">
        <v>1.0115524601438599</v>
      </c>
      <c r="J5510">
        <v>1.0066093865536501</v>
      </c>
      <c r="K5510">
        <v>1.00784131940133</v>
      </c>
      <c r="L5510">
        <v>1.01124596719725</v>
      </c>
      <c r="M5510">
        <v>1.0152476906080401</v>
      </c>
      <c r="N5510">
        <v>1.01847452541703</v>
      </c>
      <c r="O5510">
        <v>1.04163244339467</v>
      </c>
      <c r="P5510">
        <v>1.0428161414543</v>
      </c>
      <c r="Q5510">
        <v>1.03862853370365</v>
      </c>
      <c r="R5510">
        <v>1.04140971894416</v>
      </c>
      <c r="S5510">
        <v>1.0426321789750499</v>
      </c>
      <c r="T5510">
        <v>1.04410633406651</v>
      </c>
      <c r="U5510">
        <v>1.04710095002463</v>
      </c>
      <c r="V5510">
        <v>1.04967100139437</v>
      </c>
      <c r="W5510">
        <v>1.05239321345339</v>
      </c>
      <c r="X5510">
        <v>1.0544580352469</v>
      </c>
      <c r="Y5510">
        <v>1.0527232913308899</v>
      </c>
      <c r="Z5510">
        <v>1.0502684673980001</v>
      </c>
      <c r="AA5510">
        <v>1.04944260863072</v>
      </c>
      <c r="AB5510">
        <v>1.0558289817120601</v>
      </c>
      <c r="AC5510">
        <v>1.05840602293731</v>
      </c>
      <c r="AD5510">
        <v>1.05750018084667</v>
      </c>
      <c r="AE5510">
        <v>1.0572352722629601</v>
      </c>
      <c r="AF5510">
        <v>1.0581499216201999</v>
      </c>
      <c r="AG5510">
        <v>1.0537578694502301</v>
      </c>
      <c r="AH5510">
        <v>1.03370323421185</v>
      </c>
      <c r="AI5510">
        <v>1.01180196400394</v>
      </c>
      <c r="AJ5510">
        <v>0.99657288251179899</v>
      </c>
      <c r="AK5510">
        <v>0.98312497439702196</v>
      </c>
    </row>
    <row r="5511" spans="1:37" hidden="1" x14ac:dyDescent="0.3">
      <c r="A5511" s="130" t="str">
        <f t="shared" si="129"/>
        <v>SDGbaseWaS_1BW_v6_3PVAXaaoil</v>
      </c>
      <c r="B5511" s="130" t="s">
        <v>220</v>
      </c>
      <c r="C5511" s="130" t="s">
        <v>304</v>
      </c>
      <c r="D5511" s="4" t="s">
        <v>212</v>
      </c>
      <c r="E5511" t="s">
        <v>10</v>
      </c>
      <c r="F5511">
        <v>0.99999999999977995</v>
      </c>
      <c r="G5511">
        <v>0.92212634183873499</v>
      </c>
      <c r="H5511">
        <v>0.935723879657688</v>
      </c>
      <c r="I5511">
        <v>0.95380909866689401</v>
      </c>
      <c r="J5511">
        <v>0.98097910490858498</v>
      </c>
      <c r="K5511">
        <v>0.99644277464554298</v>
      </c>
      <c r="L5511">
        <v>1.00941701474541</v>
      </c>
      <c r="M5511">
        <v>1.0103328391197901</v>
      </c>
      <c r="N5511">
        <v>1.0120089638782499</v>
      </c>
      <c r="O5511">
        <v>1.03239833369914</v>
      </c>
      <c r="P5511">
        <v>1.03547473824421</v>
      </c>
      <c r="Q5511">
        <v>1.03556669804636</v>
      </c>
      <c r="R5511">
        <v>1.07146957563982</v>
      </c>
      <c r="S5511">
        <v>1.0767426173418</v>
      </c>
      <c r="T5511">
        <v>1.08123527246059</v>
      </c>
      <c r="U5511">
        <v>1.0879920409060799</v>
      </c>
      <c r="V5511">
        <v>1.0930252446538999</v>
      </c>
      <c r="W5511">
        <v>1.0975199496980199</v>
      </c>
      <c r="X5511">
        <v>1.10387406548427</v>
      </c>
      <c r="Y5511">
        <v>1.10839734559979</v>
      </c>
      <c r="Z5511">
        <v>1.114810067119</v>
      </c>
      <c r="AA5511">
        <v>1.1200961482996199</v>
      </c>
      <c r="AB5511">
        <v>1.13354575383775</v>
      </c>
      <c r="AC5511">
        <v>1.1428362702877699</v>
      </c>
      <c r="AD5511">
        <v>1.1529835316043699</v>
      </c>
      <c r="AE5511">
        <v>1.1643139097137001</v>
      </c>
      <c r="AF5511">
        <v>1.1756882905858199</v>
      </c>
      <c r="AG5511">
        <v>1.1773770736548299</v>
      </c>
      <c r="AH5511">
        <v>1.1512189023921799</v>
      </c>
      <c r="AI5511">
        <v>1.13140592661396</v>
      </c>
      <c r="AJ5511">
        <v>1.11783289623347</v>
      </c>
      <c r="AK5511">
        <v>1.10163887204815</v>
      </c>
    </row>
    <row r="5512" spans="1:37" hidden="1" x14ac:dyDescent="0.3">
      <c r="A5512" s="130" t="str">
        <f t="shared" si="129"/>
        <v>SDGbaseWaS_1BW_v6_3PVAXaatub</v>
      </c>
      <c r="B5512" s="130" t="s">
        <v>220</v>
      </c>
      <c r="C5512" s="130" t="s">
        <v>304</v>
      </c>
      <c r="D5512" s="4" t="s">
        <v>212</v>
      </c>
      <c r="E5512" t="s">
        <v>11</v>
      </c>
      <c r="F5512">
        <v>0.99999999999988898</v>
      </c>
      <c r="G5512">
        <v>0.98425878847112902</v>
      </c>
      <c r="H5512">
        <v>0.973276588814735</v>
      </c>
      <c r="I5512">
        <v>0.96833328358388004</v>
      </c>
      <c r="J5512">
        <v>0.967063168819567</v>
      </c>
      <c r="K5512">
        <v>0.96550387753108202</v>
      </c>
      <c r="L5512">
        <v>0.96531354534531899</v>
      </c>
      <c r="M5512">
        <v>0.96327876525840095</v>
      </c>
      <c r="N5512">
        <v>0.96231086265329002</v>
      </c>
      <c r="O5512">
        <v>0.96465868931810095</v>
      </c>
      <c r="P5512">
        <v>0.96345814017189702</v>
      </c>
      <c r="Q5512">
        <v>0.96171045073019601</v>
      </c>
      <c r="R5512">
        <v>0.97143899503212305</v>
      </c>
      <c r="S5512">
        <v>0.97272726666971598</v>
      </c>
      <c r="T5512">
        <v>0.97284439827540803</v>
      </c>
      <c r="U5512">
        <v>0.974265807207081</v>
      </c>
      <c r="V5512">
        <v>0.97678313673961803</v>
      </c>
      <c r="W5512">
        <v>0.97734084978167901</v>
      </c>
      <c r="X5512">
        <v>0.97701643066439103</v>
      </c>
      <c r="Y5512">
        <v>0.97620740124774097</v>
      </c>
      <c r="Z5512">
        <v>0.976143088990026</v>
      </c>
      <c r="AA5512">
        <v>0.97526547062373303</v>
      </c>
      <c r="AB5512">
        <v>0.97701318177268004</v>
      </c>
      <c r="AC5512">
        <v>0.98024829130021696</v>
      </c>
      <c r="AD5512">
        <v>0.98355521219685904</v>
      </c>
      <c r="AE5512">
        <v>0.98748152564253999</v>
      </c>
      <c r="AF5512">
        <v>0.99163355898421301</v>
      </c>
      <c r="AG5512">
        <v>0.98633010891237205</v>
      </c>
      <c r="AH5512">
        <v>0.96802944873929697</v>
      </c>
      <c r="AI5512">
        <v>0.95432667487036504</v>
      </c>
      <c r="AJ5512">
        <v>0.94736876839916695</v>
      </c>
      <c r="AK5512">
        <v>0.94126442240740205</v>
      </c>
    </row>
    <row r="5513" spans="1:37" hidden="1" x14ac:dyDescent="0.3">
      <c r="A5513" s="130" t="str">
        <f t="shared" ref="A5513:A5576" si="130">_xlfn.CONCAT(C5513,D5513,E5513)</f>
        <v>SDGbaseWaS_1BW_v6_3PVAXaapul</v>
      </c>
      <c r="B5513" s="130" t="s">
        <v>220</v>
      </c>
      <c r="C5513" s="130" t="s">
        <v>304</v>
      </c>
      <c r="D5513" s="4" t="s">
        <v>212</v>
      </c>
      <c r="E5513" t="s">
        <v>12</v>
      </c>
      <c r="F5513">
        <v>0.999999999999862</v>
      </c>
      <c r="G5513">
        <v>0.94538523603955504</v>
      </c>
      <c r="H5513">
        <v>0.93865847337934805</v>
      </c>
      <c r="I5513">
        <v>0.94746614021771702</v>
      </c>
      <c r="J5513">
        <v>0.95844830610535603</v>
      </c>
      <c r="K5513">
        <v>0.96173863930683301</v>
      </c>
      <c r="L5513">
        <v>0.963372342956753</v>
      </c>
      <c r="M5513">
        <v>0.95471124418961995</v>
      </c>
      <c r="N5513">
        <v>0.94807625645513904</v>
      </c>
      <c r="O5513">
        <v>0.94721799298799203</v>
      </c>
      <c r="P5513">
        <v>0.94195187431752203</v>
      </c>
      <c r="Q5513">
        <v>0.93797120697345204</v>
      </c>
      <c r="R5513">
        <v>0.95819961328422898</v>
      </c>
      <c r="S5513">
        <v>0.95927858314388703</v>
      </c>
      <c r="T5513">
        <v>0.95890556649121605</v>
      </c>
      <c r="U5513">
        <v>0.95982832850329203</v>
      </c>
      <c r="V5513">
        <v>0.96231258071221304</v>
      </c>
      <c r="W5513">
        <v>0.96216118682579499</v>
      </c>
      <c r="X5513">
        <v>0.96148344241588002</v>
      </c>
      <c r="Y5513">
        <v>0.96230535285775698</v>
      </c>
      <c r="Z5513">
        <v>0.96507042414267097</v>
      </c>
      <c r="AA5513">
        <v>0.965987165490097</v>
      </c>
      <c r="AB5513">
        <v>0.96801859118511402</v>
      </c>
      <c r="AC5513">
        <v>0.97149965597476196</v>
      </c>
      <c r="AD5513">
        <v>0.97801776818614095</v>
      </c>
      <c r="AE5513">
        <v>0.98560643620985999</v>
      </c>
      <c r="AF5513">
        <v>0.99287394700609799</v>
      </c>
      <c r="AG5513">
        <v>0.99449910982658996</v>
      </c>
      <c r="AH5513">
        <v>0.98331559159475801</v>
      </c>
      <c r="AI5513">
        <v>0.98000862243819697</v>
      </c>
      <c r="AJ5513">
        <v>0.98180238878147297</v>
      </c>
      <c r="AK5513">
        <v>0.98195160345805699</v>
      </c>
    </row>
    <row r="5514" spans="1:37" hidden="1" x14ac:dyDescent="0.3">
      <c r="A5514" s="130" t="str">
        <f t="shared" si="130"/>
        <v>SDGbaseWaS_1BW_v6_3PVAXaasug</v>
      </c>
      <c r="B5514" s="130" t="s">
        <v>220</v>
      </c>
      <c r="C5514" s="130" t="s">
        <v>304</v>
      </c>
      <c r="D5514" s="4" t="s">
        <v>212</v>
      </c>
      <c r="E5514" t="s">
        <v>13</v>
      </c>
      <c r="F5514">
        <v>1</v>
      </c>
      <c r="G5514">
        <v>0.98050370519610097</v>
      </c>
      <c r="H5514">
        <v>0.968181883682116</v>
      </c>
      <c r="I5514">
        <v>0.96658146183281002</v>
      </c>
      <c r="J5514">
        <v>0.96981630135101804</v>
      </c>
      <c r="K5514">
        <v>0.97011373136020695</v>
      </c>
      <c r="L5514">
        <v>0.97050058691449703</v>
      </c>
      <c r="M5514">
        <v>0.967261284235583</v>
      </c>
      <c r="N5514">
        <v>0.96315032945944901</v>
      </c>
      <c r="O5514">
        <v>0.98019316199081996</v>
      </c>
      <c r="P5514">
        <v>0.97382483804390496</v>
      </c>
      <c r="Q5514">
        <v>0.96421834737567402</v>
      </c>
      <c r="R5514">
        <v>0.97133527244073603</v>
      </c>
      <c r="S5514">
        <v>0.970971099604791</v>
      </c>
      <c r="T5514">
        <v>0.97015231179303696</v>
      </c>
      <c r="U5514">
        <v>0.96986267865329301</v>
      </c>
      <c r="V5514">
        <v>0.968350141794459</v>
      </c>
      <c r="W5514">
        <v>0.96926990723446604</v>
      </c>
      <c r="X5514">
        <v>0.97253460443936901</v>
      </c>
      <c r="Y5514">
        <v>0.97101579539039395</v>
      </c>
      <c r="Z5514">
        <v>0.96937056912905994</v>
      </c>
      <c r="AA5514">
        <v>0.96944134791583303</v>
      </c>
      <c r="AB5514">
        <v>0.97388459141885197</v>
      </c>
      <c r="AC5514">
        <v>0.97365384218166895</v>
      </c>
      <c r="AD5514">
        <v>0.97317178602013699</v>
      </c>
      <c r="AE5514">
        <v>0.97388555101713703</v>
      </c>
      <c r="AF5514">
        <v>0.97611255382569195</v>
      </c>
      <c r="AG5514">
        <v>0.97741167506825</v>
      </c>
      <c r="AH5514">
        <v>0.96475787581188799</v>
      </c>
      <c r="AI5514">
        <v>0.95442381442743696</v>
      </c>
      <c r="AJ5514">
        <v>0.95083155860883695</v>
      </c>
      <c r="AK5514">
        <v>0.94650535111637202</v>
      </c>
    </row>
    <row r="5515" spans="1:37" hidden="1" x14ac:dyDescent="0.3">
      <c r="A5515" s="130" t="str">
        <f t="shared" si="130"/>
        <v>SDGbaseWaS_1BW_v6_3PVAXaaoth</v>
      </c>
      <c r="B5515" s="130" t="s">
        <v>220</v>
      </c>
      <c r="C5515" s="130" t="s">
        <v>304</v>
      </c>
      <c r="D5515" s="4" t="s">
        <v>212</v>
      </c>
      <c r="E5515" t="s">
        <v>14</v>
      </c>
      <c r="F5515">
        <v>0.99999999999990696</v>
      </c>
      <c r="G5515">
        <v>0.92702986941483201</v>
      </c>
      <c r="H5515">
        <v>0.95926290696053695</v>
      </c>
      <c r="I5515">
        <v>0.96674788006252299</v>
      </c>
      <c r="J5515">
        <v>0.994296018747438</v>
      </c>
      <c r="K5515">
        <v>1.02109374792192</v>
      </c>
      <c r="L5515">
        <v>1.0489438495730801</v>
      </c>
      <c r="M5515">
        <v>1.07573486657277</v>
      </c>
      <c r="N5515">
        <v>1.1009017897811599</v>
      </c>
      <c r="O5515">
        <v>1.1913196980860801</v>
      </c>
      <c r="P5515">
        <v>1.2206784697541699</v>
      </c>
      <c r="Q5515">
        <v>1.2332230478722399</v>
      </c>
      <c r="R5515">
        <v>1.2652501501984199</v>
      </c>
      <c r="S5515">
        <v>1.2866683929113001</v>
      </c>
      <c r="T5515">
        <v>1.3114412322512301</v>
      </c>
      <c r="U5515">
        <v>1.3426302635507901</v>
      </c>
      <c r="V5515">
        <v>1.3708547782648599</v>
      </c>
      <c r="W5515">
        <v>1.40478085517755</v>
      </c>
      <c r="X5515">
        <v>1.4475917239738401</v>
      </c>
      <c r="Y5515">
        <v>1.4788207505880699</v>
      </c>
      <c r="Z5515">
        <v>1.50388408293076</v>
      </c>
      <c r="AA5515">
        <v>1.53284885447344</v>
      </c>
      <c r="AB5515">
        <v>1.57720659046842</v>
      </c>
      <c r="AC5515">
        <v>1.6083669115271999</v>
      </c>
      <c r="AD5515">
        <v>1.63241168742404</v>
      </c>
      <c r="AE5515">
        <v>1.65834198668305</v>
      </c>
      <c r="AF5515">
        <v>1.68863518245539</v>
      </c>
      <c r="AG5515">
        <v>1.7127887483776301</v>
      </c>
      <c r="AH5515">
        <v>1.6680079514322199</v>
      </c>
      <c r="AI5515">
        <v>1.6062904620466201</v>
      </c>
      <c r="AJ5515">
        <v>1.54892843593639</v>
      </c>
      <c r="AK5515">
        <v>1.49082959932362</v>
      </c>
    </row>
    <row r="5516" spans="1:37" hidden="1" x14ac:dyDescent="0.3">
      <c r="A5516" s="130" t="str">
        <f t="shared" si="130"/>
        <v>SDGbaseWaS_1BW_v6_3PVAXalani</v>
      </c>
      <c r="B5516" s="130" t="s">
        <v>220</v>
      </c>
      <c r="C5516" s="130" t="s">
        <v>304</v>
      </c>
      <c r="D5516" s="4" t="s">
        <v>212</v>
      </c>
      <c r="E5516" t="s">
        <v>15</v>
      </c>
      <c r="F5516">
        <v>0.99999999999979805</v>
      </c>
      <c r="G5516">
        <v>0.79563024397750404</v>
      </c>
      <c r="H5516">
        <v>0.85583525833575902</v>
      </c>
      <c r="I5516">
        <v>0.84273810390775095</v>
      </c>
      <c r="J5516">
        <v>0.888823889319873</v>
      </c>
      <c r="K5516">
        <v>0.90599305505856498</v>
      </c>
      <c r="L5516">
        <v>0.90981503054787405</v>
      </c>
      <c r="M5516">
        <v>0.91017064364310296</v>
      </c>
      <c r="N5516">
        <v>0.91339173175319399</v>
      </c>
      <c r="O5516">
        <v>0.96854631742061204</v>
      </c>
      <c r="P5516">
        <v>0.95433734709336104</v>
      </c>
      <c r="Q5516">
        <v>0.93942195936900796</v>
      </c>
      <c r="R5516">
        <v>0.95848559203822004</v>
      </c>
      <c r="S5516">
        <v>0.94889882772005196</v>
      </c>
      <c r="T5516">
        <v>0.94387874215096101</v>
      </c>
      <c r="U5516">
        <v>0.939066410621056</v>
      </c>
      <c r="V5516">
        <v>0.93890035719618103</v>
      </c>
      <c r="W5516">
        <v>0.93981907669986797</v>
      </c>
      <c r="X5516">
        <v>0.94435719495991899</v>
      </c>
      <c r="Y5516">
        <v>0.94474172962271696</v>
      </c>
      <c r="Z5516">
        <v>0.94251157662430296</v>
      </c>
      <c r="AA5516">
        <v>0.94158109505750298</v>
      </c>
      <c r="AB5516">
        <v>0.95981772082005301</v>
      </c>
      <c r="AC5516">
        <v>0.96456791216748805</v>
      </c>
      <c r="AD5516">
        <v>0.96201803551329301</v>
      </c>
      <c r="AE5516">
        <v>0.96062742218723596</v>
      </c>
      <c r="AF5516">
        <v>0.96122253580586603</v>
      </c>
      <c r="AG5516">
        <v>0.95616045091030399</v>
      </c>
      <c r="AH5516">
        <v>0.98840773830695905</v>
      </c>
      <c r="AI5516">
        <v>1.00197164204365</v>
      </c>
      <c r="AJ5516">
        <v>1.00493884685305</v>
      </c>
      <c r="AK5516">
        <v>1.0048533500499801</v>
      </c>
    </row>
    <row r="5517" spans="1:37" hidden="1" x14ac:dyDescent="0.3">
      <c r="A5517" s="130" t="str">
        <f t="shared" si="130"/>
        <v>SDGbaseWaS_1BW_v6_3PVAXafore</v>
      </c>
      <c r="B5517" s="130" t="s">
        <v>220</v>
      </c>
      <c r="C5517" s="130" t="s">
        <v>304</v>
      </c>
      <c r="D5517" s="4" t="s">
        <v>212</v>
      </c>
      <c r="E5517" t="s">
        <v>16</v>
      </c>
      <c r="F5517">
        <v>1</v>
      </c>
      <c r="G5517">
        <v>0.95741745211728901</v>
      </c>
      <c r="H5517">
        <v>0.95346785344988005</v>
      </c>
      <c r="I5517">
        <v>0.958052601180851</v>
      </c>
      <c r="J5517">
        <v>0.95516947812918096</v>
      </c>
      <c r="K5517">
        <v>0.95319484130640797</v>
      </c>
      <c r="L5517">
        <v>0.95143529809836103</v>
      </c>
      <c r="M5517">
        <v>0.94778882247553997</v>
      </c>
      <c r="N5517">
        <v>0.95187639381775602</v>
      </c>
      <c r="O5517">
        <v>0.960945402354486</v>
      </c>
      <c r="P5517">
        <v>0.95769998032398695</v>
      </c>
      <c r="Q5517">
        <v>0.94870911814011305</v>
      </c>
      <c r="R5517">
        <v>0.94927581971019803</v>
      </c>
      <c r="S5517">
        <v>0.94974562922268102</v>
      </c>
      <c r="T5517">
        <v>0.95169079774185095</v>
      </c>
      <c r="U5517">
        <v>0.95814155134752399</v>
      </c>
      <c r="V5517">
        <v>0.96395212468868696</v>
      </c>
      <c r="W5517">
        <v>0.97061876612748299</v>
      </c>
      <c r="X5517">
        <v>0.97528144168560504</v>
      </c>
      <c r="Y5517">
        <v>0.98092430927155405</v>
      </c>
      <c r="Z5517">
        <v>0.97812089571866501</v>
      </c>
      <c r="AA5517">
        <v>0.97668611826945095</v>
      </c>
      <c r="AB5517">
        <v>0.97594260684339895</v>
      </c>
      <c r="AC5517">
        <v>0.97603991553246305</v>
      </c>
      <c r="AD5517">
        <v>0.97444115793488195</v>
      </c>
      <c r="AE5517">
        <v>0.97424856177959596</v>
      </c>
      <c r="AF5517">
        <v>0.97711306826508704</v>
      </c>
      <c r="AG5517">
        <v>0.97459723545089405</v>
      </c>
      <c r="AH5517">
        <v>0.965446266579854</v>
      </c>
      <c r="AI5517">
        <v>0.95682989384477202</v>
      </c>
      <c r="AJ5517">
        <v>0.95418818210435097</v>
      </c>
      <c r="AK5517">
        <v>0.95226066770867401</v>
      </c>
    </row>
    <row r="5518" spans="1:37" hidden="1" x14ac:dyDescent="0.3">
      <c r="A5518" s="130" t="str">
        <f t="shared" si="130"/>
        <v>SDGbaseWaS_1BW_v6_3PVAXafish</v>
      </c>
      <c r="B5518" s="130" t="s">
        <v>220</v>
      </c>
      <c r="C5518" s="130" t="s">
        <v>304</v>
      </c>
      <c r="D5518" s="4" t="s">
        <v>212</v>
      </c>
      <c r="E5518" t="s">
        <v>17</v>
      </c>
      <c r="F5518">
        <v>0.99999999999986899</v>
      </c>
      <c r="G5518">
        <v>0.93275222061267604</v>
      </c>
      <c r="H5518">
        <v>0.93764829824198603</v>
      </c>
      <c r="I5518">
        <v>0.91608258935581899</v>
      </c>
      <c r="J5518">
        <v>0.92643061427238804</v>
      </c>
      <c r="K5518">
        <v>0.93158282602002696</v>
      </c>
      <c r="L5518">
        <v>0.93353735999794496</v>
      </c>
      <c r="M5518">
        <v>0.93473910018015005</v>
      </c>
      <c r="N5518">
        <v>0.93671379531474797</v>
      </c>
      <c r="O5518">
        <v>0.97675162000070204</v>
      </c>
      <c r="P5518">
        <v>0.97524043189144705</v>
      </c>
      <c r="Q5518">
        <v>0.96701841097887697</v>
      </c>
      <c r="R5518">
        <v>0.97073499499150995</v>
      </c>
      <c r="S5518">
        <v>0.96762891884508195</v>
      </c>
      <c r="T5518">
        <v>0.96563124570213299</v>
      </c>
      <c r="U5518">
        <v>0.96365532325167802</v>
      </c>
      <c r="V5518">
        <v>0.96166315364311905</v>
      </c>
      <c r="W5518">
        <v>0.96157001652231999</v>
      </c>
      <c r="X5518">
        <v>0.96420840718970802</v>
      </c>
      <c r="Y5518">
        <v>0.96475199195171402</v>
      </c>
      <c r="Z5518">
        <v>0.96398261932170703</v>
      </c>
      <c r="AA5518">
        <v>0.965688251729929</v>
      </c>
      <c r="AB5518">
        <v>0.97781723663679998</v>
      </c>
      <c r="AC5518">
        <v>0.98245753577732897</v>
      </c>
      <c r="AD5518">
        <v>0.98216845432663202</v>
      </c>
      <c r="AE5518">
        <v>0.98126299484965895</v>
      </c>
      <c r="AF5518">
        <v>0.98098024879741097</v>
      </c>
      <c r="AG5518">
        <v>0.97918661360767401</v>
      </c>
      <c r="AH5518">
        <v>0.99033126281380801</v>
      </c>
      <c r="AI5518">
        <v>0.99227894423331298</v>
      </c>
      <c r="AJ5518">
        <v>0.99272528001753901</v>
      </c>
      <c r="AK5518">
        <v>0.99229118123412796</v>
      </c>
    </row>
    <row r="5519" spans="1:37" hidden="1" x14ac:dyDescent="0.3">
      <c r="A5519" s="130" t="str">
        <f t="shared" si="130"/>
        <v>SDGbaseWaS_1BW_v6_3PVAXacoal</v>
      </c>
      <c r="B5519" s="130" t="s">
        <v>220</v>
      </c>
      <c r="C5519" s="130" t="s">
        <v>304</v>
      </c>
      <c r="D5519" s="4" t="s">
        <v>212</v>
      </c>
      <c r="E5519" t="s">
        <v>18</v>
      </c>
      <c r="F5519">
        <v>0.99999999999974898</v>
      </c>
      <c r="G5519">
        <v>1.0328654045771299</v>
      </c>
      <c r="H5519">
        <v>1.0513073912791699</v>
      </c>
      <c r="I5519">
        <v>1.04653687775877</v>
      </c>
      <c r="J5519">
        <v>1.0533202754754001</v>
      </c>
      <c r="K5519">
        <v>1.0525094860667099</v>
      </c>
      <c r="L5519">
        <v>1.0560791186564999</v>
      </c>
      <c r="M5519">
        <v>1.0700733237005799</v>
      </c>
      <c r="N5519">
        <v>1.0748404370106399</v>
      </c>
      <c r="O5519">
        <v>1.1250592393441301</v>
      </c>
      <c r="P5519">
        <v>1.1406879173190201</v>
      </c>
      <c r="Q5519">
        <v>1.15322724490783</v>
      </c>
      <c r="R5519">
        <v>1.1526734699405199</v>
      </c>
      <c r="S5519">
        <v>1.1580640633681101</v>
      </c>
      <c r="T5519">
        <v>1.1686286677391899</v>
      </c>
      <c r="U5519">
        <v>1.1774719400236</v>
      </c>
      <c r="V5519">
        <v>1.1748408105650201</v>
      </c>
      <c r="W5519">
        <v>1.1836856627802701</v>
      </c>
      <c r="X5519">
        <v>1.2411863071879901</v>
      </c>
      <c r="Y5519">
        <v>1.3212624891696101</v>
      </c>
      <c r="Z5519">
        <v>1.50960872883856</v>
      </c>
      <c r="AA5519">
        <v>1.8959220313319001</v>
      </c>
      <c r="AB5519">
        <v>1.8421822115704201</v>
      </c>
      <c r="AC5519">
        <v>1.37705700929761</v>
      </c>
      <c r="AD5519">
        <v>1.28649684341268</v>
      </c>
      <c r="AE5519">
        <v>1.3056372759280299</v>
      </c>
      <c r="AF5519">
        <v>1.32835087540469</v>
      </c>
      <c r="AG5519">
        <v>1.3620940211694801</v>
      </c>
      <c r="AH5519">
        <v>1.3997994421769799</v>
      </c>
      <c r="AI5519">
        <v>1.4450014844493599</v>
      </c>
      <c r="AJ5519">
        <v>1.53364725945826</v>
      </c>
      <c r="AK5519">
        <v>1.7038987402605801</v>
      </c>
    </row>
    <row r="5520" spans="1:37" hidden="1" x14ac:dyDescent="0.3">
      <c r="A5520" s="130" t="str">
        <f t="shared" si="130"/>
        <v>SDGbaseWaS_1BW_v6_3PVAXagold</v>
      </c>
      <c r="B5520" s="130" t="s">
        <v>220</v>
      </c>
      <c r="C5520" s="130" t="s">
        <v>304</v>
      </c>
      <c r="D5520" s="4" t="s">
        <v>212</v>
      </c>
      <c r="E5520" t="s">
        <v>19</v>
      </c>
      <c r="F5520">
        <v>1.0000000000000999</v>
      </c>
      <c r="G5520">
        <v>0.98085713042825795</v>
      </c>
      <c r="H5520">
        <v>1.0046138963015001</v>
      </c>
      <c r="I5520">
        <v>1.00813114434175</v>
      </c>
      <c r="J5520">
        <v>1.0166663719879601</v>
      </c>
      <c r="K5520">
        <v>1.02955674967025</v>
      </c>
      <c r="L5520">
        <v>1.04687549457985</v>
      </c>
      <c r="M5520">
        <v>1.0736469385451699</v>
      </c>
      <c r="N5520">
        <v>1.1002724388890499</v>
      </c>
      <c r="O5520">
        <v>1.1829991383440599</v>
      </c>
      <c r="P5520">
        <v>1.21563133955667</v>
      </c>
      <c r="Q5520">
        <v>1.23107115789329</v>
      </c>
      <c r="R5520">
        <v>1.2364422437731699</v>
      </c>
      <c r="S5520">
        <v>1.2512435299187501</v>
      </c>
      <c r="T5520">
        <v>1.2651846740488599</v>
      </c>
      <c r="U5520">
        <v>1.28229548059779</v>
      </c>
      <c r="V5520">
        <v>1.2949133509198401</v>
      </c>
      <c r="W5520">
        <v>1.3108017669480101</v>
      </c>
      <c r="X5520">
        <v>1.33223842890028</v>
      </c>
      <c r="Y5520">
        <v>1.34159908017073</v>
      </c>
      <c r="Z5520">
        <v>1.34286325588021</v>
      </c>
      <c r="AA5520">
        <v>1.34587050836363</v>
      </c>
      <c r="AB5520">
        <v>1.37546344938579</v>
      </c>
      <c r="AC5520">
        <v>1.40204405876453</v>
      </c>
      <c r="AD5520">
        <v>1.4111527431753701</v>
      </c>
      <c r="AE5520">
        <v>1.41646729211602</v>
      </c>
      <c r="AF5520">
        <v>1.42230441255417</v>
      </c>
      <c r="AG5520">
        <v>1.38419412347739</v>
      </c>
      <c r="AH5520">
        <v>1.32845489514941</v>
      </c>
      <c r="AI5520">
        <v>1.2460211249042299</v>
      </c>
      <c r="AJ5520">
        <v>1.16750306780413</v>
      </c>
      <c r="AK5520">
        <v>1.08379974280205</v>
      </c>
    </row>
    <row r="5521" spans="1:37" hidden="1" x14ac:dyDescent="0.3">
      <c r="A5521" s="130" t="str">
        <f t="shared" si="130"/>
        <v>SDGbaseWaS_1BW_v6_3PVAXangas</v>
      </c>
      <c r="B5521" s="130" t="s">
        <v>220</v>
      </c>
      <c r="C5521" s="130" t="s">
        <v>304</v>
      </c>
      <c r="D5521" s="4" t="s">
        <v>212</v>
      </c>
      <c r="E5521" t="s">
        <v>20</v>
      </c>
      <c r="F5521">
        <v>1.00000000000004</v>
      </c>
      <c r="G5521">
        <v>1.04617452890914</v>
      </c>
      <c r="H5521">
        <v>1.06453716734577</v>
      </c>
      <c r="I5521">
        <v>1.0581626543050699</v>
      </c>
      <c r="J5521">
        <v>1.0638853017079399</v>
      </c>
      <c r="K5521">
        <v>1.07152772254026</v>
      </c>
      <c r="L5521">
        <v>1.08078153162192</v>
      </c>
      <c r="M5521">
        <v>1.09556059307283</v>
      </c>
      <c r="N5521">
        <v>1.1080909136596</v>
      </c>
      <c r="O5521">
        <v>1.1811762420112399</v>
      </c>
      <c r="P5521">
        <v>1.2005613767405099</v>
      </c>
      <c r="Q5521">
        <v>1.2057877539294199</v>
      </c>
      <c r="R5521">
        <v>1.20387000200662</v>
      </c>
      <c r="S5521">
        <v>1.2088369544069</v>
      </c>
      <c r="T5521">
        <v>1.21373987408031</v>
      </c>
      <c r="U5521">
        <v>1.2193763467581</v>
      </c>
      <c r="V5521">
        <v>1.2227743110850999</v>
      </c>
      <c r="W5521">
        <v>1.22833357170271</v>
      </c>
      <c r="X5521">
        <v>1.2358273070358801</v>
      </c>
      <c r="Y5521">
        <v>1.2363470938934999</v>
      </c>
      <c r="Z5521">
        <v>1.2331373206845</v>
      </c>
      <c r="AA5521">
        <v>1.2358365315684301</v>
      </c>
      <c r="AB5521">
        <v>1.25305313613245</v>
      </c>
      <c r="AC5521">
        <v>1.26313803838101</v>
      </c>
      <c r="AD5521">
        <v>1.2663443679914701</v>
      </c>
      <c r="AE5521">
        <v>1.2674521060288</v>
      </c>
      <c r="AF5521">
        <v>1.2692760736864299</v>
      </c>
      <c r="AG5521">
        <v>1.2680240982453601</v>
      </c>
      <c r="AH5521">
        <v>1.2588026130494701</v>
      </c>
      <c r="AI5521">
        <v>1.2349991979878501</v>
      </c>
      <c r="AJ5521">
        <v>1.2166384831411701</v>
      </c>
      <c r="AK5521">
        <v>1.1917996771152399</v>
      </c>
    </row>
    <row r="5522" spans="1:37" hidden="1" x14ac:dyDescent="0.3">
      <c r="A5522" s="130" t="str">
        <f t="shared" si="130"/>
        <v>SDGbaseWaS_1BW_v6_3PVAXapgm</v>
      </c>
      <c r="B5522" s="130" t="s">
        <v>220</v>
      </c>
      <c r="C5522" s="130" t="s">
        <v>304</v>
      </c>
      <c r="D5522" s="4" t="s">
        <v>212</v>
      </c>
      <c r="E5522" t="s">
        <v>21</v>
      </c>
      <c r="F5522">
        <v>1.00000000000004</v>
      </c>
      <c r="G5522">
        <v>0.68957517462913598</v>
      </c>
      <c r="H5522">
        <v>0.82726003547421001</v>
      </c>
      <c r="I5522">
        <v>0.949430141528951</v>
      </c>
      <c r="J5522">
        <v>1.0291209030040001</v>
      </c>
      <c r="K5522">
        <v>1.07122248133966</v>
      </c>
      <c r="L5522">
        <v>1.0801486251377601</v>
      </c>
      <c r="M5522">
        <v>1.0012156343887499</v>
      </c>
      <c r="N5522">
        <v>0.96623442722984099</v>
      </c>
      <c r="O5522">
        <v>0.94294132704144296</v>
      </c>
      <c r="P5522">
        <v>0.93476448674100399</v>
      </c>
      <c r="Q5522">
        <v>0.93278890172851603</v>
      </c>
      <c r="R5522">
        <v>0.95218469920608495</v>
      </c>
      <c r="S5522">
        <v>0.97426355815346899</v>
      </c>
      <c r="T5522">
        <v>0.98536879308587699</v>
      </c>
      <c r="U5522">
        <v>0.98730981133071105</v>
      </c>
      <c r="V5522">
        <v>0.99819419825059097</v>
      </c>
      <c r="W5522">
        <v>1.0022763769851699</v>
      </c>
      <c r="X5522">
        <v>0.99975482320554798</v>
      </c>
      <c r="Y5522">
        <v>1.0021456418847501</v>
      </c>
      <c r="Z5522">
        <v>1.00304768704839</v>
      </c>
      <c r="AA5522">
        <v>1.0039270916901799</v>
      </c>
      <c r="AB5522">
        <v>1.4012078181579599</v>
      </c>
      <c r="AC5522">
        <v>1.54126095265707</v>
      </c>
      <c r="AD5522">
        <v>1.5055644214105199</v>
      </c>
      <c r="AE5522">
        <v>1.4506422946239299</v>
      </c>
      <c r="AF5522">
        <v>1.40186728462615</v>
      </c>
      <c r="AG5522">
        <v>1.36619818740336</v>
      </c>
      <c r="AH5522">
        <v>1.5544204707642899</v>
      </c>
      <c r="AI5522">
        <v>1.6784625901676999</v>
      </c>
      <c r="AJ5522">
        <v>1.68804265509231</v>
      </c>
      <c r="AK5522">
        <v>1.6753090833447799</v>
      </c>
    </row>
    <row r="5523" spans="1:37" hidden="1" x14ac:dyDescent="0.3">
      <c r="A5523" s="130" t="str">
        <f t="shared" si="130"/>
        <v>SDGbaseWaS_1BW_v6_3PVAXamore</v>
      </c>
      <c r="B5523" s="130" t="s">
        <v>220</v>
      </c>
      <c r="C5523" s="130" t="s">
        <v>304</v>
      </c>
      <c r="D5523" s="4" t="s">
        <v>212</v>
      </c>
      <c r="E5523" t="s">
        <v>22</v>
      </c>
      <c r="F5523">
        <v>1.0000000000001299</v>
      </c>
      <c r="G5523">
        <v>1.05987800134218</v>
      </c>
      <c r="H5523">
        <v>1.0652592512527901</v>
      </c>
      <c r="I5523">
        <v>1.06378573236829</v>
      </c>
      <c r="J5523">
        <v>1.05876695761475</v>
      </c>
      <c r="K5523">
        <v>1.0562129980911299</v>
      </c>
      <c r="L5523">
        <v>1.05516590922144</v>
      </c>
      <c r="M5523">
        <v>1.0590186011788101</v>
      </c>
      <c r="N5523">
        <v>1.06030043526618</v>
      </c>
      <c r="O5523">
        <v>1.09191657869498</v>
      </c>
      <c r="P5523">
        <v>1.0917725077445899</v>
      </c>
      <c r="Q5523">
        <v>1.0836508805666001</v>
      </c>
      <c r="R5523">
        <v>1.0674127495278101</v>
      </c>
      <c r="S5523">
        <v>1.0636433725193899</v>
      </c>
      <c r="T5523">
        <v>1.0600801389885</v>
      </c>
      <c r="U5523">
        <v>1.0571289476300201</v>
      </c>
      <c r="V5523">
        <v>1.0548209530917301</v>
      </c>
      <c r="W5523">
        <v>1.0544296914301501</v>
      </c>
      <c r="X5523">
        <v>1.0558539122869199</v>
      </c>
      <c r="Y5523">
        <v>1.0514282356226301</v>
      </c>
      <c r="Z5523">
        <v>1.04472138447364</v>
      </c>
      <c r="AA5523">
        <v>1.0407088555950399</v>
      </c>
      <c r="AB5523">
        <v>1.0420379043677901</v>
      </c>
      <c r="AC5523">
        <v>1.0421835411701901</v>
      </c>
      <c r="AD5523">
        <v>1.03926399323226</v>
      </c>
      <c r="AE5523">
        <v>1.0365049115860601</v>
      </c>
      <c r="AF5523">
        <v>1.03532846025763</v>
      </c>
      <c r="AG5523">
        <v>1.0283098522759599</v>
      </c>
      <c r="AH5523">
        <v>1.0133532076856999</v>
      </c>
      <c r="AI5523">
        <v>0.98964178822705595</v>
      </c>
      <c r="AJ5523">
        <v>0.97260803880558899</v>
      </c>
      <c r="AK5523">
        <v>0.95371466871773003</v>
      </c>
    </row>
    <row r="5524" spans="1:37" hidden="1" x14ac:dyDescent="0.3">
      <c r="A5524" s="130" t="str">
        <f t="shared" si="130"/>
        <v>SDGbaseWaS_1BW_v6_3PVAXamine</v>
      </c>
      <c r="B5524" s="130" t="s">
        <v>220</v>
      </c>
      <c r="C5524" s="130" t="s">
        <v>304</v>
      </c>
      <c r="D5524" s="4" t="s">
        <v>212</v>
      </c>
      <c r="E5524" t="s">
        <v>23</v>
      </c>
      <c r="F5524">
        <v>1.00000000000025</v>
      </c>
      <c r="G5524">
        <v>1.0288207967652501</v>
      </c>
      <c r="H5524">
        <v>1.0328368481874399</v>
      </c>
      <c r="I5524">
        <v>1.0554113247829899</v>
      </c>
      <c r="J5524">
        <v>1.04758972060719</v>
      </c>
      <c r="K5524">
        <v>1.04223924742555</v>
      </c>
      <c r="L5524">
        <v>1.0392280525352999</v>
      </c>
      <c r="M5524">
        <v>1.0407962692561601</v>
      </c>
      <c r="N5524">
        <v>1.0375032864940099</v>
      </c>
      <c r="O5524">
        <v>1.0483207631024001</v>
      </c>
      <c r="P5524">
        <v>1.04348960502892</v>
      </c>
      <c r="Q5524">
        <v>1.03917222551755</v>
      </c>
      <c r="R5524">
        <v>1.01848841652763</v>
      </c>
      <c r="S5524">
        <v>1.02337295192924</v>
      </c>
      <c r="T5524">
        <v>1.0273397756306799</v>
      </c>
      <c r="U5524">
        <v>1.02903235722527</v>
      </c>
      <c r="V5524">
        <v>1.0326230644112</v>
      </c>
      <c r="W5524">
        <v>1.03937179232674</v>
      </c>
      <c r="X5524">
        <v>1.05086215900471</v>
      </c>
      <c r="Y5524">
        <v>1.05303427550221</v>
      </c>
      <c r="Z5524">
        <v>1.0537465913897699</v>
      </c>
      <c r="AA5524">
        <v>1.05480326440868</v>
      </c>
      <c r="AB5524">
        <v>1.0516045907542499</v>
      </c>
      <c r="AC5524">
        <v>1.04747709761259</v>
      </c>
      <c r="AD5524">
        <v>1.0444832489922</v>
      </c>
      <c r="AE5524">
        <v>1.04403023513154</v>
      </c>
      <c r="AF5524">
        <v>1.04757537073433</v>
      </c>
      <c r="AG5524">
        <v>1.05098215023371</v>
      </c>
      <c r="AH5524">
        <v>1.0472160408875</v>
      </c>
      <c r="AI5524">
        <v>1.0364519128073599</v>
      </c>
      <c r="AJ5524">
        <v>1.03262619860756</v>
      </c>
      <c r="AK5524">
        <v>1.0288957127779199</v>
      </c>
    </row>
    <row r="5525" spans="1:37" hidden="1" x14ac:dyDescent="0.3">
      <c r="A5525" s="130" t="str">
        <f t="shared" si="130"/>
        <v>SDGbaseWaS_1BW_v6_3PVAXameat</v>
      </c>
      <c r="B5525" s="130" t="s">
        <v>220</v>
      </c>
      <c r="C5525" s="130" t="s">
        <v>304</v>
      </c>
      <c r="D5525" s="4" t="s">
        <v>212</v>
      </c>
      <c r="E5525" t="s">
        <v>24</v>
      </c>
      <c r="F5525">
        <v>1</v>
      </c>
      <c r="G5525">
        <v>0.96113451121773297</v>
      </c>
      <c r="H5525">
        <v>0.93156674198044298</v>
      </c>
      <c r="I5525">
        <v>0.92079806515740004</v>
      </c>
      <c r="J5525">
        <v>0.92076611841468503</v>
      </c>
      <c r="K5525">
        <v>0.92675975571804703</v>
      </c>
      <c r="L5525">
        <v>0.93231961908142802</v>
      </c>
      <c r="M5525">
        <v>0.934594179121496</v>
      </c>
      <c r="N5525">
        <v>0.93416958907255698</v>
      </c>
      <c r="O5525">
        <v>0.93695108309112596</v>
      </c>
      <c r="P5525">
        <v>0.94433625283184996</v>
      </c>
      <c r="Q5525">
        <v>0.94572682389328799</v>
      </c>
      <c r="R5525">
        <v>0.96034233312412198</v>
      </c>
      <c r="S5525">
        <v>0.96326977820957205</v>
      </c>
      <c r="T5525">
        <v>0.96310422484449798</v>
      </c>
      <c r="U5525">
        <v>0.96087952226010098</v>
      </c>
      <c r="V5525">
        <v>0.95934545110203295</v>
      </c>
      <c r="W5525">
        <v>0.95851904754515005</v>
      </c>
      <c r="X5525">
        <v>0.95734858186816396</v>
      </c>
      <c r="Y5525">
        <v>0.95392861938038898</v>
      </c>
      <c r="Z5525">
        <v>0.951490309289868</v>
      </c>
      <c r="AA5525">
        <v>0.95054425885880101</v>
      </c>
      <c r="AB5525">
        <v>0.95190944490648799</v>
      </c>
      <c r="AC5525">
        <v>0.95457994492378895</v>
      </c>
      <c r="AD5525">
        <v>0.95761524970371203</v>
      </c>
      <c r="AE5525">
        <v>0.96089259879024802</v>
      </c>
      <c r="AF5525">
        <v>0.96402218301756804</v>
      </c>
      <c r="AG5525">
        <v>0.96290783763844201</v>
      </c>
      <c r="AH5525">
        <v>0.95960558031101795</v>
      </c>
      <c r="AI5525">
        <v>0.96410442263496299</v>
      </c>
      <c r="AJ5525">
        <v>0.97216779426326805</v>
      </c>
      <c r="AK5525">
        <v>0.97864555450025903</v>
      </c>
    </row>
    <row r="5526" spans="1:37" hidden="1" x14ac:dyDescent="0.3">
      <c r="A5526" s="130" t="str">
        <f t="shared" si="130"/>
        <v>SDGbaseWaS_1BW_v6_3PVAXapfis</v>
      </c>
      <c r="B5526" s="130" t="s">
        <v>220</v>
      </c>
      <c r="C5526" s="130" t="s">
        <v>304</v>
      </c>
      <c r="D5526" s="4" t="s">
        <v>212</v>
      </c>
      <c r="E5526" t="s">
        <v>25</v>
      </c>
      <c r="F5526">
        <v>0.99999999999995004</v>
      </c>
      <c r="G5526">
        <v>1.0013465621306801</v>
      </c>
      <c r="H5526">
        <v>0.99635401567498605</v>
      </c>
      <c r="I5526">
        <v>0.97911428669892997</v>
      </c>
      <c r="J5526">
        <v>0.97474751372902302</v>
      </c>
      <c r="K5526">
        <v>0.97418651741062801</v>
      </c>
      <c r="L5526">
        <v>0.97525604773171903</v>
      </c>
      <c r="M5526">
        <v>0.97635838796039298</v>
      </c>
      <c r="N5526">
        <v>0.97671018170488699</v>
      </c>
      <c r="O5526">
        <v>0.99051158186245802</v>
      </c>
      <c r="P5526">
        <v>0.99156714913765498</v>
      </c>
      <c r="Q5526">
        <v>0.98849628265969902</v>
      </c>
      <c r="R5526">
        <v>0.99573196570248801</v>
      </c>
      <c r="S5526">
        <v>0.99648842485014899</v>
      </c>
      <c r="T5526">
        <v>0.99661753908235895</v>
      </c>
      <c r="U5526">
        <v>0.99774133879413496</v>
      </c>
      <c r="V5526">
        <v>0.99777748193832205</v>
      </c>
      <c r="W5526">
        <v>0.99937725211369299</v>
      </c>
      <c r="X5526">
        <v>1.00079937611084</v>
      </c>
      <c r="Y5526">
        <v>0.99845528817099505</v>
      </c>
      <c r="Z5526">
        <v>0.99593598855613197</v>
      </c>
      <c r="AA5526">
        <v>0.99563839610035898</v>
      </c>
      <c r="AB5526">
        <v>0.99991749158601395</v>
      </c>
      <c r="AC5526">
        <v>1.0013992298236001</v>
      </c>
      <c r="AD5526">
        <v>1.0010556362231799</v>
      </c>
      <c r="AE5526">
        <v>1.0010837090120499</v>
      </c>
      <c r="AF5526">
        <v>1.00224353318738</v>
      </c>
      <c r="AG5526">
        <v>1.00035676531759</v>
      </c>
      <c r="AH5526">
        <v>0.98698490817673201</v>
      </c>
      <c r="AI5526">
        <v>0.97430825502553797</v>
      </c>
      <c r="AJ5526">
        <v>0.96702544708541005</v>
      </c>
      <c r="AK5526">
        <v>0.96060636507333397</v>
      </c>
    </row>
    <row r="5527" spans="1:37" hidden="1" x14ac:dyDescent="0.3">
      <c r="A5527" s="130" t="str">
        <f t="shared" si="130"/>
        <v>SDGbaseWaS_1BW_v6_3PVAXavege</v>
      </c>
      <c r="B5527" s="130" t="s">
        <v>220</v>
      </c>
      <c r="C5527" s="130" t="s">
        <v>304</v>
      </c>
      <c r="D5527" s="4" t="s">
        <v>212</v>
      </c>
      <c r="E5527" t="s">
        <v>26</v>
      </c>
      <c r="F5527">
        <v>0.99999999999991596</v>
      </c>
      <c r="G5527">
        <v>0.98376862738428605</v>
      </c>
      <c r="H5527">
        <v>0.98880738616529396</v>
      </c>
      <c r="I5527">
        <v>0.97072334564139295</v>
      </c>
      <c r="J5527">
        <v>0.97426388776258599</v>
      </c>
      <c r="K5527">
        <v>0.977082755032883</v>
      </c>
      <c r="L5527">
        <v>0.97918467718362101</v>
      </c>
      <c r="M5527">
        <v>0.98067015353235298</v>
      </c>
      <c r="N5527">
        <v>0.98172204549130904</v>
      </c>
      <c r="O5527">
        <v>1.00180810789543</v>
      </c>
      <c r="P5527">
        <v>1.0009882973390201</v>
      </c>
      <c r="Q5527">
        <v>0.99612810241771499</v>
      </c>
      <c r="R5527">
        <v>1.00583667816709</v>
      </c>
      <c r="S5527">
        <v>1.0040394408361299</v>
      </c>
      <c r="T5527">
        <v>1.0029949551416599</v>
      </c>
      <c r="U5527">
        <v>1.0031043030389</v>
      </c>
      <c r="V5527">
        <v>1.00298573081708</v>
      </c>
      <c r="W5527">
        <v>1.0038376006210801</v>
      </c>
      <c r="X5527">
        <v>1.0056210556885601</v>
      </c>
      <c r="Y5527">
        <v>1.00320201237698</v>
      </c>
      <c r="Z5527">
        <v>1.0006287641992999</v>
      </c>
      <c r="AA5527">
        <v>1.00014886464699</v>
      </c>
      <c r="AB5527">
        <v>1.00649572620421</v>
      </c>
      <c r="AC5527">
        <v>1.00772060422217</v>
      </c>
      <c r="AD5527">
        <v>1.0065849104448901</v>
      </c>
      <c r="AE5527">
        <v>1.00613029754804</v>
      </c>
      <c r="AF5527">
        <v>1.0067932484380899</v>
      </c>
      <c r="AG5527">
        <v>1.00308681681973</v>
      </c>
      <c r="AH5527">
        <v>0.99433820457404298</v>
      </c>
      <c r="AI5527">
        <v>0.98280260001803899</v>
      </c>
      <c r="AJ5527">
        <v>0.97395123018155205</v>
      </c>
      <c r="AK5527">
        <v>0.96558027906158905</v>
      </c>
    </row>
    <row r="5528" spans="1:37" hidden="1" x14ac:dyDescent="0.3">
      <c r="A5528" s="130" t="str">
        <f t="shared" si="130"/>
        <v>SDGbaseWaS_1BW_v6_3PVAXafats</v>
      </c>
      <c r="B5528" s="130" t="s">
        <v>220</v>
      </c>
      <c r="C5528" s="130" t="s">
        <v>304</v>
      </c>
      <c r="D5528" s="4" t="s">
        <v>212</v>
      </c>
      <c r="E5528" t="s">
        <v>27</v>
      </c>
      <c r="F5528">
        <v>0.999999999999866</v>
      </c>
      <c r="G5528">
        <v>0.96927674789293905</v>
      </c>
      <c r="H5528">
        <v>0.95876213351152695</v>
      </c>
      <c r="I5528">
        <v>0.93135787948551396</v>
      </c>
      <c r="J5528">
        <v>0.94076600475638905</v>
      </c>
      <c r="K5528">
        <v>0.94026613159472205</v>
      </c>
      <c r="L5528">
        <v>0.93572150085119499</v>
      </c>
      <c r="M5528">
        <v>0.93197534771416002</v>
      </c>
      <c r="N5528">
        <v>0.92845593868917398</v>
      </c>
      <c r="O5528">
        <v>1.0184217259722499</v>
      </c>
      <c r="P5528">
        <v>1.0038651519017601</v>
      </c>
      <c r="Q5528">
        <v>0.97481289476058297</v>
      </c>
      <c r="R5528">
        <v>0.957755606906319</v>
      </c>
      <c r="S5528">
        <v>0.94122370844776304</v>
      </c>
      <c r="T5528">
        <v>0.930830595572405</v>
      </c>
      <c r="U5528">
        <v>0.92245042915919995</v>
      </c>
      <c r="V5528">
        <v>0.91171454674164998</v>
      </c>
      <c r="W5528">
        <v>0.90889598763248103</v>
      </c>
      <c r="X5528">
        <v>0.91544701045742405</v>
      </c>
      <c r="Y5528">
        <v>0.91469969919832605</v>
      </c>
      <c r="Z5528">
        <v>0.912340713672536</v>
      </c>
      <c r="AA5528">
        <v>0.91554120777575398</v>
      </c>
      <c r="AB5528">
        <v>0.94071687949086202</v>
      </c>
      <c r="AC5528">
        <v>0.94331640100019898</v>
      </c>
      <c r="AD5528">
        <v>0.93554279053122502</v>
      </c>
      <c r="AE5528">
        <v>0.92646067775053997</v>
      </c>
      <c r="AF5528">
        <v>0.91904455134891405</v>
      </c>
      <c r="AG5528">
        <v>0.91438455173815003</v>
      </c>
      <c r="AH5528">
        <v>0.92828279864409902</v>
      </c>
      <c r="AI5528">
        <v>0.92860758352268902</v>
      </c>
      <c r="AJ5528">
        <v>0.92823435304371205</v>
      </c>
      <c r="AK5528">
        <v>0.92688637200170099</v>
      </c>
    </row>
    <row r="5529" spans="1:37" hidden="1" x14ac:dyDescent="0.3">
      <c r="A5529" s="130" t="str">
        <f t="shared" si="130"/>
        <v>SDGbaseWaS_1BW_v6_3PVAXadair</v>
      </c>
      <c r="B5529" s="130" t="s">
        <v>220</v>
      </c>
      <c r="C5529" s="130" t="s">
        <v>304</v>
      </c>
      <c r="D5529" s="4" t="s">
        <v>212</v>
      </c>
      <c r="E5529" t="s">
        <v>28</v>
      </c>
      <c r="F5529">
        <v>0.99999999999992595</v>
      </c>
      <c r="G5529">
        <v>0.99408001980219396</v>
      </c>
      <c r="H5529">
        <v>0.98421539581638395</v>
      </c>
      <c r="I5529">
        <v>0.96413454900524598</v>
      </c>
      <c r="J5529">
        <v>0.96611154256502296</v>
      </c>
      <c r="K5529">
        <v>0.96936112959140697</v>
      </c>
      <c r="L5529">
        <v>0.97251481119363703</v>
      </c>
      <c r="M5529">
        <v>0.97441570209240902</v>
      </c>
      <c r="N5529">
        <v>0.97553899041766801</v>
      </c>
      <c r="O5529">
        <v>0.98784773439446105</v>
      </c>
      <c r="P5529">
        <v>0.98758913174373597</v>
      </c>
      <c r="Q5529">
        <v>0.98391471114872397</v>
      </c>
      <c r="R5529">
        <v>0.99589200163196001</v>
      </c>
      <c r="S5529">
        <v>0.99518635533194</v>
      </c>
      <c r="T5529">
        <v>0.99475948742809495</v>
      </c>
      <c r="U5529">
        <v>0.99559377639137703</v>
      </c>
      <c r="V5529">
        <v>0.99701752050488601</v>
      </c>
      <c r="W5529">
        <v>0.99929654396616496</v>
      </c>
      <c r="X5529">
        <v>1.0016057350202101</v>
      </c>
      <c r="Y5529">
        <v>1.0000274346376701</v>
      </c>
      <c r="Z5529">
        <v>0.99811748062268602</v>
      </c>
      <c r="AA5529">
        <v>0.99699432130787102</v>
      </c>
      <c r="AB5529">
        <v>1.0004308464624101</v>
      </c>
      <c r="AC5529">
        <v>1.00087221446715</v>
      </c>
      <c r="AD5529">
        <v>1.00034713363697</v>
      </c>
      <c r="AE5529">
        <v>1.0006131087479799</v>
      </c>
      <c r="AF5529">
        <v>1.0021286686870401</v>
      </c>
      <c r="AG5529">
        <v>0.99860595568294097</v>
      </c>
      <c r="AH5529">
        <v>0.98767369452931497</v>
      </c>
      <c r="AI5529">
        <v>0.97833164456261801</v>
      </c>
      <c r="AJ5529">
        <v>0.97204312800651704</v>
      </c>
      <c r="AK5529">
        <v>0.96614016747373899</v>
      </c>
    </row>
    <row r="5530" spans="1:37" hidden="1" x14ac:dyDescent="0.3">
      <c r="A5530" s="130" t="str">
        <f t="shared" si="130"/>
        <v>SDGbaseWaS_1BW_v6_3PVAXagrai</v>
      </c>
      <c r="B5530" s="130" t="s">
        <v>220</v>
      </c>
      <c r="C5530" s="130" t="s">
        <v>304</v>
      </c>
      <c r="D5530" s="4" t="s">
        <v>212</v>
      </c>
      <c r="E5530" t="s">
        <v>29</v>
      </c>
      <c r="F5530">
        <v>0.99999999999993205</v>
      </c>
      <c r="G5530">
        <v>0.99858987966669999</v>
      </c>
      <c r="H5530">
        <v>0.97794076636520899</v>
      </c>
      <c r="I5530">
        <v>0.97425569523089295</v>
      </c>
      <c r="J5530">
        <v>0.96692974434830403</v>
      </c>
      <c r="K5530">
        <v>0.958815335206474</v>
      </c>
      <c r="L5530">
        <v>0.95299963813386201</v>
      </c>
      <c r="M5530">
        <v>0.94706414301118602</v>
      </c>
      <c r="N5530">
        <v>0.94331402751350502</v>
      </c>
      <c r="O5530">
        <v>0.94297837392708195</v>
      </c>
      <c r="P5530">
        <v>0.94003010157312406</v>
      </c>
      <c r="Q5530">
        <v>0.93685033605469004</v>
      </c>
      <c r="R5530">
        <v>0.94167474258675399</v>
      </c>
      <c r="S5530">
        <v>0.93983590599710498</v>
      </c>
      <c r="T5530">
        <v>0.93809908019832999</v>
      </c>
      <c r="U5530">
        <v>0.93853491004963197</v>
      </c>
      <c r="V5530">
        <v>0.93858512196662902</v>
      </c>
      <c r="W5530">
        <v>0.93748083536405302</v>
      </c>
      <c r="X5530">
        <v>0.93712581897781999</v>
      </c>
      <c r="Y5530">
        <v>0.93698122990237698</v>
      </c>
      <c r="Z5530">
        <v>0.93713596146798195</v>
      </c>
      <c r="AA5530">
        <v>0.93805926834568198</v>
      </c>
      <c r="AB5530">
        <v>0.94003622489598204</v>
      </c>
      <c r="AC5530">
        <v>0.942251301780197</v>
      </c>
      <c r="AD5530">
        <v>0.94540608817259997</v>
      </c>
      <c r="AE5530">
        <v>0.94886598476075101</v>
      </c>
      <c r="AF5530">
        <v>0.95127461578238603</v>
      </c>
      <c r="AG5530">
        <v>0.94623558982053302</v>
      </c>
      <c r="AH5530">
        <v>0.93422892471345897</v>
      </c>
      <c r="AI5530">
        <v>0.928699277264046</v>
      </c>
      <c r="AJ5530">
        <v>0.92971073262479897</v>
      </c>
      <c r="AK5530">
        <v>0.93082200252094105</v>
      </c>
    </row>
    <row r="5531" spans="1:37" hidden="1" x14ac:dyDescent="0.3">
      <c r="A5531" s="130" t="str">
        <f t="shared" si="130"/>
        <v>SDGbaseWaS_1BW_v6_3PVAXastar</v>
      </c>
      <c r="B5531" s="130" t="s">
        <v>220</v>
      </c>
      <c r="C5531" s="130" t="s">
        <v>304</v>
      </c>
      <c r="D5531" s="4" t="s">
        <v>212</v>
      </c>
      <c r="E5531" t="s">
        <v>30</v>
      </c>
      <c r="F5531">
        <v>0.99999999999996103</v>
      </c>
      <c r="G5531">
        <v>0.99226628200155098</v>
      </c>
      <c r="H5531">
        <v>0.97547822295627196</v>
      </c>
      <c r="I5531">
        <v>0.97096900397728303</v>
      </c>
      <c r="J5531">
        <v>0.96302260584657995</v>
      </c>
      <c r="K5531">
        <v>0.95404018860824602</v>
      </c>
      <c r="L5531">
        <v>0.94687359277351901</v>
      </c>
      <c r="M5531">
        <v>0.94093894712318404</v>
      </c>
      <c r="N5531">
        <v>0.93672090263507901</v>
      </c>
      <c r="O5531">
        <v>0.93574898670908702</v>
      </c>
      <c r="P5531">
        <v>0.93250232165135705</v>
      </c>
      <c r="Q5531">
        <v>0.92927767764078295</v>
      </c>
      <c r="R5531">
        <v>0.92987052795990099</v>
      </c>
      <c r="S5531">
        <v>0.92665315808628701</v>
      </c>
      <c r="T5531">
        <v>0.92321628551902402</v>
      </c>
      <c r="U5531">
        <v>0.92190455835080398</v>
      </c>
      <c r="V5531">
        <v>0.92069337760075698</v>
      </c>
      <c r="W5531">
        <v>0.91830427105951795</v>
      </c>
      <c r="X5531">
        <v>0.91695548492919599</v>
      </c>
      <c r="Y5531">
        <v>0.91555355659848103</v>
      </c>
      <c r="Z5531">
        <v>0.91400181418111703</v>
      </c>
      <c r="AA5531">
        <v>0.913364387098337</v>
      </c>
      <c r="AB5531">
        <v>0.91527142628796798</v>
      </c>
      <c r="AC5531">
        <v>0.91864107699707398</v>
      </c>
      <c r="AD5531">
        <v>0.92130681038360196</v>
      </c>
      <c r="AE5531">
        <v>0.92426559472715097</v>
      </c>
      <c r="AF5531">
        <v>0.92641290449894598</v>
      </c>
      <c r="AG5531">
        <v>0.90287070199386699</v>
      </c>
      <c r="AH5531">
        <v>0.87674406381847103</v>
      </c>
      <c r="AI5531">
        <v>0.85496675261434796</v>
      </c>
      <c r="AJ5531">
        <v>0.84132284789257195</v>
      </c>
      <c r="AK5531">
        <v>0.83005666240748599</v>
      </c>
    </row>
    <row r="5532" spans="1:37" hidden="1" x14ac:dyDescent="0.3">
      <c r="A5532" s="130" t="str">
        <f t="shared" si="130"/>
        <v>SDGbaseWaS_1BW_v6_3PVAXafeed</v>
      </c>
      <c r="B5532" s="130" t="s">
        <v>220</v>
      </c>
      <c r="C5532" s="130" t="s">
        <v>304</v>
      </c>
      <c r="D5532" s="4" t="s">
        <v>212</v>
      </c>
      <c r="E5532" t="s">
        <v>31</v>
      </c>
      <c r="F5532">
        <v>0.99999999999984401</v>
      </c>
      <c r="G5532">
        <v>0.777568565933206</v>
      </c>
      <c r="H5532">
        <v>0.86682849061282696</v>
      </c>
      <c r="I5532">
        <v>0.805826797972648</v>
      </c>
      <c r="J5532">
        <v>0.89260051862578704</v>
      </c>
      <c r="K5532">
        <v>0.92105821263771204</v>
      </c>
      <c r="L5532">
        <v>0.92388384577142502</v>
      </c>
      <c r="M5532">
        <v>0.92216251376784397</v>
      </c>
      <c r="N5532">
        <v>0.92695417099506605</v>
      </c>
      <c r="O5532">
        <v>0.96558526730101102</v>
      </c>
      <c r="P5532">
        <v>0.96093358814146002</v>
      </c>
      <c r="Q5532">
        <v>0.95606043246229699</v>
      </c>
      <c r="R5532">
        <v>1.0053156528803</v>
      </c>
      <c r="S5532">
        <v>0.97712691320939604</v>
      </c>
      <c r="T5532">
        <v>0.97051655732599795</v>
      </c>
      <c r="U5532">
        <v>0.96678914408526295</v>
      </c>
      <c r="V5532">
        <v>0.97050134312685798</v>
      </c>
      <c r="W5532">
        <v>0.97311358927608804</v>
      </c>
      <c r="X5532">
        <v>0.97634383145589698</v>
      </c>
      <c r="Y5532">
        <v>0.98077311885194995</v>
      </c>
      <c r="Z5532">
        <v>0.98348351381430699</v>
      </c>
      <c r="AA5532">
        <v>0.98157210609583501</v>
      </c>
      <c r="AB5532">
        <v>0.99566660876992896</v>
      </c>
      <c r="AC5532">
        <v>0.99799627308534899</v>
      </c>
      <c r="AD5532">
        <v>0.992131720312322</v>
      </c>
      <c r="AE5532">
        <v>0.98687745931405402</v>
      </c>
      <c r="AF5532">
        <v>0.98693330735190798</v>
      </c>
      <c r="AG5532">
        <v>0.98843152060696204</v>
      </c>
      <c r="AH5532">
        <v>1.03989920036059</v>
      </c>
      <c r="AI5532">
        <v>1.06505200925997</v>
      </c>
      <c r="AJ5532">
        <v>1.06125337737462</v>
      </c>
      <c r="AK5532">
        <v>1.0545235118207801</v>
      </c>
    </row>
    <row r="5533" spans="1:37" hidden="1" x14ac:dyDescent="0.3">
      <c r="A5533" s="130" t="str">
        <f t="shared" si="130"/>
        <v>SDGbaseWaS_1BW_v6_3PVAXabake</v>
      </c>
      <c r="B5533" s="130" t="s">
        <v>220</v>
      </c>
      <c r="C5533" s="130" t="s">
        <v>304</v>
      </c>
      <c r="D5533" s="4" t="s">
        <v>212</v>
      </c>
      <c r="E5533" t="s">
        <v>32</v>
      </c>
      <c r="F5533">
        <v>0.99999999999997502</v>
      </c>
      <c r="G5533">
        <v>1.01061346779671</v>
      </c>
      <c r="H5533">
        <v>1.00505816733515</v>
      </c>
      <c r="I5533">
        <v>0.99893029790504695</v>
      </c>
      <c r="J5533">
        <v>0.99396473986655198</v>
      </c>
      <c r="K5533">
        <v>0.99238458381584804</v>
      </c>
      <c r="L5533">
        <v>0.99288719565138595</v>
      </c>
      <c r="M5533">
        <v>0.99337813626583205</v>
      </c>
      <c r="N5533">
        <v>0.99322519182694502</v>
      </c>
      <c r="O5533">
        <v>0.98945060895381098</v>
      </c>
      <c r="P5533">
        <v>0.99012009642114596</v>
      </c>
      <c r="Q5533">
        <v>0.99039376766428999</v>
      </c>
      <c r="R5533">
        <v>0.999421622148982</v>
      </c>
      <c r="S5533">
        <v>1.0009496714094801</v>
      </c>
      <c r="T5533">
        <v>1.0017029621737501</v>
      </c>
      <c r="U5533">
        <v>1.00385326934691</v>
      </c>
      <c r="V5533">
        <v>1.0065368698138399</v>
      </c>
      <c r="W5533">
        <v>1.00895546888275</v>
      </c>
      <c r="X5533">
        <v>1.01041571030616</v>
      </c>
      <c r="Y5533">
        <v>1.00876959583871</v>
      </c>
      <c r="Z5533">
        <v>1.0070905032194399</v>
      </c>
      <c r="AA5533">
        <v>1.0054588015855299</v>
      </c>
      <c r="AB5533">
        <v>1.0035354281557201</v>
      </c>
      <c r="AC5533">
        <v>1.0030422561650201</v>
      </c>
      <c r="AD5533">
        <v>1.0039229515630801</v>
      </c>
      <c r="AE5533">
        <v>1.0058786558758399</v>
      </c>
      <c r="AF5533">
        <v>1.00839150196561</v>
      </c>
      <c r="AG5533">
        <v>1.00515635704573</v>
      </c>
      <c r="AH5533">
        <v>0.985580462562749</v>
      </c>
      <c r="AI5533">
        <v>0.97100583685099495</v>
      </c>
      <c r="AJ5533">
        <v>0.96274742725900697</v>
      </c>
      <c r="AK5533">
        <v>0.95579001068722802</v>
      </c>
    </row>
    <row r="5534" spans="1:37" hidden="1" x14ac:dyDescent="0.3">
      <c r="A5534" s="130" t="str">
        <f t="shared" si="130"/>
        <v>SDGbaseWaS_1BW_v6_3PVAXasuga</v>
      </c>
      <c r="B5534" s="130" t="s">
        <v>220</v>
      </c>
      <c r="C5534" s="130" t="s">
        <v>304</v>
      </c>
      <c r="D5534" s="4" t="s">
        <v>212</v>
      </c>
      <c r="E5534" t="s">
        <v>33</v>
      </c>
      <c r="F5534">
        <v>0.99999999999997202</v>
      </c>
      <c r="G5534">
        <v>1.00797424259142</v>
      </c>
      <c r="H5534">
        <v>0.99894086297819695</v>
      </c>
      <c r="I5534">
        <v>0.99203640985034502</v>
      </c>
      <c r="J5534">
        <v>0.98705180311210705</v>
      </c>
      <c r="K5534">
        <v>0.98301837845977103</v>
      </c>
      <c r="L5534">
        <v>0.98057760663773297</v>
      </c>
      <c r="M5534">
        <v>0.97725678497196999</v>
      </c>
      <c r="N5534">
        <v>0.97370020961472104</v>
      </c>
      <c r="O5534">
        <v>0.97763529841864305</v>
      </c>
      <c r="P5534">
        <v>0.97425804274637595</v>
      </c>
      <c r="Q5534">
        <v>0.96961456342433705</v>
      </c>
      <c r="R5534">
        <v>0.97628816909344895</v>
      </c>
      <c r="S5534">
        <v>0.97658869454834496</v>
      </c>
      <c r="T5534">
        <v>0.97623891496133297</v>
      </c>
      <c r="U5534">
        <v>0.97653087993714305</v>
      </c>
      <c r="V5534">
        <v>0.97665788480633398</v>
      </c>
      <c r="W5534">
        <v>0.977853964841362</v>
      </c>
      <c r="X5534">
        <v>0.97972845966591704</v>
      </c>
      <c r="Y5534">
        <v>0.97796369801257299</v>
      </c>
      <c r="Z5534">
        <v>0.97625890529000303</v>
      </c>
      <c r="AA5534">
        <v>0.97574532201519804</v>
      </c>
      <c r="AB5534">
        <v>0.97628868393409995</v>
      </c>
      <c r="AC5534">
        <v>0.97594270349158496</v>
      </c>
      <c r="AD5534">
        <v>0.97635380240640102</v>
      </c>
      <c r="AE5534">
        <v>0.97787860130104398</v>
      </c>
      <c r="AF5534">
        <v>0.98051954749861003</v>
      </c>
      <c r="AG5534">
        <v>0.98112684465872402</v>
      </c>
      <c r="AH5534">
        <v>0.96852005690902199</v>
      </c>
      <c r="AI5534">
        <v>0.95924926983972303</v>
      </c>
      <c r="AJ5534">
        <v>0.95649121051089303</v>
      </c>
      <c r="AK5534">
        <v>0.95441502138997703</v>
      </c>
    </row>
    <row r="5535" spans="1:37" hidden="1" x14ac:dyDescent="0.3">
      <c r="A5535" s="130" t="str">
        <f t="shared" si="130"/>
        <v>SDGbaseWaS_1BW_v6_3PVAXaconf</v>
      </c>
      <c r="B5535" s="130" t="s">
        <v>220</v>
      </c>
      <c r="C5535" s="130" t="s">
        <v>304</v>
      </c>
      <c r="D5535" s="4" t="s">
        <v>212</v>
      </c>
      <c r="E5535" t="s">
        <v>34</v>
      </c>
      <c r="F5535">
        <v>1</v>
      </c>
      <c r="G5535">
        <v>1.0046750530174899</v>
      </c>
      <c r="H5535">
        <v>1.00778200759875</v>
      </c>
      <c r="I5535">
        <v>0.98127749029452105</v>
      </c>
      <c r="J5535">
        <v>0.983307111736069</v>
      </c>
      <c r="K5535">
        <v>0.988665345011421</v>
      </c>
      <c r="L5535">
        <v>0.99452065887089502</v>
      </c>
      <c r="M5535">
        <v>0.99920577637466201</v>
      </c>
      <c r="N5535">
        <v>1.00291523241688</v>
      </c>
      <c r="O5535">
        <v>1.0103547306787</v>
      </c>
      <c r="P5535">
        <v>1.01415266480985</v>
      </c>
      <c r="Q5535">
        <v>1.01668583286688</v>
      </c>
      <c r="R5535">
        <v>1.0341353850707999</v>
      </c>
      <c r="S5535">
        <v>1.03661657977494</v>
      </c>
      <c r="T5535">
        <v>1.0383689632897799</v>
      </c>
      <c r="U5535">
        <v>1.04049396803669</v>
      </c>
      <c r="V5535">
        <v>1.0419667267491599</v>
      </c>
      <c r="W5535">
        <v>1.0430564378469001</v>
      </c>
      <c r="X5535">
        <v>1.0431228823521801</v>
      </c>
      <c r="Y5535">
        <v>1.0407938712598701</v>
      </c>
      <c r="Z5535">
        <v>1.03969501663956</v>
      </c>
      <c r="AA5535">
        <v>1.0390699507360499</v>
      </c>
      <c r="AB5535">
        <v>1.0404756251490801</v>
      </c>
      <c r="AC5535">
        <v>1.0407241770267199</v>
      </c>
      <c r="AD5535">
        <v>1.0398997700619399</v>
      </c>
      <c r="AE5535">
        <v>1.03979385772735</v>
      </c>
      <c r="AF5535">
        <v>1.04088055499134</v>
      </c>
      <c r="AG5535">
        <v>1.0380211492718101</v>
      </c>
      <c r="AH5535">
        <v>1.0220607820876999</v>
      </c>
      <c r="AI5535">
        <v>1.00562104620318</v>
      </c>
      <c r="AJ5535">
        <v>0.99278108696247802</v>
      </c>
      <c r="AK5535">
        <v>0.98139322175672505</v>
      </c>
    </row>
    <row r="5536" spans="1:37" hidden="1" x14ac:dyDescent="0.3">
      <c r="A5536" s="130" t="str">
        <f t="shared" si="130"/>
        <v>SDGbaseWaS_1BW_v6_3PVAXapast</v>
      </c>
      <c r="B5536" s="130" t="s">
        <v>220</v>
      </c>
      <c r="C5536" s="130" t="s">
        <v>304</v>
      </c>
      <c r="D5536" s="4" t="s">
        <v>212</v>
      </c>
      <c r="E5536" t="s">
        <v>35</v>
      </c>
      <c r="F5536">
        <v>0.99999999999979095</v>
      </c>
      <c r="G5536">
        <v>0.93249986018829401</v>
      </c>
      <c r="H5536">
        <v>0.93837380594317898</v>
      </c>
      <c r="I5536">
        <v>0.90415208669219804</v>
      </c>
      <c r="J5536">
        <v>0.92283524226345404</v>
      </c>
      <c r="K5536">
        <v>0.935766430610251</v>
      </c>
      <c r="L5536">
        <v>0.941830545628073</v>
      </c>
      <c r="M5536">
        <v>0.94523263863332596</v>
      </c>
      <c r="N5536">
        <v>0.94358178865929998</v>
      </c>
      <c r="O5536">
        <v>0.98818733210308995</v>
      </c>
      <c r="P5536">
        <v>0.98308351702649099</v>
      </c>
      <c r="Q5536">
        <v>0.97088482371863805</v>
      </c>
      <c r="R5536">
        <v>0.98420529145261604</v>
      </c>
      <c r="S5536">
        <v>0.98337465108394795</v>
      </c>
      <c r="T5536">
        <v>0.98208219641977701</v>
      </c>
      <c r="U5536">
        <v>0.97578228988596205</v>
      </c>
      <c r="V5536">
        <v>0.97043529362227299</v>
      </c>
      <c r="W5536">
        <v>0.97230670398882502</v>
      </c>
      <c r="X5536">
        <v>0.974156800366621</v>
      </c>
      <c r="Y5536">
        <v>0.96685771932009001</v>
      </c>
      <c r="Z5536">
        <v>0.95875823724415599</v>
      </c>
      <c r="AA5536">
        <v>0.95719052001216098</v>
      </c>
      <c r="AB5536">
        <v>0.96937220913240896</v>
      </c>
      <c r="AC5536">
        <v>0.97121052126594498</v>
      </c>
      <c r="AD5536">
        <v>0.96752580258524501</v>
      </c>
      <c r="AE5536">
        <v>0.96474727017068096</v>
      </c>
      <c r="AF5536">
        <v>0.96689734803431704</v>
      </c>
      <c r="AG5536">
        <v>0.96273575924199395</v>
      </c>
      <c r="AH5536">
        <v>0.97440767042024501</v>
      </c>
      <c r="AI5536">
        <v>0.97636233233323</v>
      </c>
      <c r="AJ5536">
        <v>0.97546138027677098</v>
      </c>
      <c r="AK5536">
        <v>0.97324912529960805</v>
      </c>
    </row>
    <row r="5537" spans="1:37" hidden="1" x14ac:dyDescent="0.3">
      <c r="A5537" s="130" t="str">
        <f t="shared" si="130"/>
        <v>SDGbaseWaS_1BW_v6_3PVAXaofoo</v>
      </c>
      <c r="B5537" s="130" t="s">
        <v>220</v>
      </c>
      <c r="C5537" s="130" t="s">
        <v>304</v>
      </c>
      <c r="D5537" s="4" t="s">
        <v>212</v>
      </c>
      <c r="E5537" t="s">
        <v>36</v>
      </c>
      <c r="F5537">
        <v>1.0000000000001401</v>
      </c>
      <c r="G5537">
        <v>0.96428726702299905</v>
      </c>
      <c r="H5537">
        <v>0.96485521025328003</v>
      </c>
      <c r="I5537">
        <v>0.94903415050383899</v>
      </c>
      <c r="J5537">
        <v>0.95709872530154905</v>
      </c>
      <c r="K5537">
        <v>0.96148837788614305</v>
      </c>
      <c r="L5537">
        <v>0.96365540767936797</v>
      </c>
      <c r="M5537">
        <v>0.96470744393661501</v>
      </c>
      <c r="N5537">
        <v>0.96471816705215396</v>
      </c>
      <c r="O5537">
        <v>0.99069535506032502</v>
      </c>
      <c r="P5537">
        <v>0.98638989084315198</v>
      </c>
      <c r="Q5537">
        <v>0.97814126362390497</v>
      </c>
      <c r="R5537">
        <v>0.986930515946845</v>
      </c>
      <c r="S5537">
        <v>0.98445852698298897</v>
      </c>
      <c r="T5537">
        <v>0.98312641032838299</v>
      </c>
      <c r="U5537">
        <v>0.98232957027134105</v>
      </c>
      <c r="V5537">
        <v>0.981930659687686</v>
      </c>
      <c r="W5537">
        <v>0.98292703602018805</v>
      </c>
      <c r="X5537">
        <v>0.98658389687303905</v>
      </c>
      <c r="Y5537">
        <v>0.98464243356281</v>
      </c>
      <c r="Z5537">
        <v>0.98193666567131099</v>
      </c>
      <c r="AA5537">
        <v>0.98206245075169796</v>
      </c>
      <c r="AB5537">
        <v>0.98828477271092896</v>
      </c>
      <c r="AC5537">
        <v>0.98815851458440596</v>
      </c>
      <c r="AD5537">
        <v>0.98660962321770396</v>
      </c>
      <c r="AE5537">
        <v>0.98610464654267904</v>
      </c>
      <c r="AF5537">
        <v>0.98714777647429597</v>
      </c>
      <c r="AG5537">
        <v>0.98554609023457596</v>
      </c>
      <c r="AH5537">
        <v>0.984275441546964</v>
      </c>
      <c r="AI5537">
        <v>0.979250936512851</v>
      </c>
      <c r="AJ5537">
        <v>0.97540501109292399</v>
      </c>
      <c r="AK5537">
        <v>0.97127512310777397</v>
      </c>
    </row>
    <row r="5538" spans="1:37" hidden="1" x14ac:dyDescent="0.3">
      <c r="A5538" s="130" t="str">
        <f t="shared" si="130"/>
        <v>SDGbaseWaS_1BW_v6_3PVAXabevt</v>
      </c>
      <c r="B5538" s="130" t="s">
        <v>220</v>
      </c>
      <c r="C5538" s="130" t="s">
        <v>304</v>
      </c>
      <c r="D5538" s="4" t="s">
        <v>212</v>
      </c>
      <c r="E5538" t="s">
        <v>37</v>
      </c>
      <c r="F5538">
        <v>0.99999999999986</v>
      </c>
      <c r="G5538">
        <v>0.99952162944814604</v>
      </c>
      <c r="H5538">
        <v>1.0151210945270599</v>
      </c>
      <c r="I5538">
        <v>0.98386978383419899</v>
      </c>
      <c r="J5538">
        <v>0.98963832411494601</v>
      </c>
      <c r="K5538">
        <v>0.99548370869776404</v>
      </c>
      <c r="L5538">
        <v>0.99860111592913603</v>
      </c>
      <c r="M5538">
        <v>1.00093252280353</v>
      </c>
      <c r="N5538">
        <v>1.0009279237022399</v>
      </c>
      <c r="O5538">
        <v>1.0399675834126301</v>
      </c>
      <c r="P5538">
        <v>1.03403409026007</v>
      </c>
      <c r="Q5538">
        <v>1.0216534080175801</v>
      </c>
      <c r="R5538">
        <v>1.0275124737810599</v>
      </c>
      <c r="S5538">
        <v>1.0224822355382599</v>
      </c>
      <c r="T5538">
        <v>1.0197559436991599</v>
      </c>
      <c r="U5538">
        <v>1.0173796889853399</v>
      </c>
      <c r="V5538">
        <v>1.0142962473993899</v>
      </c>
      <c r="W5538">
        <v>1.01549964015122</v>
      </c>
      <c r="X5538">
        <v>1.0177665573835699</v>
      </c>
      <c r="Y5538">
        <v>1.0131509242066801</v>
      </c>
      <c r="Z5538">
        <v>1.0085647411790499</v>
      </c>
      <c r="AA5538">
        <v>1.00821509712517</v>
      </c>
      <c r="AB5538">
        <v>1.02048077105572</v>
      </c>
      <c r="AC5538">
        <v>1.02112054541069</v>
      </c>
      <c r="AD5538">
        <v>1.01599182014976</v>
      </c>
      <c r="AE5538">
        <v>1.0126822195854299</v>
      </c>
      <c r="AF5538">
        <v>1.0116953257107399</v>
      </c>
      <c r="AG5538">
        <v>1.00871952486672</v>
      </c>
      <c r="AH5538">
        <v>1.00449065852048</v>
      </c>
      <c r="AI5538">
        <v>0.99379535182314105</v>
      </c>
      <c r="AJ5538">
        <v>0.985682504843302</v>
      </c>
      <c r="AK5538">
        <v>0.97789308256555696</v>
      </c>
    </row>
    <row r="5539" spans="1:37" hidden="1" x14ac:dyDescent="0.3">
      <c r="A5539" s="130" t="str">
        <f t="shared" si="130"/>
        <v>SDGbaseWaS_1BW_v6_3PVAXatext</v>
      </c>
      <c r="B5539" s="130" t="s">
        <v>220</v>
      </c>
      <c r="C5539" s="130" t="s">
        <v>304</v>
      </c>
      <c r="D5539" s="4" t="s">
        <v>212</v>
      </c>
      <c r="E5539" t="s">
        <v>38</v>
      </c>
      <c r="F5539">
        <v>1.00000000000002</v>
      </c>
      <c r="G5539">
        <v>1.09649566118175</v>
      </c>
      <c r="H5539">
        <v>1.08973647612631</v>
      </c>
      <c r="I5539">
        <v>1.0768399754362099</v>
      </c>
      <c r="J5539">
        <v>1.0674012024598301</v>
      </c>
      <c r="K5539">
        <v>1.0665614135044501</v>
      </c>
      <c r="L5539">
        <v>1.0700240490858299</v>
      </c>
      <c r="M5539">
        <v>1.07476615330048</v>
      </c>
      <c r="N5539">
        <v>1.0781068124884601</v>
      </c>
      <c r="O5539">
        <v>1.0772672171400399</v>
      </c>
      <c r="P5539">
        <v>1.07909837104573</v>
      </c>
      <c r="Q5539">
        <v>1.0796296656157101</v>
      </c>
      <c r="R5539">
        <v>1.0834783102002199</v>
      </c>
      <c r="S5539">
        <v>1.0870474178657501</v>
      </c>
      <c r="T5539">
        <v>1.0895269900398801</v>
      </c>
      <c r="U5539">
        <v>1.0942190502052001</v>
      </c>
      <c r="V5539">
        <v>1.0985919414643499</v>
      </c>
      <c r="W5539">
        <v>1.1018063363571899</v>
      </c>
      <c r="X5539">
        <v>1.10346054997738</v>
      </c>
      <c r="Y5539">
        <v>1.1013431811012599</v>
      </c>
      <c r="Z5539">
        <v>1.0992320261469699</v>
      </c>
      <c r="AA5539">
        <v>1.0971409377338901</v>
      </c>
      <c r="AB5539">
        <v>1.0930592609121501</v>
      </c>
      <c r="AC5539">
        <v>1.0902554073373101</v>
      </c>
      <c r="AD5539">
        <v>1.0892832320913901</v>
      </c>
      <c r="AE5539">
        <v>1.08971718125352</v>
      </c>
      <c r="AF5539">
        <v>1.0911688058737099</v>
      </c>
      <c r="AG5539">
        <v>1.0890873242888801</v>
      </c>
      <c r="AH5539">
        <v>1.0596241279084</v>
      </c>
      <c r="AI5539">
        <v>1.0347832767144201</v>
      </c>
      <c r="AJ5539">
        <v>1.0185420090152999</v>
      </c>
      <c r="AK5539">
        <v>1.0048720667306501</v>
      </c>
    </row>
    <row r="5540" spans="1:37" hidden="1" x14ac:dyDescent="0.3">
      <c r="A5540" s="130" t="str">
        <f t="shared" si="130"/>
        <v>SDGbaseWaS_1BW_v6_3PVAXaclth</v>
      </c>
      <c r="B5540" s="130" t="s">
        <v>220</v>
      </c>
      <c r="C5540" s="130" t="s">
        <v>304</v>
      </c>
      <c r="D5540" s="4" t="s">
        <v>212</v>
      </c>
      <c r="E5540" t="s">
        <v>39</v>
      </c>
      <c r="F5540">
        <v>1.00000000000002</v>
      </c>
      <c r="G5540">
        <v>1.10318108559021</v>
      </c>
      <c r="H5540">
        <v>1.1036759251219399</v>
      </c>
      <c r="I5540">
        <v>1.0946957223040901</v>
      </c>
      <c r="J5540">
        <v>1.08570155380851</v>
      </c>
      <c r="K5540">
        <v>1.0851112922916299</v>
      </c>
      <c r="L5540">
        <v>1.0889276873562801</v>
      </c>
      <c r="M5540">
        <v>1.09372586689181</v>
      </c>
      <c r="N5540">
        <v>1.09719320492992</v>
      </c>
      <c r="O5540">
        <v>1.09290333368174</v>
      </c>
      <c r="P5540">
        <v>1.09514901764953</v>
      </c>
      <c r="Q5540">
        <v>1.0968050105645399</v>
      </c>
      <c r="R5540">
        <v>1.1027901817052801</v>
      </c>
      <c r="S5540">
        <v>1.1066008109361301</v>
      </c>
      <c r="T5540">
        <v>1.10936628145202</v>
      </c>
      <c r="U5540">
        <v>1.11453863617973</v>
      </c>
      <c r="V5540">
        <v>1.1190246094165499</v>
      </c>
      <c r="W5540">
        <v>1.1222189178661699</v>
      </c>
      <c r="X5540">
        <v>1.1238466541469301</v>
      </c>
      <c r="Y5540">
        <v>1.1217856700258499</v>
      </c>
      <c r="Z5540">
        <v>1.1197424618660601</v>
      </c>
      <c r="AA5540">
        <v>1.11774150664705</v>
      </c>
      <c r="AB5540">
        <v>1.1131999870502201</v>
      </c>
      <c r="AC5540">
        <v>1.1100853002561999</v>
      </c>
      <c r="AD5540">
        <v>1.1088909439155099</v>
      </c>
      <c r="AE5540">
        <v>1.1091761548532599</v>
      </c>
      <c r="AF5540">
        <v>1.1105142730862501</v>
      </c>
      <c r="AG5540">
        <v>1.1080986241227</v>
      </c>
      <c r="AH5540">
        <v>1.0755282908568899</v>
      </c>
      <c r="AI5540">
        <v>1.0482112711860201</v>
      </c>
      <c r="AJ5540">
        <v>1.0298515130605399</v>
      </c>
      <c r="AK5540">
        <v>1.0143066747037901</v>
      </c>
    </row>
    <row r="5541" spans="1:37" hidden="1" x14ac:dyDescent="0.3">
      <c r="A5541" s="130" t="str">
        <f t="shared" si="130"/>
        <v>SDGbaseWaS_1BW_v6_3PVAXaleat</v>
      </c>
      <c r="B5541" s="130" t="s">
        <v>220</v>
      </c>
      <c r="C5541" s="130" t="s">
        <v>304</v>
      </c>
      <c r="D5541" s="4" t="s">
        <v>212</v>
      </c>
      <c r="E5541" t="s">
        <v>40</v>
      </c>
      <c r="F5541">
        <v>0.99999999999987299</v>
      </c>
      <c r="G5541">
        <v>1.08522087037408</v>
      </c>
      <c r="H5541">
        <v>1.0549617910717799</v>
      </c>
      <c r="I5541">
        <v>1.0273289852413301</v>
      </c>
      <c r="J5541">
        <v>1.0010529833947399</v>
      </c>
      <c r="K5541">
        <v>0.99942645367557004</v>
      </c>
      <c r="L5541">
        <v>1.00622485811166</v>
      </c>
      <c r="M5541">
        <v>1.02022957655669</v>
      </c>
      <c r="N5541">
        <v>1.0278843059059499</v>
      </c>
      <c r="O5541">
        <v>1.12162454551887</v>
      </c>
      <c r="P5541">
        <v>1.1242400827624199</v>
      </c>
      <c r="Q5541">
        <v>1.1002772803141501</v>
      </c>
      <c r="R5541">
        <v>1.05207910979771</v>
      </c>
      <c r="S5541">
        <v>1.04695761462432</v>
      </c>
      <c r="T5541">
        <v>1.04253222943099</v>
      </c>
      <c r="U5541">
        <v>1.04005333760008</v>
      </c>
      <c r="V5541">
        <v>1.0330979418302999</v>
      </c>
      <c r="W5541">
        <v>1.0339518287368601</v>
      </c>
      <c r="X5541">
        <v>1.03656702329275</v>
      </c>
      <c r="Y5541">
        <v>1.0262635649567999</v>
      </c>
      <c r="Z5541">
        <v>1.0147617140429299</v>
      </c>
      <c r="AA5541">
        <v>1.01161641364126</v>
      </c>
      <c r="AB5541">
        <v>1.03050568038294</v>
      </c>
      <c r="AC5541">
        <v>1.0383108893761199</v>
      </c>
      <c r="AD5541">
        <v>1.03739761362867</v>
      </c>
      <c r="AE5541">
        <v>1.0335250492369801</v>
      </c>
      <c r="AF5541">
        <v>1.03070496519449</v>
      </c>
      <c r="AG5541">
        <v>1.0241189239938999</v>
      </c>
      <c r="AH5541">
        <v>0.99425178172110795</v>
      </c>
      <c r="AI5541">
        <v>0.95599659698441997</v>
      </c>
      <c r="AJ5541">
        <v>0.93595176358250498</v>
      </c>
      <c r="AK5541">
        <v>0.92051885624251495</v>
      </c>
    </row>
    <row r="5542" spans="1:37" hidden="1" x14ac:dyDescent="0.3">
      <c r="A5542" s="130" t="str">
        <f t="shared" si="130"/>
        <v>SDGbaseWaS_1BW_v6_3PVAXafoot</v>
      </c>
      <c r="B5542" s="130" t="s">
        <v>220</v>
      </c>
      <c r="C5542" s="130" t="s">
        <v>304</v>
      </c>
      <c r="D5542" s="4" t="s">
        <v>212</v>
      </c>
      <c r="E5542" t="s">
        <v>41</v>
      </c>
      <c r="F5542">
        <v>0.99999999999997402</v>
      </c>
      <c r="G5542">
        <v>1.09178989538005</v>
      </c>
      <c r="H5542">
        <v>1.0913493863310599</v>
      </c>
      <c r="I5542">
        <v>1.0807447018276199</v>
      </c>
      <c r="J5542">
        <v>1.0720234602941701</v>
      </c>
      <c r="K5542">
        <v>1.07064132254421</v>
      </c>
      <c r="L5542">
        <v>1.0730948518466199</v>
      </c>
      <c r="M5542">
        <v>1.0763103426323599</v>
      </c>
      <c r="N5542">
        <v>1.0784667292677499</v>
      </c>
      <c r="O5542">
        <v>1.0772216048305301</v>
      </c>
      <c r="P5542">
        <v>1.0793083123776701</v>
      </c>
      <c r="Q5542">
        <v>1.0799262086864601</v>
      </c>
      <c r="R5542">
        <v>1.08625210416463</v>
      </c>
      <c r="S5542">
        <v>1.0888397477156699</v>
      </c>
      <c r="T5542">
        <v>1.0906439249948701</v>
      </c>
      <c r="U5542">
        <v>1.09461197404828</v>
      </c>
      <c r="V5542">
        <v>1.0983970781102099</v>
      </c>
      <c r="W5542">
        <v>1.10158473920419</v>
      </c>
      <c r="X5542">
        <v>1.10358499139332</v>
      </c>
      <c r="Y5542">
        <v>1.1016430104875701</v>
      </c>
      <c r="Z5542">
        <v>1.0994714222452899</v>
      </c>
      <c r="AA5542">
        <v>1.0973186722225701</v>
      </c>
      <c r="AB5542">
        <v>1.0950112000731</v>
      </c>
      <c r="AC5542">
        <v>1.0932594074468001</v>
      </c>
      <c r="AD5542">
        <v>1.09274016466241</v>
      </c>
      <c r="AE5542">
        <v>1.09346555954783</v>
      </c>
      <c r="AF5542">
        <v>1.09527694326417</v>
      </c>
      <c r="AG5542">
        <v>1.09287901367433</v>
      </c>
      <c r="AH5542">
        <v>1.0650909827360899</v>
      </c>
      <c r="AI5542">
        <v>1.0414283197657901</v>
      </c>
      <c r="AJ5542">
        <v>1.0254291622759499</v>
      </c>
      <c r="AK5542">
        <v>1.01172913851197</v>
      </c>
    </row>
    <row r="5543" spans="1:37" hidden="1" x14ac:dyDescent="0.3">
      <c r="A5543" s="130" t="str">
        <f t="shared" si="130"/>
        <v>SDGbaseWaS_1BW_v6_3PVAXawood</v>
      </c>
      <c r="B5543" s="130" t="s">
        <v>220</v>
      </c>
      <c r="C5543" s="130" t="s">
        <v>304</v>
      </c>
      <c r="D5543" s="4" t="s">
        <v>212</v>
      </c>
      <c r="E5543" t="s">
        <v>42</v>
      </c>
      <c r="F5543">
        <v>1.0000000000000899</v>
      </c>
      <c r="G5543">
        <v>1.01591458127603</v>
      </c>
      <c r="H5543">
        <v>1.01177769093336</v>
      </c>
      <c r="I5543">
        <v>1.0179053934426101</v>
      </c>
      <c r="J5543">
        <v>1.0112279545905001</v>
      </c>
      <c r="K5543">
        <v>1.0102995583538801</v>
      </c>
      <c r="L5543">
        <v>1.0108469749570199</v>
      </c>
      <c r="M5543">
        <v>1.0131128731791399</v>
      </c>
      <c r="N5543">
        <v>1.01384706793867</v>
      </c>
      <c r="O5543">
        <v>1.0192269723785401</v>
      </c>
      <c r="P5543">
        <v>1.01785073595002</v>
      </c>
      <c r="Q5543">
        <v>1.0165056092267699</v>
      </c>
      <c r="R5543">
        <v>1.0072549120182701</v>
      </c>
      <c r="S5543">
        <v>1.0144516752849999</v>
      </c>
      <c r="T5543">
        <v>1.0197348989751001</v>
      </c>
      <c r="U5543">
        <v>1.02449799984877</v>
      </c>
      <c r="V5543">
        <v>1.0302461091645301</v>
      </c>
      <c r="W5543">
        <v>1.03502983184888</v>
      </c>
      <c r="X5543">
        <v>1.03900205757319</v>
      </c>
      <c r="Y5543">
        <v>1.0389517622706801</v>
      </c>
      <c r="Z5543">
        <v>1.0381400110899199</v>
      </c>
      <c r="AA5543">
        <v>1.03739982600355</v>
      </c>
      <c r="AB5543">
        <v>1.0342117216656901</v>
      </c>
      <c r="AC5543">
        <v>1.03202765072294</v>
      </c>
      <c r="AD5543">
        <v>1.0317486700881899</v>
      </c>
      <c r="AE5543">
        <v>1.03329965650795</v>
      </c>
      <c r="AF5543">
        <v>1.0362051631171301</v>
      </c>
      <c r="AG5543">
        <v>1.03567111265779</v>
      </c>
      <c r="AH5543">
        <v>1.02608399517671</v>
      </c>
      <c r="AI5543">
        <v>1.01461695703259</v>
      </c>
      <c r="AJ5543">
        <v>1.00880870562346</v>
      </c>
      <c r="AK5543">
        <v>1.0041796066670901</v>
      </c>
    </row>
    <row r="5544" spans="1:37" hidden="1" x14ac:dyDescent="0.3">
      <c r="A5544" s="130" t="str">
        <f t="shared" si="130"/>
        <v>SDGbaseWaS_1BW_v6_3PVAXapapr</v>
      </c>
      <c r="B5544" s="130" t="s">
        <v>220</v>
      </c>
      <c r="C5544" s="130" t="s">
        <v>304</v>
      </c>
      <c r="D5544" s="4" t="s">
        <v>212</v>
      </c>
      <c r="E5544" t="s">
        <v>43</v>
      </c>
      <c r="F5544">
        <v>1.0000000000000699</v>
      </c>
      <c r="G5544">
        <v>1.0414465904471499</v>
      </c>
      <c r="H5544">
        <v>1.0431210323365101</v>
      </c>
      <c r="I5544">
        <v>1.03741612394743</v>
      </c>
      <c r="J5544">
        <v>1.02743671044825</v>
      </c>
      <c r="K5544">
        <v>1.0278880281142599</v>
      </c>
      <c r="L5544">
        <v>1.02670964629672</v>
      </c>
      <c r="M5544">
        <v>1.02098435345032</v>
      </c>
      <c r="N5544">
        <v>1.02319547407918</v>
      </c>
      <c r="O5544">
        <v>1.0263583363276501</v>
      </c>
      <c r="P5544">
        <v>1.0266715892053899</v>
      </c>
      <c r="Q5544">
        <v>1.0268868629944901</v>
      </c>
      <c r="R5544">
        <v>1.0424251497174299</v>
      </c>
      <c r="S5544">
        <v>1.04164489550357</v>
      </c>
      <c r="T5544">
        <v>1.0418988968858101</v>
      </c>
      <c r="U5544">
        <v>1.0436461379636499</v>
      </c>
      <c r="V5544">
        <v>1.04634781366493</v>
      </c>
      <c r="W5544">
        <v>1.0492521976751099</v>
      </c>
      <c r="X5544">
        <v>1.0515660064635699</v>
      </c>
      <c r="Y5544">
        <v>1.0499721014045</v>
      </c>
      <c r="Z5544">
        <v>1.0478917561275101</v>
      </c>
      <c r="AA5544">
        <v>1.0466384189708</v>
      </c>
      <c r="AB5544">
        <v>1.0435810594752</v>
      </c>
      <c r="AC5544">
        <v>1.0413341636598401</v>
      </c>
      <c r="AD5544">
        <v>1.04033205044002</v>
      </c>
      <c r="AE5544">
        <v>1.0409362046936901</v>
      </c>
      <c r="AF5544">
        <v>1.0428478072240199</v>
      </c>
      <c r="AG5544">
        <v>1.04149826877036</v>
      </c>
      <c r="AH5544">
        <v>1.0259008642867999</v>
      </c>
      <c r="AI5544">
        <v>1.01014671629907</v>
      </c>
      <c r="AJ5544">
        <v>1.0002072416862899</v>
      </c>
      <c r="AK5544">
        <v>0.99211776760559001</v>
      </c>
    </row>
    <row r="5545" spans="1:37" hidden="1" x14ac:dyDescent="0.3">
      <c r="A5545" s="130" t="str">
        <f t="shared" si="130"/>
        <v>SDGbaseWaS_1BW_v6_3PVAXaprnt</v>
      </c>
      <c r="B5545" s="130" t="s">
        <v>220</v>
      </c>
      <c r="C5545" s="130" t="s">
        <v>304</v>
      </c>
      <c r="D5545" s="4" t="s">
        <v>212</v>
      </c>
      <c r="E5545" t="s">
        <v>44</v>
      </c>
      <c r="F5545">
        <v>1.00000000000004</v>
      </c>
      <c r="G5545">
        <v>1.09938626130642</v>
      </c>
      <c r="H5545">
        <v>1.10161769927197</v>
      </c>
      <c r="I5545">
        <v>1.0934269756242101</v>
      </c>
      <c r="J5545">
        <v>1.08322280179043</v>
      </c>
      <c r="K5545">
        <v>1.0816271691524399</v>
      </c>
      <c r="L5545">
        <v>1.0846398775522199</v>
      </c>
      <c r="M5545">
        <v>1.0888450745106999</v>
      </c>
      <c r="N5545">
        <v>1.0918053374777399</v>
      </c>
      <c r="O5545">
        <v>1.08573300045314</v>
      </c>
      <c r="P5545">
        <v>1.0879084739151501</v>
      </c>
      <c r="Q5545">
        <v>1.0898451424323901</v>
      </c>
      <c r="R5545">
        <v>1.0960859041883799</v>
      </c>
      <c r="S5545">
        <v>1.10004049919985</v>
      </c>
      <c r="T5545">
        <v>1.1029815917174699</v>
      </c>
      <c r="U5545">
        <v>1.1083972421066299</v>
      </c>
      <c r="V5545">
        <v>1.11328166662898</v>
      </c>
      <c r="W5545">
        <v>1.11673727787695</v>
      </c>
      <c r="X5545">
        <v>1.11847865573941</v>
      </c>
      <c r="Y5545">
        <v>1.1164204230888799</v>
      </c>
      <c r="Z5545">
        <v>1.1142668759565699</v>
      </c>
      <c r="AA5545">
        <v>1.11213483097786</v>
      </c>
      <c r="AB5545">
        <v>1.10702309452628</v>
      </c>
      <c r="AC5545">
        <v>1.1039403347293899</v>
      </c>
      <c r="AD5545">
        <v>1.1029627045468799</v>
      </c>
      <c r="AE5545">
        <v>1.1034771138292601</v>
      </c>
      <c r="AF5545">
        <v>1.1050378635064</v>
      </c>
      <c r="AG5545">
        <v>1.1026217894793899</v>
      </c>
      <c r="AH5545">
        <v>1.06908445313369</v>
      </c>
      <c r="AI5545">
        <v>1.0406424372835199</v>
      </c>
      <c r="AJ5545">
        <v>1.0212414178446501</v>
      </c>
      <c r="AK5545">
        <v>1.0048001761281</v>
      </c>
    </row>
    <row r="5546" spans="1:37" hidden="1" x14ac:dyDescent="0.3">
      <c r="A5546" s="130" t="str">
        <f t="shared" si="130"/>
        <v>SDGbaseWaS_1BW_v6_3PVAXapetr</v>
      </c>
      <c r="B5546" s="130" t="s">
        <v>220</v>
      </c>
      <c r="C5546" s="130" t="s">
        <v>304</v>
      </c>
      <c r="D5546" s="4" t="s">
        <v>212</v>
      </c>
      <c r="E5546" t="s">
        <v>45</v>
      </c>
      <c r="F5546">
        <v>1.00000000000082</v>
      </c>
      <c r="G5546">
        <v>1.1644751807078</v>
      </c>
      <c r="H5546">
        <v>0.84571686401267998</v>
      </c>
      <c r="I5546">
        <v>0.65950333358066204</v>
      </c>
      <c r="J5546">
        <v>0.63151240411930898</v>
      </c>
      <c r="K5546">
        <v>0.617023283270701</v>
      </c>
      <c r="L5546">
        <v>0.61164828995119902</v>
      </c>
      <c r="M5546">
        <v>0.62896209018724503</v>
      </c>
      <c r="N5546">
        <v>0.64755059149932603</v>
      </c>
      <c r="O5546">
        <v>1.19723100897896</v>
      </c>
      <c r="P5546">
        <v>1.5788385717648601</v>
      </c>
      <c r="Q5546">
        <v>1.52283470327672</v>
      </c>
      <c r="R5546">
        <v>1.4789291299638001</v>
      </c>
      <c r="S5546">
        <v>1.4649462429211699</v>
      </c>
      <c r="T5546">
        <v>1.45439833986803</v>
      </c>
      <c r="U5546">
        <v>1.45243017827169</v>
      </c>
      <c r="V5546">
        <v>1.4376940556729301</v>
      </c>
      <c r="W5546">
        <v>1.4368786309919299</v>
      </c>
      <c r="X5546">
        <v>1.3219709038946399</v>
      </c>
      <c r="Y5546">
        <v>1.09990045997718</v>
      </c>
      <c r="Z5546">
        <v>0.52441316805201998</v>
      </c>
      <c r="AA5546">
        <v>-0.64967456935300905</v>
      </c>
      <c r="AB5546">
        <v>-0.349837876246619</v>
      </c>
      <c r="AC5546">
        <v>1.17628773480285</v>
      </c>
      <c r="AD5546">
        <v>1.4923620761437999</v>
      </c>
      <c r="AE5546">
        <v>1.46050556166002</v>
      </c>
      <c r="AF5546">
        <v>1.4264313452743</v>
      </c>
      <c r="AG5546">
        <v>1.30036703781811</v>
      </c>
      <c r="AH5546">
        <v>1.20348405969838</v>
      </c>
      <c r="AI5546">
        <v>1.0224587988607099</v>
      </c>
      <c r="AJ5546">
        <v>0.83146604317279205</v>
      </c>
      <c r="AK5546">
        <v>0.55171557274111405</v>
      </c>
    </row>
    <row r="5547" spans="1:37" hidden="1" x14ac:dyDescent="0.3">
      <c r="A5547" s="130" t="str">
        <f t="shared" si="130"/>
        <v>SDGbaseWaS_1BW_v6_3PVAXahydr</v>
      </c>
      <c r="B5547" s="130" t="s">
        <v>220</v>
      </c>
      <c r="C5547" s="130" t="s">
        <v>304</v>
      </c>
      <c r="D5547" s="4" t="s">
        <v>212</v>
      </c>
      <c r="E5547" t="s">
        <v>46</v>
      </c>
      <c r="F5547">
        <v>1.0000000000004201</v>
      </c>
      <c r="G5547">
        <v>2.5992570260888401</v>
      </c>
      <c r="H5547">
        <v>2.7128630646530598</v>
      </c>
      <c r="I5547">
        <v>2.6899316410746001</v>
      </c>
      <c r="J5547">
        <v>2.7121626620457899</v>
      </c>
      <c r="K5547">
        <v>2.73833690465267</v>
      </c>
      <c r="L5547">
        <v>2.7676338440649002</v>
      </c>
      <c r="M5547">
        <v>2.8134250101881202</v>
      </c>
      <c r="N5547">
        <v>2.8547777321678001</v>
      </c>
      <c r="O5547">
        <v>3.0691366441838799</v>
      </c>
      <c r="P5547">
        <v>3.1327267371066401</v>
      </c>
      <c r="Q5547">
        <v>3.49739336090123</v>
      </c>
      <c r="R5547">
        <v>3.51260732346713</v>
      </c>
      <c r="S5547">
        <v>3.5325711774528901</v>
      </c>
      <c r="T5547">
        <v>3.5517630723168199</v>
      </c>
      <c r="U5547">
        <v>3.5717337901473898</v>
      </c>
      <c r="V5547">
        <v>3.5830897857817199</v>
      </c>
      <c r="W5547">
        <v>3.6022073216687298</v>
      </c>
      <c r="X5547">
        <v>-0.93814078769618403</v>
      </c>
      <c r="Y5547">
        <v>-0.797416478542056</v>
      </c>
      <c r="Z5547">
        <v>1.74982768440369</v>
      </c>
      <c r="AA5547">
        <v>1.6247130566150101</v>
      </c>
      <c r="AB5547">
        <v>1.7426964459636001</v>
      </c>
      <c r="AC5547">
        <v>1.9821134160443099</v>
      </c>
      <c r="AD5547">
        <v>2.0051916403252901</v>
      </c>
      <c r="AE5547">
        <v>1.9844640238762701</v>
      </c>
      <c r="AF5547">
        <v>1.96767181867831</v>
      </c>
      <c r="AG5547">
        <v>1.75770616411477</v>
      </c>
      <c r="AH5547">
        <v>1.5700101669546001</v>
      </c>
      <c r="AI5547">
        <v>1.2400474596923601</v>
      </c>
      <c r="AJ5547">
        <v>0.95372950288843406</v>
      </c>
      <c r="AK5547">
        <v>0.70379329441388105</v>
      </c>
    </row>
    <row r="5548" spans="1:37" hidden="1" x14ac:dyDescent="0.3">
      <c r="A5548" s="130" t="str">
        <f t="shared" si="130"/>
        <v>SDGbaseWaS_1BW_v6_3PVAXaammo</v>
      </c>
      <c r="B5548" s="130" t="s">
        <v>220</v>
      </c>
      <c r="C5548" s="130" t="s">
        <v>304</v>
      </c>
      <c r="D5548" s="4" t="s">
        <v>212</v>
      </c>
      <c r="E5548" t="s">
        <v>47</v>
      </c>
      <c r="F5548">
        <v>1.00000000000032</v>
      </c>
      <c r="G5548">
        <v>1.0325010962993799</v>
      </c>
      <c r="H5548">
        <v>1.0247307991937</v>
      </c>
      <c r="I5548">
        <v>1.0200349186877899</v>
      </c>
      <c r="J5548">
        <v>1.01169312919358</v>
      </c>
      <c r="K5548">
        <v>1.0104308403575899</v>
      </c>
      <c r="L5548">
        <v>1.0126312121618599</v>
      </c>
      <c r="M5548">
        <v>1.01653213466972</v>
      </c>
      <c r="N5548">
        <v>1.01813514798202</v>
      </c>
      <c r="O5548">
        <v>1.0043959430689</v>
      </c>
      <c r="P5548">
        <v>1.00468400828291</v>
      </c>
      <c r="Q5548">
        <v>1.00763801951396</v>
      </c>
      <c r="R5548">
        <v>1.0139565377186901</v>
      </c>
      <c r="S5548">
        <v>1.0191278952734799</v>
      </c>
      <c r="T5548">
        <v>1.0230411223299201</v>
      </c>
      <c r="U5548">
        <v>1.0285438209548801</v>
      </c>
      <c r="V5548">
        <v>1.03469041909185</v>
      </c>
      <c r="W5548">
        <v>1.0395996145730999</v>
      </c>
      <c r="X5548">
        <v>1.0423959966932901</v>
      </c>
      <c r="Y5548">
        <v>1.0411745645353501</v>
      </c>
      <c r="Z5548">
        <v>1.0391301750622399</v>
      </c>
      <c r="AA5548">
        <v>1.0350881358437101</v>
      </c>
      <c r="AB5548">
        <v>1.0155067786380301</v>
      </c>
      <c r="AC5548">
        <v>1.0029832354800701</v>
      </c>
      <c r="AD5548">
        <v>0.99703707852424395</v>
      </c>
      <c r="AE5548">
        <v>0.99524020319820705</v>
      </c>
      <c r="AF5548">
        <v>0.99620893683587997</v>
      </c>
      <c r="AG5548">
        <v>0.993774904910396</v>
      </c>
      <c r="AH5548">
        <v>0.96126872431427601</v>
      </c>
      <c r="AI5548">
        <v>0.93359812615399995</v>
      </c>
      <c r="AJ5548">
        <v>0.91534746742059103</v>
      </c>
      <c r="AK5548">
        <v>0.90086460374955102</v>
      </c>
    </row>
    <row r="5549" spans="1:37" hidden="1" x14ac:dyDescent="0.3">
      <c r="A5549" s="130" t="str">
        <f t="shared" si="130"/>
        <v>SDGbaseWaS_1BW_v6_3PVAXabchm</v>
      </c>
      <c r="B5549" s="130" t="s">
        <v>220</v>
      </c>
      <c r="C5549" s="130" t="s">
        <v>304</v>
      </c>
      <c r="D5549" s="4" t="s">
        <v>212</v>
      </c>
      <c r="E5549" t="s">
        <v>48</v>
      </c>
      <c r="F5549">
        <v>1.0000000000006499</v>
      </c>
      <c r="G5549">
        <v>1.2654217550646301</v>
      </c>
      <c r="H5549">
        <v>1.37223396701346</v>
      </c>
      <c r="I5549">
        <v>1.3576816271755701</v>
      </c>
      <c r="J5549">
        <v>1.40878550586152</v>
      </c>
      <c r="K5549">
        <v>1.45830499820421</v>
      </c>
      <c r="L5549">
        <v>1.50759124105787</v>
      </c>
      <c r="M5549">
        <v>1.5688572920358801</v>
      </c>
      <c r="N5549">
        <v>1.6246782374197599</v>
      </c>
      <c r="O5549">
        <v>1.90900950306455</v>
      </c>
      <c r="P5549">
        <v>1.9847410396693399</v>
      </c>
      <c r="Q5549">
        <v>2.0065433172012801</v>
      </c>
      <c r="R5549">
        <v>2.0171622342435098</v>
      </c>
      <c r="S5549">
        <v>2.0252804776460098</v>
      </c>
      <c r="T5549">
        <v>2.0374174430060998</v>
      </c>
      <c r="U5549">
        <v>2.0528311400136401</v>
      </c>
      <c r="V5549">
        <v>2.0545000635629802</v>
      </c>
      <c r="W5549">
        <v>2.0681281927163102</v>
      </c>
      <c r="X5549">
        <v>2.0964790975160099</v>
      </c>
      <c r="Y5549">
        <v>2.0762564799058199</v>
      </c>
      <c r="Z5549">
        <v>2.0412913724774202</v>
      </c>
      <c r="AA5549">
        <v>2.0008177832801999</v>
      </c>
      <c r="AB5549">
        <v>2.08400193021411</v>
      </c>
      <c r="AC5549">
        <v>2.1473315184994202</v>
      </c>
      <c r="AD5549">
        <v>2.1622727653206</v>
      </c>
      <c r="AE5549">
        <v>2.16286741206217</v>
      </c>
      <c r="AF5549">
        <v>2.1666476931688798</v>
      </c>
      <c r="AG5549">
        <v>2.1190399397249302</v>
      </c>
      <c r="AH5549">
        <v>2.0565699487281202</v>
      </c>
      <c r="AI5549">
        <v>1.94559519599919</v>
      </c>
      <c r="AJ5549">
        <v>1.84089254505167</v>
      </c>
      <c r="AK5549">
        <v>1.73120278451609</v>
      </c>
    </row>
    <row r="5550" spans="1:37" hidden="1" x14ac:dyDescent="0.3">
      <c r="A5550" s="130" t="str">
        <f t="shared" si="130"/>
        <v>SDGbaseWaS_1BW_v6_3PVAXaochm</v>
      </c>
      <c r="B5550" s="130" t="s">
        <v>220</v>
      </c>
      <c r="C5550" s="130" t="s">
        <v>304</v>
      </c>
      <c r="D5550" s="4" t="s">
        <v>212</v>
      </c>
      <c r="E5550" t="s">
        <v>49</v>
      </c>
      <c r="F5550">
        <v>1.0000000000001099</v>
      </c>
      <c r="G5550">
        <v>1.18753955387392</v>
      </c>
      <c r="H5550">
        <v>1.26642348801001</v>
      </c>
      <c r="I5550">
        <v>1.2461528518692799</v>
      </c>
      <c r="J5550">
        <v>1.27975760936667</v>
      </c>
      <c r="K5550">
        <v>1.3127005951066</v>
      </c>
      <c r="L5550">
        <v>1.34427883721986</v>
      </c>
      <c r="M5550">
        <v>1.3828918104732799</v>
      </c>
      <c r="N5550">
        <v>1.41979471075613</v>
      </c>
      <c r="O5550">
        <v>1.6659545149380901</v>
      </c>
      <c r="P5550">
        <v>1.7172120358488701</v>
      </c>
      <c r="Q5550">
        <v>1.7213321113644999</v>
      </c>
      <c r="R5550">
        <v>1.7168074607558199</v>
      </c>
      <c r="S5550">
        <v>1.7145325485082099</v>
      </c>
      <c r="T5550">
        <v>1.71848554202925</v>
      </c>
      <c r="U5550">
        <v>1.7244560881886799</v>
      </c>
      <c r="V5550">
        <v>1.71701736008612</v>
      </c>
      <c r="W5550">
        <v>1.72166883934491</v>
      </c>
      <c r="X5550">
        <v>1.73999121009743</v>
      </c>
      <c r="Y5550">
        <v>1.72737227114879</v>
      </c>
      <c r="Z5550">
        <v>1.7062312995114799</v>
      </c>
      <c r="AA5550">
        <v>1.69400916905452</v>
      </c>
      <c r="AB5550">
        <v>1.7608899691066</v>
      </c>
      <c r="AC5550">
        <v>1.7940993762306101</v>
      </c>
      <c r="AD5550">
        <v>1.79687720236268</v>
      </c>
      <c r="AE5550">
        <v>1.7907741571309801</v>
      </c>
      <c r="AF5550">
        <v>1.78543359466713</v>
      </c>
      <c r="AG5550">
        <v>1.7583260716790601</v>
      </c>
      <c r="AH5550">
        <v>1.73233547713879</v>
      </c>
      <c r="AI5550">
        <v>1.66750934285986</v>
      </c>
      <c r="AJ5550">
        <v>1.60692329395942</v>
      </c>
      <c r="AK5550">
        <v>1.5443375446512599</v>
      </c>
    </row>
    <row r="5551" spans="1:37" hidden="1" x14ac:dyDescent="0.3">
      <c r="A5551" s="130" t="str">
        <f t="shared" si="130"/>
        <v>SDGbaseWaS_1BW_v6_3PVAXarubb</v>
      </c>
      <c r="B5551" s="130" t="s">
        <v>220</v>
      </c>
      <c r="C5551" s="130" t="s">
        <v>304</v>
      </c>
      <c r="D5551" s="4" t="s">
        <v>212</v>
      </c>
      <c r="E5551" t="s">
        <v>50</v>
      </c>
      <c r="F5551">
        <v>1.00000000000001</v>
      </c>
      <c r="G5551">
        <v>1.01170563001087</v>
      </c>
      <c r="H5551">
        <v>1.0121638774034201</v>
      </c>
      <c r="I5551">
        <v>0.99878596071566295</v>
      </c>
      <c r="J5551">
        <v>0.99681265930382401</v>
      </c>
      <c r="K5551">
        <v>0.99928117838833697</v>
      </c>
      <c r="L5551">
        <v>1.0031893062282899</v>
      </c>
      <c r="M5551">
        <v>1.0071925302279301</v>
      </c>
      <c r="N5551">
        <v>1.0102952611223499</v>
      </c>
      <c r="O5551">
        <v>1.0205758219664001</v>
      </c>
      <c r="P5551">
        <v>1.0217080120569799</v>
      </c>
      <c r="Q5551">
        <v>1.02040478938653</v>
      </c>
      <c r="R5551">
        <v>1.02360583614255</v>
      </c>
      <c r="S5551">
        <v>1.0251335570286799</v>
      </c>
      <c r="T5551">
        <v>1.02647988362103</v>
      </c>
      <c r="U5551">
        <v>1.0295718127242699</v>
      </c>
      <c r="V5551">
        <v>1.03351285379441</v>
      </c>
      <c r="W5551">
        <v>1.0358722303951999</v>
      </c>
      <c r="X5551">
        <v>1.0362350118002199</v>
      </c>
      <c r="Y5551">
        <v>1.03316954843675</v>
      </c>
      <c r="Z5551">
        <v>1.0299272412109299</v>
      </c>
      <c r="AA5551">
        <v>1.0260392786485699</v>
      </c>
      <c r="AB5551">
        <v>1.03092244377408</v>
      </c>
      <c r="AC5551">
        <v>1.0358236687248199</v>
      </c>
      <c r="AD5551">
        <v>1.0379098682280901</v>
      </c>
      <c r="AE5551">
        <v>1.0394993545517099</v>
      </c>
      <c r="AF5551">
        <v>1.0412884209509901</v>
      </c>
      <c r="AG5551">
        <v>1.03916973591591</v>
      </c>
      <c r="AH5551">
        <v>1.02467597595413</v>
      </c>
      <c r="AI5551">
        <v>1.0103407673592699</v>
      </c>
      <c r="AJ5551">
        <v>1.0011080434812201</v>
      </c>
      <c r="AK5551">
        <v>0.99296660768904199</v>
      </c>
    </row>
    <row r="5552" spans="1:37" hidden="1" x14ac:dyDescent="0.3">
      <c r="A5552" s="130" t="str">
        <f t="shared" si="130"/>
        <v>SDGbaseWaS_1BW_v6_3PVAXaplas</v>
      </c>
      <c r="B5552" s="130" t="s">
        <v>220</v>
      </c>
      <c r="C5552" s="130" t="s">
        <v>304</v>
      </c>
      <c r="D5552" s="4" t="s">
        <v>212</v>
      </c>
      <c r="E5552" t="s">
        <v>51</v>
      </c>
      <c r="F5552">
        <v>1.00000000000004</v>
      </c>
      <c r="G5552">
        <v>1.0560374102129799</v>
      </c>
      <c r="H5552">
        <v>1.0559944814531701</v>
      </c>
      <c r="I5552">
        <v>1.0483026136639499</v>
      </c>
      <c r="J5552">
        <v>1.03884268385942</v>
      </c>
      <c r="K5552">
        <v>1.0374723229003799</v>
      </c>
      <c r="L5552">
        <v>1.04028836725674</v>
      </c>
      <c r="M5552">
        <v>1.0442810960790001</v>
      </c>
      <c r="N5552">
        <v>1.0470072334938401</v>
      </c>
      <c r="O5552">
        <v>1.0428304911342301</v>
      </c>
      <c r="P5552">
        <v>1.04466373196232</v>
      </c>
      <c r="Q5552">
        <v>1.04604185044102</v>
      </c>
      <c r="R5552">
        <v>1.0502456658963599</v>
      </c>
      <c r="S5552">
        <v>1.05417764471438</v>
      </c>
      <c r="T5552">
        <v>1.05710619605016</v>
      </c>
      <c r="U5552">
        <v>1.0621875355463299</v>
      </c>
      <c r="V5552">
        <v>1.06686693574777</v>
      </c>
      <c r="W5552">
        <v>1.0702335989569201</v>
      </c>
      <c r="X5552">
        <v>1.07208212675056</v>
      </c>
      <c r="Y5552">
        <v>1.07027853547268</v>
      </c>
      <c r="Z5552">
        <v>1.0682723229377999</v>
      </c>
      <c r="AA5552">
        <v>1.06635716461087</v>
      </c>
      <c r="AB5552">
        <v>1.0613017987698601</v>
      </c>
      <c r="AC5552">
        <v>1.0582428948387099</v>
      </c>
      <c r="AD5552">
        <v>1.05726742009728</v>
      </c>
      <c r="AE5552">
        <v>1.05782637152166</v>
      </c>
      <c r="AF5552">
        <v>1.0594517347341501</v>
      </c>
      <c r="AG5552">
        <v>1.0572125166804001</v>
      </c>
      <c r="AH5552">
        <v>1.02664335957799</v>
      </c>
      <c r="AI5552">
        <v>1.0009709268420901</v>
      </c>
      <c r="AJ5552">
        <v>0.98362419154074898</v>
      </c>
      <c r="AK5552">
        <v>0.96903029404961405</v>
      </c>
    </row>
    <row r="5553" spans="1:37" hidden="1" x14ac:dyDescent="0.3">
      <c r="A5553" s="130" t="str">
        <f t="shared" si="130"/>
        <v>SDGbaseWaS_1BW_v6_3PVAXanmet</v>
      </c>
      <c r="B5553" s="130" t="s">
        <v>220</v>
      </c>
      <c r="C5553" s="130" t="s">
        <v>304</v>
      </c>
      <c r="D5553" s="4" t="s">
        <v>212</v>
      </c>
      <c r="E5553" t="s">
        <v>52</v>
      </c>
      <c r="F5553">
        <v>1</v>
      </c>
      <c r="G5553">
        <v>1.0799828485924601</v>
      </c>
      <c r="H5553">
        <v>1.07038761691861</v>
      </c>
      <c r="I5553">
        <v>1.07749903664796</v>
      </c>
      <c r="J5553">
        <v>1.06230379424917</v>
      </c>
      <c r="K5553">
        <v>1.05683352106137</v>
      </c>
      <c r="L5553">
        <v>1.0558853262669099</v>
      </c>
      <c r="M5553">
        <v>1.0578151594082299</v>
      </c>
      <c r="N5553">
        <v>1.05900185846568</v>
      </c>
      <c r="O5553">
        <v>1.06128670120583</v>
      </c>
      <c r="P5553">
        <v>1.0622143438895</v>
      </c>
      <c r="Q5553">
        <v>1.0617665277658801</v>
      </c>
      <c r="R5553">
        <v>1.0448065258177199</v>
      </c>
      <c r="S5553">
        <v>1.0536985670288099</v>
      </c>
      <c r="T5553">
        <v>1.0603618871004401</v>
      </c>
      <c r="U5553">
        <v>1.0677906962208901</v>
      </c>
      <c r="V5553">
        <v>1.07562097018569</v>
      </c>
      <c r="W5553">
        <v>1.08085182132257</v>
      </c>
      <c r="X5553">
        <v>1.08257367813993</v>
      </c>
      <c r="Y5553">
        <v>1.0820787962846301</v>
      </c>
      <c r="Z5553">
        <v>1.08158013796123</v>
      </c>
      <c r="AA5553">
        <v>1.08046881640359</v>
      </c>
      <c r="AB5553">
        <v>1.07615196892456</v>
      </c>
      <c r="AC5553">
        <v>1.0746003666549599</v>
      </c>
      <c r="AD5553">
        <v>1.0756274177979399</v>
      </c>
      <c r="AE5553">
        <v>1.07795313707797</v>
      </c>
      <c r="AF5553">
        <v>1.08093211278088</v>
      </c>
      <c r="AG5553">
        <v>1.0785947959306701</v>
      </c>
      <c r="AH5553">
        <v>1.05713798964471</v>
      </c>
      <c r="AI5553">
        <v>1.03819566583272</v>
      </c>
      <c r="AJ5553">
        <v>1.02676911232474</v>
      </c>
      <c r="AK5553">
        <v>1.01705814808838</v>
      </c>
    </row>
    <row r="5554" spans="1:37" hidden="1" x14ac:dyDescent="0.3">
      <c r="A5554" s="130" t="str">
        <f t="shared" si="130"/>
        <v>SDGbaseWaS_1BW_v6_3PVAXairon</v>
      </c>
      <c r="B5554" s="130" t="s">
        <v>220</v>
      </c>
      <c r="C5554" s="130" t="s">
        <v>304</v>
      </c>
      <c r="D5554" s="4" t="s">
        <v>212</v>
      </c>
      <c r="E5554" t="s">
        <v>53</v>
      </c>
      <c r="F5554">
        <v>1.00000000000005</v>
      </c>
      <c r="G5554">
        <v>1.2022869916024801</v>
      </c>
      <c r="H5554">
        <v>1.17498537786594</v>
      </c>
      <c r="I5554">
        <v>1.15697804778666</v>
      </c>
      <c r="J5554">
        <v>1.1373281839475999</v>
      </c>
      <c r="K5554">
        <v>1.1302192375045801</v>
      </c>
      <c r="L5554">
        <v>1.1296697196587999</v>
      </c>
      <c r="M5554">
        <v>1.133886283506</v>
      </c>
      <c r="N5554">
        <v>1.1359349886791701</v>
      </c>
      <c r="O5554">
        <v>1.13805681132591</v>
      </c>
      <c r="P5554">
        <v>1.1390077108235499</v>
      </c>
      <c r="Q5554">
        <v>1.1378241506259199</v>
      </c>
      <c r="R5554">
        <v>1.13200068113837</v>
      </c>
      <c r="S5554">
        <v>1.13633157973446</v>
      </c>
      <c r="T5554">
        <v>1.13969736675509</v>
      </c>
      <c r="U5554">
        <v>1.14547722895717</v>
      </c>
      <c r="V5554">
        <v>1.15414509359908</v>
      </c>
      <c r="W5554">
        <v>1.15898677573707</v>
      </c>
      <c r="X5554">
        <v>1.15936813715825</v>
      </c>
      <c r="Y5554">
        <v>1.1587863932889499</v>
      </c>
      <c r="Z5554">
        <v>1.1569604392076001</v>
      </c>
      <c r="AA5554">
        <v>1.15628057977048</v>
      </c>
      <c r="AB5554">
        <v>1.14101329995645</v>
      </c>
      <c r="AC5554">
        <v>1.1369617672154699</v>
      </c>
      <c r="AD5554">
        <v>1.1396602099037101</v>
      </c>
      <c r="AE5554">
        <v>1.1445721065712899</v>
      </c>
      <c r="AF5554">
        <v>1.14986867929152</v>
      </c>
      <c r="AG5554">
        <v>1.1492003694762001</v>
      </c>
      <c r="AH5554">
        <v>1.1141899256832499</v>
      </c>
      <c r="AI5554">
        <v>1.08885196271497</v>
      </c>
      <c r="AJ5554">
        <v>1.074251164508</v>
      </c>
      <c r="AK5554">
        <v>1.0630274733115099</v>
      </c>
    </row>
    <row r="5555" spans="1:37" hidden="1" x14ac:dyDescent="0.3">
      <c r="A5555" s="130" t="str">
        <f t="shared" si="130"/>
        <v>SDGbaseWaS_1BW_v6_3PVAXanfrm</v>
      </c>
      <c r="B5555" s="130" t="s">
        <v>220</v>
      </c>
      <c r="C5555" s="130" t="s">
        <v>304</v>
      </c>
      <c r="D5555" s="4" t="s">
        <v>212</v>
      </c>
      <c r="E5555" t="s">
        <v>54</v>
      </c>
      <c r="F5555">
        <v>0.99999999999998002</v>
      </c>
      <c r="G5555">
        <v>1.1652294357325299</v>
      </c>
      <c r="H5555">
        <v>1.1074943061948099</v>
      </c>
      <c r="I5555">
        <v>1.0637158690024699</v>
      </c>
      <c r="J5555">
        <v>1.0460003704051</v>
      </c>
      <c r="K5555">
        <v>1.0503589589961999</v>
      </c>
      <c r="L5555">
        <v>1.0706486047071599</v>
      </c>
      <c r="M5555">
        <v>1.1233449875275101</v>
      </c>
      <c r="N5555">
        <v>1.1506036620271001</v>
      </c>
      <c r="O5555">
        <v>1.24213834262155</v>
      </c>
      <c r="P5555">
        <v>1.2399224142729599</v>
      </c>
      <c r="Q5555">
        <v>1.2102680498512199</v>
      </c>
      <c r="R5555">
        <v>1.17260327654146</v>
      </c>
      <c r="S5555">
        <v>1.1613935258016399</v>
      </c>
      <c r="T5555">
        <v>1.1549109716539201</v>
      </c>
      <c r="U5555">
        <v>1.1586890465128299</v>
      </c>
      <c r="V5555">
        <v>1.1944541452081501</v>
      </c>
      <c r="W5555">
        <v>1.20664798513816</v>
      </c>
      <c r="X5555">
        <v>1.18191505467485</v>
      </c>
      <c r="Y5555">
        <v>1.17760373864642</v>
      </c>
      <c r="Z5555">
        <v>1.16429504096902</v>
      </c>
      <c r="AA5555">
        <v>1.16182567426297</v>
      </c>
      <c r="AB5555">
        <v>1.03995391927833</v>
      </c>
      <c r="AC5555">
        <v>1.0154897256050901</v>
      </c>
      <c r="AD5555">
        <v>1.0383431302746999</v>
      </c>
      <c r="AE5555">
        <v>1.0693292653969999</v>
      </c>
      <c r="AF5555">
        <v>1.0990544571885501</v>
      </c>
      <c r="AG5555">
        <v>1.1071751885680501</v>
      </c>
      <c r="AH5555">
        <v>0.99487969634551499</v>
      </c>
      <c r="AI5555">
        <v>0.92897413050061906</v>
      </c>
      <c r="AJ5555">
        <v>0.90609173624887696</v>
      </c>
      <c r="AK5555">
        <v>0.89346571349778403</v>
      </c>
    </row>
    <row r="5556" spans="1:37" hidden="1" x14ac:dyDescent="0.3">
      <c r="A5556" s="130" t="str">
        <f t="shared" si="130"/>
        <v>SDGbaseWaS_1BW_v6_3PVAXametp</v>
      </c>
      <c r="B5556" s="130" t="s">
        <v>220</v>
      </c>
      <c r="C5556" s="130" t="s">
        <v>304</v>
      </c>
      <c r="D5556" s="4" t="s">
        <v>212</v>
      </c>
      <c r="E5556" t="s">
        <v>55</v>
      </c>
      <c r="F5556">
        <v>1.00000000000003</v>
      </c>
      <c r="G5556">
        <v>1.1935480277491499</v>
      </c>
      <c r="H5556">
        <v>1.1877878160289399</v>
      </c>
      <c r="I5556">
        <v>1.1774409601279101</v>
      </c>
      <c r="J5556">
        <v>1.1650604358091201</v>
      </c>
      <c r="K5556">
        <v>1.1627607982666699</v>
      </c>
      <c r="L5556">
        <v>1.1657447680522399</v>
      </c>
      <c r="M5556">
        <v>1.1704489944402701</v>
      </c>
      <c r="N5556">
        <v>1.17374794559413</v>
      </c>
      <c r="O5556">
        <v>1.1709862405665701</v>
      </c>
      <c r="P5556">
        <v>1.1728226690430099</v>
      </c>
      <c r="Q5556">
        <v>1.1737345324058099</v>
      </c>
      <c r="R5556">
        <v>1.17558649300138</v>
      </c>
      <c r="S5556">
        <v>1.1801511550793</v>
      </c>
      <c r="T5556">
        <v>1.1835068204085699</v>
      </c>
      <c r="U5556">
        <v>1.1893108002474799</v>
      </c>
      <c r="V5556">
        <v>1.1950542457311</v>
      </c>
      <c r="W5556">
        <v>1.19856304246002</v>
      </c>
      <c r="X5556">
        <v>1.19947144053862</v>
      </c>
      <c r="Y5556">
        <v>1.19773816389301</v>
      </c>
      <c r="Z5556">
        <v>1.1959044332514199</v>
      </c>
      <c r="AA5556">
        <v>1.19418366509304</v>
      </c>
      <c r="AB5556">
        <v>1.18889274925182</v>
      </c>
      <c r="AC5556">
        <v>1.1858003780964199</v>
      </c>
      <c r="AD5556">
        <v>1.18512673312552</v>
      </c>
      <c r="AE5556">
        <v>1.1860187473041099</v>
      </c>
      <c r="AF5556">
        <v>1.1878601472699599</v>
      </c>
      <c r="AG5556">
        <v>1.1852677969730301</v>
      </c>
      <c r="AH5556">
        <v>1.15077773612893</v>
      </c>
      <c r="AI5556">
        <v>1.12209759093074</v>
      </c>
      <c r="AJ5556">
        <v>1.1033898500783701</v>
      </c>
      <c r="AK5556">
        <v>1.0877196954761399</v>
      </c>
    </row>
    <row r="5557" spans="1:37" hidden="1" x14ac:dyDescent="0.3">
      <c r="A5557" s="130" t="str">
        <f t="shared" si="130"/>
        <v>SDGbaseWaS_1BW_v6_3PVAXamach</v>
      </c>
      <c r="B5557" s="130" t="s">
        <v>220</v>
      </c>
      <c r="C5557" s="130" t="s">
        <v>304</v>
      </c>
      <c r="D5557" s="4" t="s">
        <v>212</v>
      </c>
      <c r="E5557" t="s">
        <v>56</v>
      </c>
      <c r="F5557">
        <v>1.00000000000004</v>
      </c>
      <c r="G5557">
        <v>1.17651031877711</v>
      </c>
      <c r="H5557">
        <v>1.1653120012979701</v>
      </c>
      <c r="I5557">
        <v>1.1672617273653401</v>
      </c>
      <c r="J5557">
        <v>1.1484518557963399</v>
      </c>
      <c r="K5557">
        <v>1.14144583573628</v>
      </c>
      <c r="L5557">
        <v>1.14092834749727</v>
      </c>
      <c r="M5557">
        <v>1.14491733757489</v>
      </c>
      <c r="N5557">
        <v>1.14646004079262</v>
      </c>
      <c r="O5557">
        <v>1.14861245183952</v>
      </c>
      <c r="P5557">
        <v>1.14857359826002</v>
      </c>
      <c r="Q5557">
        <v>1.14692117353553</v>
      </c>
      <c r="R5557">
        <v>1.1308823424208101</v>
      </c>
      <c r="S5557">
        <v>1.1377605075881201</v>
      </c>
      <c r="T5557">
        <v>1.14327217402978</v>
      </c>
      <c r="U5557">
        <v>1.1506037202063699</v>
      </c>
      <c r="V5557">
        <v>1.15945278794034</v>
      </c>
      <c r="W5557">
        <v>1.16404163414932</v>
      </c>
      <c r="X5557">
        <v>1.16378184509243</v>
      </c>
      <c r="Y5557">
        <v>1.1639063459144601</v>
      </c>
      <c r="Z5557">
        <v>1.1631444536158899</v>
      </c>
      <c r="AA5557">
        <v>1.1627493177383901</v>
      </c>
      <c r="AB5557">
        <v>1.152617331613</v>
      </c>
      <c r="AC5557">
        <v>1.14967670119216</v>
      </c>
      <c r="AD5557">
        <v>1.1526557857561801</v>
      </c>
      <c r="AE5557">
        <v>1.1574014191022901</v>
      </c>
      <c r="AF5557">
        <v>1.1623763360956301</v>
      </c>
      <c r="AG5557">
        <v>1.1609756326901299</v>
      </c>
      <c r="AH5557">
        <v>1.1260372791303599</v>
      </c>
      <c r="AI5557">
        <v>1.0977062482053199</v>
      </c>
      <c r="AJ5557">
        <v>1.08139903852651</v>
      </c>
      <c r="AK5557">
        <v>1.0684428373700501</v>
      </c>
    </row>
    <row r="5558" spans="1:37" hidden="1" x14ac:dyDescent="0.3">
      <c r="A5558" s="130" t="str">
        <f t="shared" si="130"/>
        <v>SDGbaseWaS_1BW_v6_3PVAXafcel</v>
      </c>
      <c r="B5558" s="130" t="s">
        <v>220</v>
      </c>
      <c r="C5558" s="130" t="s">
        <v>304</v>
      </c>
      <c r="D5558" s="4" t="s">
        <v>212</v>
      </c>
      <c r="E5558" t="s">
        <v>57</v>
      </c>
      <c r="F5558">
        <v>0.99999999999979095</v>
      </c>
      <c r="G5558">
        <v>1.00237249385205</v>
      </c>
      <c r="H5558">
        <v>1.0083443873559801</v>
      </c>
      <c r="I5558">
        <v>0.96607676996319403</v>
      </c>
      <c r="J5558">
        <v>0.95925468178514195</v>
      </c>
      <c r="K5558">
        <v>0.96102932584156198</v>
      </c>
      <c r="L5558">
        <v>0.97435275894527895</v>
      </c>
      <c r="M5558">
        <v>1.01539513914832</v>
      </c>
      <c r="N5558">
        <v>1.04563553336838</v>
      </c>
      <c r="O5558">
        <v>1.18957519517227</v>
      </c>
      <c r="P5558">
        <v>1.2260659014652</v>
      </c>
      <c r="Q5558">
        <v>1.23195571298372</v>
      </c>
      <c r="R5558">
        <v>1.2280800742601701</v>
      </c>
      <c r="S5558">
        <v>1.22759052993005</v>
      </c>
      <c r="T5558">
        <v>1.2296009146574101</v>
      </c>
      <c r="U5558">
        <v>1.23482621379904</v>
      </c>
      <c r="V5558">
        <v>1.2586522252225201</v>
      </c>
      <c r="W5558">
        <v>1.2691043008791301</v>
      </c>
      <c r="X5558">
        <v>1.2480577780565401</v>
      </c>
      <c r="Y5558">
        <v>1.2438985870257799</v>
      </c>
      <c r="Z5558">
        <v>1.23347551771738</v>
      </c>
      <c r="AA5558">
        <v>1.2313550734861101</v>
      </c>
      <c r="AB5558">
        <v>1.1948425272667</v>
      </c>
      <c r="AC5558">
        <v>1.1743817936793599</v>
      </c>
      <c r="AD5558">
        <v>1.1725841192076101</v>
      </c>
      <c r="AE5558">
        <v>1.17399636972612</v>
      </c>
      <c r="AF5558">
        <v>1.17760580812011</v>
      </c>
      <c r="AG5558">
        <v>1.17141647779784</v>
      </c>
      <c r="AH5558">
        <v>1.0943870501488</v>
      </c>
      <c r="AI5558">
        <v>1.00127207782601</v>
      </c>
      <c r="AJ5558">
        <v>0.94994023477557499</v>
      </c>
      <c r="AK5558">
        <v>0.90560320635328695</v>
      </c>
    </row>
    <row r="5559" spans="1:37" hidden="1" x14ac:dyDescent="0.3">
      <c r="A5559" s="130" t="str">
        <f t="shared" si="130"/>
        <v>SDGbaseWaS_1BW_v6_3PVAXaelct</v>
      </c>
      <c r="B5559" s="130" t="s">
        <v>220</v>
      </c>
      <c r="C5559" s="130" t="s">
        <v>304</v>
      </c>
      <c r="D5559" s="4" t="s">
        <v>212</v>
      </c>
      <c r="E5559" t="s">
        <v>58</v>
      </c>
      <c r="F5559">
        <v>0.999999999999857</v>
      </c>
      <c r="G5559">
        <v>1.00439195131436</v>
      </c>
      <c r="H5559">
        <v>1.01105259705243</v>
      </c>
      <c r="I5559">
        <v>0.97244960457552199</v>
      </c>
      <c r="J5559">
        <v>0.96644722125646099</v>
      </c>
      <c r="K5559">
        <v>0.968361754769822</v>
      </c>
      <c r="L5559">
        <v>0.98082581538253499</v>
      </c>
      <c r="M5559">
        <v>1.0187230204830899</v>
      </c>
      <c r="N5559">
        <v>1.04672804159109</v>
      </c>
      <c r="O5559">
        <v>1.1808322033713401</v>
      </c>
      <c r="P5559">
        <v>1.2148499557849</v>
      </c>
      <c r="Q5559">
        <v>1.22041847666326</v>
      </c>
      <c r="R5559">
        <v>1.2166865443321</v>
      </c>
      <c r="S5559">
        <v>1.2163967146493</v>
      </c>
      <c r="T5559">
        <v>1.2184468850283701</v>
      </c>
      <c r="U5559">
        <v>1.2234251266732199</v>
      </c>
      <c r="V5559">
        <v>1.24510603509486</v>
      </c>
      <c r="W5559">
        <v>1.25476370466298</v>
      </c>
      <c r="X5559">
        <v>1.2359444556643</v>
      </c>
      <c r="Y5559">
        <v>1.23214337713481</v>
      </c>
      <c r="Z5559">
        <v>1.22250591259939</v>
      </c>
      <c r="AA5559">
        <v>1.2206797505865901</v>
      </c>
      <c r="AB5559">
        <v>1.1882112443628801</v>
      </c>
      <c r="AC5559">
        <v>1.16993965180005</v>
      </c>
      <c r="AD5559">
        <v>1.1683553325793199</v>
      </c>
      <c r="AE5559">
        <v>1.16960980862166</v>
      </c>
      <c r="AF5559">
        <v>1.1728552095907701</v>
      </c>
      <c r="AG5559">
        <v>1.1671168507554199</v>
      </c>
      <c r="AH5559">
        <v>1.0967758695991201</v>
      </c>
      <c r="AI5559">
        <v>1.0112318770002799</v>
      </c>
      <c r="AJ5559">
        <v>0.96390180990469898</v>
      </c>
      <c r="AK5559">
        <v>0.92296346429979803</v>
      </c>
    </row>
    <row r="5560" spans="1:37" hidden="1" x14ac:dyDescent="0.3">
      <c r="A5560" s="130" t="str">
        <f t="shared" si="130"/>
        <v>SDGbaseWaS_1BW_v6_3PVAXaemch</v>
      </c>
      <c r="B5560" s="130" t="s">
        <v>220</v>
      </c>
      <c r="C5560" s="130" t="s">
        <v>304</v>
      </c>
      <c r="D5560" s="4" t="s">
        <v>212</v>
      </c>
      <c r="E5560" t="s">
        <v>59</v>
      </c>
      <c r="F5560">
        <v>1.00000000000003</v>
      </c>
      <c r="G5560">
        <v>1.1864482643363601</v>
      </c>
      <c r="H5560">
        <v>1.1903920537935599</v>
      </c>
      <c r="I5560">
        <v>1.18270400251383</v>
      </c>
      <c r="J5560">
        <v>1.1714859745394199</v>
      </c>
      <c r="K5560">
        <v>1.16962282834951</v>
      </c>
      <c r="L5560">
        <v>1.1728721155547901</v>
      </c>
      <c r="M5560">
        <v>1.17768070941237</v>
      </c>
      <c r="N5560">
        <v>1.1808914098441901</v>
      </c>
      <c r="O5560">
        <v>1.1753616225369401</v>
      </c>
      <c r="P5560">
        <v>1.17767697718333</v>
      </c>
      <c r="Q5560">
        <v>1.17946343982985</v>
      </c>
      <c r="R5560">
        <v>1.18512387859364</v>
      </c>
      <c r="S5560">
        <v>1.189286210436</v>
      </c>
      <c r="T5560">
        <v>1.1924079701030299</v>
      </c>
      <c r="U5560">
        <v>1.19828475065373</v>
      </c>
      <c r="V5560">
        <v>1.20371786980859</v>
      </c>
      <c r="W5560">
        <v>1.2075648370915799</v>
      </c>
      <c r="X5560">
        <v>1.20944758613196</v>
      </c>
      <c r="Y5560">
        <v>1.2072533349929899</v>
      </c>
      <c r="Z5560">
        <v>1.2048948564627</v>
      </c>
      <c r="AA5560">
        <v>1.2026012223082001</v>
      </c>
      <c r="AB5560">
        <v>1.19642206866228</v>
      </c>
      <c r="AC5560">
        <v>1.1929065110479999</v>
      </c>
      <c r="AD5560">
        <v>1.1920844779817299</v>
      </c>
      <c r="AE5560">
        <v>1.1929680167546799</v>
      </c>
      <c r="AF5560">
        <v>1.19499831627975</v>
      </c>
      <c r="AG5560">
        <v>1.19266880461785</v>
      </c>
      <c r="AH5560">
        <v>1.15539576758221</v>
      </c>
      <c r="AI5560">
        <v>1.1236466703121499</v>
      </c>
      <c r="AJ5560">
        <v>1.1021098424479401</v>
      </c>
      <c r="AK5560">
        <v>1.08381453119147</v>
      </c>
    </row>
    <row r="5561" spans="1:37" hidden="1" x14ac:dyDescent="0.3">
      <c r="A5561" s="130" t="str">
        <f t="shared" si="130"/>
        <v>SDGbaseWaS_1BW_v6_3PVAXasequ</v>
      </c>
      <c r="B5561" s="130" t="s">
        <v>220</v>
      </c>
      <c r="C5561" s="130" t="s">
        <v>304</v>
      </c>
      <c r="D5561" s="4" t="s">
        <v>212</v>
      </c>
      <c r="E5561" t="s">
        <v>60</v>
      </c>
      <c r="F5561">
        <v>1</v>
      </c>
      <c r="G5561">
        <v>1.19867470949897</v>
      </c>
      <c r="H5561">
        <v>1.17092902761655</v>
      </c>
      <c r="I5561">
        <v>1.1564282256992999</v>
      </c>
      <c r="J5561">
        <v>1.13333667980387</v>
      </c>
      <c r="K5561">
        <v>1.12393772483948</v>
      </c>
      <c r="L5561">
        <v>1.12249827413454</v>
      </c>
      <c r="M5561">
        <v>1.13109661072415</v>
      </c>
      <c r="N5561">
        <v>1.13341686601523</v>
      </c>
      <c r="O5561">
        <v>1.14250572945282</v>
      </c>
      <c r="P5561">
        <v>1.1404281772641001</v>
      </c>
      <c r="Q5561">
        <v>1.13621169729444</v>
      </c>
      <c r="R5561">
        <v>1.12564933702942</v>
      </c>
      <c r="S5561">
        <v>1.1286280795180501</v>
      </c>
      <c r="T5561">
        <v>1.1319429113578301</v>
      </c>
      <c r="U5561">
        <v>1.1373323614411399</v>
      </c>
      <c r="V5561">
        <v>1.14324715237477</v>
      </c>
      <c r="W5561">
        <v>1.1476883820555599</v>
      </c>
      <c r="X5561">
        <v>1.1507607182077599</v>
      </c>
      <c r="Y5561">
        <v>1.1507064642581699</v>
      </c>
      <c r="Z5561">
        <v>1.14925036109275</v>
      </c>
      <c r="AA5561">
        <v>1.1490773932084399</v>
      </c>
      <c r="AB5561">
        <v>1.12332648062645</v>
      </c>
      <c r="AC5561">
        <v>1.11569845585836</v>
      </c>
      <c r="AD5561">
        <v>1.1221448858159599</v>
      </c>
      <c r="AE5561">
        <v>1.1310444574096501</v>
      </c>
      <c r="AF5561">
        <v>1.13963321748792</v>
      </c>
      <c r="AG5561">
        <v>1.14053464474551</v>
      </c>
      <c r="AH5561">
        <v>1.09379715225754</v>
      </c>
      <c r="AI5561">
        <v>1.0559194724473799</v>
      </c>
      <c r="AJ5561">
        <v>1.03831865167085</v>
      </c>
      <c r="AK5561">
        <v>1.0259153242938901</v>
      </c>
    </row>
    <row r="5562" spans="1:37" hidden="1" x14ac:dyDescent="0.3">
      <c r="A5562" s="130" t="str">
        <f t="shared" si="130"/>
        <v>SDGbaseWaS_1BW_v6_3PVAXavehi</v>
      </c>
      <c r="B5562" s="130" t="s">
        <v>220</v>
      </c>
      <c r="C5562" s="130" t="s">
        <v>304</v>
      </c>
      <c r="D5562" s="4" t="s">
        <v>212</v>
      </c>
      <c r="E5562" t="s">
        <v>61</v>
      </c>
      <c r="F5562">
        <v>1.00000000000003</v>
      </c>
      <c r="G5562">
        <v>1.1848900940187499</v>
      </c>
      <c r="H5562">
        <v>1.1781665924884399</v>
      </c>
      <c r="I5562">
        <v>1.1622981819036899</v>
      </c>
      <c r="J5562">
        <v>1.1501080128283501</v>
      </c>
      <c r="K5562">
        <v>1.1474630688249099</v>
      </c>
      <c r="L5562">
        <v>1.1500511620351901</v>
      </c>
      <c r="M5562">
        <v>1.1561202588117401</v>
      </c>
      <c r="N5562">
        <v>1.15966594275835</v>
      </c>
      <c r="O5562">
        <v>1.15745407323343</v>
      </c>
      <c r="P5562">
        <v>1.1595590543555101</v>
      </c>
      <c r="Q5562">
        <v>1.1608791975547801</v>
      </c>
      <c r="R5562">
        <v>1.16496099114953</v>
      </c>
      <c r="S5562">
        <v>1.16901075459352</v>
      </c>
      <c r="T5562">
        <v>1.1721727390143</v>
      </c>
      <c r="U5562">
        <v>1.17789623711207</v>
      </c>
      <c r="V5562">
        <v>1.18457936838297</v>
      </c>
      <c r="W5562">
        <v>1.1885884913892599</v>
      </c>
      <c r="X5562">
        <v>1.18909574122837</v>
      </c>
      <c r="Y5562">
        <v>1.18199121756667</v>
      </c>
      <c r="Z5562">
        <v>1.17610979301156</v>
      </c>
      <c r="AA5562">
        <v>1.1712157944444801</v>
      </c>
      <c r="AB5562">
        <v>1.16196863649097</v>
      </c>
      <c r="AC5562">
        <v>1.1590416300458599</v>
      </c>
      <c r="AD5562">
        <v>1.16166483762922</v>
      </c>
      <c r="AE5562">
        <v>1.16604113627954</v>
      </c>
      <c r="AF5562">
        <v>1.1710658801810601</v>
      </c>
      <c r="AG5562">
        <v>1.1717296164118001</v>
      </c>
      <c r="AH5562">
        <v>1.1362304200250899</v>
      </c>
      <c r="AI5562">
        <v>1.10513274880777</v>
      </c>
      <c r="AJ5562">
        <v>1.0862444720527</v>
      </c>
      <c r="AK5562">
        <v>1.07106585268898</v>
      </c>
    </row>
    <row r="5563" spans="1:37" hidden="1" x14ac:dyDescent="0.3">
      <c r="A5563" s="130" t="str">
        <f t="shared" si="130"/>
        <v>SDGbaseWaS_1BW_v6_3PVAXatequ</v>
      </c>
      <c r="B5563" s="130" t="s">
        <v>220</v>
      </c>
      <c r="C5563" s="130" t="s">
        <v>304</v>
      </c>
      <c r="D5563" s="4" t="s">
        <v>212</v>
      </c>
      <c r="E5563" t="s">
        <v>62</v>
      </c>
      <c r="F5563">
        <v>1</v>
      </c>
      <c r="G5563">
        <v>1.1796246704775399</v>
      </c>
      <c r="H5563">
        <v>1.17471118409805</v>
      </c>
      <c r="I5563">
        <v>1.1639903746789799</v>
      </c>
      <c r="J5563">
        <v>1.15024915547706</v>
      </c>
      <c r="K5563">
        <v>1.1469504836794699</v>
      </c>
      <c r="L5563">
        <v>1.1498799975327101</v>
      </c>
      <c r="M5563">
        <v>1.1583678373795301</v>
      </c>
      <c r="N5563">
        <v>1.16312303286691</v>
      </c>
      <c r="O5563">
        <v>1.1732712407964301</v>
      </c>
      <c r="P5563">
        <v>1.17423978364536</v>
      </c>
      <c r="Q5563">
        <v>1.17139112485334</v>
      </c>
      <c r="R5563">
        <v>1.1649163886955201</v>
      </c>
      <c r="S5563">
        <v>1.1667525867058499</v>
      </c>
      <c r="T5563">
        <v>1.1688435957047101</v>
      </c>
      <c r="U5563">
        <v>1.1739093050837099</v>
      </c>
      <c r="V5563">
        <v>1.18004718862735</v>
      </c>
      <c r="W5563">
        <v>1.18317248363464</v>
      </c>
      <c r="X5563">
        <v>1.1823239103499501</v>
      </c>
      <c r="Y5563">
        <v>1.1803560834976099</v>
      </c>
      <c r="Z5563">
        <v>1.17751866405908</v>
      </c>
      <c r="AA5563">
        <v>1.1760201548836899</v>
      </c>
      <c r="AB5563">
        <v>1.16038243327347</v>
      </c>
      <c r="AC5563">
        <v>1.15465589164836</v>
      </c>
      <c r="AD5563">
        <v>1.1566821507265399</v>
      </c>
      <c r="AE5563">
        <v>1.16083536928613</v>
      </c>
      <c r="AF5563">
        <v>1.16551192931586</v>
      </c>
      <c r="AG5563">
        <v>1.16346166784141</v>
      </c>
      <c r="AH5563">
        <v>1.1193809263410901</v>
      </c>
      <c r="AI5563">
        <v>1.08330174499359</v>
      </c>
      <c r="AJ5563">
        <v>1.06227712637687</v>
      </c>
      <c r="AK5563">
        <v>1.0454848126576901</v>
      </c>
    </row>
    <row r="5564" spans="1:37" hidden="1" x14ac:dyDescent="0.3">
      <c r="A5564" s="130" t="str">
        <f t="shared" si="130"/>
        <v>SDGbaseWaS_1BW_v6_3PVAXafurn</v>
      </c>
      <c r="B5564" s="130" t="s">
        <v>220</v>
      </c>
      <c r="C5564" s="130" t="s">
        <v>304</v>
      </c>
      <c r="D5564" s="4" t="s">
        <v>212</v>
      </c>
      <c r="E5564" t="s">
        <v>63</v>
      </c>
      <c r="F5564">
        <v>1.0000000000001099</v>
      </c>
      <c r="G5564">
        <v>1.1890294962689001</v>
      </c>
      <c r="H5564">
        <v>1.1742798736257301</v>
      </c>
      <c r="I5564">
        <v>1.1705897362806901</v>
      </c>
      <c r="J5564">
        <v>1.15482338298312</v>
      </c>
      <c r="K5564">
        <v>1.14990280705996</v>
      </c>
      <c r="L5564">
        <v>1.15050726207006</v>
      </c>
      <c r="M5564">
        <v>1.15397847302975</v>
      </c>
      <c r="N5564">
        <v>1.1561332463340599</v>
      </c>
      <c r="O5564">
        <v>1.15980631644128</v>
      </c>
      <c r="P5564">
        <v>1.16021546176723</v>
      </c>
      <c r="Q5564">
        <v>1.15869175719359</v>
      </c>
      <c r="R5564">
        <v>1.14518339630747</v>
      </c>
      <c r="S5564">
        <v>1.15189236732065</v>
      </c>
      <c r="T5564">
        <v>1.15694736323415</v>
      </c>
      <c r="U5564">
        <v>1.1636030742172701</v>
      </c>
      <c r="V5564">
        <v>1.1707577828081599</v>
      </c>
      <c r="W5564">
        <v>1.17546204699565</v>
      </c>
      <c r="X5564">
        <v>1.17680980732555</v>
      </c>
      <c r="Y5564">
        <v>1.1758844942790001</v>
      </c>
      <c r="Z5564">
        <v>1.1749473359087399</v>
      </c>
      <c r="AA5564">
        <v>1.1737908535537001</v>
      </c>
      <c r="AB5564">
        <v>1.16942181947546</v>
      </c>
      <c r="AC5564">
        <v>1.1664031075408401</v>
      </c>
      <c r="AD5564">
        <v>1.1660106839419699</v>
      </c>
      <c r="AE5564">
        <v>1.16715110044429</v>
      </c>
      <c r="AF5564">
        <v>1.1693156650250001</v>
      </c>
      <c r="AG5564">
        <v>1.16703664602879</v>
      </c>
      <c r="AH5564">
        <v>1.1385763164330001</v>
      </c>
      <c r="AI5564">
        <v>1.11399038295802</v>
      </c>
      <c r="AJ5564">
        <v>1.0987825382166401</v>
      </c>
      <c r="AK5564">
        <v>1.08591020133219</v>
      </c>
    </row>
    <row r="5565" spans="1:37" hidden="1" x14ac:dyDescent="0.3">
      <c r="A5565" s="130" t="str">
        <f t="shared" si="130"/>
        <v>SDGbaseWaS_1BW_v6_3PVAXaoman</v>
      </c>
      <c r="B5565" s="130" t="s">
        <v>220</v>
      </c>
      <c r="C5565" s="130" t="s">
        <v>304</v>
      </c>
      <c r="D5565" s="4" t="s">
        <v>212</v>
      </c>
      <c r="E5565" t="s">
        <v>64</v>
      </c>
      <c r="F5565">
        <v>0.99999999999983402</v>
      </c>
      <c r="G5565">
        <v>1.1202168716190899</v>
      </c>
      <c r="H5565">
        <v>1.10229013662132</v>
      </c>
      <c r="I5565">
        <v>1.07489000134585</v>
      </c>
      <c r="J5565">
        <v>1.07134165358966</v>
      </c>
      <c r="K5565">
        <v>1.0696449533011401</v>
      </c>
      <c r="L5565">
        <v>1.06899699449742</v>
      </c>
      <c r="M5565">
        <v>1.07819593754487</v>
      </c>
      <c r="N5565">
        <v>1.0803517541352901</v>
      </c>
      <c r="O5565">
        <v>1.1511137803902001</v>
      </c>
      <c r="P5565">
        <v>1.1446895266991901</v>
      </c>
      <c r="Q5565">
        <v>1.12498860217362</v>
      </c>
      <c r="R5565">
        <v>1.10808650546049</v>
      </c>
      <c r="S5565">
        <v>1.0978058668464601</v>
      </c>
      <c r="T5565">
        <v>1.0912874330559801</v>
      </c>
      <c r="U5565">
        <v>1.0848211506394101</v>
      </c>
      <c r="V5565">
        <v>1.08101044318921</v>
      </c>
      <c r="W5565">
        <v>1.08035763474127</v>
      </c>
      <c r="X5565">
        <v>1.0784586201002599</v>
      </c>
      <c r="Y5565">
        <v>1.07474316576134</v>
      </c>
      <c r="Z5565">
        <v>1.0694399055619901</v>
      </c>
      <c r="AA5565">
        <v>1.07065305754184</v>
      </c>
      <c r="AB5565">
        <v>1.0621573124357899</v>
      </c>
      <c r="AC5565">
        <v>1.0603214393662701</v>
      </c>
      <c r="AD5565">
        <v>1.0650303954821101</v>
      </c>
      <c r="AE5565">
        <v>1.06988358573187</v>
      </c>
      <c r="AF5565">
        <v>1.07520882687054</v>
      </c>
      <c r="AG5565">
        <v>1.0717584877192701</v>
      </c>
      <c r="AH5565">
        <v>1.05114679638369</v>
      </c>
      <c r="AI5565">
        <v>1.02474400587043</v>
      </c>
      <c r="AJ5565">
        <v>1.0148139099473901</v>
      </c>
      <c r="AK5565">
        <v>1.0073237175892</v>
      </c>
    </row>
    <row r="5566" spans="1:37" hidden="1" x14ac:dyDescent="0.3">
      <c r="A5566" s="130" t="str">
        <f t="shared" si="130"/>
        <v>SDGbaseWaS_1BW_v6_3PVAXaelec</v>
      </c>
      <c r="B5566" s="130" t="s">
        <v>220</v>
      </c>
      <c r="C5566" s="130" t="s">
        <v>304</v>
      </c>
      <c r="D5566" s="4" t="s">
        <v>212</v>
      </c>
      <c r="E5566" t="s">
        <v>65</v>
      </c>
      <c r="F5566">
        <v>1</v>
      </c>
      <c r="G5566">
        <v>1.11797619213525</v>
      </c>
      <c r="H5566">
        <v>1.0032204451319899</v>
      </c>
      <c r="I5566">
        <v>1.0066259140220399</v>
      </c>
      <c r="J5566">
        <v>1.0513583138399401</v>
      </c>
      <c r="K5566">
        <v>1.0758836068434099</v>
      </c>
      <c r="L5566">
        <v>1.09520323512148</v>
      </c>
      <c r="M5566">
        <v>1.0832709538130401</v>
      </c>
      <c r="N5566">
        <v>1.05569821559098</v>
      </c>
      <c r="O5566">
        <v>1.0483169915613599</v>
      </c>
      <c r="P5566">
        <v>1.0590850410678401</v>
      </c>
      <c r="Q5566">
        <v>1.0900672874917099</v>
      </c>
      <c r="R5566">
        <v>1.1358202373119399</v>
      </c>
      <c r="S5566">
        <v>1.14971835280349</v>
      </c>
      <c r="T5566">
        <v>1.17152617238097</v>
      </c>
      <c r="U5566">
        <v>1.1851992872536401</v>
      </c>
      <c r="V5566">
        <v>1.18596476720421</v>
      </c>
      <c r="W5566">
        <v>1.1967770849672501</v>
      </c>
      <c r="X5566">
        <v>1.2002252253269701</v>
      </c>
      <c r="Y5566">
        <v>1.22653541694942</v>
      </c>
      <c r="Z5566">
        <v>1.25276179470527</v>
      </c>
      <c r="AA5566">
        <v>1.2763053334382499</v>
      </c>
      <c r="AB5566">
        <v>1.29874497645044</v>
      </c>
      <c r="AC5566">
        <v>1.3312335469726599</v>
      </c>
      <c r="AD5566">
        <v>1.36251766847867</v>
      </c>
      <c r="AE5566">
        <v>1.3872545442297399</v>
      </c>
      <c r="AF5566">
        <v>1.4106761888183299</v>
      </c>
      <c r="AG5566">
        <v>1.52815819032986</v>
      </c>
      <c r="AH5566">
        <v>1.6186834831921699</v>
      </c>
      <c r="AI5566">
        <v>1.74363910941926</v>
      </c>
      <c r="AJ5566">
        <v>1.8566822702544801</v>
      </c>
      <c r="AK5566">
        <v>1.9515059023177299</v>
      </c>
    </row>
    <row r="5567" spans="1:37" hidden="1" x14ac:dyDescent="0.3">
      <c r="A5567" s="130" t="str">
        <f t="shared" si="130"/>
        <v>SDGbaseWaS_1BW_v6_3PVAXawatr</v>
      </c>
      <c r="B5567" s="130" t="s">
        <v>220</v>
      </c>
      <c r="C5567" s="130" t="s">
        <v>304</v>
      </c>
      <c r="D5567" s="4" t="s">
        <v>212</v>
      </c>
      <c r="E5567" t="s">
        <v>66</v>
      </c>
      <c r="F5567">
        <v>1</v>
      </c>
      <c r="G5567">
        <v>0.85341584387208602</v>
      </c>
      <c r="H5567">
        <v>0.88798830853376698</v>
      </c>
      <c r="I5567">
        <v>0.88317606961747896</v>
      </c>
      <c r="J5567">
        <v>0.90939705811525995</v>
      </c>
      <c r="K5567">
        <v>0.92691836557305096</v>
      </c>
      <c r="L5567">
        <v>0.936831804242513</v>
      </c>
      <c r="M5567">
        <v>0.94051555618485705</v>
      </c>
      <c r="N5567">
        <v>0.93983288475516302</v>
      </c>
      <c r="O5567">
        <v>0.94054592281480098</v>
      </c>
      <c r="P5567">
        <v>0.94414913032671999</v>
      </c>
      <c r="Q5567">
        <v>0.94922971511704102</v>
      </c>
      <c r="R5567">
        <v>0.97227228174498703</v>
      </c>
      <c r="S5567">
        <v>0.97587346356962501</v>
      </c>
      <c r="T5567">
        <v>0.97712247049286405</v>
      </c>
      <c r="U5567">
        <v>0.97466657078879404</v>
      </c>
      <c r="V5567">
        <v>0.97772698689063098</v>
      </c>
      <c r="W5567">
        <v>0.97996770583873405</v>
      </c>
      <c r="X5567">
        <v>0.98019840655217005</v>
      </c>
      <c r="Y5567">
        <v>0.97810564873253603</v>
      </c>
      <c r="Z5567">
        <v>0.97738906801270897</v>
      </c>
      <c r="AA5567">
        <v>0.97655358246063295</v>
      </c>
      <c r="AB5567">
        <v>0.98385378011813496</v>
      </c>
      <c r="AC5567">
        <v>0.99098326723285002</v>
      </c>
      <c r="AD5567">
        <v>0.99750954092372601</v>
      </c>
      <c r="AE5567">
        <v>1.00248727422462</v>
      </c>
      <c r="AF5567">
        <v>1.0079515384620099</v>
      </c>
      <c r="AG5567">
        <v>1.0104724978341699</v>
      </c>
      <c r="AH5567">
        <v>1.0289540062731699</v>
      </c>
      <c r="AI5567">
        <v>1.0436646672735901</v>
      </c>
      <c r="AJ5567">
        <v>1.0522087421025099</v>
      </c>
      <c r="AK5567">
        <v>1.0583708830069101</v>
      </c>
    </row>
    <row r="5568" spans="1:37" hidden="1" x14ac:dyDescent="0.3">
      <c r="A5568" s="130" t="str">
        <f t="shared" si="130"/>
        <v>SDGbaseWaS_1BW_v6_3PVAXacons</v>
      </c>
      <c r="B5568" s="130" t="s">
        <v>220</v>
      </c>
      <c r="C5568" s="130" t="s">
        <v>304</v>
      </c>
      <c r="D5568" s="4" t="s">
        <v>212</v>
      </c>
      <c r="E5568" t="s">
        <v>67</v>
      </c>
      <c r="F5568">
        <v>1</v>
      </c>
      <c r="G5568">
        <v>1.1570551916238301</v>
      </c>
      <c r="H5568">
        <v>1.1196232513733799</v>
      </c>
      <c r="I5568">
        <v>1.16777878985956</v>
      </c>
      <c r="J5568">
        <v>1.1222504568084499</v>
      </c>
      <c r="K5568">
        <v>1.102133020521</v>
      </c>
      <c r="L5568">
        <v>1.09326701687724</v>
      </c>
      <c r="M5568">
        <v>1.09186858309291</v>
      </c>
      <c r="N5568">
        <v>1.0907783843416301</v>
      </c>
      <c r="O5568">
        <v>1.08678674095505</v>
      </c>
      <c r="P5568">
        <v>1.0888554457980799</v>
      </c>
      <c r="Q5568">
        <v>1.0915082583714999</v>
      </c>
      <c r="R5568">
        <v>1.03515873390571</v>
      </c>
      <c r="S5568">
        <v>1.0647147256497</v>
      </c>
      <c r="T5568">
        <v>1.0847906234453499</v>
      </c>
      <c r="U5568">
        <v>1.1001462626210301</v>
      </c>
      <c r="V5568">
        <v>1.11535138983917</v>
      </c>
      <c r="W5568">
        <v>1.1228302479825301</v>
      </c>
      <c r="X5568">
        <v>1.12216668385777</v>
      </c>
      <c r="Y5568">
        <v>1.1230110499711601</v>
      </c>
      <c r="Z5568">
        <v>1.12479378236034</v>
      </c>
      <c r="AA5568">
        <v>1.1238832791669999</v>
      </c>
      <c r="AB5568">
        <v>1.11403450031178</v>
      </c>
      <c r="AC5568">
        <v>1.11271988222495</v>
      </c>
      <c r="AD5568">
        <v>1.1179046195170801</v>
      </c>
      <c r="AE5568">
        <v>1.1241887361942799</v>
      </c>
      <c r="AF5568">
        <v>1.1299455239441401</v>
      </c>
      <c r="AG5568">
        <v>1.1306018381212499</v>
      </c>
      <c r="AH5568">
        <v>1.1175477017997599</v>
      </c>
      <c r="AI5568">
        <v>1.1056117993665899</v>
      </c>
      <c r="AJ5568">
        <v>1.10084194568919</v>
      </c>
      <c r="AK5568">
        <v>1.0963935355116801</v>
      </c>
    </row>
    <row r="5569" spans="1:37" hidden="1" x14ac:dyDescent="0.3">
      <c r="A5569" s="130" t="str">
        <f t="shared" si="130"/>
        <v>SDGbaseWaS_1BW_v6_3PVAXatrad</v>
      </c>
      <c r="B5569" s="130" t="s">
        <v>220</v>
      </c>
      <c r="C5569" s="130" t="s">
        <v>304</v>
      </c>
      <c r="D5569" s="4" t="s">
        <v>212</v>
      </c>
      <c r="E5569" t="s">
        <v>68</v>
      </c>
      <c r="F5569">
        <v>1.0000000000001401</v>
      </c>
      <c r="G5569">
        <v>1.00994118320222</v>
      </c>
      <c r="H5569">
        <v>1.0174164255489699</v>
      </c>
      <c r="I5569">
        <v>1.0288140354619699</v>
      </c>
      <c r="J5569">
        <v>1.01843992259641</v>
      </c>
      <c r="K5569">
        <v>1.01522173924226</v>
      </c>
      <c r="L5569">
        <v>1.0147832082036199</v>
      </c>
      <c r="M5569">
        <v>1.0177855740008499</v>
      </c>
      <c r="N5569">
        <v>1.0188160957763599</v>
      </c>
      <c r="O5569">
        <v>0.97156174826695696</v>
      </c>
      <c r="P5569">
        <v>0.97901995936841801</v>
      </c>
      <c r="Q5569">
        <v>0.99524325840635097</v>
      </c>
      <c r="R5569">
        <v>1.0044331367802</v>
      </c>
      <c r="S5569">
        <v>1.0175003215987399</v>
      </c>
      <c r="T5569">
        <v>1.0265031096324899</v>
      </c>
      <c r="U5569">
        <v>1.0340096670562799</v>
      </c>
      <c r="V5569">
        <v>1.0437524386267001</v>
      </c>
      <c r="W5569">
        <v>1.0497929620370801</v>
      </c>
      <c r="X5569">
        <v>1.05125668313486</v>
      </c>
      <c r="Y5569">
        <v>1.0494333835104099</v>
      </c>
      <c r="Z5569">
        <v>1.0465692090012499</v>
      </c>
      <c r="AA5569">
        <v>1.0444423985209199</v>
      </c>
      <c r="AB5569">
        <v>1.0256461015371201</v>
      </c>
      <c r="AC5569">
        <v>1.02094947365971</v>
      </c>
      <c r="AD5569">
        <v>1.0241054059393699</v>
      </c>
      <c r="AE5569">
        <v>1.0295748765867201</v>
      </c>
      <c r="AF5569">
        <v>1.0358700864744901</v>
      </c>
      <c r="AG5569">
        <v>1.03653350653312</v>
      </c>
      <c r="AH5569">
        <v>1.01616315547574</v>
      </c>
      <c r="AI5569">
        <v>0.99957245420412399</v>
      </c>
      <c r="AJ5569">
        <v>0.99159877157349197</v>
      </c>
      <c r="AK5569">
        <v>0.98598126084543702</v>
      </c>
    </row>
    <row r="5570" spans="1:37" hidden="1" x14ac:dyDescent="0.3">
      <c r="A5570" s="130" t="str">
        <f t="shared" si="130"/>
        <v>SDGbaseWaS_1BW_v6_3PVAXahotl</v>
      </c>
      <c r="B5570" s="130" t="s">
        <v>220</v>
      </c>
      <c r="C5570" s="130" t="s">
        <v>304</v>
      </c>
      <c r="D5570" s="4" t="s">
        <v>212</v>
      </c>
      <c r="E5570" t="s">
        <v>69</v>
      </c>
      <c r="F5570">
        <v>1</v>
      </c>
      <c r="G5570">
        <v>1.0203057677608101</v>
      </c>
      <c r="H5570">
        <v>1.0354658954157201</v>
      </c>
      <c r="I5570">
        <v>1.0014662876212701</v>
      </c>
      <c r="J5570">
        <v>1.0116068830653799</v>
      </c>
      <c r="K5570">
        <v>1.0202507060728201</v>
      </c>
      <c r="L5570">
        <v>1.02596492774971</v>
      </c>
      <c r="M5570">
        <v>1.0310208747324501</v>
      </c>
      <c r="N5570">
        <v>1.03384074044679</v>
      </c>
      <c r="O5570">
        <v>1.0472103201691301</v>
      </c>
      <c r="P5570">
        <v>1.04943389806631</v>
      </c>
      <c r="Q5570">
        <v>1.04942349719783</v>
      </c>
      <c r="R5570">
        <v>1.06621372107726</v>
      </c>
      <c r="S5570">
        <v>1.0662781775804899</v>
      </c>
      <c r="T5570">
        <v>1.06629243085745</v>
      </c>
      <c r="U5570">
        <v>1.0661979024619099</v>
      </c>
      <c r="V5570">
        <v>1.0681749338046</v>
      </c>
      <c r="W5570">
        <v>1.07112560117759</v>
      </c>
      <c r="X5570">
        <v>1.0741798316267199</v>
      </c>
      <c r="Y5570">
        <v>1.0732107062951</v>
      </c>
      <c r="Z5570">
        <v>1.0720491642744301</v>
      </c>
      <c r="AA5570">
        <v>1.07128178452582</v>
      </c>
      <c r="AB5570">
        <v>1.0735179319183199</v>
      </c>
      <c r="AC5570">
        <v>1.07277176873525</v>
      </c>
      <c r="AD5570">
        <v>1.0710753248701099</v>
      </c>
      <c r="AE5570">
        <v>1.0713013263715601</v>
      </c>
      <c r="AF5570">
        <v>1.0732418136439399</v>
      </c>
      <c r="AG5570">
        <v>1.0731373353577001</v>
      </c>
      <c r="AH5570">
        <v>1.0734423206911099</v>
      </c>
      <c r="AI5570">
        <v>1.0674889674340899</v>
      </c>
      <c r="AJ5570">
        <v>1.06102225725786</v>
      </c>
      <c r="AK5570">
        <v>1.0547761002068501</v>
      </c>
    </row>
    <row r="5571" spans="1:37" hidden="1" x14ac:dyDescent="0.3">
      <c r="A5571" s="130" t="str">
        <f t="shared" si="130"/>
        <v>SDGbaseWaS_1BW_v6_3PVAXaltrp-p</v>
      </c>
      <c r="B5571" s="130" t="s">
        <v>220</v>
      </c>
      <c r="C5571" s="130" t="s">
        <v>304</v>
      </c>
      <c r="D5571" s="4" t="s">
        <v>212</v>
      </c>
      <c r="E5571" t="s">
        <v>70</v>
      </c>
      <c r="F5571">
        <v>0.99999999999987499</v>
      </c>
      <c r="G5571">
        <v>0.98305514283809203</v>
      </c>
      <c r="H5571">
        <v>0.95941114210529599</v>
      </c>
      <c r="I5571">
        <v>0.95580691610768898</v>
      </c>
      <c r="J5571">
        <v>0.95654269215027998</v>
      </c>
      <c r="K5571">
        <v>0.95972281190400299</v>
      </c>
      <c r="L5571">
        <v>0.96101341900798098</v>
      </c>
      <c r="M5571">
        <v>0.96649752214051399</v>
      </c>
      <c r="N5571">
        <v>0.97512516597088705</v>
      </c>
      <c r="O5571">
        <v>0.99000614693682298</v>
      </c>
      <c r="P5571">
        <v>1.0001458633387601</v>
      </c>
      <c r="Q5571">
        <v>1.0050922716731301</v>
      </c>
      <c r="R5571">
        <v>1.02023099030798</v>
      </c>
      <c r="S5571">
        <v>1.0248720613315701</v>
      </c>
      <c r="T5571">
        <v>1.02724572133968</v>
      </c>
      <c r="U5571">
        <v>1.0289289219905999</v>
      </c>
      <c r="V5571">
        <v>1.0298210110674999</v>
      </c>
      <c r="W5571">
        <v>1.03156930700257</v>
      </c>
      <c r="X5571">
        <v>1.0308127190591001</v>
      </c>
      <c r="Y5571">
        <v>1.02714003971987</v>
      </c>
      <c r="Z5571">
        <v>1.0217877282068899</v>
      </c>
      <c r="AA5571">
        <v>1.0176925283732701</v>
      </c>
      <c r="AB5571">
        <v>1.0171184640442501</v>
      </c>
      <c r="AC5571">
        <v>1.0159505536067699</v>
      </c>
      <c r="AD5571">
        <v>1.0118242250851299</v>
      </c>
      <c r="AE5571">
        <v>1.0106024608450499</v>
      </c>
      <c r="AF5571">
        <v>1.0098984258282899</v>
      </c>
      <c r="AG5571">
        <v>1.0059475919582599</v>
      </c>
      <c r="AH5571">
        <v>1.00872936669881</v>
      </c>
      <c r="AI5571">
        <v>1.01141173140888</v>
      </c>
      <c r="AJ5571">
        <v>1.01915752038261</v>
      </c>
      <c r="AK5571">
        <v>1.02133505151824</v>
      </c>
    </row>
    <row r="5572" spans="1:37" hidden="1" x14ac:dyDescent="0.3">
      <c r="A5572" s="130" t="str">
        <f t="shared" si="130"/>
        <v>SDGbaseWaS_1BW_v6_3PVAXaltrp-f</v>
      </c>
      <c r="B5572" s="130" t="s">
        <v>220</v>
      </c>
      <c r="C5572" s="130" t="s">
        <v>304</v>
      </c>
      <c r="D5572" s="4" t="s">
        <v>212</v>
      </c>
      <c r="E5572" t="s">
        <v>71</v>
      </c>
      <c r="F5572">
        <v>1.00000000000025</v>
      </c>
      <c r="G5572">
        <v>0.93605883924037403</v>
      </c>
      <c r="H5572">
        <v>0.94104133445882399</v>
      </c>
      <c r="I5572">
        <v>0.98168019418478902</v>
      </c>
      <c r="J5572">
        <v>0.97600695754771005</v>
      </c>
      <c r="K5572">
        <v>0.96936973414375804</v>
      </c>
      <c r="L5572">
        <v>0.96172144716538699</v>
      </c>
      <c r="M5572">
        <v>0.96131030731771905</v>
      </c>
      <c r="N5572">
        <v>0.97759586625934902</v>
      </c>
      <c r="O5572">
        <v>0.97577858363201897</v>
      </c>
      <c r="P5572">
        <v>0.99520569929521996</v>
      </c>
      <c r="Q5572">
        <v>1.0158508535403701</v>
      </c>
      <c r="R5572">
        <v>0.99925750740657704</v>
      </c>
      <c r="S5572">
        <v>0.99484730407778499</v>
      </c>
      <c r="T5572">
        <v>1.00091163576811</v>
      </c>
      <c r="U5572">
        <v>1.01600034490155</v>
      </c>
      <c r="V5572">
        <v>1.0208067988874101</v>
      </c>
      <c r="W5572">
        <v>1.0149836457073</v>
      </c>
      <c r="X5572">
        <v>1.0148808079485401</v>
      </c>
      <c r="Y5572">
        <v>1.03154900704696</v>
      </c>
      <c r="Z5572">
        <v>1.0440930233339401</v>
      </c>
      <c r="AA5572">
        <v>1.04537291789882</v>
      </c>
      <c r="AB5572">
        <v>1.0395332243045201</v>
      </c>
      <c r="AC5572">
        <v>1.0434911878497399</v>
      </c>
      <c r="AD5572">
        <v>1.0401668306703</v>
      </c>
      <c r="AE5572">
        <v>1.0373172431245301</v>
      </c>
      <c r="AF5572">
        <v>1.0244086617949999</v>
      </c>
      <c r="AG5572">
        <v>1.0133341783190399</v>
      </c>
      <c r="AH5572">
        <v>1.02321028819675</v>
      </c>
      <c r="AI5572">
        <v>1.0326032697490199</v>
      </c>
      <c r="AJ5572">
        <v>1.04393945160556</v>
      </c>
      <c r="AK5572">
        <v>1.0526696437729699</v>
      </c>
    </row>
    <row r="5573" spans="1:37" hidden="1" x14ac:dyDescent="0.3">
      <c r="A5573" s="130" t="str">
        <f t="shared" si="130"/>
        <v>SDGbaseWaS_1BW_v6_3PVAXaotrp-p</v>
      </c>
      <c r="B5573" s="130" t="s">
        <v>220</v>
      </c>
      <c r="C5573" s="130" t="s">
        <v>304</v>
      </c>
      <c r="D5573" s="4" t="s">
        <v>212</v>
      </c>
      <c r="E5573" t="s">
        <v>72</v>
      </c>
      <c r="F5573">
        <v>0.99999999999994704</v>
      </c>
      <c r="G5573">
        <v>1.0774888506042599</v>
      </c>
      <c r="H5573">
        <v>1.07618054924398</v>
      </c>
      <c r="I5573">
        <v>1.0815048294368601</v>
      </c>
      <c r="J5573">
        <v>1.07581034098387</v>
      </c>
      <c r="K5573">
        <v>1.0617869267911599</v>
      </c>
      <c r="L5573">
        <v>1.0445496816561901</v>
      </c>
      <c r="M5573">
        <v>1.0285196948625399</v>
      </c>
      <c r="N5573">
        <v>1.01449372504794</v>
      </c>
      <c r="O5573">
        <v>0.96404081228579597</v>
      </c>
      <c r="P5573">
        <v>0.96660902472961596</v>
      </c>
      <c r="Q5573">
        <v>0.97442820686640996</v>
      </c>
      <c r="R5573">
        <v>0.99708208946969201</v>
      </c>
      <c r="S5573">
        <v>0.99968074218977898</v>
      </c>
      <c r="T5573">
        <v>0.99975604472687896</v>
      </c>
      <c r="U5573">
        <v>0.99804006165597703</v>
      </c>
      <c r="V5573">
        <v>0.99986192155323605</v>
      </c>
      <c r="W5573">
        <v>0.99974993561320802</v>
      </c>
      <c r="X5573">
        <v>0.99223408482522402</v>
      </c>
      <c r="Y5573">
        <v>0.98648849300430597</v>
      </c>
      <c r="Z5573">
        <v>0.98139419290869301</v>
      </c>
      <c r="AA5573">
        <v>0.97515106282007102</v>
      </c>
      <c r="AB5573">
        <v>0.96070894871415302</v>
      </c>
      <c r="AC5573">
        <v>0.95995293752027699</v>
      </c>
      <c r="AD5573">
        <v>0.96547240715831195</v>
      </c>
      <c r="AE5573">
        <v>0.97461910311923405</v>
      </c>
      <c r="AF5573">
        <v>0.98234238214688796</v>
      </c>
      <c r="AG5573">
        <v>0.98542743150064005</v>
      </c>
      <c r="AH5573">
        <v>0.98305149035462103</v>
      </c>
      <c r="AI5573">
        <v>0.99297497050059802</v>
      </c>
      <c r="AJ5573">
        <v>1.0089565625097701</v>
      </c>
      <c r="AK5573">
        <v>1.0233311577950901</v>
      </c>
    </row>
    <row r="5574" spans="1:37" hidden="1" x14ac:dyDescent="0.3">
      <c r="A5574" s="130" t="str">
        <f t="shared" si="130"/>
        <v>SDGbaseWaS_1BW_v6_3PVAXaotrp-f</v>
      </c>
      <c r="B5574" s="130" t="s">
        <v>220</v>
      </c>
      <c r="C5574" s="130" t="s">
        <v>304</v>
      </c>
      <c r="D5574" s="4" t="s">
        <v>212</v>
      </c>
      <c r="E5574" t="s">
        <v>73</v>
      </c>
      <c r="F5574">
        <v>1.0000000000000799</v>
      </c>
      <c r="G5574">
        <v>1.00947830041478</v>
      </c>
      <c r="H5574">
        <v>1.0163021933455401</v>
      </c>
      <c r="I5574">
        <v>1.04170055950746</v>
      </c>
      <c r="J5574">
        <v>1.0227498927090199</v>
      </c>
      <c r="K5574">
        <v>1.00850520303597</v>
      </c>
      <c r="L5574">
        <v>0.99689570506397795</v>
      </c>
      <c r="M5574">
        <v>0.99252884040514699</v>
      </c>
      <c r="N5574">
        <v>0.998208522077627</v>
      </c>
      <c r="O5574">
        <v>0.97824359934970795</v>
      </c>
      <c r="P5574">
        <v>0.98939870172215805</v>
      </c>
      <c r="Q5574">
        <v>1.0040030679215599</v>
      </c>
      <c r="R5574">
        <v>1.0003710742648599</v>
      </c>
      <c r="S5574">
        <v>0.99816943055162</v>
      </c>
      <c r="T5574">
        <v>1.00202571332321</v>
      </c>
      <c r="U5574">
        <v>1.01082037086122</v>
      </c>
      <c r="V5574">
        <v>1.0163671251767501</v>
      </c>
      <c r="W5574">
        <v>1.0139760518643299</v>
      </c>
      <c r="X5574">
        <v>1.00873876586968</v>
      </c>
      <c r="Y5574">
        <v>1.01661005722959</v>
      </c>
      <c r="Z5574">
        <v>1.0232909224776201</v>
      </c>
      <c r="AA5574">
        <v>1.0231775911065599</v>
      </c>
      <c r="AB5574">
        <v>1.01390540305957</v>
      </c>
      <c r="AC5574">
        <v>1.01569100046664</v>
      </c>
      <c r="AD5574">
        <v>1.0174286362360201</v>
      </c>
      <c r="AE5574">
        <v>1.02029123105401</v>
      </c>
      <c r="AF5574">
        <v>1.0153053981295601</v>
      </c>
      <c r="AG5574">
        <v>1.00911704745836</v>
      </c>
      <c r="AH5574">
        <v>1.00857779869446</v>
      </c>
      <c r="AI5574">
        <v>1.01257894354091</v>
      </c>
      <c r="AJ5574">
        <v>1.0209563635847401</v>
      </c>
      <c r="AK5574">
        <v>1.0286188627045001</v>
      </c>
    </row>
    <row r="5575" spans="1:37" hidden="1" x14ac:dyDescent="0.3">
      <c r="A5575" s="130" t="str">
        <f t="shared" si="130"/>
        <v>SDGbaseWaS_1BW_v6_3PVAXaprtr</v>
      </c>
      <c r="B5575" s="130" t="s">
        <v>220</v>
      </c>
      <c r="C5575" s="130" t="s">
        <v>304</v>
      </c>
      <c r="D5575" s="4" t="s">
        <v>212</v>
      </c>
      <c r="E5575" t="s">
        <v>74</v>
      </c>
      <c r="F5575">
        <v>1.00000000000004</v>
      </c>
      <c r="G5575">
        <v>1.021934951779</v>
      </c>
      <c r="H5575">
        <v>1.01637702788433</v>
      </c>
      <c r="I5575">
        <v>0.98984312101265903</v>
      </c>
      <c r="J5575">
        <v>0.97318913068925705</v>
      </c>
      <c r="K5575">
        <v>0.97005479013096996</v>
      </c>
      <c r="L5575">
        <v>0.97014898392994597</v>
      </c>
      <c r="M5575">
        <v>0.97212019128270999</v>
      </c>
      <c r="N5575">
        <v>0.97558795831351997</v>
      </c>
      <c r="O5575">
        <v>0.96653345989192097</v>
      </c>
      <c r="P5575">
        <v>0.97504760728621598</v>
      </c>
      <c r="Q5575">
        <v>0.98427686827120897</v>
      </c>
      <c r="R5575">
        <v>1.0021611482920001</v>
      </c>
      <c r="S5575">
        <v>1.0099518073390501</v>
      </c>
      <c r="T5575">
        <v>1.01580689292939</v>
      </c>
      <c r="U5575">
        <v>1.02347153973594</v>
      </c>
      <c r="V5575">
        <v>1.03053468396804</v>
      </c>
      <c r="W5575">
        <v>1.0336667050294699</v>
      </c>
      <c r="X5575">
        <v>1.03541804723032</v>
      </c>
      <c r="Y5575">
        <v>1.03462603659001</v>
      </c>
      <c r="Z5575">
        <v>1.0279541937894101</v>
      </c>
      <c r="AA5575">
        <v>1.0217853672869599</v>
      </c>
      <c r="AB5575">
        <v>1.01902783931645</v>
      </c>
      <c r="AC5575">
        <v>1.01689411207845</v>
      </c>
      <c r="AD5575">
        <v>1.0195850999598</v>
      </c>
      <c r="AE5575">
        <v>1.02366339496174</v>
      </c>
      <c r="AF5575">
        <v>1.02806253388831</v>
      </c>
      <c r="AG5575">
        <v>1.0233297929801199</v>
      </c>
      <c r="AH5575">
        <v>0.99794371344293298</v>
      </c>
      <c r="AI5575">
        <v>0.97465271862172498</v>
      </c>
      <c r="AJ5575">
        <v>0.95821000274439205</v>
      </c>
      <c r="AK5575">
        <v>0.94444667186736697</v>
      </c>
    </row>
    <row r="5576" spans="1:37" hidden="1" x14ac:dyDescent="0.3">
      <c r="A5576" s="130" t="str">
        <f t="shared" si="130"/>
        <v>SDGbaseWaS_1BW_v6_3PVAXatrps</v>
      </c>
      <c r="B5576" s="130" t="s">
        <v>220</v>
      </c>
      <c r="C5576" s="130" t="s">
        <v>304</v>
      </c>
      <c r="D5576" s="4" t="s">
        <v>212</v>
      </c>
      <c r="E5576" t="s">
        <v>75</v>
      </c>
      <c r="F5576">
        <v>1.00000000000004</v>
      </c>
      <c r="G5576">
        <v>0.99815684527526105</v>
      </c>
      <c r="H5576">
        <v>0.99578040582369098</v>
      </c>
      <c r="I5576">
        <v>0.98862889917331997</v>
      </c>
      <c r="J5576">
        <v>0.98819827010128403</v>
      </c>
      <c r="K5576">
        <v>0.99241062644113998</v>
      </c>
      <c r="L5576">
        <v>0.99526573673489405</v>
      </c>
      <c r="M5576">
        <v>0.99405636851916301</v>
      </c>
      <c r="N5576">
        <v>0.99285188130086199</v>
      </c>
      <c r="O5576">
        <v>0.98918192236306801</v>
      </c>
      <c r="P5576">
        <v>0.98893764734777501</v>
      </c>
      <c r="Q5576">
        <v>0.98785124289164605</v>
      </c>
      <c r="R5576">
        <v>0.99496271179949203</v>
      </c>
      <c r="S5576">
        <v>1.0051874516908199</v>
      </c>
      <c r="T5576">
        <v>1.0114071171544701</v>
      </c>
      <c r="U5576">
        <v>1.0173778754326299</v>
      </c>
      <c r="V5576">
        <v>1.02350606181203</v>
      </c>
      <c r="W5576">
        <v>1.0297418749865701</v>
      </c>
      <c r="X5576">
        <v>1.0309361991409001</v>
      </c>
      <c r="Y5576">
        <v>1.0316805767944</v>
      </c>
      <c r="Z5576">
        <v>1.03194466264688</v>
      </c>
      <c r="AA5576">
        <v>1.03176443488514</v>
      </c>
      <c r="AB5576">
        <v>1.0480563016570199</v>
      </c>
      <c r="AC5576">
        <v>1.0609959407367999</v>
      </c>
      <c r="AD5576">
        <v>1.07131792460606</v>
      </c>
      <c r="AE5576">
        <v>1.0788222086038699</v>
      </c>
      <c r="AF5576">
        <v>1.0843309623028901</v>
      </c>
      <c r="AG5576">
        <v>1.08099227739249</v>
      </c>
      <c r="AH5576">
        <v>1.082608095846</v>
      </c>
      <c r="AI5576">
        <v>1.08361420589199</v>
      </c>
      <c r="AJ5576">
        <v>1.0847583596673001</v>
      </c>
      <c r="AK5576">
        <v>1.08555989865737</v>
      </c>
    </row>
    <row r="5577" spans="1:37" hidden="1" x14ac:dyDescent="0.3">
      <c r="A5577" s="130" t="str">
        <f t="shared" ref="A5577:A5581" si="131">_xlfn.CONCAT(C5577,D5577,E5577)</f>
        <v>SDGbaseWaS_1BW_v6_3PVAXacomm</v>
      </c>
      <c r="B5577" s="130" t="s">
        <v>220</v>
      </c>
      <c r="C5577" s="130" t="s">
        <v>304</v>
      </c>
      <c r="D5577" s="4" t="s">
        <v>212</v>
      </c>
      <c r="E5577" t="s">
        <v>76</v>
      </c>
      <c r="F5577">
        <v>1.00000000000003</v>
      </c>
      <c r="G5577">
        <v>0.880663512485233</v>
      </c>
      <c r="H5577">
        <v>0.91604355626188705</v>
      </c>
      <c r="I5577">
        <v>0.92921193950126202</v>
      </c>
      <c r="J5577">
        <v>0.94273223880536205</v>
      </c>
      <c r="K5577">
        <v>0.95162280448287595</v>
      </c>
      <c r="L5577">
        <v>0.95640734892233503</v>
      </c>
      <c r="M5577">
        <v>0.96185605296473797</v>
      </c>
      <c r="N5577">
        <v>0.96402627157611698</v>
      </c>
      <c r="O5577">
        <v>0.96342896104303499</v>
      </c>
      <c r="P5577">
        <v>0.96655812640382999</v>
      </c>
      <c r="Q5577">
        <v>0.97070232047737803</v>
      </c>
      <c r="R5577">
        <v>0.97994227642429199</v>
      </c>
      <c r="S5577">
        <v>0.98401478014575805</v>
      </c>
      <c r="T5577">
        <v>0.98716810747525896</v>
      </c>
      <c r="U5577">
        <v>0.98919990373723798</v>
      </c>
      <c r="V5577">
        <v>0.99547153057930504</v>
      </c>
      <c r="W5577">
        <v>1.00017947442539</v>
      </c>
      <c r="X5577">
        <v>1.00297007669227</v>
      </c>
      <c r="Y5577">
        <v>1.00375936684494</v>
      </c>
      <c r="Z5577">
        <v>1.0039466851255701</v>
      </c>
      <c r="AA5577">
        <v>1.0030724128380999</v>
      </c>
      <c r="AB5577">
        <v>0.99428011894298496</v>
      </c>
      <c r="AC5577">
        <v>0.99334931405607696</v>
      </c>
      <c r="AD5577">
        <v>0.99660427527726203</v>
      </c>
      <c r="AE5577">
        <v>1.00068755352137</v>
      </c>
      <c r="AF5577">
        <v>1.00539547922714</v>
      </c>
      <c r="AG5577">
        <v>1.00662480052697</v>
      </c>
      <c r="AH5577">
        <v>1.0077618897298199</v>
      </c>
      <c r="AI5577">
        <v>1.0059968984805301</v>
      </c>
      <c r="AJ5577">
        <v>1.0044967586395901</v>
      </c>
      <c r="AK5577">
        <v>1.0030638110338199</v>
      </c>
    </row>
    <row r="5578" spans="1:37" hidden="1" x14ac:dyDescent="0.3">
      <c r="A5578" s="130" t="str">
        <f t="shared" si="131"/>
        <v>SDGbaseWaS_1BW_v6_3PVAXafsrv</v>
      </c>
      <c r="B5578" s="130" t="s">
        <v>220</v>
      </c>
      <c r="C5578" s="130" t="s">
        <v>304</v>
      </c>
      <c r="D5578" s="4" t="s">
        <v>212</v>
      </c>
      <c r="E5578" t="s">
        <v>77</v>
      </c>
      <c r="F5578">
        <v>1</v>
      </c>
      <c r="G5578">
        <v>0.960198491500034</v>
      </c>
      <c r="H5578">
        <v>0.97321018109262303</v>
      </c>
      <c r="I5578">
        <v>0.96391232483468803</v>
      </c>
      <c r="J5578">
        <v>0.96607664147727301</v>
      </c>
      <c r="K5578">
        <v>0.97074523207558305</v>
      </c>
      <c r="L5578">
        <v>0.97583300491743896</v>
      </c>
      <c r="M5578">
        <v>0.98056050993934996</v>
      </c>
      <c r="N5578">
        <v>0.98379119539454896</v>
      </c>
      <c r="O5578">
        <v>0.98200063350365896</v>
      </c>
      <c r="P5578">
        <v>0.98576586609936501</v>
      </c>
      <c r="Q5578">
        <v>0.98956527233265001</v>
      </c>
      <c r="R5578">
        <v>1.0026295726769501</v>
      </c>
      <c r="S5578">
        <v>1.00660995853685</v>
      </c>
      <c r="T5578">
        <v>1.00956122968485</v>
      </c>
      <c r="U5578">
        <v>1.01310828220242</v>
      </c>
      <c r="V5578">
        <v>1.01772732488451</v>
      </c>
      <c r="W5578">
        <v>1.02204042150043</v>
      </c>
      <c r="X5578">
        <v>1.0251800614458799</v>
      </c>
      <c r="Y5578">
        <v>1.0251259053372599</v>
      </c>
      <c r="Z5578">
        <v>1.0248188489994601</v>
      </c>
      <c r="AA5578">
        <v>1.0238088728513699</v>
      </c>
      <c r="AB5578">
        <v>1.0219646510234801</v>
      </c>
      <c r="AC5578">
        <v>1.02148171764406</v>
      </c>
      <c r="AD5578">
        <v>1.02179977320486</v>
      </c>
      <c r="AE5578">
        <v>1.0229681837971401</v>
      </c>
      <c r="AF5578">
        <v>1.02536076157779</v>
      </c>
      <c r="AG5578">
        <v>1.02530314535351</v>
      </c>
      <c r="AH5578">
        <v>1.0136595440373599</v>
      </c>
      <c r="AI5578">
        <v>1.00178489906588</v>
      </c>
      <c r="AJ5578">
        <v>0.99265476046537404</v>
      </c>
      <c r="AK5578">
        <v>0.98472202907477802</v>
      </c>
    </row>
    <row r="5579" spans="1:37" hidden="1" x14ac:dyDescent="0.3">
      <c r="A5579" s="130" t="str">
        <f t="shared" si="131"/>
        <v>SDGbaseWaS_1BW_v6_3PVAXabsrv</v>
      </c>
      <c r="B5579" s="130" t="s">
        <v>220</v>
      </c>
      <c r="C5579" s="130" t="s">
        <v>304</v>
      </c>
      <c r="D5579" s="4" t="s">
        <v>212</v>
      </c>
      <c r="E5579" t="s">
        <v>78</v>
      </c>
      <c r="F5579">
        <v>1.00000000000004</v>
      </c>
      <c r="G5579">
        <v>0.88875291512841204</v>
      </c>
      <c r="H5579">
        <v>0.91331721034305702</v>
      </c>
      <c r="I5579">
        <v>0.920046530774138</v>
      </c>
      <c r="J5579">
        <v>0.93134884944320895</v>
      </c>
      <c r="K5579">
        <v>0.94060105864253496</v>
      </c>
      <c r="L5579">
        <v>0.94672941751593898</v>
      </c>
      <c r="M5579">
        <v>0.95188735503044397</v>
      </c>
      <c r="N5579">
        <v>0.95481989997412997</v>
      </c>
      <c r="O5579">
        <v>0.95321719152199003</v>
      </c>
      <c r="P5579">
        <v>0.95726154489340598</v>
      </c>
      <c r="Q5579">
        <v>0.96206242245924001</v>
      </c>
      <c r="R5579">
        <v>0.97372350473509495</v>
      </c>
      <c r="S5579">
        <v>0.97775255158131202</v>
      </c>
      <c r="T5579">
        <v>0.98075681510354396</v>
      </c>
      <c r="U5579">
        <v>0.98314420769703703</v>
      </c>
      <c r="V5579">
        <v>0.98880187805834396</v>
      </c>
      <c r="W5579">
        <v>0.99320657461902295</v>
      </c>
      <c r="X5579">
        <v>0.99577625297582195</v>
      </c>
      <c r="Y5579">
        <v>0.99628768526340605</v>
      </c>
      <c r="Z5579">
        <v>0.99667862933626095</v>
      </c>
      <c r="AA5579">
        <v>0.99583051324985306</v>
      </c>
      <c r="AB5579">
        <v>0.99168887205063805</v>
      </c>
      <c r="AC5579">
        <v>0.99077343169078802</v>
      </c>
      <c r="AD5579">
        <v>0.991907766521681</v>
      </c>
      <c r="AE5579">
        <v>0.99431208106105895</v>
      </c>
      <c r="AF5579">
        <v>0.99795199291010595</v>
      </c>
      <c r="AG5579">
        <v>0.99892292253476</v>
      </c>
      <c r="AH5579">
        <v>0.99880538403737895</v>
      </c>
      <c r="AI5579">
        <v>0.99656040516635203</v>
      </c>
      <c r="AJ5579">
        <v>0.99428569002520695</v>
      </c>
      <c r="AK5579">
        <v>0.99218725827137999</v>
      </c>
    </row>
    <row r="5580" spans="1:37" hidden="1" x14ac:dyDescent="0.3">
      <c r="A5580" s="130" t="str">
        <f t="shared" si="131"/>
        <v>SDGbaseWaS_1BW_v6_3PVAXagsrv</v>
      </c>
      <c r="B5580" s="130" t="s">
        <v>220</v>
      </c>
      <c r="C5580" s="130" t="s">
        <v>304</v>
      </c>
      <c r="D5580" s="4" t="s">
        <v>212</v>
      </c>
      <c r="E5580" t="s">
        <v>79</v>
      </c>
      <c r="F5580">
        <v>1.00000000000004</v>
      </c>
      <c r="G5580">
        <v>1.0130810056927499</v>
      </c>
      <c r="H5580">
        <v>1.01816758618407</v>
      </c>
      <c r="I5580">
        <v>1.0387531702903099</v>
      </c>
      <c r="J5580">
        <v>1.0245777050292499</v>
      </c>
      <c r="K5580">
        <v>1.0193916872922599</v>
      </c>
      <c r="L5580">
        <v>1.0186216603703799</v>
      </c>
      <c r="M5580">
        <v>1.01965084749237</v>
      </c>
      <c r="N5580">
        <v>1.0200707793909201</v>
      </c>
      <c r="O5580">
        <v>1.0127849677538301</v>
      </c>
      <c r="P5580">
        <v>1.01383032935444</v>
      </c>
      <c r="Q5580">
        <v>1.01531653712682</v>
      </c>
      <c r="R5580">
        <v>1.02014334059673</v>
      </c>
      <c r="S5580">
        <v>1.0234613821493399</v>
      </c>
      <c r="T5580">
        <v>1.02578547414343</v>
      </c>
      <c r="U5580">
        <v>1.0297167328096899</v>
      </c>
      <c r="V5580">
        <v>1.0341076833546801</v>
      </c>
      <c r="W5580">
        <v>1.03728916809452</v>
      </c>
      <c r="X5580">
        <v>1.0389148125627401</v>
      </c>
      <c r="Y5580">
        <v>1.0375634451614899</v>
      </c>
      <c r="Z5580">
        <v>1.03620517173139</v>
      </c>
      <c r="AA5580">
        <v>1.0347789981811599</v>
      </c>
      <c r="AB5580">
        <v>1.0306666624910901</v>
      </c>
      <c r="AC5580">
        <v>1.02884230323537</v>
      </c>
      <c r="AD5580">
        <v>1.02884783822268</v>
      </c>
      <c r="AE5580">
        <v>1.03010145822738</v>
      </c>
      <c r="AF5580">
        <v>1.0321913876967499</v>
      </c>
      <c r="AG5580">
        <v>1.0308227536880701</v>
      </c>
      <c r="AH5580">
        <v>1.0079470498343599</v>
      </c>
      <c r="AI5580">
        <v>0.98911014173394496</v>
      </c>
      <c r="AJ5580">
        <v>0.97713630320646705</v>
      </c>
      <c r="AK5580">
        <v>0.96737980981633298</v>
      </c>
    </row>
    <row r="5581" spans="1:37" hidden="1" x14ac:dyDescent="0.3">
      <c r="A5581" s="130" t="str">
        <f t="shared" si="131"/>
        <v>SDGbaseWaS_1BW_v6_3PVAXaosrv</v>
      </c>
      <c r="B5581" s="130" t="s">
        <v>220</v>
      </c>
      <c r="C5581" s="130" t="s">
        <v>304</v>
      </c>
      <c r="D5581" s="4" t="s">
        <v>212</v>
      </c>
      <c r="E5581" t="s">
        <v>80</v>
      </c>
      <c r="F5581">
        <v>1</v>
      </c>
      <c r="G5581">
        <v>1.13999631304969</v>
      </c>
      <c r="H5581">
        <v>1.1200549289194099</v>
      </c>
      <c r="I5581">
        <v>1.0912240217518401</v>
      </c>
      <c r="J5581">
        <v>1.0898210604455001</v>
      </c>
      <c r="K5581">
        <v>1.08961884378733</v>
      </c>
      <c r="L5581">
        <v>1.0892402271155499</v>
      </c>
      <c r="M5581">
        <v>1.09076346003137</v>
      </c>
      <c r="N5581">
        <v>1.0922505557509601</v>
      </c>
      <c r="O5581">
        <v>1.0910209430647</v>
      </c>
      <c r="P5581">
        <v>1.09469650912538</v>
      </c>
      <c r="Q5581">
        <v>1.09911988942726</v>
      </c>
      <c r="R5581">
        <v>1.11143083684875</v>
      </c>
      <c r="S5581">
        <v>1.1154368759534901</v>
      </c>
      <c r="T5581">
        <v>1.1184999501406401</v>
      </c>
      <c r="U5581">
        <v>1.1210451473431799</v>
      </c>
      <c r="V5581">
        <v>1.1267418335797801</v>
      </c>
      <c r="W5581">
        <v>1.1315161911882801</v>
      </c>
      <c r="X5581">
        <v>1.13450073883911</v>
      </c>
      <c r="Y5581">
        <v>1.1356241994438501</v>
      </c>
      <c r="Z5581">
        <v>1.1362571025294299</v>
      </c>
      <c r="AA5581">
        <v>1.1354404868532499</v>
      </c>
      <c r="AB5581">
        <v>1.1313076897371199</v>
      </c>
      <c r="AC5581">
        <v>1.1303941286103201</v>
      </c>
      <c r="AD5581">
        <v>1.1309257010912299</v>
      </c>
      <c r="AE5581">
        <v>1.1324004107613499</v>
      </c>
      <c r="AF5581">
        <v>1.13507852260166</v>
      </c>
      <c r="AG5581">
        <v>1.13548747699653</v>
      </c>
      <c r="AH5581">
        <v>1.13634368841643</v>
      </c>
      <c r="AI5581">
        <v>1.1347044370844801</v>
      </c>
      <c r="AJ5581">
        <v>1.13195240200727</v>
      </c>
      <c r="AK5581">
        <v>1.12887039380551</v>
      </c>
    </row>
    <row r="5582" spans="1:37" hidden="1" x14ac:dyDescent="0.3">
      <c r="A5582" s="130" t="str">
        <f t="shared" ref="A5582" si="132">_xlfn.CONCAT(C5582,D5582,E5582)</f>
        <v>SDGbaseWaS_1BW_v6_3utaxbase</v>
      </c>
      <c r="B5582" s="130" t="s">
        <v>220</v>
      </c>
      <c r="C5582" s="130" t="s">
        <v>304</v>
      </c>
      <c r="D5582" s="3" t="s">
        <v>224</v>
      </c>
      <c r="E5582" s="4" t="s">
        <v>218</v>
      </c>
      <c r="F5582">
        <v>58.648751329495703</v>
      </c>
      <c r="G5582">
        <v>55.583243315480502</v>
      </c>
      <c r="H5582">
        <v>57.228719535001403</v>
      </c>
      <c r="I5582">
        <v>56.978263914142801</v>
      </c>
      <c r="J5582">
        <v>54.141976962160498</v>
      </c>
      <c r="K5582">
        <v>55.667239806919802</v>
      </c>
      <c r="L5582">
        <v>57.081452735645101</v>
      </c>
      <c r="M5582">
        <v>58.316699714618402</v>
      </c>
      <c r="N5582">
        <v>58.506797992403001</v>
      </c>
      <c r="O5582">
        <v>58.7740317919191</v>
      </c>
      <c r="P5582">
        <v>59.713926629260698</v>
      </c>
      <c r="Q5582">
        <v>60.621486797940399</v>
      </c>
      <c r="R5582">
        <v>63.815486664002897</v>
      </c>
      <c r="S5582">
        <v>66.246531283780499</v>
      </c>
      <c r="T5582">
        <v>67.877241742230794</v>
      </c>
      <c r="U5582">
        <v>69.955706100247696</v>
      </c>
      <c r="V5582">
        <v>72.093580331001306</v>
      </c>
      <c r="W5582">
        <v>74.213369869714001</v>
      </c>
      <c r="X5582">
        <v>76.438309231051903</v>
      </c>
      <c r="Y5582">
        <v>78.167931250437505</v>
      </c>
      <c r="Z5582">
        <v>81.020459138117005</v>
      </c>
      <c r="AA5582">
        <v>85.023846381755803</v>
      </c>
      <c r="AB5582">
        <v>90.519768496669997</v>
      </c>
      <c r="AC5582">
        <v>90.858415745990797</v>
      </c>
      <c r="AD5582">
        <v>87.805456589795398</v>
      </c>
      <c r="AE5582">
        <v>88.844829310243995</v>
      </c>
      <c r="AF5582">
        <v>90.812162454378495</v>
      </c>
      <c r="AG5582">
        <v>92.279882106423003</v>
      </c>
      <c r="AH5582">
        <v>96.087885752577193</v>
      </c>
      <c r="AI5582">
        <v>98.281864443932406</v>
      </c>
      <c r="AJ5582">
        <v>102.212954118947</v>
      </c>
      <c r="AK5582">
        <v>105.258954848811</v>
      </c>
    </row>
    <row r="5583" spans="1:37" hidden="1" x14ac:dyDescent="0.3">
      <c r="A5583" s="130" t="str">
        <f t="shared" ref="A5583:A5589" si="133">_xlfn.CONCAT(C5583,D5583,E5583)</f>
        <v>SDGbaseWaS_1BW_v6_3imptaxbase</v>
      </c>
      <c r="B5583" s="130" t="s">
        <v>220</v>
      </c>
      <c r="C5583" s="130" t="s">
        <v>304</v>
      </c>
      <c r="D5583" s="3" t="s">
        <v>219</v>
      </c>
      <c r="E5583" s="4" t="s">
        <v>218</v>
      </c>
      <c r="F5583">
        <v>53.826071644541003</v>
      </c>
      <c r="G5583">
        <v>51.0837549263521</v>
      </c>
      <c r="H5583">
        <v>53.156780295626199</v>
      </c>
      <c r="I5583">
        <v>54.137418293583004</v>
      </c>
      <c r="J5583">
        <v>55.571049538784301</v>
      </c>
      <c r="K5583">
        <v>57.054963297841702</v>
      </c>
      <c r="L5583">
        <v>58.7106460661131</v>
      </c>
      <c r="M5583">
        <v>60.558226034646502</v>
      </c>
      <c r="N5583">
        <v>62.475742881978903</v>
      </c>
      <c r="O5583">
        <v>66.006809265546906</v>
      </c>
      <c r="P5583">
        <v>68.408103381939497</v>
      </c>
      <c r="Q5583">
        <v>70.469264152544298</v>
      </c>
      <c r="R5583">
        <v>72.778434128728307</v>
      </c>
      <c r="S5583">
        <v>75.192080865391205</v>
      </c>
      <c r="T5583">
        <v>77.773016691249595</v>
      </c>
      <c r="U5583">
        <v>80.691313184364404</v>
      </c>
      <c r="V5583">
        <v>83.472932062197501</v>
      </c>
      <c r="W5583">
        <v>86.464317415435602</v>
      </c>
      <c r="X5583">
        <v>89.699088673173193</v>
      </c>
      <c r="Y5583">
        <v>92.375312865429507</v>
      </c>
      <c r="Z5583">
        <v>94.970635148956703</v>
      </c>
      <c r="AA5583">
        <v>97.708479363175698</v>
      </c>
      <c r="AB5583">
        <v>100.993974582774</v>
      </c>
      <c r="AC5583">
        <v>103.926616583266</v>
      </c>
      <c r="AD5583">
        <v>106.86758221076001</v>
      </c>
      <c r="AE5583">
        <v>109.963453150622</v>
      </c>
      <c r="AF5583">
        <v>113.261709440107</v>
      </c>
      <c r="AG5583">
        <v>116.535344973799</v>
      </c>
      <c r="AH5583">
        <v>116.44694257249</v>
      </c>
      <c r="AI5583">
        <v>115.57782059488299</v>
      </c>
      <c r="AJ5583">
        <v>114.91022012800001</v>
      </c>
      <c r="AK5583">
        <v>114.119768189258</v>
      </c>
    </row>
    <row r="5584" spans="1:37" hidden="1" x14ac:dyDescent="0.3">
      <c r="A5584" s="130" t="str">
        <f t="shared" si="133"/>
        <v>SDGbaseWaS_1BW_v6_3vataxbase</v>
      </c>
      <c r="B5584" s="130" t="s">
        <v>220</v>
      </c>
      <c r="C5584" s="130" t="s">
        <v>304</v>
      </c>
      <c r="D5584" s="3" t="s">
        <v>225</v>
      </c>
      <c r="E5584" s="4" t="s">
        <v>218</v>
      </c>
      <c r="F5584" s="143">
        <v>2.2587798931727801E-11</v>
      </c>
      <c r="G5584" s="143">
        <v>5.1841197749358903E-11</v>
      </c>
      <c r="H5584" s="143">
        <v>9.4627203032227805E-11</v>
      </c>
      <c r="I5584" s="143">
        <v>1.6257217876388001E-11</v>
      </c>
      <c r="J5584" s="143">
        <v>8.6288309839203999E-11</v>
      </c>
      <c r="K5584" s="143">
        <v>-1.62382623085354E-12</v>
      </c>
      <c r="L5584" s="143">
        <v>-1.9326764170780599E-12</v>
      </c>
      <c r="M5584" s="143">
        <v>1.9895196717814798E-12</v>
      </c>
      <c r="N5584" s="143">
        <v>8.2422954447301607E-12</v>
      </c>
      <c r="O5584" s="143">
        <v>3.1832314514086502E-12</v>
      </c>
      <c r="P5584" s="143">
        <v>-5.3432813833931999E-12</v>
      </c>
      <c r="Q5584" s="143">
        <v>-2.1145751817630201E-11</v>
      </c>
      <c r="R5584" s="143">
        <v>3.8653524869430802E-12</v>
      </c>
      <c r="S5584" s="143">
        <v>1.71667125069402E-11</v>
      </c>
      <c r="T5584" s="143">
        <v>-9.3223207003358097E-12</v>
      </c>
      <c r="U5584" s="143">
        <v>-6.8212102691094899E-13</v>
      </c>
      <c r="V5584" s="143">
        <v>8.8675733421111905E-12</v>
      </c>
      <c r="W5584" s="143">
        <v>4.2040527648947804E-12</v>
      </c>
      <c r="X5584" s="143">
        <v>1.8189894062954601E-11</v>
      </c>
      <c r="Y5584" s="143">
        <v>-6.1390893310999904E-12</v>
      </c>
      <c r="Z5584" s="143">
        <v>3.7516652381404102E-12</v>
      </c>
      <c r="AA5584" s="143">
        <v>7.8443918188776793E-12</v>
      </c>
      <c r="AB5584" s="143">
        <v>1.3187673186074E-11</v>
      </c>
      <c r="AC5584" s="143">
        <v>1.1368683733662701E-12</v>
      </c>
      <c r="AD5584" s="143">
        <v>2.4101609618115299E-11</v>
      </c>
      <c r="AE5584" s="143">
        <v>-9.0949471512376206E-13</v>
      </c>
      <c r="AF5584" s="143">
        <v>3.4106052293441698E-12</v>
      </c>
      <c r="AG5584" s="143">
        <v>-2.0463624785115901E-12</v>
      </c>
      <c r="AH5584" s="143">
        <v>4.5474735068488701E-13</v>
      </c>
      <c r="AI5584" s="143">
        <v>-4.5474735124549904E-12</v>
      </c>
      <c r="AJ5584" s="143">
        <v>7.2759576104886799E-12</v>
      </c>
      <c r="AK5584" s="143">
        <v>3.2969182939268899E-12</v>
      </c>
    </row>
    <row r="5585" spans="1:37" hidden="1" x14ac:dyDescent="0.3">
      <c r="A5585" s="130" t="str">
        <f t="shared" si="133"/>
        <v>SDGbaseWaS_1BW_v6_3acttaxbase</v>
      </c>
      <c r="B5585" s="130" t="s">
        <v>220</v>
      </c>
      <c r="C5585" s="130" t="s">
        <v>304</v>
      </c>
      <c r="D5585" s="3" t="s">
        <v>217</v>
      </c>
      <c r="E5585" s="4" t="s">
        <v>218</v>
      </c>
      <c r="F5585">
        <v>94.683488898731298</v>
      </c>
      <c r="G5585">
        <v>83.997983384561707</v>
      </c>
      <c r="H5585">
        <v>84.410977747354593</v>
      </c>
      <c r="I5585">
        <v>89.265674777864106</v>
      </c>
      <c r="J5585">
        <v>90.978700270851107</v>
      </c>
      <c r="K5585">
        <v>92.737174609446996</v>
      </c>
      <c r="L5585">
        <v>94.944229982738904</v>
      </c>
      <c r="M5585">
        <v>97.419140384822995</v>
      </c>
      <c r="N5585">
        <v>100.390049667605</v>
      </c>
      <c r="O5585">
        <v>102.402341777686</v>
      </c>
      <c r="P5585">
        <v>105.837942538061</v>
      </c>
      <c r="Q5585">
        <v>109.58843429443399</v>
      </c>
      <c r="R5585">
        <v>113.15734185267399</v>
      </c>
      <c r="S5585">
        <v>117.230662910807</v>
      </c>
      <c r="T5585">
        <v>121.53327698895301</v>
      </c>
      <c r="U5585">
        <v>126.39582619076999</v>
      </c>
      <c r="V5585">
        <v>131.236222756329</v>
      </c>
      <c r="W5585">
        <v>136.128535015767</v>
      </c>
      <c r="X5585">
        <v>141.149715031417</v>
      </c>
      <c r="Y5585">
        <v>146.29529824268101</v>
      </c>
      <c r="Z5585">
        <v>151.54259815155001</v>
      </c>
      <c r="AA5585">
        <v>156.52148798408501</v>
      </c>
      <c r="AB5585">
        <v>161.333726407776</v>
      </c>
      <c r="AC5585">
        <v>166.64297072999099</v>
      </c>
      <c r="AD5585">
        <v>172.55693054112299</v>
      </c>
      <c r="AE5585">
        <v>178.213161572149</v>
      </c>
      <c r="AF5585">
        <v>183.938707170268</v>
      </c>
      <c r="AG5585">
        <v>189.457966182234</v>
      </c>
      <c r="AH5585">
        <v>190.21056310997099</v>
      </c>
      <c r="AI5585">
        <v>190.617501605737</v>
      </c>
      <c r="AJ5585">
        <v>190.727108799349</v>
      </c>
      <c r="AK5585">
        <v>190.57167441132</v>
      </c>
    </row>
    <row r="5586" spans="1:37" hidden="1" x14ac:dyDescent="0.3">
      <c r="A5586" s="130" t="str">
        <f t="shared" si="133"/>
        <v>SDGbaseWaS_1BW_v6_3comtaxbase</v>
      </c>
      <c r="B5586" s="130" t="s">
        <v>220</v>
      </c>
      <c r="C5586" s="130" t="s">
        <v>304</v>
      </c>
      <c r="D5586" s="3" t="s">
        <v>226</v>
      </c>
      <c r="E5586" s="4" t="s">
        <v>218</v>
      </c>
      <c r="F5586">
        <v>497.90817031404998</v>
      </c>
      <c r="G5586">
        <v>448.29761945596999</v>
      </c>
      <c r="H5586">
        <v>447.50594913257697</v>
      </c>
      <c r="I5586">
        <v>465.711302100919</v>
      </c>
      <c r="J5586">
        <v>474.69811901672398</v>
      </c>
      <c r="K5586">
        <v>483.55667551908999</v>
      </c>
      <c r="L5586">
        <v>494.72507856214202</v>
      </c>
      <c r="M5586">
        <v>507.13129107197898</v>
      </c>
      <c r="N5586">
        <v>521.48001650145204</v>
      </c>
      <c r="O5586">
        <v>536.83868845965401</v>
      </c>
      <c r="P5586">
        <v>553.56561309927895</v>
      </c>
      <c r="Q5586">
        <v>570.28520367363603</v>
      </c>
      <c r="R5586">
        <v>588.73510702555905</v>
      </c>
      <c r="S5586">
        <v>607.17306774590804</v>
      </c>
      <c r="T5586">
        <v>626.891460317054</v>
      </c>
      <c r="U5586">
        <v>648.905694088519</v>
      </c>
      <c r="V5586">
        <v>670.21799291439004</v>
      </c>
      <c r="W5586">
        <v>692.11605793006402</v>
      </c>
      <c r="X5586">
        <v>714.57272055399994</v>
      </c>
      <c r="Y5586">
        <v>736.08239616620301</v>
      </c>
      <c r="Z5586">
        <v>757.99972729548301</v>
      </c>
      <c r="AA5586">
        <v>778.16237555738303</v>
      </c>
      <c r="AB5586">
        <v>800.30483803236302</v>
      </c>
      <c r="AC5586">
        <v>824.77321828071604</v>
      </c>
      <c r="AD5586">
        <v>851.360250593204</v>
      </c>
      <c r="AE5586">
        <v>876.28273949521997</v>
      </c>
      <c r="AF5586">
        <v>901.63444501506797</v>
      </c>
      <c r="AG5586">
        <v>926.97218535934303</v>
      </c>
      <c r="AH5586">
        <v>928.72477166779402</v>
      </c>
      <c r="AI5586">
        <v>929.44685806128302</v>
      </c>
      <c r="AJ5586">
        <v>929.02438697383798</v>
      </c>
      <c r="AK5586">
        <v>927.96872610547405</v>
      </c>
    </row>
    <row r="5587" spans="1:37" hidden="1" x14ac:dyDescent="0.3">
      <c r="A5587" s="130" t="str">
        <f t="shared" si="133"/>
        <v>SDGbaseWaS_1BW_v6_3DIRTAXbase</v>
      </c>
      <c r="B5587" s="130" t="s">
        <v>220</v>
      </c>
      <c r="C5587" s="130" t="s">
        <v>304</v>
      </c>
      <c r="D5587" s="3" t="s">
        <v>227</v>
      </c>
      <c r="E5587" s="4" t="s">
        <v>218</v>
      </c>
      <c r="F5587">
        <v>784.14526173304796</v>
      </c>
      <c r="G5587">
        <v>771.78829722593002</v>
      </c>
      <c r="H5587">
        <v>771.36618036704203</v>
      </c>
      <c r="I5587">
        <v>1044.5568409214</v>
      </c>
      <c r="J5587">
        <v>1039.69449088595</v>
      </c>
      <c r="K5587">
        <v>1044.5641376485901</v>
      </c>
      <c r="L5587">
        <v>1055.6036443462499</v>
      </c>
      <c r="M5587">
        <v>1070.3360187856099</v>
      </c>
      <c r="N5587">
        <v>1084.2415678925299</v>
      </c>
      <c r="O5587">
        <v>1089.79658741717</v>
      </c>
      <c r="P5587">
        <v>1103.6793866683699</v>
      </c>
      <c r="Q5587">
        <v>1119.18523738359</v>
      </c>
      <c r="R5587">
        <v>1022.9243867413001</v>
      </c>
      <c r="S5587">
        <v>1042.9021294530401</v>
      </c>
      <c r="T5587">
        <v>1059.9218717808401</v>
      </c>
      <c r="U5587">
        <v>1074.9541384132799</v>
      </c>
      <c r="V5587">
        <v>1093.69858137251</v>
      </c>
      <c r="W5587">
        <v>1110.39827978519</v>
      </c>
      <c r="X5587">
        <v>1125.99093125423</v>
      </c>
      <c r="Y5587">
        <v>1141.1145810488199</v>
      </c>
      <c r="Z5587">
        <v>1154.24745065761</v>
      </c>
      <c r="AA5587">
        <v>1169.8080669395299</v>
      </c>
      <c r="AB5587">
        <v>1174.9720432424299</v>
      </c>
      <c r="AC5587">
        <v>1193.64050483855</v>
      </c>
      <c r="AD5587">
        <v>1219.2662607131899</v>
      </c>
      <c r="AE5587">
        <v>1242.0326551227599</v>
      </c>
      <c r="AF5587">
        <v>1264.8011887191401</v>
      </c>
      <c r="AG5587">
        <v>1285.5321719102101</v>
      </c>
      <c r="AH5587">
        <v>1311.8184259019299</v>
      </c>
      <c r="AI5587">
        <v>1339.1869005820599</v>
      </c>
      <c r="AJ5587">
        <v>1375.6864803640699</v>
      </c>
      <c r="AK5587">
        <v>1418.3121126104199</v>
      </c>
    </row>
    <row r="5588" spans="1:37" hidden="1" x14ac:dyDescent="0.3">
      <c r="A5588" s="130" t="str">
        <f t="shared" si="133"/>
        <v>SDGbaseWaS_1BW_v6_3FACINCbase</v>
      </c>
      <c r="B5588" s="130" t="s">
        <v>220</v>
      </c>
      <c r="C5588" s="130" t="s">
        <v>304</v>
      </c>
      <c r="D5588" s="3" t="s">
        <v>228</v>
      </c>
      <c r="E5588" s="4" t="s">
        <v>218</v>
      </c>
      <c r="F5588">
        <v>108.72526139301399</v>
      </c>
      <c r="G5588">
        <v>98.129396972178498</v>
      </c>
      <c r="H5588">
        <v>101.96872974434601</v>
      </c>
      <c r="I5588">
        <v>105.88934721142</v>
      </c>
      <c r="J5588">
        <v>108.549829026151</v>
      </c>
      <c r="K5588">
        <v>111.355897792132</v>
      </c>
      <c r="L5588">
        <v>114.269677677904</v>
      </c>
      <c r="M5588">
        <v>117.306863337447</v>
      </c>
      <c r="N5588">
        <v>120.86147085180301</v>
      </c>
      <c r="O5588">
        <v>125.399752807377</v>
      </c>
      <c r="P5588">
        <v>129.673158282636</v>
      </c>
      <c r="Q5588">
        <v>133.81123947985901</v>
      </c>
      <c r="R5588">
        <v>138.37963293614101</v>
      </c>
      <c r="S5588">
        <v>143.15316849524899</v>
      </c>
      <c r="T5588">
        <v>148.144577460172</v>
      </c>
      <c r="U5588">
        <v>153.77088140696699</v>
      </c>
      <c r="V5588">
        <v>159.346044002719</v>
      </c>
      <c r="W5588">
        <v>164.96204291444101</v>
      </c>
      <c r="X5588">
        <v>170.55956772839201</v>
      </c>
      <c r="Y5588">
        <v>176.23477110910201</v>
      </c>
      <c r="Z5588">
        <v>182.64246870900999</v>
      </c>
      <c r="AA5588">
        <v>188.76261308844701</v>
      </c>
      <c r="AB5588">
        <v>196.232336996778</v>
      </c>
      <c r="AC5588">
        <v>202.24338417023699</v>
      </c>
      <c r="AD5588">
        <v>207.97343705424399</v>
      </c>
      <c r="AE5588">
        <v>214.04643383105801</v>
      </c>
      <c r="AF5588">
        <v>220.24150750598201</v>
      </c>
      <c r="AG5588">
        <v>225.23981557949699</v>
      </c>
      <c r="AH5588">
        <v>227.90458027021799</v>
      </c>
      <c r="AI5588">
        <v>228.897342665971</v>
      </c>
      <c r="AJ5588">
        <v>228.81022072749701</v>
      </c>
      <c r="AK5588">
        <v>228.06314267009799</v>
      </c>
    </row>
    <row r="5589" spans="1:37" hidden="1" x14ac:dyDescent="0.3">
      <c r="A5589" s="130" t="str">
        <f t="shared" si="133"/>
        <v>SDGbaseWaS_1BW_v6_3TRNSFRbase</v>
      </c>
      <c r="B5589" s="130" t="s">
        <v>220</v>
      </c>
      <c r="C5589" s="130" t="s">
        <v>304</v>
      </c>
      <c r="D5589" s="3" t="s">
        <v>229</v>
      </c>
      <c r="E5589" s="4" t="s">
        <v>218</v>
      </c>
      <c r="F5589">
        <v>-48.3117601953644</v>
      </c>
      <c r="G5589">
        <v>-49.500066358220302</v>
      </c>
      <c r="H5589">
        <v>-50.154768579724703</v>
      </c>
      <c r="I5589">
        <v>-50.061120088176303</v>
      </c>
      <c r="J5589">
        <v>-50.1673462373723</v>
      </c>
      <c r="K5589">
        <v>-50.327457571860997</v>
      </c>
      <c r="L5589">
        <v>-50.5142327132167</v>
      </c>
      <c r="M5589">
        <v>-50.824864200150401</v>
      </c>
      <c r="N5589">
        <v>-51.097347992764902</v>
      </c>
      <c r="O5589">
        <v>-52.822077060862</v>
      </c>
      <c r="P5589">
        <v>-53.270209646131804</v>
      </c>
      <c r="Q5589">
        <v>-53.383935917264701</v>
      </c>
      <c r="R5589">
        <v>-53.273101498638603</v>
      </c>
      <c r="S5589">
        <v>-53.355633220826199</v>
      </c>
      <c r="T5589">
        <v>-53.4739113197626</v>
      </c>
      <c r="U5589">
        <v>-53.595001431996899</v>
      </c>
      <c r="V5589">
        <v>-53.605589093777802</v>
      </c>
      <c r="W5589">
        <v>-53.688184649768402</v>
      </c>
      <c r="X5589">
        <v>-53.8555668113843</v>
      </c>
      <c r="Y5589">
        <v>-53.845026975055397</v>
      </c>
      <c r="Z5589">
        <v>-53.759153363278898</v>
      </c>
      <c r="AA5589">
        <v>-53.813172268184402</v>
      </c>
      <c r="AB5589">
        <v>-54.199285359980202</v>
      </c>
      <c r="AC5589">
        <v>-54.3746939300798</v>
      </c>
      <c r="AD5589">
        <v>-54.401279894890003</v>
      </c>
      <c r="AE5589">
        <v>-54.385624102224597</v>
      </c>
      <c r="AF5589">
        <v>-54.366454311416497</v>
      </c>
      <c r="AG5589">
        <v>-54.307205294885101</v>
      </c>
      <c r="AH5589">
        <v>-54.141830564840603</v>
      </c>
      <c r="AI5589">
        <v>-53.668552113710803</v>
      </c>
      <c r="AJ5589">
        <v>-53.316248329221501</v>
      </c>
      <c r="AK5589">
        <v>-52.981229267846501</v>
      </c>
    </row>
    <row r="5590" spans="1:37" hidden="1" x14ac:dyDescent="0.3">
      <c r="A5590" s="130" t="str">
        <f t="shared" ref="A5590" si="134">_xlfn.CONCAT(C5590,D5590,E5590)</f>
        <v>SDGbaseWaS_1BW_v6_3EXRXbase</v>
      </c>
      <c r="B5590" s="130" t="s">
        <v>220</v>
      </c>
      <c r="C5590" s="130" t="s">
        <v>304</v>
      </c>
      <c r="D5590" s="4" t="s">
        <v>248</v>
      </c>
      <c r="E5590" s="4" t="s">
        <v>218</v>
      </c>
      <c r="F5590">
        <v>0.99999999999994504</v>
      </c>
      <c r="G5590">
        <v>1.02459662322482</v>
      </c>
      <c r="H5590">
        <v>1.0381482350654301</v>
      </c>
      <c r="I5590">
        <v>1.0362098148718899</v>
      </c>
      <c r="J5590">
        <v>1.0384085786670001</v>
      </c>
      <c r="K5590">
        <v>1.04172270619706</v>
      </c>
      <c r="L5590">
        <v>1.0455887450373</v>
      </c>
      <c r="M5590">
        <v>1.0520184732375899</v>
      </c>
      <c r="N5590">
        <v>1.0576585863593699</v>
      </c>
      <c r="O5590">
        <v>1.0933585704030599</v>
      </c>
      <c r="P5590">
        <v>1.10263441925348</v>
      </c>
      <c r="Q5590">
        <v>1.10498842727705</v>
      </c>
      <c r="R5590">
        <v>1.10269427740179</v>
      </c>
      <c r="S5590">
        <v>1.1044025927654499</v>
      </c>
      <c r="T5590">
        <v>1.10685081858993</v>
      </c>
      <c r="U5590">
        <v>1.10935724997941</v>
      </c>
      <c r="V5590">
        <v>1.1095764028676101</v>
      </c>
      <c r="W5590">
        <v>1.1112860395203901</v>
      </c>
      <c r="X5590">
        <v>1.1147506651299599</v>
      </c>
      <c r="Y5590">
        <v>1.11453250217571</v>
      </c>
      <c r="Z5590">
        <v>1.1127550133939099</v>
      </c>
      <c r="AA5590">
        <v>1.1138731449769199</v>
      </c>
      <c r="AB5590">
        <v>1.1218652589101401</v>
      </c>
      <c r="AC5590">
        <v>1.1254960222975701</v>
      </c>
      <c r="AD5590">
        <v>1.1260463223632899</v>
      </c>
      <c r="AE5590">
        <v>1.12572226477147</v>
      </c>
      <c r="AF5590">
        <v>1.12532547130481</v>
      </c>
      <c r="AG5590">
        <v>1.124099082196</v>
      </c>
      <c r="AH5590">
        <v>1.1206760081996101</v>
      </c>
      <c r="AI5590">
        <v>1.1108796677388999</v>
      </c>
      <c r="AJ5590">
        <v>1.1035873690715601</v>
      </c>
      <c r="AK5590">
        <v>1.09665284505463</v>
      </c>
    </row>
    <row r="5591" spans="1:37" hidden="1" x14ac:dyDescent="0.3">
      <c r="A5591" s="130" t="str">
        <f t="shared" ref="A5591" si="135">_xlfn.CONCAT(C5591,D5591,E5591)</f>
        <v>SDGbaseWaS_1BW_v6_3GDP_RUNbase</v>
      </c>
      <c r="B5591" s="130" t="s">
        <v>220</v>
      </c>
      <c r="C5591" s="130" t="s">
        <v>304</v>
      </c>
      <c r="D5591" s="4" t="s">
        <v>265</v>
      </c>
      <c r="E5591" s="4" t="s">
        <v>218</v>
      </c>
      <c r="F5591">
        <v>4436.7667702664303</v>
      </c>
      <c r="G5591">
        <v>4128.5306735708</v>
      </c>
      <c r="H5591">
        <v>4254.5632323938298</v>
      </c>
      <c r="I5591">
        <v>4439.9162663716897</v>
      </c>
      <c r="J5591">
        <v>4530.7754258326904</v>
      </c>
      <c r="K5591">
        <v>4628.5749893477896</v>
      </c>
      <c r="L5591">
        <v>4736.3751104581597</v>
      </c>
      <c r="M5591">
        <v>4849.2643431270599</v>
      </c>
      <c r="N5591">
        <v>4971.0994616187299</v>
      </c>
      <c r="O5591">
        <v>5092.4802857866698</v>
      </c>
      <c r="P5591">
        <v>5223.34956300452</v>
      </c>
      <c r="Q5591">
        <v>5355.06893121747</v>
      </c>
      <c r="R5591">
        <v>5514.0075836546102</v>
      </c>
      <c r="S5591">
        <v>5667.5886689087802</v>
      </c>
      <c r="T5591">
        <v>5828.5310267735504</v>
      </c>
      <c r="U5591">
        <v>6010.2355237627398</v>
      </c>
      <c r="V5591">
        <v>6183.5899693587899</v>
      </c>
      <c r="W5591">
        <v>6368.0324055289002</v>
      </c>
      <c r="X5591">
        <v>6570.6060407032201</v>
      </c>
      <c r="Y5591">
        <v>6762.9578791882795</v>
      </c>
      <c r="Z5591">
        <v>6955.3525650982601</v>
      </c>
      <c r="AA5591">
        <v>7150.7170811181604</v>
      </c>
      <c r="AB5591">
        <v>7358.9390901800898</v>
      </c>
      <c r="AC5591">
        <v>7560.3817344222298</v>
      </c>
      <c r="AD5591">
        <v>7762.2859057590404</v>
      </c>
      <c r="AE5591">
        <v>7973.3756098875101</v>
      </c>
      <c r="AF5591">
        <v>8192.9612318123909</v>
      </c>
      <c r="AG5591">
        <v>8413.1185083086402</v>
      </c>
      <c r="AH5591">
        <v>8462.4946348288195</v>
      </c>
      <c r="AI5591">
        <v>8491.8823118958408</v>
      </c>
      <c r="AJ5591">
        <v>8522.5234305039794</v>
      </c>
      <c r="AK5591">
        <v>8545.0022104834206</v>
      </c>
    </row>
    <row r="5592" spans="1:37" hidden="1" x14ac:dyDescent="0.3">
      <c r="D5592" s="151"/>
      <c r="E5592" s="152"/>
      <c r="F5592" s="152">
        <v>2019</v>
      </c>
      <c r="G5592" s="152">
        <v>2020</v>
      </c>
      <c r="H5592" s="152">
        <v>2021</v>
      </c>
      <c r="I5592" s="152">
        <v>2022</v>
      </c>
      <c r="J5592" s="152">
        <v>2023</v>
      </c>
      <c r="K5592" s="152">
        <v>2024</v>
      </c>
      <c r="L5592" s="152">
        <v>2025</v>
      </c>
      <c r="M5592" s="152">
        <v>2026</v>
      </c>
      <c r="N5592" s="152">
        <v>2027</v>
      </c>
      <c r="O5592" s="152">
        <v>2028</v>
      </c>
      <c r="P5592" s="152">
        <v>2029</v>
      </c>
      <c r="Q5592" s="152">
        <v>2030</v>
      </c>
      <c r="R5592" s="152">
        <v>2031</v>
      </c>
      <c r="S5592" s="152">
        <v>2032</v>
      </c>
      <c r="T5592" s="152">
        <v>2033</v>
      </c>
      <c r="U5592" s="152">
        <v>2034</v>
      </c>
      <c r="V5592" s="152">
        <v>2035</v>
      </c>
      <c r="W5592" s="152">
        <v>2036</v>
      </c>
      <c r="X5592" s="152">
        <v>2037</v>
      </c>
      <c r="Y5592" s="152">
        <v>2038</v>
      </c>
      <c r="Z5592" s="152">
        <v>2039</v>
      </c>
      <c r="AA5592" s="152">
        <v>2040</v>
      </c>
      <c r="AB5592" s="152">
        <v>2041</v>
      </c>
      <c r="AC5592" s="152">
        <v>2042</v>
      </c>
      <c r="AD5592" s="152">
        <v>2043</v>
      </c>
      <c r="AE5592" s="152">
        <v>2044</v>
      </c>
      <c r="AF5592" s="152">
        <v>2045</v>
      </c>
      <c r="AG5592" s="152">
        <v>2046</v>
      </c>
      <c r="AH5592" s="152">
        <v>2047</v>
      </c>
      <c r="AI5592" s="152">
        <v>2048</v>
      </c>
      <c r="AJ5592" s="152">
        <v>2049</v>
      </c>
      <c r="AK5592" s="152">
        <v>2050</v>
      </c>
    </row>
    <row r="5593" spans="1:37" hidden="1" x14ac:dyDescent="0.3">
      <c r="A5593" s="151" t="str">
        <f t="shared" ref="A5593" si="136">_xlfn.CONCAT(C5593,D5593,E5593)</f>
        <v>SDGbaseWaS_2BF_v6_3PalmaRatiototal</v>
      </c>
      <c r="B5593" s="151" t="s">
        <v>220</v>
      </c>
      <c r="C5593" s="151" t="s">
        <v>305</v>
      </c>
      <c r="D5593" s="151" t="s">
        <v>0</v>
      </c>
      <c r="E5593" s="152" t="s">
        <v>1</v>
      </c>
      <c r="F5593" s="152">
        <v>3.6916692176509098</v>
      </c>
      <c r="G5593" s="152">
        <v>3.4837326600739802</v>
      </c>
      <c r="H5593" s="152">
        <v>3.7031047220524198</v>
      </c>
      <c r="I5593" s="152">
        <v>3.6635889441912601</v>
      </c>
      <c r="J5593" s="152">
        <v>3.6523045724778398</v>
      </c>
      <c r="K5593" s="152">
        <v>3.6535330951465399</v>
      </c>
      <c r="L5593" s="152">
        <v>3.6500529468829899</v>
      </c>
      <c r="M5593" s="152">
        <v>3.64237882555862</v>
      </c>
      <c r="N5593" s="152">
        <v>3.6387714352889202</v>
      </c>
      <c r="O5593" s="152">
        <v>3.62820190033765</v>
      </c>
      <c r="P5593" s="152">
        <v>3.6203419760768099</v>
      </c>
      <c r="Q5593" s="152">
        <v>3.6091587771868299</v>
      </c>
      <c r="R5593" s="152">
        <v>3.6526225521272702</v>
      </c>
      <c r="S5593" s="152">
        <v>3.6385111627197402</v>
      </c>
      <c r="T5593" s="152">
        <v>3.6263231788978598</v>
      </c>
      <c r="U5593" s="152">
        <v>3.62061869507101</v>
      </c>
      <c r="V5593" s="152">
        <v>3.6027959116232302</v>
      </c>
      <c r="W5593" s="152">
        <v>3.5896353413220599</v>
      </c>
      <c r="X5593" s="152">
        <v>3.5754985253446998</v>
      </c>
      <c r="Y5593" s="152">
        <v>3.5528886408072098</v>
      </c>
      <c r="Z5593" s="152">
        <v>3.5405219617086501</v>
      </c>
      <c r="AA5593" s="152">
        <v>3.5218045623907899</v>
      </c>
      <c r="AB5593" s="152">
        <v>3.5109794246614099</v>
      </c>
      <c r="AC5593" s="152">
        <v>3.4844128991104899</v>
      </c>
      <c r="AD5593" s="152">
        <v>3.46536332571339</v>
      </c>
      <c r="AE5593" s="152">
        <v>3.44978093488912</v>
      </c>
      <c r="AF5593" s="152">
        <v>3.43481714186224</v>
      </c>
      <c r="AG5593" s="152">
        <v>3.4093210666190101</v>
      </c>
      <c r="AH5593" s="152">
        <v>3.3321161231465699</v>
      </c>
      <c r="AI5593" s="152">
        <v>3.3004087046086301</v>
      </c>
      <c r="AJ5593" s="152">
        <v>3.2766859610762098</v>
      </c>
      <c r="AK5593" s="152">
        <v>3.2509980485253198</v>
      </c>
    </row>
    <row r="5594" spans="1:37" hidden="1" x14ac:dyDescent="0.3">
      <c r="A5594" s="151" t="str">
        <f t="shared" ref="A5594:A5657" si="137">_xlfn.CONCAT(C5594,D5594,E5594)</f>
        <v>SDGbaseWaS_2BF_v6_320-20Ratiototal</v>
      </c>
      <c r="B5594" s="151" t="s">
        <v>220</v>
      </c>
      <c r="C5594" s="151" t="s">
        <v>305</v>
      </c>
      <c r="D5594" s="151" t="s">
        <v>2</v>
      </c>
      <c r="E5594" s="152" t="s">
        <v>1</v>
      </c>
      <c r="F5594" s="152">
        <v>13.172548992504</v>
      </c>
      <c r="G5594" s="152">
        <v>12.4160744898762</v>
      </c>
      <c r="H5594" s="152">
        <v>13.237572350066101</v>
      </c>
      <c r="I5594" s="152">
        <v>13.105616207889501</v>
      </c>
      <c r="J5594" s="152">
        <v>13.056084601657201</v>
      </c>
      <c r="K5594" s="152">
        <v>13.057587332308</v>
      </c>
      <c r="L5594" s="152">
        <v>13.0435315543552</v>
      </c>
      <c r="M5594" s="152">
        <v>13.0150529507081</v>
      </c>
      <c r="N5594" s="152">
        <v>13.0014755514401</v>
      </c>
      <c r="O5594" s="152">
        <v>12.9594085675963</v>
      </c>
      <c r="P5594" s="152">
        <v>12.9287991660974</v>
      </c>
      <c r="Q5594" s="152">
        <v>12.8847932949993</v>
      </c>
      <c r="R5594" s="152">
        <v>13.0265368317451</v>
      </c>
      <c r="S5594" s="152">
        <v>12.9738987050261</v>
      </c>
      <c r="T5594" s="152">
        <v>12.927900487655799</v>
      </c>
      <c r="U5594" s="152">
        <v>12.906610766403499</v>
      </c>
      <c r="V5594" s="152">
        <v>12.841111108806301</v>
      </c>
      <c r="W5594" s="152">
        <v>12.791474452022699</v>
      </c>
      <c r="X5594" s="152">
        <v>12.7357735711508</v>
      </c>
      <c r="Y5594" s="152">
        <v>12.6483284167166</v>
      </c>
      <c r="Z5594" s="152">
        <v>12.5980604777768</v>
      </c>
      <c r="AA5594" s="152">
        <v>12.5250104890301</v>
      </c>
      <c r="AB5594" s="152">
        <v>12.4791039708635</v>
      </c>
      <c r="AC5594" s="152">
        <v>12.3777310702053</v>
      </c>
      <c r="AD5594" s="152">
        <v>12.306789657942399</v>
      </c>
      <c r="AE5594" s="152">
        <v>12.2491179131721</v>
      </c>
      <c r="AF5594" s="152">
        <v>12.1938520068543</v>
      </c>
      <c r="AG5594" s="152">
        <v>12.097443203200299</v>
      </c>
      <c r="AH5594" s="152">
        <v>11.801050478307801</v>
      </c>
      <c r="AI5594" s="152">
        <v>11.6772996684173</v>
      </c>
      <c r="AJ5594" s="152">
        <v>11.586395451784799</v>
      </c>
      <c r="AK5594" s="152">
        <v>11.489371493228999</v>
      </c>
    </row>
    <row r="5595" spans="1:37" hidden="1" x14ac:dyDescent="0.3">
      <c r="A5595" s="151" t="str">
        <f t="shared" si="137"/>
        <v>SDGbaseWaS_2BF_v6_3C_GVAaawhe</v>
      </c>
      <c r="B5595" s="151" t="s">
        <v>220</v>
      </c>
      <c r="C5595" s="151" t="s">
        <v>305</v>
      </c>
      <c r="D5595" s="151" t="s">
        <v>3</v>
      </c>
      <c r="E5595" s="152" t="s">
        <v>4</v>
      </c>
      <c r="F5595" s="152">
        <v>2.6605426949915998</v>
      </c>
      <c r="G5595" s="152">
        <v>2.48687363742332</v>
      </c>
      <c r="H5595" s="152">
        <v>2.5562861744059502</v>
      </c>
      <c r="I5595" s="152">
        <v>2.5999041405694698</v>
      </c>
      <c r="J5595" s="152">
        <v>2.6888561503025801</v>
      </c>
      <c r="K5595" s="152">
        <v>2.7530512846147199</v>
      </c>
      <c r="L5595" s="152">
        <v>2.81247055529672</v>
      </c>
      <c r="M5595" s="152">
        <v>2.8416961619683301</v>
      </c>
      <c r="N5595" s="152">
        <v>2.8763535971268599</v>
      </c>
      <c r="O5595" s="152">
        <v>3.0396620923812501</v>
      </c>
      <c r="P5595" s="152">
        <v>3.08560072903561</v>
      </c>
      <c r="Q5595" s="152">
        <v>3.1066273647215898</v>
      </c>
      <c r="R5595" s="152">
        <v>3.2400118954842498</v>
      </c>
      <c r="S5595" s="152">
        <v>3.2839849662760199</v>
      </c>
      <c r="T5595" s="152">
        <v>3.3295269331556199</v>
      </c>
      <c r="U5595" s="152">
        <v>3.3853994035346902</v>
      </c>
      <c r="V5595" s="152">
        <v>3.43250362354186</v>
      </c>
      <c r="W5595" s="152">
        <v>3.4759690876769298</v>
      </c>
      <c r="X5595" s="152">
        <v>3.5255565201302099</v>
      </c>
      <c r="Y5595" s="152">
        <v>3.5718439233302099</v>
      </c>
      <c r="Z5595" s="152">
        <v>3.6198424548296102</v>
      </c>
      <c r="AA5595" s="152">
        <v>3.6720877797288201</v>
      </c>
      <c r="AB5595" s="152">
        <v>3.77299184517799</v>
      </c>
      <c r="AC5595" s="152">
        <v>3.8423332972814599</v>
      </c>
      <c r="AD5595" s="152">
        <v>3.9097733026198198</v>
      </c>
      <c r="AE5595" s="152">
        <v>3.9812324409855</v>
      </c>
      <c r="AF5595" s="152">
        <v>4.0546645272497397</v>
      </c>
      <c r="AG5595" s="152">
        <v>4.0816916905828</v>
      </c>
      <c r="AH5595" s="152">
        <v>4.0115290389915401</v>
      </c>
      <c r="AI5595" s="152">
        <v>3.9418078665697802</v>
      </c>
      <c r="AJ5595" s="152">
        <v>3.8973097636492602</v>
      </c>
      <c r="AK5595" s="152">
        <v>3.8432015826695101</v>
      </c>
    </row>
    <row r="5596" spans="1:37" hidden="1" x14ac:dyDescent="0.3">
      <c r="A5596" s="151" t="str">
        <f t="shared" si="137"/>
        <v>SDGbaseWaS_2BF_v6_3C_GVAaamai</v>
      </c>
      <c r="B5596" s="151" t="s">
        <v>220</v>
      </c>
      <c r="C5596" s="151" t="s">
        <v>305</v>
      </c>
      <c r="D5596" s="151" t="s">
        <v>3</v>
      </c>
      <c r="E5596" s="152" t="s">
        <v>5</v>
      </c>
      <c r="F5596" s="152">
        <v>11.925302657025901</v>
      </c>
      <c r="G5596" s="152">
        <v>11.250343786546701</v>
      </c>
      <c r="H5596" s="152">
        <v>11.725572167940401</v>
      </c>
      <c r="I5596" s="152">
        <v>12.073606703024</v>
      </c>
      <c r="J5596" s="152">
        <v>12.5699547918628</v>
      </c>
      <c r="K5596" s="152">
        <v>12.8965260118055</v>
      </c>
      <c r="L5596" s="152">
        <v>13.2033909471765</v>
      </c>
      <c r="M5596" s="152">
        <v>13.357454745385599</v>
      </c>
      <c r="N5596" s="152">
        <v>13.567053500929701</v>
      </c>
      <c r="O5596" s="152">
        <v>14.6634842365753</v>
      </c>
      <c r="P5596" s="152">
        <v>14.921437076431401</v>
      </c>
      <c r="Q5596" s="152">
        <v>14.9817284673722</v>
      </c>
      <c r="R5596" s="152">
        <v>15.555090938920101</v>
      </c>
      <c r="S5596" s="152">
        <v>15.693543210649899</v>
      </c>
      <c r="T5596" s="152">
        <v>15.848128323986201</v>
      </c>
      <c r="U5596" s="152">
        <v>16.0965971244845</v>
      </c>
      <c r="V5596" s="152">
        <v>16.228855930392399</v>
      </c>
      <c r="W5596" s="152">
        <v>16.330006516419001</v>
      </c>
      <c r="X5596" s="152">
        <v>16.501467959578399</v>
      </c>
      <c r="Y5596" s="152">
        <v>16.670351129158199</v>
      </c>
      <c r="Z5596" s="152">
        <v>16.833505636012699</v>
      </c>
      <c r="AA5596" s="152">
        <v>17.050214751582899</v>
      </c>
      <c r="AB5596" s="152">
        <v>17.601868513138601</v>
      </c>
      <c r="AC5596" s="152">
        <v>17.9338603822994</v>
      </c>
      <c r="AD5596" s="152">
        <v>18.2135391921158</v>
      </c>
      <c r="AE5596" s="152">
        <v>18.493420296380101</v>
      </c>
      <c r="AF5596" s="152">
        <v>18.757492938473199</v>
      </c>
      <c r="AG5596" s="152">
        <v>18.624817325334298</v>
      </c>
      <c r="AH5596" s="152">
        <v>17.960269713901599</v>
      </c>
      <c r="AI5596" s="152">
        <v>17.293331009124898</v>
      </c>
      <c r="AJ5596" s="152">
        <v>16.8004382737711</v>
      </c>
      <c r="AK5596" s="152">
        <v>16.284436210105898</v>
      </c>
    </row>
    <row r="5597" spans="1:37" hidden="1" x14ac:dyDescent="0.3">
      <c r="A5597" s="151" t="str">
        <f t="shared" si="137"/>
        <v>SDGbaseWaS_2BF_v6_3C_GVAaaoce</v>
      </c>
      <c r="B5597" s="151" t="s">
        <v>220</v>
      </c>
      <c r="C5597" s="151" t="s">
        <v>305</v>
      </c>
      <c r="D5597" s="151" t="s">
        <v>3</v>
      </c>
      <c r="E5597" s="152" t="s">
        <v>6</v>
      </c>
      <c r="F5597" s="152">
        <v>0.81587985557114195</v>
      </c>
      <c r="G5597" s="152">
        <v>0.75417772109146697</v>
      </c>
      <c r="H5597" s="152">
        <v>0.79230629413111897</v>
      </c>
      <c r="I5597" s="152">
        <v>0.81288973144181698</v>
      </c>
      <c r="J5597" s="152">
        <v>0.85298865820087999</v>
      </c>
      <c r="K5597" s="152">
        <v>0.88151909070309198</v>
      </c>
      <c r="L5597" s="152">
        <v>0.90854113849653495</v>
      </c>
      <c r="M5597" s="152">
        <v>0.92534895648319404</v>
      </c>
      <c r="N5597" s="152">
        <v>0.94470943488258996</v>
      </c>
      <c r="O5597" s="152">
        <v>1.0241911390493501</v>
      </c>
      <c r="P5597" s="152">
        <v>1.05103849954214</v>
      </c>
      <c r="Q5597" s="152">
        <v>1.0642966892569199</v>
      </c>
      <c r="R5597" s="152">
        <v>1.12248376922843</v>
      </c>
      <c r="S5597" s="152">
        <v>1.1427414271385099</v>
      </c>
      <c r="T5597" s="152">
        <v>1.16445069953351</v>
      </c>
      <c r="U5597" s="152">
        <v>1.1915539255349901</v>
      </c>
      <c r="V5597" s="152">
        <v>1.20929219662931</v>
      </c>
      <c r="W5597" s="152">
        <v>1.22705934852952</v>
      </c>
      <c r="X5597" s="152">
        <v>1.2509517912491701</v>
      </c>
      <c r="Y5597" s="152">
        <v>1.2712980974431001</v>
      </c>
      <c r="Z5597" s="152">
        <v>1.2924659408553401</v>
      </c>
      <c r="AA5597" s="152">
        <v>1.3175159502453</v>
      </c>
      <c r="AB5597" s="152">
        <v>1.3715512896491799</v>
      </c>
      <c r="AC5597" s="152">
        <v>1.4067497822581301</v>
      </c>
      <c r="AD5597" s="152">
        <v>1.43664877616725</v>
      </c>
      <c r="AE5597" s="152">
        <v>1.4669282751822199</v>
      </c>
      <c r="AF5597" s="152">
        <v>1.4973161912170201</v>
      </c>
      <c r="AG5597" s="152">
        <v>1.50729398004066</v>
      </c>
      <c r="AH5597" s="152">
        <v>1.4721218584198501</v>
      </c>
      <c r="AI5597" s="152">
        <v>1.43191157877811</v>
      </c>
      <c r="AJ5597" s="152">
        <v>1.40103802668531</v>
      </c>
      <c r="AK5597" s="152">
        <v>1.36593657413837</v>
      </c>
    </row>
    <row r="5598" spans="1:37" hidden="1" x14ac:dyDescent="0.3">
      <c r="A5598" s="151" t="str">
        <f t="shared" si="137"/>
        <v>SDGbaseWaS_2BF_v6_3C_GVAaaveg</v>
      </c>
      <c r="B5598" s="151" t="s">
        <v>220</v>
      </c>
      <c r="C5598" s="151" t="s">
        <v>305</v>
      </c>
      <c r="D5598" s="151" t="s">
        <v>3</v>
      </c>
      <c r="E5598" s="152" t="s">
        <v>7</v>
      </c>
      <c r="F5598" s="152">
        <v>6.7349634382759103</v>
      </c>
      <c r="G5598" s="152">
        <v>6.4555958565659299</v>
      </c>
      <c r="H5598" s="152">
        <v>6.4889999794553797</v>
      </c>
      <c r="I5598" s="152">
        <v>6.51170523193099</v>
      </c>
      <c r="J5598" s="152">
        <v>6.6034830497967496</v>
      </c>
      <c r="K5598" s="152">
        <v>6.6783218123924302</v>
      </c>
      <c r="L5598" s="152">
        <v>6.7662401319266499</v>
      </c>
      <c r="M5598" s="152">
        <v>6.82226131012498</v>
      </c>
      <c r="N5598" s="152">
        <v>6.8936562374554802</v>
      </c>
      <c r="O5598" s="152">
        <v>7.0448750450772</v>
      </c>
      <c r="P5598" s="152">
        <v>7.1336047415812098</v>
      </c>
      <c r="Q5598" s="152">
        <v>7.20044252816942</v>
      </c>
      <c r="R5598" s="152">
        <v>7.4666823519652201</v>
      </c>
      <c r="S5598" s="152">
        <v>7.5783429057324003</v>
      </c>
      <c r="T5598" s="152">
        <v>7.6809892408843297</v>
      </c>
      <c r="U5598" s="152">
        <v>7.8068088212209004</v>
      </c>
      <c r="V5598" s="152">
        <v>7.9293718893465401</v>
      </c>
      <c r="W5598" s="152">
        <v>8.0317618161596904</v>
      </c>
      <c r="X5598" s="152">
        <v>8.1347879003974199</v>
      </c>
      <c r="Y5598" s="152">
        <v>8.2311628083389294</v>
      </c>
      <c r="Z5598" s="152">
        <v>8.3381276828520505</v>
      </c>
      <c r="AA5598" s="152">
        <v>8.4328898207790193</v>
      </c>
      <c r="AB5598" s="152">
        <v>8.5831479656462406</v>
      </c>
      <c r="AC5598" s="152">
        <v>8.7003329895508301</v>
      </c>
      <c r="AD5598" s="152">
        <v>8.8401290929497591</v>
      </c>
      <c r="AE5598" s="152">
        <v>9.0003091490246092</v>
      </c>
      <c r="AF5598" s="152">
        <v>9.1716985981042303</v>
      </c>
      <c r="AG5598" s="152">
        <v>9.2562598857617893</v>
      </c>
      <c r="AH5598" s="152">
        <v>9.0683319047444808</v>
      </c>
      <c r="AI5598" s="152">
        <v>8.9208244057888209</v>
      </c>
      <c r="AJ5598" s="152">
        <v>8.84336572363949</v>
      </c>
      <c r="AK5598" s="152">
        <v>8.7608760847210192</v>
      </c>
    </row>
    <row r="5599" spans="1:37" hidden="1" x14ac:dyDescent="0.3">
      <c r="A5599" s="151" t="str">
        <f t="shared" si="137"/>
        <v>SDGbaseWaS_2BF_v6_3C_GVAaaofr</v>
      </c>
      <c r="B5599" s="151" t="s">
        <v>220</v>
      </c>
      <c r="C5599" s="151" t="s">
        <v>305</v>
      </c>
      <c r="D5599" s="151" t="s">
        <v>3</v>
      </c>
      <c r="E5599" s="152" t="s">
        <v>8</v>
      </c>
      <c r="F5599" s="152">
        <v>12.999968868332401</v>
      </c>
      <c r="G5599" s="152">
        <v>12.669206141974801</v>
      </c>
      <c r="H5599" s="152">
        <v>12.991943479696401</v>
      </c>
      <c r="I5599" s="152">
        <v>13.0118563384388</v>
      </c>
      <c r="J5599" s="152">
        <v>13.275689014741401</v>
      </c>
      <c r="K5599" s="152">
        <v>13.5366431210826</v>
      </c>
      <c r="L5599" s="152">
        <v>13.8168903397489</v>
      </c>
      <c r="M5599" s="152">
        <v>14.0296992017959</v>
      </c>
      <c r="N5599" s="152">
        <v>14.263701136110299</v>
      </c>
      <c r="O5599" s="152">
        <v>15.342550588176399</v>
      </c>
      <c r="P5599" s="152">
        <v>15.6791552343579</v>
      </c>
      <c r="Q5599" s="152">
        <v>15.828471966942599</v>
      </c>
      <c r="R5599" s="152">
        <v>16.310897006767899</v>
      </c>
      <c r="S5599" s="152">
        <v>16.599394666399998</v>
      </c>
      <c r="T5599" s="152">
        <v>16.900397659653901</v>
      </c>
      <c r="U5599" s="152">
        <v>17.254819202512099</v>
      </c>
      <c r="V5599" s="152">
        <v>17.6097006513765</v>
      </c>
      <c r="W5599" s="152">
        <v>17.925868204320899</v>
      </c>
      <c r="X5599" s="152">
        <v>18.215031820133301</v>
      </c>
      <c r="Y5599" s="152">
        <v>18.481716893193202</v>
      </c>
      <c r="Z5599" s="152">
        <v>18.727919543247001</v>
      </c>
      <c r="AA5599" s="152">
        <v>19.01818546258</v>
      </c>
      <c r="AB5599" s="152">
        <v>19.628313060238099</v>
      </c>
      <c r="AC5599" s="152">
        <v>20.056587775828699</v>
      </c>
      <c r="AD5599" s="152">
        <v>20.4549835152743</v>
      </c>
      <c r="AE5599" s="152">
        <v>20.8635674007982</v>
      </c>
      <c r="AF5599" s="152">
        <v>21.298889305865899</v>
      </c>
      <c r="AG5599" s="152">
        <v>21.506861107428001</v>
      </c>
      <c r="AH5599" s="152">
        <v>21.133805224726199</v>
      </c>
      <c r="AI5599" s="152">
        <v>20.596663321365199</v>
      </c>
      <c r="AJ5599" s="152">
        <v>20.2445350802722</v>
      </c>
      <c r="AK5599" s="152">
        <v>19.886465777292599</v>
      </c>
    </row>
    <row r="5600" spans="1:37" hidden="1" x14ac:dyDescent="0.3">
      <c r="A5600" s="151" t="str">
        <f t="shared" si="137"/>
        <v>SDGbaseWaS_2BF_v6_3C_GVAaagra</v>
      </c>
      <c r="B5600" s="151" t="s">
        <v>220</v>
      </c>
      <c r="C5600" s="151" t="s">
        <v>305</v>
      </c>
      <c r="D5600" s="151" t="s">
        <v>3</v>
      </c>
      <c r="E5600" s="152" t="s">
        <v>9</v>
      </c>
      <c r="F5600" s="152">
        <v>6.1969723289684602</v>
      </c>
      <c r="G5600" s="152">
        <v>6.2019699402898496</v>
      </c>
      <c r="H5600" s="152">
        <v>6.4615702234118704</v>
      </c>
      <c r="I5600" s="152">
        <v>6.3622603048624899</v>
      </c>
      <c r="J5600" s="152">
        <v>6.4952845455022699</v>
      </c>
      <c r="K5600" s="152">
        <v>6.6642835983470396</v>
      </c>
      <c r="L5600" s="152">
        <v>6.8551601509916003</v>
      </c>
      <c r="M5600" s="152">
        <v>7.0566053275449097</v>
      </c>
      <c r="N5600" s="152">
        <v>7.2678276380124203</v>
      </c>
      <c r="O5600" s="152">
        <v>7.9773084833786498</v>
      </c>
      <c r="P5600" s="152">
        <v>8.2716927835490992</v>
      </c>
      <c r="Q5600" s="152">
        <v>8.4374283198116302</v>
      </c>
      <c r="R5600" s="152">
        <v>8.7744836063389204</v>
      </c>
      <c r="S5600" s="152">
        <v>9.0182338204975192</v>
      </c>
      <c r="T5600" s="152">
        <v>9.2823659318808502</v>
      </c>
      <c r="U5600" s="152">
        <v>9.5825767369293793</v>
      </c>
      <c r="V5600" s="152">
        <v>9.8448727443478603</v>
      </c>
      <c r="W5600" s="152">
        <v>10.1295728113107</v>
      </c>
      <c r="X5600" s="152">
        <v>10.433908098567899</v>
      </c>
      <c r="Y5600" s="152">
        <v>10.662544369446101</v>
      </c>
      <c r="Z5600" s="152">
        <v>10.8628067252839</v>
      </c>
      <c r="AA5600" s="152">
        <v>11.1011963458</v>
      </c>
      <c r="AB5600" s="152">
        <v>11.610711703576399</v>
      </c>
      <c r="AC5600" s="152">
        <v>11.9595541377305</v>
      </c>
      <c r="AD5600" s="152">
        <v>12.229560735625</v>
      </c>
      <c r="AE5600" s="152">
        <v>12.4916120949093</v>
      </c>
      <c r="AF5600" s="152">
        <v>12.768594153572399</v>
      </c>
      <c r="AG5600" s="152">
        <v>12.9286537192175</v>
      </c>
      <c r="AH5600" s="152">
        <v>12.724663810000299</v>
      </c>
      <c r="AI5600" s="152">
        <v>12.3590137102852</v>
      </c>
      <c r="AJ5600" s="152">
        <v>12.071283576226101</v>
      </c>
      <c r="AK5600" s="152">
        <v>11.7840741333178</v>
      </c>
    </row>
    <row r="5601" spans="1:37" hidden="1" x14ac:dyDescent="0.3">
      <c r="A5601" s="151" t="str">
        <f t="shared" si="137"/>
        <v>SDGbaseWaS_2BF_v6_3C_GVAaaoil</v>
      </c>
      <c r="B5601" s="151" t="s">
        <v>220</v>
      </c>
      <c r="C5601" s="151" t="s">
        <v>305</v>
      </c>
      <c r="D5601" s="151" t="s">
        <v>3</v>
      </c>
      <c r="E5601" s="152" t="s">
        <v>10</v>
      </c>
      <c r="F5601" s="152">
        <v>5.4472049614452702</v>
      </c>
      <c r="G5601" s="152">
        <v>4.9312802531384703</v>
      </c>
      <c r="H5601" s="152">
        <v>5.0993660326928802</v>
      </c>
      <c r="I5601" s="152">
        <v>5.2298216046676496</v>
      </c>
      <c r="J5601" s="152">
        <v>5.4687986026061699</v>
      </c>
      <c r="K5601" s="152">
        <v>5.643574748392</v>
      </c>
      <c r="L5601" s="152">
        <v>5.8108400317880697</v>
      </c>
      <c r="M5601" s="152">
        <v>5.8996594894832599</v>
      </c>
      <c r="N5601" s="152">
        <v>5.9995069313632703</v>
      </c>
      <c r="O5601" s="152">
        <v>6.25878337787357</v>
      </c>
      <c r="P5601" s="152">
        <v>6.3925366036229203</v>
      </c>
      <c r="Q5601" s="152">
        <v>6.4947289119159297</v>
      </c>
      <c r="R5601" s="152">
        <v>6.9371916071525801</v>
      </c>
      <c r="S5601" s="152">
        <v>7.0903478580066599</v>
      </c>
      <c r="T5601" s="152">
        <v>7.2426826532917001</v>
      </c>
      <c r="U5601" s="152">
        <v>7.42132921693426</v>
      </c>
      <c r="V5601" s="152">
        <v>7.5716527381038699</v>
      </c>
      <c r="W5601" s="152">
        <v>7.71991123063526</v>
      </c>
      <c r="X5601" s="152">
        <v>7.8927439543222002</v>
      </c>
      <c r="Y5601" s="152">
        <v>8.0489111772522595</v>
      </c>
      <c r="Z5601" s="152">
        <v>8.2248822759837594</v>
      </c>
      <c r="AA5601" s="152">
        <v>8.3936968195210504</v>
      </c>
      <c r="AB5601" s="152">
        <v>8.6519802215880208</v>
      </c>
      <c r="AC5601" s="152">
        <v>8.8456217051740502</v>
      </c>
      <c r="AD5601" s="152">
        <v>9.0531817415291407</v>
      </c>
      <c r="AE5601" s="152">
        <v>9.2814601702325401</v>
      </c>
      <c r="AF5601" s="152">
        <v>9.5208116468963908</v>
      </c>
      <c r="AG5601" s="152">
        <v>9.6734705447861309</v>
      </c>
      <c r="AH5601" s="152">
        <v>9.4705838724492306</v>
      </c>
      <c r="AI5601" s="152">
        <v>9.3167143753236008</v>
      </c>
      <c r="AJ5601" s="152">
        <v>9.2195478495663092</v>
      </c>
      <c r="AK5601" s="152">
        <v>9.0902188055731106</v>
      </c>
    </row>
    <row r="5602" spans="1:37" hidden="1" x14ac:dyDescent="0.3">
      <c r="A5602" s="151" t="str">
        <f t="shared" si="137"/>
        <v>SDGbaseWaS_2BF_v6_3C_GVAaatub</v>
      </c>
      <c r="B5602" s="151" t="s">
        <v>220</v>
      </c>
      <c r="C5602" s="151" t="s">
        <v>305</v>
      </c>
      <c r="D5602" s="151" t="s">
        <v>3</v>
      </c>
      <c r="E5602" s="152" t="s">
        <v>11</v>
      </c>
      <c r="F5602" s="152">
        <v>2.94784568120137</v>
      </c>
      <c r="G5602" s="152">
        <v>2.7759830910090701</v>
      </c>
      <c r="H5602" s="152">
        <v>2.7945300318908801</v>
      </c>
      <c r="I5602" s="152">
        <v>2.8115677540495398</v>
      </c>
      <c r="J5602" s="152">
        <v>2.86090427384684</v>
      </c>
      <c r="K5602" s="152">
        <v>2.89845574627532</v>
      </c>
      <c r="L5602" s="152">
        <v>2.94085193963378</v>
      </c>
      <c r="M5602" s="152">
        <v>2.9699284236722998</v>
      </c>
      <c r="N5602" s="152">
        <v>3.00746833289144</v>
      </c>
      <c r="O5602" s="152">
        <v>3.0890895414537298</v>
      </c>
      <c r="P5602" s="152">
        <v>3.1339850210807501</v>
      </c>
      <c r="Q5602" s="152">
        <v>3.1673997380782501</v>
      </c>
      <c r="R5602" s="152">
        <v>3.2937583581635601</v>
      </c>
      <c r="S5602" s="152">
        <v>3.3454469260584698</v>
      </c>
      <c r="T5602" s="152">
        <v>3.3928853513774899</v>
      </c>
      <c r="U5602" s="152">
        <v>3.4507271364155101</v>
      </c>
      <c r="V5602" s="152">
        <v>3.50571476169437</v>
      </c>
      <c r="W5602" s="152">
        <v>3.5505908385295402</v>
      </c>
      <c r="X5602" s="152">
        <v>3.59723468280716</v>
      </c>
      <c r="Y5602" s="152">
        <v>3.6415510759453</v>
      </c>
      <c r="Z5602" s="152">
        <v>3.6906520633465001</v>
      </c>
      <c r="AA5602" s="152">
        <v>3.7340953411963498</v>
      </c>
      <c r="AB5602" s="152">
        <v>3.8102253345136798</v>
      </c>
      <c r="AC5602" s="152">
        <v>3.8675257803874898</v>
      </c>
      <c r="AD5602" s="152">
        <v>3.93312382131099</v>
      </c>
      <c r="AE5602" s="152">
        <v>4.0079501642224997</v>
      </c>
      <c r="AF5602" s="152">
        <v>4.08742642967559</v>
      </c>
      <c r="AG5602" s="152">
        <v>4.1023984338106096</v>
      </c>
      <c r="AH5602" s="152">
        <v>3.9965525700439799</v>
      </c>
      <c r="AI5602" s="152">
        <v>3.9076170726168602</v>
      </c>
      <c r="AJ5602" s="152">
        <v>3.8523301135149999</v>
      </c>
      <c r="AK5602" s="152">
        <v>3.79538949224309</v>
      </c>
    </row>
    <row r="5603" spans="1:37" hidden="1" x14ac:dyDescent="0.3">
      <c r="A5603" s="151" t="str">
        <f t="shared" si="137"/>
        <v>SDGbaseWaS_2BF_v6_3C_GVAaapul</v>
      </c>
      <c r="B5603" s="151" t="s">
        <v>220</v>
      </c>
      <c r="C5603" s="151" t="s">
        <v>305</v>
      </c>
      <c r="D5603" s="151" t="s">
        <v>3</v>
      </c>
      <c r="E5603" s="152" t="s">
        <v>12</v>
      </c>
      <c r="F5603" s="152">
        <v>0.52449157567978599</v>
      </c>
      <c r="G5603" s="152">
        <v>0.48730068496471701</v>
      </c>
      <c r="H5603" s="152">
        <v>0.49270808017239298</v>
      </c>
      <c r="I5603" s="152">
        <v>0.50180261318535202</v>
      </c>
      <c r="J5603" s="152">
        <v>0.51573205416738799</v>
      </c>
      <c r="K5603" s="152">
        <v>0.52505151411069795</v>
      </c>
      <c r="L5603" s="152">
        <v>0.53368617656152895</v>
      </c>
      <c r="M5603" s="152">
        <v>0.53475967922933199</v>
      </c>
      <c r="N5603" s="152">
        <v>0.53716862939920995</v>
      </c>
      <c r="O5603" s="152">
        <v>0.54560028396578697</v>
      </c>
      <c r="P5603" s="152">
        <v>0.54947603747285101</v>
      </c>
      <c r="Q5603" s="152">
        <v>0.55307713600353603</v>
      </c>
      <c r="R5603" s="152">
        <v>0.57984100898525204</v>
      </c>
      <c r="S5603" s="152">
        <v>0.58784609986737202</v>
      </c>
      <c r="T5603" s="152">
        <v>0.59504498321292398</v>
      </c>
      <c r="U5603" s="152">
        <v>0.60386615457845205</v>
      </c>
      <c r="V5603" s="152">
        <v>0.61258309654179399</v>
      </c>
      <c r="W5603" s="152">
        <v>0.61933204658040997</v>
      </c>
      <c r="X5603" s="152">
        <v>0.62629702135410903</v>
      </c>
      <c r="Y5603" s="152">
        <v>0.634287109090654</v>
      </c>
      <c r="Z5603" s="152">
        <v>0.64415952322845704</v>
      </c>
      <c r="AA5603" s="152">
        <v>0.65265026307944096</v>
      </c>
      <c r="AB5603" s="152">
        <v>0.66330179712484305</v>
      </c>
      <c r="AC5603" s="152">
        <v>0.67229509400087795</v>
      </c>
      <c r="AD5603" s="152">
        <v>0.68439523160377702</v>
      </c>
      <c r="AE5603" s="152">
        <v>0.69845025145460304</v>
      </c>
      <c r="AF5603" s="152">
        <v>0.71313338761656098</v>
      </c>
      <c r="AG5603" s="152">
        <v>0.72342383758461204</v>
      </c>
      <c r="AH5603" s="152">
        <v>0.71445666067520397</v>
      </c>
      <c r="AI5603" s="152">
        <v>0.71186635610297699</v>
      </c>
      <c r="AJ5603" s="152">
        <v>0.71390232694253297</v>
      </c>
      <c r="AK5603" s="152">
        <v>0.71417248556583801</v>
      </c>
    </row>
    <row r="5604" spans="1:37" hidden="1" x14ac:dyDescent="0.3">
      <c r="A5604" s="151" t="str">
        <f t="shared" si="137"/>
        <v>SDGbaseWaS_2BF_v6_3C_GVAaasug</v>
      </c>
      <c r="B5604" s="151" t="s">
        <v>220</v>
      </c>
      <c r="C5604" s="151" t="s">
        <v>305</v>
      </c>
      <c r="D5604" s="151" t="s">
        <v>3</v>
      </c>
      <c r="E5604" s="152" t="s">
        <v>13</v>
      </c>
      <c r="F5604" s="152">
        <v>3.8233471543033799</v>
      </c>
      <c r="G5604" s="152">
        <v>3.66290217623057</v>
      </c>
      <c r="H5604" s="152">
        <v>3.6810253013816201</v>
      </c>
      <c r="I5604" s="152">
        <v>3.7145989498101799</v>
      </c>
      <c r="J5604" s="152">
        <v>3.7916361426470102</v>
      </c>
      <c r="K5604" s="152">
        <v>3.8464843981919299</v>
      </c>
      <c r="L5604" s="152">
        <v>3.9010788226668902</v>
      </c>
      <c r="M5604" s="152">
        <v>3.9319689338551198</v>
      </c>
      <c r="N5604" s="152">
        <v>3.9591317464684601</v>
      </c>
      <c r="O5604" s="152">
        <v>4.1445758601999998</v>
      </c>
      <c r="P5604" s="152">
        <v>4.1739129401444899</v>
      </c>
      <c r="Q5604" s="152">
        <v>4.1681172672409996</v>
      </c>
      <c r="R5604" s="152">
        <v>4.2895670636966603</v>
      </c>
      <c r="S5604" s="152">
        <v>4.3365715713414303</v>
      </c>
      <c r="T5604" s="152">
        <v>4.3828683362581202</v>
      </c>
      <c r="U5604" s="152">
        <v>4.4343022750771697</v>
      </c>
      <c r="V5604" s="152">
        <v>4.4644846632319801</v>
      </c>
      <c r="W5604" s="152">
        <v>4.51304245581629</v>
      </c>
      <c r="X5604" s="152">
        <v>4.5844467952946104</v>
      </c>
      <c r="Y5604" s="152">
        <v>4.6224686874413896</v>
      </c>
      <c r="Z5604" s="152">
        <v>4.6583809976337403</v>
      </c>
      <c r="AA5604" s="152">
        <v>4.7064715435402498</v>
      </c>
      <c r="AB5604" s="152">
        <v>4.80077760931563</v>
      </c>
      <c r="AC5604" s="152">
        <v>4.8464518819977798</v>
      </c>
      <c r="AD5604" s="152">
        <v>4.8880104131381001</v>
      </c>
      <c r="AE5604" s="152">
        <v>4.9343687678092296</v>
      </c>
      <c r="AF5604" s="152">
        <v>4.9930839672667702</v>
      </c>
      <c r="AG5604" s="152">
        <v>5.0530932865914497</v>
      </c>
      <c r="AH5604" s="152">
        <v>4.9841688413079703</v>
      </c>
      <c r="AI5604" s="152">
        <v>4.9201658894785902</v>
      </c>
      <c r="AJ5604" s="152">
        <v>4.8981368302540398</v>
      </c>
      <c r="AK5604" s="152">
        <v>4.8655268622272301</v>
      </c>
    </row>
    <row r="5605" spans="1:37" hidden="1" x14ac:dyDescent="0.3">
      <c r="A5605" s="151" t="str">
        <f t="shared" si="137"/>
        <v>SDGbaseWaS_2BF_v6_3C_GVAaaoth</v>
      </c>
      <c r="B5605" s="151" t="s">
        <v>220</v>
      </c>
      <c r="C5605" s="151" t="s">
        <v>305</v>
      </c>
      <c r="D5605" s="151" t="s">
        <v>3</v>
      </c>
      <c r="E5605" s="152" t="s">
        <v>14</v>
      </c>
      <c r="F5605" s="152">
        <v>7.2867372761343301</v>
      </c>
      <c r="G5605" s="152">
        <v>6.7684891309603197</v>
      </c>
      <c r="H5605" s="152">
        <v>7.10777024865064</v>
      </c>
      <c r="I5605" s="152">
        <v>7.1829284526122699</v>
      </c>
      <c r="J5605" s="152">
        <v>7.4495004627252204</v>
      </c>
      <c r="K5605" s="152">
        <v>7.7175212136378502</v>
      </c>
      <c r="L5605" s="152">
        <v>8.0085380708408298</v>
      </c>
      <c r="M5605" s="152">
        <v>8.3099841880129297</v>
      </c>
      <c r="N5605" s="152">
        <v>8.6197379819074804</v>
      </c>
      <c r="O5605" s="152">
        <v>9.5083936648166301</v>
      </c>
      <c r="P5605" s="152">
        <v>9.9251964718889898</v>
      </c>
      <c r="Q5605" s="152">
        <v>10.1984927569449</v>
      </c>
      <c r="R5605" s="152">
        <v>10.689351869071601</v>
      </c>
      <c r="S5605" s="152">
        <v>11.055655836184201</v>
      </c>
      <c r="T5605" s="152">
        <v>11.462147163501299</v>
      </c>
      <c r="U5605" s="152">
        <v>11.9459578400824</v>
      </c>
      <c r="V5605" s="152">
        <v>12.3938513708186</v>
      </c>
      <c r="W5605" s="152">
        <v>12.907474046126699</v>
      </c>
      <c r="X5605" s="152">
        <v>13.5292677325206</v>
      </c>
      <c r="Y5605" s="152">
        <v>14.0466472758606</v>
      </c>
      <c r="Z5605" s="152">
        <v>14.514073908243899</v>
      </c>
      <c r="AA5605" s="152">
        <v>15.031716685349499</v>
      </c>
      <c r="AB5605" s="152">
        <v>15.731137336506</v>
      </c>
      <c r="AC5605" s="152">
        <v>16.259744995330401</v>
      </c>
      <c r="AD5605" s="152">
        <v>16.747636958276999</v>
      </c>
      <c r="AE5605" s="152">
        <v>17.265651347349099</v>
      </c>
      <c r="AF5605" s="152">
        <v>17.8416532293299</v>
      </c>
      <c r="AG5605" s="152">
        <v>18.360855967482799</v>
      </c>
      <c r="AH5605" s="152">
        <v>17.991951580707799</v>
      </c>
      <c r="AI5605" s="152">
        <v>17.414896738944801</v>
      </c>
      <c r="AJ5605" s="152">
        <v>16.880606073377798</v>
      </c>
      <c r="AK5605" s="152">
        <v>16.323938222397601</v>
      </c>
    </row>
    <row r="5606" spans="1:37" hidden="1" x14ac:dyDescent="0.3">
      <c r="A5606" s="151" t="str">
        <f t="shared" si="137"/>
        <v>SDGbaseWaS_2BF_v6_3C_GVAalani</v>
      </c>
      <c r="B5606" s="151" t="s">
        <v>220</v>
      </c>
      <c r="C5606" s="151" t="s">
        <v>305</v>
      </c>
      <c r="D5606" s="151" t="s">
        <v>3</v>
      </c>
      <c r="E5606" s="152" t="s">
        <v>15</v>
      </c>
      <c r="F5606" s="152">
        <v>27.5487375052288</v>
      </c>
      <c r="G5606" s="152">
        <v>22.0473904604263</v>
      </c>
      <c r="H5606" s="152">
        <v>24.158553308133801</v>
      </c>
      <c r="I5606" s="152">
        <v>23.62683383089</v>
      </c>
      <c r="J5606" s="152">
        <v>25.340377621496401</v>
      </c>
      <c r="K5606" s="152">
        <v>26.379943862853601</v>
      </c>
      <c r="L5606" s="152">
        <v>27.165146153132302</v>
      </c>
      <c r="M5606" s="152">
        <v>27.882587639174801</v>
      </c>
      <c r="N5606" s="152">
        <v>28.745448086568299</v>
      </c>
      <c r="O5606" s="152">
        <v>31.699318242897199</v>
      </c>
      <c r="P5606" s="152">
        <v>32.390191312498203</v>
      </c>
      <c r="Q5606" s="152">
        <v>32.853054444830398</v>
      </c>
      <c r="R5606" s="152">
        <v>35.144901511855601</v>
      </c>
      <c r="S5606" s="152">
        <v>35.866923987609603</v>
      </c>
      <c r="T5606" s="152">
        <v>36.783126111043103</v>
      </c>
      <c r="U5606" s="152">
        <v>37.856656820651899</v>
      </c>
      <c r="V5606" s="152">
        <v>38.979554568660099</v>
      </c>
      <c r="W5606" s="152">
        <v>40.178351521443098</v>
      </c>
      <c r="X5606" s="152">
        <v>41.656359209174198</v>
      </c>
      <c r="Y5606" s="152">
        <v>42.858821733201196</v>
      </c>
      <c r="Z5606" s="152">
        <v>43.933889121637201</v>
      </c>
      <c r="AA5606" s="152">
        <v>45.071034499398102</v>
      </c>
      <c r="AB5606" s="152">
        <v>47.394096246021903</v>
      </c>
      <c r="AC5606" s="152">
        <v>48.798063735041097</v>
      </c>
      <c r="AD5606" s="152">
        <v>49.937563916057897</v>
      </c>
      <c r="AE5606" s="152">
        <v>51.181333207156499</v>
      </c>
      <c r="AF5606" s="152">
        <v>52.552643761771698</v>
      </c>
      <c r="AG5606" s="152">
        <v>53.536462677230297</v>
      </c>
      <c r="AH5606" s="152">
        <v>54.791879887306699</v>
      </c>
      <c r="AI5606" s="152">
        <v>54.877269676542802</v>
      </c>
      <c r="AJ5606" s="152">
        <v>54.512529162278703</v>
      </c>
      <c r="AK5606" s="152">
        <v>53.930861616082403</v>
      </c>
    </row>
    <row r="5607" spans="1:37" hidden="1" x14ac:dyDescent="0.3">
      <c r="A5607" s="151" t="str">
        <f t="shared" si="137"/>
        <v>SDGbaseWaS_2BF_v6_3C_GVAafore</v>
      </c>
      <c r="B5607" s="151" t="s">
        <v>220</v>
      </c>
      <c r="C5607" s="151" t="s">
        <v>305</v>
      </c>
      <c r="D5607" s="151" t="s">
        <v>3</v>
      </c>
      <c r="E5607" s="152" t="s">
        <v>16</v>
      </c>
      <c r="F5607" s="152">
        <v>6.4911530358491802</v>
      </c>
      <c r="G5607" s="152">
        <v>5.8929114973991403</v>
      </c>
      <c r="H5607" s="152">
        <v>6.0264077807418097</v>
      </c>
      <c r="I5607" s="152">
        <v>6.19118706397862</v>
      </c>
      <c r="J5607" s="152">
        <v>6.2886733192203002</v>
      </c>
      <c r="K5607" s="152">
        <v>6.3804484073843604</v>
      </c>
      <c r="L5607" s="152">
        <v>6.47433789000275</v>
      </c>
      <c r="M5607" s="152">
        <v>6.5384201272858196</v>
      </c>
      <c r="N5607" s="152">
        <v>6.7023470699261001</v>
      </c>
      <c r="O5607" s="152">
        <v>6.9984628547912902</v>
      </c>
      <c r="P5607" s="152">
        <v>7.1171395727092097</v>
      </c>
      <c r="Q5607" s="152">
        <v>7.1303795638535004</v>
      </c>
      <c r="R5607" s="152">
        <v>7.2895373221282496</v>
      </c>
      <c r="S5607" s="152">
        <v>7.4017249597794903</v>
      </c>
      <c r="T5607" s="152">
        <v>7.5400326774600597</v>
      </c>
      <c r="U5607" s="152">
        <v>7.7652943325317798</v>
      </c>
      <c r="V5607" s="152">
        <v>7.9682374219413097</v>
      </c>
      <c r="W5607" s="152">
        <v>8.2081240736431802</v>
      </c>
      <c r="X5607" s="152">
        <v>8.4533490321378899</v>
      </c>
      <c r="Y5607" s="152">
        <v>8.7237225922075492</v>
      </c>
      <c r="Z5607" s="152">
        <v>8.8694770137404007</v>
      </c>
      <c r="AA5607" s="152">
        <v>9.0314999235266598</v>
      </c>
      <c r="AB5607" s="152">
        <v>9.2401152845336902</v>
      </c>
      <c r="AC5607" s="152">
        <v>9.3964195737990401</v>
      </c>
      <c r="AD5607" s="152">
        <v>9.5359202523742592</v>
      </c>
      <c r="AE5607" s="152">
        <v>9.6871336943433999</v>
      </c>
      <c r="AF5607" s="152">
        <v>9.8903146372324109</v>
      </c>
      <c r="AG5607" s="152">
        <v>10.0157525982161</v>
      </c>
      <c r="AH5607" s="152">
        <v>9.8772310236097294</v>
      </c>
      <c r="AI5607" s="152">
        <v>9.7019377907343305</v>
      </c>
      <c r="AJ5607" s="152">
        <v>9.6016576901935995</v>
      </c>
      <c r="AK5607" s="152">
        <v>9.4965556141799699</v>
      </c>
    </row>
    <row r="5608" spans="1:37" hidden="1" x14ac:dyDescent="0.3">
      <c r="A5608" s="151" t="str">
        <f t="shared" si="137"/>
        <v>SDGbaseWaS_2BF_v6_3C_GVAafish</v>
      </c>
      <c r="B5608" s="151" t="s">
        <v>220</v>
      </c>
      <c r="C5608" s="151" t="s">
        <v>305</v>
      </c>
      <c r="D5608" s="151" t="s">
        <v>3</v>
      </c>
      <c r="E5608" s="152" t="s">
        <v>17</v>
      </c>
      <c r="F5608" s="152">
        <v>7.3673079317878702</v>
      </c>
      <c r="G5608" s="152">
        <v>6.9127714206671298</v>
      </c>
      <c r="H5608" s="152">
        <v>7.2158059445782801</v>
      </c>
      <c r="I5608" s="152">
        <v>7.1064793033427502</v>
      </c>
      <c r="J5608" s="152">
        <v>7.3400766276404497</v>
      </c>
      <c r="K5608" s="152">
        <v>7.5483603001839299</v>
      </c>
      <c r="L5608" s="152">
        <v>7.7616248938301498</v>
      </c>
      <c r="M5608" s="152">
        <v>7.9797714833261901</v>
      </c>
      <c r="N5608" s="152">
        <v>8.2227995017248698</v>
      </c>
      <c r="O5608" s="152">
        <v>8.9591618377933209</v>
      </c>
      <c r="P5608" s="152">
        <v>9.2834214785159404</v>
      </c>
      <c r="Q5608" s="152">
        <v>9.4994738325461405</v>
      </c>
      <c r="R5608" s="152">
        <v>9.9797486329162499</v>
      </c>
      <c r="S5608" s="152">
        <v>10.272368318175401</v>
      </c>
      <c r="T5608" s="152">
        <v>10.587264332305701</v>
      </c>
      <c r="U5608" s="152">
        <v>10.9473981268144</v>
      </c>
      <c r="V5608" s="152">
        <v>11.2620637376828</v>
      </c>
      <c r="W5608" s="152">
        <v>11.610098661151</v>
      </c>
      <c r="X5608" s="152">
        <v>12.022215519686901</v>
      </c>
      <c r="Y5608" s="152">
        <v>12.379196859298499</v>
      </c>
      <c r="Z5608" s="152">
        <v>12.717221239221701</v>
      </c>
      <c r="AA5608" s="152">
        <v>13.1003524130165</v>
      </c>
      <c r="AB5608" s="152">
        <v>13.7224280366342</v>
      </c>
      <c r="AC5608" s="152">
        <v>14.1937792074682</v>
      </c>
      <c r="AD5608" s="152">
        <v>14.593909294480399</v>
      </c>
      <c r="AE5608" s="152">
        <v>14.986196121628</v>
      </c>
      <c r="AF5608" s="152">
        <v>15.3955400520185</v>
      </c>
      <c r="AG5608" s="152">
        <v>15.7699477125424</v>
      </c>
      <c r="AH5608" s="152">
        <v>15.844357414565801</v>
      </c>
      <c r="AI5608" s="152">
        <v>15.7043857812633</v>
      </c>
      <c r="AJ5608" s="152">
        <v>15.562299840256401</v>
      </c>
      <c r="AK5608" s="152">
        <v>15.388034496695401</v>
      </c>
    </row>
    <row r="5609" spans="1:37" hidden="1" x14ac:dyDescent="0.3">
      <c r="A5609" s="151" t="str">
        <f t="shared" si="137"/>
        <v>SDGbaseWaS_2BF_v6_3C_GVAacoal</v>
      </c>
      <c r="B5609" s="151" t="s">
        <v>220</v>
      </c>
      <c r="C5609" s="151" t="s">
        <v>305</v>
      </c>
      <c r="D5609" s="151" t="s">
        <v>3</v>
      </c>
      <c r="E5609" s="152" t="s">
        <v>18</v>
      </c>
      <c r="F5609" s="152">
        <v>112.985261334444</v>
      </c>
      <c r="G5609" s="152">
        <v>112.951706890171</v>
      </c>
      <c r="H5609" s="152">
        <v>112.960378772382</v>
      </c>
      <c r="I5609" s="152">
        <v>110.68771494089199</v>
      </c>
      <c r="J5609" s="152">
        <v>108.018038424485</v>
      </c>
      <c r="K5609" s="152">
        <v>106.481823227398</v>
      </c>
      <c r="L5609" s="152">
        <v>104.70656209794799</v>
      </c>
      <c r="M5609" s="152">
        <v>103.952866083578</v>
      </c>
      <c r="N5609" s="152">
        <v>103.170969428833</v>
      </c>
      <c r="O5609" s="152">
        <v>106.39229663464199</v>
      </c>
      <c r="P5609" s="152">
        <v>104.551115415347</v>
      </c>
      <c r="Q5609" s="152">
        <v>100.09864409216399</v>
      </c>
      <c r="R5609" s="152">
        <v>96.275980926346804</v>
      </c>
      <c r="S5609" s="152">
        <v>96.713539097987095</v>
      </c>
      <c r="T5609" s="152">
        <v>96.570028556879606</v>
      </c>
      <c r="U5609" s="152">
        <v>96.805088963850494</v>
      </c>
      <c r="V5609" s="152">
        <v>95.564844794699695</v>
      </c>
      <c r="W5609" s="152">
        <v>95.973673136126493</v>
      </c>
      <c r="X5609" s="152">
        <v>94.146850679449997</v>
      </c>
      <c r="Y5609" s="152">
        <v>92.688561699090698</v>
      </c>
      <c r="Z5609" s="152">
        <v>97.811190882910097</v>
      </c>
      <c r="AA5609" s="152">
        <v>115.640500326758</v>
      </c>
      <c r="AB5609" s="152">
        <v>98.408006000726502</v>
      </c>
      <c r="AC5609" s="152">
        <v>82.179154243987995</v>
      </c>
      <c r="AD5609" s="152">
        <v>77.925560964351703</v>
      </c>
      <c r="AE5609" s="152">
        <v>73.587998300364305</v>
      </c>
      <c r="AF5609" s="152">
        <v>69.263736066106304</v>
      </c>
      <c r="AG5609" s="152">
        <v>60.522874185576498</v>
      </c>
      <c r="AH5609" s="152">
        <v>51.405877724468702</v>
      </c>
      <c r="AI5609" s="152">
        <v>41.923698606657702</v>
      </c>
      <c r="AJ5609" s="152">
        <v>32.671152642558603</v>
      </c>
      <c r="AK5609" s="152">
        <v>23.1616158331164</v>
      </c>
    </row>
    <row r="5610" spans="1:37" hidden="1" x14ac:dyDescent="0.3">
      <c r="A5610" s="151" t="str">
        <f t="shared" si="137"/>
        <v>SDGbaseWaS_2BF_v6_3C_GVAagold</v>
      </c>
      <c r="B5610" s="151" t="s">
        <v>220</v>
      </c>
      <c r="C5610" s="151" t="s">
        <v>305</v>
      </c>
      <c r="D5610" s="151" t="s">
        <v>3</v>
      </c>
      <c r="E5610" s="152" t="s">
        <v>19</v>
      </c>
      <c r="F5610" s="152">
        <v>61.140285838991502</v>
      </c>
      <c r="G5610" s="152">
        <v>59.909915436256298</v>
      </c>
      <c r="H5610" s="152">
        <v>61.232986172308401</v>
      </c>
      <c r="I5610" s="152">
        <v>61.416519372163002</v>
      </c>
      <c r="J5610" s="152">
        <v>61.859751399692499</v>
      </c>
      <c r="K5610" s="152">
        <v>62.570583316603802</v>
      </c>
      <c r="L5610" s="152">
        <v>63.538491041706898</v>
      </c>
      <c r="M5610" s="152">
        <v>65.075254369190205</v>
      </c>
      <c r="N5610" s="152">
        <v>66.599636994496706</v>
      </c>
      <c r="O5610" s="152">
        <v>71.528307076861097</v>
      </c>
      <c r="P5610" s="152">
        <v>73.415320250316697</v>
      </c>
      <c r="Q5610" s="152">
        <v>74.259260112337302</v>
      </c>
      <c r="R5610" s="152">
        <v>74.447376282971803</v>
      </c>
      <c r="S5610" s="152">
        <v>75.275700811602206</v>
      </c>
      <c r="T5610" s="152">
        <v>76.042809388334405</v>
      </c>
      <c r="U5610" s="152">
        <v>76.9978214205467</v>
      </c>
      <c r="V5610" s="152">
        <v>77.682162682545894</v>
      </c>
      <c r="W5610" s="152">
        <v>78.559733227358095</v>
      </c>
      <c r="X5610" s="152">
        <v>79.885522980307101</v>
      </c>
      <c r="Y5610" s="152">
        <v>80.495197855126094</v>
      </c>
      <c r="Z5610" s="152">
        <v>80.6315442913602</v>
      </c>
      <c r="AA5610" s="152">
        <v>80.873612299413494</v>
      </c>
      <c r="AB5610" s="152">
        <v>82.678989753327897</v>
      </c>
      <c r="AC5610" s="152">
        <v>83.641398991642703</v>
      </c>
      <c r="AD5610" s="152">
        <v>83.993002273840503</v>
      </c>
      <c r="AE5610" s="152">
        <v>84.237351501058797</v>
      </c>
      <c r="AF5610" s="152">
        <v>84.4974588607773</v>
      </c>
      <c r="AG5610" s="152">
        <v>82.154372299386395</v>
      </c>
      <c r="AH5610" s="152">
        <v>78.770005072766196</v>
      </c>
      <c r="AI5610" s="152">
        <v>73.808357320143202</v>
      </c>
      <c r="AJ5610" s="152">
        <v>69.089330735864607</v>
      </c>
      <c r="AK5610" s="152">
        <v>64.073040794673602</v>
      </c>
    </row>
    <row r="5611" spans="1:37" hidden="1" x14ac:dyDescent="0.3">
      <c r="A5611" s="151" t="str">
        <f t="shared" si="137"/>
        <v>SDGbaseWaS_2BF_v6_3C_GVAangas</v>
      </c>
      <c r="B5611" s="151" t="s">
        <v>220</v>
      </c>
      <c r="C5611" s="151" t="s">
        <v>305</v>
      </c>
      <c r="D5611" s="151" t="s">
        <v>3</v>
      </c>
      <c r="E5611" s="152" t="s">
        <v>20</v>
      </c>
      <c r="F5611" s="152">
        <v>0.94356488111435299</v>
      </c>
      <c r="G5611" s="152">
        <v>0.83413303713127795</v>
      </c>
      <c r="H5611" s="152">
        <v>0.81089936618739</v>
      </c>
      <c r="I5611" s="152">
        <v>0.76164758620240502</v>
      </c>
      <c r="J5611" s="152">
        <v>0.72872563859981698</v>
      </c>
      <c r="K5611" s="152">
        <v>0.69570983320248403</v>
      </c>
      <c r="L5611" s="152">
        <v>0.66451363013134601</v>
      </c>
      <c r="M5611" s="152">
        <v>0.64045286217443098</v>
      </c>
      <c r="N5611" s="152">
        <v>0.61669542963755997</v>
      </c>
      <c r="O5611" s="152">
        <v>0.64739954140112899</v>
      </c>
      <c r="P5611" s="152">
        <v>0.630912741947665</v>
      </c>
      <c r="Q5611" s="152">
        <v>0.60386752626627704</v>
      </c>
      <c r="R5611" s="152">
        <v>0.57095924669611198</v>
      </c>
      <c r="S5611" s="152">
        <v>0.54599200965553296</v>
      </c>
      <c r="T5611" s="152">
        <v>0.52229908315026696</v>
      </c>
      <c r="U5611" s="152">
        <v>0.499446294345814</v>
      </c>
      <c r="V5611" s="152">
        <v>0.47598023232385001</v>
      </c>
      <c r="W5611" s="152">
        <v>0.45505678840978198</v>
      </c>
      <c r="X5611" s="152">
        <v>0.43654533360648301</v>
      </c>
      <c r="Y5611" s="152">
        <v>0.415885722167886</v>
      </c>
      <c r="Z5611" s="152">
        <v>0.39439046827430801</v>
      </c>
      <c r="AA5611" s="152">
        <v>0.37677488932534903</v>
      </c>
      <c r="AB5611" s="152">
        <v>0.36689935636600601</v>
      </c>
      <c r="AC5611" s="152">
        <v>0.3529927548058</v>
      </c>
      <c r="AD5611" s="152">
        <v>0.33718312438319098</v>
      </c>
      <c r="AE5611" s="152">
        <v>0.32108433331957598</v>
      </c>
      <c r="AF5611" s="152">
        <v>0.30581009424246502</v>
      </c>
      <c r="AG5611" s="152">
        <v>0.29070997349548799</v>
      </c>
      <c r="AH5611" s="152">
        <v>0.277763802613259</v>
      </c>
      <c r="AI5611" s="152">
        <v>0.26017227955848299</v>
      </c>
      <c r="AJ5611" s="152">
        <v>0.24423651340656999</v>
      </c>
      <c r="AK5611" s="152">
        <v>0.227043752967379</v>
      </c>
    </row>
    <row r="5612" spans="1:37" hidden="1" x14ac:dyDescent="0.3">
      <c r="A5612" s="151" t="str">
        <f t="shared" si="137"/>
        <v>SDGbaseWaS_2BF_v6_3C_GVAapgm</v>
      </c>
      <c r="B5612" s="151" t="s">
        <v>220</v>
      </c>
      <c r="C5612" s="151" t="s">
        <v>305</v>
      </c>
      <c r="D5612" s="151" t="s">
        <v>3</v>
      </c>
      <c r="E5612" s="152" t="s">
        <v>21</v>
      </c>
      <c r="F5612" s="152">
        <v>97.820469381027095</v>
      </c>
      <c r="G5612" s="152">
        <v>51.058886067285897</v>
      </c>
      <c r="H5612" s="152">
        <v>64.5871176359842</v>
      </c>
      <c r="I5612" s="152">
        <v>78.029524010416296</v>
      </c>
      <c r="J5612" s="152">
        <v>88.722165319462405</v>
      </c>
      <c r="K5612" s="152">
        <v>96.724344543083703</v>
      </c>
      <c r="L5612" s="152">
        <v>101.999243464618</v>
      </c>
      <c r="M5612" s="152">
        <v>95.143292228842</v>
      </c>
      <c r="N5612" s="152">
        <v>92.377477488133707</v>
      </c>
      <c r="O5612" s="152">
        <v>90.971761496729201</v>
      </c>
      <c r="P5612" s="152">
        <v>90.795444420574299</v>
      </c>
      <c r="Q5612" s="152">
        <v>91.122907137456806</v>
      </c>
      <c r="R5612" s="152">
        <v>94.642974602176395</v>
      </c>
      <c r="S5612" s="152">
        <v>98.893990784401694</v>
      </c>
      <c r="T5612" s="152">
        <v>102.09041218502701</v>
      </c>
      <c r="U5612" s="152">
        <v>104.40009431662</v>
      </c>
      <c r="V5612" s="152">
        <v>107.79465718829201</v>
      </c>
      <c r="W5612" s="152">
        <v>110.45199709155401</v>
      </c>
      <c r="X5612" s="152">
        <v>112.311991265253</v>
      </c>
      <c r="Y5612" s="152">
        <v>114.72870443502499</v>
      </c>
      <c r="Z5612" s="152">
        <v>116.943256113039</v>
      </c>
      <c r="AA5612" s="152">
        <v>119.19727755585799</v>
      </c>
      <c r="AB5612" s="152">
        <v>198.264675325116</v>
      </c>
      <c r="AC5612" s="152">
        <v>253.25226724477301</v>
      </c>
      <c r="AD5612" s="152">
        <v>282.49759731577302</v>
      </c>
      <c r="AE5612" s="152">
        <v>306.09669142138603</v>
      </c>
      <c r="AF5612" s="152">
        <v>328.57277296714602</v>
      </c>
      <c r="AG5612" s="152">
        <v>352.08492275763598</v>
      </c>
      <c r="AH5612" s="152">
        <v>435.69490745738898</v>
      </c>
      <c r="AI5612" s="152">
        <v>508.54706983818602</v>
      </c>
      <c r="AJ5612" s="152">
        <v>550.05907682896304</v>
      </c>
      <c r="AK5612" s="152">
        <v>584.28654235942702</v>
      </c>
    </row>
    <row r="5613" spans="1:37" hidden="1" x14ac:dyDescent="0.3">
      <c r="A5613" s="151" t="str">
        <f t="shared" si="137"/>
        <v>SDGbaseWaS_2BF_v6_3C_GVAamore</v>
      </c>
      <c r="B5613" s="151" t="s">
        <v>220</v>
      </c>
      <c r="C5613" s="151" t="s">
        <v>305</v>
      </c>
      <c r="D5613" s="151" t="s">
        <v>3</v>
      </c>
      <c r="E5613" s="152" t="s">
        <v>22</v>
      </c>
      <c r="F5613" s="152">
        <v>78.234984296278597</v>
      </c>
      <c r="G5613" s="152">
        <v>76.857977374770698</v>
      </c>
      <c r="H5613" s="152">
        <v>80.791925653246594</v>
      </c>
      <c r="I5613" s="152">
        <v>83.224074492713797</v>
      </c>
      <c r="J5613" s="152">
        <v>85.439334420170496</v>
      </c>
      <c r="K5613" s="152">
        <v>87.747318626575805</v>
      </c>
      <c r="L5613" s="152">
        <v>90.396361526660598</v>
      </c>
      <c r="M5613" s="152">
        <v>93.823898833437795</v>
      </c>
      <c r="N5613" s="152">
        <v>97.172417938367801</v>
      </c>
      <c r="O5613" s="152">
        <v>106.83016661813799</v>
      </c>
      <c r="P5613" s="152">
        <v>111.654499271926</v>
      </c>
      <c r="Q5613" s="152">
        <v>114.74816247301101</v>
      </c>
      <c r="R5613" s="152">
        <v>116.61475146058601</v>
      </c>
      <c r="S5613" s="152">
        <v>119.579643642715</v>
      </c>
      <c r="T5613" s="152">
        <v>122.607810084078</v>
      </c>
      <c r="U5613" s="152">
        <v>125.951645884241</v>
      </c>
      <c r="V5613" s="152">
        <v>128.77712659265899</v>
      </c>
      <c r="W5613" s="152">
        <v>132.039744809387</v>
      </c>
      <c r="X5613" s="152">
        <v>136.04973142343101</v>
      </c>
      <c r="Y5613" s="152">
        <v>138.62873728066</v>
      </c>
      <c r="Z5613" s="152">
        <v>140.465175900204</v>
      </c>
      <c r="AA5613" s="152">
        <v>142.70617715576901</v>
      </c>
      <c r="AB5613" s="152">
        <v>146.755646634436</v>
      </c>
      <c r="AC5613" s="152">
        <v>149.352193384251</v>
      </c>
      <c r="AD5613" s="152">
        <v>151.3346181046</v>
      </c>
      <c r="AE5613" s="152">
        <v>153.17228279200501</v>
      </c>
      <c r="AF5613" s="152">
        <v>155.210907956846</v>
      </c>
      <c r="AG5613" s="152">
        <v>155.803992410083</v>
      </c>
      <c r="AH5613" s="152">
        <v>152.07513947821801</v>
      </c>
      <c r="AI5613" s="152">
        <v>145.28512457507699</v>
      </c>
      <c r="AJ5613" s="152">
        <v>139.599875413554</v>
      </c>
      <c r="AK5613" s="152">
        <v>133.079065415733</v>
      </c>
    </row>
    <row r="5614" spans="1:37" hidden="1" x14ac:dyDescent="0.3">
      <c r="A5614" s="151" t="str">
        <f t="shared" si="137"/>
        <v>SDGbaseWaS_2BF_v6_3C_GVAamine</v>
      </c>
      <c r="B5614" s="151" t="s">
        <v>220</v>
      </c>
      <c r="C5614" s="151" t="s">
        <v>305</v>
      </c>
      <c r="D5614" s="151" t="s">
        <v>3</v>
      </c>
      <c r="E5614" s="152" t="s">
        <v>23</v>
      </c>
      <c r="F5614" s="152">
        <v>57.005130412232297</v>
      </c>
      <c r="G5614" s="152">
        <v>54.463959989075398</v>
      </c>
      <c r="H5614" s="152">
        <v>56.654649664148899</v>
      </c>
      <c r="I5614" s="152">
        <v>60.309009315802598</v>
      </c>
      <c r="J5614" s="152">
        <v>61.529236078805702</v>
      </c>
      <c r="K5614" s="152">
        <v>62.8503920210986</v>
      </c>
      <c r="L5614" s="152">
        <v>64.493647924055097</v>
      </c>
      <c r="M5614" s="152">
        <v>66.586898550085195</v>
      </c>
      <c r="N5614" s="152">
        <v>68.355640319121605</v>
      </c>
      <c r="O5614" s="152">
        <v>72.100894455618402</v>
      </c>
      <c r="P5614" s="152">
        <v>74.077422206149194</v>
      </c>
      <c r="Q5614" s="152">
        <v>75.821583675629597</v>
      </c>
      <c r="R5614" s="152">
        <v>75.629302492258901</v>
      </c>
      <c r="S5614" s="152">
        <v>77.941306719821995</v>
      </c>
      <c r="T5614" s="152">
        <v>80.351082892811306</v>
      </c>
      <c r="U5614" s="152">
        <v>82.805930398179399</v>
      </c>
      <c r="V5614" s="152">
        <v>85.220873660297201</v>
      </c>
      <c r="W5614" s="152">
        <v>88.199721746336294</v>
      </c>
      <c r="X5614" s="152">
        <v>92.194574574256293</v>
      </c>
      <c r="Y5614" s="152">
        <v>95.087126507771202</v>
      </c>
      <c r="Z5614" s="152">
        <v>97.856548770990102</v>
      </c>
      <c r="AA5614" s="152">
        <v>100.757057595074</v>
      </c>
      <c r="AB5614" s="152">
        <v>103.448937455589</v>
      </c>
      <c r="AC5614" s="152">
        <v>105.300122492322</v>
      </c>
      <c r="AD5614" s="152">
        <v>107.289389946906</v>
      </c>
      <c r="AE5614" s="152">
        <v>109.555783854982</v>
      </c>
      <c r="AF5614" s="152">
        <v>112.455914784706</v>
      </c>
      <c r="AG5614" s="152">
        <v>115.52372828173201</v>
      </c>
      <c r="AH5614" s="152">
        <v>114.679934806681</v>
      </c>
      <c r="AI5614" s="152">
        <v>112.320981586014</v>
      </c>
      <c r="AJ5614" s="152">
        <v>111.00725919797701</v>
      </c>
      <c r="AK5614" s="152">
        <v>109.545749321367</v>
      </c>
    </row>
    <row r="5615" spans="1:37" hidden="1" x14ac:dyDescent="0.3">
      <c r="A5615" s="151" t="str">
        <f t="shared" si="137"/>
        <v>SDGbaseWaS_2BF_v6_3C_GVAameat</v>
      </c>
      <c r="B5615" s="151" t="s">
        <v>220</v>
      </c>
      <c r="C5615" s="151" t="s">
        <v>305</v>
      </c>
      <c r="D5615" s="151" t="s">
        <v>3</v>
      </c>
      <c r="E5615" s="152" t="s">
        <v>24</v>
      </c>
      <c r="F5615" s="152">
        <v>14.298644361090499</v>
      </c>
      <c r="G5615" s="152">
        <v>13.762994662558199</v>
      </c>
      <c r="H5615" s="152">
        <v>13.645792994252099</v>
      </c>
      <c r="I5615" s="152">
        <v>13.554388637761001</v>
      </c>
      <c r="J5615" s="152">
        <v>13.7515559769575</v>
      </c>
      <c r="K5615" s="152">
        <v>14.097956313847799</v>
      </c>
      <c r="L5615" s="152">
        <v>14.5078242804127</v>
      </c>
      <c r="M5615" s="152">
        <v>14.8842870296552</v>
      </c>
      <c r="N5615" s="152">
        <v>15.2349062608337</v>
      </c>
      <c r="O5615" s="152">
        <v>15.765198309609501</v>
      </c>
      <c r="P5615" s="152">
        <v>16.352834953978199</v>
      </c>
      <c r="Q5615" s="152">
        <v>16.783419075242801</v>
      </c>
      <c r="R5615" s="152">
        <v>17.739017317739599</v>
      </c>
      <c r="S5615" s="152">
        <v>18.3086510290169</v>
      </c>
      <c r="T5615" s="152">
        <v>18.829280360058799</v>
      </c>
      <c r="U5615" s="152">
        <v>19.357763676645099</v>
      </c>
      <c r="V5615" s="152">
        <v>19.8175495058907</v>
      </c>
      <c r="W5615" s="152">
        <v>20.3020623909816</v>
      </c>
      <c r="X5615" s="152">
        <v>20.806231416612899</v>
      </c>
      <c r="Y5615" s="152">
        <v>21.196405539232</v>
      </c>
      <c r="Z5615" s="152">
        <v>21.600454283522101</v>
      </c>
      <c r="AA5615" s="152">
        <v>22.042579862162501</v>
      </c>
      <c r="AB5615" s="152">
        <v>22.628080706637</v>
      </c>
      <c r="AC5615" s="152">
        <v>23.146475608265</v>
      </c>
      <c r="AD5615" s="152">
        <v>23.678997361545498</v>
      </c>
      <c r="AE5615" s="152">
        <v>24.232562041131601</v>
      </c>
      <c r="AF5615" s="152">
        <v>24.812847201798998</v>
      </c>
      <c r="AG5615" s="152">
        <v>25.2660261101136</v>
      </c>
      <c r="AH5615" s="152">
        <v>24.9516578067084</v>
      </c>
      <c r="AI5615" s="152">
        <v>24.851106368689599</v>
      </c>
      <c r="AJ5615" s="152">
        <v>24.901350546467299</v>
      </c>
      <c r="AK5615" s="152">
        <v>24.8868385051953</v>
      </c>
    </row>
    <row r="5616" spans="1:37" hidden="1" x14ac:dyDescent="0.3">
      <c r="A5616" s="151" t="str">
        <f t="shared" si="137"/>
        <v>SDGbaseWaS_2BF_v6_3C_GVAapfis</v>
      </c>
      <c r="B5616" s="151" t="s">
        <v>220</v>
      </c>
      <c r="C5616" s="151" t="s">
        <v>305</v>
      </c>
      <c r="D5616" s="151" t="s">
        <v>3</v>
      </c>
      <c r="E5616" s="152" t="s">
        <v>25</v>
      </c>
      <c r="F5616" s="152">
        <v>6.3223518718128702</v>
      </c>
      <c r="G5616" s="152">
        <v>6.2492765316161698</v>
      </c>
      <c r="H5616" s="152">
        <v>6.4216257422496996</v>
      </c>
      <c r="I5616" s="152">
        <v>6.3423082098319101</v>
      </c>
      <c r="J5616" s="152">
        <v>6.4494834016971403</v>
      </c>
      <c r="K5616" s="152">
        <v>6.5834595868411796</v>
      </c>
      <c r="L5616" s="152">
        <v>6.7462977153891597</v>
      </c>
      <c r="M5616" s="152">
        <v>6.91390468420287</v>
      </c>
      <c r="N5616" s="152">
        <v>7.0877641873719197</v>
      </c>
      <c r="O5616" s="152">
        <v>7.5360016947560702</v>
      </c>
      <c r="P5616" s="152">
        <v>7.78649773507468</v>
      </c>
      <c r="Q5616" s="152">
        <v>7.9563000388581502</v>
      </c>
      <c r="R5616" s="152">
        <v>8.3438351956247505</v>
      </c>
      <c r="S5616" s="152">
        <v>8.5849387624131595</v>
      </c>
      <c r="T5616" s="152">
        <v>8.8286396559136708</v>
      </c>
      <c r="U5616" s="152">
        <v>9.1106618351291697</v>
      </c>
      <c r="V5616" s="152">
        <v>9.3386664025570205</v>
      </c>
      <c r="W5616" s="152">
        <v>9.6032252117694199</v>
      </c>
      <c r="X5616" s="152">
        <v>9.8895235354614002</v>
      </c>
      <c r="Y5616" s="152">
        <v>10.106251511791299</v>
      </c>
      <c r="Z5616" s="152">
        <v>10.313771811637601</v>
      </c>
      <c r="AA5616" s="152">
        <v>10.5611387216689</v>
      </c>
      <c r="AB5616" s="152">
        <v>10.9556000129549</v>
      </c>
      <c r="AC5616" s="152">
        <v>11.257907655173099</v>
      </c>
      <c r="AD5616" s="152">
        <v>11.518883231852699</v>
      </c>
      <c r="AE5616" s="152">
        <v>11.773023468635699</v>
      </c>
      <c r="AF5616" s="152">
        <v>12.047858759100601</v>
      </c>
      <c r="AG5616" s="152">
        <v>12.279577158019199</v>
      </c>
      <c r="AH5616" s="152">
        <v>12.076101733976</v>
      </c>
      <c r="AI5616" s="152">
        <v>11.829648872838399</v>
      </c>
      <c r="AJ5616" s="152">
        <v>11.659310071981199</v>
      </c>
      <c r="AK5616" s="152">
        <v>11.478900821118099</v>
      </c>
    </row>
    <row r="5617" spans="1:37" hidden="1" x14ac:dyDescent="0.3">
      <c r="A5617" s="151" t="str">
        <f t="shared" si="137"/>
        <v>SDGbaseWaS_2BF_v6_3C_GVAavege</v>
      </c>
      <c r="B5617" s="151" t="s">
        <v>220</v>
      </c>
      <c r="C5617" s="151" t="s">
        <v>305</v>
      </c>
      <c r="D5617" s="151" t="s">
        <v>3</v>
      </c>
      <c r="E5617" s="152" t="s">
        <v>26</v>
      </c>
      <c r="F5617" s="152">
        <v>10.9732834638646</v>
      </c>
      <c r="G5617" s="152">
        <v>10.459730916675399</v>
      </c>
      <c r="H5617" s="152">
        <v>10.8833239107915</v>
      </c>
      <c r="I5617" s="152">
        <v>10.6734262621039</v>
      </c>
      <c r="J5617" s="152">
        <v>11.0046534874185</v>
      </c>
      <c r="K5617" s="152">
        <v>11.307780576720599</v>
      </c>
      <c r="L5617" s="152">
        <v>11.619534756458201</v>
      </c>
      <c r="M5617" s="152">
        <v>11.9278252184459</v>
      </c>
      <c r="N5617" s="152">
        <v>12.256237077450599</v>
      </c>
      <c r="O5617" s="152">
        <v>13.213603117332999</v>
      </c>
      <c r="P5617" s="152">
        <v>13.6490688394708</v>
      </c>
      <c r="Q5617" s="152">
        <v>13.9339930375893</v>
      </c>
      <c r="R5617" s="152">
        <v>14.7396488599354</v>
      </c>
      <c r="S5617" s="152">
        <v>15.1249334080378</v>
      </c>
      <c r="T5617" s="152">
        <v>15.546596877868</v>
      </c>
      <c r="U5617" s="152">
        <v>16.035535481694101</v>
      </c>
      <c r="V5617" s="152">
        <v>16.452214104748499</v>
      </c>
      <c r="W5617" s="152">
        <v>16.912768019970201</v>
      </c>
      <c r="X5617" s="152">
        <v>17.4470283826013</v>
      </c>
      <c r="Y5617" s="152">
        <v>17.8470343440049</v>
      </c>
      <c r="Z5617" s="152">
        <v>18.231800407328599</v>
      </c>
      <c r="AA5617" s="152">
        <v>18.683984396054601</v>
      </c>
      <c r="AB5617" s="152">
        <v>19.485662721709499</v>
      </c>
      <c r="AC5617" s="152">
        <v>20.042109566351101</v>
      </c>
      <c r="AD5617" s="152">
        <v>20.505509716713</v>
      </c>
      <c r="AE5617" s="152">
        <v>20.968150656503301</v>
      </c>
      <c r="AF5617" s="152">
        <v>21.463315091791799</v>
      </c>
      <c r="AG5617" s="152">
        <v>21.823226178006198</v>
      </c>
      <c r="AH5617" s="152">
        <v>21.673192862044001</v>
      </c>
      <c r="AI5617" s="152">
        <v>21.3103659752501</v>
      </c>
      <c r="AJ5617" s="152">
        <v>20.975001496166801</v>
      </c>
      <c r="AK5617" s="152">
        <v>20.6005059006811</v>
      </c>
    </row>
    <row r="5618" spans="1:37" hidden="1" x14ac:dyDescent="0.3">
      <c r="A5618" s="151" t="str">
        <f t="shared" si="137"/>
        <v>SDGbaseWaS_2BF_v6_3C_GVAafats</v>
      </c>
      <c r="B5618" s="151" t="s">
        <v>220</v>
      </c>
      <c r="C5618" s="151" t="s">
        <v>305</v>
      </c>
      <c r="D5618" s="151" t="s">
        <v>3</v>
      </c>
      <c r="E5618" s="152" t="s">
        <v>27</v>
      </c>
      <c r="F5618" s="152">
        <v>3.4845797675239001</v>
      </c>
      <c r="G5618" s="152">
        <v>3.44891052892515</v>
      </c>
      <c r="H5618" s="152">
        <v>3.5473571283193799</v>
      </c>
      <c r="I5618" s="152">
        <v>3.4885666969311</v>
      </c>
      <c r="J5618" s="152">
        <v>3.6071593062098901</v>
      </c>
      <c r="K5618" s="152">
        <v>3.69468064691742</v>
      </c>
      <c r="L5618" s="152">
        <v>3.7768178995170101</v>
      </c>
      <c r="M5618" s="152">
        <v>3.8629167376845199</v>
      </c>
      <c r="N5618" s="152">
        <v>3.9528393221109601</v>
      </c>
      <c r="O5618" s="152">
        <v>4.5693094978161497</v>
      </c>
      <c r="P5618" s="152">
        <v>4.7037400948449699</v>
      </c>
      <c r="Q5618" s="152">
        <v>4.7220463190180002</v>
      </c>
      <c r="R5618" s="152">
        <v>4.8300106231811002</v>
      </c>
      <c r="S5618" s="152">
        <v>4.8736622178224502</v>
      </c>
      <c r="T5618" s="152">
        <v>4.9427044571069496</v>
      </c>
      <c r="U5618" s="152">
        <v>5.0311847241556</v>
      </c>
      <c r="V5618" s="152">
        <v>5.0735017862205503</v>
      </c>
      <c r="W5618" s="152">
        <v>5.1578706337037596</v>
      </c>
      <c r="X5618" s="152">
        <v>5.3087851921819196</v>
      </c>
      <c r="Y5618" s="152">
        <v>5.4024781321596098</v>
      </c>
      <c r="Z5618" s="152">
        <v>5.4820325051106504</v>
      </c>
      <c r="AA5618" s="152">
        <v>5.6000454942848403</v>
      </c>
      <c r="AB5618" s="152">
        <v>5.90761947685015</v>
      </c>
      <c r="AC5618" s="152">
        <v>6.0576960503078103</v>
      </c>
      <c r="AD5618" s="152">
        <v>6.1242149942967199</v>
      </c>
      <c r="AE5618" s="152">
        <v>6.1629048430225302</v>
      </c>
      <c r="AF5618" s="152">
        <v>6.2023919920803001</v>
      </c>
      <c r="AG5618" s="152">
        <v>6.25130140090394</v>
      </c>
      <c r="AH5618" s="152">
        <v>6.2673907710836199</v>
      </c>
      <c r="AI5618" s="152">
        <v>6.1655009297100802</v>
      </c>
      <c r="AJ5618" s="152">
        <v>6.0678974051598598</v>
      </c>
      <c r="AK5618" s="152">
        <v>5.9581568020092996</v>
      </c>
    </row>
    <row r="5619" spans="1:37" hidden="1" x14ac:dyDescent="0.3">
      <c r="A5619" s="151" t="str">
        <f t="shared" si="137"/>
        <v>SDGbaseWaS_2BF_v6_3C_GVAadair</v>
      </c>
      <c r="B5619" s="151" t="s">
        <v>220</v>
      </c>
      <c r="C5619" s="151" t="s">
        <v>305</v>
      </c>
      <c r="D5619" s="151" t="s">
        <v>3</v>
      </c>
      <c r="E5619" s="152" t="s">
        <v>28</v>
      </c>
      <c r="F5619" s="152">
        <v>10.558307148005699</v>
      </c>
      <c r="G5619" s="152">
        <v>10.2669582715003</v>
      </c>
      <c r="H5619" s="152">
        <v>10.4130055264924</v>
      </c>
      <c r="I5619" s="152">
        <v>10.153371186226099</v>
      </c>
      <c r="J5619" s="152">
        <v>10.4120944850646</v>
      </c>
      <c r="K5619" s="152">
        <v>10.678814159453101</v>
      </c>
      <c r="L5619" s="152">
        <v>10.967570694357301</v>
      </c>
      <c r="M5619" s="152">
        <v>11.2431034464663</v>
      </c>
      <c r="N5619" s="152">
        <v>11.5309061015369</v>
      </c>
      <c r="O5619" s="152">
        <v>12.2224783429645</v>
      </c>
      <c r="P5619" s="152">
        <v>12.5802339224877</v>
      </c>
      <c r="Q5619" s="152">
        <v>12.8157444464214</v>
      </c>
      <c r="R5619" s="152">
        <v>13.563792257828901</v>
      </c>
      <c r="S5619" s="152">
        <v>13.9001867088397</v>
      </c>
      <c r="T5619" s="152">
        <v>14.2605631522742</v>
      </c>
      <c r="U5619" s="152">
        <v>14.684202036034099</v>
      </c>
      <c r="V5619" s="152">
        <v>15.069925116371699</v>
      </c>
      <c r="W5619" s="152">
        <v>15.501790619404</v>
      </c>
      <c r="X5619" s="152">
        <v>15.9827020461949</v>
      </c>
      <c r="Y5619" s="152">
        <v>16.355392235305001</v>
      </c>
      <c r="Z5619" s="152">
        <v>16.7141346684251</v>
      </c>
      <c r="AA5619" s="152">
        <v>17.095913892983098</v>
      </c>
      <c r="AB5619" s="152">
        <v>17.7133688661463</v>
      </c>
      <c r="AC5619" s="152">
        <v>18.156238104619401</v>
      </c>
      <c r="AD5619" s="152">
        <v>18.547786474340299</v>
      </c>
      <c r="AE5619" s="152">
        <v>18.949003342380699</v>
      </c>
      <c r="AF5619" s="152">
        <v>19.392852167169401</v>
      </c>
      <c r="AG5619" s="152">
        <v>19.694645455815898</v>
      </c>
      <c r="AH5619" s="152">
        <v>19.4644839999414</v>
      </c>
      <c r="AI5619" s="152">
        <v>19.202396194411001</v>
      </c>
      <c r="AJ5619" s="152">
        <v>18.981868844084801</v>
      </c>
      <c r="AK5619" s="152">
        <v>18.728542762310099</v>
      </c>
    </row>
    <row r="5620" spans="1:37" hidden="1" x14ac:dyDescent="0.3">
      <c r="A5620" s="151" t="str">
        <f t="shared" si="137"/>
        <v>SDGbaseWaS_2BF_v6_3C_GVAagrai</v>
      </c>
      <c r="B5620" s="151" t="s">
        <v>220</v>
      </c>
      <c r="C5620" s="151" t="s">
        <v>305</v>
      </c>
      <c r="D5620" s="151" t="s">
        <v>3</v>
      </c>
      <c r="E5620" s="152" t="s">
        <v>29</v>
      </c>
      <c r="F5620" s="152">
        <v>8.5642621157192398</v>
      </c>
      <c r="G5620" s="152">
        <v>8.3907413954363008</v>
      </c>
      <c r="H5620" s="152">
        <v>8.3400399887450192</v>
      </c>
      <c r="I5620" s="152">
        <v>8.4257298351094896</v>
      </c>
      <c r="J5620" s="152">
        <v>8.4942914564251701</v>
      </c>
      <c r="K5620" s="152">
        <v>8.5146555789631702</v>
      </c>
      <c r="L5620" s="152">
        <v>8.5519198834554597</v>
      </c>
      <c r="M5620" s="152">
        <v>8.5649732288575908</v>
      </c>
      <c r="N5620" s="152">
        <v>8.6114038262013697</v>
      </c>
      <c r="O5620" s="152">
        <v>8.80053621683256</v>
      </c>
      <c r="P5620" s="152">
        <v>8.8713107945493004</v>
      </c>
      <c r="Q5620" s="152">
        <v>8.9031349476727701</v>
      </c>
      <c r="R5620" s="152">
        <v>9.1142005998835494</v>
      </c>
      <c r="S5620" s="152">
        <v>9.1487995481172497</v>
      </c>
      <c r="T5620" s="152">
        <v>9.1849703085339396</v>
      </c>
      <c r="U5620" s="152">
        <v>9.2620233995615493</v>
      </c>
      <c r="V5620" s="152">
        <v>9.2964355805913392</v>
      </c>
      <c r="W5620" s="152">
        <v>9.3101362092726703</v>
      </c>
      <c r="X5620" s="152">
        <v>9.3489300866660798</v>
      </c>
      <c r="Y5620" s="152">
        <v>9.3959967508420803</v>
      </c>
      <c r="Z5620" s="152">
        <v>9.4483537212400197</v>
      </c>
      <c r="AA5620" s="152">
        <v>9.5162766502107594</v>
      </c>
      <c r="AB5620" s="152">
        <v>9.6464764998336392</v>
      </c>
      <c r="AC5620" s="152">
        <v>9.7325811875355104</v>
      </c>
      <c r="AD5620" s="152">
        <v>9.8315449101161505</v>
      </c>
      <c r="AE5620" s="152">
        <v>9.9345408312348908</v>
      </c>
      <c r="AF5620" s="152">
        <v>10.0192725641429</v>
      </c>
      <c r="AG5620" s="152">
        <v>9.9771806898503801</v>
      </c>
      <c r="AH5620" s="152">
        <v>9.7627231047212799</v>
      </c>
      <c r="AI5620" s="152">
        <v>9.6351073732197605</v>
      </c>
      <c r="AJ5620" s="152">
        <v>9.5953585606154004</v>
      </c>
      <c r="AK5620" s="152">
        <v>9.54182687768016</v>
      </c>
    </row>
    <row r="5621" spans="1:37" hidden="1" x14ac:dyDescent="0.3">
      <c r="A5621" s="151" t="str">
        <f t="shared" si="137"/>
        <v>SDGbaseWaS_2BF_v6_3C_GVAastar</v>
      </c>
      <c r="B5621" s="151" t="s">
        <v>220</v>
      </c>
      <c r="C5621" s="151" t="s">
        <v>305</v>
      </c>
      <c r="D5621" s="151" t="s">
        <v>3</v>
      </c>
      <c r="E5621" s="152" t="s">
        <v>30</v>
      </c>
      <c r="F5621" s="152">
        <v>7.2534655204625196</v>
      </c>
      <c r="G5621" s="152">
        <v>7.1062422863624297</v>
      </c>
      <c r="H5621" s="152">
        <v>7.1453693319559104</v>
      </c>
      <c r="I5621" s="152">
        <v>7.21999292821745</v>
      </c>
      <c r="J5621" s="152">
        <v>7.2828607734861004</v>
      </c>
      <c r="K5621" s="152">
        <v>7.3091579993103002</v>
      </c>
      <c r="L5621" s="152">
        <v>7.3460009031880098</v>
      </c>
      <c r="M5621" s="152">
        <v>7.3813116771588598</v>
      </c>
      <c r="N5621" s="152">
        <v>7.4367524195062202</v>
      </c>
      <c r="O5621" s="152">
        <v>7.5987172619879697</v>
      </c>
      <c r="P5621" s="152">
        <v>7.6733972660177798</v>
      </c>
      <c r="Q5621" s="152">
        <v>7.7184237698346401</v>
      </c>
      <c r="R5621" s="152">
        <v>7.8479811185439798</v>
      </c>
      <c r="S5621" s="152">
        <v>7.8691697125154896</v>
      </c>
      <c r="T5621" s="152">
        <v>7.8824480569968403</v>
      </c>
      <c r="U5621" s="152">
        <v>7.9269833308710904</v>
      </c>
      <c r="V5621" s="152">
        <v>7.9388260231118304</v>
      </c>
      <c r="W5621" s="152">
        <v>7.9300978526365</v>
      </c>
      <c r="X5621" s="152">
        <v>7.9454922030490804</v>
      </c>
      <c r="Y5621" s="152">
        <v>7.9568200724317704</v>
      </c>
      <c r="Z5621" s="152">
        <v>7.96174344021553</v>
      </c>
      <c r="AA5621" s="152">
        <v>7.9765845618752804</v>
      </c>
      <c r="AB5621" s="152">
        <v>8.0560099198246693</v>
      </c>
      <c r="AC5621" s="152">
        <v>8.0988659322068592</v>
      </c>
      <c r="AD5621" s="152">
        <v>8.1438106697644095</v>
      </c>
      <c r="AE5621" s="152">
        <v>8.1943865352527698</v>
      </c>
      <c r="AF5621" s="152">
        <v>8.2327103339068906</v>
      </c>
      <c r="AG5621" s="152">
        <v>7.87947330720338</v>
      </c>
      <c r="AH5621" s="152">
        <v>7.4315849033985497</v>
      </c>
      <c r="AI5621" s="152">
        <v>7.02039610055692</v>
      </c>
      <c r="AJ5621" s="152">
        <v>6.6969148780226098</v>
      </c>
      <c r="AK5621" s="152">
        <v>6.3961284223776804</v>
      </c>
    </row>
    <row r="5622" spans="1:37" hidden="1" x14ac:dyDescent="0.3">
      <c r="A5622" s="151" t="str">
        <f t="shared" si="137"/>
        <v>SDGbaseWaS_2BF_v6_3C_GVAafeed</v>
      </c>
      <c r="B5622" s="151" t="s">
        <v>220</v>
      </c>
      <c r="C5622" s="151" t="s">
        <v>305</v>
      </c>
      <c r="D5622" s="151" t="s">
        <v>3</v>
      </c>
      <c r="E5622" s="152" t="s">
        <v>31</v>
      </c>
      <c r="F5622" s="152">
        <v>6.5455554813708998</v>
      </c>
      <c r="G5622" s="152">
        <v>5.0652639237536601</v>
      </c>
      <c r="H5622" s="152">
        <v>5.7563530387014401</v>
      </c>
      <c r="I5622" s="152">
        <v>5.2139400565206202</v>
      </c>
      <c r="J5622" s="152">
        <v>5.9202115244737898</v>
      </c>
      <c r="K5622" s="152">
        <v>6.2573457644944197</v>
      </c>
      <c r="L5622" s="152">
        <v>6.4483158976710904</v>
      </c>
      <c r="M5622" s="152">
        <v>6.6115249213773204</v>
      </c>
      <c r="N5622" s="152">
        <v>6.8370447194801303</v>
      </c>
      <c r="O5622" s="152">
        <v>7.4083775996866699</v>
      </c>
      <c r="P5622" s="152">
        <v>7.6423377028548103</v>
      </c>
      <c r="Q5622" s="152">
        <v>7.84646860580831</v>
      </c>
      <c r="R5622" s="152">
        <v>8.7664961474030498</v>
      </c>
      <c r="S5622" s="152">
        <v>8.7893685599993407</v>
      </c>
      <c r="T5622" s="152">
        <v>9.0305511145698301</v>
      </c>
      <c r="U5622" s="152">
        <v>9.3465053577158503</v>
      </c>
      <c r="V5622" s="152">
        <v>9.7094609794190898</v>
      </c>
      <c r="W5622" s="152">
        <v>10.0789073979635</v>
      </c>
      <c r="X5622" s="152">
        <v>10.484411210870899</v>
      </c>
      <c r="Y5622" s="152">
        <v>10.890920814276001</v>
      </c>
      <c r="Z5622" s="152">
        <v>11.2922115277496</v>
      </c>
      <c r="AA5622" s="152">
        <v>11.647685334179201</v>
      </c>
      <c r="AB5622" s="152">
        <v>12.265686450529</v>
      </c>
      <c r="AC5622" s="152">
        <v>12.697976603768</v>
      </c>
      <c r="AD5622" s="152">
        <v>13.008473898704599</v>
      </c>
      <c r="AE5622" s="152">
        <v>13.3259789446413</v>
      </c>
      <c r="AF5622" s="152">
        <v>13.7249225291506</v>
      </c>
      <c r="AG5622" s="152">
        <v>14.1413950766393</v>
      </c>
      <c r="AH5622" s="152">
        <v>14.8132828867029</v>
      </c>
      <c r="AI5622" s="152">
        <v>15.0768772478675</v>
      </c>
      <c r="AJ5622" s="152">
        <v>14.9514656056405</v>
      </c>
      <c r="AK5622" s="152">
        <v>14.761825220344701</v>
      </c>
    </row>
    <row r="5623" spans="1:37" hidden="1" x14ac:dyDescent="0.3">
      <c r="A5623" s="151" t="str">
        <f t="shared" si="137"/>
        <v>SDGbaseWaS_2BF_v6_3C_GVAabake</v>
      </c>
      <c r="B5623" s="151" t="s">
        <v>220</v>
      </c>
      <c r="C5623" s="151" t="s">
        <v>305</v>
      </c>
      <c r="D5623" s="151" t="s">
        <v>3</v>
      </c>
      <c r="E5623" s="152" t="s">
        <v>32</v>
      </c>
      <c r="F5623" s="152">
        <v>22.283856021250401</v>
      </c>
      <c r="G5623" s="152">
        <v>21.574165407918901</v>
      </c>
      <c r="H5623" s="152">
        <v>21.887959887772698</v>
      </c>
      <c r="I5623" s="152">
        <v>22.019374804805199</v>
      </c>
      <c r="J5623" s="152">
        <v>22.3968886702913</v>
      </c>
      <c r="K5623" s="152">
        <v>22.780495934973601</v>
      </c>
      <c r="L5623" s="152">
        <v>23.22951359791</v>
      </c>
      <c r="M5623" s="152">
        <v>23.656337109841399</v>
      </c>
      <c r="N5623" s="152">
        <v>24.096533249665502</v>
      </c>
      <c r="O5623" s="152">
        <v>24.6867885048873</v>
      </c>
      <c r="P5623" s="152">
        <v>25.226001916259001</v>
      </c>
      <c r="Q5623" s="152">
        <v>25.676682027425301</v>
      </c>
      <c r="R5623" s="152">
        <v>26.8318993201956</v>
      </c>
      <c r="S5623" s="152">
        <v>27.376378131478699</v>
      </c>
      <c r="T5623" s="152">
        <v>27.919905240540999</v>
      </c>
      <c r="U5623" s="152">
        <v>28.5606393075883</v>
      </c>
      <c r="V5623" s="152">
        <v>29.144791957504701</v>
      </c>
      <c r="W5623" s="152">
        <v>29.771635939301898</v>
      </c>
      <c r="X5623" s="152">
        <v>30.4335239356746</v>
      </c>
      <c r="Y5623" s="152">
        <v>30.935627555179401</v>
      </c>
      <c r="Z5623" s="152">
        <v>31.424514488314401</v>
      </c>
      <c r="AA5623" s="152">
        <v>31.9081214082284</v>
      </c>
      <c r="AB5623" s="152">
        <v>32.5449196559616</v>
      </c>
      <c r="AC5623" s="152">
        <v>33.071409295227497</v>
      </c>
      <c r="AD5623" s="152">
        <v>33.647506174402203</v>
      </c>
      <c r="AE5623" s="152">
        <v>34.274653347041003</v>
      </c>
      <c r="AF5623" s="152">
        <v>34.940300513392799</v>
      </c>
      <c r="AG5623" s="152">
        <v>35.2632676929856</v>
      </c>
      <c r="AH5623" s="152">
        <v>34.466384970923698</v>
      </c>
      <c r="AI5623" s="152">
        <v>33.847942566755101</v>
      </c>
      <c r="AJ5623" s="152">
        <v>33.461887097223098</v>
      </c>
      <c r="AK5623" s="152">
        <v>33.0573212561711</v>
      </c>
    </row>
    <row r="5624" spans="1:37" hidden="1" x14ac:dyDescent="0.3">
      <c r="A5624" s="151" t="str">
        <f t="shared" si="137"/>
        <v>SDGbaseWaS_2BF_v6_3C_GVAasuga</v>
      </c>
      <c r="B5624" s="151" t="s">
        <v>220</v>
      </c>
      <c r="C5624" s="151" t="s">
        <v>305</v>
      </c>
      <c r="D5624" s="151" t="s">
        <v>3</v>
      </c>
      <c r="E5624" s="152" t="s">
        <v>33</v>
      </c>
      <c r="F5624" s="152">
        <v>8.5226770749709395</v>
      </c>
      <c r="G5624" s="152">
        <v>8.3581279806274793</v>
      </c>
      <c r="H5624" s="152">
        <v>8.4657946913839908</v>
      </c>
      <c r="I5624" s="152">
        <v>8.5138796850084795</v>
      </c>
      <c r="J5624" s="152">
        <v>8.6566948877888308</v>
      </c>
      <c r="K5624" s="152">
        <v>8.7680028647703505</v>
      </c>
      <c r="L5624" s="152">
        <v>8.8907629703810507</v>
      </c>
      <c r="M5624" s="152">
        <v>8.9781886442884993</v>
      </c>
      <c r="N5624" s="152">
        <v>9.0628477639312397</v>
      </c>
      <c r="O5624" s="152">
        <v>9.4186866729973708</v>
      </c>
      <c r="P5624" s="152">
        <v>9.5363041377507098</v>
      </c>
      <c r="Q5624" s="152">
        <v>9.5828027272768495</v>
      </c>
      <c r="R5624" s="152">
        <v>9.9098918742203193</v>
      </c>
      <c r="S5624" s="152">
        <v>10.043989434876201</v>
      </c>
      <c r="T5624" s="152">
        <v>10.1736326021183</v>
      </c>
      <c r="U5624" s="152">
        <v>10.316152917493101</v>
      </c>
      <c r="V5624" s="152">
        <v>10.4113336608804</v>
      </c>
      <c r="W5624" s="152">
        <v>10.538497357486399</v>
      </c>
      <c r="X5624" s="152">
        <v>10.7073932148681</v>
      </c>
      <c r="Y5624" s="152">
        <v>10.8048008291155</v>
      </c>
      <c r="Z5624" s="152">
        <v>10.897401044292099</v>
      </c>
      <c r="AA5624" s="152">
        <v>11.0152150984246</v>
      </c>
      <c r="AB5624" s="152">
        <v>11.2160703125592</v>
      </c>
      <c r="AC5624" s="152">
        <v>11.334641361337599</v>
      </c>
      <c r="AD5624" s="152">
        <v>11.452778685153501</v>
      </c>
      <c r="AE5624" s="152">
        <v>11.581010124724299</v>
      </c>
      <c r="AF5624" s="152">
        <v>11.733704633195099</v>
      </c>
      <c r="AG5624" s="152">
        <v>11.8791799600896</v>
      </c>
      <c r="AH5624" s="152">
        <v>11.718090780303401</v>
      </c>
      <c r="AI5624" s="152">
        <v>11.5796151210165</v>
      </c>
      <c r="AJ5624" s="152">
        <v>11.5396214194111</v>
      </c>
      <c r="AK5624" s="152">
        <v>11.4888497261375</v>
      </c>
    </row>
    <row r="5625" spans="1:37" hidden="1" x14ac:dyDescent="0.3">
      <c r="A5625" s="151" t="str">
        <f t="shared" si="137"/>
        <v>SDGbaseWaS_2BF_v6_3C_GVAaconf</v>
      </c>
      <c r="B5625" s="151" t="s">
        <v>220</v>
      </c>
      <c r="C5625" s="151" t="s">
        <v>305</v>
      </c>
      <c r="D5625" s="151" t="s">
        <v>3</v>
      </c>
      <c r="E5625" s="152" t="s">
        <v>34</v>
      </c>
      <c r="F5625" s="152">
        <v>2.4874381194491502</v>
      </c>
      <c r="G5625" s="152">
        <v>2.4084186726358601</v>
      </c>
      <c r="H5625" s="152">
        <v>2.5011726282039399</v>
      </c>
      <c r="I5625" s="152">
        <v>2.38883351843146</v>
      </c>
      <c r="J5625" s="152">
        <v>2.4609364995911398</v>
      </c>
      <c r="K5625" s="152">
        <v>2.5415343210288102</v>
      </c>
      <c r="L5625" s="152">
        <v>2.6304944995683202</v>
      </c>
      <c r="M5625" s="152">
        <v>2.7186015933055501</v>
      </c>
      <c r="N5625" s="152">
        <v>2.81294637767563</v>
      </c>
      <c r="O5625" s="152">
        <v>2.9811957150813901</v>
      </c>
      <c r="P5625" s="152">
        <v>3.1060650359981401</v>
      </c>
      <c r="Q5625" s="152">
        <v>3.2198344242306498</v>
      </c>
      <c r="R5625" s="152">
        <v>3.4899938967205002</v>
      </c>
      <c r="S5625" s="152">
        <v>3.6346172715462801</v>
      </c>
      <c r="T5625" s="152">
        <v>3.7856377375039698</v>
      </c>
      <c r="U5625" s="152">
        <v>3.95259625313642</v>
      </c>
      <c r="V5625" s="152">
        <v>4.1014233520899603</v>
      </c>
      <c r="W5625" s="152">
        <v>4.2561708828194798</v>
      </c>
      <c r="X5625" s="152">
        <v>4.4163821989297203</v>
      </c>
      <c r="Y5625" s="152">
        <v>4.5580699951785197</v>
      </c>
      <c r="Z5625" s="152">
        <v>4.7126274023949897</v>
      </c>
      <c r="AA5625" s="152">
        <v>4.8760365669664703</v>
      </c>
      <c r="AB5625" s="152">
        <v>5.0966290940515</v>
      </c>
      <c r="AC5625" s="152">
        <v>5.2819635711822004</v>
      </c>
      <c r="AD5625" s="152">
        <v>5.4511407805815804</v>
      </c>
      <c r="AE5625" s="152">
        <v>5.6227353349474196</v>
      </c>
      <c r="AF5625" s="152">
        <v>5.8067366180679896</v>
      </c>
      <c r="AG5625" s="152">
        <v>5.9617340069102198</v>
      </c>
      <c r="AH5625" s="152">
        <v>5.9049250497645902</v>
      </c>
      <c r="AI5625" s="152">
        <v>5.8015090987111897</v>
      </c>
      <c r="AJ5625" s="152">
        <v>5.7036424307340399</v>
      </c>
      <c r="AK5625" s="152">
        <v>5.6001185500942903</v>
      </c>
    </row>
    <row r="5626" spans="1:37" hidden="1" x14ac:dyDescent="0.3">
      <c r="A5626" s="151" t="str">
        <f t="shared" si="137"/>
        <v>SDGbaseWaS_2BF_v6_3C_GVAapast</v>
      </c>
      <c r="B5626" s="151" t="s">
        <v>220</v>
      </c>
      <c r="C5626" s="151" t="s">
        <v>305</v>
      </c>
      <c r="D5626" s="151" t="s">
        <v>3</v>
      </c>
      <c r="E5626" s="152" t="s">
        <v>35</v>
      </c>
      <c r="F5626" s="152">
        <v>0.64754535166887595</v>
      </c>
      <c r="G5626" s="152">
        <v>0.61613411775901195</v>
      </c>
      <c r="H5626" s="152">
        <v>0.64276697601555499</v>
      </c>
      <c r="I5626" s="152">
        <v>0.62284625914292802</v>
      </c>
      <c r="J5626" s="152">
        <v>0.64930793885220905</v>
      </c>
      <c r="K5626" s="152">
        <v>0.67470383149869895</v>
      </c>
      <c r="L5626" s="152">
        <v>0.69944918271478596</v>
      </c>
      <c r="M5626" s="152">
        <v>0.72406080363081704</v>
      </c>
      <c r="N5626" s="152">
        <v>0.74616384912369205</v>
      </c>
      <c r="O5626" s="152">
        <v>0.81668640750134303</v>
      </c>
      <c r="P5626" s="152">
        <v>0.84588762535363304</v>
      </c>
      <c r="Q5626" s="152">
        <v>0.86451192320485803</v>
      </c>
      <c r="R5626" s="152">
        <v>0.92051095840145203</v>
      </c>
      <c r="S5626" s="152">
        <v>0.95409471506023502</v>
      </c>
      <c r="T5626" s="152">
        <v>0.98913074753663599</v>
      </c>
      <c r="U5626" s="152">
        <v>1.0232031064688301</v>
      </c>
      <c r="V5626" s="152">
        <v>1.0531330716870699</v>
      </c>
      <c r="W5626" s="152">
        <v>1.0920550296565099</v>
      </c>
      <c r="X5626" s="152">
        <v>1.13355933211664</v>
      </c>
      <c r="Y5626" s="152">
        <v>1.15993101622509</v>
      </c>
      <c r="Z5626" s="152">
        <v>1.1833282672846199</v>
      </c>
      <c r="AA5626" s="152">
        <v>1.21441184348086</v>
      </c>
      <c r="AB5626" s="152">
        <v>1.2700556949439199</v>
      </c>
      <c r="AC5626" s="152">
        <v>1.30820182103635</v>
      </c>
      <c r="AD5626" s="152">
        <v>1.3379488650987099</v>
      </c>
      <c r="AE5626" s="152">
        <v>1.3679917676006801</v>
      </c>
      <c r="AF5626" s="152">
        <v>1.40628022260213</v>
      </c>
      <c r="AG5626" s="152">
        <v>1.4337154646799399</v>
      </c>
      <c r="AH5626" s="152">
        <v>1.4350084009391499</v>
      </c>
      <c r="AI5626" s="152">
        <v>1.4179223738689899</v>
      </c>
      <c r="AJ5626" s="152">
        <v>1.39966581238202</v>
      </c>
      <c r="AK5626" s="152">
        <v>1.3781001160436499</v>
      </c>
    </row>
    <row r="5627" spans="1:37" hidden="1" x14ac:dyDescent="0.3">
      <c r="A5627" s="151" t="str">
        <f t="shared" si="137"/>
        <v>SDGbaseWaS_2BF_v6_3C_GVAaofoo</v>
      </c>
      <c r="B5627" s="151" t="s">
        <v>220</v>
      </c>
      <c r="C5627" s="151" t="s">
        <v>305</v>
      </c>
      <c r="D5627" s="151" t="s">
        <v>3</v>
      </c>
      <c r="E5627" s="152" t="s">
        <v>36</v>
      </c>
      <c r="F5627" s="152">
        <v>12.412272377586699</v>
      </c>
      <c r="G5627" s="152">
        <v>11.6893502402283</v>
      </c>
      <c r="H5627" s="152">
        <v>12.0490969680263</v>
      </c>
      <c r="I5627" s="152">
        <v>11.8693385753523</v>
      </c>
      <c r="J5627" s="152">
        <v>12.2788475094516</v>
      </c>
      <c r="K5627" s="152">
        <v>12.628788458492799</v>
      </c>
      <c r="L5627" s="152">
        <v>12.9746393778243</v>
      </c>
      <c r="M5627" s="152">
        <v>13.3112213695152</v>
      </c>
      <c r="N5627" s="152">
        <v>13.6527537760111</v>
      </c>
      <c r="O5627" s="152">
        <v>14.7611972460062</v>
      </c>
      <c r="P5627" s="152">
        <v>15.165183870893101</v>
      </c>
      <c r="Q5627" s="152">
        <v>15.399822098849199</v>
      </c>
      <c r="R5627" s="152">
        <v>16.215540248919201</v>
      </c>
      <c r="S5627" s="152">
        <v>16.602488567024299</v>
      </c>
      <c r="T5627" s="152">
        <v>17.034639858061599</v>
      </c>
      <c r="U5627" s="152">
        <v>17.526076182441901</v>
      </c>
      <c r="V5627" s="152">
        <v>17.956852739936402</v>
      </c>
      <c r="W5627" s="152">
        <v>18.439288302978198</v>
      </c>
      <c r="X5627" s="152">
        <v>19.047208945749102</v>
      </c>
      <c r="Y5627" s="152">
        <v>19.4773306422675</v>
      </c>
      <c r="Z5627" s="152">
        <v>19.873726357951799</v>
      </c>
      <c r="AA5627" s="152">
        <v>20.357145665749702</v>
      </c>
      <c r="AB5627" s="152">
        <v>21.1494685241139</v>
      </c>
      <c r="AC5627" s="152">
        <v>21.6588120371072</v>
      </c>
      <c r="AD5627" s="152">
        <v>22.091868610761399</v>
      </c>
      <c r="AE5627" s="152">
        <v>22.5401286656544</v>
      </c>
      <c r="AF5627" s="152">
        <v>23.041653673867099</v>
      </c>
      <c r="AG5627" s="152">
        <v>23.471343992047299</v>
      </c>
      <c r="AH5627" s="152">
        <v>23.443302824370399</v>
      </c>
      <c r="AI5627" s="152">
        <v>23.197533819536901</v>
      </c>
      <c r="AJ5627" s="152">
        <v>22.966570356952701</v>
      </c>
      <c r="AK5627" s="152">
        <v>22.684287448916301</v>
      </c>
    </row>
    <row r="5628" spans="1:37" hidden="1" x14ac:dyDescent="0.3">
      <c r="A5628" s="151" t="str">
        <f t="shared" si="137"/>
        <v>SDGbaseWaS_2BF_v6_3C_GVAabevt</v>
      </c>
      <c r="B5628" s="151" t="s">
        <v>220</v>
      </c>
      <c r="C5628" s="151" t="s">
        <v>305</v>
      </c>
      <c r="D5628" s="151" t="s">
        <v>3</v>
      </c>
      <c r="E5628" s="152" t="s">
        <v>37</v>
      </c>
      <c r="F5628" s="152">
        <v>40.8449223091026</v>
      </c>
      <c r="G5628" s="152">
        <v>40.210662967539001</v>
      </c>
      <c r="H5628" s="152">
        <v>42.8926516132397</v>
      </c>
      <c r="I5628" s="152">
        <v>41.266341026518397</v>
      </c>
      <c r="J5628" s="152">
        <v>42.920158268189198</v>
      </c>
      <c r="K5628" s="152">
        <v>44.570369188753503</v>
      </c>
      <c r="L5628" s="152">
        <v>46.164655172974797</v>
      </c>
      <c r="M5628" s="152">
        <v>47.766835866419299</v>
      </c>
      <c r="N5628" s="152">
        <v>49.3042334511874</v>
      </c>
      <c r="O5628" s="152">
        <v>55.349805989962299</v>
      </c>
      <c r="P5628" s="152">
        <v>57.355726704568099</v>
      </c>
      <c r="Q5628" s="152">
        <v>58.360252979304903</v>
      </c>
      <c r="R5628" s="152">
        <v>61.816118931832499</v>
      </c>
      <c r="S5628" s="152">
        <v>63.478338388858297</v>
      </c>
      <c r="T5628" s="152">
        <v>65.428312191181206</v>
      </c>
      <c r="U5628" s="152">
        <v>67.5525791874215</v>
      </c>
      <c r="V5628" s="152">
        <v>69.235376834724306</v>
      </c>
      <c r="W5628" s="152">
        <v>71.474524700695994</v>
      </c>
      <c r="X5628" s="152">
        <v>74.051331400807896</v>
      </c>
      <c r="Y5628" s="152">
        <v>75.6734354697236</v>
      </c>
      <c r="Z5628" s="152">
        <v>77.191663930557894</v>
      </c>
      <c r="AA5628" s="152">
        <v>79.255691649783302</v>
      </c>
      <c r="AB5628" s="152">
        <v>83.718669413100201</v>
      </c>
      <c r="AC5628" s="152">
        <v>86.400752839839896</v>
      </c>
      <c r="AD5628" s="152">
        <v>88.230962835045005</v>
      </c>
      <c r="AE5628" s="152">
        <v>90.001910392129304</v>
      </c>
      <c r="AF5628" s="152">
        <v>91.988124631749301</v>
      </c>
      <c r="AG5628" s="152">
        <v>93.762573536828299</v>
      </c>
      <c r="AH5628" s="152">
        <v>93.942018909903894</v>
      </c>
      <c r="AI5628" s="152">
        <v>92.607796390455107</v>
      </c>
      <c r="AJ5628" s="152">
        <v>91.402978523343194</v>
      </c>
      <c r="AK5628" s="152">
        <v>90.006753030883104</v>
      </c>
    </row>
    <row r="5629" spans="1:37" hidden="1" x14ac:dyDescent="0.3">
      <c r="A5629" s="151" t="str">
        <f t="shared" si="137"/>
        <v>SDGbaseWaS_2BF_v6_3C_GVAatext</v>
      </c>
      <c r="B5629" s="151" t="s">
        <v>220</v>
      </c>
      <c r="C5629" s="151" t="s">
        <v>305</v>
      </c>
      <c r="D5629" s="151" t="s">
        <v>3</v>
      </c>
      <c r="E5629" s="152" t="s">
        <v>38</v>
      </c>
      <c r="F5629" s="152">
        <v>6.56669257408715</v>
      </c>
      <c r="G5629" s="152">
        <v>6.6587164572808302</v>
      </c>
      <c r="H5629" s="152">
        <v>6.8027921968638303</v>
      </c>
      <c r="I5629" s="152">
        <v>6.7398649127867003</v>
      </c>
      <c r="J5629" s="152">
        <v>6.8555056939310903</v>
      </c>
      <c r="K5629" s="152">
        <v>7.0236170912686999</v>
      </c>
      <c r="L5629" s="152">
        <v>7.23777677276109</v>
      </c>
      <c r="M5629" s="152">
        <v>7.4788018448756501</v>
      </c>
      <c r="N5629" s="152">
        <v>7.7225407962022903</v>
      </c>
      <c r="O5629" s="152">
        <v>8.15350882546959</v>
      </c>
      <c r="P5629" s="152">
        <v>8.4467100796736094</v>
      </c>
      <c r="Q5629" s="152">
        <v>8.6723579007015505</v>
      </c>
      <c r="R5629" s="152">
        <v>9.0510324771383299</v>
      </c>
      <c r="S5629" s="152">
        <v>9.3381660343770108</v>
      </c>
      <c r="T5629" s="152">
        <v>9.6301379162997804</v>
      </c>
      <c r="U5629" s="152">
        <v>9.9785889918687403</v>
      </c>
      <c r="V5629" s="152">
        <v>10.3146180647002</v>
      </c>
      <c r="W5629" s="152">
        <v>10.681027893368899</v>
      </c>
      <c r="X5629" s="152">
        <v>11.0712967518611</v>
      </c>
      <c r="Y5629" s="152">
        <v>11.3643300785108</v>
      </c>
      <c r="Z5629" s="152">
        <v>11.648742817414901</v>
      </c>
      <c r="AA5629" s="152">
        <v>11.9270217200289</v>
      </c>
      <c r="AB5629" s="152">
        <v>12.2871482212005</v>
      </c>
      <c r="AC5629" s="152">
        <v>12.571773245729201</v>
      </c>
      <c r="AD5629" s="152">
        <v>12.876621549208201</v>
      </c>
      <c r="AE5629" s="152">
        <v>13.2064398648152</v>
      </c>
      <c r="AF5629" s="152">
        <v>13.572909928040501</v>
      </c>
      <c r="AG5629" s="152">
        <v>13.916346430758701</v>
      </c>
      <c r="AH5629" s="152">
        <v>13.621467446667401</v>
      </c>
      <c r="AI5629" s="152">
        <v>13.2822615018699</v>
      </c>
      <c r="AJ5629" s="152">
        <v>13.035043982643501</v>
      </c>
      <c r="AK5629" s="152">
        <v>12.7902774240392</v>
      </c>
    </row>
    <row r="5630" spans="1:37" hidden="1" x14ac:dyDescent="0.3">
      <c r="A5630" s="151" t="str">
        <f t="shared" si="137"/>
        <v>SDGbaseWaS_2BF_v6_3C_GVAaclth</v>
      </c>
      <c r="B5630" s="151" t="s">
        <v>220</v>
      </c>
      <c r="C5630" s="151" t="s">
        <v>305</v>
      </c>
      <c r="D5630" s="151" t="s">
        <v>3</v>
      </c>
      <c r="E5630" s="152" t="s">
        <v>39</v>
      </c>
      <c r="F5630" s="152">
        <v>6.7607644976157797</v>
      </c>
      <c r="G5630" s="152">
        <v>6.8389144864498101</v>
      </c>
      <c r="H5630" s="152">
        <v>7.0382381105767502</v>
      </c>
      <c r="I5630" s="152">
        <v>6.9881699415652996</v>
      </c>
      <c r="J5630" s="152">
        <v>7.1160599816827697</v>
      </c>
      <c r="K5630" s="152">
        <v>7.2758224065567196</v>
      </c>
      <c r="L5630" s="152">
        <v>7.4730919980546204</v>
      </c>
      <c r="M5630" s="152">
        <v>7.6806929690451202</v>
      </c>
      <c r="N5630" s="152">
        <v>7.8991655530433098</v>
      </c>
      <c r="O5630" s="152">
        <v>8.2198724480559893</v>
      </c>
      <c r="P5630" s="152">
        <v>8.4756357534948492</v>
      </c>
      <c r="Q5630" s="152">
        <v>8.6831003810084404</v>
      </c>
      <c r="R5630" s="152">
        <v>9.1310488583220906</v>
      </c>
      <c r="S5630" s="152">
        <v>9.3925421746610507</v>
      </c>
      <c r="T5630" s="152">
        <v>9.6650819942556403</v>
      </c>
      <c r="U5630" s="152">
        <v>9.9949764543767206</v>
      </c>
      <c r="V5630" s="152">
        <v>10.2875430001701</v>
      </c>
      <c r="W5630" s="152">
        <v>10.5965058863998</v>
      </c>
      <c r="X5630" s="152">
        <v>10.919405167617199</v>
      </c>
      <c r="Y5630" s="152">
        <v>11.1742749387777</v>
      </c>
      <c r="Z5630" s="152">
        <v>11.4204426959431</v>
      </c>
      <c r="AA5630" s="152">
        <v>11.670857213281201</v>
      </c>
      <c r="AB5630" s="152">
        <v>11.9989350024976</v>
      </c>
      <c r="AC5630" s="152">
        <v>12.250874662642699</v>
      </c>
      <c r="AD5630" s="152">
        <v>12.5077263709435</v>
      </c>
      <c r="AE5630" s="152">
        <v>12.783162437384799</v>
      </c>
      <c r="AF5630" s="152">
        <v>13.083658566779</v>
      </c>
      <c r="AG5630" s="152">
        <v>13.352707904475499</v>
      </c>
      <c r="AH5630" s="152">
        <v>13.0457349658874</v>
      </c>
      <c r="AI5630" s="152">
        <v>12.747788884138799</v>
      </c>
      <c r="AJ5630" s="152">
        <v>12.534428385727299</v>
      </c>
      <c r="AK5630" s="152">
        <v>12.319895944046801</v>
      </c>
    </row>
    <row r="5631" spans="1:37" hidden="1" x14ac:dyDescent="0.3">
      <c r="A5631" s="151" t="str">
        <f t="shared" si="137"/>
        <v>SDGbaseWaS_2BF_v6_3C_GVAaleat</v>
      </c>
      <c r="B5631" s="151" t="s">
        <v>220</v>
      </c>
      <c r="C5631" s="151" t="s">
        <v>305</v>
      </c>
      <c r="D5631" s="151" t="s">
        <v>3</v>
      </c>
      <c r="E5631" s="152" t="s">
        <v>40</v>
      </c>
      <c r="F5631" s="152">
        <v>2.4496072471004502</v>
      </c>
      <c r="G5631" s="152">
        <v>2.6432358904930999</v>
      </c>
      <c r="H5631" s="152">
        <v>2.6995569843505001</v>
      </c>
      <c r="I5631" s="152">
        <v>2.7050986088820701</v>
      </c>
      <c r="J5631" s="152">
        <v>2.6864908286361899</v>
      </c>
      <c r="K5631" s="152">
        <v>2.7480876552095199</v>
      </c>
      <c r="L5631" s="152">
        <v>2.8545693260756302</v>
      </c>
      <c r="M5631" s="152">
        <v>3.00226451642768</v>
      </c>
      <c r="N5631" s="152">
        <v>3.1437962748106298</v>
      </c>
      <c r="O5631" s="152">
        <v>3.7183294383732099</v>
      </c>
      <c r="P5631" s="152">
        <v>3.9657629704524302</v>
      </c>
      <c r="Q5631" s="152">
        <v>4.0748198083507203</v>
      </c>
      <c r="R5631" s="152">
        <v>4.04759788892859</v>
      </c>
      <c r="S5631" s="152">
        <v>4.1960367416533497</v>
      </c>
      <c r="T5631" s="152">
        <v>4.3455686526864303</v>
      </c>
      <c r="U5631" s="152">
        <v>4.5204491693058904</v>
      </c>
      <c r="V5631" s="152">
        <v>4.6446094286518003</v>
      </c>
      <c r="W5631" s="152">
        <v>4.8169036027762404</v>
      </c>
      <c r="X5631" s="152">
        <v>5.0131296040287001</v>
      </c>
      <c r="Y5631" s="152">
        <v>5.1111713488264803</v>
      </c>
      <c r="Z5631" s="152">
        <v>5.18602145741378</v>
      </c>
      <c r="AA5631" s="152">
        <v>5.3088498641701198</v>
      </c>
      <c r="AB5631" s="152">
        <v>5.6204539797515798</v>
      </c>
      <c r="AC5631" s="152">
        <v>5.8510324443395998</v>
      </c>
      <c r="AD5631" s="152">
        <v>6.0266895866968699</v>
      </c>
      <c r="AE5631" s="152">
        <v>6.1723138001526596</v>
      </c>
      <c r="AF5631" s="152">
        <v>6.3226892107922801</v>
      </c>
      <c r="AG5631" s="152">
        <v>6.4375006720444796</v>
      </c>
      <c r="AH5631" s="152">
        <v>6.14633177104204</v>
      </c>
      <c r="AI5631" s="152">
        <v>5.7544579517673498</v>
      </c>
      <c r="AJ5631" s="152">
        <v>5.5050182133107004</v>
      </c>
      <c r="AK5631" s="152">
        <v>5.2826731613834799</v>
      </c>
    </row>
    <row r="5632" spans="1:37" hidden="1" x14ac:dyDescent="0.3">
      <c r="A5632" s="151" t="str">
        <f t="shared" si="137"/>
        <v>SDGbaseWaS_2BF_v6_3C_GVAafoot</v>
      </c>
      <c r="B5632" s="151" t="s">
        <v>220</v>
      </c>
      <c r="C5632" s="151" t="s">
        <v>305</v>
      </c>
      <c r="D5632" s="151" t="s">
        <v>3</v>
      </c>
      <c r="E5632" s="152" t="s">
        <v>41</v>
      </c>
      <c r="F5632" s="152">
        <v>1.9145560944401701</v>
      </c>
      <c r="G5632" s="152">
        <v>1.98621476015667</v>
      </c>
      <c r="H5632" s="152">
        <v>2.0409904912302901</v>
      </c>
      <c r="I5632" s="152">
        <v>2.04156973819659</v>
      </c>
      <c r="J5632" s="152">
        <v>2.0769332830046299</v>
      </c>
      <c r="K5632" s="152">
        <v>2.1231213599441299</v>
      </c>
      <c r="L5632" s="152">
        <v>2.1808460385977999</v>
      </c>
      <c r="M5632" s="152">
        <v>2.24048785034425</v>
      </c>
      <c r="N5632" s="152">
        <v>2.3021844201537802</v>
      </c>
      <c r="O5632" s="152">
        <v>2.4127275651015201</v>
      </c>
      <c r="P5632" s="152">
        <v>2.49532522683048</v>
      </c>
      <c r="Q5632" s="152">
        <v>2.5575337878817002</v>
      </c>
      <c r="R5632" s="152">
        <v>2.6721469908843201</v>
      </c>
      <c r="S5632" s="152">
        <v>2.7464893601318701</v>
      </c>
      <c r="T5632" s="152">
        <v>2.82240271158574</v>
      </c>
      <c r="U5632" s="152">
        <v>2.9117783951392799</v>
      </c>
      <c r="V5632" s="152">
        <v>2.9941968767895699</v>
      </c>
      <c r="W5632" s="152">
        <v>3.0842993641561001</v>
      </c>
      <c r="X5632" s="152">
        <v>3.1805935594336301</v>
      </c>
      <c r="Y5632" s="152">
        <v>3.2555294789545401</v>
      </c>
      <c r="Z5632" s="152">
        <v>3.3256818605836398</v>
      </c>
      <c r="AA5632" s="152">
        <v>3.39563103911554</v>
      </c>
      <c r="AB5632" s="152">
        <v>3.5060786928698202</v>
      </c>
      <c r="AC5632" s="152">
        <v>3.5946673438396202</v>
      </c>
      <c r="AD5632" s="152">
        <v>3.6826971814764198</v>
      </c>
      <c r="AE5632" s="152">
        <v>3.7733115644279098</v>
      </c>
      <c r="AF5632" s="152">
        <v>3.87151255532642</v>
      </c>
      <c r="AG5632" s="152">
        <v>3.9450379098919099</v>
      </c>
      <c r="AH5632" s="152">
        <v>3.8635008779876698</v>
      </c>
      <c r="AI5632" s="152">
        <v>3.7818358248700799</v>
      </c>
      <c r="AJ5632" s="152">
        <v>3.7231818853201202</v>
      </c>
      <c r="AK5632" s="152">
        <v>3.6636007172607301</v>
      </c>
    </row>
    <row r="5633" spans="1:37" hidden="1" x14ac:dyDescent="0.3">
      <c r="A5633" s="151" t="str">
        <f t="shared" si="137"/>
        <v>SDGbaseWaS_2BF_v6_3C_GVAawood</v>
      </c>
      <c r="B5633" s="151" t="s">
        <v>220</v>
      </c>
      <c r="C5633" s="151" t="s">
        <v>305</v>
      </c>
      <c r="D5633" s="151" t="s">
        <v>3</v>
      </c>
      <c r="E5633" s="152" t="s">
        <v>42</v>
      </c>
      <c r="F5633" s="152">
        <v>23.692612523459701</v>
      </c>
      <c r="G5633" s="152">
        <v>22.364756152446699</v>
      </c>
      <c r="H5633" s="152">
        <v>23.010006926587799</v>
      </c>
      <c r="I5633" s="152">
        <v>23.901269958790898</v>
      </c>
      <c r="J5633" s="152">
        <v>24.2848908359395</v>
      </c>
      <c r="K5633" s="152">
        <v>24.811712878281099</v>
      </c>
      <c r="L5633" s="152">
        <v>25.434625057238001</v>
      </c>
      <c r="M5633" s="152">
        <v>26.148069986792301</v>
      </c>
      <c r="N5633" s="152">
        <v>26.857456969984501</v>
      </c>
      <c r="O5633" s="152">
        <v>28.055101551290999</v>
      </c>
      <c r="P5633" s="152">
        <v>28.814085779827099</v>
      </c>
      <c r="Q5633" s="152">
        <v>29.4957699576055</v>
      </c>
      <c r="R5633" s="152">
        <v>29.800661758453</v>
      </c>
      <c r="S5633" s="152">
        <v>30.835266031152099</v>
      </c>
      <c r="T5633" s="152">
        <v>31.876328828163501</v>
      </c>
      <c r="U5633" s="152">
        <v>33.020152298637001</v>
      </c>
      <c r="V5633" s="152">
        <v>34.154330917610203</v>
      </c>
      <c r="W5633" s="152">
        <v>35.335857016863201</v>
      </c>
      <c r="X5633" s="152">
        <v>36.613759005012703</v>
      </c>
      <c r="Y5633" s="152">
        <v>37.645453482682001</v>
      </c>
      <c r="Z5633" s="152">
        <v>38.633038143445503</v>
      </c>
      <c r="AA5633" s="152">
        <v>39.636552257094699</v>
      </c>
      <c r="AB5633" s="152">
        <v>40.651044511756403</v>
      </c>
      <c r="AC5633" s="152">
        <v>41.4631796267129</v>
      </c>
      <c r="AD5633" s="152">
        <v>42.4026988198653</v>
      </c>
      <c r="AE5633" s="152">
        <v>43.448935172226697</v>
      </c>
      <c r="AF5633" s="152">
        <v>44.6127861686156</v>
      </c>
      <c r="AG5633" s="152">
        <v>45.617039544422397</v>
      </c>
      <c r="AH5633" s="152">
        <v>45.1478197224449</v>
      </c>
      <c r="AI5633" s="152">
        <v>44.3085438848317</v>
      </c>
      <c r="AJ5633" s="152">
        <v>43.759727927098602</v>
      </c>
      <c r="AK5633" s="152">
        <v>43.205470201438501</v>
      </c>
    </row>
    <row r="5634" spans="1:37" hidden="1" x14ac:dyDescent="0.3">
      <c r="A5634" s="151" t="str">
        <f t="shared" si="137"/>
        <v>SDGbaseWaS_2BF_v6_3C_GVAapapr</v>
      </c>
      <c r="B5634" s="151" t="s">
        <v>220</v>
      </c>
      <c r="C5634" s="151" t="s">
        <v>305</v>
      </c>
      <c r="D5634" s="151" t="s">
        <v>3</v>
      </c>
      <c r="E5634" s="152" t="s">
        <v>43</v>
      </c>
      <c r="F5634" s="152">
        <v>24.0199855495582</v>
      </c>
      <c r="G5634" s="152">
        <v>23.661096672143699</v>
      </c>
      <c r="H5634" s="152">
        <v>24.588744490848502</v>
      </c>
      <c r="I5634" s="152">
        <v>24.979780956739798</v>
      </c>
      <c r="J5634" s="152">
        <v>25.310004902757399</v>
      </c>
      <c r="K5634" s="152">
        <v>26.005022572700799</v>
      </c>
      <c r="L5634" s="152">
        <v>26.635828881965601</v>
      </c>
      <c r="M5634" s="152">
        <v>26.9911183301455</v>
      </c>
      <c r="N5634" s="152">
        <v>27.786780767695099</v>
      </c>
      <c r="O5634" s="152">
        <v>29.0432665221341</v>
      </c>
      <c r="P5634" s="152">
        <v>29.900036505145099</v>
      </c>
      <c r="Q5634" s="152">
        <v>30.6749821259451</v>
      </c>
      <c r="R5634" s="152">
        <v>32.5955383303696</v>
      </c>
      <c r="S5634" s="152">
        <v>33.4593768485692</v>
      </c>
      <c r="T5634" s="152">
        <v>34.434575214863401</v>
      </c>
      <c r="U5634" s="152">
        <v>35.583031003610799</v>
      </c>
      <c r="V5634" s="152">
        <v>36.676982691146399</v>
      </c>
      <c r="W5634" s="152">
        <v>37.867219960225498</v>
      </c>
      <c r="X5634" s="152">
        <v>39.159232415240901</v>
      </c>
      <c r="Y5634" s="152">
        <v>40.195605867224998</v>
      </c>
      <c r="Z5634" s="152">
        <v>41.1902845767667</v>
      </c>
      <c r="AA5634" s="152">
        <v>42.251093711512802</v>
      </c>
      <c r="AB5634" s="152">
        <v>43.376094438622303</v>
      </c>
      <c r="AC5634" s="152">
        <v>44.253923919679501</v>
      </c>
      <c r="AD5634" s="152">
        <v>45.183879466319802</v>
      </c>
      <c r="AE5634" s="152">
        <v>46.196077532234703</v>
      </c>
      <c r="AF5634" s="152">
        <v>47.308361078904099</v>
      </c>
      <c r="AG5634" s="152">
        <v>48.264380831941899</v>
      </c>
      <c r="AH5634" s="152">
        <v>47.508804717912703</v>
      </c>
      <c r="AI5634" s="152">
        <v>46.462443953958903</v>
      </c>
      <c r="AJ5634" s="152">
        <v>45.697493049065997</v>
      </c>
      <c r="AK5634" s="152">
        <v>44.957795285191899</v>
      </c>
    </row>
    <row r="5635" spans="1:37" hidden="1" x14ac:dyDescent="0.3">
      <c r="A5635" s="151" t="str">
        <f t="shared" si="137"/>
        <v>SDGbaseWaS_2BF_v6_3C_GVAaprnt</v>
      </c>
      <c r="B5635" s="151" t="s">
        <v>220</v>
      </c>
      <c r="C5635" s="151" t="s">
        <v>305</v>
      </c>
      <c r="D5635" s="151" t="s">
        <v>3</v>
      </c>
      <c r="E5635" s="152" t="s">
        <v>44</v>
      </c>
      <c r="F5635" s="152">
        <v>16.778093477192801</v>
      </c>
      <c r="G5635" s="152">
        <v>17.132125286761099</v>
      </c>
      <c r="H5635" s="152">
        <v>17.7382378555439</v>
      </c>
      <c r="I5635" s="152">
        <v>17.969386139434199</v>
      </c>
      <c r="J5635" s="152">
        <v>18.213577174723401</v>
      </c>
      <c r="K5635" s="152">
        <v>18.6104101465749</v>
      </c>
      <c r="L5635" s="152">
        <v>19.132187956848799</v>
      </c>
      <c r="M5635" s="152">
        <v>19.716376903850101</v>
      </c>
      <c r="N5635" s="152">
        <v>20.330165948943399</v>
      </c>
      <c r="O5635" s="152">
        <v>20.718709236235899</v>
      </c>
      <c r="P5635" s="152">
        <v>21.346209258867798</v>
      </c>
      <c r="Q5635" s="152">
        <v>21.9995234744813</v>
      </c>
      <c r="R5635" s="152">
        <v>23.009161112264199</v>
      </c>
      <c r="S5635" s="152">
        <v>23.8019533791161</v>
      </c>
      <c r="T5635" s="152">
        <v>24.627221839651899</v>
      </c>
      <c r="U5635" s="152">
        <v>25.6130493133847</v>
      </c>
      <c r="V5635" s="152">
        <v>26.5775567256659</v>
      </c>
      <c r="W5635" s="152">
        <v>27.5681116247316</v>
      </c>
      <c r="X5635" s="152">
        <v>28.580858346148801</v>
      </c>
      <c r="Y5635" s="152">
        <v>29.448778600138699</v>
      </c>
      <c r="Z5635" s="152">
        <v>30.3159254067271</v>
      </c>
      <c r="AA5635" s="152">
        <v>31.180196037805299</v>
      </c>
      <c r="AB5635" s="152">
        <v>31.9058162222824</v>
      </c>
      <c r="AC5635" s="152">
        <v>32.589452322691102</v>
      </c>
      <c r="AD5635" s="152">
        <v>33.409984402843001</v>
      </c>
      <c r="AE5635" s="152">
        <v>34.313792210607502</v>
      </c>
      <c r="AF5635" s="152">
        <v>35.300771123639102</v>
      </c>
      <c r="AG5635" s="152">
        <v>36.157748109128498</v>
      </c>
      <c r="AH5635" s="152">
        <v>35.072399547460599</v>
      </c>
      <c r="AI5635" s="152">
        <v>34.017991388078798</v>
      </c>
      <c r="AJ5635" s="152">
        <v>33.269126533227102</v>
      </c>
      <c r="AK5635" s="152">
        <v>32.575645822520698</v>
      </c>
    </row>
    <row r="5636" spans="1:37" hidden="1" x14ac:dyDescent="0.3">
      <c r="A5636" s="151" t="str">
        <f t="shared" si="137"/>
        <v>SDGbaseWaS_2BF_v6_3C_GVAapetr</v>
      </c>
      <c r="B5636" s="151" t="s">
        <v>220</v>
      </c>
      <c r="C5636" s="151" t="s">
        <v>305</v>
      </c>
      <c r="D5636" s="151" t="s">
        <v>3</v>
      </c>
      <c r="E5636" s="152" t="s">
        <v>45</v>
      </c>
      <c r="F5636" s="152">
        <v>46.318025213564297</v>
      </c>
      <c r="G5636" s="152">
        <v>33.593305103998297</v>
      </c>
      <c r="H5636" s="152">
        <v>28.142047528592101</v>
      </c>
      <c r="I5636" s="152">
        <v>25.239282453398999</v>
      </c>
      <c r="J5636" s="152">
        <v>24.1844451124221</v>
      </c>
      <c r="K5636" s="152">
        <v>23.6323106085779</v>
      </c>
      <c r="L5636" s="152">
        <v>23.412682260714899</v>
      </c>
      <c r="M5636" s="152">
        <v>24.056812190377102</v>
      </c>
      <c r="N5636" s="152">
        <v>24.7183851324281</v>
      </c>
      <c r="O5636" s="152">
        <v>19.9156575615776</v>
      </c>
      <c r="P5636" s="152">
        <v>16.798174063314601</v>
      </c>
      <c r="Q5636" s="152">
        <v>16.066836269996902</v>
      </c>
      <c r="R5636" s="152">
        <v>15.600101483869899</v>
      </c>
      <c r="S5636" s="152">
        <v>15.4592880478412</v>
      </c>
      <c r="T5636" s="152">
        <v>15.347294679109799</v>
      </c>
      <c r="U5636" s="152">
        <v>15.3266537025321</v>
      </c>
      <c r="V5636" s="152">
        <v>15.108322687326901</v>
      </c>
      <c r="W5636" s="152">
        <v>15.1011199691653</v>
      </c>
      <c r="X5636" s="152">
        <v>15.5239251639244</v>
      </c>
      <c r="Y5636" s="152">
        <v>15.312059598164099</v>
      </c>
      <c r="Z5636" s="152">
        <v>12.1182721396475</v>
      </c>
      <c r="AA5636" s="152">
        <v>3.47834177750256</v>
      </c>
      <c r="AB5636" s="152">
        <v>9.0094047620215392</v>
      </c>
      <c r="AC5636" s="152">
        <v>12.9179221325669</v>
      </c>
      <c r="AD5636" s="152">
        <v>11.352884947187899</v>
      </c>
      <c r="AE5636" s="152">
        <v>9.7734553196028209</v>
      </c>
      <c r="AF5636" s="152">
        <v>8.2354270360193293</v>
      </c>
      <c r="AG5636" s="152">
        <v>6.2635263094026801</v>
      </c>
      <c r="AH5636" s="152">
        <v>4.6448290005981701</v>
      </c>
      <c r="AI5636" s="152">
        <v>2.96654625197045</v>
      </c>
      <c r="AJ5636" s="152">
        <v>1.61523979706678</v>
      </c>
      <c r="AK5636" s="152">
        <v>0.54189070515270599</v>
      </c>
    </row>
    <row r="5637" spans="1:37" hidden="1" x14ac:dyDescent="0.3">
      <c r="A5637" s="151" t="str">
        <f t="shared" si="137"/>
        <v>SDGbaseWaS_2BF_v6_3C_GVAahydr</v>
      </c>
      <c r="B5637" s="151" t="s">
        <v>220</v>
      </c>
      <c r="C5637" s="151" t="s">
        <v>305</v>
      </c>
      <c r="D5637" s="151" t="s">
        <v>3</v>
      </c>
      <c r="E5637" s="152" t="s">
        <v>46</v>
      </c>
      <c r="F5637" s="152">
        <v>0.12086732559638499</v>
      </c>
      <c r="G5637" s="152">
        <v>0.33109119295828399</v>
      </c>
      <c r="H5637" s="152">
        <v>0.83722174213554801</v>
      </c>
      <c r="I5637" s="152">
        <v>1.8918966671758</v>
      </c>
      <c r="J5637" s="152">
        <v>1.90780501279994</v>
      </c>
      <c r="K5637" s="152">
        <v>1.9260256184275599</v>
      </c>
      <c r="L5637" s="152">
        <v>1.9461924075944199</v>
      </c>
      <c r="M5637" s="152">
        <v>1.97790935588233</v>
      </c>
      <c r="N5637" s="152">
        <v>2.00657636411393</v>
      </c>
      <c r="O5637" s="152">
        <v>2.1574373293349098</v>
      </c>
      <c r="P5637" s="152">
        <v>2.2020230971405299</v>
      </c>
      <c r="Q5637" s="152">
        <v>2.4579413379650998</v>
      </c>
      <c r="R5637" s="152">
        <v>2.46821334278208</v>
      </c>
      <c r="S5637" s="152">
        <v>2.4823890891585498</v>
      </c>
      <c r="T5637" s="152">
        <v>2.4960601297884799</v>
      </c>
      <c r="U5637" s="152">
        <v>2.5100823162136399</v>
      </c>
      <c r="V5637" s="152">
        <v>2.5183430040655299</v>
      </c>
      <c r="W5637" s="152">
        <v>2.5317998147599501</v>
      </c>
      <c r="X5637" s="152">
        <v>-2.11472046789773</v>
      </c>
      <c r="Y5637" s="152">
        <v>-2.5417783114174899</v>
      </c>
      <c r="Z5637" s="152">
        <v>8.9574970735466106</v>
      </c>
      <c r="AA5637" s="152">
        <v>10.7387715509406</v>
      </c>
      <c r="AB5637" s="152">
        <v>12.6192099375611</v>
      </c>
      <c r="AC5637" s="152">
        <v>14.116772349178101</v>
      </c>
      <c r="AD5637" s="152">
        <v>14.952647057592699</v>
      </c>
      <c r="AE5637" s="152">
        <v>15.7775392070892</v>
      </c>
      <c r="AF5637" s="152">
        <v>16.6075047842481</v>
      </c>
      <c r="AG5637" s="152">
        <v>16.729009749261301</v>
      </c>
      <c r="AH5637" s="152">
        <v>16.6356002400669</v>
      </c>
      <c r="AI5637" s="152">
        <v>14.4886298216129</v>
      </c>
      <c r="AJ5637" s="152">
        <v>12.1909616402976</v>
      </c>
      <c r="AK5637" s="152">
        <v>9.7815184851173793</v>
      </c>
    </row>
    <row r="5638" spans="1:37" hidden="1" x14ac:dyDescent="0.3">
      <c r="A5638" s="151" t="str">
        <f t="shared" si="137"/>
        <v>SDGbaseWaS_2BF_v6_3C_GVAaammo</v>
      </c>
      <c r="B5638" s="151" t="s">
        <v>220</v>
      </c>
      <c r="C5638" s="151" t="s">
        <v>305</v>
      </c>
      <c r="D5638" s="151" t="s">
        <v>3</v>
      </c>
      <c r="E5638" s="152" t="s">
        <v>47</v>
      </c>
      <c r="F5638" s="152">
        <v>2.4857265311451702</v>
      </c>
      <c r="G5638" s="152">
        <v>2.41971516890345</v>
      </c>
      <c r="H5638" s="152">
        <v>2.4051978979013602</v>
      </c>
      <c r="I5638" s="152">
        <v>2.4295167239462399</v>
      </c>
      <c r="J5638" s="152">
        <v>2.43704483050429</v>
      </c>
      <c r="K5638" s="152">
        <v>2.4606226850578099</v>
      </c>
      <c r="L5638" s="152">
        <v>2.4974142431785702</v>
      </c>
      <c r="M5638" s="152">
        <v>2.5475688544121202</v>
      </c>
      <c r="N5638" s="152">
        <v>2.5893109760178299</v>
      </c>
      <c r="O5638" s="152">
        <v>2.5447944605789998</v>
      </c>
      <c r="P5638" s="152">
        <v>2.5647499422850002</v>
      </c>
      <c r="Q5638" s="152">
        <v>2.6058615167452599</v>
      </c>
      <c r="R5638" s="152">
        <v>2.6662601381019</v>
      </c>
      <c r="S5638" s="152">
        <v>2.7248438549648402</v>
      </c>
      <c r="T5638" s="152">
        <v>2.7835309632210499</v>
      </c>
      <c r="U5638" s="152">
        <v>2.8548516796463002</v>
      </c>
      <c r="V5638" s="152">
        <v>2.9318387644748398</v>
      </c>
      <c r="W5638" s="152">
        <v>3.0111654550495199</v>
      </c>
      <c r="X5638" s="152">
        <v>3.0880142777290902</v>
      </c>
      <c r="Y5638" s="152">
        <v>3.1435993947369201</v>
      </c>
      <c r="Z5638" s="152">
        <v>3.1887665645572199</v>
      </c>
      <c r="AA5638" s="152">
        <v>3.2075606159872998</v>
      </c>
      <c r="AB5638" s="152">
        <v>3.0551801414399899</v>
      </c>
      <c r="AC5638" s="152">
        <v>2.92849798959511</v>
      </c>
      <c r="AD5638" s="152">
        <v>2.8507247157778002</v>
      </c>
      <c r="AE5638" s="152">
        <v>2.8020866711614101</v>
      </c>
      <c r="AF5638" s="152">
        <v>2.7732418419626601</v>
      </c>
      <c r="AG5638" s="152">
        <v>2.7326122513537001</v>
      </c>
      <c r="AH5638" s="152">
        <v>2.5352720305225702</v>
      </c>
      <c r="AI5638" s="152">
        <v>2.3537474050943898</v>
      </c>
      <c r="AJ5638" s="152">
        <v>2.2127095327509601</v>
      </c>
      <c r="AK5638" s="152">
        <v>2.0920799700315098</v>
      </c>
    </row>
    <row r="5639" spans="1:37" hidden="1" x14ac:dyDescent="0.3">
      <c r="A5639" s="151" t="str">
        <f t="shared" si="137"/>
        <v>SDGbaseWaS_2BF_v6_3C_GVAabchm</v>
      </c>
      <c r="B5639" s="151" t="s">
        <v>220</v>
      </c>
      <c r="C5639" s="151" t="s">
        <v>305</v>
      </c>
      <c r="D5639" s="151" t="s">
        <v>3</v>
      </c>
      <c r="E5639" s="152" t="s">
        <v>48</v>
      </c>
      <c r="F5639" s="152">
        <v>22.371538780334799</v>
      </c>
      <c r="G5639" s="152">
        <v>28.309431866839901</v>
      </c>
      <c r="H5639" s="152">
        <v>29.870407290076599</v>
      </c>
      <c r="I5639" s="152">
        <v>29.5298163330203</v>
      </c>
      <c r="J5639" s="152">
        <v>30.848315429196699</v>
      </c>
      <c r="K5639" s="152">
        <v>32.037311169309</v>
      </c>
      <c r="L5639" s="152">
        <v>33.212166685620602</v>
      </c>
      <c r="M5639" s="152">
        <v>34.671505552661401</v>
      </c>
      <c r="N5639" s="152">
        <v>35.929684680728897</v>
      </c>
      <c r="O5639" s="152">
        <v>42.557774056543799</v>
      </c>
      <c r="P5639" s="152">
        <v>44.187298691350499</v>
      </c>
      <c r="Q5639" s="152">
        <v>44.596819409032499</v>
      </c>
      <c r="R5639" s="152">
        <v>45.0071703120867</v>
      </c>
      <c r="S5639" s="152">
        <v>45.394811741128599</v>
      </c>
      <c r="T5639" s="152">
        <v>45.8811003334201</v>
      </c>
      <c r="U5639" s="152">
        <v>46.4518527896645</v>
      </c>
      <c r="V5639" s="152">
        <v>46.607164929226201</v>
      </c>
      <c r="W5639" s="152">
        <v>47.196157893117501</v>
      </c>
      <c r="X5639" s="152">
        <v>48.4042229212438</v>
      </c>
      <c r="Y5639" s="152">
        <v>48.379915766996099</v>
      </c>
      <c r="Z5639" s="152">
        <v>47.929189347144003</v>
      </c>
      <c r="AA5639" s="152">
        <v>46.623364557167299</v>
      </c>
      <c r="AB5639" s="152">
        <v>45.602047472232698</v>
      </c>
      <c r="AC5639" s="152">
        <v>42.941884470534099</v>
      </c>
      <c r="AD5639" s="152">
        <v>39.771093122659202</v>
      </c>
      <c r="AE5639" s="152">
        <v>36.763354567132801</v>
      </c>
      <c r="AF5639" s="152">
        <v>34.093520846985797</v>
      </c>
      <c r="AG5639" s="152">
        <v>30.806080850922498</v>
      </c>
      <c r="AH5639" s="152">
        <v>27.5820611023635</v>
      </c>
      <c r="AI5639" s="152">
        <v>23.486372351701299</v>
      </c>
      <c r="AJ5639" s="152">
        <v>19.894916276979298</v>
      </c>
      <c r="AK5639" s="152">
        <v>16.748269401577598</v>
      </c>
    </row>
    <row r="5640" spans="1:37" hidden="1" x14ac:dyDescent="0.3">
      <c r="A5640" s="151" t="str">
        <f t="shared" si="137"/>
        <v>SDGbaseWaS_2BF_v6_3C_GVAaochm</v>
      </c>
      <c r="B5640" s="151" t="s">
        <v>220</v>
      </c>
      <c r="C5640" s="151" t="s">
        <v>305</v>
      </c>
      <c r="D5640" s="151" t="s">
        <v>3</v>
      </c>
      <c r="E5640" s="152" t="s">
        <v>49</v>
      </c>
      <c r="F5640" s="152">
        <v>34.235418045792301</v>
      </c>
      <c r="G5640" s="152">
        <v>40.6559130727452</v>
      </c>
      <c r="H5640" s="152">
        <v>42.186326929626198</v>
      </c>
      <c r="I5640" s="152">
        <v>41.513900626076101</v>
      </c>
      <c r="J5640" s="152">
        <v>42.910232249709999</v>
      </c>
      <c r="K5640" s="152">
        <v>44.153000768793902</v>
      </c>
      <c r="L5640" s="152">
        <v>45.3348037178379</v>
      </c>
      <c r="M5640" s="152">
        <v>46.778855742713503</v>
      </c>
      <c r="N5640" s="152">
        <v>48.052615753195802</v>
      </c>
      <c r="O5640" s="152">
        <v>56.833770366277697</v>
      </c>
      <c r="P5640" s="152">
        <v>58.499332604715399</v>
      </c>
      <c r="Q5640" s="152">
        <v>58.536237224474299</v>
      </c>
      <c r="R5640" s="152">
        <v>58.579226864273899</v>
      </c>
      <c r="S5640" s="152">
        <v>58.768493906572402</v>
      </c>
      <c r="T5640" s="152">
        <v>59.1807709704876</v>
      </c>
      <c r="U5640" s="152">
        <v>59.679129856324998</v>
      </c>
      <c r="V5640" s="152">
        <v>59.5704523488061</v>
      </c>
      <c r="W5640" s="152">
        <v>60.091531103820103</v>
      </c>
      <c r="X5640" s="152">
        <v>61.361549883428602</v>
      </c>
      <c r="Y5640" s="152">
        <v>61.3697330503053</v>
      </c>
      <c r="Z5640" s="152">
        <v>60.948504304979402</v>
      </c>
      <c r="AA5640" s="152">
        <v>59.879890584190903</v>
      </c>
      <c r="AB5640" s="152">
        <v>58.362125137236703</v>
      </c>
      <c r="AC5640" s="152">
        <v>54.736705595106301</v>
      </c>
      <c r="AD5640" s="152">
        <v>50.545746439929196</v>
      </c>
      <c r="AE5640" s="152">
        <v>46.555442275002697</v>
      </c>
      <c r="AF5640" s="152">
        <v>42.971015401064903</v>
      </c>
      <c r="AG5640" s="152">
        <v>39.096775107126803</v>
      </c>
      <c r="AH5640" s="152">
        <v>35.535423133710502</v>
      </c>
      <c r="AI5640" s="152">
        <v>30.787316661226502</v>
      </c>
      <c r="AJ5640" s="152">
        <v>26.5607781579685</v>
      </c>
      <c r="AK5640" s="152">
        <v>22.8502365056756</v>
      </c>
    </row>
    <row r="5641" spans="1:37" hidden="1" x14ac:dyDescent="0.3">
      <c r="A5641" s="151" t="str">
        <f t="shared" si="137"/>
        <v>SDGbaseWaS_2BF_v6_3C_GVAarubb</v>
      </c>
      <c r="B5641" s="151" t="s">
        <v>220</v>
      </c>
      <c r="C5641" s="151" t="s">
        <v>305</v>
      </c>
      <c r="D5641" s="151" t="s">
        <v>3</v>
      </c>
      <c r="E5641" s="152" t="s">
        <v>50</v>
      </c>
      <c r="F5641" s="152">
        <v>6.77125211521507</v>
      </c>
      <c r="G5641" s="152">
        <v>6.4768504917357399</v>
      </c>
      <c r="H5641" s="152">
        <v>6.7411323350526704</v>
      </c>
      <c r="I5641" s="152">
        <v>6.7004823854277902</v>
      </c>
      <c r="J5641" s="152">
        <v>6.88643910527313</v>
      </c>
      <c r="K5641" s="152">
        <v>7.0940115041535901</v>
      </c>
      <c r="L5641" s="152">
        <v>7.3265580458288202</v>
      </c>
      <c r="M5641" s="152">
        <v>7.5683038771454596</v>
      </c>
      <c r="N5641" s="152">
        <v>7.8253530783395098</v>
      </c>
      <c r="O5641" s="152">
        <v>8.3679053711233795</v>
      </c>
      <c r="P5641" s="152">
        <v>8.6866033320448803</v>
      </c>
      <c r="Q5641" s="152">
        <v>8.9381452134582595</v>
      </c>
      <c r="R5641" s="152">
        <v>9.3578079702368697</v>
      </c>
      <c r="S5641" s="152">
        <v>9.6598670110418698</v>
      </c>
      <c r="T5641" s="152">
        <v>9.9835414950585495</v>
      </c>
      <c r="U5641" s="152">
        <v>10.369824946327</v>
      </c>
      <c r="V5641" s="152">
        <v>10.7537036088083</v>
      </c>
      <c r="W5641" s="152">
        <v>11.1362585467924</v>
      </c>
      <c r="X5641" s="152">
        <v>11.521522108849</v>
      </c>
      <c r="Y5641" s="152">
        <v>11.82595002447</v>
      </c>
      <c r="Z5641" s="152">
        <v>12.1156483896072</v>
      </c>
      <c r="AA5641" s="152">
        <v>12.3796400278845</v>
      </c>
      <c r="AB5641" s="152">
        <v>12.989951587347401</v>
      </c>
      <c r="AC5641" s="152">
        <v>13.5039301383293</v>
      </c>
      <c r="AD5641" s="152">
        <v>13.982045086318101</v>
      </c>
      <c r="AE5641" s="152">
        <v>14.4642963510925</v>
      </c>
      <c r="AF5641" s="152">
        <v>14.959787998531</v>
      </c>
      <c r="AG5641" s="152">
        <v>15.3875497363892</v>
      </c>
      <c r="AH5641" s="152">
        <v>15.339567573417099</v>
      </c>
      <c r="AI5641" s="152">
        <v>15.171201320228301</v>
      </c>
      <c r="AJ5641" s="152">
        <v>15.0572203970162</v>
      </c>
      <c r="AK5641" s="152">
        <v>14.919913582890301</v>
      </c>
    </row>
    <row r="5642" spans="1:37" hidden="1" x14ac:dyDescent="0.3">
      <c r="A5642" s="151" t="str">
        <f t="shared" si="137"/>
        <v>SDGbaseWaS_2BF_v6_3C_GVAaplas</v>
      </c>
      <c r="B5642" s="151" t="s">
        <v>220</v>
      </c>
      <c r="C5642" s="151" t="s">
        <v>305</v>
      </c>
      <c r="D5642" s="151" t="s">
        <v>3</v>
      </c>
      <c r="E5642" s="152" t="s">
        <v>51</v>
      </c>
      <c r="F5642" s="152">
        <v>15.426438760271299</v>
      </c>
      <c r="G5642" s="152">
        <v>15.2861508901394</v>
      </c>
      <c r="H5642" s="152">
        <v>15.7372789216566</v>
      </c>
      <c r="I5642" s="152">
        <v>15.9873342901758</v>
      </c>
      <c r="J5642" s="152">
        <v>16.201887485643098</v>
      </c>
      <c r="K5642" s="152">
        <v>16.536994660665499</v>
      </c>
      <c r="L5642" s="152">
        <v>16.9752451051199</v>
      </c>
      <c r="M5642" s="152">
        <v>17.468958564574901</v>
      </c>
      <c r="N5642" s="152">
        <v>17.9705327444806</v>
      </c>
      <c r="O5642" s="152">
        <v>18.620473917327701</v>
      </c>
      <c r="P5642" s="152">
        <v>19.180545408834899</v>
      </c>
      <c r="Q5642" s="152">
        <v>19.675502763779601</v>
      </c>
      <c r="R5642" s="152">
        <v>20.212167576645701</v>
      </c>
      <c r="S5642" s="152">
        <v>20.840932605997299</v>
      </c>
      <c r="T5642" s="152">
        <v>21.492896300809299</v>
      </c>
      <c r="U5642" s="152">
        <v>22.267504710016802</v>
      </c>
      <c r="V5642" s="152">
        <v>23.0110369416841</v>
      </c>
      <c r="W5642" s="152">
        <v>23.781441498237101</v>
      </c>
      <c r="X5642" s="152">
        <v>24.599071176462001</v>
      </c>
      <c r="Y5642" s="152">
        <v>25.259153509903602</v>
      </c>
      <c r="Z5642" s="152">
        <v>25.882678700637101</v>
      </c>
      <c r="AA5642" s="152">
        <v>26.518187699271198</v>
      </c>
      <c r="AB5642" s="152">
        <v>27.046505882077199</v>
      </c>
      <c r="AC5642" s="152">
        <v>27.505693205295</v>
      </c>
      <c r="AD5642" s="152">
        <v>28.0592412814072</v>
      </c>
      <c r="AE5642" s="152">
        <v>28.6888255952809</v>
      </c>
      <c r="AF5642" s="152">
        <v>29.394409199779599</v>
      </c>
      <c r="AG5642" s="152">
        <v>29.958602836332599</v>
      </c>
      <c r="AH5642" s="152">
        <v>28.997483736570199</v>
      </c>
      <c r="AI5642" s="152">
        <v>28.089160991164899</v>
      </c>
      <c r="AJ5642" s="152">
        <v>27.382524193545301</v>
      </c>
      <c r="AK5642" s="152">
        <v>26.722037441540799</v>
      </c>
    </row>
    <row r="5643" spans="1:37" hidden="1" x14ac:dyDescent="0.3">
      <c r="A5643" s="151" t="str">
        <f t="shared" si="137"/>
        <v>SDGbaseWaS_2BF_v6_3C_GVAanmet</v>
      </c>
      <c r="B5643" s="151" t="s">
        <v>220</v>
      </c>
      <c r="C5643" s="151" t="s">
        <v>305</v>
      </c>
      <c r="D5643" s="151" t="s">
        <v>3</v>
      </c>
      <c r="E5643" s="152" t="s">
        <v>52</v>
      </c>
      <c r="F5643" s="152">
        <v>17.626887984271502</v>
      </c>
      <c r="G5643" s="152">
        <v>17.602873945885701</v>
      </c>
      <c r="H5643" s="152">
        <v>18.037369012040301</v>
      </c>
      <c r="I5643" s="152">
        <v>19.152161415439998</v>
      </c>
      <c r="J5643" s="152">
        <v>19.312623787131201</v>
      </c>
      <c r="K5643" s="152">
        <v>19.665268309643</v>
      </c>
      <c r="L5643" s="152">
        <v>20.163428075098</v>
      </c>
      <c r="M5643" s="152">
        <v>20.771888698405601</v>
      </c>
      <c r="N5643" s="152">
        <v>21.407721960026802</v>
      </c>
      <c r="O5643" s="152">
        <v>22.403189967914699</v>
      </c>
      <c r="P5643" s="152">
        <v>23.1658329831128</v>
      </c>
      <c r="Q5643" s="152">
        <v>23.8174876738682</v>
      </c>
      <c r="R5643" s="152">
        <v>23.4403378553694</v>
      </c>
      <c r="S5643" s="152">
        <v>24.3740766523491</v>
      </c>
      <c r="T5643" s="152">
        <v>25.311410083725299</v>
      </c>
      <c r="U5643" s="152">
        <v>26.391616408697502</v>
      </c>
      <c r="V5643" s="152">
        <v>27.483336911007299</v>
      </c>
      <c r="W5643" s="152">
        <v>28.556676183199301</v>
      </c>
      <c r="X5643" s="152">
        <v>29.5612508476509</v>
      </c>
      <c r="Y5643" s="152">
        <v>30.466767230209101</v>
      </c>
      <c r="Z5643" s="152">
        <v>31.3857879894558</v>
      </c>
      <c r="AA5643" s="152">
        <v>32.283366457525297</v>
      </c>
      <c r="AB5643" s="152">
        <v>33.151402049671198</v>
      </c>
      <c r="AC5643" s="152">
        <v>33.966822399186597</v>
      </c>
      <c r="AD5643" s="152">
        <v>34.943813164970003</v>
      </c>
      <c r="AE5643" s="152">
        <v>36.0032623890406</v>
      </c>
      <c r="AF5643" s="152">
        <v>37.1331470776869</v>
      </c>
      <c r="AG5643" s="152">
        <v>38.003368721596402</v>
      </c>
      <c r="AH5643" s="152">
        <v>37.1886080223669</v>
      </c>
      <c r="AI5643" s="152">
        <v>36.277912482718101</v>
      </c>
      <c r="AJ5643" s="152">
        <v>35.669594541669802</v>
      </c>
      <c r="AK5643" s="152">
        <v>35.055800889872401</v>
      </c>
    </row>
    <row r="5644" spans="1:37" hidden="1" x14ac:dyDescent="0.3">
      <c r="A5644" s="151" t="str">
        <f t="shared" si="137"/>
        <v>SDGbaseWaS_2BF_v6_3C_GVAairon</v>
      </c>
      <c r="B5644" s="151" t="s">
        <v>220</v>
      </c>
      <c r="C5644" s="151" t="s">
        <v>305</v>
      </c>
      <c r="D5644" s="151" t="s">
        <v>3</v>
      </c>
      <c r="E5644" s="152" t="s">
        <v>53</v>
      </c>
      <c r="F5644" s="152">
        <v>20.838620435940101</v>
      </c>
      <c r="G5644" s="152">
        <v>23.549586563476002</v>
      </c>
      <c r="H5644" s="152">
        <v>23.334994876107501</v>
      </c>
      <c r="I5644" s="152">
        <v>23.4866591371926</v>
      </c>
      <c r="J5644" s="152">
        <v>23.314581880791799</v>
      </c>
      <c r="K5644" s="152">
        <v>23.463995006745201</v>
      </c>
      <c r="L5644" s="152">
        <v>23.853256019467398</v>
      </c>
      <c r="M5644" s="152">
        <v>24.5351725730197</v>
      </c>
      <c r="N5644" s="152">
        <v>25.156284870833598</v>
      </c>
      <c r="O5644" s="152">
        <v>26.356880831762599</v>
      </c>
      <c r="P5644" s="152">
        <v>27.114836750028701</v>
      </c>
      <c r="Q5644" s="152">
        <v>27.643128478800602</v>
      </c>
      <c r="R5644" s="152">
        <v>27.577229151525898</v>
      </c>
      <c r="S5644" s="152">
        <v>28.264602414229199</v>
      </c>
      <c r="T5644" s="152">
        <v>28.9761282829927</v>
      </c>
      <c r="U5644" s="152">
        <v>29.877806598762</v>
      </c>
      <c r="V5644" s="152">
        <v>31.061917876775802</v>
      </c>
      <c r="W5644" s="152">
        <v>32.091702968087397</v>
      </c>
      <c r="X5644" s="152">
        <v>32.883767239364701</v>
      </c>
      <c r="Y5644" s="152">
        <v>33.735666565396102</v>
      </c>
      <c r="Z5644" s="152">
        <v>34.459906459713402</v>
      </c>
      <c r="AA5644" s="152">
        <v>35.315413022292198</v>
      </c>
      <c r="AB5644" s="152">
        <v>34.7563297546697</v>
      </c>
      <c r="AC5644" s="152">
        <v>34.918114931152203</v>
      </c>
      <c r="AD5644" s="152">
        <v>35.762062064651701</v>
      </c>
      <c r="AE5644" s="152">
        <v>36.844306480819</v>
      </c>
      <c r="AF5644" s="152">
        <v>38.011132579029699</v>
      </c>
      <c r="AG5644" s="152">
        <v>38.858171979425798</v>
      </c>
      <c r="AH5644" s="152">
        <v>36.919095552302402</v>
      </c>
      <c r="AI5644" s="152">
        <v>35.600017586353196</v>
      </c>
      <c r="AJ5644" s="152">
        <v>34.826945332293803</v>
      </c>
      <c r="AK5644" s="152">
        <v>34.2025314503814</v>
      </c>
    </row>
    <row r="5645" spans="1:37" hidden="1" x14ac:dyDescent="0.3">
      <c r="A5645" s="151" t="str">
        <f t="shared" si="137"/>
        <v>SDGbaseWaS_2BF_v6_3C_GVAanfrm</v>
      </c>
      <c r="B5645" s="151" t="s">
        <v>220</v>
      </c>
      <c r="C5645" s="151" t="s">
        <v>305</v>
      </c>
      <c r="D5645" s="151" t="s">
        <v>3</v>
      </c>
      <c r="E5645" s="152" t="s">
        <v>54</v>
      </c>
      <c r="F5645" s="152">
        <v>13.073651251027099</v>
      </c>
      <c r="G5645" s="152">
        <v>13.6732803389878</v>
      </c>
      <c r="H5645" s="152">
        <v>12.5601272291967</v>
      </c>
      <c r="I5645" s="152">
        <v>11.5451819778055</v>
      </c>
      <c r="J5645" s="152">
        <v>11.171734221302801</v>
      </c>
      <c r="K5645" s="152">
        <v>11.2618218207644</v>
      </c>
      <c r="L5645" s="152">
        <v>11.8018321240425</v>
      </c>
      <c r="M5645" s="152">
        <v>13.480447251303399</v>
      </c>
      <c r="N5645" s="152">
        <v>14.7678788842783</v>
      </c>
      <c r="O5645" s="152">
        <v>19.1111069087302</v>
      </c>
      <c r="P5645" s="152">
        <v>20.6996216326907</v>
      </c>
      <c r="Q5645" s="152">
        <v>21.006155153076399</v>
      </c>
      <c r="R5645" s="152">
        <v>20.673716616336499</v>
      </c>
      <c r="S5645" s="152">
        <v>21.0211341890158</v>
      </c>
      <c r="T5645" s="152">
        <v>21.518470942179501</v>
      </c>
      <c r="U5645" s="152">
        <v>22.4942928288107</v>
      </c>
      <c r="V5645" s="152">
        <v>25.1945209171021</v>
      </c>
      <c r="W5645" s="152">
        <v>27.1771828500579</v>
      </c>
      <c r="X5645" s="152">
        <v>27.299065285465801</v>
      </c>
      <c r="Y5645" s="152">
        <v>28.386539399275499</v>
      </c>
      <c r="Z5645" s="152">
        <v>28.856334935921499</v>
      </c>
      <c r="AA5645" s="152">
        <v>29.900854201524901</v>
      </c>
      <c r="AB5645" s="152">
        <v>22.970829385561</v>
      </c>
      <c r="AC5645" s="152">
        <v>20.970298665525998</v>
      </c>
      <c r="AD5645" s="152">
        <v>21.807491925260301</v>
      </c>
      <c r="AE5645" s="152">
        <v>23.330909058779099</v>
      </c>
      <c r="AF5645" s="152">
        <v>25.036362081467001</v>
      </c>
      <c r="AG5645" s="152">
        <v>25.821491672762001</v>
      </c>
      <c r="AH5645" s="152">
        <v>19.768699581225899</v>
      </c>
      <c r="AI5645" s="152">
        <v>16.411277650165601</v>
      </c>
      <c r="AJ5645" s="152">
        <v>15.0878355218926</v>
      </c>
      <c r="AK5645" s="152">
        <v>14.2143579155334</v>
      </c>
    </row>
    <row r="5646" spans="1:37" hidden="1" x14ac:dyDescent="0.3">
      <c r="A5646" s="151" t="str">
        <f t="shared" si="137"/>
        <v>SDGbaseWaS_2BF_v6_3C_GVAametp</v>
      </c>
      <c r="B5646" s="151" t="s">
        <v>220</v>
      </c>
      <c r="C5646" s="151" t="s">
        <v>305</v>
      </c>
      <c r="D5646" s="151" t="s">
        <v>3</v>
      </c>
      <c r="E5646" s="152" t="s">
        <v>55</v>
      </c>
      <c r="F5646" s="152">
        <v>33.254980135402498</v>
      </c>
      <c r="G5646" s="152">
        <v>35.758250005279201</v>
      </c>
      <c r="H5646" s="152">
        <v>36.711544970074598</v>
      </c>
      <c r="I5646" s="152">
        <v>38.018618814400298</v>
      </c>
      <c r="J5646" s="152">
        <v>38.426754774079903</v>
      </c>
      <c r="K5646" s="152">
        <v>39.222967899776897</v>
      </c>
      <c r="L5646" s="152">
        <v>40.363665232123999</v>
      </c>
      <c r="M5646" s="152">
        <v>41.738872052737399</v>
      </c>
      <c r="N5646" s="152">
        <v>43.100743772139602</v>
      </c>
      <c r="O5646" s="152">
        <v>45.272653741181301</v>
      </c>
      <c r="P5646" s="152">
        <v>46.841227416225401</v>
      </c>
      <c r="Q5646" s="152">
        <v>48.116794439844497</v>
      </c>
      <c r="R5646" s="152">
        <v>48.488478922952602</v>
      </c>
      <c r="S5646" s="152">
        <v>50.092008225459601</v>
      </c>
      <c r="T5646" s="152">
        <v>51.747460511221099</v>
      </c>
      <c r="U5646" s="152">
        <v>53.7387530655839</v>
      </c>
      <c r="V5646" s="152">
        <v>55.993250047729902</v>
      </c>
      <c r="W5646" s="152">
        <v>58.001967507669399</v>
      </c>
      <c r="X5646" s="152">
        <v>59.572405338198003</v>
      </c>
      <c r="Y5646" s="152">
        <v>61.334824562149002</v>
      </c>
      <c r="Z5646" s="152">
        <v>63.033194525647303</v>
      </c>
      <c r="AA5646" s="152">
        <v>64.822905802721806</v>
      </c>
      <c r="AB5646" s="152">
        <v>66.332238704668299</v>
      </c>
      <c r="AC5646" s="152">
        <v>67.8514264746603</v>
      </c>
      <c r="AD5646" s="152">
        <v>69.852740539561196</v>
      </c>
      <c r="AE5646" s="152">
        <v>72.098626710951905</v>
      </c>
      <c r="AF5646" s="152">
        <v>74.521788523191802</v>
      </c>
      <c r="AG5646" s="152">
        <v>76.465185186322898</v>
      </c>
      <c r="AH5646" s="152">
        <v>73.971826879429202</v>
      </c>
      <c r="AI5646" s="152">
        <v>71.608362207866307</v>
      </c>
      <c r="AJ5646" s="152">
        <v>70.105683480164402</v>
      </c>
      <c r="AK5646" s="152">
        <v>68.7404003933393</v>
      </c>
    </row>
    <row r="5647" spans="1:37" hidden="1" x14ac:dyDescent="0.3">
      <c r="A5647" s="151" t="str">
        <f t="shared" si="137"/>
        <v>SDGbaseWaS_2BF_v6_3C_GVAamach</v>
      </c>
      <c r="B5647" s="151" t="s">
        <v>220</v>
      </c>
      <c r="C5647" s="151" t="s">
        <v>305</v>
      </c>
      <c r="D5647" s="151" t="s">
        <v>3</v>
      </c>
      <c r="E5647" s="152" t="s">
        <v>56</v>
      </c>
      <c r="F5647" s="152">
        <v>38.6659562516991</v>
      </c>
      <c r="G5647" s="152">
        <v>40.916551731462</v>
      </c>
      <c r="H5647" s="152">
        <v>41.794925543999</v>
      </c>
      <c r="I5647" s="152">
        <v>44.743256805633202</v>
      </c>
      <c r="J5647" s="152">
        <v>44.8723204235487</v>
      </c>
      <c r="K5647" s="152">
        <v>45.559209034121402</v>
      </c>
      <c r="L5647" s="152">
        <v>46.736213527731799</v>
      </c>
      <c r="M5647" s="152">
        <v>48.4441815630327</v>
      </c>
      <c r="N5647" s="152">
        <v>50.033864364783199</v>
      </c>
      <c r="O5647" s="152">
        <v>52.9557603984385</v>
      </c>
      <c r="P5647" s="152">
        <v>54.762549032658598</v>
      </c>
      <c r="Q5647" s="152">
        <v>56.159305220496499</v>
      </c>
      <c r="R5647" s="152">
        <v>54.2714607629716</v>
      </c>
      <c r="S5647" s="152">
        <v>56.182875777488</v>
      </c>
      <c r="T5647" s="152">
        <v>58.1795833055332</v>
      </c>
      <c r="U5647" s="152">
        <v>60.562510004644601</v>
      </c>
      <c r="V5647" s="152">
        <v>63.264948809126103</v>
      </c>
      <c r="W5647" s="152">
        <v>65.614354509170795</v>
      </c>
      <c r="X5647" s="152">
        <v>67.428855135618704</v>
      </c>
      <c r="Y5647" s="152">
        <v>69.626467286422994</v>
      </c>
      <c r="Z5647" s="152">
        <v>71.721819267734006</v>
      </c>
      <c r="AA5647" s="152">
        <v>73.965501483057096</v>
      </c>
      <c r="AB5647" s="152">
        <v>74.6787717426337</v>
      </c>
      <c r="AC5647" s="152">
        <v>76.031941114757601</v>
      </c>
      <c r="AD5647" s="152">
        <v>78.564301399046002</v>
      </c>
      <c r="AE5647" s="152">
        <v>81.518608747473905</v>
      </c>
      <c r="AF5647" s="152">
        <v>84.645654844390805</v>
      </c>
      <c r="AG5647" s="152">
        <v>87.012985240492199</v>
      </c>
      <c r="AH5647" s="152">
        <v>83.158000941260696</v>
      </c>
      <c r="AI5647" s="152">
        <v>79.767648584715005</v>
      </c>
      <c r="AJ5647" s="152">
        <v>77.874560908957307</v>
      </c>
      <c r="AK5647" s="152">
        <v>76.240998336364299</v>
      </c>
    </row>
    <row r="5648" spans="1:37" hidden="1" x14ac:dyDescent="0.3">
      <c r="A5648" s="151" t="str">
        <f t="shared" si="137"/>
        <v>SDGbaseWaS_2BF_v6_3C_GVAafcel</v>
      </c>
      <c r="B5648" s="151" t="s">
        <v>220</v>
      </c>
      <c r="C5648" s="151" t="s">
        <v>305</v>
      </c>
      <c r="D5648" s="151" t="s">
        <v>3</v>
      </c>
      <c r="E5648" s="152" t="s">
        <v>57</v>
      </c>
      <c r="F5648" s="152">
        <v>0.28999999999993897</v>
      </c>
      <c r="G5648" s="152">
        <v>0.29068802321709403</v>
      </c>
      <c r="H5648" s="152">
        <v>0.29210211399924002</v>
      </c>
      <c r="I5648" s="152">
        <v>0.27965602772836601</v>
      </c>
      <c r="J5648" s="152">
        <v>0.27774230873240802</v>
      </c>
      <c r="K5648" s="152">
        <v>0.27821324171065898</v>
      </c>
      <c r="L5648" s="152">
        <v>0.28193928673303298</v>
      </c>
      <c r="M5648" s="152">
        <v>0.29368040333554601</v>
      </c>
      <c r="N5648" s="152">
        <v>0.30229848198811399</v>
      </c>
      <c r="O5648" s="152">
        <v>0.343957636398809</v>
      </c>
      <c r="P5648" s="152">
        <v>0.35445732954159398</v>
      </c>
      <c r="Q5648" s="152">
        <v>0.35607500810815301</v>
      </c>
      <c r="R5648" s="152">
        <v>0.35495649000606</v>
      </c>
      <c r="S5648" s="152">
        <v>0.35480233773617698</v>
      </c>
      <c r="T5648" s="152">
        <v>0.35538650183581599</v>
      </c>
      <c r="U5648" s="152">
        <v>0.35690554425103399</v>
      </c>
      <c r="V5648" s="152">
        <v>0.36383246487405602</v>
      </c>
      <c r="W5648" s="152">
        <v>0.36687164929606803</v>
      </c>
      <c r="X5648" s="152">
        <v>0.36101823308657599</v>
      </c>
      <c r="Y5648" s="152">
        <v>5.2430357109849197</v>
      </c>
      <c r="Z5648" s="152">
        <v>10.4054392258156</v>
      </c>
      <c r="AA5648" s="152">
        <v>15.592413760024</v>
      </c>
      <c r="AB5648" s="152">
        <v>16.331273303210601</v>
      </c>
      <c r="AC5648" s="152">
        <v>17.155319010026801</v>
      </c>
      <c r="AD5648" s="152">
        <v>18.281191479970399</v>
      </c>
      <c r="AE5648" s="152">
        <v>19.4673348094856</v>
      </c>
      <c r="AF5648" s="152">
        <v>20.691139152053701</v>
      </c>
      <c r="AG5648" s="152">
        <v>20.529179701745999</v>
      </c>
      <c r="AH5648" s="152">
        <v>19.1219799594666</v>
      </c>
      <c r="AI5648" s="152">
        <v>17.440507255541998</v>
      </c>
      <c r="AJ5648" s="152">
        <v>16.498344766101901</v>
      </c>
      <c r="AK5648" s="152">
        <v>15.6826809937301</v>
      </c>
    </row>
    <row r="5649" spans="1:37" hidden="1" x14ac:dyDescent="0.3">
      <c r="A5649" s="151" t="str">
        <f t="shared" si="137"/>
        <v>SDGbaseWaS_2BF_v6_3C_GVAaelct</v>
      </c>
      <c r="B5649" s="151" t="s">
        <v>220</v>
      </c>
      <c r="C5649" s="151" t="s">
        <v>305</v>
      </c>
      <c r="D5649" s="151" t="s">
        <v>3</v>
      </c>
      <c r="E5649" s="152" t="s">
        <v>58</v>
      </c>
      <c r="F5649" s="152">
        <v>7.8476290328810594E-2</v>
      </c>
      <c r="G5649" s="152">
        <v>7.8820954375277905E-2</v>
      </c>
      <c r="H5649" s="152">
        <v>7.9257438283061601E-2</v>
      </c>
      <c r="I5649" s="152">
        <v>7.6183365269747602E-2</v>
      </c>
      <c r="J5649" s="152">
        <v>7.5727477352516601E-2</v>
      </c>
      <c r="K5649" s="152">
        <v>7.5865713648448102E-2</v>
      </c>
      <c r="L5649" s="152">
        <v>7.6808392437399994E-2</v>
      </c>
      <c r="M5649" s="152">
        <v>7.9741233263067202E-2</v>
      </c>
      <c r="N5649" s="152">
        <v>8.1900231487941594E-2</v>
      </c>
      <c r="O5649" s="152">
        <v>9.2402980433036894E-2</v>
      </c>
      <c r="P5649" s="152">
        <v>9.5051448619224502E-2</v>
      </c>
      <c r="Q5649" s="152">
        <v>9.5465417902034902E-2</v>
      </c>
      <c r="R5649" s="152">
        <v>9.5169246526068493E-2</v>
      </c>
      <c r="S5649" s="152">
        <v>9.5144439565877106E-2</v>
      </c>
      <c r="T5649" s="152">
        <v>9.5306273782657006E-2</v>
      </c>
      <c r="U5649" s="152">
        <v>9.5698415785133703E-2</v>
      </c>
      <c r="V5649" s="152">
        <v>9.7404684821307694E-2</v>
      </c>
      <c r="W5649" s="152">
        <v>9.8164923720236899E-2</v>
      </c>
      <c r="X5649" s="152">
        <v>3.9414142871446498</v>
      </c>
      <c r="Y5649" s="152">
        <v>3.9315371070758598</v>
      </c>
      <c r="Z5649" s="152">
        <v>2.1479960370828701</v>
      </c>
      <c r="AA5649" s="152">
        <v>2.14616978690565</v>
      </c>
      <c r="AB5649" s="152">
        <v>2.0910174698163702</v>
      </c>
      <c r="AC5649" s="152">
        <v>2.05206557766377</v>
      </c>
      <c r="AD5649" s="152">
        <v>1.1563861107739499</v>
      </c>
      <c r="AE5649" s="152">
        <v>1.1578373264559201</v>
      </c>
      <c r="AF5649" s="152">
        <v>1.1610333628109699</v>
      </c>
      <c r="AG5649" s="152">
        <v>1.1553415444858901</v>
      </c>
      <c r="AH5649" s="152">
        <v>1.0853176383787</v>
      </c>
      <c r="AI5649" s="152">
        <v>7.5212020920015004</v>
      </c>
      <c r="AJ5649" s="152">
        <v>7.1672309776880603</v>
      </c>
      <c r="AK5649" s="152">
        <v>6.8610327317928403</v>
      </c>
    </row>
    <row r="5650" spans="1:37" hidden="1" x14ac:dyDescent="0.3">
      <c r="A5650" s="151" t="str">
        <f t="shared" si="137"/>
        <v>SDGbaseWaS_2BF_v6_3C_GVAaemch</v>
      </c>
      <c r="B5650" s="151" t="s">
        <v>220</v>
      </c>
      <c r="C5650" s="151" t="s">
        <v>305</v>
      </c>
      <c r="D5650" s="151" t="s">
        <v>3</v>
      </c>
      <c r="E5650" s="152" t="s">
        <v>59</v>
      </c>
      <c r="F5650" s="152">
        <v>8.9889127758873393</v>
      </c>
      <c r="G5650" s="152">
        <v>9.7547666096338492</v>
      </c>
      <c r="H5650" s="152">
        <v>10.0401920877477</v>
      </c>
      <c r="I5650" s="152">
        <v>10.487089508053</v>
      </c>
      <c r="J5650" s="152">
        <v>10.5412502432302</v>
      </c>
      <c r="K5650" s="152">
        <v>10.7303635171628</v>
      </c>
      <c r="L5650" s="152">
        <v>11.0421085794592</v>
      </c>
      <c r="M5650" s="152">
        <v>11.514673029694199</v>
      </c>
      <c r="N5650" s="152">
        <v>11.945766597480899</v>
      </c>
      <c r="O5650" s="152">
        <v>12.6835682624836</v>
      </c>
      <c r="P5650" s="152">
        <v>13.1766835815175</v>
      </c>
      <c r="Q5650" s="152">
        <v>13.555441944134399</v>
      </c>
      <c r="R5650" s="152">
        <v>13.451231454503301</v>
      </c>
      <c r="S5650" s="152">
        <v>13.8933066590173</v>
      </c>
      <c r="T5650" s="152">
        <v>14.357744627724101</v>
      </c>
      <c r="U5650" s="152">
        <v>14.9329856448021</v>
      </c>
      <c r="V5650" s="152">
        <v>15.5637488025632</v>
      </c>
      <c r="W5650" s="152">
        <v>16.1630803321335</v>
      </c>
      <c r="X5650" s="152">
        <v>16.694508153188</v>
      </c>
      <c r="Y5650" s="152">
        <v>17.217366681684702</v>
      </c>
      <c r="Z5650" s="152">
        <v>17.720887504025999</v>
      </c>
      <c r="AA5650" s="152">
        <v>18.256761213055601</v>
      </c>
      <c r="AB5650" s="152">
        <v>18.219628205989402</v>
      </c>
      <c r="AC5650" s="152">
        <v>18.368606313001301</v>
      </c>
      <c r="AD5650" s="152">
        <v>18.869494020183101</v>
      </c>
      <c r="AE5650" s="152">
        <v>19.493768752111599</v>
      </c>
      <c r="AF5650" s="152">
        <v>20.1842019186602</v>
      </c>
      <c r="AG5650" s="152">
        <v>20.790226948943399</v>
      </c>
      <c r="AH5650" s="152">
        <v>19.583479329423302</v>
      </c>
      <c r="AI5650" s="152">
        <v>18.488016599202702</v>
      </c>
      <c r="AJ5650" s="152">
        <v>17.884195734193799</v>
      </c>
      <c r="AK5650" s="152">
        <v>17.336505729400599</v>
      </c>
    </row>
    <row r="5651" spans="1:37" hidden="1" x14ac:dyDescent="0.3">
      <c r="A5651" s="151" t="str">
        <f t="shared" si="137"/>
        <v>SDGbaseWaS_2BF_v6_3C_GVAasequ</v>
      </c>
      <c r="B5651" s="151" t="s">
        <v>220</v>
      </c>
      <c r="C5651" s="151" t="s">
        <v>305</v>
      </c>
      <c r="D5651" s="151" t="s">
        <v>3</v>
      </c>
      <c r="E5651" s="152" t="s">
        <v>60</v>
      </c>
      <c r="F5651" s="152">
        <v>8.7771319246617594</v>
      </c>
      <c r="G5651" s="152">
        <v>9.9905657279437108</v>
      </c>
      <c r="H5651" s="152">
        <v>10.0419589664663</v>
      </c>
      <c r="I5651" s="152">
        <v>10.243103805566999</v>
      </c>
      <c r="J5651" s="152">
        <v>10.230358084443999</v>
      </c>
      <c r="K5651" s="152">
        <v>10.367453870046599</v>
      </c>
      <c r="L5651" s="152">
        <v>10.6396957217072</v>
      </c>
      <c r="M5651" s="152">
        <v>11.153471676446101</v>
      </c>
      <c r="N5651" s="152">
        <v>11.583590364390901</v>
      </c>
      <c r="O5651" s="152">
        <v>12.441766448178701</v>
      </c>
      <c r="P5651" s="152">
        <v>12.886591475300101</v>
      </c>
      <c r="Q5651" s="152">
        <v>13.2184543222647</v>
      </c>
      <c r="R5651" s="152">
        <v>13.312304404527399</v>
      </c>
      <c r="S5651" s="152">
        <v>13.738960807118501</v>
      </c>
      <c r="T5651" s="152">
        <v>14.217756356081701</v>
      </c>
      <c r="U5651" s="152">
        <v>14.7939114325026</v>
      </c>
      <c r="V5651" s="152">
        <v>15.3618122441602</v>
      </c>
      <c r="W5651" s="152">
        <v>15.9476055310523</v>
      </c>
      <c r="X5651" s="152">
        <v>16.575900127582202</v>
      </c>
      <c r="Y5651" s="152">
        <v>17.145098389340799</v>
      </c>
      <c r="Z5651" s="152">
        <v>17.679715987803601</v>
      </c>
      <c r="AA5651" s="152">
        <v>18.277310022440801</v>
      </c>
      <c r="AB5651" s="152">
        <v>17.923484856582</v>
      </c>
      <c r="AC5651" s="152">
        <v>17.988428897297101</v>
      </c>
      <c r="AD5651" s="152">
        <v>18.5864708165313</v>
      </c>
      <c r="AE5651" s="152">
        <v>19.324292411636399</v>
      </c>
      <c r="AF5651" s="152">
        <v>20.1089624441511</v>
      </c>
      <c r="AG5651" s="152">
        <v>20.7102257813624</v>
      </c>
      <c r="AH5651" s="152">
        <v>19.2146319155841</v>
      </c>
      <c r="AI5651" s="152">
        <v>17.921187960023801</v>
      </c>
      <c r="AJ5651" s="152">
        <v>17.3013289996438</v>
      </c>
      <c r="AK5651" s="152">
        <v>16.818602212449498</v>
      </c>
    </row>
    <row r="5652" spans="1:37" hidden="1" x14ac:dyDescent="0.3">
      <c r="A5652" s="151" t="str">
        <f t="shared" si="137"/>
        <v>SDGbaseWaS_2BF_v6_3C_GVAavehi</v>
      </c>
      <c r="B5652" s="151" t="s">
        <v>220</v>
      </c>
      <c r="C5652" s="151" t="s">
        <v>305</v>
      </c>
      <c r="D5652" s="151" t="s">
        <v>3</v>
      </c>
      <c r="E5652" s="152" t="s">
        <v>61</v>
      </c>
      <c r="F5652" s="152">
        <v>39.567910300527899</v>
      </c>
      <c r="G5652" s="152">
        <v>42.982123695933403</v>
      </c>
      <c r="H5652" s="152">
        <v>44.1121292814071</v>
      </c>
      <c r="I5652" s="152">
        <v>43.878971633633803</v>
      </c>
      <c r="J5652" s="152">
        <v>44.460667362325999</v>
      </c>
      <c r="K5652" s="152">
        <v>45.464583446847101</v>
      </c>
      <c r="L5652" s="152">
        <v>46.908973891419599</v>
      </c>
      <c r="M5652" s="152">
        <v>48.945744319340903</v>
      </c>
      <c r="N5652" s="152">
        <v>50.899271118738703</v>
      </c>
      <c r="O5652" s="152">
        <v>53.4705308124651</v>
      </c>
      <c r="P5652" s="152">
        <v>55.625802118337702</v>
      </c>
      <c r="Q5652" s="152">
        <v>57.572165688677799</v>
      </c>
      <c r="R5652" s="152">
        <v>59.957282830537601</v>
      </c>
      <c r="S5652" s="152">
        <v>62.282972035279599</v>
      </c>
      <c r="T5652" s="152">
        <v>64.748372108922695</v>
      </c>
      <c r="U5652" s="152">
        <v>67.765356701207907</v>
      </c>
      <c r="V5652" s="152">
        <v>71.065229347816498</v>
      </c>
      <c r="W5652" s="152">
        <v>74.216619184053897</v>
      </c>
      <c r="X5652" s="152">
        <v>76.993013787185305</v>
      </c>
      <c r="Y5652" s="152">
        <v>78.030981292643403</v>
      </c>
      <c r="Z5652" s="152">
        <v>79.101557200471404</v>
      </c>
      <c r="AA5652" s="152">
        <v>80.221656977509497</v>
      </c>
      <c r="AB5652" s="152">
        <v>80.625343815536894</v>
      </c>
      <c r="AC5652" s="152">
        <v>81.858323140212704</v>
      </c>
      <c r="AD5652" s="152">
        <v>84.521006643679996</v>
      </c>
      <c r="AE5652" s="152">
        <v>87.694521208976496</v>
      </c>
      <c r="AF5652" s="152">
        <v>91.158584401334096</v>
      </c>
      <c r="AG5652" s="152">
        <v>94.448069118632205</v>
      </c>
      <c r="AH5652" s="152">
        <v>90.242706685438193</v>
      </c>
      <c r="AI5652" s="152">
        <v>85.830992531503696</v>
      </c>
      <c r="AJ5652" s="152">
        <v>83.282006250193007</v>
      </c>
      <c r="AK5652" s="152">
        <v>81.133982866445095</v>
      </c>
    </row>
    <row r="5653" spans="1:37" hidden="1" x14ac:dyDescent="0.3">
      <c r="A5653" s="151" t="str">
        <f t="shared" si="137"/>
        <v>SDGbaseWaS_2BF_v6_3C_GVAatequ</v>
      </c>
      <c r="B5653" s="151" t="s">
        <v>220</v>
      </c>
      <c r="C5653" s="151" t="s">
        <v>305</v>
      </c>
      <c r="D5653" s="151" t="s">
        <v>3</v>
      </c>
      <c r="E5653" s="152" t="s">
        <v>62</v>
      </c>
      <c r="F5653" s="152">
        <v>7.0941028714772303</v>
      </c>
      <c r="G5653" s="152">
        <v>7.2383427487696004</v>
      </c>
      <c r="H5653" s="152">
        <v>7.4574983969143798</v>
      </c>
      <c r="I5653" s="152">
        <v>7.6494081700331398</v>
      </c>
      <c r="J5653" s="152">
        <v>7.7104830490290697</v>
      </c>
      <c r="K5653" s="152">
        <v>7.8598441699030204</v>
      </c>
      <c r="L5653" s="152">
        <v>8.1223079567185401</v>
      </c>
      <c r="M5653" s="152">
        <v>8.6571710798773207</v>
      </c>
      <c r="N5653" s="152">
        <v>9.1194087700244602</v>
      </c>
      <c r="O5653" s="152">
        <v>10.5778926682781</v>
      </c>
      <c r="P5653" s="152">
        <v>11.2029842425914</v>
      </c>
      <c r="Q5653" s="152">
        <v>11.5321625004262</v>
      </c>
      <c r="R5653" s="152">
        <v>11.3343028101699</v>
      </c>
      <c r="S5653" s="152">
        <v>11.5994772074688</v>
      </c>
      <c r="T5653" s="152">
        <v>11.9486406174846</v>
      </c>
      <c r="U5653" s="152">
        <v>12.401055563167899</v>
      </c>
      <c r="V5653" s="152">
        <v>12.955465229392001</v>
      </c>
      <c r="W5653" s="152">
        <v>13.4266941265751</v>
      </c>
      <c r="X5653" s="152">
        <v>13.7153121956564</v>
      </c>
      <c r="Y5653" s="152">
        <v>14.1171719366092</v>
      </c>
      <c r="Z5653" s="152">
        <v>14.442072472427901</v>
      </c>
      <c r="AA5653" s="152">
        <v>14.8838423365334</v>
      </c>
      <c r="AB5653" s="152">
        <v>14.210456835594201</v>
      </c>
      <c r="AC5653" s="152">
        <v>14.04174834198</v>
      </c>
      <c r="AD5653" s="152">
        <v>14.448092120242</v>
      </c>
      <c r="AE5653" s="152">
        <v>15.0099165390953</v>
      </c>
      <c r="AF5653" s="152">
        <v>15.6267751052801</v>
      </c>
      <c r="AG5653" s="152">
        <v>15.9801350259816</v>
      </c>
      <c r="AH5653" s="152">
        <v>14.359879760168001</v>
      </c>
      <c r="AI5653" s="152">
        <v>13.018103011139599</v>
      </c>
      <c r="AJ5653" s="152">
        <v>12.331721926355501</v>
      </c>
      <c r="AK5653" s="152">
        <v>11.7880653068579</v>
      </c>
    </row>
    <row r="5654" spans="1:37" hidden="1" x14ac:dyDescent="0.3">
      <c r="A5654" s="151" t="str">
        <f t="shared" si="137"/>
        <v>SDGbaseWaS_2BF_v6_3C_GVAafurn</v>
      </c>
      <c r="B5654" s="151" t="s">
        <v>220</v>
      </c>
      <c r="C5654" s="151" t="s">
        <v>305</v>
      </c>
      <c r="D5654" s="151" t="s">
        <v>3</v>
      </c>
      <c r="E5654" s="152" t="s">
        <v>63</v>
      </c>
      <c r="F5654" s="152">
        <v>6.0912402558299803</v>
      </c>
      <c r="G5654" s="152">
        <v>6.4819055082620398</v>
      </c>
      <c r="H5654" s="152">
        <v>6.65165789502535</v>
      </c>
      <c r="I5654" s="152">
        <v>7.0758141433013897</v>
      </c>
      <c r="J5654" s="152">
        <v>7.1635227193368003</v>
      </c>
      <c r="K5654" s="152">
        <v>7.32153336264731</v>
      </c>
      <c r="L5654" s="152">
        <v>7.5412844190076704</v>
      </c>
      <c r="M5654" s="152">
        <v>7.8096169176836998</v>
      </c>
      <c r="N5654" s="152">
        <v>8.07863003690934</v>
      </c>
      <c r="O5654" s="152">
        <v>8.5691830748273699</v>
      </c>
      <c r="P5654" s="152">
        <v>8.8867287428768105</v>
      </c>
      <c r="Q5654" s="152">
        <v>9.1371871576323809</v>
      </c>
      <c r="R5654" s="152">
        <v>8.9289830762392004</v>
      </c>
      <c r="S5654" s="152">
        <v>9.2681450214908505</v>
      </c>
      <c r="T5654" s="152">
        <v>9.6162809159440297</v>
      </c>
      <c r="U5654" s="152">
        <v>10.0219693256445</v>
      </c>
      <c r="V5654" s="152">
        <v>10.4537907581001</v>
      </c>
      <c r="W5654" s="152">
        <v>10.8794248212374</v>
      </c>
      <c r="X5654" s="152">
        <v>11.265638386958701</v>
      </c>
      <c r="Y5654" s="152">
        <v>11.624848391236799</v>
      </c>
      <c r="Z5654" s="152">
        <v>11.9851598767097</v>
      </c>
      <c r="AA5654" s="152">
        <v>12.3459032373604</v>
      </c>
      <c r="AB5654" s="152">
        <v>12.706124901157001</v>
      </c>
      <c r="AC5654" s="152">
        <v>13.014970264932501</v>
      </c>
      <c r="AD5654" s="152">
        <v>13.3868212772818</v>
      </c>
      <c r="AE5654" s="152">
        <v>13.792704814132801</v>
      </c>
      <c r="AF5654" s="152">
        <v>14.237304516888599</v>
      </c>
      <c r="AG5654" s="152">
        <v>14.6076890185868</v>
      </c>
      <c r="AH5654" s="152">
        <v>14.245175124139701</v>
      </c>
      <c r="AI5654" s="152">
        <v>13.8261200127612</v>
      </c>
      <c r="AJ5654" s="152">
        <v>13.5454307688511</v>
      </c>
      <c r="AK5654" s="152">
        <v>13.265784579168299</v>
      </c>
    </row>
    <row r="5655" spans="1:37" hidden="1" x14ac:dyDescent="0.3">
      <c r="A5655" s="151" t="str">
        <f t="shared" si="137"/>
        <v>SDGbaseWaS_2BF_v6_3C_GVAaoman</v>
      </c>
      <c r="B5655" s="151" t="s">
        <v>220</v>
      </c>
      <c r="C5655" s="151" t="s">
        <v>305</v>
      </c>
      <c r="D5655" s="151" t="s">
        <v>3</v>
      </c>
      <c r="E5655" s="152" t="s">
        <v>64</v>
      </c>
      <c r="F5655" s="152">
        <v>25.455948437607798</v>
      </c>
      <c r="G5655" s="152">
        <v>26.090106548416401</v>
      </c>
      <c r="H5655" s="152">
        <v>26.874494310186801</v>
      </c>
      <c r="I5655" s="152">
        <v>26.748723257388001</v>
      </c>
      <c r="J5655" s="152">
        <v>27.372601635643701</v>
      </c>
      <c r="K5655" s="152">
        <v>28.073072124879399</v>
      </c>
      <c r="L5655" s="152">
        <v>28.912623750686901</v>
      </c>
      <c r="M5655" s="152">
        <v>30.135849362358702</v>
      </c>
      <c r="N5655" s="152">
        <v>31.236938088015101</v>
      </c>
      <c r="O5655" s="152">
        <v>35.217515668486897</v>
      </c>
      <c r="P5655" s="152">
        <v>36.704242555720199</v>
      </c>
      <c r="Q5655" s="152">
        <v>37.4942109116081</v>
      </c>
      <c r="R5655" s="152">
        <v>38.664056175025898</v>
      </c>
      <c r="S5655" s="152">
        <v>39.623294229837001</v>
      </c>
      <c r="T5655" s="152">
        <v>40.730783534871001</v>
      </c>
      <c r="U5655" s="152">
        <v>41.969182932743202</v>
      </c>
      <c r="V5655" s="152">
        <v>43.117568232693003</v>
      </c>
      <c r="W5655" s="152">
        <v>44.430300187600601</v>
      </c>
      <c r="X5655" s="152">
        <v>45.753852795893103</v>
      </c>
      <c r="Y5655" s="152">
        <v>46.843006705554203</v>
      </c>
      <c r="Z5655" s="152">
        <v>47.803380501689901</v>
      </c>
      <c r="AA5655" s="152">
        <v>49.100440899444102</v>
      </c>
      <c r="AB5655" s="152">
        <v>49.999890063389898</v>
      </c>
      <c r="AC5655" s="152">
        <v>50.937774651637497</v>
      </c>
      <c r="AD5655" s="152">
        <v>52.284137034036398</v>
      </c>
      <c r="AE5655" s="152">
        <v>53.693282131447901</v>
      </c>
      <c r="AF5655" s="152">
        <v>55.2058486337747</v>
      </c>
      <c r="AG5655" s="152">
        <v>56.187135037120598</v>
      </c>
      <c r="AH5655" s="152">
        <v>54.211419858843598</v>
      </c>
      <c r="AI5655" s="152">
        <v>51.6919946557149</v>
      </c>
      <c r="AJ5655" s="152">
        <v>50.216800325521596</v>
      </c>
      <c r="AK5655" s="152">
        <v>48.834522107483103</v>
      </c>
    </row>
    <row r="5656" spans="1:37" hidden="1" x14ac:dyDescent="0.3">
      <c r="A5656" s="151" t="str">
        <f t="shared" si="137"/>
        <v>SDGbaseWaS_2BF_v6_3C_GVAaelec</v>
      </c>
      <c r="B5656" s="151" t="s">
        <v>220</v>
      </c>
      <c r="C5656" s="151" t="s">
        <v>305</v>
      </c>
      <c r="D5656" s="151" t="s">
        <v>3</v>
      </c>
      <c r="E5656" s="152" t="s">
        <v>65</v>
      </c>
      <c r="F5656" s="152">
        <v>142.20363281736601</v>
      </c>
      <c r="G5656" s="152">
        <v>152.88695753723599</v>
      </c>
      <c r="H5656" s="152">
        <v>142.132067651076</v>
      </c>
      <c r="I5656" s="152">
        <v>141.72771681295899</v>
      </c>
      <c r="J5656" s="152">
        <v>145.21630238133901</v>
      </c>
      <c r="K5656" s="152">
        <v>148.87923167739601</v>
      </c>
      <c r="L5656" s="152">
        <v>152.57041670275001</v>
      </c>
      <c r="M5656" s="152">
        <v>152.12763546440999</v>
      </c>
      <c r="N5656" s="152">
        <v>149.92217643055301</v>
      </c>
      <c r="O5656" s="152">
        <v>149.67583345529999</v>
      </c>
      <c r="P5656" s="152">
        <v>153.16218216139799</v>
      </c>
      <c r="Q5656" s="152">
        <v>159.01465416231099</v>
      </c>
      <c r="R5656" s="152">
        <v>170.26604291292199</v>
      </c>
      <c r="S5656" s="152">
        <v>177.041911113834</v>
      </c>
      <c r="T5656" s="152">
        <v>184.252141931864</v>
      </c>
      <c r="U5656" s="152">
        <v>191.42068237794899</v>
      </c>
      <c r="V5656" s="152">
        <v>192.352323268563</v>
      </c>
      <c r="W5656" s="152">
        <v>198.263106824273</v>
      </c>
      <c r="X5656" s="152">
        <v>212.12514357412101</v>
      </c>
      <c r="Y5656" s="152">
        <v>224.844048175376</v>
      </c>
      <c r="Z5656" s="152">
        <v>237.84145911651299</v>
      </c>
      <c r="AA5656" s="152">
        <v>250.194415188286</v>
      </c>
      <c r="AB5656" s="152">
        <v>262.845693941175</v>
      </c>
      <c r="AC5656" s="152">
        <v>274.57219037470799</v>
      </c>
      <c r="AD5656" s="152">
        <v>286.234513541902</v>
      </c>
      <c r="AE5656" s="152">
        <v>298.97752249250999</v>
      </c>
      <c r="AF5656" s="152">
        <v>311.78581508124398</v>
      </c>
      <c r="AG5656" s="152">
        <v>356.32286808490102</v>
      </c>
      <c r="AH5656" s="152">
        <v>394.21249449855799</v>
      </c>
      <c r="AI5656" s="152">
        <v>439.25321335567003</v>
      </c>
      <c r="AJ5656" s="152">
        <v>485.50385920496399</v>
      </c>
      <c r="AK5656" s="152">
        <v>528.15123025612695</v>
      </c>
    </row>
    <row r="5657" spans="1:37" hidden="1" x14ac:dyDescent="0.3">
      <c r="A5657" s="151" t="str">
        <f t="shared" si="137"/>
        <v>SDGbaseWaS_2BF_v6_3C_GVAawatr</v>
      </c>
      <c r="B5657" s="151" t="s">
        <v>220</v>
      </c>
      <c r="C5657" s="151" t="s">
        <v>305</v>
      </c>
      <c r="D5657" s="151" t="s">
        <v>3</v>
      </c>
      <c r="E5657" s="152" t="s">
        <v>66</v>
      </c>
      <c r="F5657" s="152">
        <v>38.118236024161902</v>
      </c>
      <c r="G5657" s="152">
        <v>32.102392270463803</v>
      </c>
      <c r="H5657" s="152">
        <v>34.2783068528096</v>
      </c>
      <c r="I5657" s="152">
        <v>34.042533746632103</v>
      </c>
      <c r="J5657" s="152">
        <v>35.831560222056403</v>
      </c>
      <c r="K5657" s="152">
        <v>37.399465634753099</v>
      </c>
      <c r="L5657" s="152">
        <v>38.870613211978402</v>
      </c>
      <c r="M5657" s="152">
        <v>40.151546783246197</v>
      </c>
      <c r="N5657" s="152">
        <v>41.298029058390803</v>
      </c>
      <c r="O5657" s="152">
        <v>42.802243580408302</v>
      </c>
      <c r="P5657" s="152">
        <v>44.326634045545802</v>
      </c>
      <c r="Q5657" s="152">
        <v>45.881043061900201</v>
      </c>
      <c r="R5657" s="152">
        <v>49.323546596506297</v>
      </c>
      <c r="S5657" s="152">
        <v>51.216280543536001</v>
      </c>
      <c r="T5657" s="152">
        <v>53.111718509250302</v>
      </c>
      <c r="U5657" s="152">
        <v>55.012411567127202</v>
      </c>
      <c r="V5657" s="152">
        <v>57.105968678554198</v>
      </c>
      <c r="W5657" s="152">
        <v>59.2491136094051</v>
      </c>
      <c r="X5657" s="152">
        <v>61.4086964984416</v>
      </c>
      <c r="Y5657" s="152">
        <v>63.2511174930208</v>
      </c>
      <c r="Z5657" s="152">
        <v>65.204088013479307</v>
      </c>
      <c r="AA5657" s="152">
        <v>67.178709048992005</v>
      </c>
      <c r="AB5657" s="152">
        <v>70.157578836919797</v>
      </c>
      <c r="AC5657" s="152">
        <v>72.929715868138103</v>
      </c>
      <c r="AD5657" s="152">
        <v>75.815219945582797</v>
      </c>
      <c r="AE5657" s="152">
        <v>78.734421883381302</v>
      </c>
      <c r="AF5657" s="152">
        <v>81.8941070348083</v>
      </c>
      <c r="AG5657" s="152">
        <v>84.883760675120399</v>
      </c>
      <c r="AH5657" s="152">
        <v>86.545943863210695</v>
      </c>
      <c r="AI5657" s="152">
        <v>87.724356342780197</v>
      </c>
      <c r="AJ5657" s="152">
        <v>88.552949057823</v>
      </c>
      <c r="AK5657" s="152">
        <v>89.114171662308607</v>
      </c>
    </row>
    <row r="5658" spans="1:37" hidden="1" x14ac:dyDescent="0.3">
      <c r="A5658" s="151" t="str">
        <f t="shared" ref="A5658:A5721" si="138">_xlfn.CONCAT(C5658,D5658,E5658)</f>
        <v>SDGbaseWaS_2BF_v6_3C_GVAacons</v>
      </c>
      <c r="B5658" s="151" t="s">
        <v>220</v>
      </c>
      <c r="C5658" s="151" t="s">
        <v>305</v>
      </c>
      <c r="D5658" s="151" t="s">
        <v>3</v>
      </c>
      <c r="E5658" s="152" t="s">
        <v>67</v>
      </c>
      <c r="F5658" s="152">
        <v>140.64979180275</v>
      </c>
      <c r="G5658" s="152">
        <v>149.66803071730399</v>
      </c>
      <c r="H5658" s="152">
        <v>149.22999415701099</v>
      </c>
      <c r="I5658" s="152">
        <v>169.59581365945701</v>
      </c>
      <c r="J5658" s="152">
        <v>165.220570693973</v>
      </c>
      <c r="K5658" s="152">
        <v>165.25794613948099</v>
      </c>
      <c r="L5658" s="152">
        <v>167.73119145487101</v>
      </c>
      <c r="M5658" s="152">
        <v>171.88554810596099</v>
      </c>
      <c r="N5658" s="152">
        <v>176.40145658201999</v>
      </c>
      <c r="O5658" s="152">
        <v>181.64888271856901</v>
      </c>
      <c r="P5658" s="152">
        <v>187.46927558488301</v>
      </c>
      <c r="Q5658" s="152">
        <v>193.18552093576201</v>
      </c>
      <c r="R5658" s="152">
        <v>177.259517414659</v>
      </c>
      <c r="S5658" s="152">
        <v>188.81443899614499</v>
      </c>
      <c r="T5658" s="152">
        <v>199.174165453158</v>
      </c>
      <c r="U5658" s="152">
        <v>209.68627984852699</v>
      </c>
      <c r="V5658" s="152">
        <v>220.396661736775</v>
      </c>
      <c r="W5658" s="152">
        <v>229.70182157058201</v>
      </c>
      <c r="X5658" s="152">
        <v>237.08848875899599</v>
      </c>
      <c r="Y5658" s="152">
        <v>244.75094853182</v>
      </c>
      <c r="Z5658" s="152">
        <v>252.96365695226501</v>
      </c>
      <c r="AA5658" s="152">
        <v>260.43151467467698</v>
      </c>
      <c r="AB5658" s="152">
        <v>265.29809747354</v>
      </c>
      <c r="AC5658" s="152">
        <v>271.61098023660901</v>
      </c>
      <c r="AD5658" s="152">
        <v>280.70504215313099</v>
      </c>
      <c r="AE5658" s="152">
        <v>290.67797542366901</v>
      </c>
      <c r="AF5658" s="152">
        <v>301.02050077496</v>
      </c>
      <c r="AG5658" s="152">
        <v>309.96060658105199</v>
      </c>
      <c r="AH5658" s="152">
        <v>305.88325019967198</v>
      </c>
      <c r="AI5658" s="152">
        <v>300.93782601587702</v>
      </c>
      <c r="AJ5658" s="152">
        <v>298.638943957837</v>
      </c>
      <c r="AK5658" s="152">
        <v>295.918129381315</v>
      </c>
    </row>
    <row r="5659" spans="1:37" hidden="1" x14ac:dyDescent="0.3">
      <c r="A5659" s="151" t="str">
        <f t="shared" si="138"/>
        <v>SDGbaseWaS_2BF_v6_3C_GVAatrad</v>
      </c>
      <c r="B5659" s="151" t="s">
        <v>220</v>
      </c>
      <c r="C5659" s="151" t="s">
        <v>305</v>
      </c>
      <c r="D5659" s="151" t="s">
        <v>3</v>
      </c>
      <c r="E5659" s="152" t="s">
        <v>68</v>
      </c>
      <c r="F5659" s="152">
        <v>482.47489737638699</v>
      </c>
      <c r="G5659" s="152">
        <v>445.48400701239098</v>
      </c>
      <c r="H5659" s="152">
        <v>462.67323894810102</v>
      </c>
      <c r="I5659" s="152">
        <v>481.28322897281203</v>
      </c>
      <c r="J5659" s="152">
        <v>484.87904823631698</v>
      </c>
      <c r="K5659" s="152">
        <v>492.093433422347</v>
      </c>
      <c r="L5659" s="152">
        <v>501.94053864771502</v>
      </c>
      <c r="M5659" s="152">
        <v>514.99412218905002</v>
      </c>
      <c r="N5659" s="152">
        <v>527.73521471291997</v>
      </c>
      <c r="O5659" s="152">
        <v>499.12568324006901</v>
      </c>
      <c r="P5659" s="152">
        <v>511.35790435801101</v>
      </c>
      <c r="Q5659" s="152">
        <v>532.32456868081897</v>
      </c>
      <c r="R5659" s="152">
        <v>549.99927521017196</v>
      </c>
      <c r="S5659" s="152">
        <v>572.03653106502895</v>
      </c>
      <c r="T5659" s="152">
        <v>593.01917920198298</v>
      </c>
      <c r="U5659" s="152">
        <v>615.54524434201801</v>
      </c>
      <c r="V5659" s="152">
        <v>639.85378684208001</v>
      </c>
      <c r="W5659" s="152">
        <v>662.81001422568795</v>
      </c>
      <c r="X5659" s="152">
        <v>683.49583752757599</v>
      </c>
      <c r="Y5659" s="152">
        <v>700.16802808518696</v>
      </c>
      <c r="Z5659" s="152">
        <v>715.309239108611</v>
      </c>
      <c r="AA5659" s="152">
        <v>731.01945680854203</v>
      </c>
      <c r="AB5659" s="152">
        <v>727.39906483123605</v>
      </c>
      <c r="AC5659" s="152">
        <v>733.02060920179701</v>
      </c>
      <c r="AD5659" s="152">
        <v>748.25099887749798</v>
      </c>
      <c r="AE5659" s="152">
        <v>766.82902687556998</v>
      </c>
      <c r="AF5659" s="152">
        <v>787.48403290978297</v>
      </c>
      <c r="AG5659" s="152">
        <v>803.11043578174099</v>
      </c>
      <c r="AH5659" s="152">
        <v>778.57586850950099</v>
      </c>
      <c r="AI5659" s="152">
        <v>755.32416313998601</v>
      </c>
      <c r="AJ5659" s="152">
        <v>740.81391921680995</v>
      </c>
      <c r="AK5659" s="152">
        <v>727.76186928172694</v>
      </c>
    </row>
    <row r="5660" spans="1:37" hidden="1" x14ac:dyDescent="0.3">
      <c r="A5660" s="151" t="str">
        <f t="shared" si="138"/>
        <v>SDGbaseWaS_2BF_v6_3C_GVAahotl</v>
      </c>
      <c r="B5660" s="151" t="s">
        <v>220</v>
      </c>
      <c r="C5660" s="151" t="s">
        <v>305</v>
      </c>
      <c r="D5660" s="151" t="s">
        <v>3</v>
      </c>
      <c r="E5660" s="152" t="s">
        <v>69</v>
      </c>
      <c r="F5660" s="152">
        <v>37.6854993584083</v>
      </c>
      <c r="G5660" s="152">
        <v>35.945319710973699</v>
      </c>
      <c r="H5660" s="152">
        <v>38.1212868024326</v>
      </c>
      <c r="I5660" s="152">
        <v>36.680204356597798</v>
      </c>
      <c r="J5660" s="152">
        <v>38.151010544484301</v>
      </c>
      <c r="K5660" s="152">
        <v>39.589386826152399</v>
      </c>
      <c r="L5660" s="152">
        <v>41.050501831564503</v>
      </c>
      <c r="M5660" s="152">
        <v>42.575886692703499</v>
      </c>
      <c r="N5660" s="152">
        <v>44.106868739231501</v>
      </c>
      <c r="O5660" s="152">
        <v>46.844001135018999</v>
      </c>
      <c r="P5660" s="152">
        <v>48.757646697913003</v>
      </c>
      <c r="Q5660" s="152">
        <v>50.430594523199296</v>
      </c>
      <c r="R5660" s="152">
        <v>54.231267588534003</v>
      </c>
      <c r="S5660" s="152">
        <v>56.273645454458403</v>
      </c>
      <c r="T5660" s="152">
        <v>58.432389847265298</v>
      </c>
      <c r="U5660" s="152">
        <v>60.8369119873988</v>
      </c>
      <c r="V5660" s="152">
        <v>63.215871595716301</v>
      </c>
      <c r="W5660" s="152">
        <v>65.830316257451202</v>
      </c>
      <c r="X5660" s="152">
        <v>68.709247382715901</v>
      </c>
      <c r="Y5660" s="152">
        <v>71.142579034822901</v>
      </c>
      <c r="Z5660" s="152">
        <v>73.582770812966402</v>
      </c>
      <c r="AA5660" s="152">
        <v>76.116547421044899</v>
      </c>
      <c r="AB5660" s="152">
        <v>79.391299722839506</v>
      </c>
      <c r="AC5660" s="152">
        <v>82.010101706710699</v>
      </c>
      <c r="AD5660" s="152">
        <v>84.5604820821018</v>
      </c>
      <c r="AE5660" s="152">
        <v>87.291136769238904</v>
      </c>
      <c r="AF5660" s="152">
        <v>90.276260406420604</v>
      </c>
      <c r="AG5660" s="152">
        <v>93.144945536160094</v>
      </c>
      <c r="AH5660" s="152">
        <v>93.590105765116505</v>
      </c>
      <c r="AI5660" s="152">
        <v>92.884711242888699</v>
      </c>
      <c r="AJ5660" s="152">
        <v>92.0512777372778</v>
      </c>
      <c r="AK5660" s="152">
        <v>91.065994036510801</v>
      </c>
    </row>
    <row r="5661" spans="1:37" hidden="1" x14ac:dyDescent="0.3">
      <c r="A5661" s="151" t="str">
        <f t="shared" si="138"/>
        <v>SDGbaseWaS_2BF_v6_3C_GVAaltrp-p</v>
      </c>
      <c r="B5661" s="151" t="s">
        <v>220</v>
      </c>
      <c r="C5661" s="151" t="s">
        <v>305</v>
      </c>
      <c r="D5661" s="151" t="s">
        <v>3</v>
      </c>
      <c r="E5661" s="152" t="s">
        <v>70</v>
      </c>
      <c r="F5661" s="152">
        <v>60.675714154090002</v>
      </c>
      <c r="G5661" s="152">
        <v>57.257994805526799</v>
      </c>
      <c r="H5661" s="152">
        <v>57.297781647151901</v>
      </c>
      <c r="I5661" s="152">
        <v>57.568355956089803</v>
      </c>
      <c r="J5661" s="152">
        <v>58.544612722915602</v>
      </c>
      <c r="K5661" s="152">
        <v>59.8069617789006</v>
      </c>
      <c r="L5661" s="152">
        <v>61.151099512174298</v>
      </c>
      <c r="M5661" s="152">
        <v>62.938992505987599</v>
      </c>
      <c r="N5661" s="152">
        <v>65.208450651706798</v>
      </c>
      <c r="O5661" s="152">
        <v>68.632250369218994</v>
      </c>
      <c r="P5661" s="152">
        <v>71.678328281146307</v>
      </c>
      <c r="Q5661" s="152">
        <v>74.252896629638101</v>
      </c>
      <c r="R5661" s="152">
        <v>78.807171066048099</v>
      </c>
      <c r="S5661" s="152">
        <v>81.881724424158506</v>
      </c>
      <c r="T5661" s="152">
        <v>84.980976191161204</v>
      </c>
      <c r="U5661" s="152">
        <v>88.483713484231401</v>
      </c>
      <c r="V5661" s="152">
        <v>91.600723834662304</v>
      </c>
      <c r="W5661" s="152">
        <v>94.968283749337502</v>
      </c>
      <c r="X5661" s="152">
        <v>98.291506148804601</v>
      </c>
      <c r="Y5661" s="152">
        <v>100.994069707831</v>
      </c>
      <c r="Z5661" s="152">
        <v>103.415012331596</v>
      </c>
      <c r="AA5661" s="152">
        <v>105.9159866529</v>
      </c>
      <c r="AB5661" s="152">
        <v>109.15868580575</v>
      </c>
      <c r="AC5661" s="152">
        <v>111.60655109193399</v>
      </c>
      <c r="AD5661" s="152">
        <v>113.787762827366</v>
      </c>
      <c r="AE5661" s="152">
        <v>116.259401924664</v>
      </c>
      <c r="AF5661" s="152">
        <v>118.789116099374</v>
      </c>
      <c r="AG5661" s="152">
        <v>120.779077840013</v>
      </c>
      <c r="AH5661" s="152">
        <v>120.08801022921099</v>
      </c>
      <c r="AI5661" s="152">
        <v>119.126497237878</v>
      </c>
      <c r="AJ5661" s="152">
        <v>119.109318890211</v>
      </c>
      <c r="AK5661" s="152">
        <v>118.20548789646</v>
      </c>
    </row>
    <row r="5662" spans="1:37" hidden="1" x14ac:dyDescent="0.3">
      <c r="A5662" s="151" t="str">
        <f t="shared" si="138"/>
        <v>SDGbaseWaS_2BF_v6_3C_GVAaltrp-f</v>
      </c>
      <c r="B5662" s="151" t="s">
        <v>220</v>
      </c>
      <c r="C5662" s="151" t="s">
        <v>305</v>
      </c>
      <c r="D5662" s="151" t="s">
        <v>3</v>
      </c>
      <c r="E5662" s="152" t="s">
        <v>71</v>
      </c>
      <c r="F5662" s="152">
        <v>247.42936538353601</v>
      </c>
      <c r="G5662" s="152">
        <v>219.034012327748</v>
      </c>
      <c r="H5662" s="152">
        <v>225.49903140801499</v>
      </c>
      <c r="I5662" s="152">
        <v>241.49633114073299</v>
      </c>
      <c r="J5662" s="152">
        <v>244.60109543856001</v>
      </c>
      <c r="K5662" s="152">
        <v>247.611717209207</v>
      </c>
      <c r="L5662" s="152">
        <v>250.668314000647</v>
      </c>
      <c r="M5662" s="152">
        <v>255.97729277325101</v>
      </c>
      <c r="N5662" s="152">
        <v>267.59554666550702</v>
      </c>
      <c r="O5662" s="152">
        <v>275.481554527399</v>
      </c>
      <c r="P5662" s="152">
        <v>290.37486234633099</v>
      </c>
      <c r="Q5662" s="152">
        <v>306.78809724905</v>
      </c>
      <c r="R5662" s="152">
        <v>311.95660717485998</v>
      </c>
      <c r="S5662" s="152">
        <v>319.04021487413399</v>
      </c>
      <c r="T5662" s="152">
        <v>330.56622846134798</v>
      </c>
      <c r="U5662" s="152">
        <v>348.41019489458898</v>
      </c>
      <c r="V5662" s="152">
        <v>361.42423172039702</v>
      </c>
      <c r="W5662" s="152">
        <v>370.462580512903</v>
      </c>
      <c r="X5662" s="152">
        <v>382.385806187387</v>
      </c>
      <c r="Y5662" s="152">
        <v>402.181463101612</v>
      </c>
      <c r="Z5662" s="152">
        <v>421.93418452238399</v>
      </c>
      <c r="AA5662" s="152">
        <v>437.45424568614402</v>
      </c>
      <c r="AB5662" s="152">
        <v>450.50841531288597</v>
      </c>
      <c r="AC5662" s="152">
        <v>465.614513432607</v>
      </c>
      <c r="AD5662" s="152">
        <v>477.60632744826302</v>
      </c>
      <c r="AE5662" s="152">
        <v>489.97227281144097</v>
      </c>
      <c r="AF5662" s="152">
        <v>495.731018590453</v>
      </c>
      <c r="AG5662" s="152">
        <v>500.99323478628497</v>
      </c>
      <c r="AH5662" s="152">
        <v>502.94646879297301</v>
      </c>
      <c r="AI5662" s="152">
        <v>503.785841491398</v>
      </c>
      <c r="AJ5662" s="152">
        <v>506.927413689567</v>
      </c>
      <c r="AK5662" s="152">
        <v>508.42446224030903</v>
      </c>
    </row>
    <row r="5663" spans="1:37" hidden="1" x14ac:dyDescent="0.3">
      <c r="A5663" s="151" t="str">
        <f t="shared" si="138"/>
        <v>SDGbaseWaS_2BF_v6_3C_GVAaotrp-p</v>
      </c>
      <c r="B5663" s="151" t="s">
        <v>220</v>
      </c>
      <c r="C5663" s="151" t="s">
        <v>305</v>
      </c>
      <c r="D5663" s="151" t="s">
        <v>3</v>
      </c>
      <c r="E5663" s="152" t="s">
        <v>72</v>
      </c>
      <c r="F5663" s="152">
        <v>8.1002002972724707</v>
      </c>
      <c r="G5663" s="152">
        <v>8.5937123577291405</v>
      </c>
      <c r="H5663" s="152">
        <v>9.0573590025872193</v>
      </c>
      <c r="I5663" s="152">
        <v>9.4179413631636795</v>
      </c>
      <c r="J5663" s="152">
        <v>9.7631912354201198</v>
      </c>
      <c r="K5663" s="152">
        <v>10.0046789920628</v>
      </c>
      <c r="L5663" s="152">
        <v>10.199425041916401</v>
      </c>
      <c r="M5663" s="152">
        <v>10.3623243679613</v>
      </c>
      <c r="N5663" s="152">
        <v>10.519170890852701</v>
      </c>
      <c r="O5663" s="152">
        <v>10.1360694397077</v>
      </c>
      <c r="P5663" s="152">
        <v>10.383456795168399</v>
      </c>
      <c r="Q5663" s="152">
        <v>10.696348915643499</v>
      </c>
      <c r="R5663" s="152">
        <v>11.399405194443901</v>
      </c>
      <c r="S5663" s="152">
        <v>11.7102488059676</v>
      </c>
      <c r="T5663" s="152">
        <v>12.004138410942099</v>
      </c>
      <c r="U5663" s="152">
        <v>12.307095899760499</v>
      </c>
      <c r="V5663" s="152">
        <v>12.6177298684566</v>
      </c>
      <c r="W5663" s="152">
        <v>12.910196993402799</v>
      </c>
      <c r="X5663" s="152">
        <v>13.080796507913201</v>
      </c>
      <c r="Y5663" s="152">
        <v>13.2358906887477</v>
      </c>
      <c r="Z5663" s="152">
        <v>13.383008305176199</v>
      </c>
      <c r="AA5663" s="152">
        <v>13.487587788566801</v>
      </c>
      <c r="AB5663" s="152">
        <v>13.435449084679201</v>
      </c>
      <c r="AC5663" s="152">
        <v>13.538273054266501</v>
      </c>
      <c r="AD5663" s="152">
        <v>13.7631242356335</v>
      </c>
      <c r="AE5663" s="152">
        <v>14.0843086979887</v>
      </c>
      <c r="AF5663" s="152">
        <v>14.4091275992254</v>
      </c>
      <c r="AG5663" s="152">
        <v>14.6674455272799</v>
      </c>
      <c r="AH5663" s="152">
        <v>14.500131847037901</v>
      </c>
      <c r="AI5663" s="152">
        <v>14.5560876166412</v>
      </c>
      <c r="AJ5663" s="152">
        <v>14.749173937027599</v>
      </c>
      <c r="AK5663" s="152">
        <v>14.912516926839301</v>
      </c>
    </row>
    <row r="5664" spans="1:37" hidden="1" x14ac:dyDescent="0.3">
      <c r="A5664" s="151" t="str">
        <f t="shared" si="138"/>
        <v>SDGbaseWaS_2BF_v6_3C_GVAaotrp-f</v>
      </c>
      <c r="B5664" s="151" t="s">
        <v>220</v>
      </c>
      <c r="C5664" s="151" t="s">
        <v>305</v>
      </c>
      <c r="D5664" s="151" t="s">
        <v>3</v>
      </c>
      <c r="E5664" s="152" t="s">
        <v>73</v>
      </c>
      <c r="F5664" s="152">
        <v>7.2942674736109696</v>
      </c>
      <c r="G5664" s="152">
        <v>7.0206437391008301</v>
      </c>
      <c r="H5664" s="152">
        <v>7.34956759375138</v>
      </c>
      <c r="I5664" s="152">
        <v>7.8253225344139299</v>
      </c>
      <c r="J5664" s="152">
        <v>7.8667076344902602</v>
      </c>
      <c r="K5664" s="152">
        <v>7.9311082600698999</v>
      </c>
      <c r="L5664" s="152">
        <v>8.0172062215058908</v>
      </c>
      <c r="M5664" s="152">
        <v>8.1683420634201003</v>
      </c>
      <c r="N5664" s="152">
        <v>8.4469207475068</v>
      </c>
      <c r="O5664" s="152">
        <v>8.4751911661759305</v>
      </c>
      <c r="P5664" s="152">
        <v>8.8201483671956602</v>
      </c>
      <c r="Q5664" s="152">
        <v>9.2237027628040895</v>
      </c>
      <c r="R5664" s="152">
        <v>9.4755291011584806</v>
      </c>
      <c r="S5664" s="152">
        <v>9.6746372481426093</v>
      </c>
      <c r="T5664" s="152">
        <v>9.9659565022148406</v>
      </c>
      <c r="U5664" s="152">
        <v>10.3840529239822</v>
      </c>
      <c r="V5664" s="152">
        <v>10.734345735446601</v>
      </c>
      <c r="W5664" s="152">
        <v>10.988973798287301</v>
      </c>
      <c r="X5664" s="152">
        <v>11.2066336123023</v>
      </c>
      <c r="Y5664" s="152">
        <v>11.6116936020456</v>
      </c>
      <c r="Z5664" s="152">
        <v>12.026897365294399</v>
      </c>
      <c r="AA5664" s="152">
        <v>12.3517077638479</v>
      </c>
      <c r="AB5664" s="152">
        <v>12.547678418558201</v>
      </c>
      <c r="AC5664" s="152">
        <v>12.848250264594499</v>
      </c>
      <c r="AD5664" s="152">
        <v>13.1596116256662</v>
      </c>
      <c r="AE5664" s="152">
        <v>13.499248597667799</v>
      </c>
      <c r="AF5664" s="152">
        <v>13.690193673160501</v>
      </c>
      <c r="AG5664" s="152">
        <v>13.843586800724401</v>
      </c>
      <c r="AH5664" s="152">
        <v>13.760042961050299</v>
      </c>
      <c r="AI5664" s="152">
        <v>13.7303506478515</v>
      </c>
      <c r="AJ5664" s="152">
        <v>13.792137459366399</v>
      </c>
      <c r="AK5664" s="152">
        <v>13.8347281163537</v>
      </c>
    </row>
    <row r="5665" spans="1:37" hidden="1" x14ac:dyDescent="0.3">
      <c r="A5665" s="151" t="str">
        <f t="shared" si="138"/>
        <v>SDGbaseWaS_2BF_v6_3C_GVAaprtr</v>
      </c>
      <c r="B5665" s="151" t="s">
        <v>220</v>
      </c>
      <c r="C5665" s="151" t="s">
        <v>305</v>
      </c>
      <c r="D5665" s="151" t="s">
        <v>3</v>
      </c>
      <c r="E5665" s="152" t="s">
        <v>74</v>
      </c>
      <c r="F5665" s="153">
        <v>5.0000000000001895E-10</v>
      </c>
      <c r="G5665" s="153">
        <v>4.7323707693549097E-10</v>
      </c>
      <c r="H5665" s="153">
        <v>4.8409336710338798E-10</v>
      </c>
      <c r="I5665" s="153">
        <v>4.6481189598711101E-10</v>
      </c>
      <c r="J5665" s="153">
        <v>4.62586751219694E-10</v>
      </c>
      <c r="K5665" s="153">
        <v>4.7322651931976599E-10</v>
      </c>
      <c r="L5665" s="153">
        <v>4.86427879428698E-10</v>
      </c>
      <c r="M5665" s="153">
        <v>4.9971624047402403E-10</v>
      </c>
      <c r="N5665" s="153">
        <v>5.14893831475283E-10</v>
      </c>
      <c r="O5665" s="153">
        <v>5.0891772350610099E-10</v>
      </c>
      <c r="P5665" s="153">
        <v>5.2756621447831504E-10</v>
      </c>
      <c r="Q5665" s="153">
        <v>5.5033390668891196E-10</v>
      </c>
      <c r="R5665" s="153">
        <v>6.0187342929466701E-10</v>
      </c>
      <c r="S5665" s="153">
        <v>6.4142854883552603E-10</v>
      </c>
      <c r="T5665" s="153">
        <v>6.5439427609353698E-10</v>
      </c>
      <c r="U5665" s="153">
        <v>6.8601410634084496E-10</v>
      </c>
      <c r="V5665" s="153">
        <v>7.1953938352922803E-10</v>
      </c>
      <c r="W5665" s="153">
        <v>7.4684220124538695E-10</v>
      </c>
      <c r="X5665" s="153">
        <v>7.7528821141656997E-10</v>
      </c>
      <c r="Y5665" s="153">
        <v>8.0043085669768903E-10</v>
      </c>
      <c r="Z5665" s="153">
        <v>8.2115778919285398E-10</v>
      </c>
      <c r="AA5665" s="153">
        <v>8.4016957169048498E-10</v>
      </c>
      <c r="AB5665" s="153">
        <v>8.59613178928159E-10</v>
      </c>
      <c r="AC5665" s="153">
        <v>8.8222797598437899E-10</v>
      </c>
      <c r="AD5665" s="153">
        <v>9.0475721352145797E-10</v>
      </c>
      <c r="AE5665" s="153">
        <v>9.3361293488672298E-10</v>
      </c>
      <c r="AF5665" s="153">
        <v>9.637619389436111E-10</v>
      </c>
      <c r="AG5665" s="153">
        <v>9.6946132361157392E-10</v>
      </c>
      <c r="AH5665" s="153">
        <v>9.3751127121315909E-10</v>
      </c>
      <c r="AI5665" s="153">
        <v>8.9921804345980604E-10</v>
      </c>
      <c r="AJ5665" s="153">
        <v>8.6502278428570398E-10</v>
      </c>
      <c r="AK5665" s="153">
        <v>8.33585599641324E-10</v>
      </c>
    </row>
    <row r="5666" spans="1:37" hidden="1" x14ac:dyDescent="0.3">
      <c r="A5666" s="151" t="str">
        <f t="shared" si="138"/>
        <v>SDGbaseWaS_2BF_v6_3C_GVAatrps</v>
      </c>
      <c r="B5666" s="151" t="s">
        <v>220</v>
      </c>
      <c r="C5666" s="151" t="s">
        <v>305</v>
      </c>
      <c r="D5666" s="151" t="s">
        <v>3</v>
      </c>
      <c r="E5666" s="152" t="s">
        <v>75</v>
      </c>
      <c r="F5666" s="152">
        <v>54.941564078995697</v>
      </c>
      <c r="G5666" s="152">
        <v>50.356120304814802</v>
      </c>
      <c r="H5666" s="152">
        <v>51.4651815372805</v>
      </c>
      <c r="I5666" s="152">
        <v>51.481124124139797</v>
      </c>
      <c r="J5666" s="152">
        <v>52.4157431734494</v>
      </c>
      <c r="K5666" s="152">
        <v>53.648989678401399</v>
      </c>
      <c r="L5666" s="152">
        <v>54.8903650093525</v>
      </c>
      <c r="M5666" s="152">
        <v>55.7804085522653</v>
      </c>
      <c r="N5666" s="152">
        <v>56.737388927903702</v>
      </c>
      <c r="O5666" s="152">
        <v>57.957916436850503</v>
      </c>
      <c r="P5666" s="152">
        <v>59.081310385444198</v>
      </c>
      <c r="Q5666" s="152">
        <v>59.954716272266403</v>
      </c>
      <c r="R5666" s="152">
        <v>62.042480535174001</v>
      </c>
      <c r="S5666" s="152">
        <v>64.218396111471804</v>
      </c>
      <c r="T5666" s="152">
        <v>66.225459565952406</v>
      </c>
      <c r="U5666" s="152">
        <v>68.489478266621404</v>
      </c>
      <c r="V5666" s="152">
        <v>70.656790175589407</v>
      </c>
      <c r="W5666" s="152">
        <v>73.050341861572093</v>
      </c>
      <c r="X5666" s="152">
        <v>75.118199178014507</v>
      </c>
      <c r="Y5666" s="152">
        <v>77.106965783524501</v>
      </c>
      <c r="Z5666" s="152">
        <v>79.0730395087933</v>
      </c>
      <c r="AA5666" s="152">
        <v>81.026953363380102</v>
      </c>
      <c r="AB5666" s="152">
        <v>85.768777470075904</v>
      </c>
      <c r="AC5666" s="152">
        <v>90.081015524126101</v>
      </c>
      <c r="AD5666" s="152">
        <v>94.442790732719999</v>
      </c>
      <c r="AE5666" s="152">
        <v>98.751148007533203</v>
      </c>
      <c r="AF5666" s="152">
        <v>103.062007567281</v>
      </c>
      <c r="AG5666" s="152">
        <v>106.253581386436</v>
      </c>
      <c r="AH5666" s="152">
        <v>107.68471190367001</v>
      </c>
      <c r="AI5666" s="152">
        <v>108.69447433283401</v>
      </c>
      <c r="AJ5666" s="152">
        <v>109.700994067796</v>
      </c>
      <c r="AK5666" s="152">
        <v>110.523896181906</v>
      </c>
    </row>
    <row r="5667" spans="1:37" hidden="1" x14ac:dyDescent="0.3">
      <c r="A5667" s="151" t="str">
        <f t="shared" si="138"/>
        <v>SDGbaseWaS_2BF_v6_3C_GVAacomm</v>
      </c>
      <c r="B5667" s="151" t="s">
        <v>220</v>
      </c>
      <c r="C5667" s="151" t="s">
        <v>305</v>
      </c>
      <c r="D5667" s="151" t="s">
        <v>3</v>
      </c>
      <c r="E5667" s="152" t="s">
        <v>76</v>
      </c>
      <c r="F5667" s="152">
        <v>84.052107429895301</v>
      </c>
      <c r="G5667" s="152">
        <v>70.154108456069693</v>
      </c>
      <c r="H5667" s="152">
        <v>75.236328832347795</v>
      </c>
      <c r="I5667" s="152">
        <v>77.377921692186405</v>
      </c>
      <c r="J5667" s="152">
        <v>80.490185267814496</v>
      </c>
      <c r="K5667" s="152">
        <v>83.233364113702393</v>
      </c>
      <c r="L5667" s="152">
        <v>85.885127208056801</v>
      </c>
      <c r="M5667" s="152">
        <v>88.847230335340299</v>
      </c>
      <c r="N5667" s="152">
        <v>91.678252083168204</v>
      </c>
      <c r="O5667" s="152">
        <v>94.978015328077305</v>
      </c>
      <c r="P5667" s="152">
        <v>98.311781905516995</v>
      </c>
      <c r="Q5667" s="152">
        <v>101.667288812556</v>
      </c>
      <c r="R5667" s="152">
        <v>106.908191070908</v>
      </c>
      <c r="S5667" s="152">
        <v>110.78506994911299</v>
      </c>
      <c r="T5667" s="152">
        <v>114.847294106378</v>
      </c>
      <c r="U5667" s="152">
        <v>119.286077348368</v>
      </c>
      <c r="V5667" s="152">
        <v>124.17442740778201</v>
      </c>
      <c r="W5667" s="152">
        <v>129.162705799978</v>
      </c>
      <c r="X5667" s="152">
        <v>134.30610563264699</v>
      </c>
      <c r="Y5667" s="152">
        <v>138.984461492994</v>
      </c>
      <c r="Z5667" s="152">
        <v>143.658108734834</v>
      </c>
      <c r="AA5667" s="152">
        <v>148.232574359621</v>
      </c>
      <c r="AB5667" s="152">
        <v>151.58183579691999</v>
      </c>
      <c r="AC5667" s="152">
        <v>155.49754293072601</v>
      </c>
      <c r="AD5667" s="152">
        <v>160.460093128621</v>
      </c>
      <c r="AE5667" s="152">
        <v>165.81509241588199</v>
      </c>
      <c r="AF5667" s="152">
        <v>171.582521812305</v>
      </c>
      <c r="AG5667" s="152">
        <v>176.82170178032899</v>
      </c>
      <c r="AH5667" s="152">
        <v>177.15974894532201</v>
      </c>
      <c r="AI5667" s="152">
        <v>176.29195653182799</v>
      </c>
      <c r="AJ5667" s="152">
        <v>175.56559082014701</v>
      </c>
      <c r="AK5667" s="152">
        <v>174.62200983572001</v>
      </c>
    </row>
    <row r="5668" spans="1:37" hidden="1" x14ac:dyDescent="0.3">
      <c r="A5668" s="151" t="str">
        <f t="shared" si="138"/>
        <v>SDGbaseWaS_2BF_v6_3C_GVAafsrv</v>
      </c>
      <c r="B5668" s="151" t="s">
        <v>220</v>
      </c>
      <c r="C5668" s="151" t="s">
        <v>305</v>
      </c>
      <c r="D5668" s="151" t="s">
        <v>3</v>
      </c>
      <c r="E5668" s="152" t="s">
        <v>77</v>
      </c>
      <c r="F5668" s="152">
        <v>413.43609675688703</v>
      </c>
      <c r="G5668" s="152">
        <v>375.65780342126499</v>
      </c>
      <c r="H5668" s="152">
        <v>394.027031942245</v>
      </c>
      <c r="I5668" s="152">
        <v>390.95585746169797</v>
      </c>
      <c r="J5668" s="152">
        <v>402.67398694677098</v>
      </c>
      <c r="K5668" s="152">
        <v>415.16087424130501</v>
      </c>
      <c r="L5668" s="152">
        <v>428.92125682817903</v>
      </c>
      <c r="M5668" s="152">
        <v>443.32374487265599</v>
      </c>
      <c r="N5668" s="152">
        <v>458.23926807526101</v>
      </c>
      <c r="O5668" s="152">
        <v>475.40875724487302</v>
      </c>
      <c r="P5668" s="152">
        <v>493.19299523745502</v>
      </c>
      <c r="Q5668" s="152">
        <v>510.58769694268898</v>
      </c>
      <c r="R5668" s="152">
        <v>543.41480202117896</v>
      </c>
      <c r="S5668" s="152">
        <v>564.58866775440401</v>
      </c>
      <c r="T5668" s="152">
        <v>586.58744479899303</v>
      </c>
      <c r="U5668" s="152">
        <v>611.46722306766799</v>
      </c>
      <c r="V5668" s="152">
        <v>636.45354180831703</v>
      </c>
      <c r="W5668" s="152">
        <v>663.32524926187295</v>
      </c>
      <c r="X5668" s="152">
        <v>691.88661998806595</v>
      </c>
      <c r="Y5668" s="152">
        <v>717.501106360108</v>
      </c>
      <c r="Z5668" s="152">
        <v>743.50891792458197</v>
      </c>
      <c r="AA5668" s="152">
        <v>769.23633712294202</v>
      </c>
      <c r="AB5668" s="152">
        <v>798.20195341578403</v>
      </c>
      <c r="AC5668" s="152">
        <v>824.84825746578701</v>
      </c>
      <c r="AD5668" s="152">
        <v>852.25582941158098</v>
      </c>
      <c r="AE5668" s="152">
        <v>880.70274440698904</v>
      </c>
      <c r="AF5668" s="152">
        <v>911.585715734426</v>
      </c>
      <c r="AG5668" s="152">
        <v>941.46359855266303</v>
      </c>
      <c r="AH5668" s="152">
        <v>940.41249578944803</v>
      </c>
      <c r="AI5668" s="152">
        <v>933.56128475415005</v>
      </c>
      <c r="AJ5668" s="152">
        <v>926.99912133426506</v>
      </c>
      <c r="AK5668" s="152">
        <v>919.48563190716402</v>
      </c>
    </row>
    <row r="5669" spans="1:37" hidden="1" x14ac:dyDescent="0.3">
      <c r="A5669" s="151" t="str">
        <f t="shared" si="138"/>
        <v>SDGbaseWaS_2BF_v6_3C_GVAabsrv</v>
      </c>
      <c r="B5669" s="151" t="s">
        <v>220</v>
      </c>
      <c r="C5669" s="151" t="s">
        <v>305</v>
      </c>
      <c r="D5669" s="151" t="s">
        <v>3</v>
      </c>
      <c r="E5669" s="152" t="s">
        <v>78</v>
      </c>
      <c r="F5669" s="152">
        <v>367.47747877216102</v>
      </c>
      <c r="G5669" s="152">
        <v>309.59547462993697</v>
      </c>
      <c r="H5669" s="152">
        <v>328.14574122740402</v>
      </c>
      <c r="I5669" s="152">
        <v>334.707446826509</v>
      </c>
      <c r="J5669" s="152">
        <v>347.54520882648001</v>
      </c>
      <c r="K5669" s="152">
        <v>359.726402162005</v>
      </c>
      <c r="L5669" s="152">
        <v>371.82320513490203</v>
      </c>
      <c r="M5669" s="152">
        <v>384.345493945187</v>
      </c>
      <c r="N5669" s="152">
        <v>396.830971449294</v>
      </c>
      <c r="O5669" s="152">
        <v>410.17905212245</v>
      </c>
      <c r="P5669" s="152">
        <v>424.98602335685803</v>
      </c>
      <c r="Q5669" s="152">
        <v>439.93522629724998</v>
      </c>
      <c r="R5669" s="152">
        <v>464.89693146943199</v>
      </c>
      <c r="S5669" s="152">
        <v>481.92626176534901</v>
      </c>
      <c r="T5669" s="152">
        <v>499.65788704338701</v>
      </c>
      <c r="U5669" s="152">
        <v>519.27172676388</v>
      </c>
      <c r="V5669" s="152">
        <v>540.36756845674097</v>
      </c>
      <c r="W5669" s="152">
        <v>562.05813705556898</v>
      </c>
      <c r="X5669" s="152">
        <v>584.37496756113296</v>
      </c>
      <c r="Y5669" s="152">
        <v>604.642012843212</v>
      </c>
      <c r="Z5669" s="152">
        <v>625.27339952719103</v>
      </c>
      <c r="AA5669" s="152">
        <v>645.26470582191803</v>
      </c>
      <c r="AB5669" s="152">
        <v>664.46451406381595</v>
      </c>
      <c r="AC5669" s="152">
        <v>682.74586685523195</v>
      </c>
      <c r="AD5669" s="152">
        <v>703.34709461791999</v>
      </c>
      <c r="AE5669" s="152">
        <v>725.67107646989496</v>
      </c>
      <c r="AF5669" s="152">
        <v>750.16070143878903</v>
      </c>
      <c r="AG5669" s="152">
        <v>773.05255560866101</v>
      </c>
      <c r="AH5669" s="152">
        <v>775.57734340566299</v>
      </c>
      <c r="AI5669" s="152">
        <v>773.15545433426598</v>
      </c>
      <c r="AJ5669" s="152">
        <v>770.28547841230602</v>
      </c>
      <c r="AK5669" s="152">
        <v>766.35225496894805</v>
      </c>
    </row>
    <row r="5670" spans="1:37" hidden="1" x14ac:dyDescent="0.3">
      <c r="A5670" s="151" t="str">
        <f t="shared" si="138"/>
        <v>SDGbaseWaS_2BF_v6_3C_GVAagsrv</v>
      </c>
      <c r="B5670" s="151" t="s">
        <v>220</v>
      </c>
      <c r="C5670" s="151" t="s">
        <v>305</v>
      </c>
      <c r="D5670" s="151" t="s">
        <v>3</v>
      </c>
      <c r="E5670" s="152" t="s">
        <v>79</v>
      </c>
      <c r="F5670" s="152">
        <v>789.43519992016695</v>
      </c>
      <c r="G5670" s="152">
        <v>748.86448104811802</v>
      </c>
      <c r="H5670" s="152">
        <v>774.45662586320702</v>
      </c>
      <c r="I5670" s="152">
        <v>925.83873374943596</v>
      </c>
      <c r="J5670" s="152">
        <v>933.81700322536301</v>
      </c>
      <c r="K5670" s="152">
        <v>950.541401125432</v>
      </c>
      <c r="L5670" s="152">
        <v>972.185492213673</v>
      </c>
      <c r="M5670" s="152">
        <v>996.31958369065296</v>
      </c>
      <c r="N5670" s="152">
        <v>1020.71898433498</v>
      </c>
      <c r="O5670" s="152">
        <v>1038.3351264616799</v>
      </c>
      <c r="P5670" s="152">
        <v>1065.00680902164</v>
      </c>
      <c r="Q5670" s="152">
        <v>1092.7442795402101</v>
      </c>
      <c r="R5670" s="152">
        <v>1126.2908416780799</v>
      </c>
      <c r="S5670" s="152">
        <v>1157.7084466522299</v>
      </c>
      <c r="T5670" s="152">
        <v>1188.75658141144</v>
      </c>
      <c r="U5670" s="152">
        <v>1222.5483604316601</v>
      </c>
      <c r="V5670" s="152">
        <v>1257.81870052765</v>
      </c>
      <c r="W5670" s="152">
        <v>1292.7337367601001</v>
      </c>
      <c r="X5670" s="152">
        <v>1327.10267904592</v>
      </c>
      <c r="Y5670" s="152">
        <v>1358.0703805103401</v>
      </c>
      <c r="Z5670" s="152">
        <v>1389.7640683469201</v>
      </c>
      <c r="AA5670" s="152">
        <v>1421.9050959588001</v>
      </c>
      <c r="AB5670" s="152">
        <v>1451.17956095463</v>
      </c>
      <c r="AC5670" s="152">
        <v>1482.13475143197</v>
      </c>
      <c r="AD5670" s="152">
        <v>1518.49797759594</v>
      </c>
      <c r="AE5670" s="152">
        <v>1557.4851230685599</v>
      </c>
      <c r="AF5670" s="152">
        <v>1598.6541829939199</v>
      </c>
      <c r="AG5670" s="152">
        <v>1635.5236590715101</v>
      </c>
      <c r="AH5670" s="152">
        <v>1636.5633758680101</v>
      </c>
      <c r="AI5670" s="152">
        <v>1642.71517008619</v>
      </c>
      <c r="AJ5670" s="152">
        <v>1659.3932127420701</v>
      </c>
      <c r="AK5670" s="152">
        <v>1679.5554575071601</v>
      </c>
    </row>
    <row r="5671" spans="1:37" hidden="1" x14ac:dyDescent="0.3">
      <c r="A5671" s="151" t="str">
        <f t="shared" si="138"/>
        <v>SDGbaseWaS_2BF_v6_3C_GVAaosrv</v>
      </c>
      <c r="B5671" s="151" t="s">
        <v>220</v>
      </c>
      <c r="C5671" s="151" t="s">
        <v>305</v>
      </c>
      <c r="D5671" s="151" t="s">
        <v>3</v>
      </c>
      <c r="E5671" s="152" t="s">
        <v>80</v>
      </c>
      <c r="F5671" s="152">
        <v>475.07820917543302</v>
      </c>
      <c r="G5671" s="152">
        <v>490.31258912171501</v>
      </c>
      <c r="H5671" s="152">
        <v>501.24261835201401</v>
      </c>
      <c r="I5671" s="152">
        <v>493.43334785966402</v>
      </c>
      <c r="J5671" s="152">
        <v>506.35092409543603</v>
      </c>
      <c r="K5671" s="152">
        <v>519.47884731641795</v>
      </c>
      <c r="L5671" s="152">
        <v>533.81607168908295</v>
      </c>
      <c r="M5671" s="152">
        <v>549.88938094760397</v>
      </c>
      <c r="N5671" s="152">
        <v>567.15140661203498</v>
      </c>
      <c r="O5671" s="152">
        <v>586.70886575027305</v>
      </c>
      <c r="P5671" s="152">
        <v>607.78620996213795</v>
      </c>
      <c r="Q5671" s="152">
        <v>628.91773966601204</v>
      </c>
      <c r="R5671" s="152">
        <v>665.15939820586004</v>
      </c>
      <c r="S5671" s="152">
        <v>689.669051443238</v>
      </c>
      <c r="T5671" s="152">
        <v>715.30726699877096</v>
      </c>
      <c r="U5671" s="152">
        <v>743.97480520313604</v>
      </c>
      <c r="V5671" s="152">
        <v>773.90561344225705</v>
      </c>
      <c r="W5671" s="152">
        <v>805.22420766245102</v>
      </c>
      <c r="X5671" s="152">
        <v>837.71462280253002</v>
      </c>
      <c r="Y5671" s="152">
        <v>867.63713183634195</v>
      </c>
      <c r="Z5671" s="152">
        <v>897.76388957301799</v>
      </c>
      <c r="AA5671" s="152">
        <v>927.08328741817797</v>
      </c>
      <c r="AB5671" s="152">
        <v>956.01944944119703</v>
      </c>
      <c r="AC5671" s="152">
        <v>983.75204666406</v>
      </c>
      <c r="AD5671" s="152">
        <v>1013.4050117256101</v>
      </c>
      <c r="AE5671" s="152">
        <v>1044.6123484083801</v>
      </c>
      <c r="AF5671" s="152">
        <v>1078.4306651817301</v>
      </c>
      <c r="AG5671" s="152">
        <v>1110.59716375319</v>
      </c>
      <c r="AH5671" s="152">
        <v>1113.22120387521</v>
      </c>
      <c r="AI5671" s="152">
        <v>1108.9580392773501</v>
      </c>
      <c r="AJ5671" s="152">
        <v>1103.18729460995</v>
      </c>
      <c r="AK5671" s="152">
        <v>1095.3705155128901</v>
      </c>
    </row>
    <row r="5672" spans="1:37" hidden="1" x14ac:dyDescent="0.3">
      <c r="A5672" s="151" t="str">
        <f t="shared" si="138"/>
        <v>SDGbaseWaS_2BF_v6_3C_GVAtotal</v>
      </c>
      <c r="B5672" s="151" t="s">
        <v>220</v>
      </c>
      <c r="C5672" s="151" t="s">
        <v>305</v>
      </c>
      <c r="D5672" s="151" t="s">
        <v>3</v>
      </c>
      <c r="E5672" s="152" t="s">
        <v>1</v>
      </c>
      <c r="F5672" s="152">
        <v>4444.8669705644197</v>
      </c>
      <c r="G5672" s="152">
        <v>4194.6797798524703</v>
      </c>
      <c r="H5672" s="152">
        <v>4327.2617063780999</v>
      </c>
      <c r="I5672" s="152">
        <v>4549.35234747697</v>
      </c>
      <c r="J5672" s="152">
        <v>4634.3415013203703</v>
      </c>
      <c r="K5672" s="152">
        <v>4737.9741731255299</v>
      </c>
      <c r="L5672" s="152">
        <v>4855.1303639419602</v>
      </c>
      <c r="M5672" s="152">
        <v>4976.4236709154402</v>
      </c>
      <c r="N5672" s="152">
        <v>5107.9620327685197</v>
      </c>
      <c r="O5672" s="152">
        <v>5251.1000466748301</v>
      </c>
      <c r="P5672" s="152">
        <v>5410.5023639391602</v>
      </c>
      <c r="Q5672" s="152">
        <v>5569.46541996621</v>
      </c>
      <c r="R5672" s="152">
        <v>5759.16248144573</v>
      </c>
      <c r="S5672" s="152">
        <v>5947.3896990997901</v>
      </c>
      <c r="T5672" s="152">
        <v>6141.4720294745503</v>
      </c>
      <c r="U5672" s="152">
        <v>6360.4976496926902</v>
      </c>
      <c r="V5672" s="152">
        <v>6573.9336870758598</v>
      </c>
      <c r="W5672" s="152">
        <v>6792.9849503530904</v>
      </c>
      <c r="X5672" s="152">
        <v>7019.7145495288596</v>
      </c>
      <c r="Y5672" s="152">
        <v>7232.4182174734196</v>
      </c>
      <c r="Z5672" s="152">
        <v>7455.6629600162796</v>
      </c>
      <c r="AA5672" s="152">
        <v>7673.8234615026304</v>
      </c>
      <c r="AB5672" s="152">
        <v>7918.1449597666897</v>
      </c>
      <c r="AC5672" s="152">
        <v>8140.2958964163099</v>
      </c>
      <c r="AD5672" s="152">
        <v>8367.7677237566095</v>
      </c>
      <c r="AE5672" s="152">
        <v>8607.7510380824206</v>
      </c>
      <c r="AF5672" s="152">
        <v>8857.0483317683793</v>
      </c>
      <c r="AG5672" s="152">
        <v>9101.2585676925592</v>
      </c>
      <c r="AH5672" s="152">
        <v>9143.7639943176291</v>
      </c>
      <c r="AI5672" s="152">
        <v>9160.5885954421501</v>
      </c>
      <c r="AJ5672" s="152">
        <v>9180.9741793549601</v>
      </c>
      <c r="AK5672" s="152">
        <v>9188.3958267477192</v>
      </c>
    </row>
    <row r="5673" spans="1:37" hidden="1" x14ac:dyDescent="0.3">
      <c r="A5673" s="151" t="str">
        <f t="shared" si="138"/>
        <v>SDGbaseWaS_2BF_v6_3GOVSHRXtotal</v>
      </c>
      <c r="B5673" s="151" t="s">
        <v>220</v>
      </c>
      <c r="C5673" s="151" t="s">
        <v>305</v>
      </c>
      <c r="D5673" s="151" t="s">
        <v>191</v>
      </c>
      <c r="E5673" s="152" t="s">
        <v>1</v>
      </c>
      <c r="F5673" s="152">
        <v>0.21230066660829899</v>
      </c>
      <c r="G5673" s="152">
        <v>0.212300713346463</v>
      </c>
      <c r="H5673" s="152">
        <v>0.212300593039078</v>
      </c>
      <c r="I5673" s="152">
        <v>0.24233575604215299</v>
      </c>
      <c r="J5673" s="152">
        <v>0.24058191938340201</v>
      </c>
      <c r="K5673" s="152">
        <v>0.239637611317642</v>
      </c>
      <c r="L5673" s="152">
        <v>0.238992877845352</v>
      </c>
      <c r="M5673" s="152">
        <v>0.23862850947202799</v>
      </c>
      <c r="N5673" s="152">
        <v>0.237948946530331</v>
      </c>
      <c r="O5673" s="152">
        <v>0.235550032750514</v>
      </c>
      <c r="P5673" s="152">
        <v>0.23423044143580199</v>
      </c>
      <c r="Q5673" s="152">
        <v>0.23322755563370401</v>
      </c>
      <c r="R5673" s="152">
        <v>0.23146133771453001</v>
      </c>
      <c r="S5673" s="152">
        <v>0.230019950911347</v>
      </c>
      <c r="T5673" s="152">
        <v>0.22842089844527699</v>
      </c>
      <c r="U5673" s="152">
        <v>0.226423416880043</v>
      </c>
      <c r="V5673" s="152">
        <v>0.224931581396</v>
      </c>
      <c r="W5673" s="152">
        <v>0.22330378529105399</v>
      </c>
      <c r="X5673" s="152">
        <v>0.221529671105958</v>
      </c>
      <c r="Y5673" s="152">
        <v>0.21999478118878399</v>
      </c>
      <c r="Z5673" s="152">
        <v>0.21834089520481401</v>
      </c>
      <c r="AA5673" s="152">
        <v>0.216977213225439</v>
      </c>
      <c r="AB5673" s="152">
        <v>0.214742626812302</v>
      </c>
      <c r="AC5673" s="152">
        <v>0.21344875733301399</v>
      </c>
      <c r="AD5673" s="152">
        <v>0.21259755379009701</v>
      </c>
      <c r="AE5673" s="152">
        <v>0.21174684944144301</v>
      </c>
      <c r="AF5673" s="152">
        <v>0.210913241699767</v>
      </c>
      <c r="AG5673" s="152">
        <v>0.20984506330474401</v>
      </c>
      <c r="AH5673" s="152">
        <v>0.210471508208073</v>
      </c>
      <c r="AI5673" s="152">
        <v>0.21223439425499799</v>
      </c>
      <c r="AJ5673" s="152">
        <v>0.21486439155008799</v>
      </c>
      <c r="AK5673" s="152">
        <v>0.21815593099420999</v>
      </c>
    </row>
    <row r="5674" spans="1:37" hidden="1" x14ac:dyDescent="0.3">
      <c r="A5674" s="151" t="str">
        <f t="shared" si="138"/>
        <v>SDGbaseWaS_2BF_v6_3INVSHRXtotal</v>
      </c>
      <c r="B5674" s="151" t="s">
        <v>220</v>
      </c>
      <c r="C5674" s="151" t="s">
        <v>305</v>
      </c>
      <c r="D5674" s="151" t="s">
        <v>189</v>
      </c>
      <c r="E5674" s="152" t="s">
        <v>1</v>
      </c>
      <c r="F5674" s="152">
        <v>0.18000953521871799</v>
      </c>
      <c r="G5674" s="152">
        <v>0.18000951608096999</v>
      </c>
      <c r="H5674" s="152">
        <v>0.18000947353926899</v>
      </c>
      <c r="I5674" s="152">
        <v>0.19056101995550601</v>
      </c>
      <c r="J5674" s="152">
        <v>0.18931847146917199</v>
      </c>
      <c r="K5674" s="152">
        <v>0.188473404414609</v>
      </c>
      <c r="L5674" s="152">
        <v>0.18795059632056901</v>
      </c>
      <c r="M5674" s="152">
        <v>0.18752885062597299</v>
      </c>
      <c r="N5674" s="152">
        <v>0.187253368571692</v>
      </c>
      <c r="O5674" s="152">
        <v>0.18737813697011399</v>
      </c>
      <c r="P5674" s="152">
        <v>0.18731199951005201</v>
      </c>
      <c r="Q5674" s="152">
        <v>0.18718405938157501</v>
      </c>
      <c r="R5674" s="152">
        <v>0.171680195824261</v>
      </c>
      <c r="S5674" s="152">
        <v>0.17249115372979901</v>
      </c>
      <c r="T5674" s="152">
        <v>0.17316848013828701</v>
      </c>
      <c r="U5674" s="152">
        <v>0.173791113082956</v>
      </c>
      <c r="V5674" s="152">
        <v>0.17422991380754199</v>
      </c>
      <c r="W5674" s="152">
        <v>0.17465158103690001</v>
      </c>
      <c r="X5674" s="152">
        <v>0.175082444659348</v>
      </c>
      <c r="Y5674" s="152">
        <v>0.17545093324326699</v>
      </c>
      <c r="Z5674" s="152">
        <v>0.175859951814302</v>
      </c>
      <c r="AA5674" s="152">
        <v>0.17620436849484999</v>
      </c>
      <c r="AB5674" s="152">
        <v>0.17658260482778901</v>
      </c>
      <c r="AC5674" s="152">
        <v>0.17694736503649899</v>
      </c>
      <c r="AD5674" s="152">
        <v>0.17723301101833699</v>
      </c>
      <c r="AE5674" s="152">
        <v>0.17746394692235801</v>
      </c>
      <c r="AF5674" s="152">
        <v>0.177688320752864</v>
      </c>
      <c r="AG5674" s="152">
        <v>0.17795599530831099</v>
      </c>
      <c r="AH5674" s="152">
        <v>0.177954687452374</v>
      </c>
      <c r="AI5674" s="152">
        <v>0.17770781545588099</v>
      </c>
      <c r="AJ5674" s="152">
        <v>0.17724900159768001</v>
      </c>
      <c r="AK5674" s="152">
        <v>0.17662689266991199</v>
      </c>
    </row>
    <row r="5675" spans="1:37" hidden="1" x14ac:dyDescent="0.3">
      <c r="A5675" s="151" t="str">
        <f t="shared" si="138"/>
        <v>SDGbaseWaS_2BF_v6_3C_QFSlabtotal</v>
      </c>
      <c r="B5675" s="151" t="s">
        <v>220</v>
      </c>
      <c r="C5675" s="151" t="s">
        <v>305</v>
      </c>
      <c r="D5675" s="151" t="s">
        <v>206</v>
      </c>
      <c r="E5675" s="152" t="s">
        <v>1</v>
      </c>
      <c r="F5675" s="152">
        <v>16418.578699979</v>
      </c>
      <c r="G5675" s="152">
        <v>15182.8391171371</v>
      </c>
      <c r="H5675" s="152">
        <v>15745.416072186599</v>
      </c>
      <c r="I5675" s="152">
        <v>16414.3091847246</v>
      </c>
      <c r="J5675" s="152">
        <v>16971.314996287801</v>
      </c>
      <c r="K5675" s="152">
        <v>17479.877901710199</v>
      </c>
      <c r="L5675" s="152">
        <v>17975.81878564</v>
      </c>
      <c r="M5675" s="152">
        <v>18473.420995648899</v>
      </c>
      <c r="N5675" s="152">
        <v>18980.4662863513</v>
      </c>
      <c r="O5675" s="152">
        <v>19477.2021887304</v>
      </c>
      <c r="P5675" s="152">
        <v>20015.467737997598</v>
      </c>
      <c r="Q5675" s="152">
        <v>20575.717340816602</v>
      </c>
      <c r="R5675" s="152">
        <v>21168.57288028</v>
      </c>
      <c r="S5675" s="152">
        <v>21800.4203452654</v>
      </c>
      <c r="T5675" s="152">
        <v>22463.2353595735</v>
      </c>
      <c r="U5675" s="152">
        <v>23175.862136606698</v>
      </c>
      <c r="V5675" s="152">
        <v>23925.3835479923</v>
      </c>
      <c r="W5675" s="152">
        <v>24702.261551747699</v>
      </c>
      <c r="X5675" s="152">
        <v>25507.667326147999</v>
      </c>
      <c r="Y5675" s="152">
        <v>26304.251228201902</v>
      </c>
      <c r="Z5675" s="152">
        <v>27093.2515465002</v>
      </c>
      <c r="AA5675" s="152">
        <v>27877.509591473099</v>
      </c>
      <c r="AB5675" s="152">
        <v>28677.404899829398</v>
      </c>
      <c r="AC5675" s="152">
        <v>29474.770882098499</v>
      </c>
      <c r="AD5675" s="152">
        <v>30287.922730353399</v>
      </c>
      <c r="AE5675" s="152">
        <v>31129.256073944402</v>
      </c>
      <c r="AF5675" s="152">
        <v>32004.692957795101</v>
      </c>
      <c r="AG5675" s="152">
        <v>32876.617804767397</v>
      </c>
      <c r="AH5675" s="152">
        <v>33454.773487613798</v>
      </c>
      <c r="AI5675" s="152">
        <v>33801.615582031001</v>
      </c>
      <c r="AJ5675" s="152">
        <v>34016.263972006796</v>
      </c>
      <c r="AK5675" s="152">
        <v>34134.643336562403</v>
      </c>
    </row>
    <row r="5676" spans="1:37" hidden="1" x14ac:dyDescent="0.3">
      <c r="A5676" s="151" t="str">
        <f t="shared" si="138"/>
        <v>SDGbaseWaS_2BF_v6_3C_PubDeftotal</v>
      </c>
      <c r="B5676" s="151" t="s">
        <v>220</v>
      </c>
      <c r="C5676" s="151" t="s">
        <v>305</v>
      </c>
      <c r="D5676" s="151" t="s">
        <v>99</v>
      </c>
      <c r="E5676" s="152" t="s">
        <v>1</v>
      </c>
      <c r="F5676" s="152">
        <v>-2.69193962733548E-3</v>
      </c>
      <c r="G5676" s="152">
        <v>-2.91961162141623E-3</v>
      </c>
      <c r="H5676" s="152">
        <v>-2.8976876097679002E-3</v>
      </c>
      <c r="I5676" s="152">
        <v>2.6147753902536899E-2</v>
      </c>
      <c r="J5676" s="152">
        <v>2.29417113487746E-2</v>
      </c>
      <c r="K5676" s="152">
        <v>2.1017779663435699E-2</v>
      </c>
      <c r="L5676" s="152">
        <v>1.9807886483058701E-2</v>
      </c>
      <c r="M5676" s="152">
        <v>1.8952765977880301E-2</v>
      </c>
      <c r="N5676" s="152">
        <v>1.8215417893638501E-2</v>
      </c>
      <c r="O5676" s="152">
        <v>1.74008501376006E-2</v>
      </c>
      <c r="P5676" s="152">
        <v>1.6769635678998501E-2</v>
      </c>
      <c r="Q5676" s="152">
        <v>1.6173305459997001E-2</v>
      </c>
      <c r="R5676" s="152">
        <v>-7.8332802978399105E-3</v>
      </c>
      <c r="S5676" s="152">
        <v>-7.1129282286460597E-3</v>
      </c>
      <c r="T5676" s="152">
        <v>-6.8250282859203797E-3</v>
      </c>
      <c r="U5676" s="152">
        <v>-6.7436331620468097E-3</v>
      </c>
      <c r="V5676" s="152">
        <v>-6.6724805091952196E-3</v>
      </c>
      <c r="W5676" s="152">
        <v>-6.728831230762E-3</v>
      </c>
      <c r="X5676" s="152">
        <v>-6.8485483455406997E-3</v>
      </c>
      <c r="Y5676" s="152">
        <v>-6.9659087936092198E-3</v>
      </c>
      <c r="Z5676" s="152">
        <v>-7.0438164597659099E-3</v>
      </c>
      <c r="AA5676" s="152">
        <v>-7.1195085748456503E-3</v>
      </c>
      <c r="AB5676" s="152">
        <v>-7.6155239252397302E-3</v>
      </c>
      <c r="AC5676" s="152">
        <v>-7.4756766247737099E-3</v>
      </c>
      <c r="AD5676" s="152">
        <v>-7.27453799283865E-3</v>
      </c>
      <c r="AE5676" s="152">
        <v>-7.23637626661387E-3</v>
      </c>
      <c r="AF5676" s="152">
        <v>-7.2144321531808402E-3</v>
      </c>
      <c r="AG5676" s="152">
        <v>-7.2557996876252504E-3</v>
      </c>
      <c r="AH5676" s="152">
        <v>-6.9941660397982502E-3</v>
      </c>
      <c r="AI5676" s="152">
        <v>-6.6176738594126297E-3</v>
      </c>
      <c r="AJ5676" s="152">
        <v>-6.2201854292517397E-3</v>
      </c>
      <c r="AK5676" s="152">
        <v>-5.8489241184838201E-3</v>
      </c>
    </row>
    <row r="5677" spans="1:37" hidden="1" x14ac:dyDescent="0.3">
      <c r="A5677" s="151" t="str">
        <f t="shared" si="138"/>
        <v>SDGbaseWaS_2BF_v6_3YIXent-n</v>
      </c>
      <c r="B5677" s="151" t="s">
        <v>220</v>
      </c>
      <c r="C5677" s="151" t="s">
        <v>305</v>
      </c>
      <c r="D5677" s="151" t="s">
        <v>95</v>
      </c>
      <c r="E5677" s="152" t="s">
        <v>82</v>
      </c>
      <c r="F5677" s="152">
        <v>1681.67535303255</v>
      </c>
      <c r="G5677" s="152">
        <v>1548.8683023082899</v>
      </c>
      <c r="H5677" s="152">
        <v>1605.7594323103599</v>
      </c>
      <c r="I5677" s="152">
        <v>1623.6866475423501</v>
      </c>
      <c r="J5677" s="152">
        <v>1659.44546858642</v>
      </c>
      <c r="K5677" s="152">
        <v>1697.3882641666701</v>
      </c>
      <c r="L5677" s="152">
        <v>1736.6464301077899</v>
      </c>
      <c r="M5677" s="152">
        <v>1776.8456662198901</v>
      </c>
      <c r="N5677" s="152">
        <v>1823.2814250761901</v>
      </c>
      <c r="O5677" s="152">
        <v>1881.49619276821</v>
      </c>
      <c r="P5677" s="152">
        <v>1937.76040034058</v>
      </c>
      <c r="Q5677" s="152">
        <v>1992.31776228494</v>
      </c>
      <c r="R5677" s="152">
        <v>2077.4898740267299</v>
      </c>
      <c r="S5677" s="152">
        <v>2141.49508935106</v>
      </c>
      <c r="T5677" s="152">
        <v>2208.6625712109399</v>
      </c>
      <c r="U5677" s="152">
        <v>2285.3046557282801</v>
      </c>
      <c r="V5677" s="152">
        <v>2359.8765806839601</v>
      </c>
      <c r="W5677" s="152">
        <v>2435.9585145235801</v>
      </c>
      <c r="X5677" s="152">
        <v>2512.24203146947</v>
      </c>
      <c r="Y5677" s="152">
        <v>2586.9417457240202</v>
      </c>
      <c r="Z5677" s="152">
        <v>2670.3227190072998</v>
      </c>
      <c r="AA5677" s="152">
        <v>2749.7294012602301</v>
      </c>
      <c r="AB5677" s="152">
        <v>2846.7641806636202</v>
      </c>
      <c r="AC5677" s="152">
        <v>2928.9084725881698</v>
      </c>
      <c r="AD5677" s="152">
        <v>3007.68517955372</v>
      </c>
      <c r="AE5677" s="152">
        <v>3089.5227578754598</v>
      </c>
      <c r="AF5677" s="152">
        <v>3173.1797787637202</v>
      </c>
      <c r="AG5677" s="152">
        <v>3244.6638908979598</v>
      </c>
      <c r="AH5677" s="152">
        <v>3267.9239794211699</v>
      </c>
      <c r="AI5677" s="152">
        <v>3274.1503774335101</v>
      </c>
      <c r="AJ5677" s="152">
        <v>3269.5168807002801</v>
      </c>
      <c r="AK5677" s="152">
        <v>3256.12451156115</v>
      </c>
    </row>
    <row r="5678" spans="1:37" hidden="1" x14ac:dyDescent="0.3">
      <c r="A5678" s="151" t="str">
        <f t="shared" si="138"/>
        <v>SDGbaseWaS_2BF_v6_3YIXent-e</v>
      </c>
      <c r="B5678" s="151" t="s">
        <v>220</v>
      </c>
      <c r="C5678" s="151" t="s">
        <v>305</v>
      </c>
      <c r="D5678" s="151" t="s">
        <v>95</v>
      </c>
      <c r="E5678" s="152" t="s">
        <v>83</v>
      </c>
      <c r="F5678" s="152">
        <v>67.674501211460495</v>
      </c>
      <c r="G5678" s="152">
        <v>74.718443581212796</v>
      </c>
      <c r="H5678" s="152">
        <v>62.139529693624198</v>
      </c>
      <c r="I5678" s="152">
        <v>62.894528188780697</v>
      </c>
      <c r="J5678" s="152">
        <v>67.457801775166899</v>
      </c>
      <c r="K5678" s="152">
        <v>71.814226715871797</v>
      </c>
      <c r="L5678" s="152">
        <v>76.007424949140699</v>
      </c>
      <c r="M5678" s="152">
        <v>75.822833359951005</v>
      </c>
      <c r="N5678" s="152">
        <v>73.980349953262504</v>
      </c>
      <c r="O5678" s="152">
        <v>72.922518593277999</v>
      </c>
      <c r="P5678" s="152">
        <v>75.042675402524296</v>
      </c>
      <c r="Q5678" s="152">
        <v>79.284762916785695</v>
      </c>
      <c r="R5678" s="152">
        <v>87.563200863750396</v>
      </c>
      <c r="S5678" s="152">
        <v>92.348472925501895</v>
      </c>
      <c r="T5678" s="152">
        <v>97.931292850328305</v>
      </c>
      <c r="U5678" s="152">
        <v>103.390926937628</v>
      </c>
      <c r="V5678" s="152">
        <v>104.143535762723</v>
      </c>
      <c r="W5678" s="152">
        <v>108.813322843967</v>
      </c>
      <c r="X5678" s="152">
        <v>119.478456333186</v>
      </c>
      <c r="Y5678" s="152">
        <v>129.48198351987</v>
      </c>
      <c r="Z5678" s="152">
        <v>139.837957359488</v>
      </c>
      <c r="AA5678" s="152">
        <v>149.589775324859</v>
      </c>
      <c r="AB5678" s="152">
        <v>159.40660412220799</v>
      </c>
      <c r="AC5678" s="152">
        <v>169.27304576061201</v>
      </c>
      <c r="AD5678" s="152">
        <v>178.89477601949099</v>
      </c>
      <c r="AE5678" s="152">
        <v>189.07610336437099</v>
      </c>
      <c r="AF5678" s="152">
        <v>199.239123226348</v>
      </c>
      <c r="AG5678" s="152">
        <v>239.28383921256</v>
      </c>
      <c r="AH5678" s="152">
        <v>275.78540673964397</v>
      </c>
      <c r="AI5678" s="152">
        <v>320.18868884353901</v>
      </c>
      <c r="AJ5678" s="152">
        <v>364.80660850499999</v>
      </c>
      <c r="AK5678" s="152">
        <v>405.844624736208</v>
      </c>
    </row>
    <row r="5679" spans="1:37" hidden="1" x14ac:dyDescent="0.3">
      <c r="A5679" s="151" t="str">
        <f t="shared" si="138"/>
        <v>SDGbaseWaS_2BF_v6_3YIXhhd-0</v>
      </c>
      <c r="B5679" s="151" t="s">
        <v>220</v>
      </c>
      <c r="C5679" s="151" t="s">
        <v>305</v>
      </c>
      <c r="D5679" s="151" t="s">
        <v>95</v>
      </c>
      <c r="E5679" s="152" t="s">
        <v>84</v>
      </c>
      <c r="F5679" s="152">
        <v>80.825437201427704</v>
      </c>
      <c r="G5679" s="152">
        <v>80.204003199548893</v>
      </c>
      <c r="H5679" s="152">
        <v>78.556643840957904</v>
      </c>
      <c r="I5679" s="152">
        <v>81.977615426845205</v>
      </c>
      <c r="J5679" s="152">
        <v>83.823258069611896</v>
      </c>
      <c r="K5679" s="152">
        <v>85.705496579808297</v>
      </c>
      <c r="L5679" s="152">
        <v>87.923515468091097</v>
      </c>
      <c r="M5679" s="152">
        <v>90.370392512931403</v>
      </c>
      <c r="N5679" s="152">
        <v>92.937525219181296</v>
      </c>
      <c r="O5679" s="152">
        <v>95.770408691711197</v>
      </c>
      <c r="P5679" s="152">
        <v>98.919100112968096</v>
      </c>
      <c r="Q5679" s="152">
        <v>102.15721961554399</v>
      </c>
      <c r="R5679" s="152">
        <v>105.548763218226</v>
      </c>
      <c r="S5679" s="152">
        <v>109.37985085129699</v>
      </c>
      <c r="T5679" s="152">
        <v>113.296904285141</v>
      </c>
      <c r="U5679" s="152">
        <v>117.540482054007</v>
      </c>
      <c r="V5679" s="152">
        <v>122.124407646131</v>
      </c>
      <c r="W5679" s="152">
        <v>126.673231071101</v>
      </c>
      <c r="X5679" s="152">
        <v>131.38910329218999</v>
      </c>
      <c r="Y5679" s="152">
        <v>136.13284670214401</v>
      </c>
      <c r="Z5679" s="152">
        <v>140.744575709175</v>
      </c>
      <c r="AA5679" s="152">
        <v>145.52675808912599</v>
      </c>
      <c r="AB5679" s="152">
        <v>150.543088826917</v>
      </c>
      <c r="AC5679" s="152">
        <v>155.739952741427</v>
      </c>
      <c r="AD5679" s="152">
        <v>160.81245671921801</v>
      </c>
      <c r="AE5679" s="152">
        <v>166.048107431072</v>
      </c>
      <c r="AF5679" s="152">
        <v>171.504856283099</v>
      </c>
      <c r="AG5679" s="152">
        <v>176.931022393646</v>
      </c>
      <c r="AH5679" s="152">
        <v>180.61641991451299</v>
      </c>
      <c r="AI5679" s="152">
        <v>181.46749438853999</v>
      </c>
      <c r="AJ5679" s="152">
        <v>182.013666478094</v>
      </c>
      <c r="AK5679" s="152">
        <v>182.44885596997801</v>
      </c>
    </row>
    <row r="5680" spans="1:37" hidden="1" x14ac:dyDescent="0.3">
      <c r="A5680" s="151" t="str">
        <f t="shared" si="138"/>
        <v>SDGbaseWaS_2BF_v6_3YIXhhd-1</v>
      </c>
      <c r="B5680" s="151" t="s">
        <v>220</v>
      </c>
      <c r="C5680" s="151" t="s">
        <v>305</v>
      </c>
      <c r="D5680" s="151" t="s">
        <v>95</v>
      </c>
      <c r="E5680" s="152" t="s">
        <v>85</v>
      </c>
      <c r="F5680" s="152">
        <v>111.120030553734</v>
      </c>
      <c r="G5680" s="152">
        <v>109.87326901123799</v>
      </c>
      <c r="H5680" s="152">
        <v>108.074360360786</v>
      </c>
      <c r="I5680" s="152">
        <v>112.765108577883</v>
      </c>
      <c r="J5680" s="152">
        <v>115.25745570662799</v>
      </c>
      <c r="K5680" s="152">
        <v>117.838979136904</v>
      </c>
      <c r="L5680" s="152">
        <v>120.876411837996</v>
      </c>
      <c r="M5680" s="152">
        <v>124.22128883072</v>
      </c>
      <c r="N5680" s="152">
        <v>127.742376756906</v>
      </c>
      <c r="O5680" s="152">
        <v>131.61646451333201</v>
      </c>
      <c r="P5680" s="152">
        <v>135.92166951022199</v>
      </c>
      <c r="Q5680" s="152">
        <v>140.333533566928</v>
      </c>
      <c r="R5680" s="152">
        <v>145.016806132868</v>
      </c>
      <c r="S5680" s="152">
        <v>150.241480138578</v>
      </c>
      <c r="T5680" s="152">
        <v>155.58533681053501</v>
      </c>
      <c r="U5680" s="152">
        <v>161.39673102130499</v>
      </c>
      <c r="V5680" s="152">
        <v>167.63865046480399</v>
      </c>
      <c r="W5680" s="152">
        <v>173.83649566987299</v>
      </c>
      <c r="X5680" s="152">
        <v>180.24410758890701</v>
      </c>
      <c r="Y5680" s="152">
        <v>186.658848568759</v>
      </c>
      <c r="Z5680" s="152">
        <v>192.92266359300899</v>
      </c>
      <c r="AA5680" s="152">
        <v>199.39374183261799</v>
      </c>
      <c r="AB5680" s="152">
        <v>206.212264969915</v>
      </c>
      <c r="AC5680" s="152">
        <v>213.218473716868</v>
      </c>
      <c r="AD5680" s="152">
        <v>220.08533220414</v>
      </c>
      <c r="AE5680" s="152">
        <v>227.18560581061701</v>
      </c>
      <c r="AF5680" s="152">
        <v>234.58514682835701</v>
      </c>
      <c r="AG5680" s="152">
        <v>241.87352366327301</v>
      </c>
      <c r="AH5680" s="152">
        <v>246.504346630501</v>
      </c>
      <c r="AI5680" s="152">
        <v>247.494158391561</v>
      </c>
      <c r="AJ5680" s="152">
        <v>248.11621769924699</v>
      </c>
      <c r="AK5680" s="152">
        <v>248.579630825213</v>
      </c>
    </row>
    <row r="5681" spans="1:37" hidden="1" x14ac:dyDescent="0.3">
      <c r="A5681" s="151" t="str">
        <f t="shared" si="138"/>
        <v>SDGbaseWaS_2BF_v6_3YIXhhd-2</v>
      </c>
      <c r="B5681" s="151" t="s">
        <v>220</v>
      </c>
      <c r="C5681" s="151" t="s">
        <v>305</v>
      </c>
      <c r="D5681" s="151" t="s">
        <v>95</v>
      </c>
      <c r="E5681" s="152" t="s">
        <v>86</v>
      </c>
      <c r="F5681" s="152">
        <v>130.16702572780201</v>
      </c>
      <c r="G5681" s="152">
        <v>128.18227404973399</v>
      </c>
      <c r="H5681" s="152">
        <v>126.53836773934199</v>
      </c>
      <c r="I5681" s="152">
        <v>131.724633277913</v>
      </c>
      <c r="J5681" s="152">
        <v>134.619810622301</v>
      </c>
      <c r="K5681" s="152">
        <v>137.64340191216601</v>
      </c>
      <c r="L5681" s="152">
        <v>141.18702966779799</v>
      </c>
      <c r="M5681" s="152">
        <v>145.084096746846</v>
      </c>
      <c r="N5681" s="152">
        <v>149.196810274423</v>
      </c>
      <c r="O5681" s="152">
        <v>153.690693120921</v>
      </c>
      <c r="P5681" s="152">
        <v>158.70146937653399</v>
      </c>
      <c r="Q5681" s="152">
        <v>163.820055490615</v>
      </c>
      <c r="R5681" s="152">
        <v>169.36353918437001</v>
      </c>
      <c r="S5681" s="152">
        <v>175.43506985392901</v>
      </c>
      <c r="T5681" s="152">
        <v>181.64950761112701</v>
      </c>
      <c r="U5681" s="152">
        <v>188.43283749140301</v>
      </c>
      <c r="V5681" s="152">
        <v>195.69112235694101</v>
      </c>
      <c r="W5681" s="152">
        <v>202.896931015593</v>
      </c>
      <c r="X5681" s="152">
        <v>210.31260594650399</v>
      </c>
      <c r="Y5681" s="152">
        <v>217.707961509977</v>
      </c>
      <c r="Z5681" s="152">
        <v>224.961598968912</v>
      </c>
      <c r="AA5681" s="152">
        <v>232.432097804102</v>
      </c>
      <c r="AB5681" s="152">
        <v>240.30389511748399</v>
      </c>
      <c r="AC5681" s="152">
        <v>248.35102234624401</v>
      </c>
      <c r="AD5681" s="152">
        <v>256.27532757412303</v>
      </c>
      <c r="AE5681" s="152">
        <v>264.48236308765701</v>
      </c>
      <c r="AF5681" s="152">
        <v>273.03528201530298</v>
      </c>
      <c r="AG5681" s="152">
        <v>281.36996345122299</v>
      </c>
      <c r="AH5681" s="152">
        <v>286.30914469724303</v>
      </c>
      <c r="AI5681" s="152">
        <v>287.234668909893</v>
      </c>
      <c r="AJ5681" s="152">
        <v>287.766725819079</v>
      </c>
      <c r="AK5681" s="152">
        <v>288.10139048291802</v>
      </c>
    </row>
    <row r="5682" spans="1:37" hidden="1" x14ac:dyDescent="0.3">
      <c r="A5682" s="151" t="str">
        <f t="shared" si="138"/>
        <v>SDGbaseWaS_2BF_v6_3YIXhhd-3</v>
      </c>
      <c r="B5682" s="151" t="s">
        <v>220</v>
      </c>
      <c r="C5682" s="151" t="s">
        <v>305</v>
      </c>
      <c r="D5682" s="151" t="s">
        <v>95</v>
      </c>
      <c r="E5682" s="152" t="s">
        <v>87</v>
      </c>
      <c r="F5682" s="152">
        <v>160.163764869359</v>
      </c>
      <c r="G5682" s="152">
        <v>157.05824884289399</v>
      </c>
      <c r="H5682" s="152">
        <v>155.98786349807</v>
      </c>
      <c r="I5682" s="152">
        <v>162.33199244041401</v>
      </c>
      <c r="J5682" s="152">
        <v>165.78866297888899</v>
      </c>
      <c r="K5682" s="152">
        <v>169.491567339082</v>
      </c>
      <c r="L5682" s="152">
        <v>173.82756264809399</v>
      </c>
      <c r="M5682" s="152">
        <v>178.58277136000601</v>
      </c>
      <c r="N5682" s="152">
        <v>183.624826474028</v>
      </c>
      <c r="O5682" s="152">
        <v>189.121350128008</v>
      </c>
      <c r="P5682" s="152">
        <v>195.23718597433</v>
      </c>
      <c r="Q5682" s="152">
        <v>201.44869148861099</v>
      </c>
      <c r="R5682" s="152">
        <v>208.31318349771999</v>
      </c>
      <c r="S5682" s="152">
        <v>215.69560212470799</v>
      </c>
      <c r="T5682" s="152">
        <v>223.25464686723399</v>
      </c>
      <c r="U5682" s="152">
        <v>231.553259258933</v>
      </c>
      <c r="V5682" s="152">
        <v>240.35610432745801</v>
      </c>
      <c r="W5682" s="152">
        <v>249.10321578884199</v>
      </c>
      <c r="X5682" s="152">
        <v>258.071235319886</v>
      </c>
      <c r="Y5682" s="152">
        <v>266.94517070053399</v>
      </c>
      <c r="Z5682" s="152">
        <v>275.700324474664</v>
      </c>
      <c r="AA5682" s="152">
        <v>284.66738212309201</v>
      </c>
      <c r="AB5682" s="152">
        <v>294.19525652359698</v>
      </c>
      <c r="AC5682" s="152">
        <v>303.80805007743197</v>
      </c>
      <c r="AD5682" s="152">
        <v>313.336180233611</v>
      </c>
      <c r="AE5682" s="152">
        <v>323.232463742802</v>
      </c>
      <c r="AF5682" s="152">
        <v>333.54579399548999</v>
      </c>
      <c r="AG5682" s="152">
        <v>343.45565812080201</v>
      </c>
      <c r="AH5682" s="152">
        <v>348.59967589373298</v>
      </c>
      <c r="AI5682" s="152">
        <v>349.34723896663098</v>
      </c>
      <c r="AJ5682" s="152">
        <v>349.73407060419299</v>
      </c>
      <c r="AK5682" s="152">
        <v>349.86844671947199</v>
      </c>
    </row>
    <row r="5683" spans="1:37" hidden="1" x14ac:dyDescent="0.3">
      <c r="A5683" s="151" t="str">
        <f t="shared" si="138"/>
        <v>SDGbaseWaS_2BF_v6_3YIXhhd-4</v>
      </c>
      <c r="B5683" s="151" t="s">
        <v>220</v>
      </c>
      <c r="C5683" s="151" t="s">
        <v>305</v>
      </c>
      <c r="D5683" s="151" t="s">
        <v>95</v>
      </c>
      <c r="E5683" s="152" t="s">
        <v>88</v>
      </c>
      <c r="F5683" s="152">
        <v>173.02105662451601</v>
      </c>
      <c r="G5683" s="152">
        <v>168.80336812659499</v>
      </c>
      <c r="H5683" s="152">
        <v>168.87784807382701</v>
      </c>
      <c r="I5683" s="152">
        <v>175.71835816285099</v>
      </c>
      <c r="J5683" s="152">
        <v>179.32485789760301</v>
      </c>
      <c r="K5683" s="152">
        <v>183.30987955332699</v>
      </c>
      <c r="L5683" s="152">
        <v>187.96988619612799</v>
      </c>
      <c r="M5683" s="152">
        <v>193.06242494963399</v>
      </c>
      <c r="N5683" s="152">
        <v>198.490772071941</v>
      </c>
      <c r="O5683" s="152">
        <v>204.37702707849499</v>
      </c>
      <c r="P5683" s="152">
        <v>210.92238253356601</v>
      </c>
      <c r="Q5683" s="152">
        <v>217.52567456531901</v>
      </c>
      <c r="R5683" s="152">
        <v>224.97307160339801</v>
      </c>
      <c r="S5683" s="152">
        <v>232.84268106938299</v>
      </c>
      <c r="T5683" s="152">
        <v>240.902413528544</v>
      </c>
      <c r="U5683" s="152">
        <v>249.810966938457</v>
      </c>
      <c r="V5683" s="152">
        <v>259.162424739259</v>
      </c>
      <c r="W5683" s="152">
        <v>268.46583759443701</v>
      </c>
      <c r="X5683" s="152">
        <v>277.96193842222698</v>
      </c>
      <c r="Y5683" s="152">
        <v>287.26347427506801</v>
      </c>
      <c r="Z5683" s="152">
        <v>296.50794873178899</v>
      </c>
      <c r="AA5683" s="152">
        <v>305.91076585571199</v>
      </c>
      <c r="AB5683" s="152">
        <v>315.99945407290198</v>
      </c>
      <c r="AC5683" s="152">
        <v>326.01298858515997</v>
      </c>
      <c r="AD5683" s="152">
        <v>336.02213459155001</v>
      </c>
      <c r="AE5683" s="152">
        <v>346.45485017901098</v>
      </c>
      <c r="AF5683" s="152">
        <v>357.32978904594597</v>
      </c>
      <c r="AG5683" s="152">
        <v>367.592840978298</v>
      </c>
      <c r="AH5683" s="152">
        <v>371.94304415792197</v>
      </c>
      <c r="AI5683" s="152">
        <v>372.23862895532397</v>
      </c>
      <c r="AJ5683" s="152">
        <v>372.30442341336402</v>
      </c>
      <c r="AK5683" s="152">
        <v>372.08686891122699</v>
      </c>
    </row>
    <row r="5684" spans="1:37" hidden="1" x14ac:dyDescent="0.3">
      <c r="A5684" s="151" t="str">
        <f t="shared" si="138"/>
        <v>SDGbaseWaS_2BF_v6_3YIXhhd-5</v>
      </c>
      <c r="B5684" s="151" t="s">
        <v>220</v>
      </c>
      <c r="C5684" s="151" t="s">
        <v>305</v>
      </c>
      <c r="D5684" s="151" t="s">
        <v>95</v>
      </c>
      <c r="E5684" s="152" t="s">
        <v>89</v>
      </c>
      <c r="F5684" s="152">
        <v>238.851551034008</v>
      </c>
      <c r="G5684" s="152">
        <v>231.63090329346699</v>
      </c>
      <c r="H5684" s="152">
        <v>234.05602423504001</v>
      </c>
      <c r="I5684" s="152">
        <v>243.86643331162199</v>
      </c>
      <c r="J5684" s="152">
        <v>248.54749054006899</v>
      </c>
      <c r="K5684" s="152">
        <v>253.994483231853</v>
      </c>
      <c r="L5684" s="152">
        <v>260.37841929516298</v>
      </c>
      <c r="M5684" s="152">
        <v>267.33084552270299</v>
      </c>
      <c r="N5684" s="152">
        <v>274.78161626160698</v>
      </c>
      <c r="O5684" s="152">
        <v>282.739649657597</v>
      </c>
      <c r="P5684" s="152">
        <v>291.64726175597002</v>
      </c>
      <c r="Q5684" s="152">
        <v>300.56264281397699</v>
      </c>
      <c r="R5684" s="152">
        <v>310.90459837438601</v>
      </c>
      <c r="S5684" s="152">
        <v>321.56172949521198</v>
      </c>
      <c r="T5684" s="152">
        <v>332.473909380973</v>
      </c>
      <c r="U5684" s="152">
        <v>344.649080575418</v>
      </c>
      <c r="V5684" s="152">
        <v>357.24409866080998</v>
      </c>
      <c r="W5684" s="152">
        <v>369.798768927151</v>
      </c>
      <c r="X5684" s="152">
        <v>382.54961837587501</v>
      </c>
      <c r="Y5684" s="152">
        <v>394.83202156234597</v>
      </c>
      <c r="Z5684" s="152">
        <v>407.138220997399</v>
      </c>
      <c r="AA5684" s="152">
        <v>419.54215320224802</v>
      </c>
      <c r="AB5684" s="152">
        <v>432.987427504984</v>
      </c>
      <c r="AC5684" s="152">
        <v>446.05389667670198</v>
      </c>
      <c r="AD5684" s="152">
        <v>459.31573622281002</v>
      </c>
      <c r="AE5684" s="152">
        <v>473.222556793877</v>
      </c>
      <c r="AF5684" s="152">
        <v>487.73295425431598</v>
      </c>
      <c r="AG5684" s="152">
        <v>501.09967621815599</v>
      </c>
      <c r="AH5684" s="152">
        <v>504.70628940186998</v>
      </c>
      <c r="AI5684" s="152">
        <v>504.084500845663</v>
      </c>
      <c r="AJ5684" s="152">
        <v>503.534167986689</v>
      </c>
      <c r="AK5684" s="152">
        <v>502.60852079526398</v>
      </c>
    </row>
    <row r="5685" spans="1:37" hidden="1" x14ac:dyDescent="0.3">
      <c r="A5685" s="151" t="str">
        <f t="shared" si="138"/>
        <v>SDGbaseWaS_2BF_v6_3YIXhhd-6</v>
      </c>
      <c r="B5685" s="151" t="s">
        <v>220</v>
      </c>
      <c r="C5685" s="151" t="s">
        <v>305</v>
      </c>
      <c r="D5685" s="151" t="s">
        <v>95</v>
      </c>
      <c r="E5685" s="152" t="s">
        <v>90</v>
      </c>
      <c r="F5685" s="152">
        <v>288.750817049847</v>
      </c>
      <c r="G5685" s="152">
        <v>276.86058889357798</v>
      </c>
      <c r="H5685" s="152">
        <v>282.86857972666002</v>
      </c>
      <c r="I5685" s="152">
        <v>294.59368603078798</v>
      </c>
      <c r="J5685" s="152">
        <v>300.010996357701</v>
      </c>
      <c r="K5685" s="152">
        <v>306.563473113724</v>
      </c>
      <c r="L5685" s="152">
        <v>314.18840320304798</v>
      </c>
      <c r="M5685" s="152">
        <v>322.45204149105098</v>
      </c>
      <c r="N5685" s="152">
        <v>331.384410161581</v>
      </c>
      <c r="O5685" s="152">
        <v>340.78902914776899</v>
      </c>
      <c r="P5685" s="152">
        <v>351.38929086481801</v>
      </c>
      <c r="Q5685" s="152">
        <v>361.923467731622</v>
      </c>
      <c r="R5685" s="152">
        <v>374.89767420241498</v>
      </c>
      <c r="S5685" s="152">
        <v>387.47847310371901</v>
      </c>
      <c r="T5685" s="152">
        <v>400.385663132871</v>
      </c>
      <c r="U5685" s="152">
        <v>414.93532795720699</v>
      </c>
      <c r="V5685" s="152">
        <v>429.746403067286</v>
      </c>
      <c r="W5685" s="152">
        <v>444.55461046416002</v>
      </c>
      <c r="X5685" s="152">
        <v>459.49362253061201</v>
      </c>
      <c r="Y5685" s="152">
        <v>473.66976605847299</v>
      </c>
      <c r="Z5685" s="152">
        <v>488.09458534596098</v>
      </c>
      <c r="AA5685" s="152">
        <v>502.46055523532402</v>
      </c>
      <c r="AB5685" s="152">
        <v>518.17736376521202</v>
      </c>
      <c r="AC5685" s="152">
        <v>533.06205459157104</v>
      </c>
      <c r="AD5685" s="152">
        <v>548.38645576710201</v>
      </c>
      <c r="AE5685" s="152">
        <v>564.55226951088298</v>
      </c>
      <c r="AF5685" s="152">
        <v>581.41561621965002</v>
      </c>
      <c r="AG5685" s="152">
        <v>596.48082408309699</v>
      </c>
      <c r="AH5685" s="152">
        <v>598.18375220602297</v>
      </c>
      <c r="AI5685" s="152">
        <v>596.36919898779001</v>
      </c>
      <c r="AJ5685" s="152">
        <v>594.92347487329198</v>
      </c>
      <c r="AK5685" s="152">
        <v>592.98116955418504</v>
      </c>
    </row>
    <row r="5686" spans="1:37" hidden="1" x14ac:dyDescent="0.3">
      <c r="A5686" s="151" t="str">
        <f t="shared" si="138"/>
        <v>SDGbaseWaS_2BF_v6_3YIXhhd-7</v>
      </c>
      <c r="B5686" s="151" t="s">
        <v>220</v>
      </c>
      <c r="C5686" s="151" t="s">
        <v>305</v>
      </c>
      <c r="D5686" s="151" t="s">
        <v>95</v>
      </c>
      <c r="E5686" s="152" t="s">
        <v>91</v>
      </c>
      <c r="F5686" s="152">
        <v>412.50994654849802</v>
      </c>
      <c r="G5686" s="152">
        <v>392.61309882713101</v>
      </c>
      <c r="H5686" s="152">
        <v>404.51726744861998</v>
      </c>
      <c r="I5686" s="152">
        <v>420.57472301126501</v>
      </c>
      <c r="J5686" s="152">
        <v>428.14982304408602</v>
      </c>
      <c r="K5686" s="152">
        <v>437.54132781638401</v>
      </c>
      <c r="L5686" s="152">
        <v>448.38919067363003</v>
      </c>
      <c r="M5686" s="152">
        <v>460.066438855797</v>
      </c>
      <c r="N5686" s="152">
        <v>472.74843438723798</v>
      </c>
      <c r="O5686" s="152">
        <v>485.91581854148001</v>
      </c>
      <c r="P5686" s="152">
        <v>500.87534910841703</v>
      </c>
      <c r="Q5686" s="152">
        <v>515.67734121803801</v>
      </c>
      <c r="R5686" s="152">
        <v>535.126834838018</v>
      </c>
      <c r="S5686" s="152">
        <v>552.803130154722</v>
      </c>
      <c r="T5686" s="152">
        <v>570.95956903379601</v>
      </c>
      <c r="U5686" s="152">
        <v>591.58233730296604</v>
      </c>
      <c r="V5686" s="152">
        <v>612.27903896453699</v>
      </c>
      <c r="W5686" s="152">
        <v>633.06676172840105</v>
      </c>
      <c r="X5686" s="152">
        <v>654.02462935213896</v>
      </c>
      <c r="Y5686" s="152">
        <v>673.61675149058897</v>
      </c>
      <c r="Z5686" s="152">
        <v>693.78113515996097</v>
      </c>
      <c r="AA5686" s="152">
        <v>713.66405630568102</v>
      </c>
      <c r="AB5686" s="152">
        <v>735.65240227679203</v>
      </c>
      <c r="AC5686" s="152">
        <v>755.95574722802996</v>
      </c>
      <c r="AD5686" s="152">
        <v>777.07693721304497</v>
      </c>
      <c r="AE5686" s="152">
        <v>799.47037689960302</v>
      </c>
      <c r="AF5686" s="152">
        <v>822.85618994571905</v>
      </c>
      <c r="AG5686" s="152">
        <v>843.33496433990297</v>
      </c>
      <c r="AH5686" s="152">
        <v>842.91529151874397</v>
      </c>
      <c r="AI5686" s="152">
        <v>839.13440538939301</v>
      </c>
      <c r="AJ5686" s="152">
        <v>836.20212395921703</v>
      </c>
      <c r="AK5686" s="152">
        <v>832.51295679823102</v>
      </c>
    </row>
    <row r="5687" spans="1:37" hidden="1" x14ac:dyDescent="0.3">
      <c r="A5687" s="151" t="str">
        <f t="shared" si="138"/>
        <v>SDGbaseWaS_2BF_v6_3YIXhhd-8</v>
      </c>
      <c r="B5687" s="151" t="s">
        <v>220</v>
      </c>
      <c r="C5687" s="151" t="s">
        <v>305</v>
      </c>
      <c r="D5687" s="151" t="s">
        <v>95</v>
      </c>
      <c r="E5687" s="152" t="s">
        <v>92</v>
      </c>
      <c r="F5687" s="152">
        <v>748.00666053083205</v>
      </c>
      <c r="G5687" s="152">
        <v>704.13344388547898</v>
      </c>
      <c r="H5687" s="152">
        <v>733.20304694626896</v>
      </c>
      <c r="I5687" s="152">
        <v>761.46350651165005</v>
      </c>
      <c r="J5687" s="152">
        <v>774.92799865906102</v>
      </c>
      <c r="K5687" s="152">
        <v>792.01551447829399</v>
      </c>
      <c r="L5687" s="152">
        <v>811.53770939771698</v>
      </c>
      <c r="M5687" s="152">
        <v>832.38055227467601</v>
      </c>
      <c r="N5687" s="152">
        <v>855.09876173699797</v>
      </c>
      <c r="O5687" s="152">
        <v>878.00260052358794</v>
      </c>
      <c r="P5687" s="152">
        <v>904.62627958604696</v>
      </c>
      <c r="Q5687" s="152">
        <v>930.94269627757001</v>
      </c>
      <c r="R5687" s="152">
        <v>969.26965383867002</v>
      </c>
      <c r="S5687" s="152">
        <v>1000.5324229635301</v>
      </c>
      <c r="T5687" s="152">
        <v>1032.7156318866</v>
      </c>
      <c r="U5687" s="152">
        <v>1069.59923545277</v>
      </c>
      <c r="V5687" s="152">
        <v>1105.9332977552799</v>
      </c>
      <c r="W5687" s="152">
        <v>1142.7264554190899</v>
      </c>
      <c r="X5687" s="152">
        <v>1179.9401913352699</v>
      </c>
      <c r="Y5687" s="152">
        <v>1214.0138163378199</v>
      </c>
      <c r="Z5687" s="152">
        <v>1249.59933618638</v>
      </c>
      <c r="AA5687" s="152">
        <v>1284.2669814973499</v>
      </c>
      <c r="AB5687" s="152">
        <v>1322.8109214635499</v>
      </c>
      <c r="AC5687" s="152">
        <v>1357.3144840861501</v>
      </c>
      <c r="AD5687" s="152">
        <v>1393.7689118135499</v>
      </c>
      <c r="AE5687" s="152">
        <v>1432.70854928373</v>
      </c>
      <c r="AF5687" s="152">
        <v>1473.46141776688</v>
      </c>
      <c r="AG5687" s="152">
        <v>1508.3938929091701</v>
      </c>
      <c r="AH5687" s="152">
        <v>1501.6678157766901</v>
      </c>
      <c r="AI5687" s="152">
        <v>1492.384523042</v>
      </c>
      <c r="AJ5687" s="152">
        <v>1485.3644709708001</v>
      </c>
      <c r="AK5687" s="152">
        <v>1476.93494376134</v>
      </c>
    </row>
    <row r="5688" spans="1:37" hidden="1" x14ac:dyDescent="0.3">
      <c r="A5688" s="151" t="str">
        <f t="shared" si="138"/>
        <v>SDGbaseWaS_2BF_v6_3YIXhhd-9</v>
      </c>
      <c r="B5688" s="151" t="s">
        <v>220</v>
      </c>
      <c r="C5688" s="151" t="s">
        <v>305</v>
      </c>
      <c r="D5688" s="151" t="s">
        <v>95</v>
      </c>
      <c r="E5688" s="152" t="s">
        <v>93</v>
      </c>
      <c r="F5688" s="152">
        <v>1780.40441736312</v>
      </c>
      <c r="G5688" s="152">
        <v>1655.88012671612</v>
      </c>
      <c r="H5688" s="152">
        <v>1737.3383739398</v>
      </c>
      <c r="I5688" s="152">
        <v>1790.7598935732599</v>
      </c>
      <c r="J5688" s="152">
        <v>1824.28664296182</v>
      </c>
      <c r="K5688" s="152">
        <v>1865.78425320151</v>
      </c>
      <c r="L5688" s="152">
        <v>1911.9507309662999</v>
      </c>
      <c r="M5688" s="152">
        <v>1960.54154319441</v>
      </c>
      <c r="N5688" s="152">
        <v>2014.06558849931</v>
      </c>
      <c r="O5688" s="152">
        <v>2068.7967922487701</v>
      </c>
      <c r="P5688" s="152">
        <v>2131.5828668839399</v>
      </c>
      <c r="Q5688" s="152">
        <v>2193.5005344272699</v>
      </c>
      <c r="R5688" s="152">
        <v>2294.7319640805299</v>
      </c>
      <c r="S5688" s="152">
        <v>2367.76842696316</v>
      </c>
      <c r="T5688" s="152">
        <v>2443.3672238961699</v>
      </c>
      <c r="U5688" s="152">
        <v>2530.5348019756502</v>
      </c>
      <c r="V5688" s="152">
        <v>2614.9463266747198</v>
      </c>
      <c r="W5688" s="152">
        <v>2701.2360367724</v>
      </c>
      <c r="X5688" s="152">
        <v>2788.9498196970599</v>
      </c>
      <c r="Y5688" s="152">
        <v>2868.7615556372498</v>
      </c>
      <c r="Z5688" s="152">
        <v>2953.9607239953498</v>
      </c>
      <c r="AA5688" s="152">
        <v>3035.8658979040101</v>
      </c>
      <c r="AB5688" s="152">
        <v>3129.1762307292902</v>
      </c>
      <c r="AC5688" s="152">
        <v>3209.5536947007399</v>
      </c>
      <c r="AD5688" s="152">
        <v>3293.8600576415502</v>
      </c>
      <c r="AE5688" s="152">
        <v>3384.0575716482099</v>
      </c>
      <c r="AF5688" s="152">
        <v>3478.3399816372298</v>
      </c>
      <c r="AG5688" s="152">
        <v>3558.0703162564901</v>
      </c>
      <c r="AH5688" s="152">
        <v>3538.8059105545299</v>
      </c>
      <c r="AI5688" s="152">
        <v>3516.7292427307998</v>
      </c>
      <c r="AJ5688" s="152">
        <v>3498.29046273826</v>
      </c>
      <c r="AK5688" s="152">
        <v>3475.31146519298</v>
      </c>
    </row>
    <row r="5689" spans="1:37" hidden="1" x14ac:dyDescent="0.3">
      <c r="A5689" s="151" t="str">
        <f t="shared" si="138"/>
        <v>SDGbaseWaS_2BF_v6_3C_YIXtotal</v>
      </c>
      <c r="B5689" s="151" t="s">
        <v>220</v>
      </c>
      <c r="C5689" s="151" t="s">
        <v>305</v>
      </c>
      <c r="D5689" s="151" t="s">
        <v>222</v>
      </c>
      <c r="E5689" s="152" t="s">
        <v>1</v>
      </c>
      <c r="F5689" s="152">
        <v>5873.1705617471598</v>
      </c>
      <c r="G5689" s="152">
        <v>5528.8260707352902</v>
      </c>
      <c r="H5689" s="152">
        <v>5697.9173378133601</v>
      </c>
      <c r="I5689" s="152">
        <v>5862.35712605562</v>
      </c>
      <c r="J5689" s="152">
        <v>5981.6402671993601</v>
      </c>
      <c r="K5689" s="152">
        <v>6119.0908672455898</v>
      </c>
      <c r="L5689" s="152">
        <v>6270.88271441089</v>
      </c>
      <c r="M5689" s="152">
        <v>6426.76089531861</v>
      </c>
      <c r="N5689" s="152">
        <v>6597.3328968726701</v>
      </c>
      <c r="O5689" s="152">
        <v>6785.2385450131596</v>
      </c>
      <c r="P5689" s="152">
        <v>6992.6259314499202</v>
      </c>
      <c r="Q5689" s="152">
        <v>7199.4943823972199</v>
      </c>
      <c r="R5689" s="152">
        <v>7503.1991638610898</v>
      </c>
      <c r="S5689" s="152">
        <v>7747.5824289947996</v>
      </c>
      <c r="T5689" s="152">
        <v>8001.18467049426</v>
      </c>
      <c r="U5689" s="152">
        <v>8288.7306426940195</v>
      </c>
      <c r="V5689" s="152">
        <v>8569.1419911039193</v>
      </c>
      <c r="W5689" s="152">
        <v>8857.1301818185893</v>
      </c>
      <c r="X5689" s="152">
        <v>9154.6573596633298</v>
      </c>
      <c r="Y5689" s="152">
        <v>9436.0259420868497</v>
      </c>
      <c r="Z5689" s="152">
        <v>9733.5717895293892</v>
      </c>
      <c r="AA5689" s="152">
        <v>10023.0495664344</v>
      </c>
      <c r="AB5689" s="152">
        <v>10352.229090036501</v>
      </c>
      <c r="AC5689" s="152">
        <v>10647.251883099099</v>
      </c>
      <c r="AD5689" s="152">
        <v>10945.519485553899</v>
      </c>
      <c r="AE5689" s="152">
        <v>11260.013575627299</v>
      </c>
      <c r="AF5689" s="152">
        <v>11586.2259299821</v>
      </c>
      <c r="AG5689" s="152">
        <v>11902.550412524601</v>
      </c>
      <c r="AH5689" s="152">
        <v>11963.961076912599</v>
      </c>
      <c r="AI5689" s="152">
        <v>11980.823126884599</v>
      </c>
      <c r="AJ5689" s="152">
        <v>11992.5732937475</v>
      </c>
      <c r="AK5689" s="152">
        <v>11983.4033853082</v>
      </c>
    </row>
    <row r="5690" spans="1:37" hidden="1" x14ac:dyDescent="0.3">
      <c r="A5690" s="151" t="str">
        <f t="shared" si="138"/>
        <v>SDGbaseWaS_2BF_v6_3TINSXent-n</v>
      </c>
      <c r="B5690" s="151" t="s">
        <v>220</v>
      </c>
      <c r="C5690" s="151" t="s">
        <v>305</v>
      </c>
      <c r="D5690" s="151" t="s">
        <v>94</v>
      </c>
      <c r="E5690" s="152" t="s">
        <v>82</v>
      </c>
      <c r="F5690" s="152">
        <v>0.142864130737414</v>
      </c>
      <c r="G5690" s="152">
        <v>0.15072710391247801</v>
      </c>
      <c r="H5690" s="152">
        <v>0.14482377165093799</v>
      </c>
      <c r="I5690" s="152">
        <v>0.19900696476908</v>
      </c>
      <c r="J5690" s="152">
        <v>0.193856763065684</v>
      </c>
      <c r="K5690" s="152">
        <v>0.19031564269933701</v>
      </c>
      <c r="L5690" s="152">
        <v>0.187793609960516</v>
      </c>
      <c r="M5690" s="152">
        <v>0.18598561098029101</v>
      </c>
      <c r="N5690" s="152">
        <v>0.18374054511388499</v>
      </c>
      <c r="O5690" s="152">
        <v>0.17985557633590599</v>
      </c>
      <c r="P5690" s="152">
        <v>0.17709196073387401</v>
      </c>
      <c r="Q5690" s="152">
        <v>0.17480350904794101</v>
      </c>
      <c r="R5690" s="152">
        <v>0.15019795380138301</v>
      </c>
      <c r="S5690" s="152">
        <v>0.148587149688445</v>
      </c>
      <c r="T5690" s="152">
        <v>0.14643685724116401</v>
      </c>
      <c r="U5690" s="152">
        <v>0.14350080212406799</v>
      </c>
      <c r="V5690" s="152">
        <v>0.14139929161448</v>
      </c>
      <c r="W5690" s="152">
        <v>0.13902355623165599</v>
      </c>
      <c r="X5690" s="152">
        <v>0.13654859219547999</v>
      </c>
      <c r="Y5690" s="152">
        <v>0.13451030170953401</v>
      </c>
      <c r="Z5690" s="152">
        <v>0.132098264487887</v>
      </c>
      <c r="AA5690" s="152">
        <v>0.130237985434422</v>
      </c>
      <c r="AB5690" s="152">
        <v>0.126809380627352</v>
      </c>
      <c r="AC5690" s="152">
        <v>0.125404892581512</v>
      </c>
      <c r="AD5690" s="152">
        <v>0.12442998166584</v>
      </c>
      <c r="AE5690" s="152">
        <v>0.12325552405489799</v>
      </c>
      <c r="AF5690" s="152">
        <v>0.12210485804679699</v>
      </c>
      <c r="AG5690" s="152">
        <v>0.120969701186453</v>
      </c>
      <c r="AH5690" s="152">
        <v>0.12318154445229799</v>
      </c>
      <c r="AI5690" s="152">
        <v>0.12575517582870099</v>
      </c>
      <c r="AJ5690" s="152">
        <v>0.12923028678537499</v>
      </c>
      <c r="AK5690" s="152">
        <v>0.13355711507877699</v>
      </c>
    </row>
    <row r="5691" spans="1:37" hidden="1" x14ac:dyDescent="0.3">
      <c r="A5691" s="151" t="str">
        <f t="shared" si="138"/>
        <v>SDGbaseWaS_2BF_v6_3TINSXent-e</v>
      </c>
      <c r="B5691" s="151" t="s">
        <v>220</v>
      </c>
      <c r="C5691" s="151" t="s">
        <v>305</v>
      </c>
      <c r="D5691" s="151" t="s">
        <v>94</v>
      </c>
      <c r="E5691" s="152" t="s">
        <v>83</v>
      </c>
      <c r="F5691" s="152">
        <v>0.11192563891369001</v>
      </c>
      <c r="G5691" s="152">
        <v>0.117320315725447</v>
      </c>
      <c r="H5691" s="152">
        <v>0.121101213556704</v>
      </c>
      <c r="I5691" s="152">
        <v>0.11831722514593</v>
      </c>
      <c r="J5691" s="152">
        <v>0.118657024832729</v>
      </c>
      <c r="K5691" s="152">
        <v>0.119143445553362</v>
      </c>
      <c r="L5691" s="152">
        <v>0.119327616393852</v>
      </c>
      <c r="M5691" s="152">
        <v>0.11937690307557799</v>
      </c>
      <c r="N5691" s="152">
        <v>0.119021205901338</v>
      </c>
      <c r="O5691" s="152">
        <v>0.119074476002134</v>
      </c>
      <c r="P5691" s="152">
        <v>0.118531841432457</v>
      </c>
      <c r="Q5691" s="152">
        <v>0.117890474360467</v>
      </c>
      <c r="R5691" s="152">
        <v>0.11852376512980201</v>
      </c>
      <c r="S5691" s="152">
        <v>0.118148904251256</v>
      </c>
      <c r="T5691" s="152">
        <v>0.117724212976436</v>
      </c>
      <c r="U5691" s="152">
        <v>0.117250500424897</v>
      </c>
      <c r="V5691" s="152">
        <v>0.116766087868776</v>
      </c>
      <c r="W5691" s="152">
        <v>0.116450662239818</v>
      </c>
      <c r="X5691" s="152">
        <v>0.116217931597763</v>
      </c>
      <c r="Y5691" s="152">
        <v>0.11550735240080599</v>
      </c>
      <c r="Z5691" s="152">
        <v>0.114785687148882</v>
      </c>
      <c r="AA5691" s="152">
        <v>0.11436024245946599</v>
      </c>
      <c r="AB5691" s="152">
        <v>0.11411375180879101</v>
      </c>
      <c r="AC5691" s="152">
        <v>0.113403683143877</v>
      </c>
      <c r="AD5691" s="152">
        <v>0.112839611662279</v>
      </c>
      <c r="AE5691" s="152">
        <v>0.112452812941086</v>
      </c>
      <c r="AF5691" s="152">
        <v>0.11213858691226999</v>
      </c>
      <c r="AG5691" s="152">
        <v>0.11182430494920299</v>
      </c>
      <c r="AH5691" s="152">
        <v>0.111618676427806</v>
      </c>
      <c r="AI5691" s="152">
        <v>0.111220784033293</v>
      </c>
      <c r="AJ5691" s="152">
        <v>0.110986637588238</v>
      </c>
      <c r="AK5691" s="152">
        <v>0.11079633968743299</v>
      </c>
    </row>
    <row r="5692" spans="1:37" hidden="1" x14ac:dyDescent="0.3">
      <c r="A5692" s="151" t="str">
        <f t="shared" si="138"/>
        <v>SDGbaseWaS_2BF_v6_3TINSXhhd-0</v>
      </c>
      <c r="B5692" s="151" t="s">
        <v>220</v>
      </c>
      <c r="C5692" s="151" t="s">
        <v>305</v>
      </c>
      <c r="D5692" s="151" t="s">
        <v>94</v>
      </c>
      <c r="E5692" s="152" t="s">
        <v>84</v>
      </c>
      <c r="F5692" s="152">
        <v>6.0836643334161297E-4</v>
      </c>
      <c r="G5692" s="152">
        <v>6.4184977795374602E-4</v>
      </c>
      <c r="H5692" s="152">
        <v>6.1671128359079997E-4</v>
      </c>
      <c r="I5692" s="152">
        <v>8.4744264881686201E-4</v>
      </c>
      <c r="J5692" s="152">
        <v>8.2551125253840698E-4</v>
      </c>
      <c r="K5692" s="152">
        <v>8.1043189890449502E-4</v>
      </c>
      <c r="L5692" s="152">
        <v>7.9969218374218798E-4</v>
      </c>
      <c r="M5692" s="152">
        <v>7.9199307913861098E-4</v>
      </c>
      <c r="N5692" s="152">
        <v>7.8243278689311502E-4</v>
      </c>
      <c r="O5692" s="152">
        <v>7.6588920478971802E-4</v>
      </c>
      <c r="P5692" s="152">
        <v>7.5412074372251104E-4</v>
      </c>
      <c r="Q5692" s="152">
        <v>7.4437570019982003E-4</v>
      </c>
      <c r="R5692" s="152">
        <v>6.3959646825699295E-4</v>
      </c>
      <c r="S5692" s="152">
        <v>6.3273708963911403E-4</v>
      </c>
      <c r="T5692" s="152">
        <v>6.2358037728363596E-4</v>
      </c>
      <c r="U5692" s="152">
        <v>6.1107760739094203E-4</v>
      </c>
      <c r="V5692" s="152">
        <v>6.0212862574129098E-4</v>
      </c>
      <c r="W5692" s="152">
        <v>5.9201189699531899E-4</v>
      </c>
      <c r="X5692" s="152">
        <v>5.8147261723676201E-4</v>
      </c>
      <c r="Y5692" s="152">
        <v>5.7279284918122396E-4</v>
      </c>
      <c r="Z5692" s="152">
        <v>5.6252153622556901E-4</v>
      </c>
      <c r="AA5692" s="152">
        <v>5.5459980244454703E-4</v>
      </c>
      <c r="AB5692" s="152">
        <v>5.3999958007409498E-4</v>
      </c>
      <c r="AC5692" s="152">
        <v>5.34018769417926E-4</v>
      </c>
      <c r="AD5692" s="152">
        <v>5.29867250525049E-4</v>
      </c>
      <c r="AE5692" s="152">
        <v>5.2486599102811397E-4</v>
      </c>
      <c r="AF5692" s="152">
        <v>5.1996604498633103E-4</v>
      </c>
      <c r="AG5692" s="152">
        <v>5.1513214845964395E-4</v>
      </c>
      <c r="AH5692" s="152">
        <v>5.2455095956573702E-4</v>
      </c>
      <c r="AI5692" s="152">
        <v>5.3551039996727295E-4</v>
      </c>
      <c r="AJ5692" s="152">
        <v>5.5030866211786998E-4</v>
      </c>
      <c r="AK5692" s="152">
        <v>5.6873384017028402E-4</v>
      </c>
    </row>
    <row r="5693" spans="1:37" hidden="1" x14ac:dyDescent="0.3">
      <c r="A5693" s="151" t="str">
        <f t="shared" si="138"/>
        <v>SDGbaseWaS_2BF_v6_3TINSXhhd-1</v>
      </c>
      <c r="B5693" s="151" t="s">
        <v>220</v>
      </c>
      <c r="C5693" s="151" t="s">
        <v>305</v>
      </c>
      <c r="D5693" s="151" t="s">
        <v>94</v>
      </c>
      <c r="E5693" s="152" t="s">
        <v>85</v>
      </c>
      <c r="F5693" s="152">
        <v>2.9886761076487302E-3</v>
      </c>
      <c r="G5693" s="152">
        <v>3.1531672218258998E-3</v>
      </c>
      <c r="H5693" s="152">
        <v>3.0296712264911798E-3</v>
      </c>
      <c r="I5693" s="152">
        <v>4.1631678840382E-3</v>
      </c>
      <c r="J5693" s="152">
        <v>4.0554271605232704E-3</v>
      </c>
      <c r="K5693" s="152">
        <v>3.9813479514463597E-3</v>
      </c>
      <c r="L5693" s="152">
        <v>3.92858775925377E-3</v>
      </c>
      <c r="M5693" s="152">
        <v>3.8907649458989201E-3</v>
      </c>
      <c r="N5693" s="152">
        <v>3.8437988191125198E-3</v>
      </c>
      <c r="O5693" s="152">
        <v>3.7625264021092699E-3</v>
      </c>
      <c r="P5693" s="152">
        <v>3.7047123667211098E-3</v>
      </c>
      <c r="Q5693" s="152">
        <v>3.65683862246484E-3</v>
      </c>
      <c r="R5693" s="152">
        <v>3.1420975554516698E-3</v>
      </c>
      <c r="S5693" s="152">
        <v>3.10840000136791E-3</v>
      </c>
      <c r="T5693" s="152">
        <v>3.0634165080719701E-3</v>
      </c>
      <c r="U5693" s="152">
        <v>3.0019950882326E-3</v>
      </c>
      <c r="V5693" s="152">
        <v>2.9580320987159501E-3</v>
      </c>
      <c r="W5693" s="152">
        <v>2.9083324047781398E-3</v>
      </c>
      <c r="X5693" s="152">
        <v>2.8565568762462098E-3</v>
      </c>
      <c r="Y5693" s="152">
        <v>2.8139164314360198E-3</v>
      </c>
      <c r="Z5693" s="152">
        <v>2.7634573148210902E-3</v>
      </c>
      <c r="AA5693" s="152">
        <v>2.7245408162700898E-3</v>
      </c>
      <c r="AB5693" s="152">
        <v>2.6528153998480299E-3</v>
      </c>
      <c r="AC5693" s="152">
        <v>2.6234339187786201E-3</v>
      </c>
      <c r="AD5693" s="152">
        <v>2.6030390649393301E-3</v>
      </c>
      <c r="AE5693" s="152">
        <v>2.5784697529217301E-3</v>
      </c>
      <c r="AF5693" s="152">
        <v>2.5543981546729401E-3</v>
      </c>
      <c r="AG5693" s="152">
        <v>2.5306510143620199E-3</v>
      </c>
      <c r="AH5693" s="152">
        <v>2.5769221213143398E-3</v>
      </c>
      <c r="AI5693" s="152">
        <v>2.6307617417388402E-3</v>
      </c>
      <c r="AJ5693" s="152">
        <v>2.7034600533127401E-3</v>
      </c>
      <c r="AK5693" s="152">
        <v>2.7939760435906299E-3</v>
      </c>
    </row>
    <row r="5694" spans="1:37" hidden="1" x14ac:dyDescent="0.3">
      <c r="A5694" s="151" t="str">
        <f t="shared" si="138"/>
        <v>SDGbaseWaS_2BF_v6_3TINSXhhd-2</v>
      </c>
      <c r="B5694" s="151" t="s">
        <v>220</v>
      </c>
      <c r="C5694" s="151" t="s">
        <v>305</v>
      </c>
      <c r="D5694" s="151" t="s">
        <v>94</v>
      </c>
      <c r="E5694" s="152" t="s">
        <v>86</v>
      </c>
      <c r="F5694" s="152">
        <v>6.7879160890469302E-3</v>
      </c>
      <c r="G5694" s="152">
        <v>7.1615102293813397E-3</v>
      </c>
      <c r="H5694" s="152">
        <v>6.8810246814934202E-3</v>
      </c>
      <c r="I5694" s="152">
        <v>9.4554355317904293E-3</v>
      </c>
      <c r="J5694" s="152">
        <v>9.2107335422530398E-3</v>
      </c>
      <c r="K5694" s="152">
        <v>9.0424839769497299E-3</v>
      </c>
      <c r="L5694" s="152">
        <v>8.92265441217115E-3</v>
      </c>
      <c r="M5694" s="152">
        <v>8.83675079660373E-3</v>
      </c>
      <c r="N5694" s="152">
        <v>8.7300807821167892E-3</v>
      </c>
      <c r="O5694" s="152">
        <v>8.5454939178582299E-3</v>
      </c>
      <c r="P5694" s="152">
        <v>8.4141860052881004E-3</v>
      </c>
      <c r="Q5694" s="152">
        <v>8.3054545979224098E-3</v>
      </c>
      <c r="R5694" s="152">
        <v>7.1363686734661601E-3</v>
      </c>
      <c r="S5694" s="152">
        <v>7.0598343950270901E-3</v>
      </c>
      <c r="T5694" s="152">
        <v>6.9576673596299403E-3</v>
      </c>
      <c r="U5694" s="152">
        <v>6.8181663130812298E-3</v>
      </c>
      <c r="V5694" s="152">
        <v>6.7183170579884297E-3</v>
      </c>
      <c r="W5694" s="152">
        <v>6.6054385325694997E-3</v>
      </c>
      <c r="X5694" s="152">
        <v>6.48784534730269E-3</v>
      </c>
      <c r="Y5694" s="152">
        <v>6.3909998709775302E-3</v>
      </c>
      <c r="Z5694" s="152">
        <v>6.2763965335005598E-3</v>
      </c>
      <c r="AA5694" s="152">
        <v>6.1880089296796597E-3</v>
      </c>
      <c r="AB5694" s="152">
        <v>6.0251053260095104E-3</v>
      </c>
      <c r="AC5694" s="152">
        <v>5.9583737622850097E-3</v>
      </c>
      <c r="AD5694" s="152">
        <v>5.9120527326701599E-3</v>
      </c>
      <c r="AE5694" s="152">
        <v>5.8562506241967398E-3</v>
      </c>
      <c r="AF5694" s="152">
        <v>5.8015789287713896E-3</v>
      </c>
      <c r="AG5694" s="152">
        <v>5.7476441366957499E-3</v>
      </c>
      <c r="AH5694" s="152">
        <v>5.8527356250982904E-3</v>
      </c>
      <c r="AI5694" s="152">
        <v>5.97501680008981E-3</v>
      </c>
      <c r="AJ5694" s="152">
        <v>6.1401300545803703E-3</v>
      </c>
      <c r="AK5694" s="152">
        <v>6.3457110299504401E-3</v>
      </c>
    </row>
    <row r="5695" spans="1:37" hidden="1" x14ac:dyDescent="0.3">
      <c r="A5695" s="151" t="str">
        <f t="shared" si="138"/>
        <v>SDGbaseWaS_2BF_v6_3TINSXhhd-3</v>
      </c>
      <c r="B5695" s="151" t="s">
        <v>220</v>
      </c>
      <c r="C5695" s="151" t="s">
        <v>305</v>
      </c>
      <c r="D5695" s="151" t="s">
        <v>94</v>
      </c>
      <c r="E5695" s="152" t="s">
        <v>87</v>
      </c>
      <c r="F5695" s="152">
        <v>9.7949774025556605E-3</v>
      </c>
      <c r="G5695" s="152">
        <v>1.0334074544398501E-2</v>
      </c>
      <c r="H5695" s="152">
        <v>9.9293333000355297E-3</v>
      </c>
      <c r="I5695" s="152">
        <v>1.36442136511575E-2</v>
      </c>
      <c r="J5695" s="152">
        <v>1.32911081581165E-2</v>
      </c>
      <c r="K5695" s="152">
        <v>1.3048323676269499E-2</v>
      </c>
      <c r="L5695" s="152">
        <v>1.28754093586363E-2</v>
      </c>
      <c r="M5695" s="152">
        <v>1.27514502579837E-2</v>
      </c>
      <c r="N5695" s="152">
        <v>1.2597525199968099E-2</v>
      </c>
      <c r="O5695" s="152">
        <v>1.23311659604391E-2</v>
      </c>
      <c r="P5695" s="152">
        <v>1.21416883623003E-2</v>
      </c>
      <c r="Q5695" s="152">
        <v>1.19847887093692E-2</v>
      </c>
      <c r="R5695" s="152">
        <v>1.02977952254744E-2</v>
      </c>
      <c r="S5695" s="152">
        <v>1.0187356098351001E-2</v>
      </c>
      <c r="T5695" s="152">
        <v>1.0039928848283201E-2</v>
      </c>
      <c r="U5695" s="152">
        <v>9.8386285403440597E-3</v>
      </c>
      <c r="V5695" s="152">
        <v>9.6945458525095705E-3</v>
      </c>
      <c r="W5695" s="152">
        <v>9.5316618991521801E-3</v>
      </c>
      <c r="X5695" s="152">
        <v>9.3619746818434206E-3</v>
      </c>
      <c r="Y5695" s="152">
        <v>9.2222264528523095E-3</v>
      </c>
      <c r="Z5695" s="152">
        <v>9.0568535908002006E-3</v>
      </c>
      <c r="AA5695" s="152">
        <v>8.9293100913325797E-3</v>
      </c>
      <c r="AB5695" s="152">
        <v>8.6942398435833693E-3</v>
      </c>
      <c r="AC5695" s="152">
        <v>8.5979460513881997E-3</v>
      </c>
      <c r="AD5695" s="152">
        <v>8.5311047101682292E-3</v>
      </c>
      <c r="AE5695" s="152">
        <v>8.4505821485051993E-3</v>
      </c>
      <c r="AF5695" s="152">
        <v>8.3716907743842401E-3</v>
      </c>
      <c r="AG5695" s="152">
        <v>8.2938627531802499E-3</v>
      </c>
      <c r="AH5695" s="152">
        <v>8.4455099972696596E-3</v>
      </c>
      <c r="AI5695" s="152">
        <v>8.6219619937890606E-3</v>
      </c>
      <c r="AJ5695" s="152">
        <v>8.8602207723861206E-3</v>
      </c>
      <c r="AK5695" s="152">
        <v>9.1568745612711101E-3</v>
      </c>
    </row>
    <row r="5696" spans="1:37" hidden="1" x14ac:dyDescent="0.3">
      <c r="A5696" s="151" t="str">
        <f t="shared" si="138"/>
        <v>SDGbaseWaS_2BF_v6_3TINSXhhd-4</v>
      </c>
      <c r="B5696" s="151" t="s">
        <v>220</v>
      </c>
      <c r="C5696" s="151" t="s">
        <v>305</v>
      </c>
      <c r="D5696" s="151" t="s">
        <v>94</v>
      </c>
      <c r="E5696" s="152" t="s">
        <v>88</v>
      </c>
      <c r="F5696" s="152">
        <v>1.9419697097842002E-2</v>
      </c>
      <c r="G5696" s="152">
        <v>2.0488520717513701E-2</v>
      </c>
      <c r="H5696" s="152">
        <v>1.9686073499011299E-2</v>
      </c>
      <c r="I5696" s="152">
        <v>2.7051261616418201E-2</v>
      </c>
      <c r="J5696" s="152">
        <v>2.6351188360984899E-2</v>
      </c>
      <c r="K5696" s="152">
        <v>2.58698395124933E-2</v>
      </c>
      <c r="L5696" s="152">
        <v>2.5527016498259201E-2</v>
      </c>
      <c r="M5696" s="152">
        <v>2.52812529719426E-2</v>
      </c>
      <c r="N5696" s="152">
        <v>2.4976078404368302E-2</v>
      </c>
      <c r="O5696" s="152">
        <v>2.4447989819064701E-2</v>
      </c>
      <c r="P5696" s="152">
        <v>2.4072328149596499E-2</v>
      </c>
      <c r="Q5696" s="152">
        <v>2.3761256095975E-2</v>
      </c>
      <c r="R5696" s="152">
        <v>2.0416592691855698E-2</v>
      </c>
      <c r="S5696" s="152">
        <v>2.0197634106486399E-2</v>
      </c>
      <c r="T5696" s="152">
        <v>1.99053422080262E-2</v>
      </c>
      <c r="U5696" s="152">
        <v>1.95062406229639E-2</v>
      </c>
      <c r="V5696" s="152">
        <v>1.9220579713349301E-2</v>
      </c>
      <c r="W5696" s="152">
        <v>1.88976430790555E-2</v>
      </c>
      <c r="X5696" s="152">
        <v>1.8561218172041202E-2</v>
      </c>
      <c r="Y5696" s="152">
        <v>1.8284150839022399E-2</v>
      </c>
      <c r="Z5696" s="152">
        <v>1.79562796483584E-2</v>
      </c>
      <c r="AA5696" s="152">
        <v>1.77034096292269E-2</v>
      </c>
      <c r="AB5696" s="152">
        <v>1.72373551586214E-2</v>
      </c>
      <c r="AC5696" s="152">
        <v>1.7046441368181099E-2</v>
      </c>
      <c r="AD5696" s="152">
        <v>1.6913920529988101E-2</v>
      </c>
      <c r="AE5696" s="152">
        <v>1.6754275061512801E-2</v>
      </c>
      <c r="AF5696" s="152">
        <v>1.65978636146468E-2</v>
      </c>
      <c r="AG5696" s="152">
        <v>1.6443560345992501E-2</v>
      </c>
      <c r="AH5696" s="152">
        <v>1.67442189236061E-2</v>
      </c>
      <c r="AI5696" s="152">
        <v>1.70940558030265E-2</v>
      </c>
      <c r="AJ5696" s="152">
        <v>1.7566431911812501E-2</v>
      </c>
      <c r="AK5696" s="152">
        <v>1.81545830088377E-2</v>
      </c>
    </row>
    <row r="5697" spans="1:37" hidden="1" x14ac:dyDescent="0.3">
      <c r="A5697" s="151" t="str">
        <f t="shared" si="138"/>
        <v>SDGbaseWaS_2BF_v6_3TINSXhhd-5</v>
      </c>
      <c r="B5697" s="151" t="s">
        <v>220</v>
      </c>
      <c r="C5697" s="151" t="s">
        <v>305</v>
      </c>
      <c r="D5697" s="151" t="s">
        <v>94</v>
      </c>
      <c r="E5697" s="152" t="s">
        <v>89</v>
      </c>
      <c r="F5697" s="152">
        <v>3.8796839737101602E-2</v>
      </c>
      <c r="G5697" s="152">
        <v>4.0932144859174298E-2</v>
      </c>
      <c r="H5697" s="152">
        <v>3.9329008827255103E-2</v>
      </c>
      <c r="I5697" s="152">
        <v>5.4043245696894802E-2</v>
      </c>
      <c r="J5697" s="152">
        <v>5.2644633261168597E-2</v>
      </c>
      <c r="K5697" s="152">
        <v>5.16829903430528E-2</v>
      </c>
      <c r="L5697" s="152">
        <v>5.0998095544920401E-2</v>
      </c>
      <c r="M5697" s="152">
        <v>5.0507107034925697E-2</v>
      </c>
      <c r="N5697" s="152">
        <v>4.9897426632948702E-2</v>
      </c>
      <c r="O5697" s="152">
        <v>4.8842406662154697E-2</v>
      </c>
      <c r="P5697" s="152">
        <v>4.8091906511870702E-2</v>
      </c>
      <c r="Q5697" s="152">
        <v>4.7470444057671903E-2</v>
      </c>
      <c r="R5697" s="152">
        <v>4.0788446423910801E-2</v>
      </c>
      <c r="S5697" s="152">
        <v>4.0351009057968297E-2</v>
      </c>
      <c r="T5697" s="152">
        <v>3.9767065761449498E-2</v>
      </c>
      <c r="U5697" s="152">
        <v>3.8969737144110499E-2</v>
      </c>
      <c r="V5697" s="152">
        <v>3.8399041294748797E-2</v>
      </c>
      <c r="W5697" s="152">
        <v>3.7753875678666997E-2</v>
      </c>
      <c r="X5697" s="152">
        <v>3.7081763073682397E-2</v>
      </c>
      <c r="Y5697" s="152">
        <v>3.6528235545274901E-2</v>
      </c>
      <c r="Z5697" s="152">
        <v>3.5873211632641802E-2</v>
      </c>
      <c r="AA5697" s="152">
        <v>3.5368025707372699E-2</v>
      </c>
      <c r="AB5697" s="152">
        <v>3.4436938033123497E-2</v>
      </c>
      <c r="AC5697" s="152">
        <v>3.4055528807218398E-2</v>
      </c>
      <c r="AD5697" s="152">
        <v>3.3790777519250199E-2</v>
      </c>
      <c r="AE5697" s="152">
        <v>3.3471836414121901E-2</v>
      </c>
      <c r="AF5697" s="152">
        <v>3.3159356265633502E-2</v>
      </c>
      <c r="AG5697" s="152">
        <v>3.2851087853564803E-2</v>
      </c>
      <c r="AH5697" s="152">
        <v>3.3451746173366603E-2</v>
      </c>
      <c r="AI5697" s="152">
        <v>3.4150653334400198E-2</v>
      </c>
      <c r="AJ5697" s="152">
        <v>3.5094370432332697E-2</v>
      </c>
      <c r="AK5697" s="152">
        <v>3.6269383802181997E-2</v>
      </c>
    </row>
    <row r="5698" spans="1:37" hidden="1" x14ac:dyDescent="0.3">
      <c r="A5698" s="151" t="str">
        <f t="shared" si="138"/>
        <v>SDGbaseWaS_2BF_v6_3TINSXhhd-6</v>
      </c>
      <c r="B5698" s="151" t="s">
        <v>220</v>
      </c>
      <c r="C5698" s="151" t="s">
        <v>305</v>
      </c>
      <c r="D5698" s="151" t="s">
        <v>94</v>
      </c>
      <c r="E5698" s="152" t="s">
        <v>90</v>
      </c>
      <c r="F5698" s="152">
        <v>5.1928687272677798E-2</v>
      </c>
      <c r="G5698" s="152">
        <v>5.4786744595632902E-2</v>
      </c>
      <c r="H5698" s="152">
        <v>5.2640983491751198E-2</v>
      </c>
      <c r="I5698" s="152">
        <v>7.2335654759787496E-2</v>
      </c>
      <c r="J5698" s="152">
        <v>7.0463643833977296E-2</v>
      </c>
      <c r="K5698" s="152">
        <v>6.9176506669808097E-2</v>
      </c>
      <c r="L5698" s="152">
        <v>6.8259790565424305E-2</v>
      </c>
      <c r="M5698" s="152">
        <v>6.7602613615906901E-2</v>
      </c>
      <c r="N5698" s="152">
        <v>6.6786570269816201E-2</v>
      </c>
      <c r="O5698" s="152">
        <v>6.5374450042756202E-2</v>
      </c>
      <c r="P5698" s="152">
        <v>6.4369922667040599E-2</v>
      </c>
      <c r="Q5698" s="152">
        <v>6.3538109311719396E-2</v>
      </c>
      <c r="R5698" s="152">
        <v>5.4594407509356999E-2</v>
      </c>
      <c r="S5698" s="152">
        <v>5.4008907547914597E-2</v>
      </c>
      <c r="T5698" s="152">
        <v>5.3227312731473603E-2</v>
      </c>
      <c r="U5698" s="152">
        <v>5.21601065181325E-2</v>
      </c>
      <c r="V5698" s="152">
        <v>5.1396243108327001E-2</v>
      </c>
      <c r="W5698" s="152">
        <v>5.0532703610247899E-2</v>
      </c>
      <c r="X5698" s="152">
        <v>4.96330961805714E-2</v>
      </c>
      <c r="Y5698" s="152">
        <v>4.88922121765233E-2</v>
      </c>
      <c r="Z5698" s="152">
        <v>4.8015477573582897E-2</v>
      </c>
      <c r="AA5698" s="152">
        <v>4.7339297707122301E-2</v>
      </c>
      <c r="AB5698" s="152">
        <v>4.6093058039482299E-2</v>
      </c>
      <c r="AC5698" s="152">
        <v>4.5582550468492099E-2</v>
      </c>
      <c r="AD5698" s="152">
        <v>4.5228186893083298E-2</v>
      </c>
      <c r="AE5698" s="152">
        <v>4.4801291480654301E-2</v>
      </c>
      <c r="AF5698" s="152">
        <v>4.4383043911803401E-2</v>
      </c>
      <c r="AG5698" s="152">
        <v>4.39704336558117E-2</v>
      </c>
      <c r="AH5698" s="152">
        <v>4.4774401151160298E-2</v>
      </c>
      <c r="AI5698" s="152">
        <v>4.5709872483857703E-2</v>
      </c>
      <c r="AJ5698" s="152">
        <v>4.6973016347760597E-2</v>
      </c>
      <c r="AK5698" s="152">
        <v>4.8545745013483001E-2</v>
      </c>
    </row>
    <row r="5699" spans="1:37" hidden="1" x14ac:dyDescent="0.3">
      <c r="A5699" s="151" t="str">
        <f t="shared" si="138"/>
        <v>SDGbaseWaS_2BF_v6_3TINSXhhd-7</v>
      </c>
      <c r="B5699" s="151" t="s">
        <v>220</v>
      </c>
      <c r="C5699" s="151" t="s">
        <v>305</v>
      </c>
      <c r="D5699" s="151" t="s">
        <v>94</v>
      </c>
      <c r="E5699" s="152" t="s">
        <v>91</v>
      </c>
      <c r="F5699" s="152">
        <v>8.3778850459242493E-2</v>
      </c>
      <c r="G5699" s="152">
        <v>8.8389880886544606E-2</v>
      </c>
      <c r="H5699" s="152">
        <v>8.4928029488297793E-2</v>
      </c>
      <c r="I5699" s="152">
        <v>0.11670231467954199</v>
      </c>
      <c r="J5699" s="152">
        <v>0.11368211656648999</v>
      </c>
      <c r="K5699" s="152">
        <v>0.11160552118582499</v>
      </c>
      <c r="L5699" s="152">
        <v>0.110126542504972</v>
      </c>
      <c r="M5699" s="152">
        <v>0.109066289833994</v>
      </c>
      <c r="N5699" s="152">
        <v>0.107749730970931</v>
      </c>
      <c r="O5699" s="152">
        <v>0.105471494883425</v>
      </c>
      <c r="P5699" s="152">
        <v>0.103850846390068</v>
      </c>
      <c r="Q5699" s="152">
        <v>0.10250884507320999</v>
      </c>
      <c r="R5699" s="152">
        <v>8.8079574948998596E-2</v>
      </c>
      <c r="S5699" s="152">
        <v>8.7134961936749494E-2</v>
      </c>
      <c r="T5699" s="152">
        <v>8.5873980412028497E-2</v>
      </c>
      <c r="U5699" s="152">
        <v>8.4152209374596304E-2</v>
      </c>
      <c r="V5699" s="152">
        <v>8.2919834713373705E-2</v>
      </c>
      <c r="W5699" s="152">
        <v>8.1526648205709595E-2</v>
      </c>
      <c r="X5699" s="152">
        <v>8.0075271706885706E-2</v>
      </c>
      <c r="Y5699" s="152">
        <v>7.88799707382494E-2</v>
      </c>
      <c r="Z5699" s="152">
        <v>7.7465495985808E-2</v>
      </c>
      <c r="AA5699" s="152">
        <v>7.6374585065578302E-2</v>
      </c>
      <c r="AB5699" s="152">
        <v>7.4363971429154796E-2</v>
      </c>
      <c r="AC5699" s="152">
        <v>7.3540346960109901E-2</v>
      </c>
      <c r="AD5699" s="152">
        <v>7.2968636513758095E-2</v>
      </c>
      <c r="AE5699" s="152">
        <v>7.2279907243246594E-2</v>
      </c>
      <c r="AF5699" s="152">
        <v>7.1605129922180405E-2</v>
      </c>
      <c r="AG5699" s="152">
        <v>7.0939447526060698E-2</v>
      </c>
      <c r="AH5699" s="152">
        <v>7.2236523883515105E-2</v>
      </c>
      <c r="AI5699" s="152">
        <v>7.3745761205716798E-2</v>
      </c>
      <c r="AJ5699" s="152">
        <v>7.5783647130412995E-2</v>
      </c>
      <c r="AK5699" s="152">
        <v>7.8320999924403598E-2</v>
      </c>
    </row>
    <row r="5700" spans="1:37" hidden="1" x14ac:dyDescent="0.3">
      <c r="A5700" s="151" t="str">
        <f t="shared" si="138"/>
        <v>SDGbaseWaS_2BF_v6_3TINSXhhd-8</v>
      </c>
      <c r="B5700" s="151" t="s">
        <v>220</v>
      </c>
      <c r="C5700" s="151" t="s">
        <v>305</v>
      </c>
      <c r="D5700" s="151" t="s">
        <v>94</v>
      </c>
      <c r="E5700" s="152" t="s">
        <v>92</v>
      </c>
      <c r="F5700" s="152">
        <v>0.15143222811367199</v>
      </c>
      <c r="G5700" s="152">
        <v>0.15976677326059699</v>
      </c>
      <c r="H5700" s="152">
        <v>0.153509396037287</v>
      </c>
      <c r="I5700" s="152">
        <v>0.21094215832601401</v>
      </c>
      <c r="J5700" s="152">
        <v>0.20548307972354399</v>
      </c>
      <c r="K5700" s="152">
        <v>0.201729585097112</v>
      </c>
      <c r="L5700" s="152">
        <v>0.19905629660190899</v>
      </c>
      <c r="M5700" s="152">
        <v>0.1971398651464</v>
      </c>
      <c r="N5700" s="152">
        <v>0.19476015426743001</v>
      </c>
      <c r="O5700" s="152">
        <v>0.19064218934897001</v>
      </c>
      <c r="P5700" s="152">
        <v>0.18771282936123301</v>
      </c>
      <c r="Q5700" s="152">
        <v>0.18528713065027999</v>
      </c>
      <c r="R5700" s="152">
        <v>0.15920588803406699</v>
      </c>
      <c r="S5700" s="152">
        <v>0.157498477961246</v>
      </c>
      <c r="T5700" s="152">
        <v>0.15521922441644201</v>
      </c>
      <c r="U5700" s="152">
        <v>0.152107083069628</v>
      </c>
      <c r="V5700" s="152">
        <v>0.149879537098531</v>
      </c>
      <c r="W5700" s="152">
        <v>0.14736131996038099</v>
      </c>
      <c r="X5700" s="152">
        <v>0.14473792305462499</v>
      </c>
      <c r="Y5700" s="152">
        <v>0.14257738864873101</v>
      </c>
      <c r="Z5700" s="152">
        <v>0.14002069251687899</v>
      </c>
      <c r="AA5700" s="152">
        <v>0.138048845553983</v>
      </c>
      <c r="AB5700" s="152">
        <v>0.13441461446617101</v>
      </c>
      <c r="AC5700" s="152">
        <v>0.132925894007175</v>
      </c>
      <c r="AD5700" s="152">
        <v>0.13189251403079</v>
      </c>
      <c r="AE5700" s="152">
        <v>0.13064761979523901</v>
      </c>
      <c r="AF5700" s="152">
        <v>0.12942794403341301</v>
      </c>
      <c r="AG5700" s="152">
        <v>0.12822470756902099</v>
      </c>
      <c r="AH5700" s="152">
        <v>0.13056920335869601</v>
      </c>
      <c r="AI5700" s="152">
        <v>0.133297185054571</v>
      </c>
      <c r="AJ5700" s="152">
        <v>0.13698071144007301</v>
      </c>
      <c r="AK5700" s="152">
        <v>0.141567035842182</v>
      </c>
    </row>
    <row r="5701" spans="1:37" hidden="1" x14ac:dyDescent="0.3">
      <c r="A5701" s="151" t="str">
        <f t="shared" si="138"/>
        <v>SDGbaseWaS_2BF_v6_3TINSXhhd-9</v>
      </c>
      <c r="B5701" s="151" t="s">
        <v>220</v>
      </c>
      <c r="C5701" s="151" t="s">
        <v>305</v>
      </c>
      <c r="D5701" s="151" t="s">
        <v>94</v>
      </c>
      <c r="E5701" s="152" t="s">
        <v>93</v>
      </c>
      <c r="F5701" s="152">
        <v>0.20109641679363599</v>
      </c>
      <c r="G5701" s="152">
        <v>0.21216438551810199</v>
      </c>
      <c r="H5701" s="152">
        <v>0.20385481922731799</v>
      </c>
      <c r="I5701" s="152">
        <v>0.28012341044230199</v>
      </c>
      <c r="J5701" s="152">
        <v>0.27287395529235298</v>
      </c>
      <c r="K5701" s="152">
        <v>0.26788945279034798</v>
      </c>
      <c r="L5701" s="152">
        <v>0.26433942421287798</v>
      </c>
      <c r="M5701" s="152">
        <v>0.26179447388410698</v>
      </c>
      <c r="N5701" s="152">
        <v>0.25863430555585198</v>
      </c>
      <c r="O5701" s="152">
        <v>0.25316579994444199</v>
      </c>
      <c r="P5701" s="152">
        <v>0.24927571786369199</v>
      </c>
      <c r="Q5701" s="152">
        <v>0.24605447939276801</v>
      </c>
      <c r="R5701" s="152">
        <v>0.21141955061281201</v>
      </c>
      <c r="S5701" s="152">
        <v>0.20915217297507899</v>
      </c>
      <c r="T5701" s="152">
        <v>0.20612540828631701</v>
      </c>
      <c r="U5701" s="152">
        <v>0.20199259929844199</v>
      </c>
      <c r="V5701" s="152">
        <v>0.19903450036100301</v>
      </c>
      <c r="W5701" s="152">
        <v>0.195690400829023</v>
      </c>
      <c r="X5701" s="152">
        <v>0.19220662644283401</v>
      </c>
      <c r="Y5701" s="152">
        <v>0.18933751639405899</v>
      </c>
      <c r="Z5701" s="152">
        <v>0.18594231817360701</v>
      </c>
      <c r="AA5701" s="152">
        <v>0.183323778096702</v>
      </c>
      <c r="AB5701" s="152">
        <v>0.178497653178261</v>
      </c>
      <c r="AC5701" s="152">
        <v>0.17652068728773301</v>
      </c>
      <c r="AD5701" s="152">
        <v>0.17514839677070301</v>
      </c>
      <c r="AE5701" s="152">
        <v>0.17349522311530499</v>
      </c>
      <c r="AF5701" s="152">
        <v>0.17187553866434399</v>
      </c>
      <c r="AG5701" s="152">
        <v>0.17027768498381901</v>
      </c>
      <c r="AH5701" s="152">
        <v>0.173391088978053</v>
      </c>
      <c r="AI5701" s="152">
        <v>0.17701374811069101</v>
      </c>
      <c r="AJ5701" s="152">
        <v>0.18190533536734099</v>
      </c>
      <c r="AK5701" s="152">
        <v>0.187995805112218</v>
      </c>
    </row>
    <row r="5702" spans="1:37" hidden="1" x14ac:dyDescent="0.3">
      <c r="A5702" s="151" t="str">
        <f t="shared" si="138"/>
        <v>SDGbaseWaS_2BF_v6_3MPSXent-n</v>
      </c>
      <c r="B5702" s="151" t="s">
        <v>220</v>
      </c>
      <c r="C5702" s="151" t="s">
        <v>305</v>
      </c>
      <c r="D5702" s="151" t="s">
        <v>81</v>
      </c>
      <c r="E5702" s="152" t="s">
        <v>82</v>
      </c>
      <c r="F5702" s="152">
        <v>0.44004459069582003</v>
      </c>
      <c r="G5702" s="152">
        <v>0.44004459069582003</v>
      </c>
      <c r="H5702" s="152">
        <v>0.44004459069582003</v>
      </c>
      <c r="I5702" s="152">
        <v>0.44004459069582003</v>
      </c>
      <c r="J5702" s="152">
        <v>0.44004459069582003</v>
      </c>
      <c r="K5702" s="152">
        <v>0.44004459069582003</v>
      </c>
      <c r="L5702" s="152">
        <v>0.44004459069582003</v>
      </c>
      <c r="M5702" s="152">
        <v>0.44004459069582003</v>
      </c>
      <c r="N5702" s="152">
        <v>0.44004459069582003</v>
      </c>
      <c r="O5702" s="152">
        <v>0.44004459069582003</v>
      </c>
      <c r="P5702" s="152">
        <v>0.44004459069582003</v>
      </c>
      <c r="Q5702" s="152">
        <v>0.44004459069582003</v>
      </c>
      <c r="R5702" s="152">
        <v>0.44004459069582003</v>
      </c>
      <c r="S5702" s="152">
        <v>0.44004459069582003</v>
      </c>
      <c r="T5702" s="152">
        <v>0.44004459069582003</v>
      </c>
      <c r="U5702" s="152">
        <v>0.44004459069582003</v>
      </c>
      <c r="V5702" s="152">
        <v>0.44004459069582003</v>
      </c>
      <c r="W5702" s="152">
        <v>0.44004459069582003</v>
      </c>
      <c r="X5702" s="152">
        <v>0.44004459069582003</v>
      </c>
      <c r="Y5702" s="152">
        <v>0.44004459069582003</v>
      </c>
      <c r="Z5702" s="152">
        <v>0.44004459069582003</v>
      </c>
      <c r="AA5702" s="152">
        <v>0.44004459069582003</v>
      </c>
      <c r="AB5702" s="152">
        <v>0.44004459069582003</v>
      </c>
      <c r="AC5702" s="152">
        <v>0.44004459069582003</v>
      </c>
      <c r="AD5702" s="152">
        <v>0.44004459069582003</v>
      </c>
      <c r="AE5702" s="152">
        <v>0.44004459069582003</v>
      </c>
      <c r="AF5702" s="152">
        <v>0.44004459069582003</v>
      </c>
      <c r="AG5702" s="152">
        <v>0.44004459069582003</v>
      </c>
      <c r="AH5702" s="152">
        <v>0.44004459069582003</v>
      </c>
      <c r="AI5702" s="152">
        <v>0.44004459069582003</v>
      </c>
      <c r="AJ5702" s="152">
        <v>0.44004459069582003</v>
      </c>
      <c r="AK5702" s="152">
        <v>0.44004459069582003</v>
      </c>
    </row>
    <row r="5703" spans="1:37" hidden="1" x14ac:dyDescent="0.3">
      <c r="A5703" s="151" t="str">
        <f t="shared" si="138"/>
        <v>SDGbaseWaS_2BF_v6_3MPSXent-e</v>
      </c>
      <c r="B5703" s="151" t="s">
        <v>220</v>
      </c>
      <c r="C5703" s="151" t="s">
        <v>305</v>
      </c>
      <c r="D5703" s="151" t="s">
        <v>81</v>
      </c>
      <c r="E5703" s="152" t="s">
        <v>83</v>
      </c>
      <c r="F5703" s="152">
        <v>1</v>
      </c>
      <c r="G5703" s="152">
        <v>1</v>
      </c>
      <c r="H5703" s="152">
        <v>1</v>
      </c>
      <c r="I5703" s="152">
        <v>1</v>
      </c>
      <c r="J5703" s="152">
        <v>1</v>
      </c>
      <c r="K5703" s="152">
        <v>1</v>
      </c>
      <c r="L5703" s="152">
        <v>1</v>
      </c>
      <c r="M5703" s="152">
        <v>1</v>
      </c>
      <c r="N5703" s="152">
        <v>1</v>
      </c>
      <c r="O5703" s="152">
        <v>1</v>
      </c>
      <c r="P5703" s="152">
        <v>1</v>
      </c>
      <c r="Q5703" s="152">
        <v>1</v>
      </c>
      <c r="R5703" s="152">
        <v>1</v>
      </c>
      <c r="S5703" s="152">
        <v>1</v>
      </c>
      <c r="T5703" s="152">
        <v>1</v>
      </c>
      <c r="U5703" s="152">
        <v>1</v>
      </c>
      <c r="V5703" s="152">
        <v>1</v>
      </c>
      <c r="W5703" s="152">
        <v>1</v>
      </c>
      <c r="X5703" s="152">
        <v>1</v>
      </c>
      <c r="Y5703" s="152">
        <v>1</v>
      </c>
      <c r="Z5703" s="152">
        <v>1</v>
      </c>
      <c r="AA5703" s="152">
        <v>1</v>
      </c>
      <c r="AB5703" s="152">
        <v>1</v>
      </c>
      <c r="AC5703" s="152">
        <v>1</v>
      </c>
      <c r="AD5703" s="152">
        <v>1</v>
      </c>
      <c r="AE5703" s="152">
        <v>1</v>
      </c>
      <c r="AF5703" s="152">
        <v>1</v>
      </c>
      <c r="AG5703" s="152">
        <v>1</v>
      </c>
      <c r="AH5703" s="152">
        <v>1</v>
      </c>
      <c r="AI5703" s="152">
        <v>1</v>
      </c>
      <c r="AJ5703" s="152">
        <v>1</v>
      </c>
      <c r="AK5703" s="152">
        <v>1</v>
      </c>
    </row>
    <row r="5704" spans="1:37" hidden="1" x14ac:dyDescent="0.3">
      <c r="A5704" s="151" t="str">
        <f t="shared" si="138"/>
        <v>SDGbaseWaS_2BF_v6_3MPSXhhd-0</v>
      </c>
      <c r="B5704" s="151" t="s">
        <v>220</v>
      </c>
      <c r="C5704" s="151" t="s">
        <v>305</v>
      </c>
      <c r="D5704" s="151" t="s">
        <v>81</v>
      </c>
      <c r="E5704" s="152" t="s">
        <v>84</v>
      </c>
      <c r="F5704" s="152">
        <v>6.9894215266289896E-4</v>
      </c>
      <c r="G5704" s="153">
        <v>-5.3057847337101299E-5</v>
      </c>
      <c r="H5704" s="152">
        <v>1.4599421526629E-3</v>
      </c>
      <c r="I5704" s="152">
        <v>2.1929421526628999E-3</v>
      </c>
      <c r="J5704" s="152">
        <v>2.0399421526629E-3</v>
      </c>
      <c r="K5704" s="152">
        <v>1.9299421526628999E-3</v>
      </c>
      <c r="L5704" s="152">
        <v>2.1659421526628998E-3</v>
      </c>
      <c r="M5704" s="152">
        <v>3.2289421526629E-3</v>
      </c>
      <c r="N5704" s="152">
        <v>4.4689421526628997E-3</v>
      </c>
      <c r="O5704" s="152">
        <v>3.8649421526628998E-3</v>
      </c>
      <c r="P5704" s="152">
        <v>4.3729421526629E-3</v>
      </c>
      <c r="Q5704" s="152">
        <v>4.8089421526628998E-3</v>
      </c>
      <c r="R5704" s="152">
        <v>5.0979421526629E-3</v>
      </c>
      <c r="S5704" s="152">
        <v>5.6819421526629003E-3</v>
      </c>
      <c r="T5704" s="152">
        <v>6.2349421526628999E-3</v>
      </c>
      <c r="U5704" s="152">
        <v>6.9499421526629003E-3</v>
      </c>
      <c r="V5704" s="152">
        <v>8.3699421526628997E-3</v>
      </c>
      <c r="W5704" s="152">
        <v>9.1649421526629003E-3</v>
      </c>
      <c r="X5704" s="152">
        <v>9.2299421526628993E-3</v>
      </c>
      <c r="Y5704" s="152">
        <v>9.2039421526628994E-3</v>
      </c>
      <c r="Z5704" s="152">
        <v>8.8829421526628993E-3</v>
      </c>
      <c r="AA5704" s="152">
        <v>8.6979421526628999E-3</v>
      </c>
      <c r="AB5704" s="152">
        <v>8.1809421526628998E-3</v>
      </c>
      <c r="AC5704" s="152">
        <v>7.7619421526628997E-3</v>
      </c>
      <c r="AD5704" s="152">
        <v>7.7059421526629E-3</v>
      </c>
      <c r="AE5704" s="152">
        <v>7.8459421526628995E-3</v>
      </c>
      <c r="AF5704" s="152">
        <v>8.1369421526629009E-3</v>
      </c>
      <c r="AG5704" s="152">
        <v>5.6219421526629001E-3</v>
      </c>
      <c r="AH5704" s="152">
        <v>1.1259421526628999E-3</v>
      </c>
      <c r="AI5704" s="152">
        <v>-4.3780578473371001E-3</v>
      </c>
      <c r="AJ5704" s="152">
        <v>-9.5490578473370995E-3</v>
      </c>
      <c r="AK5704" s="152">
        <v>-1.4308057847337101E-2</v>
      </c>
    </row>
    <row r="5705" spans="1:37" hidden="1" x14ac:dyDescent="0.3">
      <c r="A5705" s="151" t="str">
        <f t="shared" si="138"/>
        <v>SDGbaseWaS_2BF_v6_3MPSXhhd-1</v>
      </c>
      <c r="B5705" s="151" t="s">
        <v>220</v>
      </c>
      <c r="C5705" s="151" t="s">
        <v>305</v>
      </c>
      <c r="D5705" s="151" t="s">
        <v>81</v>
      </c>
      <c r="E5705" s="152" t="s">
        <v>85</v>
      </c>
      <c r="F5705" s="152">
        <v>8.0498864401150902E-4</v>
      </c>
      <c r="G5705" s="153">
        <v>5.2988644011509101E-5</v>
      </c>
      <c r="H5705" s="152">
        <v>1.5659886440115101E-3</v>
      </c>
      <c r="I5705" s="152">
        <v>2.29898864401151E-3</v>
      </c>
      <c r="J5705" s="152">
        <v>2.1459886440115101E-3</v>
      </c>
      <c r="K5705" s="152">
        <v>2.0359886440115102E-3</v>
      </c>
      <c r="L5705" s="152">
        <v>2.2719886440115099E-3</v>
      </c>
      <c r="M5705" s="152">
        <v>3.33498864401151E-3</v>
      </c>
      <c r="N5705" s="152">
        <v>4.5749886440115102E-3</v>
      </c>
      <c r="O5705" s="152">
        <v>3.9709886440115099E-3</v>
      </c>
      <c r="P5705" s="152">
        <v>4.4789886440115096E-3</v>
      </c>
      <c r="Q5705" s="152">
        <v>4.9149886440115103E-3</v>
      </c>
      <c r="R5705" s="152">
        <v>5.2039886440115096E-3</v>
      </c>
      <c r="S5705" s="152">
        <v>5.7879886440115099E-3</v>
      </c>
      <c r="T5705" s="152">
        <v>6.3409886440115096E-3</v>
      </c>
      <c r="U5705" s="152">
        <v>7.0559886440115099E-3</v>
      </c>
      <c r="V5705" s="152">
        <v>8.4759886440115093E-3</v>
      </c>
      <c r="W5705" s="152">
        <v>9.2709886440115099E-3</v>
      </c>
      <c r="X5705" s="152">
        <v>9.3359886440115107E-3</v>
      </c>
      <c r="Y5705" s="152">
        <v>9.3099886440115107E-3</v>
      </c>
      <c r="Z5705" s="152">
        <v>8.9889886440115106E-3</v>
      </c>
      <c r="AA5705" s="152">
        <v>8.8039886440115095E-3</v>
      </c>
      <c r="AB5705" s="152">
        <v>8.2869886440115094E-3</v>
      </c>
      <c r="AC5705" s="152">
        <v>7.8679886440115102E-3</v>
      </c>
      <c r="AD5705" s="152">
        <v>7.8119886440115097E-3</v>
      </c>
      <c r="AE5705" s="152">
        <v>7.9519886440115092E-3</v>
      </c>
      <c r="AF5705" s="152">
        <v>8.2429886440115105E-3</v>
      </c>
      <c r="AG5705" s="152">
        <v>5.7279886440115097E-3</v>
      </c>
      <c r="AH5705" s="152">
        <v>1.23198864401151E-3</v>
      </c>
      <c r="AI5705" s="152">
        <v>-4.2720113559884896E-3</v>
      </c>
      <c r="AJ5705" s="152">
        <v>-9.4430113559884898E-3</v>
      </c>
      <c r="AK5705" s="152">
        <v>-1.42020113559885E-2</v>
      </c>
    </row>
    <row r="5706" spans="1:37" hidden="1" x14ac:dyDescent="0.3">
      <c r="A5706" s="151" t="str">
        <f t="shared" si="138"/>
        <v>SDGbaseWaS_2BF_v6_3MPSXhhd-2</v>
      </c>
      <c r="B5706" s="151" t="s">
        <v>220</v>
      </c>
      <c r="C5706" s="151" t="s">
        <v>305</v>
      </c>
      <c r="D5706" s="151" t="s">
        <v>81</v>
      </c>
      <c r="E5706" s="152" t="s">
        <v>86</v>
      </c>
      <c r="F5706" s="152">
        <v>1.1656083306156001E-3</v>
      </c>
      <c r="G5706" s="152">
        <v>4.1360833061559901E-4</v>
      </c>
      <c r="H5706" s="152">
        <v>1.9266083306156E-3</v>
      </c>
      <c r="I5706" s="152">
        <v>2.6596083306155999E-3</v>
      </c>
      <c r="J5706" s="152">
        <v>2.5066083306156E-3</v>
      </c>
      <c r="K5706" s="152">
        <v>2.3966083306156002E-3</v>
      </c>
      <c r="L5706" s="152">
        <v>2.6326083306155998E-3</v>
      </c>
      <c r="M5706" s="152">
        <v>3.6956083306156E-3</v>
      </c>
      <c r="N5706" s="152">
        <v>4.9356083306156002E-3</v>
      </c>
      <c r="O5706" s="152">
        <v>4.3316083306155998E-3</v>
      </c>
      <c r="P5706" s="152">
        <v>4.8396083306155996E-3</v>
      </c>
      <c r="Q5706" s="152">
        <v>5.2756083306156002E-3</v>
      </c>
      <c r="R5706" s="152">
        <v>5.5646083306156004E-3</v>
      </c>
      <c r="S5706" s="152">
        <v>6.1486083306155999E-3</v>
      </c>
      <c r="T5706" s="152">
        <v>6.7016083306156004E-3</v>
      </c>
      <c r="U5706" s="152">
        <v>7.4166083306155999E-3</v>
      </c>
      <c r="V5706" s="152">
        <v>8.8366083306156001E-3</v>
      </c>
      <c r="W5706" s="152">
        <v>9.6316083306156007E-3</v>
      </c>
      <c r="X5706" s="152">
        <v>9.6966083306155998E-3</v>
      </c>
      <c r="Y5706" s="152">
        <v>9.6706083306155998E-3</v>
      </c>
      <c r="Z5706" s="152">
        <v>9.3496083306155997E-3</v>
      </c>
      <c r="AA5706" s="152">
        <v>9.1646083306156003E-3</v>
      </c>
      <c r="AB5706" s="152">
        <v>8.6476083306156002E-3</v>
      </c>
      <c r="AC5706" s="152">
        <v>8.2286083306155992E-3</v>
      </c>
      <c r="AD5706" s="152">
        <v>8.1726083306156005E-3</v>
      </c>
      <c r="AE5706" s="152">
        <v>8.3126083306156E-3</v>
      </c>
      <c r="AF5706" s="152">
        <v>8.6036083306155996E-3</v>
      </c>
      <c r="AG5706" s="152">
        <v>6.0886083306155997E-3</v>
      </c>
      <c r="AH5706" s="152">
        <v>1.5926083306155999E-3</v>
      </c>
      <c r="AI5706" s="152">
        <v>-3.9113916693843996E-3</v>
      </c>
      <c r="AJ5706" s="152">
        <v>-9.0823916693844008E-3</v>
      </c>
      <c r="AK5706" s="152">
        <v>-1.38413916693844E-2</v>
      </c>
    </row>
    <row r="5707" spans="1:37" hidden="1" x14ac:dyDescent="0.3">
      <c r="A5707" s="151" t="str">
        <f t="shared" si="138"/>
        <v>SDGbaseWaS_2BF_v6_3MPSXhhd-3</v>
      </c>
      <c r="B5707" s="151" t="s">
        <v>220</v>
      </c>
      <c r="C5707" s="151" t="s">
        <v>305</v>
      </c>
      <c r="D5707" s="151" t="s">
        <v>81</v>
      </c>
      <c r="E5707" s="152" t="s">
        <v>87</v>
      </c>
      <c r="F5707" s="152">
        <v>1.88977787526476E-3</v>
      </c>
      <c r="G5707" s="152">
        <v>1.1377778752647599E-3</v>
      </c>
      <c r="H5707" s="152">
        <v>2.65077787526476E-3</v>
      </c>
      <c r="I5707" s="152">
        <v>3.3837778752647601E-3</v>
      </c>
      <c r="J5707" s="152">
        <v>3.2307778752647602E-3</v>
      </c>
      <c r="K5707" s="152">
        <v>3.1207778752647599E-3</v>
      </c>
      <c r="L5707" s="152">
        <v>3.35677787526476E-3</v>
      </c>
      <c r="M5707" s="152">
        <v>4.4197778752647597E-3</v>
      </c>
      <c r="N5707" s="152">
        <v>5.6597778752647604E-3</v>
      </c>
      <c r="O5707" s="152">
        <v>5.05577787526476E-3</v>
      </c>
      <c r="P5707" s="152">
        <v>5.5637778752647598E-3</v>
      </c>
      <c r="Q5707" s="152">
        <v>5.9997778752647604E-3</v>
      </c>
      <c r="R5707" s="152">
        <v>6.2887778752647597E-3</v>
      </c>
      <c r="S5707" s="152">
        <v>6.87277787526476E-3</v>
      </c>
      <c r="T5707" s="152">
        <v>7.4257778752647597E-3</v>
      </c>
      <c r="U5707" s="152">
        <v>8.1407778752647601E-3</v>
      </c>
      <c r="V5707" s="152">
        <v>9.5607778752647594E-3</v>
      </c>
      <c r="W5707" s="152">
        <v>1.03557778752648E-2</v>
      </c>
      <c r="X5707" s="152">
        <v>1.0420777875264801E-2</v>
      </c>
      <c r="Y5707" s="152">
        <v>1.0394777875264801E-2</v>
      </c>
      <c r="Z5707" s="152">
        <v>1.0073777875264801E-2</v>
      </c>
      <c r="AA5707" s="152">
        <v>9.8887778752647596E-3</v>
      </c>
      <c r="AB5707" s="152">
        <v>9.3717778752647595E-3</v>
      </c>
      <c r="AC5707" s="152">
        <v>8.9527778752647603E-3</v>
      </c>
      <c r="AD5707" s="152">
        <v>8.8967778752647598E-3</v>
      </c>
      <c r="AE5707" s="152">
        <v>9.0367778752647593E-3</v>
      </c>
      <c r="AF5707" s="152">
        <v>9.3277778752647606E-3</v>
      </c>
      <c r="AG5707" s="152">
        <v>6.8127778752647599E-3</v>
      </c>
      <c r="AH5707" s="152">
        <v>2.3167778752647599E-3</v>
      </c>
      <c r="AI5707" s="152">
        <v>-3.1872221247352399E-3</v>
      </c>
      <c r="AJ5707" s="152">
        <v>-8.3582221247352397E-3</v>
      </c>
      <c r="AK5707" s="152">
        <v>-1.3117222124735199E-2</v>
      </c>
    </row>
    <row r="5708" spans="1:37" hidden="1" x14ac:dyDescent="0.3">
      <c r="A5708" s="151" t="str">
        <f t="shared" si="138"/>
        <v>SDGbaseWaS_2BF_v6_3MPSXhhd-4</v>
      </c>
      <c r="B5708" s="151" t="s">
        <v>220</v>
      </c>
      <c r="C5708" s="151" t="s">
        <v>305</v>
      </c>
      <c r="D5708" s="151" t="s">
        <v>81</v>
      </c>
      <c r="E5708" s="152" t="s">
        <v>88</v>
      </c>
      <c r="F5708" s="152">
        <v>2.53191070802098E-3</v>
      </c>
      <c r="G5708" s="152">
        <v>1.77991070802098E-3</v>
      </c>
      <c r="H5708" s="152">
        <v>3.29291070802098E-3</v>
      </c>
      <c r="I5708" s="152">
        <v>4.0259107080209801E-3</v>
      </c>
      <c r="J5708" s="152">
        <v>3.8729107080209802E-3</v>
      </c>
      <c r="K5708" s="152">
        <v>3.7629107080209799E-3</v>
      </c>
      <c r="L5708" s="152">
        <v>3.99891070802098E-3</v>
      </c>
      <c r="M5708" s="152">
        <v>5.0619107080209797E-3</v>
      </c>
      <c r="N5708" s="152">
        <v>6.3019107080209804E-3</v>
      </c>
      <c r="O5708" s="152">
        <v>5.69791070802098E-3</v>
      </c>
      <c r="P5708" s="152">
        <v>6.2059107080209798E-3</v>
      </c>
      <c r="Q5708" s="152">
        <v>6.6419107080209804E-3</v>
      </c>
      <c r="R5708" s="152">
        <v>6.9309107080209797E-3</v>
      </c>
      <c r="S5708" s="152">
        <v>7.51491070802098E-3</v>
      </c>
      <c r="T5708" s="152">
        <v>8.0679107080209797E-3</v>
      </c>
      <c r="U5708" s="152">
        <v>8.7829107080209801E-3</v>
      </c>
      <c r="V5708" s="152">
        <v>1.0202910708021E-2</v>
      </c>
      <c r="W5708" s="152">
        <v>1.0997910708021001E-2</v>
      </c>
      <c r="X5708" s="152">
        <v>1.1062910708021E-2</v>
      </c>
      <c r="Y5708" s="152">
        <v>1.1036910708021E-2</v>
      </c>
      <c r="Z5708" s="152">
        <v>1.0715910708021E-2</v>
      </c>
      <c r="AA5708" s="152">
        <v>1.0530910708021E-2</v>
      </c>
      <c r="AB5708" s="152">
        <v>1.0013910708021E-2</v>
      </c>
      <c r="AC5708" s="152">
        <v>9.5949107080209803E-3</v>
      </c>
      <c r="AD5708" s="152">
        <v>9.5389107080209798E-3</v>
      </c>
      <c r="AE5708" s="152">
        <v>9.6789107080209793E-3</v>
      </c>
      <c r="AF5708" s="152">
        <v>9.9699107080209806E-3</v>
      </c>
      <c r="AG5708" s="152">
        <v>7.4549107080209799E-3</v>
      </c>
      <c r="AH5708" s="152">
        <v>2.9589107080209799E-3</v>
      </c>
      <c r="AI5708" s="152">
        <v>-2.5450892919790199E-3</v>
      </c>
      <c r="AJ5708" s="152">
        <v>-7.7160892919790197E-3</v>
      </c>
      <c r="AK5708" s="152">
        <v>-1.2475089291979E-2</v>
      </c>
    </row>
    <row r="5709" spans="1:37" hidden="1" x14ac:dyDescent="0.3">
      <c r="A5709" s="151" t="str">
        <f t="shared" si="138"/>
        <v>SDGbaseWaS_2BF_v6_3MPSXhhd-5</v>
      </c>
      <c r="B5709" s="151" t="s">
        <v>220</v>
      </c>
      <c r="C5709" s="151" t="s">
        <v>305</v>
      </c>
      <c r="D5709" s="151" t="s">
        <v>81</v>
      </c>
      <c r="E5709" s="152" t="s">
        <v>89</v>
      </c>
      <c r="F5709" s="152">
        <v>2.8866718719526602E-3</v>
      </c>
      <c r="G5709" s="152">
        <v>2.1346718719526601E-3</v>
      </c>
      <c r="H5709" s="152">
        <v>3.6476718719526601E-3</v>
      </c>
      <c r="I5709" s="152">
        <v>4.3806718719526603E-3</v>
      </c>
      <c r="J5709" s="152">
        <v>4.2276718719526599E-3</v>
      </c>
      <c r="K5709" s="152">
        <v>4.1176718719526601E-3</v>
      </c>
      <c r="L5709" s="152">
        <v>4.3536718719526602E-3</v>
      </c>
      <c r="M5709" s="152">
        <v>5.4166718719526599E-3</v>
      </c>
      <c r="N5709" s="152">
        <v>6.6566718719526597E-3</v>
      </c>
      <c r="O5709" s="152">
        <v>6.0526718719526602E-3</v>
      </c>
      <c r="P5709" s="152">
        <v>6.5606718719526599E-3</v>
      </c>
      <c r="Q5709" s="152">
        <v>6.9966718719526597E-3</v>
      </c>
      <c r="R5709" s="152">
        <v>7.2856718719526599E-3</v>
      </c>
      <c r="S5709" s="152">
        <v>7.8696718719526593E-3</v>
      </c>
      <c r="T5709" s="152">
        <v>8.4226718719526607E-3</v>
      </c>
      <c r="U5709" s="152">
        <v>9.1376718719526594E-3</v>
      </c>
      <c r="V5709" s="152">
        <v>1.05576718719527E-2</v>
      </c>
      <c r="W5709" s="152">
        <v>1.1352671871952699E-2</v>
      </c>
      <c r="X5709" s="152">
        <v>1.14176718719527E-2</v>
      </c>
      <c r="Y5709" s="152">
        <v>1.13916718719527E-2</v>
      </c>
      <c r="Z5709" s="152">
        <v>1.10706718719527E-2</v>
      </c>
      <c r="AA5709" s="152">
        <v>1.0885671871952701E-2</v>
      </c>
      <c r="AB5709" s="152">
        <v>1.03686718719527E-2</v>
      </c>
      <c r="AC5709" s="152">
        <v>9.9496718719526596E-3</v>
      </c>
      <c r="AD5709" s="152">
        <v>9.8936718719526608E-3</v>
      </c>
      <c r="AE5709" s="152">
        <v>1.00336718719527E-2</v>
      </c>
      <c r="AF5709" s="152">
        <v>1.03246718719527E-2</v>
      </c>
      <c r="AG5709" s="152">
        <v>7.80967187195266E-3</v>
      </c>
      <c r="AH5709" s="152">
        <v>3.3136718719526601E-3</v>
      </c>
      <c r="AI5709" s="152">
        <v>-2.1903281280473402E-3</v>
      </c>
      <c r="AJ5709" s="152">
        <v>-7.3613281280473404E-3</v>
      </c>
      <c r="AK5709" s="152">
        <v>-1.21203281280473E-2</v>
      </c>
    </row>
    <row r="5710" spans="1:37" hidden="1" x14ac:dyDescent="0.3">
      <c r="A5710" s="151" t="str">
        <f t="shared" si="138"/>
        <v>SDGbaseWaS_2BF_v6_3MPSXhhd-6</v>
      </c>
      <c r="B5710" s="151" t="s">
        <v>220</v>
      </c>
      <c r="C5710" s="151" t="s">
        <v>305</v>
      </c>
      <c r="D5710" s="151" t="s">
        <v>81</v>
      </c>
      <c r="E5710" s="152" t="s">
        <v>90</v>
      </c>
      <c r="F5710" s="152">
        <v>3.3037895410356799E-3</v>
      </c>
      <c r="G5710" s="152">
        <v>2.5517895410356799E-3</v>
      </c>
      <c r="H5710" s="152">
        <v>4.0647895410356799E-3</v>
      </c>
      <c r="I5710" s="152">
        <v>4.79778954103568E-3</v>
      </c>
      <c r="J5710" s="152">
        <v>4.6447895410356797E-3</v>
      </c>
      <c r="K5710" s="152">
        <v>4.5347895410356798E-3</v>
      </c>
      <c r="L5710" s="152">
        <v>4.7707895410356799E-3</v>
      </c>
      <c r="M5710" s="152">
        <v>5.8337895410356796E-3</v>
      </c>
      <c r="N5710" s="152">
        <v>7.0737895410356803E-3</v>
      </c>
      <c r="O5710" s="152">
        <v>6.4697895410356799E-3</v>
      </c>
      <c r="P5710" s="152">
        <v>6.9777895410356797E-3</v>
      </c>
      <c r="Q5710" s="152">
        <v>7.4137895410356803E-3</v>
      </c>
      <c r="R5710" s="152">
        <v>7.7027895410356796E-3</v>
      </c>
      <c r="S5710" s="152">
        <v>8.2867895410356808E-3</v>
      </c>
      <c r="T5710" s="152">
        <v>8.8397895410356805E-3</v>
      </c>
      <c r="U5710" s="152">
        <v>9.5547895410356808E-3</v>
      </c>
      <c r="V5710" s="152">
        <v>1.0974789541035699E-2</v>
      </c>
      <c r="W5710" s="152">
        <v>1.17697895410357E-2</v>
      </c>
      <c r="X5710" s="152">
        <v>1.1834789541035701E-2</v>
      </c>
      <c r="Y5710" s="152">
        <v>1.1808789541035701E-2</v>
      </c>
      <c r="Z5710" s="152">
        <v>1.1487789541035701E-2</v>
      </c>
      <c r="AA5710" s="152">
        <v>1.1302789541035699E-2</v>
      </c>
      <c r="AB5710" s="152">
        <v>1.0785789541035699E-2</v>
      </c>
      <c r="AC5710" s="152">
        <v>1.03667895410357E-2</v>
      </c>
      <c r="AD5710" s="152">
        <v>1.03107895410357E-2</v>
      </c>
      <c r="AE5710" s="152">
        <v>1.0450789541035699E-2</v>
      </c>
      <c r="AF5710" s="152">
        <v>1.07417895410357E-2</v>
      </c>
      <c r="AG5710" s="152">
        <v>8.2267895410356798E-3</v>
      </c>
      <c r="AH5710" s="152">
        <v>3.7307895410356802E-3</v>
      </c>
      <c r="AI5710" s="152">
        <v>-1.77321045896432E-3</v>
      </c>
      <c r="AJ5710" s="152">
        <v>-6.9442104589643198E-3</v>
      </c>
      <c r="AK5710" s="152">
        <v>-1.1703210458964299E-2</v>
      </c>
    </row>
    <row r="5711" spans="1:37" hidden="1" x14ac:dyDescent="0.3">
      <c r="A5711" s="151" t="str">
        <f t="shared" si="138"/>
        <v>SDGbaseWaS_2BF_v6_3MPSXhhd-7</v>
      </c>
      <c r="B5711" s="151" t="s">
        <v>220</v>
      </c>
      <c r="C5711" s="151" t="s">
        <v>305</v>
      </c>
      <c r="D5711" s="151" t="s">
        <v>81</v>
      </c>
      <c r="E5711" s="152" t="s">
        <v>91</v>
      </c>
      <c r="F5711" s="152">
        <v>4.3306609416268096E-3</v>
      </c>
      <c r="G5711" s="152">
        <v>3.5786609416268099E-3</v>
      </c>
      <c r="H5711" s="152">
        <v>5.09166094162681E-3</v>
      </c>
      <c r="I5711" s="152">
        <v>5.8246609416268101E-3</v>
      </c>
      <c r="J5711" s="152">
        <v>5.6716609416268098E-3</v>
      </c>
      <c r="K5711" s="152">
        <v>5.5616609416268099E-3</v>
      </c>
      <c r="L5711" s="152">
        <v>5.79766094162681E-3</v>
      </c>
      <c r="M5711" s="152">
        <v>6.8606609416268097E-3</v>
      </c>
      <c r="N5711" s="152">
        <v>8.1006609416268104E-3</v>
      </c>
      <c r="O5711" s="152">
        <v>7.49666094162681E-3</v>
      </c>
      <c r="P5711" s="152">
        <v>8.0046609416268098E-3</v>
      </c>
      <c r="Q5711" s="152">
        <v>8.4406609416268104E-3</v>
      </c>
      <c r="R5711" s="152">
        <v>8.7296609416268097E-3</v>
      </c>
      <c r="S5711" s="152">
        <v>9.3136609416268092E-3</v>
      </c>
      <c r="T5711" s="152">
        <v>9.8666609416268106E-3</v>
      </c>
      <c r="U5711" s="152">
        <v>1.0581660941626801E-2</v>
      </c>
      <c r="V5711" s="152">
        <v>1.20016609416268E-2</v>
      </c>
      <c r="W5711" s="152">
        <v>1.27966609416268E-2</v>
      </c>
      <c r="X5711" s="152">
        <v>1.28616609416268E-2</v>
      </c>
      <c r="Y5711" s="152">
        <v>1.28356609416268E-2</v>
      </c>
      <c r="Z5711" s="152">
        <v>1.2514660941626799E-2</v>
      </c>
      <c r="AA5711" s="152">
        <v>1.23296609416268E-2</v>
      </c>
      <c r="AB5711" s="152">
        <v>1.18126609416268E-2</v>
      </c>
      <c r="AC5711" s="152">
        <v>1.1393660941626801E-2</v>
      </c>
      <c r="AD5711" s="152">
        <v>1.13376609416268E-2</v>
      </c>
      <c r="AE5711" s="152">
        <v>1.14776609416268E-2</v>
      </c>
      <c r="AF5711" s="152">
        <v>1.1768660941626799E-2</v>
      </c>
      <c r="AG5711" s="152">
        <v>9.2536609416268099E-3</v>
      </c>
      <c r="AH5711" s="152">
        <v>4.7576609416268099E-3</v>
      </c>
      <c r="AI5711" s="152">
        <v>-7.4633905837318698E-4</v>
      </c>
      <c r="AJ5711" s="152">
        <v>-5.9173390583731897E-3</v>
      </c>
      <c r="AK5711" s="152">
        <v>-1.06763390583732E-2</v>
      </c>
    </row>
    <row r="5712" spans="1:37" hidden="1" x14ac:dyDescent="0.3">
      <c r="A5712" s="151" t="str">
        <f t="shared" si="138"/>
        <v>SDGbaseWaS_2BF_v6_3MPSXhhd-8</v>
      </c>
      <c r="B5712" s="151" t="s">
        <v>220</v>
      </c>
      <c r="C5712" s="151" t="s">
        <v>305</v>
      </c>
      <c r="D5712" s="151" t="s">
        <v>81</v>
      </c>
      <c r="E5712" s="152" t="s">
        <v>92</v>
      </c>
      <c r="F5712" s="152">
        <v>5.9559431619537204E-3</v>
      </c>
      <c r="G5712" s="152">
        <v>5.2039431619537203E-3</v>
      </c>
      <c r="H5712" s="152">
        <v>6.7169431619537199E-3</v>
      </c>
      <c r="I5712" s="152">
        <v>7.4499431619537201E-3</v>
      </c>
      <c r="J5712" s="152">
        <v>7.2969431619537197E-3</v>
      </c>
      <c r="K5712" s="152">
        <v>7.1869431619537199E-3</v>
      </c>
      <c r="L5712" s="152">
        <v>7.42294316195372E-3</v>
      </c>
      <c r="M5712" s="152">
        <v>8.4859431619537205E-3</v>
      </c>
      <c r="N5712" s="152">
        <v>9.7259431619537203E-3</v>
      </c>
      <c r="O5712" s="152">
        <v>9.1219431619537199E-3</v>
      </c>
      <c r="P5712" s="152">
        <v>9.6299431619537197E-3</v>
      </c>
      <c r="Q5712" s="152">
        <v>1.00659431619537E-2</v>
      </c>
      <c r="R5712" s="152">
        <v>1.0354943161953701E-2</v>
      </c>
      <c r="S5712" s="152">
        <v>1.09389431619537E-2</v>
      </c>
      <c r="T5712" s="152">
        <v>1.14919431619537E-2</v>
      </c>
      <c r="U5712" s="152">
        <v>1.22069431619537E-2</v>
      </c>
      <c r="V5712" s="152">
        <v>1.3626943161953699E-2</v>
      </c>
      <c r="W5712" s="152">
        <v>1.44219431619537E-2</v>
      </c>
      <c r="X5712" s="152">
        <v>1.4486943161953701E-2</v>
      </c>
      <c r="Y5712" s="152">
        <v>1.4460943161953701E-2</v>
      </c>
      <c r="Z5712" s="152">
        <v>1.4139943161953701E-2</v>
      </c>
      <c r="AA5712" s="152">
        <v>1.39549431619537E-2</v>
      </c>
      <c r="AB5712" s="152">
        <v>1.34379431619537E-2</v>
      </c>
      <c r="AC5712" s="152">
        <v>1.30189431619537E-2</v>
      </c>
      <c r="AD5712" s="152">
        <v>1.29629431619537E-2</v>
      </c>
      <c r="AE5712" s="152">
        <v>1.3102943161953699E-2</v>
      </c>
      <c r="AF5712" s="152">
        <v>1.3393943161953701E-2</v>
      </c>
      <c r="AG5712" s="152">
        <v>1.0878943161953701E-2</v>
      </c>
      <c r="AH5712" s="152">
        <v>6.3829431619537198E-3</v>
      </c>
      <c r="AI5712" s="152">
        <v>8.7894316195372395E-4</v>
      </c>
      <c r="AJ5712" s="152">
        <v>-4.2920568380462798E-3</v>
      </c>
      <c r="AK5712" s="152">
        <v>-9.05105683804628E-3</v>
      </c>
    </row>
    <row r="5713" spans="1:37" hidden="1" x14ac:dyDescent="0.3">
      <c r="A5713" s="151" t="str">
        <f t="shared" si="138"/>
        <v>SDGbaseWaS_2BF_v6_3MPSXhhd-9</v>
      </c>
      <c r="B5713" s="151" t="s">
        <v>220</v>
      </c>
      <c r="C5713" s="151" t="s">
        <v>305</v>
      </c>
      <c r="D5713" s="151" t="s">
        <v>81</v>
      </c>
      <c r="E5713" s="152" t="s">
        <v>93</v>
      </c>
      <c r="F5713" s="152">
        <v>4.3467195644003899E-2</v>
      </c>
      <c r="G5713" s="152">
        <v>4.2715195644003903E-2</v>
      </c>
      <c r="H5713" s="152">
        <v>4.4228195644003897E-2</v>
      </c>
      <c r="I5713" s="152">
        <v>4.4961195644003901E-2</v>
      </c>
      <c r="J5713" s="152">
        <v>4.4808195644003901E-2</v>
      </c>
      <c r="K5713" s="152">
        <v>4.4698195644003902E-2</v>
      </c>
      <c r="L5713" s="152">
        <v>4.4934195644003902E-2</v>
      </c>
      <c r="M5713" s="152">
        <v>4.5997195644003903E-2</v>
      </c>
      <c r="N5713" s="152">
        <v>4.7237195644003901E-2</v>
      </c>
      <c r="O5713" s="152">
        <v>4.6633195644003901E-2</v>
      </c>
      <c r="P5713" s="152">
        <v>4.7141195644003903E-2</v>
      </c>
      <c r="Q5713" s="152">
        <v>4.7577195644003901E-2</v>
      </c>
      <c r="R5713" s="152">
        <v>4.7866195644003899E-2</v>
      </c>
      <c r="S5713" s="152">
        <v>4.84501956440039E-2</v>
      </c>
      <c r="T5713" s="152">
        <v>4.9003195644003898E-2</v>
      </c>
      <c r="U5713" s="152">
        <v>4.9718195644003899E-2</v>
      </c>
      <c r="V5713" s="152">
        <v>5.1138195644003903E-2</v>
      </c>
      <c r="W5713" s="152">
        <v>5.19331956440039E-2</v>
      </c>
      <c r="X5713" s="152">
        <v>5.1998195644003903E-2</v>
      </c>
      <c r="Y5713" s="152">
        <v>5.1972195644003898E-2</v>
      </c>
      <c r="Z5713" s="152">
        <v>5.1651195644003903E-2</v>
      </c>
      <c r="AA5713" s="152">
        <v>5.1466195644003898E-2</v>
      </c>
      <c r="AB5713" s="152">
        <v>5.0949195644003901E-2</v>
      </c>
      <c r="AC5713" s="152">
        <v>5.0530195644003899E-2</v>
      </c>
      <c r="AD5713" s="152">
        <v>5.0474195644003898E-2</v>
      </c>
      <c r="AE5713" s="152">
        <v>5.06141956440039E-2</v>
      </c>
      <c r="AF5713" s="152">
        <v>5.0905195644003899E-2</v>
      </c>
      <c r="AG5713" s="152">
        <v>4.8390195644003903E-2</v>
      </c>
      <c r="AH5713" s="152">
        <v>4.3894195644003903E-2</v>
      </c>
      <c r="AI5713" s="152">
        <v>3.8390195644003901E-2</v>
      </c>
      <c r="AJ5713" s="152">
        <v>3.3219195644003899E-2</v>
      </c>
      <c r="AK5713" s="152">
        <v>2.8460195644003899E-2</v>
      </c>
    </row>
    <row r="5714" spans="1:37" hidden="1" x14ac:dyDescent="0.3">
      <c r="A5714" s="151" t="str">
        <f t="shared" si="138"/>
        <v>SDGbaseWaS_2BF_v6_3C_SavingsINSent-n</v>
      </c>
      <c r="B5714" s="151" t="s">
        <v>220</v>
      </c>
      <c r="C5714" s="151" t="s">
        <v>305</v>
      </c>
      <c r="D5714" s="151" t="s">
        <v>96</v>
      </c>
      <c r="E5714" s="152" t="s">
        <v>82</v>
      </c>
      <c r="F5714" s="152">
        <v>634.29095094814102</v>
      </c>
      <c r="G5714" s="152">
        <v>578.83987738470898</v>
      </c>
      <c r="H5714" s="152">
        <v>604.27244205079296</v>
      </c>
      <c r="I5714" s="152">
        <v>572.30513922568502</v>
      </c>
      <c r="J5714" s="152">
        <v>588.66997752378597</v>
      </c>
      <c r="K5714" s="152">
        <v>604.77472250103301</v>
      </c>
      <c r="L5714" s="152">
        <v>620.68964007996397</v>
      </c>
      <c r="M5714" s="152">
        <v>636.47078832166699</v>
      </c>
      <c r="N5714" s="152">
        <v>654.90547196631098</v>
      </c>
      <c r="O5714" s="152">
        <v>679.03219652415999</v>
      </c>
      <c r="P5714" s="152">
        <v>701.69449337084404</v>
      </c>
      <c r="Q5714" s="152">
        <v>723.45690506671895</v>
      </c>
      <c r="R5714" s="152">
        <v>776.87898707151703</v>
      </c>
      <c r="S5714" s="152">
        <v>802.33173475599199</v>
      </c>
      <c r="T5714" s="152">
        <v>829.58656870342998</v>
      </c>
      <c r="U5714" s="152">
        <v>861.32638611061498</v>
      </c>
      <c r="V5714" s="152">
        <v>891.61469900410702</v>
      </c>
      <c r="W5714" s="152">
        <v>922.90679575637205</v>
      </c>
      <c r="X5714" s="152">
        <v>954.54425036908299</v>
      </c>
      <c r="Y5714" s="152">
        <v>985.24726693477396</v>
      </c>
      <c r="Z5714" s="152">
        <v>1019.83754017295</v>
      </c>
      <c r="AA5714" s="152">
        <v>1052.41512432435</v>
      </c>
      <c r="AB5714" s="152">
        <v>1093.8486644883501</v>
      </c>
      <c r="AC5714" s="152">
        <v>1127.22219281759</v>
      </c>
      <c r="AD5714" s="152">
        <v>1158.83057271028</v>
      </c>
      <c r="AE5714" s="152">
        <v>1191.9584687598201</v>
      </c>
      <c r="AF5714" s="152">
        <v>1225.8406265747401</v>
      </c>
      <c r="AG5714" s="152">
        <v>1255.07664231284</v>
      </c>
      <c r="AH5714" s="152">
        <v>1260.89323396483</v>
      </c>
      <c r="AI5714" s="152">
        <v>1259.5876060630601</v>
      </c>
      <c r="AJ5714" s="152">
        <v>1252.8053112303801</v>
      </c>
      <c r="AK5714" s="152">
        <v>1241.4740041207399</v>
      </c>
    </row>
    <row r="5715" spans="1:37" hidden="1" x14ac:dyDescent="0.3">
      <c r="A5715" s="151" t="str">
        <f t="shared" si="138"/>
        <v>SDGbaseWaS_2BF_v6_3C_SavingsINSent-e</v>
      </c>
      <c r="B5715" s="151" t="s">
        <v>220</v>
      </c>
      <c r="C5715" s="151" t="s">
        <v>305</v>
      </c>
      <c r="D5715" s="151" t="s">
        <v>96</v>
      </c>
      <c r="E5715" s="152" t="s">
        <v>83</v>
      </c>
      <c r="F5715" s="152">
        <v>60.099989425202502</v>
      </c>
      <c r="G5715" s="152">
        <v>65.9524521897509</v>
      </c>
      <c r="H5715" s="152">
        <v>54.614357237883503</v>
      </c>
      <c r="I5715" s="152">
        <v>55.453022136621698</v>
      </c>
      <c r="J5715" s="152">
        <v>59.4534597147696</v>
      </c>
      <c r="K5715" s="152">
        <v>63.258032305192501</v>
      </c>
      <c r="L5715" s="152">
        <v>66.937640101725094</v>
      </c>
      <c r="M5715" s="152">
        <v>66.771338331024396</v>
      </c>
      <c r="N5715" s="152">
        <v>65.175119488822205</v>
      </c>
      <c r="O5715" s="152">
        <v>64.239307903027495</v>
      </c>
      <c r="P5715" s="152">
        <v>66.147728901044999</v>
      </c>
      <c r="Q5715" s="152">
        <v>69.937844606968696</v>
      </c>
      <c r="R5715" s="152">
        <v>77.184880610561606</v>
      </c>
      <c r="S5715" s="152">
        <v>81.437602040077095</v>
      </c>
      <c r="T5715" s="152">
        <v>86.402408473758598</v>
      </c>
      <c r="U5715" s="152">
        <v>91.268289014797503</v>
      </c>
      <c r="V5715" s="152">
        <v>91.983102514887904</v>
      </c>
      <c r="W5715" s="152">
        <v>96.141939338271698</v>
      </c>
      <c r="X5715" s="152">
        <v>105.59291726764999</v>
      </c>
      <c r="Y5715" s="152">
        <v>114.525862419885</v>
      </c>
      <c r="Z5715" s="152">
        <v>123.786561334483</v>
      </c>
      <c r="AA5715" s="152">
        <v>132.482652349251</v>
      </c>
      <c r="AB5715" s="152">
        <v>141.21611846272401</v>
      </c>
      <c r="AC5715" s="152">
        <v>150.076858914377</v>
      </c>
      <c r="AD5715" s="152">
        <v>158.70835896504099</v>
      </c>
      <c r="AE5715" s="152">
        <v>167.81396368110799</v>
      </c>
      <c r="AF5715" s="152">
        <v>176.896729490106</v>
      </c>
      <c r="AG5715" s="152">
        <v>212.526090207039</v>
      </c>
      <c r="AH5715" s="152">
        <v>245.00260466126099</v>
      </c>
      <c r="AI5715" s="152">
        <v>284.57705183176802</v>
      </c>
      <c r="AJ5715" s="152">
        <v>324.31794965706098</v>
      </c>
      <c r="AK5715" s="152">
        <v>360.87852583361598</v>
      </c>
    </row>
    <row r="5716" spans="1:37" hidden="1" x14ac:dyDescent="0.3">
      <c r="A5716" s="151" t="str">
        <f t="shared" si="138"/>
        <v>SDGbaseWaS_2BF_v6_3C_SavingsINShhd-0</v>
      </c>
      <c r="B5716" s="151" t="s">
        <v>220</v>
      </c>
      <c r="C5716" s="151" t="s">
        <v>305</v>
      </c>
      <c r="D5716" s="151" t="s">
        <v>96</v>
      </c>
      <c r="E5716" s="152" t="s">
        <v>84</v>
      </c>
      <c r="F5716" s="152">
        <v>5.6457937045340599E-2</v>
      </c>
      <c r="G5716" s="152">
        <v>-4.2527203968203498E-3</v>
      </c>
      <c r="H5716" s="152">
        <v>0.114617426235417</v>
      </c>
      <c r="I5716" s="152">
        <v>0.17961982184170699</v>
      </c>
      <c r="J5716" s="152">
        <v>0.17085343954537399</v>
      </c>
      <c r="K5716" s="152">
        <v>0.16527259973837</v>
      </c>
      <c r="L5716" s="152">
        <v>0.190284957183638</v>
      </c>
      <c r="M5716" s="152">
        <v>0.29156966554757602</v>
      </c>
      <c r="N5716" s="152">
        <v>0.41500745431016001</v>
      </c>
      <c r="O5716" s="152">
        <v>0.36986359787029199</v>
      </c>
      <c r="P5716" s="152">
        <v>0.43224129446071802</v>
      </c>
      <c r="Q5716" s="152">
        <v>0.49090247152773803</v>
      </c>
      <c r="R5716" s="152">
        <v>0.53773733415152103</v>
      </c>
      <c r="S5716" s="152">
        <v>0.62109674543948901</v>
      </c>
      <c r="T5716" s="152">
        <v>0.70595914733693599</v>
      </c>
      <c r="U5716" s="152">
        <v>0.81640036184843501</v>
      </c>
      <c r="V5716" s="152">
        <v>1.0215587470635099</v>
      </c>
      <c r="W5716" s="152">
        <v>1.16026553716734</v>
      </c>
      <c r="X5716" s="152">
        <v>1.21200866299662</v>
      </c>
      <c r="Y5716" s="152">
        <v>1.25224116025648</v>
      </c>
      <c r="Z5716" s="152">
        <v>1.2495226453181001</v>
      </c>
      <c r="AA5716" s="152">
        <v>1.2650813203426201</v>
      </c>
      <c r="AB5716" s="152">
        <v>1.2309192461707399</v>
      </c>
      <c r="AC5716" s="152">
        <v>1.20819895838295</v>
      </c>
      <c r="AD5716" s="152">
        <v>1.23855487132146</v>
      </c>
      <c r="AE5716" s="152">
        <v>1.30212004803188</v>
      </c>
      <c r="AF5716" s="152">
        <v>1.39479946881229</v>
      </c>
      <c r="AG5716" s="152">
        <v>0.99418357303499305</v>
      </c>
      <c r="AH5716" s="152">
        <v>0.20325696605197199</v>
      </c>
      <c r="AI5716" s="152">
        <v>-0.79404973811874402</v>
      </c>
      <c r="AJ5716" s="152">
        <v>-1.7371025612656501</v>
      </c>
      <c r="AK5716" s="152">
        <v>-2.6090041120872902</v>
      </c>
    </row>
    <row r="5717" spans="1:37" hidden="1" x14ac:dyDescent="0.3">
      <c r="A5717" s="151" t="str">
        <f t="shared" si="138"/>
        <v>SDGbaseWaS_2BF_v6_3C_SavingsINShhd-1</v>
      </c>
      <c r="B5717" s="151" t="s">
        <v>220</v>
      </c>
      <c r="C5717" s="151" t="s">
        <v>305</v>
      </c>
      <c r="D5717" s="151" t="s">
        <v>96</v>
      </c>
      <c r="E5717" s="152" t="s">
        <v>85</v>
      </c>
      <c r="F5717" s="152">
        <v>8.9183024556091894E-2</v>
      </c>
      <c r="G5717" s="152">
        <v>5.80367768639449E-3</v>
      </c>
      <c r="H5717" s="152">
        <v>0.16873046971675301</v>
      </c>
      <c r="I5717" s="152">
        <v>0.25816642067205398</v>
      </c>
      <c r="J5717" s="152">
        <v>0.246338116899844</v>
      </c>
      <c r="K5717" s="152">
        <v>0.238963623028808</v>
      </c>
      <c r="L5717" s="152">
        <v>0.27355092761658101</v>
      </c>
      <c r="M5717" s="152">
        <v>0.41266473477000198</v>
      </c>
      <c r="N5717" s="152">
        <v>0.582173530411908</v>
      </c>
      <c r="O5717" s="152">
        <v>0.52068101098251196</v>
      </c>
      <c r="P5717" s="152">
        <v>0.60653621638944599</v>
      </c>
      <c r="Q5717" s="152">
        <v>0.68721546430749303</v>
      </c>
      <c r="R5717" s="152">
        <v>0.75229457870223304</v>
      </c>
      <c r="S5717" s="152">
        <v>0.866892928753347</v>
      </c>
      <c r="T5717" s="152">
        <v>0.98354259483061801</v>
      </c>
      <c r="U5717" s="152">
        <v>1.13539478872969</v>
      </c>
      <c r="V5717" s="152">
        <v>1.4167002200735199</v>
      </c>
      <c r="W5717" s="152">
        <v>1.6069490035510801</v>
      </c>
      <c r="X5717" s="152">
        <v>1.6779500506874401</v>
      </c>
      <c r="Y5717" s="152">
        <v>1.7329017596901799</v>
      </c>
      <c r="Z5717" s="152">
        <v>1.7293873008201599</v>
      </c>
      <c r="AA5717" s="152">
        <v>1.75067741570943</v>
      </c>
      <c r="AB5717" s="152">
        <v>1.70434535833489</v>
      </c>
      <c r="AC5717" s="152">
        <v>1.6731994557654899</v>
      </c>
      <c r="AD5717" s="152">
        <v>1.7148287001140601</v>
      </c>
      <c r="AE5717" s="152">
        <v>1.8019191524163001</v>
      </c>
      <c r="AF5717" s="152">
        <v>1.9287433058358401</v>
      </c>
      <c r="AG5717" s="152">
        <v>1.3819427094272301</v>
      </c>
      <c r="AH5717" s="152">
        <v>0.30290796883711202</v>
      </c>
      <c r="AI5717" s="152">
        <v>-1.05451635644251</v>
      </c>
      <c r="AJ5717" s="152">
        <v>-2.33663015105203</v>
      </c>
      <c r="AK5717" s="152">
        <v>-3.5204670803340199</v>
      </c>
    </row>
    <row r="5718" spans="1:37" hidden="1" x14ac:dyDescent="0.3">
      <c r="A5718" s="151" t="str">
        <f t="shared" si="138"/>
        <v>SDGbaseWaS_2BF_v6_3C_SavingsINShhd-2</v>
      </c>
      <c r="B5718" s="151" t="s">
        <v>220</v>
      </c>
      <c r="C5718" s="151" t="s">
        <v>305</v>
      </c>
      <c r="D5718" s="151" t="s">
        <v>96</v>
      </c>
      <c r="E5718" s="152" t="s">
        <v>86</v>
      </c>
      <c r="F5718" s="152">
        <v>0.15069388134329501</v>
      </c>
      <c r="G5718" s="152">
        <v>5.2637572760292503E-2</v>
      </c>
      <c r="H5718" s="152">
        <v>0.242112349292953</v>
      </c>
      <c r="I5718" s="152">
        <v>0.347023353193602</v>
      </c>
      <c r="J5718" s="152">
        <v>0.3343310767778</v>
      </c>
      <c r="K5718" s="152">
        <v>0.32689441326326002</v>
      </c>
      <c r="L5718" s="152">
        <v>0.36837368771719098</v>
      </c>
      <c r="M5718" s="152">
        <v>0.53143596058610798</v>
      </c>
      <c r="N5718" s="152">
        <v>0.72994838882371205</v>
      </c>
      <c r="O5718" s="152">
        <v>0.66003891305425899</v>
      </c>
      <c r="P5718" s="152">
        <v>0.76159041286483897</v>
      </c>
      <c r="Q5718" s="152">
        <v>0.85707245659890596</v>
      </c>
      <c r="R5718" s="152">
        <v>0.93571614918777701</v>
      </c>
      <c r="S5718" s="152">
        <v>1.0710662190052</v>
      </c>
      <c r="T5718" s="152">
        <v>1.20887397986429</v>
      </c>
      <c r="U5718" s="152">
        <v>1.38800394293075</v>
      </c>
      <c r="V5718" s="152">
        <v>1.71762818047752</v>
      </c>
      <c r="W5718" s="152">
        <v>1.94131526602772</v>
      </c>
      <c r="X5718" s="152">
        <v>2.0260881807835802</v>
      </c>
      <c r="Y5718" s="152">
        <v>2.0919130168793898</v>
      </c>
      <c r="Z5718" s="152">
        <v>2.0901016771357899</v>
      </c>
      <c r="AA5718" s="152">
        <v>2.11696775793907</v>
      </c>
      <c r="AB5718" s="152">
        <v>2.0655334712832798</v>
      </c>
      <c r="AC5718" s="152">
        <v>2.0314068583307101</v>
      </c>
      <c r="AD5718" s="152">
        <v>2.0820554498890198</v>
      </c>
      <c r="AE5718" s="152">
        <v>2.1856631034426801</v>
      </c>
      <c r="AF5718" s="152">
        <v>2.3354602038192001</v>
      </c>
      <c r="AG5718" s="152">
        <v>1.70330491826002</v>
      </c>
      <c r="AH5718" s="152">
        <v>0.453309608365985</v>
      </c>
      <c r="AI5718" s="152">
        <v>-1.11677443569334</v>
      </c>
      <c r="AJ5718" s="152">
        <v>-2.5975622072975701</v>
      </c>
      <c r="AK5718" s="152">
        <v>-3.9624192408157501</v>
      </c>
    </row>
    <row r="5719" spans="1:37" hidden="1" x14ac:dyDescent="0.3">
      <c r="A5719" s="151" t="str">
        <f t="shared" si="138"/>
        <v>SDGbaseWaS_2BF_v6_3C_SavingsINShhd-3</v>
      </c>
      <c r="B5719" s="151" t="s">
        <v>220</v>
      </c>
      <c r="C5719" s="151" t="s">
        <v>305</v>
      </c>
      <c r="D5719" s="151" t="s">
        <v>96</v>
      </c>
      <c r="E5719" s="152" t="s">
        <v>87</v>
      </c>
      <c r="F5719" s="152">
        <v>0.29970925487373701</v>
      </c>
      <c r="G5719" s="152">
        <v>0.17685072840194899</v>
      </c>
      <c r="H5719" s="152">
        <v>0.40938350551243602</v>
      </c>
      <c r="I5719" s="152">
        <v>0.54180070061136698</v>
      </c>
      <c r="J5719" s="152">
        <v>0.52850727664720099</v>
      </c>
      <c r="K5719" s="152">
        <v>0.52204368086888997</v>
      </c>
      <c r="L5719" s="152">
        <v>0.57598770839858704</v>
      </c>
      <c r="M5719" s="152">
        <v>0.77923151075988795</v>
      </c>
      <c r="N5719" s="152">
        <v>1.02618342802578</v>
      </c>
      <c r="O5719" s="152">
        <v>0.94436502509779896</v>
      </c>
      <c r="P5719" s="152">
        <v>1.07306734984264</v>
      </c>
      <c r="Q5719" s="152">
        <v>1.1941620184549699</v>
      </c>
      <c r="R5719" s="152">
        <v>1.29654486384206</v>
      </c>
      <c r="S5719" s="152">
        <v>1.4673259405348</v>
      </c>
      <c r="T5719" s="152">
        <v>1.6411948274656201</v>
      </c>
      <c r="U5719" s="152">
        <v>1.86647760243924</v>
      </c>
      <c r="V5719" s="152">
        <v>2.2757133421753499</v>
      </c>
      <c r="W5719" s="152">
        <v>2.5550691469436702</v>
      </c>
      <c r="X5719" s="152">
        <v>2.6641258324855599</v>
      </c>
      <c r="Y5719" s="152">
        <v>2.7492455906109998</v>
      </c>
      <c r="Z5719" s="152">
        <v>2.7521898324665601</v>
      </c>
      <c r="AA5719" s="152">
        <v>2.78987639053428</v>
      </c>
      <c r="AB5719" s="152">
        <v>2.73316142402467</v>
      </c>
      <c r="AC5719" s="152">
        <v>2.6965402121428501</v>
      </c>
      <c r="AD5719" s="152">
        <v>2.7639003854049098</v>
      </c>
      <c r="AE5719" s="152">
        <v>2.89629599566919</v>
      </c>
      <c r="AF5719" s="152">
        <v>3.08519472939237</v>
      </c>
      <c r="AG5719" s="152">
        <v>2.3204804062417401</v>
      </c>
      <c r="AH5719" s="152">
        <v>0.800807185948191</v>
      </c>
      <c r="AI5719" s="152">
        <v>-1.1038471493844999</v>
      </c>
      <c r="AJ5719" s="152">
        <v>-2.8972552476320299</v>
      </c>
      <c r="AK5719" s="152">
        <v>-4.5472784661267198</v>
      </c>
    </row>
    <row r="5720" spans="1:37" hidden="1" x14ac:dyDescent="0.3">
      <c r="A5720" s="151" t="str">
        <f t="shared" si="138"/>
        <v>SDGbaseWaS_2BF_v6_3C_SavingsINShhd-4</v>
      </c>
      <c r="B5720" s="151" t="s">
        <v>220</v>
      </c>
      <c r="C5720" s="151" t="s">
        <v>305</v>
      </c>
      <c r="D5720" s="151" t="s">
        <v>96</v>
      </c>
      <c r="E5720" s="152" t="s">
        <v>88</v>
      </c>
      <c r="F5720" s="152">
        <v>0.42956660419689002</v>
      </c>
      <c r="G5720" s="152">
        <v>0.29429904557465297</v>
      </c>
      <c r="H5720" s="152">
        <v>0.54515225520939103</v>
      </c>
      <c r="I5720" s="152">
        <v>0.68828964256937497</v>
      </c>
      <c r="J5720" s="152">
        <v>0.67620802061003005</v>
      </c>
      <c r="K5720" s="152">
        <v>0.67193424416515202</v>
      </c>
      <c r="L5720" s="152">
        <v>0.73248677591178002</v>
      </c>
      <c r="M5720" s="152">
        <v>0.95255827864777498</v>
      </c>
      <c r="N5720" s="152">
        <v>1.2196292667476001</v>
      </c>
      <c r="O5720" s="152">
        <v>1.13605182781556</v>
      </c>
      <c r="P5720" s="152">
        <v>1.27745562594002</v>
      </c>
      <c r="Q5720" s="152">
        <v>1.4104561744686299</v>
      </c>
      <c r="R5720" s="152">
        <v>1.5274333258061801</v>
      </c>
      <c r="S5720" s="152">
        <v>1.7144502995375599</v>
      </c>
      <c r="T5720" s="152">
        <v>1.9048915533731099</v>
      </c>
      <c r="U5720" s="152">
        <v>2.1512694095354998</v>
      </c>
      <c r="V5720" s="152">
        <v>2.5933878086758502</v>
      </c>
      <c r="W5720" s="152">
        <v>2.8967668224166498</v>
      </c>
      <c r="X5720" s="152">
        <v>3.0179910950028499</v>
      </c>
      <c r="Y5720" s="152">
        <v>3.1125313909664598</v>
      </c>
      <c r="Z5720" s="152">
        <v>3.1202992691548599</v>
      </c>
      <c r="AA5720" s="152">
        <v>3.1644870900742901</v>
      </c>
      <c r="AB5720" s="152">
        <v>3.1098445971170401</v>
      </c>
      <c r="AC5720" s="152">
        <v>3.0747431297301802</v>
      </c>
      <c r="AD5720" s="152">
        <v>3.15107119969091</v>
      </c>
      <c r="AE5720" s="152">
        <v>3.2971233555385702</v>
      </c>
      <c r="AF5720" s="152">
        <v>3.5034154359796199</v>
      </c>
      <c r="AG5720" s="152">
        <v>2.69531033723195</v>
      </c>
      <c r="AH5720" s="152">
        <v>1.08211846868455</v>
      </c>
      <c r="AI5720" s="152">
        <v>-0.93118597265041902</v>
      </c>
      <c r="AJ5720" s="152">
        <v>-2.8222704855729299</v>
      </c>
      <c r="AK5720" s="152">
        <v>-4.5575466635626798</v>
      </c>
    </row>
    <row r="5721" spans="1:37" hidden="1" x14ac:dyDescent="0.3">
      <c r="A5721" s="151" t="str">
        <f t="shared" si="138"/>
        <v>SDGbaseWaS_2BF_v6_3C_SavingsINShhd-5</v>
      </c>
      <c r="B5721" s="151" t="s">
        <v>220</v>
      </c>
      <c r="C5721" s="151" t="s">
        <v>305</v>
      </c>
      <c r="D5721" s="151" t="s">
        <v>96</v>
      </c>
      <c r="E5721" s="152" t="s">
        <v>89</v>
      </c>
      <c r="F5721" s="152">
        <v>0.66273617400637597</v>
      </c>
      <c r="G5721" s="152">
        <v>0.47421683038393803</v>
      </c>
      <c r="H5721" s="152">
        <v>0.82018205815988099</v>
      </c>
      <c r="I5721" s="152">
        <v>1.0105644890487</v>
      </c>
      <c r="J5721" s="152">
        <v>0.99545945244593104</v>
      </c>
      <c r="K5721" s="152">
        <v>0.99181245999734502</v>
      </c>
      <c r="L5721" s="152">
        <v>1.0757906468357299</v>
      </c>
      <c r="M5721" s="152">
        <v>1.3749069848444899</v>
      </c>
      <c r="N5721" s="152">
        <v>1.7378621232346001</v>
      </c>
      <c r="O5721" s="152">
        <v>1.62774483292245</v>
      </c>
      <c r="P5721" s="152">
        <v>1.8213828372687499</v>
      </c>
      <c r="Q5721" s="152">
        <v>2.00311077909116</v>
      </c>
      <c r="R5721" s="152">
        <v>2.1727569832077598</v>
      </c>
      <c r="S5721" s="152">
        <v>2.4284736274352698</v>
      </c>
      <c r="T5721" s="152">
        <v>2.6889581890044099</v>
      </c>
      <c r="U5721" s="152">
        <v>3.0265631976226399</v>
      </c>
      <c r="V5721" s="152">
        <v>3.6268376144491601</v>
      </c>
      <c r="W5721" s="152">
        <v>4.0397056072858497</v>
      </c>
      <c r="X5721" s="152">
        <v>4.2058593278337701</v>
      </c>
      <c r="Y5721" s="152">
        <v>4.33350025198434</v>
      </c>
      <c r="Z5721" s="152">
        <v>4.3456025521530499</v>
      </c>
      <c r="AA5721" s="152">
        <v>4.4054725058956397</v>
      </c>
      <c r="AB5721" s="152">
        <v>4.3348997701313996</v>
      </c>
      <c r="AC5721" s="152">
        <v>4.2869484103893498</v>
      </c>
      <c r="AD5721" s="152">
        <v>4.3907631014313298</v>
      </c>
      <c r="AE5721" s="152">
        <v>4.5892302272654</v>
      </c>
      <c r="AF5721" s="152">
        <v>4.8687027166658599</v>
      </c>
      <c r="AG5721" s="152">
        <v>3.7848638092488001</v>
      </c>
      <c r="AH5721" s="152">
        <v>1.61648529632037</v>
      </c>
      <c r="AI5721" s="152">
        <v>-1.06640436751454</v>
      </c>
      <c r="AJ5721" s="152">
        <v>-3.57659662501894</v>
      </c>
      <c r="AK5721" s="152">
        <v>-5.8708350781692404</v>
      </c>
    </row>
    <row r="5722" spans="1:37" hidden="1" x14ac:dyDescent="0.3">
      <c r="A5722" s="151" t="str">
        <f t="shared" ref="A5722:A5785" si="139">_xlfn.CONCAT(C5722,D5722,E5722)</f>
        <v>SDGbaseWaS_2BF_v6_3C_SavingsINShhd-6</v>
      </c>
      <c r="B5722" s="151" t="s">
        <v>220</v>
      </c>
      <c r="C5722" s="151" t="s">
        <v>305</v>
      </c>
      <c r="D5722" s="151" t="s">
        <v>96</v>
      </c>
      <c r="E5722" s="152" t="s">
        <v>90</v>
      </c>
      <c r="F5722" s="152">
        <v>0.90443341934945398</v>
      </c>
      <c r="G5722" s="152">
        <v>0.66778367033616104</v>
      </c>
      <c r="H5722" s="152">
        <v>1.0892745760373701</v>
      </c>
      <c r="I5722" s="152">
        <v>1.3111593993478099</v>
      </c>
      <c r="J5722" s="152">
        <v>1.2952977003222801</v>
      </c>
      <c r="K5722" s="152">
        <v>1.2940315944443099</v>
      </c>
      <c r="L5722" s="152">
        <v>1.39661032203016</v>
      </c>
      <c r="M5722" s="152">
        <v>1.7539488979514799</v>
      </c>
      <c r="N5722" s="152">
        <v>2.1875862650914799</v>
      </c>
      <c r="O5722" s="152">
        <v>2.06069353228661</v>
      </c>
      <c r="P5722" s="152">
        <v>2.2940905844586199</v>
      </c>
      <c r="Q5722" s="152">
        <v>2.5127374132357598</v>
      </c>
      <c r="R5722" s="152">
        <v>2.7301024531081599</v>
      </c>
      <c r="S5722" s="152">
        <v>3.0375325184308202</v>
      </c>
      <c r="T5722" s="152">
        <v>3.3509362388507098</v>
      </c>
      <c r="U5722" s="152">
        <v>3.7578247442586301</v>
      </c>
      <c r="V5722" s="152">
        <v>4.4739723052499301</v>
      </c>
      <c r="W5722" s="152">
        <v>4.9679112217604704</v>
      </c>
      <c r="X5722" s="152">
        <v>5.1681050289487898</v>
      </c>
      <c r="Y5722" s="152">
        <v>5.3199896245369196</v>
      </c>
      <c r="Z5722" s="152">
        <v>5.3378989499557203</v>
      </c>
      <c r="AA5722" s="152">
        <v>5.4103562892544304</v>
      </c>
      <c r="AB5722" s="152">
        <v>5.3313401020222599</v>
      </c>
      <c r="AC5722" s="152">
        <v>5.2742464796229598</v>
      </c>
      <c r="AD5722" s="152">
        <v>5.3985637160625704</v>
      </c>
      <c r="AE5722" s="152">
        <v>5.6356885742945</v>
      </c>
      <c r="AF5722" s="152">
        <v>5.9682523617780303</v>
      </c>
      <c r="AG5722" s="152">
        <v>4.6913539136394604</v>
      </c>
      <c r="AH5722" s="152">
        <v>2.1317747588910598</v>
      </c>
      <c r="AI5722" s="152">
        <v>-1.0091504547971599</v>
      </c>
      <c r="AJ5722" s="152">
        <v>-3.9372154239790502</v>
      </c>
      <c r="AK5722" s="152">
        <v>-6.6028864688725397</v>
      </c>
    </row>
    <row r="5723" spans="1:37" hidden="1" x14ac:dyDescent="0.3">
      <c r="A5723" s="151" t="str">
        <f t="shared" si="139"/>
        <v>SDGbaseWaS_2BF_v6_3C_SavingsINShhd-7</v>
      </c>
      <c r="B5723" s="151" t="s">
        <v>220</v>
      </c>
      <c r="C5723" s="151" t="s">
        <v>305</v>
      </c>
      <c r="D5723" s="151" t="s">
        <v>96</v>
      </c>
      <c r="E5723" s="152" t="s">
        <v>91</v>
      </c>
      <c r="F5723" s="152">
        <v>1.6367747641553201</v>
      </c>
      <c r="G5723" s="152">
        <v>1.2808388016773999</v>
      </c>
      <c r="H5723" s="152">
        <v>1.88474150048429</v>
      </c>
      <c r="I5723" s="152">
        <v>2.16381889945283</v>
      </c>
      <c r="J5723" s="152">
        <v>2.1522639997709501</v>
      </c>
      <c r="K5723" s="152">
        <v>2.1618693308180501</v>
      </c>
      <c r="L5723" s="152">
        <v>2.3133226017291801</v>
      </c>
      <c r="M5723" s="152">
        <v>2.81210738965135</v>
      </c>
      <c r="N5723" s="152">
        <v>3.41693912563044</v>
      </c>
      <c r="O5723" s="152">
        <v>3.2585402571462101</v>
      </c>
      <c r="P5723" s="152">
        <v>3.59296426703236</v>
      </c>
      <c r="Q5723" s="152">
        <v>3.9064716896946399</v>
      </c>
      <c r="R5723" s="152">
        <v>4.2600142235076301</v>
      </c>
      <c r="S5723" s="152">
        <v>4.6999960336892901</v>
      </c>
      <c r="T5723" s="152">
        <v>5.1496964607094302</v>
      </c>
      <c r="U5723" s="152">
        <v>5.7331373014806202</v>
      </c>
      <c r="V5723" s="152">
        <v>6.73904018067085</v>
      </c>
      <c r="W5723" s="152">
        <v>7.44068185507302</v>
      </c>
      <c r="X5723" s="152">
        <v>7.7382624140013903</v>
      </c>
      <c r="Y5723" s="152">
        <v>7.9642950557749197</v>
      </c>
      <c r="Z5723" s="152">
        <v>8.0098464883552598</v>
      </c>
      <c r="AA5723" s="152">
        <v>8.1271978542646597</v>
      </c>
      <c r="AB5723" s="152">
        <v>8.0437885652315799</v>
      </c>
      <c r="AC5723" s="152">
        <v>7.9796928531450702</v>
      </c>
      <c r="AD5723" s="152">
        <v>8.1673640160619296</v>
      </c>
      <c r="AE5723" s="152">
        <v>8.5128058819286991</v>
      </c>
      <c r="AF5723" s="152">
        <v>8.9904974754287004</v>
      </c>
      <c r="AG5723" s="152">
        <v>7.2503289246051299</v>
      </c>
      <c r="AH5723" s="152">
        <v>3.7206146551200598</v>
      </c>
      <c r="AI5723" s="152">
        <v>-0.58009337646372805</v>
      </c>
      <c r="AJ5723" s="152">
        <v>-4.5731070694423899</v>
      </c>
      <c r="AK5723" s="152">
        <v>-8.1920586221700908</v>
      </c>
    </row>
    <row r="5724" spans="1:37" hidden="1" x14ac:dyDescent="0.3">
      <c r="A5724" s="151" t="str">
        <f t="shared" si="139"/>
        <v>SDGbaseWaS_2BF_v6_3C_SavingsINShhd-8</v>
      </c>
      <c r="B5724" s="151" t="s">
        <v>220</v>
      </c>
      <c r="C5724" s="151" t="s">
        <v>305</v>
      </c>
      <c r="D5724" s="151" t="s">
        <v>96</v>
      </c>
      <c r="E5724" s="152" t="s">
        <v>92</v>
      </c>
      <c r="F5724" s="152">
        <v>3.7804416834441499</v>
      </c>
      <c r="G5724" s="152">
        <v>3.0788417589874801</v>
      </c>
      <c r="H5724" s="152">
        <v>4.1688673480730696</v>
      </c>
      <c r="I5724" s="152">
        <v>4.4762145441631001</v>
      </c>
      <c r="J5724" s="152">
        <v>4.4926797955621902</v>
      </c>
      <c r="K5724" s="152">
        <v>4.5438912955101198</v>
      </c>
      <c r="L5724" s="152">
        <v>4.8248835001700696</v>
      </c>
      <c r="M5724" s="152">
        <v>5.6710299045171899</v>
      </c>
      <c r="N5724" s="152">
        <v>6.6968914844635004</v>
      </c>
      <c r="O5724" s="152">
        <v>6.4822194004231397</v>
      </c>
      <c r="P5724" s="152">
        <v>7.0762394069619203</v>
      </c>
      <c r="Q5724" s="152">
        <v>7.6345246096606498</v>
      </c>
      <c r="R5724" s="152">
        <v>8.4388253153673496</v>
      </c>
      <c r="S5724" s="152">
        <v>9.2209831140777698</v>
      </c>
      <c r="T5724" s="152">
        <v>10.0257816602658</v>
      </c>
      <c r="U5724" s="152">
        <v>11.0705453040399</v>
      </c>
      <c r="V5724" s="152">
        <v>12.811732095984601</v>
      </c>
      <c r="W5724" s="152">
        <v>14.051771924880001</v>
      </c>
      <c r="X5724" s="152">
        <v>14.6196160174766</v>
      </c>
      <c r="Y5724" s="152">
        <v>15.052726844011</v>
      </c>
      <c r="Z5724" s="152">
        <v>15.195201064910799</v>
      </c>
      <c r="AA5724" s="152">
        <v>15.4477788908109</v>
      </c>
      <c r="AB5724" s="152">
        <v>15.3865228799036</v>
      </c>
      <c r="AC5724" s="152">
        <v>15.321893217279699</v>
      </c>
      <c r="AD5724" s="152">
        <v>15.6843993426751</v>
      </c>
      <c r="AE5724" s="152">
        <v>16.320090288070599</v>
      </c>
      <c r="AF5724" s="152">
        <v>17.181138665161601</v>
      </c>
      <c r="AG5724" s="152">
        <v>14.3055984133098</v>
      </c>
      <c r="AH5724" s="152">
        <v>8.3335466266015708</v>
      </c>
      <c r="AI5724" s="152">
        <v>1.13687243179146</v>
      </c>
      <c r="AJ5724" s="152">
        <v>-5.5019798877311299</v>
      </c>
      <c r="AK5724" s="152">
        <v>-11.4753791685921</v>
      </c>
    </row>
    <row r="5725" spans="1:37" hidden="1" x14ac:dyDescent="0.3">
      <c r="A5725" s="151" t="str">
        <f t="shared" si="139"/>
        <v>SDGbaseWaS_2BF_v6_3C_SavingsINShhd-9</v>
      </c>
      <c r="B5725" s="151" t="s">
        <v>220</v>
      </c>
      <c r="C5725" s="151" t="s">
        <v>305</v>
      </c>
      <c r="D5725" s="151" t="s">
        <v>96</v>
      </c>
      <c r="E5725" s="152" t="s">
        <v>93</v>
      </c>
      <c r="F5725" s="152">
        <v>61.826498903556796</v>
      </c>
      <c r="G5725" s="152">
        <v>55.724592745528099</v>
      </c>
      <c r="H5725" s="152">
        <v>61.175271430918102</v>
      </c>
      <c r="I5725" s="152">
        <v>57.960651911525702</v>
      </c>
      <c r="J5725" s="152">
        <v>59.4374590434659</v>
      </c>
      <c r="K5725" s="152">
        <v>61.055962098503997</v>
      </c>
      <c r="L5725" s="152">
        <v>63.202047998119397</v>
      </c>
      <c r="M5725" s="152">
        <v>66.570940967189998</v>
      </c>
      <c r="N5725" s="152">
        <v>70.532650124983206</v>
      </c>
      <c r="O5725" s="152">
        <v>72.050534869544606</v>
      </c>
      <c r="P5725" s="152">
        <v>75.436803474187201</v>
      </c>
      <c r="Q5725" s="152">
        <v>78.682209967703102</v>
      </c>
      <c r="R5725" s="152">
        <v>86.6177468572957</v>
      </c>
      <c r="S5725" s="152">
        <v>90.725148121396899</v>
      </c>
      <c r="T5725" s="152">
        <v>95.052829384040706</v>
      </c>
      <c r="U5725" s="152">
        <v>100.400203355218</v>
      </c>
      <c r="V5725" s="152">
        <v>107.108019604755</v>
      </c>
      <c r="W5725" s="152">
        <v>112.831622695224</v>
      </c>
      <c r="X5725" s="152">
        <v>117.146484518874</v>
      </c>
      <c r="Y5725" s="152">
        <v>120.866401376328</v>
      </c>
      <c r="Z5725" s="152">
        <v>124.20534190920699</v>
      </c>
      <c r="AA5725" s="152">
        <v>127.601142024098</v>
      </c>
      <c r="AB5725" s="152">
        <v>130.971307496322</v>
      </c>
      <c r="AC5725" s="152">
        <v>133.551361186007</v>
      </c>
      <c r="AD5725" s="152">
        <v>137.13565130727</v>
      </c>
      <c r="AE5725" s="152">
        <v>141.56485562090199</v>
      </c>
      <c r="AF5725" s="152">
        <v>146.63233580741601</v>
      </c>
      <c r="AG5725" s="152">
        <v>142.85803592491601</v>
      </c>
      <c r="AH5725" s="152">
        <v>128.39967420032499</v>
      </c>
      <c r="AI5725" s="152">
        <v>111.109665064536</v>
      </c>
      <c r="AJ5725" s="152">
        <v>95.071104370809294</v>
      </c>
      <c r="AK5725" s="152">
        <v>80.313746817418803</v>
      </c>
    </row>
    <row r="5726" spans="1:37" hidden="1" x14ac:dyDescent="0.3">
      <c r="A5726" s="151" t="str">
        <f t="shared" si="139"/>
        <v>SDGbaseWaS_2BF_v6_3C_SavingsINStotal</v>
      </c>
      <c r="B5726" s="151" t="s">
        <v>220</v>
      </c>
      <c r="C5726" s="151" t="s">
        <v>305</v>
      </c>
      <c r="D5726" s="151" t="s">
        <v>96</v>
      </c>
      <c r="E5726" s="152" t="s">
        <v>1</v>
      </c>
      <c r="F5726" s="152">
        <v>764.22743601987099</v>
      </c>
      <c r="G5726" s="152">
        <v>706.54394168539898</v>
      </c>
      <c r="H5726" s="152">
        <v>729.50513220831601</v>
      </c>
      <c r="I5726" s="152">
        <v>696.69547054473298</v>
      </c>
      <c r="J5726" s="152">
        <v>718.45283516060294</v>
      </c>
      <c r="K5726" s="152">
        <v>740.00543014656398</v>
      </c>
      <c r="L5726" s="152">
        <v>762.580619307402</v>
      </c>
      <c r="M5726" s="152">
        <v>784.392520947158</v>
      </c>
      <c r="N5726" s="152">
        <v>808.62546264685602</v>
      </c>
      <c r="O5726" s="152">
        <v>832.38223769433102</v>
      </c>
      <c r="P5726" s="152">
        <v>862.21459374129597</v>
      </c>
      <c r="Q5726" s="152">
        <v>892.77361271843097</v>
      </c>
      <c r="R5726" s="152">
        <v>963.33303976625598</v>
      </c>
      <c r="S5726" s="152">
        <v>999.62230234437004</v>
      </c>
      <c r="T5726" s="152">
        <v>1038.7016412129301</v>
      </c>
      <c r="U5726" s="152">
        <v>1083.94049513352</v>
      </c>
      <c r="V5726" s="152">
        <v>1127.38239161857</v>
      </c>
      <c r="W5726" s="152">
        <v>1172.54079417497</v>
      </c>
      <c r="X5726" s="152">
        <v>1219.61365876582</v>
      </c>
      <c r="Y5726" s="152">
        <v>1264.2488754256999</v>
      </c>
      <c r="Z5726" s="152">
        <v>1311.65949319691</v>
      </c>
      <c r="AA5726" s="152">
        <v>1356.9768142125199</v>
      </c>
      <c r="AB5726" s="152">
        <v>1409.97644586162</v>
      </c>
      <c r="AC5726" s="152">
        <v>1454.39728249276</v>
      </c>
      <c r="AD5726" s="152">
        <v>1499.26608376524</v>
      </c>
      <c r="AE5726" s="152">
        <v>1547.87822468849</v>
      </c>
      <c r="AF5726" s="152">
        <v>1598.6258962351301</v>
      </c>
      <c r="AG5726" s="152">
        <v>1649.5881354497999</v>
      </c>
      <c r="AH5726" s="152">
        <v>1652.94033436124</v>
      </c>
      <c r="AI5726" s="152">
        <v>1648.75517354009</v>
      </c>
      <c r="AJ5726" s="152">
        <v>1642.2146455992599</v>
      </c>
      <c r="AK5726" s="152">
        <v>1631.3284018710499</v>
      </c>
    </row>
    <row r="5727" spans="1:37" hidden="1" x14ac:dyDescent="0.3">
      <c r="A5727" s="151" t="str">
        <f t="shared" si="139"/>
        <v>SDGbaseWaS_2BF_v6_3YGXtotal</v>
      </c>
      <c r="B5727" s="151" t="s">
        <v>220</v>
      </c>
      <c r="C5727" s="151" t="s">
        <v>305</v>
      </c>
      <c r="D5727" s="151" t="s">
        <v>223</v>
      </c>
      <c r="E5727" s="152" t="s">
        <v>1</v>
      </c>
      <c r="F5727" s="152">
        <v>1490.97649378807</v>
      </c>
      <c r="G5727" s="152">
        <v>1430.4505946130701</v>
      </c>
      <c r="H5727" s="152">
        <v>1452.4945195742901</v>
      </c>
      <c r="I5727" s="152">
        <v>1802.66808480738</v>
      </c>
      <c r="J5727" s="152">
        <v>1810.7373132150799</v>
      </c>
      <c r="K5727" s="152">
        <v>1833.18083743288</v>
      </c>
      <c r="L5727" s="152">
        <v>1864.89769252938</v>
      </c>
      <c r="M5727" s="152">
        <v>1901.4654247804499</v>
      </c>
      <c r="N5727" s="152">
        <v>1939.6530062572201</v>
      </c>
      <c r="O5727" s="152">
        <v>1970.7961582974399</v>
      </c>
      <c r="P5727" s="152">
        <v>2014.2101382711501</v>
      </c>
      <c r="Q5727" s="152">
        <v>2059.5209106346201</v>
      </c>
      <c r="R5727" s="152">
        <v>1972.9677108759499</v>
      </c>
      <c r="S5727" s="152">
        <v>2027.0462061635701</v>
      </c>
      <c r="T5727" s="152">
        <v>2078.7704146176202</v>
      </c>
      <c r="U5727" s="152">
        <v>2132.56368012652</v>
      </c>
      <c r="V5727" s="152">
        <v>2189.2260485625302</v>
      </c>
      <c r="W5727" s="152">
        <v>2244.4944736162001</v>
      </c>
      <c r="X5727" s="152">
        <v>2299.7416962102998</v>
      </c>
      <c r="Y5727" s="152">
        <v>2353.1952515410599</v>
      </c>
      <c r="Z5727" s="152">
        <v>2407.0871065001502</v>
      </c>
      <c r="AA5727" s="152">
        <v>2462.3015654087098</v>
      </c>
      <c r="AB5727" s="152">
        <v>2511.6967160343502</v>
      </c>
      <c r="AC5727" s="152">
        <v>2569.8504441181599</v>
      </c>
      <c r="AD5727" s="152">
        <v>2632.6843950607399</v>
      </c>
      <c r="AE5727" s="152">
        <v>2696.9721893484498</v>
      </c>
      <c r="AF5727" s="152">
        <v>2763.6210490885001</v>
      </c>
      <c r="AG5727" s="152">
        <v>2826.1933289628801</v>
      </c>
      <c r="AH5727" s="152">
        <v>2862.0672744672202</v>
      </c>
      <c r="AI5727" s="152">
        <v>2893.8400878491202</v>
      </c>
      <c r="AJ5727" s="152">
        <v>2934.08254919818</v>
      </c>
      <c r="AK5727" s="152">
        <v>2977.8415883295002</v>
      </c>
    </row>
    <row r="5728" spans="1:37" hidden="1" x14ac:dyDescent="0.3">
      <c r="A5728" s="151" t="str">
        <f t="shared" si="139"/>
        <v>SDGbaseWaS_2BF_v6_3EGXtotal</v>
      </c>
      <c r="B5728" s="151" t="s">
        <v>220</v>
      </c>
      <c r="C5728" s="151" t="s">
        <v>305</v>
      </c>
      <c r="D5728" s="151" t="s">
        <v>197</v>
      </c>
      <c r="E5728" s="152" t="s">
        <v>1</v>
      </c>
      <c r="F5728" s="152">
        <v>1502.9418073243701</v>
      </c>
      <c r="G5728" s="152">
        <v>1442.69743044645</v>
      </c>
      <c r="H5728" s="152">
        <v>1465.03357220508</v>
      </c>
      <c r="I5728" s="152">
        <v>1683.7127392096299</v>
      </c>
      <c r="J5728" s="152">
        <v>1704.41758820014</v>
      </c>
      <c r="K5728" s="152">
        <v>1733.5991402110801</v>
      </c>
      <c r="L5728" s="152">
        <v>1768.72782141997</v>
      </c>
      <c r="M5728" s="152">
        <v>1807.14843153881</v>
      </c>
      <c r="N5728" s="152">
        <v>1846.60934324551</v>
      </c>
      <c r="O5728" s="152">
        <v>1879.4225533276999</v>
      </c>
      <c r="P5728" s="152">
        <v>1923.47798478753</v>
      </c>
      <c r="Q5728" s="152">
        <v>1969.44424514862</v>
      </c>
      <c r="R5728" s="152">
        <v>2018.0808448739199</v>
      </c>
      <c r="S5728" s="152">
        <v>2069.3495622410601</v>
      </c>
      <c r="T5728" s="152">
        <v>2120.6861349359801</v>
      </c>
      <c r="U5728" s="152">
        <v>2175.4565430040998</v>
      </c>
      <c r="V5728" s="152">
        <v>2233.0904929582898</v>
      </c>
      <c r="W5728" s="152">
        <v>2290.20332290024</v>
      </c>
      <c r="X5728" s="152">
        <v>2347.81655067464</v>
      </c>
      <c r="Y5728" s="152">
        <v>2403.5756172012202</v>
      </c>
      <c r="Z5728" s="152">
        <v>2459.6034279763799</v>
      </c>
      <c r="AA5728" s="152">
        <v>2516.93541734473</v>
      </c>
      <c r="AB5728" s="152">
        <v>2571.9975384189702</v>
      </c>
      <c r="AC5728" s="152">
        <v>2630.7046638697402</v>
      </c>
      <c r="AD5728" s="152">
        <v>2693.55603928246</v>
      </c>
      <c r="AE5728" s="152">
        <v>2759.2611146693498</v>
      </c>
      <c r="AF5728" s="152">
        <v>2827.5196233554898</v>
      </c>
      <c r="AG5728" s="152">
        <v>2892.2302380353399</v>
      </c>
      <c r="AH5728" s="152">
        <v>2926.0202780722102</v>
      </c>
      <c r="AI5728" s="152">
        <v>2954.4618755340098</v>
      </c>
      <c r="AJ5728" s="152">
        <v>2991.1899110149402</v>
      </c>
      <c r="AK5728" s="152">
        <v>3031.5838182907501</v>
      </c>
    </row>
    <row r="5729" spans="1:37" hidden="1" x14ac:dyDescent="0.3">
      <c r="A5729" s="151" t="str">
        <f t="shared" si="139"/>
        <v>SDGbaseWaS_2BF_v6_3GADJXtotal</v>
      </c>
      <c r="B5729" s="151" t="s">
        <v>220</v>
      </c>
      <c r="C5729" s="151" t="s">
        <v>305</v>
      </c>
      <c r="D5729" s="151" t="s">
        <v>190</v>
      </c>
      <c r="E5729" s="152" t="s">
        <v>1</v>
      </c>
      <c r="F5729" s="152">
        <v>1</v>
      </c>
      <c r="G5729" s="152">
        <v>0.93699600000000005</v>
      </c>
      <c r="H5729" s="152">
        <v>0.96368600000000004</v>
      </c>
      <c r="I5729" s="152">
        <v>1.1367179999999999</v>
      </c>
      <c r="J5729" s="152">
        <v>1.163292</v>
      </c>
      <c r="K5729" s="152">
        <v>1.1906559999999999</v>
      </c>
      <c r="L5729" s="152">
        <v>1.218812</v>
      </c>
      <c r="M5729" s="152">
        <v>1.2476320000000001</v>
      </c>
      <c r="N5729" s="152">
        <v>1.2772460000000001</v>
      </c>
      <c r="O5729" s="152">
        <v>1.307712</v>
      </c>
      <c r="P5729" s="152">
        <v>1.339027</v>
      </c>
      <c r="Q5729" s="152">
        <v>1.371005</v>
      </c>
      <c r="R5729" s="152">
        <v>1.4034</v>
      </c>
      <c r="S5729" s="152">
        <v>1.436561</v>
      </c>
      <c r="T5729" s="152">
        <v>1.470505</v>
      </c>
      <c r="U5729" s="152">
        <v>1.505252</v>
      </c>
      <c r="V5729" s="152">
        <v>1.5408189999999999</v>
      </c>
      <c r="W5729" s="152">
        <v>1.5772269999999999</v>
      </c>
      <c r="X5729" s="152">
        <v>1.6144959999999999</v>
      </c>
      <c r="Y5729" s="152">
        <v>1.652644</v>
      </c>
      <c r="Z5729" s="152">
        <v>1.6916949999999999</v>
      </c>
      <c r="AA5729" s="152">
        <v>1.731668</v>
      </c>
      <c r="AB5729" s="152">
        <v>1.7725850000000001</v>
      </c>
      <c r="AC5729" s="152">
        <v>1.81447</v>
      </c>
      <c r="AD5729" s="152">
        <v>1.8573440000000001</v>
      </c>
      <c r="AE5729" s="152">
        <v>1.9012309999999999</v>
      </c>
      <c r="AF5729" s="152">
        <v>1.9461550000000001</v>
      </c>
      <c r="AG5729" s="152">
        <v>1.99214</v>
      </c>
      <c r="AH5729" s="152">
        <v>2.039212</v>
      </c>
      <c r="AI5729" s="152">
        <v>2.0873970000000002</v>
      </c>
      <c r="AJ5729" s="152">
        <v>2.13672</v>
      </c>
      <c r="AK5729" s="152">
        <v>2.187208</v>
      </c>
    </row>
    <row r="5730" spans="1:37" hidden="1" x14ac:dyDescent="0.3">
      <c r="A5730" s="151" t="str">
        <f t="shared" si="139"/>
        <v>SDGbaseWaS_2BF_v6_3GOVGRtotal</v>
      </c>
      <c r="B5730" s="151" t="s">
        <v>220</v>
      </c>
      <c r="C5730" s="151" t="s">
        <v>305</v>
      </c>
      <c r="D5730" s="151" t="s">
        <v>192</v>
      </c>
      <c r="E5730" s="152" t="s">
        <v>1</v>
      </c>
      <c r="F5730" s="152"/>
      <c r="G5730" s="152">
        <v>2.3628947497707602E-2</v>
      </c>
      <c r="H5730" s="152">
        <v>2.3628947497707602E-2</v>
      </c>
      <c r="I5730" s="152">
        <v>2.3628947497707602E-2</v>
      </c>
      <c r="J5730" s="152">
        <v>2.3628947497707602E-2</v>
      </c>
      <c r="K5730" s="152">
        <v>2.3628947497707602E-2</v>
      </c>
      <c r="L5730" s="152">
        <v>2.3628947497707602E-2</v>
      </c>
      <c r="M5730" s="152">
        <v>2.3628947497707602E-2</v>
      </c>
      <c r="N5730" s="152">
        <v>2.3628947497707602E-2</v>
      </c>
      <c r="O5730" s="152">
        <v>2.3628947497707602E-2</v>
      </c>
      <c r="P5730" s="152">
        <v>2.3628947497707602E-2</v>
      </c>
      <c r="Q5730" s="152">
        <v>2.3628947497707602E-2</v>
      </c>
      <c r="R5730" s="152">
        <v>2.3628947497707602E-2</v>
      </c>
      <c r="S5730" s="152">
        <v>2.3628947497707602E-2</v>
      </c>
      <c r="T5730" s="152">
        <v>2.3628947497707602E-2</v>
      </c>
      <c r="U5730" s="152">
        <v>2.3628947497707602E-2</v>
      </c>
      <c r="V5730" s="152">
        <v>2.3628947497707602E-2</v>
      </c>
      <c r="W5730" s="152">
        <v>2.3628947497707602E-2</v>
      </c>
      <c r="X5730" s="152">
        <v>2.3628947497707602E-2</v>
      </c>
      <c r="Y5730" s="152">
        <v>2.3628947497707602E-2</v>
      </c>
      <c r="Z5730" s="152">
        <v>2.3628947497707602E-2</v>
      </c>
      <c r="AA5730" s="152">
        <v>2.3628947497707602E-2</v>
      </c>
      <c r="AB5730" s="152">
        <v>2.3628947497707602E-2</v>
      </c>
      <c r="AC5730" s="152">
        <v>2.3628947497707602E-2</v>
      </c>
      <c r="AD5730" s="152">
        <v>2.3628947497707602E-2</v>
      </c>
      <c r="AE5730" s="152">
        <v>2.3628947497707602E-2</v>
      </c>
      <c r="AF5730" s="152">
        <v>2.3628947497707602E-2</v>
      </c>
      <c r="AG5730" s="152">
        <v>2.3628947497707602E-2</v>
      </c>
      <c r="AH5730" s="152">
        <v>2.3628947497707602E-2</v>
      </c>
      <c r="AI5730" s="152">
        <v>2.3628947497707602E-2</v>
      </c>
      <c r="AJ5730" s="152">
        <v>2.3628947497707602E-2</v>
      </c>
      <c r="AK5730" s="152">
        <v>2.3628947497707602E-2</v>
      </c>
    </row>
    <row r="5731" spans="1:37" hidden="1" x14ac:dyDescent="0.3">
      <c r="A5731" s="151" t="str">
        <f t="shared" si="139"/>
        <v>SDGbaseWaS_2BF_v6_3C_GovConscgsrv</v>
      </c>
      <c r="B5731" s="151" t="s">
        <v>220</v>
      </c>
      <c r="C5731" s="151" t="s">
        <v>305</v>
      </c>
      <c r="D5731" s="151" t="s">
        <v>213</v>
      </c>
      <c r="E5731" s="152" t="s">
        <v>184</v>
      </c>
      <c r="F5731" s="152">
        <v>1080.43447768238</v>
      </c>
      <c r="G5731" s="152">
        <v>1020.19010080446</v>
      </c>
      <c r="H5731" s="152">
        <v>1053.05643214213</v>
      </c>
      <c r="I5731" s="152">
        <v>1264.4070112617701</v>
      </c>
      <c r="J5731" s="152">
        <v>1279.4118850382599</v>
      </c>
      <c r="K5731" s="152">
        <v>1303.5867852292599</v>
      </c>
      <c r="L5731" s="152">
        <v>1332.91875961803</v>
      </c>
      <c r="M5731" s="152">
        <v>1364.83600770117</v>
      </c>
      <c r="N5731" s="152">
        <v>1397.61264934155</v>
      </c>
      <c r="O5731" s="152">
        <v>1423.1430761607301</v>
      </c>
      <c r="P5731" s="152">
        <v>1458.8268741346999</v>
      </c>
      <c r="Q5731" s="152">
        <v>1495.9105716814199</v>
      </c>
      <c r="R5731" s="152">
        <v>1535.7082957738201</v>
      </c>
      <c r="S5731" s="152">
        <v>1576.6171907544101</v>
      </c>
      <c r="T5731" s="152">
        <v>1617.3343383701999</v>
      </c>
      <c r="U5731" s="152">
        <v>1660.9050618802801</v>
      </c>
      <c r="V5731" s="152">
        <v>1705.84942161561</v>
      </c>
      <c r="W5731" s="152">
        <v>1750.4564612838201</v>
      </c>
      <c r="X5731" s="152">
        <v>1795.0369541258899</v>
      </c>
      <c r="Y5731" s="152">
        <v>1837.1192600066199</v>
      </c>
      <c r="Z5731" s="152">
        <v>1880.04689477955</v>
      </c>
      <c r="AA5731" s="152">
        <v>1923.48050879948</v>
      </c>
      <c r="AB5731" s="152">
        <v>1964.8385634792</v>
      </c>
      <c r="AC5731" s="152">
        <v>2008.3336924202599</v>
      </c>
      <c r="AD5731" s="152">
        <v>2056.7144167778702</v>
      </c>
      <c r="AE5731" s="152">
        <v>2107.68148641878</v>
      </c>
      <c r="AF5731" s="152">
        <v>2160.6106224648302</v>
      </c>
      <c r="AG5731" s="152">
        <v>2209.3622687782599</v>
      </c>
      <c r="AH5731" s="152">
        <v>2227.1732822395302</v>
      </c>
      <c r="AI5731" s="152">
        <v>2250.7682693824199</v>
      </c>
      <c r="AJ5731" s="152">
        <v>2284.5938021535499</v>
      </c>
      <c r="AK5731" s="152">
        <v>2322.3899241097201</v>
      </c>
    </row>
    <row r="5732" spans="1:37" hidden="1" x14ac:dyDescent="0.3">
      <c r="A5732" s="151" t="str">
        <f t="shared" si="139"/>
        <v>SDGbaseWaS_2BF_v6_3C_GovConstotal</v>
      </c>
      <c r="B5732" s="151" t="s">
        <v>220</v>
      </c>
      <c r="C5732" s="151" t="s">
        <v>305</v>
      </c>
      <c r="D5732" s="151" t="s">
        <v>213</v>
      </c>
      <c r="E5732" s="152" t="s">
        <v>1</v>
      </c>
      <c r="F5732" s="152">
        <v>1080.43447768238</v>
      </c>
      <c r="G5732" s="152">
        <v>1020.19010080446</v>
      </c>
      <c r="H5732" s="152">
        <v>1053.05643214213</v>
      </c>
      <c r="I5732" s="152">
        <v>1264.4070112617701</v>
      </c>
      <c r="J5732" s="152">
        <v>1279.4118850382599</v>
      </c>
      <c r="K5732" s="152">
        <v>1303.5867852292599</v>
      </c>
      <c r="L5732" s="152">
        <v>1332.91875961803</v>
      </c>
      <c r="M5732" s="152">
        <v>1364.83600770117</v>
      </c>
      <c r="N5732" s="152">
        <v>1397.61264934155</v>
      </c>
      <c r="O5732" s="152">
        <v>1423.1430761607301</v>
      </c>
      <c r="P5732" s="152">
        <v>1458.8268741346999</v>
      </c>
      <c r="Q5732" s="152">
        <v>1495.9105716814199</v>
      </c>
      <c r="R5732" s="152">
        <v>1535.7082957738201</v>
      </c>
      <c r="S5732" s="152">
        <v>1576.6171907544101</v>
      </c>
      <c r="T5732" s="152">
        <v>1617.3343383701999</v>
      </c>
      <c r="U5732" s="152">
        <v>1660.9050618802801</v>
      </c>
      <c r="V5732" s="152">
        <v>1705.84942161561</v>
      </c>
      <c r="W5732" s="152">
        <v>1750.4564612838201</v>
      </c>
      <c r="X5732" s="152">
        <v>1795.0369541258899</v>
      </c>
      <c r="Y5732" s="152">
        <v>1837.1192600066199</v>
      </c>
      <c r="Z5732" s="152">
        <v>1880.04689477955</v>
      </c>
      <c r="AA5732" s="152">
        <v>1923.48050879948</v>
      </c>
      <c r="AB5732" s="152">
        <v>1964.8385634792</v>
      </c>
      <c r="AC5732" s="152">
        <v>2008.3336924202599</v>
      </c>
      <c r="AD5732" s="152">
        <v>2056.7144167778702</v>
      </c>
      <c r="AE5732" s="152">
        <v>2107.68148641878</v>
      </c>
      <c r="AF5732" s="152">
        <v>2160.6106224648302</v>
      </c>
      <c r="AG5732" s="152">
        <v>2209.3622687782599</v>
      </c>
      <c r="AH5732" s="152">
        <v>2227.1732822395302</v>
      </c>
      <c r="AI5732" s="152">
        <v>2250.7682693824199</v>
      </c>
      <c r="AJ5732" s="152">
        <v>2284.5938021535499</v>
      </c>
      <c r="AK5732" s="152">
        <v>2322.3899241097201</v>
      </c>
    </row>
    <row r="5733" spans="1:37" hidden="1" x14ac:dyDescent="0.3">
      <c r="A5733" s="151" t="str">
        <f t="shared" si="139"/>
        <v>SDGbaseWaS_2BF_v6_3GSAVXtotal</v>
      </c>
      <c r="B5733" s="151" t="s">
        <v>220</v>
      </c>
      <c r="C5733" s="151" t="s">
        <v>305</v>
      </c>
      <c r="D5733" s="151" t="s">
        <v>98</v>
      </c>
      <c r="E5733" s="152" t="s">
        <v>1</v>
      </c>
      <c r="F5733" s="152">
        <v>-11.965313536297</v>
      </c>
      <c r="G5733" s="152">
        <v>-12.246835833377</v>
      </c>
      <c r="H5733" s="152">
        <v>-12.539052630794901</v>
      </c>
      <c r="I5733" s="152">
        <v>118.95534559775599</v>
      </c>
      <c r="J5733" s="152">
        <v>106.319725014939</v>
      </c>
      <c r="K5733" s="152">
        <v>99.581697221801505</v>
      </c>
      <c r="L5733" s="152">
        <v>96.169871109413904</v>
      </c>
      <c r="M5733" s="152">
        <v>94.316993241644198</v>
      </c>
      <c r="N5733" s="152">
        <v>93.043663011717598</v>
      </c>
      <c r="O5733" s="152">
        <v>91.373604969736107</v>
      </c>
      <c r="P5733" s="152">
        <v>90.732153483619598</v>
      </c>
      <c r="Q5733" s="152">
        <v>90.076665486003805</v>
      </c>
      <c r="R5733" s="152">
        <v>-45.113133997967701</v>
      </c>
      <c r="S5733" s="152">
        <v>-42.303356077485702</v>
      </c>
      <c r="T5733" s="152">
        <v>-41.915720318352697</v>
      </c>
      <c r="U5733" s="152">
        <v>-42.892862877588399</v>
      </c>
      <c r="V5733" s="152">
        <v>-43.864444395755498</v>
      </c>
      <c r="W5733" s="152">
        <v>-45.708849284032098</v>
      </c>
      <c r="X5733" s="152">
        <v>-48.074854464343801</v>
      </c>
      <c r="Y5733" s="152">
        <v>-50.380365660157601</v>
      </c>
      <c r="Z5733" s="152">
        <v>-52.516321476229699</v>
      </c>
      <c r="AA5733" s="152">
        <v>-54.633851936019703</v>
      </c>
      <c r="AB5733" s="152">
        <v>-60.3008223846196</v>
      </c>
      <c r="AC5733" s="152">
        <v>-60.8542197515808</v>
      </c>
      <c r="AD5733" s="152">
        <v>-60.871644221716501</v>
      </c>
      <c r="AE5733" s="152">
        <v>-62.288925320900503</v>
      </c>
      <c r="AF5733" s="152">
        <v>-63.8985742669865</v>
      </c>
      <c r="AG5733" s="152">
        <v>-66.036909072460304</v>
      </c>
      <c r="AH5733" s="152">
        <v>-63.953003604986399</v>
      </c>
      <c r="AI5733" s="152">
        <v>-60.621787684890897</v>
      </c>
      <c r="AJ5733" s="152">
        <v>-57.107361816760204</v>
      </c>
      <c r="AK5733" s="152">
        <v>-53.742229961240803</v>
      </c>
    </row>
    <row r="5734" spans="1:37" hidden="1" x14ac:dyDescent="0.3">
      <c r="A5734" s="151" t="str">
        <f t="shared" si="139"/>
        <v>SDGbaseWaS_2BF_v6_3FSAVXtotal</v>
      </c>
      <c r="B5734" s="151" t="s">
        <v>220</v>
      </c>
      <c r="C5734" s="151" t="s">
        <v>305</v>
      </c>
      <c r="D5734" s="151" t="s">
        <v>97</v>
      </c>
      <c r="E5734" s="152" t="s">
        <v>1</v>
      </c>
      <c r="F5734" s="152">
        <v>179.49815666321999</v>
      </c>
      <c r="G5734" s="152">
        <v>182.54962532649401</v>
      </c>
      <c r="H5734" s="152">
        <v>185.652968957045</v>
      </c>
      <c r="I5734" s="152">
        <v>188.80906942931401</v>
      </c>
      <c r="J5734" s="152">
        <v>192.01882360961301</v>
      </c>
      <c r="K5734" s="152">
        <v>195.283143610976</v>
      </c>
      <c r="L5734" s="152">
        <v>198.602957052363</v>
      </c>
      <c r="M5734" s="152">
        <v>201.97920732225299</v>
      </c>
      <c r="N5734" s="152">
        <v>205.412853846731</v>
      </c>
      <c r="O5734" s="152">
        <v>208.90487236212499</v>
      </c>
      <c r="P5734" s="152">
        <v>212.45625519228199</v>
      </c>
      <c r="Q5734" s="152">
        <v>216.06801153055</v>
      </c>
      <c r="R5734" s="152">
        <v>219.74116772657001</v>
      </c>
      <c r="S5734" s="152">
        <v>223.47676757792101</v>
      </c>
      <c r="T5734" s="152">
        <v>227.27587262674601</v>
      </c>
      <c r="U5734" s="152">
        <v>231.139562461401</v>
      </c>
      <c r="V5734" s="152">
        <v>235.06893502324399</v>
      </c>
      <c r="W5734" s="152">
        <v>239.06510691864</v>
      </c>
      <c r="X5734" s="152">
        <v>243.12921373625599</v>
      </c>
      <c r="Y5734" s="152">
        <v>247.26241036977299</v>
      </c>
      <c r="Z5734" s="152">
        <v>251.465871346059</v>
      </c>
      <c r="AA5734" s="152">
        <v>255.74079115894199</v>
      </c>
      <c r="AB5734" s="152">
        <v>260.08838460864399</v>
      </c>
      <c r="AC5734" s="152">
        <v>264.50988714699099</v>
      </c>
      <c r="AD5734" s="152">
        <v>269.00655522849001</v>
      </c>
      <c r="AE5734" s="152">
        <v>273.579666667374</v>
      </c>
      <c r="AF5734" s="152">
        <v>278.23052100071902</v>
      </c>
      <c r="AG5734" s="152">
        <v>282.96043985773099</v>
      </c>
      <c r="AH5734" s="152">
        <v>287.770767335313</v>
      </c>
      <c r="AI5734" s="152">
        <v>292.66287038001298</v>
      </c>
      <c r="AJ5734" s="152">
        <v>297.63813917647298</v>
      </c>
      <c r="AK5734" s="152">
        <v>302.69798754247302</v>
      </c>
    </row>
    <row r="5735" spans="1:37" hidden="1" x14ac:dyDescent="0.3">
      <c r="A5735" s="151" t="str">
        <f t="shared" si="139"/>
        <v>SDGbaseWaS_2BF_v6_3C_TSavtotal</v>
      </c>
      <c r="B5735" s="151" t="s">
        <v>220</v>
      </c>
      <c r="C5735" s="151" t="s">
        <v>305</v>
      </c>
      <c r="D5735" s="151" t="s">
        <v>100</v>
      </c>
      <c r="E5735" s="152" t="s">
        <v>1</v>
      </c>
      <c r="F5735" s="152">
        <v>931.76027914679401</v>
      </c>
      <c r="G5735" s="152">
        <v>876.84673117851696</v>
      </c>
      <c r="H5735" s="152">
        <v>902.61904853456599</v>
      </c>
      <c r="I5735" s="152">
        <v>1004.4598855718</v>
      </c>
      <c r="J5735" s="152">
        <v>1016.7913837851499</v>
      </c>
      <c r="K5735" s="152">
        <v>1034.8702709793399</v>
      </c>
      <c r="L5735" s="152">
        <v>1057.3534474691801</v>
      </c>
      <c r="M5735" s="152">
        <v>1080.6887215110501</v>
      </c>
      <c r="N5735" s="152">
        <v>1107.0819795053001</v>
      </c>
      <c r="O5735" s="152">
        <v>1132.66071502619</v>
      </c>
      <c r="P5735" s="152">
        <v>1165.4030024172</v>
      </c>
      <c r="Q5735" s="152">
        <v>1198.9182897349799</v>
      </c>
      <c r="R5735" s="152">
        <v>1137.9610734948601</v>
      </c>
      <c r="S5735" s="152">
        <v>1180.7957138448101</v>
      </c>
      <c r="T5735" s="152">
        <v>1224.0617935213199</v>
      </c>
      <c r="U5735" s="152">
        <v>1272.1871947173299</v>
      </c>
      <c r="V5735" s="152">
        <v>1318.58688224606</v>
      </c>
      <c r="W5735" s="152">
        <v>1365.89705180958</v>
      </c>
      <c r="X5735" s="152">
        <v>1414.66801803774</v>
      </c>
      <c r="Y5735" s="152">
        <v>1461.1309201353099</v>
      </c>
      <c r="Z5735" s="152">
        <v>1510.60904306674</v>
      </c>
      <c r="AA5735" s="152">
        <v>1558.08375343545</v>
      </c>
      <c r="AB5735" s="152">
        <v>1609.7640080856399</v>
      </c>
      <c r="AC5735" s="152">
        <v>1658.0529498881699</v>
      </c>
      <c r="AD5735" s="152">
        <v>1707.4009947720101</v>
      </c>
      <c r="AE5735" s="152">
        <v>1759.16896603496</v>
      </c>
      <c r="AF5735" s="152">
        <v>1812.9578429688599</v>
      </c>
      <c r="AG5735" s="152">
        <v>1866.5116662350699</v>
      </c>
      <c r="AH5735" s="152">
        <v>1876.75809809156</v>
      </c>
      <c r="AI5735" s="152">
        <v>1880.79625623521</v>
      </c>
      <c r="AJ5735" s="152">
        <v>1882.74542295897</v>
      </c>
      <c r="AK5735" s="152">
        <v>1880.2841594522799</v>
      </c>
    </row>
    <row r="5736" spans="1:37" hidden="1" x14ac:dyDescent="0.3">
      <c r="A5736" s="151" t="str">
        <f t="shared" si="139"/>
        <v>SDGbaseWaS_2BF_v6_3QINVXctext</v>
      </c>
      <c r="B5736" s="151" t="s">
        <v>220</v>
      </c>
      <c r="C5736" s="151" t="s">
        <v>305</v>
      </c>
      <c r="D5736" s="151" t="s">
        <v>101</v>
      </c>
      <c r="E5736" s="152" t="s">
        <v>102</v>
      </c>
      <c r="F5736" s="152">
        <v>2.3692309801762498E-2</v>
      </c>
      <c r="G5736" s="152">
        <v>2.1592316082631499E-2</v>
      </c>
      <c r="H5736" s="152">
        <v>2.22257982128309E-2</v>
      </c>
      <c r="I5736" s="152">
        <v>2.4418302466936902E-2</v>
      </c>
      <c r="J5736" s="152">
        <v>2.4858596795983099E-2</v>
      </c>
      <c r="K5736" s="152">
        <v>2.53612053429501E-2</v>
      </c>
      <c r="L5736" s="152">
        <v>2.5965200312026201E-2</v>
      </c>
      <c r="M5736" s="152">
        <v>2.6646424649568099E-2</v>
      </c>
      <c r="N5736" s="152">
        <v>2.7364639475501201E-2</v>
      </c>
      <c r="O5736" s="152">
        <v>2.82593655002145E-2</v>
      </c>
      <c r="P5736" s="152">
        <v>2.9090084483172102E-2</v>
      </c>
      <c r="Q5736" s="152">
        <v>2.9881227989990499E-2</v>
      </c>
      <c r="R5736" s="152">
        <v>2.8600194990964199E-2</v>
      </c>
      <c r="S5736" s="152">
        <v>2.94865026484987E-2</v>
      </c>
      <c r="T5736" s="152">
        <v>3.04258368688601E-2</v>
      </c>
      <c r="U5736" s="152">
        <v>3.1512629770835902E-2</v>
      </c>
      <c r="V5736" s="152">
        <v>3.2639867436866102E-2</v>
      </c>
      <c r="W5736" s="152">
        <v>3.37512977884383E-2</v>
      </c>
      <c r="X5736" s="152">
        <v>3.47726653367968E-2</v>
      </c>
      <c r="Y5736" s="152">
        <v>3.5814232391184697E-2</v>
      </c>
      <c r="Z5736" s="152">
        <v>3.6916901235611699E-2</v>
      </c>
      <c r="AA5736" s="152">
        <v>3.79871776671988E-2</v>
      </c>
      <c r="AB5736" s="152">
        <v>3.89228288519195E-2</v>
      </c>
      <c r="AC5736" s="152">
        <v>3.9873532443171801E-2</v>
      </c>
      <c r="AD5736" s="152">
        <v>4.0992809261978597E-2</v>
      </c>
      <c r="AE5736" s="152">
        <v>4.2207181603508101E-2</v>
      </c>
      <c r="AF5736" s="152">
        <v>4.3485721118777701E-2</v>
      </c>
      <c r="AG5736" s="152">
        <v>4.4740812736334797E-2</v>
      </c>
      <c r="AH5736" s="152">
        <v>4.4581206899905398E-2</v>
      </c>
      <c r="AI5736" s="152">
        <v>4.4257831795452902E-2</v>
      </c>
      <c r="AJ5736" s="152">
        <v>4.40826016525478E-2</v>
      </c>
      <c r="AK5736" s="152">
        <v>4.3828380689348898E-2</v>
      </c>
    </row>
    <row r="5737" spans="1:37" hidden="1" x14ac:dyDescent="0.3">
      <c r="A5737" s="151" t="str">
        <f t="shared" si="139"/>
        <v>SDGbaseWaS_2BF_v6_3QINVXcleat</v>
      </c>
      <c r="B5737" s="151" t="s">
        <v>220</v>
      </c>
      <c r="C5737" s="151" t="s">
        <v>305</v>
      </c>
      <c r="D5737" s="151" t="s">
        <v>101</v>
      </c>
      <c r="E5737" s="152" t="s">
        <v>103</v>
      </c>
      <c r="F5737" s="153">
        <v>3.4546835070606202E-5</v>
      </c>
      <c r="G5737" s="153">
        <v>3.1484738665859197E-5</v>
      </c>
      <c r="H5737" s="153">
        <v>3.2408447787312098E-5</v>
      </c>
      <c r="I5737" s="153">
        <v>3.5605438012915498E-5</v>
      </c>
      <c r="J5737" s="153">
        <v>3.62474512102506E-5</v>
      </c>
      <c r="K5737" s="153">
        <v>3.69803276044237E-5</v>
      </c>
      <c r="L5737" s="153">
        <v>3.7861040154391899E-5</v>
      </c>
      <c r="M5737" s="153">
        <v>3.88543643609406E-5</v>
      </c>
      <c r="N5737" s="153">
        <v>3.9901626081911801E-5</v>
      </c>
      <c r="O5737" s="153">
        <v>4.1206266814190599E-5</v>
      </c>
      <c r="P5737" s="153">
        <v>4.2417575966163703E-5</v>
      </c>
      <c r="Q5737" s="153">
        <v>4.3571178315446102E-5</v>
      </c>
      <c r="R5737" s="153">
        <v>4.1703245804531701E-5</v>
      </c>
      <c r="S5737" s="153">
        <v>4.29956113325387E-5</v>
      </c>
      <c r="T5737" s="153">
        <v>4.4365297304844798E-5</v>
      </c>
      <c r="U5737" s="153">
        <v>4.59499994911073E-5</v>
      </c>
      <c r="V5737" s="153">
        <v>4.7593676028327898E-5</v>
      </c>
      <c r="W5737" s="153">
        <v>4.9214303201005501E-5</v>
      </c>
      <c r="X5737" s="153">
        <v>5.0703605701894903E-5</v>
      </c>
      <c r="Y5737" s="153">
        <v>5.2222362021729898E-5</v>
      </c>
      <c r="Z5737" s="153">
        <v>5.3830213642135502E-5</v>
      </c>
      <c r="AA5737" s="153">
        <v>5.5390832411321299E-5</v>
      </c>
      <c r="AB5737" s="153">
        <v>5.6755147981758399E-5</v>
      </c>
      <c r="AC5737" s="153">
        <v>5.8141412151138099E-5</v>
      </c>
      <c r="AD5737" s="153">
        <v>5.9773480614753797E-5</v>
      </c>
      <c r="AE5737" s="153">
        <v>6.1544212187494103E-5</v>
      </c>
      <c r="AF5737" s="153">
        <v>6.3408508836273599E-5</v>
      </c>
      <c r="AG5737" s="153">
        <v>6.5238615038372094E-5</v>
      </c>
      <c r="AH5737" s="153">
        <v>6.5005886505208196E-5</v>
      </c>
      <c r="AI5737" s="153">
        <v>6.4534358549811006E-5</v>
      </c>
      <c r="AJ5737" s="153">
        <v>6.4278847504370905E-5</v>
      </c>
      <c r="AK5737" s="153">
        <v>6.3908156349282505E-5</v>
      </c>
    </row>
    <row r="5738" spans="1:37" hidden="1" x14ac:dyDescent="0.3">
      <c r="A5738" s="151" t="str">
        <f t="shared" si="139"/>
        <v>SDGbaseWaS_2BF_v6_3QINVXcprnt</v>
      </c>
      <c r="B5738" s="151" t="s">
        <v>220</v>
      </c>
      <c r="C5738" s="151" t="s">
        <v>305</v>
      </c>
      <c r="D5738" s="151" t="s">
        <v>101</v>
      </c>
      <c r="E5738" s="152" t="s">
        <v>104</v>
      </c>
      <c r="F5738" s="152">
        <v>1.1876043386783101E-3</v>
      </c>
      <c r="G5738" s="152">
        <v>1.0823397328672E-3</v>
      </c>
      <c r="H5738" s="152">
        <v>1.1140937548513299E-3</v>
      </c>
      <c r="I5738" s="152">
        <v>1.22399555786394E-3</v>
      </c>
      <c r="J5738" s="152">
        <v>1.24606581862981E-3</v>
      </c>
      <c r="K5738" s="152">
        <v>1.2712596513978799E-3</v>
      </c>
      <c r="L5738" s="152">
        <v>1.30153559544118E-3</v>
      </c>
      <c r="M5738" s="152">
        <v>1.33568275060026E-3</v>
      </c>
      <c r="N5738" s="152">
        <v>1.3716840966285001E-3</v>
      </c>
      <c r="O5738" s="152">
        <v>1.4165332699580999E-3</v>
      </c>
      <c r="P5738" s="152">
        <v>1.4581740165394801E-3</v>
      </c>
      <c r="Q5738" s="152">
        <v>1.49783099676118E-3</v>
      </c>
      <c r="R5738" s="152">
        <v>1.4336177410523301E-3</v>
      </c>
      <c r="S5738" s="152">
        <v>1.47804493402334E-3</v>
      </c>
      <c r="T5738" s="152">
        <v>1.52513014457918E-3</v>
      </c>
      <c r="U5738" s="152">
        <v>1.5796068915249499E-3</v>
      </c>
      <c r="V5738" s="152">
        <v>1.6361109788891701E-3</v>
      </c>
      <c r="W5738" s="152">
        <v>1.6918227063952699E-3</v>
      </c>
      <c r="X5738" s="152">
        <v>1.74301993207588E-3</v>
      </c>
      <c r="Y5738" s="152">
        <v>1.7952296812799699E-3</v>
      </c>
      <c r="Z5738" s="152">
        <v>1.8505022281411201E-3</v>
      </c>
      <c r="AA5738" s="152">
        <v>1.9041510679702999E-3</v>
      </c>
      <c r="AB5738" s="152">
        <v>1.9510516621192499E-3</v>
      </c>
      <c r="AC5738" s="152">
        <v>1.9987067754963501E-3</v>
      </c>
      <c r="AD5738" s="152">
        <v>2.0548118162171201E-3</v>
      </c>
      <c r="AE5738" s="152">
        <v>2.1156836296299299E-3</v>
      </c>
      <c r="AF5738" s="152">
        <v>2.1797718965912601E-3</v>
      </c>
      <c r="AG5738" s="152">
        <v>2.2426848106516101E-3</v>
      </c>
      <c r="AH5738" s="152">
        <v>2.2346843841247002E-3</v>
      </c>
      <c r="AI5738" s="152">
        <v>2.2184748342630898E-3</v>
      </c>
      <c r="AJ5738" s="152">
        <v>2.2096912213641099E-3</v>
      </c>
      <c r="AK5738" s="152">
        <v>2.19694810254606E-3</v>
      </c>
    </row>
    <row r="5739" spans="1:37" hidden="1" x14ac:dyDescent="0.3">
      <c r="A5739" s="151" t="str">
        <f t="shared" si="139"/>
        <v>SDGbaseWaS_2BF_v6_3QINVXcrubb</v>
      </c>
      <c r="B5739" s="151" t="s">
        <v>220</v>
      </c>
      <c r="C5739" s="151" t="s">
        <v>305</v>
      </c>
      <c r="D5739" s="151" t="s">
        <v>101</v>
      </c>
      <c r="E5739" s="152" t="s">
        <v>105</v>
      </c>
      <c r="F5739" s="152">
        <v>4.4626661802094399E-3</v>
      </c>
      <c r="G5739" s="152">
        <v>4.0671128961509498E-3</v>
      </c>
      <c r="H5739" s="152">
        <v>4.1864351277890698E-3</v>
      </c>
      <c r="I5739" s="152">
        <v>4.5994136286879699E-3</v>
      </c>
      <c r="J5739" s="152">
        <v>4.6823471471170702E-3</v>
      </c>
      <c r="K5739" s="152">
        <v>4.7770181261478804E-3</v>
      </c>
      <c r="L5739" s="152">
        <v>4.89078617764078E-3</v>
      </c>
      <c r="M5739" s="152">
        <v>5.0191010966047899E-3</v>
      </c>
      <c r="N5739" s="152">
        <v>5.1543835169612301E-3</v>
      </c>
      <c r="O5739" s="152">
        <v>5.3229134578766596E-3</v>
      </c>
      <c r="P5739" s="152">
        <v>5.4793870791285202E-3</v>
      </c>
      <c r="Q5739" s="152">
        <v>5.6284062925826802E-3</v>
      </c>
      <c r="R5739" s="152">
        <v>5.3871118519679597E-3</v>
      </c>
      <c r="S5739" s="152">
        <v>5.5540561153865397E-3</v>
      </c>
      <c r="T5739" s="152">
        <v>5.7309884234727796E-3</v>
      </c>
      <c r="U5739" s="152">
        <v>5.9356959411914004E-3</v>
      </c>
      <c r="V5739" s="152">
        <v>6.1480216051448804E-3</v>
      </c>
      <c r="W5739" s="152">
        <v>6.3573698148855296E-3</v>
      </c>
      <c r="X5739" s="152">
        <v>6.5497538607535996E-3</v>
      </c>
      <c r="Y5739" s="152">
        <v>6.7459426708328697E-3</v>
      </c>
      <c r="Z5739" s="152">
        <v>6.9536405694830402E-3</v>
      </c>
      <c r="AA5739" s="152">
        <v>7.1552370568953296E-3</v>
      </c>
      <c r="AB5739" s="152">
        <v>7.3314756310767096E-3</v>
      </c>
      <c r="AC5739" s="152">
        <v>7.5105494655649504E-3</v>
      </c>
      <c r="AD5739" s="152">
        <v>7.7213756301464202E-3</v>
      </c>
      <c r="AE5739" s="152">
        <v>7.9501139179735704E-3</v>
      </c>
      <c r="AF5739" s="152">
        <v>8.1909386878079807E-3</v>
      </c>
      <c r="AG5739" s="152">
        <v>8.42734682874491E-3</v>
      </c>
      <c r="AH5739" s="152">
        <v>8.3972835898983404E-3</v>
      </c>
      <c r="AI5739" s="152">
        <v>8.3363728912692597E-3</v>
      </c>
      <c r="AJ5739" s="152">
        <v>8.3033666694597805E-3</v>
      </c>
      <c r="AK5739" s="152">
        <v>8.2554817943985993E-3</v>
      </c>
    </row>
    <row r="5740" spans="1:37" hidden="1" x14ac:dyDescent="0.3">
      <c r="A5740" s="151" t="str">
        <f t="shared" si="139"/>
        <v>SDGbaseWaS_2BF_v6_3QINVXcplas</v>
      </c>
      <c r="B5740" s="151" t="s">
        <v>220</v>
      </c>
      <c r="C5740" s="151" t="s">
        <v>305</v>
      </c>
      <c r="D5740" s="151" t="s">
        <v>101</v>
      </c>
      <c r="E5740" s="152" t="s">
        <v>106</v>
      </c>
      <c r="F5740" s="152">
        <v>9.4082327898261705E-3</v>
      </c>
      <c r="G5740" s="152">
        <v>8.5743238154767105E-3</v>
      </c>
      <c r="H5740" s="152">
        <v>8.8258800123599598E-3</v>
      </c>
      <c r="I5740" s="152">
        <v>9.6965249848386895E-3</v>
      </c>
      <c r="J5740" s="152">
        <v>9.8713661707917396E-3</v>
      </c>
      <c r="K5740" s="152">
        <v>1.0070952376256199E-2</v>
      </c>
      <c r="L5740" s="152">
        <v>1.0310799200837601E-2</v>
      </c>
      <c r="M5740" s="152">
        <v>1.0581313861641699E-2</v>
      </c>
      <c r="N5740" s="152">
        <v>1.08665174712526E-2</v>
      </c>
      <c r="O5740" s="152">
        <v>1.12218138013298E-2</v>
      </c>
      <c r="P5740" s="152">
        <v>1.1551692890366999E-2</v>
      </c>
      <c r="Q5740" s="152">
        <v>1.18658565301551E-2</v>
      </c>
      <c r="R5740" s="152">
        <v>1.13571574304416E-2</v>
      </c>
      <c r="S5740" s="152">
        <v>1.17091108210253E-2</v>
      </c>
      <c r="T5740" s="152">
        <v>1.2082121096788001E-2</v>
      </c>
      <c r="U5740" s="152">
        <v>1.2513687318134599E-2</v>
      </c>
      <c r="V5740" s="152">
        <v>1.29613141835693E-2</v>
      </c>
      <c r="W5740" s="152">
        <v>1.34026639533791E-2</v>
      </c>
      <c r="X5740" s="152">
        <v>1.3808249721053699E-2</v>
      </c>
      <c r="Y5740" s="152">
        <v>1.4221856726697599E-2</v>
      </c>
      <c r="Z5740" s="152">
        <v>1.46597272958932E-2</v>
      </c>
      <c r="AA5740" s="152">
        <v>1.50847348152988E-2</v>
      </c>
      <c r="AB5740" s="152">
        <v>1.5456282555033099E-2</v>
      </c>
      <c r="AC5740" s="152">
        <v>1.5833807615926902E-2</v>
      </c>
      <c r="AD5740" s="152">
        <v>1.6278273223362401E-2</v>
      </c>
      <c r="AE5740" s="152">
        <v>1.67605013293694E-2</v>
      </c>
      <c r="AF5740" s="152">
        <v>1.7268210264939399E-2</v>
      </c>
      <c r="AG5740" s="152">
        <v>1.77666080239312E-2</v>
      </c>
      <c r="AH5740" s="152">
        <v>1.7703228434676001E-2</v>
      </c>
      <c r="AI5740" s="152">
        <v>1.75748159545683E-2</v>
      </c>
      <c r="AJ5740" s="152">
        <v>1.7505231942285902E-2</v>
      </c>
      <c r="AK5740" s="152">
        <v>1.7404280620028099E-2</v>
      </c>
    </row>
    <row r="5741" spans="1:37" hidden="1" x14ac:dyDescent="0.3">
      <c r="A5741" s="151" t="str">
        <f t="shared" si="139"/>
        <v>SDGbaseWaS_2BF_v6_3QINVXcnmet</v>
      </c>
      <c r="B5741" s="151" t="s">
        <v>220</v>
      </c>
      <c r="C5741" s="151" t="s">
        <v>305</v>
      </c>
      <c r="D5741" s="151" t="s">
        <v>101</v>
      </c>
      <c r="E5741" s="152" t="s">
        <v>107</v>
      </c>
      <c r="F5741" s="152">
        <v>2.10021296555872E-2</v>
      </c>
      <c r="G5741" s="152">
        <v>1.9140582987738599E-2</v>
      </c>
      <c r="H5741" s="152">
        <v>1.97021354047155E-2</v>
      </c>
      <c r="I5741" s="152">
        <v>2.16456883550376E-2</v>
      </c>
      <c r="J5741" s="152">
        <v>2.2035988780054E-2</v>
      </c>
      <c r="K5741" s="152">
        <v>2.2481527858249899E-2</v>
      </c>
      <c r="L5741" s="152">
        <v>2.30169412796511E-2</v>
      </c>
      <c r="M5741" s="152">
        <v>2.36208149408224E-2</v>
      </c>
      <c r="N5741" s="152">
        <v>2.4257478947878799E-2</v>
      </c>
      <c r="O5741" s="152">
        <v>2.5050611915263001E-2</v>
      </c>
      <c r="P5741" s="152">
        <v>2.5787005619946599E-2</v>
      </c>
      <c r="Q5741" s="152">
        <v>2.64883175074495E-2</v>
      </c>
      <c r="R5741" s="152">
        <v>2.53527413916655E-2</v>
      </c>
      <c r="S5741" s="152">
        <v>2.61384118684586E-2</v>
      </c>
      <c r="T5741" s="152">
        <v>2.69710879245725E-2</v>
      </c>
      <c r="U5741" s="152">
        <v>2.79344792370721E-2</v>
      </c>
      <c r="V5741" s="152">
        <v>2.8933722950020099E-2</v>
      </c>
      <c r="W5741" s="152">
        <v>2.9918954214602701E-2</v>
      </c>
      <c r="X5741" s="152">
        <v>3.0824348996965401E-2</v>
      </c>
      <c r="Y5741" s="152">
        <v>3.17476497010451E-2</v>
      </c>
      <c r="Z5741" s="152">
        <v>3.27251142974311E-2</v>
      </c>
      <c r="AA5741" s="152">
        <v>3.3673864527847201E-2</v>
      </c>
      <c r="AB5741" s="152">
        <v>3.4503275744327502E-2</v>
      </c>
      <c r="AC5741" s="152">
        <v>3.5346030218440801E-2</v>
      </c>
      <c r="AD5741" s="152">
        <v>3.6338217010938499E-2</v>
      </c>
      <c r="AE5741" s="152">
        <v>3.7414701557205297E-2</v>
      </c>
      <c r="AF5741" s="152">
        <v>3.8548067315721801E-2</v>
      </c>
      <c r="AG5741" s="152">
        <v>3.9660647604521398E-2</v>
      </c>
      <c r="AH5741" s="152">
        <v>3.9519164460896997E-2</v>
      </c>
      <c r="AI5741" s="152">
        <v>3.9232507485366698E-2</v>
      </c>
      <c r="AJ5741" s="152">
        <v>3.90771741214333E-2</v>
      </c>
      <c r="AK5741" s="152">
        <v>3.8851819072687602E-2</v>
      </c>
    </row>
    <row r="5742" spans="1:37" hidden="1" x14ac:dyDescent="0.3">
      <c r="A5742" s="151" t="str">
        <f t="shared" si="139"/>
        <v>SDGbaseWaS_2BF_v6_3QINVXcnfrm</v>
      </c>
      <c r="B5742" s="151" t="s">
        <v>220</v>
      </c>
      <c r="C5742" s="151" t="s">
        <v>305</v>
      </c>
      <c r="D5742" s="151" t="s">
        <v>101</v>
      </c>
      <c r="E5742" s="152" t="s">
        <v>108</v>
      </c>
      <c r="F5742" s="152">
        <v>1.2664552141270899</v>
      </c>
      <c r="G5742" s="152">
        <v>1.1542015749724199</v>
      </c>
      <c r="H5742" s="152">
        <v>1.18806390218155</v>
      </c>
      <c r="I5742" s="152">
        <v>1.3052626247983601</v>
      </c>
      <c r="J5742" s="152">
        <v>1.3287982383977499</v>
      </c>
      <c r="K5742" s="152">
        <v>1.3556648132609499</v>
      </c>
      <c r="L5742" s="152">
        <v>1.3879509256870199</v>
      </c>
      <c r="M5742" s="152">
        <v>1.42436527791729</v>
      </c>
      <c r="N5742" s="152">
        <v>1.4627569298405201</v>
      </c>
      <c r="O5742" s="152">
        <v>1.51058385970486</v>
      </c>
      <c r="P5742" s="152">
        <v>1.5549893396367001</v>
      </c>
      <c r="Q5742" s="152">
        <v>1.5972793412328501</v>
      </c>
      <c r="R5742" s="152">
        <v>1.5288026526085501</v>
      </c>
      <c r="S5742" s="152">
        <v>1.57617958476912</v>
      </c>
      <c r="T5742" s="152">
        <v>1.6263910133355399</v>
      </c>
      <c r="U5742" s="152">
        <v>1.68448473863713</v>
      </c>
      <c r="V5742" s="152">
        <v>1.7447404094285901</v>
      </c>
      <c r="W5742" s="152">
        <v>1.8041511117056199</v>
      </c>
      <c r="X5742" s="152">
        <v>1.85874757224416</v>
      </c>
      <c r="Y5742" s="152">
        <v>1.9144237827077999</v>
      </c>
      <c r="Z5742" s="152">
        <v>1.9733661449833499</v>
      </c>
      <c r="AA5742" s="152">
        <v>2.0305769943552399</v>
      </c>
      <c r="AB5742" s="152">
        <v>2.0805915489262601</v>
      </c>
      <c r="AC5742" s="152">
        <v>2.1314107189567402</v>
      </c>
      <c r="AD5742" s="152">
        <v>2.1912408484413701</v>
      </c>
      <c r="AE5742" s="152">
        <v>2.2561542400308898</v>
      </c>
      <c r="AF5742" s="152">
        <v>2.3244976412918401</v>
      </c>
      <c r="AG5742" s="152">
        <v>2.3915876522094002</v>
      </c>
      <c r="AH5742" s="152">
        <v>2.38305603813536</v>
      </c>
      <c r="AI5742" s="152">
        <v>2.36577025677511</v>
      </c>
      <c r="AJ5742" s="152">
        <v>2.35640345674542</v>
      </c>
      <c r="AK5742" s="152">
        <v>2.3428142597832999</v>
      </c>
    </row>
    <row r="5743" spans="1:37" hidden="1" x14ac:dyDescent="0.3">
      <c r="A5743" s="151" t="str">
        <f t="shared" si="139"/>
        <v>SDGbaseWaS_2BF_v6_3QINVXcmetp</v>
      </c>
      <c r="B5743" s="151" t="s">
        <v>220</v>
      </c>
      <c r="C5743" s="151" t="s">
        <v>305</v>
      </c>
      <c r="D5743" s="151" t="s">
        <v>101</v>
      </c>
      <c r="E5743" s="152" t="s">
        <v>109</v>
      </c>
      <c r="F5743" s="152">
        <v>2.2430080989044301</v>
      </c>
      <c r="G5743" s="152">
        <v>2.04419662973695</v>
      </c>
      <c r="H5743" s="152">
        <v>2.10416991053724</v>
      </c>
      <c r="I5743" s="152">
        <v>2.3117395751242</v>
      </c>
      <c r="J5743" s="152">
        <v>2.35342330094982</v>
      </c>
      <c r="K5743" s="152">
        <v>2.4010064640461399</v>
      </c>
      <c r="L5743" s="152">
        <v>2.45818812419961</v>
      </c>
      <c r="M5743" s="152">
        <v>2.5226812748912102</v>
      </c>
      <c r="N5743" s="152">
        <v>2.5906764043150798</v>
      </c>
      <c r="O5743" s="152">
        <v>2.67538227455417</v>
      </c>
      <c r="P5743" s="152">
        <v>2.7540284438081701</v>
      </c>
      <c r="Q5743" s="152">
        <v>2.8289279073065501</v>
      </c>
      <c r="R5743" s="152">
        <v>2.7076494242957398</v>
      </c>
      <c r="S5743" s="152">
        <v>2.7915583074145598</v>
      </c>
      <c r="T5743" s="152">
        <v>2.8804873431007301</v>
      </c>
      <c r="U5743" s="152">
        <v>2.98337664774684</v>
      </c>
      <c r="V5743" s="152">
        <v>3.0900949557316402</v>
      </c>
      <c r="W5743" s="152">
        <v>3.1953167471400601</v>
      </c>
      <c r="X5743" s="152">
        <v>3.2920120757971199</v>
      </c>
      <c r="Y5743" s="152">
        <v>3.3906197403976499</v>
      </c>
      <c r="Z5743" s="152">
        <v>3.49501205879774</v>
      </c>
      <c r="AA5743" s="152">
        <v>3.5963377093654998</v>
      </c>
      <c r="AB5743" s="152">
        <v>3.6849180631865499</v>
      </c>
      <c r="AC5743" s="152">
        <v>3.7749234646302599</v>
      </c>
      <c r="AD5743" s="152">
        <v>3.8808881000121902</v>
      </c>
      <c r="AE5743" s="152">
        <v>3.99585565783695</v>
      </c>
      <c r="AF5743" s="152">
        <v>4.1168980767279004</v>
      </c>
      <c r="AG5743" s="152">
        <v>4.2357206266017897</v>
      </c>
      <c r="AH5743" s="152">
        <v>4.2206103572047304</v>
      </c>
      <c r="AI5743" s="152">
        <v>4.1899956563021901</v>
      </c>
      <c r="AJ5743" s="152">
        <v>4.1734061961357103</v>
      </c>
      <c r="AK5743" s="152">
        <v>4.1493384845390899</v>
      </c>
    </row>
    <row r="5744" spans="1:37" hidden="1" x14ac:dyDescent="0.3">
      <c r="A5744" s="151" t="str">
        <f t="shared" si="139"/>
        <v>SDGbaseWaS_2BF_v6_3QINVXcmach</v>
      </c>
      <c r="B5744" s="151" t="s">
        <v>220</v>
      </c>
      <c r="C5744" s="151" t="s">
        <v>305</v>
      </c>
      <c r="D5744" s="151" t="s">
        <v>101</v>
      </c>
      <c r="E5744" s="152" t="s">
        <v>110</v>
      </c>
      <c r="F5744" s="152">
        <v>141.11587443149301</v>
      </c>
      <c r="G5744" s="152">
        <v>128.45523843542901</v>
      </c>
      <c r="H5744" s="152">
        <v>132.27443398225401</v>
      </c>
      <c r="I5744" s="152">
        <v>145.49280603173901</v>
      </c>
      <c r="J5744" s="152">
        <v>148.14729312872601</v>
      </c>
      <c r="K5744" s="152">
        <v>151.17746593528699</v>
      </c>
      <c r="L5744" s="152">
        <v>154.818886563007</v>
      </c>
      <c r="M5744" s="152">
        <v>158.92591473680801</v>
      </c>
      <c r="N5744" s="152">
        <v>163.25595458182099</v>
      </c>
      <c r="O5744" s="152">
        <v>168.65016143677701</v>
      </c>
      <c r="P5744" s="152">
        <v>173.658476729547</v>
      </c>
      <c r="Q5744" s="152">
        <v>178.428195738336</v>
      </c>
      <c r="R5744" s="152">
        <v>170.70498573448501</v>
      </c>
      <c r="S5744" s="152">
        <v>176.048439160247</v>
      </c>
      <c r="T5744" s="152">
        <v>181.711584023157</v>
      </c>
      <c r="U5744" s="152">
        <v>188.26374139852101</v>
      </c>
      <c r="V5744" s="152">
        <v>195.05973590109701</v>
      </c>
      <c r="W5744" s="152">
        <v>201.76042980700799</v>
      </c>
      <c r="X5744" s="152">
        <v>207.91814477070301</v>
      </c>
      <c r="Y5744" s="152">
        <v>214.197640381078</v>
      </c>
      <c r="Z5744" s="152">
        <v>220.84551210388801</v>
      </c>
      <c r="AA5744" s="152">
        <v>227.298093457844</v>
      </c>
      <c r="AB5744" s="152">
        <v>232.93903369548201</v>
      </c>
      <c r="AC5744" s="152">
        <v>238.67072327119001</v>
      </c>
      <c r="AD5744" s="152">
        <v>245.41872268311599</v>
      </c>
      <c r="AE5744" s="152">
        <v>252.74004276123301</v>
      </c>
      <c r="AF5744" s="152">
        <v>260.44821982002401</v>
      </c>
      <c r="AG5744" s="152">
        <v>268.01503202847903</v>
      </c>
      <c r="AH5744" s="152">
        <v>267.05278562770701</v>
      </c>
      <c r="AI5744" s="152">
        <v>265.10319194541898</v>
      </c>
      <c r="AJ5744" s="152">
        <v>264.04674828339802</v>
      </c>
      <c r="AK5744" s="152">
        <v>262.51407747190501</v>
      </c>
    </row>
    <row r="5745" spans="1:37" hidden="1" x14ac:dyDescent="0.3">
      <c r="A5745" s="151" t="str">
        <f t="shared" si="139"/>
        <v>SDGbaseWaS_2BF_v6_3QINVXcemch</v>
      </c>
      <c r="B5745" s="151" t="s">
        <v>220</v>
      </c>
      <c r="C5745" s="151" t="s">
        <v>305</v>
      </c>
      <c r="D5745" s="151" t="s">
        <v>101</v>
      </c>
      <c r="E5745" s="152" t="s">
        <v>111</v>
      </c>
      <c r="F5745" s="152">
        <v>59.857573616161602</v>
      </c>
      <c r="G5745" s="152">
        <v>54.487270989225799</v>
      </c>
      <c r="H5745" s="152">
        <v>56.107271428719798</v>
      </c>
      <c r="I5745" s="152">
        <v>61.714150748466302</v>
      </c>
      <c r="J5745" s="152">
        <v>62.840113064620397</v>
      </c>
      <c r="K5745" s="152">
        <v>64.125431194626202</v>
      </c>
      <c r="L5745" s="152">
        <v>65.670024275803399</v>
      </c>
      <c r="M5745" s="152">
        <v>67.412115604984805</v>
      </c>
      <c r="N5745" s="152">
        <v>69.248802510890897</v>
      </c>
      <c r="O5745" s="152">
        <v>71.5368805547118</v>
      </c>
      <c r="P5745" s="152">
        <v>73.661273735405999</v>
      </c>
      <c r="Q5745" s="152">
        <v>75.684460764131202</v>
      </c>
      <c r="R5745" s="152">
        <v>72.408481975628305</v>
      </c>
      <c r="S5745" s="152">
        <v>74.675031774406094</v>
      </c>
      <c r="T5745" s="152">
        <v>77.077186116689106</v>
      </c>
      <c r="U5745" s="152">
        <v>79.856435751221795</v>
      </c>
      <c r="V5745" s="152">
        <v>82.739114563026803</v>
      </c>
      <c r="W5745" s="152">
        <v>85.581369414710096</v>
      </c>
      <c r="X5745" s="152">
        <v>88.193307144831607</v>
      </c>
      <c r="Y5745" s="152">
        <v>90.856900962923504</v>
      </c>
      <c r="Z5745" s="152">
        <v>93.676750059575497</v>
      </c>
      <c r="AA5745" s="152">
        <v>96.413762213344299</v>
      </c>
      <c r="AB5745" s="152">
        <v>98.806497948420898</v>
      </c>
      <c r="AC5745" s="152">
        <v>101.23772712164499</v>
      </c>
      <c r="AD5745" s="152">
        <v>104.100047701725</v>
      </c>
      <c r="AE5745" s="152">
        <v>107.205555549859</v>
      </c>
      <c r="AF5745" s="152">
        <v>110.47515776578101</v>
      </c>
      <c r="AG5745" s="152">
        <v>113.684796799179</v>
      </c>
      <c r="AH5745" s="152">
        <v>113.276637653348</v>
      </c>
      <c r="AI5745" s="152">
        <v>112.449672240496</v>
      </c>
      <c r="AJ5745" s="152">
        <v>112.00155713987</v>
      </c>
      <c r="AK5745" s="152">
        <v>111.351439239968</v>
      </c>
    </row>
    <row r="5746" spans="1:37" hidden="1" x14ac:dyDescent="0.3">
      <c r="A5746" s="151" t="str">
        <f t="shared" si="139"/>
        <v>SDGbaseWaS_2BF_v6_3QINVXcsequ</v>
      </c>
      <c r="B5746" s="151" t="s">
        <v>220</v>
      </c>
      <c r="C5746" s="151" t="s">
        <v>305</v>
      </c>
      <c r="D5746" s="151" t="s">
        <v>101</v>
      </c>
      <c r="E5746" s="152" t="s">
        <v>112</v>
      </c>
      <c r="F5746" s="152">
        <v>30.106160338287399</v>
      </c>
      <c r="G5746" s="152">
        <v>27.437667981630302</v>
      </c>
      <c r="H5746" s="152">
        <v>28.242642876133999</v>
      </c>
      <c r="I5746" s="152">
        <v>31.028689706045999</v>
      </c>
      <c r="J5746" s="152">
        <v>31.588178070718499</v>
      </c>
      <c r="K5746" s="152">
        <v>32.226850012331298</v>
      </c>
      <c r="L5746" s="152">
        <v>32.994355145206598</v>
      </c>
      <c r="M5746" s="152">
        <v>33.859996752292602</v>
      </c>
      <c r="N5746" s="152">
        <v>34.772642707364099</v>
      </c>
      <c r="O5746" s="152">
        <v>35.909583992711099</v>
      </c>
      <c r="P5746" s="152">
        <v>36.965190605415501</v>
      </c>
      <c r="Q5746" s="152">
        <v>37.970508088858999</v>
      </c>
      <c r="R5746" s="152">
        <v>36.342680950432197</v>
      </c>
      <c r="S5746" s="152">
        <v>37.468924894988497</v>
      </c>
      <c r="T5746" s="152">
        <v>38.662550458982103</v>
      </c>
      <c r="U5746" s="152">
        <v>40.043553899978903</v>
      </c>
      <c r="V5746" s="152">
        <v>41.475951086948598</v>
      </c>
      <c r="W5746" s="152">
        <v>42.888261691074902</v>
      </c>
      <c r="X5746" s="152">
        <v>44.1861281900566</v>
      </c>
      <c r="Y5746" s="152">
        <v>45.509662493164001</v>
      </c>
      <c r="Z5746" s="152">
        <v>46.910839723586797</v>
      </c>
      <c r="AA5746" s="152">
        <v>48.270855447053897</v>
      </c>
      <c r="AB5746" s="152">
        <v>49.459800924451599</v>
      </c>
      <c r="AC5746" s="152">
        <v>50.667873712285001</v>
      </c>
      <c r="AD5746" s="152">
        <v>52.0901549356809</v>
      </c>
      <c r="AE5746" s="152">
        <v>53.633275413607002</v>
      </c>
      <c r="AF5746" s="152">
        <v>55.257934046201697</v>
      </c>
      <c r="AG5746" s="152">
        <v>56.852797096430898</v>
      </c>
      <c r="AH5746" s="152">
        <v>56.649983654319399</v>
      </c>
      <c r="AI5746" s="152">
        <v>56.239066237422698</v>
      </c>
      <c r="AJ5746" s="152">
        <v>56.016398763354402</v>
      </c>
      <c r="AK5746" s="152">
        <v>55.693356512790302</v>
      </c>
    </row>
    <row r="5747" spans="1:37" hidden="1" x14ac:dyDescent="0.3">
      <c r="A5747" s="151" t="str">
        <f t="shared" si="139"/>
        <v>SDGbaseWaS_2BF_v6_3QINVXcvehi</v>
      </c>
      <c r="B5747" s="151" t="s">
        <v>220</v>
      </c>
      <c r="C5747" s="151" t="s">
        <v>305</v>
      </c>
      <c r="D5747" s="151" t="s">
        <v>101</v>
      </c>
      <c r="E5747" s="152" t="s">
        <v>113</v>
      </c>
      <c r="F5747" s="152">
        <v>91.082781884189203</v>
      </c>
      <c r="G5747" s="152">
        <v>83.009560173085802</v>
      </c>
      <c r="H5747" s="152">
        <v>85.444920641324799</v>
      </c>
      <c r="I5747" s="152">
        <v>93.873790111115198</v>
      </c>
      <c r="J5747" s="152">
        <v>95.566458857763905</v>
      </c>
      <c r="K5747" s="152">
        <v>97.498688557593496</v>
      </c>
      <c r="L5747" s="152">
        <v>99.820688501364799</v>
      </c>
      <c r="M5747" s="152">
        <v>102.439589244673</v>
      </c>
      <c r="N5747" s="152">
        <v>105.200696324726</v>
      </c>
      <c r="O5747" s="152">
        <v>108.640383549693</v>
      </c>
      <c r="P5747" s="152">
        <v>111.834001924806</v>
      </c>
      <c r="Q5747" s="152">
        <v>114.875476229066</v>
      </c>
      <c r="R5747" s="152">
        <v>109.950669394568</v>
      </c>
      <c r="S5747" s="152">
        <v>113.35799302527199</v>
      </c>
      <c r="T5747" s="152">
        <v>116.969172122009</v>
      </c>
      <c r="U5747" s="152">
        <v>121.14724178563399</v>
      </c>
      <c r="V5747" s="152">
        <v>125.48079741299701</v>
      </c>
      <c r="W5747" s="152">
        <v>129.75358335656901</v>
      </c>
      <c r="X5747" s="152">
        <v>133.68013160826399</v>
      </c>
      <c r="Y5747" s="152">
        <v>137.684334897279</v>
      </c>
      <c r="Z5747" s="152">
        <v>141.92343807834399</v>
      </c>
      <c r="AA5747" s="152">
        <v>146.03801177713899</v>
      </c>
      <c r="AB5747" s="152">
        <v>149.63503180138599</v>
      </c>
      <c r="AC5747" s="152">
        <v>153.289919339286</v>
      </c>
      <c r="AD5747" s="152">
        <v>157.59287026338001</v>
      </c>
      <c r="AE5747" s="152">
        <v>162.26140668026801</v>
      </c>
      <c r="AF5747" s="152">
        <v>167.17662755885701</v>
      </c>
      <c r="AG5747" s="152">
        <v>172.001705274079</v>
      </c>
      <c r="AH5747" s="152">
        <v>171.38811615134</v>
      </c>
      <c r="AI5747" s="152">
        <v>170.14493199782899</v>
      </c>
      <c r="AJ5747" s="152">
        <v>169.47127674769499</v>
      </c>
      <c r="AK5747" s="152">
        <v>168.49394896770301</v>
      </c>
    </row>
    <row r="5748" spans="1:37" hidden="1" x14ac:dyDescent="0.3">
      <c r="A5748" s="151" t="str">
        <f t="shared" si="139"/>
        <v>SDGbaseWaS_2BF_v6_3QINVXctequ</v>
      </c>
      <c r="B5748" s="151" t="s">
        <v>220</v>
      </c>
      <c r="C5748" s="151" t="s">
        <v>305</v>
      </c>
      <c r="D5748" s="151" t="s">
        <v>101</v>
      </c>
      <c r="E5748" s="152" t="s">
        <v>114</v>
      </c>
      <c r="F5748" s="152">
        <v>10.7690510467186</v>
      </c>
      <c r="G5748" s="152">
        <v>9.8145244620026109</v>
      </c>
      <c r="H5748" s="152">
        <v>10.1024660537842</v>
      </c>
      <c r="I5748" s="152">
        <v>11.099042176170499</v>
      </c>
      <c r="J5748" s="152">
        <v>11.299172604345401</v>
      </c>
      <c r="K5748" s="152">
        <v>11.5276272018115</v>
      </c>
      <c r="L5748" s="152">
        <v>11.802165763410899</v>
      </c>
      <c r="M5748" s="152">
        <v>12.1118079944402</v>
      </c>
      <c r="N5748" s="152">
        <v>12.4382638017338</v>
      </c>
      <c r="O5748" s="152">
        <v>12.844950626006501</v>
      </c>
      <c r="P5748" s="152">
        <v>13.222543828518299</v>
      </c>
      <c r="Q5748" s="152">
        <v>13.582148480048501</v>
      </c>
      <c r="R5748" s="152">
        <v>12.999870522581499</v>
      </c>
      <c r="S5748" s="152">
        <v>13.402730880518201</v>
      </c>
      <c r="T5748" s="152">
        <v>13.829693817169099</v>
      </c>
      <c r="U5748" s="152">
        <v>14.323682302737399</v>
      </c>
      <c r="V5748" s="152">
        <v>14.836054463528599</v>
      </c>
      <c r="W5748" s="152">
        <v>15.341241601933399</v>
      </c>
      <c r="X5748" s="152">
        <v>15.8054917893473</v>
      </c>
      <c r="Y5748" s="152">
        <v>16.278923416366101</v>
      </c>
      <c r="Z5748" s="152">
        <v>16.7801281183398</v>
      </c>
      <c r="AA5748" s="152">
        <v>17.266609243325099</v>
      </c>
      <c r="AB5748" s="152">
        <v>17.691898100953999</v>
      </c>
      <c r="AC5748" s="152">
        <v>18.1240288467596</v>
      </c>
      <c r="AD5748" s="152">
        <v>18.632782501341801</v>
      </c>
      <c r="AE5748" s="152">
        <v>19.184760668311402</v>
      </c>
      <c r="AF5748" s="152">
        <v>19.7659052430865</v>
      </c>
      <c r="AG5748" s="152">
        <v>20.336391861355199</v>
      </c>
      <c r="AH5748" s="152">
        <v>20.263844971067002</v>
      </c>
      <c r="AI5748" s="152">
        <v>20.1168587533354</v>
      </c>
      <c r="AJ5748" s="152">
        <v>20.037210024711701</v>
      </c>
      <c r="AK5748" s="152">
        <v>19.921656980169299</v>
      </c>
    </row>
    <row r="5749" spans="1:37" hidden="1" x14ac:dyDescent="0.3">
      <c r="A5749" s="151" t="str">
        <f t="shared" si="139"/>
        <v>SDGbaseWaS_2BF_v6_3QINVXcfurn</v>
      </c>
      <c r="B5749" s="151" t="s">
        <v>220</v>
      </c>
      <c r="C5749" s="151" t="s">
        <v>305</v>
      </c>
      <c r="D5749" s="151" t="s">
        <v>101</v>
      </c>
      <c r="E5749" s="152" t="s">
        <v>115</v>
      </c>
      <c r="F5749" s="152">
        <v>21.769782937637601</v>
      </c>
      <c r="G5749" s="152">
        <v>19.840194483898799</v>
      </c>
      <c r="H5749" s="152">
        <v>20.4222723220118</v>
      </c>
      <c r="I5749" s="152">
        <v>22.4368644871954</v>
      </c>
      <c r="J5749" s="152">
        <v>22.841430865577699</v>
      </c>
      <c r="K5749" s="152">
        <v>23.3032549368322</v>
      </c>
      <c r="L5749" s="152">
        <v>23.858238367415002</v>
      </c>
      <c r="M5749" s="152">
        <v>24.484184342468001</v>
      </c>
      <c r="N5749" s="152">
        <v>25.1441191902722</v>
      </c>
      <c r="O5749" s="152">
        <v>25.966242128459299</v>
      </c>
      <c r="P5749" s="152">
        <v>26.729551915157099</v>
      </c>
      <c r="Q5749" s="152">
        <v>27.456497601756102</v>
      </c>
      <c r="R5749" s="152">
        <v>26.279414803240702</v>
      </c>
      <c r="S5749" s="152">
        <v>27.0938024877651</v>
      </c>
      <c r="T5749" s="152">
        <v>27.956913862479698</v>
      </c>
      <c r="U5749" s="152">
        <v>28.955518294556601</v>
      </c>
      <c r="V5749" s="152">
        <v>29.9912855757517</v>
      </c>
      <c r="W5749" s="152">
        <v>31.012528236618401</v>
      </c>
      <c r="X5749" s="152">
        <v>31.951016295121601</v>
      </c>
      <c r="Y5749" s="152">
        <v>32.908064758472896</v>
      </c>
      <c r="Z5749" s="152">
        <v>33.921256870011298</v>
      </c>
      <c r="AA5749" s="152">
        <v>34.904685070717498</v>
      </c>
      <c r="AB5749" s="152">
        <v>35.764412271954697</v>
      </c>
      <c r="AC5749" s="152">
        <v>36.637970443055998</v>
      </c>
      <c r="AD5749" s="152">
        <v>37.666422864809398</v>
      </c>
      <c r="AE5749" s="152">
        <v>38.782254225354997</v>
      </c>
      <c r="AF5749" s="152">
        <v>39.957045875367101</v>
      </c>
      <c r="AG5749" s="152">
        <v>41.110292321563499</v>
      </c>
      <c r="AH5749" s="152">
        <v>40.963637797639102</v>
      </c>
      <c r="AI5749" s="152">
        <v>40.666503162381098</v>
      </c>
      <c r="AJ5749" s="152">
        <v>40.505492175816499</v>
      </c>
      <c r="AK5749" s="152">
        <v>40.271900127031699</v>
      </c>
    </row>
    <row r="5750" spans="1:37" hidden="1" x14ac:dyDescent="0.3">
      <c r="A5750" s="151" t="str">
        <f t="shared" si="139"/>
        <v>SDGbaseWaS_2BF_v6_3QINVXcoman</v>
      </c>
      <c r="B5750" s="151" t="s">
        <v>220</v>
      </c>
      <c r="C5750" s="151" t="s">
        <v>305</v>
      </c>
      <c r="D5750" s="151" t="s">
        <v>101</v>
      </c>
      <c r="E5750" s="152" t="s">
        <v>116</v>
      </c>
      <c r="F5750" s="152">
        <v>1.4547423767087</v>
      </c>
      <c r="G5750" s="152">
        <v>1.32579969954454</v>
      </c>
      <c r="H5750" s="152">
        <v>1.3646964262630199</v>
      </c>
      <c r="I5750" s="152">
        <v>1.4993193851998801</v>
      </c>
      <c r="J5750" s="152">
        <v>1.52635409916603</v>
      </c>
      <c r="K5750" s="152">
        <v>1.55721499699688</v>
      </c>
      <c r="L5750" s="152">
        <v>1.59430116901581</v>
      </c>
      <c r="M5750" s="152">
        <v>1.63612933689641</v>
      </c>
      <c r="N5750" s="152">
        <v>1.6802287747143201</v>
      </c>
      <c r="O5750" s="152">
        <v>1.7351662575762701</v>
      </c>
      <c r="P5750" s="152">
        <v>1.78617361472112</v>
      </c>
      <c r="Q5750" s="152">
        <v>1.83475097991078</v>
      </c>
      <c r="R5750" s="152">
        <v>1.75609368540304</v>
      </c>
      <c r="S5750" s="152">
        <v>1.81051426824216</v>
      </c>
      <c r="T5750" s="152">
        <v>1.8681907593772999</v>
      </c>
      <c r="U5750" s="152">
        <v>1.9349214286298499</v>
      </c>
      <c r="V5750" s="152">
        <v>2.00413546538342</v>
      </c>
      <c r="W5750" s="152">
        <v>2.07237890997455</v>
      </c>
      <c r="X5750" s="152">
        <v>2.1350923670931001</v>
      </c>
      <c r="Y5750" s="152">
        <v>2.1990461033425301</v>
      </c>
      <c r="Z5750" s="152">
        <v>2.2667515786164101</v>
      </c>
      <c r="AA5750" s="152">
        <v>2.33246811249807</v>
      </c>
      <c r="AB5750" s="152">
        <v>2.3899184598732202</v>
      </c>
      <c r="AC5750" s="152">
        <v>2.4482930469631201</v>
      </c>
      <c r="AD5750" s="152">
        <v>2.5170182760864002</v>
      </c>
      <c r="AE5750" s="152">
        <v>2.59158250900026</v>
      </c>
      <c r="AF5750" s="152">
        <v>2.6700866999686301</v>
      </c>
      <c r="AG5750" s="152">
        <v>2.74715115581904</v>
      </c>
      <c r="AH5750" s="152">
        <v>2.7373511246795501</v>
      </c>
      <c r="AI5750" s="152">
        <v>2.7174954216284002</v>
      </c>
      <c r="AJ5750" s="152">
        <v>2.7067360352834799</v>
      </c>
      <c r="AK5750" s="152">
        <v>2.6911264973655702</v>
      </c>
    </row>
    <row r="5751" spans="1:37" hidden="1" x14ac:dyDescent="0.3">
      <c r="A5751" s="151" t="str">
        <f t="shared" si="139"/>
        <v>SDGbaseWaS_2BF_v6_3QINVXccons</v>
      </c>
      <c r="B5751" s="151" t="s">
        <v>220</v>
      </c>
      <c r="C5751" s="151" t="s">
        <v>305</v>
      </c>
      <c r="D5751" s="151" t="s">
        <v>101</v>
      </c>
      <c r="E5751" s="152" t="s">
        <v>117</v>
      </c>
      <c r="F5751" s="152">
        <v>405.25154709129401</v>
      </c>
      <c r="G5751" s="152">
        <v>369.33163423009398</v>
      </c>
      <c r="H5751" s="152">
        <v>380.16720135993597</v>
      </c>
      <c r="I5751" s="152">
        <v>417.66948578956999</v>
      </c>
      <c r="J5751" s="152">
        <v>425.20061971084903</v>
      </c>
      <c r="K5751" s="152">
        <v>433.79762409513802</v>
      </c>
      <c r="L5751" s="152">
        <v>444.128820069759</v>
      </c>
      <c r="M5751" s="152">
        <v>455.78100675037302</v>
      </c>
      <c r="N5751" s="152">
        <v>468.065907285131</v>
      </c>
      <c r="O5751" s="152">
        <v>483.36999155431897</v>
      </c>
      <c r="P5751" s="152">
        <v>497.57924999549601</v>
      </c>
      <c r="Q5751" s="152">
        <v>511.11157895759499</v>
      </c>
      <c r="R5751" s="152">
        <v>489.19980213743003</v>
      </c>
      <c r="S5751" s="152">
        <v>504.35989215904601</v>
      </c>
      <c r="T5751" s="152">
        <v>520.426989424883</v>
      </c>
      <c r="U5751" s="152">
        <v>539.01633375553797</v>
      </c>
      <c r="V5751" s="152">
        <v>558.29747653648894</v>
      </c>
      <c r="W5751" s="152">
        <v>577.30823881452397</v>
      </c>
      <c r="X5751" s="152">
        <v>594.77849741676198</v>
      </c>
      <c r="Y5751" s="152">
        <v>612.59426395543096</v>
      </c>
      <c r="Z5751" s="152">
        <v>631.45516265515005</v>
      </c>
      <c r="AA5751" s="152">
        <v>649.76199653268702</v>
      </c>
      <c r="AB5751" s="152">
        <v>665.76609631521103</v>
      </c>
      <c r="AC5751" s="152">
        <v>682.02766407301499</v>
      </c>
      <c r="AD5751" s="152">
        <v>701.17263838071699</v>
      </c>
      <c r="AE5751" s="152">
        <v>721.94419988178697</v>
      </c>
      <c r="AF5751" s="152">
        <v>743.81332623188302</v>
      </c>
      <c r="AG5751" s="152">
        <v>765.28138164784298</v>
      </c>
      <c r="AH5751" s="152">
        <v>762.55136027470598</v>
      </c>
      <c r="AI5751" s="152">
        <v>757.02010298207801</v>
      </c>
      <c r="AJ5751" s="152">
        <v>754.02283141575595</v>
      </c>
      <c r="AK5751" s="152">
        <v>749.67443991229197</v>
      </c>
    </row>
    <row r="5752" spans="1:37" hidden="1" x14ac:dyDescent="0.3">
      <c r="A5752" s="151" t="str">
        <f t="shared" si="139"/>
        <v>SDGbaseWaS_2BF_v6_3QINVXcbsrv</v>
      </c>
      <c r="B5752" s="151" t="s">
        <v>220</v>
      </c>
      <c r="C5752" s="151" t="s">
        <v>305</v>
      </c>
      <c r="D5752" s="151" t="s">
        <v>101</v>
      </c>
      <c r="E5752" s="152" t="s">
        <v>118</v>
      </c>
      <c r="F5752" s="152">
        <v>61.778435490457603</v>
      </c>
      <c r="G5752" s="152">
        <v>56.302636482542702</v>
      </c>
      <c r="H5752" s="152">
        <v>57.954460861100003</v>
      </c>
      <c r="I5752" s="152">
        <v>63.671483969364601</v>
      </c>
      <c r="J5752" s="152">
        <v>64.819565141330898</v>
      </c>
      <c r="K5752" s="152">
        <v>66.130132576737594</v>
      </c>
      <c r="L5752" s="152">
        <v>67.705068264555194</v>
      </c>
      <c r="M5752" s="152">
        <v>69.481381935256394</v>
      </c>
      <c r="N5752" s="152">
        <v>71.354149456171598</v>
      </c>
      <c r="O5752" s="152">
        <v>73.687175423748201</v>
      </c>
      <c r="P5752" s="152">
        <v>75.853301037027407</v>
      </c>
      <c r="Q5752" s="152">
        <v>77.916232364054196</v>
      </c>
      <c r="R5752" s="152">
        <v>74.575898932925</v>
      </c>
      <c r="S5752" s="152">
        <v>76.8869737459693</v>
      </c>
      <c r="T5752" s="152">
        <v>79.336316972616601</v>
      </c>
      <c r="U5752" s="152">
        <v>82.170163302838304</v>
      </c>
      <c r="V5752" s="152">
        <v>85.109470614617393</v>
      </c>
      <c r="W5752" s="152">
        <v>88.007559861771995</v>
      </c>
      <c r="X5752" s="152">
        <v>90.670807545356595</v>
      </c>
      <c r="Y5752" s="152">
        <v>93.386726069843405</v>
      </c>
      <c r="Z5752" s="152">
        <v>96.261969414318997</v>
      </c>
      <c r="AA5752" s="152">
        <v>99.052748533746197</v>
      </c>
      <c r="AB5752" s="152">
        <v>101.49248813028601</v>
      </c>
      <c r="AC5752" s="152">
        <v>103.97147734552701</v>
      </c>
      <c r="AD5752" s="152">
        <v>106.89002650030299</v>
      </c>
      <c r="AE5752" s="152">
        <v>110.05654019146699</v>
      </c>
      <c r="AF5752" s="152">
        <v>113.390371786063</v>
      </c>
      <c r="AG5752" s="152">
        <v>116.663062257302</v>
      </c>
      <c r="AH5752" s="152">
        <v>116.246885069334</v>
      </c>
      <c r="AI5752" s="152">
        <v>115.403674415886</v>
      </c>
      <c r="AJ5752" s="152">
        <v>114.946756362306</v>
      </c>
      <c r="AK5752" s="152">
        <v>114.283867285356</v>
      </c>
    </row>
    <row r="5753" spans="1:37" hidden="1" x14ac:dyDescent="0.3">
      <c r="A5753" s="151" t="str">
        <f t="shared" si="139"/>
        <v>SDGbaseWaS_2BF_v6_3QINVXcimpt</v>
      </c>
      <c r="B5753" s="151" t="s">
        <v>220</v>
      </c>
      <c r="C5753" s="151" t="s">
        <v>305</v>
      </c>
      <c r="D5753" s="151" t="s">
        <v>101</v>
      </c>
      <c r="E5753" s="152" t="s">
        <v>119</v>
      </c>
      <c r="F5753" s="152">
        <v>2.8180303866150198</v>
      </c>
      <c r="G5753" s="152">
        <v>2.8180303866150198</v>
      </c>
      <c r="H5753" s="152">
        <v>2.8180303866150198</v>
      </c>
      <c r="I5753" s="152">
        <v>2.8180303866150198</v>
      </c>
      <c r="J5753" s="152">
        <v>2.8180303866150198</v>
      </c>
      <c r="K5753" s="152">
        <v>2.8180303866150198</v>
      </c>
      <c r="L5753" s="152">
        <v>2.8180303866150198</v>
      </c>
      <c r="M5753" s="152">
        <v>2.8180303866150198</v>
      </c>
      <c r="N5753" s="152">
        <v>2.8180303866150198</v>
      </c>
      <c r="O5753" s="152">
        <v>2.8180303866150198</v>
      </c>
      <c r="P5753" s="152">
        <v>2.8180303866150198</v>
      </c>
      <c r="Q5753" s="152">
        <v>2.8180303866150198</v>
      </c>
      <c r="R5753" s="152">
        <v>2.8180303866150198</v>
      </c>
      <c r="S5753" s="152">
        <v>2.8180303866150198</v>
      </c>
      <c r="T5753" s="152">
        <v>2.8180303866150198</v>
      </c>
      <c r="U5753" s="152">
        <v>2.8180303866150198</v>
      </c>
      <c r="V5753" s="152">
        <v>2.8180303866150198</v>
      </c>
      <c r="W5753" s="152">
        <v>2.8180303866150198</v>
      </c>
      <c r="X5753" s="152">
        <v>2.8180303866150198</v>
      </c>
      <c r="Y5753" s="152">
        <v>2.8180303866150198</v>
      </c>
      <c r="Z5753" s="152">
        <v>2.8180303866150198</v>
      </c>
      <c r="AA5753" s="152">
        <v>2.8180303866150198</v>
      </c>
      <c r="AB5753" s="152">
        <v>2.8180303866150198</v>
      </c>
      <c r="AC5753" s="152">
        <v>2.8180303866150198</v>
      </c>
      <c r="AD5753" s="152">
        <v>2.8180303866150198</v>
      </c>
      <c r="AE5753" s="152">
        <v>2.8180303866150198</v>
      </c>
      <c r="AF5753" s="152">
        <v>2.8180303866150198</v>
      </c>
      <c r="AG5753" s="152">
        <v>2.8180303866150198</v>
      </c>
      <c r="AH5753" s="152">
        <v>2.8180303866150198</v>
      </c>
      <c r="AI5753" s="152">
        <v>2.8180303866150198</v>
      </c>
      <c r="AJ5753" s="152">
        <v>2.8180303866150198</v>
      </c>
      <c r="AK5753" s="152">
        <v>2.8180303866150198</v>
      </c>
    </row>
    <row r="5754" spans="1:37" hidden="1" x14ac:dyDescent="0.3">
      <c r="A5754" s="151" t="str">
        <f t="shared" si="139"/>
        <v>SDGbaseWaS_2BF_v6_3PQXcawhe</v>
      </c>
      <c r="B5754" s="151" t="s">
        <v>220</v>
      </c>
      <c r="C5754" s="151" t="s">
        <v>305</v>
      </c>
      <c r="D5754" s="151" t="s">
        <v>120</v>
      </c>
      <c r="E5754" s="152" t="s">
        <v>121</v>
      </c>
      <c r="F5754" s="152">
        <v>1.0510479314410699</v>
      </c>
      <c r="G5754" s="152">
        <v>1.0560597083321299</v>
      </c>
      <c r="H5754" s="152">
        <v>1.0630121822265</v>
      </c>
      <c r="I5754" s="152">
        <v>1.06305761661284</v>
      </c>
      <c r="J5754" s="152">
        <v>1.0655842892454399</v>
      </c>
      <c r="K5754" s="152">
        <v>1.06693449132427</v>
      </c>
      <c r="L5754" s="152">
        <v>1.06849354246886</v>
      </c>
      <c r="M5754" s="152">
        <v>1.0718428891577001</v>
      </c>
      <c r="N5754" s="152">
        <v>1.0747004587718201</v>
      </c>
      <c r="O5754" s="152">
        <v>1.0979478050971501</v>
      </c>
      <c r="P5754" s="152">
        <v>1.10304740493845</v>
      </c>
      <c r="Q5754" s="152">
        <v>1.10354032195471</v>
      </c>
      <c r="R5754" s="152">
        <v>1.1042913628548601</v>
      </c>
      <c r="S5754" s="152">
        <v>1.1045203658524001</v>
      </c>
      <c r="T5754" s="152">
        <v>1.1052281264086701</v>
      </c>
      <c r="U5754" s="152">
        <v>1.1062094363511601</v>
      </c>
      <c r="V5754" s="152">
        <v>1.10507068849292</v>
      </c>
      <c r="W5754" s="152">
        <v>1.1051585461937901</v>
      </c>
      <c r="X5754" s="152">
        <v>1.1072727542540799</v>
      </c>
      <c r="Y5754" s="152">
        <v>1.1062691328677301</v>
      </c>
      <c r="Z5754" s="152">
        <v>1.10453457585092</v>
      </c>
      <c r="AA5754" s="152">
        <v>1.1048083841328999</v>
      </c>
      <c r="AB5754" s="152">
        <v>1.1102582950170199</v>
      </c>
      <c r="AC5754" s="152">
        <v>1.1119933495615699</v>
      </c>
      <c r="AD5754" s="152">
        <v>1.1125045303431</v>
      </c>
      <c r="AE5754" s="152">
        <v>1.11251502446158</v>
      </c>
      <c r="AF5754" s="152">
        <v>1.11232807642537</v>
      </c>
      <c r="AG5754" s="152">
        <v>1.1103191486147099</v>
      </c>
      <c r="AH5754" s="152">
        <v>1.1044483889227501</v>
      </c>
      <c r="AI5754" s="152">
        <v>1.0954134225829699</v>
      </c>
      <c r="AJ5754" s="152">
        <v>1.08908623810079</v>
      </c>
      <c r="AK5754" s="152">
        <v>1.0826815720545799</v>
      </c>
    </row>
    <row r="5755" spans="1:37" hidden="1" x14ac:dyDescent="0.3">
      <c r="A5755" s="151" t="str">
        <f t="shared" si="139"/>
        <v>SDGbaseWaS_2BF_v6_3PQXcamai</v>
      </c>
      <c r="B5755" s="151" t="s">
        <v>220</v>
      </c>
      <c r="C5755" s="151" t="s">
        <v>305</v>
      </c>
      <c r="D5755" s="151" t="s">
        <v>120</v>
      </c>
      <c r="E5755" s="152" t="s">
        <v>122</v>
      </c>
      <c r="F5755" s="152">
        <v>1.10226358857782</v>
      </c>
      <c r="G5755" s="152">
        <v>1.0786327739442301</v>
      </c>
      <c r="H5755" s="152">
        <v>1.07890996242812</v>
      </c>
      <c r="I5755" s="152">
        <v>1.08558803838672</v>
      </c>
      <c r="J5755" s="152">
        <v>1.0905194942410601</v>
      </c>
      <c r="K5755" s="152">
        <v>1.0883195956490701</v>
      </c>
      <c r="L5755" s="152">
        <v>1.0861703666750699</v>
      </c>
      <c r="M5755" s="152">
        <v>1.08485151803924</v>
      </c>
      <c r="N5755" s="152">
        <v>1.08438023209414</v>
      </c>
      <c r="O5755" s="152">
        <v>1.09617865477484</v>
      </c>
      <c r="P5755" s="152">
        <v>1.0942569140573899</v>
      </c>
      <c r="Q5755" s="152">
        <v>1.08921121154623</v>
      </c>
      <c r="R5755" s="152">
        <v>1.0934035916675</v>
      </c>
      <c r="S5755" s="152">
        <v>1.0877325509728399</v>
      </c>
      <c r="T5755" s="152">
        <v>1.0827439834608401</v>
      </c>
      <c r="U5755" s="152">
        <v>1.08004625284595</v>
      </c>
      <c r="V5755" s="152">
        <v>1.07332649181475</v>
      </c>
      <c r="W5755" s="152">
        <v>1.0672863310791401</v>
      </c>
      <c r="X5755" s="152">
        <v>1.0650479926402501</v>
      </c>
      <c r="Y5755" s="152">
        <v>1.0612260740281501</v>
      </c>
      <c r="Z5755" s="152">
        <v>1.0578650972624</v>
      </c>
      <c r="AA5755" s="152">
        <v>1.0560976550644701</v>
      </c>
      <c r="AB5755" s="152">
        <v>1.0590916035815701</v>
      </c>
      <c r="AC5755" s="152">
        <v>1.0576942949307799</v>
      </c>
      <c r="AD5755" s="152">
        <v>1.0561069699818499</v>
      </c>
      <c r="AE5755" s="152">
        <v>1.0547115576807</v>
      </c>
      <c r="AF5755" s="152">
        <v>1.05260059623358</v>
      </c>
      <c r="AG5755" s="152">
        <v>1.0427063502509899</v>
      </c>
      <c r="AH5755" s="152">
        <v>1.0228878272653299</v>
      </c>
      <c r="AI5755" s="152">
        <v>1.00555525356764</v>
      </c>
      <c r="AJ5755" s="152">
        <v>0.99324269294564205</v>
      </c>
      <c r="AK5755" s="152">
        <v>0.98076313602736198</v>
      </c>
    </row>
    <row r="5756" spans="1:37" hidden="1" x14ac:dyDescent="0.3">
      <c r="A5756" s="151" t="str">
        <f t="shared" si="139"/>
        <v>SDGbaseWaS_2BF_v6_3PQXcaoce</v>
      </c>
      <c r="B5756" s="151" t="s">
        <v>220</v>
      </c>
      <c r="C5756" s="151" t="s">
        <v>305</v>
      </c>
      <c r="D5756" s="151" t="s">
        <v>120</v>
      </c>
      <c r="E5756" s="152" t="s">
        <v>123</v>
      </c>
      <c r="F5756" s="152">
        <v>1.08508351950576</v>
      </c>
      <c r="G5756" s="152">
        <v>1.0623469945686499</v>
      </c>
      <c r="H5756" s="152">
        <v>1.0735426816438201</v>
      </c>
      <c r="I5756" s="152">
        <v>1.07930023338073</v>
      </c>
      <c r="J5756" s="152">
        <v>1.09084514857602</v>
      </c>
      <c r="K5756" s="152">
        <v>1.0961576258647601</v>
      </c>
      <c r="L5756" s="152">
        <v>1.10081114617622</v>
      </c>
      <c r="M5756" s="152">
        <v>1.1045970116150701</v>
      </c>
      <c r="N5756" s="152">
        <v>1.10830593107403</v>
      </c>
      <c r="O5756" s="152">
        <v>1.13667482303871</v>
      </c>
      <c r="P5756" s="152">
        <v>1.14198928229497</v>
      </c>
      <c r="Q5756" s="152">
        <v>1.1413797827471099</v>
      </c>
      <c r="R5756" s="152">
        <v>1.1530481633882801</v>
      </c>
      <c r="S5756" s="152">
        <v>1.15273796144573</v>
      </c>
      <c r="T5756" s="152">
        <v>1.1532197421347701</v>
      </c>
      <c r="U5756" s="152">
        <v>1.15519775608436</v>
      </c>
      <c r="V5756" s="152">
        <v>1.15293573750108</v>
      </c>
      <c r="W5756" s="152">
        <v>1.15195196679058</v>
      </c>
      <c r="X5756" s="152">
        <v>1.15454458534336</v>
      </c>
      <c r="Y5756" s="152">
        <v>1.1539906280407399</v>
      </c>
      <c r="Z5756" s="152">
        <v>1.1535609516950101</v>
      </c>
      <c r="AA5756" s="152">
        <v>1.15537087058323</v>
      </c>
      <c r="AB5756" s="152">
        <v>1.1663614079626199</v>
      </c>
      <c r="AC5756" s="152">
        <v>1.1703669801541099</v>
      </c>
      <c r="AD5756" s="152">
        <v>1.17249206021799</v>
      </c>
      <c r="AE5756" s="152">
        <v>1.17440003365281</v>
      </c>
      <c r="AF5756" s="152">
        <v>1.17596055974137</v>
      </c>
      <c r="AG5756" s="152">
        <v>1.1721784371125299</v>
      </c>
      <c r="AH5756" s="152">
        <v>1.1573690141673201</v>
      </c>
      <c r="AI5756" s="152">
        <v>1.14046080801946</v>
      </c>
      <c r="AJ5756" s="152">
        <v>1.1275003476541601</v>
      </c>
      <c r="AK5756" s="152">
        <v>1.1135909847812899</v>
      </c>
    </row>
    <row r="5757" spans="1:37" hidden="1" x14ac:dyDescent="0.3">
      <c r="A5757" s="151" t="str">
        <f t="shared" si="139"/>
        <v>SDGbaseWaS_2BF_v6_3PQXcaveg</v>
      </c>
      <c r="B5757" s="151" t="s">
        <v>220</v>
      </c>
      <c r="C5757" s="151" t="s">
        <v>305</v>
      </c>
      <c r="D5757" s="151" t="s">
        <v>120</v>
      </c>
      <c r="E5757" s="152" t="s">
        <v>124</v>
      </c>
      <c r="F5757" s="152">
        <v>1.1008286219071399</v>
      </c>
      <c r="G5757" s="152">
        <v>1.1199450777507101</v>
      </c>
      <c r="H5757" s="152">
        <v>1.11527492992386</v>
      </c>
      <c r="I5757" s="152">
        <v>1.1149569993610799</v>
      </c>
      <c r="J5757" s="152">
        <v>1.11112552442002</v>
      </c>
      <c r="K5757" s="152">
        <v>1.1077772253109399</v>
      </c>
      <c r="L5757" s="152">
        <v>1.10598349652827</v>
      </c>
      <c r="M5757" s="152">
        <v>1.1067799679205399</v>
      </c>
      <c r="N5757" s="152">
        <v>1.10639049213176</v>
      </c>
      <c r="O5757" s="152">
        <v>1.1016823635239901</v>
      </c>
      <c r="P5757" s="152">
        <v>1.10254245248007</v>
      </c>
      <c r="Q5757" s="152">
        <v>1.10406775363009</v>
      </c>
      <c r="R5757" s="152">
        <v>1.1043193332139301</v>
      </c>
      <c r="S5757" s="152">
        <v>1.1044193414621299</v>
      </c>
      <c r="T5757" s="152">
        <v>1.10439332977516</v>
      </c>
      <c r="U5757" s="152">
        <v>1.1044890383683099</v>
      </c>
      <c r="V5757" s="152">
        <v>1.10244297750384</v>
      </c>
      <c r="W5757" s="152">
        <v>1.1015005040150201</v>
      </c>
      <c r="X5757" s="152">
        <v>1.10225064045737</v>
      </c>
      <c r="Y5757" s="152">
        <v>1.10039172820936</v>
      </c>
      <c r="Z5757" s="152">
        <v>1.0993386512466801</v>
      </c>
      <c r="AA5757" s="152">
        <v>1.0991711755320599</v>
      </c>
      <c r="AB5757" s="152">
        <v>1.0956657508893499</v>
      </c>
      <c r="AC5757" s="152">
        <v>1.0926200704537199</v>
      </c>
      <c r="AD5757" s="152">
        <v>1.0915911067791999</v>
      </c>
      <c r="AE5757" s="152">
        <v>1.0909270955941699</v>
      </c>
      <c r="AF5757" s="152">
        <v>1.0900345879298501</v>
      </c>
      <c r="AG5757" s="152">
        <v>1.0919816592962199</v>
      </c>
      <c r="AH5757" s="152">
        <v>1.0876045096665099</v>
      </c>
      <c r="AI5757" s="152">
        <v>1.0861512693544499</v>
      </c>
      <c r="AJ5757" s="152">
        <v>1.0875974861995801</v>
      </c>
      <c r="AK5757" s="152">
        <v>1.0892932274026199</v>
      </c>
    </row>
    <row r="5758" spans="1:37" hidden="1" x14ac:dyDescent="0.3">
      <c r="A5758" s="151" t="str">
        <f t="shared" si="139"/>
        <v>SDGbaseWaS_2BF_v6_3PQXcaofr</v>
      </c>
      <c r="B5758" s="151" t="s">
        <v>220</v>
      </c>
      <c r="C5758" s="151" t="s">
        <v>305</v>
      </c>
      <c r="D5758" s="151" t="s">
        <v>120</v>
      </c>
      <c r="E5758" s="152" t="s">
        <v>125</v>
      </c>
      <c r="F5758" s="152">
        <v>1.09503357116428</v>
      </c>
      <c r="G5758" s="152">
        <v>1.1077163157186001</v>
      </c>
      <c r="H5758" s="152">
        <v>1.0953236021153401</v>
      </c>
      <c r="I5758" s="152">
        <v>1.09322391433032</v>
      </c>
      <c r="J5758" s="152">
        <v>1.08461818024158</v>
      </c>
      <c r="K5758" s="152">
        <v>1.07629186345731</v>
      </c>
      <c r="L5758" s="152">
        <v>1.0695212777105001</v>
      </c>
      <c r="M5758" s="152">
        <v>1.06640566982719</v>
      </c>
      <c r="N5758" s="152">
        <v>1.06274932777027</v>
      </c>
      <c r="O5758" s="152">
        <v>1.04337556121887</v>
      </c>
      <c r="P5758" s="152">
        <v>1.03811313139006</v>
      </c>
      <c r="Q5758" s="152">
        <v>1.03630502805373</v>
      </c>
      <c r="R5758" s="152">
        <v>1.03234856356426</v>
      </c>
      <c r="S5758" s="152">
        <v>1.03003155917664</v>
      </c>
      <c r="T5758" s="152">
        <v>1.0274964742117401</v>
      </c>
      <c r="U5758" s="152">
        <v>1.02487819130585</v>
      </c>
      <c r="V5758" s="152">
        <v>1.0201164488691401</v>
      </c>
      <c r="W5758" s="152">
        <v>1.0168555595614299</v>
      </c>
      <c r="X5758" s="152">
        <v>1.0162610708903299</v>
      </c>
      <c r="Y5758" s="152">
        <v>1.0130866338207201</v>
      </c>
      <c r="Z5758" s="152">
        <v>1.0112927442395601</v>
      </c>
      <c r="AA5758" s="152">
        <v>1.0096538431501301</v>
      </c>
      <c r="AB5758" s="152">
        <v>1.0035324884297301</v>
      </c>
      <c r="AC5758" s="152">
        <v>0.998376013413382</v>
      </c>
      <c r="AD5758" s="152">
        <v>0.99524761091717695</v>
      </c>
      <c r="AE5758" s="152">
        <v>0.99280280249131003</v>
      </c>
      <c r="AF5758" s="152">
        <v>0.99030548963267295</v>
      </c>
      <c r="AG5758" s="152">
        <v>0.99046224193548105</v>
      </c>
      <c r="AH5758" s="152">
        <v>0.98702978347304904</v>
      </c>
      <c r="AI5758" s="152">
        <v>0.98813541658972703</v>
      </c>
      <c r="AJ5758" s="152">
        <v>0.99112903597378099</v>
      </c>
      <c r="AK5758" s="152">
        <v>0.99459728900991096</v>
      </c>
    </row>
    <row r="5759" spans="1:37" hidden="1" x14ac:dyDescent="0.3">
      <c r="A5759" s="151" t="str">
        <f t="shared" si="139"/>
        <v>SDGbaseWaS_2BF_v6_3PQXcagra</v>
      </c>
      <c r="B5759" s="151" t="s">
        <v>220</v>
      </c>
      <c r="C5759" s="151" t="s">
        <v>305</v>
      </c>
      <c r="D5759" s="151" t="s">
        <v>120</v>
      </c>
      <c r="E5759" s="152" t="s">
        <v>126</v>
      </c>
      <c r="F5759" s="152">
        <v>1.09625440769364</v>
      </c>
      <c r="G5759" s="152">
        <v>1.1423169700282401</v>
      </c>
      <c r="H5759" s="152">
        <v>1.1386887930331699</v>
      </c>
      <c r="I5759" s="152">
        <v>1.1347308337145601</v>
      </c>
      <c r="J5759" s="152">
        <v>1.1314273101271499</v>
      </c>
      <c r="K5759" s="152">
        <v>1.1298413266454299</v>
      </c>
      <c r="L5759" s="152">
        <v>1.1299056195836801</v>
      </c>
      <c r="M5759" s="152">
        <v>1.1321149983310299</v>
      </c>
      <c r="N5759" s="152">
        <v>1.13081646264489</v>
      </c>
      <c r="O5759" s="152">
        <v>1.11974443047103</v>
      </c>
      <c r="P5759" s="152">
        <v>1.1185961397889199</v>
      </c>
      <c r="Q5759" s="152">
        <v>1.1198818231996199</v>
      </c>
      <c r="R5759" s="152">
        <v>1.1206799694846901</v>
      </c>
      <c r="S5759" s="152">
        <v>1.1219703545056801</v>
      </c>
      <c r="T5759" s="152">
        <v>1.1230606950659601</v>
      </c>
      <c r="U5759" s="152">
        <v>1.1238715397747401</v>
      </c>
      <c r="V5759" s="152">
        <v>1.1208378549040801</v>
      </c>
      <c r="W5759" s="152">
        <v>1.1211869885644401</v>
      </c>
      <c r="X5759" s="152">
        <v>1.1246788855101699</v>
      </c>
      <c r="Y5759" s="152">
        <v>1.12262417863028</v>
      </c>
      <c r="Z5759" s="152">
        <v>1.1225418161379599</v>
      </c>
      <c r="AA5759" s="152">
        <v>1.12503100483735</v>
      </c>
      <c r="AB5759" s="152">
        <v>1.1205301583745</v>
      </c>
      <c r="AC5759" s="152">
        <v>1.1156399080810699</v>
      </c>
      <c r="AD5759" s="152">
        <v>1.1133710753341699</v>
      </c>
      <c r="AE5759" s="152">
        <v>1.11149998327958</v>
      </c>
      <c r="AF5759" s="152">
        <v>1.1101438079194299</v>
      </c>
      <c r="AG5759" s="152">
        <v>1.1178722408796899</v>
      </c>
      <c r="AH5759" s="152">
        <v>1.1168176865344699</v>
      </c>
      <c r="AI5759" s="152">
        <v>1.1206014961338799</v>
      </c>
      <c r="AJ5759" s="152">
        <v>1.1267463422696</v>
      </c>
      <c r="AK5759" s="152">
        <v>1.1332055507234799</v>
      </c>
    </row>
    <row r="5760" spans="1:37" hidden="1" x14ac:dyDescent="0.3">
      <c r="A5760" s="151" t="str">
        <f t="shared" si="139"/>
        <v>SDGbaseWaS_2BF_v6_3PQXcaoil</v>
      </c>
      <c r="B5760" s="151" t="s">
        <v>220</v>
      </c>
      <c r="C5760" s="151" t="s">
        <v>305</v>
      </c>
      <c r="D5760" s="151" t="s">
        <v>120</v>
      </c>
      <c r="E5760" s="152" t="s">
        <v>127</v>
      </c>
      <c r="F5760" s="152">
        <v>1.17586477703735</v>
      </c>
      <c r="G5760" s="152">
        <v>1.1448643406010199</v>
      </c>
      <c r="H5760" s="152">
        <v>1.1454158410191499</v>
      </c>
      <c r="I5760" s="152">
        <v>1.1510020972588599</v>
      </c>
      <c r="J5760" s="152">
        <v>1.1580303815094399</v>
      </c>
      <c r="K5760" s="152">
        <v>1.1599897164024799</v>
      </c>
      <c r="L5760" s="152">
        <v>1.1621880107100999</v>
      </c>
      <c r="M5760" s="152">
        <v>1.1650151018208501</v>
      </c>
      <c r="N5760" s="152">
        <v>1.1675248326499399</v>
      </c>
      <c r="O5760" s="152">
        <v>1.1761808518044601</v>
      </c>
      <c r="P5760" s="152">
        <v>1.1805850300219101</v>
      </c>
      <c r="Q5760" s="152">
        <v>1.18286402798087</v>
      </c>
      <c r="R5760" s="152">
        <v>1.19667151213781</v>
      </c>
      <c r="S5760" s="152">
        <v>1.1976458339957801</v>
      </c>
      <c r="T5760" s="152">
        <v>1.1985963169387901</v>
      </c>
      <c r="U5760" s="152">
        <v>1.2003709281174499</v>
      </c>
      <c r="V5760" s="152">
        <v>1.1994400488222099</v>
      </c>
      <c r="W5760" s="152">
        <v>1.1996174171219001</v>
      </c>
      <c r="X5760" s="152">
        <v>1.20250955571818</v>
      </c>
      <c r="Y5760" s="152">
        <v>1.2024138552136201</v>
      </c>
      <c r="Z5760" s="152">
        <v>1.2031037096514701</v>
      </c>
      <c r="AA5760" s="152">
        <v>1.2040758118980499</v>
      </c>
      <c r="AB5760" s="152">
        <v>1.20826511944751</v>
      </c>
      <c r="AC5760" s="152">
        <v>1.2095563435208301</v>
      </c>
      <c r="AD5760" s="152">
        <v>1.21156559992735</v>
      </c>
      <c r="AE5760" s="152">
        <v>1.21407350254249</v>
      </c>
      <c r="AF5760" s="152">
        <v>1.2165458684483601</v>
      </c>
      <c r="AG5760" s="152">
        <v>1.21616447394765</v>
      </c>
      <c r="AH5760" s="152">
        <v>1.20219574638431</v>
      </c>
      <c r="AI5760" s="152">
        <v>1.19027335856836</v>
      </c>
      <c r="AJ5760" s="152">
        <v>1.18196110870796</v>
      </c>
      <c r="AK5760" s="152">
        <v>1.17263521919443</v>
      </c>
    </row>
    <row r="5761" spans="1:37" hidden="1" x14ac:dyDescent="0.3">
      <c r="A5761" s="151" t="str">
        <f t="shared" si="139"/>
        <v>SDGbaseWaS_2BF_v6_3PQXcatub</v>
      </c>
      <c r="B5761" s="151" t="s">
        <v>220</v>
      </c>
      <c r="C5761" s="151" t="s">
        <v>305</v>
      </c>
      <c r="D5761" s="151" t="s">
        <v>120</v>
      </c>
      <c r="E5761" s="152" t="s">
        <v>128</v>
      </c>
      <c r="F5761" s="152">
        <v>1.10765105881098</v>
      </c>
      <c r="G5761" s="152">
        <v>1.1234214510063001</v>
      </c>
      <c r="H5761" s="152">
        <v>1.1201084115675799</v>
      </c>
      <c r="I5761" s="152">
        <v>1.1233119348771501</v>
      </c>
      <c r="J5761" s="152">
        <v>1.1214643045525099</v>
      </c>
      <c r="K5761" s="152">
        <v>1.1189378200406701</v>
      </c>
      <c r="L5761" s="152">
        <v>1.1174807920277601</v>
      </c>
      <c r="M5761" s="152">
        <v>1.1180728678105101</v>
      </c>
      <c r="N5761" s="152">
        <v>1.11720439251246</v>
      </c>
      <c r="O5761" s="152">
        <v>1.11070249449846</v>
      </c>
      <c r="P5761" s="152">
        <v>1.1110420098004701</v>
      </c>
      <c r="Q5761" s="152">
        <v>1.11268213876257</v>
      </c>
      <c r="R5761" s="152">
        <v>1.11265594393242</v>
      </c>
      <c r="S5761" s="152">
        <v>1.1123404385338</v>
      </c>
      <c r="T5761" s="152">
        <v>1.1120751093777901</v>
      </c>
      <c r="U5761" s="152">
        <v>1.1117038793330101</v>
      </c>
      <c r="V5761" s="152">
        <v>1.1087358382100001</v>
      </c>
      <c r="W5761" s="152">
        <v>1.1072178059284401</v>
      </c>
      <c r="X5761" s="152">
        <v>1.1077865135584799</v>
      </c>
      <c r="Y5761" s="152">
        <v>1.10596473848162</v>
      </c>
      <c r="Z5761" s="152">
        <v>1.1052919080513901</v>
      </c>
      <c r="AA5761" s="152">
        <v>1.1056717318760301</v>
      </c>
      <c r="AB5761" s="152">
        <v>1.1015169550991</v>
      </c>
      <c r="AC5761" s="152">
        <v>1.09816180372287</v>
      </c>
      <c r="AD5761" s="152">
        <v>1.0970198300480301</v>
      </c>
      <c r="AE5761" s="152">
        <v>1.0961865655145799</v>
      </c>
      <c r="AF5761" s="152">
        <v>1.09493704639957</v>
      </c>
      <c r="AG5761" s="152">
        <v>1.0975330136192101</v>
      </c>
      <c r="AH5761" s="152">
        <v>1.09593712290176</v>
      </c>
      <c r="AI5761" s="152">
        <v>1.0978811934775701</v>
      </c>
      <c r="AJ5761" s="152">
        <v>1.10224545019897</v>
      </c>
      <c r="AK5761" s="152">
        <v>1.1066393751599699</v>
      </c>
    </row>
    <row r="5762" spans="1:37" hidden="1" x14ac:dyDescent="0.3">
      <c r="A5762" s="151" t="str">
        <f t="shared" si="139"/>
        <v>SDGbaseWaS_2BF_v6_3PQXcapul</v>
      </c>
      <c r="B5762" s="151" t="s">
        <v>220</v>
      </c>
      <c r="C5762" s="151" t="s">
        <v>305</v>
      </c>
      <c r="D5762" s="151" t="s">
        <v>120</v>
      </c>
      <c r="E5762" s="152" t="s">
        <v>129</v>
      </c>
      <c r="F5762" s="152">
        <v>1.05635125125544</v>
      </c>
      <c r="G5762" s="152">
        <v>1.0606228536184299</v>
      </c>
      <c r="H5762" s="152">
        <v>1.06325928397241</v>
      </c>
      <c r="I5762" s="152">
        <v>1.06271185024987</v>
      </c>
      <c r="J5762" s="152">
        <v>1.0631781198652299</v>
      </c>
      <c r="K5762" s="152">
        <v>1.0625925180029701</v>
      </c>
      <c r="L5762" s="152">
        <v>1.06256926437049</v>
      </c>
      <c r="M5762" s="152">
        <v>1.0647995848243399</v>
      </c>
      <c r="N5762" s="152">
        <v>1.06664939271665</v>
      </c>
      <c r="O5762" s="152">
        <v>1.0818298802369299</v>
      </c>
      <c r="P5762" s="152">
        <v>1.0861950807209799</v>
      </c>
      <c r="Q5762" s="152">
        <v>1.0873792937009801</v>
      </c>
      <c r="R5762" s="152">
        <v>1.0886210106304</v>
      </c>
      <c r="S5762" s="152">
        <v>1.08883428174232</v>
      </c>
      <c r="T5762" s="152">
        <v>1.08915291032182</v>
      </c>
      <c r="U5762" s="152">
        <v>1.0896302117724199</v>
      </c>
      <c r="V5762" s="152">
        <v>1.0883564950250599</v>
      </c>
      <c r="W5762" s="152">
        <v>1.08794200855311</v>
      </c>
      <c r="X5762" s="152">
        <v>1.08924095728151</v>
      </c>
      <c r="Y5762" s="152">
        <v>1.0878552072518699</v>
      </c>
      <c r="Z5762" s="152">
        <v>1.0861471533345</v>
      </c>
      <c r="AA5762" s="152">
        <v>1.0858083210817799</v>
      </c>
      <c r="AB5762" s="152">
        <v>1.08850379247513</v>
      </c>
      <c r="AC5762" s="152">
        <v>1.0889206230739601</v>
      </c>
      <c r="AD5762" s="152">
        <v>1.0891567830576001</v>
      </c>
      <c r="AE5762" s="152">
        <v>1.08918635064429</v>
      </c>
      <c r="AF5762" s="152">
        <v>1.08900882884746</v>
      </c>
      <c r="AG5762" s="152">
        <v>1.0880660399050199</v>
      </c>
      <c r="AH5762" s="152">
        <v>1.0829267488168799</v>
      </c>
      <c r="AI5762" s="152">
        <v>1.07627270990641</v>
      </c>
      <c r="AJ5762" s="152">
        <v>1.07228184276726</v>
      </c>
      <c r="AK5762" s="152">
        <v>1.06818564111679</v>
      </c>
    </row>
    <row r="5763" spans="1:37" hidden="1" x14ac:dyDescent="0.3">
      <c r="A5763" s="151" t="str">
        <f t="shared" si="139"/>
        <v>SDGbaseWaS_2BF_v6_3PQXcasug</v>
      </c>
      <c r="B5763" s="151" t="s">
        <v>220</v>
      </c>
      <c r="C5763" s="151" t="s">
        <v>305</v>
      </c>
      <c r="D5763" s="151" t="s">
        <v>120</v>
      </c>
      <c r="E5763" s="152" t="s">
        <v>130</v>
      </c>
      <c r="F5763" s="152">
        <v>1.17287139328654</v>
      </c>
      <c r="G5763" s="152">
        <v>1.1663497349190199</v>
      </c>
      <c r="H5763" s="152">
        <v>1.15022769744093</v>
      </c>
      <c r="I5763" s="152">
        <v>1.1469976551335299</v>
      </c>
      <c r="J5763" s="152">
        <v>1.1401078792208801</v>
      </c>
      <c r="K5763" s="152">
        <v>1.1315547267313699</v>
      </c>
      <c r="L5763" s="152">
        <v>1.12498696140263</v>
      </c>
      <c r="M5763" s="152">
        <v>1.1254678905128599</v>
      </c>
      <c r="N5763" s="152">
        <v>1.12499529805777</v>
      </c>
      <c r="O5763" s="152">
        <v>1.1248635525433199</v>
      </c>
      <c r="P5763" s="152">
        <v>1.1244047145820899</v>
      </c>
      <c r="Q5763" s="152">
        <v>1.12269628899732</v>
      </c>
      <c r="R5763" s="152">
        <v>1.1195504776596501</v>
      </c>
      <c r="S5763" s="152">
        <v>1.11708112719927</v>
      </c>
      <c r="T5763" s="152">
        <v>1.1145578764901101</v>
      </c>
      <c r="U5763" s="152">
        <v>1.11190560095381</v>
      </c>
      <c r="V5763" s="152">
        <v>1.1063122334245099</v>
      </c>
      <c r="W5763" s="152">
        <v>1.1035255713590399</v>
      </c>
      <c r="X5763" s="152">
        <v>1.10411137343951</v>
      </c>
      <c r="Y5763" s="152">
        <v>1.1000127801603501</v>
      </c>
      <c r="Z5763" s="152">
        <v>1.09591648033012</v>
      </c>
      <c r="AA5763" s="152">
        <v>1.0931266105323001</v>
      </c>
      <c r="AB5763" s="152">
        <v>1.09118059660758</v>
      </c>
      <c r="AC5763" s="152">
        <v>1.0872794370306</v>
      </c>
      <c r="AD5763" s="152">
        <v>1.08358718117882</v>
      </c>
      <c r="AE5763" s="152">
        <v>1.0800781696885899</v>
      </c>
      <c r="AF5763" s="152">
        <v>1.0770064258521099</v>
      </c>
      <c r="AG5763" s="152">
        <v>1.07531250334079</v>
      </c>
      <c r="AH5763" s="152">
        <v>1.0677714886443701</v>
      </c>
      <c r="AI5763" s="152">
        <v>1.0608969771322401</v>
      </c>
      <c r="AJ5763" s="152">
        <v>1.0571621833855001</v>
      </c>
      <c r="AK5763" s="152">
        <v>1.0533397673935501</v>
      </c>
    </row>
    <row r="5764" spans="1:37" hidden="1" x14ac:dyDescent="0.3">
      <c r="A5764" s="151" t="str">
        <f t="shared" si="139"/>
        <v>SDGbaseWaS_2BF_v6_3PQXcaoth</v>
      </c>
      <c r="B5764" s="151" t="s">
        <v>220</v>
      </c>
      <c r="C5764" s="151" t="s">
        <v>305</v>
      </c>
      <c r="D5764" s="151" t="s">
        <v>120</v>
      </c>
      <c r="E5764" s="152" t="s">
        <v>131</v>
      </c>
      <c r="F5764" s="152">
        <v>1.1414377524414701</v>
      </c>
      <c r="G5764" s="152">
        <v>1.09170134062888</v>
      </c>
      <c r="H5764" s="152">
        <v>1.11328641566082</v>
      </c>
      <c r="I5764" s="152">
        <v>1.11887281640542</v>
      </c>
      <c r="J5764" s="152">
        <v>1.13718388344317</v>
      </c>
      <c r="K5764" s="152">
        <v>1.15470488530544</v>
      </c>
      <c r="L5764" s="152">
        <v>1.17340909037423</v>
      </c>
      <c r="M5764" s="152">
        <v>1.1936399844066501</v>
      </c>
      <c r="N5764" s="152">
        <v>1.2122486428582999</v>
      </c>
      <c r="O5764" s="152">
        <v>1.27657054769301</v>
      </c>
      <c r="P5764" s="152">
        <v>1.29897028233026</v>
      </c>
      <c r="Q5764" s="152">
        <v>1.30914527414221</v>
      </c>
      <c r="R5764" s="152">
        <v>1.33045639381147</v>
      </c>
      <c r="S5764" s="152">
        <v>1.3452227828596399</v>
      </c>
      <c r="T5764" s="152">
        <v>1.3624507107502399</v>
      </c>
      <c r="U5764" s="152">
        <v>1.3838170716701601</v>
      </c>
      <c r="V5764" s="152">
        <v>1.40202062372678</v>
      </c>
      <c r="W5764" s="152">
        <v>1.4244639375852799</v>
      </c>
      <c r="X5764" s="152">
        <v>1.4536418956417001</v>
      </c>
      <c r="Y5764" s="152">
        <v>1.47396066861997</v>
      </c>
      <c r="Z5764" s="152">
        <v>1.4899988643450099</v>
      </c>
      <c r="AA5764" s="152">
        <v>1.5092339256446701</v>
      </c>
      <c r="AB5764" s="152">
        <v>1.5382323209543101</v>
      </c>
      <c r="AC5764" s="152">
        <v>1.5562720518470601</v>
      </c>
      <c r="AD5764" s="152">
        <v>1.5712967319011699</v>
      </c>
      <c r="AE5764" s="152">
        <v>1.5872140671389201</v>
      </c>
      <c r="AF5764" s="152">
        <v>1.60553200098947</v>
      </c>
      <c r="AG5764" s="152">
        <v>1.62101831259127</v>
      </c>
      <c r="AH5764" s="152">
        <v>1.5916460607346401</v>
      </c>
      <c r="AI5764" s="152">
        <v>1.55026296972037</v>
      </c>
      <c r="AJ5764" s="152">
        <v>1.5122434995362</v>
      </c>
      <c r="AK5764" s="152">
        <v>1.4735830101484599</v>
      </c>
    </row>
    <row r="5765" spans="1:37" hidden="1" x14ac:dyDescent="0.3">
      <c r="A5765" s="151" t="str">
        <f t="shared" si="139"/>
        <v>SDGbaseWaS_2BF_v6_3PQXclani</v>
      </c>
      <c r="B5765" s="151" t="s">
        <v>220</v>
      </c>
      <c r="C5765" s="151" t="s">
        <v>305</v>
      </c>
      <c r="D5765" s="151" t="s">
        <v>120</v>
      </c>
      <c r="E5765" s="152" t="s">
        <v>132</v>
      </c>
      <c r="F5765" s="152">
        <v>1.2312886539708301</v>
      </c>
      <c r="G5765" s="152">
        <v>1.1234141754217</v>
      </c>
      <c r="H5765" s="152">
        <v>1.1607988949508801</v>
      </c>
      <c r="I5765" s="152">
        <v>1.1519019221609501</v>
      </c>
      <c r="J5765" s="152">
        <v>1.1825008159262</v>
      </c>
      <c r="K5765" s="152">
        <v>1.1938091004415099</v>
      </c>
      <c r="L5765" s="152">
        <v>1.19666140046692</v>
      </c>
      <c r="M5765" s="152">
        <v>1.1984254515953801</v>
      </c>
      <c r="N5765" s="152">
        <v>1.2001271545593299</v>
      </c>
      <c r="O5765" s="152">
        <v>1.2186785516123699</v>
      </c>
      <c r="P5765" s="152">
        <v>1.21226495961319</v>
      </c>
      <c r="Q5765" s="152">
        <v>1.20803603118055</v>
      </c>
      <c r="R5765" s="152">
        <v>1.22491322500212</v>
      </c>
      <c r="S5765" s="152">
        <v>1.2188991800167499</v>
      </c>
      <c r="T5765" s="152">
        <v>1.2169666394532499</v>
      </c>
      <c r="U5765" s="152">
        <v>1.21522854967431</v>
      </c>
      <c r="V5765" s="152">
        <v>1.21578095000148</v>
      </c>
      <c r="W5765" s="152">
        <v>1.2169760732130499</v>
      </c>
      <c r="X5765" s="152">
        <v>1.2202985545396201</v>
      </c>
      <c r="Y5765" s="152">
        <v>1.2205028077940001</v>
      </c>
      <c r="Z5765" s="152">
        <v>1.2197677294726801</v>
      </c>
      <c r="AA5765" s="152">
        <v>1.2202345668602701</v>
      </c>
      <c r="AB5765" s="152">
        <v>1.2241408249094501</v>
      </c>
      <c r="AC5765" s="152">
        <v>1.22184023216635</v>
      </c>
      <c r="AD5765" s="152">
        <v>1.2198303879943999</v>
      </c>
      <c r="AE5765" s="152">
        <v>1.21939126220364</v>
      </c>
      <c r="AF5765" s="152">
        <v>1.2199926284379501</v>
      </c>
      <c r="AG5765" s="152">
        <v>1.2219991847039</v>
      </c>
      <c r="AH5765" s="152">
        <v>1.2420345161358901</v>
      </c>
      <c r="AI5765" s="152">
        <v>1.25308366639699</v>
      </c>
      <c r="AJ5765" s="152">
        <v>1.25847855849412</v>
      </c>
      <c r="AK5765" s="152">
        <v>1.26214071965227</v>
      </c>
    </row>
    <row r="5766" spans="1:37" hidden="1" x14ac:dyDescent="0.3">
      <c r="A5766" s="151" t="str">
        <f t="shared" si="139"/>
        <v>SDGbaseWaS_2BF_v6_3PQXcfore</v>
      </c>
      <c r="B5766" s="151" t="s">
        <v>220</v>
      </c>
      <c r="C5766" s="151" t="s">
        <v>305</v>
      </c>
      <c r="D5766" s="151" t="s">
        <v>120</v>
      </c>
      <c r="E5766" s="152" t="s">
        <v>133</v>
      </c>
      <c r="F5766" s="152">
        <v>1.1507943121006701</v>
      </c>
      <c r="G5766" s="152">
        <v>1.1468199419293099</v>
      </c>
      <c r="H5766" s="152">
        <v>1.1415051490758801</v>
      </c>
      <c r="I5766" s="152">
        <v>1.14900866490917</v>
      </c>
      <c r="J5766" s="152">
        <v>1.14751554701249</v>
      </c>
      <c r="K5766" s="152">
        <v>1.1443837560174599</v>
      </c>
      <c r="L5766" s="152">
        <v>1.14213818150473</v>
      </c>
      <c r="M5766" s="152">
        <v>1.1434103347957401</v>
      </c>
      <c r="N5766" s="152">
        <v>1.1453376432270199</v>
      </c>
      <c r="O5766" s="152">
        <v>1.14231646586416</v>
      </c>
      <c r="P5766" s="152">
        <v>1.1429483907006199</v>
      </c>
      <c r="Q5766" s="152">
        <v>1.1427000348649501</v>
      </c>
      <c r="R5766" s="152">
        <v>1.1394737707059199</v>
      </c>
      <c r="S5766" s="152">
        <v>1.1388674193439201</v>
      </c>
      <c r="T5766" s="152">
        <v>1.1395977356267999</v>
      </c>
      <c r="U5766" s="152">
        <v>1.1417021861549601</v>
      </c>
      <c r="V5766" s="152">
        <v>1.1406283048956001</v>
      </c>
      <c r="W5766" s="152">
        <v>1.14213553622483</v>
      </c>
      <c r="X5766" s="152">
        <v>1.1450685354047201</v>
      </c>
      <c r="Y5766" s="152">
        <v>1.14636006048382</v>
      </c>
      <c r="Z5766" s="152">
        <v>1.1453285607161201</v>
      </c>
      <c r="AA5766" s="152">
        <v>1.14612062372463</v>
      </c>
      <c r="AB5766" s="152">
        <v>1.14121385865147</v>
      </c>
      <c r="AC5766" s="152">
        <v>1.13732663402433</v>
      </c>
      <c r="AD5766" s="152">
        <v>1.1350906799753899</v>
      </c>
      <c r="AE5766" s="152">
        <v>1.1330659343818199</v>
      </c>
      <c r="AF5766" s="152">
        <v>1.1318382075009099</v>
      </c>
      <c r="AG5766" s="152">
        <v>1.1369458439153</v>
      </c>
      <c r="AH5766" s="152">
        <v>1.13907126181844</v>
      </c>
      <c r="AI5766" s="152">
        <v>1.14306938285866</v>
      </c>
      <c r="AJ5766" s="152">
        <v>1.1489124921984299</v>
      </c>
      <c r="AK5766" s="152">
        <v>1.1545398552915001</v>
      </c>
    </row>
    <row r="5767" spans="1:37" hidden="1" x14ac:dyDescent="0.3">
      <c r="A5767" s="151" t="str">
        <f t="shared" si="139"/>
        <v>SDGbaseWaS_2BF_v6_3PQXcfish</v>
      </c>
      <c r="B5767" s="151" t="s">
        <v>220</v>
      </c>
      <c r="C5767" s="151" t="s">
        <v>305</v>
      </c>
      <c r="D5767" s="151" t="s">
        <v>120</v>
      </c>
      <c r="E5767" s="152" t="s">
        <v>134</v>
      </c>
      <c r="F5767" s="152">
        <v>1.2732382995285101</v>
      </c>
      <c r="G5767" s="152">
        <v>1.2006769129645001</v>
      </c>
      <c r="H5767" s="152">
        <v>1.20014300203876</v>
      </c>
      <c r="I5767" s="152">
        <v>1.17863564672731</v>
      </c>
      <c r="J5767" s="152">
        <v>1.1870466701725699</v>
      </c>
      <c r="K5767" s="152">
        <v>1.1902926629878401</v>
      </c>
      <c r="L5767" s="152">
        <v>1.1907532834223999</v>
      </c>
      <c r="M5767" s="152">
        <v>1.19131234452552</v>
      </c>
      <c r="N5767" s="152">
        <v>1.19199731451536</v>
      </c>
      <c r="O5767" s="152">
        <v>1.20965253246388</v>
      </c>
      <c r="P5767" s="152">
        <v>1.2064797173237201</v>
      </c>
      <c r="Q5767" s="152">
        <v>1.2007391642154699</v>
      </c>
      <c r="R5767" s="152">
        <v>1.2087479750677801</v>
      </c>
      <c r="S5767" s="152">
        <v>1.2067390272074101</v>
      </c>
      <c r="T5767" s="152">
        <v>1.20509210821938</v>
      </c>
      <c r="U5767" s="152">
        <v>1.20322100597966</v>
      </c>
      <c r="V5767" s="152">
        <v>1.2019786262454</v>
      </c>
      <c r="W5767" s="152">
        <v>1.20189520179392</v>
      </c>
      <c r="X5767" s="152">
        <v>1.20385689091943</v>
      </c>
      <c r="Y5767" s="152">
        <v>1.2042503476335999</v>
      </c>
      <c r="Z5767" s="152">
        <v>1.20401871988008</v>
      </c>
      <c r="AA5767" s="152">
        <v>1.20521379703316</v>
      </c>
      <c r="AB5767" s="152">
        <v>1.2100526148345201</v>
      </c>
      <c r="AC5767" s="152">
        <v>1.2105801824273601</v>
      </c>
      <c r="AD5767" s="152">
        <v>1.20981046802376</v>
      </c>
      <c r="AE5767" s="152">
        <v>1.2092038588288501</v>
      </c>
      <c r="AF5767" s="152">
        <v>1.2091385713467899</v>
      </c>
      <c r="AG5767" s="152">
        <v>1.2091574758250101</v>
      </c>
      <c r="AH5767" s="152">
        <v>1.2196708916085</v>
      </c>
      <c r="AI5767" s="152">
        <v>1.22418597265887</v>
      </c>
      <c r="AJ5767" s="152">
        <v>1.2273190554418201</v>
      </c>
      <c r="AK5767" s="152">
        <v>1.2296763400412201</v>
      </c>
    </row>
    <row r="5768" spans="1:37" hidden="1" x14ac:dyDescent="0.3">
      <c r="A5768" s="151" t="str">
        <f t="shared" si="139"/>
        <v>SDGbaseWaS_2BF_v6_3PQXccoal-low</v>
      </c>
      <c r="B5768" s="151" t="s">
        <v>220</v>
      </c>
      <c r="C5768" s="151" t="s">
        <v>305</v>
      </c>
      <c r="D5768" s="151" t="s">
        <v>120</v>
      </c>
      <c r="E5768" s="152" t="s">
        <v>135</v>
      </c>
      <c r="F5768" s="152">
        <v>2.0640989154356901E-2</v>
      </c>
      <c r="G5768" s="152">
        <v>2.11486877875742E-2</v>
      </c>
      <c r="H5768" s="152">
        <v>2.1428406460600399E-2</v>
      </c>
      <c r="I5768" s="152">
        <v>2.1393323008963801E-2</v>
      </c>
      <c r="J5768" s="152">
        <v>2.14365628206808E-2</v>
      </c>
      <c r="K5768" s="152">
        <v>2.15014080793847E-2</v>
      </c>
      <c r="L5768" s="152">
        <v>2.1576758033443201E-2</v>
      </c>
      <c r="M5768" s="152">
        <v>2.1705157146118099E-2</v>
      </c>
      <c r="N5768" s="152">
        <v>2.1817566903811699E-2</v>
      </c>
      <c r="O5768" s="152">
        <v>2.25530980020433E-2</v>
      </c>
      <c r="P5768" s="152">
        <v>2.2742465769691501E-2</v>
      </c>
      <c r="Q5768" s="152">
        <v>2.27888019960262E-2</v>
      </c>
      <c r="R5768" s="152">
        <v>2.2727963534059901E-2</v>
      </c>
      <c r="S5768" s="152">
        <v>2.2765973689591001E-2</v>
      </c>
      <c r="T5768" s="152">
        <v>2.2818477580524198E-2</v>
      </c>
      <c r="U5768" s="152">
        <v>2.2871881379192899E-2</v>
      </c>
      <c r="V5768" s="152">
        <v>2.2878022796769301E-2</v>
      </c>
      <c r="W5768" s="152">
        <v>2.2914370867566598E-2</v>
      </c>
      <c r="X5768" s="152">
        <v>2.2986657116722702E-2</v>
      </c>
      <c r="Y5768" s="152">
        <v>2.2980716631952301E-2</v>
      </c>
      <c r="Z5768" s="152">
        <v>2.63095288977131E-2</v>
      </c>
      <c r="AA5768" s="152">
        <v>3.6513424370694103E-2</v>
      </c>
      <c r="AB5768" s="152">
        <v>3.0045362377806799E-2</v>
      </c>
      <c r="AC5768" s="152">
        <v>2.31982919399321E-2</v>
      </c>
      <c r="AD5768" s="152">
        <v>2.3217867119960298E-2</v>
      </c>
      <c r="AE5768" s="152">
        <v>2.3214282275356601E-2</v>
      </c>
      <c r="AF5768" s="152">
        <v>2.32063720177287E-2</v>
      </c>
      <c r="AG5768" s="152">
        <v>2.3181358582458299E-2</v>
      </c>
      <c r="AH5768" s="152">
        <v>2.3110782000305599E-2</v>
      </c>
      <c r="AI5768" s="152">
        <v>2.2908245587973799E-2</v>
      </c>
      <c r="AJ5768" s="152">
        <v>2.2757473174116801E-2</v>
      </c>
      <c r="AK5768" s="152">
        <v>2.2614023550299098E-2</v>
      </c>
    </row>
    <row r="5769" spans="1:37" hidden="1" x14ac:dyDescent="0.3">
      <c r="A5769" s="151" t="str">
        <f t="shared" si="139"/>
        <v>SDGbaseWaS_2BF_v6_3PQXccoal-hgh</v>
      </c>
      <c r="B5769" s="151" t="s">
        <v>220</v>
      </c>
      <c r="C5769" s="151" t="s">
        <v>305</v>
      </c>
      <c r="D5769" s="151" t="s">
        <v>120</v>
      </c>
      <c r="E5769" s="152" t="s">
        <v>136</v>
      </c>
      <c r="F5769" s="152">
        <v>3.9678720270255097E-2</v>
      </c>
      <c r="G5769" s="152">
        <v>4.0654682802785599E-2</v>
      </c>
      <c r="H5769" s="152">
        <v>4.1192393418220397E-2</v>
      </c>
      <c r="I5769" s="152">
        <v>4.1124951569712298E-2</v>
      </c>
      <c r="J5769" s="152">
        <v>4.1208072605280303E-2</v>
      </c>
      <c r="K5769" s="152">
        <v>4.1332726363960501E-2</v>
      </c>
      <c r="L5769" s="152">
        <v>4.1477573576809701E-2</v>
      </c>
      <c r="M5769" s="152">
        <v>4.1724398592640197E-2</v>
      </c>
      <c r="N5769" s="152">
        <v>4.1940486847801599E-2</v>
      </c>
      <c r="O5769" s="152">
        <v>4.3354417763541903E-2</v>
      </c>
      <c r="P5769" s="152">
        <v>4.3718444440002099E-2</v>
      </c>
      <c r="Q5769" s="152">
        <v>4.38075177954197E-2</v>
      </c>
      <c r="R5769" s="152">
        <v>4.3690566408255999E-2</v>
      </c>
      <c r="S5769" s="152">
        <v>4.3763634337194199E-2</v>
      </c>
      <c r="T5769" s="152">
        <v>4.3864563957662597E-2</v>
      </c>
      <c r="U5769" s="152">
        <v>4.3967223494610998E-2</v>
      </c>
      <c r="V5769" s="152">
        <v>4.3979029304315902E-2</v>
      </c>
      <c r="W5769" s="152">
        <v>4.4048902163738697E-2</v>
      </c>
      <c r="X5769" s="152">
        <v>4.4187859935490799E-2</v>
      </c>
      <c r="Y5769" s="152">
        <v>4.4176440384241997E-2</v>
      </c>
      <c r="Z5769" s="152">
        <v>4.4101866995102698E-2</v>
      </c>
      <c r="AA5769" s="152">
        <v>4.4142003927168702E-2</v>
      </c>
      <c r="AB5769" s="152">
        <v>4.4460119751750501E-2</v>
      </c>
      <c r="AC5769" s="152">
        <v>4.45946911627529E-2</v>
      </c>
      <c r="AD5769" s="152">
        <v>4.4632321049904701E-2</v>
      </c>
      <c r="AE5769" s="152">
        <v>4.4625429808153698E-2</v>
      </c>
      <c r="AF5769" s="152">
        <v>4.4610223710357999E-2</v>
      </c>
      <c r="AG5769" s="152">
        <v>4.4562139721084401E-2</v>
      </c>
      <c r="AH5769" s="152">
        <v>4.44264684875052E-2</v>
      </c>
      <c r="AI5769" s="152">
        <v>4.4037127376507099E-2</v>
      </c>
      <c r="AJ5769" s="152">
        <v>4.3747293571103602E-2</v>
      </c>
      <c r="AK5769" s="152">
        <v>4.3471536558987001E-2</v>
      </c>
    </row>
    <row r="5770" spans="1:37" hidden="1" x14ac:dyDescent="0.3">
      <c r="A5770" s="151" t="str">
        <f t="shared" si="139"/>
        <v>SDGbaseWaS_2BF_v6_3PQXccoil</v>
      </c>
      <c r="B5770" s="151" t="s">
        <v>220</v>
      </c>
      <c r="C5770" s="151" t="s">
        <v>305</v>
      </c>
      <c r="D5770" s="151" t="s">
        <v>120</v>
      </c>
      <c r="E5770" s="152" t="s">
        <v>137</v>
      </c>
      <c r="F5770" s="152">
        <v>0.13479596314172901</v>
      </c>
      <c r="G5770" s="152">
        <v>0.13811148865935199</v>
      </c>
      <c r="H5770" s="152">
        <v>0.13993819122953099</v>
      </c>
      <c r="I5770" s="152">
        <v>0.13970907877671501</v>
      </c>
      <c r="J5770" s="152">
        <v>0.13999145633680901</v>
      </c>
      <c r="K5770" s="152">
        <v>0.14041492824253701</v>
      </c>
      <c r="L5770" s="152">
        <v>0.14090700105716999</v>
      </c>
      <c r="M5770" s="152">
        <v>0.14174551135966301</v>
      </c>
      <c r="N5770" s="152">
        <v>0.142479603192255</v>
      </c>
      <c r="O5770" s="152">
        <v>0.14728298844019</v>
      </c>
      <c r="P5770" s="152">
        <v>0.148519654495156</v>
      </c>
      <c r="Q5770" s="152">
        <v>0.14882225318412601</v>
      </c>
      <c r="R5770" s="152">
        <v>0.148424947656979</v>
      </c>
      <c r="S5770" s="152">
        <v>0.14867317294723301</v>
      </c>
      <c r="T5770" s="152">
        <v>0.14901604956492401</v>
      </c>
      <c r="U5770" s="152">
        <v>0.14936480302936</v>
      </c>
      <c r="V5770" s="152">
        <v>0.14940490955192501</v>
      </c>
      <c r="W5770" s="152">
        <v>0.14964228059915599</v>
      </c>
      <c r="X5770" s="152">
        <v>0.15011434589137701</v>
      </c>
      <c r="Y5770" s="152">
        <v>0.15007555156025801</v>
      </c>
      <c r="Z5770" s="152">
        <v>0.14982221194290199</v>
      </c>
      <c r="AA5770" s="152">
        <v>0.149958564536397</v>
      </c>
      <c r="AB5770" s="152">
        <v>0.15103926292266201</v>
      </c>
      <c r="AC5770" s="152">
        <v>0.15149642693485399</v>
      </c>
      <c r="AD5770" s="152">
        <v>0.15162426263235099</v>
      </c>
      <c r="AE5770" s="152">
        <v>0.15160085180753799</v>
      </c>
      <c r="AF5770" s="152">
        <v>0.15154919387643401</v>
      </c>
      <c r="AG5770" s="152">
        <v>0.15138584365743299</v>
      </c>
      <c r="AH5770" s="152">
        <v>0.150924943344208</v>
      </c>
      <c r="AI5770" s="152">
        <v>0.14960227946568</v>
      </c>
      <c r="AJ5770" s="152">
        <v>0.14861766033773699</v>
      </c>
      <c r="AK5770" s="152">
        <v>0.14768086268428099</v>
      </c>
    </row>
    <row r="5771" spans="1:37" hidden="1" x14ac:dyDescent="0.3">
      <c r="A5771" s="151" t="str">
        <f t="shared" si="139"/>
        <v>SDGbaseWaS_2BF_v6_3PQXcngas</v>
      </c>
      <c r="B5771" s="151" t="s">
        <v>220</v>
      </c>
      <c r="C5771" s="151" t="s">
        <v>305</v>
      </c>
      <c r="D5771" s="151" t="s">
        <v>120</v>
      </c>
      <c r="E5771" s="152" t="s">
        <v>138</v>
      </c>
      <c r="F5771" s="152">
        <v>3.8732999999997901E-2</v>
      </c>
      <c r="G5771" s="152">
        <v>3.9685701007366903E-2</v>
      </c>
      <c r="H5771" s="152">
        <v>4.0210595588789401E-2</v>
      </c>
      <c r="I5771" s="152">
        <v>4.0144761179302997E-2</v>
      </c>
      <c r="J5771" s="152">
        <v>4.0225901070365201E-2</v>
      </c>
      <c r="K5771" s="152">
        <v>4.03475837762306E-2</v>
      </c>
      <c r="L5771" s="152">
        <v>4.0488978636150703E-2</v>
      </c>
      <c r="M5771" s="152">
        <v>4.0729920715216202E-2</v>
      </c>
      <c r="N5771" s="152">
        <v>4.0940858626449403E-2</v>
      </c>
      <c r="O5771" s="152">
        <v>4.2321089284038799E-2</v>
      </c>
      <c r="P5771" s="152">
        <v>4.2676439586787997E-2</v>
      </c>
      <c r="Q5771" s="152">
        <v>4.2763389928227702E-2</v>
      </c>
      <c r="R5771" s="152">
        <v>4.2649226012452197E-2</v>
      </c>
      <c r="S5771" s="152">
        <v>4.2720552407867297E-2</v>
      </c>
      <c r="T5771" s="152">
        <v>4.2819076426815601E-2</v>
      </c>
      <c r="U5771" s="152">
        <v>4.2919289130243198E-2</v>
      </c>
      <c r="V5771" s="152">
        <v>4.2930813555515E-2</v>
      </c>
      <c r="W5771" s="152">
        <v>4.2999021033658297E-2</v>
      </c>
      <c r="X5771" s="152">
        <v>4.3134666824534602E-2</v>
      </c>
      <c r="Y5771" s="152">
        <v>4.3123519452349802E-2</v>
      </c>
      <c r="Z5771" s="152">
        <v>4.3050723478148499E-2</v>
      </c>
      <c r="AA5771" s="152">
        <v>4.3089903768743998E-2</v>
      </c>
      <c r="AB5771" s="152">
        <v>4.3400437479217097E-2</v>
      </c>
      <c r="AC5771" s="152">
        <v>4.3531801455499501E-2</v>
      </c>
      <c r="AD5771" s="152">
        <v>4.35685344550263E-2</v>
      </c>
      <c r="AE5771" s="152">
        <v>4.3561807461594299E-2</v>
      </c>
      <c r="AF5771" s="152">
        <v>4.3546963793300301E-2</v>
      </c>
      <c r="AG5771" s="152">
        <v>4.3500025859216203E-2</v>
      </c>
      <c r="AH5771" s="152">
        <v>4.3367588274177603E-2</v>
      </c>
      <c r="AI5771" s="152">
        <v>4.2987526892416097E-2</v>
      </c>
      <c r="AJ5771" s="152">
        <v>4.27046011161447E-2</v>
      </c>
      <c r="AK5771" s="152">
        <v>4.2435416618384E-2</v>
      </c>
    </row>
    <row r="5772" spans="1:37" hidden="1" x14ac:dyDescent="0.3">
      <c r="A5772" s="151" t="str">
        <f t="shared" si="139"/>
        <v>SDGbaseWaS_2BF_v6_3PQXcpgm</v>
      </c>
      <c r="B5772" s="151" t="s">
        <v>220</v>
      </c>
      <c r="C5772" s="151" t="s">
        <v>305</v>
      </c>
      <c r="D5772" s="151" t="s">
        <v>120</v>
      </c>
      <c r="E5772" s="152" t="s">
        <v>139</v>
      </c>
      <c r="F5772" s="152">
        <v>1.00115078236768</v>
      </c>
      <c r="G5772" s="152">
        <v>-1.43721537323545</v>
      </c>
      <c r="H5772" s="152">
        <v>-0.65282884493606097</v>
      </c>
      <c r="I5772" s="152">
        <v>0.36416987860993899</v>
      </c>
      <c r="J5772" s="152">
        <v>0.99443667840893202</v>
      </c>
      <c r="K5772" s="152">
        <v>1.33982313692139</v>
      </c>
      <c r="L5772" s="152">
        <v>1.3814662952396499</v>
      </c>
      <c r="M5772" s="152">
        <v>0.50059666307088002</v>
      </c>
      <c r="N5772" s="152">
        <v>8.9566169648637298E-2</v>
      </c>
      <c r="O5772" s="152">
        <v>-0.572934235765584</v>
      </c>
      <c r="P5772" s="152">
        <v>-0.70199759305749898</v>
      </c>
      <c r="Q5772" s="152">
        <v>-0.691674670761252</v>
      </c>
      <c r="R5772" s="152">
        <v>-0.51457456993460404</v>
      </c>
      <c r="S5772" s="152">
        <v>-0.33576411344596202</v>
      </c>
      <c r="T5772" s="152">
        <v>-0.24978417642130099</v>
      </c>
      <c r="U5772" s="152">
        <v>-0.23392707417404501</v>
      </c>
      <c r="V5772" s="152">
        <v>-0.130114306990222</v>
      </c>
      <c r="W5772" s="152">
        <v>-9.2843021334841999E-2</v>
      </c>
      <c r="X5772" s="152">
        <v>-0.123625508569109</v>
      </c>
      <c r="Y5772" s="152">
        <v>-7.7621081616680201E-2</v>
      </c>
      <c r="Z5772" s="152">
        <v>-1.7907957944070199E-2</v>
      </c>
      <c r="AA5772" s="152">
        <v>2.5328907349360202E-2</v>
      </c>
      <c r="AB5772" s="152">
        <v>3.1087300135210598</v>
      </c>
      <c r="AC5772" s="152">
        <v>4.8176236151164096</v>
      </c>
      <c r="AD5772" s="152">
        <v>4.87530142312092</v>
      </c>
      <c r="AE5772" s="152">
        <v>4.5798794251727699</v>
      </c>
      <c r="AF5772" s="152">
        <v>4.2280109100883099</v>
      </c>
      <c r="AG5772" s="152">
        <v>4.0910689232835198</v>
      </c>
      <c r="AH5772" s="152">
        <v>7.8319135909856099</v>
      </c>
      <c r="AI5772" s="152">
        <v>11.5331991301854</v>
      </c>
      <c r="AJ5772" s="152">
        <v>13.2493967230852</v>
      </c>
      <c r="AK5772" s="152">
        <v>14.5479410553439</v>
      </c>
    </row>
    <row r="5773" spans="1:37" hidden="1" x14ac:dyDescent="0.3">
      <c r="A5773" s="151" t="str">
        <f t="shared" si="139"/>
        <v>SDGbaseWaS_2BF_v6_3PQXcmore</v>
      </c>
      <c r="B5773" s="151" t="s">
        <v>220</v>
      </c>
      <c r="C5773" s="151" t="s">
        <v>305</v>
      </c>
      <c r="D5773" s="151" t="s">
        <v>120</v>
      </c>
      <c r="E5773" s="152" t="s">
        <v>140</v>
      </c>
      <c r="F5773" s="152">
        <v>0.96699726989128798</v>
      </c>
      <c r="G5773" s="152">
        <v>0.99077913215106905</v>
      </c>
      <c r="H5773" s="152">
        <v>1.0038815487595401</v>
      </c>
      <c r="I5773" s="152">
        <v>1.0022393729803301</v>
      </c>
      <c r="J5773" s="152">
        <v>1.0042647360104999</v>
      </c>
      <c r="K5773" s="152">
        <v>1.0073022724045799</v>
      </c>
      <c r="L5773" s="152">
        <v>1.01083210220546</v>
      </c>
      <c r="M5773" s="152">
        <v>1.0168472607613499</v>
      </c>
      <c r="N5773" s="152">
        <v>1.02211353516709</v>
      </c>
      <c r="O5773" s="152">
        <v>1.0565706962304899</v>
      </c>
      <c r="P5773" s="152">
        <v>1.0654424551261801</v>
      </c>
      <c r="Q5773" s="152">
        <v>1.0676136804122001</v>
      </c>
      <c r="R5773" s="152">
        <v>1.06476330614244</v>
      </c>
      <c r="S5773" s="152">
        <v>1.0665443112923301</v>
      </c>
      <c r="T5773" s="152">
        <v>1.0690043052309099</v>
      </c>
      <c r="U5773" s="152">
        <v>1.0715064821688201</v>
      </c>
      <c r="V5773" s="152">
        <v>1.0717945754440199</v>
      </c>
      <c r="W5773" s="152">
        <v>1.0734976444254101</v>
      </c>
      <c r="X5773" s="152">
        <v>1.0768842434181001</v>
      </c>
      <c r="Y5773" s="152">
        <v>1.07660634967252</v>
      </c>
      <c r="Z5773" s="152">
        <v>1.07478936825113</v>
      </c>
      <c r="AA5773" s="152">
        <v>1.07576776132564</v>
      </c>
      <c r="AB5773" s="152">
        <v>1.0835202866568201</v>
      </c>
      <c r="AC5773" s="152">
        <v>1.0868001574646899</v>
      </c>
      <c r="AD5773" s="152">
        <v>1.0877175642835599</v>
      </c>
      <c r="AE5773" s="152">
        <v>1.08754991224201</v>
      </c>
      <c r="AF5773" s="152">
        <v>1.08717958401698</v>
      </c>
      <c r="AG5773" s="152">
        <v>1.0860079638400999</v>
      </c>
      <c r="AH5773" s="152">
        <v>1.0827015370253901</v>
      </c>
      <c r="AI5773" s="152">
        <v>1.0732132396329199</v>
      </c>
      <c r="AJ5773" s="152">
        <v>1.0661499397763801</v>
      </c>
      <c r="AK5773" s="152">
        <v>1.0594296909677601</v>
      </c>
    </row>
    <row r="5774" spans="1:37" hidden="1" x14ac:dyDescent="0.3">
      <c r="A5774" s="151" t="str">
        <f t="shared" si="139"/>
        <v>SDGbaseWaS_2BF_v6_3PQXcmine</v>
      </c>
      <c r="B5774" s="151" t="s">
        <v>220</v>
      </c>
      <c r="C5774" s="151" t="s">
        <v>305</v>
      </c>
      <c r="D5774" s="151" t="s">
        <v>120</v>
      </c>
      <c r="E5774" s="152" t="s">
        <v>141</v>
      </c>
      <c r="F5774" s="152">
        <v>1.0261587926798501</v>
      </c>
      <c r="G5774" s="152">
        <v>1.03000446164855</v>
      </c>
      <c r="H5774" s="152">
        <v>1.0296511509501001</v>
      </c>
      <c r="I5774" s="152">
        <v>1.0607305021797599</v>
      </c>
      <c r="J5774" s="152">
        <v>1.0522552585893401</v>
      </c>
      <c r="K5774" s="152">
        <v>1.04566888450331</v>
      </c>
      <c r="L5774" s="152">
        <v>1.04095649483506</v>
      </c>
      <c r="M5774" s="152">
        <v>1.03726045562701</v>
      </c>
      <c r="N5774" s="152">
        <v>1.02954437738052</v>
      </c>
      <c r="O5774" s="152">
        <v>1.0000577996607201</v>
      </c>
      <c r="P5774" s="152">
        <v>0.98846890831485501</v>
      </c>
      <c r="Q5774" s="152">
        <v>0.98693349525940499</v>
      </c>
      <c r="R5774" s="152">
        <v>0.96863659434525895</v>
      </c>
      <c r="S5774" s="152">
        <v>0.97596259053879897</v>
      </c>
      <c r="T5774" s="152">
        <v>0.98220041977744199</v>
      </c>
      <c r="U5774" s="152">
        <v>0.98525602423969405</v>
      </c>
      <c r="V5774" s="152">
        <v>0.99084351216782196</v>
      </c>
      <c r="W5774" s="152">
        <v>0.99864630298843504</v>
      </c>
      <c r="X5774" s="152">
        <v>1.0113876563754101</v>
      </c>
      <c r="Y5774" s="152">
        <v>1.01707217085848</v>
      </c>
      <c r="Z5774" s="152">
        <v>1.02373604927558</v>
      </c>
      <c r="AA5774" s="152">
        <v>1.0281162517661899</v>
      </c>
      <c r="AB5774" s="152">
        <v>1.0211958499496101</v>
      </c>
      <c r="AC5774" s="152">
        <v>1.0164783437640701</v>
      </c>
      <c r="AD5774" s="152">
        <v>1.0177244554854299</v>
      </c>
      <c r="AE5774" s="152">
        <v>1.0222021157030901</v>
      </c>
      <c r="AF5774" s="152">
        <v>1.0303183922732599</v>
      </c>
      <c r="AG5774" s="152">
        <v>1.0429553247836001</v>
      </c>
      <c r="AH5774" s="152">
        <v>1.05102626770249</v>
      </c>
      <c r="AI5774" s="152">
        <v>1.0612249028960701</v>
      </c>
      <c r="AJ5774" s="152">
        <v>1.0763082524043199</v>
      </c>
      <c r="AK5774" s="152">
        <v>1.0979850599283301</v>
      </c>
    </row>
    <row r="5775" spans="1:37" hidden="1" x14ac:dyDescent="0.3">
      <c r="A5775" s="151" t="str">
        <f t="shared" si="139"/>
        <v>SDGbaseWaS_2BF_v6_3PQXcmeat</v>
      </c>
      <c r="B5775" s="151" t="s">
        <v>220</v>
      </c>
      <c r="C5775" s="151" t="s">
        <v>305</v>
      </c>
      <c r="D5775" s="151" t="s">
        <v>120</v>
      </c>
      <c r="E5775" s="152" t="s">
        <v>142</v>
      </c>
      <c r="F5775" s="152">
        <v>1.2943882323024001</v>
      </c>
      <c r="G5775" s="152">
        <v>1.2512115376956501</v>
      </c>
      <c r="H5775" s="152">
        <v>1.25289495732872</v>
      </c>
      <c r="I5775" s="152">
        <v>1.2497121206486099</v>
      </c>
      <c r="J5775" s="152">
        <v>1.25894873381311</v>
      </c>
      <c r="K5775" s="152">
        <v>1.26350194690967</v>
      </c>
      <c r="L5775" s="152">
        <v>1.2656497525638699</v>
      </c>
      <c r="M5775" s="152">
        <v>1.26762976687395</v>
      </c>
      <c r="N5775" s="152">
        <v>1.2689182015062701</v>
      </c>
      <c r="O5775" s="152">
        <v>1.2748779002755599</v>
      </c>
      <c r="P5775" s="152">
        <v>1.2760217277761301</v>
      </c>
      <c r="Q5775" s="152">
        <v>1.2770651153019299</v>
      </c>
      <c r="R5775" s="152">
        <v>1.2867787873155001</v>
      </c>
      <c r="S5775" s="152">
        <v>1.28753547762292</v>
      </c>
      <c r="T5775" s="152">
        <v>1.2887489134980501</v>
      </c>
      <c r="U5775" s="152">
        <v>1.2892429853413501</v>
      </c>
      <c r="V5775" s="152">
        <v>1.29111943407005</v>
      </c>
      <c r="W5775" s="152">
        <v>1.29295576986758</v>
      </c>
      <c r="X5775" s="152">
        <v>1.2952007566772401</v>
      </c>
      <c r="Y5775" s="152">
        <v>1.2955171523687301</v>
      </c>
      <c r="Z5775" s="152">
        <v>1.29549355649981</v>
      </c>
      <c r="AA5775" s="152">
        <v>1.29607972503052</v>
      </c>
      <c r="AB5775" s="152">
        <v>1.2967123547631301</v>
      </c>
      <c r="AC5775" s="152">
        <v>1.2968701336865101</v>
      </c>
      <c r="AD5775" s="152">
        <v>1.2982918899888101</v>
      </c>
      <c r="AE5775" s="152">
        <v>1.3003723764135</v>
      </c>
      <c r="AF5775" s="152">
        <v>1.3028506107915701</v>
      </c>
      <c r="AG5775" s="152">
        <v>1.30536421440796</v>
      </c>
      <c r="AH5775" s="152">
        <v>1.31211947153326</v>
      </c>
      <c r="AI5775" s="152">
        <v>1.31764078935552</v>
      </c>
      <c r="AJ5775" s="152">
        <v>1.3229451088066499</v>
      </c>
      <c r="AK5775" s="152">
        <v>1.3275350805631201</v>
      </c>
    </row>
    <row r="5776" spans="1:37" hidden="1" x14ac:dyDescent="0.3">
      <c r="A5776" s="151" t="str">
        <f t="shared" si="139"/>
        <v>SDGbaseWaS_2BF_v6_3PQXcpfis</v>
      </c>
      <c r="B5776" s="151" t="s">
        <v>220</v>
      </c>
      <c r="C5776" s="151" t="s">
        <v>305</v>
      </c>
      <c r="D5776" s="151" t="s">
        <v>120</v>
      </c>
      <c r="E5776" s="152" t="s">
        <v>143</v>
      </c>
      <c r="F5776" s="152">
        <v>1.26664535676362</v>
      </c>
      <c r="G5776" s="152">
        <v>1.2556927979235399</v>
      </c>
      <c r="H5776" s="152">
        <v>1.24665226499341</v>
      </c>
      <c r="I5776" s="152">
        <v>1.2379546747773</v>
      </c>
      <c r="J5776" s="152">
        <v>1.2358620855642199</v>
      </c>
      <c r="K5776" s="152">
        <v>1.2346554406091199</v>
      </c>
      <c r="L5776" s="152">
        <v>1.23411736220182</v>
      </c>
      <c r="M5776" s="152">
        <v>1.23446932317011</v>
      </c>
      <c r="N5776" s="152">
        <v>1.2346986604537999</v>
      </c>
      <c r="O5776" s="152">
        <v>1.23350023937509</v>
      </c>
      <c r="P5776" s="152">
        <v>1.2330610321730699</v>
      </c>
      <c r="Q5776" s="152">
        <v>1.23290102782981</v>
      </c>
      <c r="R5776" s="152">
        <v>1.2380399315908299</v>
      </c>
      <c r="S5776" s="152">
        <v>1.2398693499787701</v>
      </c>
      <c r="T5776" s="152">
        <v>1.24113662003331</v>
      </c>
      <c r="U5776" s="152">
        <v>1.2423955523646899</v>
      </c>
      <c r="V5776" s="152">
        <v>1.2443968919103401</v>
      </c>
      <c r="W5776" s="152">
        <v>1.2462492402230301</v>
      </c>
      <c r="X5776" s="152">
        <v>1.2474759674917599</v>
      </c>
      <c r="Y5776" s="152">
        <v>1.24772832487112</v>
      </c>
      <c r="Z5776" s="152">
        <v>1.2478161562873</v>
      </c>
      <c r="AA5776" s="152">
        <v>1.24816486063466</v>
      </c>
      <c r="AB5776" s="152">
        <v>1.24669071826357</v>
      </c>
      <c r="AC5776" s="152">
        <v>1.24636378434693</v>
      </c>
      <c r="AD5776" s="152">
        <v>1.24739509632973</v>
      </c>
      <c r="AE5776" s="152">
        <v>1.24889470804883</v>
      </c>
      <c r="AF5776" s="152">
        <v>1.2508699652920401</v>
      </c>
      <c r="AG5776" s="152">
        <v>1.2518853162227399</v>
      </c>
      <c r="AH5776" s="152">
        <v>1.2495507339904699</v>
      </c>
      <c r="AI5776" s="152">
        <v>1.2479603236941701</v>
      </c>
      <c r="AJ5776" s="152">
        <v>1.2489490897390001</v>
      </c>
      <c r="AK5776" s="152">
        <v>1.2504670366766699</v>
      </c>
    </row>
    <row r="5777" spans="1:37" hidden="1" x14ac:dyDescent="0.3">
      <c r="A5777" s="151" t="str">
        <f t="shared" si="139"/>
        <v>SDGbaseWaS_2BF_v6_3PQXcvege</v>
      </c>
      <c r="B5777" s="151" t="s">
        <v>220</v>
      </c>
      <c r="C5777" s="151" t="s">
        <v>305</v>
      </c>
      <c r="D5777" s="151" t="s">
        <v>120</v>
      </c>
      <c r="E5777" s="152" t="s">
        <v>144</v>
      </c>
      <c r="F5777" s="152">
        <v>1.23717816411607</v>
      </c>
      <c r="G5777" s="152">
        <v>1.23335703665325</v>
      </c>
      <c r="H5777" s="152">
        <v>1.2291809366770701</v>
      </c>
      <c r="I5777" s="152">
        <v>1.2253215617281199</v>
      </c>
      <c r="J5777" s="152">
        <v>1.22373027505146</v>
      </c>
      <c r="K5777" s="152">
        <v>1.22252052325529</v>
      </c>
      <c r="L5777" s="152">
        <v>1.22194396689123</v>
      </c>
      <c r="M5777" s="152">
        <v>1.2223882392182901</v>
      </c>
      <c r="N5777" s="152">
        <v>1.22234982974524</v>
      </c>
      <c r="O5777" s="152">
        <v>1.2152276071941199</v>
      </c>
      <c r="P5777" s="152">
        <v>1.21448998763964</v>
      </c>
      <c r="Q5777" s="152">
        <v>1.2154583970055399</v>
      </c>
      <c r="R5777" s="152">
        <v>1.2198813572887299</v>
      </c>
      <c r="S5777" s="152">
        <v>1.221372640532</v>
      </c>
      <c r="T5777" s="152">
        <v>1.2228025967859</v>
      </c>
      <c r="U5777" s="152">
        <v>1.22431247365489</v>
      </c>
      <c r="V5777" s="152">
        <v>1.2265932082889699</v>
      </c>
      <c r="W5777" s="152">
        <v>1.2280880249820301</v>
      </c>
      <c r="X5777" s="152">
        <v>1.2288252594300499</v>
      </c>
      <c r="Y5777" s="152">
        <v>1.2287676342781699</v>
      </c>
      <c r="Z5777" s="152">
        <v>1.22885014873257</v>
      </c>
      <c r="AA5777" s="152">
        <v>1.2288478268365199</v>
      </c>
      <c r="AB5777" s="152">
        <v>1.22513154385315</v>
      </c>
      <c r="AC5777" s="152">
        <v>1.22318998078387</v>
      </c>
      <c r="AD5777" s="152">
        <v>1.2236929813472099</v>
      </c>
      <c r="AE5777" s="152">
        <v>1.2251262926123501</v>
      </c>
      <c r="AF5777" s="152">
        <v>1.2268754453267601</v>
      </c>
      <c r="AG5777" s="152">
        <v>1.22949011240905</v>
      </c>
      <c r="AH5777" s="152">
        <v>1.2269414301550601</v>
      </c>
      <c r="AI5777" s="152">
        <v>1.2264170926726501</v>
      </c>
      <c r="AJ5777" s="152">
        <v>1.2287871509446</v>
      </c>
      <c r="AK5777" s="152">
        <v>1.2320308434204501</v>
      </c>
    </row>
    <row r="5778" spans="1:37" hidden="1" x14ac:dyDescent="0.3">
      <c r="A5778" s="151" t="str">
        <f t="shared" si="139"/>
        <v>SDGbaseWaS_2BF_v6_3PQXcfats</v>
      </c>
      <c r="B5778" s="151" t="s">
        <v>220</v>
      </c>
      <c r="C5778" s="151" t="s">
        <v>305</v>
      </c>
      <c r="D5778" s="151" t="s">
        <v>120</v>
      </c>
      <c r="E5778" s="152" t="s">
        <v>145</v>
      </c>
      <c r="F5778" s="152">
        <v>1.4010439092256299</v>
      </c>
      <c r="G5778" s="152">
        <v>1.4029414196379399</v>
      </c>
      <c r="H5778" s="152">
        <v>1.40467295534405</v>
      </c>
      <c r="I5778" s="152">
        <v>1.4055851974185001</v>
      </c>
      <c r="J5778" s="152">
        <v>1.40430381557283</v>
      </c>
      <c r="K5778" s="152">
        <v>1.40318870149501</v>
      </c>
      <c r="L5778" s="152">
        <v>1.40267820398568</v>
      </c>
      <c r="M5778" s="152">
        <v>1.40497956897936</v>
      </c>
      <c r="N5778" s="152">
        <v>1.40699582437445</v>
      </c>
      <c r="O5778" s="152">
        <v>1.42334933003664</v>
      </c>
      <c r="P5778" s="152">
        <v>1.42575235778299</v>
      </c>
      <c r="Q5778" s="152">
        <v>1.4255117345320401</v>
      </c>
      <c r="R5778" s="152">
        <v>1.4211472844841</v>
      </c>
      <c r="S5778" s="152">
        <v>1.42188072704726</v>
      </c>
      <c r="T5778" s="152">
        <v>1.4233589300843299</v>
      </c>
      <c r="U5778" s="152">
        <v>1.4249954645812499</v>
      </c>
      <c r="V5778" s="152">
        <v>1.4258955664548001</v>
      </c>
      <c r="W5778" s="152">
        <v>1.4274029589656401</v>
      </c>
      <c r="X5778" s="152">
        <v>1.43010389584069</v>
      </c>
      <c r="Y5778" s="152">
        <v>1.42995093668257</v>
      </c>
      <c r="Z5778" s="152">
        <v>1.4285304747629599</v>
      </c>
      <c r="AA5778" s="152">
        <v>1.4285398555690101</v>
      </c>
      <c r="AB5778" s="152">
        <v>1.42961840425134</v>
      </c>
      <c r="AC5778" s="152">
        <v>1.42911293114412</v>
      </c>
      <c r="AD5778" s="152">
        <v>1.42859510625578</v>
      </c>
      <c r="AE5778" s="152">
        <v>1.42798011212388</v>
      </c>
      <c r="AF5778" s="152">
        <v>1.42740408051407</v>
      </c>
      <c r="AG5778" s="152">
        <v>1.42560059191794</v>
      </c>
      <c r="AH5778" s="152">
        <v>1.4214446881751299</v>
      </c>
      <c r="AI5778" s="152">
        <v>1.41392767321763</v>
      </c>
      <c r="AJ5778" s="152">
        <v>1.40970534239076</v>
      </c>
      <c r="AK5778" s="152">
        <v>1.40607353482026</v>
      </c>
    </row>
    <row r="5779" spans="1:37" hidden="1" x14ac:dyDescent="0.3">
      <c r="A5779" s="151" t="str">
        <f t="shared" si="139"/>
        <v>SDGbaseWaS_2BF_v6_3PQXcdair</v>
      </c>
      <c r="B5779" s="151" t="s">
        <v>220</v>
      </c>
      <c r="C5779" s="151" t="s">
        <v>305</v>
      </c>
      <c r="D5779" s="151" t="s">
        <v>120</v>
      </c>
      <c r="E5779" s="152" t="s">
        <v>146</v>
      </c>
      <c r="F5779" s="152">
        <v>1.54740058142779</v>
      </c>
      <c r="G5779" s="152">
        <v>1.5186488435029399</v>
      </c>
      <c r="H5779" s="152">
        <v>1.5194993333295399</v>
      </c>
      <c r="I5779" s="152">
        <v>1.5186210328184699</v>
      </c>
      <c r="J5779" s="152">
        <v>1.52035067499772</v>
      </c>
      <c r="K5779" s="152">
        <v>1.5205728019020901</v>
      </c>
      <c r="L5779" s="152">
        <v>1.5205225371276301</v>
      </c>
      <c r="M5779" s="152">
        <v>1.5215184721508701</v>
      </c>
      <c r="N5779" s="152">
        <v>1.52196170948837</v>
      </c>
      <c r="O5779" s="152">
        <v>1.5080599624495401</v>
      </c>
      <c r="P5779" s="152">
        <v>1.5078700937987</v>
      </c>
      <c r="Q5779" s="152">
        <v>1.51112653872377</v>
      </c>
      <c r="R5779" s="152">
        <v>1.5190587090977601</v>
      </c>
      <c r="S5779" s="152">
        <v>1.52212835765525</v>
      </c>
      <c r="T5779" s="152">
        <v>1.5250394503887399</v>
      </c>
      <c r="U5779" s="152">
        <v>1.52795362454007</v>
      </c>
      <c r="V5779" s="152">
        <v>1.5324175861992699</v>
      </c>
      <c r="W5779" s="152">
        <v>1.53535124694411</v>
      </c>
      <c r="X5779" s="152">
        <v>1.53694523305417</v>
      </c>
      <c r="Y5779" s="152">
        <v>1.5373563974506701</v>
      </c>
      <c r="Z5779" s="152">
        <v>1.53731389112275</v>
      </c>
      <c r="AA5779" s="152">
        <v>1.53675625124524</v>
      </c>
      <c r="AB5779" s="152">
        <v>1.5299881253482399</v>
      </c>
      <c r="AC5779" s="152">
        <v>1.5266129215289601</v>
      </c>
      <c r="AD5779" s="152">
        <v>1.5272294584516199</v>
      </c>
      <c r="AE5779" s="152">
        <v>1.5293414839872199</v>
      </c>
      <c r="AF5779" s="152">
        <v>1.53187789695584</v>
      </c>
      <c r="AG5779" s="152">
        <v>1.5365215152519001</v>
      </c>
      <c r="AH5779" s="152">
        <v>1.5363119415431701</v>
      </c>
      <c r="AI5779" s="152">
        <v>1.5379595117600799</v>
      </c>
      <c r="AJ5779" s="152">
        <v>1.54235754607264</v>
      </c>
      <c r="AK5779" s="152">
        <v>1.5474826171560401</v>
      </c>
    </row>
    <row r="5780" spans="1:37" hidden="1" x14ac:dyDescent="0.3">
      <c r="A5780" s="151" t="str">
        <f t="shared" si="139"/>
        <v>SDGbaseWaS_2BF_v6_3PQXcgrai</v>
      </c>
      <c r="B5780" s="151" t="s">
        <v>220</v>
      </c>
      <c r="C5780" s="151" t="s">
        <v>305</v>
      </c>
      <c r="D5780" s="151" t="s">
        <v>120</v>
      </c>
      <c r="E5780" s="152" t="s">
        <v>147</v>
      </c>
      <c r="F5780" s="152">
        <v>1.3669077801112099</v>
      </c>
      <c r="G5780" s="152">
        <v>1.3554211917845</v>
      </c>
      <c r="H5780" s="152">
        <v>1.3490155400249599</v>
      </c>
      <c r="I5780" s="152">
        <v>1.35431907039207</v>
      </c>
      <c r="J5780" s="152">
        <v>1.3515936743092001</v>
      </c>
      <c r="K5780" s="152">
        <v>1.3470670475112501</v>
      </c>
      <c r="L5780" s="152">
        <v>1.3437837089084701</v>
      </c>
      <c r="M5780" s="152">
        <v>1.34159219048543</v>
      </c>
      <c r="N5780" s="152">
        <v>1.3400866288159401</v>
      </c>
      <c r="O5780" s="152">
        <v>1.33417208296073</v>
      </c>
      <c r="P5780" s="152">
        <v>1.33337498045129</v>
      </c>
      <c r="Q5780" s="152">
        <v>1.33298977116393</v>
      </c>
      <c r="R5780" s="152">
        <v>1.33622843818611</v>
      </c>
      <c r="S5780" s="152">
        <v>1.3359612901704501</v>
      </c>
      <c r="T5780" s="152">
        <v>1.3355603433797101</v>
      </c>
      <c r="U5780" s="152">
        <v>1.33628897097122</v>
      </c>
      <c r="V5780" s="152">
        <v>1.33568931957125</v>
      </c>
      <c r="W5780" s="152">
        <v>1.3340668277179699</v>
      </c>
      <c r="X5780" s="152">
        <v>1.3330449841330201</v>
      </c>
      <c r="Y5780" s="152">
        <v>1.3316876585831701</v>
      </c>
      <c r="Z5780" s="152">
        <v>1.3305043364862299</v>
      </c>
      <c r="AA5780" s="152">
        <v>1.3297233783669</v>
      </c>
      <c r="AB5780" s="152">
        <v>1.3265521457282199</v>
      </c>
      <c r="AC5780" s="152">
        <v>1.3246622468321601</v>
      </c>
      <c r="AD5780" s="152">
        <v>1.3253630813066599</v>
      </c>
      <c r="AE5780" s="152">
        <v>1.3266870893853799</v>
      </c>
      <c r="AF5780" s="152">
        <v>1.3272983704310499</v>
      </c>
      <c r="AG5780" s="152">
        <v>1.3306327269813101</v>
      </c>
      <c r="AH5780" s="152">
        <v>1.3253059681399999</v>
      </c>
      <c r="AI5780" s="152">
        <v>1.3246493856199699</v>
      </c>
      <c r="AJ5780" s="152">
        <v>1.32954629720477</v>
      </c>
      <c r="AK5780" s="152">
        <v>1.3349880173650399</v>
      </c>
    </row>
    <row r="5781" spans="1:37" hidden="1" x14ac:dyDescent="0.3">
      <c r="A5781" s="151" t="str">
        <f t="shared" si="139"/>
        <v>SDGbaseWaS_2BF_v6_3PQXcstar</v>
      </c>
      <c r="B5781" s="151" t="s">
        <v>220</v>
      </c>
      <c r="C5781" s="151" t="s">
        <v>305</v>
      </c>
      <c r="D5781" s="151" t="s">
        <v>120</v>
      </c>
      <c r="E5781" s="152" t="s">
        <v>148</v>
      </c>
      <c r="F5781" s="152">
        <v>1.21874154373827</v>
      </c>
      <c r="G5781" s="152">
        <v>1.2051399722448399</v>
      </c>
      <c r="H5781" s="152">
        <v>1.1897289834593701</v>
      </c>
      <c r="I5781" s="152">
        <v>1.1938934460369</v>
      </c>
      <c r="J5781" s="152">
        <v>1.1894237646724299</v>
      </c>
      <c r="K5781" s="152">
        <v>1.182009163954</v>
      </c>
      <c r="L5781" s="152">
        <v>1.1755622808241</v>
      </c>
      <c r="M5781" s="152">
        <v>1.16865419966943</v>
      </c>
      <c r="N5781" s="152">
        <v>1.1632258563874001</v>
      </c>
      <c r="O5781" s="152">
        <v>1.1568863598286601</v>
      </c>
      <c r="P5781" s="152">
        <v>1.1523486407626</v>
      </c>
      <c r="Q5781" s="152">
        <v>1.14781716022665</v>
      </c>
      <c r="R5781" s="152">
        <v>1.1494824156913099</v>
      </c>
      <c r="S5781" s="152">
        <v>1.1465617603415901</v>
      </c>
      <c r="T5781" s="152">
        <v>1.14417507212734</v>
      </c>
      <c r="U5781" s="152">
        <v>1.1431561417469001</v>
      </c>
      <c r="V5781" s="152">
        <v>1.1407913780561401</v>
      </c>
      <c r="W5781" s="152">
        <v>1.1374600952731799</v>
      </c>
      <c r="X5781" s="152">
        <v>1.13491842341481</v>
      </c>
      <c r="Y5781" s="152">
        <v>1.13355677787193</v>
      </c>
      <c r="Z5781" s="152">
        <v>1.1331806868993299</v>
      </c>
      <c r="AA5781" s="152">
        <v>1.1335843431267301</v>
      </c>
      <c r="AB5781" s="152">
        <v>1.13136920160738</v>
      </c>
      <c r="AC5781" s="152">
        <v>1.13003235472862</v>
      </c>
      <c r="AD5781" s="152">
        <v>1.13135517334666</v>
      </c>
      <c r="AE5781" s="152">
        <v>1.13313890818817</v>
      </c>
      <c r="AF5781" s="152">
        <v>1.13390064434293</v>
      </c>
      <c r="AG5781" s="152">
        <v>1.15150414102883</v>
      </c>
      <c r="AH5781" s="152">
        <v>1.1645052508385001</v>
      </c>
      <c r="AI5781" s="152">
        <v>1.1866372640240399</v>
      </c>
      <c r="AJ5781" s="152">
        <v>1.21624862829837</v>
      </c>
      <c r="AK5781" s="152">
        <v>1.2473540145125801</v>
      </c>
    </row>
    <row r="5782" spans="1:37" hidden="1" x14ac:dyDescent="0.3">
      <c r="A5782" s="151" t="str">
        <f t="shared" si="139"/>
        <v>SDGbaseWaS_2BF_v6_3PQXcafee</v>
      </c>
      <c r="B5782" s="151" t="s">
        <v>220</v>
      </c>
      <c r="C5782" s="151" t="s">
        <v>305</v>
      </c>
      <c r="D5782" s="151" t="s">
        <v>120</v>
      </c>
      <c r="E5782" s="152" t="s">
        <v>149</v>
      </c>
      <c r="F5782" s="152">
        <v>2.1076591868732102</v>
      </c>
      <c r="G5782" s="152">
        <v>2.0191730960746099</v>
      </c>
      <c r="H5782" s="152">
        <v>2.0561179799261402</v>
      </c>
      <c r="I5782" s="152">
        <v>2.0301942057206501</v>
      </c>
      <c r="J5782" s="152">
        <v>2.0623764002771199</v>
      </c>
      <c r="K5782" s="152">
        <v>2.0718142298570501</v>
      </c>
      <c r="L5782" s="152">
        <v>2.07180797968969</v>
      </c>
      <c r="M5782" s="152">
        <v>2.0725522447036901</v>
      </c>
      <c r="N5782" s="152">
        <v>2.0752329274424</v>
      </c>
      <c r="O5782" s="152">
        <v>2.0675265137093</v>
      </c>
      <c r="P5782" s="152">
        <v>2.06908391944603</v>
      </c>
      <c r="Q5782" s="152">
        <v>2.0746427023357299</v>
      </c>
      <c r="R5782" s="152">
        <v>2.1024700154173401</v>
      </c>
      <c r="S5782" s="152">
        <v>2.0946675026273902</v>
      </c>
      <c r="T5782" s="152">
        <v>2.0960369082565999</v>
      </c>
      <c r="U5782" s="152">
        <v>2.0986203543544</v>
      </c>
      <c r="V5782" s="152">
        <v>2.1053786113916599</v>
      </c>
      <c r="W5782" s="152">
        <v>2.10936129300151</v>
      </c>
      <c r="X5782" s="152">
        <v>2.1114541492115402</v>
      </c>
      <c r="Y5782" s="152">
        <v>2.1128004026175899</v>
      </c>
      <c r="Z5782" s="152">
        <v>2.1125620233376701</v>
      </c>
      <c r="AA5782" s="152">
        <v>2.11017456555104</v>
      </c>
      <c r="AB5782" s="152">
        <v>2.1052399088651002</v>
      </c>
      <c r="AC5782" s="152">
        <v>2.1019344810455798</v>
      </c>
      <c r="AD5782" s="152">
        <v>2.10039430302368</v>
      </c>
      <c r="AE5782" s="152">
        <v>2.1007452739341499</v>
      </c>
      <c r="AF5782" s="152">
        <v>2.1032479096742498</v>
      </c>
      <c r="AG5782" s="152">
        <v>2.1043840996105199</v>
      </c>
      <c r="AH5782" s="152">
        <v>2.11541968843976</v>
      </c>
      <c r="AI5782" s="152">
        <v>2.1174810303281899</v>
      </c>
      <c r="AJ5782" s="152">
        <v>2.1130052827315899</v>
      </c>
      <c r="AK5782" s="152">
        <v>2.1087419524005901</v>
      </c>
    </row>
    <row r="5783" spans="1:37" hidden="1" x14ac:dyDescent="0.3">
      <c r="A5783" s="151" t="str">
        <f t="shared" si="139"/>
        <v>SDGbaseWaS_2BF_v6_3PQXcbake</v>
      </c>
      <c r="B5783" s="151" t="s">
        <v>220</v>
      </c>
      <c r="C5783" s="151" t="s">
        <v>305</v>
      </c>
      <c r="D5783" s="151" t="s">
        <v>120</v>
      </c>
      <c r="E5783" s="152" t="s">
        <v>150</v>
      </c>
      <c r="F5783" s="152">
        <v>1.2067062846960701</v>
      </c>
      <c r="G5783" s="152">
        <v>1.2092399480993901</v>
      </c>
      <c r="H5783" s="152">
        <v>1.2056833490386301</v>
      </c>
      <c r="I5783" s="152">
        <v>1.2066012509700099</v>
      </c>
      <c r="J5783" s="152">
        <v>1.20383275349358</v>
      </c>
      <c r="K5783" s="152">
        <v>1.20188395933912</v>
      </c>
      <c r="L5783" s="152">
        <v>1.2010425492199399</v>
      </c>
      <c r="M5783" s="152">
        <v>1.2011640197273501</v>
      </c>
      <c r="N5783" s="152">
        <v>1.20094278553599</v>
      </c>
      <c r="O5783" s="152">
        <v>1.1950477425197501</v>
      </c>
      <c r="P5783" s="152">
        <v>1.19584445530206</v>
      </c>
      <c r="Q5783" s="152">
        <v>1.19738239725191</v>
      </c>
      <c r="R5783" s="152">
        <v>1.20102986864225</v>
      </c>
      <c r="S5783" s="152">
        <v>1.2029481958508199</v>
      </c>
      <c r="T5783" s="152">
        <v>1.20459339612052</v>
      </c>
      <c r="U5783" s="152">
        <v>1.20650174321226</v>
      </c>
      <c r="V5783" s="152">
        <v>1.2084553421397299</v>
      </c>
      <c r="W5783" s="152">
        <v>1.2097704102579101</v>
      </c>
      <c r="X5783" s="152">
        <v>1.2105657328960999</v>
      </c>
      <c r="Y5783" s="152">
        <v>1.2101190846744401</v>
      </c>
      <c r="Z5783" s="152">
        <v>1.2096419379255301</v>
      </c>
      <c r="AA5783" s="152">
        <v>1.2091321683587699</v>
      </c>
      <c r="AB5783" s="152">
        <v>1.20547955843135</v>
      </c>
      <c r="AC5783" s="152">
        <v>1.2037948025065901</v>
      </c>
      <c r="AD5783" s="152">
        <v>1.20466328981287</v>
      </c>
      <c r="AE5783" s="152">
        <v>1.2062363812910999</v>
      </c>
      <c r="AF5783" s="152">
        <v>1.20775081427662</v>
      </c>
      <c r="AG5783" s="152">
        <v>1.2138479789540999</v>
      </c>
      <c r="AH5783" s="152">
        <v>1.21227627806396</v>
      </c>
      <c r="AI5783" s="152">
        <v>1.2139702131476899</v>
      </c>
      <c r="AJ5783" s="152">
        <v>1.2197448314086099</v>
      </c>
      <c r="AK5783" s="152">
        <v>1.2263685074667501</v>
      </c>
    </row>
    <row r="5784" spans="1:37" hidden="1" x14ac:dyDescent="0.3">
      <c r="A5784" s="151" t="str">
        <f t="shared" si="139"/>
        <v>SDGbaseWaS_2BF_v6_3PQXcsuga</v>
      </c>
      <c r="B5784" s="151" t="s">
        <v>220</v>
      </c>
      <c r="C5784" s="151" t="s">
        <v>305</v>
      </c>
      <c r="D5784" s="151" t="s">
        <v>120</v>
      </c>
      <c r="E5784" s="152" t="s">
        <v>151</v>
      </c>
      <c r="F5784" s="152">
        <v>1.4973235534731399</v>
      </c>
      <c r="G5784" s="152">
        <v>1.49839269353198</v>
      </c>
      <c r="H5784" s="152">
        <v>1.48605813430289</v>
      </c>
      <c r="I5784" s="152">
        <v>1.48852240975011</v>
      </c>
      <c r="J5784" s="152">
        <v>1.48107025043612</v>
      </c>
      <c r="K5784" s="152">
        <v>1.4748741113967201</v>
      </c>
      <c r="L5784" s="152">
        <v>1.4710970953072999</v>
      </c>
      <c r="M5784" s="152">
        <v>1.4708960647104501</v>
      </c>
      <c r="N5784" s="152">
        <v>1.4704820088716899</v>
      </c>
      <c r="O5784" s="152">
        <v>1.4584178126924601</v>
      </c>
      <c r="P5784" s="152">
        <v>1.4589959233768599</v>
      </c>
      <c r="Q5784" s="152">
        <v>1.4618482230510701</v>
      </c>
      <c r="R5784" s="152">
        <v>1.4637842069600999</v>
      </c>
      <c r="S5784" s="152">
        <v>1.46562074323012</v>
      </c>
      <c r="T5784" s="152">
        <v>1.46666712995221</v>
      </c>
      <c r="U5784" s="152">
        <v>1.4675604225460599</v>
      </c>
      <c r="V5784" s="152">
        <v>1.46793840533188</v>
      </c>
      <c r="W5784" s="152">
        <v>1.4684006839842501</v>
      </c>
      <c r="X5784" s="152">
        <v>1.46903342090138</v>
      </c>
      <c r="Y5784" s="152">
        <v>1.4671361892231201</v>
      </c>
      <c r="Z5784" s="152">
        <v>1.4651408064110001</v>
      </c>
      <c r="AA5784" s="152">
        <v>1.4630578200083699</v>
      </c>
      <c r="AB5784" s="152">
        <v>1.4561510901346899</v>
      </c>
      <c r="AC5784" s="152">
        <v>1.45213544000326</v>
      </c>
      <c r="AD5784" s="152">
        <v>1.4516076621424101</v>
      </c>
      <c r="AE5784" s="152">
        <v>1.45217764867362</v>
      </c>
      <c r="AF5784" s="152">
        <v>1.45311492797241</v>
      </c>
      <c r="AG5784" s="152">
        <v>1.4493896025622801</v>
      </c>
      <c r="AH5784" s="152">
        <v>1.4341592140950401</v>
      </c>
      <c r="AI5784" s="152">
        <v>1.42266491999398</v>
      </c>
      <c r="AJ5784" s="152">
        <v>1.4168937392991301</v>
      </c>
      <c r="AK5784" s="152">
        <v>1.4120193207846301</v>
      </c>
    </row>
    <row r="5785" spans="1:37" hidden="1" x14ac:dyDescent="0.3">
      <c r="A5785" s="151" t="str">
        <f t="shared" si="139"/>
        <v>SDGbaseWaS_2BF_v6_3PQXcconf</v>
      </c>
      <c r="B5785" s="151" t="s">
        <v>220</v>
      </c>
      <c r="C5785" s="151" t="s">
        <v>305</v>
      </c>
      <c r="D5785" s="151" t="s">
        <v>120</v>
      </c>
      <c r="E5785" s="152" t="s">
        <v>152</v>
      </c>
      <c r="F5785" s="152">
        <v>1.3384186226572099</v>
      </c>
      <c r="G5785" s="152">
        <v>1.32069750870159</v>
      </c>
      <c r="H5785" s="152">
        <v>1.3253822297878799</v>
      </c>
      <c r="I5785" s="152">
        <v>1.32080932689401</v>
      </c>
      <c r="J5785" s="152">
        <v>1.3229426014780299</v>
      </c>
      <c r="K5785" s="152">
        <v>1.3242344632609699</v>
      </c>
      <c r="L5785" s="152">
        <v>1.32549688018089</v>
      </c>
      <c r="M5785" s="152">
        <v>1.3279794278011201</v>
      </c>
      <c r="N5785" s="152">
        <v>1.32996686128137</v>
      </c>
      <c r="O5785" s="152">
        <v>1.32652491810558</v>
      </c>
      <c r="P5785" s="152">
        <v>1.3286197776092299</v>
      </c>
      <c r="Q5785" s="152">
        <v>1.3322238040157199</v>
      </c>
      <c r="R5785" s="152">
        <v>1.3401418494817401</v>
      </c>
      <c r="S5785" s="152">
        <v>1.34294830651181</v>
      </c>
      <c r="T5785" s="152">
        <v>1.3456460034578599</v>
      </c>
      <c r="U5785" s="152">
        <v>1.3483028147879901</v>
      </c>
      <c r="V5785" s="152">
        <v>1.3513942132672001</v>
      </c>
      <c r="W5785" s="152">
        <v>1.3534423405180001</v>
      </c>
      <c r="X5785" s="152">
        <v>1.35470546573301</v>
      </c>
      <c r="Y5785" s="152">
        <v>1.3544686684606999</v>
      </c>
      <c r="Z5785" s="152">
        <v>1.3539885758497801</v>
      </c>
      <c r="AA5785" s="152">
        <v>1.35351169608332</v>
      </c>
      <c r="AB5785" s="152">
        <v>1.35002330048834</v>
      </c>
      <c r="AC5785" s="152">
        <v>1.3481494473297</v>
      </c>
      <c r="AD5785" s="152">
        <v>1.3485336045204801</v>
      </c>
      <c r="AE5785" s="152">
        <v>1.3498123413109799</v>
      </c>
      <c r="AF5785" s="152">
        <v>1.3513879770106001</v>
      </c>
      <c r="AG5785" s="152">
        <v>1.35343034735782</v>
      </c>
      <c r="AH5785" s="152">
        <v>1.3499927424780001</v>
      </c>
      <c r="AI5785" s="152">
        <v>1.3460649930203801</v>
      </c>
      <c r="AJ5785" s="152">
        <v>1.3446234631114999</v>
      </c>
      <c r="AK5785" s="152">
        <v>1.3439356455995199</v>
      </c>
    </row>
    <row r="5786" spans="1:37" hidden="1" x14ac:dyDescent="0.3">
      <c r="A5786" s="151" t="str">
        <f t="shared" ref="A5786:A5849" si="140">_xlfn.CONCAT(C5786,D5786,E5786)</f>
        <v>SDGbaseWaS_2BF_v6_3PQXcpast</v>
      </c>
      <c r="B5786" s="151" t="s">
        <v>220</v>
      </c>
      <c r="C5786" s="151" t="s">
        <v>305</v>
      </c>
      <c r="D5786" s="151" t="s">
        <v>120</v>
      </c>
      <c r="E5786" s="152" t="s">
        <v>153</v>
      </c>
      <c r="F5786" s="152">
        <v>1.43613676380422</v>
      </c>
      <c r="G5786" s="152">
        <v>1.3929461839661601</v>
      </c>
      <c r="H5786" s="152">
        <v>1.39067022872594</v>
      </c>
      <c r="I5786" s="152">
        <v>1.37890752575345</v>
      </c>
      <c r="J5786" s="152">
        <v>1.3854890654216401</v>
      </c>
      <c r="K5786" s="152">
        <v>1.38936722311556</v>
      </c>
      <c r="L5786" s="152">
        <v>1.3910586201662201</v>
      </c>
      <c r="M5786" s="152">
        <v>1.3931514277488299</v>
      </c>
      <c r="N5786" s="152">
        <v>1.39265967838229</v>
      </c>
      <c r="O5786" s="152">
        <v>1.4042628345566199</v>
      </c>
      <c r="P5786" s="152">
        <v>1.4029425984008399</v>
      </c>
      <c r="Q5786" s="152">
        <v>1.39977993450265</v>
      </c>
      <c r="R5786" s="152">
        <v>1.4068777766168299</v>
      </c>
      <c r="S5786" s="152">
        <v>1.4090358568650201</v>
      </c>
      <c r="T5786" s="152">
        <v>1.41068498357579</v>
      </c>
      <c r="U5786" s="152">
        <v>1.40955821102533</v>
      </c>
      <c r="V5786" s="152">
        <v>1.4092201940592299</v>
      </c>
      <c r="W5786" s="152">
        <v>1.41124140772663</v>
      </c>
      <c r="X5786" s="152">
        <v>1.41208036092242</v>
      </c>
      <c r="Y5786" s="152">
        <v>1.4087187434480599</v>
      </c>
      <c r="Z5786" s="152">
        <v>1.4047404440512401</v>
      </c>
      <c r="AA5786" s="152">
        <v>1.4033821741158801</v>
      </c>
      <c r="AB5786" s="152">
        <v>1.4042744073634801</v>
      </c>
      <c r="AC5786" s="152">
        <v>1.40358459239935</v>
      </c>
      <c r="AD5786" s="152">
        <v>1.4026057145192099</v>
      </c>
      <c r="AE5786" s="152">
        <v>1.40247153857689</v>
      </c>
      <c r="AF5786" s="152">
        <v>1.4046692494418</v>
      </c>
      <c r="AG5786" s="152">
        <v>1.4067854669084101</v>
      </c>
      <c r="AH5786" s="152">
        <v>1.4129039935826599</v>
      </c>
      <c r="AI5786" s="152">
        <v>1.4160073745174</v>
      </c>
      <c r="AJ5786" s="152">
        <v>1.4199135401882199</v>
      </c>
      <c r="AK5786" s="152">
        <v>1.4236720648010499</v>
      </c>
    </row>
    <row r="5787" spans="1:37" hidden="1" x14ac:dyDescent="0.3">
      <c r="A5787" s="151" t="str">
        <f t="shared" si="140"/>
        <v>SDGbaseWaS_2BF_v6_3PQXcofoo</v>
      </c>
      <c r="B5787" s="151" t="s">
        <v>220</v>
      </c>
      <c r="C5787" s="151" t="s">
        <v>305</v>
      </c>
      <c r="D5787" s="151" t="s">
        <v>120</v>
      </c>
      <c r="E5787" s="152" t="s">
        <v>154</v>
      </c>
      <c r="F5787" s="152">
        <v>1.4927175915273401</v>
      </c>
      <c r="G5787" s="152">
        <v>1.4750619709948001</v>
      </c>
      <c r="H5787" s="152">
        <v>1.4736404480963901</v>
      </c>
      <c r="I5787" s="152">
        <v>1.4723259773730299</v>
      </c>
      <c r="J5787" s="152">
        <v>1.4714524729078799</v>
      </c>
      <c r="K5787" s="152">
        <v>1.4707599661867801</v>
      </c>
      <c r="L5787" s="152">
        <v>1.4704915761487101</v>
      </c>
      <c r="M5787" s="152">
        <v>1.47174510913246</v>
      </c>
      <c r="N5787" s="152">
        <v>1.47213692308678</v>
      </c>
      <c r="O5787" s="152">
        <v>1.4648714632443001</v>
      </c>
      <c r="P5787" s="152">
        <v>1.46486131208667</v>
      </c>
      <c r="Q5787" s="152">
        <v>1.46681890263536</v>
      </c>
      <c r="R5787" s="152">
        <v>1.4722210555594399</v>
      </c>
      <c r="S5787" s="152">
        <v>1.47532148773727</v>
      </c>
      <c r="T5787" s="152">
        <v>1.47797026264585</v>
      </c>
      <c r="U5787" s="152">
        <v>1.4805018655828299</v>
      </c>
      <c r="V5787" s="152">
        <v>1.4840042127742099</v>
      </c>
      <c r="W5787" s="152">
        <v>1.48637343160938</v>
      </c>
      <c r="X5787" s="152">
        <v>1.4883599216199299</v>
      </c>
      <c r="Y5787" s="152">
        <v>1.4879895807047301</v>
      </c>
      <c r="Z5787" s="152">
        <v>1.48700121087214</v>
      </c>
      <c r="AA5787" s="152">
        <v>1.4864559599326299</v>
      </c>
      <c r="AB5787" s="152">
        <v>1.48110560489437</v>
      </c>
      <c r="AC5787" s="152">
        <v>1.4780286595569601</v>
      </c>
      <c r="AD5787" s="152">
        <v>1.47838724469798</v>
      </c>
      <c r="AE5787" s="152">
        <v>1.48010097457134</v>
      </c>
      <c r="AF5787" s="152">
        <v>1.48233439842212</v>
      </c>
      <c r="AG5787" s="152">
        <v>1.4838845387997699</v>
      </c>
      <c r="AH5787" s="152">
        <v>1.47893287046606</v>
      </c>
      <c r="AI5787" s="152">
        <v>1.47478674233371</v>
      </c>
      <c r="AJ5787" s="152">
        <v>1.4743058565993601</v>
      </c>
      <c r="AK5787" s="152">
        <v>1.47464404625521</v>
      </c>
    </row>
    <row r="5788" spans="1:37" hidden="1" x14ac:dyDescent="0.3">
      <c r="A5788" s="151" t="str">
        <f t="shared" si="140"/>
        <v>SDGbaseWaS_2BF_v6_3PQXcbevt</v>
      </c>
      <c r="B5788" s="151" t="s">
        <v>220</v>
      </c>
      <c r="C5788" s="151" t="s">
        <v>305</v>
      </c>
      <c r="D5788" s="151" t="s">
        <v>120</v>
      </c>
      <c r="E5788" s="152" t="s">
        <v>155</v>
      </c>
      <c r="F5788" s="152">
        <v>2.2017045343183002</v>
      </c>
      <c r="G5788" s="152">
        <v>2.1364727142941402</v>
      </c>
      <c r="H5788" s="152">
        <v>2.10299611851566</v>
      </c>
      <c r="I5788" s="152">
        <v>2.1174368958013701</v>
      </c>
      <c r="J5788" s="152">
        <v>2.1101542452309898</v>
      </c>
      <c r="K5788" s="152">
        <v>2.1041012623212101</v>
      </c>
      <c r="L5788" s="152">
        <v>2.10139143661686</v>
      </c>
      <c r="M5788" s="152">
        <v>2.10207186868797</v>
      </c>
      <c r="N5788" s="152">
        <v>2.1039383780946901</v>
      </c>
      <c r="O5788" s="152">
        <v>2.0809073506421001</v>
      </c>
      <c r="P5788" s="152">
        <v>2.0809920272788101</v>
      </c>
      <c r="Q5788" s="152">
        <v>2.08767839284199</v>
      </c>
      <c r="R5788" s="152">
        <v>2.0899806142378399</v>
      </c>
      <c r="S5788" s="152">
        <v>2.0974771329573998</v>
      </c>
      <c r="T5788" s="152">
        <v>2.1049761703963199</v>
      </c>
      <c r="U5788" s="152">
        <v>2.1125084728302301</v>
      </c>
      <c r="V5788" s="152">
        <v>2.1218116267756701</v>
      </c>
      <c r="W5788" s="152">
        <v>2.1291213958141801</v>
      </c>
      <c r="X5788" s="152">
        <v>2.1332308079333999</v>
      </c>
      <c r="Y5788" s="152">
        <v>2.1384290836450401</v>
      </c>
      <c r="Z5788" s="152">
        <v>2.1443188149811401</v>
      </c>
      <c r="AA5788" s="152">
        <v>2.1475882629089802</v>
      </c>
      <c r="AB5788" s="152">
        <v>2.1403968594189098</v>
      </c>
      <c r="AC5788" s="152">
        <v>2.14133249100388</v>
      </c>
      <c r="AD5788" s="152">
        <v>2.1463034598408002</v>
      </c>
      <c r="AE5788" s="152">
        <v>2.1523198837382802</v>
      </c>
      <c r="AF5788" s="152">
        <v>2.1590008906347999</v>
      </c>
      <c r="AG5788" s="152">
        <v>2.1649343842658602</v>
      </c>
      <c r="AH5788" s="152">
        <v>2.1559386158281799</v>
      </c>
      <c r="AI5788" s="152">
        <v>2.1521995188024601</v>
      </c>
      <c r="AJ5788" s="152">
        <v>2.1527624580620301</v>
      </c>
      <c r="AK5788" s="152">
        <v>2.1545375013346901</v>
      </c>
    </row>
    <row r="5789" spans="1:37" hidden="1" x14ac:dyDescent="0.3">
      <c r="A5789" s="151" t="str">
        <f t="shared" si="140"/>
        <v>SDGbaseWaS_2BF_v6_3PQXctext</v>
      </c>
      <c r="B5789" s="151" t="s">
        <v>220</v>
      </c>
      <c r="C5789" s="151" t="s">
        <v>305</v>
      </c>
      <c r="D5789" s="151" t="s">
        <v>120</v>
      </c>
      <c r="E5789" s="152" t="s">
        <v>102</v>
      </c>
      <c r="F5789" s="152">
        <v>1.3704242950555101</v>
      </c>
      <c r="G5789" s="152">
        <v>1.3978676168076301</v>
      </c>
      <c r="H5789" s="152">
        <v>1.4103705956874</v>
      </c>
      <c r="I5789" s="152">
        <v>1.41597658678038</v>
      </c>
      <c r="J5789" s="152">
        <v>1.41696573835898</v>
      </c>
      <c r="K5789" s="152">
        <v>1.4184300406861501</v>
      </c>
      <c r="L5789" s="152">
        <v>1.4203640669569</v>
      </c>
      <c r="M5789" s="152">
        <v>1.4232729914420299</v>
      </c>
      <c r="N5789" s="152">
        <v>1.42577695877191</v>
      </c>
      <c r="O5789" s="152">
        <v>1.42827227428673</v>
      </c>
      <c r="P5789" s="152">
        <v>1.43275187684895</v>
      </c>
      <c r="Q5789" s="152">
        <v>1.43702024346298</v>
      </c>
      <c r="R5789" s="152">
        <v>1.4394230100898</v>
      </c>
      <c r="S5789" s="152">
        <v>1.4438611429157799</v>
      </c>
      <c r="T5789" s="152">
        <v>1.44833326075742</v>
      </c>
      <c r="U5789" s="152">
        <v>1.4526570311746001</v>
      </c>
      <c r="V5789" s="152">
        <v>1.45633197337362</v>
      </c>
      <c r="W5789" s="152">
        <v>1.4595345563775399</v>
      </c>
      <c r="X5789" s="152">
        <v>1.4626567880199399</v>
      </c>
      <c r="Y5789" s="152">
        <v>1.4648079746002101</v>
      </c>
      <c r="Z5789" s="152">
        <v>1.4660151727156101</v>
      </c>
      <c r="AA5789" s="152">
        <v>1.4680047425699301</v>
      </c>
      <c r="AB5789" s="152">
        <v>1.4677410491052201</v>
      </c>
      <c r="AC5789" s="152">
        <v>1.46841079634042</v>
      </c>
      <c r="AD5789" s="152">
        <v>1.47041169671837</v>
      </c>
      <c r="AE5789" s="152">
        <v>1.4726258961632599</v>
      </c>
      <c r="AF5789" s="152">
        <v>1.4748351674715301</v>
      </c>
      <c r="AG5789" s="152">
        <v>1.47415885220586</v>
      </c>
      <c r="AH5789" s="152">
        <v>1.4660805771282099</v>
      </c>
      <c r="AI5789" s="152">
        <v>1.4577341638146699</v>
      </c>
      <c r="AJ5789" s="152">
        <v>1.45301308209786</v>
      </c>
      <c r="AK5789" s="152">
        <v>1.4494849418025699</v>
      </c>
    </row>
    <row r="5790" spans="1:37" hidden="1" x14ac:dyDescent="0.3">
      <c r="A5790" s="151" t="str">
        <f t="shared" si="140"/>
        <v>SDGbaseWaS_2BF_v6_3PQXcclth</v>
      </c>
      <c r="B5790" s="151" t="s">
        <v>220</v>
      </c>
      <c r="C5790" s="151" t="s">
        <v>305</v>
      </c>
      <c r="D5790" s="151" t="s">
        <v>120</v>
      </c>
      <c r="E5790" s="152" t="s">
        <v>156</v>
      </c>
      <c r="F5790" s="152">
        <v>1.33294388030283</v>
      </c>
      <c r="G5790" s="152">
        <v>1.36894249400462</v>
      </c>
      <c r="H5790" s="152">
        <v>1.37162050029601</v>
      </c>
      <c r="I5790" s="152">
        <v>1.3752607596070101</v>
      </c>
      <c r="J5790" s="152">
        <v>1.37328426749483</v>
      </c>
      <c r="K5790" s="152">
        <v>1.37320634999729</v>
      </c>
      <c r="L5790" s="152">
        <v>1.37455566375623</v>
      </c>
      <c r="M5790" s="152">
        <v>1.3779235485788499</v>
      </c>
      <c r="N5790" s="152">
        <v>1.3809983418802201</v>
      </c>
      <c r="O5790" s="152">
        <v>1.3882813171978601</v>
      </c>
      <c r="P5790" s="152">
        <v>1.3936128246689099</v>
      </c>
      <c r="Q5790" s="152">
        <v>1.3976754142740999</v>
      </c>
      <c r="R5790" s="152">
        <v>1.39754051114211</v>
      </c>
      <c r="S5790" s="152">
        <v>1.4018106573892799</v>
      </c>
      <c r="T5790" s="152">
        <v>1.4059462335155399</v>
      </c>
      <c r="U5790" s="152">
        <v>1.410067233473</v>
      </c>
      <c r="V5790" s="152">
        <v>1.41375368289824</v>
      </c>
      <c r="W5790" s="152">
        <v>1.4169525548130599</v>
      </c>
      <c r="X5790" s="152">
        <v>1.41988104760707</v>
      </c>
      <c r="Y5790" s="152">
        <v>1.4212206197659001</v>
      </c>
      <c r="Z5790" s="152">
        <v>1.4216102269605899</v>
      </c>
      <c r="AA5790" s="152">
        <v>1.4226530603413501</v>
      </c>
      <c r="AB5790" s="152">
        <v>1.4226743390196099</v>
      </c>
      <c r="AC5790" s="152">
        <v>1.4239146536067799</v>
      </c>
      <c r="AD5790" s="152">
        <v>1.4261455602830699</v>
      </c>
      <c r="AE5790" s="152">
        <v>1.42821948539542</v>
      </c>
      <c r="AF5790" s="152">
        <v>1.4302368284129401</v>
      </c>
      <c r="AG5790" s="152">
        <v>1.4303405906603699</v>
      </c>
      <c r="AH5790" s="152">
        <v>1.42297929181297</v>
      </c>
      <c r="AI5790" s="152">
        <v>1.4147630678527801</v>
      </c>
      <c r="AJ5790" s="152">
        <v>1.4100855492867399</v>
      </c>
      <c r="AK5790" s="152">
        <v>1.40648638280095</v>
      </c>
    </row>
    <row r="5791" spans="1:37" hidden="1" x14ac:dyDescent="0.3">
      <c r="A5791" s="151" t="str">
        <f t="shared" si="140"/>
        <v>SDGbaseWaS_2BF_v6_3PQXcleat</v>
      </c>
      <c r="B5791" s="151" t="s">
        <v>220</v>
      </c>
      <c r="C5791" s="151" t="s">
        <v>305</v>
      </c>
      <c r="D5791" s="151" t="s">
        <v>120</v>
      </c>
      <c r="E5791" s="152" t="s">
        <v>103</v>
      </c>
      <c r="F5791" s="152">
        <v>1.16291522067194</v>
      </c>
      <c r="G5791" s="152">
        <v>1.1614604837632001</v>
      </c>
      <c r="H5791" s="152">
        <v>1.16636113584743</v>
      </c>
      <c r="I5791" s="152">
        <v>1.15987398963703</v>
      </c>
      <c r="J5791" s="152">
        <v>1.1623670010654299</v>
      </c>
      <c r="K5791" s="152">
        <v>1.16436091691437</v>
      </c>
      <c r="L5791" s="152">
        <v>1.16578704768426</v>
      </c>
      <c r="M5791" s="152">
        <v>1.16904923691922</v>
      </c>
      <c r="N5791" s="152">
        <v>1.1709059233354799</v>
      </c>
      <c r="O5791" s="152">
        <v>1.1881124735092199</v>
      </c>
      <c r="P5791" s="152">
        <v>1.18655075088599</v>
      </c>
      <c r="Q5791" s="152">
        <v>1.1820002797746201</v>
      </c>
      <c r="R5791" s="152">
        <v>1.1782948428759299</v>
      </c>
      <c r="S5791" s="152">
        <v>1.17770265175393</v>
      </c>
      <c r="T5791" s="152">
        <v>1.17783529088233</v>
      </c>
      <c r="U5791" s="152">
        <v>1.17793136724064</v>
      </c>
      <c r="V5791" s="152">
        <v>1.1786040719797799</v>
      </c>
      <c r="W5791" s="152">
        <v>1.18043932053236</v>
      </c>
      <c r="X5791" s="152">
        <v>1.18278861447852</v>
      </c>
      <c r="Y5791" s="152">
        <v>1.1813381992170899</v>
      </c>
      <c r="Z5791" s="152">
        <v>1.1792460816396499</v>
      </c>
      <c r="AA5791" s="152">
        <v>1.1788308663670599</v>
      </c>
      <c r="AB5791" s="152">
        <v>1.18053268744685</v>
      </c>
      <c r="AC5791" s="152">
        <v>1.18021686687015</v>
      </c>
      <c r="AD5791" s="152">
        <v>1.1802640385097301</v>
      </c>
      <c r="AE5791" s="152">
        <v>1.1806096024041499</v>
      </c>
      <c r="AF5791" s="152">
        <v>1.18161142884047</v>
      </c>
      <c r="AG5791" s="152">
        <v>1.1822794388547799</v>
      </c>
      <c r="AH5791" s="152">
        <v>1.1831809712049699</v>
      </c>
      <c r="AI5791" s="152">
        <v>1.1801954654619899</v>
      </c>
      <c r="AJ5791" s="152">
        <v>1.1795577318886701</v>
      </c>
      <c r="AK5791" s="152">
        <v>1.1794807331396</v>
      </c>
    </row>
    <row r="5792" spans="1:37" hidden="1" x14ac:dyDescent="0.3">
      <c r="A5792" s="151" t="str">
        <f t="shared" si="140"/>
        <v>SDGbaseWaS_2BF_v6_3PQXcfoot</v>
      </c>
      <c r="B5792" s="151" t="s">
        <v>220</v>
      </c>
      <c r="C5792" s="151" t="s">
        <v>305</v>
      </c>
      <c r="D5792" s="151" t="s">
        <v>120</v>
      </c>
      <c r="E5792" s="152" t="s">
        <v>157</v>
      </c>
      <c r="F5792" s="152">
        <v>1.2069019956189699</v>
      </c>
      <c r="G5792" s="152">
        <v>1.2240243076547199</v>
      </c>
      <c r="H5792" s="152">
        <v>1.2329051696770399</v>
      </c>
      <c r="I5792" s="152">
        <v>1.23341594269028</v>
      </c>
      <c r="J5792" s="152">
        <v>1.2340117748810899</v>
      </c>
      <c r="K5792" s="152">
        <v>1.2357521088195</v>
      </c>
      <c r="L5792" s="152">
        <v>1.2383554607363401</v>
      </c>
      <c r="M5792" s="152">
        <v>1.24345522134673</v>
      </c>
      <c r="N5792" s="152">
        <v>1.2480008971290999</v>
      </c>
      <c r="O5792" s="152">
        <v>1.2706644534523599</v>
      </c>
      <c r="P5792" s="152">
        <v>1.2778526133099799</v>
      </c>
      <c r="Q5792" s="152">
        <v>1.28078009667088</v>
      </c>
      <c r="R5792" s="152">
        <v>1.27931640632476</v>
      </c>
      <c r="S5792" s="152">
        <v>1.28207683088459</v>
      </c>
      <c r="T5792" s="152">
        <v>1.28523119674766</v>
      </c>
      <c r="U5792" s="152">
        <v>1.28853631025538</v>
      </c>
      <c r="V5792" s="152">
        <v>1.2903875612513001</v>
      </c>
      <c r="W5792" s="152">
        <v>1.29289325358056</v>
      </c>
      <c r="X5792" s="152">
        <v>1.29639836327692</v>
      </c>
      <c r="Y5792" s="152">
        <v>1.29692101261715</v>
      </c>
      <c r="Z5792" s="152">
        <v>1.29612497337829</v>
      </c>
      <c r="AA5792" s="152">
        <v>1.2972059596320999</v>
      </c>
      <c r="AB5792" s="152">
        <v>1.30151200012302</v>
      </c>
      <c r="AC5792" s="152">
        <v>1.30369920983837</v>
      </c>
      <c r="AD5792" s="152">
        <v>1.30512300011027</v>
      </c>
      <c r="AE5792" s="152">
        <v>1.30597927597964</v>
      </c>
      <c r="AF5792" s="152">
        <v>1.3067364915513799</v>
      </c>
      <c r="AG5792" s="152">
        <v>1.3070793492043999</v>
      </c>
      <c r="AH5792" s="152">
        <v>1.30278371208398</v>
      </c>
      <c r="AI5792" s="152">
        <v>1.2942519376166199</v>
      </c>
      <c r="AJ5792" s="152">
        <v>1.2886320780017699</v>
      </c>
      <c r="AK5792" s="152">
        <v>1.2836122859701899</v>
      </c>
    </row>
    <row r="5793" spans="1:37" hidden="1" x14ac:dyDescent="0.3">
      <c r="A5793" s="151" t="str">
        <f t="shared" si="140"/>
        <v>SDGbaseWaS_2BF_v6_3PQXcwood</v>
      </c>
      <c r="B5793" s="151" t="s">
        <v>220</v>
      </c>
      <c r="C5793" s="151" t="s">
        <v>305</v>
      </c>
      <c r="D5793" s="151" t="s">
        <v>120</v>
      </c>
      <c r="E5793" s="152" t="s">
        <v>158</v>
      </c>
      <c r="F5793" s="152">
        <v>1.21146402445734</v>
      </c>
      <c r="G5793" s="152">
        <v>1.2323806907190999</v>
      </c>
      <c r="H5793" s="152">
        <v>1.23192727497796</v>
      </c>
      <c r="I5793" s="152">
        <v>1.2428938023206799</v>
      </c>
      <c r="J5793" s="152">
        <v>1.23743874543944</v>
      </c>
      <c r="K5793" s="152">
        <v>1.2349230762297001</v>
      </c>
      <c r="L5793" s="152">
        <v>1.2333868324658499</v>
      </c>
      <c r="M5793" s="152">
        <v>1.2331204070267501</v>
      </c>
      <c r="N5793" s="152">
        <v>1.23221254314183</v>
      </c>
      <c r="O5793" s="152">
        <v>1.2213378569428801</v>
      </c>
      <c r="P5793" s="152">
        <v>1.2195818724440199</v>
      </c>
      <c r="Q5793" s="152">
        <v>1.2203264052111999</v>
      </c>
      <c r="R5793" s="152">
        <v>1.2136721616036501</v>
      </c>
      <c r="S5793" s="152">
        <v>1.21932552128623</v>
      </c>
      <c r="T5793" s="152">
        <v>1.22383096039099</v>
      </c>
      <c r="U5793" s="152">
        <v>1.22762317703153</v>
      </c>
      <c r="V5793" s="152">
        <v>1.2310768575934601</v>
      </c>
      <c r="W5793" s="152">
        <v>1.2341709978724</v>
      </c>
      <c r="X5793" s="152">
        <v>1.23747684178186</v>
      </c>
      <c r="Y5793" s="152">
        <v>1.2379712727677501</v>
      </c>
      <c r="Z5793" s="152">
        <v>1.23774368285095</v>
      </c>
      <c r="AA5793" s="152">
        <v>1.2371982438331901</v>
      </c>
      <c r="AB5793" s="152">
        <v>1.23093377069263</v>
      </c>
      <c r="AC5793" s="152">
        <v>1.22728723305022</v>
      </c>
      <c r="AD5793" s="152">
        <v>1.22730446227868</v>
      </c>
      <c r="AE5793" s="152">
        <v>1.2286020387624601</v>
      </c>
      <c r="AF5793" s="152">
        <v>1.23045125541079</v>
      </c>
      <c r="AG5793" s="152">
        <v>1.23191002114617</v>
      </c>
      <c r="AH5793" s="152">
        <v>1.22764023059956</v>
      </c>
      <c r="AI5793" s="152">
        <v>1.22496236573907</v>
      </c>
      <c r="AJ5793" s="152">
        <v>1.2264232495565801</v>
      </c>
      <c r="AK5793" s="152">
        <v>1.2292796422353101</v>
      </c>
    </row>
    <row r="5794" spans="1:37" hidden="1" x14ac:dyDescent="0.3">
      <c r="A5794" s="151" t="str">
        <f t="shared" si="140"/>
        <v>SDGbaseWaS_2BF_v6_3PQXcpapr</v>
      </c>
      <c r="B5794" s="151" t="s">
        <v>220</v>
      </c>
      <c r="C5794" s="151" t="s">
        <v>305</v>
      </c>
      <c r="D5794" s="151" t="s">
        <v>120</v>
      </c>
      <c r="E5794" s="152" t="s">
        <v>159</v>
      </c>
      <c r="F5794" s="152">
        <v>1.3183205317003801</v>
      </c>
      <c r="G5794" s="152">
        <v>1.31824121621658</v>
      </c>
      <c r="H5794" s="152">
        <v>1.3096267528657699</v>
      </c>
      <c r="I5794" s="152">
        <v>1.3064225550868001</v>
      </c>
      <c r="J5794" s="152">
        <v>1.3042226155672501</v>
      </c>
      <c r="K5794" s="152">
        <v>1.2932250948121</v>
      </c>
      <c r="L5794" s="152">
        <v>1.29030967348904</v>
      </c>
      <c r="M5794" s="152">
        <v>1.30653937849986</v>
      </c>
      <c r="N5794" s="152">
        <v>1.3072405316004301</v>
      </c>
      <c r="O5794" s="152">
        <v>1.29728032458556</v>
      </c>
      <c r="P5794" s="152">
        <v>1.29855068715453</v>
      </c>
      <c r="Q5794" s="152">
        <v>1.30175116664102</v>
      </c>
      <c r="R5794" s="152">
        <v>1.27531897807091</v>
      </c>
      <c r="S5794" s="152">
        <v>1.2785609696778799</v>
      </c>
      <c r="T5794" s="152">
        <v>1.28146916962254</v>
      </c>
      <c r="U5794" s="152">
        <v>1.28456761863984</v>
      </c>
      <c r="V5794" s="152">
        <v>1.2878790951355299</v>
      </c>
      <c r="W5794" s="152">
        <v>1.28997572821385</v>
      </c>
      <c r="X5794" s="152">
        <v>1.29149177748572</v>
      </c>
      <c r="Y5794" s="152">
        <v>1.2917196107431299</v>
      </c>
      <c r="Z5794" s="152">
        <v>1.2912992268944199</v>
      </c>
      <c r="AA5794" s="152">
        <v>1.2911590444043499</v>
      </c>
      <c r="AB5794" s="152">
        <v>1.2851434141039</v>
      </c>
      <c r="AC5794" s="152">
        <v>1.28231237821595</v>
      </c>
      <c r="AD5794" s="152">
        <v>1.28275266668526</v>
      </c>
      <c r="AE5794" s="152">
        <v>1.28419947762922</v>
      </c>
      <c r="AF5794" s="152">
        <v>1.2858213700094201</v>
      </c>
      <c r="AG5794" s="152">
        <v>1.2859563743954601</v>
      </c>
      <c r="AH5794" s="152">
        <v>1.27734052678809</v>
      </c>
      <c r="AI5794" s="152">
        <v>1.26945193884812</v>
      </c>
      <c r="AJ5794" s="152">
        <v>1.2652730875467899</v>
      </c>
      <c r="AK5794" s="152">
        <v>1.2621749682563099</v>
      </c>
    </row>
    <row r="5795" spans="1:37" hidden="1" x14ac:dyDescent="0.3">
      <c r="A5795" s="151" t="str">
        <f t="shared" si="140"/>
        <v>SDGbaseWaS_2BF_v6_3PQXcprnt</v>
      </c>
      <c r="B5795" s="151" t="s">
        <v>220</v>
      </c>
      <c r="C5795" s="151" t="s">
        <v>305</v>
      </c>
      <c r="D5795" s="151" t="s">
        <v>120</v>
      </c>
      <c r="E5795" s="152" t="s">
        <v>104</v>
      </c>
      <c r="F5795" s="152">
        <v>1.4229191260929199</v>
      </c>
      <c r="G5795" s="152">
        <v>1.4532525439723201</v>
      </c>
      <c r="H5795" s="152">
        <v>1.4537866698928199</v>
      </c>
      <c r="I5795" s="152">
        <v>1.4555940363631199</v>
      </c>
      <c r="J5795" s="152">
        <v>1.44953658890168</v>
      </c>
      <c r="K5795" s="152">
        <v>1.4452770855256001</v>
      </c>
      <c r="L5795" s="152">
        <v>1.44490996591559</v>
      </c>
      <c r="M5795" s="152">
        <v>1.45045800916741</v>
      </c>
      <c r="N5795" s="152">
        <v>1.4519844252405001</v>
      </c>
      <c r="O5795" s="152">
        <v>1.44023947492138</v>
      </c>
      <c r="P5795" s="152">
        <v>1.44344475134608</v>
      </c>
      <c r="Q5795" s="152">
        <v>1.4485022147964901</v>
      </c>
      <c r="R5795" s="152">
        <v>1.44410268143272</v>
      </c>
      <c r="S5795" s="152">
        <v>1.4493222307421401</v>
      </c>
      <c r="T5795" s="152">
        <v>1.45354575614948</v>
      </c>
      <c r="U5795" s="152">
        <v>1.4581350205539401</v>
      </c>
      <c r="V5795" s="152">
        <v>1.4626172140750899</v>
      </c>
      <c r="W5795" s="152">
        <v>1.46559902861004</v>
      </c>
      <c r="X5795" s="152">
        <v>1.46754385105148</v>
      </c>
      <c r="Y5795" s="152">
        <v>1.4673552463109401</v>
      </c>
      <c r="Z5795" s="152">
        <v>1.4664982145164001</v>
      </c>
      <c r="AA5795" s="152">
        <v>1.4654712905904299</v>
      </c>
      <c r="AB5795" s="152">
        <v>1.4593063339479</v>
      </c>
      <c r="AC5795" s="152">
        <v>1.45668691869919</v>
      </c>
      <c r="AD5795" s="152">
        <v>1.4574568121496401</v>
      </c>
      <c r="AE5795" s="152">
        <v>1.45914965329049</v>
      </c>
      <c r="AF5795" s="152">
        <v>1.4609259542705699</v>
      </c>
      <c r="AG5795" s="152">
        <v>1.4615206976641399</v>
      </c>
      <c r="AH5795" s="152">
        <v>1.4484534785337799</v>
      </c>
      <c r="AI5795" s="152">
        <v>1.4371677028460399</v>
      </c>
      <c r="AJ5795" s="152">
        <v>1.4308764827298699</v>
      </c>
      <c r="AK5795" s="152">
        <v>1.42646030390434</v>
      </c>
    </row>
    <row r="5796" spans="1:37" hidden="1" x14ac:dyDescent="0.3">
      <c r="A5796" s="151" t="str">
        <f t="shared" si="140"/>
        <v>SDGbaseWaS_2BF_v6_3PQXcpetr-p</v>
      </c>
      <c r="B5796" s="151" t="s">
        <v>220</v>
      </c>
      <c r="C5796" s="151" t="s">
        <v>305</v>
      </c>
      <c r="D5796" s="151" t="s">
        <v>120</v>
      </c>
      <c r="E5796" s="152" t="s">
        <v>160</v>
      </c>
      <c r="F5796" s="152">
        <v>0.49747391548150599</v>
      </c>
      <c r="G5796" s="152">
        <v>0.50685910741319695</v>
      </c>
      <c r="H5796" s="152">
        <v>0.51157730175481897</v>
      </c>
      <c r="I5796" s="152">
        <v>0.51215442169582004</v>
      </c>
      <c r="J5796" s="152">
        <v>0.51354129288896599</v>
      </c>
      <c r="K5796" s="152">
        <v>0.51517613149123298</v>
      </c>
      <c r="L5796" s="152">
        <v>0.51721100920544705</v>
      </c>
      <c r="M5796" s="152">
        <v>0.52063637603416602</v>
      </c>
      <c r="N5796" s="152">
        <v>0.52396792684377202</v>
      </c>
      <c r="O5796" s="152">
        <v>0.54584554391296802</v>
      </c>
      <c r="P5796" s="152">
        <v>0.55127377936584998</v>
      </c>
      <c r="Q5796" s="152">
        <v>0.55255679811153102</v>
      </c>
      <c r="R5796" s="152">
        <v>0.55028395832975296</v>
      </c>
      <c r="S5796" s="152">
        <v>0.55122782674260595</v>
      </c>
      <c r="T5796" s="152">
        <v>0.55273147670130396</v>
      </c>
      <c r="U5796" s="152">
        <v>0.55434255217689998</v>
      </c>
      <c r="V5796" s="152">
        <v>0.55460633835861495</v>
      </c>
      <c r="W5796" s="152">
        <v>0.55571809595235899</v>
      </c>
      <c r="X5796" s="152">
        <v>0.55790072102348898</v>
      </c>
      <c r="Y5796" s="152">
        <v>0.558391963955017</v>
      </c>
      <c r="Z5796" s="152">
        <v>0.55804317971249096</v>
      </c>
      <c r="AA5796" s="152">
        <v>0.55912855611785295</v>
      </c>
      <c r="AB5796" s="152">
        <v>0.56466063829076396</v>
      </c>
      <c r="AC5796" s="152">
        <v>0.56750484358497499</v>
      </c>
      <c r="AD5796" s="152">
        <v>0.56850853568135296</v>
      </c>
      <c r="AE5796" s="152">
        <v>0.56862956899114703</v>
      </c>
      <c r="AF5796" s="152">
        <v>0.56858055259765705</v>
      </c>
      <c r="AG5796" s="152">
        <v>0.56824327326615798</v>
      </c>
      <c r="AH5796" s="152">
        <v>0.56714007686219903</v>
      </c>
      <c r="AI5796" s="152">
        <v>0.56243559713304103</v>
      </c>
      <c r="AJ5796" s="152">
        <v>0.558744400414389</v>
      </c>
      <c r="AK5796" s="152">
        <v>0.55513539537021706</v>
      </c>
    </row>
    <row r="5797" spans="1:37" hidden="1" x14ac:dyDescent="0.3">
      <c r="A5797" s="151" t="str">
        <f t="shared" si="140"/>
        <v>SDGbaseWaS_2BF_v6_3PQXcpetr-d</v>
      </c>
      <c r="B5797" s="151" t="s">
        <v>220</v>
      </c>
      <c r="C5797" s="151" t="s">
        <v>305</v>
      </c>
      <c r="D5797" s="151" t="s">
        <v>120</v>
      </c>
      <c r="E5797" s="152" t="s">
        <v>161</v>
      </c>
      <c r="F5797" s="152">
        <v>0.41672301972307102</v>
      </c>
      <c r="G5797" s="152">
        <v>0.42278123756763503</v>
      </c>
      <c r="H5797" s="152">
        <v>0.42571971767721201</v>
      </c>
      <c r="I5797" s="152">
        <v>0.42696835627255803</v>
      </c>
      <c r="J5797" s="152">
        <v>0.42734342939006398</v>
      </c>
      <c r="K5797" s="152">
        <v>0.42813390510214999</v>
      </c>
      <c r="L5797" s="152">
        <v>0.42935174780444801</v>
      </c>
      <c r="M5797" s="152">
        <v>0.43169692895687301</v>
      </c>
      <c r="N5797" s="152">
        <v>0.43397839683762701</v>
      </c>
      <c r="O5797" s="152">
        <v>0.44653227292987402</v>
      </c>
      <c r="P5797" s="152">
        <v>0.45042715169404401</v>
      </c>
      <c r="Q5797" s="152">
        <v>0.45193786737550901</v>
      </c>
      <c r="R5797" s="152">
        <v>0.45046124340053301</v>
      </c>
      <c r="S5797" s="152">
        <v>0.45159336156542301</v>
      </c>
      <c r="T5797" s="152">
        <v>0.452968011240723</v>
      </c>
      <c r="U5797" s="152">
        <v>0.45437697741899402</v>
      </c>
      <c r="V5797" s="152">
        <v>0.45496272278342298</v>
      </c>
      <c r="W5797" s="152">
        <v>0.45591503585499299</v>
      </c>
      <c r="X5797" s="152">
        <v>0.45739873764252498</v>
      </c>
      <c r="Y5797" s="152">
        <v>0.457755120604527</v>
      </c>
      <c r="Z5797" s="152">
        <v>0.457499782141778</v>
      </c>
      <c r="AA5797" s="152">
        <v>0.458116448363585</v>
      </c>
      <c r="AB5797" s="152">
        <v>0.46096467853034501</v>
      </c>
      <c r="AC5797" s="152">
        <v>0.46262909425190601</v>
      </c>
      <c r="AD5797" s="152">
        <v>0.46342897621062401</v>
      </c>
      <c r="AE5797" s="152">
        <v>0.46371758037009198</v>
      </c>
      <c r="AF5797" s="152">
        <v>0.463867046769114</v>
      </c>
      <c r="AG5797" s="152">
        <v>0.46361198610613402</v>
      </c>
      <c r="AH5797" s="152">
        <v>0.46214019528419997</v>
      </c>
      <c r="AI5797" s="152">
        <v>0.458441493119914</v>
      </c>
      <c r="AJ5797" s="152">
        <v>0.45570325395371503</v>
      </c>
      <c r="AK5797" s="152">
        <v>0.45310419756384901</v>
      </c>
    </row>
    <row r="5798" spans="1:37" hidden="1" x14ac:dyDescent="0.3">
      <c r="A5798" s="151" t="str">
        <f t="shared" si="140"/>
        <v>SDGbaseWaS_2BF_v6_3PQXcpetr-h</v>
      </c>
      <c r="B5798" s="151" t="s">
        <v>220</v>
      </c>
      <c r="C5798" s="151" t="s">
        <v>305</v>
      </c>
      <c r="D5798" s="151" t="s">
        <v>120</v>
      </c>
      <c r="E5798" s="152" t="s">
        <v>162</v>
      </c>
      <c r="F5798" s="152">
        <v>8.3408992767830703E-2</v>
      </c>
      <c r="G5798" s="152">
        <v>8.5460572336499799E-2</v>
      </c>
      <c r="H5798" s="152">
        <v>8.6590898630508895E-2</v>
      </c>
      <c r="I5798" s="152">
        <v>8.6449128517558094E-2</v>
      </c>
      <c r="J5798" s="152">
        <v>8.6623857989862704E-2</v>
      </c>
      <c r="K5798" s="152">
        <v>8.6885893770891398E-2</v>
      </c>
      <c r="L5798" s="152">
        <v>8.7190378392539999E-2</v>
      </c>
      <c r="M5798" s="152">
        <v>8.7709231465927906E-2</v>
      </c>
      <c r="N5798" s="152">
        <v>8.8163472519802402E-2</v>
      </c>
      <c r="O5798" s="152">
        <v>9.1135709344023194E-2</v>
      </c>
      <c r="P5798" s="152">
        <v>9.1900933076478605E-2</v>
      </c>
      <c r="Q5798" s="152">
        <v>9.2088174973574799E-2</v>
      </c>
      <c r="R5798" s="152">
        <v>9.1842330416601003E-2</v>
      </c>
      <c r="S5798" s="152">
        <v>9.1995927163541602E-2</v>
      </c>
      <c r="T5798" s="152">
        <v>9.2208092221447102E-2</v>
      </c>
      <c r="U5798" s="152">
        <v>9.2423893752257694E-2</v>
      </c>
      <c r="V5798" s="152">
        <v>9.2448710850389998E-2</v>
      </c>
      <c r="W5798" s="152">
        <v>9.2595591213167294E-2</v>
      </c>
      <c r="X5798" s="152">
        <v>9.2887695587918803E-2</v>
      </c>
      <c r="Y5798" s="152">
        <v>9.2863690447193503E-2</v>
      </c>
      <c r="Z5798" s="152">
        <v>9.27069290588967E-2</v>
      </c>
      <c r="AA5798" s="152">
        <v>9.2791301262778694E-2</v>
      </c>
      <c r="AB5798" s="152">
        <v>9.34600153828683E-2</v>
      </c>
      <c r="AC5798" s="152">
        <v>9.3742899149599795E-2</v>
      </c>
      <c r="AD5798" s="152">
        <v>9.3822001271893996E-2</v>
      </c>
      <c r="AE5798" s="152">
        <v>9.3807515130973199E-2</v>
      </c>
      <c r="AF5798" s="152">
        <v>9.3775550256793294E-2</v>
      </c>
      <c r="AG5798" s="152">
        <v>9.3674472472876594E-2</v>
      </c>
      <c r="AH5798" s="152">
        <v>9.3389276759322001E-2</v>
      </c>
      <c r="AI5798" s="152">
        <v>9.2570839327613702E-2</v>
      </c>
      <c r="AJ5798" s="152">
        <v>9.1961577092992297E-2</v>
      </c>
      <c r="AK5798" s="152">
        <v>9.1381905811442704E-2</v>
      </c>
    </row>
    <row r="5799" spans="1:37" hidden="1" x14ac:dyDescent="0.3">
      <c r="A5799" s="151" t="str">
        <f t="shared" si="140"/>
        <v>SDGbaseWaS_2BF_v6_3PQXcpetr-k</v>
      </c>
      <c r="B5799" s="151" t="s">
        <v>220</v>
      </c>
      <c r="C5799" s="151" t="s">
        <v>305</v>
      </c>
      <c r="D5799" s="151" t="s">
        <v>120</v>
      </c>
      <c r="E5799" s="152" t="s">
        <v>163</v>
      </c>
      <c r="F5799" s="152">
        <v>0.25572651944824298</v>
      </c>
      <c r="G5799" s="152">
        <v>0.26327551869695398</v>
      </c>
      <c r="H5799" s="152">
        <v>0.26707096801735403</v>
      </c>
      <c r="I5799" s="152">
        <v>0.26629688542440599</v>
      </c>
      <c r="J5799" s="152">
        <v>0.26875746834659903</v>
      </c>
      <c r="K5799" s="152">
        <v>0.27081585560666399</v>
      </c>
      <c r="L5799" s="152">
        <v>0.27294113943353898</v>
      </c>
      <c r="M5799" s="152">
        <v>0.27589737615606202</v>
      </c>
      <c r="N5799" s="152">
        <v>0.278880203232936</v>
      </c>
      <c r="O5799" s="152">
        <v>0.30338331493547999</v>
      </c>
      <c r="P5799" s="152">
        <v>0.30781772710821598</v>
      </c>
      <c r="Q5799" s="152">
        <v>0.30766843532013799</v>
      </c>
      <c r="R5799" s="152">
        <v>0.30533050989974497</v>
      </c>
      <c r="S5799" s="152">
        <v>0.305140643956819</v>
      </c>
      <c r="T5799" s="152">
        <v>0.30577427083437803</v>
      </c>
      <c r="U5799" s="152">
        <v>0.30660808176674498</v>
      </c>
      <c r="V5799" s="152">
        <v>0.30605296577366697</v>
      </c>
      <c r="W5799" s="152">
        <v>0.30667313859365802</v>
      </c>
      <c r="X5799" s="152">
        <v>0.30866088839230199</v>
      </c>
      <c r="Y5799" s="152">
        <v>0.30926975616900199</v>
      </c>
      <c r="Z5799" s="152">
        <v>0.30924310572413599</v>
      </c>
      <c r="AA5799" s="152">
        <v>0.31061806671809999</v>
      </c>
      <c r="AB5799" s="152">
        <v>0.31766205192487201</v>
      </c>
      <c r="AC5799" s="152">
        <v>0.32102428249703002</v>
      </c>
      <c r="AD5799" s="152">
        <v>0.32183534314203599</v>
      </c>
      <c r="AE5799" s="152">
        <v>0.321605723940668</v>
      </c>
      <c r="AF5799" s="152">
        <v>0.32125530418829901</v>
      </c>
      <c r="AG5799" s="152">
        <v>0.321133073977386</v>
      </c>
      <c r="AH5799" s="152">
        <v>0.32190329840165599</v>
      </c>
      <c r="AI5799" s="152">
        <v>0.31906844111829602</v>
      </c>
      <c r="AJ5799" s="152">
        <v>0.31643641000867601</v>
      </c>
      <c r="AK5799" s="152">
        <v>0.313666838598749</v>
      </c>
    </row>
    <row r="5800" spans="1:37" hidden="1" x14ac:dyDescent="0.3">
      <c r="A5800" s="151" t="str">
        <f t="shared" si="140"/>
        <v>SDGbaseWaS_2BF_v6_3PQXcpetr-l</v>
      </c>
      <c r="B5800" s="151" t="s">
        <v>220</v>
      </c>
      <c r="C5800" s="151" t="s">
        <v>305</v>
      </c>
      <c r="D5800" s="151" t="s">
        <v>120</v>
      </c>
      <c r="E5800" s="152" t="s">
        <v>164</v>
      </c>
      <c r="F5800" s="152">
        <v>0.97343121913291497</v>
      </c>
      <c r="G5800" s="152">
        <v>0.98889373484163001</v>
      </c>
      <c r="H5800" s="152">
        <v>0.996412199800639</v>
      </c>
      <c r="I5800" s="152">
        <v>0.99881032106069101</v>
      </c>
      <c r="J5800" s="152">
        <v>1.00062580623658</v>
      </c>
      <c r="K5800" s="152">
        <v>1.00312403554658</v>
      </c>
      <c r="L5800" s="152">
        <v>1.0065532655232601</v>
      </c>
      <c r="M5800" s="152">
        <v>1.0126830320075599</v>
      </c>
      <c r="N5800" s="152">
        <v>1.0187141916104001</v>
      </c>
      <c r="O5800" s="152">
        <v>1.05539777766847</v>
      </c>
      <c r="P5800" s="152">
        <v>1.06542209023757</v>
      </c>
      <c r="Q5800" s="152">
        <v>1.06849884839639</v>
      </c>
      <c r="R5800" s="152">
        <v>1.0643880852094101</v>
      </c>
      <c r="S5800" s="152">
        <v>1.0666561225103299</v>
      </c>
      <c r="T5800" s="152">
        <v>1.0697920627382</v>
      </c>
      <c r="U5800" s="152">
        <v>1.0730900676815101</v>
      </c>
      <c r="V5800" s="152">
        <v>1.07407693177476</v>
      </c>
      <c r="W5800" s="152">
        <v>1.07633145162136</v>
      </c>
      <c r="X5800" s="152">
        <v>1.0802822111608701</v>
      </c>
      <c r="Y5800" s="152">
        <v>1.0813212719551</v>
      </c>
      <c r="Z5800" s="152">
        <v>1.0808182030448401</v>
      </c>
      <c r="AA5800" s="152">
        <v>1.0827189654024501</v>
      </c>
      <c r="AB5800" s="152">
        <v>1.0917260910794</v>
      </c>
      <c r="AC5800" s="152">
        <v>1.09668667087834</v>
      </c>
      <c r="AD5800" s="152">
        <v>1.0987236852314499</v>
      </c>
      <c r="AE5800" s="152">
        <v>1.09923544022164</v>
      </c>
      <c r="AF5800" s="152">
        <v>1.0994034750942601</v>
      </c>
      <c r="AG5800" s="152">
        <v>1.0988386565605199</v>
      </c>
      <c r="AH5800" s="152">
        <v>1.09615539068848</v>
      </c>
      <c r="AI5800" s="152">
        <v>1.08728681328224</v>
      </c>
      <c r="AJ5800" s="152">
        <v>1.0804815037761799</v>
      </c>
      <c r="AK5800" s="152">
        <v>1.07390067570361</v>
      </c>
    </row>
    <row r="5801" spans="1:37" hidden="1" x14ac:dyDescent="0.3">
      <c r="A5801" s="151" t="str">
        <f t="shared" si="140"/>
        <v>SDGbaseWaS_2BF_v6_3PQXchydr</v>
      </c>
      <c r="B5801" s="151" t="s">
        <v>220</v>
      </c>
      <c r="C5801" s="151" t="s">
        <v>305</v>
      </c>
      <c r="D5801" s="151" t="s">
        <v>120</v>
      </c>
      <c r="E5801" s="152" t="s">
        <v>165</v>
      </c>
      <c r="F5801" s="152">
        <v>0.90525772545483896</v>
      </c>
      <c r="G5801" s="152">
        <v>0.92752400864925899</v>
      </c>
      <c r="H5801" s="152">
        <v>0.939791709960341</v>
      </c>
      <c r="I5801" s="152">
        <v>0.93825304505469298</v>
      </c>
      <c r="J5801" s="152">
        <v>0.94014942576161098</v>
      </c>
      <c r="K5801" s="152">
        <v>0.94299336269515199</v>
      </c>
      <c r="L5801" s="152">
        <v>0.94629800703724098</v>
      </c>
      <c r="M5801" s="152">
        <v>0.95192924340006002</v>
      </c>
      <c r="N5801" s="152">
        <v>0.95685923007887896</v>
      </c>
      <c r="O5801" s="152">
        <v>0.98911762641866496</v>
      </c>
      <c r="P5801" s="152">
        <v>0.99742278240385895</v>
      </c>
      <c r="Q5801" s="152">
        <v>0.99945496344636198</v>
      </c>
      <c r="R5801" s="152">
        <v>0.99678675373567605</v>
      </c>
      <c r="S5801" s="152">
        <v>0.998453775925499</v>
      </c>
      <c r="T5801" s="152">
        <v>1.0007564539865299</v>
      </c>
      <c r="U5801" s="152">
        <v>1.00309859955678</v>
      </c>
      <c r="V5801" s="152">
        <v>1.00336794545221</v>
      </c>
      <c r="W5801" s="152">
        <v>1.00496207311967</v>
      </c>
      <c r="X5801" s="152">
        <v>1.0081323512914799</v>
      </c>
      <c r="Y5801" s="152">
        <v>1.00787181808274</v>
      </c>
      <c r="Z5801" s="152">
        <v>1.0061704493580601</v>
      </c>
      <c r="AA5801" s="152">
        <v>1.00708616104152</v>
      </c>
      <c r="AB5801" s="152">
        <v>1.01434387513114</v>
      </c>
      <c r="AC5801" s="152">
        <v>1.0174140802391201</v>
      </c>
      <c r="AD5801" s="152">
        <v>1.0182725944417099</v>
      </c>
      <c r="AE5801" s="152">
        <v>1.01811537288898</v>
      </c>
      <c r="AF5801" s="152">
        <v>1.01776845051996</v>
      </c>
      <c r="AG5801" s="152">
        <v>1.0166714291829799</v>
      </c>
      <c r="AH5801" s="152">
        <v>1.01357613196868</v>
      </c>
      <c r="AI5801" s="152">
        <v>1.0046934349863199</v>
      </c>
      <c r="AJ5801" s="152">
        <v>0.99808096640335198</v>
      </c>
      <c r="AK5801" s="152">
        <v>0.99178965549748199</v>
      </c>
    </row>
    <row r="5802" spans="1:37" hidden="1" x14ac:dyDescent="0.3">
      <c r="A5802" s="151" t="str">
        <f t="shared" si="140"/>
        <v>SDGbaseWaS_2BF_v6_3PQXcammo</v>
      </c>
      <c r="B5802" s="151" t="s">
        <v>220</v>
      </c>
      <c r="C5802" s="151" t="s">
        <v>305</v>
      </c>
      <c r="D5802" s="151" t="s">
        <v>120</v>
      </c>
      <c r="E5802" s="152" t="s">
        <v>166</v>
      </c>
      <c r="F5802" s="152">
        <v>1.19043107039864</v>
      </c>
      <c r="G5802" s="152">
        <v>0.78351472719769499</v>
      </c>
      <c r="H5802" s="152">
        <v>0.78428623661133001</v>
      </c>
      <c r="I5802" s="152">
        <v>0.788628835906382</v>
      </c>
      <c r="J5802" s="152">
        <v>0.78337472263859498</v>
      </c>
      <c r="K5802" s="152">
        <v>0.78033173938846301</v>
      </c>
      <c r="L5802" s="152">
        <v>0.77832601287261804</v>
      </c>
      <c r="M5802" s="152">
        <v>0.77757036926684497</v>
      </c>
      <c r="N5802" s="152">
        <v>0.77676269898621697</v>
      </c>
      <c r="O5802" s="152">
        <v>0.76511514929482305</v>
      </c>
      <c r="P5802" s="152">
        <v>0.76366050480437797</v>
      </c>
      <c r="Q5802" s="152">
        <v>0.76420547510258396</v>
      </c>
      <c r="R5802" s="152">
        <v>0.76054375446617095</v>
      </c>
      <c r="S5802" s="152">
        <v>0.76076600740846001</v>
      </c>
      <c r="T5802" s="152">
        <v>0.76103219063413097</v>
      </c>
      <c r="U5802" s="152">
        <v>0.76130573554626602</v>
      </c>
      <c r="V5802" s="152">
        <v>0.76140646053066197</v>
      </c>
      <c r="W5802" s="152">
        <v>0.76069742303537902</v>
      </c>
      <c r="X5802" s="152">
        <v>0.75946300029730496</v>
      </c>
      <c r="Y5802" s="152">
        <v>0.88291533569184599</v>
      </c>
      <c r="Z5802" s="152">
        <v>1.0114428338414401</v>
      </c>
      <c r="AA5802" s="152">
        <v>1.1471336018381599</v>
      </c>
      <c r="AB5802" s="152">
        <v>1.17437840778434</v>
      </c>
      <c r="AC5802" s="152">
        <v>1.20309277175133</v>
      </c>
      <c r="AD5802" s="152">
        <v>1.2331869973790299</v>
      </c>
      <c r="AE5802" s="152">
        <v>1.2639608478328299</v>
      </c>
      <c r="AF5802" s="152">
        <v>1.2944658712650401</v>
      </c>
      <c r="AG5802" s="152">
        <v>1.32567029076584</v>
      </c>
      <c r="AH5802" s="152">
        <v>1.35049590282127</v>
      </c>
      <c r="AI5802" s="152">
        <v>1.37241006294449</v>
      </c>
      <c r="AJ5802" s="152">
        <v>1.3976403559480599</v>
      </c>
      <c r="AK5802" s="152">
        <v>1.42371055006507</v>
      </c>
    </row>
    <row r="5803" spans="1:37" hidden="1" x14ac:dyDescent="0.3">
      <c r="A5803" s="151" t="str">
        <f t="shared" si="140"/>
        <v>SDGbaseWaS_2BF_v6_3PQXcbchm</v>
      </c>
      <c r="B5803" s="151" t="s">
        <v>220</v>
      </c>
      <c r="C5803" s="151" t="s">
        <v>305</v>
      </c>
      <c r="D5803" s="151" t="s">
        <v>120</v>
      </c>
      <c r="E5803" s="152" t="s">
        <v>167</v>
      </c>
      <c r="F5803" s="152">
        <v>1.1904310703991301</v>
      </c>
      <c r="G5803" s="152">
        <v>1.2192308032981201</v>
      </c>
      <c r="H5803" s="152">
        <v>1.23507244369386</v>
      </c>
      <c r="I5803" s="152">
        <v>1.2332645723365201</v>
      </c>
      <c r="J5803" s="152">
        <v>1.23560958290999</v>
      </c>
      <c r="K5803" s="152">
        <v>1.2392325383516301</v>
      </c>
      <c r="L5803" s="152">
        <v>1.2434862902091099</v>
      </c>
      <c r="M5803" s="152">
        <v>1.2507963511434199</v>
      </c>
      <c r="N5803" s="152">
        <v>1.25719925830471</v>
      </c>
      <c r="O5803" s="152">
        <v>1.29859427903247</v>
      </c>
      <c r="P5803" s="152">
        <v>1.30941700432325</v>
      </c>
      <c r="Q5803" s="152">
        <v>1.3121871576706801</v>
      </c>
      <c r="R5803" s="152">
        <v>1.30873290886625</v>
      </c>
      <c r="S5803" s="152">
        <v>1.3109972660696001</v>
      </c>
      <c r="T5803" s="152">
        <v>1.31405934198112</v>
      </c>
      <c r="U5803" s="152">
        <v>1.3171653373571399</v>
      </c>
      <c r="V5803" s="152">
        <v>1.31760003589501</v>
      </c>
      <c r="W5803" s="152">
        <v>1.31971060251371</v>
      </c>
      <c r="X5803" s="152">
        <v>1.32382671898853</v>
      </c>
      <c r="Y5803" s="152">
        <v>1.3234993203127099</v>
      </c>
      <c r="Z5803" s="152">
        <v>1.3212941324024601</v>
      </c>
      <c r="AA5803" s="152">
        <v>1.3224622578516401</v>
      </c>
      <c r="AB5803" s="152">
        <v>1.3317024319097699</v>
      </c>
      <c r="AC5803" s="152">
        <v>1.3356405342623601</v>
      </c>
      <c r="AD5803" s="152">
        <v>1.33678361839181</v>
      </c>
      <c r="AE5803" s="152">
        <v>1.33662425013927</v>
      </c>
      <c r="AF5803" s="152">
        <v>1.3362132737069901</v>
      </c>
      <c r="AG5803" s="152">
        <v>1.33478752408751</v>
      </c>
      <c r="AH5803" s="152">
        <v>1.3306296681313601</v>
      </c>
      <c r="AI5803" s="152">
        <v>1.31900611008845</v>
      </c>
      <c r="AJ5803" s="152">
        <v>1.3103809658643599</v>
      </c>
      <c r="AK5803" s="152">
        <v>1.3021886008525001</v>
      </c>
    </row>
    <row r="5804" spans="1:37" hidden="1" x14ac:dyDescent="0.3">
      <c r="A5804" s="151" t="str">
        <f t="shared" si="140"/>
        <v>SDGbaseWaS_2BF_v6_3PQXcochm</v>
      </c>
      <c r="B5804" s="151" t="s">
        <v>220</v>
      </c>
      <c r="C5804" s="151" t="s">
        <v>305</v>
      </c>
      <c r="D5804" s="151" t="s">
        <v>120</v>
      </c>
      <c r="E5804" s="152" t="s">
        <v>168</v>
      </c>
      <c r="F5804" s="152">
        <v>1.3021397686218801</v>
      </c>
      <c r="G5804" s="152">
        <v>1.32953818605719</v>
      </c>
      <c r="H5804" s="152">
        <v>1.34416826329148</v>
      </c>
      <c r="I5804" s="152">
        <v>1.34413618585891</v>
      </c>
      <c r="J5804" s="152">
        <v>1.3463093764838701</v>
      </c>
      <c r="K5804" s="152">
        <v>1.34982276418449</v>
      </c>
      <c r="L5804" s="152">
        <v>1.35423863039173</v>
      </c>
      <c r="M5804" s="152">
        <v>1.3620642300250601</v>
      </c>
      <c r="N5804" s="152">
        <v>1.36917017385499</v>
      </c>
      <c r="O5804" s="152">
        <v>1.4130440810456399</v>
      </c>
      <c r="P5804" s="152">
        <v>1.4250768982558399</v>
      </c>
      <c r="Q5804" s="152">
        <v>1.4286377721913099</v>
      </c>
      <c r="R5804" s="152">
        <v>1.4245187878741501</v>
      </c>
      <c r="S5804" s="152">
        <v>1.42732068105509</v>
      </c>
      <c r="T5804" s="152">
        <v>1.4309827295448601</v>
      </c>
      <c r="U5804" s="152">
        <v>1.4347196804208</v>
      </c>
      <c r="V5804" s="152">
        <v>1.43561820937891</v>
      </c>
      <c r="W5804" s="152">
        <v>1.4381539503484899</v>
      </c>
      <c r="X5804" s="152">
        <v>1.44274351305569</v>
      </c>
      <c r="Y5804" s="152">
        <v>1.44289799794313</v>
      </c>
      <c r="Z5804" s="152">
        <v>1.4410357715770199</v>
      </c>
      <c r="AA5804" s="152">
        <v>1.4425709899919299</v>
      </c>
      <c r="AB5804" s="152">
        <v>1.45247859061351</v>
      </c>
      <c r="AC5804" s="152">
        <v>1.45717908314466</v>
      </c>
      <c r="AD5804" s="152">
        <v>1.4588617200605201</v>
      </c>
      <c r="AE5804" s="152">
        <v>1.4590326043572399</v>
      </c>
      <c r="AF5804" s="152">
        <v>1.45887316943486</v>
      </c>
      <c r="AG5804" s="152">
        <v>1.4575706796157299</v>
      </c>
      <c r="AH5804" s="152">
        <v>1.4530715629376001</v>
      </c>
      <c r="AI5804" s="152">
        <v>1.4407232478474099</v>
      </c>
      <c r="AJ5804" s="152">
        <v>1.4315459558636101</v>
      </c>
      <c r="AK5804" s="152">
        <v>1.4228204632632</v>
      </c>
    </row>
    <row r="5805" spans="1:37" hidden="1" x14ac:dyDescent="0.3">
      <c r="A5805" s="151" t="str">
        <f t="shared" si="140"/>
        <v>SDGbaseWaS_2BF_v6_3PQXcrubb</v>
      </c>
      <c r="B5805" s="151" t="s">
        <v>220</v>
      </c>
      <c r="C5805" s="151" t="s">
        <v>305</v>
      </c>
      <c r="D5805" s="151" t="s">
        <v>120</v>
      </c>
      <c r="E5805" s="152" t="s">
        <v>105</v>
      </c>
      <c r="F5805" s="152">
        <v>1.26969209312609</v>
      </c>
      <c r="G5805" s="152">
        <v>1.27810363292436</v>
      </c>
      <c r="H5805" s="152">
        <v>1.2857186141361301</v>
      </c>
      <c r="I5805" s="152">
        <v>1.2858354028541199</v>
      </c>
      <c r="J5805" s="152">
        <v>1.2847802381444899</v>
      </c>
      <c r="K5805" s="152">
        <v>1.28604044527371</v>
      </c>
      <c r="L5805" s="152">
        <v>1.2883931184763</v>
      </c>
      <c r="M5805" s="152">
        <v>1.2929925894329</v>
      </c>
      <c r="N5805" s="152">
        <v>1.2970743123175299</v>
      </c>
      <c r="O5805" s="152">
        <v>1.31307579937275</v>
      </c>
      <c r="P5805" s="152">
        <v>1.3197696205554199</v>
      </c>
      <c r="Q5805" s="152">
        <v>1.32323871550846</v>
      </c>
      <c r="R5805" s="152">
        <v>1.3224570972610199</v>
      </c>
      <c r="S5805" s="152">
        <v>1.32607340708914</v>
      </c>
      <c r="T5805" s="152">
        <v>1.3297172364441101</v>
      </c>
      <c r="U5805" s="152">
        <v>1.3336688741982401</v>
      </c>
      <c r="V5805" s="152">
        <v>1.33597190732452</v>
      </c>
      <c r="W5805" s="152">
        <v>1.3388697405230301</v>
      </c>
      <c r="X5805" s="152">
        <v>1.3429567535665901</v>
      </c>
      <c r="Y5805" s="152">
        <v>1.34486228772229</v>
      </c>
      <c r="Z5805" s="152">
        <v>1.3460973509048899</v>
      </c>
      <c r="AA5805" s="152">
        <v>1.35003684941459</v>
      </c>
      <c r="AB5805" s="152">
        <v>1.3524225648602399</v>
      </c>
      <c r="AC5805" s="152">
        <v>1.3537412413357299</v>
      </c>
      <c r="AD5805" s="152">
        <v>1.35579777245269</v>
      </c>
      <c r="AE5805" s="152">
        <v>1.35746523728863</v>
      </c>
      <c r="AF5805" s="152">
        <v>1.3588316856156699</v>
      </c>
      <c r="AG5805" s="152">
        <v>1.3588355313782099</v>
      </c>
      <c r="AH5805" s="152">
        <v>1.35161786254963</v>
      </c>
      <c r="AI5805" s="152">
        <v>1.34125258681281</v>
      </c>
      <c r="AJ5805" s="152">
        <v>1.33442031800698</v>
      </c>
      <c r="AK5805" s="152">
        <v>1.3287597353716001</v>
      </c>
    </row>
    <row r="5806" spans="1:37" hidden="1" x14ac:dyDescent="0.3">
      <c r="A5806" s="151" t="str">
        <f t="shared" si="140"/>
        <v>SDGbaseWaS_2BF_v6_3PQXcplas</v>
      </c>
      <c r="B5806" s="151" t="s">
        <v>220</v>
      </c>
      <c r="C5806" s="151" t="s">
        <v>305</v>
      </c>
      <c r="D5806" s="151" t="s">
        <v>120</v>
      </c>
      <c r="E5806" s="152" t="s">
        <v>106</v>
      </c>
      <c r="F5806" s="152">
        <v>1.4958932107925</v>
      </c>
      <c r="G5806" s="152">
        <v>1.5158195844267099</v>
      </c>
      <c r="H5806" s="152">
        <v>1.52217781255479</v>
      </c>
      <c r="I5806" s="152">
        <v>1.52376919707341</v>
      </c>
      <c r="J5806" s="152">
        <v>1.51824416295793</v>
      </c>
      <c r="K5806" s="152">
        <v>1.5163342244019</v>
      </c>
      <c r="L5806" s="152">
        <v>1.51703749956089</v>
      </c>
      <c r="M5806" s="152">
        <v>1.52166509538629</v>
      </c>
      <c r="N5806" s="152">
        <v>1.5243332780435801</v>
      </c>
      <c r="O5806" s="152">
        <v>1.5230038935733701</v>
      </c>
      <c r="P5806" s="152">
        <v>1.5284970552410699</v>
      </c>
      <c r="Q5806" s="152">
        <v>1.5338409231057</v>
      </c>
      <c r="R5806" s="152">
        <v>1.5317716172275</v>
      </c>
      <c r="S5806" s="152">
        <v>1.5371671332908801</v>
      </c>
      <c r="T5806" s="152">
        <v>1.54165514739274</v>
      </c>
      <c r="U5806" s="152">
        <v>1.5462744942831499</v>
      </c>
      <c r="V5806" s="152">
        <v>1.54979367664523</v>
      </c>
      <c r="W5806" s="152">
        <v>1.5527764584689601</v>
      </c>
      <c r="X5806" s="152">
        <v>1.5557807835787001</v>
      </c>
      <c r="Y5806" s="152">
        <v>1.5573980460007999</v>
      </c>
      <c r="Z5806" s="152">
        <v>1.55804821190069</v>
      </c>
      <c r="AA5806" s="152">
        <v>1.5600488741543199</v>
      </c>
      <c r="AB5806" s="152">
        <v>1.5567984375286601</v>
      </c>
      <c r="AC5806" s="152">
        <v>1.55559065348185</v>
      </c>
      <c r="AD5806" s="152">
        <v>1.5568869127955001</v>
      </c>
      <c r="AE5806" s="152">
        <v>1.55872066095464</v>
      </c>
      <c r="AF5806" s="152">
        <v>1.5605134948111501</v>
      </c>
      <c r="AG5806" s="152">
        <v>1.56049648148353</v>
      </c>
      <c r="AH5806" s="152">
        <v>1.54818400732462</v>
      </c>
      <c r="AI5806" s="152">
        <v>1.53534153037278</v>
      </c>
      <c r="AJ5806" s="152">
        <v>1.5276053392738</v>
      </c>
      <c r="AK5806" s="152">
        <v>1.5214403181477101</v>
      </c>
    </row>
    <row r="5807" spans="1:37" hidden="1" x14ac:dyDescent="0.3">
      <c r="A5807" s="151" t="str">
        <f t="shared" si="140"/>
        <v>SDGbaseWaS_2BF_v6_3PQXcnmet</v>
      </c>
      <c r="B5807" s="151" t="s">
        <v>220</v>
      </c>
      <c r="C5807" s="151" t="s">
        <v>305</v>
      </c>
      <c r="D5807" s="151" t="s">
        <v>120</v>
      </c>
      <c r="E5807" s="152" t="s">
        <v>107</v>
      </c>
      <c r="F5807" s="152">
        <v>1.40438623929439</v>
      </c>
      <c r="G5807" s="152">
        <v>1.4287837296658901</v>
      </c>
      <c r="H5807" s="152">
        <v>1.4280976139718</v>
      </c>
      <c r="I5807" s="152">
        <v>1.4413773955942899</v>
      </c>
      <c r="J5807" s="152">
        <v>1.4309928929696201</v>
      </c>
      <c r="K5807" s="152">
        <v>1.42488958357326</v>
      </c>
      <c r="L5807" s="152">
        <v>1.42119358187546</v>
      </c>
      <c r="M5807" s="152">
        <v>1.41999560679207</v>
      </c>
      <c r="N5807" s="152">
        <v>1.41716614085675</v>
      </c>
      <c r="O5807" s="152">
        <v>1.4030441464091199</v>
      </c>
      <c r="P5807" s="152">
        <v>1.4009099483376599</v>
      </c>
      <c r="Q5807" s="152">
        <v>1.4021583237392301</v>
      </c>
      <c r="R5807" s="152">
        <v>1.39135153044441</v>
      </c>
      <c r="S5807" s="152">
        <v>1.39834826908862</v>
      </c>
      <c r="T5807" s="152">
        <v>1.4042407635181999</v>
      </c>
      <c r="U5807" s="152">
        <v>1.4089316241674801</v>
      </c>
      <c r="V5807" s="152">
        <v>1.4139491292583199</v>
      </c>
      <c r="W5807" s="152">
        <v>1.4182701180221899</v>
      </c>
      <c r="X5807" s="152">
        <v>1.4226530411476599</v>
      </c>
      <c r="Y5807" s="152">
        <v>1.4240140313994001</v>
      </c>
      <c r="Z5807" s="152">
        <v>1.4250824140668401</v>
      </c>
      <c r="AA5807" s="152">
        <v>1.42574004551612</v>
      </c>
      <c r="AB5807" s="152">
        <v>1.41906375084323</v>
      </c>
      <c r="AC5807" s="152">
        <v>1.4158244016810999</v>
      </c>
      <c r="AD5807" s="152">
        <v>1.41697665979584</v>
      </c>
      <c r="AE5807" s="152">
        <v>1.4195593754470901</v>
      </c>
      <c r="AF5807" s="152">
        <v>1.4229241149090199</v>
      </c>
      <c r="AG5807" s="152">
        <v>1.43256608247937</v>
      </c>
      <c r="AH5807" s="152">
        <v>1.43255532749477</v>
      </c>
      <c r="AI5807" s="152">
        <v>1.43307929059789</v>
      </c>
      <c r="AJ5807" s="152">
        <v>1.43841562563564</v>
      </c>
      <c r="AK5807" s="152">
        <v>1.44621286245291</v>
      </c>
    </row>
    <row r="5808" spans="1:37" hidden="1" x14ac:dyDescent="0.3">
      <c r="A5808" s="151" t="str">
        <f t="shared" si="140"/>
        <v>SDGbaseWaS_2BF_v6_3PQXciron</v>
      </c>
      <c r="B5808" s="151" t="s">
        <v>220</v>
      </c>
      <c r="C5808" s="151" t="s">
        <v>305</v>
      </c>
      <c r="D5808" s="151" t="s">
        <v>120</v>
      </c>
      <c r="E5808" s="152" t="s">
        <v>169</v>
      </c>
      <c r="F5808" s="152">
        <v>1.2185849816788801</v>
      </c>
      <c r="G5808" s="152">
        <v>1.3447461996082499</v>
      </c>
      <c r="H5808" s="152">
        <v>1.36960823939356</v>
      </c>
      <c r="I5808" s="152">
        <v>1.39612754390206</v>
      </c>
      <c r="J5808" s="152">
        <v>1.4005501361816499</v>
      </c>
      <c r="K5808" s="152">
        <v>1.4020371387002999</v>
      </c>
      <c r="L5808" s="152">
        <v>1.3931202711539401</v>
      </c>
      <c r="M5808" s="152">
        <v>1.3807961626457801</v>
      </c>
      <c r="N5808" s="152">
        <v>1.37041784927729</v>
      </c>
      <c r="O5808" s="152">
        <v>1.33432897702713</v>
      </c>
      <c r="P5808" s="152">
        <v>1.32841437011917</v>
      </c>
      <c r="Q5808" s="152">
        <v>1.3313062842319701</v>
      </c>
      <c r="R5808" s="152">
        <v>1.3287956879275</v>
      </c>
      <c r="S5808" s="152">
        <v>1.3324018217531299</v>
      </c>
      <c r="T5808" s="152">
        <v>1.3370202249241201</v>
      </c>
      <c r="U5808" s="152">
        <v>1.3384763284408601</v>
      </c>
      <c r="V5808" s="152">
        <v>1.28215465490451</v>
      </c>
      <c r="W5808" s="152">
        <v>1.2802830205427</v>
      </c>
      <c r="X5808" s="152">
        <v>1.37325387879745</v>
      </c>
      <c r="Y5808" s="152">
        <v>1.3725882165194001</v>
      </c>
      <c r="Z5808" s="152">
        <v>1.37361728046777</v>
      </c>
      <c r="AA5808" s="152">
        <v>1.3762093771956401</v>
      </c>
      <c r="AB5808" s="152">
        <v>1.3800070430756399</v>
      </c>
      <c r="AC5808" s="152">
        <v>1.38353901454851</v>
      </c>
      <c r="AD5808" s="152">
        <v>1.38450424599851</v>
      </c>
      <c r="AE5808" s="152">
        <v>1.38415696334186</v>
      </c>
      <c r="AF5808" s="152">
        <v>1.3822042412708</v>
      </c>
      <c r="AG5808" s="152">
        <v>1.38847094712316</v>
      </c>
      <c r="AH5808" s="152">
        <v>1.40548950167471</v>
      </c>
      <c r="AI5808" s="152">
        <v>1.4267206172356699</v>
      </c>
      <c r="AJ5808" s="152">
        <v>1.4405722738323501</v>
      </c>
      <c r="AK5808" s="152">
        <v>1.45598617371959</v>
      </c>
    </row>
    <row r="5809" spans="1:37" hidden="1" x14ac:dyDescent="0.3">
      <c r="A5809" s="151" t="str">
        <f t="shared" si="140"/>
        <v>SDGbaseWaS_2BF_v6_3PQXcnfrm</v>
      </c>
      <c r="B5809" s="151" t="s">
        <v>220</v>
      </c>
      <c r="C5809" s="151" t="s">
        <v>305</v>
      </c>
      <c r="D5809" s="151" t="s">
        <v>120</v>
      </c>
      <c r="E5809" s="152" t="s">
        <v>108</v>
      </c>
      <c r="F5809" s="152">
        <v>1.2468797409207899</v>
      </c>
      <c r="G5809" s="152">
        <v>1.29230459056493</v>
      </c>
      <c r="H5809" s="152">
        <v>1.35235927526472</v>
      </c>
      <c r="I5809" s="152">
        <v>1.4137320895387</v>
      </c>
      <c r="J5809" s="152">
        <v>1.44541626516522</v>
      </c>
      <c r="K5809" s="152">
        <v>1.4632304667015299</v>
      </c>
      <c r="L5809" s="152">
        <v>1.46354416033682</v>
      </c>
      <c r="M5809" s="152">
        <v>1.4219680590522801</v>
      </c>
      <c r="N5809" s="152">
        <v>1.3963424152675299</v>
      </c>
      <c r="O5809" s="152">
        <v>1.3350900979981499</v>
      </c>
      <c r="P5809" s="152">
        <v>1.31214586958547</v>
      </c>
      <c r="Q5809" s="152">
        <v>1.30684318742712</v>
      </c>
      <c r="R5809" s="152">
        <v>1.29897818454794</v>
      </c>
      <c r="S5809" s="152">
        <v>1.3024108949919999</v>
      </c>
      <c r="T5809" s="152">
        <v>1.3055432263851201</v>
      </c>
      <c r="U5809" s="152">
        <v>1.3034009293418101</v>
      </c>
      <c r="V5809" s="152">
        <v>1.2750468731962501</v>
      </c>
      <c r="W5809" s="152">
        <v>1.2581863534089399</v>
      </c>
      <c r="X5809" s="152">
        <v>1.2713078763137999</v>
      </c>
      <c r="Y5809" s="152">
        <v>1.2704771522539799</v>
      </c>
      <c r="Z5809" s="152">
        <v>1.27287163772278</v>
      </c>
      <c r="AA5809" s="152">
        <v>1.27501471533471</v>
      </c>
      <c r="AB5809" s="152">
        <v>1.3929176322858601</v>
      </c>
      <c r="AC5809" s="152">
        <v>1.4603579023691799</v>
      </c>
      <c r="AD5809" s="152">
        <v>1.4688055984016599</v>
      </c>
      <c r="AE5809" s="152">
        <v>1.4634214419526399</v>
      </c>
      <c r="AF5809" s="152">
        <v>1.4543005725365901</v>
      </c>
      <c r="AG5809" s="152">
        <v>1.45589450969721</v>
      </c>
      <c r="AH5809" s="152">
        <v>1.5852237808738801</v>
      </c>
      <c r="AI5809" s="152">
        <v>1.70462596524</v>
      </c>
      <c r="AJ5809" s="152">
        <v>1.7574466962672799</v>
      </c>
      <c r="AK5809" s="152">
        <v>1.79665243485214</v>
      </c>
    </row>
    <row r="5810" spans="1:37" hidden="1" x14ac:dyDescent="0.3">
      <c r="A5810" s="151" t="str">
        <f t="shared" si="140"/>
        <v>SDGbaseWaS_2BF_v6_3PQXcmetp</v>
      </c>
      <c r="B5810" s="151" t="s">
        <v>220</v>
      </c>
      <c r="C5810" s="151" t="s">
        <v>305</v>
      </c>
      <c r="D5810" s="151" t="s">
        <v>120</v>
      </c>
      <c r="E5810" s="152" t="s">
        <v>109</v>
      </c>
      <c r="F5810" s="152">
        <v>1.26807825699027</v>
      </c>
      <c r="G5810" s="152">
        <v>1.3564981305470001</v>
      </c>
      <c r="H5810" s="152">
        <v>1.3687163026115801</v>
      </c>
      <c r="I5810" s="152">
        <v>1.3804487410773201</v>
      </c>
      <c r="J5810" s="152">
        <v>1.3795659851895801</v>
      </c>
      <c r="K5810" s="152">
        <v>1.38043958270558</v>
      </c>
      <c r="L5810" s="152">
        <v>1.3791854158533701</v>
      </c>
      <c r="M5810" s="152">
        <v>1.37425653201334</v>
      </c>
      <c r="N5810" s="152">
        <v>1.3708235874603401</v>
      </c>
      <c r="O5810" s="152">
        <v>1.35358231751214</v>
      </c>
      <c r="P5810" s="152">
        <v>1.3525087529026001</v>
      </c>
      <c r="Q5810" s="152">
        <v>1.3554214400723099</v>
      </c>
      <c r="R5810" s="152">
        <v>1.35457915077337</v>
      </c>
      <c r="S5810" s="152">
        <v>1.3593935837286599</v>
      </c>
      <c r="T5810" s="152">
        <v>1.3636774131243199</v>
      </c>
      <c r="U5810" s="152">
        <v>1.36705783943544</v>
      </c>
      <c r="V5810" s="152">
        <v>1.35454430190813</v>
      </c>
      <c r="W5810" s="152">
        <v>1.35447287364446</v>
      </c>
      <c r="X5810" s="152">
        <v>1.3779381239041699</v>
      </c>
      <c r="Y5810" s="152">
        <v>1.3773937560685401</v>
      </c>
      <c r="Z5810" s="152">
        <v>1.3771186713908401</v>
      </c>
      <c r="AA5810" s="152">
        <v>1.3774521195418601</v>
      </c>
      <c r="AB5810" s="152">
        <v>1.3873744660125</v>
      </c>
      <c r="AC5810" s="152">
        <v>1.3936177344713601</v>
      </c>
      <c r="AD5810" s="152">
        <v>1.39526179455315</v>
      </c>
      <c r="AE5810" s="152">
        <v>1.3956690070279101</v>
      </c>
      <c r="AF5810" s="152">
        <v>1.39538383998758</v>
      </c>
      <c r="AG5810" s="152">
        <v>1.3994072501471899</v>
      </c>
      <c r="AH5810" s="152">
        <v>1.4083565548196899</v>
      </c>
      <c r="AI5810" s="152">
        <v>1.4186714742119599</v>
      </c>
      <c r="AJ5810" s="152">
        <v>1.4245664539688501</v>
      </c>
      <c r="AK5810" s="152">
        <v>1.4306160266439401</v>
      </c>
    </row>
    <row r="5811" spans="1:37" hidden="1" x14ac:dyDescent="0.3">
      <c r="A5811" s="151" t="str">
        <f t="shared" si="140"/>
        <v>SDGbaseWaS_2BF_v6_3PQXcmach</v>
      </c>
      <c r="B5811" s="151" t="s">
        <v>220</v>
      </c>
      <c r="C5811" s="151" t="s">
        <v>305</v>
      </c>
      <c r="D5811" s="151" t="s">
        <v>120</v>
      </c>
      <c r="E5811" s="152" t="s">
        <v>110</v>
      </c>
      <c r="F5811" s="152">
        <v>1.12927017964911</v>
      </c>
      <c r="G5811" s="152">
        <v>1.1735000169877901</v>
      </c>
      <c r="H5811" s="152">
        <v>1.1866628043340299</v>
      </c>
      <c r="I5811" s="152">
        <v>1.19759791856955</v>
      </c>
      <c r="J5811" s="152">
        <v>1.1984144474610201</v>
      </c>
      <c r="K5811" s="152">
        <v>1.20047089049956</v>
      </c>
      <c r="L5811" s="152">
        <v>1.2012681333194499</v>
      </c>
      <c r="M5811" s="152">
        <v>1.19800099074421</v>
      </c>
      <c r="N5811" s="152">
        <v>1.19707015798451</v>
      </c>
      <c r="O5811" s="152">
        <v>1.20160404036435</v>
      </c>
      <c r="P5811" s="152">
        <v>1.20489635361429</v>
      </c>
      <c r="Q5811" s="152">
        <v>1.2074321585860599</v>
      </c>
      <c r="R5811" s="152">
        <v>1.20370038632996</v>
      </c>
      <c r="S5811" s="152">
        <v>1.20889149184867</v>
      </c>
      <c r="T5811" s="152">
        <v>1.2133185413601499</v>
      </c>
      <c r="U5811" s="152">
        <v>1.2171174535843801</v>
      </c>
      <c r="V5811" s="152">
        <v>1.2147962542876301</v>
      </c>
      <c r="W5811" s="152">
        <v>1.2169289941924499</v>
      </c>
      <c r="X5811" s="152">
        <v>1.2277855108167499</v>
      </c>
      <c r="Y5811" s="152">
        <v>1.2281186726015301</v>
      </c>
      <c r="Z5811" s="152">
        <v>1.2276834855019001</v>
      </c>
      <c r="AA5811" s="152">
        <v>1.2286354726175199</v>
      </c>
      <c r="AB5811" s="152">
        <v>1.25015409198929</v>
      </c>
      <c r="AC5811" s="152">
        <v>1.26225751343502</v>
      </c>
      <c r="AD5811" s="152">
        <v>1.26415914901636</v>
      </c>
      <c r="AE5811" s="152">
        <v>1.2635302896382401</v>
      </c>
      <c r="AF5811" s="152">
        <v>1.26219920527748</v>
      </c>
      <c r="AG5811" s="152">
        <v>1.262853381062</v>
      </c>
      <c r="AH5811" s="152">
        <v>1.2815265816163699</v>
      </c>
      <c r="AI5811" s="152">
        <v>1.2981797965981501</v>
      </c>
      <c r="AJ5811" s="152">
        <v>1.3053059727762999</v>
      </c>
      <c r="AK5811" s="152">
        <v>1.3108961725241199</v>
      </c>
    </row>
    <row r="5812" spans="1:37" hidden="1" x14ac:dyDescent="0.3">
      <c r="A5812" s="151" t="str">
        <f t="shared" si="140"/>
        <v>SDGbaseWaS_2BF_v6_3PQXcfcel</v>
      </c>
      <c r="B5812" s="151" t="s">
        <v>220</v>
      </c>
      <c r="C5812" s="151" t="s">
        <v>305</v>
      </c>
      <c r="D5812" s="151" t="s">
        <v>120</v>
      </c>
      <c r="E5812" s="152" t="s">
        <v>170</v>
      </c>
      <c r="F5812" s="152">
        <v>0.99999999999994504</v>
      </c>
      <c r="G5812" s="152">
        <v>1.02459662322482</v>
      </c>
      <c r="H5812" s="152">
        <v>1.0381482350654301</v>
      </c>
      <c r="I5812" s="152">
        <v>1.0364485368884599</v>
      </c>
      <c r="J5812" s="152">
        <v>1.0385433886125499</v>
      </c>
      <c r="K5812" s="152">
        <v>1.04168496570554</v>
      </c>
      <c r="L5812" s="152">
        <v>1.04533546682712</v>
      </c>
      <c r="M5812" s="152">
        <v>1.05155605595271</v>
      </c>
      <c r="N5812" s="152">
        <v>1.0570020041508701</v>
      </c>
      <c r="O5812" s="152">
        <v>1.0926364930182</v>
      </c>
      <c r="P5812" s="152">
        <v>1.1018108482892599</v>
      </c>
      <c r="Q5812" s="152">
        <v>1.10405571291219</v>
      </c>
      <c r="R5812" s="152">
        <v>1.10110825426515</v>
      </c>
      <c r="S5812" s="152">
        <v>1.1029497433162201</v>
      </c>
      <c r="T5812" s="152">
        <v>1.1054934145783299</v>
      </c>
      <c r="U5812" s="152">
        <v>1.1080806839320001</v>
      </c>
      <c r="V5812" s="152">
        <v>1.1083782189740801</v>
      </c>
      <c r="W5812" s="152">
        <v>1.1101391845230399</v>
      </c>
      <c r="X5812" s="152">
        <v>1.11364125744287</v>
      </c>
      <c r="Y5812" s="152">
        <v>1.1133534570508401</v>
      </c>
      <c r="Z5812" s="152">
        <v>1.11147402675089</v>
      </c>
      <c r="AA5812" s="152">
        <v>1.1124855747996301</v>
      </c>
      <c r="AB5812" s="152">
        <v>1.1205028652368001</v>
      </c>
      <c r="AC5812" s="152">
        <v>1.12389439122569</v>
      </c>
      <c r="AD5812" s="152">
        <v>1.1248427556612199</v>
      </c>
      <c r="AE5812" s="152">
        <v>1.1246690796529299</v>
      </c>
      <c r="AF5812" s="152">
        <v>1.12428584910284</v>
      </c>
      <c r="AG5812" s="152">
        <v>1.12307401593519</v>
      </c>
      <c r="AH5812" s="152">
        <v>1.11965477174951</v>
      </c>
      <c r="AI5812" s="152">
        <v>1.1098424313225399</v>
      </c>
      <c r="AJ5812" s="152">
        <v>1.10253791637273</v>
      </c>
      <c r="AK5812" s="152">
        <v>1.0955881707600099</v>
      </c>
    </row>
    <row r="5813" spans="1:37" hidden="1" x14ac:dyDescent="0.3">
      <c r="A5813" s="151" t="str">
        <f t="shared" si="140"/>
        <v>SDGbaseWaS_2BF_v6_3PQXcelct</v>
      </c>
      <c r="B5813" s="151" t="s">
        <v>220</v>
      </c>
      <c r="C5813" s="151" t="s">
        <v>305</v>
      </c>
      <c r="D5813" s="151" t="s">
        <v>120</v>
      </c>
      <c r="E5813" s="152" t="s">
        <v>171</v>
      </c>
      <c r="F5813" s="152">
        <v>0.99999999999994504</v>
      </c>
      <c r="G5813" s="152">
        <v>1.02459662322482</v>
      </c>
      <c r="H5813" s="152">
        <v>1.0381482350654301</v>
      </c>
      <c r="I5813" s="152">
        <v>1.0364485368884599</v>
      </c>
      <c r="J5813" s="152">
        <v>1.0385433886125499</v>
      </c>
      <c r="K5813" s="152">
        <v>1.04168496570554</v>
      </c>
      <c r="L5813" s="152">
        <v>1.04533546682712</v>
      </c>
      <c r="M5813" s="152">
        <v>1.05155605595271</v>
      </c>
      <c r="N5813" s="152">
        <v>1.0570020041508701</v>
      </c>
      <c r="O5813" s="152">
        <v>1.0926364930182</v>
      </c>
      <c r="P5813" s="152">
        <v>1.1018108482892599</v>
      </c>
      <c r="Q5813" s="152">
        <v>1.10405571291219</v>
      </c>
      <c r="R5813" s="152">
        <v>1.10110825426515</v>
      </c>
      <c r="S5813" s="152">
        <v>1.1029497433162201</v>
      </c>
      <c r="T5813" s="152">
        <v>1.1054934145783299</v>
      </c>
      <c r="U5813" s="152">
        <v>1.1080806839320001</v>
      </c>
      <c r="V5813" s="152">
        <v>1.1083782189740801</v>
      </c>
      <c r="W5813" s="152">
        <v>1.1101391845230399</v>
      </c>
      <c r="X5813" s="152">
        <v>1.11364125744287</v>
      </c>
      <c r="Y5813" s="152">
        <v>1.1133534570508401</v>
      </c>
      <c r="Z5813" s="152">
        <v>1.11147402675089</v>
      </c>
      <c r="AA5813" s="152">
        <v>1.1124855747996301</v>
      </c>
      <c r="AB5813" s="152">
        <v>1.1205028652368001</v>
      </c>
      <c r="AC5813" s="152">
        <v>1.12389439122569</v>
      </c>
      <c r="AD5813" s="152">
        <v>1.1248427556612299</v>
      </c>
      <c r="AE5813" s="152">
        <v>1.1246690796529299</v>
      </c>
      <c r="AF5813" s="152">
        <v>1.12428584910284</v>
      </c>
      <c r="AG5813" s="152">
        <v>1.12307401593519</v>
      </c>
      <c r="AH5813" s="152">
        <v>1.11965477174951</v>
      </c>
      <c r="AI5813" s="152">
        <v>1.1098424313225399</v>
      </c>
      <c r="AJ5813" s="152">
        <v>1.10253791637273</v>
      </c>
      <c r="AK5813" s="152">
        <v>1.0955881707600099</v>
      </c>
    </row>
    <row r="5814" spans="1:37" hidden="1" x14ac:dyDescent="0.3">
      <c r="A5814" s="151" t="str">
        <f t="shared" si="140"/>
        <v>SDGbaseWaS_2BF_v6_3PQXcemch</v>
      </c>
      <c r="B5814" s="151" t="s">
        <v>220</v>
      </c>
      <c r="C5814" s="151" t="s">
        <v>305</v>
      </c>
      <c r="D5814" s="151" t="s">
        <v>120</v>
      </c>
      <c r="E5814" s="152" t="s">
        <v>111</v>
      </c>
      <c r="F5814" s="152">
        <v>1.24867234600578</v>
      </c>
      <c r="G5814" s="152">
        <v>1.27748436012324</v>
      </c>
      <c r="H5814" s="152">
        <v>1.29476409907112</v>
      </c>
      <c r="I5814" s="152">
        <v>1.3068258658901899</v>
      </c>
      <c r="J5814" s="152">
        <v>1.31053306555083</v>
      </c>
      <c r="K5814" s="152">
        <v>1.31407507251927</v>
      </c>
      <c r="L5814" s="152">
        <v>1.31560697247374</v>
      </c>
      <c r="M5814" s="152">
        <v>1.3114332902858601</v>
      </c>
      <c r="N5814" s="152">
        <v>1.3103120992274999</v>
      </c>
      <c r="O5814" s="152">
        <v>1.31296930373455</v>
      </c>
      <c r="P5814" s="152">
        <v>1.3163637452508401</v>
      </c>
      <c r="Q5814" s="152">
        <v>1.3196824454537599</v>
      </c>
      <c r="R5814" s="152">
        <v>1.31856214258535</v>
      </c>
      <c r="S5814" s="152">
        <v>1.32320450308101</v>
      </c>
      <c r="T5814" s="152">
        <v>1.3273116624591701</v>
      </c>
      <c r="U5814" s="152">
        <v>1.3304946634778101</v>
      </c>
      <c r="V5814" s="152">
        <v>1.32811822004715</v>
      </c>
      <c r="W5814" s="152">
        <v>1.32892319093371</v>
      </c>
      <c r="X5814" s="152">
        <v>1.33656073065056</v>
      </c>
      <c r="Y5814" s="152">
        <v>1.33687179270413</v>
      </c>
      <c r="Z5814" s="152">
        <v>1.33646924262971</v>
      </c>
      <c r="AA5814" s="152">
        <v>1.33734141561044</v>
      </c>
      <c r="AB5814" s="152">
        <v>1.3641954794917099</v>
      </c>
      <c r="AC5814" s="152">
        <v>1.3792301290629001</v>
      </c>
      <c r="AD5814" s="152">
        <v>1.3811999417001299</v>
      </c>
      <c r="AE5814" s="152">
        <v>1.37994826008273</v>
      </c>
      <c r="AF5814" s="152">
        <v>1.3778225509930999</v>
      </c>
      <c r="AG5814" s="152">
        <v>1.3751568215977501</v>
      </c>
      <c r="AH5814" s="152">
        <v>1.39634552254347</v>
      </c>
      <c r="AI5814" s="152">
        <v>1.41357291874598</v>
      </c>
      <c r="AJ5814" s="152">
        <v>1.4188337398389399</v>
      </c>
      <c r="AK5814" s="152">
        <v>1.42391283972115</v>
      </c>
    </row>
    <row r="5815" spans="1:37" hidden="1" x14ac:dyDescent="0.3">
      <c r="A5815" s="151" t="str">
        <f t="shared" si="140"/>
        <v>SDGbaseWaS_2BF_v6_3PQXcsequ</v>
      </c>
      <c r="B5815" s="151" t="s">
        <v>220</v>
      </c>
      <c r="C5815" s="151" t="s">
        <v>305</v>
      </c>
      <c r="D5815" s="151" t="s">
        <v>120</v>
      </c>
      <c r="E5815" s="152" t="s">
        <v>112</v>
      </c>
      <c r="F5815" s="152">
        <v>1.1538066119605499</v>
      </c>
      <c r="G5815" s="152">
        <v>1.1669068237867399</v>
      </c>
      <c r="H5815" s="152">
        <v>1.1805560892637399</v>
      </c>
      <c r="I5815" s="152">
        <v>1.1875949837298601</v>
      </c>
      <c r="J5815" s="152">
        <v>1.1906491364557801</v>
      </c>
      <c r="K5815" s="152">
        <v>1.19401464055031</v>
      </c>
      <c r="L5815" s="152">
        <v>1.1967002608506701</v>
      </c>
      <c r="M5815" s="152">
        <v>1.19702911318415</v>
      </c>
      <c r="N5815" s="152">
        <v>1.1989886756222199</v>
      </c>
      <c r="O5815" s="152">
        <v>1.21766931889483</v>
      </c>
      <c r="P5815" s="152">
        <v>1.2242424900487601</v>
      </c>
      <c r="Q5815" s="152">
        <v>1.2273329230277701</v>
      </c>
      <c r="R5815" s="152">
        <v>1.2255737139460301</v>
      </c>
      <c r="S5815" s="152">
        <v>1.2297306867987801</v>
      </c>
      <c r="T5815" s="152">
        <v>1.23358511862752</v>
      </c>
      <c r="U5815" s="152">
        <v>1.23704558475933</v>
      </c>
      <c r="V5815" s="152">
        <v>1.2390794975786601</v>
      </c>
      <c r="W5815" s="152">
        <v>1.24163958715787</v>
      </c>
      <c r="X5815" s="152">
        <v>1.24546879274127</v>
      </c>
      <c r="Y5815" s="152">
        <v>1.2459277248603899</v>
      </c>
      <c r="Z5815" s="152">
        <v>1.2450797383269001</v>
      </c>
      <c r="AA5815" s="152">
        <v>1.2460524170365801</v>
      </c>
      <c r="AB5815" s="152">
        <v>1.26699464711276</v>
      </c>
      <c r="AC5815" s="152">
        <v>1.2787127678005701</v>
      </c>
      <c r="AD5815" s="152">
        <v>1.2808341651230599</v>
      </c>
      <c r="AE5815" s="152">
        <v>1.28033858212773</v>
      </c>
      <c r="AF5815" s="152">
        <v>1.27923794890957</v>
      </c>
      <c r="AG5815" s="152">
        <v>1.2781739427471299</v>
      </c>
      <c r="AH5815" s="152">
        <v>1.2930638936760499</v>
      </c>
      <c r="AI5815" s="152">
        <v>1.3029544115048399</v>
      </c>
      <c r="AJ5815" s="152">
        <v>1.30531092193452</v>
      </c>
      <c r="AK5815" s="152">
        <v>1.3061722160525</v>
      </c>
    </row>
    <row r="5816" spans="1:37" hidden="1" x14ac:dyDescent="0.3">
      <c r="A5816" s="151" t="str">
        <f t="shared" si="140"/>
        <v>SDGbaseWaS_2BF_v6_3PQXcvehi</v>
      </c>
      <c r="B5816" s="151" t="s">
        <v>220</v>
      </c>
      <c r="C5816" s="151" t="s">
        <v>305</v>
      </c>
      <c r="D5816" s="151" t="s">
        <v>120</v>
      </c>
      <c r="E5816" s="152" t="s">
        <v>113</v>
      </c>
      <c r="F5816" s="152">
        <v>1.2697466300101301</v>
      </c>
      <c r="G5816" s="152">
        <v>1.2917111519069</v>
      </c>
      <c r="H5816" s="152">
        <v>1.3084122833052501</v>
      </c>
      <c r="I5816" s="152">
        <v>1.32291913169029</v>
      </c>
      <c r="J5816" s="152">
        <v>1.3274664588692699</v>
      </c>
      <c r="K5816" s="152">
        <v>1.33144102000751</v>
      </c>
      <c r="L5816" s="152">
        <v>1.33281571959517</v>
      </c>
      <c r="M5816" s="152">
        <v>1.32605863253899</v>
      </c>
      <c r="N5816" s="152">
        <v>1.32373604197128</v>
      </c>
      <c r="O5816" s="152">
        <v>1.3215508197381001</v>
      </c>
      <c r="P5816" s="152">
        <v>1.32492827966432</v>
      </c>
      <c r="Q5816" s="152">
        <v>1.32902868505935</v>
      </c>
      <c r="R5816" s="152">
        <v>1.3293618233498901</v>
      </c>
      <c r="S5816" s="152">
        <v>1.3353514941764699</v>
      </c>
      <c r="T5816" s="152">
        <v>1.34015979427821</v>
      </c>
      <c r="U5816" s="152">
        <v>1.3439929214758499</v>
      </c>
      <c r="V5816" s="152">
        <v>1.3433211894089601</v>
      </c>
      <c r="W5816" s="152">
        <v>1.34529793445136</v>
      </c>
      <c r="X5816" s="152">
        <v>1.3532943145807801</v>
      </c>
      <c r="Y5816" s="152">
        <v>1.37908864568395</v>
      </c>
      <c r="Z5816" s="152">
        <v>1.40596305400202</v>
      </c>
      <c r="AA5816" s="152">
        <v>1.43293358717105</v>
      </c>
      <c r="AB5816" s="152">
        <v>1.4719735364153099</v>
      </c>
      <c r="AC5816" s="152">
        <v>1.4965555842504801</v>
      </c>
      <c r="AD5816" s="152">
        <v>1.5034606539017901</v>
      </c>
      <c r="AE5816" s="152">
        <v>1.50505266112937</v>
      </c>
      <c r="AF5816" s="152">
        <v>1.5050813871516</v>
      </c>
      <c r="AG5816" s="152">
        <v>1.50162116424934</v>
      </c>
      <c r="AH5816" s="152">
        <v>1.53115838152561</v>
      </c>
      <c r="AI5816" s="152">
        <v>1.56181091997204</v>
      </c>
      <c r="AJ5816" s="152">
        <v>1.5761288443899999</v>
      </c>
      <c r="AK5816" s="152">
        <v>1.5863354687064799</v>
      </c>
    </row>
    <row r="5817" spans="1:37" hidden="1" x14ac:dyDescent="0.3">
      <c r="A5817" s="151" t="str">
        <f t="shared" si="140"/>
        <v>SDGbaseWaS_2BF_v6_3PQXctequ</v>
      </c>
      <c r="B5817" s="151" t="s">
        <v>220</v>
      </c>
      <c r="C5817" s="151" t="s">
        <v>305</v>
      </c>
      <c r="D5817" s="151" t="s">
        <v>120</v>
      </c>
      <c r="E5817" s="152" t="s">
        <v>114</v>
      </c>
      <c r="F5817" s="152">
        <v>1.08451739466165</v>
      </c>
      <c r="G5817" s="152">
        <v>1.1380086382966199</v>
      </c>
      <c r="H5817" s="152">
        <v>1.1494345493848099</v>
      </c>
      <c r="I5817" s="152">
        <v>1.1650273008535299</v>
      </c>
      <c r="J5817" s="152">
        <v>1.1668934107751401</v>
      </c>
      <c r="K5817" s="152">
        <v>1.16955054053917</v>
      </c>
      <c r="L5817" s="152">
        <v>1.1698502642611801</v>
      </c>
      <c r="M5817" s="152">
        <v>1.1595038367092101</v>
      </c>
      <c r="N5817" s="152">
        <v>1.1542448303463999</v>
      </c>
      <c r="O5817" s="152">
        <v>1.1361457536997299</v>
      </c>
      <c r="P5817" s="152">
        <v>1.13377536932492</v>
      </c>
      <c r="Q5817" s="152">
        <v>1.13526775083333</v>
      </c>
      <c r="R5817" s="152">
        <v>1.1353392816841601</v>
      </c>
      <c r="S5817" s="152">
        <v>1.14205495011773</v>
      </c>
      <c r="T5817" s="152">
        <v>1.1468784033808599</v>
      </c>
      <c r="U5817" s="152">
        <v>1.1511226983124301</v>
      </c>
      <c r="V5817" s="152">
        <v>1.15056451861689</v>
      </c>
      <c r="W5817" s="152">
        <v>1.15319323164633</v>
      </c>
      <c r="X5817" s="152">
        <v>1.16360971689846</v>
      </c>
      <c r="Y5817" s="152">
        <v>1.1670338663981099</v>
      </c>
      <c r="Z5817" s="152">
        <v>1.1705992858847201</v>
      </c>
      <c r="AA5817" s="152">
        <v>1.1741004082687301</v>
      </c>
      <c r="AB5817" s="152">
        <v>1.2126683615048801</v>
      </c>
      <c r="AC5817" s="152">
        <v>1.2349116075619599</v>
      </c>
      <c r="AD5817" s="152">
        <v>1.2379752973745899</v>
      </c>
      <c r="AE5817" s="152">
        <v>1.2367392743765699</v>
      </c>
      <c r="AF5817" s="152">
        <v>1.2344587471883499</v>
      </c>
      <c r="AG5817" s="152">
        <v>1.2365733723740899</v>
      </c>
      <c r="AH5817" s="152">
        <v>1.2746955993368201</v>
      </c>
      <c r="AI5817" s="152">
        <v>1.3128344958587499</v>
      </c>
      <c r="AJ5817" s="152">
        <v>1.3304459584106201</v>
      </c>
      <c r="AK5817" s="152">
        <v>1.34429598377383</v>
      </c>
    </row>
    <row r="5818" spans="1:37" hidden="1" x14ac:dyDescent="0.3">
      <c r="A5818" s="151" t="str">
        <f t="shared" si="140"/>
        <v>SDGbaseWaS_2BF_v6_3PQXcfurn</v>
      </c>
      <c r="B5818" s="151" t="s">
        <v>220</v>
      </c>
      <c r="C5818" s="151" t="s">
        <v>305</v>
      </c>
      <c r="D5818" s="151" t="s">
        <v>120</v>
      </c>
      <c r="E5818" s="152" t="s">
        <v>115</v>
      </c>
      <c r="F5818" s="152">
        <v>1.3153729048665299</v>
      </c>
      <c r="G5818" s="152">
        <v>1.36875079316564</v>
      </c>
      <c r="H5818" s="152">
        <v>1.36914915033999</v>
      </c>
      <c r="I5818" s="152">
        <v>1.37770385810199</v>
      </c>
      <c r="J5818" s="152">
        <v>1.3718295048093301</v>
      </c>
      <c r="K5818" s="152">
        <v>1.36962867665349</v>
      </c>
      <c r="L5818" s="152">
        <v>1.3689709836500701</v>
      </c>
      <c r="M5818" s="152">
        <v>1.36953248943485</v>
      </c>
      <c r="N5818" s="152">
        <v>1.3700111433656601</v>
      </c>
      <c r="O5818" s="152">
        <v>1.36276291353737</v>
      </c>
      <c r="P5818" s="152">
        <v>1.36434659533392</v>
      </c>
      <c r="Q5818" s="152">
        <v>1.36736611999198</v>
      </c>
      <c r="R5818" s="152">
        <v>1.3617880024887701</v>
      </c>
      <c r="S5818" s="152">
        <v>1.36749863435824</v>
      </c>
      <c r="T5818" s="152">
        <v>1.3722894130869401</v>
      </c>
      <c r="U5818" s="152">
        <v>1.3768420567220701</v>
      </c>
      <c r="V5818" s="152">
        <v>1.3787268498156899</v>
      </c>
      <c r="W5818" s="152">
        <v>1.3814156937428701</v>
      </c>
      <c r="X5818" s="152">
        <v>1.3868177806725599</v>
      </c>
      <c r="Y5818" s="152">
        <v>1.38743667125129</v>
      </c>
      <c r="Z5818" s="152">
        <v>1.38752359622846</v>
      </c>
      <c r="AA5818" s="152">
        <v>1.3875232949227501</v>
      </c>
      <c r="AB5818" s="152">
        <v>1.3853399583950501</v>
      </c>
      <c r="AC5818" s="152">
        <v>1.3848233659948901</v>
      </c>
      <c r="AD5818" s="152">
        <v>1.3859720509078499</v>
      </c>
      <c r="AE5818" s="152">
        <v>1.3874996283368</v>
      </c>
      <c r="AF5818" s="152">
        <v>1.3889697488677399</v>
      </c>
      <c r="AG5818" s="152">
        <v>1.3909355165806001</v>
      </c>
      <c r="AH5818" s="152">
        <v>1.3855710624411199</v>
      </c>
      <c r="AI5818" s="152">
        <v>1.3815448806056201</v>
      </c>
      <c r="AJ5818" s="152">
        <v>1.3806463878525901</v>
      </c>
      <c r="AK5818" s="152">
        <v>1.3808739259681599</v>
      </c>
    </row>
    <row r="5819" spans="1:37" hidden="1" x14ac:dyDescent="0.3">
      <c r="A5819" s="151" t="str">
        <f t="shared" si="140"/>
        <v>SDGbaseWaS_2BF_v6_3PQXcoman</v>
      </c>
      <c r="B5819" s="151" t="s">
        <v>220</v>
      </c>
      <c r="C5819" s="151" t="s">
        <v>305</v>
      </c>
      <c r="D5819" s="151" t="s">
        <v>120</v>
      </c>
      <c r="E5819" s="152" t="s">
        <v>116</v>
      </c>
      <c r="F5819" s="152">
        <v>1.20409156687984</v>
      </c>
      <c r="G5819" s="152">
        <v>1.25131979630479</v>
      </c>
      <c r="H5819" s="152">
        <v>1.2462953104527501</v>
      </c>
      <c r="I5819" s="152">
        <v>1.2451713852345101</v>
      </c>
      <c r="J5819" s="152">
        <v>1.2435268054513999</v>
      </c>
      <c r="K5819" s="152">
        <v>1.24211707339332</v>
      </c>
      <c r="L5819" s="152">
        <v>1.2404937088038901</v>
      </c>
      <c r="M5819" s="152">
        <v>1.24048403142344</v>
      </c>
      <c r="N5819" s="152">
        <v>1.23835749587572</v>
      </c>
      <c r="O5819" s="152">
        <v>1.25332312178373</v>
      </c>
      <c r="P5819" s="152">
        <v>1.2481604869532099</v>
      </c>
      <c r="Q5819" s="152">
        <v>1.24099512434328</v>
      </c>
      <c r="R5819" s="152">
        <v>1.23207866205042</v>
      </c>
      <c r="S5819" s="152">
        <v>1.2311031525868901</v>
      </c>
      <c r="T5819" s="152">
        <v>1.2309815105883199</v>
      </c>
      <c r="U5819" s="152">
        <v>1.22983402044358</v>
      </c>
      <c r="V5819" s="152">
        <v>1.2300171295775599</v>
      </c>
      <c r="W5819" s="152">
        <v>1.2316608054273901</v>
      </c>
      <c r="X5819" s="152">
        <v>1.23411141119859</v>
      </c>
      <c r="Y5819" s="152">
        <v>1.23399448657313</v>
      </c>
      <c r="Z5819" s="152">
        <v>1.23334007212897</v>
      </c>
      <c r="AA5819" s="152">
        <v>1.23492690495868</v>
      </c>
      <c r="AB5819" s="152">
        <v>1.2388546558428399</v>
      </c>
      <c r="AC5819" s="152">
        <v>1.2426110422168799</v>
      </c>
      <c r="AD5819" s="152">
        <v>1.24608719924114</v>
      </c>
      <c r="AE5819" s="152">
        <v>1.2490661164611501</v>
      </c>
      <c r="AF5819" s="152">
        <v>1.25237415140946</v>
      </c>
      <c r="AG5819" s="152">
        <v>1.2550731724681601</v>
      </c>
      <c r="AH5819" s="152">
        <v>1.2622424048290499</v>
      </c>
      <c r="AI5819" s="152">
        <v>1.2678917788849799</v>
      </c>
      <c r="AJ5819" s="152">
        <v>1.27480543420623</v>
      </c>
      <c r="AK5819" s="152">
        <v>1.2824339129726301</v>
      </c>
    </row>
    <row r="5820" spans="1:37" hidden="1" x14ac:dyDescent="0.3">
      <c r="A5820" s="151" t="str">
        <f t="shared" si="140"/>
        <v>SDGbaseWaS_2BF_v6_3PQXcelec</v>
      </c>
      <c r="B5820" s="151" t="s">
        <v>220</v>
      </c>
      <c r="C5820" s="151" t="s">
        <v>305</v>
      </c>
      <c r="D5820" s="151" t="s">
        <v>120</v>
      </c>
      <c r="E5820" s="152" t="s">
        <v>172</v>
      </c>
      <c r="F5820" s="152">
        <v>0.35515715847666401</v>
      </c>
      <c r="G5820" s="152">
        <v>0.36156187679484603</v>
      </c>
      <c r="H5820" s="152">
        <v>0.33267324188728198</v>
      </c>
      <c r="I5820" s="152">
        <v>0.33167591022702902</v>
      </c>
      <c r="J5820" s="152">
        <v>0.33775026637959299</v>
      </c>
      <c r="K5820" s="152">
        <v>0.34241987266619001</v>
      </c>
      <c r="L5820" s="152">
        <v>0.34518678219976401</v>
      </c>
      <c r="M5820" s="152">
        <v>0.34152330635165201</v>
      </c>
      <c r="N5820" s="152">
        <v>0.33571799412196501</v>
      </c>
      <c r="O5820" s="152">
        <v>0.33500769568614203</v>
      </c>
      <c r="P5820" s="152">
        <v>0.33421430153723902</v>
      </c>
      <c r="Q5820" s="152">
        <v>0.33739621789167501</v>
      </c>
      <c r="R5820" s="152">
        <v>0.34229259191763001</v>
      </c>
      <c r="S5820" s="152">
        <v>0.34341359933738702</v>
      </c>
      <c r="T5820" s="152">
        <v>0.34602407286813402</v>
      </c>
      <c r="U5820" s="152">
        <v>0.34736236824114403</v>
      </c>
      <c r="V5820" s="152">
        <v>0.34772060991264597</v>
      </c>
      <c r="W5820" s="152">
        <v>0.34860865260686602</v>
      </c>
      <c r="X5820" s="152">
        <v>0.34608830262990598</v>
      </c>
      <c r="Y5820" s="152">
        <v>0.34762005375338501</v>
      </c>
      <c r="Z5820" s="152">
        <v>0.35382730547269098</v>
      </c>
      <c r="AA5820" s="152">
        <v>0.36693407344282802</v>
      </c>
      <c r="AB5820" s="152">
        <v>0.36064070117928299</v>
      </c>
      <c r="AC5820" s="152">
        <v>0.35749534485429701</v>
      </c>
      <c r="AD5820" s="152">
        <v>0.36114657786958598</v>
      </c>
      <c r="AE5820" s="152">
        <v>0.36381205057843602</v>
      </c>
      <c r="AF5820" s="152">
        <v>0.36633159250882902</v>
      </c>
      <c r="AG5820" s="152">
        <v>0.38671395880572201</v>
      </c>
      <c r="AH5820" s="152">
        <v>0.40214207470402502</v>
      </c>
      <c r="AI5820" s="152">
        <v>0.42524375738605102</v>
      </c>
      <c r="AJ5820" s="152">
        <v>0.44613032156759502</v>
      </c>
      <c r="AK5820" s="152">
        <v>0.463798345538526</v>
      </c>
    </row>
    <row r="5821" spans="1:37" hidden="1" x14ac:dyDescent="0.3">
      <c r="A5821" s="151" t="str">
        <f t="shared" si="140"/>
        <v>SDGbaseWaS_2BF_v6_3PQXcwatr</v>
      </c>
      <c r="B5821" s="151" t="s">
        <v>220</v>
      </c>
      <c r="C5821" s="151" t="s">
        <v>305</v>
      </c>
      <c r="D5821" s="151" t="s">
        <v>120</v>
      </c>
      <c r="E5821" s="152" t="s">
        <v>173</v>
      </c>
      <c r="F5821" s="152">
        <v>1.0475553820608301</v>
      </c>
      <c r="G5821" s="152">
        <v>0.93920726697136203</v>
      </c>
      <c r="H5821" s="152">
        <v>0.954259984778143</v>
      </c>
      <c r="I5821" s="152">
        <v>0.94766672264145502</v>
      </c>
      <c r="J5821" s="152">
        <v>0.96397292742239304</v>
      </c>
      <c r="K5821" s="152">
        <v>0.97484508608151899</v>
      </c>
      <c r="L5821" s="152">
        <v>0.98065434886016101</v>
      </c>
      <c r="M5821" s="152">
        <v>0.98207277991765995</v>
      </c>
      <c r="N5821" s="152">
        <v>0.98080699988080899</v>
      </c>
      <c r="O5821" s="152">
        <v>0.97951294813631495</v>
      </c>
      <c r="P5821" s="152">
        <v>0.981565071398663</v>
      </c>
      <c r="Q5821" s="152">
        <v>0.98501062432054298</v>
      </c>
      <c r="R5821" s="152">
        <v>1.00120738226479</v>
      </c>
      <c r="S5821" s="152">
        <v>1.00453577455565</v>
      </c>
      <c r="T5821" s="152">
        <v>1.0065681033788501</v>
      </c>
      <c r="U5821" s="152">
        <v>1.0051225112778399</v>
      </c>
      <c r="V5821" s="152">
        <v>1.00670346868508</v>
      </c>
      <c r="W5821" s="152">
        <v>1.0083425293623201</v>
      </c>
      <c r="X5821" s="152">
        <v>1.0098335296707499</v>
      </c>
      <c r="Y5821" s="152">
        <v>1.0085771906045899</v>
      </c>
      <c r="Z5821" s="152">
        <v>1.0083928748347299</v>
      </c>
      <c r="AA5821" s="152">
        <v>1.0079074596413999</v>
      </c>
      <c r="AB5821" s="152">
        <v>1.0133915302881999</v>
      </c>
      <c r="AC5821" s="152">
        <v>1.0179876881216401</v>
      </c>
      <c r="AD5821" s="152">
        <v>1.0226465447179001</v>
      </c>
      <c r="AE5821" s="152">
        <v>1.0261834550122899</v>
      </c>
      <c r="AF5821" s="152">
        <v>1.0299643205081099</v>
      </c>
      <c r="AG5821" s="152">
        <v>1.03191801395264</v>
      </c>
      <c r="AH5821" s="152">
        <v>1.0457006591821001</v>
      </c>
      <c r="AI5821" s="152">
        <v>1.05681847566711</v>
      </c>
      <c r="AJ5821" s="152">
        <v>1.06319590521306</v>
      </c>
      <c r="AK5821" s="152">
        <v>1.0678970663892799</v>
      </c>
    </row>
    <row r="5822" spans="1:37" hidden="1" x14ac:dyDescent="0.3">
      <c r="A5822" s="151" t="str">
        <f t="shared" si="140"/>
        <v>SDGbaseWaS_2BF_v6_3PQXccons</v>
      </c>
      <c r="B5822" s="151" t="s">
        <v>220</v>
      </c>
      <c r="C5822" s="151" t="s">
        <v>305</v>
      </c>
      <c r="D5822" s="151" t="s">
        <v>120</v>
      </c>
      <c r="E5822" s="152" t="s">
        <v>117</v>
      </c>
      <c r="F5822" s="152">
        <v>1.0066853345789299</v>
      </c>
      <c r="G5822" s="152">
        <v>1.0668731328582901</v>
      </c>
      <c r="H5822" s="152">
        <v>1.0589251201471299</v>
      </c>
      <c r="I5822" s="152">
        <v>1.0797497218718399</v>
      </c>
      <c r="J5822" s="152">
        <v>1.0641954583617199</v>
      </c>
      <c r="K5822" s="152">
        <v>1.0570730937891799</v>
      </c>
      <c r="L5822" s="152">
        <v>1.0531300309065601</v>
      </c>
      <c r="M5822" s="152">
        <v>1.05142308374287</v>
      </c>
      <c r="N5822" s="152">
        <v>1.04998646738567</v>
      </c>
      <c r="O5822" s="152">
        <v>1.0428913814230001</v>
      </c>
      <c r="P5822" s="152">
        <v>1.0428868569460501</v>
      </c>
      <c r="Q5822" s="152">
        <v>1.04449361477661</v>
      </c>
      <c r="R5822" s="152">
        <v>1.0245135176426601</v>
      </c>
      <c r="S5822" s="152">
        <v>1.0352377651601601</v>
      </c>
      <c r="T5822" s="152">
        <v>1.0430698911359999</v>
      </c>
      <c r="U5822" s="152">
        <v>1.04901573480337</v>
      </c>
      <c r="V5822" s="152">
        <v>1.0515894253354601</v>
      </c>
      <c r="W5822" s="152">
        <v>1.0546608699121001</v>
      </c>
      <c r="X5822" s="152">
        <v>1.0608304963684401</v>
      </c>
      <c r="Y5822" s="152">
        <v>1.06148078417477</v>
      </c>
      <c r="Z5822" s="152">
        <v>1.0622580229480101</v>
      </c>
      <c r="AA5822" s="152">
        <v>1.06195253245177</v>
      </c>
      <c r="AB5822" s="152">
        <v>1.05920154541427</v>
      </c>
      <c r="AC5822" s="152">
        <v>1.05864814046435</v>
      </c>
      <c r="AD5822" s="152">
        <v>1.06029569550081</v>
      </c>
      <c r="AE5822" s="152">
        <v>1.0623374094279101</v>
      </c>
      <c r="AF5822" s="152">
        <v>1.0641343088616999</v>
      </c>
      <c r="AG5822" s="152">
        <v>1.0663667957228899</v>
      </c>
      <c r="AH5822" s="152">
        <v>1.0654782473045601</v>
      </c>
      <c r="AI5822" s="152">
        <v>1.0649366777842499</v>
      </c>
      <c r="AJ5822" s="152">
        <v>1.0660545472743801</v>
      </c>
      <c r="AK5822" s="152">
        <v>1.0678978856294901</v>
      </c>
    </row>
    <row r="5823" spans="1:37" hidden="1" x14ac:dyDescent="0.3">
      <c r="A5823" s="151" t="str">
        <f t="shared" si="140"/>
        <v>SDGbaseWaS_2BF_v6_3PQXctrad</v>
      </c>
      <c r="B5823" s="151" t="s">
        <v>220</v>
      </c>
      <c r="C5823" s="151" t="s">
        <v>305</v>
      </c>
      <c r="D5823" s="151" t="s">
        <v>120</v>
      </c>
      <c r="E5823" s="152" t="s">
        <v>174</v>
      </c>
      <c r="F5823" s="152">
        <v>1.00131749317995</v>
      </c>
      <c r="G5823" s="152">
        <v>1.0100415941380601</v>
      </c>
      <c r="H5823" s="152">
        <v>1.01306200894388</v>
      </c>
      <c r="I5823" s="152">
        <v>1.01885304834896</v>
      </c>
      <c r="J5823" s="152">
        <v>1.01297524672577</v>
      </c>
      <c r="K5823" s="152">
        <v>1.01065049392927</v>
      </c>
      <c r="L5823" s="152">
        <v>1.0098829262508899</v>
      </c>
      <c r="M5823" s="152">
        <v>1.01119948300636</v>
      </c>
      <c r="N5823" s="152">
        <v>1.0115046259440199</v>
      </c>
      <c r="O5823" s="152">
        <v>0.985112548836244</v>
      </c>
      <c r="P5823" s="152">
        <v>0.98873578485555602</v>
      </c>
      <c r="Q5823" s="152">
        <v>0.99725034895415199</v>
      </c>
      <c r="R5823" s="152">
        <v>1.0010333836407399</v>
      </c>
      <c r="S5823" s="152">
        <v>1.0084506459079099</v>
      </c>
      <c r="T5823" s="152">
        <v>1.01355614667645</v>
      </c>
      <c r="U5823" s="152">
        <v>1.0179453639352001</v>
      </c>
      <c r="V5823" s="152">
        <v>1.02354774329138</v>
      </c>
      <c r="W5823" s="152">
        <v>1.02698680662396</v>
      </c>
      <c r="X5823" s="152">
        <v>1.02835571153265</v>
      </c>
      <c r="Y5823" s="152">
        <v>1.0281038004077201</v>
      </c>
      <c r="Z5823" s="152">
        <v>1.0272565034826</v>
      </c>
      <c r="AA5823" s="152">
        <v>1.0262114028818801</v>
      </c>
      <c r="AB5823" s="152">
        <v>1.0160816955879499</v>
      </c>
      <c r="AC5823" s="152">
        <v>1.0126614242021901</v>
      </c>
      <c r="AD5823" s="152">
        <v>1.0143305639597799</v>
      </c>
      <c r="AE5823" s="152">
        <v>1.0172448841062101</v>
      </c>
      <c r="AF5823" s="152">
        <v>1.0203633716018501</v>
      </c>
      <c r="AG5823" s="152">
        <v>1.02050198905366</v>
      </c>
      <c r="AH5823" s="152">
        <v>1.0105873154982301</v>
      </c>
      <c r="AI5823" s="152">
        <v>1.00249461523392</v>
      </c>
      <c r="AJ5823" s="152">
        <v>0.99835669451748199</v>
      </c>
      <c r="AK5823" s="152">
        <v>0.99538910886698295</v>
      </c>
    </row>
    <row r="5824" spans="1:37" hidden="1" x14ac:dyDescent="0.3">
      <c r="A5824" s="151" t="str">
        <f t="shared" si="140"/>
        <v>SDGbaseWaS_2BF_v6_3PQXchotl</v>
      </c>
      <c r="B5824" s="151" t="s">
        <v>220</v>
      </c>
      <c r="C5824" s="151" t="s">
        <v>305</v>
      </c>
      <c r="D5824" s="151" t="s">
        <v>120</v>
      </c>
      <c r="E5824" s="152" t="s">
        <v>175</v>
      </c>
      <c r="F5824" s="152">
        <v>1.07621407528443</v>
      </c>
      <c r="G5824" s="152">
        <v>1.0835097834232199</v>
      </c>
      <c r="H5824" s="152">
        <v>1.08103889873106</v>
      </c>
      <c r="I5824" s="152">
        <v>1.06989571209041</v>
      </c>
      <c r="J5824" s="152">
        <v>1.0724688597655601</v>
      </c>
      <c r="K5824" s="152">
        <v>1.0744123904388601</v>
      </c>
      <c r="L5824" s="152">
        <v>1.0758936560015</v>
      </c>
      <c r="M5824" s="152">
        <v>1.0777922918140499</v>
      </c>
      <c r="N5824" s="152">
        <v>1.0795124172219099</v>
      </c>
      <c r="O5824" s="152">
        <v>1.08268923093054</v>
      </c>
      <c r="P5824" s="152">
        <v>1.0845728982990199</v>
      </c>
      <c r="Q5824" s="152">
        <v>1.0863759660368399</v>
      </c>
      <c r="R5824" s="152">
        <v>1.0937033542010499</v>
      </c>
      <c r="S5824" s="152">
        <v>1.09549319530034</v>
      </c>
      <c r="T5824" s="152">
        <v>1.09711586289359</v>
      </c>
      <c r="U5824" s="152">
        <v>1.09886995095272</v>
      </c>
      <c r="V5824" s="152">
        <v>1.1017492516063001</v>
      </c>
      <c r="W5824" s="152">
        <v>1.10439622316273</v>
      </c>
      <c r="X5824" s="152">
        <v>1.10677650076009</v>
      </c>
      <c r="Y5824" s="152">
        <v>1.1077031179946399</v>
      </c>
      <c r="Z5824" s="152">
        <v>1.108490722587</v>
      </c>
      <c r="AA5824" s="152">
        <v>1.10883549235935</v>
      </c>
      <c r="AB5824" s="152">
        <v>1.10850399376145</v>
      </c>
      <c r="AC5824" s="152">
        <v>1.10837711119367</v>
      </c>
      <c r="AD5824" s="152">
        <v>1.1091894381001199</v>
      </c>
      <c r="AE5824" s="152">
        <v>1.11054669629544</v>
      </c>
      <c r="AF5824" s="152">
        <v>1.1123932205179701</v>
      </c>
      <c r="AG5824" s="152">
        <v>1.1134706540352599</v>
      </c>
      <c r="AH5824" s="152">
        <v>1.1125414431163301</v>
      </c>
      <c r="AI5824" s="152">
        <v>1.1095702473076099</v>
      </c>
      <c r="AJ5824" s="152">
        <v>1.1069530147223301</v>
      </c>
      <c r="AK5824" s="152">
        <v>1.10453102171519</v>
      </c>
    </row>
    <row r="5825" spans="1:37" hidden="1" x14ac:dyDescent="0.3">
      <c r="A5825" s="151" t="str">
        <f t="shared" si="140"/>
        <v>SDGbaseWaS_2BF_v6_3PQXcptrp-l</v>
      </c>
      <c r="B5825" s="151" t="s">
        <v>220</v>
      </c>
      <c r="C5825" s="151" t="s">
        <v>305</v>
      </c>
      <c r="D5825" s="151" t="s">
        <v>120</v>
      </c>
      <c r="E5825" s="152" t="s">
        <v>176</v>
      </c>
      <c r="F5825" s="152">
        <v>0.94511785411850902</v>
      </c>
      <c r="G5825" s="152">
        <v>0.95255393862928806</v>
      </c>
      <c r="H5825" s="152">
        <v>0.95103668221541704</v>
      </c>
      <c r="I5825" s="152">
        <v>0.94852335500073004</v>
      </c>
      <c r="J5825" s="152">
        <v>0.950261111086253</v>
      </c>
      <c r="K5825" s="152">
        <v>0.95276307501790503</v>
      </c>
      <c r="L5825" s="152">
        <v>0.95397077473617198</v>
      </c>
      <c r="M5825" s="152">
        <v>0.95374683451578401</v>
      </c>
      <c r="N5825" s="152">
        <v>0.95097610111701303</v>
      </c>
      <c r="O5825" s="152">
        <v>0.95241787638795905</v>
      </c>
      <c r="P5825" s="152">
        <v>0.94800518690841895</v>
      </c>
      <c r="Q5825" s="152">
        <v>0.94144971067273397</v>
      </c>
      <c r="R5825" s="152">
        <v>0.93878533782939599</v>
      </c>
      <c r="S5825" s="152">
        <v>0.93157162254315795</v>
      </c>
      <c r="T5825" s="152">
        <v>0.92425335476505699</v>
      </c>
      <c r="U5825" s="152">
        <v>0.91588401329283697</v>
      </c>
      <c r="V5825" s="152">
        <v>0.90741992361691504</v>
      </c>
      <c r="W5825" s="152">
        <v>0.900005307244513</v>
      </c>
      <c r="X5825" s="152">
        <v>0.89152143745657497</v>
      </c>
      <c r="Y5825" s="152">
        <v>0.88206587592583097</v>
      </c>
      <c r="Z5825" s="152">
        <v>0.87275186240759595</v>
      </c>
      <c r="AA5825" s="152">
        <v>0.86475638252199205</v>
      </c>
      <c r="AB5825" s="152">
        <v>0.85912087879339305</v>
      </c>
      <c r="AC5825" s="152">
        <v>0.85285482999009798</v>
      </c>
      <c r="AD5825" s="152">
        <v>0.84728913481236001</v>
      </c>
      <c r="AE5825" s="152">
        <v>0.84329907022527995</v>
      </c>
      <c r="AF5825" s="152">
        <v>0.83958039062380097</v>
      </c>
      <c r="AG5825" s="152">
        <v>0.83597298765586303</v>
      </c>
      <c r="AH5825" s="152">
        <v>0.836651719398669</v>
      </c>
      <c r="AI5825" s="152">
        <v>0.83818374740542101</v>
      </c>
      <c r="AJ5825" s="152">
        <v>0.84165812561471398</v>
      </c>
      <c r="AK5825" s="152">
        <v>0.84547555252214601</v>
      </c>
    </row>
    <row r="5826" spans="1:37" hidden="1" x14ac:dyDescent="0.3">
      <c r="A5826" s="151" t="str">
        <f t="shared" si="140"/>
        <v>SDGbaseWaS_2BF_v6_3PQXcftrp-l</v>
      </c>
      <c r="B5826" s="151" t="s">
        <v>220</v>
      </c>
      <c r="C5826" s="151" t="s">
        <v>305</v>
      </c>
      <c r="D5826" s="151" t="s">
        <v>120</v>
      </c>
      <c r="E5826" s="152" t="s">
        <v>177</v>
      </c>
      <c r="F5826" s="152">
        <v>0.99797758367020195</v>
      </c>
      <c r="G5826" s="152">
        <v>0.97628454682116905</v>
      </c>
      <c r="H5826" s="152">
        <v>0.98045123748636298</v>
      </c>
      <c r="I5826" s="152">
        <v>0.99291497879725199</v>
      </c>
      <c r="J5826" s="152">
        <v>0.98314131060083798</v>
      </c>
      <c r="K5826" s="152">
        <v>0.97353282535013197</v>
      </c>
      <c r="L5826" s="152">
        <v>0.96448108177637504</v>
      </c>
      <c r="M5826" s="152">
        <v>0.95847664468260396</v>
      </c>
      <c r="N5826" s="152">
        <v>0.95577319899294899</v>
      </c>
      <c r="O5826" s="152">
        <v>0.94333272047525296</v>
      </c>
      <c r="P5826" s="152">
        <v>0.93271239652728699</v>
      </c>
      <c r="Q5826" s="152">
        <v>0.92194339187377705</v>
      </c>
      <c r="R5826" s="152">
        <v>0.89923115544079602</v>
      </c>
      <c r="S5826" s="152">
        <v>0.88392087231601801</v>
      </c>
      <c r="T5826" s="152">
        <v>0.87364435536626905</v>
      </c>
      <c r="U5826" s="152">
        <v>0.86463844211311103</v>
      </c>
      <c r="V5826" s="152">
        <v>0.85333940648053797</v>
      </c>
      <c r="W5826" s="152">
        <v>0.84014274928365695</v>
      </c>
      <c r="X5826" s="152">
        <v>0.82465548175047199</v>
      </c>
      <c r="Y5826" s="152">
        <v>0.81756385994279102</v>
      </c>
      <c r="Z5826" s="152">
        <v>0.80945168931256395</v>
      </c>
      <c r="AA5826" s="152">
        <v>0.79709383031937997</v>
      </c>
      <c r="AB5826" s="152">
        <v>0.78218579097787699</v>
      </c>
      <c r="AC5826" s="152">
        <v>0.77209965923022905</v>
      </c>
      <c r="AD5826" s="152">
        <v>0.76112985188576499</v>
      </c>
      <c r="AE5826" s="152">
        <v>0.75111890009426097</v>
      </c>
      <c r="AF5826" s="152">
        <v>0.73692152330091099</v>
      </c>
      <c r="AG5826" s="152">
        <v>0.72508338256550098</v>
      </c>
      <c r="AH5826" s="152">
        <v>0.72489345789231896</v>
      </c>
      <c r="AI5826" s="152">
        <v>0.72598890285321904</v>
      </c>
      <c r="AJ5826" s="152">
        <v>0.72747342147375704</v>
      </c>
      <c r="AK5826" s="152">
        <v>0.72907008248531702</v>
      </c>
    </row>
    <row r="5827" spans="1:37" hidden="1" x14ac:dyDescent="0.3">
      <c r="A5827" s="151" t="str">
        <f t="shared" si="140"/>
        <v>SDGbaseWaS_2BF_v6_3PQXcptrp-o</v>
      </c>
      <c r="B5827" s="151" t="s">
        <v>220</v>
      </c>
      <c r="C5827" s="151" t="s">
        <v>305</v>
      </c>
      <c r="D5827" s="151" t="s">
        <v>120</v>
      </c>
      <c r="E5827" s="152" t="s">
        <v>178</v>
      </c>
      <c r="F5827" s="152">
        <v>0.94683671611760301</v>
      </c>
      <c r="G5827" s="152">
        <v>0.93543205607731705</v>
      </c>
      <c r="H5827" s="152">
        <v>0.91403155676089798</v>
      </c>
      <c r="I5827" s="152">
        <v>0.89433439903242296</v>
      </c>
      <c r="J5827" s="152">
        <v>0.88309376316480803</v>
      </c>
      <c r="K5827" s="152">
        <v>0.873829768930239</v>
      </c>
      <c r="L5827" s="152">
        <v>0.86652731399343197</v>
      </c>
      <c r="M5827" s="152">
        <v>0.86218223698678997</v>
      </c>
      <c r="N5827" s="152">
        <v>0.85959641398554099</v>
      </c>
      <c r="O5827" s="152">
        <v>0.87490543758713002</v>
      </c>
      <c r="P5827" s="152">
        <v>0.87962472077579901</v>
      </c>
      <c r="Q5827" s="152">
        <v>0.88061636293880496</v>
      </c>
      <c r="R5827" s="152">
        <v>0.88328849734332704</v>
      </c>
      <c r="S5827" s="152">
        <v>0.88349595652505097</v>
      </c>
      <c r="T5827" s="152">
        <v>0.88430659277260704</v>
      </c>
      <c r="U5827" s="152">
        <v>0.88500703782971302</v>
      </c>
      <c r="V5827" s="152">
        <v>0.884564261040792</v>
      </c>
      <c r="W5827" s="152">
        <v>0.88546862042109598</v>
      </c>
      <c r="X5827" s="152">
        <v>0.88695215925210602</v>
      </c>
      <c r="Y5827" s="152">
        <v>0.88695636788463295</v>
      </c>
      <c r="Z5827" s="152">
        <v>0.88643484287526297</v>
      </c>
      <c r="AA5827" s="152">
        <v>0.88730108817573505</v>
      </c>
      <c r="AB5827" s="152">
        <v>0.89312904943197302</v>
      </c>
      <c r="AC5827" s="152">
        <v>0.89702390849000702</v>
      </c>
      <c r="AD5827" s="152">
        <v>0.89932343759300604</v>
      </c>
      <c r="AE5827" s="152">
        <v>0.90129035521675904</v>
      </c>
      <c r="AF5827" s="152">
        <v>0.90276395868107495</v>
      </c>
      <c r="AG5827" s="152">
        <v>0.90357950130134301</v>
      </c>
      <c r="AH5827" s="152">
        <v>0.90498418420939797</v>
      </c>
      <c r="AI5827" s="152">
        <v>0.90487382644828995</v>
      </c>
      <c r="AJ5827" s="152">
        <v>0.90598723102960399</v>
      </c>
      <c r="AK5827" s="152">
        <v>0.90649715905196704</v>
      </c>
    </row>
    <row r="5828" spans="1:37" hidden="1" x14ac:dyDescent="0.3">
      <c r="A5828" s="151" t="str">
        <f t="shared" si="140"/>
        <v>SDGbaseWaS_2BF_v6_3PQXcftrp-o</v>
      </c>
      <c r="B5828" s="151" t="s">
        <v>220</v>
      </c>
      <c r="C5828" s="151" t="s">
        <v>305</v>
      </c>
      <c r="D5828" s="151" t="s">
        <v>120</v>
      </c>
      <c r="E5828" s="152" t="s">
        <v>179</v>
      </c>
      <c r="F5828" s="152">
        <v>0.97479049187387701</v>
      </c>
      <c r="G5828" s="152">
        <v>0.94369661529199</v>
      </c>
      <c r="H5828" s="152">
        <v>0.916377751436248</v>
      </c>
      <c r="I5828" s="152">
        <v>0.90495949352806904</v>
      </c>
      <c r="J5828" s="152">
        <v>0.89011688536223099</v>
      </c>
      <c r="K5828" s="152">
        <v>0.88021264779174102</v>
      </c>
      <c r="L5828" s="152">
        <v>0.87367614521199699</v>
      </c>
      <c r="M5828" s="152">
        <v>0.87151920102998703</v>
      </c>
      <c r="N5828" s="152">
        <v>0.87314560278148601</v>
      </c>
      <c r="O5828" s="152">
        <v>0.89235288091455101</v>
      </c>
      <c r="P5828" s="152">
        <v>0.89867547858960395</v>
      </c>
      <c r="Q5828" s="152">
        <v>0.90152416572484195</v>
      </c>
      <c r="R5828" s="152">
        <v>0.89707063213040905</v>
      </c>
      <c r="S5828" s="152">
        <v>0.89643785998348802</v>
      </c>
      <c r="T5828" s="152">
        <v>0.89827431360339105</v>
      </c>
      <c r="U5828" s="152">
        <v>0.90166182419288499</v>
      </c>
      <c r="V5828" s="152">
        <v>0.90234919045374495</v>
      </c>
      <c r="W5828" s="152">
        <v>0.90273315537152599</v>
      </c>
      <c r="X5828" s="152">
        <v>0.90454658919853603</v>
      </c>
      <c r="Y5828" s="152">
        <v>0.90787861391781499</v>
      </c>
      <c r="Z5828" s="152">
        <v>0.910241905916092</v>
      </c>
      <c r="AA5828" s="152">
        <v>0.91237716374088995</v>
      </c>
      <c r="AB5828" s="152">
        <v>0.91843130777079096</v>
      </c>
      <c r="AC5828" s="152">
        <v>0.92262269366084904</v>
      </c>
      <c r="AD5828" s="152">
        <v>0.92411743452762896</v>
      </c>
      <c r="AE5828" s="152">
        <v>0.92472298430494304</v>
      </c>
      <c r="AF5828" s="152">
        <v>0.92312681429653798</v>
      </c>
      <c r="AG5828" s="152">
        <v>0.92152590733107198</v>
      </c>
      <c r="AH5828" s="152">
        <v>0.92305981486704602</v>
      </c>
      <c r="AI5828" s="152">
        <v>0.92167257758847698</v>
      </c>
      <c r="AJ5828" s="152">
        <v>0.92117362846377204</v>
      </c>
      <c r="AK5828" s="152">
        <v>0.92033688896515398</v>
      </c>
    </row>
    <row r="5829" spans="1:37" hidden="1" x14ac:dyDescent="0.3">
      <c r="A5829" s="151" t="str">
        <f t="shared" si="140"/>
        <v>SDGbaseWaS_2BF_v6_3PQXcprtr</v>
      </c>
      <c r="B5829" s="151" t="s">
        <v>220</v>
      </c>
      <c r="C5829" s="151" t="s">
        <v>305</v>
      </c>
      <c r="D5829" s="151" t="s">
        <v>120</v>
      </c>
      <c r="E5829" s="152" t="s">
        <v>180</v>
      </c>
      <c r="F5829" s="152">
        <v>0.99999999999993905</v>
      </c>
      <c r="G5829" s="152">
        <v>1.0181341688916901</v>
      </c>
      <c r="H5829" s="152">
        <v>1.0237414786092101</v>
      </c>
      <c r="I5829" s="152">
        <v>1.0157636139922901</v>
      </c>
      <c r="J5829" s="152">
        <v>1.0085713387239701</v>
      </c>
      <c r="K5829" s="152">
        <v>0.99992362846594096</v>
      </c>
      <c r="L5829" s="152">
        <v>0.99198589981428797</v>
      </c>
      <c r="M5829" s="152">
        <v>0.979337392559118</v>
      </c>
      <c r="N5829" s="152">
        <v>0.96502869033740601</v>
      </c>
      <c r="O5829" s="152">
        <v>0.98301322536295099</v>
      </c>
      <c r="P5829" s="152">
        <v>0.94409550111241602</v>
      </c>
      <c r="Q5829" s="152">
        <v>0.89645304944731397</v>
      </c>
      <c r="R5829" s="152">
        <v>0.83434462708397295</v>
      </c>
      <c r="S5829" s="152">
        <v>0.78204816526769805</v>
      </c>
      <c r="T5829" s="152">
        <v>0.73350585935990398</v>
      </c>
      <c r="U5829" s="152">
        <v>0.68787383016598402</v>
      </c>
      <c r="V5829" s="152">
        <v>0.64342077122387198</v>
      </c>
      <c r="W5829" s="152">
        <v>0.60241718526488197</v>
      </c>
      <c r="X5829" s="152">
        <v>0.55839520926374497</v>
      </c>
      <c r="Y5829" s="152">
        <v>0.51094614009253003</v>
      </c>
      <c r="Z5829" s="152">
        <v>0.46630173204181802</v>
      </c>
      <c r="AA5829" s="152">
        <v>0.42652127967256598</v>
      </c>
      <c r="AB5829" s="152">
        <v>0.39911430111950502</v>
      </c>
      <c r="AC5829" s="152">
        <v>0.37182925564702402</v>
      </c>
      <c r="AD5829" s="152">
        <v>0.34628403912268702</v>
      </c>
      <c r="AE5829" s="152">
        <v>0.32132442677430101</v>
      </c>
      <c r="AF5829" s="152">
        <v>0.29741878822343698</v>
      </c>
      <c r="AG5829" s="152">
        <v>0.27938255153278502</v>
      </c>
      <c r="AH5829" s="152">
        <v>0.26106698671483702</v>
      </c>
      <c r="AI5829" s="152">
        <v>0.24521822521276901</v>
      </c>
      <c r="AJ5829" s="152">
        <v>0.230465809425933</v>
      </c>
      <c r="AK5829" s="152">
        <v>0.21613381450166</v>
      </c>
    </row>
    <row r="5830" spans="1:37" hidden="1" x14ac:dyDescent="0.3">
      <c r="A5830" s="151" t="str">
        <f t="shared" si="140"/>
        <v>SDGbaseWaS_2BF_v6_3PQXctrps</v>
      </c>
      <c r="B5830" s="151" t="s">
        <v>220</v>
      </c>
      <c r="C5830" s="151" t="s">
        <v>305</v>
      </c>
      <c r="D5830" s="151" t="s">
        <v>120</v>
      </c>
      <c r="E5830" s="152" t="s">
        <v>181</v>
      </c>
      <c r="F5830" s="152">
        <v>1.0049024468524299</v>
      </c>
      <c r="G5830" s="152">
        <v>0.99830347292246402</v>
      </c>
      <c r="H5830" s="152">
        <v>0.99768601130852097</v>
      </c>
      <c r="I5830" s="152">
        <v>0.996587235999157</v>
      </c>
      <c r="J5830" s="152">
        <v>0.99440884123152296</v>
      </c>
      <c r="K5830" s="152">
        <v>0.99471721070137598</v>
      </c>
      <c r="L5830" s="152">
        <v>0.99447012737282603</v>
      </c>
      <c r="M5830" s="152">
        <v>0.99252573939342303</v>
      </c>
      <c r="N5830" s="152">
        <v>0.99131519715180005</v>
      </c>
      <c r="O5830" s="152">
        <v>0.98588008800877802</v>
      </c>
      <c r="P5830" s="152">
        <v>0.98402214397418697</v>
      </c>
      <c r="Q5830" s="152">
        <v>0.98200210206435101</v>
      </c>
      <c r="R5830" s="152">
        <v>0.98176792791602896</v>
      </c>
      <c r="S5830" s="152">
        <v>0.98501038130308405</v>
      </c>
      <c r="T5830" s="152">
        <v>0.98691558433439397</v>
      </c>
      <c r="U5830" s="152">
        <v>0.988905311917607</v>
      </c>
      <c r="V5830" s="152">
        <v>0.99041386510905405</v>
      </c>
      <c r="W5830" s="152">
        <v>0.99170742146414104</v>
      </c>
      <c r="X5830" s="152">
        <v>0.99054459515180504</v>
      </c>
      <c r="Y5830" s="152">
        <v>0.99050697848697999</v>
      </c>
      <c r="Z5830" s="152">
        <v>0.99004458399669104</v>
      </c>
      <c r="AA5830" s="152">
        <v>0.98843416119583005</v>
      </c>
      <c r="AB5830" s="152">
        <v>0.994585737800041</v>
      </c>
      <c r="AC5830" s="152">
        <v>0.99912068862644998</v>
      </c>
      <c r="AD5830" s="152">
        <v>1.00273718372649</v>
      </c>
      <c r="AE5830" s="152">
        <v>1.0051033592635901</v>
      </c>
      <c r="AF5830" s="152">
        <v>1.00561224882758</v>
      </c>
      <c r="AG5830" s="152">
        <v>1.00193646539811</v>
      </c>
      <c r="AH5830" s="152">
        <v>1.00303516610458</v>
      </c>
      <c r="AI5830" s="152">
        <v>1.00401825422586</v>
      </c>
      <c r="AJ5830" s="152">
        <v>1.0048582272523501</v>
      </c>
      <c r="AK5830" s="152">
        <v>1.00555633965669</v>
      </c>
    </row>
    <row r="5831" spans="1:37" hidden="1" x14ac:dyDescent="0.3">
      <c r="A5831" s="151" t="str">
        <f t="shared" si="140"/>
        <v>SDGbaseWaS_2BF_v6_3PQXccomm</v>
      </c>
      <c r="B5831" s="151" t="s">
        <v>220</v>
      </c>
      <c r="C5831" s="151" t="s">
        <v>305</v>
      </c>
      <c r="D5831" s="151" t="s">
        <v>120</v>
      </c>
      <c r="E5831" s="152" t="s">
        <v>182</v>
      </c>
      <c r="F5831" s="152">
        <v>1.0010985603248499</v>
      </c>
      <c r="G5831" s="152">
        <v>0.95535198437364499</v>
      </c>
      <c r="H5831" s="152">
        <v>0.97273466012154497</v>
      </c>
      <c r="I5831" s="152">
        <v>0.98037189473817798</v>
      </c>
      <c r="J5831" s="152">
        <v>0.98625151348807505</v>
      </c>
      <c r="K5831" s="152">
        <v>0.99040053130355798</v>
      </c>
      <c r="L5831" s="152">
        <v>0.99278142778898504</v>
      </c>
      <c r="M5831" s="152">
        <v>0.99478088221646699</v>
      </c>
      <c r="N5831" s="152">
        <v>0.99609373945550395</v>
      </c>
      <c r="O5831" s="152">
        <v>0.99932219658770605</v>
      </c>
      <c r="P5831" s="152">
        <v>1.00231749999529</v>
      </c>
      <c r="Q5831" s="152">
        <v>1.0050236603469</v>
      </c>
      <c r="R5831" s="152">
        <v>1.0081329065251301</v>
      </c>
      <c r="S5831" s="152">
        <v>1.0112474734001</v>
      </c>
      <c r="T5831" s="152">
        <v>1.0138036669297099</v>
      </c>
      <c r="U5831" s="152">
        <v>1.0158862005723299</v>
      </c>
      <c r="V5831" s="152">
        <v>1.0192779879929299</v>
      </c>
      <c r="W5831" s="152">
        <v>1.0219831405713999</v>
      </c>
      <c r="X5831" s="152">
        <v>1.0244266867316201</v>
      </c>
      <c r="Y5831" s="152">
        <v>1.0249663729371701</v>
      </c>
      <c r="Z5831" s="152">
        <v>1.0248865755169501</v>
      </c>
      <c r="AA5831" s="152">
        <v>1.0245702755706501</v>
      </c>
      <c r="AB5831" s="152">
        <v>1.02608284309224</v>
      </c>
      <c r="AC5831" s="152">
        <v>1.0279441807159</v>
      </c>
      <c r="AD5831" s="152">
        <v>1.0297044917654901</v>
      </c>
      <c r="AE5831" s="152">
        <v>1.0312304631156799</v>
      </c>
      <c r="AF5831" s="152">
        <v>1.03271432536832</v>
      </c>
      <c r="AG5831" s="152">
        <v>1.03282371381732</v>
      </c>
      <c r="AH5831" s="152">
        <v>1.03692286318555</v>
      </c>
      <c r="AI5831" s="152">
        <v>1.0384966116521199</v>
      </c>
      <c r="AJ5831" s="152">
        <v>1.0382293371665301</v>
      </c>
      <c r="AK5831" s="152">
        <v>1.03765154912612</v>
      </c>
    </row>
    <row r="5832" spans="1:37" hidden="1" x14ac:dyDescent="0.3">
      <c r="A5832" s="151" t="str">
        <f t="shared" si="140"/>
        <v>SDGbaseWaS_2BF_v6_3PQXcfsrv</v>
      </c>
      <c r="B5832" s="151" t="s">
        <v>220</v>
      </c>
      <c r="C5832" s="151" t="s">
        <v>305</v>
      </c>
      <c r="D5832" s="151" t="s">
        <v>120</v>
      </c>
      <c r="E5832" s="152" t="s">
        <v>183</v>
      </c>
      <c r="F5832" s="152">
        <v>1.03694361559526</v>
      </c>
      <c r="G5832" s="152">
        <v>1.00882630533936</v>
      </c>
      <c r="H5832" s="152">
        <v>1.01539430042853</v>
      </c>
      <c r="I5832" s="152">
        <v>1.00549434891735</v>
      </c>
      <c r="J5832" s="152">
        <v>1.00715307035301</v>
      </c>
      <c r="K5832" s="152">
        <v>1.0106311920177899</v>
      </c>
      <c r="L5832" s="152">
        <v>1.01454966301268</v>
      </c>
      <c r="M5832" s="152">
        <v>1.0182240568384699</v>
      </c>
      <c r="N5832" s="152">
        <v>1.0209964011603101</v>
      </c>
      <c r="O5832" s="152">
        <v>1.01675660712167</v>
      </c>
      <c r="P5832" s="152">
        <v>1.02009647461793</v>
      </c>
      <c r="Q5832" s="152">
        <v>1.02413977065821</v>
      </c>
      <c r="R5832" s="152">
        <v>1.0373401189853599</v>
      </c>
      <c r="S5832" s="152">
        <v>1.0413420377787499</v>
      </c>
      <c r="T5832" s="152">
        <v>1.0442833692742399</v>
      </c>
      <c r="U5832" s="152">
        <v>1.0477259915922601</v>
      </c>
      <c r="V5832" s="152">
        <v>1.0525735126148601</v>
      </c>
      <c r="W5832" s="152">
        <v>1.05679606746907</v>
      </c>
      <c r="X5832" s="152">
        <v>1.0600189013750401</v>
      </c>
      <c r="Y5832" s="152">
        <v>1.06077256406627</v>
      </c>
      <c r="Z5832" s="152">
        <v>1.06137153460041</v>
      </c>
      <c r="AA5832" s="152">
        <v>1.06080822710429</v>
      </c>
      <c r="AB5832" s="152">
        <v>1.05851424077547</v>
      </c>
      <c r="AC5832" s="152">
        <v>1.05729398870239</v>
      </c>
      <c r="AD5832" s="152">
        <v>1.0581913756502701</v>
      </c>
      <c r="AE5832" s="152">
        <v>1.0597918020228601</v>
      </c>
      <c r="AF5832" s="152">
        <v>1.0623242264902</v>
      </c>
      <c r="AG5832" s="152">
        <v>1.06264119334554</v>
      </c>
      <c r="AH5832" s="152">
        <v>1.0533009870989001</v>
      </c>
      <c r="AI5832" s="152">
        <v>1.04397837407158</v>
      </c>
      <c r="AJ5832" s="152">
        <v>1.03657459050319</v>
      </c>
      <c r="AK5832" s="152">
        <v>1.0301170968825499</v>
      </c>
    </row>
    <row r="5833" spans="1:37" hidden="1" x14ac:dyDescent="0.3">
      <c r="A5833" s="151" t="str">
        <f t="shared" si="140"/>
        <v>SDGbaseWaS_2BF_v6_3PQXcbsrv</v>
      </c>
      <c r="B5833" s="151" t="s">
        <v>220</v>
      </c>
      <c r="C5833" s="151" t="s">
        <v>305</v>
      </c>
      <c r="D5833" s="151" t="s">
        <v>120</v>
      </c>
      <c r="E5833" s="152" t="s">
        <v>118</v>
      </c>
      <c r="F5833" s="152">
        <v>1.0381864367859399</v>
      </c>
      <c r="G5833" s="152">
        <v>1.0077954302860499</v>
      </c>
      <c r="H5833" s="152">
        <v>1.0149588558804601</v>
      </c>
      <c r="I5833" s="152">
        <v>1.0202726187650299</v>
      </c>
      <c r="J5833" s="152">
        <v>1.02198767705564</v>
      </c>
      <c r="K5833" s="152">
        <v>1.0237368945329399</v>
      </c>
      <c r="L5833" s="152">
        <v>1.02493952288556</v>
      </c>
      <c r="M5833" s="152">
        <v>1.0261588761454301</v>
      </c>
      <c r="N5833" s="152">
        <v>1.02695412933745</v>
      </c>
      <c r="O5833" s="152">
        <v>1.0244085758183601</v>
      </c>
      <c r="P5833" s="152">
        <v>1.02630118612272</v>
      </c>
      <c r="Q5833" s="152">
        <v>1.02883915947441</v>
      </c>
      <c r="R5833" s="152">
        <v>1.03070064112904</v>
      </c>
      <c r="S5833" s="152">
        <v>1.03411786880648</v>
      </c>
      <c r="T5833" s="152">
        <v>1.0366011252123</v>
      </c>
      <c r="U5833" s="152">
        <v>1.0389054468957499</v>
      </c>
      <c r="V5833" s="152">
        <v>1.0420373118070501</v>
      </c>
      <c r="W5833" s="152">
        <v>1.04439263524154</v>
      </c>
      <c r="X5833" s="152">
        <v>1.04651917331536</v>
      </c>
      <c r="Y5833" s="152">
        <v>1.04703715046414</v>
      </c>
      <c r="Z5833" s="152">
        <v>1.0473097680839301</v>
      </c>
      <c r="AA5833" s="152">
        <v>1.04681517140197</v>
      </c>
      <c r="AB5833" s="152">
        <v>1.0447918684891699</v>
      </c>
      <c r="AC5833" s="152">
        <v>1.04429687757017</v>
      </c>
      <c r="AD5833" s="152">
        <v>1.04527917291638</v>
      </c>
      <c r="AE5833" s="152">
        <v>1.0466139599452</v>
      </c>
      <c r="AF5833" s="152">
        <v>1.04808775179924</v>
      </c>
      <c r="AG5833" s="152">
        <v>1.0486130452142599</v>
      </c>
      <c r="AH5833" s="152">
        <v>1.0481876001716099</v>
      </c>
      <c r="AI5833" s="152">
        <v>1.0466865240110099</v>
      </c>
      <c r="AJ5833" s="152">
        <v>1.0452765682192999</v>
      </c>
      <c r="AK5833" s="152">
        <v>1.0440434720626199</v>
      </c>
    </row>
    <row r="5834" spans="1:37" hidden="1" x14ac:dyDescent="0.3">
      <c r="A5834" s="151" t="str">
        <f t="shared" si="140"/>
        <v>SDGbaseWaS_2BF_v6_3PQXcgsrv</v>
      </c>
      <c r="B5834" s="151" t="s">
        <v>220</v>
      </c>
      <c r="C5834" s="151" t="s">
        <v>305</v>
      </c>
      <c r="D5834" s="151" t="s">
        <v>120</v>
      </c>
      <c r="E5834" s="152" t="s">
        <v>184</v>
      </c>
      <c r="F5834" s="152">
        <v>1.0247663158727001</v>
      </c>
      <c r="G5834" s="152">
        <v>1.0326895336026101</v>
      </c>
      <c r="H5834" s="152">
        <v>1.03643603113089</v>
      </c>
      <c r="I5834" s="152">
        <v>1.0550196910658201</v>
      </c>
      <c r="J5834" s="152">
        <v>1.04315308439486</v>
      </c>
      <c r="K5834" s="152">
        <v>1.0384367556307901</v>
      </c>
      <c r="L5834" s="152">
        <v>1.0372736987886499</v>
      </c>
      <c r="M5834" s="152">
        <v>1.0375770895755001</v>
      </c>
      <c r="N5834" s="152">
        <v>1.03785977153411</v>
      </c>
      <c r="O5834" s="152">
        <v>1.03219764158198</v>
      </c>
      <c r="P5834" s="152">
        <v>1.03333425912902</v>
      </c>
      <c r="Q5834" s="152">
        <v>1.03488716311252</v>
      </c>
      <c r="R5834" s="152">
        <v>1.0378955868117601</v>
      </c>
      <c r="S5834" s="152">
        <v>1.0409469399961599</v>
      </c>
      <c r="T5834" s="152">
        <v>1.0431810975174201</v>
      </c>
      <c r="U5834" s="152">
        <v>1.04655486999699</v>
      </c>
      <c r="V5834" s="152">
        <v>1.0500632869378499</v>
      </c>
      <c r="W5834" s="152">
        <v>1.0526488427010601</v>
      </c>
      <c r="X5834" s="152">
        <v>1.0545394412289799</v>
      </c>
      <c r="Y5834" s="152">
        <v>1.0543491353710699</v>
      </c>
      <c r="Z5834" s="152">
        <v>1.0540786663820301</v>
      </c>
      <c r="AA5834" s="152">
        <v>1.05353644914262</v>
      </c>
      <c r="AB5834" s="152">
        <v>1.0513473168309899</v>
      </c>
      <c r="AC5834" s="152">
        <v>1.0498143123491599</v>
      </c>
      <c r="AD5834" s="152">
        <v>1.05028715073887</v>
      </c>
      <c r="AE5834" s="152">
        <v>1.0514690675934999</v>
      </c>
      <c r="AF5834" s="152">
        <v>1.0529930088586701</v>
      </c>
      <c r="AG5834" s="152">
        <v>1.0518976488357099</v>
      </c>
      <c r="AH5834" s="152">
        <v>1.0359004867236501</v>
      </c>
      <c r="AI5834" s="152">
        <v>1.0227091375083699</v>
      </c>
      <c r="AJ5834" s="152">
        <v>1.0141163540582201</v>
      </c>
      <c r="AK5834" s="152">
        <v>1.0070973659829701</v>
      </c>
    </row>
    <row r="5835" spans="1:37" hidden="1" x14ac:dyDescent="0.3">
      <c r="A5835" s="151" t="str">
        <f t="shared" si="140"/>
        <v>SDGbaseWaS_2BF_v6_3PQXcosrv</v>
      </c>
      <c r="B5835" s="151" t="s">
        <v>220</v>
      </c>
      <c r="C5835" s="151" t="s">
        <v>305</v>
      </c>
      <c r="D5835" s="151" t="s">
        <v>120</v>
      </c>
      <c r="E5835" s="152" t="s">
        <v>185</v>
      </c>
      <c r="F5835" s="152">
        <v>1.06678017525817</v>
      </c>
      <c r="G5835" s="152">
        <v>1.1462843934651401</v>
      </c>
      <c r="H5835" s="152">
        <v>1.13378713328167</v>
      </c>
      <c r="I5835" s="152">
        <v>1.1183621532602199</v>
      </c>
      <c r="J5835" s="152">
        <v>1.1177627125171099</v>
      </c>
      <c r="K5835" s="152">
        <v>1.1175615798518099</v>
      </c>
      <c r="L5835" s="152">
        <v>1.1173030594037601</v>
      </c>
      <c r="M5835" s="152">
        <v>1.11811037533544</v>
      </c>
      <c r="N5835" s="152">
        <v>1.11917292682016</v>
      </c>
      <c r="O5835" s="152">
        <v>1.1176268444820301</v>
      </c>
      <c r="P5835" s="152">
        <v>1.12039431777753</v>
      </c>
      <c r="Q5835" s="152">
        <v>1.1239152835627499</v>
      </c>
      <c r="R5835" s="152">
        <v>1.13158724685568</v>
      </c>
      <c r="S5835" s="152">
        <v>1.1350333264610299</v>
      </c>
      <c r="T5835" s="152">
        <v>1.1377576436972201</v>
      </c>
      <c r="U5835" s="152">
        <v>1.14024048867102</v>
      </c>
      <c r="V5835" s="152">
        <v>1.14440796497153</v>
      </c>
      <c r="W5835" s="152">
        <v>1.1480157903197801</v>
      </c>
      <c r="X5835" s="152">
        <v>1.1512338537012099</v>
      </c>
      <c r="Y5835" s="152">
        <v>1.1530951611304201</v>
      </c>
      <c r="Z5835" s="152">
        <v>1.1546091924000199</v>
      </c>
      <c r="AA5835" s="152">
        <v>1.15496944925392</v>
      </c>
      <c r="AB5835" s="152">
        <v>1.15327905283649</v>
      </c>
      <c r="AC5835" s="152">
        <v>1.1529403199935</v>
      </c>
      <c r="AD5835" s="152">
        <v>1.15397864656354</v>
      </c>
      <c r="AE5835" s="152">
        <v>1.1554293809728999</v>
      </c>
      <c r="AF5835" s="152">
        <v>1.15745271497359</v>
      </c>
      <c r="AG5835" s="152">
        <v>1.15809282972881</v>
      </c>
      <c r="AH5835" s="152">
        <v>1.1590894326276999</v>
      </c>
      <c r="AI5835" s="152">
        <v>1.1584332361823599</v>
      </c>
      <c r="AJ5835" s="152">
        <v>1.1568457605106099</v>
      </c>
      <c r="AK5835" s="152">
        <v>1.1551295239572801</v>
      </c>
    </row>
    <row r="5836" spans="1:37" hidden="1" x14ac:dyDescent="0.3">
      <c r="A5836" s="151" t="str">
        <f t="shared" si="140"/>
        <v>SDGbaseWaS_2BF_v6_3PQXcimpt</v>
      </c>
      <c r="B5836" s="151" t="s">
        <v>220</v>
      </c>
      <c r="C5836" s="151" t="s">
        <v>305</v>
      </c>
      <c r="D5836" s="151" t="s">
        <v>120</v>
      </c>
      <c r="E5836" s="152" t="s">
        <v>119</v>
      </c>
      <c r="F5836" s="152">
        <v>1.01401053572661</v>
      </c>
      <c r="G5836" s="152">
        <v>1.0362194132976299</v>
      </c>
      <c r="H5836" s="152">
        <v>1.0483470080123101</v>
      </c>
      <c r="I5836" s="152">
        <v>1.0478273406623999</v>
      </c>
      <c r="J5836" s="152">
        <v>1.04898804094709</v>
      </c>
      <c r="K5836" s="152">
        <v>1.05143754785196</v>
      </c>
      <c r="L5836" s="152">
        <v>1.0545448780133599</v>
      </c>
      <c r="M5836" s="152">
        <v>1.0602278838982699</v>
      </c>
      <c r="N5836" s="152">
        <v>1.0651906576469701</v>
      </c>
      <c r="O5836" s="152">
        <v>1.09458536249823</v>
      </c>
      <c r="P5836" s="152">
        <v>1.1031985833337301</v>
      </c>
      <c r="Q5836" s="152">
        <v>1.1060592438746999</v>
      </c>
      <c r="R5836" s="152">
        <v>1.10348257148901</v>
      </c>
      <c r="S5836" s="152">
        <v>1.10579092844338</v>
      </c>
      <c r="T5836" s="152">
        <v>1.1085564632620499</v>
      </c>
      <c r="U5836" s="152">
        <v>1.1113089854957501</v>
      </c>
      <c r="V5836" s="152">
        <v>1.11209538370174</v>
      </c>
      <c r="W5836" s="152">
        <v>1.1139461999470099</v>
      </c>
      <c r="X5836" s="152">
        <v>1.1171293934462301</v>
      </c>
      <c r="Y5836" s="152">
        <v>1.1168709660574601</v>
      </c>
      <c r="Z5836" s="152">
        <v>1.11510780777512</v>
      </c>
      <c r="AA5836" s="152">
        <v>1.1158563240666799</v>
      </c>
      <c r="AB5836" s="152">
        <v>1.12197204782208</v>
      </c>
      <c r="AC5836" s="152">
        <v>1.1246937063259099</v>
      </c>
      <c r="AD5836" s="152">
        <v>1.12569228222389</v>
      </c>
      <c r="AE5836" s="152">
        <v>1.1257874182154199</v>
      </c>
      <c r="AF5836" s="152">
        <v>1.1256631638764301</v>
      </c>
      <c r="AG5836" s="152">
        <v>1.12451329982471</v>
      </c>
      <c r="AH5836" s="152">
        <v>1.12045493626732</v>
      </c>
      <c r="AI5836" s="152">
        <v>1.1108421446579999</v>
      </c>
      <c r="AJ5836" s="152">
        <v>1.1038734852402901</v>
      </c>
      <c r="AK5836" s="152">
        <v>1.09733758965877</v>
      </c>
    </row>
    <row r="5837" spans="1:37" hidden="1" x14ac:dyDescent="0.3">
      <c r="A5837" s="151" t="str">
        <f t="shared" si="140"/>
        <v>SDGbaseWaS_2BF_v6_3C_InvValctext</v>
      </c>
      <c r="B5837" s="151" t="s">
        <v>220</v>
      </c>
      <c r="C5837" s="151" t="s">
        <v>305</v>
      </c>
      <c r="D5837" s="151" t="s">
        <v>186</v>
      </c>
      <c r="E5837" s="152" t="s">
        <v>102</v>
      </c>
      <c r="F5837" s="152">
        <v>3.2468516958317102E-2</v>
      </c>
      <c r="G5837" s="152">
        <v>3.0183199423785001E-2</v>
      </c>
      <c r="H5837" s="152">
        <v>3.1346612265058298E-2</v>
      </c>
      <c r="I5837" s="152">
        <v>3.4575744582104301E-2</v>
      </c>
      <c r="J5837" s="152">
        <v>3.52237799635884E-2</v>
      </c>
      <c r="K5837" s="152">
        <v>3.5973095526450699E-2</v>
      </c>
      <c r="L5837" s="152">
        <v>3.6880037514540297E-2</v>
      </c>
      <c r="M5837" s="152">
        <v>3.7925136522225303E-2</v>
      </c>
      <c r="N5837" s="152">
        <v>3.9015872449269802E-2</v>
      </c>
      <c r="O5837" s="152">
        <v>4.0362068232891297E-2</v>
      </c>
      <c r="P5837" s="152">
        <v>4.1678873140959298E-2</v>
      </c>
      <c r="Q5837" s="152">
        <v>4.2939929521149098E-2</v>
      </c>
      <c r="R5837" s="152">
        <v>4.1167778763049001E-2</v>
      </c>
      <c r="S5837" s="152">
        <v>4.2574415414650499E-2</v>
      </c>
      <c r="T5837" s="152">
        <v>4.4066751523549601E-2</v>
      </c>
      <c r="U5837" s="152">
        <v>4.5777043207406998E-2</v>
      </c>
      <c r="V5837" s="152">
        <v>4.75344825549847E-2</v>
      </c>
      <c r="W5837" s="152">
        <v>4.9261185444814698E-2</v>
      </c>
      <c r="X5837" s="152">
        <v>5.08604749924116E-2</v>
      </c>
      <c r="Y5837" s="152">
        <v>5.24609732107926E-2</v>
      </c>
      <c r="Z5837" s="152">
        <v>5.41207373410506E-2</v>
      </c>
      <c r="AA5837" s="152">
        <v>5.5765356972294497E-2</v>
      </c>
      <c r="AB5837" s="152">
        <v>5.7128633653259403E-2</v>
      </c>
      <c r="AC5837" s="152">
        <v>5.8550725527783301E-2</v>
      </c>
      <c r="AD5837" s="152">
        <v>6.0276306220158497E-2</v>
      </c>
      <c r="AE5837" s="152">
        <v>6.2155388633391498E-2</v>
      </c>
      <c r="AF5837" s="152">
        <v>6.4134270788832604E-2</v>
      </c>
      <c r="AG5837" s="152">
        <v>6.5955065150152606E-2</v>
      </c>
      <c r="AH5837" s="152">
        <v>6.5359641540885499E-2</v>
      </c>
      <c r="AI5837" s="152">
        <v>6.4516153424594894E-2</v>
      </c>
      <c r="AJ5837" s="152">
        <v>6.4052596894060898E-2</v>
      </c>
      <c r="AK5837" s="152">
        <v>6.3528577832801594E-2</v>
      </c>
    </row>
    <row r="5838" spans="1:37" hidden="1" x14ac:dyDescent="0.3">
      <c r="A5838" s="151" t="str">
        <f t="shared" si="140"/>
        <v>SDGbaseWaS_2BF_v6_3C_InvValcleat</v>
      </c>
      <c r="B5838" s="151" t="s">
        <v>220</v>
      </c>
      <c r="C5838" s="151" t="s">
        <v>305</v>
      </c>
      <c r="D5838" s="151" t="s">
        <v>186</v>
      </c>
      <c r="E5838" s="152" t="s">
        <v>103</v>
      </c>
      <c r="F5838" s="153">
        <v>4.0175040329651301E-5</v>
      </c>
      <c r="G5838" s="153">
        <v>3.6568279802006901E-5</v>
      </c>
      <c r="H5838" s="153">
        <v>3.7799953972261397E-5</v>
      </c>
      <c r="I5838" s="153">
        <v>4.12978214408141E-5</v>
      </c>
      <c r="J5838" s="153">
        <v>4.2132841159524503E-5</v>
      </c>
      <c r="K5838" s="153">
        <v>4.3058448157280397E-5</v>
      </c>
      <c r="L5838" s="153">
        <v>4.4137910223843598E-5</v>
      </c>
      <c r="M5838" s="153">
        <v>4.5422665007138698E-5</v>
      </c>
      <c r="N5838" s="153">
        <v>4.6721050330027799E-5</v>
      </c>
      <c r="O5838" s="153">
        <v>4.8957679588688999E-5</v>
      </c>
      <c r="P5838" s="153">
        <v>5.0330606613415201E-5</v>
      </c>
      <c r="Q5838" s="153">
        <v>5.1501144958966997E-5</v>
      </c>
      <c r="R5838" s="153">
        <v>4.9138719462666902E-5</v>
      </c>
      <c r="S5838" s="153">
        <v>5.0636045480112299E-5</v>
      </c>
      <c r="T5838" s="153">
        <v>5.2255012856132703E-5</v>
      </c>
      <c r="U5838" s="153">
        <v>5.4125945725266797E-5</v>
      </c>
      <c r="V5838" s="153">
        <v>5.6094100367473503E-5</v>
      </c>
      <c r="W5838" s="153">
        <v>5.8094498631068303E-5</v>
      </c>
      <c r="X5838" s="153">
        <v>5.9971647537209297E-5</v>
      </c>
      <c r="Y5838" s="153">
        <v>6.1692271109613103E-5</v>
      </c>
      <c r="Z5838" s="153">
        <v>6.3479068511313396E-5</v>
      </c>
      <c r="AA5838" s="153">
        <v>6.5296422960230295E-5</v>
      </c>
      <c r="AB5838" s="153">
        <v>6.7001307373348702E-5</v>
      </c>
      <c r="AC5838" s="153">
        <v>6.8619475284421996E-5</v>
      </c>
      <c r="AD5838" s="153">
        <v>7.0548489626152396E-5</v>
      </c>
      <c r="AE5838" s="153">
        <v>7.2659687880954194E-5</v>
      </c>
      <c r="AF5838" s="153">
        <v>7.4924218726672804E-5</v>
      </c>
      <c r="AG5838" s="153">
        <v>7.7130273179229904E-5</v>
      </c>
      <c r="AH5838" s="153">
        <v>7.69137279292719E-5</v>
      </c>
      <c r="AI5838" s="153">
        <v>7.6163157326985406E-5</v>
      </c>
      <c r="AJ5838" s="153">
        <v>7.5820611570673405E-5</v>
      </c>
      <c r="AK5838" s="153">
        <v>7.5378439104452E-5</v>
      </c>
    </row>
    <row r="5839" spans="1:37" hidden="1" x14ac:dyDescent="0.3">
      <c r="A5839" s="151" t="str">
        <f t="shared" si="140"/>
        <v>SDGbaseWaS_2BF_v6_3C_InvValcprnt</v>
      </c>
      <c r="B5839" s="151" t="s">
        <v>220</v>
      </c>
      <c r="C5839" s="151" t="s">
        <v>305</v>
      </c>
      <c r="D5839" s="151" t="s">
        <v>186</v>
      </c>
      <c r="E5839" s="152" t="s">
        <v>104</v>
      </c>
      <c r="F5839" s="152">
        <v>1.6898649277363E-3</v>
      </c>
      <c r="G5839" s="152">
        <v>1.57291297023159E-3</v>
      </c>
      <c r="H5839" s="152">
        <v>1.6196546498137101E-3</v>
      </c>
      <c r="I5839" s="152">
        <v>1.7816406345617E-3</v>
      </c>
      <c r="J5839" s="152">
        <v>1.8062179962836399E-3</v>
      </c>
      <c r="K5839" s="152">
        <v>1.8373224439186199E-3</v>
      </c>
      <c r="L5839" s="152">
        <v>1.88060175284684E-3</v>
      </c>
      <c r="M5839" s="152">
        <v>1.9373517433149199E-3</v>
      </c>
      <c r="N5839" s="152">
        <v>1.9916639446546599E-3</v>
      </c>
      <c r="O5839" s="152">
        <v>2.0401471329331202E-3</v>
      </c>
      <c r="P5839" s="152">
        <v>2.1047936307231402E-3</v>
      </c>
      <c r="Q5839" s="152">
        <v>2.1696115161994002E-3</v>
      </c>
      <c r="R5839" s="152">
        <v>2.0702912240031898E-3</v>
      </c>
      <c r="S5839" s="152">
        <v>2.14216338091583E-3</v>
      </c>
      <c r="T5839" s="152">
        <v>2.21684644922871E-3</v>
      </c>
      <c r="U5839" s="152">
        <v>2.3032801272408802E-3</v>
      </c>
      <c r="V5839" s="152">
        <v>2.3930040818605398E-3</v>
      </c>
      <c r="W5839" s="152">
        <v>2.4795337150733099E-3</v>
      </c>
      <c r="X5839" s="152">
        <v>2.5579581835781301E-3</v>
      </c>
      <c r="Y5839" s="152">
        <v>2.63423969115927E-3</v>
      </c>
      <c r="Z5839" s="152">
        <v>2.7137582135275699E-3</v>
      </c>
      <c r="AA5839" s="152">
        <v>2.7904787230575798E-3</v>
      </c>
      <c r="AB5839" s="152">
        <v>2.8471820483902E-3</v>
      </c>
      <c r="AC5839" s="152">
        <v>2.9114900141809599E-3</v>
      </c>
      <c r="AD5839" s="152">
        <v>2.9947994792312101E-3</v>
      </c>
      <c r="AE5839" s="152">
        <v>3.0870990346468798E-3</v>
      </c>
      <c r="AF5839" s="152">
        <v>3.18448533811975E-3</v>
      </c>
      <c r="AG5839" s="152">
        <v>3.27773026910432E-3</v>
      </c>
      <c r="AH5839" s="152">
        <v>3.23683636961053E-3</v>
      </c>
      <c r="AI5839" s="152">
        <v>3.1883203813796298E-3</v>
      </c>
      <c r="AJ5839" s="152">
        <v>3.1617952027445501E-3</v>
      </c>
      <c r="AK5839" s="152">
        <v>3.1338592580198998E-3</v>
      </c>
    </row>
    <row r="5840" spans="1:37" hidden="1" x14ac:dyDescent="0.3">
      <c r="A5840" s="151" t="str">
        <f t="shared" si="140"/>
        <v>SDGbaseWaS_2BF_v6_3C_InvValcrubb</v>
      </c>
      <c r="B5840" s="151" t="s">
        <v>220</v>
      </c>
      <c r="C5840" s="151" t="s">
        <v>305</v>
      </c>
      <c r="D5840" s="151" t="s">
        <v>186</v>
      </c>
      <c r="E5840" s="152" t="s">
        <v>105</v>
      </c>
      <c r="F5840" s="152">
        <v>5.6662119632731201E-3</v>
      </c>
      <c r="G5840" s="152">
        <v>5.1981917680840699E-3</v>
      </c>
      <c r="H5840" s="152">
        <v>5.3825775706717698E-3</v>
      </c>
      <c r="I5840" s="152">
        <v>5.9140888761367201E-3</v>
      </c>
      <c r="J5840" s="152">
        <v>6.0157870827482404E-3</v>
      </c>
      <c r="K5840" s="152">
        <v>6.14343851803178E-3</v>
      </c>
      <c r="L5840" s="152">
        <v>6.3012552552113802E-3</v>
      </c>
      <c r="M5840" s="152">
        <v>6.4896605235245201E-3</v>
      </c>
      <c r="N5840" s="152">
        <v>6.6856184556832897E-3</v>
      </c>
      <c r="O5840" s="152">
        <v>6.9893888436933799E-3</v>
      </c>
      <c r="P5840" s="152">
        <v>7.2315286062976901E-3</v>
      </c>
      <c r="Q5840" s="152">
        <v>7.4477251129568701E-3</v>
      </c>
      <c r="R5840" s="152">
        <v>7.1242243023739897E-3</v>
      </c>
      <c r="S5840" s="152">
        <v>7.3650861160949304E-3</v>
      </c>
      <c r="T5840" s="152">
        <v>7.6205940885534298E-3</v>
      </c>
      <c r="U5840" s="152">
        <v>7.9162529234717994E-3</v>
      </c>
      <c r="V5840" s="152">
        <v>8.2135841500977705E-3</v>
      </c>
      <c r="W5840" s="152">
        <v>8.5116900744647006E-3</v>
      </c>
      <c r="X5840" s="152">
        <v>8.7960361814979002E-3</v>
      </c>
      <c r="Y5840" s="152">
        <v>9.0723638931397097E-3</v>
      </c>
      <c r="Z5840" s="152">
        <v>9.3602771497259107E-3</v>
      </c>
      <c r="AA5840" s="152">
        <v>9.6598336931054702E-3</v>
      </c>
      <c r="AB5840" s="152">
        <v>9.9152530771911395E-3</v>
      </c>
      <c r="AC5840" s="152">
        <v>1.01673405566273E-2</v>
      </c>
      <c r="AD5840" s="152">
        <v>1.0468623879622999E-2</v>
      </c>
      <c r="AE5840" s="152">
        <v>1.07920032761336E-2</v>
      </c>
      <c r="AF5840" s="152">
        <v>1.1130107023928699E-2</v>
      </c>
      <c r="AG5840" s="152">
        <v>1.1451378306146001E-2</v>
      </c>
      <c r="AH5840" s="152">
        <v>1.1349918497001499E-2</v>
      </c>
      <c r="AI5840" s="152">
        <v>1.1181181705051099E-2</v>
      </c>
      <c r="AJ5840" s="152">
        <v>1.10801811915891E-2</v>
      </c>
      <c r="AK5840" s="152">
        <v>1.0969551804490199E-2</v>
      </c>
    </row>
    <row r="5841" spans="1:37" hidden="1" x14ac:dyDescent="0.3">
      <c r="A5841" s="151" t="str">
        <f t="shared" si="140"/>
        <v>SDGbaseWaS_2BF_v6_3C_InvValcplas</v>
      </c>
      <c r="B5841" s="151" t="s">
        <v>220</v>
      </c>
      <c r="C5841" s="151" t="s">
        <v>305</v>
      </c>
      <c r="D5841" s="151" t="s">
        <v>186</v>
      </c>
      <c r="E5841" s="152" t="s">
        <v>106</v>
      </c>
      <c r="F5841" s="152">
        <v>1.40737115558564E-2</v>
      </c>
      <c r="G5841" s="152">
        <v>1.2997127962715901E-2</v>
      </c>
      <c r="H5841" s="152">
        <v>1.34345587310851E-2</v>
      </c>
      <c r="I5841" s="152">
        <v>1.47752660905499E-2</v>
      </c>
      <c r="J5841" s="152">
        <v>1.4987144069224899E-2</v>
      </c>
      <c r="K5841" s="152">
        <v>1.52709297604389E-2</v>
      </c>
      <c r="L5841" s="152">
        <v>1.5641869038113099E-2</v>
      </c>
      <c r="M5841" s="152">
        <v>1.6101215966587201E-2</v>
      </c>
      <c r="N5841" s="152">
        <v>1.6564194197872299E-2</v>
      </c>
      <c r="O5841" s="152">
        <v>1.7090866112380702E-2</v>
      </c>
      <c r="P5841" s="152">
        <v>1.7656728565975201E-2</v>
      </c>
      <c r="Q5841" s="152">
        <v>1.8200336333652901E-2</v>
      </c>
      <c r="R5841" s="152">
        <v>1.7396571404334898E-2</v>
      </c>
      <c r="S5841" s="152">
        <v>1.7998860314140702E-2</v>
      </c>
      <c r="T5841" s="152">
        <v>1.8626464180285698E-2</v>
      </c>
      <c r="U5841" s="152">
        <v>1.9349595529466E-2</v>
      </c>
      <c r="V5841" s="152">
        <v>2.0087362762707901E-2</v>
      </c>
      <c r="W5841" s="152">
        <v>2.08113410675776E-2</v>
      </c>
      <c r="X5841" s="152">
        <v>2.1482609570871201E-2</v>
      </c>
      <c r="Y5841" s="152">
        <v>2.21490918766621E-2</v>
      </c>
      <c r="Z5841" s="152">
        <v>2.2840561900318301E-2</v>
      </c>
      <c r="AA5841" s="152">
        <v>2.35329235655234E-2</v>
      </c>
      <c r="AB5841" s="152">
        <v>2.4062316531677001E-2</v>
      </c>
      <c r="AC5841" s="152">
        <v>2.4630923136365699E-2</v>
      </c>
      <c r="AD5841" s="152">
        <v>2.5343430544362201E-2</v>
      </c>
      <c r="AE5841" s="152">
        <v>2.61249397100459E-2</v>
      </c>
      <c r="AF5841" s="152">
        <v>2.6947275149674502E-2</v>
      </c>
      <c r="AG5841" s="152">
        <v>2.7724729309241702E-2</v>
      </c>
      <c r="AH5841" s="152">
        <v>2.74078551405798E-2</v>
      </c>
      <c r="AI5841" s="152">
        <v>2.6983344823707001E-2</v>
      </c>
      <c r="AJ5841" s="152">
        <v>2.67410857802623E-2</v>
      </c>
      <c r="AK5841" s="152">
        <v>2.6479574243667502E-2</v>
      </c>
    </row>
    <row r="5842" spans="1:37" hidden="1" x14ac:dyDescent="0.3">
      <c r="A5842" s="151" t="str">
        <f t="shared" si="140"/>
        <v>SDGbaseWaS_2BF_v6_3C_InvValcnmet</v>
      </c>
      <c r="B5842" s="151" t="s">
        <v>220</v>
      </c>
      <c r="C5842" s="151" t="s">
        <v>305</v>
      </c>
      <c r="D5842" s="151" t="s">
        <v>186</v>
      </c>
      <c r="E5842" s="152" t="s">
        <v>107</v>
      </c>
      <c r="F5842" s="152">
        <v>2.9495101884183399E-2</v>
      </c>
      <c r="G5842" s="152">
        <v>2.7347753549200601E-2</v>
      </c>
      <c r="H5842" s="152">
        <v>2.81365725616235E-2</v>
      </c>
      <c r="I5842" s="152">
        <v>3.11996059070297E-2</v>
      </c>
      <c r="J5842" s="152">
        <v>3.1533343333815599E-2</v>
      </c>
      <c r="K5842" s="152">
        <v>3.2033694868032397E-2</v>
      </c>
      <c r="L5842" s="152">
        <v>3.2711529221044498E-2</v>
      </c>
      <c r="M5842" s="152">
        <v>3.3541453444816197E-2</v>
      </c>
      <c r="N5842" s="152">
        <v>3.4376877827479203E-2</v>
      </c>
      <c r="O5842" s="152">
        <v>3.5147114411676297E-2</v>
      </c>
      <c r="P5842" s="152">
        <v>3.6125272710822401E-2</v>
      </c>
      <c r="Q5842" s="152">
        <v>3.7140814874917903E-2</v>
      </c>
      <c r="R5842" s="152">
        <v>3.5274575536255202E-2</v>
      </c>
      <c r="S5842" s="152">
        <v>3.6550602992984502E-2</v>
      </c>
      <c r="T5842" s="152">
        <v>3.78739011001182E-2</v>
      </c>
      <c r="U5842" s="152">
        <v>3.9357771201760802E-2</v>
      </c>
      <c r="V5842" s="152">
        <v>4.0910812371382499E-2</v>
      </c>
      <c r="W5842" s="152">
        <v>4.2433158725045002E-2</v>
      </c>
      <c r="X5842" s="152">
        <v>4.3852353841929502E-2</v>
      </c>
      <c r="Y5842" s="152">
        <v>4.5209098638241303E-2</v>
      </c>
      <c r="Z5842" s="152">
        <v>4.6635984883596403E-2</v>
      </c>
      <c r="AA5842" s="152">
        <v>4.8010177144636602E-2</v>
      </c>
      <c r="AB5842" s="152">
        <v>4.8962347894123501E-2</v>
      </c>
      <c r="AC5842" s="152">
        <v>5.0043772085826103E-2</v>
      </c>
      <c r="AD5842" s="152">
        <v>5.1490405363096202E-2</v>
      </c>
      <c r="AE5842" s="152">
        <v>5.3112390375085403E-2</v>
      </c>
      <c r="AF5842" s="152">
        <v>5.4850974566676598E-2</v>
      </c>
      <c r="AG5842" s="152">
        <v>5.6816498567404297E-2</v>
      </c>
      <c r="AH5842" s="152">
        <v>5.6613389586600102E-2</v>
      </c>
      <c r="AI5842" s="152">
        <v>5.6223293995505699E-2</v>
      </c>
      <c r="AJ5842" s="152">
        <v>5.6209217861954403E-2</v>
      </c>
      <c r="AK5842" s="152">
        <v>5.6188000472614297E-2</v>
      </c>
    </row>
    <row r="5843" spans="1:37" hidden="1" x14ac:dyDescent="0.3">
      <c r="A5843" s="151" t="str">
        <f t="shared" si="140"/>
        <v>SDGbaseWaS_2BF_v6_3C_InvValcnfrm</v>
      </c>
      <c r="B5843" s="151" t="s">
        <v>220</v>
      </c>
      <c r="C5843" s="151" t="s">
        <v>305</v>
      </c>
      <c r="D5843" s="151" t="s">
        <v>186</v>
      </c>
      <c r="E5843" s="152" t="s">
        <v>108</v>
      </c>
      <c r="F5843" s="152">
        <v>1.5791173492785699</v>
      </c>
      <c r="G5843" s="152">
        <v>1.4915799937741401</v>
      </c>
      <c r="H5843" s="152">
        <v>1.60668923772243</v>
      </c>
      <c r="I5843" s="152">
        <v>1.8452916579529599</v>
      </c>
      <c r="J5843" s="152">
        <v>1.920666586903</v>
      </c>
      <c r="K5843" s="152">
        <v>1.98365005739866</v>
      </c>
      <c r="L5843" s="152">
        <v>2.0313274721233299</v>
      </c>
      <c r="M5843" s="152">
        <v>2.0254019296215202</v>
      </c>
      <c r="N5843" s="152">
        <v>2.0425095443628201</v>
      </c>
      <c r="O5843" s="152">
        <v>2.0167655532877902</v>
      </c>
      <c r="P5843" s="152">
        <v>2.0403728392537399</v>
      </c>
      <c r="Q5843" s="152">
        <v>2.0873936255082302</v>
      </c>
      <c r="R5843" s="152">
        <v>1.9858812942175399</v>
      </c>
      <c r="S5843" s="152">
        <v>2.0528334636672798</v>
      </c>
      <c r="T5843" s="152">
        <v>2.1233237709138502</v>
      </c>
      <c r="U5843" s="152">
        <v>2.1955589738017198</v>
      </c>
      <c r="V5843" s="152">
        <v>2.22462580358106</v>
      </c>
      <c r="W5843" s="152">
        <v>2.2699583082355699</v>
      </c>
      <c r="X5843" s="152">
        <v>2.3630404286731599</v>
      </c>
      <c r="Y5843" s="152">
        <v>2.4322316756618898</v>
      </c>
      <c r="Z5843" s="152">
        <v>2.51184179679163</v>
      </c>
      <c r="AA5843" s="152">
        <v>2.5890155484230601</v>
      </c>
      <c r="AB5843" s="152">
        <v>2.8980926540843401</v>
      </c>
      <c r="AC5843" s="152">
        <v>3.11262248662285</v>
      </c>
      <c r="AD5843" s="152">
        <v>3.2185068256371001</v>
      </c>
      <c r="AE5843" s="152">
        <v>3.3017044912135698</v>
      </c>
      <c r="AF5843" s="152">
        <v>3.3805182505906699</v>
      </c>
      <c r="AG5843" s="152">
        <v>3.4818993323112899</v>
      </c>
      <c r="AH5843" s="152">
        <v>3.7776771028072602</v>
      </c>
      <c r="AI5843" s="152">
        <v>4.0327534074913398</v>
      </c>
      <c r="AJ5843" s="152">
        <v>4.1412534701300503</v>
      </c>
      <c r="AK5843" s="152">
        <v>4.2092229442459903</v>
      </c>
    </row>
    <row r="5844" spans="1:37" hidden="1" x14ac:dyDescent="0.3">
      <c r="A5844" s="151" t="str">
        <f t="shared" si="140"/>
        <v>SDGbaseWaS_2BF_v6_3C_InvValcmetp</v>
      </c>
      <c r="B5844" s="151" t="s">
        <v>220</v>
      </c>
      <c r="C5844" s="151" t="s">
        <v>305</v>
      </c>
      <c r="D5844" s="151" t="s">
        <v>186</v>
      </c>
      <c r="E5844" s="152" t="s">
        <v>109</v>
      </c>
      <c r="F5844" s="152">
        <v>2.8443098004737801</v>
      </c>
      <c r="G5844" s="152">
        <v>2.7729489067086499</v>
      </c>
      <c r="H5844" s="152">
        <v>2.88001166001707</v>
      </c>
      <c r="I5844" s="152">
        <v>3.19123798617882</v>
      </c>
      <c r="J5844" s="152">
        <v>3.24670273474297</v>
      </c>
      <c r="K5844" s="152">
        <v>3.31444436130124</v>
      </c>
      <c r="L5844" s="152">
        <v>3.3902972103200701</v>
      </c>
      <c r="M5844" s="152">
        <v>3.4668112202069898</v>
      </c>
      <c r="N5844" s="152">
        <v>3.5513603225120698</v>
      </c>
      <c r="O5844" s="152">
        <v>3.6213501394219301</v>
      </c>
      <c r="P5844" s="152">
        <v>3.7248475759932802</v>
      </c>
      <c r="Q5844" s="152">
        <v>3.83438953798218</v>
      </c>
      <c r="R5844" s="152">
        <v>3.66772545775454</v>
      </c>
      <c r="S5844" s="152">
        <v>3.7948264517038002</v>
      </c>
      <c r="T5844" s="152">
        <v>3.9280555285769401</v>
      </c>
      <c r="U5844" s="152">
        <v>4.07844843429094</v>
      </c>
      <c r="V5844" s="152">
        <v>4.1856705146413304</v>
      </c>
      <c r="W5844" s="152">
        <v>4.32796985670306</v>
      </c>
      <c r="X5844" s="152">
        <v>4.5361889435937597</v>
      </c>
      <c r="Y5844" s="152">
        <v>4.6702184596264402</v>
      </c>
      <c r="Z5844" s="152">
        <v>4.8130463629065297</v>
      </c>
      <c r="AA5844" s="152">
        <v>4.9537830003538197</v>
      </c>
      <c r="AB5844" s="152">
        <v>5.1123612302132697</v>
      </c>
      <c r="AC5844" s="152">
        <v>5.2608002865808103</v>
      </c>
      <c r="AD5844" s="152">
        <v>5.4148548948829802</v>
      </c>
      <c r="AE5844" s="152">
        <v>5.5768918982001399</v>
      </c>
      <c r="AF5844" s="152">
        <v>5.7446530471420596</v>
      </c>
      <c r="AG5844" s="152">
        <v>5.9274981544645602</v>
      </c>
      <c r="AH5844" s="152">
        <v>5.9441242619091597</v>
      </c>
      <c r="AI5844" s="152">
        <v>5.9442273146679598</v>
      </c>
      <c r="AJ5844" s="152">
        <v>5.9452944658006697</v>
      </c>
      <c r="AK5844" s="152">
        <v>5.9361101359521298</v>
      </c>
    </row>
    <row r="5845" spans="1:37" hidden="1" x14ac:dyDescent="0.3">
      <c r="A5845" s="151" t="str">
        <f t="shared" si="140"/>
        <v>SDGbaseWaS_2BF_v6_3C_InvValcmach</v>
      </c>
      <c r="B5845" s="151" t="s">
        <v>220</v>
      </c>
      <c r="C5845" s="151" t="s">
        <v>305</v>
      </c>
      <c r="D5845" s="151" t="s">
        <v>186</v>
      </c>
      <c r="E5845" s="152" t="s">
        <v>110</v>
      </c>
      <c r="F5845" s="152">
        <v>159.35794887059299</v>
      </c>
      <c r="G5845" s="152">
        <v>150.74222448614699</v>
      </c>
      <c r="H5845" s="152">
        <v>156.96515077107901</v>
      </c>
      <c r="I5845" s="152">
        <v>174.241881670455</v>
      </c>
      <c r="J5845" s="152">
        <v>177.541856437707</v>
      </c>
      <c r="K5845" s="152">
        <v>181.48414715480001</v>
      </c>
      <c r="L5845" s="152">
        <v>185.978994864139</v>
      </c>
      <c r="M5845" s="152">
        <v>190.393403309625</v>
      </c>
      <c r="N5845" s="152">
        <v>195.42883134317401</v>
      </c>
      <c r="O5845" s="152">
        <v>202.65071539053</v>
      </c>
      <c r="P5845" s="152">
        <v>209.240465385644</v>
      </c>
      <c r="Q5845" s="152">
        <v>215.439941532956</v>
      </c>
      <c r="R5845" s="152">
        <v>205.47765727705001</v>
      </c>
      <c r="S5845" s="152">
        <v>212.82346025406</v>
      </c>
      <c r="T5845" s="152">
        <v>220.47403407522</v>
      </c>
      <c r="U5845" s="152">
        <v>229.139085533235</v>
      </c>
      <c r="V5845" s="152">
        <v>236.95783653498799</v>
      </c>
      <c r="W5845" s="152">
        <v>245.52811691287999</v>
      </c>
      <c r="X5845" s="152">
        <v>255.27888558536901</v>
      </c>
      <c r="Y5845" s="152">
        <v>263.06012177918899</v>
      </c>
      <c r="Z5845" s="152">
        <v>271.12838805715398</v>
      </c>
      <c r="AA5845" s="152">
        <v>279.26650048063999</v>
      </c>
      <c r="AB5845" s="152">
        <v>291.20968615843901</v>
      </c>
      <c r="AC5845" s="152">
        <v>301.263913686031</v>
      </c>
      <c r="AD5845" s="152">
        <v>310.24832361977002</v>
      </c>
      <c r="AE5845" s="152">
        <v>319.34469943328099</v>
      </c>
      <c r="AF5845" s="152">
        <v>328.73753607277001</v>
      </c>
      <c r="AG5845" s="152">
        <v>338.46368937260598</v>
      </c>
      <c r="AH5845" s="152">
        <v>342.23524347660498</v>
      </c>
      <c r="AI5845" s="152">
        <v>344.15160779722402</v>
      </c>
      <c r="AJ5845" s="152">
        <v>344.66179762647999</v>
      </c>
      <c r="AK5845" s="152">
        <v>344.12869939162101</v>
      </c>
    </row>
    <row r="5846" spans="1:37" hidden="1" x14ac:dyDescent="0.3">
      <c r="A5846" s="151" t="str">
        <f t="shared" si="140"/>
        <v>SDGbaseWaS_2BF_v6_3C_InvValcemch</v>
      </c>
      <c r="B5846" s="151" t="s">
        <v>220</v>
      </c>
      <c r="C5846" s="151" t="s">
        <v>305</v>
      </c>
      <c r="D5846" s="151" t="s">
        <v>186</v>
      </c>
      <c r="E5846" s="152" t="s">
        <v>111</v>
      </c>
      <c r="F5846" s="152">
        <v>74.742496873506198</v>
      </c>
      <c r="G5846" s="152">
        <v>69.606636514532596</v>
      </c>
      <c r="H5846" s="152">
        <v>72.645680742745199</v>
      </c>
      <c r="I5846" s="152">
        <v>80.649648489542002</v>
      </c>
      <c r="J5846" s="152">
        <v>82.354046014137694</v>
      </c>
      <c r="K5846" s="152">
        <v>84.265630647408003</v>
      </c>
      <c r="L5846" s="152">
        <v>86.395941819766605</v>
      </c>
      <c r="M5846" s="152">
        <v>88.406492572976205</v>
      </c>
      <c r="N5846" s="152">
        <v>90.737543787036003</v>
      </c>
      <c r="O5846" s="152">
        <v>93.925728253261795</v>
      </c>
      <c r="P5846" s="152">
        <v>96.965030174286198</v>
      </c>
      <c r="Q5846" s="152">
        <v>99.879454264057699</v>
      </c>
      <c r="R5846" s="152">
        <v>95.475083135137197</v>
      </c>
      <c r="S5846" s="152">
        <v>98.810338311611403</v>
      </c>
      <c r="T5846" s="152">
        <v>102.30544804221699</v>
      </c>
      <c r="U5846" s="152">
        <v>106.24856161135899</v>
      </c>
      <c r="V5846" s="152">
        <v>109.88732556172501</v>
      </c>
      <c r="W5846" s="152">
        <v>113.731066527073</v>
      </c>
      <c r="X5846" s="152">
        <v>117.875711035986</v>
      </c>
      <c r="Y5846" s="152">
        <v>121.464028069845</v>
      </c>
      <c r="Z5846" s="152">
        <v>125.196095204134</v>
      </c>
      <c r="AA5846" s="152">
        <v>128.938117242722</v>
      </c>
      <c r="AB5846" s="152">
        <v>134.79137784564301</v>
      </c>
      <c r="AC5846" s="152">
        <v>139.630123444021</v>
      </c>
      <c r="AD5846" s="152">
        <v>143.78297981660299</v>
      </c>
      <c r="AE5846" s="152">
        <v>147.93811985223101</v>
      </c>
      <c r="AF5846" s="152">
        <v>152.215163694214</v>
      </c>
      <c r="AG5846" s="152">
        <v>156.334423830345</v>
      </c>
      <c r="AH5846" s="152">
        <v>158.17332579603001</v>
      </c>
      <c r="AI5846" s="152">
        <v>158.95581140102601</v>
      </c>
      <c r="AJ5846" s="152">
        <v>158.91158818454701</v>
      </c>
      <c r="AK5846" s="152">
        <v>158.55474405522</v>
      </c>
    </row>
    <row r="5847" spans="1:37" hidden="1" x14ac:dyDescent="0.3">
      <c r="A5847" s="151" t="str">
        <f t="shared" si="140"/>
        <v>SDGbaseWaS_2BF_v6_3C_InvValcsequ</v>
      </c>
      <c r="B5847" s="151" t="s">
        <v>220</v>
      </c>
      <c r="C5847" s="151" t="s">
        <v>305</v>
      </c>
      <c r="D5847" s="151" t="s">
        <v>186</v>
      </c>
      <c r="E5847" s="152" t="s">
        <v>112</v>
      </c>
      <c r="F5847" s="152">
        <v>34.736686859060299</v>
      </c>
      <c r="G5847" s="152">
        <v>32.0172019965595</v>
      </c>
      <c r="H5847" s="152">
        <v>33.342024024321098</v>
      </c>
      <c r="I5847" s="152">
        <v>36.849516246610598</v>
      </c>
      <c r="J5847" s="152">
        <v>37.610436942112401</v>
      </c>
      <c r="K5847" s="152">
        <v>38.479330733542703</v>
      </c>
      <c r="L5847" s="152">
        <v>39.484353408868301</v>
      </c>
      <c r="M5847" s="152">
        <v>40.531401884815097</v>
      </c>
      <c r="N5847" s="152">
        <v>41.692004827587198</v>
      </c>
      <c r="O5847" s="152">
        <v>43.725998682201201</v>
      </c>
      <c r="P5847" s="152">
        <v>45.254356991900799</v>
      </c>
      <c r="Q5847" s="152">
        <v>46.602454681548799</v>
      </c>
      <c r="R5847" s="152">
        <v>44.540634467176801</v>
      </c>
      <c r="S5847" s="152">
        <v>46.076686744726103</v>
      </c>
      <c r="T5847" s="152">
        <v>47.693546894386003</v>
      </c>
      <c r="U5847" s="152">
        <v>49.535701550040997</v>
      </c>
      <c r="V5847" s="152">
        <v>51.392000634413499</v>
      </c>
      <c r="W5847" s="152">
        <v>53.251763540025102</v>
      </c>
      <c r="X5847" s="152">
        <v>55.032443732780898</v>
      </c>
      <c r="Y5847" s="152">
        <v>56.701750249271903</v>
      </c>
      <c r="Z5847" s="152">
        <v>58.407736047738503</v>
      </c>
      <c r="AA5847" s="152">
        <v>60.148016102224801</v>
      </c>
      <c r="AB5847" s="152">
        <v>62.665303018542801</v>
      </c>
      <c r="AC5847" s="152">
        <v>64.789657033205899</v>
      </c>
      <c r="AD5847" s="152">
        <v>66.718850108173498</v>
      </c>
      <c r="AE5847" s="152">
        <v>68.668751797923605</v>
      </c>
      <c r="AF5847" s="152">
        <v>70.6880462102434</v>
      </c>
      <c r="AG5847" s="152">
        <v>72.667763820947897</v>
      </c>
      <c r="AH5847" s="152">
        <v>73.252048440738903</v>
      </c>
      <c r="AI5847" s="152">
        <v>73.276939452962594</v>
      </c>
      <c r="AJ5847" s="152">
        <v>73.118817113245996</v>
      </c>
      <c r="AK5847" s="152">
        <v>72.7451148957134</v>
      </c>
    </row>
    <row r="5848" spans="1:37" hidden="1" x14ac:dyDescent="0.3">
      <c r="A5848" s="151" t="str">
        <f t="shared" si="140"/>
        <v>SDGbaseWaS_2BF_v6_3C_InvValcvehi</v>
      </c>
      <c r="B5848" s="151" t="s">
        <v>220</v>
      </c>
      <c r="C5848" s="151" t="s">
        <v>305</v>
      </c>
      <c r="D5848" s="151" t="s">
        <v>186</v>
      </c>
      <c r="E5848" s="152" t="s">
        <v>113</v>
      </c>
      <c r="F5848" s="152">
        <v>115.652055349397</v>
      </c>
      <c r="G5848" s="152">
        <v>107.224374590461</v>
      </c>
      <c r="H5848" s="152">
        <v>111.79718371315199</v>
      </c>
      <c r="I5848" s="152">
        <v>124.187432902273</v>
      </c>
      <c r="J5848" s="152">
        <v>126.861268726592</v>
      </c>
      <c r="K5848" s="152">
        <v>129.813753342517</v>
      </c>
      <c r="L5848" s="152">
        <v>133.04258277543201</v>
      </c>
      <c r="M5848" s="152">
        <v>135.840901631647</v>
      </c>
      <c r="N5848" s="152">
        <v>139.25795336551499</v>
      </c>
      <c r="O5848" s="152">
        <v>143.57378793675699</v>
      </c>
      <c r="P5848" s="152">
        <v>148.172031778209</v>
      </c>
      <c r="Q5848" s="152">
        <v>152.67280311828301</v>
      </c>
      <c r="R5848" s="152">
        <v>146.164222344904</v>
      </c>
      <c r="S5848" s="152">
        <v>151.372765363143</v>
      </c>
      <c r="T5848" s="152">
        <v>156.75738164792301</v>
      </c>
      <c r="U5848" s="152">
        <v>162.82103541621399</v>
      </c>
      <c r="V5848" s="152">
        <v>168.561014028811</v>
      </c>
      <c r="W5848" s="152">
        <v>174.55722767725501</v>
      </c>
      <c r="X5848" s="152">
        <v>180.908562077874</v>
      </c>
      <c r="Y5848" s="152">
        <v>189.878902945383</v>
      </c>
      <c r="Z5848" s="152">
        <v>199.53911043509501</v>
      </c>
      <c r="AA5848" s="152">
        <v>209.26277207914401</v>
      </c>
      <c r="AB5848" s="152">
        <v>220.258806932303</v>
      </c>
      <c r="AC5848" s="152">
        <v>229.40688479651499</v>
      </c>
      <c r="AD5848" s="152">
        <v>236.93467977644201</v>
      </c>
      <c r="AE5848" s="152">
        <v>244.211961922733</v>
      </c>
      <c r="AF5848" s="152">
        <v>251.61443050561201</v>
      </c>
      <c r="AG5848" s="152">
        <v>258.28140092653501</v>
      </c>
      <c r="AH5848" s="152">
        <v>262.42235053900799</v>
      </c>
      <c r="AI5848" s="152">
        <v>265.734212772109</v>
      </c>
      <c r="AJ5848" s="152">
        <v>267.10856757764202</v>
      </c>
      <c r="AK5848" s="152">
        <v>267.28792750988703</v>
      </c>
    </row>
    <row r="5849" spans="1:37" hidden="1" x14ac:dyDescent="0.3">
      <c r="A5849" s="151" t="str">
        <f t="shared" si="140"/>
        <v>SDGbaseWaS_2BF_v6_3C_InvValctequ</v>
      </c>
      <c r="B5849" s="151" t="s">
        <v>220</v>
      </c>
      <c r="C5849" s="151" t="s">
        <v>305</v>
      </c>
      <c r="D5849" s="151" t="s">
        <v>186</v>
      </c>
      <c r="E5849" s="152" t="s">
        <v>114</v>
      </c>
      <c r="F5849" s="152">
        <v>11.6792231841657</v>
      </c>
      <c r="G5849" s="152">
        <v>11.1690136185325</v>
      </c>
      <c r="H5849" s="152">
        <v>11.6121235162068</v>
      </c>
      <c r="I5849" s="152">
        <v>12.930687148563401</v>
      </c>
      <c r="J5849" s="152">
        <v>13.1849300592216</v>
      </c>
      <c r="K5849" s="152">
        <v>13.4821426250128</v>
      </c>
      <c r="L5849" s="152">
        <v>13.806766737180499</v>
      </c>
      <c r="M5849" s="152">
        <v>14.0436878390387</v>
      </c>
      <c r="N5849" s="152">
        <v>14.356801691636001</v>
      </c>
      <c r="O5849" s="152">
        <v>14.593736110219901</v>
      </c>
      <c r="P5849" s="152">
        <v>14.991394512593301</v>
      </c>
      <c r="Q5849" s="152">
        <v>15.419375156429</v>
      </c>
      <c r="R5849" s="152">
        <v>14.759263661094799</v>
      </c>
      <c r="S5849" s="152">
        <v>15.3066551471917</v>
      </c>
      <c r="T5849" s="152">
        <v>15.860977164281101</v>
      </c>
      <c r="U5849" s="152">
        <v>16.4883158220971</v>
      </c>
      <c r="V5849" s="152">
        <v>17.069837862003698</v>
      </c>
      <c r="W5849" s="152">
        <v>17.691415980400802</v>
      </c>
      <c r="X5849" s="152">
        <v>18.3914238264434</v>
      </c>
      <c r="Y5849" s="152">
        <v>18.9980549354004</v>
      </c>
      <c r="Z5849" s="152">
        <v>19.642805992382801</v>
      </c>
      <c r="AA5849" s="152">
        <v>20.272732962004699</v>
      </c>
      <c r="AB5849" s="152">
        <v>21.454405081995102</v>
      </c>
      <c r="AC5849" s="152">
        <v>22.3815735986513</v>
      </c>
      <c r="AD5849" s="152">
        <v>23.0669244580147</v>
      </c>
      <c r="AE5849" s="152">
        <v>23.726546988015599</v>
      </c>
      <c r="AF5849" s="152">
        <v>24.400194623424198</v>
      </c>
      <c r="AG5849" s="152">
        <v>25.147440665916999</v>
      </c>
      <c r="AH5849" s="152">
        <v>25.8302340102627</v>
      </c>
      <c r="AI5849" s="152">
        <v>26.4101061196967</v>
      </c>
      <c r="AJ5849" s="152">
        <v>26.658425095202599</v>
      </c>
      <c r="AK5849" s="152">
        <v>26.780603468561502</v>
      </c>
    </row>
    <row r="5850" spans="1:37" hidden="1" x14ac:dyDescent="0.3">
      <c r="A5850" s="151" t="str">
        <f t="shared" ref="A5850:A5913" si="141">_xlfn.CONCAT(C5850,D5850,E5850)</f>
        <v>SDGbaseWaS_2BF_v6_3C_InvValcfurn</v>
      </c>
      <c r="B5850" s="151" t="s">
        <v>220</v>
      </c>
      <c r="C5850" s="151" t="s">
        <v>305</v>
      </c>
      <c r="D5850" s="151" t="s">
        <v>186</v>
      </c>
      <c r="E5850" s="152" t="s">
        <v>115</v>
      </c>
      <c r="F5850" s="152">
        <v>28.6353826209942</v>
      </c>
      <c r="G5850" s="152">
        <v>27.1562819363971</v>
      </c>
      <c r="H5850" s="152">
        <v>27.961136797694401</v>
      </c>
      <c r="I5850" s="152">
        <v>30.911354767720699</v>
      </c>
      <c r="J5850" s="152">
        <v>31.334548793461899</v>
      </c>
      <c r="K5850" s="152">
        <v>31.916806220852301</v>
      </c>
      <c r="L5850" s="152">
        <v>32.661236045997903</v>
      </c>
      <c r="M5850" s="152">
        <v>33.531885934321998</v>
      </c>
      <c r="N5850" s="152">
        <v>34.447723480787403</v>
      </c>
      <c r="O5850" s="152">
        <v>35.385831776596099</v>
      </c>
      <c r="P5850" s="152">
        <v>36.468373150245803</v>
      </c>
      <c r="Q5850" s="152">
        <v>37.543084594282497</v>
      </c>
      <c r="R5850" s="152">
        <v>35.786991791478997</v>
      </c>
      <c r="S5850" s="152">
        <v>37.0507379015908</v>
      </c>
      <c r="T5850" s="152">
        <v>38.3649769160643</v>
      </c>
      <c r="U5850" s="152">
        <v>39.867175362130602</v>
      </c>
      <c r="V5850" s="152">
        <v>41.349790683778899</v>
      </c>
      <c r="W5850" s="152">
        <v>42.841193208708603</v>
      </c>
      <c r="X5850" s="152">
        <v>44.310237508633399</v>
      </c>
      <c r="Y5850" s="152">
        <v>45.6578558258173</v>
      </c>
      <c r="Z5850" s="152">
        <v>47.066544320867401</v>
      </c>
      <c r="AA5850" s="152">
        <v>48.431063637563</v>
      </c>
      <c r="AB5850" s="152">
        <v>49.5458694088532</v>
      </c>
      <c r="AC5850" s="152">
        <v>50.737117552173999</v>
      </c>
      <c r="AD5850" s="152">
        <v>52.2046093483021</v>
      </c>
      <c r="AE5850" s="152">
        <v>53.810363323743303</v>
      </c>
      <c r="AF5850" s="152">
        <v>55.499127975005301</v>
      </c>
      <c r="AG5850" s="152">
        <v>57.181765687073302</v>
      </c>
      <c r="AH5850" s="152">
        <v>56.758031144728001</v>
      </c>
      <c r="AI5850" s="152">
        <v>56.1825992561199</v>
      </c>
      <c r="AJ5850" s="152">
        <v>55.9237614607325</v>
      </c>
      <c r="AK5850" s="152">
        <v>55.610416834611698</v>
      </c>
    </row>
    <row r="5851" spans="1:37" hidden="1" x14ac:dyDescent="0.3">
      <c r="A5851" s="151" t="str">
        <f t="shared" si="141"/>
        <v>SDGbaseWaS_2BF_v6_3C_InvValcoman</v>
      </c>
      <c r="B5851" s="151" t="s">
        <v>220</v>
      </c>
      <c r="C5851" s="151" t="s">
        <v>305</v>
      </c>
      <c r="D5851" s="151" t="s">
        <v>186</v>
      </c>
      <c r="E5851" s="152" t="s">
        <v>116</v>
      </c>
      <c r="F5851" s="152">
        <v>1.75164302777768</v>
      </c>
      <c r="G5851" s="152">
        <v>1.65899940997502</v>
      </c>
      <c r="H5851" s="152">
        <v>1.7008147562432401</v>
      </c>
      <c r="I5851" s="152">
        <v>1.8669095957783</v>
      </c>
      <c r="J5851" s="152">
        <v>1.89806223692359</v>
      </c>
      <c r="K5851" s="152">
        <v>1.93424333471396</v>
      </c>
      <c r="L5851" s="152">
        <v>1.97772057010279</v>
      </c>
      <c r="M5851" s="152">
        <v>2.0295923157634199</v>
      </c>
      <c r="N5851" s="152">
        <v>2.0807238979535501</v>
      </c>
      <c r="O5851" s="152">
        <v>2.1747239907592899</v>
      </c>
      <c r="P5851" s="152">
        <v>2.2294313287332899</v>
      </c>
      <c r="Q5851" s="152">
        <v>2.27691702045332</v>
      </c>
      <c r="R5851" s="152">
        <v>2.1636455583465701</v>
      </c>
      <c r="S5851" s="152">
        <v>2.2289298234364598</v>
      </c>
      <c r="T5851" s="152">
        <v>2.2997082830454101</v>
      </c>
      <c r="U5851" s="152">
        <v>2.37963219981429</v>
      </c>
      <c r="V5851" s="152">
        <v>2.4651209524155</v>
      </c>
      <c r="W5851" s="152">
        <v>2.5524678774099998</v>
      </c>
      <c r="X5851" s="152">
        <v>2.6349418541926002</v>
      </c>
      <c r="Y5851" s="152">
        <v>2.7136107672448002</v>
      </c>
      <c r="Z5851" s="152">
        <v>2.7956755554692201</v>
      </c>
      <c r="AA5851" s="152">
        <v>2.8804276270820601</v>
      </c>
      <c r="AB5851" s="152">
        <v>2.9607616110986799</v>
      </c>
      <c r="AC5851" s="152">
        <v>3.0422759747391801</v>
      </c>
      <c r="AD5851" s="152">
        <v>3.13642425408726</v>
      </c>
      <c r="AE5851" s="152">
        <v>3.2370579000056199</v>
      </c>
      <c r="AF5851" s="152">
        <v>3.3439475650629</v>
      </c>
      <c r="AG5851" s="152">
        <v>3.4478757163833902</v>
      </c>
      <c r="AH5851" s="152">
        <v>3.4552006664770198</v>
      </c>
      <c r="AI5851" s="152">
        <v>3.44549010424022</v>
      </c>
      <c r="AJ5851" s="152">
        <v>3.4505618067411898</v>
      </c>
      <c r="AK5851" s="152">
        <v>3.4511918843208602</v>
      </c>
    </row>
    <row r="5852" spans="1:37" hidden="1" x14ac:dyDescent="0.3">
      <c r="A5852" s="151" t="str">
        <f t="shared" si="141"/>
        <v>SDGbaseWaS_2BF_v6_3C_InvValccons</v>
      </c>
      <c r="B5852" s="151" t="s">
        <v>220</v>
      </c>
      <c r="C5852" s="151" t="s">
        <v>305</v>
      </c>
      <c r="D5852" s="151" t="s">
        <v>186</v>
      </c>
      <c r="E5852" s="152" t="s">
        <v>117</v>
      </c>
      <c r="F5852" s="152">
        <v>407.96078927222601</v>
      </c>
      <c r="G5852" s="152">
        <v>394.02999767473301</v>
      </c>
      <c r="H5852" s="152">
        <v>402.56859937606703</v>
      </c>
      <c r="I5852" s="152">
        <v>450.97851111564103</v>
      </c>
      <c r="J5852" s="152">
        <v>452.49656838887199</v>
      </c>
      <c r="K5852" s="152">
        <v>458.55579658064403</v>
      </c>
      <c r="L5852" s="152">
        <v>467.72539800655801</v>
      </c>
      <c r="M5852" s="152">
        <v>479.21867162890499</v>
      </c>
      <c r="N5852" s="152">
        <v>491.46286849398098</v>
      </c>
      <c r="O5852" s="152">
        <v>504.10239823050802</v>
      </c>
      <c r="P5852" s="152">
        <v>518.91886010937606</v>
      </c>
      <c r="Q5852" s="152">
        <v>533.85278065959699</v>
      </c>
      <c r="R5852" s="152">
        <v>501.19181011790999</v>
      </c>
      <c r="S5852" s="152">
        <v>522.13240759514895</v>
      </c>
      <c r="T5852" s="152">
        <v>542.84172320364598</v>
      </c>
      <c r="U5852" s="152">
        <v>565.43661542558596</v>
      </c>
      <c r="V5852" s="152">
        <v>587.09972251724503</v>
      </c>
      <c r="W5852" s="152">
        <v>608.86440935554901</v>
      </c>
      <c r="X5852" s="152">
        <v>630.95916864389699</v>
      </c>
      <c r="Y5852" s="152">
        <v>650.25703968437801</v>
      </c>
      <c r="Z5852" s="152">
        <v>670.76831266237105</v>
      </c>
      <c r="AA5852" s="152">
        <v>690.01639770880797</v>
      </c>
      <c r="AB5852" s="152">
        <v>705.18047810149903</v>
      </c>
      <c r="AC5852" s="152">
        <v>722.02731831613903</v>
      </c>
      <c r="AD5852" s="152">
        <v>743.45033027801901</v>
      </c>
      <c r="AE5852" s="152">
        <v>766.94833105392297</v>
      </c>
      <c r="AF5852" s="152">
        <v>791.517279831888</v>
      </c>
      <c r="AG5852" s="152">
        <v>816.07065477419906</v>
      </c>
      <c r="AH5852" s="152">
        <v>812.48188682519901</v>
      </c>
      <c r="AI5852" s="152">
        <v>806.17847348562202</v>
      </c>
      <c r="AJ5852" s="152">
        <v>803.82946817947095</v>
      </c>
      <c r="AK5852" s="152">
        <v>800.57574929280702</v>
      </c>
    </row>
    <row r="5853" spans="1:37" hidden="1" x14ac:dyDescent="0.3">
      <c r="A5853" s="151" t="str">
        <f t="shared" si="141"/>
        <v>SDGbaseWaS_2BF_v6_3C_InvValcbsrv</v>
      </c>
      <c r="B5853" s="151" t="s">
        <v>220</v>
      </c>
      <c r="C5853" s="151" t="s">
        <v>305</v>
      </c>
      <c r="D5853" s="151" t="s">
        <v>186</v>
      </c>
      <c r="E5853" s="152" t="s">
        <v>118</v>
      </c>
      <c r="F5853" s="152">
        <v>64.137533812048304</v>
      </c>
      <c r="G5853" s="152">
        <v>56.7415397601631</v>
      </c>
      <c r="H5853" s="152">
        <v>58.821393288750897</v>
      </c>
      <c r="I5853" s="152">
        <v>64.962271690079206</v>
      </c>
      <c r="J5853" s="152">
        <v>66.244796806545196</v>
      </c>
      <c r="K5853" s="152">
        <v>67.699856559161205</v>
      </c>
      <c r="L5853" s="152">
        <v>69.393600364007597</v>
      </c>
      <c r="M5853" s="152">
        <v>71.298936799714397</v>
      </c>
      <c r="N5853" s="152">
        <v>73.2774384293769</v>
      </c>
      <c r="O5853" s="152">
        <v>75.485774431919495</v>
      </c>
      <c r="P5853" s="152">
        <v>77.848332825625207</v>
      </c>
      <c r="Q5853" s="152">
        <v>80.1632710148466</v>
      </c>
      <c r="R5853" s="152">
        <v>76.865426842940096</v>
      </c>
      <c r="S5853" s="152">
        <v>79.510193429161802</v>
      </c>
      <c r="T5853" s="152">
        <v>82.240115444014094</v>
      </c>
      <c r="U5853" s="152">
        <v>85.367030227632</v>
      </c>
      <c r="V5853" s="152">
        <v>88.687243968576993</v>
      </c>
      <c r="W5853" s="152">
        <v>91.914447365213903</v>
      </c>
      <c r="X5853" s="152">
        <v>94.888738556202298</v>
      </c>
      <c r="Y5853" s="152">
        <v>97.779371555344298</v>
      </c>
      <c r="Z5853" s="152">
        <v>100.816100862612</v>
      </c>
      <c r="AA5853" s="152">
        <v>103.68991993419</v>
      </c>
      <c r="AB5853" s="152">
        <v>106.03852631125601</v>
      </c>
      <c r="AC5853" s="152">
        <v>108.577089148292</v>
      </c>
      <c r="AD5853" s="152">
        <v>111.729918493247</v>
      </c>
      <c r="AE5853" s="152">
        <v>115.186711347659</v>
      </c>
      <c r="AF5853" s="152">
        <v>118.843059840935</v>
      </c>
      <c r="AG5853" s="152">
        <v>122.33440897765</v>
      </c>
      <c r="AH5853" s="152">
        <v>121.848543488251</v>
      </c>
      <c r="AI5853" s="152">
        <v>120.79147083246301</v>
      </c>
      <c r="AJ5853" s="152">
        <v>120.15115101833101</v>
      </c>
      <c r="AK5853" s="152">
        <v>119.317325601346</v>
      </c>
    </row>
    <row r="5854" spans="1:37" hidden="1" x14ac:dyDescent="0.3">
      <c r="A5854" s="151" t="str">
        <f t="shared" si="141"/>
        <v>SDGbaseWaS_2BF_v6_3C_InvValcimpt</v>
      </c>
      <c r="B5854" s="151" t="s">
        <v>220</v>
      </c>
      <c r="C5854" s="151" t="s">
        <v>305</v>
      </c>
      <c r="D5854" s="151" t="s">
        <v>186</v>
      </c>
      <c r="E5854" s="152" t="s">
        <v>119</v>
      </c>
      <c r="F5854" s="152">
        <v>2.8575125020253598</v>
      </c>
      <c r="G5854" s="152">
        <v>2.9200977938731101</v>
      </c>
      <c r="H5854" s="152">
        <v>2.9542737242956201</v>
      </c>
      <c r="I5854" s="152">
        <v>2.9528092859126298</v>
      </c>
      <c r="J5854" s="152">
        <v>2.9560801745846699</v>
      </c>
      <c r="K5854" s="152">
        <v>2.9629829594747901</v>
      </c>
      <c r="L5854" s="152">
        <v>2.9717395102908699</v>
      </c>
      <c r="M5854" s="152">
        <v>2.98775439356187</v>
      </c>
      <c r="N5854" s="152">
        <v>3.0017396407876</v>
      </c>
      <c r="O5854" s="152">
        <v>3.0845748122640102</v>
      </c>
      <c r="P5854" s="152">
        <v>3.10884713030508</v>
      </c>
      <c r="Q5854" s="152">
        <v>3.1169085586353198</v>
      </c>
      <c r="R5854" s="152">
        <v>3.1096474175561202</v>
      </c>
      <c r="S5854" s="152">
        <v>3.11615243759667</v>
      </c>
      <c r="T5854" s="152">
        <v>3.1239457987509298</v>
      </c>
      <c r="U5854" s="152">
        <v>3.1317024900453201</v>
      </c>
      <c r="V5854" s="152">
        <v>3.1339185840858002</v>
      </c>
      <c r="W5854" s="152">
        <v>3.13913424050499</v>
      </c>
      <c r="X5854" s="152">
        <v>3.1481045765122899</v>
      </c>
      <c r="Y5854" s="152">
        <v>3.1473763202779899</v>
      </c>
      <c r="Z5854" s="152">
        <v>3.1424076866619401</v>
      </c>
      <c r="AA5854" s="152">
        <v>3.1445170283164501</v>
      </c>
      <c r="AB5854" s="152">
        <v>3.1617513236952899</v>
      </c>
      <c r="AC5854" s="152">
        <v>3.1694210400610898</v>
      </c>
      <c r="AD5854" s="152">
        <v>3.17223505728494</v>
      </c>
      <c r="AE5854" s="152">
        <v>3.17250315339991</v>
      </c>
      <c r="AF5854" s="152">
        <v>3.17215300089698</v>
      </c>
      <c r="AG5854" s="152">
        <v>3.1689126490587598</v>
      </c>
      <c r="AH5854" s="152">
        <v>3.1574760572341001</v>
      </c>
      <c r="AI5854" s="152">
        <v>3.1303869183788402</v>
      </c>
      <c r="AJ5854" s="152">
        <v>3.1107490243857701</v>
      </c>
      <c r="AK5854" s="152">
        <v>3.0923306720332802</v>
      </c>
    </row>
    <row r="5855" spans="1:37" hidden="1" x14ac:dyDescent="0.3">
      <c r="A5855" s="151" t="str">
        <f t="shared" si="141"/>
        <v>SDGbaseWaS_2BF_v6_3C_InvValtotal</v>
      </c>
      <c r="B5855" s="151" t="s">
        <v>220</v>
      </c>
      <c r="C5855" s="151" t="s">
        <v>305</v>
      </c>
      <c r="D5855" s="151" t="s">
        <v>186</v>
      </c>
      <c r="E5855" s="152" t="s">
        <v>1</v>
      </c>
      <c r="F5855" s="152">
        <v>906.01813310387604</v>
      </c>
      <c r="G5855" s="152">
        <v>857.60823243581103</v>
      </c>
      <c r="H5855" s="152">
        <v>884.93503938402603</v>
      </c>
      <c r="I5855" s="152">
        <v>985.65584020061897</v>
      </c>
      <c r="J5855" s="152">
        <v>997.73957230709095</v>
      </c>
      <c r="K5855" s="152">
        <v>1015.98408611639</v>
      </c>
      <c r="L5855" s="152">
        <v>1038.95341821548</v>
      </c>
      <c r="M5855" s="152">
        <v>1063.8709817010599</v>
      </c>
      <c r="N5855" s="152">
        <v>1091.4361797726399</v>
      </c>
      <c r="O5855" s="152">
        <v>1124.4430638501401</v>
      </c>
      <c r="P5855" s="152">
        <v>1159.06719132943</v>
      </c>
      <c r="Q5855" s="152">
        <v>1192.9967236830801</v>
      </c>
      <c r="R5855" s="152">
        <v>1131.2910719455199</v>
      </c>
      <c r="S5855" s="152">
        <v>1174.3826686873001</v>
      </c>
      <c r="T5855" s="152">
        <v>1218.1236935813899</v>
      </c>
      <c r="U5855" s="152">
        <v>1266.80362111518</v>
      </c>
      <c r="V5855" s="152">
        <v>1313.1333029862899</v>
      </c>
      <c r="W5855" s="152">
        <v>1360.7927258534801</v>
      </c>
      <c r="X5855" s="152">
        <v>1410.45505617457</v>
      </c>
      <c r="Y5855" s="152">
        <v>1456.8921497270201</v>
      </c>
      <c r="Z5855" s="152">
        <v>1505.9637997827399</v>
      </c>
      <c r="AA5855" s="152">
        <v>1553.73308741799</v>
      </c>
      <c r="AB5855" s="152">
        <v>1605.42040241213</v>
      </c>
      <c r="AC5855" s="152">
        <v>1653.54517023383</v>
      </c>
      <c r="AD5855" s="152">
        <v>1703.2292810444401</v>
      </c>
      <c r="AE5855" s="152">
        <v>1755.27898764304</v>
      </c>
      <c r="AF5855" s="152">
        <v>1809.3164326548699</v>
      </c>
      <c r="AG5855" s="152">
        <v>1862.67303643937</v>
      </c>
      <c r="AH5855" s="152">
        <v>1869.50018636411</v>
      </c>
      <c r="AI5855" s="152">
        <v>1868.3962473194899</v>
      </c>
      <c r="AJ5855" s="152">
        <v>1867.1727557202501</v>
      </c>
      <c r="AK5855" s="152">
        <v>1861.8498116283699</v>
      </c>
    </row>
    <row r="5856" spans="1:37" hidden="1" x14ac:dyDescent="0.3">
      <c r="A5856" s="151" t="str">
        <f t="shared" si="141"/>
        <v>SDGbaseWaS_2BF_v6_3IADJXtotal</v>
      </c>
      <c r="B5856" s="151" t="s">
        <v>220</v>
      </c>
      <c r="C5856" s="151" t="s">
        <v>305</v>
      </c>
      <c r="D5856" s="151" t="s">
        <v>187</v>
      </c>
      <c r="E5856" s="152" t="s">
        <v>1</v>
      </c>
      <c r="F5856" s="152">
        <v>1</v>
      </c>
      <c r="G5856" s="152">
        <v>0.90820100000000004</v>
      </c>
      <c r="H5856" s="152">
        <v>0.93589299999999997</v>
      </c>
      <c r="I5856" s="152">
        <v>1.031736</v>
      </c>
      <c r="J5856" s="152">
        <v>1.050983</v>
      </c>
      <c r="K5856" s="152">
        <v>1.072954</v>
      </c>
      <c r="L5856" s="152">
        <v>1.0993569999999999</v>
      </c>
      <c r="M5856" s="152">
        <v>1.1291359999999999</v>
      </c>
      <c r="N5856" s="152">
        <v>1.1605319999999999</v>
      </c>
      <c r="O5856" s="152">
        <v>1.1996439999999999</v>
      </c>
      <c r="P5856" s="152">
        <v>1.2359579999999999</v>
      </c>
      <c r="Q5856" s="152">
        <v>1.2705420000000001</v>
      </c>
      <c r="R5856" s="152">
        <v>1.2145429999999999</v>
      </c>
      <c r="S5856" s="152">
        <v>1.253287</v>
      </c>
      <c r="T5856" s="152">
        <v>1.294349</v>
      </c>
      <c r="U5856" s="152">
        <v>1.3418570000000001</v>
      </c>
      <c r="V5856" s="152">
        <v>1.391133</v>
      </c>
      <c r="W5856" s="152">
        <v>1.4397180000000001</v>
      </c>
      <c r="X5856" s="152">
        <v>1.4843660000000001</v>
      </c>
      <c r="Y5856" s="152">
        <v>1.5298970000000001</v>
      </c>
      <c r="Z5856" s="152">
        <v>1.5780989999999999</v>
      </c>
      <c r="AA5856" s="152">
        <v>1.6248849999999999</v>
      </c>
      <c r="AB5856" s="152">
        <v>1.665786</v>
      </c>
      <c r="AC5856" s="152">
        <v>1.7073449999999999</v>
      </c>
      <c r="AD5856" s="152">
        <v>1.756273</v>
      </c>
      <c r="AE5856" s="152">
        <v>1.809358</v>
      </c>
      <c r="AF5856" s="152">
        <v>1.865248</v>
      </c>
      <c r="AG5856" s="152">
        <v>1.920113</v>
      </c>
      <c r="AH5856" s="152">
        <v>1.9131359999999999</v>
      </c>
      <c r="AI5856" s="152">
        <v>1.899</v>
      </c>
      <c r="AJ5856" s="152">
        <v>1.89134</v>
      </c>
      <c r="AK5856" s="152">
        <v>1.8802270000000001</v>
      </c>
    </row>
    <row r="5857" spans="1:37" hidden="1" x14ac:dyDescent="0.3">
      <c r="A5857" s="151" t="str">
        <f t="shared" si="141"/>
        <v>SDGbaseWaS_2BF_v6_3C_QINV_IADJtotal</v>
      </c>
      <c r="B5857" s="151" t="s">
        <v>220</v>
      </c>
      <c r="C5857" s="151" t="s">
        <v>305</v>
      </c>
      <c r="D5857" s="151" t="s">
        <v>188</v>
      </c>
      <c r="E5857" s="152" t="s">
        <v>1</v>
      </c>
      <c r="F5857" s="152">
        <v>906.01813310387604</v>
      </c>
      <c r="G5857" s="152">
        <v>944.29342451264802</v>
      </c>
      <c r="H5857" s="152">
        <v>945.55151003803496</v>
      </c>
      <c r="I5857" s="152">
        <v>955.33725701208402</v>
      </c>
      <c r="J5857" s="152">
        <v>949.33940159554504</v>
      </c>
      <c r="K5857" s="152">
        <v>946.90367538253395</v>
      </c>
      <c r="L5857" s="152">
        <v>945.05553538612003</v>
      </c>
      <c r="M5857" s="152">
        <v>942.19915200743196</v>
      </c>
      <c r="N5857" s="152">
        <v>940.46194311973704</v>
      </c>
      <c r="O5857" s="152">
        <v>937.31395634883302</v>
      </c>
      <c r="P5857" s="152">
        <v>937.78849388848801</v>
      </c>
      <c r="Q5857" s="152">
        <v>938.96677456005602</v>
      </c>
      <c r="R5857" s="152">
        <v>931.45411232497895</v>
      </c>
      <c r="S5857" s="152">
        <v>937.04208907241696</v>
      </c>
      <c r="T5857" s="152">
        <v>941.109154935334</v>
      </c>
      <c r="U5857" s="152">
        <v>944.06752814583297</v>
      </c>
      <c r="V5857" s="152">
        <v>943.93081250052103</v>
      </c>
      <c r="W5857" s="152">
        <v>945.18004626842503</v>
      </c>
      <c r="X5857" s="152">
        <v>950.20706225726997</v>
      </c>
      <c r="Y5857" s="152">
        <v>952.28119914413901</v>
      </c>
      <c r="Z5857" s="152">
        <v>954.28981311232201</v>
      </c>
      <c r="AA5857" s="152">
        <v>956.21110873569103</v>
      </c>
      <c r="AB5857" s="152">
        <v>963.76149302019303</v>
      </c>
      <c r="AC5857" s="152">
        <v>968.48918656383398</v>
      </c>
      <c r="AD5857" s="152">
        <v>969.79756623511196</v>
      </c>
      <c r="AE5857" s="152">
        <v>970.11149128201498</v>
      </c>
      <c r="AF5857" s="152">
        <v>970.01387089270099</v>
      </c>
      <c r="AG5857" s="152">
        <v>970.085112927919</v>
      </c>
      <c r="AH5857" s="152">
        <v>977.19147324817095</v>
      </c>
      <c r="AI5857" s="152">
        <v>983.88427978909397</v>
      </c>
      <c r="AJ5857" s="152">
        <v>987.22215768727597</v>
      </c>
      <c r="AK5857" s="152">
        <v>990.22607995118199</v>
      </c>
    </row>
    <row r="5858" spans="1:37" hidden="1" x14ac:dyDescent="0.3">
      <c r="A5858" s="151" t="str">
        <f t="shared" si="141"/>
        <v>SDGbaseWaS_2BF_v6_3trnsfrx_govent-n</v>
      </c>
      <c r="B5858" s="151" t="s">
        <v>220</v>
      </c>
      <c r="C5858" s="151" t="s">
        <v>305</v>
      </c>
      <c r="D5858" s="151" t="s">
        <v>193</v>
      </c>
      <c r="E5858" s="152" t="s">
        <v>82</v>
      </c>
      <c r="F5858" s="152">
        <v>182.306313741493</v>
      </c>
      <c r="G5858" s="152">
        <v>182.306313741493</v>
      </c>
      <c r="H5858" s="152">
        <v>182.306313741493</v>
      </c>
      <c r="I5858" s="152">
        <v>182.306313741493</v>
      </c>
      <c r="J5858" s="152">
        <v>182.306313741493</v>
      </c>
      <c r="K5858" s="152">
        <v>182.306313741493</v>
      </c>
      <c r="L5858" s="152">
        <v>182.306313741493</v>
      </c>
      <c r="M5858" s="152">
        <v>182.306313741493</v>
      </c>
      <c r="N5858" s="152">
        <v>182.306313741493</v>
      </c>
      <c r="O5858" s="152">
        <v>182.306313741493</v>
      </c>
      <c r="P5858" s="152">
        <v>182.306313741493</v>
      </c>
      <c r="Q5858" s="152">
        <v>182.306313741493</v>
      </c>
      <c r="R5858" s="152">
        <v>182.306313741493</v>
      </c>
      <c r="S5858" s="152">
        <v>182.306313741493</v>
      </c>
      <c r="T5858" s="152">
        <v>182.306313741493</v>
      </c>
      <c r="U5858" s="152">
        <v>182.306313741493</v>
      </c>
      <c r="V5858" s="152">
        <v>182.306313741493</v>
      </c>
      <c r="W5858" s="152">
        <v>182.306313741493</v>
      </c>
      <c r="X5858" s="152">
        <v>182.306313741493</v>
      </c>
      <c r="Y5858" s="152">
        <v>182.306313741493</v>
      </c>
      <c r="Z5858" s="152">
        <v>182.306313741493</v>
      </c>
      <c r="AA5858" s="152">
        <v>182.306313741493</v>
      </c>
      <c r="AB5858" s="152">
        <v>182.306313741493</v>
      </c>
      <c r="AC5858" s="152">
        <v>182.306313741493</v>
      </c>
      <c r="AD5858" s="152">
        <v>182.306313741493</v>
      </c>
      <c r="AE5858" s="152">
        <v>182.306313741493</v>
      </c>
      <c r="AF5858" s="152">
        <v>182.306313741493</v>
      </c>
      <c r="AG5858" s="152">
        <v>182.306313741493</v>
      </c>
      <c r="AH5858" s="152">
        <v>182.306313741493</v>
      </c>
      <c r="AI5858" s="152">
        <v>182.306313741493</v>
      </c>
      <c r="AJ5858" s="152">
        <v>182.306313741493</v>
      </c>
      <c r="AK5858" s="152">
        <v>182.306313741493</v>
      </c>
    </row>
    <row r="5859" spans="1:37" hidden="1" x14ac:dyDescent="0.3">
      <c r="A5859" s="151" t="str">
        <f t="shared" si="141"/>
        <v>SDGbaseWaS_2BF_v6_3trnsfrx_govhhd-0</v>
      </c>
      <c r="B5859" s="151" t="s">
        <v>220</v>
      </c>
      <c r="C5859" s="151" t="s">
        <v>305</v>
      </c>
      <c r="D5859" s="151" t="s">
        <v>193</v>
      </c>
      <c r="E5859" s="152" t="s">
        <v>84</v>
      </c>
      <c r="F5859" s="152">
        <v>42.273558357640603</v>
      </c>
      <c r="G5859" s="152">
        <v>42.273558357640603</v>
      </c>
      <c r="H5859" s="152">
        <v>40.1277525354067</v>
      </c>
      <c r="I5859" s="152">
        <v>41.621146973764397</v>
      </c>
      <c r="J5859" s="152">
        <v>42.782668322361303</v>
      </c>
      <c r="K5859" s="152">
        <v>43.802906613844598</v>
      </c>
      <c r="L5859" s="152">
        <v>44.9841395965001</v>
      </c>
      <c r="M5859" s="152">
        <v>46.309372349013003</v>
      </c>
      <c r="N5859" s="152">
        <v>47.6714699179146</v>
      </c>
      <c r="O5859" s="152">
        <v>49.155530447929202</v>
      </c>
      <c r="P5859" s="152">
        <v>50.861473132124502</v>
      </c>
      <c r="Q5859" s="152">
        <v>52.671531237950603</v>
      </c>
      <c r="R5859" s="152">
        <v>54.472686920163497</v>
      </c>
      <c r="S5859" s="152">
        <v>56.5837759017545</v>
      </c>
      <c r="T5859" s="152">
        <v>58.747765827341198</v>
      </c>
      <c r="U5859" s="152">
        <v>61.029999034201701</v>
      </c>
      <c r="V5859" s="152">
        <v>63.615840093280902</v>
      </c>
      <c r="W5859" s="152">
        <v>66.164227031577596</v>
      </c>
      <c r="X5859" s="152">
        <v>68.819992940398095</v>
      </c>
      <c r="Y5859" s="152">
        <v>71.606996194505399</v>
      </c>
      <c r="Z5859" s="152">
        <v>74.276505012636505</v>
      </c>
      <c r="AA5859" s="152">
        <v>77.108668148768402</v>
      </c>
      <c r="AB5859" s="152">
        <v>79.901235674444195</v>
      </c>
      <c r="AC5859" s="152">
        <v>83.001084013669896</v>
      </c>
      <c r="AD5859" s="152">
        <v>85.949863525423595</v>
      </c>
      <c r="AE5859" s="152">
        <v>88.953123656728906</v>
      </c>
      <c r="AF5859" s="152">
        <v>92.076890500182301</v>
      </c>
      <c r="AG5859" s="152">
        <v>95.3289541957582</v>
      </c>
      <c r="AH5859" s="152">
        <v>98.585105284222706</v>
      </c>
      <c r="AI5859" s="152">
        <v>99.572730868960093</v>
      </c>
      <c r="AJ5859" s="152">
        <v>100.164192890322</v>
      </c>
      <c r="AK5859" s="152">
        <v>100.693560649747</v>
      </c>
    </row>
    <row r="5860" spans="1:37" hidden="1" x14ac:dyDescent="0.3">
      <c r="A5860" s="151" t="str">
        <f t="shared" si="141"/>
        <v>SDGbaseWaS_2BF_v6_3trnsfrx_govhhd-1</v>
      </c>
      <c r="B5860" s="151" t="s">
        <v>220</v>
      </c>
      <c r="C5860" s="151" t="s">
        <v>305</v>
      </c>
      <c r="D5860" s="151" t="s">
        <v>193</v>
      </c>
      <c r="E5860" s="152" t="s">
        <v>85</v>
      </c>
      <c r="F5860" s="152">
        <v>53.474000035044902</v>
      </c>
      <c r="G5860" s="152">
        <v>53.474000035044902</v>
      </c>
      <c r="H5860" s="152">
        <v>50.759659793266003</v>
      </c>
      <c r="I5860" s="152">
        <v>52.648731292132197</v>
      </c>
      <c r="J5860" s="152">
        <v>54.117999436301702</v>
      </c>
      <c r="K5860" s="152">
        <v>55.4085513688592</v>
      </c>
      <c r="L5860" s="152">
        <v>56.902753773623203</v>
      </c>
      <c r="M5860" s="152">
        <v>58.5791088997942</v>
      </c>
      <c r="N5860" s="152">
        <v>60.3020962298638</v>
      </c>
      <c r="O5860" s="152">
        <v>62.179360787595698</v>
      </c>
      <c r="P5860" s="152">
        <v>64.337295503729194</v>
      </c>
      <c r="Q5860" s="152">
        <v>66.626931176115903</v>
      </c>
      <c r="R5860" s="152">
        <v>68.9053057146144</v>
      </c>
      <c r="S5860" s="152">
        <v>71.575730837584203</v>
      </c>
      <c r="T5860" s="152">
        <v>74.313073087736797</v>
      </c>
      <c r="U5860" s="152">
        <v>77.199987351049202</v>
      </c>
      <c r="V5860" s="152">
        <v>80.470950815113198</v>
      </c>
      <c r="W5860" s="152">
        <v>83.694536633815801</v>
      </c>
      <c r="X5860" s="152">
        <v>87.053951639760498</v>
      </c>
      <c r="Y5860" s="152">
        <v>90.579375519315903</v>
      </c>
      <c r="Z5860" s="152">
        <v>93.956174638676003</v>
      </c>
      <c r="AA5860" s="152">
        <v>97.538723577648696</v>
      </c>
      <c r="AB5860" s="152">
        <v>101.07118599073701</v>
      </c>
      <c r="AC5860" s="152">
        <v>104.99234372243301</v>
      </c>
      <c r="AD5860" s="152">
        <v>108.72240671786</v>
      </c>
      <c r="AE5860" s="152">
        <v>112.521385053396</v>
      </c>
      <c r="AF5860" s="152">
        <v>116.47279853231601</v>
      </c>
      <c r="AG5860" s="152">
        <v>120.586501303679</v>
      </c>
      <c r="AH5860" s="152">
        <v>124.70537442870901</v>
      </c>
      <c r="AI5860" s="152">
        <v>125.95467286973501</v>
      </c>
      <c r="AJ5860" s="152">
        <v>126.70284362658199</v>
      </c>
      <c r="AK5860" s="152">
        <v>127.372468155148</v>
      </c>
    </row>
    <row r="5861" spans="1:37" hidden="1" x14ac:dyDescent="0.3">
      <c r="A5861" s="151" t="str">
        <f t="shared" si="141"/>
        <v>SDGbaseWaS_2BF_v6_3trnsfrx_govhhd-2</v>
      </c>
      <c r="B5861" s="151" t="s">
        <v>220</v>
      </c>
      <c r="C5861" s="151" t="s">
        <v>305</v>
      </c>
      <c r="D5861" s="151" t="s">
        <v>193</v>
      </c>
      <c r="E5861" s="152" t="s">
        <v>86</v>
      </c>
      <c r="F5861" s="152">
        <v>58.0983201113118</v>
      </c>
      <c r="G5861" s="152">
        <v>58.0983201113118</v>
      </c>
      <c r="H5861" s="152">
        <v>55.149249382461598</v>
      </c>
      <c r="I5861" s="152">
        <v>57.201683847479302</v>
      </c>
      <c r="J5861" s="152">
        <v>58.798011238610897</v>
      </c>
      <c r="K5861" s="152">
        <v>60.200167412618001</v>
      </c>
      <c r="L5861" s="152">
        <v>61.823585327234099</v>
      </c>
      <c r="M5861" s="152">
        <v>63.644908150974402</v>
      </c>
      <c r="N5861" s="152">
        <v>65.516895834419003</v>
      </c>
      <c r="O5861" s="152">
        <v>67.556502318640298</v>
      </c>
      <c r="P5861" s="152">
        <v>69.901050731608706</v>
      </c>
      <c r="Q5861" s="152">
        <v>72.388689325045206</v>
      </c>
      <c r="R5861" s="152">
        <v>74.864092945204405</v>
      </c>
      <c r="S5861" s="152">
        <v>77.765450867295897</v>
      </c>
      <c r="T5861" s="152">
        <v>80.739512770264696</v>
      </c>
      <c r="U5861" s="152">
        <v>83.876081362363905</v>
      </c>
      <c r="V5861" s="152">
        <v>87.429910929687296</v>
      </c>
      <c r="W5861" s="152">
        <v>90.932265731619694</v>
      </c>
      <c r="X5861" s="152">
        <v>94.582195945821098</v>
      </c>
      <c r="Y5861" s="152">
        <v>98.412491135039105</v>
      </c>
      <c r="Z5861" s="152">
        <v>102.081308804553</v>
      </c>
      <c r="AA5861" s="152">
        <v>105.973669109271</v>
      </c>
      <c r="AB5861" s="152">
        <v>109.811611509732</v>
      </c>
      <c r="AC5861" s="152">
        <v>114.071862789864</v>
      </c>
      <c r="AD5861" s="152">
        <v>118.12449385919901</v>
      </c>
      <c r="AE5861" s="152">
        <v>122.25199992362801</v>
      </c>
      <c r="AF5861" s="152">
        <v>126.545123404946</v>
      </c>
      <c r="AG5861" s="152">
        <v>131.01457061848501</v>
      </c>
      <c r="AH5861" s="152">
        <v>135.4896353071</v>
      </c>
      <c r="AI5861" s="152">
        <v>136.846970473607</v>
      </c>
      <c r="AJ5861" s="152">
        <v>137.65984147821999</v>
      </c>
      <c r="AK5861" s="152">
        <v>138.38737374043299</v>
      </c>
    </row>
    <row r="5862" spans="1:37" hidden="1" x14ac:dyDescent="0.3">
      <c r="A5862" s="151" t="str">
        <f t="shared" si="141"/>
        <v>SDGbaseWaS_2BF_v6_3trnsfrx_govhhd-3</v>
      </c>
      <c r="B5862" s="151" t="s">
        <v>220</v>
      </c>
      <c r="C5862" s="151" t="s">
        <v>305</v>
      </c>
      <c r="D5862" s="151" t="s">
        <v>193</v>
      </c>
      <c r="E5862" s="152" t="s">
        <v>87</v>
      </c>
      <c r="F5862" s="152">
        <v>61.808786157081002</v>
      </c>
      <c r="G5862" s="152">
        <v>61.808786157081002</v>
      </c>
      <c r="H5862" s="152">
        <v>58.6713721717475</v>
      </c>
      <c r="I5862" s="152">
        <v>60.854885958491302</v>
      </c>
      <c r="J5862" s="152">
        <v>62.553163260934902</v>
      </c>
      <c r="K5862" s="152">
        <v>64.044868545218407</v>
      </c>
      <c r="L5862" s="152">
        <v>65.771966515277299</v>
      </c>
      <c r="M5862" s="152">
        <v>67.709608648817394</v>
      </c>
      <c r="N5862" s="152">
        <v>69.701151368005</v>
      </c>
      <c r="O5862" s="152">
        <v>71.871017911242404</v>
      </c>
      <c r="P5862" s="152">
        <v>74.365301587852102</v>
      </c>
      <c r="Q5862" s="152">
        <v>77.011813940760504</v>
      </c>
      <c r="R5862" s="152">
        <v>79.645309930278799</v>
      </c>
      <c r="S5862" s="152">
        <v>82.731963916626697</v>
      </c>
      <c r="T5862" s="152">
        <v>85.895965144654198</v>
      </c>
      <c r="U5862" s="152">
        <v>89.232851598593697</v>
      </c>
      <c r="V5862" s="152">
        <v>93.013647520826098</v>
      </c>
      <c r="W5862" s="152">
        <v>96.739681226862899</v>
      </c>
      <c r="X5862" s="152">
        <v>100.622715291628</v>
      </c>
      <c r="Y5862" s="152">
        <v>104.69763339279299</v>
      </c>
      <c r="Z5862" s="152">
        <v>108.600761165676</v>
      </c>
      <c r="AA5862" s="152">
        <v>112.74170818892399</v>
      </c>
      <c r="AB5862" s="152">
        <v>116.824761892694</v>
      </c>
      <c r="AC5862" s="152">
        <v>121.357095355083</v>
      </c>
      <c r="AD5862" s="152">
        <v>125.668548881763</v>
      </c>
      <c r="AE5862" s="152">
        <v>130.05965931678901</v>
      </c>
      <c r="AF5862" s="152">
        <v>134.62696437301699</v>
      </c>
      <c r="AG5862" s="152">
        <v>139.38185412770699</v>
      </c>
      <c r="AH5862" s="152">
        <v>144.14272011914801</v>
      </c>
      <c r="AI5862" s="152">
        <v>145.58674188930101</v>
      </c>
      <c r="AJ5862" s="152">
        <v>146.45152713612401</v>
      </c>
      <c r="AK5862" s="152">
        <v>147.22552345703801</v>
      </c>
    </row>
    <row r="5863" spans="1:37" hidden="1" x14ac:dyDescent="0.3">
      <c r="A5863" s="151" t="str">
        <f t="shared" si="141"/>
        <v>SDGbaseWaS_2BF_v6_3trnsfrx_govhhd-4</v>
      </c>
      <c r="B5863" s="151" t="s">
        <v>220</v>
      </c>
      <c r="C5863" s="151" t="s">
        <v>305</v>
      </c>
      <c r="D5863" s="151" t="s">
        <v>193</v>
      </c>
      <c r="E5863" s="152" t="s">
        <v>88</v>
      </c>
      <c r="F5863" s="152">
        <v>54.277256646940998</v>
      </c>
      <c r="G5863" s="152">
        <v>54.277256646940998</v>
      </c>
      <c r="H5863" s="152">
        <v>51.522143099542198</v>
      </c>
      <c r="I5863" s="152">
        <v>53.439591177134801</v>
      </c>
      <c r="J5863" s="152">
        <v>54.930929848115099</v>
      </c>
      <c r="K5863" s="152">
        <v>56.2408677322031</v>
      </c>
      <c r="L5863" s="152">
        <v>57.757515212337402</v>
      </c>
      <c r="M5863" s="152">
        <v>59.459051610492899</v>
      </c>
      <c r="N5863" s="152">
        <v>61.2079206955123</v>
      </c>
      <c r="O5863" s="152">
        <v>63.113384474684302</v>
      </c>
      <c r="P5863" s="152">
        <v>65.303734482878198</v>
      </c>
      <c r="Q5863" s="152">
        <v>67.627763785654906</v>
      </c>
      <c r="R5863" s="152">
        <v>69.940362796069095</v>
      </c>
      <c r="S5863" s="152">
        <v>72.650901556230806</v>
      </c>
      <c r="T5863" s="152">
        <v>75.429362635347303</v>
      </c>
      <c r="U5863" s="152">
        <v>78.359642515005305</v>
      </c>
      <c r="V5863" s="152">
        <v>81.679740568366</v>
      </c>
      <c r="W5863" s="152">
        <v>84.951749295794201</v>
      </c>
      <c r="X5863" s="152">
        <v>88.361627560778103</v>
      </c>
      <c r="Y5863" s="152">
        <v>91.940008392106904</v>
      </c>
      <c r="Z5863" s="152">
        <v>95.367531904964693</v>
      </c>
      <c r="AA5863" s="152">
        <v>99.003895896501007</v>
      </c>
      <c r="AB5863" s="152">
        <v>102.589420990289</v>
      </c>
      <c r="AC5863" s="152">
        <v>106.569480167028</v>
      </c>
      <c r="AD5863" s="152">
        <v>110.355574088922</v>
      </c>
      <c r="AE5863" s="152">
        <v>114.211618558737</v>
      </c>
      <c r="AF5863" s="152">
        <v>118.22238796766401</v>
      </c>
      <c r="AG5863" s="152">
        <v>122.397884488294</v>
      </c>
      <c r="AH5863" s="152">
        <v>126.578629028761</v>
      </c>
      <c r="AI5863" s="152">
        <v>127.846693734371</v>
      </c>
      <c r="AJ5863" s="152">
        <v>128.606103095153</v>
      </c>
      <c r="AK5863" s="152">
        <v>129.28578635001099</v>
      </c>
    </row>
    <row r="5864" spans="1:37" hidden="1" x14ac:dyDescent="0.3">
      <c r="A5864" s="151" t="str">
        <f t="shared" si="141"/>
        <v>SDGbaseWaS_2BF_v6_3trnsfrx_govhhd-5</v>
      </c>
      <c r="B5864" s="151" t="s">
        <v>220</v>
      </c>
      <c r="C5864" s="151" t="s">
        <v>305</v>
      </c>
      <c r="D5864" s="151" t="s">
        <v>193</v>
      </c>
      <c r="E5864" s="152" t="s">
        <v>89</v>
      </c>
      <c r="F5864" s="152">
        <v>51.448840412463099</v>
      </c>
      <c r="G5864" s="152">
        <v>51.448840412463099</v>
      </c>
      <c r="H5864" s="152">
        <v>48.837297273126502</v>
      </c>
      <c r="I5864" s="152">
        <v>50.654826128443197</v>
      </c>
      <c r="J5864" s="152">
        <v>52.068450361209599</v>
      </c>
      <c r="K5864" s="152">
        <v>53.310126696973398</v>
      </c>
      <c r="L5864" s="152">
        <v>54.747740883610703</v>
      </c>
      <c r="M5864" s="152">
        <v>56.360609330041797</v>
      </c>
      <c r="N5864" s="152">
        <v>58.018343932266397</v>
      </c>
      <c r="O5864" s="152">
        <v>59.824512997221703</v>
      </c>
      <c r="P5864" s="152">
        <v>61.900722720790299</v>
      </c>
      <c r="Q5864" s="152">
        <v>64.103645640977803</v>
      </c>
      <c r="R5864" s="152">
        <v>66.295733907316702</v>
      </c>
      <c r="S5864" s="152">
        <v>68.865025074894703</v>
      </c>
      <c r="T5864" s="152">
        <v>71.498699093859003</v>
      </c>
      <c r="U5864" s="152">
        <v>74.276280556257205</v>
      </c>
      <c r="V5864" s="152">
        <v>77.423366563425901</v>
      </c>
      <c r="W5864" s="152">
        <v>80.524869204590203</v>
      </c>
      <c r="X5864" s="152">
        <v>83.757056929593205</v>
      </c>
      <c r="Y5864" s="152">
        <v>87.148966464070895</v>
      </c>
      <c r="Z5864" s="152">
        <v>90.397879933851499</v>
      </c>
      <c r="AA5864" s="152">
        <v>93.844751095729293</v>
      </c>
      <c r="AB5864" s="152">
        <v>97.243432601412195</v>
      </c>
      <c r="AC5864" s="152">
        <v>101.016088812617</v>
      </c>
      <c r="AD5864" s="152">
        <v>104.60488739986199</v>
      </c>
      <c r="AE5864" s="152">
        <v>108.259991375388</v>
      </c>
      <c r="AF5864" s="152">
        <v>112.061757492518</v>
      </c>
      <c r="AG5864" s="152">
        <v>116.01966670539601</v>
      </c>
      <c r="AH5864" s="152">
        <v>119.982550461052</v>
      </c>
      <c r="AI5864" s="152">
        <v>121.184535651571</v>
      </c>
      <c r="AJ5864" s="152">
        <v>121.90437179334199</v>
      </c>
      <c r="AK5864" s="152">
        <v>122.548636398269</v>
      </c>
    </row>
    <row r="5865" spans="1:37" hidden="1" x14ac:dyDescent="0.3">
      <c r="A5865" s="151" t="str">
        <f t="shared" si="141"/>
        <v>SDGbaseWaS_2BF_v6_3trnsfrx_govhhd-6</v>
      </c>
      <c r="B5865" s="151" t="s">
        <v>220</v>
      </c>
      <c r="C5865" s="151" t="s">
        <v>305</v>
      </c>
      <c r="D5865" s="151" t="s">
        <v>193</v>
      </c>
      <c r="E5865" s="152" t="s">
        <v>90</v>
      </c>
      <c r="F5865" s="152">
        <v>33.304564377838098</v>
      </c>
      <c r="G5865" s="152">
        <v>33.304564377838098</v>
      </c>
      <c r="H5865" s="152">
        <v>31.614024690019001</v>
      </c>
      <c r="I5865" s="152">
        <v>32.790572232882703</v>
      </c>
      <c r="J5865" s="152">
        <v>33.705658732185803</v>
      </c>
      <c r="K5865" s="152">
        <v>34.5094375759722</v>
      </c>
      <c r="L5865" s="152">
        <v>35.440053579083497</v>
      </c>
      <c r="M5865" s="152">
        <v>36.484117557523298</v>
      </c>
      <c r="N5865" s="152">
        <v>37.557224907242698</v>
      </c>
      <c r="O5865" s="152">
        <v>38.726418875830099</v>
      </c>
      <c r="P5865" s="152">
        <v>40.070419242915797</v>
      </c>
      <c r="Q5865" s="152">
        <v>41.496445322932601</v>
      </c>
      <c r="R5865" s="152">
        <v>42.915457767195598</v>
      </c>
      <c r="S5865" s="152">
        <v>44.578646332963302</v>
      </c>
      <c r="T5865" s="152">
        <v>46.283512083321199</v>
      </c>
      <c r="U5865" s="152">
        <v>48.081533960733999</v>
      </c>
      <c r="V5865" s="152">
        <v>50.118748554650303</v>
      </c>
      <c r="W5865" s="152">
        <v>52.126455503001097</v>
      </c>
      <c r="X5865" s="152">
        <v>54.218759300435998</v>
      </c>
      <c r="Y5865" s="152">
        <v>56.414456395825802</v>
      </c>
      <c r="Z5865" s="152">
        <v>58.517587330262202</v>
      </c>
      <c r="AA5865" s="152">
        <v>60.7488629351651</v>
      </c>
      <c r="AB5865" s="152">
        <v>62.948943755225002</v>
      </c>
      <c r="AC5865" s="152">
        <v>65.391110977152707</v>
      </c>
      <c r="AD5865" s="152">
        <v>67.714260976838005</v>
      </c>
      <c r="AE5865" s="152">
        <v>70.080332683890703</v>
      </c>
      <c r="AF5865" s="152">
        <v>72.541343726750895</v>
      </c>
      <c r="AG5865" s="152">
        <v>75.103431445835994</v>
      </c>
      <c r="AH5865" s="152">
        <v>77.668739353731496</v>
      </c>
      <c r="AI5865" s="152">
        <v>78.446824784577103</v>
      </c>
      <c r="AJ5865" s="152">
        <v>78.912798923797496</v>
      </c>
      <c r="AK5865" s="152">
        <v>79.329853066109806</v>
      </c>
    </row>
    <row r="5866" spans="1:37" hidden="1" x14ac:dyDescent="0.3">
      <c r="A5866" s="151" t="str">
        <f t="shared" si="141"/>
        <v>SDGbaseWaS_2BF_v6_3trnsfrx_govhhd-7</v>
      </c>
      <c r="B5866" s="151" t="s">
        <v>220</v>
      </c>
      <c r="C5866" s="151" t="s">
        <v>305</v>
      </c>
      <c r="D5866" s="151" t="s">
        <v>193</v>
      </c>
      <c r="E5866" s="152" t="s">
        <v>91</v>
      </c>
      <c r="F5866" s="152">
        <v>17.1658864276604</v>
      </c>
      <c r="G5866" s="152">
        <v>17.1658864276604</v>
      </c>
      <c r="H5866" s="152">
        <v>16.2945460325924</v>
      </c>
      <c r="I5866" s="152">
        <v>16.900963857741299</v>
      </c>
      <c r="J5866" s="152">
        <v>17.372619056119301</v>
      </c>
      <c r="K5866" s="152">
        <v>17.786903902750598</v>
      </c>
      <c r="L5866" s="152">
        <v>18.266563340295999</v>
      </c>
      <c r="M5866" s="152">
        <v>18.804696296301199</v>
      </c>
      <c r="N5866" s="152">
        <v>19.357798828464301</v>
      </c>
      <c r="O5866" s="152">
        <v>19.960426463793201</v>
      </c>
      <c r="P5866" s="152">
        <v>20.653153064219101</v>
      </c>
      <c r="Q5866" s="152">
        <v>21.388157475468599</v>
      </c>
      <c r="R5866" s="152">
        <v>22.1195469084997</v>
      </c>
      <c r="S5866" s="152">
        <v>22.976789948938599</v>
      </c>
      <c r="T5866" s="152">
        <v>23.8555143037458</v>
      </c>
      <c r="U5866" s="152">
        <v>24.782253323417699</v>
      </c>
      <c r="V5866" s="152">
        <v>25.832277396730898</v>
      </c>
      <c r="W5866" s="152">
        <v>26.8670925969666</v>
      </c>
      <c r="X5866" s="152">
        <v>27.945510826716198</v>
      </c>
      <c r="Y5866" s="152">
        <v>29.077220178665701</v>
      </c>
      <c r="Z5866" s="152">
        <v>30.1612189469264</v>
      </c>
      <c r="AA5866" s="152">
        <v>31.311266225372702</v>
      </c>
      <c r="AB5866" s="152">
        <v>32.445235042990802</v>
      </c>
      <c r="AC5866" s="152">
        <v>33.703980381718701</v>
      </c>
      <c r="AD5866" s="152">
        <v>34.901381692740003</v>
      </c>
      <c r="AE5866" s="152">
        <v>36.120905771847703</v>
      </c>
      <c r="AF5866" s="152">
        <v>37.389363619837702</v>
      </c>
      <c r="AG5866" s="152">
        <v>38.709918553526798</v>
      </c>
      <c r="AH5866" s="152">
        <v>40.032133241559599</v>
      </c>
      <c r="AI5866" s="152">
        <v>40.433175152373501</v>
      </c>
      <c r="AJ5866" s="152">
        <v>40.673348212778599</v>
      </c>
      <c r="AK5866" s="152">
        <v>40.888306858083098</v>
      </c>
    </row>
    <row r="5867" spans="1:37" hidden="1" x14ac:dyDescent="0.3">
      <c r="A5867" s="151" t="str">
        <f t="shared" si="141"/>
        <v>SDGbaseWaS_2BF_v6_3trnsfrx_govhhd-8</v>
      </c>
      <c r="B5867" s="151" t="s">
        <v>220</v>
      </c>
      <c r="C5867" s="151" t="s">
        <v>305</v>
      </c>
      <c r="D5867" s="151" t="s">
        <v>193</v>
      </c>
      <c r="E5867" s="152" t="s">
        <v>92</v>
      </c>
      <c r="F5867" s="152">
        <v>-31.5393310233951</v>
      </c>
      <c r="G5867" s="152">
        <v>-31.5393310233951</v>
      </c>
      <c r="H5867" s="152">
        <v>-29.9383945806475</v>
      </c>
      <c r="I5867" s="152">
        <v>-31.0525818733609</v>
      </c>
      <c r="J5867" s="152">
        <v>-31.9191662757008</v>
      </c>
      <c r="K5867" s="152">
        <v>-32.680342633877402</v>
      </c>
      <c r="L5867" s="152">
        <v>-33.561633433685202</v>
      </c>
      <c r="M5867" s="152">
        <v>-34.550359154641498</v>
      </c>
      <c r="N5867" s="152">
        <v>-35.566588868457004</v>
      </c>
      <c r="O5867" s="152">
        <v>-36.673812346520997</v>
      </c>
      <c r="P5867" s="152">
        <v>-37.946577004006997</v>
      </c>
      <c r="Q5867" s="152">
        <v>-39.297019786425601</v>
      </c>
      <c r="R5867" s="152">
        <v>-40.6408206750422</v>
      </c>
      <c r="S5867" s="152">
        <v>-42.215855680303399</v>
      </c>
      <c r="T5867" s="152">
        <v>-43.830358864940898</v>
      </c>
      <c r="U5867" s="152">
        <v>-45.533080646126201</v>
      </c>
      <c r="V5867" s="152">
        <v>-47.462317273102499</v>
      </c>
      <c r="W5867" s="152">
        <v>-49.3636102407458</v>
      </c>
      <c r="X5867" s="152">
        <v>-51.345016192198997</v>
      </c>
      <c r="Y5867" s="152">
        <v>-53.424335312934502</v>
      </c>
      <c r="Z5867" s="152">
        <v>-55.415994533400699</v>
      </c>
      <c r="AA5867" s="152">
        <v>-57.529006404959297</v>
      </c>
      <c r="AB5867" s="152">
        <v>-59.612476900921301</v>
      </c>
      <c r="AC5867" s="152">
        <v>-61.925202554769399</v>
      </c>
      <c r="AD5867" s="152">
        <v>-64.125219225932796</v>
      </c>
      <c r="AE5867" s="152">
        <v>-66.365882636125306</v>
      </c>
      <c r="AF5867" s="152">
        <v>-68.696453336658095</v>
      </c>
      <c r="AG5867" s="152">
        <v>-71.122743372055496</v>
      </c>
      <c r="AH5867" s="152">
        <v>-73.552082917414793</v>
      </c>
      <c r="AI5867" s="152">
        <v>-74.2889276840815</v>
      </c>
      <c r="AJ5867" s="152">
        <v>-74.730203914524907</v>
      </c>
      <c r="AK5867" s="152">
        <v>-75.125153042213199</v>
      </c>
    </row>
    <row r="5868" spans="1:37" hidden="1" x14ac:dyDescent="0.3">
      <c r="A5868" s="151" t="str">
        <f t="shared" si="141"/>
        <v>SDGbaseWaS_2BF_v6_3trnsfrx_govhhd-9</v>
      </c>
      <c r="B5868" s="151" t="s">
        <v>220</v>
      </c>
      <c r="C5868" s="151" t="s">
        <v>305</v>
      </c>
      <c r="D5868" s="151" t="s">
        <v>193</v>
      </c>
      <c r="E5868" s="152" t="s">
        <v>93</v>
      </c>
      <c r="F5868" s="152">
        <v>-164.453474595279</v>
      </c>
      <c r="G5868" s="152">
        <v>-164.453474595279</v>
      </c>
      <c r="H5868" s="152">
        <v>-156.105816224823</v>
      </c>
      <c r="I5868" s="152">
        <v>-161.915450281446</v>
      </c>
      <c r="J5868" s="152">
        <v>-166.43402475245</v>
      </c>
      <c r="K5868" s="152">
        <v>-170.402976940722</v>
      </c>
      <c r="L5868" s="152">
        <v>-174.99823401988201</v>
      </c>
      <c r="M5868" s="152">
        <v>-180.15368199410801</v>
      </c>
      <c r="N5868" s="152">
        <v>-185.452542242601</v>
      </c>
      <c r="O5868" s="152">
        <v>-191.22586533515499</v>
      </c>
      <c r="P5868" s="152">
        <v>-197.86235899161201</v>
      </c>
      <c r="Q5868" s="152">
        <v>-204.90388462340499</v>
      </c>
      <c r="R5868" s="152">
        <v>-211.91077786198699</v>
      </c>
      <c r="S5868" s="152">
        <v>-220.123380058028</v>
      </c>
      <c r="T5868" s="152">
        <v>-228.54177860496799</v>
      </c>
      <c r="U5868" s="152">
        <v>-237.42016962021299</v>
      </c>
      <c r="V5868" s="152">
        <v>-247.47966220702199</v>
      </c>
      <c r="W5868" s="152">
        <v>-257.39344999537298</v>
      </c>
      <c r="X5868" s="152">
        <v>-267.72496568473701</v>
      </c>
      <c r="Y5868" s="152">
        <v>-278.56702362007201</v>
      </c>
      <c r="Z5868" s="152">
        <v>-288.95200226062798</v>
      </c>
      <c r="AA5868" s="152">
        <v>-299.969742106826</v>
      </c>
      <c r="AB5868" s="152">
        <v>-310.83344628696699</v>
      </c>
      <c r="AC5868" s="152">
        <v>-322.89254066911599</v>
      </c>
      <c r="AD5868" s="152">
        <v>-334.36394396146801</v>
      </c>
      <c r="AE5868" s="152">
        <v>-346.04728889136902</v>
      </c>
      <c r="AF5868" s="152">
        <v>-358.19943153536798</v>
      </c>
      <c r="AG5868" s="152">
        <v>-370.85067725776503</v>
      </c>
      <c r="AH5868" s="152">
        <v>-383.51782384085902</v>
      </c>
      <c r="AI5868" s="152">
        <v>-387.35990540009601</v>
      </c>
      <c r="AJ5868" s="152">
        <v>-389.66082323817301</v>
      </c>
      <c r="AK5868" s="152">
        <v>-391.720180688987</v>
      </c>
    </row>
    <row r="5869" spans="1:37" hidden="1" x14ac:dyDescent="0.3">
      <c r="A5869" s="151" t="str">
        <f t="shared" si="141"/>
        <v>SDGbaseWaS_2BF_v6_3trnsfrx_rowent-e</v>
      </c>
      <c r="B5869" s="151" t="s">
        <v>220</v>
      </c>
      <c r="C5869" s="151" t="s">
        <v>305</v>
      </c>
      <c r="D5869" s="151" t="s">
        <v>194</v>
      </c>
      <c r="E5869" s="152" t="s">
        <v>83</v>
      </c>
      <c r="F5869" s="152">
        <v>-32.416327613782698</v>
      </c>
      <c r="G5869" s="152">
        <v>-32.416327613782698</v>
      </c>
      <c r="H5869" s="152">
        <v>-32.416327613782698</v>
      </c>
      <c r="I5869" s="152">
        <v>-32.416327613782698</v>
      </c>
      <c r="J5869" s="152">
        <v>-32.416327613782698</v>
      </c>
      <c r="K5869" s="152">
        <v>-32.416327613782698</v>
      </c>
      <c r="L5869" s="152">
        <v>-32.416327613782698</v>
      </c>
      <c r="M5869" s="152">
        <v>-32.416327613782698</v>
      </c>
      <c r="N5869" s="152">
        <v>-32.416327613782698</v>
      </c>
      <c r="O5869" s="152">
        <v>-32.416327613782698</v>
      </c>
      <c r="P5869" s="152">
        <v>-32.416327613782698</v>
      </c>
      <c r="Q5869" s="152">
        <v>-32.416327613782698</v>
      </c>
      <c r="R5869" s="152">
        <v>-32.416327613782698</v>
      </c>
      <c r="S5869" s="152">
        <v>-32.416327613782698</v>
      </c>
      <c r="T5869" s="152">
        <v>-32.416327613782698</v>
      </c>
      <c r="U5869" s="152">
        <v>-32.416327613782698</v>
      </c>
      <c r="V5869" s="152">
        <v>-32.416327613782698</v>
      </c>
      <c r="W5869" s="152">
        <v>-32.416327613782698</v>
      </c>
      <c r="X5869" s="152">
        <v>-32.416327613782698</v>
      </c>
      <c r="Y5869" s="152">
        <v>-32.416327613782698</v>
      </c>
      <c r="Z5869" s="152">
        <v>-32.416327613782698</v>
      </c>
      <c r="AA5869" s="152">
        <v>-32.416327613782698</v>
      </c>
      <c r="AB5869" s="152">
        <v>-32.416327613782698</v>
      </c>
      <c r="AC5869" s="152">
        <v>-32.416327613782698</v>
      </c>
      <c r="AD5869" s="152">
        <v>-32.416327613782698</v>
      </c>
      <c r="AE5869" s="152">
        <v>-32.416327613782698</v>
      </c>
      <c r="AF5869" s="152">
        <v>-32.416327613782698</v>
      </c>
      <c r="AG5869" s="152">
        <v>-32.416327613782698</v>
      </c>
      <c r="AH5869" s="152">
        <v>-32.416327613782698</v>
      </c>
      <c r="AI5869" s="152">
        <v>-32.416327613782698</v>
      </c>
      <c r="AJ5869" s="152">
        <v>-32.416327613782698</v>
      </c>
      <c r="AK5869" s="152">
        <v>-32.416327613782698</v>
      </c>
    </row>
    <row r="5870" spans="1:37" hidden="1" x14ac:dyDescent="0.3">
      <c r="A5870" s="151" t="str">
        <f t="shared" si="141"/>
        <v>SDGbaseWaS_2BF_v6_3trnsfrx_rowhhd-0</v>
      </c>
      <c r="B5870" s="151" t="s">
        <v>220</v>
      </c>
      <c r="C5870" s="151" t="s">
        <v>305</v>
      </c>
      <c r="D5870" s="151" t="s">
        <v>194</v>
      </c>
      <c r="E5870" s="152" t="s">
        <v>84</v>
      </c>
      <c r="F5870" s="152">
        <v>2.9558537024277999E-2</v>
      </c>
      <c r="G5870" s="152">
        <v>2.9558537024277999E-2</v>
      </c>
      <c r="H5870" s="152">
        <v>2.9558537024277999E-2</v>
      </c>
      <c r="I5870" s="152">
        <v>2.9558537024277999E-2</v>
      </c>
      <c r="J5870" s="152">
        <v>2.9558537024277999E-2</v>
      </c>
      <c r="K5870" s="152">
        <v>2.9558537024277999E-2</v>
      </c>
      <c r="L5870" s="152">
        <v>2.9558537024277999E-2</v>
      </c>
      <c r="M5870" s="152">
        <v>2.9558537024277999E-2</v>
      </c>
      <c r="N5870" s="152">
        <v>2.9558537024277999E-2</v>
      </c>
      <c r="O5870" s="152">
        <v>2.9558537024277999E-2</v>
      </c>
      <c r="P5870" s="152">
        <v>2.9558537024277999E-2</v>
      </c>
      <c r="Q5870" s="152">
        <v>2.9558537024277999E-2</v>
      </c>
      <c r="R5870" s="152">
        <v>2.9558537024277999E-2</v>
      </c>
      <c r="S5870" s="152">
        <v>2.9558537024277999E-2</v>
      </c>
      <c r="T5870" s="152">
        <v>2.9558537024277999E-2</v>
      </c>
      <c r="U5870" s="152">
        <v>2.9558537024277999E-2</v>
      </c>
      <c r="V5870" s="152">
        <v>2.9558537024277999E-2</v>
      </c>
      <c r="W5870" s="152">
        <v>2.9558537024277999E-2</v>
      </c>
      <c r="X5870" s="152">
        <v>2.9558537024277999E-2</v>
      </c>
      <c r="Y5870" s="152">
        <v>2.9558537024277999E-2</v>
      </c>
      <c r="Z5870" s="152">
        <v>2.9558537024277999E-2</v>
      </c>
      <c r="AA5870" s="152">
        <v>2.9558537024277999E-2</v>
      </c>
      <c r="AB5870" s="152">
        <v>2.9558537024277999E-2</v>
      </c>
      <c r="AC5870" s="152">
        <v>2.9558537024277999E-2</v>
      </c>
      <c r="AD5870" s="152">
        <v>2.9558537024277999E-2</v>
      </c>
      <c r="AE5870" s="152">
        <v>2.9558537024277999E-2</v>
      </c>
      <c r="AF5870" s="152">
        <v>2.9558537024277999E-2</v>
      </c>
      <c r="AG5870" s="152">
        <v>2.9558537024277999E-2</v>
      </c>
      <c r="AH5870" s="152">
        <v>2.9558537024277999E-2</v>
      </c>
      <c r="AI5870" s="152">
        <v>2.9558537024277999E-2</v>
      </c>
      <c r="AJ5870" s="152">
        <v>2.9558537024277999E-2</v>
      </c>
      <c r="AK5870" s="152">
        <v>2.9558537024277999E-2</v>
      </c>
    </row>
    <row r="5871" spans="1:37" hidden="1" x14ac:dyDescent="0.3">
      <c r="A5871" s="151" t="str">
        <f t="shared" si="141"/>
        <v>SDGbaseWaS_2BF_v6_3trnsfrx_rowhhd-1</v>
      </c>
      <c r="B5871" s="151" t="s">
        <v>220</v>
      </c>
      <c r="C5871" s="151" t="s">
        <v>305</v>
      </c>
      <c r="D5871" s="151" t="s">
        <v>194</v>
      </c>
      <c r="E5871" s="152" t="s">
        <v>85</v>
      </c>
      <c r="F5871" s="152">
        <v>6.0737858203831901E-2</v>
      </c>
      <c r="G5871" s="152">
        <v>6.0737858203831901E-2</v>
      </c>
      <c r="H5871" s="152">
        <v>6.0737858203831901E-2</v>
      </c>
      <c r="I5871" s="152">
        <v>6.0737858203831901E-2</v>
      </c>
      <c r="J5871" s="152">
        <v>6.0737858203831901E-2</v>
      </c>
      <c r="K5871" s="152">
        <v>6.0737858203831901E-2</v>
      </c>
      <c r="L5871" s="152">
        <v>6.0737858203831901E-2</v>
      </c>
      <c r="M5871" s="152">
        <v>6.0737858203831901E-2</v>
      </c>
      <c r="N5871" s="152">
        <v>6.0737858203831901E-2</v>
      </c>
      <c r="O5871" s="152">
        <v>6.0737858203831901E-2</v>
      </c>
      <c r="P5871" s="152">
        <v>6.0737858203831901E-2</v>
      </c>
      <c r="Q5871" s="152">
        <v>6.0737858203831901E-2</v>
      </c>
      <c r="R5871" s="152">
        <v>6.0737858203831901E-2</v>
      </c>
      <c r="S5871" s="152">
        <v>6.0737858203831901E-2</v>
      </c>
      <c r="T5871" s="152">
        <v>6.0737858203831901E-2</v>
      </c>
      <c r="U5871" s="152">
        <v>6.0737858203831901E-2</v>
      </c>
      <c r="V5871" s="152">
        <v>6.0737858203831901E-2</v>
      </c>
      <c r="W5871" s="152">
        <v>6.0737858203831901E-2</v>
      </c>
      <c r="X5871" s="152">
        <v>6.0737858203831901E-2</v>
      </c>
      <c r="Y5871" s="152">
        <v>6.0737858203831901E-2</v>
      </c>
      <c r="Z5871" s="152">
        <v>6.0737858203831901E-2</v>
      </c>
      <c r="AA5871" s="152">
        <v>6.0737858203831901E-2</v>
      </c>
      <c r="AB5871" s="152">
        <v>6.0737858203831901E-2</v>
      </c>
      <c r="AC5871" s="152">
        <v>6.0737858203831901E-2</v>
      </c>
      <c r="AD5871" s="152">
        <v>6.0737858203831901E-2</v>
      </c>
      <c r="AE5871" s="152">
        <v>6.0737858203831901E-2</v>
      </c>
      <c r="AF5871" s="152">
        <v>6.0737858203831901E-2</v>
      </c>
      <c r="AG5871" s="152">
        <v>6.0737858203831901E-2</v>
      </c>
      <c r="AH5871" s="152">
        <v>6.0737858203831901E-2</v>
      </c>
      <c r="AI5871" s="152">
        <v>6.0737858203831901E-2</v>
      </c>
      <c r="AJ5871" s="152">
        <v>6.0737858203831901E-2</v>
      </c>
      <c r="AK5871" s="152">
        <v>6.0737858203831901E-2</v>
      </c>
    </row>
    <row r="5872" spans="1:37" hidden="1" x14ac:dyDescent="0.3">
      <c r="A5872" s="151" t="str">
        <f t="shared" si="141"/>
        <v>SDGbaseWaS_2BF_v6_3trnsfrx_rowhhd-2</v>
      </c>
      <c r="B5872" s="151" t="s">
        <v>220</v>
      </c>
      <c r="C5872" s="151" t="s">
        <v>305</v>
      </c>
      <c r="D5872" s="151" t="s">
        <v>194</v>
      </c>
      <c r="E5872" s="152" t="s">
        <v>86</v>
      </c>
      <c r="F5872" s="152">
        <v>0.132672966576039</v>
      </c>
      <c r="G5872" s="152">
        <v>0.132672966576039</v>
      </c>
      <c r="H5872" s="152">
        <v>0.132672966576039</v>
      </c>
      <c r="I5872" s="152">
        <v>0.132672966576039</v>
      </c>
      <c r="J5872" s="152">
        <v>0.132672966576039</v>
      </c>
      <c r="K5872" s="152">
        <v>0.132672966576039</v>
      </c>
      <c r="L5872" s="152">
        <v>0.132672966576039</v>
      </c>
      <c r="M5872" s="152">
        <v>0.132672966576039</v>
      </c>
      <c r="N5872" s="152">
        <v>0.132672966576039</v>
      </c>
      <c r="O5872" s="152">
        <v>0.132672966576039</v>
      </c>
      <c r="P5872" s="152">
        <v>0.132672966576039</v>
      </c>
      <c r="Q5872" s="152">
        <v>0.132672966576039</v>
      </c>
      <c r="R5872" s="152">
        <v>0.132672966576039</v>
      </c>
      <c r="S5872" s="152">
        <v>0.132672966576039</v>
      </c>
      <c r="T5872" s="152">
        <v>0.132672966576039</v>
      </c>
      <c r="U5872" s="152">
        <v>0.132672966576039</v>
      </c>
      <c r="V5872" s="152">
        <v>0.132672966576039</v>
      </c>
      <c r="W5872" s="152">
        <v>0.132672966576039</v>
      </c>
      <c r="X5872" s="152">
        <v>0.132672966576039</v>
      </c>
      <c r="Y5872" s="152">
        <v>0.132672966576039</v>
      </c>
      <c r="Z5872" s="152">
        <v>0.132672966576039</v>
      </c>
      <c r="AA5872" s="152">
        <v>0.132672966576039</v>
      </c>
      <c r="AB5872" s="152">
        <v>0.132672966576039</v>
      </c>
      <c r="AC5872" s="152">
        <v>0.132672966576039</v>
      </c>
      <c r="AD5872" s="152">
        <v>0.132672966576039</v>
      </c>
      <c r="AE5872" s="152">
        <v>0.132672966576039</v>
      </c>
      <c r="AF5872" s="152">
        <v>0.132672966576039</v>
      </c>
      <c r="AG5872" s="152">
        <v>0.132672966576039</v>
      </c>
      <c r="AH5872" s="152">
        <v>0.132672966576039</v>
      </c>
      <c r="AI5872" s="152">
        <v>0.132672966576039</v>
      </c>
      <c r="AJ5872" s="152">
        <v>0.132672966576039</v>
      </c>
      <c r="AK5872" s="152">
        <v>0.132672966576039</v>
      </c>
    </row>
    <row r="5873" spans="1:37" hidden="1" x14ac:dyDescent="0.3">
      <c r="A5873" s="151" t="str">
        <f t="shared" si="141"/>
        <v>SDGbaseWaS_2BF_v6_3trnsfrx_rowhhd-3</v>
      </c>
      <c r="B5873" s="151" t="s">
        <v>220</v>
      </c>
      <c r="C5873" s="151" t="s">
        <v>305</v>
      </c>
      <c r="D5873" s="151" t="s">
        <v>194</v>
      </c>
      <c r="E5873" s="152" t="s">
        <v>87</v>
      </c>
      <c r="F5873" s="152">
        <v>0.206152741521125</v>
      </c>
      <c r="G5873" s="152">
        <v>0.206152741521125</v>
      </c>
      <c r="H5873" s="152">
        <v>0.206152741521125</v>
      </c>
      <c r="I5873" s="152">
        <v>0.206152741521125</v>
      </c>
      <c r="J5873" s="152">
        <v>0.206152741521125</v>
      </c>
      <c r="K5873" s="152">
        <v>0.206152741521125</v>
      </c>
      <c r="L5873" s="152">
        <v>0.206152741521125</v>
      </c>
      <c r="M5873" s="152">
        <v>0.206152741521125</v>
      </c>
      <c r="N5873" s="152">
        <v>0.206152741521125</v>
      </c>
      <c r="O5873" s="152">
        <v>0.206152741521125</v>
      </c>
      <c r="P5873" s="152">
        <v>0.206152741521125</v>
      </c>
      <c r="Q5873" s="152">
        <v>0.206152741521125</v>
      </c>
      <c r="R5873" s="152">
        <v>0.206152741521125</v>
      </c>
      <c r="S5873" s="152">
        <v>0.206152741521125</v>
      </c>
      <c r="T5873" s="152">
        <v>0.206152741521125</v>
      </c>
      <c r="U5873" s="152">
        <v>0.206152741521125</v>
      </c>
      <c r="V5873" s="152">
        <v>0.206152741521125</v>
      </c>
      <c r="W5873" s="152">
        <v>0.206152741521125</v>
      </c>
      <c r="X5873" s="152">
        <v>0.206152741521125</v>
      </c>
      <c r="Y5873" s="152">
        <v>0.206152741521125</v>
      </c>
      <c r="Z5873" s="152">
        <v>0.206152741521125</v>
      </c>
      <c r="AA5873" s="152">
        <v>0.206152741521125</v>
      </c>
      <c r="AB5873" s="152">
        <v>0.206152741521125</v>
      </c>
      <c r="AC5873" s="152">
        <v>0.206152741521125</v>
      </c>
      <c r="AD5873" s="152">
        <v>0.206152741521125</v>
      </c>
      <c r="AE5873" s="152">
        <v>0.206152741521125</v>
      </c>
      <c r="AF5873" s="152">
        <v>0.206152741521125</v>
      </c>
      <c r="AG5873" s="152">
        <v>0.206152741521125</v>
      </c>
      <c r="AH5873" s="152">
        <v>0.206152741521125</v>
      </c>
      <c r="AI5873" s="152">
        <v>0.206152741521125</v>
      </c>
      <c r="AJ5873" s="152">
        <v>0.206152741521125</v>
      </c>
      <c r="AK5873" s="152">
        <v>0.206152741521125</v>
      </c>
    </row>
    <row r="5874" spans="1:37" hidden="1" x14ac:dyDescent="0.3">
      <c r="A5874" s="151" t="str">
        <f t="shared" si="141"/>
        <v>SDGbaseWaS_2BF_v6_3trnsfrx_rowhhd-4</v>
      </c>
      <c r="B5874" s="151" t="s">
        <v>220</v>
      </c>
      <c r="C5874" s="151" t="s">
        <v>305</v>
      </c>
      <c r="D5874" s="151" t="s">
        <v>194</v>
      </c>
      <c r="E5874" s="152" t="s">
        <v>88</v>
      </c>
      <c r="F5874" s="152">
        <v>0.20943764483930299</v>
      </c>
      <c r="G5874" s="152">
        <v>0.20943764483930299</v>
      </c>
      <c r="H5874" s="152">
        <v>0.20943764483930299</v>
      </c>
      <c r="I5874" s="152">
        <v>0.20943764483930299</v>
      </c>
      <c r="J5874" s="152">
        <v>0.20943764483930299</v>
      </c>
      <c r="K5874" s="152">
        <v>0.20943764483930299</v>
      </c>
      <c r="L5874" s="152">
        <v>0.20943764483930299</v>
      </c>
      <c r="M5874" s="152">
        <v>0.20943764483930299</v>
      </c>
      <c r="N5874" s="152">
        <v>0.20943764483930299</v>
      </c>
      <c r="O5874" s="152">
        <v>0.20943764483930299</v>
      </c>
      <c r="P5874" s="152">
        <v>0.20943764483930299</v>
      </c>
      <c r="Q5874" s="152">
        <v>0.20943764483930299</v>
      </c>
      <c r="R5874" s="152">
        <v>0.20943764483930299</v>
      </c>
      <c r="S5874" s="152">
        <v>0.20943764483930299</v>
      </c>
      <c r="T5874" s="152">
        <v>0.20943764483930299</v>
      </c>
      <c r="U5874" s="152">
        <v>0.20943764483930299</v>
      </c>
      <c r="V5874" s="152">
        <v>0.20943764483930299</v>
      </c>
      <c r="W5874" s="152">
        <v>0.20943764483930299</v>
      </c>
      <c r="X5874" s="152">
        <v>0.20943764483930299</v>
      </c>
      <c r="Y5874" s="152">
        <v>0.20943764483930299</v>
      </c>
      <c r="Z5874" s="152">
        <v>0.20943764483930299</v>
      </c>
      <c r="AA5874" s="152">
        <v>0.20943764483930299</v>
      </c>
      <c r="AB5874" s="152">
        <v>0.20943764483930299</v>
      </c>
      <c r="AC5874" s="152">
        <v>0.20943764483930299</v>
      </c>
      <c r="AD5874" s="152">
        <v>0.20943764483930299</v>
      </c>
      <c r="AE5874" s="152">
        <v>0.20943764483930299</v>
      </c>
      <c r="AF5874" s="152">
        <v>0.20943764483930299</v>
      </c>
      <c r="AG5874" s="152">
        <v>0.20943764483930299</v>
      </c>
      <c r="AH5874" s="152">
        <v>0.20943764483930299</v>
      </c>
      <c r="AI5874" s="152">
        <v>0.20943764483930299</v>
      </c>
      <c r="AJ5874" s="152">
        <v>0.20943764483930299</v>
      </c>
      <c r="AK5874" s="152">
        <v>0.20943764483930299</v>
      </c>
    </row>
    <row r="5875" spans="1:37" hidden="1" x14ac:dyDescent="0.3">
      <c r="A5875" s="151" t="str">
        <f t="shared" si="141"/>
        <v>SDGbaseWaS_2BF_v6_3trnsfrx_rowhhd-5</v>
      </c>
      <c r="B5875" s="151" t="s">
        <v>220</v>
      </c>
      <c r="C5875" s="151" t="s">
        <v>305</v>
      </c>
      <c r="D5875" s="151" t="s">
        <v>194</v>
      </c>
      <c r="E5875" s="152" t="s">
        <v>89</v>
      </c>
      <c r="F5875" s="152">
        <v>0.29828284698503399</v>
      </c>
      <c r="G5875" s="152">
        <v>0.29828284698503399</v>
      </c>
      <c r="H5875" s="152">
        <v>0.29828284698503399</v>
      </c>
      <c r="I5875" s="152">
        <v>0.29828284698503399</v>
      </c>
      <c r="J5875" s="152">
        <v>0.29828284698503399</v>
      </c>
      <c r="K5875" s="152">
        <v>0.29828284698503399</v>
      </c>
      <c r="L5875" s="152">
        <v>0.29828284698503399</v>
      </c>
      <c r="M5875" s="152">
        <v>0.29828284698503399</v>
      </c>
      <c r="N5875" s="152">
        <v>0.29828284698503399</v>
      </c>
      <c r="O5875" s="152">
        <v>0.29828284698503399</v>
      </c>
      <c r="P5875" s="152">
        <v>0.29828284698503399</v>
      </c>
      <c r="Q5875" s="152">
        <v>0.29828284698503399</v>
      </c>
      <c r="R5875" s="152">
        <v>0.29828284698503399</v>
      </c>
      <c r="S5875" s="152">
        <v>0.29828284698503399</v>
      </c>
      <c r="T5875" s="152">
        <v>0.29828284698503399</v>
      </c>
      <c r="U5875" s="152">
        <v>0.29828284698503399</v>
      </c>
      <c r="V5875" s="152">
        <v>0.29828284698503399</v>
      </c>
      <c r="W5875" s="152">
        <v>0.29828284698503399</v>
      </c>
      <c r="X5875" s="152">
        <v>0.29828284698503399</v>
      </c>
      <c r="Y5875" s="152">
        <v>0.29828284698503399</v>
      </c>
      <c r="Z5875" s="152">
        <v>0.29828284698503399</v>
      </c>
      <c r="AA5875" s="152">
        <v>0.29828284698503399</v>
      </c>
      <c r="AB5875" s="152">
        <v>0.29828284698503399</v>
      </c>
      <c r="AC5875" s="152">
        <v>0.29828284698503399</v>
      </c>
      <c r="AD5875" s="152">
        <v>0.29828284698503399</v>
      </c>
      <c r="AE5875" s="152">
        <v>0.29828284698503399</v>
      </c>
      <c r="AF5875" s="152">
        <v>0.29828284698503399</v>
      </c>
      <c r="AG5875" s="152">
        <v>0.29828284698503399</v>
      </c>
      <c r="AH5875" s="152">
        <v>0.29828284698503399</v>
      </c>
      <c r="AI5875" s="152">
        <v>0.29828284698503399</v>
      </c>
      <c r="AJ5875" s="152">
        <v>0.29828284698503399</v>
      </c>
      <c r="AK5875" s="152">
        <v>0.29828284698503399</v>
      </c>
    </row>
    <row r="5876" spans="1:37" hidden="1" x14ac:dyDescent="0.3">
      <c r="A5876" s="151" t="str">
        <f t="shared" si="141"/>
        <v>SDGbaseWaS_2BF_v6_3trnsfrx_rowhhd-6</v>
      </c>
      <c r="B5876" s="151" t="s">
        <v>220</v>
      </c>
      <c r="C5876" s="151" t="s">
        <v>305</v>
      </c>
      <c r="D5876" s="151" t="s">
        <v>194</v>
      </c>
      <c r="E5876" s="152" t="s">
        <v>90</v>
      </c>
      <c r="F5876" s="152">
        <v>0.55915071720831799</v>
      </c>
      <c r="G5876" s="152">
        <v>0.55915071720831799</v>
      </c>
      <c r="H5876" s="152">
        <v>0.55915071720831799</v>
      </c>
      <c r="I5876" s="152">
        <v>0.55915071720831799</v>
      </c>
      <c r="J5876" s="152">
        <v>0.55915071720831799</v>
      </c>
      <c r="K5876" s="152">
        <v>0.55915071720831799</v>
      </c>
      <c r="L5876" s="152">
        <v>0.55915071720831799</v>
      </c>
      <c r="M5876" s="152">
        <v>0.55915071720831799</v>
      </c>
      <c r="N5876" s="152">
        <v>0.55915071720831799</v>
      </c>
      <c r="O5876" s="152">
        <v>0.55915071720831799</v>
      </c>
      <c r="P5876" s="152">
        <v>0.55915071720831799</v>
      </c>
      <c r="Q5876" s="152">
        <v>0.55915071720831799</v>
      </c>
      <c r="R5876" s="152">
        <v>0.55915071720831799</v>
      </c>
      <c r="S5876" s="152">
        <v>0.55915071720831799</v>
      </c>
      <c r="T5876" s="152">
        <v>0.55915071720831799</v>
      </c>
      <c r="U5876" s="152">
        <v>0.55915071720831799</v>
      </c>
      <c r="V5876" s="152">
        <v>0.55915071720831799</v>
      </c>
      <c r="W5876" s="152">
        <v>0.55915071720831799</v>
      </c>
      <c r="X5876" s="152">
        <v>0.55915071720831799</v>
      </c>
      <c r="Y5876" s="152">
        <v>0.55915071720831799</v>
      </c>
      <c r="Z5876" s="152">
        <v>0.55915071720831799</v>
      </c>
      <c r="AA5876" s="152">
        <v>0.55915071720831799</v>
      </c>
      <c r="AB5876" s="152">
        <v>0.55915071720831799</v>
      </c>
      <c r="AC5876" s="152">
        <v>0.55915071720831799</v>
      </c>
      <c r="AD5876" s="152">
        <v>0.55915071720831799</v>
      </c>
      <c r="AE5876" s="152">
        <v>0.55915071720831799</v>
      </c>
      <c r="AF5876" s="152">
        <v>0.55915071720831799</v>
      </c>
      <c r="AG5876" s="152">
        <v>0.55915071720831799</v>
      </c>
      <c r="AH5876" s="152">
        <v>0.55915071720831799</v>
      </c>
      <c r="AI5876" s="152">
        <v>0.55915071720831799</v>
      </c>
      <c r="AJ5876" s="152">
        <v>0.55915071720831799</v>
      </c>
      <c r="AK5876" s="152">
        <v>0.55915071720831799</v>
      </c>
    </row>
    <row r="5877" spans="1:37" hidden="1" x14ac:dyDescent="0.3">
      <c r="A5877" s="151" t="str">
        <f t="shared" si="141"/>
        <v>SDGbaseWaS_2BF_v6_3trnsfrx_rowhhd-7</v>
      </c>
      <c r="B5877" s="151" t="s">
        <v>220</v>
      </c>
      <c r="C5877" s="151" t="s">
        <v>305</v>
      </c>
      <c r="D5877" s="151" t="s">
        <v>194</v>
      </c>
      <c r="E5877" s="152" t="s">
        <v>91</v>
      </c>
      <c r="F5877" s="152">
        <v>0.68306578145445995</v>
      </c>
      <c r="G5877" s="152">
        <v>0.68306578145445995</v>
      </c>
      <c r="H5877" s="152">
        <v>0.68306578145445995</v>
      </c>
      <c r="I5877" s="152">
        <v>0.68306578145445995</v>
      </c>
      <c r="J5877" s="152">
        <v>0.68306578145445995</v>
      </c>
      <c r="K5877" s="152">
        <v>0.68306578145445995</v>
      </c>
      <c r="L5877" s="152">
        <v>0.68306578145445995</v>
      </c>
      <c r="M5877" s="152">
        <v>0.68306578145445995</v>
      </c>
      <c r="N5877" s="152">
        <v>0.68306578145445995</v>
      </c>
      <c r="O5877" s="152">
        <v>0.68306578145445995</v>
      </c>
      <c r="P5877" s="152">
        <v>0.68306578145445995</v>
      </c>
      <c r="Q5877" s="152">
        <v>0.68306578145445995</v>
      </c>
      <c r="R5877" s="152">
        <v>0.68306578145445995</v>
      </c>
      <c r="S5877" s="152">
        <v>0.68306578145445995</v>
      </c>
      <c r="T5877" s="152">
        <v>0.68306578145445995</v>
      </c>
      <c r="U5877" s="152">
        <v>0.68306578145445995</v>
      </c>
      <c r="V5877" s="152">
        <v>0.68306578145445995</v>
      </c>
      <c r="W5877" s="152">
        <v>0.68306578145445995</v>
      </c>
      <c r="X5877" s="152">
        <v>0.68306578145445995</v>
      </c>
      <c r="Y5877" s="152">
        <v>0.68306578145445995</v>
      </c>
      <c r="Z5877" s="152">
        <v>0.68306578145445995</v>
      </c>
      <c r="AA5877" s="152">
        <v>0.68306578145445995</v>
      </c>
      <c r="AB5877" s="152">
        <v>0.68306578145445995</v>
      </c>
      <c r="AC5877" s="152">
        <v>0.68306578145445995</v>
      </c>
      <c r="AD5877" s="152">
        <v>0.68306578145445995</v>
      </c>
      <c r="AE5877" s="152">
        <v>0.68306578145445995</v>
      </c>
      <c r="AF5877" s="152">
        <v>0.68306578145445995</v>
      </c>
      <c r="AG5877" s="152">
        <v>0.68306578145445995</v>
      </c>
      <c r="AH5877" s="152">
        <v>0.68306578145445995</v>
      </c>
      <c r="AI5877" s="152">
        <v>0.68306578145445995</v>
      </c>
      <c r="AJ5877" s="152">
        <v>0.68306578145445995</v>
      </c>
      <c r="AK5877" s="152">
        <v>0.68306578145445995</v>
      </c>
    </row>
    <row r="5878" spans="1:37" hidden="1" x14ac:dyDescent="0.3">
      <c r="A5878" s="151" t="str">
        <f t="shared" si="141"/>
        <v>SDGbaseWaS_2BF_v6_3trnsfrx_rowhhd-8</v>
      </c>
      <c r="B5878" s="151" t="s">
        <v>220</v>
      </c>
      <c r="C5878" s="151" t="s">
        <v>305</v>
      </c>
      <c r="D5878" s="151" t="s">
        <v>194</v>
      </c>
      <c r="E5878" s="152" t="s">
        <v>92</v>
      </c>
      <c r="F5878" s="152">
        <v>2.3350091454819899</v>
      </c>
      <c r="G5878" s="152">
        <v>2.3350091454819899</v>
      </c>
      <c r="H5878" s="152">
        <v>2.3350091454819899</v>
      </c>
      <c r="I5878" s="152">
        <v>2.3350091454819899</v>
      </c>
      <c r="J5878" s="152">
        <v>2.3350091454819899</v>
      </c>
      <c r="K5878" s="152">
        <v>2.3350091454819899</v>
      </c>
      <c r="L5878" s="152">
        <v>2.3350091454819899</v>
      </c>
      <c r="M5878" s="152">
        <v>2.3350091454819899</v>
      </c>
      <c r="N5878" s="152">
        <v>2.3350091454819899</v>
      </c>
      <c r="O5878" s="152">
        <v>2.3350091454819899</v>
      </c>
      <c r="P5878" s="152">
        <v>2.3350091454819899</v>
      </c>
      <c r="Q5878" s="152">
        <v>2.3350091454819899</v>
      </c>
      <c r="R5878" s="152">
        <v>2.3350091454819899</v>
      </c>
      <c r="S5878" s="152">
        <v>2.3350091454819899</v>
      </c>
      <c r="T5878" s="152">
        <v>2.3350091454819899</v>
      </c>
      <c r="U5878" s="152">
        <v>2.3350091454819899</v>
      </c>
      <c r="V5878" s="152">
        <v>2.3350091454819899</v>
      </c>
      <c r="W5878" s="152">
        <v>2.3350091454819899</v>
      </c>
      <c r="X5878" s="152">
        <v>2.3350091454819899</v>
      </c>
      <c r="Y5878" s="152">
        <v>2.3350091454819899</v>
      </c>
      <c r="Z5878" s="152">
        <v>2.3350091454819899</v>
      </c>
      <c r="AA5878" s="152">
        <v>2.3350091454819899</v>
      </c>
      <c r="AB5878" s="152">
        <v>2.3350091454819899</v>
      </c>
      <c r="AC5878" s="152">
        <v>2.3350091454819899</v>
      </c>
      <c r="AD5878" s="152">
        <v>2.3350091454819899</v>
      </c>
      <c r="AE5878" s="152">
        <v>2.3350091454819899</v>
      </c>
      <c r="AF5878" s="152">
        <v>2.3350091454819899</v>
      </c>
      <c r="AG5878" s="152">
        <v>2.3350091454819899</v>
      </c>
      <c r="AH5878" s="152">
        <v>2.3350091454819899</v>
      </c>
      <c r="AI5878" s="152">
        <v>2.3350091454819899</v>
      </c>
      <c r="AJ5878" s="152">
        <v>2.3350091454819899</v>
      </c>
      <c r="AK5878" s="152">
        <v>2.3350091454819899</v>
      </c>
    </row>
    <row r="5879" spans="1:37" hidden="1" x14ac:dyDescent="0.3">
      <c r="A5879" s="151" t="str">
        <f t="shared" si="141"/>
        <v>SDGbaseWaS_2BF_v6_3trnsfrx_rowhhd-9</v>
      </c>
      <c r="B5879" s="151" t="s">
        <v>220</v>
      </c>
      <c r="C5879" s="151" t="s">
        <v>305</v>
      </c>
      <c r="D5879" s="151" t="s">
        <v>194</v>
      </c>
      <c r="E5879" s="152" t="s">
        <v>93</v>
      </c>
      <c r="F5879" s="152">
        <v>8.8179239513541408</v>
      </c>
      <c r="G5879" s="152">
        <v>8.8179239513541408</v>
      </c>
      <c r="H5879" s="152">
        <v>8.8179239513541408</v>
      </c>
      <c r="I5879" s="152">
        <v>8.8179239513541408</v>
      </c>
      <c r="J5879" s="152">
        <v>8.8179239513541408</v>
      </c>
      <c r="K5879" s="152">
        <v>8.8179239513541408</v>
      </c>
      <c r="L5879" s="152">
        <v>8.8179239513541408</v>
      </c>
      <c r="M5879" s="152">
        <v>8.8179239513541408</v>
      </c>
      <c r="N5879" s="152">
        <v>8.8179239513541408</v>
      </c>
      <c r="O5879" s="152">
        <v>8.8179239513541408</v>
      </c>
      <c r="P5879" s="152">
        <v>8.8179239513541408</v>
      </c>
      <c r="Q5879" s="152">
        <v>8.8179239513541408</v>
      </c>
      <c r="R5879" s="152">
        <v>8.8179239513541408</v>
      </c>
      <c r="S5879" s="152">
        <v>8.8179239513541408</v>
      </c>
      <c r="T5879" s="152">
        <v>8.8179239513541408</v>
      </c>
      <c r="U5879" s="152">
        <v>8.8179239513541408</v>
      </c>
      <c r="V5879" s="152">
        <v>8.8179239513541408</v>
      </c>
      <c r="W5879" s="152">
        <v>8.8179239513541408</v>
      </c>
      <c r="X5879" s="152">
        <v>8.8179239513541408</v>
      </c>
      <c r="Y5879" s="152">
        <v>8.8179239513541408</v>
      </c>
      <c r="Z5879" s="152">
        <v>8.8179239513541408</v>
      </c>
      <c r="AA5879" s="152">
        <v>8.8179239513541408</v>
      </c>
      <c r="AB5879" s="152">
        <v>8.8179239513541408</v>
      </c>
      <c r="AC5879" s="152">
        <v>8.8179239513541408</v>
      </c>
      <c r="AD5879" s="152">
        <v>8.8179239513541408</v>
      </c>
      <c r="AE5879" s="152">
        <v>8.8179239513541408</v>
      </c>
      <c r="AF5879" s="152">
        <v>8.8179239513541408</v>
      </c>
      <c r="AG5879" s="152">
        <v>8.8179239513541408</v>
      </c>
      <c r="AH5879" s="152">
        <v>8.8179239513541408</v>
      </c>
      <c r="AI5879" s="152">
        <v>8.8179239513541408</v>
      </c>
      <c r="AJ5879" s="152">
        <v>8.8179239513541408</v>
      </c>
      <c r="AK5879" s="152">
        <v>8.8179239513541408</v>
      </c>
    </row>
    <row r="5880" spans="1:37" hidden="1" x14ac:dyDescent="0.3">
      <c r="A5880" s="151" t="str">
        <f t="shared" si="141"/>
        <v>SDGbaseWaS_2BF_v6_3trnsfrx_rowgov</v>
      </c>
      <c r="B5880" s="151" t="s">
        <v>220</v>
      </c>
      <c r="C5880" s="151" t="s">
        <v>305</v>
      </c>
      <c r="D5880" s="151" t="s">
        <v>194</v>
      </c>
      <c r="E5880" s="152" t="s">
        <v>195</v>
      </c>
      <c r="F5880" s="152">
        <v>-48.311760195367</v>
      </c>
      <c r="G5880" s="152">
        <v>-48.311760195367</v>
      </c>
      <c r="H5880" s="152">
        <v>-48.311760195367</v>
      </c>
      <c r="I5880" s="152">
        <v>-48.311760195367</v>
      </c>
      <c r="J5880" s="152">
        <v>-48.311760195367</v>
      </c>
      <c r="K5880" s="152">
        <v>-48.311760195367</v>
      </c>
      <c r="L5880" s="152">
        <v>-48.311760195367</v>
      </c>
      <c r="M5880" s="152">
        <v>-48.311760195367</v>
      </c>
      <c r="N5880" s="152">
        <v>-48.311760195367</v>
      </c>
      <c r="O5880" s="152">
        <v>-48.311760195367</v>
      </c>
      <c r="P5880" s="152">
        <v>-48.311760195367</v>
      </c>
      <c r="Q5880" s="152">
        <v>-48.311760195367</v>
      </c>
      <c r="R5880" s="152">
        <v>-48.311760195367</v>
      </c>
      <c r="S5880" s="152">
        <v>-48.311760195367</v>
      </c>
      <c r="T5880" s="152">
        <v>-48.311760195367</v>
      </c>
      <c r="U5880" s="152">
        <v>-48.311760195367</v>
      </c>
      <c r="V5880" s="152">
        <v>-48.311760195367</v>
      </c>
      <c r="W5880" s="152">
        <v>-48.311760195367</v>
      </c>
      <c r="X5880" s="152">
        <v>-48.311760195367</v>
      </c>
      <c r="Y5880" s="152">
        <v>-48.311760195367</v>
      </c>
      <c r="Z5880" s="152">
        <v>-48.311760195367</v>
      </c>
      <c r="AA5880" s="152">
        <v>-48.311760195367</v>
      </c>
      <c r="AB5880" s="152">
        <v>-48.311760195367</v>
      </c>
      <c r="AC5880" s="152">
        <v>-48.311760195367</v>
      </c>
      <c r="AD5880" s="152">
        <v>-48.311760195367</v>
      </c>
      <c r="AE5880" s="152">
        <v>-48.311760195367</v>
      </c>
      <c r="AF5880" s="152">
        <v>-48.311760195367</v>
      </c>
      <c r="AG5880" s="152">
        <v>-48.311760195367</v>
      </c>
      <c r="AH5880" s="152">
        <v>-48.311760195367</v>
      </c>
      <c r="AI5880" s="152">
        <v>-48.311760195367</v>
      </c>
      <c r="AJ5880" s="152">
        <v>-48.311760195367</v>
      </c>
      <c r="AK5880" s="152">
        <v>-48.311760195367</v>
      </c>
    </row>
    <row r="5881" spans="1:37" hidden="1" x14ac:dyDescent="0.3">
      <c r="A5881" s="151" t="str">
        <f t="shared" si="141"/>
        <v>SDGbaseWaS_2BF_v6_3C_NetTrnsGov2Instotal</v>
      </c>
      <c r="B5881" s="151" t="s">
        <v>220</v>
      </c>
      <c r="C5881" s="151" t="s">
        <v>305</v>
      </c>
      <c r="D5881" s="151" t="s">
        <v>196</v>
      </c>
      <c r="E5881" s="152" t="s">
        <v>1</v>
      </c>
      <c r="F5881" s="152">
        <v>406.47648084416699</v>
      </c>
      <c r="G5881" s="152">
        <v>406.47648084416699</v>
      </c>
      <c r="H5881" s="152">
        <v>397.54990810955201</v>
      </c>
      <c r="I5881" s="152">
        <v>403.762443250123</v>
      </c>
      <c r="J5881" s="152">
        <v>408.59438316454799</v>
      </c>
      <c r="K5881" s="152">
        <v>412.83858421069999</v>
      </c>
      <c r="L5881" s="152">
        <v>417.75252471125498</v>
      </c>
      <c r="M5881" s="152">
        <v>423.265505631069</v>
      </c>
      <c r="N5881" s="152">
        <v>428.93184453949101</v>
      </c>
      <c r="O5881" s="152">
        <v>435.10555053212101</v>
      </c>
      <c r="P5881" s="152">
        <v>442.20228840736002</v>
      </c>
      <c r="Q5881" s="152">
        <v>449.73214743193603</v>
      </c>
      <c r="R5881" s="152">
        <v>457.22497228917302</v>
      </c>
      <c r="S5881" s="152">
        <v>466.00712263481699</v>
      </c>
      <c r="T5881" s="152">
        <v>475.00934141322199</v>
      </c>
      <c r="U5881" s="152">
        <v>484.50345337214401</v>
      </c>
      <c r="V5881" s="152">
        <v>495.260576898816</v>
      </c>
      <c r="W5881" s="152">
        <v>505.86189092496898</v>
      </c>
      <c r="X5881" s="152">
        <v>516.90990249505501</v>
      </c>
      <c r="Y5881" s="152">
        <v>528.50386267617603</v>
      </c>
      <c r="Z5881" s="152">
        <v>539.60904488037795</v>
      </c>
      <c r="AA5881" s="152">
        <v>551.39087060245402</v>
      </c>
      <c r="AB5881" s="152">
        <v>563.00797820649598</v>
      </c>
      <c r="AC5881" s="152">
        <v>575.90337693254003</v>
      </c>
      <c r="AD5881" s="152">
        <v>588.17032789206803</v>
      </c>
      <c r="AE5881" s="152">
        <v>600.66391874977103</v>
      </c>
      <c r="AF5881" s="152">
        <v>613.658818682066</v>
      </c>
      <c r="AG5881" s="152">
        <v>627.18743474572204</v>
      </c>
      <c r="AH5881" s="152">
        <v>640.73305440287004</v>
      </c>
      <c r="AI5881" s="152">
        <v>644.84158627717898</v>
      </c>
      <c r="AJ5881" s="152">
        <v>647.30207394048</v>
      </c>
      <c r="AK5881" s="152">
        <v>649.50424888049895</v>
      </c>
    </row>
    <row r="5882" spans="1:37" hidden="1" x14ac:dyDescent="0.3">
      <c r="A5882" s="151" t="str">
        <f t="shared" si="141"/>
        <v>SDGbaseWaS_2BF_v6_3QFSXflab-p</v>
      </c>
      <c r="B5882" s="151" t="s">
        <v>220</v>
      </c>
      <c r="C5882" s="151" t="s">
        <v>305</v>
      </c>
      <c r="D5882" s="151" t="s">
        <v>198</v>
      </c>
      <c r="E5882" s="152" t="s">
        <v>199</v>
      </c>
      <c r="F5882" s="152">
        <v>3154.5511147246002</v>
      </c>
      <c r="G5882" s="152">
        <v>2922.62294347548</v>
      </c>
      <c r="H5882" s="152">
        <v>3032.6382511370398</v>
      </c>
      <c r="I5882" s="152">
        <v>3179.0573229608399</v>
      </c>
      <c r="J5882" s="152">
        <v>3294.3279220970699</v>
      </c>
      <c r="K5882" s="152">
        <v>3395.2641801801601</v>
      </c>
      <c r="L5882" s="152">
        <v>3491.4070276432699</v>
      </c>
      <c r="M5882" s="152">
        <v>3586.0380570787102</v>
      </c>
      <c r="N5882" s="152">
        <v>3682.2579398032699</v>
      </c>
      <c r="O5882" s="152">
        <v>3783.5963981729601</v>
      </c>
      <c r="P5882" s="152">
        <v>3891.8341414727902</v>
      </c>
      <c r="Q5882" s="152">
        <v>4003.1081921444302</v>
      </c>
      <c r="R5882" s="152">
        <v>4121.7089243649098</v>
      </c>
      <c r="S5882" s="152">
        <v>4246.8769613290697</v>
      </c>
      <c r="T5882" s="152">
        <v>4377.26979993234</v>
      </c>
      <c r="U5882" s="152">
        <v>4517.1595593094999</v>
      </c>
      <c r="V5882" s="152">
        <v>4662.2621560604102</v>
      </c>
      <c r="W5882" s="152">
        <v>4811.7793030227003</v>
      </c>
      <c r="X5882" s="152">
        <v>4967.3589166819102</v>
      </c>
      <c r="Y5882" s="152">
        <v>5122.3275501499402</v>
      </c>
      <c r="Z5882" s="152">
        <v>5276.8317785959398</v>
      </c>
      <c r="AA5882" s="152">
        <v>5430.3801337852201</v>
      </c>
      <c r="AB5882" s="152">
        <v>5594.6783510124296</v>
      </c>
      <c r="AC5882" s="152">
        <v>5759.1112251370396</v>
      </c>
      <c r="AD5882" s="152">
        <v>5924.6103597586398</v>
      </c>
      <c r="AE5882" s="152">
        <v>6094.0752327816199</v>
      </c>
      <c r="AF5882" s="152">
        <v>6268.7969456335504</v>
      </c>
      <c r="AG5882" s="152">
        <v>6442.9463544209802</v>
      </c>
      <c r="AH5882" s="152">
        <v>6561.0355940449199</v>
      </c>
      <c r="AI5882" s="152">
        <v>6634.9229877859498</v>
      </c>
      <c r="AJ5882" s="152">
        <v>6684.8202830475902</v>
      </c>
      <c r="AK5882" s="152">
        <v>6717.4671924822796</v>
      </c>
    </row>
    <row r="5883" spans="1:37" hidden="1" x14ac:dyDescent="0.3">
      <c r="A5883" s="151" t="str">
        <f t="shared" si="141"/>
        <v>SDGbaseWaS_2BF_v6_3QFSXflab-m</v>
      </c>
      <c r="B5883" s="151" t="s">
        <v>220</v>
      </c>
      <c r="C5883" s="151" t="s">
        <v>305</v>
      </c>
      <c r="D5883" s="151" t="s">
        <v>198</v>
      </c>
      <c r="E5883" s="152" t="s">
        <v>200</v>
      </c>
      <c r="F5883" s="152">
        <v>5235.9946818431899</v>
      </c>
      <c r="G5883" s="152">
        <v>4887.4476275667103</v>
      </c>
      <c r="H5883" s="152">
        <v>5090.9266751892601</v>
      </c>
      <c r="I5883" s="152">
        <v>5298.4865613969796</v>
      </c>
      <c r="J5883" s="152">
        <v>5466.66004192528</v>
      </c>
      <c r="K5883" s="152">
        <v>5619.5533360792797</v>
      </c>
      <c r="L5883" s="152">
        <v>5770.6156105851196</v>
      </c>
      <c r="M5883" s="152">
        <v>5924.3665995334104</v>
      </c>
      <c r="N5883" s="152">
        <v>6083.2866959631201</v>
      </c>
      <c r="O5883" s="152">
        <v>6245.0473679653496</v>
      </c>
      <c r="P5883" s="152">
        <v>6419.7821530740202</v>
      </c>
      <c r="Q5883" s="152">
        <v>6600.0255642189604</v>
      </c>
      <c r="R5883" s="152">
        <v>6785.1065846444299</v>
      </c>
      <c r="S5883" s="152">
        <v>6986.8780464155498</v>
      </c>
      <c r="T5883" s="152">
        <v>7200.9021141114399</v>
      </c>
      <c r="U5883" s="152">
        <v>7433.9223492040001</v>
      </c>
      <c r="V5883" s="152">
        <v>7680.7614458324097</v>
      </c>
      <c r="W5883" s="152">
        <v>7936.2924661972002</v>
      </c>
      <c r="X5883" s="152">
        <v>8199.0438478988799</v>
      </c>
      <c r="Y5883" s="152">
        <v>8456.2713291105301</v>
      </c>
      <c r="Z5883" s="152">
        <v>8709.1546392442306</v>
      </c>
      <c r="AA5883" s="152">
        <v>8959.0234801172301</v>
      </c>
      <c r="AB5883" s="152">
        <v>9216.9255948853297</v>
      </c>
      <c r="AC5883" s="152">
        <v>9474.5254164167509</v>
      </c>
      <c r="AD5883" s="152">
        <v>9737.9864672474505</v>
      </c>
      <c r="AE5883" s="152">
        <v>10011.348030277401</v>
      </c>
      <c r="AF5883" s="152">
        <v>10296.5497457601</v>
      </c>
      <c r="AG5883" s="152">
        <v>10577.4153234692</v>
      </c>
      <c r="AH5883" s="152">
        <v>10742.2951430126</v>
      </c>
      <c r="AI5883" s="152">
        <v>10820.287007823999</v>
      </c>
      <c r="AJ5883" s="152">
        <v>10852.006778545299</v>
      </c>
      <c r="AK5883" s="152">
        <v>10851.429054285099</v>
      </c>
    </row>
    <row r="5884" spans="1:37" hidden="1" x14ac:dyDescent="0.3">
      <c r="A5884" s="151" t="str">
        <f t="shared" si="141"/>
        <v>SDGbaseWaS_2BF_v6_3QFSXflab-s</v>
      </c>
      <c r="B5884" s="151" t="s">
        <v>220</v>
      </c>
      <c r="C5884" s="151" t="s">
        <v>305</v>
      </c>
      <c r="D5884" s="151" t="s">
        <v>198</v>
      </c>
      <c r="E5884" s="152" t="s">
        <v>201</v>
      </c>
      <c r="F5884" s="152">
        <v>4708.9378060375002</v>
      </c>
      <c r="G5884" s="152">
        <v>4347.6121759324997</v>
      </c>
      <c r="H5884" s="152">
        <v>4509.76765106529</v>
      </c>
      <c r="I5884" s="152">
        <v>4704.7489945428897</v>
      </c>
      <c r="J5884" s="152">
        <v>4872.44119068494</v>
      </c>
      <c r="K5884" s="152">
        <v>5027.1788206917799</v>
      </c>
      <c r="L5884" s="152">
        <v>5177.2853689092699</v>
      </c>
      <c r="M5884" s="152">
        <v>5327.1241668620596</v>
      </c>
      <c r="N5884" s="152">
        <v>5478.32688094693</v>
      </c>
      <c r="O5884" s="152">
        <v>5619.9889387201601</v>
      </c>
      <c r="P5884" s="152">
        <v>5774.0500155318996</v>
      </c>
      <c r="Q5884" s="152">
        <v>5935.1841558544402</v>
      </c>
      <c r="R5884" s="152">
        <v>6103.9733592376597</v>
      </c>
      <c r="S5884" s="152">
        <v>6282.7925299282397</v>
      </c>
      <c r="T5884" s="152">
        <v>6470.1872118196397</v>
      </c>
      <c r="U5884" s="152">
        <v>6670.9387721903704</v>
      </c>
      <c r="V5884" s="152">
        <v>6883.3416675929502</v>
      </c>
      <c r="W5884" s="152">
        <v>7104.2924837713499</v>
      </c>
      <c r="X5884" s="152">
        <v>7332.6648149941002</v>
      </c>
      <c r="Y5884" s="152">
        <v>7559.48623724751</v>
      </c>
      <c r="Z5884" s="152">
        <v>7784.1057176581098</v>
      </c>
      <c r="AA5884" s="152">
        <v>8007.9928285665501</v>
      </c>
      <c r="AB5884" s="152">
        <v>8229.7479832072495</v>
      </c>
      <c r="AC5884" s="152">
        <v>8450.8699842834903</v>
      </c>
      <c r="AD5884" s="152">
        <v>8678.3072178518196</v>
      </c>
      <c r="AE5884" s="152">
        <v>8915.1172727273206</v>
      </c>
      <c r="AF5884" s="152">
        <v>9162.4426264658905</v>
      </c>
      <c r="AG5884" s="152">
        <v>9409.7667150571997</v>
      </c>
      <c r="AH5884" s="152">
        <v>9582.1313884530391</v>
      </c>
      <c r="AI5884" s="152">
        <v>9693.5780817000905</v>
      </c>
      <c r="AJ5884" s="152">
        <v>9767.7183682701307</v>
      </c>
      <c r="AK5884" s="152">
        <v>9813.6908187094195</v>
      </c>
    </row>
    <row r="5885" spans="1:37" hidden="1" x14ac:dyDescent="0.3">
      <c r="A5885" s="151" t="str">
        <f t="shared" si="141"/>
        <v>SDGbaseWaS_2BF_v6_3QFSXflab-t</v>
      </c>
      <c r="B5885" s="151" t="s">
        <v>220</v>
      </c>
      <c r="C5885" s="151" t="s">
        <v>305</v>
      </c>
      <c r="D5885" s="151" t="s">
        <v>198</v>
      </c>
      <c r="E5885" s="152" t="s">
        <v>202</v>
      </c>
      <c r="F5885" s="152">
        <v>3319.0950973737399</v>
      </c>
      <c r="G5885" s="152">
        <v>3025.15637016238</v>
      </c>
      <c r="H5885" s="152">
        <v>3112.0834947950302</v>
      </c>
      <c r="I5885" s="152">
        <v>3232.01630582385</v>
      </c>
      <c r="J5885" s="152">
        <v>3337.8858415805198</v>
      </c>
      <c r="K5885" s="152">
        <v>3437.88156475903</v>
      </c>
      <c r="L5885" s="152">
        <v>3536.5107785023602</v>
      </c>
      <c r="M5885" s="152">
        <v>3635.8921721746901</v>
      </c>
      <c r="N5885" s="152">
        <v>3736.5947696379699</v>
      </c>
      <c r="O5885" s="152">
        <v>3828.5694838719301</v>
      </c>
      <c r="P5885" s="152">
        <v>3929.8014279189101</v>
      </c>
      <c r="Q5885" s="152">
        <v>4037.3994285987101</v>
      </c>
      <c r="R5885" s="152">
        <v>4157.7840120330002</v>
      </c>
      <c r="S5885" s="152">
        <v>4283.8728075925401</v>
      </c>
      <c r="T5885" s="152">
        <v>4414.8762337101198</v>
      </c>
      <c r="U5885" s="152">
        <v>4553.8414559028497</v>
      </c>
      <c r="V5885" s="152">
        <v>4699.0182785064999</v>
      </c>
      <c r="W5885" s="152">
        <v>4849.8972987564503</v>
      </c>
      <c r="X5885" s="152">
        <v>5008.5997465731198</v>
      </c>
      <c r="Y5885" s="152">
        <v>5166.1661116939404</v>
      </c>
      <c r="Z5885" s="152">
        <v>5323.1594110018796</v>
      </c>
      <c r="AA5885" s="152">
        <v>5480.1131490040898</v>
      </c>
      <c r="AB5885" s="152">
        <v>5636.0529707244305</v>
      </c>
      <c r="AC5885" s="152">
        <v>5790.26425626121</v>
      </c>
      <c r="AD5885" s="152">
        <v>5947.01868549549</v>
      </c>
      <c r="AE5885" s="152">
        <v>6108.7155381580096</v>
      </c>
      <c r="AF5885" s="152">
        <v>6276.90363993554</v>
      </c>
      <c r="AG5885" s="152">
        <v>6446.48941182004</v>
      </c>
      <c r="AH5885" s="152">
        <v>6569.3113621032999</v>
      </c>
      <c r="AI5885" s="152">
        <v>6652.82750472102</v>
      </c>
      <c r="AJ5885" s="152">
        <v>6711.7185421438398</v>
      </c>
      <c r="AK5885" s="152">
        <v>6752.0562710856102</v>
      </c>
    </row>
    <row r="5886" spans="1:37" hidden="1" x14ac:dyDescent="0.3">
      <c r="A5886" s="151" t="str">
        <f t="shared" si="141"/>
        <v>SDGbaseWaS_2BF_v6_3QFSXfcap</v>
      </c>
      <c r="B5886" s="151" t="s">
        <v>220</v>
      </c>
      <c r="C5886" s="151" t="s">
        <v>305</v>
      </c>
      <c r="D5886" s="151" t="s">
        <v>198</v>
      </c>
      <c r="E5886" s="152" t="s">
        <v>203</v>
      </c>
      <c r="F5886" s="152">
        <v>3799.0893858038498</v>
      </c>
      <c r="G5886" s="152">
        <v>3955.0310944371899</v>
      </c>
      <c r="H5886" s="152">
        <v>4074.8564053412802</v>
      </c>
      <c r="I5886" s="152">
        <v>4149.9193775409503</v>
      </c>
      <c r="J5886" s="152">
        <v>4248.0192276838297</v>
      </c>
      <c r="K5886" s="152">
        <v>4364.4636172759701</v>
      </c>
      <c r="L5886" s="152">
        <v>4500.6230605624996</v>
      </c>
      <c r="M5886" s="152">
        <v>4636.9220809202398</v>
      </c>
      <c r="N5886" s="152">
        <v>4770.6244874592903</v>
      </c>
      <c r="O5886" s="152">
        <v>4881.8366250129802</v>
      </c>
      <c r="P5886" s="152">
        <v>4993.6508744046696</v>
      </c>
      <c r="Q5886" s="152">
        <v>5104.2205583077703</v>
      </c>
      <c r="R5886" s="152">
        <v>5270.1060886524901</v>
      </c>
      <c r="S5886" s="152">
        <v>5404.1324199995597</v>
      </c>
      <c r="T5886" s="152">
        <v>5548.5782937080803</v>
      </c>
      <c r="U5886" s="152">
        <v>5725.2092534533003</v>
      </c>
      <c r="V5886" s="152">
        <v>5887.8451674042299</v>
      </c>
      <c r="W5886" s="152">
        <v>6063.2229426464901</v>
      </c>
      <c r="X5886" s="152">
        <v>6251.6978228087901</v>
      </c>
      <c r="Y5886" s="152">
        <v>6426.4031641377196</v>
      </c>
      <c r="Z5886" s="152">
        <v>6603.0979475566901</v>
      </c>
      <c r="AA5886" s="152">
        <v>6785.6699835026002</v>
      </c>
      <c r="AB5886" s="152">
        <v>6973.7000814927296</v>
      </c>
      <c r="AC5886" s="152">
        <v>7150.08156376034</v>
      </c>
      <c r="AD5886" s="152">
        <v>7333.5731265910299</v>
      </c>
      <c r="AE5886" s="152">
        <v>7525.96739861473</v>
      </c>
      <c r="AF5886" s="152">
        <v>7728.17456163324</v>
      </c>
      <c r="AG5886" s="152">
        <v>7917.4019236174499</v>
      </c>
      <c r="AH5886" s="152">
        <v>7771.54431977285</v>
      </c>
      <c r="AI5886" s="152">
        <v>7637.9621590409097</v>
      </c>
      <c r="AJ5886" s="152">
        <v>7537.8475278071301</v>
      </c>
      <c r="AK5886" s="152">
        <v>7441.3762342969203</v>
      </c>
    </row>
    <row r="5887" spans="1:37" hidden="1" x14ac:dyDescent="0.3">
      <c r="A5887" s="151" t="str">
        <f t="shared" si="141"/>
        <v>SDGbaseWaS_2BF_v6_3QFSXfegy</v>
      </c>
      <c r="B5887" s="151" t="s">
        <v>220</v>
      </c>
      <c r="C5887" s="151" t="s">
        <v>305</v>
      </c>
      <c r="D5887" s="151" t="s">
        <v>198</v>
      </c>
      <c r="E5887" s="152" t="s">
        <v>204</v>
      </c>
      <c r="F5887" s="152">
        <v>200.18165765045001</v>
      </c>
      <c r="G5887" s="152">
        <v>215.86420678374199</v>
      </c>
      <c r="H5887" s="152">
        <v>219.02407371728799</v>
      </c>
      <c r="I5887" s="152">
        <v>222.81264329822699</v>
      </c>
      <c r="J5887" s="152">
        <v>228.46551234501101</v>
      </c>
      <c r="K5887" s="152">
        <v>239.05948956459301</v>
      </c>
      <c r="L5887" s="152">
        <v>250.09035777869701</v>
      </c>
      <c r="M5887" s="152">
        <v>252.27447050850699</v>
      </c>
      <c r="N5887" s="152">
        <v>250.44908603879099</v>
      </c>
      <c r="O5887" s="152">
        <v>251.29229132556199</v>
      </c>
      <c r="P5887" s="152">
        <v>258.246952523478</v>
      </c>
      <c r="Q5887" s="152">
        <v>266.402375860066</v>
      </c>
      <c r="R5887" s="152">
        <v>282.71019476796101</v>
      </c>
      <c r="S5887" s="152">
        <v>293.16501279399603</v>
      </c>
      <c r="T5887" s="152">
        <v>303.47708767119099</v>
      </c>
      <c r="U5887" s="152">
        <v>313.65128483143798</v>
      </c>
      <c r="V5887" s="152">
        <v>313.62570972301</v>
      </c>
      <c r="W5887" s="152">
        <v>321.71802338742299</v>
      </c>
      <c r="X5887" s="152">
        <v>344.02581061486501</v>
      </c>
      <c r="Y5887" s="152">
        <v>364.98387169331698</v>
      </c>
      <c r="Z5887" s="152">
        <v>385.84302076347001</v>
      </c>
      <c r="AA5887" s="152">
        <v>405.91973043928999</v>
      </c>
      <c r="AB5887" s="152">
        <v>427.25514328918001</v>
      </c>
      <c r="AC5887" s="152">
        <v>443.46388752126398</v>
      </c>
      <c r="AD5887" s="152">
        <v>459.93607598035902</v>
      </c>
      <c r="AE5887" s="152">
        <v>479.35324590767402</v>
      </c>
      <c r="AF5887" s="152">
        <v>498.86847100251902</v>
      </c>
      <c r="AG5887" s="152">
        <v>581.85935526618698</v>
      </c>
      <c r="AH5887" s="152">
        <v>658.18604051540694</v>
      </c>
      <c r="AI5887" s="152">
        <v>726.599727378343</v>
      </c>
      <c r="AJ5887" s="152">
        <v>796.22659700959298</v>
      </c>
      <c r="AK5887" s="152">
        <v>862.825929728083</v>
      </c>
    </row>
    <row r="5888" spans="1:37" hidden="1" x14ac:dyDescent="0.3">
      <c r="A5888" s="151" t="str">
        <f t="shared" si="141"/>
        <v>SDGbaseWaS_2BF_v6_3QFSXfland</v>
      </c>
      <c r="B5888" s="151" t="s">
        <v>220</v>
      </c>
      <c r="C5888" s="151" t="s">
        <v>305</v>
      </c>
      <c r="D5888" s="151" t="s">
        <v>198</v>
      </c>
      <c r="E5888" s="152" t="s">
        <v>205</v>
      </c>
      <c r="F5888" s="152">
        <v>17.027338782018301</v>
      </c>
      <c r="G5888" s="152">
        <v>17.1976121698385</v>
      </c>
      <c r="H5888" s="152">
        <v>17.3695882915369</v>
      </c>
      <c r="I5888" s="152">
        <v>17.5432841744523</v>
      </c>
      <c r="J5888" s="152">
        <v>17.718717016196798</v>
      </c>
      <c r="K5888" s="152">
        <v>17.895904186358798</v>
      </c>
      <c r="L5888" s="152">
        <v>18.074863228222402</v>
      </c>
      <c r="M5888" s="152">
        <v>18.255611860504601</v>
      </c>
      <c r="N5888" s="152">
        <v>18.4381679791096</v>
      </c>
      <c r="O5888" s="152">
        <v>18.622549658900699</v>
      </c>
      <c r="P5888" s="152">
        <v>18.808775155489698</v>
      </c>
      <c r="Q5888" s="152">
        <v>18.996862907044601</v>
      </c>
      <c r="R5888" s="152">
        <v>19.186831536115101</v>
      </c>
      <c r="S5888" s="152">
        <v>19.378699851476199</v>
      </c>
      <c r="T5888" s="152">
        <v>19.572486849991002</v>
      </c>
      <c r="U5888" s="152">
        <v>19.7682117184909</v>
      </c>
      <c r="V5888" s="152">
        <v>19.9658938356758</v>
      </c>
      <c r="W5888" s="152">
        <v>20.165552774032601</v>
      </c>
      <c r="X5888" s="152">
        <v>20.367208301772902</v>
      </c>
      <c r="Y5888" s="152">
        <v>20.570880384790598</v>
      </c>
      <c r="Z5888" s="152">
        <v>20.7765891886385</v>
      </c>
      <c r="AA5888" s="152">
        <v>20.9843550805249</v>
      </c>
      <c r="AB5888" s="152">
        <v>21.194198631330199</v>
      </c>
      <c r="AC5888" s="152">
        <v>21.406140617643501</v>
      </c>
      <c r="AD5888" s="152">
        <v>21.6202020238199</v>
      </c>
      <c r="AE5888" s="152">
        <v>21.836404044058099</v>
      </c>
      <c r="AF5888" s="152">
        <v>22.054768084498701</v>
      </c>
      <c r="AG5888" s="152">
        <v>22.275315765343699</v>
      </c>
      <c r="AH5888" s="152">
        <v>22.498068922997099</v>
      </c>
      <c r="AI5888" s="152">
        <v>22.723049612227101</v>
      </c>
      <c r="AJ5888" s="152">
        <v>22.9502801083493</v>
      </c>
      <c r="AK5888" s="152">
        <v>23.179782909432799</v>
      </c>
    </row>
    <row r="5889" spans="1:37" hidden="1" x14ac:dyDescent="0.3">
      <c r="A5889" s="151" t="str">
        <f t="shared" si="141"/>
        <v>SDGbaseWaS_2BF_v6_3P_ActivePoptotal</v>
      </c>
      <c r="B5889" s="151" t="s">
        <v>220</v>
      </c>
      <c r="C5889" s="151" t="s">
        <v>305</v>
      </c>
      <c r="D5889" s="151" t="s">
        <v>207</v>
      </c>
      <c r="E5889" s="152" t="s">
        <v>1</v>
      </c>
      <c r="F5889" s="152"/>
      <c r="G5889" s="152">
        <v>24292.9</v>
      </c>
      <c r="H5889" s="152">
        <v>24642.6</v>
      </c>
      <c r="I5889" s="152">
        <v>24992.2</v>
      </c>
      <c r="J5889" s="152">
        <v>25341.9</v>
      </c>
      <c r="K5889" s="152">
        <v>25691.599999999999</v>
      </c>
      <c r="L5889" s="152">
        <v>26041.200000000001</v>
      </c>
      <c r="M5889" s="152">
        <v>26390.6</v>
      </c>
      <c r="N5889" s="152">
        <v>26740</v>
      </c>
      <c r="O5889" s="152">
        <v>27089.3</v>
      </c>
      <c r="P5889" s="152">
        <v>27438.7</v>
      </c>
      <c r="Q5889" s="152">
        <v>27788.1</v>
      </c>
      <c r="R5889" s="152">
        <v>28086.2</v>
      </c>
      <c r="S5889" s="152">
        <v>28384.400000000001</v>
      </c>
      <c r="T5889" s="152">
        <v>28682.5</v>
      </c>
      <c r="U5889" s="152">
        <v>28980.7</v>
      </c>
      <c r="V5889" s="152">
        <v>29278.799999999999</v>
      </c>
      <c r="W5889" s="152">
        <v>29514.3</v>
      </c>
      <c r="X5889" s="152">
        <v>29749.7</v>
      </c>
      <c r="Y5889" s="152">
        <v>29985.200000000001</v>
      </c>
      <c r="Z5889" s="152">
        <v>30220.7</v>
      </c>
      <c r="AA5889" s="152">
        <v>30456.1</v>
      </c>
      <c r="AB5889" s="152">
        <v>30638.2</v>
      </c>
      <c r="AC5889" s="152">
        <v>30820.3</v>
      </c>
      <c r="AD5889" s="152">
        <v>31002.3</v>
      </c>
      <c r="AE5889" s="152">
        <v>31184.400000000001</v>
      </c>
      <c r="AF5889" s="152">
        <v>31366.5</v>
      </c>
      <c r="AG5889" s="152">
        <v>31469.200000000001</v>
      </c>
      <c r="AH5889" s="152">
        <v>31571.9</v>
      </c>
      <c r="AI5889" s="152">
        <v>31674.6</v>
      </c>
      <c r="AJ5889" s="152">
        <v>31777.4</v>
      </c>
      <c r="AK5889" s="152">
        <v>31880.1</v>
      </c>
    </row>
    <row r="5890" spans="1:37" hidden="1" x14ac:dyDescent="0.3">
      <c r="A5890" s="151" t="str">
        <f t="shared" si="141"/>
        <v>SDGbaseWaS_2BF_v6_3P_WAgePoptotal</v>
      </c>
      <c r="B5890" s="151" t="s">
        <v>220</v>
      </c>
      <c r="C5890" s="151" t="s">
        <v>305</v>
      </c>
      <c r="D5890" s="151" t="s">
        <v>208</v>
      </c>
      <c r="E5890" s="152" t="s">
        <v>1</v>
      </c>
      <c r="F5890" s="152"/>
      <c r="G5890" s="152">
        <v>38959.5</v>
      </c>
      <c r="H5890" s="152">
        <v>39520.300000000003</v>
      </c>
      <c r="I5890" s="152">
        <v>40081.1</v>
      </c>
      <c r="J5890" s="152">
        <v>40641.9</v>
      </c>
      <c r="K5890" s="152">
        <v>41202.699999999997</v>
      </c>
      <c r="L5890" s="152">
        <v>41763.4</v>
      </c>
      <c r="M5890" s="152">
        <v>42323.7</v>
      </c>
      <c r="N5890" s="152">
        <v>42884</v>
      </c>
      <c r="O5890" s="152">
        <v>43444.3</v>
      </c>
      <c r="P5890" s="152">
        <v>44004.6</v>
      </c>
      <c r="Q5890" s="152">
        <v>44564.9</v>
      </c>
      <c r="R5890" s="152">
        <v>45043.1</v>
      </c>
      <c r="S5890" s="152">
        <v>45521.2</v>
      </c>
      <c r="T5890" s="152">
        <v>45999.4</v>
      </c>
      <c r="U5890" s="152">
        <v>46477.5</v>
      </c>
      <c r="V5890" s="152">
        <v>46955.7</v>
      </c>
      <c r="W5890" s="152">
        <v>47333.3</v>
      </c>
      <c r="X5890" s="152">
        <v>47710.9</v>
      </c>
      <c r="Y5890" s="152">
        <v>48088.6</v>
      </c>
      <c r="Z5890" s="152">
        <v>48466.2</v>
      </c>
      <c r="AA5890" s="152">
        <v>48843.8</v>
      </c>
      <c r="AB5890" s="152">
        <v>49135.8</v>
      </c>
      <c r="AC5890" s="152">
        <v>49427.8</v>
      </c>
      <c r="AD5890" s="152">
        <v>49719.8</v>
      </c>
      <c r="AE5890" s="152">
        <v>50011.8</v>
      </c>
      <c r="AF5890" s="152">
        <v>50303.8</v>
      </c>
      <c r="AG5890" s="152">
        <v>50468.5</v>
      </c>
      <c r="AH5890" s="152">
        <v>50633.3</v>
      </c>
      <c r="AI5890" s="152">
        <v>50798</v>
      </c>
      <c r="AJ5890" s="152">
        <v>50962.7</v>
      </c>
      <c r="AK5890" s="152">
        <v>51127.5</v>
      </c>
    </row>
    <row r="5891" spans="1:37" hidden="1" x14ac:dyDescent="0.3">
      <c r="A5891" s="151" t="str">
        <f t="shared" si="141"/>
        <v>SDGbaseWaS_2BF_v6_3C_BroadUnEmpRatetotal</v>
      </c>
      <c r="B5891" s="151" t="s">
        <v>220</v>
      </c>
      <c r="C5891" s="151" t="s">
        <v>305</v>
      </c>
      <c r="D5891" s="151" t="s">
        <v>209</v>
      </c>
      <c r="E5891" s="152" t="s">
        <v>1</v>
      </c>
      <c r="F5891" s="152"/>
      <c r="G5891" s="152">
        <v>0.37500919539713001</v>
      </c>
      <c r="H5891" s="152">
        <v>0.36104891236368603</v>
      </c>
      <c r="I5891" s="152">
        <v>0.34322271809906502</v>
      </c>
      <c r="J5891" s="152">
        <v>0.33030613346719001</v>
      </c>
      <c r="K5891" s="152">
        <v>0.31962673007090803</v>
      </c>
      <c r="L5891" s="152">
        <v>0.30971618874552598</v>
      </c>
      <c r="M5891" s="152">
        <v>0.29999996227259401</v>
      </c>
      <c r="N5891" s="152">
        <v>0.29018450686793901</v>
      </c>
      <c r="O5891" s="152">
        <v>0.28100016653326598</v>
      </c>
      <c r="P5891" s="152">
        <v>0.27053877414026101</v>
      </c>
      <c r="Q5891" s="152">
        <v>0.25954932720061602</v>
      </c>
      <c r="R5891" s="152">
        <v>0.24629985970761401</v>
      </c>
      <c r="S5891" s="152">
        <v>0.23195768290802701</v>
      </c>
      <c r="T5891" s="152">
        <v>0.21683133061715201</v>
      </c>
      <c r="U5891" s="152">
        <v>0.20030012606297601</v>
      </c>
      <c r="V5891" s="152">
        <v>0.18284275489459001</v>
      </c>
      <c r="W5891" s="152">
        <v>0.16304091400616899</v>
      </c>
      <c r="X5891" s="152">
        <v>0.142590771464989</v>
      </c>
      <c r="Y5891" s="152">
        <v>0.122758853427627</v>
      </c>
      <c r="Z5891" s="152">
        <v>0.10348696269443899</v>
      </c>
      <c r="AA5891" s="152">
        <v>8.466581106993E-2</v>
      </c>
      <c r="AB5891" s="152">
        <v>6.3998377847607202E-2</v>
      </c>
      <c r="AC5891" s="152">
        <v>4.3657236233959999E-2</v>
      </c>
      <c r="AD5891" s="152">
        <v>2.30427184320714E-2</v>
      </c>
      <c r="AE5891" s="152">
        <v>1.7683176862664E-3</v>
      </c>
      <c r="AF5891" s="152">
        <v>-2.0346323555229501E-2</v>
      </c>
      <c r="AG5891" s="152">
        <v>-4.4723660111073399E-2</v>
      </c>
      <c r="AH5891" s="152">
        <v>-5.9637636240259098E-2</v>
      </c>
      <c r="AI5891" s="152">
        <v>-6.7152089751126895E-2</v>
      </c>
      <c r="AJ5891" s="152">
        <v>-7.0454598929012804E-2</v>
      </c>
      <c r="AK5891" s="152">
        <v>-7.0719456230137395E-2</v>
      </c>
    </row>
    <row r="5892" spans="1:37" hidden="1" x14ac:dyDescent="0.3">
      <c r="A5892" s="151" t="str">
        <f t="shared" si="141"/>
        <v>SDGbaseWaS_2BF_v6_3C_LabForceParttotal</v>
      </c>
      <c r="B5892" s="151" t="s">
        <v>220</v>
      </c>
      <c r="C5892" s="151" t="s">
        <v>305</v>
      </c>
      <c r="D5892" s="151" t="s">
        <v>210</v>
      </c>
      <c r="E5892" s="152" t="s">
        <v>1</v>
      </c>
      <c r="F5892" s="152"/>
      <c r="G5892" s="152">
        <v>0.38970826414961901</v>
      </c>
      <c r="H5892" s="152">
        <v>0.39841337419469502</v>
      </c>
      <c r="I5892" s="152">
        <v>0.40952741278868499</v>
      </c>
      <c r="J5892" s="152">
        <v>0.417581732061931</v>
      </c>
      <c r="K5892" s="152">
        <v>0.42424107890284501</v>
      </c>
      <c r="L5892" s="152">
        <v>0.43042038688516798</v>
      </c>
      <c r="M5892" s="152">
        <v>0.43647934834735302</v>
      </c>
      <c r="N5892" s="152">
        <v>0.44260018389962003</v>
      </c>
      <c r="O5892" s="152">
        <v>0.44832583765258999</v>
      </c>
      <c r="P5892" s="152">
        <v>0.45484944160377799</v>
      </c>
      <c r="Q5892" s="152">
        <v>0.46170231147868701</v>
      </c>
      <c r="R5892" s="152">
        <v>0.46996261092775599</v>
      </c>
      <c r="S5892" s="152">
        <v>0.47890697840270902</v>
      </c>
      <c r="T5892" s="152">
        <v>0.48833757308950898</v>
      </c>
      <c r="U5892" s="152">
        <v>0.49864691811320999</v>
      </c>
      <c r="V5892" s="152">
        <v>0.50953097383261803</v>
      </c>
      <c r="W5892" s="152">
        <v>0.52187913269828401</v>
      </c>
      <c r="X5892" s="152">
        <v>0.53462976649252103</v>
      </c>
      <c r="Y5892" s="152">
        <v>0.54699557126225196</v>
      </c>
      <c r="Z5892" s="152">
        <v>0.55901332364617295</v>
      </c>
      <c r="AA5892" s="152">
        <v>0.57074817257201704</v>
      </c>
      <c r="AB5892" s="152">
        <v>0.58363565668676298</v>
      </c>
      <c r="AC5892" s="152">
        <v>0.59631970029211301</v>
      </c>
      <c r="AD5892" s="152">
        <v>0.60917225592929602</v>
      </c>
      <c r="AE5892" s="152">
        <v>0.62243822605753796</v>
      </c>
      <c r="AF5892" s="152">
        <v>0.63622813699551695</v>
      </c>
      <c r="AG5892" s="152">
        <v>0.65142847131908799</v>
      </c>
      <c r="AH5892" s="152">
        <v>0.66072670530291</v>
      </c>
      <c r="AI5892" s="152">
        <v>0.66541233084040796</v>
      </c>
      <c r="AJ5892" s="152">
        <v>0.66747374004922799</v>
      </c>
      <c r="AK5892" s="152">
        <v>0.66763763799447295</v>
      </c>
    </row>
    <row r="5893" spans="1:37" hidden="1" x14ac:dyDescent="0.3">
      <c r="A5893" s="151" t="str">
        <f t="shared" si="141"/>
        <v>SDGbaseWaS_2BF_v6_3QVAXaawhe</v>
      </c>
      <c r="B5893" s="151" t="s">
        <v>220</v>
      </c>
      <c r="C5893" s="151" t="s">
        <v>305</v>
      </c>
      <c r="D5893" s="151" t="s">
        <v>211</v>
      </c>
      <c r="E5893" s="152" t="s">
        <v>4</v>
      </c>
      <c r="F5893" s="152">
        <v>2.6605426949921398</v>
      </c>
      <c r="G5893" s="152">
        <v>2.64427286958687</v>
      </c>
      <c r="H5893" s="152">
        <v>2.6994743133518901</v>
      </c>
      <c r="I5893" s="152">
        <v>2.7279940276894901</v>
      </c>
      <c r="J5893" s="152">
        <v>2.7701035395555</v>
      </c>
      <c r="K5893" s="152">
        <v>2.8091138240919098</v>
      </c>
      <c r="L5893" s="152">
        <v>2.8512079364962899</v>
      </c>
      <c r="M5893" s="152">
        <v>2.8901525608072101</v>
      </c>
      <c r="N5893" s="152">
        <v>2.9315009220696102</v>
      </c>
      <c r="O5893" s="152">
        <v>3.0027266365869201</v>
      </c>
      <c r="P5893" s="152">
        <v>3.0567241070606701</v>
      </c>
      <c r="Q5893" s="152">
        <v>3.10164824971808</v>
      </c>
      <c r="R5893" s="152">
        <v>3.1712287907604799</v>
      </c>
      <c r="S5893" s="152">
        <v>3.2201730600823901</v>
      </c>
      <c r="T5893" s="152">
        <v>3.2692282662730499</v>
      </c>
      <c r="U5893" s="152">
        <v>3.3222534225404101</v>
      </c>
      <c r="V5893" s="152">
        <v>3.36659283300019</v>
      </c>
      <c r="W5893" s="152">
        <v>3.4103182993791399</v>
      </c>
      <c r="X5893" s="152">
        <v>3.4556261684662002</v>
      </c>
      <c r="Y5893" s="152">
        <v>3.4980211944735</v>
      </c>
      <c r="Z5893" s="152">
        <v>3.5402580528470402</v>
      </c>
      <c r="AA5893" s="152">
        <v>3.5834107623945601</v>
      </c>
      <c r="AB5893" s="152">
        <v>3.63888784448292</v>
      </c>
      <c r="AC5893" s="152">
        <v>3.6874757356115402</v>
      </c>
      <c r="AD5893" s="152">
        <v>3.7343578507022701</v>
      </c>
      <c r="AE5893" s="152">
        <v>3.7821679285816101</v>
      </c>
      <c r="AF5893" s="152">
        <v>3.8313083361581799</v>
      </c>
      <c r="AG5893" s="152">
        <v>3.8743641543645202</v>
      </c>
      <c r="AH5893" s="152">
        <v>3.8691878352155</v>
      </c>
      <c r="AI5893" s="152">
        <v>3.85956626907659</v>
      </c>
      <c r="AJ5893" s="152">
        <v>3.8531641720729799</v>
      </c>
      <c r="AK5893" s="152">
        <v>3.8435996384610398</v>
      </c>
    </row>
    <row r="5894" spans="1:37" hidden="1" x14ac:dyDescent="0.3">
      <c r="A5894" s="151" t="str">
        <f t="shared" si="141"/>
        <v>SDGbaseWaS_2BF_v6_3QVAXaamai</v>
      </c>
      <c r="B5894" s="151" t="s">
        <v>220</v>
      </c>
      <c r="C5894" s="151" t="s">
        <v>305</v>
      </c>
      <c r="D5894" s="151" t="s">
        <v>211</v>
      </c>
      <c r="E5894" s="152" t="s">
        <v>5</v>
      </c>
      <c r="F5894" s="152">
        <v>11.9253026570291</v>
      </c>
      <c r="G5894" s="152">
        <v>11.797625633378599</v>
      </c>
      <c r="H5894" s="152">
        <v>12.0816263675071</v>
      </c>
      <c r="I5894" s="152">
        <v>12.259348652819201</v>
      </c>
      <c r="J5894" s="152">
        <v>12.4957353407429</v>
      </c>
      <c r="K5894" s="152">
        <v>12.6989057096101</v>
      </c>
      <c r="L5894" s="152">
        <v>12.910024149810001</v>
      </c>
      <c r="M5894" s="152">
        <v>13.097044492187599</v>
      </c>
      <c r="N5894" s="152">
        <v>13.300516148665601</v>
      </c>
      <c r="O5894" s="152">
        <v>13.715133087481</v>
      </c>
      <c r="P5894" s="152">
        <v>13.989509155582001</v>
      </c>
      <c r="Q5894" s="152">
        <v>14.202791098014201</v>
      </c>
      <c r="R5894" s="152">
        <v>14.531453948239699</v>
      </c>
      <c r="S5894" s="152">
        <v>14.746764270329599</v>
      </c>
      <c r="T5894" s="152">
        <v>14.9599252807909</v>
      </c>
      <c r="U5894" s="152">
        <v>15.194692310964999</v>
      </c>
      <c r="V5894" s="152">
        <v>15.375723527660099</v>
      </c>
      <c r="W5894" s="152">
        <v>15.546955401185601</v>
      </c>
      <c r="X5894" s="152">
        <v>15.7305557200511</v>
      </c>
      <c r="Y5894" s="152">
        <v>15.905666614286201</v>
      </c>
      <c r="Z5894" s="152">
        <v>16.077105199760599</v>
      </c>
      <c r="AA5894" s="152">
        <v>16.258871379464502</v>
      </c>
      <c r="AB5894" s="152">
        <v>16.525274171395999</v>
      </c>
      <c r="AC5894" s="152">
        <v>16.748075066043501</v>
      </c>
      <c r="AD5894" s="152">
        <v>16.953751398425901</v>
      </c>
      <c r="AE5894" s="152">
        <v>17.158545942824301</v>
      </c>
      <c r="AF5894" s="152">
        <v>17.362165776499499</v>
      </c>
      <c r="AG5894" s="152">
        <v>17.4963026271482</v>
      </c>
      <c r="AH5894" s="152">
        <v>17.422011111205698</v>
      </c>
      <c r="AI5894" s="152">
        <v>17.315944544586099</v>
      </c>
      <c r="AJ5894" s="152">
        <v>17.222550668115598</v>
      </c>
      <c r="AK5894" s="152">
        <v>17.108236683754601</v>
      </c>
    </row>
    <row r="5895" spans="1:37" hidden="1" x14ac:dyDescent="0.3">
      <c r="A5895" s="151" t="str">
        <f t="shared" si="141"/>
        <v>SDGbaseWaS_2BF_v6_3QVAXaaoce</v>
      </c>
      <c r="B5895" s="151" t="s">
        <v>220</v>
      </c>
      <c r="C5895" s="151" t="s">
        <v>305</v>
      </c>
      <c r="D5895" s="151" t="s">
        <v>211</v>
      </c>
      <c r="E5895" s="152" t="s">
        <v>6</v>
      </c>
      <c r="F5895" s="152">
        <v>0.81587985557138398</v>
      </c>
      <c r="G5895" s="152">
        <v>0.81297078616281104</v>
      </c>
      <c r="H5895" s="152">
        <v>0.82930858178431099</v>
      </c>
      <c r="I5895" s="152">
        <v>0.83754670843540002</v>
      </c>
      <c r="J5895" s="152">
        <v>0.84995449224122299</v>
      </c>
      <c r="K5895" s="152">
        <v>0.861827289824452</v>
      </c>
      <c r="L5895" s="152">
        <v>0.87489871246964102</v>
      </c>
      <c r="M5895" s="152">
        <v>0.88779621715125501</v>
      </c>
      <c r="N5895" s="152">
        <v>0.90175584194231295</v>
      </c>
      <c r="O5895" s="152">
        <v>0.92459096825732101</v>
      </c>
      <c r="P5895" s="152">
        <v>0.94361385482820304</v>
      </c>
      <c r="Q5895" s="152">
        <v>0.96004162630967205</v>
      </c>
      <c r="R5895" s="152">
        <v>0.98270277378821702</v>
      </c>
      <c r="S5895" s="152">
        <v>1.0000036787004001</v>
      </c>
      <c r="T5895" s="152">
        <v>1.01728491384274</v>
      </c>
      <c r="U5895" s="152">
        <v>1.0357278346648</v>
      </c>
      <c r="V5895" s="152">
        <v>1.05110481309533</v>
      </c>
      <c r="W5895" s="152">
        <v>1.0662399929132</v>
      </c>
      <c r="X5895" s="152">
        <v>1.0819895192640401</v>
      </c>
      <c r="Y5895" s="152">
        <v>1.0967141023534701</v>
      </c>
      <c r="Z5895" s="152">
        <v>1.1113695907468</v>
      </c>
      <c r="AA5895" s="152">
        <v>1.1264426058068999</v>
      </c>
      <c r="AB5895" s="152">
        <v>1.14545168397189</v>
      </c>
      <c r="AC5895" s="152">
        <v>1.1625871919694899</v>
      </c>
      <c r="AD5895" s="152">
        <v>1.1790546618559301</v>
      </c>
      <c r="AE5895" s="152">
        <v>1.1956054741981801</v>
      </c>
      <c r="AF5895" s="152">
        <v>1.2123610547238699</v>
      </c>
      <c r="AG5895" s="152">
        <v>1.22737583965703</v>
      </c>
      <c r="AH5895" s="152">
        <v>1.2288028517909799</v>
      </c>
      <c r="AI5895" s="152">
        <v>1.22849284850075</v>
      </c>
      <c r="AJ5895" s="152">
        <v>1.2287408882088799</v>
      </c>
      <c r="AK5895" s="152">
        <v>1.22790243301736</v>
      </c>
    </row>
    <row r="5896" spans="1:37" hidden="1" x14ac:dyDescent="0.3">
      <c r="A5896" s="151" t="str">
        <f t="shared" si="141"/>
        <v>SDGbaseWaS_2BF_v6_3QVAXaaveg</v>
      </c>
      <c r="B5896" s="151" t="s">
        <v>220</v>
      </c>
      <c r="C5896" s="151" t="s">
        <v>305</v>
      </c>
      <c r="D5896" s="151" t="s">
        <v>211</v>
      </c>
      <c r="E5896" s="152" t="s">
        <v>7</v>
      </c>
      <c r="F5896" s="152">
        <v>6.7349634382759103</v>
      </c>
      <c r="G5896" s="152">
        <v>6.4286567727221602</v>
      </c>
      <c r="H5896" s="152">
        <v>6.5352502417974403</v>
      </c>
      <c r="I5896" s="152">
        <v>6.6190746881007296</v>
      </c>
      <c r="J5896" s="152">
        <v>6.7459200321634896</v>
      </c>
      <c r="K5896" s="152">
        <v>6.8373712197845897</v>
      </c>
      <c r="L5896" s="152">
        <v>6.9278625436313899</v>
      </c>
      <c r="M5896" s="152">
        <v>6.9957457621986103</v>
      </c>
      <c r="N5896" s="152">
        <v>7.0750512515575998</v>
      </c>
      <c r="O5896" s="152">
        <v>7.2303777444091697</v>
      </c>
      <c r="P5896" s="152">
        <v>7.3278111291240497</v>
      </c>
      <c r="Q5896" s="152">
        <v>7.4057664948703197</v>
      </c>
      <c r="R5896" s="152">
        <v>7.6046329339623</v>
      </c>
      <c r="S5896" s="152">
        <v>7.7049782525229702</v>
      </c>
      <c r="T5896" s="152">
        <v>7.8046314925571698</v>
      </c>
      <c r="U5896" s="152">
        <v>7.9164414112782397</v>
      </c>
      <c r="V5896" s="152">
        <v>8.0159371653839209</v>
      </c>
      <c r="W5896" s="152">
        <v>8.1089957235786496</v>
      </c>
      <c r="X5896" s="152">
        <v>8.2075548503012197</v>
      </c>
      <c r="Y5896" s="152">
        <v>8.3077869012664607</v>
      </c>
      <c r="Z5896" s="152">
        <v>8.4131403410059207</v>
      </c>
      <c r="AA5896" s="152">
        <v>8.5127033709626296</v>
      </c>
      <c r="AB5896" s="152">
        <v>8.6611916507883908</v>
      </c>
      <c r="AC5896" s="152">
        <v>8.7849265473184008</v>
      </c>
      <c r="AD5896" s="152">
        <v>8.9067795011598605</v>
      </c>
      <c r="AE5896" s="152">
        <v>9.0366719644314806</v>
      </c>
      <c r="AF5896" s="152">
        <v>9.1732878819655692</v>
      </c>
      <c r="AG5896" s="152">
        <v>9.2769747706169792</v>
      </c>
      <c r="AH5896" s="152">
        <v>9.2531708174042198</v>
      </c>
      <c r="AI5896" s="152">
        <v>9.2262888604372897</v>
      </c>
      <c r="AJ5896" s="152">
        <v>9.2089670489882192</v>
      </c>
      <c r="AK5896" s="152">
        <v>9.1771346931168694</v>
      </c>
    </row>
    <row r="5897" spans="1:37" hidden="1" x14ac:dyDescent="0.3">
      <c r="A5897" s="151" t="str">
        <f t="shared" si="141"/>
        <v>SDGbaseWaS_2BF_v6_3QVAXaaofr</v>
      </c>
      <c r="B5897" s="151" t="s">
        <v>220</v>
      </c>
      <c r="C5897" s="151" t="s">
        <v>305</v>
      </c>
      <c r="D5897" s="151" t="s">
        <v>211</v>
      </c>
      <c r="E5897" s="152" t="s">
        <v>8</v>
      </c>
      <c r="F5897" s="152">
        <v>12.999968868332401</v>
      </c>
      <c r="G5897" s="152">
        <v>12.572931894228899</v>
      </c>
      <c r="H5897" s="152">
        <v>12.9565041481956</v>
      </c>
      <c r="I5897" s="152">
        <v>13.1391672659969</v>
      </c>
      <c r="J5897" s="152">
        <v>13.4604261598951</v>
      </c>
      <c r="K5897" s="152">
        <v>13.7372685744667</v>
      </c>
      <c r="L5897" s="152">
        <v>14.0165571794602</v>
      </c>
      <c r="M5897" s="152">
        <v>14.252603437874299</v>
      </c>
      <c r="N5897" s="152">
        <v>14.505643097452699</v>
      </c>
      <c r="O5897" s="152">
        <v>15.289094325143401</v>
      </c>
      <c r="P5897" s="152">
        <v>15.6652606655844</v>
      </c>
      <c r="Q5897" s="152">
        <v>15.916376642030301</v>
      </c>
      <c r="R5897" s="152">
        <v>16.362985145291798</v>
      </c>
      <c r="S5897" s="152">
        <v>16.6583223507665</v>
      </c>
      <c r="T5897" s="152">
        <v>16.966816949001601</v>
      </c>
      <c r="U5897" s="152">
        <v>17.306274346769399</v>
      </c>
      <c r="V5897" s="152">
        <v>17.616713901809099</v>
      </c>
      <c r="W5897" s="152">
        <v>17.916748067846701</v>
      </c>
      <c r="X5897" s="152">
        <v>18.2132157599858</v>
      </c>
      <c r="Y5897" s="152">
        <v>18.501530224318699</v>
      </c>
      <c r="Z5897" s="152">
        <v>18.773773119458401</v>
      </c>
      <c r="AA5897" s="152">
        <v>19.068915745556101</v>
      </c>
      <c r="AB5897" s="152">
        <v>19.580724841144299</v>
      </c>
      <c r="AC5897" s="152">
        <v>19.989437499366598</v>
      </c>
      <c r="AD5897" s="152">
        <v>20.3535810603938</v>
      </c>
      <c r="AE5897" s="152">
        <v>20.714858314354</v>
      </c>
      <c r="AF5897" s="152">
        <v>21.089597006411601</v>
      </c>
      <c r="AG5897" s="152">
        <v>21.3732926204598</v>
      </c>
      <c r="AH5897" s="152">
        <v>21.3382347814286</v>
      </c>
      <c r="AI5897" s="152">
        <v>21.1509884869944</v>
      </c>
      <c r="AJ5897" s="152">
        <v>20.994282285524701</v>
      </c>
      <c r="AK5897" s="152">
        <v>20.801884695306299</v>
      </c>
    </row>
    <row r="5898" spans="1:37" hidden="1" x14ac:dyDescent="0.3">
      <c r="A5898" s="151" t="str">
        <f t="shared" si="141"/>
        <v>SDGbaseWaS_2BF_v6_3QVAXaagra</v>
      </c>
      <c r="B5898" s="151" t="s">
        <v>220</v>
      </c>
      <c r="C5898" s="151" t="s">
        <v>305</v>
      </c>
      <c r="D5898" s="151" t="s">
        <v>211</v>
      </c>
      <c r="E5898" s="152" t="s">
        <v>9</v>
      </c>
      <c r="F5898" s="152">
        <v>6.1969723289684602</v>
      </c>
      <c r="G5898" s="152">
        <v>6.0245744226366602</v>
      </c>
      <c r="H5898" s="152">
        <v>6.2708999497555604</v>
      </c>
      <c r="I5898" s="152">
        <v>6.3006646471958598</v>
      </c>
      <c r="J5898" s="152">
        <v>6.4660443996589798</v>
      </c>
      <c r="K5898" s="152">
        <v>6.6267373639329703</v>
      </c>
      <c r="L5898" s="152">
        <v>6.7937657546650598</v>
      </c>
      <c r="M5898" s="152">
        <v>6.9655890228197803</v>
      </c>
      <c r="N5898" s="152">
        <v>7.1506733371547</v>
      </c>
      <c r="O5898" s="152">
        <v>7.6734385587225402</v>
      </c>
      <c r="P5898" s="152">
        <v>7.9467853688104997</v>
      </c>
      <c r="Q5898" s="152">
        <v>8.1381215234530107</v>
      </c>
      <c r="R5898" s="152">
        <v>8.4352130426613208</v>
      </c>
      <c r="S5898" s="152">
        <v>8.6576962427719497</v>
      </c>
      <c r="T5898" s="152">
        <v>8.8976539109833297</v>
      </c>
      <c r="U5898" s="152">
        <v>9.1587171887046992</v>
      </c>
      <c r="V5898" s="152">
        <v>9.3859474833714795</v>
      </c>
      <c r="W5898" s="152">
        <v>9.6323337157631492</v>
      </c>
      <c r="X5898" s="152">
        <v>9.8987910044426108</v>
      </c>
      <c r="Y5898" s="152">
        <v>10.1303431899637</v>
      </c>
      <c r="Z5898" s="152">
        <v>10.342672598825301</v>
      </c>
      <c r="AA5898" s="152">
        <v>10.5762286874344</v>
      </c>
      <c r="AB5898" s="152">
        <v>10.993238076015899</v>
      </c>
      <c r="AC5898" s="152">
        <v>11.3187308502719</v>
      </c>
      <c r="AD5898" s="152">
        <v>11.579981889936301</v>
      </c>
      <c r="AE5898" s="152">
        <v>11.827409148464501</v>
      </c>
      <c r="AF5898" s="152">
        <v>12.078433127331399</v>
      </c>
      <c r="AG5898" s="152">
        <v>12.280012816524801</v>
      </c>
      <c r="AH5898" s="152">
        <v>12.320761457279399</v>
      </c>
      <c r="AI5898" s="152">
        <v>12.225956148465199</v>
      </c>
      <c r="AJ5898" s="152">
        <v>12.1239728030982</v>
      </c>
      <c r="AK5898" s="152">
        <v>11.997652502842699</v>
      </c>
    </row>
    <row r="5899" spans="1:37" hidden="1" x14ac:dyDescent="0.3">
      <c r="A5899" s="151" t="str">
        <f t="shared" si="141"/>
        <v>SDGbaseWaS_2BF_v6_3QVAXaaoil</v>
      </c>
      <c r="B5899" s="151" t="s">
        <v>220</v>
      </c>
      <c r="C5899" s="151" t="s">
        <v>305</v>
      </c>
      <c r="D5899" s="151" t="s">
        <v>211</v>
      </c>
      <c r="E5899" s="152" t="s">
        <v>10</v>
      </c>
      <c r="F5899" s="152">
        <v>5.4472049614464702</v>
      </c>
      <c r="G5899" s="152">
        <v>5.34772734428714</v>
      </c>
      <c r="H5899" s="152">
        <v>5.4496482814549498</v>
      </c>
      <c r="I5899" s="152">
        <v>5.5102916639396398</v>
      </c>
      <c r="J5899" s="152">
        <v>5.6043971369591796</v>
      </c>
      <c r="K5899" s="152">
        <v>5.68788166542355</v>
      </c>
      <c r="L5899" s="152">
        <v>5.7774171010817996</v>
      </c>
      <c r="M5899" s="152">
        <v>5.8580483082031201</v>
      </c>
      <c r="N5899" s="152">
        <v>5.9454068414548704</v>
      </c>
      <c r="O5899" s="152">
        <v>6.0789947369339297</v>
      </c>
      <c r="P5899" s="152">
        <v>6.1895362653189503</v>
      </c>
      <c r="Q5899" s="152">
        <v>6.2882629258000904</v>
      </c>
      <c r="R5899" s="152">
        <v>6.4596624008903802</v>
      </c>
      <c r="S5899" s="152">
        <v>6.5756805393561901</v>
      </c>
      <c r="T5899" s="152">
        <v>6.6926692148920104</v>
      </c>
      <c r="U5899" s="152">
        <v>6.8184117863859903</v>
      </c>
      <c r="V5899" s="152">
        <v>6.92652792445391</v>
      </c>
      <c r="W5899" s="152">
        <v>7.0348853479355897</v>
      </c>
      <c r="X5899" s="152">
        <v>7.1492392324363099</v>
      </c>
      <c r="Y5899" s="152">
        <v>7.2581624549452801</v>
      </c>
      <c r="Z5899" s="152">
        <v>7.3700525000376604</v>
      </c>
      <c r="AA5899" s="152">
        <v>7.4820135051639198</v>
      </c>
      <c r="AB5899" s="152">
        <v>7.6173454850545497</v>
      </c>
      <c r="AC5899" s="152">
        <v>7.7381061062276704</v>
      </c>
      <c r="AD5899" s="152">
        <v>7.8573520582707399</v>
      </c>
      <c r="AE5899" s="152">
        <v>7.9803228802548496</v>
      </c>
      <c r="AF5899" s="152">
        <v>8.1072192398843406</v>
      </c>
      <c r="AG5899" s="152">
        <v>8.2246460981212</v>
      </c>
      <c r="AH5899" s="152">
        <v>8.2353185476106407</v>
      </c>
      <c r="AI5899" s="152">
        <v>8.2434901536963405</v>
      </c>
      <c r="AJ5899" s="152">
        <v>8.2565973478088193</v>
      </c>
      <c r="AK5899" s="152">
        <v>8.2604306739917792</v>
      </c>
    </row>
    <row r="5900" spans="1:37" hidden="1" x14ac:dyDescent="0.3">
      <c r="A5900" s="151" t="str">
        <f t="shared" si="141"/>
        <v>SDGbaseWaS_2BF_v6_3QVAXaatub</v>
      </c>
      <c r="B5900" s="151" t="s">
        <v>220</v>
      </c>
      <c r="C5900" s="151" t="s">
        <v>305</v>
      </c>
      <c r="D5900" s="151" t="s">
        <v>211</v>
      </c>
      <c r="E5900" s="152" t="s">
        <v>11</v>
      </c>
      <c r="F5900" s="152">
        <v>2.9478456812017</v>
      </c>
      <c r="G5900" s="152">
        <v>2.8203792778127701</v>
      </c>
      <c r="H5900" s="152">
        <v>2.8712598905662401</v>
      </c>
      <c r="I5900" s="152">
        <v>2.90860827821162</v>
      </c>
      <c r="J5900" s="152">
        <v>2.9651780017443001</v>
      </c>
      <c r="K5900" s="152">
        <v>3.0077464704365702</v>
      </c>
      <c r="L5900" s="152">
        <v>3.0512691159854999</v>
      </c>
      <c r="M5900" s="152">
        <v>3.08701799642574</v>
      </c>
      <c r="N5900" s="152">
        <v>3.1283464798335001</v>
      </c>
      <c r="O5900" s="152">
        <v>3.2049361684883899</v>
      </c>
      <c r="P5900" s="152">
        <v>3.2549974741024399</v>
      </c>
      <c r="Q5900" s="152">
        <v>3.2954441642025598</v>
      </c>
      <c r="R5900" s="152">
        <v>3.38806619479152</v>
      </c>
      <c r="S5900" s="152">
        <v>3.4376619619606901</v>
      </c>
      <c r="T5900" s="152">
        <v>3.4868282348644</v>
      </c>
      <c r="U5900" s="152">
        <v>3.5419774464293301</v>
      </c>
      <c r="V5900" s="152">
        <v>3.5896199038595999</v>
      </c>
      <c r="W5900" s="152">
        <v>3.6339959441491598</v>
      </c>
      <c r="X5900" s="152">
        <v>3.6811061640361</v>
      </c>
      <c r="Y5900" s="152">
        <v>3.7276051618450401</v>
      </c>
      <c r="Z5900" s="152">
        <v>3.7759162373887101</v>
      </c>
      <c r="AA5900" s="152">
        <v>3.8218504406589799</v>
      </c>
      <c r="AB5900" s="152">
        <v>3.8916455702615802</v>
      </c>
      <c r="AC5900" s="152">
        <v>3.9490602123002301</v>
      </c>
      <c r="AD5900" s="152">
        <v>4.0049840326647503</v>
      </c>
      <c r="AE5900" s="152">
        <v>4.0645174516641696</v>
      </c>
      <c r="AF5900" s="152">
        <v>4.1271227584357799</v>
      </c>
      <c r="AG5900" s="152">
        <v>4.16375286934539</v>
      </c>
      <c r="AH5900" s="152">
        <v>4.1329217351612098</v>
      </c>
      <c r="AI5900" s="152">
        <v>4.0988690656492297</v>
      </c>
      <c r="AJ5900" s="152">
        <v>4.0704234151842602</v>
      </c>
      <c r="AK5900" s="152">
        <v>4.03616454976091</v>
      </c>
    </row>
    <row r="5901" spans="1:37" hidden="1" x14ac:dyDescent="0.3">
      <c r="A5901" s="151" t="str">
        <f t="shared" si="141"/>
        <v>SDGbaseWaS_2BF_v6_3QVAXaapul</v>
      </c>
      <c r="B5901" s="151" t="s">
        <v>220</v>
      </c>
      <c r="C5901" s="151" t="s">
        <v>305</v>
      </c>
      <c r="D5901" s="151" t="s">
        <v>211</v>
      </c>
      <c r="E5901" s="152" t="s">
        <v>12</v>
      </c>
      <c r="F5901" s="152">
        <v>0.52449157567985805</v>
      </c>
      <c r="G5901" s="152">
        <v>0.51545197279167998</v>
      </c>
      <c r="H5901" s="152">
        <v>0.52490665577070905</v>
      </c>
      <c r="I5901" s="152">
        <v>0.53124515336582601</v>
      </c>
      <c r="J5901" s="152">
        <v>0.53999371697097398</v>
      </c>
      <c r="K5901" s="152">
        <v>0.54737101918967801</v>
      </c>
      <c r="L5901" s="152">
        <v>0.55505345946489204</v>
      </c>
      <c r="M5901" s="152">
        <v>0.56094215383886203</v>
      </c>
      <c r="N5901" s="152">
        <v>0.56719205277390705</v>
      </c>
      <c r="O5901" s="152">
        <v>0.57650381739259104</v>
      </c>
      <c r="P5901" s="152">
        <v>0.58371643345437796</v>
      </c>
      <c r="Q5901" s="152">
        <v>0.59000592098696902</v>
      </c>
      <c r="R5901" s="152">
        <v>0.60359584390991805</v>
      </c>
      <c r="S5901" s="152">
        <v>0.61168717465857003</v>
      </c>
      <c r="T5901" s="152">
        <v>0.61974122543250398</v>
      </c>
      <c r="U5901" s="152">
        <v>0.62862195090184503</v>
      </c>
      <c r="V5901" s="152">
        <v>0.63623029255008101</v>
      </c>
      <c r="W5901" s="152">
        <v>0.64350103176290896</v>
      </c>
      <c r="X5901" s="152">
        <v>0.65101126602344805</v>
      </c>
      <c r="Y5901" s="152">
        <v>0.65846411539997496</v>
      </c>
      <c r="Z5901" s="152">
        <v>0.66639944372332005</v>
      </c>
      <c r="AA5901" s="152">
        <v>0.674166895915978</v>
      </c>
      <c r="AB5901" s="152">
        <v>0.68345113290927995</v>
      </c>
      <c r="AC5901" s="152">
        <v>0.69163587053787201</v>
      </c>
      <c r="AD5901" s="152">
        <v>0.70012005912573405</v>
      </c>
      <c r="AE5901" s="152">
        <v>0.70922145311429696</v>
      </c>
      <c r="AF5901" s="152">
        <v>0.71882105065634005</v>
      </c>
      <c r="AG5901" s="152">
        <v>0.72792538883437097</v>
      </c>
      <c r="AH5901" s="152">
        <v>0.72710037381804604</v>
      </c>
      <c r="AI5901" s="152">
        <v>0.72691339918926701</v>
      </c>
      <c r="AJ5901" s="152">
        <v>0.72765733384420594</v>
      </c>
      <c r="AK5901" s="152">
        <v>0.72781654968924403</v>
      </c>
    </row>
    <row r="5902" spans="1:37" hidden="1" x14ac:dyDescent="0.3">
      <c r="A5902" s="151" t="str">
        <f t="shared" si="141"/>
        <v>SDGbaseWaS_2BF_v6_3QVAXaasug</v>
      </c>
      <c r="B5902" s="151" t="s">
        <v>220</v>
      </c>
      <c r="C5902" s="151" t="s">
        <v>305</v>
      </c>
      <c r="D5902" s="151" t="s">
        <v>211</v>
      </c>
      <c r="E5902" s="152" t="s">
        <v>13</v>
      </c>
      <c r="F5902" s="152">
        <v>3.8233471543033799</v>
      </c>
      <c r="G5902" s="152">
        <v>3.7357351704224202</v>
      </c>
      <c r="H5902" s="152">
        <v>3.8019977066521999</v>
      </c>
      <c r="I5902" s="152">
        <v>3.8495835442039201</v>
      </c>
      <c r="J5902" s="152">
        <v>3.9181625162668401</v>
      </c>
      <c r="K5902" s="152">
        <v>3.9716098873490902</v>
      </c>
      <c r="L5902" s="152">
        <v>4.0249165222138004</v>
      </c>
      <c r="M5902" s="152">
        <v>4.0692567109175704</v>
      </c>
      <c r="N5902" s="152">
        <v>4.1138449929740597</v>
      </c>
      <c r="O5902" s="152">
        <v>4.2309753119312798</v>
      </c>
      <c r="P5902" s="152">
        <v>4.2880914393651102</v>
      </c>
      <c r="Q5902" s="152">
        <v>4.3247701591227496</v>
      </c>
      <c r="R5902" s="152">
        <v>4.4123477218719396</v>
      </c>
      <c r="S5902" s="152">
        <v>4.4638254372130604</v>
      </c>
      <c r="T5902" s="152">
        <v>4.51615445280268</v>
      </c>
      <c r="U5902" s="152">
        <v>4.5714727271933402</v>
      </c>
      <c r="V5902" s="152">
        <v>4.6104387977382997</v>
      </c>
      <c r="W5902" s="152">
        <v>4.6566296060213404</v>
      </c>
      <c r="X5902" s="152">
        <v>4.7138067219009798</v>
      </c>
      <c r="Y5902" s="152">
        <v>4.7598637064717</v>
      </c>
      <c r="Z5902" s="152">
        <v>4.8040711499789799</v>
      </c>
      <c r="AA5902" s="152">
        <v>4.8526790041782899</v>
      </c>
      <c r="AB5902" s="152">
        <v>4.92635029944124</v>
      </c>
      <c r="AC5902" s="152">
        <v>4.97917333198387</v>
      </c>
      <c r="AD5902" s="152">
        <v>5.0243335395404998</v>
      </c>
      <c r="AE5902" s="152">
        <v>5.0691192383796499</v>
      </c>
      <c r="AF5902" s="152">
        <v>5.1180162286978996</v>
      </c>
      <c r="AG5902" s="152">
        <v>5.1724764733775297</v>
      </c>
      <c r="AH5902" s="152">
        <v>5.1689373706526904</v>
      </c>
      <c r="AI5902" s="152">
        <v>5.15794147082359</v>
      </c>
      <c r="AJ5902" s="152">
        <v>5.1543652250336498</v>
      </c>
      <c r="AK5902" s="152">
        <v>5.143556033036</v>
      </c>
    </row>
    <row r="5903" spans="1:37" hidden="1" x14ac:dyDescent="0.3">
      <c r="A5903" s="151" t="str">
        <f t="shared" si="141"/>
        <v>SDGbaseWaS_2BF_v6_3QVAXaaoth</v>
      </c>
      <c r="B5903" s="151" t="s">
        <v>220</v>
      </c>
      <c r="C5903" s="151" t="s">
        <v>305</v>
      </c>
      <c r="D5903" s="151" t="s">
        <v>211</v>
      </c>
      <c r="E5903" s="152" t="s">
        <v>14</v>
      </c>
      <c r="F5903" s="152">
        <v>7.2867372761350104</v>
      </c>
      <c r="G5903" s="152">
        <v>7.3012632648317899</v>
      </c>
      <c r="H5903" s="152">
        <v>7.4096164847777697</v>
      </c>
      <c r="I5903" s="152">
        <v>7.4497667751975003</v>
      </c>
      <c r="J5903" s="152">
        <v>7.5110502953401301</v>
      </c>
      <c r="K5903" s="152">
        <v>7.57608222288445</v>
      </c>
      <c r="L5903" s="152">
        <v>7.6541212514022403</v>
      </c>
      <c r="M5903" s="152">
        <v>7.74620641180364</v>
      </c>
      <c r="N5903" s="152">
        <v>7.85303064074815</v>
      </c>
      <c r="O5903" s="152">
        <v>8.00640169373664</v>
      </c>
      <c r="P5903" s="152">
        <v>8.1582449851575607</v>
      </c>
      <c r="Q5903" s="152">
        <v>8.3000091908900409</v>
      </c>
      <c r="R5903" s="152">
        <v>8.4623732988385694</v>
      </c>
      <c r="S5903" s="152">
        <v>8.6074182438233908</v>
      </c>
      <c r="T5903" s="152">
        <v>8.7556973429573208</v>
      </c>
      <c r="U5903" s="152">
        <v>8.9138475589554798</v>
      </c>
      <c r="V5903" s="152">
        <v>9.0576323218360599</v>
      </c>
      <c r="W5903" s="152">
        <v>9.2054796088968303</v>
      </c>
      <c r="X5903" s="152">
        <v>9.3606933282369393</v>
      </c>
      <c r="Y5903" s="152">
        <v>9.5106819188789107</v>
      </c>
      <c r="Z5903" s="152">
        <v>9.6598483273268094</v>
      </c>
      <c r="AA5903" s="152">
        <v>9.8111122975466394</v>
      </c>
      <c r="AB5903" s="152">
        <v>9.9741536555572008</v>
      </c>
      <c r="AC5903" s="152">
        <v>10.128732490028399</v>
      </c>
      <c r="AD5903" s="152">
        <v>10.280896564900299</v>
      </c>
      <c r="AE5903" s="152">
        <v>10.434000441819</v>
      </c>
      <c r="AF5903" s="152">
        <v>10.5900227792546</v>
      </c>
      <c r="AG5903" s="152">
        <v>10.745107325752601</v>
      </c>
      <c r="AH5903" s="152">
        <v>10.812580228312701</v>
      </c>
      <c r="AI5903" s="152">
        <v>10.868430838735501</v>
      </c>
      <c r="AJ5903" s="152">
        <v>10.925438353887399</v>
      </c>
      <c r="AK5903" s="152">
        <v>10.977025289337501</v>
      </c>
    </row>
    <row r="5904" spans="1:37" hidden="1" x14ac:dyDescent="0.3">
      <c r="A5904" s="151" t="str">
        <f t="shared" si="141"/>
        <v>SDGbaseWaS_2BF_v6_3QVAXalani</v>
      </c>
      <c r="B5904" s="151" t="s">
        <v>220</v>
      </c>
      <c r="C5904" s="151" t="s">
        <v>305</v>
      </c>
      <c r="D5904" s="151" t="s">
        <v>211</v>
      </c>
      <c r="E5904" s="152" t="s">
        <v>15</v>
      </c>
      <c r="F5904" s="152">
        <v>27.548737505234399</v>
      </c>
      <c r="G5904" s="152">
        <v>27.710598770362601</v>
      </c>
      <c r="H5904" s="152">
        <v>28.2280416386584</v>
      </c>
      <c r="I5904" s="152">
        <v>28.2924330003015</v>
      </c>
      <c r="J5904" s="152">
        <v>28.641688169786701</v>
      </c>
      <c r="K5904" s="152">
        <v>29.1756015941403</v>
      </c>
      <c r="L5904" s="152">
        <v>29.883671132192202</v>
      </c>
      <c r="M5904" s="152">
        <v>30.6486826785411</v>
      </c>
      <c r="N5904" s="152">
        <v>31.482938964175101</v>
      </c>
      <c r="O5904" s="152">
        <v>32.729255100927297</v>
      </c>
      <c r="P5904" s="152">
        <v>33.947799764952997</v>
      </c>
      <c r="Q5904" s="152">
        <v>34.9931139302508</v>
      </c>
      <c r="R5904" s="152">
        <v>36.480056211591098</v>
      </c>
      <c r="S5904" s="152">
        <v>37.695939307714802</v>
      </c>
      <c r="T5904" s="152">
        <v>38.915652125597198</v>
      </c>
      <c r="U5904" s="152">
        <v>40.287227097097102</v>
      </c>
      <c r="V5904" s="152">
        <v>41.495451961124601</v>
      </c>
      <c r="W5904" s="152">
        <v>42.740083434987802</v>
      </c>
      <c r="X5904" s="152">
        <v>44.076714586501403</v>
      </c>
      <c r="Y5904" s="152">
        <v>45.3085818188693</v>
      </c>
      <c r="Z5904" s="152">
        <v>46.531050351933303</v>
      </c>
      <c r="AA5904" s="152">
        <v>47.7606491706944</v>
      </c>
      <c r="AB5904" s="152">
        <v>49.243342785031203</v>
      </c>
      <c r="AC5904" s="152">
        <v>50.6238397648278</v>
      </c>
      <c r="AD5904" s="152">
        <v>51.967599020821702</v>
      </c>
      <c r="AE5904" s="152">
        <v>53.313296894363603</v>
      </c>
      <c r="AF5904" s="152">
        <v>54.695472544739701</v>
      </c>
      <c r="AG5904" s="152">
        <v>56.005476516675003</v>
      </c>
      <c r="AH5904" s="152">
        <v>55.448779407052797</v>
      </c>
      <c r="AI5904" s="152">
        <v>54.783746893589701</v>
      </c>
      <c r="AJ5904" s="152">
        <v>54.258132271593396</v>
      </c>
      <c r="AK5904" s="152">
        <v>53.682955332876098</v>
      </c>
    </row>
    <row r="5905" spans="1:37" hidden="1" x14ac:dyDescent="0.3">
      <c r="A5905" s="151" t="str">
        <f t="shared" si="141"/>
        <v>SDGbaseWaS_2BF_v6_3QVAXafore</v>
      </c>
      <c r="B5905" s="151" t="s">
        <v>220</v>
      </c>
      <c r="C5905" s="151" t="s">
        <v>305</v>
      </c>
      <c r="D5905" s="151" t="s">
        <v>211</v>
      </c>
      <c r="E5905" s="152" t="s">
        <v>16</v>
      </c>
      <c r="F5905" s="152">
        <v>6.4911530358491802</v>
      </c>
      <c r="G5905" s="152">
        <v>6.1550073944935999</v>
      </c>
      <c r="H5905" s="152">
        <v>6.3205149066502697</v>
      </c>
      <c r="I5905" s="152">
        <v>6.4609227546859396</v>
      </c>
      <c r="J5905" s="152">
        <v>6.5872830710903898</v>
      </c>
      <c r="K5905" s="152">
        <v>6.6953591907231598</v>
      </c>
      <c r="L5905" s="152">
        <v>6.8051576409809096</v>
      </c>
      <c r="M5905" s="152">
        <v>6.89771121100003</v>
      </c>
      <c r="N5905" s="152">
        <v>7.0399189153882098</v>
      </c>
      <c r="O5905" s="152">
        <v>7.2812430139113502</v>
      </c>
      <c r="P5905" s="152">
        <v>7.4295417428389099</v>
      </c>
      <c r="Q5905" s="152">
        <v>7.5140611857424702</v>
      </c>
      <c r="R5905" s="152">
        <v>7.6836630995662896</v>
      </c>
      <c r="S5905" s="152">
        <v>7.7963985765507502</v>
      </c>
      <c r="T5905" s="152">
        <v>7.92657444363181</v>
      </c>
      <c r="U5905" s="152">
        <v>8.1076132789912503</v>
      </c>
      <c r="V5905" s="152">
        <v>8.2693583939392106</v>
      </c>
      <c r="W5905" s="152">
        <v>8.4592291244842297</v>
      </c>
      <c r="X5905" s="152">
        <v>8.6666903952284695</v>
      </c>
      <c r="Y5905" s="152">
        <v>8.8889603378405493</v>
      </c>
      <c r="Z5905" s="152">
        <v>9.0603744930628292</v>
      </c>
      <c r="AA5905" s="152">
        <v>9.2370598173069105</v>
      </c>
      <c r="AB5905" s="152">
        <v>9.4561245337291595</v>
      </c>
      <c r="AC5905" s="152">
        <v>9.6365752750977407</v>
      </c>
      <c r="AD5905" s="152">
        <v>9.7930681772514596</v>
      </c>
      <c r="AE5905" s="152">
        <v>9.9484395567136801</v>
      </c>
      <c r="AF5905" s="152">
        <v>10.126585948063401</v>
      </c>
      <c r="AG5905" s="152">
        <v>10.280514471240499</v>
      </c>
      <c r="AH5905" s="152">
        <v>10.234725559351199</v>
      </c>
      <c r="AI5905" s="152">
        <v>10.143611937184</v>
      </c>
      <c r="AJ5905" s="152">
        <v>10.0664037773685</v>
      </c>
      <c r="AK5905" s="152">
        <v>9.9762273529444307</v>
      </c>
    </row>
    <row r="5906" spans="1:37" hidden="1" x14ac:dyDescent="0.3">
      <c r="A5906" s="151" t="str">
        <f t="shared" si="141"/>
        <v>SDGbaseWaS_2BF_v6_3QVAXafish</v>
      </c>
      <c r="B5906" s="151" t="s">
        <v>220</v>
      </c>
      <c r="C5906" s="151" t="s">
        <v>305</v>
      </c>
      <c r="D5906" s="151" t="s">
        <v>211</v>
      </c>
      <c r="E5906" s="152" t="s">
        <v>17</v>
      </c>
      <c r="F5906" s="152">
        <v>7.3673079317888401</v>
      </c>
      <c r="G5906" s="152">
        <v>7.4111551469976602</v>
      </c>
      <c r="H5906" s="152">
        <v>7.6956423406380896</v>
      </c>
      <c r="I5906" s="152">
        <v>7.78565518017981</v>
      </c>
      <c r="J5906" s="152">
        <v>7.9452576003716402</v>
      </c>
      <c r="K5906" s="152">
        <v>8.1196237558437794</v>
      </c>
      <c r="L5906" s="152">
        <v>8.3275383733681991</v>
      </c>
      <c r="M5906" s="152">
        <v>8.5479701182802099</v>
      </c>
      <c r="N5906" s="152">
        <v>8.7881088340407292</v>
      </c>
      <c r="O5906" s="152">
        <v>9.1793663750089092</v>
      </c>
      <c r="P5906" s="152">
        <v>9.5256844207953204</v>
      </c>
      <c r="Q5906" s="152">
        <v>9.8311675703149497</v>
      </c>
      <c r="R5906" s="152">
        <v>10.265026786117399</v>
      </c>
      <c r="S5906" s="152">
        <v>10.6003940217053</v>
      </c>
      <c r="T5906" s="152">
        <v>10.9498958129568</v>
      </c>
      <c r="U5906" s="152">
        <v>11.3476974828181</v>
      </c>
      <c r="V5906" s="152">
        <v>11.6990268068981</v>
      </c>
      <c r="W5906" s="152">
        <v>12.063317286901899</v>
      </c>
      <c r="X5906" s="152">
        <v>12.4569382829392</v>
      </c>
      <c r="Y5906" s="152">
        <v>12.8191517011947</v>
      </c>
      <c r="Z5906" s="152">
        <v>13.178536462160301</v>
      </c>
      <c r="AA5906" s="152">
        <v>13.5499877119987</v>
      </c>
      <c r="AB5906" s="152">
        <v>14.0130649309652</v>
      </c>
      <c r="AC5906" s="152">
        <v>14.437800980787401</v>
      </c>
      <c r="AD5906" s="152">
        <v>14.8492181616551</v>
      </c>
      <c r="AE5906" s="152">
        <v>15.2620344351983</v>
      </c>
      <c r="AF5906" s="152">
        <v>15.684825861523001</v>
      </c>
      <c r="AG5906" s="152">
        <v>16.096706492734899</v>
      </c>
      <c r="AH5906" s="152">
        <v>15.991289210995699</v>
      </c>
      <c r="AI5906" s="152">
        <v>15.8196621241754</v>
      </c>
      <c r="AJ5906" s="152">
        <v>15.6700776424795</v>
      </c>
      <c r="AK5906" s="152">
        <v>15.5019224142629</v>
      </c>
    </row>
    <row r="5907" spans="1:37" hidden="1" x14ac:dyDescent="0.3">
      <c r="A5907" s="151" t="str">
        <f t="shared" si="141"/>
        <v>SDGbaseWaS_2BF_v6_3QVAXacoal</v>
      </c>
      <c r="B5907" s="151" t="s">
        <v>220</v>
      </c>
      <c r="C5907" s="151" t="s">
        <v>305</v>
      </c>
      <c r="D5907" s="151" t="s">
        <v>211</v>
      </c>
      <c r="E5907" s="152" t="s">
        <v>18</v>
      </c>
      <c r="F5907" s="152">
        <v>112.985261334472</v>
      </c>
      <c r="G5907" s="152">
        <v>109.357624323195</v>
      </c>
      <c r="H5907" s="152">
        <v>107.44752648884</v>
      </c>
      <c r="I5907" s="152">
        <v>105.712239746862</v>
      </c>
      <c r="J5907" s="152">
        <v>102.513608106199</v>
      </c>
      <c r="K5907" s="152">
        <v>101.157488240522</v>
      </c>
      <c r="L5907" s="152">
        <v>99.164528176351595</v>
      </c>
      <c r="M5907" s="152">
        <v>97.191232070427702</v>
      </c>
      <c r="N5907" s="152">
        <v>96.056924162098397</v>
      </c>
      <c r="O5907" s="152">
        <v>94.639792772384496</v>
      </c>
      <c r="P5907" s="152">
        <v>91.738618224499902</v>
      </c>
      <c r="Q5907" s="152">
        <v>86.888884996893296</v>
      </c>
      <c r="R5907" s="152">
        <v>83.687685225738704</v>
      </c>
      <c r="S5907" s="152">
        <v>83.663017612794107</v>
      </c>
      <c r="T5907" s="152">
        <v>82.772773068483502</v>
      </c>
      <c r="U5907" s="152">
        <v>82.343287464124799</v>
      </c>
      <c r="V5907" s="152">
        <v>81.462185630906603</v>
      </c>
      <c r="W5907" s="152">
        <v>81.194361164697398</v>
      </c>
      <c r="X5907" s="152">
        <v>79.098324882950195</v>
      </c>
      <c r="Y5907" s="152">
        <v>77.176377843795905</v>
      </c>
      <c r="Z5907" s="152">
        <v>75.254430804641601</v>
      </c>
      <c r="AA5907" s="152">
        <v>73.332483765487297</v>
      </c>
      <c r="AB5907" s="152">
        <v>69.107621639677106</v>
      </c>
      <c r="AC5907" s="152">
        <v>64.882759513866802</v>
      </c>
      <c r="AD5907" s="152">
        <v>60.657897388056597</v>
      </c>
      <c r="AE5907" s="152">
        <v>56.4330352622463</v>
      </c>
      <c r="AF5907" s="152">
        <v>52.208173136436102</v>
      </c>
      <c r="AG5907" s="152">
        <v>44.488837268285501</v>
      </c>
      <c r="AH5907" s="152">
        <v>36.769501400134999</v>
      </c>
      <c r="AI5907" s="152">
        <v>29.050165531984401</v>
      </c>
      <c r="AJ5907" s="152">
        <v>21.330829663833899</v>
      </c>
      <c r="AK5907" s="152">
        <v>13.6114937956833</v>
      </c>
    </row>
    <row r="5908" spans="1:37" hidden="1" x14ac:dyDescent="0.3">
      <c r="A5908" s="151" t="str">
        <f t="shared" si="141"/>
        <v>SDGbaseWaS_2BF_v6_3QVAXagold</v>
      </c>
      <c r="B5908" s="151" t="s">
        <v>220</v>
      </c>
      <c r="C5908" s="151" t="s">
        <v>305</v>
      </c>
      <c r="D5908" s="151" t="s">
        <v>211</v>
      </c>
      <c r="E5908" s="152" t="s">
        <v>19</v>
      </c>
      <c r="F5908" s="152">
        <v>61.1402858389852</v>
      </c>
      <c r="G5908" s="152">
        <v>61.079145553133401</v>
      </c>
      <c r="H5908" s="152">
        <v>60.9517610673498</v>
      </c>
      <c r="I5908" s="152">
        <v>60.890809306282399</v>
      </c>
      <c r="J5908" s="152">
        <v>60.829918496976099</v>
      </c>
      <c r="K5908" s="152">
        <v>60.769088578479199</v>
      </c>
      <c r="L5908" s="152">
        <v>60.708319489900703</v>
      </c>
      <c r="M5908" s="152">
        <v>60.647611170410798</v>
      </c>
      <c r="N5908" s="152">
        <v>60.586963559240502</v>
      </c>
      <c r="O5908" s="152">
        <v>60.526376595681199</v>
      </c>
      <c r="P5908" s="152">
        <v>60.465850219085603</v>
      </c>
      <c r="Q5908" s="152">
        <v>60.4053843688665</v>
      </c>
      <c r="R5908" s="152">
        <v>60.344978984497601</v>
      </c>
      <c r="S5908" s="152">
        <v>60.284634005513098</v>
      </c>
      <c r="T5908" s="152">
        <v>60.2243493715076</v>
      </c>
      <c r="U5908" s="152">
        <v>60.164125022136098</v>
      </c>
      <c r="V5908" s="152">
        <v>60.103960897114</v>
      </c>
      <c r="W5908" s="152">
        <v>60.043856936216898</v>
      </c>
      <c r="X5908" s="152">
        <v>59.983813079280701</v>
      </c>
      <c r="Y5908" s="152">
        <v>59.923829266201402</v>
      </c>
      <c r="Z5908" s="152">
        <v>59.863905436935198</v>
      </c>
      <c r="AA5908" s="152">
        <v>59.8040415314982</v>
      </c>
      <c r="AB5908" s="152">
        <v>59.7442374899667</v>
      </c>
      <c r="AC5908" s="152">
        <v>59.684493252476798</v>
      </c>
      <c r="AD5908" s="152">
        <v>59.624808759224301</v>
      </c>
      <c r="AE5908" s="152">
        <v>59.565183950465098</v>
      </c>
      <c r="AF5908" s="152">
        <v>59.505618766514601</v>
      </c>
      <c r="AG5908" s="152">
        <v>59.4461131477481</v>
      </c>
      <c r="AH5908" s="152">
        <v>59.3866670346004</v>
      </c>
      <c r="AI5908" s="152">
        <v>59.327280367565798</v>
      </c>
      <c r="AJ5908" s="152">
        <v>59.267953087198201</v>
      </c>
      <c r="AK5908" s="152">
        <v>59.208685134111001</v>
      </c>
    </row>
    <row r="5909" spans="1:37" hidden="1" x14ac:dyDescent="0.3">
      <c r="A5909" s="151" t="str">
        <f t="shared" si="141"/>
        <v>SDGbaseWaS_2BF_v6_3QVAXangas</v>
      </c>
      <c r="B5909" s="151" t="s">
        <v>220</v>
      </c>
      <c r="C5909" s="151" t="s">
        <v>305</v>
      </c>
      <c r="D5909" s="151" t="s">
        <v>211</v>
      </c>
      <c r="E5909" s="152" t="s">
        <v>20</v>
      </c>
      <c r="F5909" s="152">
        <v>0.94356488111431702</v>
      </c>
      <c r="G5909" s="152">
        <v>0.79731728701236604</v>
      </c>
      <c r="H5909" s="152">
        <v>0.76173889560776697</v>
      </c>
      <c r="I5909" s="152">
        <v>0.71966007271689603</v>
      </c>
      <c r="J5909" s="152">
        <v>0.68487996250761196</v>
      </c>
      <c r="K5909" s="152">
        <v>0.64932554450652802</v>
      </c>
      <c r="L5909" s="152">
        <v>0.61509134793227405</v>
      </c>
      <c r="M5909" s="152">
        <v>0.58500709780879501</v>
      </c>
      <c r="N5909" s="152">
        <v>0.55709010144799098</v>
      </c>
      <c r="O5909" s="152">
        <v>0.54864425946612905</v>
      </c>
      <c r="P5909" s="152">
        <v>0.52609893107328498</v>
      </c>
      <c r="Q5909" s="152">
        <v>0.50144536903826997</v>
      </c>
      <c r="R5909" s="152">
        <v>0.47524932584955298</v>
      </c>
      <c r="S5909" s="152">
        <v>0.45252713753693502</v>
      </c>
      <c r="T5909" s="152">
        <v>0.43108353626447898</v>
      </c>
      <c r="U5909" s="152">
        <v>0.41028631615465599</v>
      </c>
      <c r="V5909" s="152">
        <v>0.38987134099009402</v>
      </c>
      <c r="W5909" s="152">
        <v>0.371026035390423</v>
      </c>
      <c r="X5909" s="152">
        <v>0.35363840402302699</v>
      </c>
      <c r="Y5909" s="152">
        <v>0.33666550628331499</v>
      </c>
      <c r="Z5909" s="152">
        <v>0.32000525901986898</v>
      </c>
      <c r="AA5909" s="152">
        <v>0.30495701795055602</v>
      </c>
      <c r="AB5909" s="152">
        <v>0.29276255975283799</v>
      </c>
      <c r="AC5909" s="152">
        <v>0.27990090214297397</v>
      </c>
      <c r="AD5909" s="152">
        <v>0.26666136815625602</v>
      </c>
      <c r="AE5909" s="152">
        <v>0.253664051212525</v>
      </c>
      <c r="AF5909" s="152">
        <v>0.24124774943754301</v>
      </c>
      <c r="AG5909" s="152">
        <v>0.22955515999286399</v>
      </c>
      <c r="AH5909" s="152">
        <v>0.22093840456542099</v>
      </c>
      <c r="AI5909" s="152">
        <v>0.21094296273816099</v>
      </c>
      <c r="AJ5909" s="152">
        <v>0.20101573504460599</v>
      </c>
      <c r="AK5909" s="152">
        <v>0.19076653418214501</v>
      </c>
    </row>
    <row r="5910" spans="1:37" hidden="1" x14ac:dyDescent="0.3">
      <c r="A5910" s="151" t="str">
        <f t="shared" si="141"/>
        <v>SDGbaseWaS_2BF_v6_3QVAXapgm</v>
      </c>
      <c r="B5910" s="151" t="s">
        <v>220</v>
      </c>
      <c r="C5910" s="151" t="s">
        <v>305</v>
      </c>
      <c r="D5910" s="151" t="s">
        <v>211</v>
      </c>
      <c r="E5910" s="152" t="s">
        <v>21</v>
      </c>
      <c r="F5910" s="152">
        <v>97.820469381023102</v>
      </c>
      <c r="G5910" s="152">
        <v>74.043973660661706</v>
      </c>
      <c r="H5910" s="152">
        <v>78.073537783027305</v>
      </c>
      <c r="I5910" s="152">
        <v>82.085408550878896</v>
      </c>
      <c r="J5910" s="152">
        <v>86.117826022122699</v>
      </c>
      <c r="K5910" s="152">
        <v>90.180925611743007</v>
      </c>
      <c r="L5910" s="152">
        <v>94.290916227664297</v>
      </c>
      <c r="M5910" s="152">
        <v>94.883871544616397</v>
      </c>
      <c r="N5910" s="152">
        <v>95.457731232054797</v>
      </c>
      <c r="O5910" s="152">
        <v>96.317772277674905</v>
      </c>
      <c r="P5910" s="152">
        <v>96.9669885674559</v>
      </c>
      <c r="Q5910" s="152">
        <v>97.520353514765404</v>
      </c>
      <c r="R5910" s="152">
        <v>99.499287478889002</v>
      </c>
      <c r="S5910" s="152">
        <v>101.556198875972</v>
      </c>
      <c r="T5910" s="152">
        <v>103.633131862719</v>
      </c>
      <c r="U5910" s="152">
        <v>105.762808039658</v>
      </c>
      <c r="V5910" s="152">
        <v>108.006629939075</v>
      </c>
      <c r="W5910" s="152">
        <v>110.219794813497</v>
      </c>
      <c r="X5910" s="152">
        <v>112.31962726877801</v>
      </c>
      <c r="Y5910" s="152">
        <v>114.435196812352</v>
      </c>
      <c r="Z5910" s="152">
        <v>116.50982398916101</v>
      </c>
      <c r="AA5910" s="152">
        <v>118.62201218430199</v>
      </c>
      <c r="AB5910" s="152">
        <v>141.34376488116499</v>
      </c>
      <c r="AC5910" s="152">
        <v>164.366538065339</v>
      </c>
      <c r="AD5910" s="152">
        <v>187.64676640984499</v>
      </c>
      <c r="AE5910" s="152">
        <v>211.002152999575</v>
      </c>
      <c r="AF5910" s="152">
        <v>234.38908497856701</v>
      </c>
      <c r="AG5910" s="152">
        <v>257.72366054669601</v>
      </c>
      <c r="AH5910" s="152">
        <v>280.27880915861101</v>
      </c>
      <c r="AI5910" s="152">
        <v>302.95127382866298</v>
      </c>
      <c r="AJ5910" s="152">
        <v>325.827913889716</v>
      </c>
      <c r="AK5910" s="152">
        <v>348.74142060747801</v>
      </c>
    </row>
    <row r="5911" spans="1:37" hidden="1" x14ac:dyDescent="0.3">
      <c r="A5911" s="151" t="str">
        <f t="shared" si="141"/>
        <v>SDGbaseWaS_2BF_v6_3QVAXamore</v>
      </c>
      <c r="B5911" s="151" t="s">
        <v>220</v>
      </c>
      <c r="C5911" s="151" t="s">
        <v>305</v>
      </c>
      <c r="D5911" s="151" t="s">
        <v>211</v>
      </c>
      <c r="E5911" s="152" t="s">
        <v>22</v>
      </c>
      <c r="F5911" s="152">
        <v>78.234984296268294</v>
      </c>
      <c r="G5911" s="152">
        <v>72.515871899823793</v>
      </c>
      <c r="H5911" s="152">
        <v>75.842500835577397</v>
      </c>
      <c r="I5911" s="152">
        <v>78.131859836916703</v>
      </c>
      <c r="J5911" s="152">
        <v>80.621173487888598</v>
      </c>
      <c r="K5911" s="152">
        <v>83.023514160840406</v>
      </c>
      <c r="L5911" s="152">
        <v>85.638321765832799</v>
      </c>
      <c r="M5911" s="152">
        <v>88.580895248582294</v>
      </c>
      <c r="N5911" s="152">
        <v>91.6443319991332</v>
      </c>
      <c r="O5911" s="152">
        <v>97.834542711510394</v>
      </c>
      <c r="P5911" s="152">
        <v>102.269656606803</v>
      </c>
      <c r="Q5911" s="152">
        <v>105.895931003436</v>
      </c>
      <c r="R5911" s="152">
        <v>109.428684056356</v>
      </c>
      <c r="S5911" s="152">
        <v>112.572125633962</v>
      </c>
      <c r="T5911" s="152">
        <v>115.782956744098</v>
      </c>
      <c r="U5911" s="152">
        <v>119.253459990883</v>
      </c>
      <c r="V5911" s="152">
        <v>122.177088023876</v>
      </c>
      <c r="W5911" s="152">
        <v>125.306783479214</v>
      </c>
      <c r="X5911" s="152">
        <v>128.860825612394</v>
      </c>
      <c r="Y5911" s="152">
        <v>131.790244658723</v>
      </c>
      <c r="Z5911" s="152">
        <v>134.325478953946</v>
      </c>
      <c r="AA5911" s="152">
        <v>136.928482858981</v>
      </c>
      <c r="AB5911" s="152">
        <v>140.573885298265</v>
      </c>
      <c r="AC5911" s="152">
        <v>143.41791216543001</v>
      </c>
      <c r="AD5911" s="152">
        <v>145.748443938609</v>
      </c>
      <c r="AE5911" s="152">
        <v>147.87990139058499</v>
      </c>
      <c r="AF5911" s="152">
        <v>150.01175362379999</v>
      </c>
      <c r="AG5911" s="152">
        <v>151.601846641685</v>
      </c>
      <c r="AH5911" s="152">
        <v>150.15434229210999</v>
      </c>
      <c r="AI5911" s="152">
        <v>146.887338861464</v>
      </c>
      <c r="AJ5911" s="152">
        <v>143.60854385226901</v>
      </c>
      <c r="AK5911" s="152">
        <v>139.60991046262399</v>
      </c>
    </row>
    <row r="5912" spans="1:37" hidden="1" x14ac:dyDescent="0.3">
      <c r="A5912" s="151" t="str">
        <f t="shared" si="141"/>
        <v>SDGbaseWaS_2BF_v6_3QVAXamine</v>
      </c>
      <c r="B5912" s="151" t="s">
        <v>220</v>
      </c>
      <c r="C5912" s="151" t="s">
        <v>305</v>
      </c>
      <c r="D5912" s="151" t="s">
        <v>211</v>
      </c>
      <c r="E5912" s="152" t="s">
        <v>23</v>
      </c>
      <c r="F5912" s="152">
        <v>57.005130412218101</v>
      </c>
      <c r="G5912" s="152">
        <v>52.938237796433903</v>
      </c>
      <c r="H5912" s="152">
        <v>54.8534357227608</v>
      </c>
      <c r="I5912" s="152">
        <v>56.885178161984598</v>
      </c>
      <c r="J5912" s="152">
        <v>58.538135786218298</v>
      </c>
      <c r="K5912" s="152">
        <v>60.157077643141797</v>
      </c>
      <c r="L5912" s="152">
        <v>61.953270639713097</v>
      </c>
      <c r="M5912" s="152">
        <v>63.901654080890999</v>
      </c>
      <c r="N5912" s="152">
        <v>65.829657515866202</v>
      </c>
      <c r="O5912" s="152">
        <v>68.734696073472307</v>
      </c>
      <c r="P5912" s="152">
        <v>70.957648056504794</v>
      </c>
      <c r="Q5912" s="152">
        <v>72.940401357976597</v>
      </c>
      <c r="R5912" s="152">
        <v>74.549164486218899</v>
      </c>
      <c r="S5912" s="152">
        <v>76.399359363711</v>
      </c>
      <c r="T5912" s="152">
        <v>78.402258369858401</v>
      </c>
      <c r="U5912" s="152">
        <v>80.627903942227704</v>
      </c>
      <c r="V5912" s="152">
        <v>82.659789204683094</v>
      </c>
      <c r="W5912" s="152">
        <v>84.970712945363303</v>
      </c>
      <c r="X5912" s="152">
        <v>87.797360132008293</v>
      </c>
      <c r="Y5912" s="152">
        <v>90.332480924826996</v>
      </c>
      <c r="Z5912" s="152">
        <v>92.869963647594602</v>
      </c>
      <c r="AA5912" s="152">
        <v>95.498493980976406</v>
      </c>
      <c r="AB5912" s="152">
        <v>98.318134947124307</v>
      </c>
      <c r="AC5912" s="152">
        <v>100.629281800554</v>
      </c>
      <c r="AD5912" s="152">
        <v>102.798537345767</v>
      </c>
      <c r="AE5912" s="152">
        <v>104.99396383226799</v>
      </c>
      <c r="AF5912" s="152">
        <v>107.402625644799</v>
      </c>
      <c r="AG5912" s="152">
        <v>109.967309492825</v>
      </c>
      <c r="AH5912" s="152">
        <v>109.551864874594</v>
      </c>
      <c r="AI5912" s="152">
        <v>108.41009192367601</v>
      </c>
      <c r="AJ5912" s="152">
        <v>107.534744316426</v>
      </c>
      <c r="AK5912" s="152">
        <v>106.49894902326101</v>
      </c>
    </row>
    <row r="5913" spans="1:37" hidden="1" x14ac:dyDescent="0.3">
      <c r="A5913" s="151" t="str">
        <f t="shared" si="141"/>
        <v>SDGbaseWaS_2BF_v6_3QVAXameat</v>
      </c>
      <c r="B5913" s="151" t="s">
        <v>220</v>
      </c>
      <c r="C5913" s="151" t="s">
        <v>305</v>
      </c>
      <c r="D5913" s="151" t="s">
        <v>211</v>
      </c>
      <c r="E5913" s="152" t="s">
        <v>24</v>
      </c>
      <c r="F5913" s="152">
        <v>14.298644361090499</v>
      </c>
      <c r="G5913" s="152">
        <v>14.319530203031499</v>
      </c>
      <c r="H5913" s="152">
        <v>14.6482182964606</v>
      </c>
      <c r="I5913" s="152">
        <v>14.762753676330901</v>
      </c>
      <c r="J5913" s="152">
        <v>14.984872648536401</v>
      </c>
      <c r="K5913" s="152">
        <v>15.253915665292</v>
      </c>
      <c r="L5913" s="152">
        <v>15.591330419662</v>
      </c>
      <c r="M5913" s="152">
        <v>15.9464295574834</v>
      </c>
      <c r="N5913" s="152">
        <v>16.321401890693899</v>
      </c>
      <c r="O5913" s="152">
        <v>16.834882593762401</v>
      </c>
      <c r="P5913" s="152">
        <v>17.321578088505301</v>
      </c>
      <c r="Q5913" s="152">
        <v>17.751751890142099</v>
      </c>
      <c r="R5913" s="152">
        <v>18.4365555015161</v>
      </c>
      <c r="S5913" s="152">
        <v>18.971972858911101</v>
      </c>
      <c r="T5913" s="152">
        <v>19.520565486275999</v>
      </c>
      <c r="U5913" s="152">
        <v>20.124797953861901</v>
      </c>
      <c r="V5913" s="152">
        <v>20.642585850768398</v>
      </c>
      <c r="W5913" s="152">
        <v>21.171206877905899</v>
      </c>
      <c r="X5913" s="152">
        <v>21.7218348821403</v>
      </c>
      <c r="Y5913" s="152">
        <v>22.205240605788202</v>
      </c>
      <c r="Z5913" s="152">
        <v>22.6796867162765</v>
      </c>
      <c r="AA5913" s="152">
        <v>23.160537672890001</v>
      </c>
      <c r="AB5913" s="152">
        <v>23.734010915223699</v>
      </c>
      <c r="AC5913" s="152">
        <v>24.239684069422999</v>
      </c>
      <c r="AD5913" s="152">
        <v>24.730327359416499</v>
      </c>
      <c r="AE5913" s="152">
        <v>25.2313136868</v>
      </c>
      <c r="AF5913" s="152">
        <v>25.752723351668301</v>
      </c>
      <c r="AG5913" s="152">
        <v>26.251001377979801</v>
      </c>
      <c r="AH5913" s="152">
        <v>26.012357790666702</v>
      </c>
      <c r="AI5913" s="152">
        <v>25.7866670760373</v>
      </c>
      <c r="AJ5913" s="152">
        <v>25.624663325760601</v>
      </c>
      <c r="AK5913" s="152">
        <v>25.4404170879601</v>
      </c>
    </row>
    <row r="5914" spans="1:37" hidden="1" x14ac:dyDescent="0.3">
      <c r="A5914" s="151" t="str">
        <f t="shared" ref="A5914:A5977" si="142">_xlfn.CONCAT(C5914,D5914,E5914)</f>
        <v>SDGbaseWaS_2BF_v6_3QVAXapfis</v>
      </c>
      <c r="B5914" s="151" t="s">
        <v>220</v>
      </c>
      <c r="C5914" s="151" t="s">
        <v>305</v>
      </c>
      <c r="D5914" s="151" t="s">
        <v>211</v>
      </c>
      <c r="E5914" s="152" t="s">
        <v>25</v>
      </c>
      <c r="F5914" s="152">
        <v>6.3223518718131899</v>
      </c>
      <c r="G5914" s="152">
        <v>6.2408728086296597</v>
      </c>
      <c r="H5914" s="152">
        <v>6.4451245653878697</v>
      </c>
      <c r="I5914" s="152">
        <v>6.4929454828640196</v>
      </c>
      <c r="J5914" s="152">
        <v>6.6341478797039901</v>
      </c>
      <c r="K5914" s="152">
        <v>6.7746655228386796</v>
      </c>
      <c r="L5914" s="152">
        <v>6.9330213286440801</v>
      </c>
      <c r="M5914" s="152">
        <v>7.0956064630700597</v>
      </c>
      <c r="N5914" s="152">
        <v>7.2697614719897699</v>
      </c>
      <c r="O5914" s="152">
        <v>7.6202067164107898</v>
      </c>
      <c r="P5914" s="152">
        <v>7.8638146715254997</v>
      </c>
      <c r="Q5914" s="152">
        <v>8.0598680387606105</v>
      </c>
      <c r="R5914" s="152">
        <v>8.3788580538456792</v>
      </c>
      <c r="S5914" s="152">
        <v>8.61354666568214</v>
      </c>
      <c r="T5914" s="152">
        <v>8.8573392051090494</v>
      </c>
      <c r="U5914" s="152">
        <v>9.1308727284159197</v>
      </c>
      <c r="V5914" s="152">
        <v>9.3598924452338998</v>
      </c>
      <c r="W5914" s="152">
        <v>9.61030923612946</v>
      </c>
      <c r="X5914" s="152">
        <v>9.8818348366000208</v>
      </c>
      <c r="Y5914" s="152">
        <v>10.121722193406001</v>
      </c>
      <c r="Z5914" s="152">
        <v>10.3547203710758</v>
      </c>
      <c r="AA5914" s="152">
        <v>10.6053157110894</v>
      </c>
      <c r="AB5914" s="152">
        <v>10.9525928487271</v>
      </c>
      <c r="AC5914" s="152">
        <v>11.2479638468582</v>
      </c>
      <c r="AD5914" s="152">
        <v>11.5099411566945</v>
      </c>
      <c r="AE5914" s="152">
        <v>11.763667937481699</v>
      </c>
      <c r="AF5914" s="152">
        <v>12.025205949773</v>
      </c>
      <c r="AG5914" s="152">
        <v>12.279870596680601</v>
      </c>
      <c r="AH5914" s="152">
        <v>12.240268082631401</v>
      </c>
      <c r="AI5914" s="152">
        <v>12.146939595946099</v>
      </c>
      <c r="AJ5914" s="152">
        <v>12.062643721748399</v>
      </c>
      <c r="AK5914" s="152">
        <v>11.9558293862233</v>
      </c>
    </row>
    <row r="5915" spans="1:37" hidden="1" x14ac:dyDescent="0.3">
      <c r="A5915" s="151" t="str">
        <f t="shared" si="142"/>
        <v>SDGbaseWaS_2BF_v6_3QVAXavege</v>
      </c>
      <c r="B5915" s="151" t="s">
        <v>220</v>
      </c>
      <c r="C5915" s="151" t="s">
        <v>305</v>
      </c>
      <c r="D5915" s="151" t="s">
        <v>211</v>
      </c>
      <c r="E5915" s="152" t="s">
        <v>26</v>
      </c>
      <c r="F5915" s="152">
        <v>10.973283463865499</v>
      </c>
      <c r="G5915" s="152">
        <v>10.632307867436699</v>
      </c>
      <c r="H5915" s="152">
        <v>11.006515589449901</v>
      </c>
      <c r="I5915" s="152">
        <v>11.032365968951099</v>
      </c>
      <c r="J5915" s="152">
        <v>11.3284501104126</v>
      </c>
      <c r="K5915" s="152">
        <v>11.601456883897001</v>
      </c>
      <c r="L5915" s="152">
        <v>11.8917735468599</v>
      </c>
      <c r="M5915" s="152">
        <v>12.185858361421401</v>
      </c>
      <c r="N5915" s="152">
        <v>12.5054002395557</v>
      </c>
      <c r="O5915" s="152">
        <v>13.2090967189965</v>
      </c>
      <c r="P5915" s="152">
        <v>13.654041675432399</v>
      </c>
      <c r="Q5915" s="152">
        <v>14.0070673470541</v>
      </c>
      <c r="R5915" s="152">
        <v>14.6407452664782</v>
      </c>
      <c r="S5915" s="152">
        <v>15.055913543641299</v>
      </c>
      <c r="T5915" s="152">
        <v>15.495599118222</v>
      </c>
      <c r="U5915" s="152">
        <v>15.9847252514665</v>
      </c>
      <c r="V5915" s="152">
        <v>16.403467990602401</v>
      </c>
      <c r="W5915" s="152">
        <v>16.850414923601701</v>
      </c>
      <c r="X5915" s="152">
        <v>17.3499270285755</v>
      </c>
      <c r="Y5915" s="152">
        <v>17.789404005267102</v>
      </c>
      <c r="Z5915" s="152">
        <v>18.217517236425198</v>
      </c>
      <c r="AA5915" s="152">
        <v>18.676120137555699</v>
      </c>
      <c r="AB5915" s="152">
        <v>19.350518170791101</v>
      </c>
      <c r="AC5915" s="152">
        <v>19.900473236366398</v>
      </c>
      <c r="AD5915" s="152">
        <v>20.380448291530701</v>
      </c>
      <c r="AE5915" s="152">
        <v>20.848742960871402</v>
      </c>
      <c r="AF5915" s="152">
        <v>21.328025700407998</v>
      </c>
      <c r="AG5915" s="152">
        <v>21.765742684714901</v>
      </c>
      <c r="AH5915" s="152">
        <v>21.806687366197298</v>
      </c>
      <c r="AI5915" s="152">
        <v>21.693923338309599</v>
      </c>
      <c r="AJ5915" s="152">
        <v>21.547067900121998</v>
      </c>
      <c r="AK5915" s="152">
        <v>21.3463582965013</v>
      </c>
    </row>
    <row r="5916" spans="1:37" hidden="1" x14ac:dyDescent="0.3">
      <c r="A5916" s="151" t="str">
        <f t="shared" si="142"/>
        <v>SDGbaseWaS_2BF_v6_3QVAXafats</v>
      </c>
      <c r="B5916" s="151" t="s">
        <v>220</v>
      </c>
      <c r="C5916" s="151" t="s">
        <v>305</v>
      </c>
      <c r="D5916" s="151" t="s">
        <v>211</v>
      </c>
      <c r="E5916" s="152" t="s">
        <v>27</v>
      </c>
      <c r="F5916" s="152">
        <v>3.4845797675243699</v>
      </c>
      <c r="G5916" s="152">
        <v>3.5582309556301199</v>
      </c>
      <c r="H5916" s="152">
        <v>3.6999345346764598</v>
      </c>
      <c r="I5916" s="152">
        <v>3.75474641242837</v>
      </c>
      <c r="J5916" s="152">
        <v>3.8406503688345999</v>
      </c>
      <c r="K5916" s="152">
        <v>3.9331635964306901</v>
      </c>
      <c r="L5916" s="152">
        <v>4.0388237093096304</v>
      </c>
      <c r="M5916" s="152">
        <v>4.1470227892813503</v>
      </c>
      <c r="N5916" s="152">
        <v>4.2595361421064597</v>
      </c>
      <c r="O5916" s="152">
        <v>4.4873991695662401</v>
      </c>
      <c r="P5916" s="152">
        <v>4.6865357361735898</v>
      </c>
      <c r="Q5916" s="152">
        <v>4.84593577202204</v>
      </c>
      <c r="R5916" s="152">
        <v>5.0389381000399904</v>
      </c>
      <c r="S5916" s="152">
        <v>5.1760859299584698</v>
      </c>
      <c r="T5916" s="152">
        <v>5.3089602842972798</v>
      </c>
      <c r="U5916" s="152">
        <v>5.4539508757052104</v>
      </c>
      <c r="V5916" s="152">
        <v>5.5644008237861202</v>
      </c>
      <c r="W5916" s="152">
        <v>5.6747332451446297</v>
      </c>
      <c r="X5916" s="152">
        <v>5.7998050578985803</v>
      </c>
      <c r="Y5916" s="152">
        <v>5.9081361916671602</v>
      </c>
      <c r="Z5916" s="152">
        <v>6.0113323937369598</v>
      </c>
      <c r="AA5916" s="152">
        <v>6.1196213879805796</v>
      </c>
      <c r="AB5916" s="152">
        <v>6.2800833213507303</v>
      </c>
      <c r="AC5916" s="152">
        <v>6.4188927361040502</v>
      </c>
      <c r="AD5916" s="152">
        <v>6.5398785863018301</v>
      </c>
      <c r="AE5916" s="152">
        <v>6.6471186358644099</v>
      </c>
      <c r="AF5916" s="152">
        <v>6.74520675560189</v>
      </c>
      <c r="AG5916" s="152">
        <v>6.83384059775421</v>
      </c>
      <c r="AH5916" s="152">
        <v>6.7489418178670801</v>
      </c>
      <c r="AI5916" s="152">
        <v>6.63722863122074</v>
      </c>
      <c r="AJ5916" s="152">
        <v>6.5350988835114698</v>
      </c>
      <c r="AK5916" s="152">
        <v>6.4265454717649604</v>
      </c>
    </row>
    <row r="5917" spans="1:37" hidden="1" x14ac:dyDescent="0.3">
      <c r="A5917" s="151" t="str">
        <f t="shared" si="142"/>
        <v>SDGbaseWaS_2BF_v6_3QVAXadair</v>
      </c>
      <c r="B5917" s="151" t="s">
        <v>220</v>
      </c>
      <c r="C5917" s="151" t="s">
        <v>305</v>
      </c>
      <c r="D5917" s="151" t="s">
        <v>211</v>
      </c>
      <c r="E5917" s="152" t="s">
        <v>28</v>
      </c>
      <c r="F5917" s="152">
        <v>10.5583071480065</v>
      </c>
      <c r="G5917" s="152">
        <v>10.3281004214764</v>
      </c>
      <c r="H5917" s="152">
        <v>10.5800067452258</v>
      </c>
      <c r="I5917" s="152">
        <v>10.566656692593799</v>
      </c>
      <c r="J5917" s="152">
        <v>10.810004887797501</v>
      </c>
      <c r="K5917" s="152">
        <v>11.044250947309299</v>
      </c>
      <c r="L5917" s="152">
        <v>11.3011713142874</v>
      </c>
      <c r="M5917" s="152">
        <v>11.558496207397701</v>
      </c>
      <c r="N5917" s="152">
        <v>11.837302768117601</v>
      </c>
      <c r="O5917" s="152">
        <v>12.388174423421299</v>
      </c>
      <c r="P5917" s="152">
        <v>12.7521933276265</v>
      </c>
      <c r="Q5917" s="152">
        <v>13.038930796119301</v>
      </c>
      <c r="R5917" s="152">
        <v>13.601824697283</v>
      </c>
      <c r="S5917" s="152">
        <v>13.955231673365301</v>
      </c>
      <c r="T5917" s="152">
        <v>14.3278937970901</v>
      </c>
      <c r="U5917" s="152">
        <v>14.7459886642387</v>
      </c>
      <c r="V5917" s="152">
        <v>15.114338838468299</v>
      </c>
      <c r="W5917" s="152">
        <v>15.5145586744434</v>
      </c>
      <c r="X5917" s="152">
        <v>15.9571228012832</v>
      </c>
      <c r="Y5917" s="152">
        <v>16.352977283028199</v>
      </c>
      <c r="Z5917" s="152">
        <v>16.740434953420301</v>
      </c>
      <c r="AA5917" s="152">
        <v>17.1388011878539</v>
      </c>
      <c r="AB5917" s="152">
        <v>17.692728085370799</v>
      </c>
      <c r="AC5917" s="152">
        <v>18.147500582193199</v>
      </c>
      <c r="AD5917" s="152">
        <v>18.5507902736598</v>
      </c>
      <c r="AE5917" s="152">
        <v>18.9485234608937</v>
      </c>
      <c r="AF5917" s="152">
        <v>19.3636357678979</v>
      </c>
      <c r="AG5917" s="152">
        <v>19.733703686261101</v>
      </c>
      <c r="AH5917" s="152">
        <v>19.718991401257501</v>
      </c>
      <c r="AI5917" s="152">
        <v>19.6395999300806</v>
      </c>
      <c r="AJ5917" s="152">
        <v>19.539966312557699</v>
      </c>
      <c r="AK5917" s="152">
        <v>19.397354952991702</v>
      </c>
    </row>
    <row r="5918" spans="1:37" hidden="1" x14ac:dyDescent="0.3">
      <c r="A5918" s="151" t="str">
        <f t="shared" si="142"/>
        <v>SDGbaseWaS_2BF_v6_3QVAXagrai</v>
      </c>
      <c r="B5918" s="151" t="s">
        <v>220</v>
      </c>
      <c r="C5918" s="151" t="s">
        <v>305</v>
      </c>
      <c r="D5918" s="151" t="s">
        <v>211</v>
      </c>
      <c r="E5918" s="152" t="s">
        <v>29</v>
      </c>
      <c r="F5918" s="152">
        <v>8.5642621157198207</v>
      </c>
      <c r="G5918" s="152">
        <v>8.4025900585302207</v>
      </c>
      <c r="H5918" s="152">
        <v>8.5281647678346797</v>
      </c>
      <c r="I5918" s="152">
        <v>8.6565617121409595</v>
      </c>
      <c r="J5918" s="152">
        <v>8.8000058928332408</v>
      </c>
      <c r="K5918" s="152">
        <v>8.89253256014036</v>
      </c>
      <c r="L5918" s="152">
        <v>8.9831969772588707</v>
      </c>
      <c r="M5918" s="152">
        <v>9.0508977711441307</v>
      </c>
      <c r="N5918" s="152">
        <v>9.1342144943968009</v>
      </c>
      <c r="O5918" s="152">
        <v>9.3368103325952791</v>
      </c>
      <c r="P5918" s="152">
        <v>9.4399627818911007</v>
      </c>
      <c r="Q5918" s="152">
        <v>9.5056916638027698</v>
      </c>
      <c r="R5918" s="152">
        <v>9.6721211200502797</v>
      </c>
      <c r="S5918" s="152">
        <v>9.7308636955511005</v>
      </c>
      <c r="T5918" s="152">
        <v>9.79011877434532</v>
      </c>
      <c r="U5918" s="152">
        <v>9.8696614986277407</v>
      </c>
      <c r="V5918" s="152">
        <v>9.9068827989386907</v>
      </c>
      <c r="W5918" s="152">
        <v>9.9341932888865898</v>
      </c>
      <c r="X5918" s="152">
        <v>9.9773713485473206</v>
      </c>
      <c r="Y5918" s="152">
        <v>10.026954548525399</v>
      </c>
      <c r="Z5918" s="152">
        <v>10.0782474094725</v>
      </c>
      <c r="AA5918" s="152">
        <v>10.1383398354421</v>
      </c>
      <c r="AB5918" s="152">
        <v>10.2534767741355</v>
      </c>
      <c r="AC5918" s="152">
        <v>10.334696478200801</v>
      </c>
      <c r="AD5918" s="152">
        <v>10.4066824151353</v>
      </c>
      <c r="AE5918" s="152">
        <v>10.478104486500801</v>
      </c>
      <c r="AF5918" s="152">
        <v>10.5406485208356</v>
      </c>
      <c r="AG5918" s="152">
        <v>10.5513752433578</v>
      </c>
      <c r="AH5918" s="152">
        <v>10.457238569599401</v>
      </c>
      <c r="AI5918" s="152">
        <v>10.3818499076949</v>
      </c>
      <c r="AJ5918" s="152">
        <v>10.327679182367399</v>
      </c>
      <c r="AK5918" s="152">
        <v>10.2577583688788</v>
      </c>
    </row>
    <row r="5919" spans="1:37" hidden="1" x14ac:dyDescent="0.3">
      <c r="A5919" s="151" t="str">
        <f t="shared" si="142"/>
        <v>SDGbaseWaS_2BF_v6_3QVAXastar</v>
      </c>
      <c r="B5919" s="151" t="s">
        <v>220</v>
      </c>
      <c r="C5919" s="151" t="s">
        <v>305</v>
      </c>
      <c r="D5919" s="151" t="s">
        <v>211</v>
      </c>
      <c r="E5919" s="152" t="s">
        <v>30</v>
      </c>
      <c r="F5919" s="152">
        <v>7.2534655204628002</v>
      </c>
      <c r="G5919" s="152">
        <v>7.1616283000446801</v>
      </c>
      <c r="H5919" s="152">
        <v>7.32499113132556</v>
      </c>
      <c r="I5919" s="152">
        <v>7.4418740163713002</v>
      </c>
      <c r="J5919" s="152">
        <v>7.5739775227950501</v>
      </c>
      <c r="K5919" s="152">
        <v>7.6700803349400601</v>
      </c>
      <c r="L5919" s="152">
        <v>7.76474487404119</v>
      </c>
      <c r="M5919" s="152">
        <v>7.8492217302624399</v>
      </c>
      <c r="N5919" s="152">
        <v>7.94219922974521</v>
      </c>
      <c r="O5919" s="152">
        <v>8.1223721937276601</v>
      </c>
      <c r="P5919" s="152">
        <v>8.2295473649161401</v>
      </c>
      <c r="Q5919" s="152">
        <v>8.3063820414424896</v>
      </c>
      <c r="R5919" s="152">
        <v>8.4349030893083992</v>
      </c>
      <c r="S5919" s="152">
        <v>8.4886224938205306</v>
      </c>
      <c r="T5919" s="152">
        <v>8.5364799233442703</v>
      </c>
      <c r="U5919" s="152">
        <v>8.5983605834219503</v>
      </c>
      <c r="V5919" s="152">
        <v>8.6233106304267597</v>
      </c>
      <c r="W5919" s="152">
        <v>8.6370807022103797</v>
      </c>
      <c r="X5919" s="152">
        <v>8.6627207562014892</v>
      </c>
      <c r="Y5919" s="152">
        <v>8.6845476905562808</v>
      </c>
      <c r="Z5919" s="152">
        <v>8.7003649612231406</v>
      </c>
      <c r="AA5919" s="152">
        <v>8.7190695686261801</v>
      </c>
      <c r="AB5919" s="152">
        <v>8.7852883934877699</v>
      </c>
      <c r="AC5919" s="152">
        <v>8.8232517687541403</v>
      </c>
      <c r="AD5919" s="152">
        <v>8.84922868312667</v>
      </c>
      <c r="AE5919" s="152">
        <v>8.8751707723396507</v>
      </c>
      <c r="AF5919" s="152">
        <v>8.8955129615403905</v>
      </c>
      <c r="AG5919" s="152">
        <v>8.7344248170180201</v>
      </c>
      <c r="AH5919" s="152">
        <v>8.4830297261843999</v>
      </c>
      <c r="AI5919" s="152">
        <v>8.2173455542172995</v>
      </c>
      <c r="AJ5919" s="152">
        <v>7.9654943745278199</v>
      </c>
      <c r="AK5919" s="152">
        <v>7.7107440235325599</v>
      </c>
    </row>
    <row r="5920" spans="1:37" hidden="1" x14ac:dyDescent="0.3">
      <c r="A5920" s="151" t="str">
        <f t="shared" si="142"/>
        <v>SDGbaseWaS_2BF_v6_3QVAXafeed</v>
      </c>
      <c r="B5920" s="151" t="s">
        <v>220</v>
      </c>
      <c r="C5920" s="151" t="s">
        <v>305</v>
      </c>
      <c r="D5920" s="151" t="s">
        <v>211</v>
      </c>
      <c r="E5920" s="152" t="s">
        <v>31</v>
      </c>
      <c r="F5920" s="152">
        <v>6.5455554813719203</v>
      </c>
      <c r="G5920" s="152">
        <v>6.5142344298274697</v>
      </c>
      <c r="H5920" s="152">
        <v>6.6407058617003196</v>
      </c>
      <c r="I5920" s="152">
        <v>6.5902016824065397</v>
      </c>
      <c r="J5920" s="152">
        <v>6.67064881473007</v>
      </c>
      <c r="K5920" s="152">
        <v>6.8063715542637198</v>
      </c>
      <c r="L5920" s="152">
        <v>6.9845152876746202</v>
      </c>
      <c r="M5920" s="152">
        <v>7.17323369045058</v>
      </c>
      <c r="N5920" s="152">
        <v>7.3799855203923697</v>
      </c>
      <c r="O5920" s="152">
        <v>7.6751381546389004</v>
      </c>
      <c r="P5920" s="152">
        <v>7.9584186066431402</v>
      </c>
      <c r="Q5920" s="152">
        <v>8.2158234669107202</v>
      </c>
      <c r="R5920" s="152">
        <v>8.6298744236893494</v>
      </c>
      <c r="S5920" s="152">
        <v>8.9664118589793702</v>
      </c>
      <c r="T5920" s="152">
        <v>9.2944785351711108</v>
      </c>
      <c r="U5920" s="152">
        <v>9.6636988511084194</v>
      </c>
      <c r="V5920" s="152">
        <v>10.0014134535165</v>
      </c>
      <c r="W5920" s="152">
        <v>10.355896000020101</v>
      </c>
      <c r="X5920" s="152">
        <v>10.7357563090198</v>
      </c>
      <c r="Y5920" s="152">
        <v>11.097307699606599</v>
      </c>
      <c r="Z5920" s="152">
        <v>11.469934343936099</v>
      </c>
      <c r="AA5920" s="152">
        <v>11.849160510039299</v>
      </c>
      <c r="AB5920" s="152">
        <v>12.293223668477699</v>
      </c>
      <c r="AC5920" s="152">
        <v>12.709255409965699</v>
      </c>
      <c r="AD5920" s="152">
        <v>13.111324975265401</v>
      </c>
      <c r="AE5920" s="152">
        <v>13.5064225765763</v>
      </c>
      <c r="AF5920" s="152">
        <v>13.909956722739601</v>
      </c>
      <c r="AG5920" s="152">
        <v>14.309926320448501</v>
      </c>
      <c r="AH5920" s="152">
        <v>14.2488830227311</v>
      </c>
      <c r="AI5920" s="152">
        <v>14.160978187672701</v>
      </c>
      <c r="AJ5920" s="152">
        <v>14.0939342947232</v>
      </c>
      <c r="AK5920" s="152">
        <v>14.004158031816401</v>
      </c>
    </row>
    <row r="5921" spans="1:37" hidden="1" x14ac:dyDescent="0.3">
      <c r="A5921" s="151" t="str">
        <f t="shared" si="142"/>
        <v>SDGbaseWaS_2BF_v6_3QVAXabake</v>
      </c>
      <c r="B5921" s="151" t="s">
        <v>220</v>
      </c>
      <c r="C5921" s="151" t="s">
        <v>305</v>
      </c>
      <c r="D5921" s="151" t="s">
        <v>211</v>
      </c>
      <c r="E5921" s="152" t="s">
        <v>32</v>
      </c>
      <c r="F5921" s="152">
        <v>22.283856021251001</v>
      </c>
      <c r="G5921" s="152">
        <v>21.347593412696</v>
      </c>
      <c r="H5921" s="152">
        <v>21.7778041103902</v>
      </c>
      <c r="I5921" s="152">
        <v>22.0742578653057</v>
      </c>
      <c r="J5921" s="152">
        <v>22.574148636068699</v>
      </c>
      <c r="K5921" s="152">
        <v>22.9962351544984</v>
      </c>
      <c r="L5921" s="152">
        <v>23.435094871355499</v>
      </c>
      <c r="M5921" s="152">
        <v>23.850452336599499</v>
      </c>
      <c r="N5921" s="152">
        <v>24.2936154624572</v>
      </c>
      <c r="O5921" s="152">
        <v>24.981131657545099</v>
      </c>
      <c r="P5921" s="152">
        <v>25.5058292802428</v>
      </c>
      <c r="Q5921" s="152">
        <v>25.951652753163401</v>
      </c>
      <c r="R5921" s="152">
        <v>26.843218789494301</v>
      </c>
      <c r="S5921" s="152">
        <v>27.350775709022699</v>
      </c>
      <c r="T5921" s="152">
        <v>27.8760486719938</v>
      </c>
      <c r="U5921" s="152">
        <v>28.4588776434755</v>
      </c>
      <c r="V5921" s="152">
        <v>28.9663849798036</v>
      </c>
      <c r="W5921" s="152">
        <v>29.520841095796801</v>
      </c>
      <c r="X5921" s="152">
        <v>30.1269490426494</v>
      </c>
      <c r="Y5921" s="152">
        <v>30.6685263415965</v>
      </c>
      <c r="Z5921" s="152">
        <v>31.198427027094699</v>
      </c>
      <c r="AA5921" s="152">
        <v>31.723841545947799</v>
      </c>
      <c r="AB5921" s="152">
        <v>32.4155550968554</v>
      </c>
      <c r="AC5921" s="152">
        <v>33.000056788835899</v>
      </c>
      <c r="AD5921" s="152">
        <v>33.546426733955698</v>
      </c>
      <c r="AE5921" s="152">
        <v>34.103728380286803</v>
      </c>
      <c r="AF5921" s="152">
        <v>34.678516876363197</v>
      </c>
      <c r="AG5921" s="152">
        <v>35.109588929658401</v>
      </c>
      <c r="AH5921" s="152">
        <v>34.997333596503204</v>
      </c>
      <c r="AI5921" s="152">
        <v>34.885112274793002</v>
      </c>
      <c r="AJ5921" s="152">
        <v>34.783019851717697</v>
      </c>
      <c r="AK5921" s="152">
        <v>34.612751453608396</v>
      </c>
    </row>
    <row r="5922" spans="1:37" hidden="1" x14ac:dyDescent="0.3">
      <c r="A5922" s="151" t="str">
        <f t="shared" si="142"/>
        <v>SDGbaseWaS_2BF_v6_3QVAXasuga</v>
      </c>
      <c r="B5922" s="151" t="s">
        <v>220</v>
      </c>
      <c r="C5922" s="151" t="s">
        <v>305</v>
      </c>
      <c r="D5922" s="151" t="s">
        <v>211</v>
      </c>
      <c r="E5922" s="152" t="s">
        <v>33</v>
      </c>
      <c r="F5922" s="152">
        <v>8.5226770749711793</v>
      </c>
      <c r="G5922" s="152">
        <v>8.2920055170650304</v>
      </c>
      <c r="H5922" s="152">
        <v>8.4747706347145098</v>
      </c>
      <c r="I5922" s="152">
        <v>8.5943275909850207</v>
      </c>
      <c r="J5922" s="152">
        <v>8.7867411634608406</v>
      </c>
      <c r="K5922" s="152">
        <v>8.93445265500198</v>
      </c>
      <c r="L5922" s="152">
        <v>9.0804389737053199</v>
      </c>
      <c r="M5922" s="152">
        <v>9.1992987007290896</v>
      </c>
      <c r="N5922" s="152">
        <v>9.3182375364640695</v>
      </c>
      <c r="O5922" s="152">
        <v>9.6438973342915695</v>
      </c>
      <c r="P5922" s="152">
        <v>9.7968306840475101</v>
      </c>
      <c r="Q5922" s="152">
        <v>9.8913154876835705</v>
      </c>
      <c r="R5922" s="152">
        <v>10.147901126069399</v>
      </c>
      <c r="S5922" s="152">
        <v>10.284118702782999</v>
      </c>
      <c r="T5922" s="152">
        <v>10.422012064875601</v>
      </c>
      <c r="U5922" s="152">
        <v>10.5665478830915</v>
      </c>
      <c r="V5922" s="152">
        <v>10.663733903496199</v>
      </c>
      <c r="W5922" s="152">
        <v>10.781679478008201</v>
      </c>
      <c r="X5922" s="152">
        <v>10.9316310770533</v>
      </c>
      <c r="Y5922" s="152">
        <v>11.049734829713</v>
      </c>
      <c r="Z5922" s="152">
        <v>11.162043966405401</v>
      </c>
      <c r="AA5922" s="152">
        <v>11.2871997182739</v>
      </c>
      <c r="AB5922" s="152">
        <v>11.4851945499208</v>
      </c>
      <c r="AC5922" s="152">
        <v>11.623559937321801</v>
      </c>
      <c r="AD5922" s="152">
        <v>11.738526723568601</v>
      </c>
      <c r="AE5922" s="152">
        <v>11.8514795940252</v>
      </c>
      <c r="AF5922" s="152">
        <v>11.975499017235601</v>
      </c>
      <c r="AG5922" s="152">
        <v>12.1159925303172</v>
      </c>
      <c r="AH5922" s="152">
        <v>12.107347973271599</v>
      </c>
      <c r="AI5922" s="152">
        <v>12.080039896024299</v>
      </c>
      <c r="AJ5922" s="152">
        <v>12.0731546265991</v>
      </c>
      <c r="AK5922" s="152">
        <v>12.046345915714401</v>
      </c>
    </row>
    <row r="5923" spans="1:37" hidden="1" x14ac:dyDescent="0.3">
      <c r="A5923" s="151" t="str">
        <f t="shared" si="142"/>
        <v>SDGbaseWaS_2BF_v6_3QVAXaconf</v>
      </c>
      <c r="B5923" s="151" t="s">
        <v>220</v>
      </c>
      <c r="C5923" s="151" t="s">
        <v>305</v>
      </c>
      <c r="D5923" s="151" t="s">
        <v>211</v>
      </c>
      <c r="E5923" s="152" t="s">
        <v>34</v>
      </c>
      <c r="F5923" s="152">
        <v>2.4874381194491502</v>
      </c>
      <c r="G5923" s="152">
        <v>2.3972115813986901</v>
      </c>
      <c r="H5923" s="152">
        <v>2.4818587842855999</v>
      </c>
      <c r="I5923" s="152">
        <v>2.4447892129623101</v>
      </c>
      <c r="J5923" s="152">
        <v>2.5121182554966999</v>
      </c>
      <c r="K5923" s="152">
        <v>2.5793145033786899</v>
      </c>
      <c r="L5923" s="152">
        <v>2.6528947609438802</v>
      </c>
      <c r="M5923" s="152">
        <v>2.72801875571712</v>
      </c>
      <c r="N5923" s="152">
        <v>2.8114038244752302</v>
      </c>
      <c r="O5923" s="152">
        <v>2.9569329844712602</v>
      </c>
      <c r="P5923" s="152">
        <v>3.0686848884728501</v>
      </c>
      <c r="Q5923" s="152">
        <v>3.1728666040606499</v>
      </c>
      <c r="R5923" s="152">
        <v>3.3716659481805999</v>
      </c>
      <c r="S5923" s="152">
        <v>3.50376580766613</v>
      </c>
      <c r="T5923" s="152">
        <v>3.6441399602481201</v>
      </c>
      <c r="U5923" s="152">
        <v>3.7980258392224702</v>
      </c>
      <c r="V5923" s="152">
        <v>3.9361228897652198</v>
      </c>
      <c r="W5923" s="152">
        <v>4.0810077088040497</v>
      </c>
      <c r="X5923" s="152">
        <v>4.2340204131635302</v>
      </c>
      <c r="Y5923" s="152">
        <v>4.3794144389241101</v>
      </c>
      <c r="Z5923" s="152">
        <v>4.5322074335068496</v>
      </c>
      <c r="AA5923" s="152">
        <v>4.6916542079046302</v>
      </c>
      <c r="AB5923" s="152">
        <v>4.8965440064335697</v>
      </c>
      <c r="AC5923" s="152">
        <v>5.0788802621703697</v>
      </c>
      <c r="AD5923" s="152">
        <v>5.2450855006039401</v>
      </c>
      <c r="AE5923" s="152">
        <v>5.4102608098103397</v>
      </c>
      <c r="AF5923" s="152">
        <v>5.58172614669353</v>
      </c>
      <c r="AG5923" s="152">
        <v>5.7466324199898597</v>
      </c>
      <c r="AH5923" s="152">
        <v>5.7809751691258002</v>
      </c>
      <c r="AI5923" s="152">
        <v>5.7728595660047803</v>
      </c>
      <c r="AJ5923" s="152">
        <v>5.7491171616978498</v>
      </c>
      <c r="AK5923" s="152">
        <v>5.7105133660633403</v>
      </c>
    </row>
    <row r="5924" spans="1:37" hidden="1" x14ac:dyDescent="0.3">
      <c r="A5924" s="151" t="str">
        <f t="shared" si="142"/>
        <v>SDGbaseWaS_2BF_v6_3QVAXapast</v>
      </c>
      <c r="B5924" s="151" t="s">
        <v>220</v>
      </c>
      <c r="C5924" s="151" t="s">
        <v>305</v>
      </c>
      <c r="D5924" s="151" t="s">
        <v>211</v>
      </c>
      <c r="E5924" s="152" t="s">
        <v>35</v>
      </c>
      <c r="F5924" s="152">
        <v>0.64754535166901095</v>
      </c>
      <c r="G5924" s="152">
        <v>0.66073373741267905</v>
      </c>
      <c r="H5924" s="152">
        <v>0.68497966582677206</v>
      </c>
      <c r="I5924" s="152">
        <v>0.69300110225557499</v>
      </c>
      <c r="J5924" s="152">
        <v>0.70624373807145902</v>
      </c>
      <c r="K5924" s="152">
        <v>0.72294479650551902</v>
      </c>
      <c r="L5924" s="152">
        <v>0.74410827756228004</v>
      </c>
      <c r="M5924" s="152">
        <v>0.767205202305422</v>
      </c>
      <c r="N5924" s="152">
        <v>0.79176383957039698</v>
      </c>
      <c r="O5924" s="152">
        <v>0.82710935497211402</v>
      </c>
      <c r="P5924" s="152">
        <v>0.86105496085021205</v>
      </c>
      <c r="Q5924" s="152">
        <v>0.89127050359686499</v>
      </c>
      <c r="R5924" s="152">
        <v>0.93302200216502496</v>
      </c>
      <c r="S5924" s="152">
        <v>0.96848426934799203</v>
      </c>
      <c r="T5924" s="152">
        <v>1.00560434445561</v>
      </c>
      <c r="U5924" s="152">
        <v>1.0472964102706599</v>
      </c>
      <c r="V5924" s="152">
        <v>1.08401799680452</v>
      </c>
      <c r="W5924" s="152">
        <v>1.12208784227118</v>
      </c>
      <c r="X5924" s="152">
        <v>1.1625925248240201</v>
      </c>
      <c r="Y5924" s="152">
        <v>1.1987426300648401</v>
      </c>
      <c r="Z5924" s="152">
        <v>1.2332325528602199</v>
      </c>
      <c r="AA5924" s="152">
        <v>1.26765805789645</v>
      </c>
      <c r="AB5924" s="152">
        <v>1.30849856140328</v>
      </c>
      <c r="AC5924" s="152">
        <v>1.34583843010569</v>
      </c>
      <c r="AD5924" s="152">
        <v>1.3817453805150901</v>
      </c>
      <c r="AE5924" s="152">
        <v>1.4172048056303499</v>
      </c>
      <c r="AF5924" s="152">
        <v>1.45384607135156</v>
      </c>
      <c r="AG5924" s="152">
        <v>1.48869947639853</v>
      </c>
      <c r="AH5924" s="152">
        <v>1.4721581002994</v>
      </c>
      <c r="AI5924" s="152">
        <v>1.45179837228568</v>
      </c>
      <c r="AJ5924" s="152">
        <v>1.4345043960300199</v>
      </c>
      <c r="AK5924" s="152">
        <v>1.4156860711630299</v>
      </c>
    </row>
    <row r="5925" spans="1:37" hidden="1" x14ac:dyDescent="0.3">
      <c r="A5925" s="151" t="str">
        <f t="shared" si="142"/>
        <v>SDGbaseWaS_2BF_v6_3QVAXaofoo</v>
      </c>
      <c r="B5925" s="151" t="s">
        <v>220</v>
      </c>
      <c r="C5925" s="151" t="s">
        <v>305</v>
      </c>
      <c r="D5925" s="151" t="s">
        <v>211</v>
      </c>
      <c r="E5925" s="152" t="s">
        <v>36</v>
      </c>
      <c r="F5925" s="152">
        <v>12.412272377584999</v>
      </c>
      <c r="G5925" s="152">
        <v>12.1222696181775</v>
      </c>
      <c r="H5925" s="152">
        <v>12.487984559738599</v>
      </c>
      <c r="I5925" s="152">
        <v>12.5489423357582</v>
      </c>
      <c r="J5925" s="152">
        <v>12.8630488864067</v>
      </c>
      <c r="K5925" s="152">
        <v>13.160905797828701</v>
      </c>
      <c r="L5925" s="152">
        <v>13.4853948984714</v>
      </c>
      <c r="M5925" s="152">
        <v>13.8165920247248</v>
      </c>
      <c r="N5925" s="152">
        <v>14.1681811242496</v>
      </c>
      <c r="O5925" s="152">
        <v>14.9135281971301</v>
      </c>
      <c r="P5925" s="152">
        <v>15.3875826760859</v>
      </c>
      <c r="Q5925" s="152">
        <v>15.759155463020701</v>
      </c>
      <c r="R5925" s="152">
        <v>16.4082977638515</v>
      </c>
      <c r="S5925" s="152">
        <v>16.8516354644599</v>
      </c>
      <c r="T5925" s="152">
        <v>17.319296002846102</v>
      </c>
      <c r="U5925" s="152">
        <v>17.838639814792799</v>
      </c>
      <c r="V5925" s="152">
        <v>18.2858734239603</v>
      </c>
      <c r="W5925" s="152">
        <v>18.7608246875613</v>
      </c>
      <c r="X5925" s="152">
        <v>19.306208681783101</v>
      </c>
      <c r="Y5925" s="152">
        <v>19.7799748664786</v>
      </c>
      <c r="Z5925" s="152">
        <v>20.235505016244701</v>
      </c>
      <c r="AA5925" s="152">
        <v>20.722605263401501</v>
      </c>
      <c r="AB5925" s="152">
        <v>21.387036423449299</v>
      </c>
      <c r="AC5925" s="152">
        <v>21.9217793994255</v>
      </c>
      <c r="AD5925" s="152">
        <v>22.396959835832799</v>
      </c>
      <c r="AE5925" s="152">
        <v>22.8650527455512</v>
      </c>
      <c r="AF5925" s="152">
        <v>23.3506322936035</v>
      </c>
      <c r="AG5925" s="152">
        <v>23.8248362694791</v>
      </c>
      <c r="AH5925" s="152">
        <v>23.8274868893646</v>
      </c>
      <c r="AI5925" s="152">
        <v>23.699463589032</v>
      </c>
      <c r="AJ5925" s="152">
        <v>23.5565327942161</v>
      </c>
      <c r="AK5925" s="152">
        <v>23.366453379159498</v>
      </c>
    </row>
    <row r="5926" spans="1:37" hidden="1" x14ac:dyDescent="0.3">
      <c r="A5926" s="151" t="str">
        <f t="shared" si="142"/>
        <v>SDGbaseWaS_2BF_v6_3QVAXabevt</v>
      </c>
      <c r="B5926" s="151" t="s">
        <v>220</v>
      </c>
      <c r="C5926" s="151" t="s">
        <v>305</v>
      </c>
      <c r="D5926" s="151" t="s">
        <v>211</v>
      </c>
      <c r="E5926" s="152" t="s">
        <v>37</v>
      </c>
      <c r="F5926" s="152">
        <v>40.844922309108298</v>
      </c>
      <c r="G5926" s="152">
        <v>40.229907770720303</v>
      </c>
      <c r="H5926" s="152">
        <v>42.253728983164599</v>
      </c>
      <c r="I5926" s="152">
        <v>42.136865333144399</v>
      </c>
      <c r="J5926" s="152">
        <v>43.517388504684</v>
      </c>
      <c r="K5926" s="152">
        <v>44.895619316251398</v>
      </c>
      <c r="L5926" s="152">
        <v>46.338698315169196</v>
      </c>
      <c r="M5926" s="152">
        <v>47.824019399082403</v>
      </c>
      <c r="N5926" s="152">
        <v>49.3536836617075</v>
      </c>
      <c r="O5926" s="152">
        <v>53.310279779823396</v>
      </c>
      <c r="P5926" s="152">
        <v>55.554495615368303</v>
      </c>
      <c r="Q5926" s="152">
        <v>57.2140712613934</v>
      </c>
      <c r="R5926" s="152">
        <v>60.0998489108567</v>
      </c>
      <c r="S5926" s="152">
        <v>62.050156618537798</v>
      </c>
      <c r="T5926" s="152">
        <v>64.141765272326197</v>
      </c>
      <c r="U5926" s="152">
        <v>66.391550161891701</v>
      </c>
      <c r="V5926" s="152">
        <v>68.258226296673001</v>
      </c>
      <c r="W5926" s="152">
        <v>70.3876127424506</v>
      </c>
      <c r="X5926" s="152">
        <v>72.759720730978103</v>
      </c>
      <c r="Y5926" s="152">
        <v>74.706732701233705</v>
      </c>
      <c r="Z5926" s="152">
        <v>76.561067883322707</v>
      </c>
      <c r="AA5926" s="152">
        <v>78.642222147939606</v>
      </c>
      <c r="AB5926" s="152">
        <v>82.060602617198597</v>
      </c>
      <c r="AC5926" s="152">
        <v>84.694127120171402</v>
      </c>
      <c r="AD5926" s="152">
        <v>86.828277727956703</v>
      </c>
      <c r="AE5926" s="152">
        <v>88.849672962950706</v>
      </c>
      <c r="AF5926" s="152">
        <v>90.915936672166197</v>
      </c>
      <c r="AG5926" s="152">
        <v>92.9528608861837</v>
      </c>
      <c r="AH5926" s="152">
        <v>93.527064984941404</v>
      </c>
      <c r="AI5926" s="152">
        <v>93.198253034215796</v>
      </c>
      <c r="AJ5926" s="152">
        <v>92.749971444595005</v>
      </c>
      <c r="AK5926" s="152">
        <v>92.067374655890106</v>
      </c>
    </row>
    <row r="5927" spans="1:37" hidden="1" x14ac:dyDescent="0.3">
      <c r="A5927" s="151" t="str">
        <f t="shared" si="142"/>
        <v>SDGbaseWaS_2BF_v6_3QVAXatext</v>
      </c>
      <c r="B5927" s="151" t="s">
        <v>220</v>
      </c>
      <c r="C5927" s="151" t="s">
        <v>305</v>
      </c>
      <c r="D5927" s="151" t="s">
        <v>211</v>
      </c>
      <c r="E5927" s="152" t="s">
        <v>38</v>
      </c>
      <c r="F5927" s="152">
        <v>6.5666925740870496</v>
      </c>
      <c r="G5927" s="152">
        <v>6.0727248570271399</v>
      </c>
      <c r="H5927" s="152">
        <v>6.2426030016410303</v>
      </c>
      <c r="I5927" s="152">
        <v>6.2634383704607801</v>
      </c>
      <c r="J5927" s="152">
        <v>6.4310595639091597</v>
      </c>
      <c r="K5927" s="152">
        <v>6.5957365283426599</v>
      </c>
      <c r="L5927" s="152">
        <v>6.7755956785798697</v>
      </c>
      <c r="M5927" s="152">
        <v>6.9701807098444997</v>
      </c>
      <c r="N5927" s="152">
        <v>7.1741529551105101</v>
      </c>
      <c r="O5927" s="152">
        <v>7.5798072750027403</v>
      </c>
      <c r="P5927" s="152">
        <v>7.83778512836047</v>
      </c>
      <c r="Q5927" s="152">
        <v>8.0417042632724698</v>
      </c>
      <c r="R5927" s="152">
        <v>8.3617100603460699</v>
      </c>
      <c r="S5927" s="152">
        <v>8.5956159579690699</v>
      </c>
      <c r="T5927" s="152">
        <v>8.8425245155169794</v>
      </c>
      <c r="U5927" s="152">
        <v>9.1224578365268396</v>
      </c>
      <c r="V5927" s="152">
        <v>9.3916008140624196</v>
      </c>
      <c r="W5927" s="152">
        <v>9.6967477693980602</v>
      </c>
      <c r="X5927" s="152">
        <v>10.0335226033027</v>
      </c>
      <c r="Y5927" s="152">
        <v>10.3174705183906</v>
      </c>
      <c r="Z5927" s="152">
        <v>10.594633052152</v>
      </c>
      <c r="AA5927" s="152">
        <v>10.867165353132</v>
      </c>
      <c r="AB5927" s="152">
        <v>11.236873701934501</v>
      </c>
      <c r="AC5927" s="152">
        <v>11.5410319767025</v>
      </c>
      <c r="AD5927" s="152">
        <v>11.828671807114301</v>
      </c>
      <c r="AE5927" s="152">
        <v>12.124381529095199</v>
      </c>
      <c r="AF5927" s="152">
        <v>12.443721917788899</v>
      </c>
      <c r="AG5927" s="152">
        <v>12.7824778942032</v>
      </c>
      <c r="AH5927" s="152">
        <v>12.8596780800305</v>
      </c>
      <c r="AI5927" s="152">
        <v>12.8406796019227</v>
      </c>
      <c r="AJ5927" s="152">
        <v>12.802832763377801</v>
      </c>
      <c r="AK5927" s="152">
        <v>12.733622788677801</v>
      </c>
    </row>
    <row r="5928" spans="1:37" hidden="1" x14ac:dyDescent="0.3">
      <c r="A5928" s="151" t="str">
        <f t="shared" si="142"/>
        <v>SDGbaseWaS_2BF_v6_3QVAXaclth</v>
      </c>
      <c r="B5928" s="151" t="s">
        <v>220</v>
      </c>
      <c r="C5928" s="151" t="s">
        <v>305</v>
      </c>
      <c r="D5928" s="151" t="s">
        <v>211</v>
      </c>
      <c r="E5928" s="152" t="s">
        <v>39</v>
      </c>
      <c r="F5928" s="152">
        <v>6.7607644976156296</v>
      </c>
      <c r="G5928" s="152">
        <v>6.1992673512807102</v>
      </c>
      <c r="H5928" s="152">
        <v>6.3770876489845696</v>
      </c>
      <c r="I5928" s="152">
        <v>6.3888972269928903</v>
      </c>
      <c r="J5928" s="152">
        <v>6.5641281937334002</v>
      </c>
      <c r="K5928" s="152">
        <v>6.71743997671655</v>
      </c>
      <c r="L5928" s="152">
        <v>6.8765541537831503</v>
      </c>
      <c r="M5928" s="152">
        <v>7.03672582111734</v>
      </c>
      <c r="N5928" s="152">
        <v>7.21331013105896</v>
      </c>
      <c r="O5928" s="152">
        <v>7.5353175675186304</v>
      </c>
      <c r="P5928" s="152">
        <v>7.7526574016152896</v>
      </c>
      <c r="Q5928" s="152">
        <v>7.9289625884044304</v>
      </c>
      <c r="R5928" s="152">
        <v>8.2899030191467205</v>
      </c>
      <c r="S5928" s="152">
        <v>8.4955176409294406</v>
      </c>
      <c r="T5928" s="152">
        <v>8.7189001231132508</v>
      </c>
      <c r="U5928" s="152">
        <v>8.9740284222785505</v>
      </c>
      <c r="V5928" s="152">
        <v>9.1991956843938691</v>
      </c>
      <c r="W5928" s="152">
        <v>9.4483924593740696</v>
      </c>
      <c r="X5928" s="152">
        <v>9.7198956634169402</v>
      </c>
      <c r="Y5928" s="152">
        <v>9.9637659639977496</v>
      </c>
      <c r="Z5928" s="152">
        <v>10.200641707021401</v>
      </c>
      <c r="AA5928" s="152">
        <v>10.4419481746481</v>
      </c>
      <c r="AB5928" s="152">
        <v>10.779240446942699</v>
      </c>
      <c r="AC5928" s="152">
        <v>11.0495816857497</v>
      </c>
      <c r="AD5928" s="152">
        <v>11.2903871817955</v>
      </c>
      <c r="AE5928" s="152">
        <v>11.5336634328504</v>
      </c>
      <c r="AF5928" s="152">
        <v>11.7900493268739</v>
      </c>
      <c r="AG5928" s="152">
        <v>12.058258701244201</v>
      </c>
      <c r="AH5928" s="152">
        <v>12.1379338805685</v>
      </c>
      <c r="AI5928" s="152">
        <v>12.1699733618119</v>
      </c>
      <c r="AJ5928" s="152">
        <v>12.1797767948577</v>
      </c>
      <c r="AK5928" s="152">
        <v>12.155047222805001</v>
      </c>
    </row>
    <row r="5929" spans="1:37" hidden="1" x14ac:dyDescent="0.3">
      <c r="A5929" s="151" t="str">
        <f t="shared" si="142"/>
        <v>SDGbaseWaS_2BF_v6_3QVAXaleat</v>
      </c>
      <c r="B5929" s="151" t="s">
        <v>220</v>
      </c>
      <c r="C5929" s="151" t="s">
        <v>305</v>
      </c>
      <c r="D5929" s="151" t="s">
        <v>211</v>
      </c>
      <c r="E5929" s="152" t="s">
        <v>40</v>
      </c>
      <c r="F5929" s="152">
        <v>2.4496072471007602</v>
      </c>
      <c r="G5929" s="152">
        <v>2.4356662893720098</v>
      </c>
      <c r="H5929" s="152">
        <v>2.5589144623028601</v>
      </c>
      <c r="I5929" s="152">
        <v>2.6232600910906698</v>
      </c>
      <c r="J5929" s="152">
        <v>2.6817294763225599</v>
      </c>
      <c r="K5929" s="152">
        <v>2.7521709370770302</v>
      </c>
      <c r="L5929" s="152">
        <v>2.8413656262176001</v>
      </c>
      <c r="M5929" s="152">
        <v>2.9478564673881502</v>
      </c>
      <c r="N5929" s="152">
        <v>3.0637890387920801</v>
      </c>
      <c r="O5929" s="152">
        <v>3.3196419435132398</v>
      </c>
      <c r="P5929" s="152">
        <v>3.5315085338505701</v>
      </c>
      <c r="Q5929" s="152">
        <v>3.7070505757082199</v>
      </c>
      <c r="R5929" s="152">
        <v>3.8677748525472202</v>
      </c>
      <c r="S5929" s="152">
        <v>4.0172300609537102</v>
      </c>
      <c r="T5929" s="152">
        <v>4.1720850191048298</v>
      </c>
      <c r="U5929" s="152">
        <v>4.3472641864278296</v>
      </c>
      <c r="V5929" s="152">
        <v>4.4955814298492101</v>
      </c>
      <c r="W5929" s="152">
        <v>4.6574729616681401</v>
      </c>
      <c r="X5929" s="152">
        <v>4.83411953666484</v>
      </c>
      <c r="Y5929" s="152">
        <v>4.97802208545931</v>
      </c>
      <c r="Z5929" s="152">
        <v>5.1078058106861599</v>
      </c>
      <c r="AA5929" s="152">
        <v>5.2440548681853496</v>
      </c>
      <c r="AB5929" s="152">
        <v>5.4477600391433096</v>
      </c>
      <c r="AC5929" s="152">
        <v>5.6325969845252697</v>
      </c>
      <c r="AD5929" s="152">
        <v>5.8040553614288903</v>
      </c>
      <c r="AE5929" s="152">
        <v>5.9674205149287598</v>
      </c>
      <c r="AF5929" s="152">
        <v>6.1310611056520097</v>
      </c>
      <c r="AG5929" s="152">
        <v>6.2832995415141797</v>
      </c>
      <c r="AH5929" s="152">
        <v>6.1791232300458798</v>
      </c>
      <c r="AI5929" s="152">
        <v>6.0168074626017196</v>
      </c>
      <c r="AJ5929" s="152">
        <v>5.8794278157976301</v>
      </c>
      <c r="AK5929" s="152">
        <v>5.7367292087204396</v>
      </c>
    </row>
    <row r="5930" spans="1:37" hidden="1" x14ac:dyDescent="0.3">
      <c r="A5930" s="151" t="str">
        <f t="shared" si="142"/>
        <v>SDGbaseWaS_2BF_v6_3QVAXafoot</v>
      </c>
      <c r="B5930" s="151" t="s">
        <v>220</v>
      </c>
      <c r="C5930" s="151" t="s">
        <v>305</v>
      </c>
      <c r="D5930" s="151" t="s">
        <v>211</v>
      </c>
      <c r="E5930" s="152" t="s">
        <v>41</v>
      </c>
      <c r="F5930" s="152">
        <v>1.91455609444022</v>
      </c>
      <c r="G5930" s="152">
        <v>1.8192280113247301</v>
      </c>
      <c r="H5930" s="152">
        <v>1.8701531487471399</v>
      </c>
      <c r="I5930" s="152">
        <v>1.89117938731979</v>
      </c>
      <c r="J5930" s="152">
        <v>1.9407695424184801</v>
      </c>
      <c r="K5930" s="152">
        <v>1.98705803655293</v>
      </c>
      <c r="L5930" s="152">
        <v>2.03668017056081</v>
      </c>
      <c r="M5930" s="152">
        <v>2.0861352921745202</v>
      </c>
      <c r="N5930" s="152">
        <v>2.13908978654149</v>
      </c>
      <c r="O5930" s="152">
        <v>2.2442703701287998</v>
      </c>
      <c r="P5930" s="152">
        <v>2.31630479551422</v>
      </c>
      <c r="Q5930" s="152">
        <v>2.3723376866492698</v>
      </c>
      <c r="R5930" s="152">
        <v>2.46277870997148</v>
      </c>
      <c r="S5930" s="152">
        <v>2.5248886964942798</v>
      </c>
      <c r="T5930" s="152">
        <v>2.5901834468101401</v>
      </c>
      <c r="U5930" s="152">
        <v>2.6625008176430298</v>
      </c>
      <c r="V5930" s="152">
        <v>2.7283764587132699</v>
      </c>
      <c r="W5930" s="152">
        <v>2.8023832098542698</v>
      </c>
      <c r="X5930" s="152">
        <v>2.8839726406000499</v>
      </c>
      <c r="Y5930" s="152">
        <v>2.9567154009497498</v>
      </c>
      <c r="Z5930" s="152">
        <v>3.0259616292095801</v>
      </c>
      <c r="AA5930" s="152">
        <v>3.0952507686706801</v>
      </c>
      <c r="AB5930" s="152">
        <v>3.2024650682576299</v>
      </c>
      <c r="AC5930" s="152">
        <v>3.2925701794933002</v>
      </c>
      <c r="AD5930" s="152">
        <v>3.3740625439983201</v>
      </c>
      <c r="AE5930" s="152">
        <v>3.4542620398508901</v>
      </c>
      <c r="AF5930" s="152">
        <v>3.5382217322287599</v>
      </c>
      <c r="AG5930" s="152">
        <v>3.6132148609076502</v>
      </c>
      <c r="AH5930" s="152">
        <v>3.6308804599171798</v>
      </c>
      <c r="AI5930" s="152">
        <v>3.63492968088251</v>
      </c>
      <c r="AJ5930" s="152">
        <v>3.6344336605724199</v>
      </c>
      <c r="AK5930" s="152">
        <v>3.62477205554872</v>
      </c>
    </row>
    <row r="5931" spans="1:37" hidden="1" x14ac:dyDescent="0.3">
      <c r="A5931" s="151" t="str">
        <f t="shared" si="142"/>
        <v>SDGbaseWaS_2BF_v6_3QVAXawood</v>
      </c>
      <c r="B5931" s="151" t="s">
        <v>220</v>
      </c>
      <c r="C5931" s="151" t="s">
        <v>305</v>
      </c>
      <c r="D5931" s="151" t="s">
        <v>211</v>
      </c>
      <c r="E5931" s="152" t="s">
        <v>42</v>
      </c>
      <c r="F5931" s="152">
        <v>23.692612523457498</v>
      </c>
      <c r="G5931" s="152">
        <v>22.014406097366599</v>
      </c>
      <c r="H5931" s="152">
        <v>22.742156832259301</v>
      </c>
      <c r="I5931" s="152">
        <v>23.4297144752869</v>
      </c>
      <c r="J5931" s="152">
        <v>23.983792907904899</v>
      </c>
      <c r="K5931" s="152">
        <v>24.539666519503999</v>
      </c>
      <c r="L5931" s="152">
        <v>25.150699471713001</v>
      </c>
      <c r="M5931" s="152">
        <v>25.803211067627501</v>
      </c>
      <c r="N5931" s="152">
        <v>26.4864026199688</v>
      </c>
      <c r="O5931" s="152">
        <v>27.522802718938699</v>
      </c>
      <c r="P5931" s="152">
        <v>28.306499790558799</v>
      </c>
      <c r="Q5931" s="152">
        <v>29.0154046025004</v>
      </c>
      <c r="R5931" s="152">
        <v>29.663871445090301</v>
      </c>
      <c r="S5931" s="152">
        <v>30.4495994050855</v>
      </c>
      <c r="T5931" s="152">
        <v>31.296400440690199</v>
      </c>
      <c r="U5931" s="152">
        <v>32.257240626635301</v>
      </c>
      <c r="V5931" s="152">
        <v>33.170406480895203</v>
      </c>
      <c r="W5931" s="152">
        <v>34.154516990925302</v>
      </c>
      <c r="X5931" s="152">
        <v>35.240883697695502</v>
      </c>
      <c r="Y5931" s="152">
        <v>36.2272612442286</v>
      </c>
      <c r="Z5931" s="152">
        <v>37.198168759316601</v>
      </c>
      <c r="AA5931" s="152">
        <v>38.183490212469103</v>
      </c>
      <c r="AB5931" s="152">
        <v>39.274083869169999</v>
      </c>
      <c r="AC5931" s="152">
        <v>40.200575879983603</v>
      </c>
      <c r="AD5931" s="152">
        <v>41.111212380834701</v>
      </c>
      <c r="AE5931" s="152">
        <v>42.054894471525003</v>
      </c>
      <c r="AF5931" s="152">
        <v>43.060305282687096</v>
      </c>
      <c r="AG5931" s="152">
        <v>44.051510695856599</v>
      </c>
      <c r="AH5931" s="152">
        <v>44.006189540213398</v>
      </c>
      <c r="AI5931" s="152">
        <v>43.676831070089698</v>
      </c>
      <c r="AJ5931" s="152">
        <v>43.384274086231798</v>
      </c>
      <c r="AK5931" s="152">
        <v>43.032311277472502</v>
      </c>
    </row>
    <row r="5932" spans="1:37" hidden="1" x14ac:dyDescent="0.3">
      <c r="A5932" s="151" t="str">
        <f t="shared" si="142"/>
        <v>SDGbaseWaS_2BF_v6_3QVAXapapr</v>
      </c>
      <c r="B5932" s="151" t="s">
        <v>220</v>
      </c>
      <c r="C5932" s="151" t="s">
        <v>305</v>
      </c>
      <c r="D5932" s="151" t="s">
        <v>211</v>
      </c>
      <c r="E5932" s="152" t="s">
        <v>43</v>
      </c>
      <c r="F5932" s="152">
        <v>24.019985549556601</v>
      </c>
      <c r="G5932" s="152">
        <v>22.719452816091799</v>
      </c>
      <c r="H5932" s="152">
        <v>23.572283300406401</v>
      </c>
      <c r="I5932" s="152">
        <v>24.086813490749101</v>
      </c>
      <c r="J5932" s="152">
        <v>24.649311412452999</v>
      </c>
      <c r="K5932" s="152">
        <v>25.3193999786021</v>
      </c>
      <c r="L5932" s="152">
        <v>25.966449775352299</v>
      </c>
      <c r="M5932" s="152">
        <v>26.461724648336901</v>
      </c>
      <c r="N5932" s="152">
        <v>27.1827985848103</v>
      </c>
      <c r="O5932" s="152">
        <v>28.3248010314841</v>
      </c>
      <c r="P5932" s="152">
        <v>29.1510658332658</v>
      </c>
      <c r="Q5932" s="152">
        <v>29.899992134197401</v>
      </c>
      <c r="R5932" s="152">
        <v>31.2952687516024</v>
      </c>
      <c r="S5932" s="152">
        <v>32.145539101230803</v>
      </c>
      <c r="T5932" s="152">
        <v>33.072297071206101</v>
      </c>
      <c r="U5932" s="152">
        <v>34.117468260092998</v>
      </c>
      <c r="V5932" s="152">
        <v>35.0738324507386</v>
      </c>
      <c r="W5932" s="152">
        <v>36.111769490252399</v>
      </c>
      <c r="X5932" s="152">
        <v>37.251562918459101</v>
      </c>
      <c r="Y5932" s="152">
        <v>38.288264033116398</v>
      </c>
      <c r="Z5932" s="152">
        <v>39.305602987587399</v>
      </c>
      <c r="AA5932" s="152">
        <v>40.358101810551801</v>
      </c>
      <c r="AB5932" s="152">
        <v>41.547699651273398</v>
      </c>
      <c r="AC5932" s="152">
        <v>42.537703804394198</v>
      </c>
      <c r="AD5932" s="152">
        <v>43.465836036940701</v>
      </c>
      <c r="AE5932" s="152">
        <v>44.407462838351201</v>
      </c>
      <c r="AF5932" s="152">
        <v>45.393374830070798</v>
      </c>
      <c r="AG5932" s="152">
        <v>46.370028089833198</v>
      </c>
      <c r="AH5932" s="152">
        <v>46.338666575453203</v>
      </c>
      <c r="AI5932" s="152">
        <v>46.025543004076901</v>
      </c>
      <c r="AJ5932" s="152">
        <v>45.7179589483139</v>
      </c>
      <c r="AK5932" s="152">
        <v>45.345055775145397</v>
      </c>
    </row>
    <row r="5933" spans="1:37" hidden="1" x14ac:dyDescent="0.3">
      <c r="A5933" s="151" t="str">
        <f t="shared" si="142"/>
        <v>SDGbaseWaS_2BF_v6_3QVAXaprnt</v>
      </c>
      <c r="B5933" s="151" t="s">
        <v>220</v>
      </c>
      <c r="C5933" s="151" t="s">
        <v>305</v>
      </c>
      <c r="D5933" s="151" t="s">
        <v>211</v>
      </c>
      <c r="E5933" s="152" t="s">
        <v>44</v>
      </c>
      <c r="F5933" s="152">
        <v>16.778093477192201</v>
      </c>
      <c r="G5933" s="152">
        <v>15.5833539946212</v>
      </c>
      <c r="H5933" s="152">
        <v>16.101990615498099</v>
      </c>
      <c r="I5933" s="152">
        <v>16.446614612579602</v>
      </c>
      <c r="J5933" s="152">
        <v>16.839326306096201</v>
      </c>
      <c r="K5933" s="152">
        <v>17.238717394198101</v>
      </c>
      <c r="L5933" s="152">
        <v>17.676957843767699</v>
      </c>
      <c r="M5933" s="152">
        <v>18.147713618566598</v>
      </c>
      <c r="N5933" s="152">
        <v>18.660899353344401</v>
      </c>
      <c r="O5933" s="152">
        <v>19.123863322547599</v>
      </c>
      <c r="P5933" s="152">
        <v>19.661215741226801</v>
      </c>
      <c r="Q5933" s="152">
        <v>20.223622381473898</v>
      </c>
      <c r="R5933" s="152">
        <v>21.0245129463834</v>
      </c>
      <c r="S5933" s="152">
        <v>21.664797583732099</v>
      </c>
      <c r="T5933" s="152">
        <v>22.352767796380199</v>
      </c>
      <c r="U5933" s="152">
        <v>23.1322404190052</v>
      </c>
      <c r="V5933" s="152">
        <v>23.8965559636781</v>
      </c>
      <c r="W5933" s="152">
        <v>24.710038646359301</v>
      </c>
      <c r="X5933" s="152">
        <v>25.571245958298899</v>
      </c>
      <c r="Y5933" s="152">
        <v>26.392433904336301</v>
      </c>
      <c r="Z5933" s="152">
        <v>27.2183884832586</v>
      </c>
      <c r="AA5933" s="152">
        <v>28.044807229019401</v>
      </c>
      <c r="AB5933" s="152">
        <v>28.829806568131001</v>
      </c>
      <c r="AC5933" s="152">
        <v>29.5669589222722</v>
      </c>
      <c r="AD5933" s="152">
        <v>30.330447391482199</v>
      </c>
      <c r="AE5933" s="152">
        <v>31.129659427521901</v>
      </c>
      <c r="AF5933" s="152">
        <v>31.9782826183122</v>
      </c>
      <c r="AG5933" s="152">
        <v>32.824994735363902</v>
      </c>
      <c r="AH5933" s="152">
        <v>32.838721224617601</v>
      </c>
      <c r="AI5933" s="152">
        <v>32.722276432172499</v>
      </c>
      <c r="AJ5933" s="152">
        <v>32.6102048064405</v>
      </c>
      <c r="AK5933" s="152">
        <v>32.453536977752997</v>
      </c>
    </row>
    <row r="5934" spans="1:37" hidden="1" x14ac:dyDescent="0.3">
      <c r="A5934" s="151" t="str">
        <f t="shared" si="142"/>
        <v>SDGbaseWaS_2BF_v6_3QVAXapetr</v>
      </c>
      <c r="B5934" s="151" t="s">
        <v>220</v>
      </c>
      <c r="C5934" s="151" t="s">
        <v>305</v>
      </c>
      <c r="D5934" s="151" t="s">
        <v>211</v>
      </c>
      <c r="E5934" s="152" t="s">
        <v>45</v>
      </c>
      <c r="F5934" s="152">
        <v>46.318025213526298</v>
      </c>
      <c r="G5934" s="152">
        <v>28.848450924973299</v>
      </c>
      <c r="H5934" s="152">
        <v>33.275968265627696</v>
      </c>
      <c r="I5934" s="152">
        <v>38.351556836782699</v>
      </c>
      <c r="J5934" s="152">
        <v>38.351556836782699</v>
      </c>
      <c r="K5934" s="152">
        <v>38.351556836782699</v>
      </c>
      <c r="L5934" s="152">
        <v>38.351556836782699</v>
      </c>
      <c r="M5934" s="152">
        <v>38.351556836782699</v>
      </c>
      <c r="N5934" s="152">
        <v>38.303454567370203</v>
      </c>
      <c r="O5934" s="152">
        <v>16.662512473529599</v>
      </c>
      <c r="P5934" s="152">
        <v>10.6532504331875</v>
      </c>
      <c r="Q5934" s="152">
        <v>10.565013111013799</v>
      </c>
      <c r="R5934" s="152">
        <v>10.5650131110137</v>
      </c>
      <c r="S5934" s="152">
        <v>10.565013111013799</v>
      </c>
      <c r="T5934" s="152">
        <v>10.565013111013799</v>
      </c>
      <c r="U5934" s="152">
        <v>10.565013111013799</v>
      </c>
      <c r="V5934" s="152">
        <v>10.5200007734298</v>
      </c>
      <c r="W5934" s="152">
        <v>10.5200007734298</v>
      </c>
      <c r="X5934" s="152">
        <v>10.567878139657299</v>
      </c>
      <c r="Y5934" s="152">
        <v>10.5007884319574</v>
      </c>
      <c r="Z5934" s="152">
        <v>10.4336987242575</v>
      </c>
      <c r="AA5934" s="152">
        <v>10.3666090165576</v>
      </c>
      <c r="AB5934" s="152">
        <v>9.4485001542330895</v>
      </c>
      <c r="AC5934" s="152">
        <v>8.5303912919085594</v>
      </c>
      <c r="AD5934" s="152">
        <v>7.6122824295840301</v>
      </c>
      <c r="AE5934" s="152">
        <v>6.6941735672595</v>
      </c>
      <c r="AF5934" s="152">
        <v>5.7760647049349698</v>
      </c>
      <c r="AG5934" s="152">
        <v>4.8182789468580198</v>
      </c>
      <c r="AH5934" s="152">
        <v>3.8604931887810698</v>
      </c>
      <c r="AI5934" s="152">
        <v>2.9027074307041199</v>
      </c>
      <c r="AJ5934" s="152">
        <v>1.9449216726271701</v>
      </c>
      <c r="AK5934" s="152">
        <v>0.98713591455022098</v>
      </c>
    </row>
    <row r="5935" spans="1:37" hidden="1" x14ac:dyDescent="0.3">
      <c r="A5935" s="151" t="str">
        <f t="shared" si="142"/>
        <v>SDGbaseWaS_2BF_v6_3QVAXahydr</v>
      </c>
      <c r="B5935" s="151" t="s">
        <v>220</v>
      </c>
      <c r="C5935" s="151" t="s">
        <v>305</v>
      </c>
      <c r="D5935" s="151" t="s">
        <v>211</v>
      </c>
      <c r="E5935" s="152" t="s">
        <v>46</v>
      </c>
      <c r="F5935" s="152">
        <v>0.12086732559633399</v>
      </c>
      <c r="G5935" s="152">
        <v>0.12737916629064</v>
      </c>
      <c r="H5935" s="152">
        <v>0.308611869520447</v>
      </c>
      <c r="I5935" s="152">
        <v>0.70385884855416403</v>
      </c>
      <c r="J5935" s="152">
        <v>0.70385884855416403</v>
      </c>
      <c r="K5935" s="152">
        <v>0.70385884855416503</v>
      </c>
      <c r="L5935" s="152">
        <v>0.70385884855416503</v>
      </c>
      <c r="M5935" s="152">
        <v>0.70385884855416503</v>
      </c>
      <c r="N5935" s="152">
        <v>0.70385884855416503</v>
      </c>
      <c r="O5935" s="152">
        <v>0.70385884855416503</v>
      </c>
      <c r="P5935" s="152">
        <v>0.70385884855416603</v>
      </c>
      <c r="Q5935" s="152">
        <v>0.70385884855416503</v>
      </c>
      <c r="R5935" s="152">
        <v>0.70385884855416503</v>
      </c>
      <c r="S5935" s="152">
        <v>0.70385884855416503</v>
      </c>
      <c r="T5935" s="152">
        <v>0.70385884855416503</v>
      </c>
      <c r="U5935" s="152">
        <v>0.70385884855416503</v>
      </c>
      <c r="V5935" s="152">
        <v>0.70385884855416503</v>
      </c>
      <c r="W5935" s="152">
        <v>0.70385884855416503</v>
      </c>
      <c r="X5935" s="152">
        <v>2.3672550692003602</v>
      </c>
      <c r="Y5935" s="152">
        <v>3.56990947692384</v>
      </c>
      <c r="Z5935" s="152">
        <v>4.77256388464731</v>
      </c>
      <c r="AA5935" s="152">
        <v>5.9752182923707799</v>
      </c>
      <c r="AB5935" s="152">
        <v>6.4639574737824503</v>
      </c>
      <c r="AC5935" s="152">
        <v>6.9526966551941101</v>
      </c>
      <c r="AD5935" s="152">
        <v>7.4414358366057796</v>
      </c>
      <c r="AE5935" s="152">
        <v>7.9301750180174402</v>
      </c>
      <c r="AF5935" s="152">
        <v>8.4189141994291106</v>
      </c>
      <c r="AG5935" s="152">
        <v>9.4863735894551606</v>
      </c>
      <c r="AH5935" s="152">
        <v>10.5538329794812</v>
      </c>
      <c r="AI5935" s="152">
        <v>11.6212923695073</v>
      </c>
      <c r="AJ5935" s="152">
        <v>12.6887517595333</v>
      </c>
      <c r="AK5935" s="152">
        <v>13.7562111495593</v>
      </c>
    </row>
    <row r="5936" spans="1:37" hidden="1" x14ac:dyDescent="0.3">
      <c r="A5936" s="151" t="str">
        <f t="shared" si="142"/>
        <v>SDGbaseWaS_2BF_v6_3QVAXaammo</v>
      </c>
      <c r="B5936" s="151" t="s">
        <v>220</v>
      </c>
      <c r="C5936" s="151" t="s">
        <v>305</v>
      </c>
      <c r="D5936" s="151" t="s">
        <v>211</v>
      </c>
      <c r="E5936" s="152" t="s">
        <v>47</v>
      </c>
      <c r="F5936" s="152">
        <v>2.4857265311443801</v>
      </c>
      <c r="G5936" s="152">
        <v>2.3435473120329098</v>
      </c>
      <c r="H5936" s="152">
        <v>2.3471509783778002</v>
      </c>
      <c r="I5936" s="152">
        <v>2.3827546102450898</v>
      </c>
      <c r="J5936" s="152">
        <v>2.4111470911050601</v>
      </c>
      <c r="K5936" s="152">
        <v>2.43813998315381</v>
      </c>
      <c r="L5936" s="152">
        <v>2.4694865752284998</v>
      </c>
      <c r="M5936" s="152">
        <v>2.5093885046169202</v>
      </c>
      <c r="N5936" s="152">
        <v>2.5462324233174201</v>
      </c>
      <c r="O5936" s="152">
        <v>2.5366561401520298</v>
      </c>
      <c r="P5936" s="152">
        <v>2.5555300397532399</v>
      </c>
      <c r="Q5936" s="152">
        <v>2.5885246363810599</v>
      </c>
      <c r="R5936" s="152">
        <v>2.6319834497314001</v>
      </c>
      <c r="S5936" s="152">
        <v>2.6756699882668999</v>
      </c>
      <c r="T5936" s="152">
        <v>2.7226153094452599</v>
      </c>
      <c r="U5936" s="152">
        <v>2.7773804544875298</v>
      </c>
      <c r="V5936" s="152">
        <v>2.8352654031512401</v>
      </c>
      <c r="W5936" s="152">
        <v>2.8982542698003302</v>
      </c>
      <c r="X5936" s="152">
        <v>2.9633647677542401</v>
      </c>
      <c r="Y5936" s="152">
        <v>3.0195890711422502</v>
      </c>
      <c r="Z5936" s="152">
        <v>3.0683552677011301</v>
      </c>
      <c r="AA5936" s="152">
        <v>3.0979174550091901</v>
      </c>
      <c r="AB5936" s="152">
        <v>3.00768802110009</v>
      </c>
      <c r="AC5936" s="152">
        <v>2.9233315849661401</v>
      </c>
      <c r="AD5936" s="152">
        <v>2.8622788644019299</v>
      </c>
      <c r="AE5936" s="152">
        <v>2.8180158226143699</v>
      </c>
      <c r="AF5936" s="152">
        <v>2.7861990094149398</v>
      </c>
      <c r="AG5936" s="152">
        <v>2.75200653394741</v>
      </c>
      <c r="AH5936" s="152">
        <v>2.6396853355449799</v>
      </c>
      <c r="AI5936" s="152">
        <v>2.5233839796919701</v>
      </c>
      <c r="AJ5936" s="152">
        <v>2.4195297726984202</v>
      </c>
      <c r="AK5936" s="152">
        <v>2.3244621286046701</v>
      </c>
    </row>
    <row r="5937" spans="1:37" hidden="1" x14ac:dyDescent="0.3">
      <c r="A5937" s="151" t="str">
        <f t="shared" si="142"/>
        <v>SDGbaseWaS_2BF_v6_3QVAXabchm</v>
      </c>
      <c r="B5937" s="151" t="s">
        <v>220</v>
      </c>
      <c r="C5937" s="151" t="s">
        <v>305</v>
      </c>
      <c r="D5937" s="151" t="s">
        <v>211</v>
      </c>
      <c r="E5937" s="152" t="s">
        <v>48</v>
      </c>
      <c r="F5937" s="152">
        <v>22.3715387803204</v>
      </c>
      <c r="G5937" s="152">
        <v>22.371538780281199</v>
      </c>
      <c r="H5937" s="152">
        <v>21.767721837615401</v>
      </c>
      <c r="I5937" s="152">
        <v>21.797831443105</v>
      </c>
      <c r="J5937" s="152">
        <v>21.928870694317499</v>
      </c>
      <c r="K5937" s="152">
        <v>22.000431194775999</v>
      </c>
      <c r="L5937" s="152">
        <v>22.068680959393401</v>
      </c>
      <c r="M5937" s="152">
        <v>22.147716352709399</v>
      </c>
      <c r="N5937" s="152">
        <v>22.1704355509391</v>
      </c>
      <c r="O5937" s="152">
        <v>22.339785370216902</v>
      </c>
      <c r="P5937" s="152">
        <v>22.3117336191976</v>
      </c>
      <c r="Q5937" s="152">
        <v>22.2793717282632</v>
      </c>
      <c r="R5937" s="152">
        <v>22.3608635167746</v>
      </c>
      <c r="S5937" s="152">
        <v>22.463980790088101</v>
      </c>
      <c r="T5937" s="152">
        <v>22.568930722653601</v>
      </c>
      <c r="U5937" s="152">
        <v>22.680210500396502</v>
      </c>
      <c r="V5937" s="152">
        <v>22.734009872986</v>
      </c>
      <c r="W5937" s="152">
        <v>22.869977675606499</v>
      </c>
      <c r="X5937" s="152">
        <v>23.095333207381501</v>
      </c>
      <c r="Y5937" s="152">
        <v>23.257499810250799</v>
      </c>
      <c r="Z5937" s="152">
        <v>23.373293381373301</v>
      </c>
      <c r="AA5937" s="152">
        <v>23.112243265846399</v>
      </c>
      <c r="AB5937" s="152">
        <v>21.649803659441201</v>
      </c>
      <c r="AC5937" s="152">
        <v>19.986356374335799</v>
      </c>
      <c r="AD5937" s="152">
        <v>18.428471916234301</v>
      </c>
      <c r="AE5937" s="152">
        <v>17.0277563619067</v>
      </c>
      <c r="AF5937" s="152">
        <v>15.764004625835399</v>
      </c>
      <c r="AG5937" s="152">
        <v>14.563919286829201</v>
      </c>
      <c r="AH5937" s="152">
        <v>13.4357162723506</v>
      </c>
      <c r="AI5937" s="152">
        <v>12.0943899487017</v>
      </c>
      <c r="AJ5937" s="152">
        <v>10.828630544923</v>
      </c>
      <c r="AK5937" s="152">
        <v>9.6947014627758801</v>
      </c>
    </row>
    <row r="5938" spans="1:37" hidden="1" x14ac:dyDescent="0.3">
      <c r="A5938" s="151" t="str">
        <f t="shared" si="142"/>
        <v>SDGbaseWaS_2BF_v6_3QVAXaochm</v>
      </c>
      <c r="B5938" s="151" t="s">
        <v>220</v>
      </c>
      <c r="C5938" s="151" t="s">
        <v>305</v>
      </c>
      <c r="D5938" s="151" t="s">
        <v>211</v>
      </c>
      <c r="E5938" s="152" t="s">
        <v>49</v>
      </c>
      <c r="F5938" s="152">
        <v>34.2354180457884</v>
      </c>
      <c r="G5938" s="152">
        <v>34.235418045756802</v>
      </c>
      <c r="H5938" s="152">
        <v>33.311390170057201</v>
      </c>
      <c r="I5938" s="152">
        <v>33.357467238838801</v>
      </c>
      <c r="J5938" s="152">
        <v>33.557998082502401</v>
      </c>
      <c r="K5938" s="152">
        <v>33.667507923234503</v>
      </c>
      <c r="L5938" s="152">
        <v>33.771951307578803</v>
      </c>
      <c r="M5938" s="152">
        <v>33.892900061133702</v>
      </c>
      <c r="N5938" s="152">
        <v>33.927667506355</v>
      </c>
      <c r="O5938" s="152">
        <v>34.186825444299799</v>
      </c>
      <c r="P5938" s="152">
        <v>34.143897533417501</v>
      </c>
      <c r="Q5938" s="152">
        <v>34.0943737668239</v>
      </c>
      <c r="R5938" s="152">
        <v>34.219081569643599</v>
      </c>
      <c r="S5938" s="152">
        <v>34.376883095694197</v>
      </c>
      <c r="T5938" s="152">
        <v>34.537489160862201</v>
      </c>
      <c r="U5938" s="152">
        <v>34.707781859477201</v>
      </c>
      <c r="V5938" s="152">
        <v>34.790111645965801</v>
      </c>
      <c r="W5938" s="152">
        <v>34.998184707420897</v>
      </c>
      <c r="X5938" s="152">
        <v>35.343048818692601</v>
      </c>
      <c r="Y5938" s="152">
        <v>35.591214199573102</v>
      </c>
      <c r="Z5938" s="152">
        <v>35.768414407092401</v>
      </c>
      <c r="AA5938" s="152">
        <v>35.368926471830797</v>
      </c>
      <c r="AB5938" s="152">
        <v>33.130938652410798</v>
      </c>
      <c r="AC5938" s="152">
        <v>30.585346515813502</v>
      </c>
      <c r="AD5938" s="152">
        <v>28.2012983636542</v>
      </c>
      <c r="AE5938" s="152">
        <v>26.057767557098</v>
      </c>
      <c r="AF5938" s="152">
        <v>24.123834025954899</v>
      </c>
      <c r="AG5938" s="152">
        <v>22.2873299001111</v>
      </c>
      <c r="AH5938" s="152">
        <v>20.5608281060011</v>
      </c>
      <c r="AI5938" s="152">
        <v>18.508181308795798</v>
      </c>
      <c r="AJ5938" s="152">
        <v>16.5711754211227</v>
      </c>
      <c r="AK5938" s="152">
        <v>14.835910961095299</v>
      </c>
    </row>
    <row r="5939" spans="1:37" hidden="1" x14ac:dyDescent="0.3">
      <c r="A5939" s="151" t="str">
        <f t="shared" si="142"/>
        <v>SDGbaseWaS_2BF_v6_3QVAXarubb</v>
      </c>
      <c r="B5939" s="151" t="s">
        <v>220</v>
      </c>
      <c r="C5939" s="151" t="s">
        <v>305</v>
      </c>
      <c r="D5939" s="151" t="s">
        <v>211</v>
      </c>
      <c r="E5939" s="152" t="s">
        <v>50</v>
      </c>
      <c r="F5939" s="152">
        <v>6.7712521152150096</v>
      </c>
      <c r="G5939" s="152">
        <v>6.4019120775933098</v>
      </c>
      <c r="H5939" s="152">
        <v>6.6601194584677597</v>
      </c>
      <c r="I5939" s="152">
        <v>6.7171587674261497</v>
      </c>
      <c r="J5939" s="152">
        <v>6.9172450284641496</v>
      </c>
      <c r="K5939" s="152">
        <v>7.1081967930843</v>
      </c>
      <c r="L5939" s="152">
        <v>7.3123881185729296</v>
      </c>
      <c r="M5939" s="152">
        <v>7.5231046930264602</v>
      </c>
      <c r="N5939" s="152">
        <v>7.7539048585661696</v>
      </c>
      <c r="O5939" s="152">
        <v>8.2068596561990308</v>
      </c>
      <c r="P5939" s="152">
        <v>8.5092020197107594</v>
      </c>
      <c r="Q5939" s="152">
        <v>8.7660065539469993</v>
      </c>
      <c r="R5939" s="152">
        <v>9.1437361294696604</v>
      </c>
      <c r="S5939" s="152">
        <v>9.4236765542590408</v>
      </c>
      <c r="T5939" s="152">
        <v>9.7263961221199704</v>
      </c>
      <c r="U5939" s="152">
        <v>10.0726717656391</v>
      </c>
      <c r="V5939" s="152">
        <v>10.4055799230989</v>
      </c>
      <c r="W5939" s="152">
        <v>10.751619318535299</v>
      </c>
      <c r="X5939" s="152">
        <v>11.1146399654095</v>
      </c>
      <c r="Y5939" s="152">
        <v>11.4374738303689</v>
      </c>
      <c r="Z5939" s="152">
        <v>11.749422057956</v>
      </c>
      <c r="AA5939" s="152">
        <v>12.0446352950131</v>
      </c>
      <c r="AB5939" s="152">
        <v>12.575319516710399</v>
      </c>
      <c r="AC5939" s="152">
        <v>13.0490538764027</v>
      </c>
      <c r="AD5939" s="152">
        <v>13.4866768324967</v>
      </c>
      <c r="AE5939" s="152">
        <v>13.9255641622622</v>
      </c>
      <c r="AF5939" s="152">
        <v>14.375679078487501</v>
      </c>
      <c r="AG5939" s="152">
        <v>14.815171612546401</v>
      </c>
      <c r="AH5939" s="152">
        <v>14.977645963590399</v>
      </c>
      <c r="AI5939" s="152">
        <v>15.0233092829616</v>
      </c>
      <c r="AJ5939" s="152">
        <v>15.0476838459997</v>
      </c>
      <c r="AK5939" s="152">
        <v>15.032532120161999</v>
      </c>
    </row>
    <row r="5940" spans="1:37" hidden="1" x14ac:dyDescent="0.3">
      <c r="A5940" s="151" t="str">
        <f t="shared" si="142"/>
        <v>SDGbaseWaS_2BF_v6_3QVAXaplas</v>
      </c>
      <c r="B5940" s="151" t="s">
        <v>220</v>
      </c>
      <c r="C5940" s="151" t="s">
        <v>305</v>
      </c>
      <c r="D5940" s="151" t="s">
        <v>211</v>
      </c>
      <c r="E5940" s="152" t="s">
        <v>51</v>
      </c>
      <c r="F5940" s="152">
        <v>15.426438760270701</v>
      </c>
      <c r="G5940" s="152">
        <v>14.475008879710501</v>
      </c>
      <c r="H5940" s="152">
        <v>14.9028041320824</v>
      </c>
      <c r="I5940" s="152">
        <v>15.2584087126912</v>
      </c>
      <c r="J5940" s="152">
        <v>15.614871982296499</v>
      </c>
      <c r="K5940" s="152">
        <v>15.964968383813099</v>
      </c>
      <c r="L5940" s="152">
        <v>16.347095131387299</v>
      </c>
      <c r="M5940" s="152">
        <v>16.759165177715801</v>
      </c>
      <c r="N5940" s="152">
        <v>17.194371681118099</v>
      </c>
      <c r="O5940" s="152">
        <v>17.8873196066058</v>
      </c>
      <c r="P5940" s="152">
        <v>18.390726686871801</v>
      </c>
      <c r="Q5940" s="152">
        <v>18.837521988531801</v>
      </c>
      <c r="R5940" s="152">
        <v>19.273765633120501</v>
      </c>
      <c r="S5940" s="152">
        <v>19.7928804136561</v>
      </c>
      <c r="T5940" s="152">
        <v>20.351739968244001</v>
      </c>
      <c r="U5940" s="152">
        <v>20.9823105266669</v>
      </c>
      <c r="V5940" s="152">
        <v>21.586206316041999</v>
      </c>
      <c r="W5940" s="152">
        <v>22.238065098118401</v>
      </c>
      <c r="X5940" s="152">
        <v>22.956825660891901</v>
      </c>
      <c r="Y5940" s="152">
        <v>23.608886907453499</v>
      </c>
      <c r="Z5940" s="152">
        <v>24.233606323129798</v>
      </c>
      <c r="AA5940" s="152">
        <v>24.870139569267302</v>
      </c>
      <c r="AB5940" s="152">
        <v>25.485917687765902</v>
      </c>
      <c r="AC5940" s="152">
        <v>26.026134455635798</v>
      </c>
      <c r="AD5940" s="152">
        <v>26.5676345130097</v>
      </c>
      <c r="AE5940" s="152">
        <v>27.143670821068898</v>
      </c>
      <c r="AF5940" s="152">
        <v>27.767332518033299</v>
      </c>
      <c r="AG5940" s="152">
        <v>28.359112426094399</v>
      </c>
      <c r="AH5940" s="152">
        <v>28.2669283768866</v>
      </c>
      <c r="AI5940" s="152">
        <v>28.084084479388501</v>
      </c>
      <c r="AJ5940" s="152">
        <v>27.860739921298698</v>
      </c>
      <c r="AK5940" s="152">
        <v>27.598754622848801</v>
      </c>
    </row>
    <row r="5941" spans="1:37" hidden="1" x14ac:dyDescent="0.3">
      <c r="A5941" s="151" t="str">
        <f t="shared" si="142"/>
        <v>SDGbaseWaS_2BF_v6_3QVAXanmet</v>
      </c>
      <c r="B5941" s="151" t="s">
        <v>220</v>
      </c>
      <c r="C5941" s="151" t="s">
        <v>305</v>
      </c>
      <c r="D5941" s="151" t="s">
        <v>211</v>
      </c>
      <c r="E5941" s="152" t="s">
        <v>52</v>
      </c>
      <c r="F5941" s="152">
        <v>17.626887984271502</v>
      </c>
      <c r="G5941" s="152">
        <v>16.2992162040605</v>
      </c>
      <c r="H5941" s="152">
        <v>16.851249703322999</v>
      </c>
      <c r="I5941" s="152">
        <v>17.7090622708368</v>
      </c>
      <c r="J5941" s="152">
        <v>18.140850799890899</v>
      </c>
      <c r="K5941" s="152">
        <v>18.585730532455401</v>
      </c>
      <c r="L5941" s="152">
        <v>19.0854511918049</v>
      </c>
      <c r="M5941" s="152">
        <v>19.6324437173413</v>
      </c>
      <c r="N5941" s="152">
        <v>20.2144280240922</v>
      </c>
      <c r="O5941" s="152">
        <v>21.112134791732</v>
      </c>
      <c r="P5941" s="152">
        <v>21.812526048742399</v>
      </c>
      <c r="Q5941" s="152">
        <v>22.435232417381702</v>
      </c>
      <c r="R5941" s="152">
        <v>22.532089694182002</v>
      </c>
      <c r="S5941" s="152">
        <v>23.204411651068501</v>
      </c>
      <c r="T5941" s="152">
        <v>23.925652940319601</v>
      </c>
      <c r="U5941" s="152">
        <v>24.758849117776599</v>
      </c>
      <c r="V5941" s="152">
        <v>25.584785415297802</v>
      </c>
      <c r="W5941" s="152">
        <v>26.448324375198698</v>
      </c>
      <c r="X5941" s="152">
        <v>27.322781562308599</v>
      </c>
      <c r="Y5941" s="152">
        <v>28.1642504097757</v>
      </c>
      <c r="Z5941" s="152">
        <v>29.019558321863801</v>
      </c>
      <c r="AA5941" s="152">
        <v>29.8731169420066</v>
      </c>
      <c r="AB5941" s="152">
        <v>30.795128711639698</v>
      </c>
      <c r="AC5941" s="152">
        <v>31.638891607713401</v>
      </c>
      <c r="AD5941" s="152">
        <v>32.509236975953399</v>
      </c>
      <c r="AE5941" s="152">
        <v>33.415394355215</v>
      </c>
      <c r="AF5941" s="152">
        <v>34.367848753527603</v>
      </c>
      <c r="AG5941" s="152">
        <v>35.248413670338998</v>
      </c>
      <c r="AH5941" s="152">
        <v>35.193261540755202</v>
      </c>
      <c r="AI5941" s="152">
        <v>34.958313308369902</v>
      </c>
      <c r="AJ5941" s="152">
        <v>34.754945395735803</v>
      </c>
      <c r="AK5941" s="152">
        <v>34.483491295539999</v>
      </c>
    </row>
    <row r="5942" spans="1:37" hidden="1" x14ac:dyDescent="0.3">
      <c r="A5942" s="151" t="str">
        <f t="shared" si="142"/>
        <v>SDGbaseWaS_2BF_v6_3QVAXairon</v>
      </c>
      <c r="B5942" s="151" t="s">
        <v>220</v>
      </c>
      <c r="C5942" s="151" t="s">
        <v>305</v>
      </c>
      <c r="D5942" s="151" t="s">
        <v>211</v>
      </c>
      <c r="E5942" s="152" t="s">
        <v>53</v>
      </c>
      <c r="F5942" s="152">
        <v>20.838620435938999</v>
      </c>
      <c r="G5942" s="152">
        <v>19.587325428920799</v>
      </c>
      <c r="H5942" s="152">
        <v>19.859817250228001</v>
      </c>
      <c r="I5942" s="152">
        <v>20.281942986560701</v>
      </c>
      <c r="J5942" s="152">
        <v>20.4995512390479</v>
      </c>
      <c r="K5942" s="152">
        <v>20.7704564475439</v>
      </c>
      <c r="L5942" s="152">
        <v>21.1307381321989</v>
      </c>
      <c r="M5942" s="152">
        <v>21.6559505338344</v>
      </c>
      <c r="N5942" s="152">
        <v>22.1637113371944</v>
      </c>
      <c r="O5942" s="152">
        <v>23.1781631027097</v>
      </c>
      <c r="P5942" s="152">
        <v>23.822827833757401</v>
      </c>
      <c r="Q5942" s="152">
        <v>24.309595156779899</v>
      </c>
      <c r="R5942" s="152">
        <v>24.411536358819198</v>
      </c>
      <c r="S5942" s="152">
        <v>24.911293573515401</v>
      </c>
      <c r="T5942" s="152">
        <v>25.454550111940801</v>
      </c>
      <c r="U5942" s="152">
        <v>26.108741905950499</v>
      </c>
      <c r="V5942" s="152">
        <v>26.935744089745999</v>
      </c>
      <c r="W5942" s="152">
        <v>27.7102045890962</v>
      </c>
      <c r="X5942" s="152">
        <v>28.372925350508201</v>
      </c>
      <c r="Y5942" s="152">
        <v>29.114351972992502</v>
      </c>
      <c r="Z5942" s="152">
        <v>29.778570223225302</v>
      </c>
      <c r="AA5942" s="152">
        <v>30.528986352615899</v>
      </c>
      <c r="AB5942" s="152">
        <v>30.448483200331601</v>
      </c>
      <c r="AC5942" s="152">
        <v>30.750796071845802</v>
      </c>
      <c r="AD5942" s="152">
        <v>31.412027336096699</v>
      </c>
      <c r="AE5942" s="152">
        <v>32.214831525715397</v>
      </c>
      <c r="AF5942" s="152">
        <v>33.0794854769373</v>
      </c>
      <c r="AG5942" s="152">
        <v>33.8342371941511</v>
      </c>
      <c r="AH5942" s="152">
        <v>33.156081626836702</v>
      </c>
      <c r="AI5942" s="152">
        <v>32.715349920194903</v>
      </c>
      <c r="AJ5942" s="152">
        <v>32.439900909221798</v>
      </c>
      <c r="AK5942" s="152">
        <v>32.194916433946702</v>
      </c>
    </row>
    <row r="5943" spans="1:37" hidden="1" x14ac:dyDescent="0.3">
      <c r="A5943" s="151" t="str">
        <f t="shared" si="142"/>
        <v>SDGbaseWaS_2BF_v6_3QVAXanfrm</v>
      </c>
      <c r="B5943" s="151" t="s">
        <v>220</v>
      </c>
      <c r="C5943" s="151" t="s">
        <v>305</v>
      </c>
      <c r="D5943" s="151" t="s">
        <v>211</v>
      </c>
      <c r="E5943" s="152" t="s">
        <v>54</v>
      </c>
      <c r="F5943" s="152">
        <v>13.0736512510274</v>
      </c>
      <c r="G5943" s="152">
        <v>11.734410339876099</v>
      </c>
      <c r="H5943" s="152">
        <v>11.3410309731988</v>
      </c>
      <c r="I5943" s="152">
        <v>10.8396055644067</v>
      </c>
      <c r="J5943" s="152">
        <v>10.673541169021201</v>
      </c>
      <c r="K5943" s="152">
        <v>10.720263250734501</v>
      </c>
      <c r="L5943" s="152">
        <v>11.026608775064</v>
      </c>
      <c r="M5943" s="152">
        <v>12.007733013953001</v>
      </c>
      <c r="N5943" s="152">
        <v>12.8450314104092</v>
      </c>
      <c r="O5943" s="152">
        <v>15.3993584249269</v>
      </c>
      <c r="P5943" s="152">
        <v>16.709486956533599</v>
      </c>
      <c r="Q5943" s="152">
        <v>17.3720072811203</v>
      </c>
      <c r="R5943" s="152">
        <v>17.674374781444001</v>
      </c>
      <c r="S5943" s="152">
        <v>18.1352479871789</v>
      </c>
      <c r="T5943" s="152">
        <v>18.661475948307501</v>
      </c>
      <c r="U5943" s="152">
        <v>19.438343324845999</v>
      </c>
      <c r="V5943" s="152">
        <v>21.1159348044194</v>
      </c>
      <c r="W5943" s="152">
        <v>22.544215249045202</v>
      </c>
      <c r="X5943" s="152">
        <v>23.082522636943899</v>
      </c>
      <c r="Y5943" s="152">
        <v>24.059308984321301</v>
      </c>
      <c r="Z5943" s="152">
        <v>24.709930224320701</v>
      </c>
      <c r="AA5943" s="152">
        <v>25.637337428578299</v>
      </c>
      <c r="AB5943" s="152">
        <v>22.024806091786299</v>
      </c>
      <c r="AC5943" s="152">
        <v>20.7132590997279</v>
      </c>
      <c r="AD5943" s="152">
        <v>21.076003429436899</v>
      </c>
      <c r="AE5943" s="152">
        <v>21.8790190836887</v>
      </c>
      <c r="AF5943" s="152">
        <v>22.832801371936799</v>
      </c>
      <c r="AG5943" s="152">
        <v>23.366245831674</v>
      </c>
      <c r="AH5943" s="152">
        <v>19.907604133595399</v>
      </c>
      <c r="AI5943" s="152">
        <v>17.697692943551999</v>
      </c>
      <c r="AJ5943" s="152">
        <v>16.6801504925863</v>
      </c>
      <c r="AK5943" s="152">
        <v>15.9356729713042</v>
      </c>
    </row>
    <row r="5944" spans="1:37" hidden="1" x14ac:dyDescent="0.3">
      <c r="A5944" s="151" t="str">
        <f t="shared" si="142"/>
        <v>SDGbaseWaS_2BF_v6_3QVAXametp</v>
      </c>
      <c r="B5944" s="151" t="s">
        <v>220</v>
      </c>
      <c r="C5944" s="151" t="s">
        <v>305</v>
      </c>
      <c r="D5944" s="151" t="s">
        <v>211</v>
      </c>
      <c r="E5944" s="152" t="s">
        <v>55</v>
      </c>
      <c r="F5944" s="152">
        <v>33.254980135401603</v>
      </c>
      <c r="G5944" s="152">
        <v>29.9596238893829</v>
      </c>
      <c r="H5944" s="152">
        <v>30.907494145553901</v>
      </c>
      <c r="I5944" s="152">
        <v>32.2929533096884</v>
      </c>
      <c r="J5944" s="152">
        <v>33.012239362245801</v>
      </c>
      <c r="K5944" s="152">
        <v>33.776590676097001</v>
      </c>
      <c r="L5944" s="152">
        <v>34.677327648887399</v>
      </c>
      <c r="M5944" s="152">
        <v>35.716546145718098</v>
      </c>
      <c r="N5944" s="152">
        <v>36.775708738972902</v>
      </c>
      <c r="O5944" s="152">
        <v>38.718827545409702</v>
      </c>
      <c r="P5944" s="152">
        <v>39.992160883311897</v>
      </c>
      <c r="Q5944" s="152">
        <v>41.042395094820101</v>
      </c>
      <c r="R5944" s="152">
        <v>41.309714406961398</v>
      </c>
      <c r="S5944" s="152">
        <v>42.492902204183203</v>
      </c>
      <c r="T5944" s="152">
        <v>43.761969890427501</v>
      </c>
      <c r="U5944" s="152">
        <v>45.217844519397801</v>
      </c>
      <c r="V5944" s="152">
        <v>46.883748298935998</v>
      </c>
      <c r="W5944" s="152">
        <v>48.421190591320297</v>
      </c>
      <c r="X5944" s="152">
        <v>49.680610677462298</v>
      </c>
      <c r="Y5944" s="152">
        <v>51.216184062684597</v>
      </c>
      <c r="Z5944" s="152">
        <v>52.7074490880252</v>
      </c>
      <c r="AA5944" s="152">
        <v>54.275557740034699</v>
      </c>
      <c r="AB5944" s="152">
        <v>55.785409165676903</v>
      </c>
      <c r="AC5944" s="152">
        <v>57.284580603082297</v>
      </c>
      <c r="AD5944" s="152">
        <v>58.991905928362797</v>
      </c>
      <c r="AE5944" s="152">
        <v>60.828919428403701</v>
      </c>
      <c r="AF5944" s="152">
        <v>62.772511865823802</v>
      </c>
      <c r="AG5944" s="152">
        <v>64.547505458299696</v>
      </c>
      <c r="AH5944" s="152">
        <v>64.3148848064302</v>
      </c>
      <c r="AI5944" s="152">
        <v>63.852084526341201</v>
      </c>
      <c r="AJ5944" s="152">
        <v>63.5728071499788</v>
      </c>
      <c r="AK5944" s="152">
        <v>63.234045169783997</v>
      </c>
    </row>
    <row r="5945" spans="1:37" hidden="1" x14ac:dyDescent="0.3">
      <c r="A5945" s="151" t="str">
        <f t="shared" si="142"/>
        <v>SDGbaseWaS_2BF_v6_3QVAXamach</v>
      </c>
      <c r="B5945" s="151" t="s">
        <v>220</v>
      </c>
      <c r="C5945" s="151" t="s">
        <v>305</v>
      </c>
      <c r="D5945" s="151" t="s">
        <v>211</v>
      </c>
      <c r="E5945" s="152" t="s">
        <v>56</v>
      </c>
      <c r="F5945" s="152">
        <v>38.665956251697601</v>
      </c>
      <c r="G5945" s="152">
        <v>34.777894488840197</v>
      </c>
      <c r="H5945" s="152">
        <v>35.865867250527103</v>
      </c>
      <c r="I5945" s="152">
        <v>38.215030488007898</v>
      </c>
      <c r="J5945" s="152">
        <v>39.008319823569302</v>
      </c>
      <c r="K5945" s="152">
        <v>39.884124696112799</v>
      </c>
      <c r="L5945" s="152">
        <v>40.9571602320053</v>
      </c>
      <c r="M5945" s="152">
        <v>42.320030042816803</v>
      </c>
      <c r="N5945" s="152">
        <v>43.656789903989903</v>
      </c>
      <c r="O5945" s="152">
        <v>46.125354367948503</v>
      </c>
      <c r="P5945" s="152">
        <v>47.700896203733301</v>
      </c>
      <c r="Q5945" s="152">
        <v>48.986026573018997</v>
      </c>
      <c r="R5945" s="152">
        <v>48.173083430597501</v>
      </c>
      <c r="S5945" s="152">
        <v>49.524223141210904</v>
      </c>
      <c r="T5945" s="152">
        <v>51.004747974297203</v>
      </c>
      <c r="U5945" s="152">
        <v>52.730959101938197</v>
      </c>
      <c r="V5945" s="152">
        <v>54.644528619479601</v>
      </c>
      <c r="W5945" s="152">
        <v>56.436936697725599</v>
      </c>
      <c r="X5945" s="152">
        <v>57.983436082331103</v>
      </c>
      <c r="Y5945" s="152">
        <v>59.848434062140598</v>
      </c>
      <c r="Z5945" s="152">
        <v>61.673203528000897</v>
      </c>
      <c r="AA5945" s="152">
        <v>63.609414964868002</v>
      </c>
      <c r="AB5945" s="152">
        <v>64.778834548863003</v>
      </c>
      <c r="AC5945" s="152">
        <v>66.2172127140241</v>
      </c>
      <c r="AD5945" s="152">
        <v>68.228610619852304</v>
      </c>
      <c r="AE5945" s="152">
        <v>70.485373566926995</v>
      </c>
      <c r="AF5945" s="152">
        <v>72.870645090902201</v>
      </c>
      <c r="AG5945" s="152">
        <v>74.994639915689902</v>
      </c>
      <c r="AH5945" s="152">
        <v>73.897430092617199</v>
      </c>
      <c r="AI5945" s="152">
        <v>72.715381281887105</v>
      </c>
      <c r="AJ5945" s="152">
        <v>72.060434841258299</v>
      </c>
      <c r="AK5945" s="152">
        <v>71.405027470281198</v>
      </c>
    </row>
    <row r="5946" spans="1:37" hidden="1" x14ac:dyDescent="0.3">
      <c r="A5946" s="151" t="str">
        <f t="shared" si="142"/>
        <v>SDGbaseWaS_2BF_v6_3QVAXafcel</v>
      </c>
      <c r="B5946" s="151" t="s">
        <v>220</v>
      </c>
      <c r="C5946" s="151" t="s">
        <v>305</v>
      </c>
      <c r="D5946" s="151" t="s">
        <v>211</v>
      </c>
      <c r="E5946" s="152" t="s">
        <v>57</v>
      </c>
      <c r="F5946" s="152">
        <v>0.28999999999999998</v>
      </c>
      <c r="G5946" s="152">
        <v>0.28999999999999998</v>
      </c>
      <c r="H5946" s="152">
        <v>0.28968487122259201</v>
      </c>
      <c r="I5946" s="152">
        <v>0.28968487122259201</v>
      </c>
      <c r="J5946" s="152">
        <v>0.28968487122259201</v>
      </c>
      <c r="K5946" s="152">
        <v>0.28968487122259201</v>
      </c>
      <c r="L5946" s="152">
        <v>0.28968487122259201</v>
      </c>
      <c r="M5946" s="152">
        <v>0.28968487122259201</v>
      </c>
      <c r="N5946" s="152">
        <v>0.28968487122259201</v>
      </c>
      <c r="O5946" s="152">
        <v>0.28968487122259201</v>
      </c>
      <c r="P5946" s="152">
        <v>0.28968487122259201</v>
      </c>
      <c r="Q5946" s="152">
        <v>0.28968487122259201</v>
      </c>
      <c r="R5946" s="152">
        <v>0.28968487122259201</v>
      </c>
      <c r="S5946" s="152">
        <v>0.28968487122259201</v>
      </c>
      <c r="T5946" s="152">
        <v>0.28968487122259201</v>
      </c>
      <c r="U5946" s="152">
        <v>0.28968487122259201</v>
      </c>
      <c r="V5946" s="152">
        <v>0.28968487122259201</v>
      </c>
      <c r="W5946" s="152">
        <v>0.28968487122259201</v>
      </c>
      <c r="X5946" s="152">
        <v>0.28968487122259201</v>
      </c>
      <c r="Y5946" s="152">
        <v>4.2184859843336904</v>
      </c>
      <c r="Z5946" s="152">
        <v>8.4369719686673701</v>
      </c>
      <c r="AA5946" s="152">
        <v>12.6554579530011</v>
      </c>
      <c r="AB5946" s="152">
        <v>13.6463560908954</v>
      </c>
      <c r="AC5946" s="152">
        <v>14.6372542287898</v>
      </c>
      <c r="AD5946" s="152">
        <v>15.628152366684199</v>
      </c>
      <c r="AE5946" s="152">
        <v>16.619050504578599</v>
      </c>
      <c r="AF5946" s="152">
        <v>17.609948642473</v>
      </c>
      <c r="AG5946" s="152">
        <v>17.5646401817644</v>
      </c>
      <c r="AH5946" s="152">
        <v>17.519331721055799</v>
      </c>
      <c r="AI5946" s="152">
        <v>17.474023260347199</v>
      </c>
      <c r="AJ5946" s="152">
        <v>17.428714799638598</v>
      </c>
      <c r="AK5946" s="152">
        <v>17.383406338930001</v>
      </c>
    </row>
    <row r="5947" spans="1:37" hidden="1" x14ac:dyDescent="0.3">
      <c r="A5947" s="151" t="str">
        <f t="shared" si="142"/>
        <v>SDGbaseWaS_2BF_v6_3QVAXaelct</v>
      </c>
      <c r="B5947" s="151" t="s">
        <v>220</v>
      </c>
      <c r="C5947" s="151" t="s">
        <v>305</v>
      </c>
      <c r="D5947" s="151" t="s">
        <v>211</v>
      </c>
      <c r="E5947" s="152" t="s">
        <v>58</v>
      </c>
      <c r="F5947" s="152">
        <v>7.8476290328821793E-2</v>
      </c>
      <c r="G5947" s="152">
        <v>7.8476290328821793E-2</v>
      </c>
      <c r="H5947" s="152">
        <v>7.8391013992867103E-2</v>
      </c>
      <c r="I5947" s="152">
        <v>7.8391013992867201E-2</v>
      </c>
      <c r="J5947" s="152">
        <v>7.8391013992867201E-2</v>
      </c>
      <c r="K5947" s="152">
        <v>7.8391013992867201E-2</v>
      </c>
      <c r="L5947" s="152">
        <v>7.8391013992867201E-2</v>
      </c>
      <c r="M5947" s="152">
        <v>7.8391013992867201E-2</v>
      </c>
      <c r="N5947" s="152">
        <v>7.8391013992867298E-2</v>
      </c>
      <c r="O5947" s="152">
        <v>7.8391013992867298E-2</v>
      </c>
      <c r="P5947" s="152">
        <v>7.8391013992867298E-2</v>
      </c>
      <c r="Q5947" s="152">
        <v>7.8391013992867298E-2</v>
      </c>
      <c r="R5947" s="152">
        <v>7.8391013992867201E-2</v>
      </c>
      <c r="S5947" s="152">
        <v>7.8391013992867298E-2</v>
      </c>
      <c r="T5947" s="152">
        <v>7.8391013992867298E-2</v>
      </c>
      <c r="U5947" s="152">
        <v>7.8391013992867298E-2</v>
      </c>
      <c r="V5947" s="152">
        <v>7.8391013992867298E-2</v>
      </c>
      <c r="W5947" s="152">
        <v>7.8391013992867298E-2</v>
      </c>
      <c r="X5947" s="152">
        <v>3.1935093670491002</v>
      </c>
      <c r="Y5947" s="152">
        <v>3.1935093670491099</v>
      </c>
      <c r="Z5947" s="152">
        <v>1.75742134508534</v>
      </c>
      <c r="AA5947" s="152">
        <v>1.75742134508534</v>
      </c>
      <c r="AB5947" s="152">
        <v>1.75742134508534</v>
      </c>
      <c r="AC5947" s="152">
        <v>1.75742134508534</v>
      </c>
      <c r="AD5947" s="152">
        <v>0.99202817258474796</v>
      </c>
      <c r="AE5947" s="152">
        <v>0.99202817258474796</v>
      </c>
      <c r="AF5947" s="152">
        <v>0.99202817258474796</v>
      </c>
      <c r="AG5947" s="152">
        <v>0.99202817258474796</v>
      </c>
      <c r="AH5947" s="152">
        <v>0.99202817258474796</v>
      </c>
      <c r="AI5947" s="152">
        <v>7.4597532694591298</v>
      </c>
      <c r="AJ5947" s="152">
        <v>7.4597532694591298</v>
      </c>
      <c r="AK5947" s="152">
        <v>7.4597532694591298</v>
      </c>
    </row>
    <row r="5948" spans="1:37" hidden="1" x14ac:dyDescent="0.3">
      <c r="A5948" s="151" t="str">
        <f t="shared" si="142"/>
        <v>SDGbaseWaS_2BF_v6_3QVAXaemch</v>
      </c>
      <c r="B5948" s="151" t="s">
        <v>220</v>
      </c>
      <c r="C5948" s="151" t="s">
        <v>305</v>
      </c>
      <c r="D5948" s="151" t="s">
        <v>211</v>
      </c>
      <c r="E5948" s="152" t="s">
        <v>59</v>
      </c>
      <c r="F5948" s="152">
        <v>8.9889127758870302</v>
      </c>
      <c r="G5948" s="152">
        <v>8.2218221416424004</v>
      </c>
      <c r="H5948" s="152">
        <v>8.4343574503471093</v>
      </c>
      <c r="I5948" s="152">
        <v>8.8726538390816092</v>
      </c>
      <c r="J5948" s="152">
        <v>9.0108618884793295</v>
      </c>
      <c r="K5948" s="152">
        <v>9.1913664063981493</v>
      </c>
      <c r="L5948" s="152">
        <v>9.4348045419870505</v>
      </c>
      <c r="M5948" s="152">
        <v>9.7994686774745201</v>
      </c>
      <c r="N5948" s="152">
        <v>10.1384046547513</v>
      </c>
      <c r="O5948" s="152">
        <v>10.8153974478476</v>
      </c>
      <c r="P5948" s="152">
        <v>11.2125642649395</v>
      </c>
      <c r="Q5948" s="152">
        <v>11.515651747254401</v>
      </c>
      <c r="R5948" s="152">
        <v>11.3706137901214</v>
      </c>
      <c r="S5948" s="152">
        <v>11.700024718437</v>
      </c>
      <c r="T5948" s="152">
        <v>12.057539342019099</v>
      </c>
      <c r="U5948" s="152">
        <v>12.4780383673521</v>
      </c>
      <c r="V5948" s="152">
        <v>12.945435221671399</v>
      </c>
      <c r="W5948" s="152">
        <v>13.4007041710928</v>
      </c>
      <c r="X5948" s="152">
        <v>13.8159104836356</v>
      </c>
      <c r="Y5948" s="152">
        <v>14.2722118027759</v>
      </c>
      <c r="Z5948" s="152">
        <v>14.716177069911099</v>
      </c>
      <c r="AA5948" s="152">
        <v>15.188214640347301</v>
      </c>
      <c r="AB5948" s="152">
        <v>15.235316042147801</v>
      </c>
      <c r="AC5948" s="152">
        <v>15.425049806518</v>
      </c>
      <c r="AD5948" s="152">
        <v>15.8523680837135</v>
      </c>
      <c r="AE5948" s="152">
        <v>16.361033924371402</v>
      </c>
      <c r="AF5948" s="152">
        <v>16.910877142851501</v>
      </c>
      <c r="AG5948" s="152">
        <v>17.451865938619399</v>
      </c>
      <c r="AH5948" s="152">
        <v>16.969349726175398</v>
      </c>
      <c r="AI5948" s="152">
        <v>16.472924440273701</v>
      </c>
      <c r="AJ5948" s="152">
        <v>16.246452131207398</v>
      </c>
      <c r="AK5948" s="152">
        <v>16.015055424520401</v>
      </c>
    </row>
    <row r="5949" spans="1:37" hidden="1" x14ac:dyDescent="0.3">
      <c r="A5949" s="151" t="str">
        <f t="shared" si="142"/>
        <v>SDGbaseWaS_2BF_v6_3QVAXasequ</v>
      </c>
      <c r="B5949" s="151" t="s">
        <v>220</v>
      </c>
      <c r="C5949" s="151" t="s">
        <v>305</v>
      </c>
      <c r="D5949" s="151" t="s">
        <v>211</v>
      </c>
      <c r="E5949" s="152" t="s">
        <v>60</v>
      </c>
      <c r="F5949" s="152">
        <v>8.7771319246617594</v>
      </c>
      <c r="G5949" s="152">
        <v>8.3346763294268698</v>
      </c>
      <c r="H5949" s="152">
        <v>8.5760611699129807</v>
      </c>
      <c r="I5949" s="152">
        <v>8.8404858076573305</v>
      </c>
      <c r="J5949" s="152">
        <v>9.0189878318393699</v>
      </c>
      <c r="K5949" s="152">
        <v>9.2232092932010392</v>
      </c>
      <c r="L5949" s="152">
        <v>9.4825417687593099</v>
      </c>
      <c r="M5949" s="152">
        <v>9.8677696170105893</v>
      </c>
      <c r="N5949" s="152">
        <v>10.228781054157301</v>
      </c>
      <c r="O5949" s="152">
        <v>10.8998064232595</v>
      </c>
      <c r="P5949" s="152">
        <v>11.310289790227401</v>
      </c>
      <c r="Q5949" s="152">
        <v>11.644576133872199</v>
      </c>
      <c r="R5949" s="152">
        <v>11.8572771812686</v>
      </c>
      <c r="S5949" s="152">
        <v>12.197830050367401</v>
      </c>
      <c r="T5949" s="152">
        <v>12.5808471158581</v>
      </c>
      <c r="U5949" s="152">
        <v>13.0251209504931</v>
      </c>
      <c r="V5949" s="152">
        <v>13.4522732574427</v>
      </c>
      <c r="W5949" s="152">
        <v>13.909536881865799</v>
      </c>
      <c r="X5949" s="152">
        <v>14.413574311347199</v>
      </c>
      <c r="Y5949" s="152">
        <v>14.905618026677301</v>
      </c>
      <c r="Z5949" s="152">
        <v>15.3864261647745</v>
      </c>
      <c r="AA5949" s="152">
        <v>15.9055558636261</v>
      </c>
      <c r="AB5949" s="152">
        <v>15.952403649081299</v>
      </c>
      <c r="AC5949" s="152">
        <v>16.1446734182657</v>
      </c>
      <c r="AD5949" s="152">
        <v>16.582457217483899</v>
      </c>
      <c r="AE5949" s="152">
        <v>17.1007347029919</v>
      </c>
      <c r="AF5949" s="152">
        <v>17.6599140632574</v>
      </c>
      <c r="AG5949" s="152">
        <v>18.172741994912901</v>
      </c>
      <c r="AH5949" s="152">
        <v>17.582352887478699</v>
      </c>
      <c r="AI5949" s="152">
        <v>16.9881965914993</v>
      </c>
      <c r="AJ5949" s="152">
        <v>16.678795063924099</v>
      </c>
      <c r="AK5949" s="152">
        <v>16.409575210217898</v>
      </c>
    </row>
    <row r="5950" spans="1:37" hidden="1" x14ac:dyDescent="0.3">
      <c r="A5950" s="151" t="str">
        <f t="shared" si="142"/>
        <v>SDGbaseWaS_2BF_v6_3QVAXavehi</v>
      </c>
      <c r="B5950" s="151" t="s">
        <v>220</v>
      </c>
      <c r="C5950" s="151" t="s">
        <v>305</v>
      </c>
      <c r="D5950" s="151" t="s">
        <v>211</v>
      </c>
      <c r="E5950" s="152" t="s">
        <v>61</v>
      </c>
      <c r="F5950" s="152">
        <v>39.567910300526599</v>
      </c>
      <c r="G5950" s="152">
        <v>36.275198782490001</v>
      </c>
      <c r="H5950" s="152">
        <v>37.441334326274301</v>
      </c>
      <c r="I5950" s="152">
        <v>37.774217511170299</v>
      </c>
      <c r="J5950" s="152">
        <v>38.700081313249797</v>
      </c>
      <c r="K5950" s="152">
        <v>39.678443160458201</v>
      </c>
      <c r="L5950" s="152">
        <v>40.854928902151499</v>
      </c>
      <c r="M5950" s="152">
        <v>42.4078855299514</v>
      </c>
      <c r="N5950" s="152">
        <v>43.963723811081699</v>
      </c>
      <c r="O5950" s="152">
        <v>46.272433592749202</v>
      </c>
      <c r="P5950" s="152">
        <v>48.045784508570598</v>
      </c>
      <c r="Q5950" s="152">
        <v>49.664369247364696</v>
      </c>
      <c r="R5950" s="152">
        <v>51.537423302587001</v>
      </c>
      <c r="S5950" s="152">
        <v>53.335989311132998</v>
      </c>
      <c r="T5950" s="152">
        <v>55.289528452459997</v>
      </c>
      <c r="U5950" s="152">
        <v>57.580325727088898</v>
      </c>
      <c r="V5950" s="152">
        <v>60.039497151522703</v>
      </c>
      <c r="W5950" s="152">
        <v>62.489103383894999</v>
      </c>
      <c r="X5950" s="152">
        <v>64.779956303125104</v>
      </c>
      <c r="Y5950" s="152">
        <v>66.036022942679097</v>
      </c>
      <c r="Z5950" s="152">
        <v>67.265081824438994</v>
      </c>
      <c r="AA5950" s="152">
        <v>68.491668956527107</v>
      </c>
      <c r="AB5950" s="152">
        <v>69.378867447251096</v>
      </c>
      <c r="AC5950" s="152">
        <v>70.716216963975398</v>
      </c>
      <c r="AD5950" s="152">
        <v>72.838257551597906</v>
      </c>
      <c r="AE5950" s="152">
        <v>75.272194439855298</v>
      </c>
      <c r="AF5950" s="152">
        <v>77.905841780136996</v>
      </c>
      <c r="AG5950" s="152">
        <v>80.668217400460506</v>
      </c>
      <c r="AH5950" s="152">
        <v>79.486612257036199</v>
      </c>
      <c r="AI5950" s="152">
        <v>77.729678047821196</v>
      </c>
      <c r="AJ5950" s="152">
        <v>76.733487392709193</v>
      </c>
      <c r="AK5950" s="152">
        <v>75.814869297912196</v>
      </c>
    </row>
    <row r="5951" spans="1:37" hidden="1" x14ac:dyDescent="0.3">
      <c r="A5951" s="151" t="str">
        <f t="shared" si="142"/>
        <v>SDGbaseWaS_2BF_v6_3QVAXatequ</v>
      </c>
      <c r="B5951" s="151" t="s">
        <v>220</v>
      </c>
      <c r="C5951" s="151" t="s">
        <v>305</v>
      </c>
      <c r="D5951" s="151" t="s">
        <v>211</v>
      </c>
      <c r="E5951" s="152" t="s">
        <v>62</v>
      </c>
      <c r="F5951" s="152">
        <v>7.0941028714772303</v>
      </c>
      <c r="G5951" s="152">
        <v>6.1361405283592099</v>
      </c>
      <c r="H5951" s="152">
        <v>6.3483675799343899</v>
      </c>
      <c r="I5951" s="152">
        <v>6.5685254860547202</v>
      </c>
      <c r="J5951" s="152">
        <v>6.7056108339261202</v>
      </c>
      <c r="K5951" s="152">
        <v>6.8587309873481903</v>
      </c>
      <c r="L5951" s="152">
        <v>7.0721822382347996</v>
      </c>
      <c r="M5951" s="152">
        <v>7.4839459973871296</v>
      </c>
      <c r="N5951" s="152">
        <v>7.8516469768792003</v>
      </c>
      <c r="O5951" s="152">
        <v>9.0288736173260205</v>
      </c>
      <c r="P5951" s="152">
        <v>9.55404068005525</v>
      </c>
      <c r="Q5951" s="152">
        <v>9.8578140854455896</v>
      </c>
      <c r="R5951" s="152">
        <v>9.7511809290067006</v>
      </c>
      <c r="S5951" s="152">
        <v>9.95896204775479</v>
      </c>
      <c r="T5951" s="152">
        <v>10.237204595730001</v>
      </c>
      <c r="U5951" s="152">
        <v>10.5766739317709</v>
      </c>
      <c r="V5951" s="152">
        <v>10.9902503395369</v>
      </c>
      <c r="W5951" s="152">
        <v>11.3587089683394</v>
      </c>
      <c r="X5951" s="152">
        <v>11.6069163646119</v>
      </c>
      <c r="Y5951" s="152">
        <v>11.9641813030963</v>
      </c>
      <c r="Z5951" s="152">
        <v>12.266516129236701</v>
      </c>
      <c r="AA5951" s="152">
        <v>12.6556400760442</v>
      </c>
      <c r="AB5951" s="152">
        <v>12.244693294976599</v>
      </c>
      <c r="AC5951" s="152">
        <v>12.1776632425178</v>
      </c>
      <c r="AD5951" s="152">
        <v>12.505440490827</v>
      </c>
      <c r="AE5951" s="152">
        <v>12.9419368419551</v>
      </c>
      <c r="AF5951" s="152">
        <v>13.4188193614618</v>
      </c>
      <c r="AG5951" s="152">
        <v>13.745560481441901</v>
      </c>
      <c r="AH5951" s="152">
        <v>12.838440178943101</v>
      </c>
      <c r="AI5951" s="152">
        <v>12.026501037011499</v>
      </c>
      <c r="AJ5951" s="152">
        <v>11.617891551018801</v>
      </c>
      <c r="AK5951" s="152">
        <v>11.2841954333235</v>
      </c>
    </row>
    <row r="5952" spans="1:37" hidden="1" x14ac:dyDescent="0.3">
      <c r="A5952" s="151" t="str">
        <f t="shared" si="142"/>
        <v>SDGbaseWaS_2BF_v6_3QVAXafurn</v>
      </c>
      <c r="B5952" s="151" t="s">
        <v>220</v>
      </c>
      <c r="C5952" s="151" t="s">
        <v>305</v>
      </c>
      <c r="D5952" s="151" t="s">
        <v>211</v>
      </c>
      <c r="E5952" s="152" t="s">
        <v>63</v>
      </c>
      <c r="F5952" s="152">
        <v>6.0912402558293097</v>
      </c>
      <c r="G5952" s="152">
        <v>5.45142532510914</v>
      </c>
      <c r="H5952" s="152">
        <v>5.6644570382421104</v>
      </c>
      <c r="I5952" s="152">
        <v>6.0305266149513397</v>
      </c>
      <c r="J5952" s="152">
        <v>6.1961087458860504</v>
      </c>
      <c r="K5952" s="152">
        <v>6.36437449693587</v>
      </c>
      <c r="L5952" s="152">
        <v>6.5547751445887803</v>
      </c>
      <c r="M5952" s="152">
        <v>6.7690514934094903</v>
      </c>
      <c r="N5952" s="152">
        <v>6.9896174515538796</v>
      </c>
      <c r="O5952" s="152">
        <v>7.39088864840397</v>
      </c>
      <c r="P5952" s="152">
        <v>7.6616854376505001</v>
      </c>
      <c r="Q5952" s="152">
        <v>7.8872305458927396</v>
      </c>
      <c r="R5952" s="152">
        <v>7.8214642688472704</v>
      </c>
      <c r="S5952" s="152">
        <v>8.0641915267012205</v>
      </c>
      <c r="T5952" s="152">
        <v>8.3254629558298507</v>
      </c>
      <c r="U5952" s="152">
        <v>8.6234848426154205</v>
      </c>
      <c r="V5952" s="152">
        <v>8.9373208311524301</v>
      </c>
      <c r="W5952" s="152">
        <v>9.2621507193562405</v>
      </c>
      <c r="X5952" s="152">
        <v>9.5762931978481198</v>
      </c>
      <c r="Y5952" s="152">
        <v>9.8870676029304292</v>
      </c>
      <c r="Z5952" s="152">
        <v>10.1995352584612</v>
      </c>
      <c r="AA5952" s="152">
        <v>10.514971740362901</v>
      </c>
      <c r="AB5952" s="152">
        <v>10.8611259050176</v>
      </c>
      <c r="AC5952" s="152">
        <v>11.166742018568801</v>
      </c>
      <c r="AD5952" s="152">
        <v>11.4864785667655</v>
      </c>
      <c r="AE5952" s="152">
        <v>11.8206129183607</v>
      </c>
      <c r="AF5952" s="152">
        <v>12.1784358596818</v>
      </c>
      <c r="AG5952" s="152">
        <v>12.519128470984001</v>
      </c>
      <c r="AH5952" s="152">
        <v>12.5138058405118</v>
      </c>
      <c r="AI5952" s="152">
        <v>12.414007375713499</v>
      </c>
      <c r="AJ5952" s="152">
        <v>12.33053560073</v>
      </c>
      <c r="AK5952" s="152">
        <v>12.219418165648699</v>
      </c>
    </row>
    <row r="5953" spans="1:37" hidden="1" x14ac:dyDescent="0.3">
      <c r="A5953" s="151" t="str">
        <f t="shared" si="142"/>
        <v>SDGbaseWaS_2BF_v6_3QVAXaoman</v>
      </c>
      <c r="B5953" s="151" t="s">
        <v>220</v>
      </c>
      <c r="C5953" s="151" t="s">
        <v>305</v>
      </c>
      <c r="D5953" s="151" t="s">
        <v>211</v>
      </c>
      <c r="E5953" s="152" t="s">
        <v>64</v>
      </c>
      <c r="F5953" s="152">
        <v>25.455948437612001</v>
      </c>
      <c r="G5953" s="152">
        <v>23.2902281776094</v>
      </c>
      <c r="H5953" s="152">
        <v>24.380599460466001</v>
      </c>
      <c r="I5953" s="152">
        <v>24.886314480794798</v>
      </c>
      <c r="J5953" s="152">
        <v>25.540862691605401</v>
      </c>
      <c r="K5953" s="152">
        <v>26.233110756194101</v>
      </c>
      <c r="L5953" s="152">
        <v>27.036135336929899</v>
      </c>
      <c r="M5953" s="152">
        <v>27.942978395435699</v>
      </c>
      <c r="N5953" s="152">
        <v>28.909978405354199</v>
      </c>
      <c r="O5953" s="152">
        <v>30.586537029959501</v>
      </c>
      <c r="P5953" s="152">
        <v>32.060192671028297</v>
      </c>
      <c r="Q5953" s="152">
        <v>33.330827872024997</v>
      </c>
      <c r="R5953" s="152">
        <v>34.889236286659198</v>
      </c>
      <c r="S5953" s="152">
        <v>36.091878260013203</v>
      </c>
      <c r="T5953" s="152">
        <v>37.321603515436003</v>
      </c>
      <c r="U5953" s="152">
        <v>38.686573553298402</v>
      </c>
      <c r="V5953" s="152">
        <v>39.883234854081003</v>
      </c>
      <c r="W5953" s="152">
        <v>41.121968202418003</v>
      </c>
      <c r="X5953" s="152">
        <v>42.411562836517099</v>
      </c>
      <c r="Y5953" s="152">
        <v>43.563150627462903</v>
      </c>
      <c r="Z5953" s="152">
        <v>44.666178948494803</v>
      </c>
      <c r="AA5953" s="152">
        <v>45.814279187521699</v>
      </c>
      <c r="AB5953" s="152">
        <v>47.006805915913603</v>
      </c>
      <c r="AC5953" s="152">
        <v>48.033664970304699</v>
      </c>
      <c r="AD5953" s="152">
        <v>49.0827290098605</v>
      </c>
      <c r="AE5953" s="152">
        <v>50.174294040107696</v>
      </c>
      <c r="AF5953" s="152">
        <v>51.334417528191899</v>
      </c>
      <c r="AG5953" s="152">
        <v>52.414998983186997</v>
      </c>
      <c r="AH5953" s="152">
        <v>51.5655844989708</v>
      </c>
      <c r="AI5953" s="152">
        <v>50.438291758135399</v>
      </c>
      <c r="AJ5953" s="152">
        <v>49.477246966141401</v>
      </c>
      <c r="AK5953" s="152">
        <v>48.471313731138402</v>
      </c>
    </row>
    <row r="5954" spans="1:37" hidden="1" x14ac:dyDescent="0.3">
      <c r="A5954" s="151" t="str">
        <f t="shared" si="142"/>
        <v>SDGbaseWaS_2BF_v6_3QVAXaelec</v>
      </c>
      <c r="B5954" s="151" t="s">
        <v>220</v>
      </c>
      <c r="C5954" s="151" t="s">
        <v>305</v>
      </c>
      <c r="D5954" s="151" t="s">
        <v>211</v>
      </c>
      <c r="E5954" s="152" t="s">
        <v>65</v>
      </c>
      <c r="F5954" s="152">
        <v>142.20363281736601</v>
      </c>
      <c r="G5954" s="152">
        <v>136.753321414863</v>
      </c>
      <c r="H5954" s="152">
        <v>141.67580848332599</v>
      </c>
      <c r="I5954" s="152">
        <v>140.86004785226999</v>
      </c>
      <c r="J5954" s="152">
        <v>138.048379381046</v>
      </c>
      <c r="K5954" s="152">
        <v>138.38361206038701</v>
      </c>
      <c r="L5954" s="152">
        <v>139.372644321894</v>
      </c>
      <c r="M5954" s="152">
        <v>140.558337852704</v>
      </c>
      <c r="N5954" s="152">
        <v>142.19918578641301</v>
      </c>
      <c r="O5954" s="152">
        <v>143.033369661607</v>
      </c>
      <c r="P5954" s="152">
        <v>144.94348773048401</v>
      </c>
      <c r="Q5954" s="152">
        <v>146.27209357953899</v>
      </c>
      <c r="R5954" s="152">
        <v>150.35423052823401</v>
      </c>
      <c r="S5954" s="152">
        <v>154.560179816063</v>
      </c>
      <c r="T5954" s="152">
        <v>157.848557473147</v>
      </c>
      <c r="U5954" s="152">
        <v>162.092170104888</v>
      </c>
      <c r="V5954" s="152">
        <v>162.76720691115599</v>
      </c>
      <c r="W5954" s="152">
        <v>166.25204742773099</v>
      </c>
      <c r="X5954" s="152">
        <v>177.34896914475399</v>
      </c>
      <c r="Y5954" s="152">
        <v>183.895536381684</v>
      </c>
      <c r="Z5954" s="152">
        <v>190.39977222919899</v>
      </c>
      <c r="AA5954" s="152">
        <v>196.53248166602199</v>
      </c>
      <c r="AB5954" s="152">
        <v>202.84033269413399</v>
      </c>
      <c r="AC5954" s="152">
        <v>206.73544392786999</v>
      </c>
      <c r="AD5954" s="152">
        <v>210.81178098847801</v>
      </c>
      <c r="AE5954" s="152">
        <v>216.26600127666899</v>
      </c>
      <c r="AF5954" s="152">
        <v>221.76820237351299</v>
      </c>
      <c r="AG5954" s="152">
        <v>233.95987772603499</v>
      </c>
      <c r="AH5954" s="152">
        <v>244.35742214668301</v>
      </c>
      <c r="AI5954" s="152">
        <v>252.74880487660801</v>
      </c>
      <c r="AJ5954" s="152">
        <v>262.33650525895303</v>
      </c>
      <c r="AK5954" s="152">
        <v>271.50033257089802</v>
      </c>
    </row>
    <row r="5955" spans="1:37" hidden="1" x14ac:dyDescent="0.3">
      <c r="A5955" s="151" t="str">
        <f t="shared" si="142"/>
        <v>SDGbaseWaS_2BF_v6_3QVAXawatr</v>
      </c>
      <c r="B5955" s="151" t="s">
        <v>220</v>
      </c>
      <c r="C5955" s="151" t="s">
        <v>305</v>
      </c>
      <c r="D5955" s="151" t="s">
        <v>211</v>
      </c>
      <c r="E5955" s="152" t="s">
        <v>66</v>
      </c>
      <c r="F5955" s="152">
        <v>38.118236024161902</v>
      </c>
      <c r="G5955" s="152">
        <v>37.616353740059502</v>
      </c>
      <c r="H5955" s="152">
        <v>38.602205145481598</v>
      </c>
      <c r="I5955" s="152">
        <v>38.751399818325403</v>
      </c>
      <c r="J5955" s="152">
        <v>39.513276188617702</v>
      </c>
      <c r="K5955" s="152">
        <v>40.416043697491197</v>
      </c>
      <c r="L5955" s="152">
        <v>41.532861490187102</v>
      </c>
      <c r="M5955" s="152">
        <v>42.719460248021001</v>
      </c>
      <c r="N5955" s="152">
        <v>43.963090247092403</v>
      </c>
      <c r="O5955" s="152">
        <v>45.52446579635</v>
      </c>
      <c r="P5955" s="152">
        <v>46.9674353133802</v>
      </c>
      <c r="Q5955" s="152">
        <v>48.360725781379301</v>
      </c>
      <c r="R5955" s="152">
        <v>50.586856324830599</v>
      </c>
      <c r="S5955" s="152">
        <v>52.391527034643303</v>
      </c>
      <c r="T5955" s="152">
        <v>54.292672386843599</v>
      </c>
      <c r="U5955" s="152">
        <v>56.408101216994403</v>
      </c>
      <c r="V5955" s="152">
        <v>58.381499396349</v>
      </c>
      <c r="W5955" s="152">
        <v>60.447527062418899</v>
      </c>
      <c r="X5955" s="152">
        <v>62.625480561173497</v>
      </c>
      <c r="Y5955" s="152">
        <v>64.6308334505798</v>
      </c>
      <c r="Z5955" s="152">
        <v>66.658047687855401</v>
      </c>
      <c r="AA5955" s="152">
        <v>68.716738217834006</v>
      </c>
      <c r="AB5955" s="152">
        <v>71.206044571989295</v>
      </c>
      <c r="AC5955" s="152">
        <v>73.571448178136905</v>
      </c>
      <c r="AD5955" s="152">
        <v>76.000735341706601</v>
      </c>
      <c r="AE5955" s="152">
        <v>78.539584913799303</v>
      </c>
      <c r="AF5955" s="152">
        <v>81.249232278461605</v>
      </c>
      <c r="AG5955" s="152">
        <v>84.004577105296093</v>
      </c>
      <c r="AH5955" s="152">
        <v>84.109096862197404</v>
      </c>
      <c r="AI5955" s="152">
        <v>84.052453727310194</v>
      </c>
      <c r="AJ5955" s="152">
        <v>84.156954769432701</v>
      </c>
      <c r="AK5955" s="152">
        <v>84.196587079001205</v>
      </c>
    </row>
    <row r="5956" spans="1:37" hidden="1" x14ac:dyDescent="0.3">
      <c r="A5956" s="151" t="str">
        <f t="shared" si="142"/>
        <v>SDGbaseWaS_2BF_v6_3QVAXacons</v>
      </c>
      <c r="B5956" s="151" t="s">
        <v>220</v>
      </c>
      <c r="C5956" s="151" t="s">
        <v>305</v>
      </c>
      <c r="D5956" s="151" t="s">
        <v>211</v>
      </c>
      <c r="E5956" s="152" t="s">
        <v>67</v>
      </c>
      <c r="F5956" s="152">
        <v>140.64979180275</v>
      </c>
      <c r="G5956" s="152">
        <v>129.35254238586299</v>
      </c>
      <c r="H5956" s="152">
        <v>133.285901283275</v>
      </c>
      <c r="I5956" s="152">
        <v>143.319167542645</v>
      </c>
      <c r="J5956" s="152">
        <v>146.21064772611399</v>
      </c>
      <c r="K5956" s="152">
        <v>149.36998609054399</v>
      </c>
      <c r="L5956" s="152">
        <v>153.076859621772</v>
      </c>
      <c r="M5956" s="152">
        <v>157.19460752279801</v>
      </c>
      <c r="N5956" s="152">
        <v>161.553123784132</v>
      </c>
      <c r="O5956" s="152">
        <v>167.01540854966501</v>
      </c>
      <c r="P5956" s="152">
        <v>172.05382559975999</v>
      </c>
      <c r="Q5956" s="152">
        <v>176.87590383937101</v>
      </c>
      <c r="R5956" s="152">
        <v>173.33423894813001</v>
      </c>
      <c r="S5956" s="152">
        <v>178.76560807177199</v>
      </c>
      <c r="T5956" s="152">
        <v>184.54823575981101</v>
      </c>
      <c r="U5956" s="152">
        <v>191.20083222524801</v>
      </c>
      <c r="V5956" s="152">
        <v>197.994404586531</v>
      </c>
      <c r="W5956" s="152">
        <v>204.83779721863701</v>
      </c>
      <c r="X5956" s="152">
        <v>211.41078893360401</v>
      </c>
      <c r="Y5956" s="152">
        <v>217.99409492161999</v>
      </c>
      <c r="Z5956" s="152">
        <v>224.88063686562899</v>
      </c>
      <c r="AA5956" s="152">
        <v>231.64431866343099</v>
      </c>
      <c r="AB5956" s="152">
        <v>238.01997838519199</v>
      </c>
      <c r="AC5956" s="152">
        <v>244.245558462009</v>
      </c>
      <c r="AD5956" s="152">
        <v>251.1931912693</v>
      </c>
      <c r="AE5956" s="152">
        <v>258.62265555168102</v>
      </c>
      <c r="AF5956" s="152">
        <v>266.462447717781</v>
      </c>
      <c r="AG5956" s="152">
        <v>274.219309303611</v>
      </c>
      <c r="AH5956" s="152">
        <v>273.77779792139802</v>
      </c>
      <c r="AI5956" s="152">
        <v>272.264075883261</v>
      </c>
      <c r="AJ5956" s="152">
        <v>271.35783487791798</v>
      </c>
      <c r="AK5956" s="152">
        <v>269.98041670694801</v>
      </c>
    </row>
    <row r="5957" spans="1:37" hidden="1" x14ac:dyDescent="0.3">
      <c r="A5957" s="151" t="str">
        <f t="shared" si="142"/>
        <v>SDGbaseWaS_2BF_v6_3QVAXatrad</v>
      </c>
      <c r="B5957" s="151" t="s">
        <v>220</v>
      </c>
      <c r="C5957" s="151" t="s">
        <v>305</v>
      </c>
      <c r="D5957" s="151" t="s">
        <v>211</v>
      </c>
      <c r="E5957" s="152" t="s">
        <v>68</v>
      </c>
      <c r="F5957" s="152">
        <v>482.47489737631798</v>
      </c>
      <c r="G5957" s="152">
        <v>441.09896142654202</v>
      </c>
      <c r="H5957" s="152">
        <v>454.75306603041599</v>
      </c>
      <c r="I5957" s="152">
        <v>467.36074497675202</v>
      </c>
      <c r="J5957" s="152">
        <v>475.93333190109502</v>
      </c>
      <c r="K5957" s="152">
        <v>484.71584242858103</v>
      </c>
      <c r="L5957" s="152">
        <v>494.732750237473</v>
      </c>
      <c r="M5957" s="152">
        <v>506.151714799724</v>
      </c>
      <c r="N5957" s="152">
        <v>518.16623266174099</v>
      </c>
      <c r="O5957" s="152">
        <v>514.01332669432099</v>
      </c>
      <c r="P5957" s="152">
        <v>522.60178257042196</v>
      </c>
      <c r="Q5957" s="152">
        <v>535.14737476183097</v>
      </c>
      <c r="R5957" s="152">
        <v>548.58684696483704</v>
      </c>
      <c r="S5957" s="152">
        <v>562.93984009356495</v>
      </c>
      <c r="T5957" s="152">
        <v>578.28002252787098</v>
      </c>
      <c r="U5957" s="152">
        <v>595.778543984571</v>
      </c>
      <c r="V5957" s="152">
        <v>613.43742423245999</v>
      </c>
      <c r="W5957" s="152">
        <v>631.74854019294196</v>
      </c>
      <c r="X5957" s="152">
        <v>650.28463637988398</v>
      </c>
      <c r="Y5957" s="152">
        <v>667.10851896372606</v>
      </c>
      <c r="Z5957" s="152">
        <v>683.20604800677302</v>
      </c>
      <c r="AA5957" s="152">
        <v>699.45524875139097</v>
      </c>
      <c r="AB5957" s="152">
        <v>708.74471432617895</v>
      </c>
      <c r="AC5957" s="152">
        <v>718.750453889646</v>
      </c>
      <c r="AD5957" s="152">
        <v>731.28176420564398</v>
      </c>
      <c r="AE5957" s="152">
        <v>745.29029176674896</v>
      </c>
      <c r="AF5957" s="152">
        <v>760.67824082820005</v>
      </c>
      <c r="AG5957" s="152">
        <v>775.24260923670101</v>
      </c>
      <c r="AH5957" s="152">
        <v>766.64698212433302</v>
      </c>
      <c r="AI5957" s="152">
        <v>756.103748616742</v>
      </c>
      <c r="AJ5957" s="152">
        <v>747.54025758701903</v>
      </c>
      <c r="AK5957" s="152">
        <v>738.55258429864</v>
      </c>
    </row>
    <row r="5958" spans="1:37" hidden="1" x14ac:dyDescent="0.3">
      <c r="A5958" s="151" t="str">
        <f t="shared" si="142"/>
        <v>SDGbaseWaS_2BF_v6_3QVAXahotl</v>
      </c>
      <c r="B5958" s="151" t="s">
        <v>220</v>
      </c>
      <c r="C5958" s="151" t="s">
        <v>305</v>
      </c>
      <c r="D5958" s="151" t="s">
        <v>211</v>
      </c>
      <c r="E5958" s="152" t="s">
        <v>69</v>
      </c>
      <c r="F5958" s="152">
        <v>37.6854993584083</v>
      </c>
      <c r="G5958" s="152">
        <v>35.229948557343199</v>
      </c>
      <c r="H5958" s="152">
        <v>36.815588974205298</v>
      </c>
      <c r="I5958" s="152">
        <v>36.8284747230229</v>
      </c>
      <c r="J5958" s="152">
        <v>37.857295276772</v>
      </c>
      <c r="K5958" s="152">
        <v>38.916878601785903</v>
      </c>
      <c r="L5958" s="152">
        <v>40.105333056424101</v>
      </c>
      <c r="M5958" s="152">
        <v>41.376653957514797</v>
      </c>
      <c r="N5958" s="152">
        <v>42.736710615659703</v>
      </c>
      <c r="O5958" s="152">
        <v>44.7983975466651</v>
      </c>
      <c r="P5958" s="152">
        <v>46.526766241890002</v>
      </c>
      <c r="Q5958" s="152">
        <v>48.123335979171898</v>
      </c>
      <c r="R5958" s="152">
        <v>50.769382035372601</v>
      </c>
      <c r="S5958" s="152">
        <v>52.705913799802602</v>
      </c>
      <c r="T5958" s="152">
        <v>54.749759841726998</v>
      </c>
      <c r="U5958" s="152">
        <v>57.0285520957543</v>
      </c>
      <c r="V5958" s="152">
        <v>59.1586850868675</v>
      </c>
      <c r="W5958" s="152">
        <v>61.446684888771202</v>
      </c>
      <c r="X5958" s="152">
        <v>63.946080864368099</v>
      </c>
      <c r="Y5958" s="152">
        <v>66.273115343564697</v>
      </c>
      <c r="Z5958" s="152">
        <v>68.619970275471999</v>
      </c>
      <c r="AA5958" s="152">
        <v>71.029628554371499</v>
      </c>
      <c r="AB5958" s="152">
        <v>73.920639590309193</v>
      </c>
      <c r="AC5958" s="152">
        <v>76.486171340727097</v>
      </c>
      <c r="AD5958" s="152">
        <v>78.948460761394401</v>
      </c>
      <c r="AE5958" s="152">
        <v>81.465869711460797</v>
      </c>
      <c r="AF5958" s="152">
        <v>84.108984394001894</v>
      </c>
      <c r="AG5958" s="152">
        <v>86.798150907223999</v>
      </c>
      <c r="AH5958" s="152">
        <v>87.195083296466507</v>
      </c>
      <c r="AI5958" s="152">
        <v>87.0273182643556</v>
      </c>
      <c r="AJ5958" s="152">
        <v>86.777944378597496</v>
      </c>
      <c r="AK5958" s="152">
        <v>86.362598455497903</v>
      </c>
    </row>
    <row r="5959" spans="1:37" hidden="1" x14ac:dyDescent="0.3">
      <c r="A5959" s="151" t="str">
        <f t="shared" si="142"/>
        <v>SDGbaseWaS_2BF_v6_3QVAXaltrp-p</v>
      </c>
      <c r="B5959" s="151" t="s">
        <v>220</v>
      </c>
      <c r="C5959" s="151" t="s">
        <v>305</v>
      </c>
      <c r="D5959" s="151" t="s">
        <v>211</v>
      </c>
      <c r="E5959" s="152" t="s">
        <v>70</v>
      </c>
      <c r="F5959" s="152">
        <v>60.675714154097598</v>
      </c>
      <c r="G5959" s="152">
        <v>58.244947114789802</v>
      </c>
      <c r="H5959" s="152">
        <v>59.721822201709898</v>
      </c>
      <c r="I5959" s="152">
        <v>60.365629645490699</v>
      </c>
      <c r="J5959" s="152">
        <v>61.329368675265997</v>
      </c>
      <c r="K5959" s="152">
        <v>62.403606375243797</v>
      </c>
      <c r="L5959" s="152">
        <v>63.6893648734697</v>
      </c>
      <c r="M5959" s="152">
        <v>65.155435307319706</v>
      </c>
      <c r="N5959" s="152">
        <v>66.8885746483259</v>
      </c>
      <c r="O5959" s="152">
        <v>69.327228851046399</v>
      </c>
      <c r="P5959" s="152">
        <v>71.660320815876304</v>
      </c>
      <c r="Q5959" s="152">
        <v>73.8696768466435</v>
      </c>
      <c r="R5959" s="152">
        <v>77.121923468107695</v>
      </c>
      <c r="S5959" s="152">
        <v>79.806926538620701</v>
      </c>
      <c r="T5959" s="152">
        <v>82.656146772305107</v>
      </c>
      <c r="U5959" s="152">
        <v>85.935107627661495</v>
      </c>
      <c r="V5959" s="152">
        <v>88.904823863522296</v>
      </c>
      <c r="W5959" s="152">
        <v>92.022214673449398</v>
      </c>
      <c r="X5959" s="152">
        <v>95.284860775055805</v>
      </c>
      <c r="Y5959" s="152">
        <v>98.241061176030797</v>
      </c>
      <c r="Z5959" s="152">
        <v>101.09490389523801</v>
      </c>
      <c r="AA5959" s="152">
        <v>103.926829827539</v>
      </c>
      <c r="AB5959" s="152">
        <v>107.146944538724</v>
      </c>
      <c r="AC5959" s="152">
        <v>109.919352909224</v>
      </c>
      <c r="AD5959" s="152">
        <v>112.48927779711001</v>
      </c>
      <c r="AE5959" s="152">
        <v>115.058856803994</v>
      </c>
      <c r="AF5959" s="152">
        <v>117.648793559577</v>
      </c>
      <c r="AG5959" s="152">
        <v>120.084369459722</v>
      </c>
      <c r="AH5959" s="152">
        <v>119.064391195177</v>
      </c>
      <c r="AI5959" s="152">
        <v>117.79915325902</v>
      </c>
      <c r="AJ5959" s="152">
        <v>116.888464398015</v>
      </c>
      <c r="AK5959" s="152">
        <v>115.755224494852</v>
      </c>
    </row>
    <row r="5960" spans="1:37" hidden="1" x14ac:dyDescent="0.3">
      <c r="A5960" s="151" t="str">
        <f t="shared" si="142"/>
        <v>SDGbaseWaS_2BF_v6_3QVAXaltrp-f</v>
      </c>
      <c r="B5960" s="151" t="s">
        <v>220</v>
      </c>
      <c r="C5960" s="151" t="s">
        <v>305</v>
      </c>
      <c r="D5960" s="151" t="s">
        <v>211</v>
      </c>
      <c r="E5960" s="152" t="s">
        <v>71</v>
      </c>
      <c r="F5960" s="152">
        <v>247.42936538347399</v>
      </c>
      <c r="G5960" s="152">
        <v>233.99598737350399</v>
      </c>
      <c r="H5960" s="152">
        <v>239.62712704611999</v>
      </c>
      <c r="I5960" s="152">
        <v>245.32893325251899</v>
      </c>
      <c r="J5960" s="152">
        <v>250.25321458664101</v>
      </c>
      <c r="K5960" s="152">
        <v>255.07722807932399</v>
      </c>
      <c r="L5960" s="152">
        <v>260.301542769891</v>
      </c>
      <c r="M5960" s="152">
        <v>265.94408140891898</v>
      </c>
      <c r="N5960" s="152">
        <v>273.47173714287402</v>
      </c>
      <c r="O5960" s="152">
        <v>282.12684031311699</v>
      </c>
      <c r="P5960" s="152">
        <v>291.63653686954302</v>
      </c>
      <c r="Q5960" s="152">
        <v>301.84940869764699</v>
      </c>
      <c r="R5960" s="152">
        <v>312.54339839983197</v>
      </c>
      <c r="S5960" s="152">
        <v>320.97808605157002</v>
      </c>
      <c r="T5960" s="152">
        <v>330.58822023200599</v>
      </c>
      <c r="U5960" s="152">
        <v>343.064241306236</v>
      </c>
      <c r="V5960" s="152">
        <v>354.294418711562</v>
      </c>
      <c r="W5960" s="152">
        <v>365.11798393163298</v>
      </c>
      <c r="X5960" s="152">
        <v>376.743759010644</v>
      </c>
      <c r="Y5960" s="152">
        <v>389.615396708334</v>
      </c>
      <c r="Z5960" s="152">
        <v>403.58469104489097</v>
      </c>
      <c r="AA5960" s="152">
        <v>417.64705036081</v>
      </c>
      <c r="AB5960" s="152">
        <v>432.53361455997901</v>
      </c>
      <c r="AC5960" s="152">
        <v>446.50148247623702</v>
      </c>
      <c r="AD5960" s="152">
        <v>459.62531311025901</v>
      </c>
      <c r="AE5960" s="152">
        <v>472.66780258192398</v>
      </c>
      <c r="AF5960" s="152">
        <v>484.206647174632</v>
      </c>
      <c r="AG5960" s="152">
        <v>494.63022596406802</v>
      </c>
      <c r="AH5960" s="152">
        <v>491.73684628387201</v>
      </c>
      <c r="AI5960" s="152">
        <v>488.03946754693197</v>
      </c>
      <c r="AJ5960" s="152">
        <v>485.71987162416502</v>
      </c>
      <c r="AK5960" s="152">
        <v>483.07844200855999</v>
      </c>
    </row>
    <row r="5961" spans="1:37" hidden="1" x14ac:dyDescent="0.3">
      <c r="A5961" s="151" t="str">
        <f t="shared" si="142"/>
        <v>SDGbaseWaS_2BF_v6_3QVAXaotrp-p</v>
      </c>
      <c r="B5961" s="151" t="s">
        <v>220</v>
      </c>
      <c r="C5961" s="151" t="s">
        <v>305</v>
      </c>
      <c r="D5961" s="151" t="s">
        <v>211</v>
      </c>
      <c r="E5961" s="152" t="s">
        <v>72</v>
      </c>
      <c r="F5961" s="152">
        <v>8.1002002972729006</v>
      </c>
      <c r="G5961" s="152">
        <v>7.9756856443663002</v>
      </c>
      <c r="H5961" s="152">
        <v>8.4162076790460603</v>
      </c>
      <c r="I5961" s="152">
        <v>8.7339750315562092</v>
      </c>
      <c r="J5961" s="152">
        <v>9.0962370801425703</v>
      </c>
      <c r="K5961" s="152">
        <v>9.4349109496371906</v>
      </c>
      <c r="L5961" s="152">
        <v>9.7700248635058404</v>
      </c>
      <c r="M5961" s="152">
        <v>10.0758975617088</v>
      </c>
      <c r="N5961" s="152">
        <v>10.3664194268716</v>
      </c>
      <c r="O5961" s="152">
        <v>10.511561222155899</v>
      </c>
      <c r="P5961" s="152">
        <v>10.7380830510722</v>
      </c>
      <c r="Q5961" s="152">
        <v>10.972732966025699</v>
      </c>
      <c r="R5961" s="152">
        <v>11.3981918090163</v>
      </c>
      <c r="S5961" s="152">
        <v>11.690033170158699</v>
      </c>
      <c r="T5961" s="152">
        <v>11.989150843860999</v>
      </c>
      <c r="U5961" s="152">
        <v>12.317591221128801</v>
      </c>
      <c r="V5961" s="152">
        <v>12.610847894885699</v>
      </c>
      <c r="W5961" s="152">
        <v>12.9063732816513</v>
      </c>
      <c r="X5961" s="152">
        <v>13.172794680540401</v>
      </c>
      <c r="Y5961" s="152">
        <v>13.4029067389869</v>
      </c>
      <c r="Z5961" s="152">
        <v>13.616719914770799</v>
      </c>
      <c r="AA5961" s="152">
        <v>13.806499426738499</v>
      </c>
      <c r="AB5961" s="152">
        <v>13.9594917701393</v>
      </c>
      <c r="AC5961" s="152">
        <v>14.1033394097902</v>
      </c>
      <c r="AD5961" s="152">
        <v>14.2647171889042</v>
      </c>
      <c r="AE5961" s="152">
        <v>14.462190134188299</v>
      </c>
      <c r="AF5961" s="152">
        <v>14.677705682943699</v>
      </c>
      <c r="AG5961" s="152">
        <v>14.8914349628855</v>
      </c>
      <c r="AH5961" s="152">
        <v>14.7564452327738</v>
      </c>
      <c r="AI5961" s="152">
        <v>14.6650926168463</v>
      </c>
      <c r="AJ5961" s="152">
        <v>14.6240177076601</v>
      </c>
      <c r="AK5961" s="152">
        <v>14.577958896658499</v>
      </c>
    </row>
    <row r="5962" spans="1:37" hidden="1" x14ac:dyDescent="0.3">
      <c r="A5962" s="151" t="str">
        <f t="shared" si="142"/>
        <v>SDGbaseWaS_2BF_v6_3QVAXaotrp-f</v>
      </c>
      <c r="B5962" s="151" t="s">
        <v>220</v>
      </c>
      <c r="C5962" s="151" t="s">
        <v>305</v>
      </c>
      <c r="D5962" s="151" t="s">
        <v>211</v>
      </c>
      <c r="E5962" s="152" t="s">
        <v>73</v>
      </c>
      <c r="F5962" s="152">
        <v>7.2942674736103603</v>
      </c>
      <c r="G5962" s="152">
        <v>6.9547247684434499</v>
      </c>
      <c r="H5962" s="152">
        <v>7.2316754227967603</v>
      </c>
      <c r="I5962" s="152">
        <v>7.4933565936461104</v>
      </c>
      <c r="J5962" s="152">
        <v>7.6825233494516496</v>
      </c>
      <c r="K5962" s="152">
        <v>7.8566028485137398</v>
      </c>
      <c r="L5962" s="152">
        <v>8.0354162711392991</v>
      </c>
      <c r="M5962" s="152">
        <v>8.2232979542531108</v>
      </c>
      <c r="N5962" s="152">
        <v>8.4569140152501596</v>
      </c>
      <c r="O5962" s="152">
        <v>8.6600221266029695</v>
      </c>
      <c r="P5962" s="152">
        <v>8.9117503382980097</v>
      </c>
      <c r="Q5962" s="152">
        <v>9.1832360263550203</v>
      </c>
      <c r="R5962" s="152">
        <v>9.4737833580476902</v>
      </c>
      <c r="S5962" s="152">
        <v>9.6944738827792207</v>
      </c>
      <c r="T5962" s="152">
        <v>9.9497607679866196</v>
      </c>
      <c r="U5962" s="152">
        <v>10.274494991607799</v>
      </c>
      <c r="V5962" s="152">
        <v>10.565139911273899</v>
      </c>
      <c r="W5962" s="152">
        <v>10.8395309622921</v>
      </c>
      <c r="X5962" s="152">
        <v>11.108400267772099</v>
      </c>
      <c r="Y5962" s="152">
        <v>11.4170485920624</v>
      </c>
      <c r="Z5962" s="152">
        <v>11.7436291633634</v>
      </c>
      <c r="AA5962" s="152">
        <v>12.057264337109601</v>
      </c>
      <c r="AB5962" s="152">
        <v>12.3613389935262</v>
      </c>
      <c r="AC5962" s="152">
        <v>12.655213271804</v>
      </c>
      <c r="AD5962" s="152">
        <v>12.939776937270199</v>
      </c>
      <c r="AE5962" s="152">
        <v>13.2341267530416</v>
      </c>
      <c r="AF5962" s="152">
        <v>13.4875451880459</v>
      </c>
      <c r="AG5962" s="152">
        <v>13.721693775256901</v>
      </c>
      <c r="AH5962" s="152">
        <v>13.6456709029232</v>
      </c>
      <c r="AI5962" s="152">
        <v>13.5615166342323</v>
      </c>
      <c r="AJ5962" s="152">
        <v>13.510066315099801</v>
      </c>
      <c r="AK5962" s="152">
        <v>13.450019608970599</v>
      </c>
    </row>
    <row r="5963" spans="1:37" hidden="1" x14ac:dyDescent="0.3">
      <c r="A5963" s="151" t="str">
        <f t="shared" si="142"/>
        <v>SDGbaseWaS_2BF_v6_3QVAXaprtr</v>
      </c>
      <c r="B5963" s="151" t="s">
        <v>220</v>
      </c>
      <c r="C5963" s="151" t="s">
        <v>305</v>
      </c>
      <c r="D5963" s="151" t="s">
        <v>211</v>
      </c>
      <c r="E5963" s="152" t="s">
        <v>74</v>
      </c>
      <c r="F5963" s="153">
        <v>5.0000000000000003E-10</v>
      </c>
      <c r="G5963" s="153">
        <v>4.6307945149705903E-10</v>
      </c>
      <c r="H5963" s="153">
        <v>4.7629310169580305E-10</v>
      </c>
      <c r="I5963" s="153">
        <v>4.7121633824124205E-10</v>
      </c>
      <c r="J5963" s="153">
        <v>4.7706833394812396E-10</v>
      </c>
      <c r="K5963" s="153">
        <v>4.9006997370603603E-10</v>
      </c>
      <c r="L5963" s="153">
        <v>5.0375411918396595E-10</v>
      </c>
      <c r="M5963" s="153">
        <v>5.1651904250665003E-10</v>
      </c>
      <c r="N5963" s="153">
        <v>5.3034700735633898E-10</v>
      </c>
      <c r="O5963" s="153">
        <v>5.2920000131798905E-10</v>
      </c>
      <c r="P5963" s="153">
        <v>5.4403182369532503E-10</v>
      </c>
      <c r="Q5963" s="153">
        <v>5.6225247785435499E-10</v>
      </c>
      <c r="R5963" s="153">
        <v>6.0298663100374095E-10</v>
      </c>
      <c r="S5963" s="153">
        <v>6.2501711472786797E-10</v>
      </c>
      <c r="T5963" s="153">
        <v>6.4748907479559201E-10</v>
      </c>
      <c r="U5963" s="153">
        <v>6.7348433787931998E-10</v>
      </c>
      <c r="V5963" s="153">
        <v>7.0133473984072102E-10</v>
      </c>
      <c r="W5963" s="153">
        <v>7.2565560974644902E-10</v>
      </c>
      <c r="X5963" s="153">
        <v>7.5155319086033298E-10</v>
      </c>
      <c r="Y5963" s="153">
        <v>7.7616798018885E-10</v>
      </c>
      <c r="Z5963" s="153">
        <v>8.0104667000204995E-10</v>
      </c>
      <c r="AA5963" s="153">
        <v>8.2047198630831602E-10</v>
      </c>
      <c r="AB5963" s="153">
        <v>8.4471075250025804E-10</v>
      </c>
      <c r="AC5963" s="153">
        <v>8.6545440084787595E-10</v>
      </c>
      <c r="AD5963" s="153">
        <v>8.8691000601376496E-10</v>
      </c>
      <c r="AE5963" s="153">
        <v>9.1231733235382702E-10</v>
      </c>
      <c r="AF5963" s="153">
        <v>9.3856933371188605E-10</v>
      </c>
      <c r="AG5963" s="153">
        <v>9.4909732414050199E-10</v>
      </c>
      <c r="AH5963" s="153">
        <v>9.4138888178249002E-10</v>
      </c>
      <c r="AI5963" s="153">
        <v>9.2463673251187903E-10</v>
      </c>
      <c r="AJ5963" s="153">
        <v>9.0509566067437296E-10</v>
      </c>
      <c r="AK5963" s="153">
        <v>8.8508472294698804E-10</v>
      </c>
    </row>
    <row r="5964" spans="1:37" hidden="1" x14ac:dyDescent="0.3">
      <c r="A5964" s="151" t="str">
        <f t="shared" si="142"/>
        <v>SDGbaseWaS_2BF_v6_3QVAXatrps</v>
      </c>
      <c r="B5964" s="151" t="s">
        <v>220</v>
      </c>
      <c r="C5964" s="151" t="s">
        <v>305</v>
      </c>
      <c r="D5964" s="151" t="s">
        <v>211</v>
      </c>
      <c r="E5964" s="152" t="s">
        <v>75</v>
      </c>
      <c r="F5964" s="152">
        <v>54.9415640789937</v>
      </c>
      <c r="G5964" s="152">
        <v>50.449105812551998</v>
      </c>
      <c r="H5964" s="152">
        <v>51.683263936800799</v>
      </c>
      <c r="I5964" s="152">
        <v>52.117538764109597</v>
      </c>
      <c r="J5964" s="152">
        <v>53.070522247515299</v>
      </c>
      <c r="K5964" s="152">
        <v>54.080921078853201</v>
      </c>
      <c r="L5964" s="152">
        <v>55.167549695872999</v>
      </c>
      <c r="M5964" s="152">
        <v>56.126694055389798</v>
      </c>
      <c r="N5964" s="152">
        <v>57.155717637153202</v>
      </c>
      <c r="O5964" s="152">
        <v>58.6016450706095</v>
      </c>
      <c r="P5964" s="152">
        <v>59.753310193543498</v>
      </c>
      <c r="Q5964" s="152">
        <v>60.704938984152697</v>
      </c>
      <c r="R5964" s="152">
        <v>62.363640565958598</v>
      </c>
      <c r="S5964" s="152">
        <v>63.898172708228799</v>
      </c>
      <c r="T5964" s="152">
        <v>65.494640043431502</v>
      </c>
      <c r="U5964" s="152">
        <v>67.343289563001505</v>
      </c>
      <c r="V5964" s="152">
        <v>69.057654814810704</v>
      </c>
      <c r="W5964" s="152">
        <v>70.968201174318594</v>
      </c>
      <c r="X5964" s="152">
        <v>72.873307676211695</v>
      </c>
      <c r="Y5964" s="152">
        <v>74.732191426017195</v>
      </c>
      <c r="Z5964" s="152">
        <v>76.599915076566603</v>
      </c>
      <c r="AA5964" s="152">
        <v>78.486652871799606</v>
      </c>
      <c r="AB5964" s="152">
        <v>81.767984748535696</v>
      </c>
      <c r="AC5964" s="152">
        <v>84.941733664318505</v>
      </c>
      <c r="AD5964" s="152">
        <v>88.194208982015297</v>
      </c>
      <c r="AE5964" s="152">
        <v>91.561929788708596</v>
      </c>
      <c r="AF5964" s="152">
        <v>95.0715686258809</v>
      </c>
      <c r="AG5964" s="152">
        <v>98.318456292171504</v>
      </c>
      <c r="AH5964" s="152">
        <v>99.493036014748199</v>
      </c>
      <c r="AI5964" s="152">
        <v>100.33124579021499</v>
      </c>
      <c r="AJ5964" s="152">
        <v>101.151630750826</v>
      </c>
      <c r="AK5964" s="152">
        <v>101.83365244525299</v>
      </c>
    </row>
    <row r="5965" spans="1:37" hidden="1" x14ac:dyDescent="0.3">
      <c r="A5965" s="151" t="str">
        <f t="shared" si="142"/>
        <v>SDGbaseWaS_2BF_v6_3QVAXacomm</v>
      </c>
      <c r="B5965" s="151" t="s">
        <v>220</v>
      </c>
      <c r="C5965" s="151" t="s">
        <v>305</v>
      </c>
      <c r="D5965" s="151" t="s">
        <v>211</v>
      </c>
      <c r="E5965" s="152" t="s">
        <v>76</v>
      </c>
      <c r="F5965" s="152">
        <v>84.0521074298928</v>
      </c>
      <c r="G5965" s="152">
        <v>79.660514443359602</v>
      </c>
      <c r="H5965" s="152">
        <v>82.131824756636902</v>
      </c>
      <c r="I5965" s="152">
        <v>83.365689628219897</v>
      </c>
      <c r="J5965" s="152">
        <v>85.399666144061896</v>
      </c>
      <c r="K5965" s="152">
        <v>87.476109838110503</v>
      </c>
      <c r="L5965" s="152">
        <v>89.815872179467405</v>
      </c>
      <c r="M5965" s="152">
        <v>92.394052980670097</v>
      </c>
      <c r="N5965" s="152">
        <v>95.130133848341998</v>
      </c>
      <c r="O5965" s="152">
        <v>98.620131105813996</v>
      </c>
      <c r="P5965" s="152">
        <v>101.762665838654</v>
      </c>
      <c r="Q5965" s="152">
        <v>104.79764813356999</v>
      </c>
      <c r="R5965" s="152">
        <v>109.081304393349</v>
      </c>
      <c r="S5965" s="152">
        <v>112.599618096413</v>
      </c>
      <c r="T5965" s="152">
        <v>116.371054151672</v>
      </c>
      <c r="U5965" s="152">
        <v>120.63599719304401</v>
      </c>
      <c r="V5965" s="152">
        <v>124.78407290830999</v>
      </c>
      <c r="W5965" s="152">
        <v>129.19104527468801</v>
      </c>
      <c r="X5965" s="152">
        <v>133.920353574687</v>
      </c>
      <c r="Y5965" s="152">
        <v>138.44331438484099</v>
      </c>
      <c r="Z5965" s="152">
        <v>143.03547610802701</v>
      </c>
      <c r="AA5965" s="152">
        <v>147.678769503654</v>
      </c>
      <c r="AB5965" s="152">
        <v>152.31650944511401</v>
      </c>
      <c r="AC5965" s="152">
        <v>156.62683957654301</v>
      </c>
      <c r="AD5965" s="152">
        <v>161.092763430156</v>
      </c>
      <c r="AE5965" s="152">
        <v>165.765176921083</v>
      </c>
      <c r="AF5965" s="152">
        <v>170.72714777808099</v>
      </c>
      <c r="AG5965" s="152">
        <v>175.725175174306</v>
      </c>
      <c r="AH5965" s="152">
        <v>175.869183453045</v>
      </c>
      <c r="AI5965" s="152">
        <v>175.31818674515799</v>
      </c>
      <c r="AJ5965" s="152">
        <v>174.85419045989099</v>
      </c>
      <c r="AK5965" s="152">
        <v>174.15929098519101</v>
      </c>
    </row>
    <row r="5966" spans="1:37" hidden="1" x14ac:dyDescent="0.3">
      <c r="A5966" s="151" t="str">
        <f t="shared" si="142"/>
        <v>SDGbaseWaS_2BF_v6_3QVAXafsrv</v>
      </c>
      <c r="B5966" s="151" t="s">
        <v>220</v>
      </c>
      <c r="C5966" s="151" t="s">
        <v>305</v>
      </c>
      <c r="D5966" s="151" t="s">
        <v>211</v>
      </c>
      <c r="E5966" s="152" t="s">
        <v>77</v>
      </c>
      <c r="F5966" s="152">
        <v>413.43609675688703</v>
      </c>
      <c r="G5966" s="152">
        <v>391.22932054851202</v>
      </c>
      <c r="H5966" s="152">
        <v>404.873520229588</v>
      </c>
      <c r="I5966" s="152">
        <v>406.60001026612798</v>
      </c>
      <c r="J5966" s="152">
        <v>417.72123423735002</v>
      </c>
      <c r="K5966" s="152">
        <v>428.56233089940997</v>
      </c>
      <c r="L5966" s="152">
        <v>440.418266208852</v>
      </c>
      <c r="M5966" s="152">
        <v>452.96704073393897</v>
      </c>
      <c r="N5966" s="152">
        <v>466.61224408253298</v>
      </c>
      <c r="O5966" s="152">
        <v>484.94736478080699</v>
      </c>
      <c r="P5966" s="152">
        <v>501.13220533770601</v>
      </c>
      <c r="Q5966" s="152">
        <v>516.77886124260601</v>
      </c>
      <c r="R5966" s="152">
        <v>541.93264945675105</v>
      </c>
      <c r="S5966" s="152">
        <v>560.89274382251403</v>
      </c>
      <c r="T5966" s="152">
        <v>581.11922012826994</v>
      </c>
      <c r="U5966" s="152">
        <v>603.73602055730601</v>
      </c>
      <c r="V5966" s="152">
        <v>625.59922330448796</v>
      </c>
      <c r="W5966" s="152">
        <v>649.31613728656896</v>
      </c>
      <c r="X5966" s="152">
        <v>675.08641776764796</v>
      </c>
      <c r="Y5966" s="152">
        <v>700.04173245973197</v>
      </c>
      <c r="Z5966" s="152">
        <v>725.54244635331804</v>
      </c>
      <c r="AA5966" s="152">
        <v>751.27992761406904</v>
      </c>
      <c r="AB5966" s="152">
        <v>780.89195328234803</v>
      </c>
      <c r="AC5966" s="152">
        <v>808.19465360834499</v>
      </c>
      <c r="AD5966" s="152">
        <v>834.63029070489995</v>
      </c>
      <c r="AE5966" s="152">
        <v>861.39250892380903</v>
      </c>
      <c r="AF5966" s="152">
        <v>889.53550470380901</v>
      </c>
      <c r="AG5966" s="152">
        <v>918.76035270681996</v>
      </c>
      <c r="AH5966" s="152">
        <v>928.31340720179696</v>
      </c>
      <c r="AI5966" s="152">
        <v>932.50632441052198</v>
      </c>
      <c r="AJ5966" s="152">
        <v>934.49284301562705</v>
      </c>
      <c r="AK5966" s="152">
        <v>934.40931964827905</v>
      </c>
    </row>
    <row r="5967" spans="1:37" hidden="1" x14ac:dyDescent="0.3">
      <c r="A5967" s="151" t="str">
        <f t="shared" si="142"/>
        <v>SDGbaseWaS_2BF_v6_3QVAXabsrv</v>
      </c>
      <c r="B5967" s="151" t="s">
        <v>220</v>
      </c>
      <c r="C5967" s="151" t="s">
        <v>305</v>
      </c>
      <c r="D5967" s="151" t="s">
        <v>211</v>
      </c>
      <c r="E5967" s="152" t="s">
        <v>78</v>
      </c>
      <c r="F5967" s="152">
        <v>367.47747877214698</v>
      </c>
      <c r="G5967" s="152">
        <v>348.348195949608</v>
      </c>
      <c r="H5967" s="152">
        <v>359.29000079189001</v>
      </c>
      <c r="I5967" s="152">
        <v>364.35790917333998</v>
      </c>
      <c r="J5967" s="152">
        <v>373.45759759474601</v>
      </c>
      <c r="K5967" s="152">
        <v>382.66057468700899</v>
      </c>
      <c r="L5967" s="152">
        <v>392.93025366750999</v>
      </c>
      <c r="M5967" s="152">
        <v>403.94762809950601</v>
      </c>
      <c r="N5967" s="152">
        <v>415.78135762483703</v>
      </c>
      <c r="O5967" s="152">
        <v>430.50199906477098</v>
      </c>
      <c r="P5967" s="152">
        <v>444.18341195929099</v>
      </c>
      <c r="Q5967" s="152">
        <v>457.54180213607901</v>
      </c>
      <c r="R5967" s="152">
        <v>477.20287718596302</v>
      </c>
      <c r="S5967" s="152">
        <v>492.80366751218497</v>
      </c>
      <c r="T5967" s="152">
        <v>509.48028130091097</v>
      </c>
      <c r="U5967" s="152">
        <v>528.29854509245399</v>
      </c>
      <c r="V5967" s="152">
        <v>546.63346099825401</v>
      </c>
      <c r="W5967" s="152">
        <v>566.09602968476702</v>
      </c>
      <c r="X5967" s="152">
        <v>586.90200183074501</v>
      </c>
      <c r="Y5967" s="152">
        <v>606.82065265012795</v>
      </c>
      <c r="Z5967" s="152">
        <v>627.13525877511404</v>
      </c>
      <c r="AA5967" s="152">
        <v>647.57592686187104</v>
      </c>
      <c r="AB5967" s="152">
        <v>669.49190802762701</v>
      </c>
      <c r="AC5967" s="152">
        <v>689.45547901774205</v>
      </c>
      <c r="AD5967" s="152">
        <v>709.40650140085495</v>
      </c>
      <c r="AE5967" s="152">
        <v>730.06520181110295</v>
      </c>
      <c r="AF5967" s="152">
        <v>751.96171309570298</v>
      </c>
      <c r="AG5967" s="152">
        <v>774.163411797089</v>
      </c>
      <c r="AH5967" s="152">
        <v>776.80364003751902</v>
      </c>
      <c r="AI5967" s="152">
        <v>776.13448483636103</v>
      </c>
      <c r="AJ5967" s="152">
        <v>775.02164908268105</v>
      </c>
      <c r="AK5967" s="152">
        <v>772.69057845075895</v>
      </c>
    </row>
    <row r="5968" spans="1:37" hidden="1" x14ac:dyDescent="0.3">
      <c r="A5968" s="151" t="str">
        <f t="shared" si="142"/>
        <v>SDGbaseWaS_2BF_v6_3QVAXagsrv</v>
      </c>
      <c r="B5968" s="151" t="s">
        <v>220</v>
      </c>
      <c r="C5968" s="151" t="s">
        <v>305</v>
      </c>
      <c r="D5968" s="151" t="s">
        <v>211</v>
      </c>
      <c r="E5968" s="152" t="s">
        <v>79</v>
      </c>
      <c r="F5968" s="152">
        <v>789.43519992013898</v>
      </c>
      <c r="G5968" s="152">
        <v>739.19506617937395</v>
      </c>
      <c r="H5968" s="152">
        <v>760.63767534159103</v>
      </c>
      <c r="I5968" s="152">
        <v>889.425430610587</v>
      </c>
      <c r="J5968" s="152">
        <v>910.87929222084404</v>
      </c>
      <c r="K5968" s="152">
        <v>932.77268552100099</v>
      </c>
      <c r="L5968" s="152">
        <v>955.28150070265394</v>
      </c>
      <c r="M5968" s="152">
        <v>978.30567460653197</v>
      </c>
      <c r="N5968" s="152">
        <v>1001.96540281434</v>
      </c>
      <c r="O5968" s="152">
        <v>1026.7061337077801</v>
      </c>
      <c r="P5968" s="152">
        <v>1051.95439348595</v>
      </c>
      <c r="Q5968" s="152">
        <v>1077.67968966276</v>
      </c>
      <c r="R5968" s="152">
        <v>1105.4175513719799</v>
      </c>
      <c r="S5968" s="152">
        <v>1132.4110683029301</v>
      </c>
      <c r="T5968" s="152">
        <v>1160.08194491975</v>
      </c>
      <c r="U5968" s="152">
        <v>1188.5075006750301</v>
      </c>
      <c r="V5968" s="152">
        <v>1217.5891717019899</v>
      </c>
      <c r="W5968" s="152">
        <v>1247.57475365805</v>
      </c>
      <c r="X5968" s="152">
        <v>1278.4461334811499</v>
      </c>
      <c r="Y5968" s="152">
        <v>1309.81269861134</v>
      </c>
      <c r="Z5968" s="152">
        <v>1341.96447855414</v>
      </c>
      <c r="AA5968" s="152">
        <v>1374.7310487084901</v>
      </c>
      <c r="AB5968" s="152">
        <v>1408.5965965861999</v>
      </c>
      <c r="AC5968" s="152">
        <v>1442.9512240141601</v>
      </c>
      <c r="AD5968" s="152">
        <v>1477.95397440805</v>
      </c>
      <c r="AE5968" s="152">
        <v>1513.7467895260299</v>
      </c>
      <c r="AF5968" s="152">
        <v>1550.56204201933</v>
      </c>
      <c r="AG5968" s="152">
        <v>1588.38210174954</v>
      </c>
      <c r="AH5968" s="152">
        <v>1625.46839732023</v>
      </c>
      <c r="AI5968" s="152">
        <v>1662.65495047183</v>
      </c>
      <c r="AJ5968" s="152">
        <v>1700.1227207408399</v>
      </c>
      <c r="AK5968" s="152">
        <v>1738.1565894319001</v>
      </c>
    </row>
    <row r="5969" spans="1:37" hidden="1" x14ac:dyDescent="0.3">
      <c r="A5969" s="151" t="str">
        <f t="shared" si="142"/>
        <v>SDGbaseWaS_2BF_v6_3QVAXaosrv</v>
      </c>
      <c r="B5969" s="151" t="s">
        <v>220</v>
      </c>
      <c r="C5969" s="151" t="s">
        <v>305</v>
      </c>
      <c r="D5969" s="151" t="s">
        <v>211</v>
      </c>
      <c r="E5969" s="152" t="s">
        <v>80</v>
      </c>
      <c r="F5969" s="152">
        <v>475.07820917543302</v>
      </c>
      <c r="G5969" s="152">
        <v>430.10015340316602</v>
      </c>
      <c r="H5969" s="152">
        <v>447.51610426427499</v>
      </c>
      <c r="I5969" s="152">
        <v>453.27935290343203</v>
      </c>
      <c r="J5969" s="152">
        <v>465.30003833082901</v>
      </c>
      <c r="K5969" s="152">
        <v>477.25445436415498</v>
      </c>
      <c r="L5969" s="152">
        <v>490.48362942154699</v>
      </c>
      <c r="M5969" s="152">
        <v>504.484996211647</v>
      </c>
      <c r="N5969" s="152">
        <v>519.57892859144602</v>
      </c>
      <c r="O5969" s="152">
        <v>538.08897088405104</v>
      </c>
      <c r="P5969" s="152">
        <v>555.564909264005</v>
      </c>
      <c r="Q5969" s="152">
        <v>572.58412700848396</v>
      </c>
      <c r="R5969" s="152">
        <v>598.08349709850495</v>
      </c>
      <c r="S5969" s="152">
        <v>618.04118771065703</v>
      </c>
      <c r="T5969" s="152">
        <v>639.38003262513598</v>
      </c>
      <c r="U5969" s="152">
        <v>663.60871784058804</v>
      </c>
      <c r="V5969" s="152">
        <v>686.86710438523698</v>
      </c>
      <c r="W5969" s="152">
        <v>711.70012941317304</v>
      </c>
      <c r="X5969" s="152">
        <v>738.33255537023001</v>
      </c>
      <c r="Y5969" s="152">
        <v>763.82761044541598</v>
      </c>
      <c r="Z5969" s="152">
        <v>789.75937938659001</v>
      </c>
      <c r="AA5969" s="152">
        <v>815.96017888898598</v>
      </c>
      <c r="AB5969" s="152">
        <v>844.35784212653095</v>
      </c>
      <c r="AC5969" s="152">
        <v>870.45241768598396</v>
      </c>
      <c r="AD5969" s="152">
        <v>896.22507698843197</v>
      </c>
      <c r="AE5969" s="152">
        <v>922.57246848694604</v>
      </c>
      <c r="AF5969" s="152">
        <v>950.23408098277901</v>
      </c>
      <c r="AG5969" s="152">
        <v>978.25357073917803</v>
      </c>
      <c r="AH5969" s="152">
        <v>979.87780411486301</v>
      </c>
      <c r="AI5969" s="152">
        <v>977.57802126820104</v>
      </c>
      <c r="AJ5969" s="152">
        <v>974.88261329640102</v>
      </c>
      <c r="AK5969" s="152">
        <v>970.63712500786698</v>
      </c>
    </row>
    <row r="5970" spans="1:37" hidden="1" x14ac:dyDescent="0.3">
      <c r="A5970" s="151" t="str">
        <f t="shared" si="142"/>
        <v>SDGbaseWaS_2BF_v6_3PVAXaawhe</v>
      </c>
      <c r="B5970" s="151" t="s">
        <v>220</v>
      </c>
      <c r="C5970" s="151" t="s">
        <v>305</v>
      </c>
      <c r="D5970" s="151" t="s">
        <v>212</v>
      </c>
      <c r="E5970" s="152" t="s">
        <v>4</v>
      </c>
      <c r="F5970" s="152">
        <v>0.99999999999979905</v>
      </c>
      <c r="G5970" s="152">
        <v>0.94047541992588002</v>
      </c>
      <c r="H5970" s="152">
        <v>0.94695702854525299</v>
      </c>
      <c r="I5970" s="152">
        <v>0.95304612626717999</v>
      </c>
      <c r="J5970" s="152">
        <v>0.97066990887064197</v>
      </c>
      <c r="K5970" s="152">
        <v>0.98004262447595702</v>
      </c>
      <c r="L5970" s="152">
        <v>0.98641369480502505</v>
      </c>
      <c r="M5970" s="152">
        <v>0.98323396505223004</v>
      </c>
      <c r="N5970" s="152">
        <v>0.98118802401610195</v>
      </c>
      <c r="O5970" s="152">
        <v>1.0123006388075</v>
      </c>
      <c r="P5970" s="152">
        <v>1.00944691799572</v>
      </c>
      <c r="Q5970" s="152">
        <v>1.0016053125959601</v>
      </c>
      <c r="R5970" s="152">
        <v>1.0216897326752901</v>
      </c>
      <c r="S5970" s="152">
        <v>1.01981629713777</v>
      </c>
      <c r="T5970" s="152">
        <v>1.01844431222642</v>
      </c>
      <c r="U5970" s="152">
        <v>1.01900697296776</v>
      </c>
      <c r="V5970" s="152">
        <v>1.0195778918958101</v>
      </c>
      <c r="W5970" s="152">
        <v>1.0192506336753799</v>
      </c>
      <c r="X5970" s="152">
        <v>1.0202366657314199</v>
      </c>
      <c r="Y5970" s="152">
        <v>1.02110413995585</v>
      </c>
      <c r="Z5970" s="152">
        <v>1.0224798307904599</v>
      </c>
      <c r="AA5970" s="152">
        <v>1.0247465398789499</v>
      </c>
      <c r="AB5970" s="152">
        <v>1.0368530184018701</v>
      </c>
      <c r="AC5970" s="152">
        <v>1.0419955472993101</v>
      </c>
      <c r="AD5970" s="152">
        <v>1.0469733911238801</v>
      </c>
      <c r="AE5970" s="152">
        <v>1.0526323833745099</v>
      </c>
      <c r="AF5970" s="152">
        <v>1.05829762877178</v>
      </c>
      <c r="AG5970" s="152">
        <v>1.05351266116395</v>
      </c>
      <c r="AH5970" s="152">
        <v>1.03678839328515</v>
      </c>
      <c r="AI5970" s="152">
        <v>1.02130850768184</v>
      </c>
      <c r="AJ5970" s="152">
        <v>1.01145697136298</v>
      </c>
      <c r="AK5970" s="152">
        <v>0.99989643671844897</v>
      </c>
    </row>
    <row r="5971" spans="1:37" hidden="1" x14ac:dyDescent="0.3">
      <c r="A5971" s="151" t="str">
        <f t="shared" si="142"/>
        <v>SDGbaseWaS_2BF_v6_3PVAXaamai</v>
      </c>
      <c r="B5971" s="151" t="s">
        <v>220</v>
      </c>
      <c r="C5971" s="151" t="s">
        <v>305</v>
      </c>
      <c r="D5971" s="151" t="s">
        <v>212</v>
      </c>
      <c r="E5971" s="152" t="s">
        <v>5</v>
      </c>
      <c r="F5971" s="152">
        <v>0.99999999999973399</v>
      </c>
      <c r="G5971" s="152">
        <v>0.95361084816223696</v>
      </c>
      <c r="H5971" s="152">
        <v>0.97052928233865099</v>
      </c>
      <c r="I5971" s="152">
        <v>0.98484895445465304</v>
      </c>
      <c r="J5971" s="152">
        <v>1.00593958251324</v>
      </c>
      <c r="K5971" s="152">
        <v>1.0155619946091801</v>
      </c>
      <c r="L5971" s="152">
        <v>1.0227239541895601</v>
      </c>
      <c r="M5971" s="152">
        <v>1.0198831311410299</v>
      </c>
      <c r="N5971" s="152">
        <v>1.0200396247246999</v>
      </c>
      <c r="O5971" s="152">
        <v>1.0691463322335499</v>
      </c>
      <c r="P5971" s="152">
        <v>1.0666161986446501</v>
      </c>
      <c r="Q5971" s="152">
        <v>1.0548439643998599</v>
      </c>
      <c r="R5971" s="152">
        <v>1.07044284724203</v>
      </c>
      <c r="S5971" s="152">
        <v>1.06420248692964</v>
      </c>
      <c r="T5971" s="152">
        <v>1.05937215771631</v>
      </c>
      <c r="U5971" s="152">
        <v>1.0593565697193299</v>
      </c>
      <c r="V5971" s="152">
        <v>1.0554856752722901</v>
      </c>
      <c r="W5971" s="152">
        <v>1.0503668464356499</v>
      </c>
      <c r="X5971" s="152">
        <v>1.0490073112003699</v>
      </c>
      <c r="Y5971" s="152">
        <v>1.0480762317868</v>
      </c>
      <c r="Z5971" s="152">
        <v>1.0470482979898199</v>
      </c>
      <c r="AA5971" s="152">
        <v>1.04867148239563</v>
      </c>
      <c r="AB5971" s="152">
        <v>1.0651483497687499</v>
      </c>
      <c r="AC5971" s="152">
        <v>1.0708012897947901</v>
      </c>
      <c r="AD5971" s="152">
        <v>1.0743073178368601</v>
      </c>
      <c r="AE5971" s="152">
        <v>1.0777964728482201</v>
      </c>
      <c r="AF5971" s="152">
        <v>1.0803659623998301</v>
      </c>
      <c r="AG5971" s="152">
        <v>1.0645001816803901</v>
      </c>
      <c r="AH5971" s="152">
        <v>1.0308953196769399</v>
      </c>
      <c r="AI5971" s="152">
        <v>0.99869406283885198</v>
      </c>
      <c r="AJ5971" s="152">
        <v>0.97549071548815502</v>
      </c>
      <c r="AK5971" s="152">
        <v>0.95184772756674896</v>
      </c>
    </row>
    <row r="5972" spans="1:37" hidden="1" x14ac:dyDescent="0.3">
      <c r="A5972" s="151" t="str">
        <f t="shared" si="142"/>
        <v>SDGbaseWaS_2BF_v6_3PVAXaaoce</v>
      </c>
      <c r="B5972" s="151" t="s">
        <v>220</v>
      </c>
      <c r="C5972" s="151" t="s">
        <v>305</v>
      </c>
      <c r="D5972" s="151" t="s">
        <v>212</v>
      </c>
      <c r="E5972" s="152" t="s">
        <v>6</v>
      </c>
      <c r="F5972" s="152">
        <v>0.99999999999970401</v>
      </c>
      <c r="G5972" s="152">
        <v>0.92768120814175203</v>
      </c>
      <c r="H5972" s="152">
        <v>0.95538176202930503</v>
      </c>
      <c r="I5972" s="152">
        <v>0.97056047532006395</v>
      </c>
      <c r="J5972" s="152">
        <v>1.00356979813314</v>
      </c>
      <c r="K5972" s="152">
        <v>1.0228488945652301</v>
      </c>
      <c r="L5972" s="152">
        <v>1.03845293809146</v>
      </c>
      <c r="M5972" s="152">
        <v>1.0422988278238401</v>
      </c>
      <c r="N5972" s="152">
        <v>1.04763328491198</v>
      </c>
      <c r="O5972" s="152">
        <v>1.10772349526598</v>
      </c>
      <c r="P5972" s="152">
        <v>1.1138438611983901</v>
      </c>
      <c r="Q5972" s="152">
        <v>1.1085943151736</v>
      </c>
      <c r="R5972" s="152">
        <v>1.1422413767098401</v>
      </c>
      <c r="S5972" s="152">
        <v>1.1427372233506301</v>
      </c>
      <c r="T5972" s="152">
        <v>1.1446652591503199</v>
      </c>
      <c r="U5972" s="152">
        <v>1.1504508092327299</v>
      </c>
      <c r="V5972" s="152">
        <v>1.1504962983359901</v>
      </c>
      <c r="W5972" s="152">
        <v>1.1508284782836999</v>
      </c>
      <c r="X5972" s="152">
        <v>1.15615888044835</v>
      </c>
      <c r="Y5972" s="152">
        <v>1.1591882467043899</v>
      </c>
      <c r="Z5972" s="152">
        <v>1.162948808044</v>
      </c>
      <c r="AA5972" s="152">
        <v>1.1696254593473301</v>
      </c>
      <c r="AB5972" s="152">
        <v>1.19738903774036</v>
      </c>
      <c r="AC5972" s="152">
        <v>1.21001658368094</v>
      </c>
      <c r="AD5972" s="152">
        <v>1.21847512472903</v>
      </c>
      <c r="AE5972" s="152">
        <v>1.22693338801079</v>
      </c>
      <c r="AF5972" s="152">
        <v>1.2350414799146201</v>
      </c>
      <c r="AG5972" s="152">
        <v>1.2280622864972199</v>
      </c>
      <c r="AH5972" s="152">
        <v>1.19801305496177</v>
      </c>
      <c r="AI5972" s="152">
        <v>1.16558397594712</v>
      </c>
      <c r="AJ5972" s="152">
        <v>1.1402225156904999</v>
      </c>
      <c r="AK5972" s="152">
        <v>1.11241458393548</v>
      </c>
    </row>
    <row r="5973" spans="1:37" hidden="1" x14ac:dyDescent="0.3">
      <c r="A5973" s="151" t="str">
        <f t="shared" si="142"/>
        <v>SDGbaseWaS_2BF_v6_3PVAXaaveg</v>
      </c>
      <c r="B5973" s="151" t="s">
        <v>220</v>
      </c>
      <c r="C5973" s="151" t="s">
        <v>305</v>
      </c>
      <c r="D5973" s="151" t="s">
        <v>212</v>
      </c>
      <c r="E5973" s="152" t="s">
        <v>7</v>
      </c>
      <c r="F5973" s="152">
        <v>1</v>
      </c>
      <c r="G5973" s="152">
        <v>1.0041904685218399</v>
      </c>
      <c r="H5973" s="152">
        <v>0.99292295464888902</v>
      </c>
      <c r="I5973" s="152">
        <v>0.98377878159272603</v>
      </c>
      <c r="J5973" s="152">
        <v>0.97888546237020002</v>
      </c>
      <c r="K5973" s="152">
        <v>0.97673822258883103</v>
      </c>
      <c r="L5973" s="152">
        <v>0.97667066707994699</v>
      </c>
      <c r="M5973" s="152">
        <v>0.97520143556230299</v>
      </c>
      <c r="N5973" s="152">
        <v>0.97436131447638796</v>
      </c>
      <c r="O5973" s="152">
        <v>0.97434398230778296</v>
      </c>
      <c r="P5973" s="152">
        <v>0.97349735355883005</v>
      </c>
      <c r="Q5973" s="152">
        <v>0.97227512279206796</v>
      </c>
      <c r="R5973" s="152">
        <v>0.98185966591746998</v>
      </c>
      <c r="S5973" s="152">
        <v>0.98356447706402095</v>
      </c>
      <c r="T5973" s="152">
        <v>0.98415783605020202</v>
      </c>
      <c r="U5973" s="152">
        <v>0.98615127879287301</v>
      </c>
      <c r="V5973" s="152">
        <v>0.98920085396736801</v>
      </c>
      <c r="W5973" s="152">
        <v>0.99047552742019795</v>
      </c>
      <c r="X5973" s="152">
        <v>0.99113415003237804</v>
      </c>
      <c r="Y5973" s="152">
        <v>0.99077683457241195</v>
      </c>
      <c r="Z5973" s="152">
        <v>0.99108386938605297</v>
      </c>
      <c r="AA5973" s="152">
        <v>0.99062418285877796</v>
      </c>
      <c r="AB5973" s="152">
        <v>0.99098926703289902</v>
      </c>
      <c r="AC5973" s="152">
        <v>0.99037060158534995</v>
      </c>
      <c r="AD5973" s="152">
        <v>0.99251689028549395</v>
      </c>
      <c r="AE5973" s="152">
        <v>0.99597608328043796</v>
      </c>
      <c r="AF5973" s="152">
        <v>0.99982674872065702</v>
      </c>
      <c r="AG5973" s="152">
        <v>0.99776706465551701</v>
      </c>
      <c r="AH5973" s="152">
        <v>0.98002426235209295</v>
      </c>
      <c r="AI5973" s="152">
        <v>0.96689194764340003</v>
      </c>
      <c r="AJ5973" s="152">
        <v>0.96029942083581499</v>
      </c>
      <c r="AK5973" s="152">
        <v>0.95464176757609798</v>
      </c>
    </row>
    <row r="5974" spans="1:37" hidden="1" x14ac:dyDescent="0.3">
      <c r="A5974" s="151" t="str">
        <f t="shared" si="142"/>
        <v>SDGbaseWaS_2BF_v6_3PVAXaaofr</v>
      </c>
      <c r="B5974" s="151" t="s">
        <v>220</v>
      </c>
      <c r="C5974" s="151" t="s">
        <v>305</v>
      </c>
      <c r="D5974" s="151" t="s">
        <v>212</v>
      </c>
      <c r="E5974" s="152" t="s">
        <v>8</v>
      </c>
      <c r="F5974" s="152">
        <v>1</v>
      </c>
      <c r="G5974" s="152">
        <v>1.00765726312334</v>
      </c>
      <c r="H5974" s="152">
        <v>1.00273525413147</v>
      </c>
      <c r="I5974" s="152">
        <v>0.99031057867057104</v>
      </c>
      <c r="J5974" s="152">
        <v>0.98627553519040001</v>
      </c>
      <c r="K5974" s="152">
        <v>0.98539553534266799</v>
      </c>
      <c r="L5974" s="152">
        <v>0.98575492989078595</v>
      </c>
      <c r="M5974" s="152">
        <v>0.98436045477234801</v>
      </c>
      <c r="N5974" s="152">
        <v>0.98332083867520204</v>
      </c>
      <c r="O5974" s="152">
        <v>1.00349636557249</v>
      </c>
      <c r="P5974" s="152">
        <v>1.00088696696915</v>
      </c>
      <c r="Q5974" s="152">
        <v>0.99447709255286298</v>
      </c>
      <c r="R5974" s="152">
        <v>0.99681670929470301</v>
      </c>
      <c r="S5974" s="152">
        <v>0.996462567890947</v>
      </c>
      <c r="T5974" s="152">
        <v>0.99608534178524299</v>
      </c>
      <c r="U5974" s="152">
        <v>0.99702679252470405</v>
      </c>
      <c r="V5974" s="152">
        <v>0.99960189792081999</v>
      </c>
      <c r="W5974" s="152">
        <v>1.0005090285603</v>
      </c>
      <c r="X5974" s="152">
        <v>1.0000997111202901</v>
      </c>
      <c r="Y5974" s="152">
        <v>0.99892909770784699</v>
      </c>
      <c r="Z5974" s="152">
        <v>0.99755757268825695</v>
      </c>
      <c r="AA5974" s="152">
        <v>0.99733963463612596</v>
      </c>
      <c r="AB5974" s="152">
        <v>1.00243036044273</v>
      </c>
      <c r="AC5974" s="152">
        <v>1.00335928794716</v>
      </c>
      <c r="AD5974" s="152">
        <v>1.0049820449079501</v>
      </c>
      <c r="AE5974" s="152">
        <v>1.00717886090204</v>
      </c>
      <c r="AF5974" s="152">
        <v>1.0099239591629301</v>
      </c>
      <c r="AG5974" s="152">
        <v>1.00624931728303</v>
      </c>
      <c r="AH5974" s="152">
        <v>0.99041956568589595</v>
      </c>
      <c r="AI5974" s="152">
        <v>0.97379199719341603</v>
      </c>
      <c r="AJ5974" s="152">
        <v>0.96428802875678998</v>
      </c>
      <c r="AK5974" s="152">
        <v>0.95599346254331496</v>
      </c>
    </row>
    <row r="5975" spans="1:37" hidden="1" x14ac:dyDescent="0.3">
      <c r="A5975" s="151" t="str">
        <f t="shared" si="142"/>
        <v>SDGbaseWaS_2BF_v6_3PVAXaagra</v>
      </c>
      <c r="B5975" s="151" t="s">
        <v>220</v>
      </c>
      <c r="C5975" s="151" t="s">
        <v>305</v>
      </c>
      <c r="D5975" s="151" t="s">
        <v>212</v>
      </c>
      <c r="E5975" s="152" t="s">
        <v>9</v>
      </c>
      <c r="F5975" s="152">
        <v>1</v>
      </c>
      <c r="G5975" s="152">
        <v>1.02944531932192</v>
      </c>
      <c r="H5975" s="152">
        <v>1.03040556781068</v>
      </c>
      <c r="I5975" s="152">
        <v>1.0097760571488399</v>
      </c>
      <c r="J5975" s="152">
        <v>1.0045221071857799</v>
      </c>
      <c r="K5975" s="152">
        <v>1.0056658702996799</v>
      </c>
      <c r="L5975" s="152">
        <v>1.00903687270707</v>
      </c>
      <c r="M5975" s="152">
        <v>1.0130665625587401</v>
      </c>
      <c r="N5975" s="152">
        <v>1.0163836740029799</v>
      </c>
      <c r="O5975" s="152">
        <v>1.03960022906689</v>
      </c>
      <c r="P5975" s="152">
        <v>1.0408853894574499</v>
      </c>
      <c r="Q5975" s="152">
        <v>1.03677836408513</v>
      </c>
      <c r="R5975" s="152">
        <v>1.0402207462884101</v>
      </c>
      <c r="S5975" s="152">
        <v>1.0416435928930401</v>
      </c>
      <c r="T5975" s="152">
        <v>1.0432374673983</v>
      </c>
      <c r="U5975" s="152">
        <v>1.0462793576318099</v>
      </c>
      <c r="V5975" s="152">
        <v>1.0488949316826499</v>
      </c>
      <c r="W5975" s="152">
        <v>1.05162187173123</v>
      </c>
      <c r="X5975" s="152">
        <v>1.0540588334358301</v>
      </c>
      <c r="Y5975" s="152">
        <v>1.0525353553677901</v>
      </c>
      <c r="Z5975" s="152">
        <v>1.0502901084307401</v>
      </c>
      <c r="AA5975" s="152">
        <v>1.0496365645902901</v>
      </c>
      <c r="AB5975" s="152">
        <v>1.05616849405887</v>
      </c>
      <c r="AC5975" s="152">
        <v>1.0566161786100901</v>
      </c>
      <c r="AD5975" s="152">
        <v>1.0560949794104</v>
      </c>
      <c r="AE5975" s="152">
        <v>1.0561579411101301</v>
      </c>
      <c r="AF5975" s="152">
        <v>1.0571399467931999</v>
      </c>
      <c r="AG5975" s="152">
        <v>1.05282086528606</v>
      </c>
      <c r="AH5975" s="152">
        <v>1.0327822557170201</v>
      </c>
      <c r="AI5975" s="152">
        <v>1.01088320293352</v>
      </c>
      <c r="AJ5975" s="152">
        <v>0.99565412858245295</v>
      </c>
      <c r="AK5975" s="152">
        <v>0.98219832009018004</v>
      </c>
    </row>
    <row r="5976" spans="1:37" hidden="1" x14ac:dyDescent="0.3">
      <c r="A5976" s="151" t="str">
        <f t="shared" si="142"/>
        <v>SDGbaseWaS_2BF_v6_3PVAXaaoil</v>
      </c>
      <c r="B5976" s="151" t="s">
        <v>220</v>
      </c>
      <c r="C5976" s="151" t="s">
        <v>305</v>
      </c>
      <c r="D5976" s="151" t="s">
        <v>212</v>
      </c>
      <c r="E5976" s="152" t="s">
        <v>10</v>
      </c>
      <c r="F5976" s="152">
        <v>0.99999999999977995</v>
      </c>
      <c r="G5976" s="152">
        <v>0.92212634183873499</v>
      </c>
      <c r="H5976" s="152">
        <v>0.935723879657688</v>
      </c>
      <c r="I5976" s="152">
        <v>0.94910068715464802</v>
      </c>
      <c r="J5976" s="152">
        <v>0.97580497401606703</v>
      </c>
      <c r="K5976" s="152">
        <v>0.99221029556559004</v>
      </c>
      <c r="L5976" s="152">
        <v>1.0057850991405799</v>
      </c>
      <c r="M5976" s="152">
        <v>1.00710324993768</v>
      </c>
      <c r="N5976" s="152">
        <v>1.00909947651205</v>
      </c>
      <c r="O5976" s="152">
        <v>1.02957539012944</v>
      </c>
      <c r="P5976" s="152">
        <v>1.03279734209514</v>
      </c>
      <c r="Q5976" s="152">
        <v>1.0328335485573801</v>
      </c>
      <c r="R5976" s="152">
        <v>1.0739247930660201</v>
      </c>
      <c r="S5976" s="152">
        <v>1.0782682971853801</v>
      </c>
      <c r="T5976" s="152">
        <v>1.0821814765887201</v>
      </c>
      <c r="U5976" s="152">
        <v>1.08842490735923</v>
      </c>
      <c r="V5976" s="152">
        <v>1.09313826792965</v>
      </c>
      <c r="W5976" s="152">
        <v>1.09737555749941</v>
      </c>
      <c r="X5976" s="152">
        <v>1.10399773985917</v>
      </c>
      <c r="Y5976" s="152">
        <v>1.10894613164358</v>
      </c>
      <c r="Z5976" s="152">
        <v>1.1159869316998401</v>
      </c>
      <c r="AA5976" s="152">
        <v>1.12184999582371</v>
      </c>
      <c r="AB5976" s="152">
        <v>1.1358261534235801</v>
      </c>
      <c r="AC5976" s="152">
        <v>1.14312489176842</v>
      </c>
      <c r="AD5976" s="152">
        <v>1.1521924529268901</v>
      </c>
      <c r="AE5976" s="152">
        <v>1.1630431887909001</v>
      </c>
      <c r="AF5976" s="152">
        <v>1.17436217834812</v>
      </c>
      <c r="AG5976" s="152">
        <v>1.1761564484818201</v>
      </c>
      <c r="AH5976" s="152">
        <v>1.14999605876776</v>
      </c>
      <c r="AI5976" s="152">
        <v>1.13019051416542</v>
      </c>
      <c r="AJ5976" s="152">
        <v>1.11662800802719</v>
      </c>
      <c r="AK5976" s="152">
        <v>1.10045337396196</v>
      </c>
    </row>
    <row r="5977" spans="1:37" hidden="1" x14ac:dyDescent="0.3">
      <c r="A5977" s="151" t="str">
        <f t="shared" si="142"/>
        <v>SDGbaseWaS_2BF_v6_3PVAXaatub</v>
      </c>
      <c r="B5977" s="151" t="s">
        <v>220</v>
      </c>
      <c r="C5977" s="151" t="s">
        <v>305</v>
      </c>
      <c r="D5977" s="151" t="s">
        <v>212</v>
      </c>
      <c r="E5977" s="152" t="s">
        <v>11</v>
      </c>
      <c r="F5977" s="152">
        <v>0.99999999999988898</v>
      </c>
      <c r="G5977" s="152">
        <v>0.98425878847112902</v>
      </c>
      <c r="H5977" s="152">
        <v>0.973276588814735</v>
      </c>
      <c r="I5977" s="152">
        <v>0.96663678471624703</v>
      </c>
      <c r="J5977" s="152">
        <v>0.96483390614792097</v>
      </c>
      <c r="K5977" s="152">
        <v>0.96366358493460902</v>
      </c>
      <c r="L5977" s="152">
        <v>0.96381270476168501</v>
      </c>
      <c r="M5977" s="152">
        <v>0.96207033036768397</v>
      </c>
      <c r="N5977" s="152">
        <v>0.96136037113494899</v>
      </c>
      <c r="O5977" s="152">
        <v>0.96385368664322002</v>
      </c>
      <c r="P5977" s="152">
        <v>0.96282256622793305</v>
      </c>
      <c r="Q5977" s="152">
        <v>0.96114501725891199</v>
      </c>
      <c r="R5977" s="152">
        <v>0.97216470068591498</v>
      </c>
      <c r="S5977" s="152">
        <v>0.97317507162640804</v>
      </c>
      <c r="T5977" s="152">
        <v>0.97305778284471101</v>
      </c>
      <c r="U5977" s="152">
        <v>0.97423746723576499</v>
      </c>
      <c r="V5977" s="152">
        <v>0.97662561930999703</v>
      </c>
      <c r="W5977" s="152">
        <v>0.97704865197940005</v>
      </c>
      <c r="X5977" s="152">
        <v>0.97721568531536696</v>
      </c>
      <c r="Y5977" s="152">
        <v>0.97691437741835596</v>
      </c>
      <c r="Z5977" s="152">
        <v>0.977418944520556</v>
      </c>
      <c r="AA5977" s="152">
        <v>0.97703858358008</v>
      </c>
      <c r="AB5977" s="152">
        <v>0.97907819859802303</v>
      </c>
      <c r="AC5977" s="152">
        <v>0.97935345942338803</v>
      </c>
      <c r="AD5977" s="152">
        <v>0.98205730390741297</v>
      </c>
      <c r="AE5977" s="152">
        <v>0.98608265603127898</v>
      </c>
      <c r="AF5977" s="152">
        <v>0.99038159728129005</v>
      </c>
      <c r="AG5977" s="152">
        <v>0.98526463086066196</v>
      </c>
      <c r="AH5977" s="152">
        <v>0.96700417432126595</v>
      </c>
      <c r="AI5977" s="152">
        <v>0.953340301929824</v>
      </c>
      <c r="AJ5977" s="152">
        <v>0.94641999629432005</v>
      </c>
      <c r="AK5977" s="152">
        <v>0.94034557943578301</v>
      </c>
    </row>
    <row r="5978" spans="1:37" hidden="1" x14ac:dyDescent="0.3">
      <c r="A5978" s="151" t="str">
        <f t="shared" ref="A5978:A6041" si="143">_xlfn.CONCAT(C5978,D5978,E5978)</f>
        <v>SDGbaseWaS_2BF_v6_3PVAXaapul</v>
      </c>
      <c r="B5978" s="151" t="s">
        <v>220</v>
      </c>
      <c r="C5978" s="151" t="s">
        <v>305</v>
      </c>
      <c r="D5978" s="151" t="s">
        <v>212</v>
      </c>
      <c r="E5978" s="152" t="s">
        <v>12</v>
      </c>
      <c r="F5978" s="152">
        <v>0.999999999999862</v>
      </c>
      <c r="G5978" s="152">
        <v>0.94538523603955504</v>
      </c>
      <c r="H5978" s="152">
        <v>0.93865847337934805</v>
      </c>
      <c r="I5978" s="152">
        <v>0.94457824227866705</v>
      </c>
      <c r="J5978" s="152">
        <v>0.95507047204238105</v>
      </c>
      <c r="K5978" s="152">
        <v>0.95922417465210097</v>
      </c>
      <c r="L5978" s="152">
        <v>0.96150409921962798</v>
      </c>
      <c r="M5978" s="152">
        <v>0.95332410939283396</v>
      </c>
      <c r="N5978" s="152">
        <v>0.94706656549952495</v>
      </c>
      <c r="O5978" s="152">
        <v>0.94639491969615297</v>
      </c>
      <c r="P5978" s="152">
        <v>0.94134070240425605</v>
      </c>
      <c r="Q5978" s="152">
        <v>0.93740946714287599</v>
      </c>
      <c r="R5978" s="152">
        <v>0.96064446903612</v>
      </c>
      <c r="S5978" s="152">
        <v>0.96102407279586199</v>
      </c>
      <c r="T5978" s="152">
        <v>0.96015071903221305</v>
      </c>
      <c r="U5978" s="152">
        <v>0.960618943885309</v>
      </c>
      <c r="V5978" s="152">
        <v>0.962832332434995</v>
      </c>
      <c r="W5978" s="152">
        <v>0.96244141968772501</v>
      </c>
      <c r="X5978" s="152">
        <v>0.96203714749776803</v>
      </c>
      <c r="Y5978" s="152">
        <v>0.96328272757181999</v>
      </c>
      <c r="Z5978" s="152">
        <v>0.96662674210740096</v>
      </c>
      <c r="AA5978" s="152">
        <v>0.968084115421742</v>
      </c>
      <c r="AB5978" s="152">
        <v>0.97051824949259102</v>
      </c>
      <c r="AC5978" s="152">
        <v>0.97203618643730405</v>
      </c>
      <c r="AD5978" s="152">
        <v>0.977539812897815</v>
      </c>
      <c r="AE5978" s="152">
        <v>0.98481263981455103</v>
      </c>
      <c r="AF5978" s="152">
        <v>0.99208751185766497</v>
      </c>
      <c r="AG5978" s="152">
        <v>0.99381591668760505</v>
      </c>
      <c r="AH5978" s="152">
        <v>0.98261077342533998</v>
      </c>
      <c r="AI5978" s="152">
        <v>0.97930008842446503</v>
      </c>
      <c r="AJ5978" s="152">
        <v>0.98109686213288705</v>
      </c>
      <c r="AK5978" s="152">
        <v>0.98125342968742302</v>
      </c>
    </row>
    <row r="5979" spans="1:37" hidden="1" x14ac:dyDescent="0.3">
      <c r="A5979" s="151" t="str">
        <f t="shared" si="143"/>
        <v>SDGbaseWaS_2BF_v6_3PVAXaasug</v>
      </c>
      <c r="B5979" s="151" t="s">
        <v>220</v>
      </c>
      <c r="C5979" s="151" t="s">
        <v>305</v>
      </c>
      <c r="D5979" s="151" t="s">
        <v>212</v>
      </c>
      <c r="E5979" s="152" t="s">
        <v>13</v>
      </c>
      <c r="F5979" s="152">
        <v>1</v>
      </c>
      <c r="G5979" s="152">
        <v>0.98050370519610097</v>
      </c>
      <c r="H5979" s="152">
        <v>0.968181883682116</v>
      </c>
      <c r="I5979" s="152">
        <v>0.96493527342795904</v>
      </c>
      <c r="J5979" s="152">
        <v>0.96770772700353003</v>
      </c>
      <c r="K5979" s="152">
        <v>0.96849502022952305</v>
      </c>
      <c r="L5979" s="152">
        <v>0.96923223155972604</v>
      </c>
      <c r="M5979" s="152">
        <v>0.96626219803382996</v>
      </c>
      <c r="N5979" s="152">
        <v>0.96239205736486799</v>
      </c>
      <c r="O5979" s="152">
        <v>0.97957930610286603</v>
      </c>
      <c r="P5979" s="152">
        <v>0.97337311929208103</v>
      </c>
      <c r="Q5979" s="152">
        <v>0.96377775324052695</v>
      </c>
      <c r="R5979" s="152">
        <v>0.97217339477424702</v>
      </c>
      <c r="S5979" s="152">
        <v>0.97149219483119298</v>
      </c>
      <c r="T5979" s="152">
        <v>0.97048681174713802</v>
      </c>
      <c r="U5979" s="152">
        <v>0.96999425342729995</v>
      </c>
      <c r="V5979" s="152">
        <v>0.96834268040215099</v>
      </c>
      <c r="W5979" s="152">
        <v>0.969165005088791</v>
      </c>
      <c r="X5979" s="152">
        <v>0.97255722726064597</v>
      </c>
      <c r="Y5979" s="152">
        <v>0.97113467370010997</v>
      </c>
      <c r="Z5979" s="152">
        <v>0.96967360644817202</v>
      </c>
      <c r="AA5979" s="152">
        <v>0.96987077436769398</v>
      </c>
      <c r="AB5979" s="152">
        <v>0.97450999573865904</v>
      </c>
      <c r="AC5979" s="152">
        <v>0.97334468170980304</v>
      </c>
      <c r="AD5979" s="152">
        <v>0.97286742105603496</v>
      </c>
      <c r="AE5979" s="152">
        <v>0.97341737997595601</v>
      </c>
      <c r="AF5979" s="152">
        <v>0.975589709792126</v>
      </c>
      <c r="AG5979" s="152">
        <v>0.97691953024812395</v>
      </c>
      <c r="AH5979" s="152">
        <v>0.96425405918172402</v>
      </c>
      <c r="AI5979" s="152">
        <v>0.95390107028356097</v>
      </c>
      <c r="AJ5979" s="152">
        <v>0.95028904945750403</v>
      </c>
      <c r="AK5979" s="152">
        <v>0.94594611801192696</v>
      </c>
    </row>
    <row r="5980" spans="1:37" hidden="1" x14ac:dyDescent="0.3">
      <c r="A5980" s="151" t="str">
        <f t="shared" si="143"/>
        <v>SDGbaseWaS_2BF_v6_3PVAXaaoth</v>
      </c>
      <c r="B5980" s="151" t="s">
        <v>220</v>
      </c>
      <c r="C5980" s="151" t="s">
        <v>305</v>
      </c>
      <c r="D5980" s="151" t="s">
        <v>212</v>
      </c>
      <c r="E5980" s="152" t="s">
        <v>14</v>
      </c>
      <c r="F5980" s="152">
        <v>0.99999999999990696</v>
      </c>
      <c r="G5980" s="152">
        <v>0.92702986941483201</v>
      </c>
      <c r="H5980" s="152">
        <v>0.95926290696053695</v>
      </c>
      <c r="I5980" s="152">
        <v>0.96418165418632795</v>
      </c>
      <c r="J5980" s="152">
        <v>0.99180542930819005</v>
      </c>
      <c r="K5980" s="152">
        <v>1.0186691467426501</v>
      </c>
      <c r="L5980" s="152">
        <v>1.04630405082408</v>
      </c>
      <c r="M5980" s="152">
        <v>1.0727811455359899</v>
      </c>
      <c r="N5980" s="152">
        <v>1.09763203229859</v>
      </c>
      <c r="O5980" s="152">
        <v>1.1875988775650601</v>
      </c>
      <c r="P5980" s="152">
        <v>1.2165847544350601</v>
      </c>
      <c r="Q5980" s="152">
        <v>1.22873270648165</v>
      </c>
      <c r="R5980" s="152">
        <v>1.2631624121969101</v>
      </c>
      <c r="S5980" s="152">
        <v>1.2844334413652601</v>
      </c>
      <c r="T5980" s="152">
        <v>1.30910728346737</v>
      </c>
      <c r="U5980" s="152">
        <v>1.3401572958335599</v>
      </c>
      <c r="V5980" s="152">
        <v>1.3683323555693101</v>
      </c>
      <c r="W5980" s="152">
        <v>1.4021511745734601</v>
      </c>
      <c r="X5980" s="152">
        <v>1.44532752629648</v>
      </c>
      <c r="Y5980" s="152">
        <v>1.4769337672809499</v>
      </c>
      <c r="Z5980" s="152">
        <v>1.50251571416344</v>
      </c>
      <c r="AA5980" s="152">
        <v>1.53211136815836</v>
      </c>
      <c r="AB5980" s="152">
        <v>1.5771901937505499</v>
      </c>
      <c r="AC5980" s="152">
        <v>1.60530895759542</v>
      </c>
      <c r="AD5980" s="152">
        <v>1.62900549116062</v>
      </c>
      <c r="AE5980" s="152">
        <v>1.6547489568956799</v>
      </c>
      <c r="AF5980" s="152">
        <v>1.6847606092293701</v>
      </c>
      <c r="AG5980" s="152">
        <v>1.70876431578097</v>
      </c>
      <c r="AH5980" s="152">
        <v>1.66398317522731</v>
      </c>
      <c r="AI5980" s="152">
        <v>1.60233772449261</v>
      </c>
      <c r="AJ5980" s="152">
        <v>1.5450735729401199</v>
      </c>
      <c r="AK5980" s="152">
        <v>1.4871003566197301</v>
      </c>
    </row>
    <row r="5981" spans="1:37" hidden="1" x14ac:dyDescent="0.3">
      <c r="A5981" s="151" t="str">
        <f t="shared" si="143"/>
        <v>SDGbaseWaS_2BF_v6_3PVAXalani</v>
      </c>
      <c r="B5981" s="151" t="s">
        <v>220</v>
      </c>
      <c r="C5981" s="151" t="s">
        <v>305</v>
      </c>
      <c r="D5981" s="151" t="s">
        <v>212</v>
      </c>
      <c r="E5981" s="152" t="s">
        <v>15</v>
      </c>
      <c r="F5981" s="152">
        <v>0.99999999999979805</v>
      </c>
      <c r="G5981" s="152">
        <v>0.79563024397750404</v>
      </c>
      <c r="H5981" s="152">
        <v>0.85583525833575902</v>
      </c>
      <c r="I5981" s="152">
        <v>0.83509374505325296</v>
      </c>
      <c r="J5981" s="152">
        <v>0.88473757102862305</v>
      </c>
      <c r="K5981" s="152">
        <v>0.90417823186041202</v>
      </c>
      <c r="L5981" s="152">
        <v>0.90902975183221801</v>
      </c>
      <c r="M5981" s="152">
        <v>0.90974832202811196</v>
      </c>
      <c r="N5981" s="152">
        <v>0.91304843297121097</v>
      </c>
      <c r="O5981" s="152">
        <v>0.96853161323549697</v>
      </c>
      <c r="P5981" s="152">
        <v>0.95411754330945497</v>
      </c>
      <c r="Q5981" s="152">
        <v>0.93884341102977997</v>
      </c>
      <c r="R5981" s="152">
        <v>0.96340042098643297</v>
      </c>
      <c r="S5981" s="152">
        <v>0.95147977862615896</v>
      </c>
      <c r="T5981" s="152">
        <v>0.94520132907778298</v>
      </c>
      <c r="U5981" s="152">
        <v>0.939668960820083</v>
      </c>
      <c r="V5981" s="152">
        <v>0.93936932185191002</v>
      </c>
      <c r="W5981" s="152">
        <v>0.94006254298868297</v>
      </c>
      <c r="X5981" s="152">
        <v>0.94508766363297703</v>
      </c>
      <c r="Y5981" s="152">
        <v>0.94593165384294098</v>
      </c>
      <c r="Z5981" s="152">
        <v>0.94418434119469197</v>
      </c>
      <c r="AA5981" s="152">
        <v>0.94368555038513602</v>
      </c>
      <c r="AB5981" s="152">
        <v>0.96244677078316698</v>
      </c>
      <c r="AC5981" s="152">
        <v>0.96393446174236497</v>
      </c>
      <c r="AD5981" s="152">
        <v>0.96093652308334598</v>
      </c>
      <c r="AE5981" s="152">
        <v>0.96001065753949799</v>
      </c>
      <c r="AF5981" s="152">
        <v>0.96082255654313697</v>
      </c>
      <c r="AG5981" s="152">
        <v>0.95591477846439599</v>
      </c>
      <c r="AH5981" s="152">
        <v>0.98815303913322095</v>
      </c>
      <c r="AI5981" s="152">
        <v>1.00170712644272</v>
      </c>
      <c r="AJ5981" s="152">
        <v>1.0046886407628599</v>
      </c>
      <c r="AK5981" s="152">
        <v>1.0046179701111699</v>
      </c>
    </row>
    <row r="5982" spans="1:37" hidden="1" x14ac:dyDescent="0.3">
      <c r="A5982" s="151" t="str">
        <f t="shared" si="143"/>
        <v>SDGbaseWaS_2BF_v6_3PVAXafore</v>
      </c>
      <c r="B5982" s="151" t="s">
        <v>220</v>
      </c>
      <c r="C5982" s="151" t="s">
        <v>305</v>
      </c>
      <c r="D5982" s="151" t="s">
        <v>212</v>
      </c>
      <c r="E5982" s="152" t="s">
        <v>16</v>
      </c>
      <c r="F5982" s="152">
        <v>1</v>
      </c>
      <c r="G5982" s="152">
        <v>0.95741745211728901</v>
      </c>
      <c r="H5982" s="152">
        <v>0.95346785344988005</v>
      </c>
      <c r="I5982" s="152">
        <v>0.95825121256685997</v>
      </c>
      <c r="J5982" s="152">
        <v>0.95466875362004699</v>
      </c>
      <c r="K5982" s="152">
        <v>0.95296581193506003</v>
      </c>
      <c r="L5982" s="152">
        <v>0.95138690851392504</v>
      </c>
      <c r="M5982" s="152">
        <v>0.94791155026304397</v>
      </c>
      <c r="N5982" s="152">
        <v>0.95204890148319399</v>
      </c>
      <c r="O5982" s="152">
        <v>0.96116320268671396</v>
      </c>
      <c r="P5982" s="152">
        <v>0.95795135407499199</v>
      </c>
      <c r="Q5982" s="152">
        <v>0.948938182375066</v>
      </c>
      <c r="R5982" s="152">
        <v>0.94870600489234203</v>
      </c>
      <c r="S5982" s="152">
        <v>0.94937744486815701</v>
      </c>
      <c r="T5982" s="152">
        <v>0.95123470183487702</v>
      </c>
      <c r="U5982" s="152">
        <v>0.957778086512031</v>
      </c>
      <c r="V5982" s="152">
        <v>0.96358593283142802</v>
      </c>
      <c r="W5982" s="152">
        <v>0.97031584708891905</v>
      </c>
      <c r="X5982" s="152">
        <v>0.97538375627124796</v>
      </c>
      <c r="Y5982" s="152">
        <v>0.98141090303557998</v>
      </c>
      <c r="Z5982" s="152">
        <v>0.97893050894655698</v>
      </c>
      <c r="AA5982" s="152">
        <v>0.97774617704704003</v>
      </c>
      <c r="AB5982" s="152">
        <v>0.97715668311843995</v>
      </c>
      <c r="AC5982" s="152">
        <v>0.97507872927436301</v>
      </c>
      <c r="AD5982" s="152">
        <v>0.97374184267658503</v>
      </c>
      <c r="AE5982" s="152">
        <v>0.97373398502542596</v>
      </c>
      <c r="AF5982" s="152">
        <v>0.97666821651020896</v>
      </c>
      <c r="AG5982" s="152">
        <v>0.974246242854376</v>
      </c>
      <c r="AH5982" s="152">
        <v>0.96507043264928105</v>
      </c>
      <c r="AI5982" s="152">
        <v>0.95645790186130397</v>
      </c>
      <c r="AJ5982" s="152">
        <v>0.95383196447774798</v>
      </c>
      <c r="AK5982" s="152">
        <v>0.95191852372701902</v>
      </c>
    </row>
    <row r="5983" spans="1:37" hidden="1" x14ac:dyDescent="0.3">
      <c r="A5983" s="151" t="str">
        <f t="shared" si="143"/>
        <v>SDGbaseWaS_2BF_v6_3PVAXafish</v>
      </c>
      <c r="B5983" s="151" t="s">
        <v>220</v>
      </c>
      <c r="C5983" s="151" t="s">
        <v>305</v>
      </c>
      <c r="D5983" s="151" t="s">
        <v>212</v>
      </c>
      <c r="E5983" s="152" t="s">
        <v>17</v>
      </c>
      <c r="F5983" s="152">
        <v>0.99999999999986899</v>
      </c>
      <c r="G5983" s="152">
        <v>0.93275222061267604</v>
      </c>
      <c r="H5983" s="152">
        <v>0.93764829824198603</v>
      </c>
      <c r="I5983" s="152">
        <v>0.91276573889811297</v>
      </c>
      <c r="J5983" s="152">
        <v>0.92383117034457296</v>
      </c>
      <c r="K5983" s="152">
        <v>0.92964409770234602</v>
      </c>
      <c r="L5983" s="152">
        <v>0.93204312557143298</v>
      </c>
      <c r="M5983" s="152">
        <v>0.93352823803877205</v>
      </c>
      <c r="N5983" s="152">
        <v>0.93567338058830896</v>
      </c>
      <c r="O5983" s="152">
        <v>0.97601092186328797</v>
      </c>
      <c r="P5983" s="152">
        <v>0.97456739782912605</v>
      </c>
      <c r="Q5983" s="152">
        <v>0.96626100253134095</v>
      </c>
      <c r="R5983" s="152">
        <v>0.97220872783430501</v>
      </c>
      <c r="S5983" s="152">
        <v>0.96905532918322201</v>
      </c>
      <c r="T5983" s="152">
        <v>0.96688265469868195</v>
      </c>
      <c r="U5983" s="152">
        <v>0.96472417804494204</v>
      </c>
      <c r="V5983" s="152">
        <v>0.96264962236365903</v>
      </c>
      <c r="W5983" s="152">
        <v>0.96243001697028796</v>
      </c>
      <c r="X5983" s="152">
        <v>0.965101957368795</v>
      </c>
      <c r="Y5983" s="152">
        <v>0.96567987865724203</v>
      </c>
      <c r="Z5983" s="152">
        <v>0.96499495795582502</v>
      </c>
      <c r="AA5983" s="152">
        <v>0.966816553008082</v>
      </c>
      <c r="AB5983" s="152">
        <v>0.979259576990273</v>
      </c>
      <c r="AC5983" s="152">
        <v>0.98309841134090203</v>
      </c>
      <c r="AD5983" s="152">
        <v>0.982806578474687</v>
      </c>
      <c r="AE5983" s="152">
        <v>0.98192650431097495</v>
      </c>
      <c r="AF5983" s="152">
        <v>0.98155632634633205</v>
      </c>
      <c r="AG5983" s="152">
        <v>0.97970027096288304</v>
      </c>
      <c r="AH5983" s="152">
        <v>0.99081176042211505</v>
      </c>
      <c r="AI5983" s="152">
        <v>0.99271309703031596</v>
      </c>
      <c r="AJ5983" s="152">
        <v>0.99312206329272501</v>
      </c>
      <c r="AK5983" s="152">
        <v>0.99265330360170301</v>
      </c>
    </row>
    <row r="5984" spans="1:37" hidden="1" x14ac:dyDescent="0.3">
      <c r="A5984" s="151" t="str">
        <f t="shared" si="143"/>
        <v>SDGbaseWaS_2BF_v6_3PVAXacoal</v>
      </c>
      <c r="B5984" s="151" t="s">
        <v>220</v>
      </c>
      <c r="C5984" s="151" t="s">
        <v>305</v>
      </c>
      <c r="D5984" s="151" t="s">
        <v>212</v>
      </c>
      <c r="E5984" s="152" t="s">
        <v>18</v>
      </c>
      <c r="F5984" s="152">
        <v>0.99999999999974898</v>
      </c>
      <c r="G5984" s="152">
        <v>1.0328654045771299</v>
      </c>
      <c r="H5984" s="152">
        <v>1.0513073912791699</v>
      </c>
      <c r="I5984" s="152">
        <v>1.0470662167970699</v>
      </c>
      <c r="J5984" s="152">
        <v>1.0536946305956101</v>
      </c>
      <c r="K5984" s="152">
        <v>1.0526341161636701</v>
      </c>
      <c r="L5984" s="152">
        <v>1.0558872615391299</v>
      </c>
      <c r="M5984" s="152">
        <v>1.0695704115392899</v>
      </c>
      <c r="N5984" s="152">
        <v>1.07406072314714</v>
      </c>
      <c r="O5984" s="152">
        <v>1.12418142007689</v>
      </c>
      <c r="P5984" s="152">
        <v>1.13966307143947</v>
      </c>
      <c r="Q5984" s="152">
        <v>1.15203048233088</v>
      </c>
      <c r="R5984" s="152">
        <v>1.1504199293677699</v>
      </c>
      <c r="S5984" s="152">
        <v>1.1559891318478701</v>
      </c>
      <c r="T5984" s="152">
        <v>1.1666883321280099</v>
      </c>
      <c r="U5984" s="152">
        <v>1.17562817741551</v>
      </c>
      <c r="V5984" s="152">
        <v>1.1731190865377701</v>
      </c>
      <c r="W5984" s="152">
        <v>1.1820238716017499</v>
      </c>
      <c r="X5984" s="152">
        <v>1.19025087849545</v>
      </c>
      <c r="Y5984" s="152">
        <v>1.2009965262517399</v>
      </c>
      <c r="Z5984" s="152">
        <v>1.2997399599875401</v>
      </c>
      <c r="AA5984" s="152">
        <v>1.57693418235456</v>
      </c>
      <c r="AB5984" s="152">
        <v>1.4239819525814399</v>
      </c>
      <c r="AC5984" s="152">
        <v>1.2665792093263899</v>
      </c>
      <c r="AD5984" s="152">
        <v>1.2846729662557499</v>
      </c>
      <c r="AE5984" s="152">
        <v>1.30398795596229</v>
      </c>
      <c r="AF5984" s="152">
        <v>1.32668377200441</v>
      </c>
      <c r="AG5984" s="152">
        <v>1.3604058433939099</v>
      </c>
      <c r="AH5984" s="152">
        <v>1.39805751416254</v>
      </c>
      <c r="AI5984" s="152">
        <v>1.44314835523052</v>
      </c>
      <c r="AJ5984" s="152">
        <v>1.5316400326402699</v>
      </c>
      <c r="AK5984" s="152">
        <v>1.7016218925553701</v>
      </c>
    </row>
    <row r="5985" spans="1:37" hidden="1" x14ac:dyDescent="0.3">
      <c r="A5985" s="151" t="str">
        <f t="shared" si="143"/>
        <v>SDGbaseWaS_2BF_v6_3PVAXagold</v>
      </c>
      <c r="B5985" s="151" t="s">
        <v>220</v>
      </c>
      <c r="C5985" s="151" t="s">
        <v>305</v>
      </c>
      <c r="D5985" s="151" t="s">
        <v>212</v>
      </c>
      <c r="E5985" s="152" t="s">
        <v>19</v>
      </c>
      <c r="F5985" s="152">
        <v>1.0000000000000999</v>
      </c>
      <c r="G5985" s="152">
        <v>0.98085713042825795</v>
      </c>
      <c r="H5985" s="152">
        <v>1.0046138963015001</v>
      </c>
      <c r="I5985" s="152">
        <v>1.00863365213683</v>
      </c>
      <c r="J5985" s="152">
        <v>1.0169297103820301</v>
      </c>
      <c r="K5985" s="152">
        <v>1.0296449194856401</v>
      </c>
      <c r="L5985" s="152">
        <v>1.0466191714016599</v>
      </c>
      <c r="M5985" s="152">
        <v>1.07300606096979</v>
      </c>
      <c r="N5985" s="152">
        <v>1.0992403824525301</v>
      </c>
      <c r="O5985" s="152">
        <v>1.1817708427298299</v>
      </c>
      <c r="P5985" s="152">
        <v>1.2141617125089801</v>
      </c>
      <c r="Q5985" s="152">
        <v>1.22934835839918</v>
      </c>
      <c r="R5985" s="152">
        <v>1.23369628320025</v>
      </c>
      <c r="S5985" s="152">
        <v>1.2486714409631801</v>
      </c>
      <c r="T5985" s="152">
        <v>1.26265887771152</v>
      </c>
      <c r="U5985" s="152">
        <v>1.2797962472190401</v>
      </c>
      <c r="V5985" s="152">
        <v>1.2924632840009</v>
      </c>
      <c r="W5985" s="152">
        <v>1.30837253361006</v>
      </c>
      <c r="X5985" s="152">
        <v>1.3317846745541599</v>
      </c>
      <c r="Y5985" s="152">
        <v>1.34329195648596</v>
      </c>
      <c r="Z5985" s="152">
        <v>1.3469141998479</v>
      </c>
      <c r="AA5985" s="152">
        <v>1.3523101487517</v>
      </c>
      <c r="AB5985" s="152">
        <v>1.38388224918282</v>
      </c>
      <c r="AC5985" s="152">
        <v>1.4013924628265499</v>
      </c>
      <c r="AD5985" s="152">
        <v>1.40869218739165</v>
      </c>
      <c r="AE5985" s="152">
        <v>1.4142045052880401</v>
      </c>
      <c r="AF5985" s="152">
        <v>1.4199912648976001</v>
      </c>
      <c r="AG5985" s="152">
        <v>1.3819973745835801</v>
      </c>
      <c r="AH5985" s="152">
        <v>1.3263920843860899</v>
      </c>
      <c r="AI5985" s="152">
        <v>1.24408799565493</v>
      </c>
      <c r="AJ5985" s="152">
        <v>1.1657114365704</v>
      </c>
      <c r="AK5985" s="152">
        <v>1.08215611695387</v>
      </c>
    </row>
    <row r="5986" spans="1:37" hidden="1" x14ac:dyDescent="0.3">
      <c r="A5986" s="151" t="str">
        <f t="shared" si="143"/>
        <v>SDGbaseWaS_2BF_v6_3PVAXangas</v>
      </c>
      <c r="B5986" s="151" t="s">
        <v>220</v>
      </c>
      <c r="C5986" s="151" t="s">
        <v>305</v>
      </c>
      <c r="D5986" s="151" t="s">
        <v>212</v>
      </c>
      <c r="E5986" s="152" t="s">
        <v>20</v>
      </c>
      <c r="F5986" s="152">
        <v>1.00000000000004</v>
      </c>
      <c r="G5986" s="152">
        <v>1.04617452890914</v>
      </c>
      <c r="H5986" s="152">
        <v>1.06453716734577</v>
      </c>
      <c r="I5986" s="152">
        <v>1.0583435361739499</v>
      </c>
      <c r="J5986" s="152">
        <v>1.0640195048657399</v>
      </c>
      <c r="K5986" s="152">
        <v>1.0714345663564</v>
      </c>
      <c r="L5986" s="152">
        <v>1.08034949989983</v>
      </c>
      <c r="M5986" s="152">
        <v>1.09477793444441</v>
      </c>
      <c r="N5986" s="152">
        <v>1.10699405362731</v>
      </c>
      <c r="O5986" s="152">
        <v>1.17999875188906</v>
      </c>
      <c r="P5986" s="152">
        <v>1.1992283289010901</v>
      </c>
      <c r="Q5986" s="152">
        <v>1.2042538700166701</v>
      </c>
      <c r="R5986" s="152">
        <v>1.2013888618894299</v>
      </c>
      <c r="S5986" s="152">
        <v>1.2065398168766599</v>
      </c>
      <c r="T5986" s="152">
        <v>1.2115959882769101</v>
      </c>
      <c r="U5986" s="152">
        <v>1.2173116057752</v>
      </c>
      <c r="V5986" s="152">
        <v>1.2208648912615101</v>
      </c>
      <c r="W5986" s="152">
        <v>1.2264820929100999</v>
      </c>
      <c r="X5986" s="152">
        <v>1.2344398363986999</v>
      </c>
      <c r="Y5986" s="152">
        <v>1.23530838296783</v>
      </c>
      <c r="Z5986" s="152">
        <v>1.2324499587358999</v>
      </c>
      <c r="AA5986" s="152">
        <v>1.23550161874431</v>
      </c>
      <c r="AB5986" s="152">
        <v>1.25323182266119</v>
      </c>
      <c r="AC5986" s="152">
        <v>1.2611347519898</v>
      </c>
      <c r="AD5986" s="152">
        <v>1.2644618405528201</v>
      </c>
      <c r="AE5986" s="152">
        <v>1.26578571849176</v>
      </c>
      <c r="AF5986" s="152">
        <v>1.2676184335623699</v>
      </c>
      <c r="AG5986" s="152">
        <v>1.26640574537521</v>
      </c>
      <c r="AH5986" s="152">
        <v>1.2572001828274799</v>
      </c>
      <c r="AI5986" s="152">
        <v>1.23337738401556</v>
      </c>
      <c r="AJ5986" s="152">
        <v>1.21501191611877</v>
      </c>
      <c r="AK5986" s="152">
        <v>1.1901655284600201</v>
      </c>
    </row>
    <row r="5987" spans="1:37" hidden="1" x14ac:dyDescent="0.3">
      <c r="A5987" s="151" t="str">
        <f t="shared" si="143"/>
        <v>SDGbaseWaS_2BF_v6_3PVAXapgm</v>
      </c>
      <c r="B5987" s="151" t="s">
        <v>220</v>
      </c>
      <c r="C5987" s="151" t="s">
        <v>305</v>
      </c>
      <c r="D5987" s="151" t="s">
        <v>212</v>
      </c>
      <c r="E5987" s="152" t="s">
        <v>21</v>
      </c>
      <c r="F5987" s="152">
        <v>1.00000000000004</v>
      </c>
      <c r="G5987" s="152">
        <v>0.68957517462913598</v>
      </c>
      <c r="H5987" s="152">
        <v>0.82726003547421001</v>
      </c>
      <c r="I5987" s="152">
        <v>0.95058945783343896</v>
      </c>
      <c r="J5987" s="152">
        <v>1.0302415820003501</v>
      </c>
      <c r="K5987" s="152">
        <v>1.0725587909744001</v>
      </c>
      <c r="L5987" s="152">
        <v>1.0817504755001299</v>
      </c>
      <c r="M5987" s="152">
        <v>1.0027340862045599</v>
      </c>
      <c r="N5987" s="152">
        <v>0.96773175201039496</v>
      </c>
      <c r="O5987" s="152">
        <v>0.94449611266409195</v>
      </c>
      <c r="P5987" s="152">
        <v>0.93635417333200599</v>
      </c>
      <c r="Q5987" s="152">
        <v>0.93439885986118798</v>
      </c>
      <c r="R5987" s="152">
        <v>0.95119248589852501</v>
      </c>
      <c r="S5987" s="152">
        <v>0.973785863186726</v>
      </c>
      <c r="T5987" s="152">
        <v>0.98511364416029101</v>
      </c>
      <c r="U5987" s="152">
        <v>0.98711537875841304</v>
      </c>
      <c r="V5987" s="152">
        <v>0.99803740982472999</v>
      </c>
      <c r="W5987" s="152">
        <v>1.0021067202896701</v>
      </c>
      <c r="X5987" s="152">
        <v>0.99993201541252497</v>
      </c>
      <c r="Y5987" s="152">
        <v>1.0025648369631801</v>
      </c>
      <c r="Z5987" s="152">
        <v>1.00372013371094</v>
      </c>
      <c r="AA5987" s="152">
        <v>1.0048495667959301</v>
      </c>
      <c r="AB5987" s="152">
        <v>1.40271256741892</v>
      </c>
      <c r="AC5987" s="152">
        <v>1.54077752215052</v>
      </c>
      <c r="AD5987" s="152">
        <v>1.5054754351522399</v>
      </c>
      <c r="AE5987" s="152">
        <v>1.45068041756902</v>
      </c>
      <c r="AF5987" s="152">
        <v>1.40182625397079</v>
      </c>
      <c r="AG5987" s="152">
        <v>1.3661334858071501</v>
      </c>
      <c r="AH5987" s="152">
        <v>1.5545053468913099</v>
      </c>
      <c r="AI5987" s="152">
        <v>1.6786431144891001</v>
      </c>
      <c r="AJ5987" s="152">
        <v>1.68818892851256</v>
      </c>
      <c r="AK5987" s="152">
        <v>1.6754148140523399</v>
      </c>
    </row>
    <row r="5988" spans="1:37" hidden="1" x14ac:dyDescent="0.3">
      <c r="A5988" s="151" t="str">
        <f t="shared" si="143"/>
        <v>SDGbaseWaS_2BF_v6_3PVAXamore</v>
      </c>
      <c r="B5988" s="151" t="s">
        <v>220</v>
      </c>
      <c r="C5988" s="151" t="s">
        <v>305</v>
      </c>
      <c r="D5988" s="151" t="s">
        <v>212</v>
      </c>
      <c r="E5988" s="152" t="s">
        <v>22</v>
      </c>
      <c r="F5988" s="152">
        <v>1.0000000000001299</v>
      </c>
      <c r="G5988" s="152">
        <v>1.05987800134218</v>
      </c>
      <c r="H5988" s="152">
        <v>1.0652592512527901</v>
      </c>
      <c r="I5988" s="152">
        <v>1.0651746248767899</v>
      </c>
      <c r="J5988" s="152">
        <v>1.05976297198162</v>
      </c>
      <c r="K5988" s="152">
        <v>1.0568971876640201</v>
      </c>
      <c r="L5988" s="152">
        <v>1.05555970344489</v>
      </c>
      <c r="M5988" s="152">
        <v>1.0591888755486401</v>
      </c>
      <c r="N5988" s="152">
        <v>1.06032108935321</v>
      </c>
      <c r="O5988" s="152">
        <v>1.09194731898685</v>
      </c>
      <c r="P5988" s="152">
        <v>1.09176566125772</v>
      </c>
      <c r="Q5988" s="152">
        <v>1.0835936884986499</v>
      </c>
      <c r="R5988" s="152">
        <v>1.0656689556874199</v>
      </c>
      <c r="S5988" s="152">
        <v>1.0622491400006</v>
      </c>
      <c r="T5988" s="152">
        <v>1.0589452328036799</v>
      </c>
      <c r="U5988" s="152">
        <v>1.0561676440572001</v>
      </c>
      <c r="V5988" s="152">
        <v>1.05402026415537</v>
      </c>
      <c r="W5988" s="152">
        <v>1.0537318183679201</v>
      </c>
      <c r="X5988" s="152">
        <v>1.05578814024256</v>
      </c>
      <c r="Y5988" s="152">
        <v>1.05188921713929</v>
      </c>
      <c r="Z5988" s="152">
        <v>1.0457076125398601</v>
      </c>
      <c r="AA5988" s="152">
        <v>1.0421949778172801</v>
      </c>
      <c r="AB5988" s="152">
        <v>1.04397517592301</v>
      </c>
      <c r="AC5988" s="152">
        <v>1.04137754572787</v>
      </c>
      <c r="AD5988" s="152">
        <v>1.03832750467199</v>
      </c>
      <c r="AE5988" s="152">
        <v>1.0357883752399999</v>
      </c>
      <c r="AF5988" s="152">
        <v>1.0346583131484799</v>
      </c>
      <c r="AG5988" s="152">
        <v>1.0277183019962199</v>
      </c>
      <c r="AH5988" s="152">
        <v>1.0127921521068699</v>
      </c>
      <c r="AI5988" s="152">
        <v>0.98909222334064895</v>
      </c>
      <c r="AJ5988" s="152">
        <v>0.97208614243148395</v>
      </c>
      <c r="AK5988" s="152">
        <v>0.95322076330219097</v>
      </c>
    </row>
    <row r="5989" spans="1:37" hidden="1" x14ac:dyDescent="0.3">
      <c r="A5989" s="151" t="str">
        <f t="shared" si="143"/>
        <v>SDGbaseWaS_2BF_v6_3PVAXamine</v>
      </c>
      <c r="B5989" s="151" t="s">
        <v>220</v>
      </c>
      <c r="C5989" s="151" t="s">
        <v>305</v>
      </c>
      <c r="D5989" s="151" t="s">
        <v>212</v>
      </c>
      <c r="E5989" s="152" t="s">
        <v>23</v>
      </c>
      <c r="F5989" s="152">
        <v>1.00000000000025</v>
      </c>
      <c r="G5989" s="152">
        <v>1.0288207967652501</v>
      </c>
      <c r="H5989" s="152">
        <v>1.0328368481874399</v>
      </c>
      <c r="I5989" s="152">
        <v>1.06018845795065</v>
      </c>
      <c r="J5989" s="152">
        <v>1.0510966099691099</v>
      </c>
      <c r="K5989" s="152">
        <v>1.0447713632955</v>
      </c>
      <c r="L5989" s="152">
        <v>1.0410047324073599</v>
      </c>
      <c r="M5989" s="152">
        <v>1.0420215174053999</v>
      </c>
      <c r="N5989" s="152">
        <v>1.03837150151733</v>
      </c>
      <c r="O5989" s="152">
        <v>1.0489737872492799</v>
      </c>
      <c r="P5989" s="152">
        <v>1.0439667073965</v>
      </c>
      <c r="Q5989" s="152">
        <v>1.03950049991517</v>
      </c>
      <c r="R5989" s="152">
        <v>1.0144889351005399</v>
      </c>
      <c r="S5989" s="152">
        <v>1.0201827262552099</v>
      </c>
      <c r="T5989" s="152">
        <v>1.02485673963318</v>
      </c>
      <c r="U5989" s="152">
        <v>1.02701330866188</v>
      </c>
      <c r="V5989" s="152">
        <v>1.03098343802054</v>
      </c>
      <c r="W5989" s="152">
        <v>1.03800143236469</v>
      </c>
      <c r="X5989" s="152">
        <v>1.05008367490363</v>
      </c>
      <c r="Y5989" s="152">
        <v>1.0526349496246099</v>
      </c>
      <c r="Z5989" s="152">
        <v>1.05369427237333</v>
      </c>
      <c r="AA5989" s="152">
        <v>1.05506436169711</v>
      </c>
      <c r="AB5989" s="152">
        <v>1.0521857184457799</v>
      </c>
      <c r="AC5989" s="152">
        <v>1.04641631747929</v>
      </c>
      <c r="AD5989" s="152">
        <v>1.0436859581575</v>
      </c>
      <c r="AE5989" s="152">
        <v>1.0434484027101001</v>
      </c>
      <c r="AF5989" s="152">
        <v>1.04704995906356</v>
      </c>
      <c r="AG5989" s="152">
        <v>1.0505279142913799</v>
      </c>
      <c r="AH5989" s="152">
        <v>1.04680951746423</v>
      </c>
      <c r="AI5989" s="152">
        <v>1.0360749593782499</v>
      </c>
      <c r="AJ5989" s="152">
        <v>1.0322920271361999</v>
      </c>
      <c r="AK5989" s="152">
        <v>1.02860873582368</v>
      </c>
    </row>
    <row r="5990" spans="1:37" hidden="1" x14ac:dyDescent="0.3">
      <c r="A5990" s="151" t="str">
        <f t="shared" si="143"/>
        <v>SDGbaseWaS_2BF_v6_3PVAXameat</v>
      </c>
      <c r="B5990" s="151" t="s">
        <v>220</v>
      </c>
      <c r="C5990" s="151" t="s">
        <v>305</v>
      </c>
      <c r="D5990" s="151" t="s">
        <v>212</v>
      </c>
      <c r="E5990" s="152" t="s">
        <v>24</v>
      </c>
      <c r="F5990" s="152">
        <v>1</v>
      </c>
      <c r="G5990" s="152">
        <v>0.96113451121773297</v>
      </c>
      <c r="H5990" s="152">
        <v>0.93156674198044298</v>
      </c>
      <c r="I5990" s="152">
        <v>0.91814772060396499</v>
      </c>
      <c r="J5990" s="152">
        <v>0.91769588567712101</v>
      </c>
      <c r="K5990" s="152">
        <v>0.92421884473411298</v>
      </c>
      <c r="L5990" s="152">
        <v>0.93050585741657099</v>
      </c>
      <c r="M5990" s="152">
        <v>0.93339308188084602</v>
      </c>
      <c r="N5990" s="152">
        <v>0.93343123114444804</v>
      </c>
      <c r="O5990" s="152">
        <v>0.93646024685974105</v>
      </c>
      <c r="P5990" s="152">
        <v>0.94407304406230996</v>
      </c>
      <c r="Q5990" s="152">
        <v>0.94545142243470603</v>
      </c>
      <c r="R5990" s="152">
        <v>0.96216548239072297</v>
      </c>
      <c r="S5990" s="152">
        <v>0.96503675000870504</v>
      </c>
      <c r="T5990" s="152">
        <v>0.96458682886501101</v>
      </c>
      <c r="U5990" s="152">
        <v>0.96188611289537795</v>
      </c>
      <c r="V5990" s="152">
        <v>0.96003231616222395</v>
      </c>
      <c r="W5990" s="152">
        <v>0.95894686155887898</v>
      </c>
      <c r="X5990" s="152">
        <v>0.957848705208591</v>
      </c>
      <c r="Y5990" s="152">
        <v>0.954567703882784</v>
      </c>
      <c r="Z5990" s="152">
        <v>0.95241413842018197</v>
      </c>
      <c r="AA5990" s="152">
        <v>0.95173005797546495</v>
      </c>
      <c r="AB5990" s="152">
        <v>0.95340314738469401</v>
      </c>
      <c r="AC5990" s="152">
        <v>0.95490005323390403</v>
      </c>
      <c r="AD5990" s="152">
        <v>0.957488229630302</v>
      </c>
      <c r="AE5990" s="152">
        <v>0.96041618529791795</v>
      </c>
      <c r="AF5990" s="152">
        <v>0.96350381522626805</v>
      </c>
      <c r="AG5990" s="152">
        <v>0.96247856401042198</v>
      </c>
      <c r="AH5990" s="152">
        <v>0.95922322795595105</v>
      </c>
      <c r="AI5990" s="152">
        <v>0.96371920789185395</v>
      </c>
      <c r="AJ5990" s="152">
        <v>0.97177278896904695</v>
      </c>
      <c r="AK5990" s="152">
        <v>0.97824019233447301</v>
      </c>
    </row>
    <row r="5991" spans="1:37" hidden="1" x14ac:dyDescent="0.3">
      <c r="A5991" s="151" t="str">
        <f t="shared" si="143"/>
        <v>SDGbaseWaS_2BF_v6_3PVAXapfis</v>
      </c>
      <c r="B5991" s="151" t="s">
        <v>220</v>
      </c>
      <c r="C5991" s="151" t="s">
        <v>305</v>
      </c>
      <c r="D5991" s="151" t="s">
        <v>212</v>
      </c>
      <c r="E5991" s="152" t="s">
        <v>25</v>
      </c>
      <c r="F5991" s="152">
        <v>0.99999999999995004</v>
      </c>
      <c r="G5991" s="152">
        <v>1.0013465621306801</v>
      </c>
      <c r="H5991" s="152">
        <v>0.99635401567498605</v>
      </c>
      <c r="I5991" s="152">
        <v>0.97679985556175197</v>
      </c>
      <c r="J5991" s="152">
        <v>0.97216455204868102</v>
      </c>
      <c r="K5991" s="152">
        <v>0.97177632824042703</v>
      </c>
      <c r="L5991" s="152">
        <v>0.97306749764587297</v>
      </c>
      <c r="M5991" s="152">
        <v>0.97439235394284096</v>
      </c>
      <c r="N5991" s="152">
        <v>0.97496516421906299</v>
      </c>
      <c r="O5991" s="152">
        <v>0.98894977199589895</v>
      </c>
      <c r="P5991" s="152">
        <v>0.99016801136847998</v>
      </c>
      <c r="Q5991" s="152">
        <v>0.98715016183833404</v>
      </c>
      <c r="R5991" s="152">
        <v>0.99582009171227603</v>
      </c>
      <c r="S5991" s="152">
        <v>0.99667873126142603</v>
      </c>
      <c r="T5991" s="152">
        <v>0.99675980014643395</v>
      </c>
      <c r="U5991" s="152">
        <v>0.99778653214343305</v>
      </c>
      <c r="V5991" s="152">
        <v>0.99773223433911495</v>
      </c>
      <c r="W5991" s="152">
        <v>0.999262872381525</v>
      </c>
      <c r="X5991" s="152">
        <v>1.0007780638908199</v>
      </c>
      <c r="Y5991" s="152">
        <v>0.99847153662992105</v>
      </c>
      <c r="Z5991" s="152">
        <v>0.99604542102821303</v>
      </c>
      <c r="AA5991" s="152">
        <v>0.99583444843850499</v>
      </c>
      <c r="AB5991" s="152">
        <v>1.00027456185666</v>
      </c>
      <c r="AC5991" s="152">
        <v>1.0008840540786099</v>
      </c>
      <c r="AD5991" s="152">
        <v>1.00077690016278</v>
      </c>
      <c r="AE5991" s="152">
        <v>1.0007952903128201</v>
      </c>
      <c r="AF5991" s="152">
        <v>1.00188377724442</v>
      </c>
      <c r="AG5991" s="152">
        <v>0.99997610409172699</v>
      </c>
      <c r="AH5991" s="152">
        <v>0.98658801036486898</v>
      </c>
      <c r="AI5991" s="152">
        <v>0.973878957691233</v>
      </c>
      <c r="AJ5991" s="152">
        <v>0.96656341187960004</v>
      </c>
      <c r="AK5991" s="152">
        <v>0.96010911918375996</v>
      </c>
    </row>
    <row r="5992" spans="1:37" hidden="1" x14ac:dyDescent="0.3">
      <c r="A5992" s="151" t="str">
        <f t="shared" si="143"/>
        <v>SDGbaseWaS_2BF_v6_3PVAXavege</v>
      </c>
      <c r="B5992" s="151" t="s">
        <v>220</v>
      </c>
      <c r="C5992" s="151" t="s">
        <v>305</v>
      </c>
      <c r="D5992" s="151" t="s">
        <v>212</v>
      </c>
      <c r="E5992" s="152" t="s">
        <v>26</v>
      </c>
      <c r="F5992" s="152">
        <v>0.99999999999991596</v>
      </c>
      <c r="G5992" s="152">
        <v>0.98376862738428605</v>
      </c>
      <c r="H5992" s="152">
        <v>0.98880738616529396</v>
      </c>
      <c r="I5992" s="152">
        <v>0.96746484771649599</v>
      </c>
      <c r="J5992" s="152">
        <v>0.97141739427386498</v>
      </c>
      <c r="K5992" s="152">
        <v>0.974686256207701</v>
      </c>
      <c r="L5992" s="152">
        <v>0.97710696479974002</v>
      </c>
      <c r="M5992" s="152">
        <v>0.97882519759195497</v>
      </c>
      <c r="N5992" s="152">
        <v>0.98007555477377395</v>
      </c>
      <c r="O5992" s="152">
        <v>1.0003411587054301</v>
      </c>
      <c r="P5992" s="152">
        <v>0.99963579751111598</v>
      </c>
      <c r="Q5992" s="152">
        <v>0.99478304004298901</v>
      </c>
      <c r="R5992" s="152">
        <v>1.00675536604572</v>
      </c>
      <c r="S5992" s="152">
        <v>1.00458423623358</v>
      </c>
      <c r="T5992" s="152">
        <v>1.00329111248019</v>
      </c>
      <c r="U5992" s="152">
        <v>1.00317867397958</v>
      </c>
      <c r="V5992" s="152">
        <v>1.0029716956301</v>
      </c>
      <c r="W5992" s="152">
        <v>1.00370038937624</v>
      </c>
      <c r="X5992" s="152">
        <v>1.0055966433671999</v>
      </c>
      <c r="Y5992" s="152">
        <v>1.0032395879435201</v>
      </c>
      <c r="Z5992" s="152">
        <v>1.0007840349877499</v>
      </c>
      <c r="AA5992" s="152">
        <v>1.0004210863092</v>
      </c>
      <c r="AB5992" s="152">
        <v>1.00698402749351</v>
      </c>
      <c r="AC5992" s="152">
        <v>1.0071172342638499</v>
      </c>
      <c r="AD5992" s="152">
        <v>1.00613634319488</v>
      </c>
      <c r="AE5992" s="152">
        <v>1.00572733309898</v>
      </c>
      <c r="AF5992" s="152">
        <v>1.00634326839643</v>
      </c>
      <c r="AG5992" s="152">
        <v>1.00264100766622</v>
      </c>
      <c r="AH5992" s="152">
        <v>0.99387827679135798</v>
      </c>
      <c r="AI5992" s="152">
        <v>0.98231959442844496</v>
      </c>
      <c r="AJ5992" s="152">
        <v>0.97345038282670404</v>
      </c>
      <c r="AK5992" s="152">
        <v>0.96505950169765298</v>
      </c>
    </row>
    <row r="5993" spans="1:37" hidden="1" x14ac:dyDescent="0.3">
      <c r="A5993" s="151" t="str">
        <f t="shared" si="143"/>
        <v>SDGbaseWaS_2BF_v6_3PVAXafats</v>
      </c>
      <c r="B5993" s="151" t="s">
        <v>220</v>
      </c>
      <c r="C5993" s="151" t="s">
        <v>305</v>
      </c>
      <c r="D5993" s="151" t="s">
        <v>212</v>
      </c>
      <c r="E5993" s="152" t="s">
        <v>27</v>
      </c>
      <c r="F5993" s="152">
        <v>0.999999999999866</v>
      </c>
      <c r="G5993" s="152">
        <v>0.96927674789293905</v>
      </c>
      <c r="H5993" s="152">
        <v>0.95876213351152695</v>
      </c>
      <c r="I5993" s="152">
        <v>0.92910847065032198</v>
      </c>
      <c r="J5993" s="152">
        <v>0.939205332378235</v>
      </c>
      <c r="K5993" s="152">
        <v>0.93936612508828998</v>
      </c>
      <c r="L5993" s="152">
        <v>0.93512818863851599</v>
      </c>
      <c r="M5993" s="152">
        <v>0.93149156249366605</v>
      </c>
      <c r="N5993" s="152">
        <v>0.92799760120268904</v>
      </c>
      <c r="O5993" s="152">
        <v>1.0182534080777601</v>
      </c>
      <c r="P5993" s="152">
        <v>1.0036710183469999</v>
      </c>
      <c r="Q5993" s="152">
        <v>0.97443435925847099</v>
      </c>
      <c r="R5993" s="152">
        <v>0.95853739960464401</v>
      </c>
      <c r="S5993" s="152">
        <v>0.94157289576944003</v>
      </c>
      <c r="T5993" s="152">
        <v>0.93101175982166695</v>
      </c>
      <c r="U5993" s="152">
        <v>0.92248442254351004</v>
      </c>
      <c r="V5993" s="152">
        <v>0.91177863473329801</v>
      </c>
      <c r="W5993" s="152">
        <v>0.90891860654717105</v>
      </c>
      <c r="X5993" s="152">
        <v>0.91533855693167598</v>
      </c>
      <c r="Y5993" s="152">
        <v>0.914413269582253</v>
      </c>
      <c r="Z5993" s="152">
        <v>0.911949655424516</v>
      </c>
      <c r="AA5993" s="152">
        <v>0.91509672563792399</v>
      </c>
      <c r="AB5993" s="152">
        <v>0.94069125751336902</v>
      </c>
      <c r="AC5993" s="152">
        <v>0.94372912889404903</v>
      </c>
      <c r="AD5993" s="152">
        <v>0.93644169589390402</v>
      </c>
      <c r="AE5993" s="152">
        <v>0.92715433267140601</v>
      </c>
      <c r="AF5993" s="152">
        <v>0.91952585247727503</v>
      </c>
      <c r="AG5993" s="152">
        <v>0.91475668937292698</v>
      </c>
      <c r="AH5993" s="152">
        <v>0.92864791847684902</v>
      </c>
      <c r="AI5993" s="152">
        <v>0.92892700738201095</v>
      </c>
      <c r="AJ5993" s="152">
        <v>0.92850888920282504</v>
      </c>
      <c r="AK5993" s="152">
        <v>0.92711657113241996</v>
      </c>
    </row>
    <row r="5994" spans="1:37" hidden="1" x14ac:dyDescent="0.3">
      <c r="A5994" s="151" t="str">
        <f t="shared" si="143"/>
        <v>SDGbaseWaS_2BF_v6_3PVAXadair</v>
      </c>
      <c r="B5994" s="151" t="s">
        <v>220</v>
      </c>
      <c r="C5994" s="151" t="s">
        <v>305</v>
      </c>
      <c r="D5994" s="151" t="s">
        <v>212</v>
      </c>
      <c r="E5994" s="152" t="s">
        <v>28</v>
      </c>
      <c r="F5994" s="152">
        <v>0.99999999999992595</v>
      </c>
      <c r="G5994" s="152">
        <v>0.99408001980219396</v>
      </c>
      <c r="H5994" s="152">
        <v>0.98421539581638395</v>
      </c>
      <c r="I5994" s="152">
        <v>0.96088777004960102</v>
      </c>
      <c r="J5994" s="152">
        <v>0.96319054368032597</v>
      </c>
      <c r="K5994" s="152">
        <v>0.96691158236084596</v>
      </c>
      <c r="L5994" s="152">
        <v>0.97048088108279995</v>
      </c>
      <c r="M5994" s="152">
        <v>0.97271333958394801</v>
      </c>
      <c r="N5994" s="152">
        <v>0.97411600661209197</v>
      </c>
      <c r="O5994" s="152">
        <v>0.98662465712917602</v>
      </c>
      <c r="P5994" s="152">
        <v>0.98651530754585404</v>
      </c>
      <c r="Q5994" s="152">
        <v>0.98288307889751203</v>
      </c>
      <c r="R5994" s="152">
        <v>0.99720387225240104</v>
      </c>
      <c r="S5994" s="152">
        <v>0.99605560367509405</v>
      </c>
      <c r="T5994" s="152">
        <v>0.99530072976744499</v>
      </c>
      <c r="U5994" s="152">
        <v>0.99580993654536198</v>
      </c>
      <c r="V5994" s="152">
        <v>0.997061484291758</v>
      </c>
      <c r="W5994" s="152">
        <v>0.99917702750639803</v>
      </c>
      <c r="X5994" s="152">
        <v>1.0016029985624699</v>
      </c>
      <c r="Y5994" s="152">
        <v>1.0001476766117301</v>
      </c>
      <c r="Z5994" s="152">
        <v>0.9984289365797</v>
      </c>
      <c r="AA5994" s="152">
        <v>0.99749764908287697</v>
      </c>
      <c r="AB5994" s="152">
        <v>1.00116662510585</v>
      </c>
      <c r="AC5994" s="152">
        <v>1.0004814724973601</v>
      </c>
      <c r="AD5994" s="152">
        <v>0.99983807701584604</v>
      </c>
      <c r="AE5994" s="152">
        <v>1.0000253255346201</v>
      </c>
      <c r="AF5994" s="152">
        <v>1.00150882817781</v>
      </c>
      <c r="AG5994" s="152">
        <v>0.99802073492811105</v>
      </c>
      <c r="AH5994" s="152">
        <v>0.98709328503992899</v>
      </c>
      <c r="AI5994" s="152">
        <v>0.97773866386147801</v>
      </c>
      <c r="AJ5994" s="152">
        <v>0.97143815605689199</v>
      </c>
      <c r="AK5994" s="152">
        <v>0.96552044377687596</v>
      </c>
    </row>
    <row r="5995" spans="1:37" hidden="1" x14ac:dyDescent="0.3">
      <c r="A5995" s="151" t="str">
        <f t="shared" si="143"/>
        <v>SDGbaseWaS_2BF_v6_3PVAXagrai</v>
      </c>
      <c r="B5995" s="151" t="s">
        <v>220</v>
      </c>
      <c r="C5995" s="151" t="s">
        <v>305</v>
      </c>
      <c r="D5995" s="151" t="s">
        <v>212</v>
      </c>
      <c r="E5995" s="152" t="s">
        <v>29</v>
      </c>
      <c r="F5995" s="152">
        <v>0.99999999999993205</v>
      </c>
      <c r="G5995" s="152">
        <v>0.99858987966669999</v>
      </c>
      <c r="H5995" s="152">
        <v>0.97794076636520899</v>
      </c>
      <c r="I5995" s="152">
        <v>0.97333446179818295</v>
      </c>
      <c r="J5995" s="152">
        <v>0.96525974639891499</v>
      </c>
      <c r="K5995" s="152">
        <v>0.95750625835535697</v>
      </c>
      <c r="L5995" s="152">
        <v>0.95199068940654497</v>
      </c>
      <c r="M5995" s="152">
        <v>0.94631200632541002</v>
      </c>
      <c r="N5995" s="152">
        <v>0.94276347807289496</v>
      </c>
      <c r="O5995" s="152">
        <v>0.94256345618475801</v>
      </c>
      <c r="P5995" s="152">
        <v>0.93976120452162604</v>
      </c>
      <c r="Q5995" s="152">
        <v>0.93661095505290703</v>
      </c>
      <c r="R5995" s="152">
        <v>0.942316632180075</v>
      </c>
      <c r="S5995" s="152">
        <v>0.94018371178090099</v>
      </c>
      <c r="T5995" s="152">
        <v>0.93818783206214595</v>
      </c>
      <c r="U5995" s="152">
        <v>0.93843374474892904</v>
      </c>
      <c r="V5995" s="152">
        <v>0.93838150397693798</v>
      </c>
      <c r="W5995" s="152">
        <v>0.937180900203335</v>
      </c>
      <c r="X5995" s="152">
        <v>0.93701334350227095</v>
      </c>
      <c r="Y5995" s="152">
        <v>0.93707383486882001</v>
      </c>
      <c r="Z5995" s="152">
        <v>0.93749967998995498</v>
      </c>
      <c r="AA5995" s="152">
        <v>0.93864250012051298</v>
      </c>
      <c r="AB5995" s="152">
        <v>0.940800541350716</v>
      </c>
      <c r="AC5995" s="152">
        <v>0.94173846402404704</v>
      </c>
      <c r="AD5995" s="152">
        <v>0.94473382754693103</v>
      </c>
      <c r="AE5995" s="152">
        <v>0.94812385618350803</v>
      </c>
      <c r="AF5995" s="152">
        <v>0.95053663390234899</v>
      </c>
      <c r="AG5995" s="152">
        <v>0.94558106974075595</v>
      </c>
      <c r="AH5995" s="152">
        <v>0.93358519457544697</v>
      </c>
      <c r="AI5995" s="152">
        <v>0.92807230492499504</v>
      </c>
      <c r="AJ5995" s="152">
        <v>0.92909146296853495</v>
      </c>
      <c r="AK5995" s="152">
        <v>0.93020585341815598</v>
      </c>
    </row>
    <row r="5996" spans="1:37" hidden="1" x14ac:dyDescent="0.3">
      <c r="A5996" s="151" t="str">
        <f t="shared" si="143"/>
        <v>SDGbaseWaS_2BF_v6_3PVAXastar</v>
      </c>
      <c r="B5996" s="151" t="s">
        <v>220</v>
      </c>
      <c r="C5996" s="151" t="s">
        <v>305</v>
      </c>
      <c r="D5996" s="151" t="s">
        <v>212</v>
      </c>
      <c r="E5996" s="152" t="s">
        <v>30</v>
      </c>
      <c r="F5996" s="152">
        <v>0.99999999999996103</v>
      </c>
      <c r="G5996" s="152">
        <v>0.99226628200155098</v>
      </c>
      <c r="H5996" s="152">
        <v>0.97547822295627196</v>
      </c>
      <c r="I5996" s="152">
        <v>0.97018478307134304</v>
      </c>
      <c r="J5996" s="152">
        <v>0.96156355779604696</v>
      </c>
      <c r="K5996" s="152">
        <v>0.95294412576285203</v>
      </c>
      <c r="L5996" s="152">
        <v>0.94607112305091801</v>
      </c>
      <c r="M5996" s="152">
        <v>0.94038771368891705</v>
      </c>
      <c r="N5996" s="152">
        <v>0.93635933881562905</v>
      </c>
      <c r="O5996" s="152">
        <v>0.935529310988226</v>
      </c>
      <c r="P5996" s="152">
        <v>0.93242032954700405</v>
      </c>
      <c r="Q5996" s="152">
        <v>0.92921608124037902</v>
      </c>
      <c r="R5996" s="152">
        <v>0.93041746128555203</v>
      </c>
      <c r="S5996" s="152">
        <v>0.92702552366347002</v>
      </c>
      <c r="T5996" s="152">
        <v>0.92338389216392502</v>
      </c>
      <c r="U5996" s="152">
        <v>0.921917992850252</v>
      </c>
      <c r="V5996" s="152">
        <v>0.92062391850993197</v>
      </c>
      <c r="W5996" s="152">
        <v>0.91814562420460499</v>
      </c>
      <c r="X5996" s="152">
        <v>0.917205162980816</v>
      </c>
      <c r="Y5996" s="152">
        <v>0.91620431552056003</v>
      </c>
      <c r="Z5996" s="152">
        <v>0.91510453592468999</v>
      </c>
      <c r="AA5996" s="152">
        <v>0.91484355057532896</v>
      </c>
      <c r="AB5996" s="152">
        <v>0.91698867003572804</v>
      </c>
      <c r="AC5996" s="152">
        <v>0.917900355160152</v>
      </c>
      <c r="AD5996" s="152">
        <v>0.92028480236844601</v>
      </c>
      <c r="AE5996" s="152">
        <v>0.92329339293294399</v>
      </c>
      <c r="AF5996" s="152">
        <v>0.92549022968106298</v>
      </c>
      <c r="AG5996" s="152">
        <v>0.90211702227388002</v>
      </c>
      <c r="AH5996" s="152">
        <v>0.87605314884841501</v>
      </c>
      <c r="AI5996" s="152">
        <v>0.85433867350922299</v>
      </c>
      <c r="AJ5996" s="152">
        <v>0.84074064497969003</v>
      </c>
      <c r="AK5996" s="152">
        <v>0.82950859253753195</v>
      </c>
    </row>
    <row r="5997" spans="1:37" hidden="1" x14ac:dyDescent="0.3">
      <c r="A5997" s="151" t="str">
        <f t="shared" si="143"/>
        <v>SDGbaseWaS_2BF_v6_3PVAXafeed</v>
      </c>
      <c r="B5997" s="151" t="s">
        <v>220</v>
      </c>
      <c r="C5997" s="151" t="s">
        <v>305</v>
      </c>
      <c r="D5997" s="151" t="s">
        <v>212</v>
      </c>
      <c r="E5997" s="152" t="s">
        <v>31</v>
      </c>
      <c r="F5997" s="152">
        <v>0.99999999999984401</v>
      </c>
      <c r="G5997" s="152">
        <v>0.777568565933206</v>
      </c>
      <c r="H5997" s="152">
        <v>0.86682849061282696</v>
      </c>
      <c r="I5997" s="152">
        <v>0.79116547683812999</v>
      </c>
      <c r="J5997" s="152">
        <v>0.88750160425187197</v>
      </c>
      <c r="K5997" s="152">
        <v>0.91933649443140197</v>
      </c>
      <c r="L5997" s="152">
        <v>0.92323026467566705</v>
      </c>
      <c r="M5997" s="152">
        <v>0.92169378646885003</v>
      </c>
      <c r="N5997" s="152">
        <v>0.92643064144069298</v>
      </c>
      <c r="O5997" s="152">
        <v>0.96524355007329798</v>
      </c>
      <c r="P5997" s="152">
        <v>0.96028345335787102</v>
      </c>
      <c r="Q5997" s="152">
        <v>0.95504347645856902</v>
      </c>
      <c r="R5997" s="152">
        <v>1.0158312528092699</v>
      </c>
      <c r="S5997" s="152">
        <v>0.98025483306315697</v>
      </c>
      <c r="T5997" s="152">
        <v>0.97160384849966996</v>
      </c>
      <c r="U5997" s="152">
        <v>0.96717680276675999</v>
      </c>
      <c r="V5997" s="152">
        <v>0.97080887861957399</v>
      </c>
      <c r="W5997" s="152">
        <v>0.97325305294142705</v>
      </c>
      <c r="X5997" s="152">
        <v>0.97658803991873999</v>
      </c>
      <c r="Y5997" s="152">
        <v>0.98140207598840401</v>
      </c>
      <c r="Z5997" s="152">
        <v>0.98450533273711505</v>
      </c>
      <c r="AA5997" s="152">
        <v>0.98299667088740805</v>
      </c>
      <c r="AB5997" s="152">
        <v>0.99775996771136999</v>
      </c>
      <c r="AC5997" s="152">
        <v>0.99911255177161795</v>
      </c>
      <c r="AD5997" s="152">
        <v>0.99215555432004099</v>
      </c>
      <c r="AE5997" s="152">
        <v>0.98664016093736395</v>
      </c>
      <c r="AF5997" s="152">
        <v>0.98669771608372703</v>
      </c>
      <c r="AG5997" s="152">
        <v>0.98822277347658904</v>
      </c>
      <c r="AH5997" s="152">
        <v>1.0396101128117501</v>
      </c>
      <c r="AI5997" s="152">
        <v>1.0646776690180999</v>
      </c>
      <c r="AJ5997" s="152">
        <v>1.06084399806222</v>
      </c>
      <c r="AK5997" s="152">
        <v>1.05410301617612</v>
      </c>
    </row>
    <row r="5998" spans="1:37" hidden="1" x14ac:dyDescent="0.3">
      <c r="A5998" s="151" t="str">
        <f t="shared" si="143"/>
        <v>SDGbaseWaS_2BF_v6_3PVAXabake</v>
      </c>
      <c r="B5998" s="151" t="s">
        <v>220</v>
      </c>
      <c r="C5998" s="151" t="s">
        <v>305</v>
      </c>
      <c r="D5998" s="151" t="s">
        <v>212</v>
      </c>
      <c r="E5998" s="152" t="s">
        <v>32</v>
      </c>
      <c r="F5998" s="152">
        <v>0.99999999999997502</v>
      </c>
      <c r="G5998" s="152">
        <v>1.01061346779671</v>
      </c>
      <c r="H5998" s="152">
        <v>1.00505816733515</v>
      </c>
      <c r="I5998" s="152">
        <v>0.99751370755767099</v>
      </c>
      <c r="J5998" s="152">
        <v>0.99214765665650795</v>
      </c>
      <c r="K5998" s="152">
        <v>0.99061849828568005</v>
      </c>
      <c r="L5998" s="152">
        <v>0.99122763212292897</v>
      </c>
      <c r="M5998" s="152">
        <v>0.99186115114218398</v>
      </c>
      <c r="N5998" s="152">
        <v>0.99188748940657501</v>
      </c>
      <c r="O5998" s="152">
        <v>0.988217381154192</v>
      </c>
      <c r="P5998" s="152">
        <v>0.98902888587117999</v>
      </c>
      <c r="Q5998" s="152">
        <v>0.98940450042417605</v>
      </c>
      <c r="R5998" s="152">
        <v>0.99957831177447398</v>
      </c>
      <c r="S5998" s="152">
        <v>1.0009360766483699</v>
      </c>
      <c r="T5998" s="152">
        <v>1.00157327062609</v>
      </c>
      <c r="U5998" s="152">
        <v>1.0035757441100699</v>
      </c>
      <c r="V5998" s="152">
        <v>1.0061591040036799</v>
      </c>
      <c r="W5998" s="152">
        <v>1.00849551822359</v>
      </c>
      <c r="X5998" s="152">
        <v>1.0101761015558299</v>
      </c>
      <c r="Y5998" s="152">
        <v>1.0087092940367499</v>
      </c>
      <c r="Z5998" s="152">
        <v>1.00724675833892</v>
      </c>
      <c r="AA5998" s="152">
        <v>1.0058088760156501</v>
      </c>
      <c r="AB5998" s="152">
        <v>1.00399081733198</v>
      </c>
      <c r="AC5998" s="152">
        <v>1.00216219344252</v>
      </c>
      <c r="AD5998" s="152">
        <v>1.0030131209278399</v>
      </c>
      <c r="AE5998" s="152">
        <v>1.0050119143821501</v>
      </c>
      <c r="AF5998" s="152">
        <v>1.00754887061528</v>
      </c>
      <c r="AG5998" s="152">
        <v>1.0043771165659301</v>
      </c>
      <c r="AH5998" s="152">
        <v>0.98482888348863895</v>
      </c>
      <c r="AI5998" s="152">
        <v>0.97026898753061097</v>
      </c>
      <c r="AJ5998" s="152">
        <v>0.96201788228489804</v>
      </c>
      <c r="AK5998" s="152">
        <v>0.95506193145257301</v>
      </c>
    </row>
    <row r="5999" spans="1:37" hidden="1" x14ac:dyDescent="0.3">
      <c r="A5999" s="151" t="str">
        <f t="shared" si="143"/>
        <v>SDGbaseWaS_2BF_v6_3PVAXasuga</v>
      </c>
      <c r="B5999" s="151" t="s">
        <v>220</v>
      </c>
      <c r="C5999" s="151" t="s">
        <v>305</v>
      </c>
      <c r="D5999" s="151" t="s">
        <v>212</v>
      </c>
      <c r="E5999" s="152" t="s">
        <v>33</v>
      </c>
      <c r="F5999" s="152">
        <v>0.99999999999997202</v>
      </c>
      <c r="G5999" s="152">
        <v>1.00797424259142</v>
      </c>
      <c r="H5999" s="152">
        <v>0.99894086297819695</v>
      </c>
      <c r="I5999" s="152">
        <v>0.99063941825292801</v>
      </c>
      <c r="J5999" s="152">
        <v>0.98519971474603096</v>
      </c>
      <c r="K5999" s="152">
        <v>0.98136989509497896</v>
      </c>
      <c r="L5999" s="152">
        <v>0.97911158217421801</v>
      </c>
      <c r="M5999" s="152">
        <v>0.97596446602793097</v>
      </c>
      <c r="N5999" s="152">
        <v>0.97259248097792705</v>
      </c>
      <c r="O5999" s="152">
        <v>0.97664733940153003</v>
      </c>
      <c r="P5999" s="152">
        <v>0.97340705839481101</v>
      </c>
      <c r="Q5999" s="152">
        <v>0.96880973407522197</v>
      </c>
      <c r="R5999" s="152">
        <v>0.97654596266831495</v>
      </c>
      <c r="S5999" s="152">
        <v>0.97665047683261696</v>
      </c>
      <c r="T5999" s="152">
        <v>0.97616780126417302</v>
      </c>
      <c r="U5999" s="152">
        <v>0.97630304917284405</v>
      </c>
      <c r="V5999" s="152">
        <v>0.97633096953655996</v>
      </c>
      <c r="W5999" s="152">
        <v>0.97744487572480299</v>
      </c>
      <c r="X5999" s="152">
        <v>0.97948724571799195</v>
      </c>
      <c r="Y5999" s="152">
        <v>0.97783349515872897</v>
      </c>
      <c r="Z5999" s="152">
        <v>0.97629081887602498</v>
      </c>
      <c r="AA5999" s="152">
        <v>0.97590326860177501</v>
      </c>
      <c r="AB5999" s="152">
        <v>0.976567724979164</v>
      </c>
      <c r="AC5999" s="152">
        <v>0.97514371005594302</v>
      </c>
      <c r="AD5999" s="152">
        <v>0.97565724855050495</v>
      </c>
      <c r="AE5999" s="152">
        <v>0.97717842171898806</v>
      </c>
      <c r="AF5999" s="152">
        <v>0.97980924354863796</v>
      </c>
      <c r="AG5999" s="152">
        <v>0.98045454636630103</v>
      </c>
      <c r="AH5999" s="152">
        <v>0.967849508098099</v>
      </c>
      <c r="AI5999" s="152">
        <v>0.95857424484396703</v>
      </c>
      <c r="AJ5999" s="152">
        <v>0.95580830166686104</v>
      </c>
      <c r="AK5999" s="152">
        <v>0.95372072216109705</v>
      </c>
    </row>
    <row r="6000" spans="1:37" hidden="1" x14ac:dyDescent="0.3">
      <c r="A6000" s="151" t="str">
        <f t="shared" si="143"/>
        <v>SDGbaseWaS_2BF_v6_3PVAXaconf</v>
      </c>
      <c r="B6000" s="151" t="s">
        <v>220</v>
      </c>
      <c r="C6000" s="151" t="s">
        <v>305</v>
      </c>
      <c r="D6000" s="151" t="s">
        <v>212</v>
      </c>
      <c r="E6000" s="152" t="s">
        <v>34</v>
      </c>
      <c r="F6000" s="152">
        <v>1</v>
      </c>
      <c r="G6000" s="152">
        <v>1.0046750530174899</v>
      </c>
      <c r="H6000" s="152">
        <v>1.00778200759875</v>
      </c>
      <c r="I6000" s="152">
        <v>0.97711226218024505</v>
      </c>
      <c r="J6000" s="152">
        <v>0.97962605629987098</v>
      </c>
      <c r="K6000" s="152">
        <v>0.98535262671520196</v>
      </c>
      <c r="L6000" s="152">
        <v>0.99155629476701002</v>
      </c>
      <c r="M6000" s="152">
        <v>0.99654798472634099</v>
      </c>
      <c r="N6000" s="152">
        <v>1.0005486772078001</v>
      </c>
      <c r="O6000" s="152">
        <v>1.0082053704759499</v>
      </c>
      <c r="P6000" s="152">
        <v>1.01218116192565</v>
      </c>
      <c r="Q6000" s="152">
        <v>1.0148029608650699</v>
      </c>
      <c r="R6000" s="152">
        <v>1.0350948019046</v>
      </c>
      <c r="S6000" s="152">
        <v>1.03734595034687</v>
      </c>
      <c r="T6000" s="152">
        <v>1.03882885366626</v>
      </c>
      <c r="U6000" s="152">
        <v>1.04069756775157</v>
      </c>
      <c r="V6000" s="152">
        <v>1.0419957574888099</v>
      </c>
      <c r="W6000" s="152">
        <v>1.04292154940985</v>
      </c>
      <c r="X6000" s="152">
        <v>1.0430705967310001</v>
      </c>
      <c r="Y6000" s="152">
        <v>1.0407943935761199</v>
      </c>
      <c r="Z6000" s="152">
        <v>1.0398084093755899</v>
      </c>
      <c r="AA6000" s="152">
        <v>1.0393000743215901</v>
      </c>
      <c r="AB6000" s="152">
        <v>1.0408625118767501</v>
      </c>
      <c r="AC6000" s="152">
        <v>1.0399858430458599</v>
      </c>
      <c r="AD6000" s="152">
        <v>1.03928539962865</v>
      </c>
      <c r="AE6000" s="152">
        <v>1.0392725106249601</v>
      </c>
      <c r="AF6000" s="152">
        <v>1.04031198691246</v>
      </c>
      <c r="AG6000" s="152">
        <v>1.0374308936434</v>
      </c>
      <c r="AH6000" s="152">
        <v>1.02144099862265</v>
      </c>
      <c r="AI6000" s="152">
        <v>1.0049627974453299</v>
      </c>
      <c r="AJ6000" s="152">
        <v>0.99209013667928403</v>
      </c>
      <c r="AK6000" s="152">
        <v>0.98066814506991395</v>
      </c>
    </row>
    <row r="6001" spans="1:37" hidden="1" x14ac:dyDescent="0.3">
      <c r="A6001" s="151" t="str">
        <f t="shared" si="143"/>
        <v>SDGbaseWaS_2BF_v6_3PVAXapast</v>
      </c>
      <c r="B6001" s="151" t="s">
        <v>220</v>
      </c>
      <c r="C6001" s="151" t="s">
        <v>305</v>
      </c>
      <c r="D6001" s="151" t="s">
        <v>212</v>
      </c>
      <c r="E6001" s="152" t="s">
        <v>35</v>
      </c>
      <c r="F6001" s="152">
        <v>0.99999999999979095</v>
      </c>
      <c r="G6001" s="152">
        <v>0.93249986018829401</v>
      </c>
      <c r="H6001" s="152">
        <v>0.93837380594317898</v>
      </c>
      <c r="I6001" s="152">
        <v>0.89876662117230699</v>
      </c>
      <c r="J6001" s="152">
        <v>0.91938222436531003</v>
      </c>
      <c r="K6001" s="152">
        <v>0.93327157863228205</v>
      </c>
      <c r="L6001" s="152">
        <v>0.93998306940785803</v>
      </c>
      <c r="M6001" s="152">
        <v>0.94376419953233104</v>
      </c>
      <c r="N6001" s="152">
        <v>0.94240708129402995</v>
      </c>
      <c r="O6001" s="152">
        <v>0.98739834411482097</v>
      </c>
      <c r="P6001" s="152">
        <v>0.982385171462686</v>
      </c>
      <c r="Q6001" s="152">
        <v>0.96997703807764601</v>
      </c>
      <c r="R6001" s="152">
        <v>0.98659083737088504</v>
      </c>
      <c r="S6001" s="152">
        <v>0.98514219100590705</v>
      </c>
      <c r="T6001" s="152">
        <v>0.98361821226231005</v>
      </c>
      <c r="U6001" s="152">
        <v>0.97699476140130204</v>
      </c>
      <c r="V6001" s="152">
        <v>0.97150884467924703</v>
      </c>
      <c r="W6001" s="152">
        <v>0.973234882793233</v>
      </c>
      <c r="X6001" s="152">
        <v>0.97502719819072003</v>
      </c>
      <c r="Y6001" s="152">
        <v>0.96762306364490303</v>
      </c>
      <c r="Z6001" s="152">
        <v>0.95953375909526695</v>
      </c>
      <c r="AA6001" s="152">
        <v>0.95799639020640004</v>
      </c>
      <c r="AB6001" s="152">
        <v>0.97062062764659796</v>
      </c>
      <c r="AC6001" s="152">
        <v>0.97203482362561</v>
      </c>
      <c r="AD6001" s="152">
        <v>0.96830348338124494</v>
      </c>
      <c r="AE6001" s="152">
        <v>0.96527457581701903</v>
      </c>
      <c r="AF6001" s="152">
        <v>0.96728274768097799</v>
      </c>
      <c r="AG6001" s="152">
        <v>0.96306574121218302</v>
      </c>
      <c r="AH6001" s="152">
        <v>0.97476514285205595</v>
      </c>
      <c r="AI6001" s="152">
        <v>0.976666182396005</v>
      </c>
      <c r="AJ6001" s="152">
        <v>0.97571385368743302</v>
      </c>
      <c r="AK6001" s="152">
        <v>0.97345036029880905</v>
      </c>
    </row>
    <row r="6002" spans="1:37" hidden="1" x14ac:dyDescent="0.3">
      <c r="A6002" s="151" t="str">
        <f t="shared" si="143"/>
        <v>SDGbaseWaS_2BF_v6_3PVAXaofoo</v>
      </c>
      <c r="B6002" s="151" t="s">
        <v>220</v>
      </c>
      <c r="C6002" s="151" t="s">
        <v>305</v>
      </c>
      <c r="D6002" s="151" t="s">
        <v>212</v>
      </c>
      <c r="E6002" s="152" t="s">
        <v>36</v>
      </c>
      <c r="F6002" s="152">
        <v>1.0000000000001401</v>
      </c>
      <c r="G6002" s="152">
        <v>0.96428726702299905</v>
      </c>
      <c r="H6002" s="152">
        <v>0.96485521025328003</v>
      </c>
      <c r="I6002" s="152">
        <v>0.94584374186904296</v>
      </c>
      <c r="J6002" s="152">
        <v>0.95458297779055201</v>
      </c>
      <c r="K6002" s="152">
        <v>0.95956833461844804</v>
      </c>
      <c r="L6002" s="152">
        <v>0.96212528261185604</v>
      </c>
      <c r="M6002" s="152">
        <v>0.96342291541175495</v>
      </c>
      <c r="N6002" s="152">
        <v>0.96362078210897795</v>
      </c>
      <c r="O6002" s="152">
        <v>0.98978572011194299</v>
      </c>
      <c r="P6002" s="152">
        <v>0.985546865295582</v>
      </c>
      <c r="Q6002" s="152">
        <v>0.97719843775799597</v>
      </c>
      <c r="R6002" s="152">
        <v>0.98825243680322605</v>
      </c>
      <c r="S6002" s="152">
        <v>0.98521526898911305</v>
      </c>
      <c r="T6002" s="152">
        <v>0.98356421965779095</v>
      </c>
      <c r="U6002" s="152">
        <v>0.98247828110237101</v>
      </c>
      <c r="V6002" s="152">
        <v>0.98200683793464005</v>
      </c>
      <c r="W6002" s="152">
        <v>0.98286128728678801</v>
      </c>
      <c r="X6002" s="152">
        <v>0.98658464018995096</v>
      </c>
      <c r="Y6002" s="152">
        <v>0.98469946366190797</v>
      </c>
      <c r="Z6002" s="152">
        <v>0.98212158984900699</v>
      </c>
      <c r="AA6002" s="152">
        <v>0.98236420599598795</v>
      </c>
      <c r="AB6002" s="152">
        <v>0.98889196732862905</v>
      </c>
      <c r="AC6002" s="152">
        <v>0.98800428753857406</v>
      </c>
      <c r="AD6002" s="152">
        <v>0.986378007224743</v>
      </c>
      <c r="AE6002" s="152">
        <v>0.98578948916004405</v>
      </c>
      <c r="AF6002" s="152">
        <v>0.98676786924433701</v>
      </c>
      <c r="AG6002" s="152">
        <v>0.98516286645442297</v>
      </c>
      <c r="AH6002" s="152">
        <v>0.98387643368442201</v>
      </c>
      <c r="AI6002" s="152">
        <v>0.97882104936217296</v>
      </c>
      <c r="AJ6002" s="152">
        <v>0.97495546384448095</v>
      </c>
      <c r="AK6002" s="152">
        <v>0.97080575647600797</v>
      </c>
    </row>
    <row r="6003" spans="1:37" hidden="1" x14ac:dyDescent="0.3">
      <c r="A6003" s="151" t="str">
        <f t="shared" si="143"/>
        <v>SDGbaseWaS_2BF_v6_3PVAXabevt</v>
      </c>
      <c r="B6003" s="151" t="s">
        <v>220</v>
      </c>
      <c r="C6003" s="151" t="s">
        <v>305</v>
      </c>
      <c r="D6003" s="151" t="s">
        <v>212</v>
      </c>
      <c r="E6003" s="152" t="s">
        <v>37</v>
      </c>
      <c r="F6003" s="152">
        <v>0.99999999999986</v>
      </c>
      <c r="G6003" s="152">
        <v>0.99952162944814604</v>
      </c>
      <c r="H6003" s="152">
        <v>1.0151210945270599</v>
      </c>
      <c r="I6003" s="152">
        <v>0.97934055369939299</v>
      </c>
      <c r="J6003" s="152">
        <v>0.98627605522719797</v>
      </c>
      <c r="K6003" s="152">
        <v>0.99275541506161702</v>
      </c>
      <c r="L6003" s="152">
        <v>0.996244108088433</v>
      </c>
      <c r="M6003" s="152">
        <v>0.99880429262572101</v>
      </c>
      <c r="N6003" s="152">
        <v>0.99899804418128002</v>
      </c>
      <c r="O6003" s="152">
        <v>1.03825765346876</v>
      </c>
      <c r="P6003" s="152">
        <v>1.0324227781973001</v>
      </c>
      <c r="Q6003" s="152">
        <v>1.0200332137294501</v>
      </c>
      <c r="R6003" s="152">
        <v>1.0285569772982499</v>
      </c>
      <c r="S6003" s="152">
        <v>1.02301656995164</v>
      </c>
      <c r="T6003" s="152">
        <v>1.0200578657820301</v>
      </c>
      <c r="U6003" s="152">
        <v>1.0174876023032899</v>
      </c>
      <c r="V6003" s="152">
        <v>1.0143154985276699</v>
      </c>
      <c r="W6003" s="152">
        <v>1.0154418073848099</v>
      </c>
      <c r="X6003" s="152">
        <v>1.01775172659892</v>
      </c>
      <c r="Y6003" s="152">
        <v>1.0129399685080001</v>
      </c>
      <c r="Z6003" s="152">
        <v>1.0082365106008699</v>
      </c>
      <c r="AA6003" s="152">
        <v>1.0078007650990499</v>
      </c>
      <c r="AB6003" s="152">
        <v>1.02020539385552</v>
      </c>
      <c r="AC6003" s="152">
        <v>1.0201504611677199</v>
      </c>
      <c r="AD6003" s="152">
        <v>1.0161547037876699</v>
      </c>
      <c r="AE6003" s="152">
        <v>1.0129683924628401</v>
      </c>
      <c r="AF6003" s="152">
        <v>1.0117931794889801</v>
      </c>
      <c r="AG6003" s="152">
        <v>1.0087110030065201</v>
      </c>
      <c r="AH6003" s="152">
        <v>1.00443672561551</v>
      </c>
      <c r="AI6003" s="152">
        <v>0.99366450953169705</v>
      </c>
      <c r="AJ6003" s="152">
        <v>0.98547716079830305</v>
      </c>
      <c r="AK6003" s="152">
        <v>0.97761832969921503</v>
      </c>
    </row>
    <row r="6004" spans="1:37" hidden="1" x14ac:dyDescent="0.3">
      <c r="A6004" s="151" t="str">
        <f t="shared" si="143"/>
        <v>SDGbaseWaS_2BF_v6_3PVAXatext</v>
      </c>
      <c r="B6004" s="151" t="s">
        <v>220</v>
      </c>
      <c r="C6004" s="151" t="s">
        <v>305</v>
      </c>
      <c r="D6004" s="151" t="s">
        <v>212</v>
      </c>
      <c r="E6004" s="152" t="s">
        <v>38</v>
      </c>
      <c r="F6004" s="152">
        <v>1.00000000000002</v>
      </c>
      <c r="G6004" s="152">
        <v>1.09649566118175</v>
      </c>
      <c r="H6004" s="152">
        <v>1.08973647612631</v>
      </c>
      <c r="I6004" s="152">
        <v>1.0760646970796099</v>
      </c>
      <c r="J6004" s="152">
        <v>1.0659994089316001</v>
      </c>
      <c r="K6004" s="152">
        <v>1.0648722945629201</v>
      </c>
      <c r="L6004" s="152">
        <v>1.0682126142270201</v>
      </c>
      <c r="M6004" s="152">
        <v>1.07297101125553</v>
      </c>
      <c r="N6004" s="152">
        <v>1.0764393851822101</v>
      </c>
      <c r="O6004" s="152">
        <v>1.0756881447842099</v>
      </c>
      <c r="P6004" s="152">
        <v>1.07769094729451</v>
      </c>
      <c r="Q6004" s="152">
        <v>1.07842288360558</v>
      </c>
      <c r="R6004" s="152">
        <v>1.08243797163708</v>
      </c>
      <c r="S6004" s="152">
        <v>1.08638706987828</v>
      </c>
      <c r="T6004" s="152">
        <v>1.08907110174257</v>
      </c>
      <c r="U6004" s="152">
        <v>1.09384873799185</v>
      </c>
      <c r="V6004" s="152">
        <v>1.0982811417256699</v>
      </c>
      <c r="W6004" s="152">
        <v>1.10150621088414</v>
      </c>
      <c r="X6004" s="152">
        <v>1.1034306882626499</v>
      </c>
      <c r="Y6004" s="152">
        <v>1.1014647493544301</v>
      </c>
      <c r="Z6004" s="152">
        <v>1.0994946932162699</v>
      </c>
      <c r="AA6004" s="152">
        <v>1.0975283187893601</v>
      </c>
      <c r="AB6004" s="152">
        <v>1.0934667904192199</v>
      </c>
      <c r="AC6004" s="152">
        <v>1.0893110140503399</v>
      </c>
      <c r="AD6004" s="152">
        <v>1.08859403314103</v>
      </c>
      <c r="AE6004" s="152">
        <v>1.0892464768717001</v>
      </c>
      <c r="AF6004" s="152">
        <v>1.0907435908413701</v>
      </c>
      <c r="AG6004" s="152">
        <v>1.0887049088557199</v>
      </c>
      <c r="AH6004" s="152">
        <v>1.0592386031668899</v>
      </c>
      <c r="AI6004" s="152">
        <v>1.0343892935293799</v>
      </c>
      <c r="AJ6004" s="152">
        <v>1.0181374875043201</v>
      </c>
      <c r="AK6004" s="152">
        <v>1.0044492157732099</v>
      </c>
    </row>
    <row r="6005" spans="1:37" hidden="1" x14ac:dyDescent="0.3">
      <c r="A6005" s="151" t="str">
        <f t="shared" si="143"/>
        <v>SDGbaseWaS_2BF_v6_3PVAXaclth</v>
      </c>
      <c r="B6005" s="151" t="s">
        <v>220</v>
      </c>
      <c r="C6005" s="151" t="s">
        <v>305</v>
      </c>
      <c r="D6005" s="151" t="s">
        <v>212</v>
      </c>
      <c r="E6005" s="152" t="s">
        <v>39</v>
      </c>
      <c r="F6005" s="152">
        <v>1.00000000000002</v>
      </c>
      <c r="G6005" s="152">
        <v>1.10318108559021</v>
      </c>
      <c r="H6005" s="152">
        <v>1.1036759251219399</v>
      </c>
      <c r="I6005" s="152">
        <v>1.0937990850816199</v>
      </c>
      <c r="J6005" s="152">
        <v>1.0840830300170401</v>
      </c>
      <c r="K6005" s="152">
        <v>1.0831242901723901</v>
      </c>
      <c r="L6005" s="152">
        <v>1.0867495304960699</v>
      </c>
      <c r="M6005" s="152">
        <v>1.0915151683180899</v>
      </c>
      <c r="N6005" s="152">
        <v>1.09508192626173</v>
      </c>
      <c r="O6005" s="152">
        <v>1.0908461885519201</v>
      </c>
      <c r="P6005" s="152">
        <v>1.09325555282875</v>
      </c>
      <c r="Q6005" s="152">
        <v>1.0951117859613699</v>
      </c>
      <c r="R6005" s="152">
        <v>1.1014663063286301</v>
      </c>
      <c r="S6005" s="152">
        <v>1.10558797846643</v>
      </c>
      <c r="T6005" s="152">
        <v>1.1085207833307</v>
      </c>
      <c r="U6005" s="152">
        <v>1.11376697109222</v>
      </c>
      <c r="V6005" s="152">
        <v>1.1183089645133399</v>
      </c>
      <c r="W6005" s="152">
        <v>1.12151415512875</v>
      </c>
      <c r="X6005" s="152">
        <v>1.12340765227706</v>
      </c>
      <c r="Y6005" s="152">
        <v>1.12149110879901</v>
      </c>
      <c r="Z6005" s="152">
        <v>1.11958080912518</v>
      </c>
      <c r="AA6005" s="152">
        <v>1.11768963205705</v>
      </c>
      <c r="AB6005" s="152">
        <v>1.11315218002219</v>
      </c>
      <c r="AC6005" s="152">
        <v>1.1087184122492499</v>
      </c>
      <c r="AD6005" s="152">
        <v>1.1078208541077099</v>
      </c>
      <c r="AE6005" s="152">
        <v>1.10833496328456</v>
      </c>
      <c r="AF6005" s="152">
        <v>1.1097204264410101</v>
      </c>
      <c r="AG6005" s="152">
        <v>1.1073495962644899</v>
      </c>
      <c r="AH6005" s="152">
        <v>1.0747904127878101</v>
      </c>
      <c r="AI6005" s="152">
        <v>1.04747878283284</v>
      </c>
      <c r="AJ6005" s="152">
        <v>1.0291180698006901</v>
      </c>
      <c r="AK6005" s="152">
        <v>1.0135621621389099</v>
      </c>
    </row>
    <row r="6006" spans="1:37" hidden="1" x14ac:dyDescent="0.3">
      <c r="A6006" s="151" t="str">
        <f t="shared" si="143"/>
        <v>SDGbaseWaS_2BF_v6_3PVAXaleat</v>
      </c>
      <c r="B6006" s="151" t="s">
        <v>220</v>
      </c>
      <c r="C6006" s="151" t="s">
        <v>305</v>
      </c>
      <c r="D6006" s="151" t="s">
        <v>212</v>
      </c>
      <c r="E6006" s="152" t="s">
        <v>40</v>
      </c>
      <c r="F6006" s="152">
        <v>0.99999999999987299</v>
      </c>
      <c r="G6006" s="152">
        <v>1.08522087037408</v>
      </c>
      <c r="H6006" s="152">
        <v>1.0549617910717799</v>
      </c>
      <c r="I6006" s="152">
        <v>1.0311972564479399</v>
      </c>
      <c r="J6006" s="152">
        <v>1.0017754782336099</v>
      </c>
      <c r="K6006" s="152">
        <v>0.99851634147701296</v>
      </c>
      <c r="L6006" s="152">
        <v>1.0046469555822699</v>
      </c>
      <c r="M6006" s="152">
        <v>1.0184568175694599</v>
      </c>
      <c r="N6006" s="152">
        <v>1.0261138201767599</v>
      </c>
      <c r="O6006" s="152">
        <v>1.12009954737408</v>
      </c>
      <c r="P6006" s="152">
        <v>1.12296570500663</v>
      </c>
      <c r="Q6006" s="152">
        <v>1.0992080429256701</v>
      </c>
      <c r="R6006" s="152">
        <v>1.0464926329057</v>
      </c>
      <c r="S6006" s="152">
        <v>1.04450994291753</v>
      </c>
      <c r="T6006" s="152">
        <v>1.04158199863789</v>
      </c>
      <c r="U6006" s="152">
        <v>1.03983769457093</v>
      </c>
      <c r="V6006" s="152">
        <v>1.0331498830858901</v>
      </c>
      <c r="W6006" s="152">
        <v>1.03423114689452</v>
      </c>
      <c r="X6006" s="152">
        <v>1.0370305421713599</v>
      </c>
      <c r="Y6006" s="152">
        <v>1.0267474231896401</v>
      </c>
      <c r="Z6006" s="152">
        <v>1.0153129640449501</v>
      </c>
      <c r="AA6006" s="152">
        <v>1.01235589588848</v>
      </c>
      <c r="AB6006" s="152">
        <v>1.0316999903386801</v>
      </c>
      <c r="AC6006" s="152">
        <v>1.0387805945311599</v>
      </c>
      <c r="AD6006" s="152">
        <v>1.0383583910566201</v>
      </c>
      <c r="AE6006" s="152">
        <v>1.0343353187045099</v>
      </c>
      <c r="AF6006" s="152">
        <v>1.03125529200216</v>
      </c>
      <c r="AG6006" s="152">
        <v>1.02454142596759</v>
      </c>
      <c r="AH6006" s="152">
        <v>0.994693185783318</v>
      </c>
      <c r="AI6006" s="152">
        <v>0.95639722353340495</v>
      </c>
      <c r="AJ6006" s="152">
        <v>0.93631870069381296</v>
      </c>
      <c r="AK6006" s="152">
        <v>0.92085105801285705</v>
      </c>
    </row>
    <row r="6007" spans="1:37" hidden="1" x14ac:dyDescent="0.3">
      <c r="A6007" s="151" t="str">
        <f t="shared" si="143"/>
        <v>SDGbaseWaS_2BF_v6_3PVAXafoot</v>
      </c>
      <c r="B6007" s="151" t="s">
        <v>220</v>
      </c>
      <c r="C6007" s="151" t="s">
        <v>305</v>
      </c>
      <c r="D6007" s="151" t="s">
        <v>212</v>
      </c>
      <c r="E6007" s="152" t="s">
        <v>41</v>
      </c>
      <c r="F6007" s="152">
        <v>0.99999999999997402</v>
      </c>
      <c r="G6007" s="152">
        <v>1.09178989538005</v>
      </c>
      <c r="H6007" s="152">
        <v>1.0913493863310599</v>
      </c>
      <c r="I6007" s="152">
        <v>1.07952199134844</v>
      </c>
      <c r="J6007" s="152">
        <v>1.0701596648185601</v>
      </c>
      <c r="K6007" s="152">
        <v>1.0684747606200999</v>
      </c>
      <c r="L6007" s="152">
        <v>1.0707847359250799</v>
      </c>
      <c r="M6007" s="152">
        <v>1.07398971617456</v>
      </c>
      <c r="N6007" s="152">
        <v>1.0762448751045599</v>
      </c>
      <c r="O6007" s="152">
        <v>1.0750610074503</v>
      </c>
      <c r="P6007" s="152">
        <v>1.0772870788261399</v>
      </c>
      <c r="Q6007" s="152">
        <v>1.0780648144126601</v>
      </c>
      <c r="R6007" s="152">
        <v>1.0850130302268499</v>
      </c>
      <c r="S6007" s="152">
        <v>1.0877665078644001</v>
      </c>
      <c r="T6007" s="152">
        <v>1.08965359772551</v>
      </c>
      <c r="U6007" s="152">
        <v>1.0936253524672801</v>
      </c>
      <c r="V6007" s="152">
        <v>1.0974280573442801</v>
      </c>
      <c r="W6007" s="152">
        <v>1.1005987165889699</v>
      </c>
      <c r="X6007" s="152">
        <v>1.10285150235401</v>
      </c>
      <c r="Y6007" s="152">
        <v>1.1010628476142199</v>
      </c>
      <c r="Z6007" s="152">
        <v>1.0990495809599401</v>
      </c>
      <c r="AA6007" s="152">
        <v>1.0970455361760101</v>
      </c>
      <c r="AB6007" s="152">
        <v>1.0948062252486599</v>
      </c>
      <c r="AC6007" s="152">
        <v>1.09175116941404</v>
      </c>
      <c r="AD6007" s="152">
        <v>1.09147270788655</v>
      </c>
      <c r="AE6007" s="152">
        <v>1.0923640189702599</v>
      </c>
      <c r="AF6007" s="152">
        <v>1.09419726866233</v>
      </c>
      <c r="AG6007" s="152">
        <v>1.0918359582139301</v>
      </c>
      <c r="AH6007" s="152">
        <v>1.0640672202344501</v>
      </c>
      <c r="AI6007" s="152">
        <v>1.0404151268070501</v>
      </c>
      <c r="AJ6007" s="152">
        <v>1.0244187218796901</v>
      </c>
      <c r="AK6007" s="152">
        <v>1.01071202854055</v>
      </c>
    </row>
    <row r="6008" spans="1:37" hidden="1" x14ac:dyDescent="0.3">
      <c r="A6008" s="151" t="str">
        <f t="shared" si="143"/>
        <v>SDGbaseWaS_2BF_v6_3PVAXawood</v>
      </c>
      <c r="B6008" s="151" t="s">
        <v>220</v>
      </c>
      <c r="C6008" s="151" t="s">
        <v>305</v>
      </c>
      <c r="D6008" s="151" t="s">
        <v>212</v>
      </c>
      <c r="E6008" s="152" t="s">
        <v>42</v>
      </c>
      <c r="F6008" s="152">
        <v>1.0000000000000899</v>
      </c>
      <c r="G6008" s="152">
        <v>1.01591458127603</v>
      </c>
      <c r="H6008" s="152">
        <v>1.01177769093336</v>
      </c>
      <c r="I6008" s="152">
        <v>1.0201263862605501</v>
      </c>
      <c r="J6008" s="152">
        <v>1.0125542248130099</v>
      </c>
      <c r="K6008" s="152">
        <v>1.01108598434135</v>
      </c>
      <c r="L6008" s="152">
        <v>1.0112889737259401</v>
      </c>
      <c r="M6008" s="152">
        <v>1.0133649613709299</v>
      </c>
      <c r="N6008" s="152">
        <v>1.0140092392062301</v>
      </c>
      <c r="O6008" s="152">
        <v>1.0193402844102799</v>
      </c>
      <c r="P6008" s="152">
        <v>1.0179317822063401</v>
      </c>
      <c r="Q6008" s="152">
        <v>1.01655552840589</v>
      </c>
      <c r="R6008" s="152">
        <v>1.00461134392441</v>
      </c>
      <c r="S6008" s="152">
        <v>1.0126657372708201</v>
      </c>
      <c r="T6008" s="152">
        <v>1.01853019450503</v>
      </c>
      <c r="U6008" s="152">
        <v>1.02365086588875</v>
      </c>
      <c r="V6008" s="152">
        <v>1.0296627187032401</v>
      </c>
      <c r="W6008" s="152">
        <v>1.0345881051765999</v>
      </c>
      <c r="X6008" s="152">
        <v>1.03895689220208</v>
      </c>
      <c r="Y6008" s="152">
        <v>1.03914710054654</v>
      </c>
      <c r="Z6008" s="152">
        <v>1.0385736564994099</v>
      </c>
      <c r="AA6008" s="152">
        <v>1.03805472041818</v>
      </c>
      <c r="AB6008" s="152">
        <v>1.0350602867573799</v>
      </c>
      <c r="AC6008" s="152">
        <v>1.0314076034755999</v>
      </c>
      <c r="AD6008" s="152">
        <v>1.03141445761966</v>
      </c>
      <c r="AE6008" s="152">
        <v>1.0331481202894399</v>
      </c>
      <c r="AF6008" s="152">
        <v>1.03605364327393</v>
      </c>
      <c r="AG6008" s="152">
        <v>1.0355385961533701</v>
      </c>
      <c r="AH6008" s="152">
        <v>1.0259424911395301</v>
      </c>
      <c r="AI6008" s="152">
        <v>1.01446333901212</v>
      </c>
      <c r="AJ6008" s="152">
        <v>1.00865414597281</v>
      </c>
      <c r="AK6008" s="152">
        <v>1.00402392803978</v>
      </c>
    </row>
    <row r="6009" spans="1:37" hidden="1" x14ac:dyDescent="0.3">
      <c r="A6009" s="151" t="str">
        <f t="shared" si="143"/>
        <v>SDGbaseWaS_2BF_v6_3PVAXapapr</v>
      </c>
      <c r="B6009" s="151" t="s">
        <v>220</v>
      </c>
      <c r="C6009" s="151" t="s">
        <v>305</v>
      </c>
      <c r="D6009" s="151" t="s">
        <v>212</v>
      </c>
      <c r="E6009" s="152" t="s">
        <v>43</v>
      </c>
      <c r="F6009" s="152">
        <v>1.0000000000000699</v>
      </c>
      <c r="G6009" s="152">
        <v>1.0414465904471499</v>
      </c>
      <c r="H6009" s="152">
        <v>1.0431210323365101</v>
      </c>
      <c r="I6009" s="152">
        <v>1.0370728766731101</v>
      </c>
      <c r="J6009" s="152">
        <v>1.0268037301021999</v>
      </c>
      <c r="K6009" s="152">
        <v>1.02707894320869</v>
      </c>
      <c r="L6009" s="152">
        <v>1.0257786148050401</v>
      </c>
      <c r="M6009" s="152">
        <v>1.0200060158150701</v>
      </c>
      <c r="N6009" s="152">
        <v>1.02221927889435</v>
      </c>
      <c r="O6009" s="152">
        <v>1.0253652440436001</v>
      </c>
      <c r="P6009" s="152">
        <v>1.0256927371425499</v>
      </c>
      <c r="Q6009" s="152">
        <v>1.0259194045359401</v>
      </c>
      <c r="R6009" s="152">
        <v>1.04154843944903</v>
      </c>
      <c r="S6009" s="152">
        <v>1.0408715418709</v>
      </c>
      <c r="T6009" s="152">
        <v>1.0411909139762601</v>
      </c>
      <c r="U6009" s="152">
        <v>1.0429563744984001</v>
      </c>
      <c r="V6009" s="152">
        <v>1.0457078718916599</v>
      </c>
      <c r="W6009" s="152">
        <v>1.04861158826479</v>
      </c>
      <c r="X6009" s="152">
        <v>1.0512104552756001</v>
      </c>
      <c r="Y6009" s="152">
        <v>1.04981531240118</v>
      </c>
      <c r="Z6009" s="152">
        <v>1.04794943839876</v>
      </c>
      <c r="AA6009" s="152">
        <v>1.0469048794675</v>
      </c>
      <c r="AB6009" s="152">
        <v>1.0440071244063001</v>
      </c>
      <c r="AC6009" s="152">
        <v>1.0403458570113999</v>
      </c>
      <c r="AD6009" s="152">
        <v>1.0395262943503301</v>
      </c>
      <c r="AE6009" s="152">
        <v>1.0402773448326501</v>
      </c>
      <c r="AF6009" s="152">
        <v>1.0421864700741501</v>
      </c>
      <c r="AG6009" s="152">
        <v>1.0408529565355999</v>
      </c>
      <c r="AH6009" s="152">
        <v>1.0252518734123299</v>
      </c>
      <c r="AI6009" s="152">
        <v>1.00949257567354</v>
      </c>
      <c r="AJ6009" s="152">
        <v>0.99955234442397101</v>
      </c>
      <c r="AK6009" s="152">
        <v>0.99145969757157704</v>
      </c>
    </row>
    <row r="6010" spans="1:37" hidden="1" x14ac:dyDescent="0.3">
      <c r="A6010" s="151" t="str">
        <f t="shared" si="143"/>
        <v>SDGbaseWaS_2BF_v6_3PVAXaprnt</v>
      </c>
      <c r="B6010" s="151" t="s">
        <v>220</v>
      </c>
      <c r="C6010" s="151" t="s">
        <v>305</v>
      </c>
      <c r="D6010" s="151" t="s">
        <v>212</v>
      </c>
      <c r="E6010" s="152" t="s">
        <v>44</v>
      </c>
      <c r="F6010" s="152">
        <v>1.00000000000004</v>
      </c>
      <c r="G6010" s="152">
        <v>1.09938626130642</v>
      </c>
      <c r="H6010" s="152">
        <v>1.10161769927197</v>
      </c>
      <c r="I6010" s="152">
        <v>1.0925887523192701</v>
      </c>
      <c r="J6010" s="152">
        <v>1.08160961095752</v>
      </c>
      <c r="K6010" s="152">
        <v>1.0795704646123201</v>
      </c>
      <c r="L6010" s="152">
        <v>1.08232356075874</v>
      </c>
      <c r="M6010" s="152">
        <v>1.0864386180129399</v>
      </c>
      <c r="N6010" s="152">
        <v>1.089452633766</v>
      </c>
      <c r="O6010" s="152">
        <v>1.08339559255309</v>
      </c>
      <c r="P6010" s="152">
        <v>1.08570138997599</v>
      </c>
      <c r="Q6010" s="152">
        <v>1.0878132047518001</v>
      </c>
      <c r="R6010" s="152">
        <v>1.0943968676440701</v>
      </c>
      <c r="S6010" s="152">
        <v>1.09864646956078</v>
      </c>
      <c r="T6010" s="152">
        <v>1.10175268065192</v>
      </c>
      <c r="U6010" s="152">
        <v>1.1072446442473101</v>
      </c>
      <c r="V6010" s="152">
        <v>1.11219193117463</v>
      </c>
      <c r="W6010" s="152">
        <v>1.11566444793049</v>
      </c>
      <c r="X6010" s="152">
        <v>1.11769517968573</v>
      </c>
      <c r="Y6010" s="152">
        <v>1.11580382115877</v>
      </c>
      <c r="Z6010" s="152">
        <v>1.1138030976879401</v>
      </c>
      <c r="AA6010" s="152">
        <v>1.11179926405561</v>
      </c>
      <c r="AB6010" s="152">
        <v>1.1066954662662101</v>
      </c>
      <c r="AC6010" s="152">
        <v>1.10222537286857</v>
      </c>
      <c r="AD6010" s="152">
        <v>1.1015328581082999</v>
      </c>
      <c r="AE6010" s="152">
        <v>1.1022861425933399</v>
      </c>
      <c r="AF6010" s="152">
        <v>1.10389827824663</v>
      </c>
      <c r="AG6010" s="152">
        <v>1.10153096445661</v>
      </c>
      <c r="AH6010" s="152">
        <v>1.0680196499603201</v>
      </c>
      <c r="AI6010" s="152">
        <v>1.0395973354296499</v>
      </c>
      <c r="AJ6010" s="152">
        <v>1.0202059978064399</v>
      </c>
      <c r="AK6010" s="152">
        <v>1.0037625743182199</v>
      </c>
    </row>
    <row r="6011" spans="1:37" hidden="1" x14ac:dyDescent="0.3">
      <c r="A6011" s="151" t="str">
        <f t="shared" si="143"/>
        <v>SDGbaseWaS_2BF_v6_3PVAXapetr</v>
      </c>
      <c r="B6011" s="151" t="s">
        <v>220</v>
      </c>
      <c r="C6011" s="151" t="s">
        <v>305</v>
      </c>
      <c r="D6011" s="151" t="s">
        <v>212</v>
      </c>
      <c r="E6011" s="152" t="s">
        <v>45</v>
      </c>
      <c r="F6011" s="152">
        <v>1.00000000000082</v>
      </c>
      <c r="G6011" s="152">
        <v>1.1644751807078</v>
      </c>
      <c r="H6011" s="152">
        <v>0.84571686401267998</v>
      </c>
      <c r="I6011" s="152">
        <v>0.65810320454037496</v>
      </c>
      <c r="J6011" s="152">
        <v>0.63059878417313597</v>
      </c>
      <c r="K6011" s="152">
        <v>0.61620211949029002</v>
      </c>
      <c r="L6011" s="152">
        <v>0.610475406783486</v>
      </c>
      <c r="M6011" s="152">
        <v>0.62727081178890598</v>
      </c>
      <c r="N6011" s="152">
        <v>0.64533043851050098</v>
      </c>
      <c r="O6011" s="152">
        <v>1.1952373685070601</v>
      </c>
      <c r="P6011" s="152">
        <v>1.5768120883542001</v>
      </c>
      <c r="Q6011" s="152">
        <v>1.52075876302014</v>
      </c>
      <c r="R6011" s="152">
        <v>1.4765813652997</v>
      </c>
      <c r="S6011" s="152">
        <v>1.46325308690108</v>
      </c>
      <c r="T6011" s="152">
        <v>1.45265268654619</v>
      </c>
      <c r="U6011" s="152">
        <v>1.4506989760906599</v>
      </c>
      <c r="V6011" s="152">
        <v>1.4361522411182399</v>
      </c>
      <c r="W6011" s="152">
        <v>1.43546757214181</v>
      </c>
      <c r="X6011" s="152">
        <v>1.4689727643308901</v>
      </c>
      <c r="Y6011" s="152">
        <v>1.45818189723396</v>
      </c>
      <c r="Z6011" s="152">
        <v>1.16145505634292</v>
      </c>
      <c r="AA6011" s="152">
        <v>0.33553322710897299</v>
      </c>
      <c r="AB6011" s="152">
        <v>0.95352750330275104</v>
      </c>
      <c r="AC6011" s="152">
        <v>1.5143411000173099</v>
      </c>
      <c r="AD6011" s="152">
        <v>1.49139040126344</v>
      </c>
      <c r="AE6011" s="152">
        <v>1.4599943101869599</v>
      </c>
      <c r="AF6011" s="152">
        <v>1.4257851074596</v>
      </c>
      <c r="AG6011" s="152">
        <v>1.2999509531275899</v>
      </c>
      <c r="AH6011" s="152">
        <v>1.20316984733879</v>
      </c>
      <c r="AI6011" s="152">
        <v>1.02199285418539</v>
      </c>
      <c r="AJ6011" s="152">
        <v>0.83049092403034097</v>
      </c>
      <c r="AK6011" s="152">
        <v>0.54895247672111402</v>
      </c>
    </row>
    <row r="6012" spans="1:37" hidden="1" x14ac:dyDescent="0.3">
      <c r="A6012" s="151" t="str">
        <f t="shared" si="143"/>
        <v>SDGbaseWaS_2BF_v6_3PVAXahydr</v>
      </c>
      <c r="B6012" s="151" t="s">
        <v>220</v>
      </c>
      <c r="C6012" s="151" t="s">
        <v>305</v>
      </c>
      <c r="D6012" s="151" t="s">
        <v>212</v>
      </c>
      <c r="E6012" s="152" t="s">
        <v>46</v>
      </c>
      <c r="F6012" s="152">
        <v>1.0000000000004201</v>
      </c>
      <c r="G6012" s="152">
        <v>2.5992570260888401</v>
      </c>
      <c r="H6012" s="152">
        <v>2.7128630646530598</v>
      </c>
      <c r="I6012" s="152">
        <v>2.6878921406785601</v>
      </c>
      <c r="J6012" s="152">
        <v>2.71049375413675</v>
      </c>
      <c r="K6012" s="152">
        <v>2.7363804864908898</v>
      </c>
      <c r="L6012" s="152">
        <v>2.7650322384838999</v>
      </c>
      <c r="M6012" s="152">
        <v>2.8100937566463302</v>
      </c>
      <c r="N6012" s="152">
        <v>2.8508221047952298</v>
      </c>
      <c r="O6012" s="152">
        <v>3.0651562223968898</v>
      </c>
      <c r="P6012" s="152">
        <v>3.1285009795128902</v>
      </c>
      <c r="Q6012" s="152">
        <v>3.4920941080929602</v>
      </c>
      <c r="R6012" s="152">
        <v>3.5066879500800101</v>
      </c>
      <c r="S6012" s="152">
        <v>3.52682799151812</v>
      </c>
      <c r="T6012" s="152">
        <v>3.5462509776154398</v>
      </c>
      <c r="U6012" s="152">
        <v>3.5661728503800698</v>
      </c>
      <c r="V6012" s="152">
        <v>3.5779091351037202</v>
      </c>
      <c r="W6012" s="152">
        <v>3.5970277562904198</v>
      </c>
      <c r="X6012" s="152">
        <v>-0.89332176131407304</v>
      </c>
      <c r="Y6012" s="152">
        <v>-0.71200077420666696</v>
      </c>
      <c r="Z6012" s="152">
        <v>1.87687316294742</v>
      </c>
      <c r="AA6012" s="152">
        <v>1.79721828148973</v>
      </c>
      <c r="AB6012" s="152">
        <v>1.9522421038108699</v>
      </c>
      <c r="AC6012" s="152">
        <v>2.03040245379208</v>
      </c>
      <c r="AD6012" s="152">
        <v>2.0093766023000401</v>
      </c>
      <c r="AE6012" s="152">
        <v>1.9895575029860599</v>
      </c>
      <c r="AF6012" s="152">
        <v>1.9726421235382501</v>
      </c>
      <c r="AG6012" s="152">
        <v>1.7634778550000201</v>
      </c>
      <c r="AH6012" s="152">
        <v>1.57626146561253</v>
      </c>
      <c r="AI6012" s="152">
        <v>1.2467313755593299</v>
      </c>
      <c r="AJ6012" s="152">
        <v>0.96076918134507105</v>
      </c>
      <c r="AK6012" s="152">
        <v>0.71106196166745606</v>
      </c>
    </row>
    <row r="6013" spans="1:37" hidden="1" x14ac:dyDescent="0.3">
      <c r="A6013" s="151" t="str">
        <f t="shared" si="143"/>
        <v>SDGbaseWaS_2BF_v6_3PVAXaammo</v>
      </c>
      <c r="B6013" s="151" t="s">
        <v>220</v>
      </c>
      <c r="C6013" s="151" t="s">
        <v>305</v>
      </c>
      <c r="D6013" s="151" t="s">
        <v>212</v>
      </c>
      <c r="E6013" s="152" t="s">
        <v>47</v>
      </c>
      <c r="F6013" s="152">
        <v>1.00000000000032</v>
      </c>
      <c r="G6013" s="152">
        <v>1.0325010962993799</v>
      </c>
      <c r="H6013" s="152">
        <v>1.0247307991937</v>
      </c>
      <c r="I6013" s="152">
        <v>1.0196252327033899</v>
      </c>
      <c r="J6013" s="152">
        <v>1.0107408376265199</v>
      </c>
      <c r="K6013" s="152">
        <v>1.00922125147011</v>
      </c>
      <c r="L6013" s="152">
        <v>1.0113090989156299</v>
      </c>
      <c r="M6013" s="152">
        <v>1.01521500147345</v>
      </c>
      <c r="N6013" s="152">
        <v>1.01691854691108</v>
      </c>
      <c r="O6013" s="152">
        <v>1.00320828680646</v>
      </c>
      <c r="P6013" s="152">
        <v>1.00360782396933</v>
      </c>
      <c r="Q6013" s="152">
        <v>1.00669759140807</v>
      </c>
      <c r="R6013" s="152">
        <v>1.01302313978228</v>
      </c>
      <c r="S6013" s="152">
        <v>1.0183781508607499</v>
      </c>
      <c r="T6013" s="152">
        <v>1.02237394815362</v>
      </c>
      <c r="U6013" s="152">
        <v>1.0278936308612601</v>
      </c>
      <c r="V6013" s="152">
        <v>1.0340614889936799</v>
      </c>
      <c r="W6013" s="152">
        <v>1.0389583434503</v>
      </c>
      <c r="X6013" s="152">
        <v>1.04206350542168</v>
      </c>
      <c r="Y6013" s="152">
        <v>1.0410686092289201</v>
      </c>
      <c r="Z6013" s="152">
        <v>1.0392429449495599</v>
      </c>
      <c r="AA6013" s="152">
        <v>1.0353925379131099</v>
      </c>
      <c r="AB6013" s="152">
        <v>1.01579024154325</v>
      </c>
      <c r="AC6013" s="152">
        <v>1.0017673002459</v>
      </c>
      <c r="AD6013" s="152">
        <v>0.99596330435589897</v>
      </c>
      <c r="AE6013" s="152">
        <v>0.99434738750395701</v>
      </c>
      <c r="AF6013" s="152">
        <v>0.99534951831922103</v>
      </c>
      <c r="AG6013" s="152">
        <v>0.99295267567337497</v>
      </c>
      <c r="AH6013" s="152">
        <v>0.96044479104519498</v>
      </c>
      <c r="AI6013" s="152">
        <v>0.93277417310928501</v>
      </c>
      <c r="AJ6013" s="152">
        <v>0.91452048150794196</v>
      </c>
      <c r="AK6013" s="152">
        <v>0.900027556606114</v>
      </c>
    </row>
    <row r="6014" spans="1:37" hidden="1" x14ac:dyDescent="0.3">
      <c r="A6014" s="151" t="str">
        <f t="shared" si="143"/>
        <v>SDGbaseWaS_2BF_v6_3PVAXabchm</v>
      </c>
      <c r="B6014" s="151" t="s">
        <v>220</v>
      </c>
      <c r="C6014" s="151" t="s">
        <v>305</v>
      </c>
      <c r="D6014" s="151" t="s">
        <v>212</v>
      </c>
      <c r="E6014" s="152" t="s">
        <v>48</v>
      </c>
      <c r="F6014" s="152">
        <v>1.0000000000006499</v>
      </c>
      <c r="G6014" s="152">
        <v>1.2654217550646301</v>
      </c>
      <c r="H6014" s="152">
        <v>1.37223396701346</v>
      </c>
      <c r="I6014" s="152">
        <v>1.35471349111478</v>
      </c>
      <c r="J6014" s="152">
        <v>1.4067443718016199</v>
      </c>
      <c r="K6014" s="152">
        <v>1.4562128753601999</v>
      </c>
      <c r="L6014" s="152">
        <v>1.5049457077535</v>
      </c>
      <c r="M6014" s="152">
        <v>1.56546638942393</v>
      </c>
      <c r="N6014" s="152">
        <v>1.6206124863075599</v>
      </c>
      <c r="O6014" s="152">
        <v>1.9050216173196199</v>
      </c>
      <c r="P6014" s="152">
        <v>1.98045115836855</v>
      </c>
      <c r="Q6014" s="152">
        <v>2.0017090227215801</v>
      </c>
      <c r="R6014" s="152">
        <v>2.0127653065957598</v>
      </c>
      <c r="S6014" s="152">
        <v>2.02078216525</v>
      </c>
      <c r="T6014" s="152">
        <v>2.03293194955695</v>
      </c>
      <c r="U6014" s="152">
        <v>2.0481226481056001</v>
      </c>
      <c r="V6014" s="152">
        <v>2.0501075344656998</v>
      </c>
      <c r="W6014" s="152">
        <v>2.0636731072745098</v>
      </c>
      <c r="X6014" s="152">
        <v>2.0958443200019898</v>
      </c>
      <c r="Y6014" s="152">
        <v>2.0801855814988599</v>
      </c>
      <c r="Z6014" s="152">
        <v>2.05059631798999</v>
      </c>
      <c r="AA6014" s="152">
        <v>2.01725829989268</v>
      </c>
      <c r="AB6014" s="152">
        <v>2.1063492394466201</v>
      </c>
      <c r="AC6014" s="152">
        <v>2.1485599308974201</v>
      </c>
      <c r="AD6014" s="152">
        <v>2.1581329859272498</v>
      </c>
      <c r="AE6014" s="152">
        <v>2.1590251695976299</v>
      </c>
      <c r="AF6014" s="152">
        <v>2.1627449151537599</v>
      </c>
      <c r="AG6014" s="152">
        <v>2.1152328740781901</v>
      </c>
      <c r="AH6014" s="152">
        <v>2.05289100657214</v>
      </c>
      <c r="AI6014" s="152">
        <v>1.9419228626924301</v>
      </c>
      <c r="AJ6014" s="152">
        <v>1.83725136751544</v>
      </c>
      <c r="AK6014" s="152">
        <v>1.7275693806441399</v>
      </c>
    </row>
    <row r="6015" spans="1:37" hidden="1" x14ac:dyDescent="0.3">
      <c r="A6015" s="151" t="str">
        <f t="shared" si="143"/>
        <v>SDGbaseWaS_2BF_v6_3PVAXaochm</v>
      </c>
      <c r="B6015" s="151" t="s">
        <v>220</v>
      </c>
      <c r="C6015" s="151" t="s">
        <v>305</v>
      </c>
      <c r="D6015" s="151" t="s">
        <v>212</v>
      </c>
      <c r="E6015" s="152" t="s">
        <v>49</v>
      </c>
      <c r="F6015" s="152">
        <v>1.0000000000001099</v>
      </c>
      <c r="G6015" s="152">
        <v>1.18753955387392</v>
      </c>
      <c r="H6015" s="152">
        <v>1.26642348801001</v>
      </c>
      <c r="I6015" s="152">
        <v>1.2445159678592299</v>
      </c>
      <c r="J6015" s="152">
        <v>1.27868867934896</v>
      </c>
      <c r="K6015" s="152">
        <v>1.31144250027259</v>
      </c>
      <c r="L6015" s="152">
        <v>1.3423803470800399</v>
      </c>
      <c r="M6015" s="152">
        <v>1.3801963142232401</v>
      </c>
      <c r="N6015" s="152">
        <v>1.4163253558233899</v>
      </c>
      <c r="O6015" s="152">
        <v>1.66244656026563</v>
      </c>
      <c r="P6015" s="152">
        <v>1.71331736652094</v>
      </c>
      <c r="Q6015" s="152">
        <v>1.7168884703620499</v>
      </c>
      <c r="R6015" s="152">
        <v>1.7118877590285999</v>
      </c>
      <c r="S6015" s="152">
        <v>1.70953526365319</v>
      </c>
      <c r="T6015" s="152">
        <v>1.71352267951056</v>
      </c>
      <c r="U6015" s="152">
        <v>1.71947403893312</v>
      </c>
      <c r="V6015" s="152">
        <v>1.7122811491670999</v>
      </c>
      <c r="W6015" s="152">
        <v>1.7169899412262499</v>
      </c>
      <c r="X6015" s="152">
        <v>1.73617024943743</v>
      </c>
      <c r="Y6015" s="152">
        <v>1.72429444823609</v>
      </c>
      <c r="Z6015" s="152">
        <v>1.70397556937537</v>
      </c>
      <c r="AA6015" s="152">
        <v>1.69300842737994</v>
      </c>
      <c r="AB6015" s="152">
        <v>1.7615596632964701</v>
      </c>
      <c r="AC6015" s="152">
        <v>1.7896382362974299</v>
      </c>
      <c r="AD6015" s="152">
        <v>1.79231983535455</v>
      </c>
      <c r="AE6015" s="152">
        <v>1.7866243596267399</v>
      </c>
      <c r="AF6015" s="152">
        <v>1.7812680751671699</v>
      </c>
      <c r="AG6015" s="152">
        <v>1.75421530000917</v>
      </c>
      <c r="AH6015" s="152">
        <v>1.72830699962609</v>
      </c>
      <c r="AI6015" s="152">
        <v>1.66344364946302</v>
      </c>
      <c r="AJ6015" s="152">
        <v>1.6028300638295301</v>
      </c>
      <c r="AK6015" s="152">
        <v>1.5401977381501299</v>
      </c>
    </row>
    <row r="6016" spans="1:37" hidden="1" x14ac:dyDescent="0.3">
      <c r="A6016" s="151" t="str">
        <f t="shared" si="143"/>
        <v>SDGbaseWaS_2BF_v6_3PVAXarubb</v>
      </c>
      <c r="B6016" s="151" t="s">
        <v>220</v>
      </c>
      <c r="C6016" s="151" t="s">
        <v>305</v>
      </c>
      <c r="D6016" s="151" t="s">
        <v>212</v>
      </c>
      <c r="E6016" s="152" t="s">
        <v>50</v>
      </c>
      <c r="F6016" s="152">
        <v>1.00000000000001</v>
      </c>
      <c r="G6016" s="152">
        <v>1.01170563001087</v>
      </c>
      <c r="H6016" s="152">
        <v>1.0121638774034201</v>
      </c>
      <c r="I6016" s="152">
        <v>0.99751734586366703</v>
      </c>
      <c r="J6016" s="152">
        <v>0.99554650398182298</v>
      </c>
      <c r="K6016" s="152">
        <v>0.99800437588552504</v>
      </c>
      <c r="L6016" s="152">
        <v>1.00193779747821</v>
      </c>
      <c r="M6016" s="152">
        <v>1.0060080493311401</v>
      </c>
      <c r="N6016" s="152">
        <v>1.00921448239004</v>
      </c>
      <c r="O6016" s="152">
        <v>1.0196233055846999</v>
      </c>
      <c r="P6016" s="152">
        <v>1.02084817259282</v>
      </c>
      <c r="Q6016" s="152">
        <v>1.01963706716986</v>
      </c>
      <c r="R6016" s="152">
        <v>1.02341185678765</v>
      </c>
      <c r="S6016" s="152">
        <v>1.02506351479944</v>
      </c>
      <c r="T6016" s="152">
        <v>1.02643788816639</v>
      </c>
      <c r="U6016" s="152">
        <v>1.0295009296045601</v>
      </c>
      <c r="V6016" s="152">
        <v>1.0334554814130701</v>
      </c>
      <c r="W6016" s="152">
        <v>1.0357750043841301</v>
      </c>
      <c r="X6016" s="152">
        <v>1.03660776639691</v>
      </c>
      <c r="Y6016" s="152">
        <v>1.03396520943896</v>
      </c>
      <c r="Z6016" s="152">
        <v>1.03116973157017</v>
      </c>
      <c r="AA6016" s="152">
        <v>1.02781360536587</v>
      </c>
      <c r="AB6016" s="152">
        <v>1.0329718914963599</v>
      </c>
      <c r="AC6016" s="152">
        <v>1.03485894580826</v>
      </c>
      <c r="AD6016" s="152">
        <v>1.0367301938033899</v>
      </c>
      <c r="AE6016" s="152">
        <v>1.03868656110107</v>
      </c>
      <c r="AF6016" s="152">
        <v>1.0406317445495601</v>
      </c>
      <c r="AG6016" s="152">
        <v>1.03863459288977</v>
      </c>
      <c r="AH6016" s="152">
        <v>1.0241641183605601</v>
      </c>
      <c r="AI6016" s="152">
        <v>1.0098441717787501</v>
      </c>
      <c r="AJ6016" s="152">
        <v>1.00063375540808</v>
      </c>
      <c r="AK6016" s="152">
        <v>0.99250834547556299</v>
      </c>
    </row>
    <row r="6017" spans="1:37" hidden="1" x14ac:dyDescent="0.3">
      <c r="A6017" s="151" t="str">
        <f t="shared" si="143"/>
        <v>SDGbaseWaS_2BF_v6_3PVAXaplas</v>
      </c>
      <c r="B6017" s="151" t="s">
        <v>220</v>
      </c>
      <c r="C6017" s="151" t="s">
        <v>305</v>
      </c>
      <c r="D6017" s="151" t="s">
        <v>212</v>
      </c>
      <c r="E6017" s="152" t="s">
        <v>51</v>
      </c>
      <c r="F6017" s="152">
        <v>1.00000000000004</v>
      </c>
      <c r="G6017" s="152">
        <v>1.0560374102129799</v>
      </c>
      <c r="H6017" s="152">
        <v>1.0559944814531701</v>
      </c>
      <c r="I6017" s="152">
        <v>1.0477720574412399</v>
      </c>
      <c r="J6017" s="152">
        <v>1.03759335997196</v>
      </c>
      <c r="K6017" s="152">
        <v>1.03583009142896</v>
      </c>
      <c r="L6017" s="152">
        <v>1.0384257856630701</v>
      </c>
      <c r="M6017" s="152">
        <v>1.04235255034081</v>
      </c>
      <c r="N6017" s="152">
        <v>1.0451404144191501</v>
      </c>
      <c r="O6017" s="152">
        <v>1.0409873769153899</v>
      </c>
      <c r="P6017" s="152">
        <v>1.0429465749456699</v>
      </c>
      <c r="Q6017" s="152">
        <v>1.0444846607615299</v>
      </c>
      <c r="R6017" s="152">
        <v>1.04868804370603</v>
      </c>
      <c r="S6017" s="152">
        <v>1.0529509687543099</v>
      </c>
      <c r="T6017" s="152">
        <v>1.0560716840105999</v>
      </c>
      <c r="U6017" s="152">
        <v>1.0612513184244601</v>
      </c>
      <c r="V6017" s="152">
        <v>1.06600653235595</v>
      </c>
      <c r="W6017" s="152">
        <v>1.0694024589508599</v>
      </c>
      <c r="X6017" s="152">
        <v>1.0715362628888101</v>
      </c>
      <c r="Y6017" s="152">
        <v>1.06990022905015</v>
      </c>
      <c r="Z6017" s="152">
        <v>1.06804898765453</v>
      </c>
      <c r="AA6017" s="152">
        <v>1.06626613917521</v>
      </c>
      <c r="AB6017" s="152">
        <v>1.06123335300029</v>
      </c>
      <c r="AC6017" s="152">
        <v>1.0568489628062601</v>
      </c>
      <c r="AD6017" s="152">
        <v>1.05614375520211</v>
      </c>
      <c r="AE6017" s="152">
        <v>1.0569250483620101</v>
      </c>
      <c r="AF6017" s="152">
        <v>1.0585967946575201</v>
      </c>
      <c r="AG6017" s="152">
        <v>1.0564012859854699</v>
      </c>
      <c r="AH6017" s="152">
        <v>1.0258448795689099</v>
      </c>
      <c r="AI6017" s="152">
        <v>1.0001807611631399</v>
      </c>
      <c r="AJ6017" s="152">
        <v>0.98283549794067604</v>
      </c>
      <c r="AK6017" s="152">
        <v>0.96823345135355399</v>
      </c>
    </row>
    <row r="6018" spans="1:37" hidden="1" x14ac:dyDescent="0.3">
      <c r="A6018" s="151" t="str">
        <f t="shared" si="143"/>
        <v>SDGbaseWaS_2BF_v6_3PVAXanmet</v>
      </c>
      <c r="B6018" s="151" t="s">
        <v>220</v>
      </c>
      <c r="C6018" s="151" t="s">
        <v>305</v>
      </c>
      <c r="D6018" s="151" t="s">
        <v>212</v>
      </c>
      <c r="E6018" s="152" t="s">
        <v>52</v>
      </c>
      <c r="F6018" s="152">
        <v>1</v>
      </c>
      <c r="G6018" s="152">
        <v>1.0799828485924601</v>
      </c>
      <c r="H6018" s="152">
        <v>1.07038761691861</v>
      </c>
      <c r="I6018" s="152">
        <v>1.0814893031902499</v>
      </c>
      <c r="J6018" s="152">
        <v>1.0645930557594001</v>
      </c>
      <c r="K6018" s="152">
        <v>1.05808422624564</v>
      </c>
      <c r="L6018" s="152">
        <v>1.0564816033144599</v>
      </c>
      <c r="M6018" s="152">
        <v>1.05803887674247</v>
      </c>
      <c r="N6018" s="152">
        <v>1.0590317932573901</v>
      </c>
      <c r="O6018" s="152">
        <v>1.0611522799053099</v>
      </c>
      <c r="P6018" s="152">
        <v>1.06204265069283</v>
      </c>
      <c r="Q6018" s="152">
        <v>1.06161091763042</v>
      </c>
      <c r="R6018" s="152">
        <v>1.0403090957614001</v>
      </c>
      <c r="S6018" s="152">
        <v>1.0504070096182201</v>
      </c>
      <c r="T6018" s="152">
        <v>1.0579193030536</v>
      </c>
      <c r="U6018" s="152">
        <v>1.06594681696043</v>
      </c>
      <c r="V6018" s="152">
        <v>1.07420627005042</v>
      </c>
      <c r="W6018" s="152">
        <v>1.07971589345666</v>
      </c>
      <c r="X6018" s="152">
        <v>1.0819268448286501</v>
      </c>
      <c r="Y6018" s="152">
        <v>1.08175317244141</v>
      </c>
      <c r="Z6018" s="152">
        <v>1.08153913444676</v>
      </c>
      <c r="AA6018" s="152">
        <v>1.0806828935928501</v>
      </c>
      <c r="AB6018" s="152">
        <v>1.0765144825370001</v>
      </c>
      <c r="AC6018" s="152">
        <v>1.0735781398519499</v>
      </c>
      <c r="AD6018" s="152">
        <v>1.0748887521050501</v>
      </c>
      <c r="AE6018" s="152">
        <v>1.07744538359523</v>
      </c>
      <c r="AF6018" s="152">
        <v>1.08046178112546</v>
      </c>
      <c r="AG6018" s="152">
        <v>1.07815827052596</v>
      </c>
      <c r="AH6018" s="152">
        <v>1.0566968332645399</v>
      </c>
      <c r="AI6018" s="152">
        <v>1.0377477929987</v>
      </c>
      <c r="AJ6018" s="152">
        <v>1.0263170934530099</v>
      </c>
      <c r="AK6018" s="152">
        <v>1.0165966255976699</v>
      </c>
    </row>
    <row r="6019" spans="1:37" hidden="1" x14ac:dyDescent="0.3">
      <c r="A6019" s="151" t="str">
        <f t="shared" si="143"/>
        <v>SDGbaseWaS_2BF_v6_3PVAXairon</v>
      </c>
      <c r="B6019" s="151" t="s">
        <v>220</v>
      </c>
      <c r="C6019" s="151" t="s">
        <v>305</v>
      </c>
      <c r="D6019" s="151" t="s">
        <v>212</v>
      </c>
      <c r="E6019" s="152" t="s">
        <v>53</v>
      </c>
      <c r="F6019" s="152">
        <v>1.00000000000005</v>
      </c>
      <c r="G6019" s="152">
        <v>1.2022869916024801</v>
      </c>
      <c r="H6019" s="152">
        <v>1.17498537786594</v>
      </c>
      <c r="I6019" s="152">
        <v>1.1580083403624299</v>
      </c>
      <c r="J6019" s="152">
        <v>1.13732157396606</v>
      </c>
      <c r="K6019" s="152">
        <v>1.1296812405641601</v>
      </c>
      <c r="L6019" s="152">
        <v>1.1288415894530399</v>
      </c>
      <c r="M6019" s="152">
        <v>1.1329529283273301</v>
      </c>
      <c r="N6019" s="152">
        <v>1.1350213187724201</v>
      </c>
      <c r="O6019" s="152">
        <v>1.13714278025256</v>
      </c>
      <c r="P6019" s="152">
        <v>1.1381871597798501</v>
      </c>
      <c r="Q6019" s="152">
        <v>1.13712829442538</v>
      </c>
      <c r="R6019" s="152">
        <v>1.1296801948953501</v>
      </c>
      <c r="S6019" s="152">
        <v>1.1346099844561599</v>
      </c>
      <c r="T6019" s="152">
        <v>1.1383476885493999</v>
      </c>
      <c r="U6019" s="152">
        <v>1.1443602570506299</v>
      </c>
      <c r="V6019" s="152">
        <v>1.15318581039684</v>
      </c>
      <c r="W6019" s="152">
        <v>1.1581185864183501</v>
      </c>
      <c r="X6019" s="152">
        <v>1.15898402555011</v>
      </c>
      <c r="Y6019" s="152">
        <v>1.15872977687054</v>
      </c>
      <c r="Z6019" s="152">
        <v>1.15720486918599</v>
      </c>
      <c r="AA6019" s="152">
        <v>1.15678301973057</v>
      </c>
      <c r="AB6019" s="152">
        <v>1.1414798407525</v>
      </c>
      <c r="AC6019" s="152">
        <v>1.1355190561431301</v>
      </c>
      <c r="AD6019" s="152">
        <v>1.1384830938166199</v>
      </c>
      <c r="AE6019" s="152">
        <v>1.1437063220836099</v>
      </c>
      <c r="AF6019" s="152">
        <v>1.1490847584534101</v>
      </c>
      <c r="AG6019" s="152">
        <v>1.1484867164714201</v>
      </c>
      <c r="AH6019" s="152">
        <v>1.1134939275339399</v>
      </c>
      <c r="AI6019" s="152">
        <v>1.08817474589742</v>
      </c>
      <c r="AJ6019" s="152">
        <v>1.0735835916931999</v>
      </c>
      <c r="AK6019" s="152">
        <v>1.0623581372094399</v>
      </c>
    </row>
    <row r="6020" spans="1:37" hidden="1" x14ac:dyDescent="0.3">
      <c r="A6020" s="151" t="str">
        <f t="shared" si="143"/>
        <v>SDGbaseWaS_2BF_v6_3PVAXanfrm</v>
      </c>
      <c r="B6020" s="151" t="s">
        <v>220</v>
      </c>
      <c r="C6020" s="151" t="s">
        <v>305</v>
      </c>
      <c r="D6020" s="151" t="s">
        <v>212</v>
      </c>
      <c r="E6020" s="152" t="s">
        <v>54</v>
      </c>
      <c r="F6020" s="152">
        <v>0.99999999999998002</v>
      </c>
      <c r="G6020" s="152">
        <v>1.1652294357325299</v>
      </c>
      <c r="H6020" s="152">
        <v>1.1074943061948099</v>
      </c>
      <c r="I6020" s="152">
        <v>1.06509244355862</v>
      </c>
      <c r="J6020" s="152">
        <v>1.04667551699969</v>
      </c>
      <c r="K6020" s="152">
        <v>1.05051728277221</v>
      </c>
      <c r="L6020" s="152">
        <v>1.07030478407211</v>
      </c>
      <c r="M6020" s="152">
        <v>1.1226471504353901</v>
      </c>
      <c r="N6020" s="152">
        <v>1.14969581719442</v>
      </c>
      <c r="O6020" s="152">
        <v>1.2410326704127499</v>
      </c>
      <c r="P6020" s="152">
        <v>1.2387945654188299</v>
      </c>
      <c r="Q6020" s="152">
        <v>1.2091956221953499</v>
      </c>
      <c r="R6020" s="152">
        <v>1.1697000245825699</v>
      </c>
      <c r="S6020" s="152">
        <v>1.1591313338464999</v>
      </c>
      <c r="T6020" s="152">
        <v>1.15309587525584</v>
      </c>
      <c r="U6020" s="152">
        <v>1.1572124461892099</v>
      </c>
      <c r="V6020" s="152">
        <v>1.19315205083078</v>
      </c>
      <c r="W6020" s="152">
        <v>1.2055058270972101</v>
      </c>
      <c r="X6020" s="152">
        <v>1.1826725230531501</v>
      </c>
      <c r="Y6020" s="152">
        <v>1.1798568037749599</v>
      </c>
      <c r="Z6020" s="152">
        <v>1.16780317362126</v>
      </c>
      <c r="AA6020" s="152">
        <v>1.1663010749389999</v>
      </c>
      <c r="AB6020" s="152">
        <v>1.04295262758874</v>
      </c>
      <c r="AC6020" s="152">
        <v>1.01240942164439</v>
      </c>
      <c r="AD6020" s="152">
        <v>1.0347071729359201</v>
      </c>
      <c r="AE6020" s="152">
        <v>1.06635992086925</v>
      </c>
      <c r="AF6020" s="152">
        <v>1.09650855686235</v>
      </c>
      <c r="AG6020" s="152">
        <v>1.10507660746083</v>
      </c>
      <c r="AH6020" s="152">
        <v>0.99302253794894602</v>
      </c>
      <c r="AI6020" s="152">
        <v>0.92731169551367398</v>
      </c>
      <c r="AJ6020" s="152">
        <v>0.90453833306831399</v>
      </c>
      <c r="AK6020" s="152">
        <v>0.89198353537560204</v>
      </c>
    </row>
    <row r="6021" spans="1:37" hidden="1" x14ac:dyDescent="0.3">
      <c r="A6021" s="151" t="str">
        <f t="shared" si="143"/>
        <v>SDGbaseWaS_2BF_v6_3PVAXametp</v>
      </c>
      <c r="B6021" s="151" t="s">
        <v>220</v>
      </c>
      <c r="C6021" s="151" t="s">
        <v>305</v>
      </c>
      <c r="D6021" s="151" t="s">
        <v>212</v>
      </c>
      <c r="E6021" s="152" t="s">
        <v>55</v>
      </c>
      <c r="F6021" s="152">
        <v>1.00000000000003</v>
      </c>
      <c r="G6021" s="152">
        <v>1.1935480277491499</v>
      </c>
      <c r="H6021" s="152">
        <v>1.1877878160289399</v>
      </c>
      <c r="I6021" s="152">
        <v>1.1773038671874601</v>
      </c>
      <c r="J6021" s="152">
        <v>1.16401539297047</v>
      </c>
      <c r="K6021" s="152">
        <v>1.1612470979060101</v>
      </c>
      <c r="L6021" s="152">
        <v>1.1639785406998899</v>
      </c>
      <c r="M6021" s="152">
        <v>1.1686144534370499</v>
      </c>
      <c r="N6021" s="152">
        <v>1.17198948028604</v>
      </c>
      <c r="O6021" s="152">
        <v>1.16926716564661</v>
      </c>
      <c r="P6021" s="152">
        <v>1.17126022654533</v>
      </c>
      <c r="Q6021" s="152">
        <v>1.17236809227825</v>
      </c>
      <c r="R6021" s="152">
        <v>1.17377908850373</v>
      </c>
      <c r="S6021" s="152">
        <v>1.1788323608672799</v>
      </c>
      <c r="T6021" s="152">
        <v>1.1824755750435301</v>
      </c>
      <c r="U6021" s="152">
        <v>1.18844128101973</v>
      </c>
      <c r="V6021" s="152">
        <v>1.1942997750672699</v>
      </c>
      <c r="W6021" s="152">
        <v>1.1978633073525999</v>
      </c>
      <c r="X6021" s="152">
        <v>1.1991077510088499</v>
      </c>
      <c r="Y6021" s="152">
        <v>1.19756724724122</v>
      </c>
      <c r="Z6021" s="152">
        <v>1.1959067573233799</v>
      </c>
      <c r="AA6021" s="152">
        <v>1.1943296117417399</v>
      </c>
      <c r="AB6021" s="152">
        <v>1.1890607185055899</v>
      </c>
      <c r="AC6021" s="152">
        <v>1.18446230661606</v>
      </c>
      <c r="AD6021" s="152">
        <v>1.18410719979767</v>
      </c>
      <c r="AE6021" s="152">
        <v>1.18526890479803</v>
      </c>
      <c r="AF6021" s="152">
        <v>1.1871723196688699</v>
      </c>
      <c r="AG6021" s="152">
        <v>1.18463424176357</v>
      </c>
      <c r="AH6021" s="152">
        <v>1.15015096586216</v>
      </c>
      <c r="AI6021" s="152">
        <v>1.12147258369185</v>
      </c>
      <c r="AJ6021" s="152">
        <v>1.1027621183185099</v>
      </c>
      <c r="AK6021" s="152">
        <v>1.0870789652752799</v>
      </c>
    </row>
    <row r="6022" spans="1:37" hidden="1" x14ac:dyDescent="0.3">
      <c r="A6022" s="151" t="str">
        <f t="shared" si="143"/>
        <v>SDGbaseWaS_2BF_v6_3PVAXamach</v>
      </c>
      <c r="B6022" s="151" t="s">
        <v>220</v>
      </c>
      <c r="C6022" s="151" t="s">
        <v>305</v>
      </c>
      <c r="D6022" s="151" t="s">
        <v>212</v>
      </c>
      <c r="E6022" s="152" t="s">
        <v>56</v>
      </c>
      <c r="F6022" s="152">
        <v>1.00000000000004</v>
      </c>
      <c r="G6022" s="152">
        <v>1.17651031877711</v>
      </c>
      <c r="H6022" s="152">
        <v>1.1653120012979701</v>
      </c>
      <c r="I6022" s="152">
        <v>1.1708287612036301</v>
      </c>
      <c r="J6022" s="152">
        <v>1.1503269206800399</v>
      </c>
      <c r="K6022" s="152">
        <v>1.1422893038583299</v>
      </c>
      <c r="L6022" s="152">
        <v>1.1410999508508599</v>
      </c>
      <c r="M6022" s="152">
        <v>1.14471047194484</v>
      </c>
      <c r="N6022" s="152">
        <v>1.14607291270883</v>
      </c>
      <c r="O6022" s="152">
        <v>1.1480835458954499</v>
      </c>
      <c r="P6022" s="152">
        <v>1.14804025481544</v>
      </c>
      <c r="Q6022" s="152">
        <v>1.1464352010013501</v>
      </c>
      <c r="R6022" s="152">
        <v>1.1265930452876201</v>
      </c>
      <c r="S6022" s="152">
        <v>1.1344524399159399</v>
      </c>
      <c r="T6022" s="152">
        <v>1.14066994968491</v>
      </c>
      <c r="U6022" s="152">
        <v>1.1485190301122099</v>
      </c>
      <c r="V6022" s="152">
        <v>1.1577544981616601</v>
      </c>
      <c r="W6022" s="152">
        <v>1.1626136772908</v>
      </c>
      <c r="X6022" s="152">
        <v>1.16289857399751</v>
      </c>
      <c r="Y6022" s="152">
        <v>1.1633799342875</v>
      </c>
      <c r="Z6022" s="152">
        <v>1.16293325406991</v>
      </c>
      <c r="AA6022" s="152">
        <v>1.16280744798406</v>
      </c>
      <c r="AB6022" s="152">
        <v>1.15282672593165</v>
      </c>
      <c r="AC6022" s="152">
        <v>1.1482201983209499</v>
      </c>
      <c r="AD6022" s="152">
        <v>1.15148616812353</v>
      </c>
      <c r="AE6022" s="152">
        <v>1.15653226509569</v>
      </c>
      <c r="AF6022" s="152">
        <v>1.16158783470079</v>
      </c>
      <c r="AG6022" s="152">
        <v>1.1602560574770899</v>
      </c>
      <c r="AH6022" s="152">
        <v>1.12531654804554</v>
      </c>
      <c r="AI6022" s="152">
        <v>1.0969845331002099</v>
      </c>
      <c r="AJ6022" s="152">
        <v>1.08068402696302</v>
      </c>
      <c r="AK6022" s="152">
        <v>1.0677259156310199</v>
      </c>
    </row>
    <row r="6023" spans="1:37" hidden="1" x14ac:dyDescent="0.3">
      <c r="A6023" s="151" t="str">
        <f t="shared" si="143"/>
        <v>SDGbaseWaS_2BF_v6_3PVAXafcel</v>
      </c>
      <c r="B6023" s="151" t="s">
        <v>220</v>
      </c>
      <c r="C6023" s="151" t="s">
        <v>305</v>
      </c>
      <c r="D6023" s="151" t="s">
        <v>212</v>
      </c>
      <c r="E6023" s="152" t="s">
        <v>57</v>
      </c>
      <c r="F6023" s="152">
        <v>0.99999999999979095</v>
      </c>
      <c r="G6023" s="152">
        <v>1.00237249385205</v>
      </c>
      <c r="H6023" s="152">
        <v>1.0083443873559801</v>
      </c>
      <c r="I6023" s="152">
        <v>0.96538016137363403</v>
      </c>
      <c r="J6023" s="152">
        <v>0.95877395170903801</v>
      </c>
      <c r="K6023" s="152">
        <v>0.96039962507010601</v>
      </c>
      <c r="L6023" s="152">
        <v>0.973262033129763</v>
      </c>
      <c r="M6023" s="152">
        <v>1.01379268477532</v>
      </c>
      <c r="N6023" s="152">
        <v>1.0435425250627901</v>
      </c>
      <c r="O6023" s="152">
        <v>1.18735105132402</v>
      </c>
      <c r="P6023" s="152">
        <v>1.22359627565511</v>
      </c>
      <c r="Q6023" s="152">
        <v>1.2291805457612199</v>
      </c>
      <c r="R6023" s="152">
        <v>1.22531939106103</v>
      </c>
      <c r="S6023" s="152">
        <v>1.2247872532616599</v>
      </c>
      <c r="T6023" s="152">
        <v>1.22680380351219</v>
      </c>
      <c r="U6023" s="152">
        <v>1.2320475789596601</v>
      </c>
      <c r="V6023" s="152">
        <v>1.25595949605007</v>
      </c>
      <c r="W6023" s="152">
        <v>1.26645084276481</v>
      </c>
      <c r="X6023" s="152">
        <v>1.2462446919058201</v>
      </c>
      <c r="Y6023" s="152">
        <v>1.24287143075884</v>
      </c>
      <c r="Z6023" s="152">
        <v>1.2333144242340299</v>
      </c>
      <c r="AA6023" s="152">
        <v>1.2320702907733501</v>
      </c>
      <c r="AB6023" s="152">
        <v>1.1967497546181201</v>
      </c>
      <c r="AC6023" s="152">
        <v>1.1720312253840699</v>
      </c>
      <c r="AD6023" s="152">
        <v>1.1697602538699201</v>
      </c>
      <c r="AE6023" s="152">
        <v>1.1713867049216999</v>
      </c>
      <c r="AF6023" s="152">
        <v>1.1749687390995101</v>
      </c>
      <c r="AG6023" s="152">
        <v>1.16877883573495</v>
      </c>
      <c r="AH6023" s="152">
        <v>1.09147884542221</v>
      </c>
      <c r="AI6023" s="152">
        <v>0.99808195260440102</v>
      </c>
      <c r="AJ6023" s="152">
        <v>0.94661855195679601</v>
      </c>
      <c r="AK6023" s="152">
        <v>0.90216386178633301</v>
      </c>
    </row>
    <row r="6024" spans="1:37" hidden="1" x14ac:dyDescent="0.3">
      <c r="A6024" s="151" t="str">
        <f t="shared" si="143"/>
        <v>SDGbaseWaS_2BF_v6_3PVAXaelct</v>
      </c>
      <c r="B6024" s="151" t="s">
        <v>220</v>
      </c>
      <c r="C6024" s="151" t="s">
        <v>305</v>
      </c>
      <c r="D6024" s="151" t="s">
        <v>212</v>
      </c>
      <c r="E6024" s="152" t="s">
        <v>58</v>
      </c>
      <c r="F6024" s="152">
        <v>0.999999999999857</v>
      </c>
      <c r="G6024" s="152">
        <v>1.00439195131436</v>
      </c>
      <c r="H6024" s="152">
        <v>1.01105259705243</v>
      </c>
      <c r="I6024" s="152">
        <v>0.97183798740860206</v>
      </c>
      <c r="J6024" s="152">
        <v>0.96602242394016002</v>
      </c>
      <c r="K6024" s="152">
        <v>0.96778584411921498</v>
      </c>
      <c r="L6024" s="152">
        <v>0.97981118657795196</v>
      </c>
      <c r="M6024" s="152">
        <v>1.0172241587578199</v>
      </c>
      <c r="N6024" s="152">
        <v>1.0447655581466699</v>
      </c>
      <c r="O6024" s="152">
        <v>1.1787445489791</v>
      </c>
      <c r="P6024" s="152">
        <v>1.21252990333654</v>
      </c>
      <c r="Q6024" s="152">
        <v>1.21781072905526</v>
      </c>
      <c r="R6024" s="152">
        <v>1.21403259989376</v>
      </c>
      <c r="S6024" s="152">
        <v>1.21371614831432</v>
      </c>
      <c r="T6024" s="152">
        <v>1.2157805968848501</v>
      </c>
      <c r="U6024" s="152">
        <v>1.2207829815014399</v>
      </c>
      <c r="V6024" s="152">
        <v>1.24254911194503</v>
      </c>
      <c r="W6024" s="152">
        <v>1.2522471482403399</v>
      </c>
      <c r="X6024" s="152">
        <v>1.2341953112185899</v>
      </c>
      <c r="Y6024" s="152">
        <v>1.2311024190634301</v>
      </c>
      <c r="Z6024" s="152">
        <v>1.22224305690253</v>
      </c>
      <c r="AA6024" s="152">
        <v>1.22120389222963</v>
      </c>
      <c r="AB6024" s="152">
        <v>1.18982136848624</v>
      </c>
      <c r="AC6024" s="152">
        <v>1.16765713777314</v>
      </c>
      <c r="AD6024" s="152">
        <v>1.16567870019353</v>
      </c>
      <c r="AE6024" s="152">
        <v>1.1671415776823699</v>
      </c>
      <c r="AF6024" s="152">
        <v>1.17036329702803</v>
      </c>
      <c r="AG6024" s="152">
        <v>1.1646257398876301</v>
      </c>
      <c r="AH6024" s="152">
        <v>1.0940391295046401</v>
      </c>
      <c r="AI6024" s="152">
        <v>1.0082373800208599</v>
      </c>
      <c r="AJ6024" s="152">
        <v>0.96078659960930901</v>
      </c>
      <c r="AK6024" s="152">
        <v>0.91973990076622203</v>
      </c>
    </row>
    <row r="6025" spans="1:37" hidden="1" x14ac:dyDescent="0.3">
      <c r="A6025" s="151" t="str">
        <f t="shared" si="143"/>
        <v>SDGbaseWaS_2BF_v6_3PVAXaemch</v>
      </c>
      <c r="B6025" s="151" t="s">
        <v>220</v>
      </c>
      <c r="C6025" s="151" t="s">
        <v>305</v>
      </c>
      <c r="D6025" s="151" t="s">
        <v>212</v>
      </c>
      <c r="E6025" s="152" t="s">
        <v>59</v>
      </c>
      <c r="F6025" s="152">
        <v>1.00000000000003</v>
      </c>
      <c r="G6025" s="152">
        <v>1.1864482643363601</v>
      </c>
      <c r="H6025" s="152">
        <v>1.1903920537935599</v>
      </c>
      <c r="I6025" s="152">
        <v>1.18195634567194</v>
      </c>
      <c r="J6025" s="152">
        <v>1.1698381768238499</v>
      </c>
      <c r="K6025" s="152">
        <v>1.16743942551277</v>
      </c>
      <c r="L6025" s="152">
        <v>1.17035901807178</v>
      </c>
      <c r="M6025" s="152">
        <v>1.17503034181459</v>
      </c>
      <c r="N6025" s="152">
        <v>1.1782688701306301</v>
      </c>
      <c r="O6025" s="152">
        <v>1.1727325161783799</v>
      </c>
      <c r="P6025" s="152">
        <v>1.17517128733162</v>
      </c>
      <c r="Q6025" s="152">
        <v>1.1771319801648501</v>
      </c>
      <c r="R6025" s="152">
        <v>1.1829820010411001</v>
      </c>
      <c r="S6025" s="152">
        <v>1.1874595988779499</v>
      </c>
      <c r="T6025" s="152">
        <v>1.19076904669007</v>
      </c>
      <c r="U6025" s="152">
        <v>1.1967414432602701</v>
      </c>
      <c r="V6025" s="152">
        <v>1.2022576712221</v>
      </c>
      <c r="W6025" s="152">
        <v>1.20613664220717</v>
      </c>
      <c r="X6025" s="152">
        <v>1.20835381591116</v>
      </c>
      <c r="Y6025" s="152">
        <v>1.2063558836995401</v>
      </c>
      <c r="Z6025" s="152">
        <v>1.2041773770348501</v>
      </c>
      <c r="AA6025" s="152">
        <v>1.2020347121350801</v>
      </c>
      <c r="AB6025" s="152">
        <v>1.1958812114947801</v>
      </c>
      <c r="AC6025" s="152">
        <v>1.1908296273532599</v>
      </c>
      <c r="AD6025" s="152">
        <v>1.1903265127668501</v>
      </c>
      <c r="AE6025" s="152">
        <v>1.19147535798906</v>
      </c>
      <c r="AF6025" s="152">
        <v>1.19356327576375</v>
      </c>
      <c r="AG6025" s="152">
        <v>1.1912896318402499</v>
      </c>
      <c r="AH6025" s="152">
        <v>1.15405007530816</v>
      </c>
      <c r="AI6025" s="152">
        <v>1.12232753001662</v>
      </c>
      <c r="AJ6025" s="152">
        <v>1.1008062307856401</v>
      </c>
      <c r="AK6025" s="152">
        <v>1.0825130022876399</v>
      </c>
    </row>
    <row r="6026" spans="1:37" hidden="1" x14ac:dyDescent="0.3">
      <c r="A6026" s="151" t="str">
        <f t="shared" si="143"/>
        <v>SDGbaseWaS_2BF_v6_3PVAXasequ</v>
      </c>
      <c r="B6026" s="151" t="s">
        <v>220</v>
      </c>
      <c r="C6026" s="151" t="s">
        <v>305</v>
      </c>
      <c r="D6026" s="151" t="s">
        <v>212</v>
      </c>
      <c r="E6026" s="152" t="s">
        <v>60</v>
      </c>
      <c r="F6026" s="152">
        <v>1</v>
      </c>
      <c r="G6026" s="152">
        <v>1.19867470949897</v>
      </c>
      <c r="H6026" s="152">
        <v>1.17092902761655</v>
      </c>
      <c r="I6026" s="152">
        <v>1.1586584751592199</v>
      </c>
      <c r="J6026" s="152">
        <v>1.13431332597302</v>
      </c>
      <c r="K6026" s="152">
        <v>1.12406143463415</v>
      </c>
      <c r="L6026" s="152">
        <v>1.12202993471226</v>
      </c>
      <c r="M6026" s="152">
        <v>1.1302930762812999</v>
      </c>
      <c r="N6026" s="152">
        <v>1.1324507097239001</v>
      </c>
      <c r="O6026" s="152">
        <v>1.1414667348246501</v>
      </c>
      <c r="P6026" s="152">
        <v>1.13936881497366</v>
      </c>
      <c r="Q6026" s="152">
        <v>1.1351597662549799</v>
      </c>
      <c r="R6026" s="152">
        <v>1.12271174916593</v>
      </c>
      <c r="S6026" s="152">
        <v>1.1263446654353699</v>
      </c>
      <c r="T6026" s="152">
        <v>1.1301112099327799</v>
      </c>
      <c r="U6026" s="152">
        <v>1.1357983921018799</v>
      </c>
      <c r="V6026" s="152">
        <v>1.14194916726517</v>
      </c>
      <c r="W6026" s="152">
        <v>1.1465231133499201</v>
      </c>
      <c r="X6026" s="152">
        <v>1.15002009699514</v>
      </c>
      <c r="Y6026" s="152">
        <v>1.15024404614793</v>
      </c>
      <c r="Z6026" s="152">
        <v>1.14904629564202</v>
      </c>
      <c r="AA6026" s="152">
        <v>1.1491148237226101</v>
      </c>
      <c r="AB6026" s="152">
        <v>1.1235601387013701</v>
      </c>
      <c r="AC6026" s="152">
        <v>1.11420209200054</v>
      </c>
      <c r="AD6026" s="152">
        <v>1.1208514258631399</v>
      </c>
      <c r="AE6026" s="152">
        <v>1.13002702791802</v>
      </c>
      <c r="AF6026" s="152">
        <v>1.1386783860964</v>
      </c>
      <c r="AG6026" s="152">
        <v>1.13963131084785</v>
      </c>
      <c r="AH6026" s="152">
        <v>1.0928362113166299</v>
      </c>
      <c r="AI6026" s="152">
        <v>1.05491997714409</v>
      </c>
      <c r="AJ6026" s="152">
        <v>1.03732487468871</v>
      </c>
      <c r="AK6026" s="152">
        <v>1.0249261176472699</v>
      </c>
    </row>
    <row r="6027" spans="1:37" hidden="1" x14ac:dyDescent="0.3">
      <c r="A6027" s="151" t="str">
        <f t="shared" si="143"/>
        <v>SDGbaseWaS_2BF_v6_3PVAXavehi</v>
      </c>
      <c r="B6027" s="151" t="s">
        <v>220</v>
      </c>
      <c r="C6027" s="151" t="s">
        <v>305</v>
      </c>
      <c r="D6027" s="151" t="s">
        <v>212</v>
      </c>
      <c r="E6027" s="152" t="s">
        <v>61</v>
      </c>
      <c r="F6027" s="152">
        <v>1.00000000000003</v>
      </c>
      <c r="G6027" s="152">
        <v>1.1848900940187499</v>
      </c>
      <c r="H6027" s="152">
        <v>1.1781665924884399</v>
      </c>
      <c r="I6027" s="152">
        <v>1.16161166331661</v>
      </c>
      <c r="J6027" s="152">
        <v>1.1488520399336699</v>
      </c>
      <c r="K6027" s="152">
        <v>1.14582578915685</v>
      </c>
      <c r="L6027" s="152">
        <v>1.1481839560599301</v>
      </c>
      <c r="M6027" s="152">
        <v>1.15416611103546</v>
      </c>
      <c r="N6027" s="152">
        <v>1.1577561386169199</v>
      </c>
      <c r="O6027" s="152">
        <v>1.15555908044663</v>
      </c>
      <c r="P6027" s="152">
        <v>1.1577665488720399</v>
      </c>
      <c r="Q6027" s="152">
        <v>1.15922474323446</v>
      </c>
      <c r="R6027" s="152">
        <v>1.16337369989407</v>
      </c>
      <c r="S6027" s="152">
        <v>1.16774757231847</v>
      </c>
      <c r="T6027" s="152">
        <v>1.17107839262177</v>
      </c>
      <c r="U6027" s="152">
        <v>1.1768838721474499</v>
      </c>
      <c r="V6027" s="152">
        <v>1.1836413147909599</v>
      </c>
      <c r="W6027" s="152">
        <v>1.18767297280795</v>
      </c>
      <c r="X6027" s="152">
        <v>1.1885314251666299</v>
      </c>
      <c r="Y6027" s="152">
        <v>1.18164265222902</v>
      </c>
      <c r="Z6027" s="152">
        <v>1.1759676054052199</v>
      </c>
      <c r="AA6027" s="152">
        <v>1.17126153004722</v>
      </c>
      <c r="AB6027" s="152">
        <v>1.1621023343576</v>
      </c>
      <c r="AC6027" s="152">
        <v>1.15756083476458</v>
      </c>
      <c r="AD6027" s="152">
        <v>1.16039303361707</v>
      </c>
      <c r="AE6027" s="152">
        <v>1.1650320793961599</v>
      </c>
      <c r="AF6027" s="152">
        <v>1.17011230888947</v>
      </c>
      <c r="AG6027" s="152">
        <v>1.17082132421204</v>
      </c>
      <c r="AH6027" s="152">
        <v>1.1353195729819301</v>
      </c>
      <c r="AI6027" s="152">
        <v>1.10422421251634</v>
      </c>
      <c r="AJ6027" s="152">
        <v>1.08534108223141</v>
      </c>
      <c r="AK6027" s="152">
        <v>1.0701592394446</v>
      </c>
    </row>
    <row r="6028" spans="1:37" hidden="1" x14ac:dyDescent="0.3">
      <c r="A6028" s="151" t="str">
        <f t="shared" si="143"/>
        <v>SDGbaseWaS_2BF_v6_3PVAXatequ</v>
      </c>
      <c r="B6028" s="151" t="s">
        <v>220</v>
      </c>
      <c r="C6028" s="151" t="s">
        <v>305</v>
      </c>
      <c r="D6028" s="151" t="s">
        <v>212</v>
      </c>
      <c r="E6028" s="152" t="s">
        <v>62</v>
      </c>
      <c r="F6028" s="152">
        <v>1</v>
      </c>
      <c r="G6028" s="152">
        <v>1.1796246704775399</v>
      </c>
      <c r="H6028" s="152">
        <v>1.17471118409805</v>
      </c>
      <c r="I6028" s="152">
        <v>1.1645548435905699</v>
      </c>
      <c r="J6028" s="152">
        <v>1.14985543300827</v>
      </c>
      <c r="K6028" s="152">
        <v>1.1459618673485701</v>
      </c>
      <c r="L6028" s="152">
        <v>1.14848680126007</v>
      </c>
      <c r="M6028" s="152">
        <v>1.1567655729878099</v>
      </c>
      <c r="N6028" s="152">
        <v>1.16146444139407</v>
      </c>
      <c r="O6028" s="152">
        <v>1.1715628235153901</v>
      </c>
      <c r="P6028" s="152">
        <v>1.17259122268324</v>
      </c>
      <c r="Q6028" s="152">
        <v>1.1698498673709601</v>
      </c>
      <c r="R6028" s="152">
        <v>1.1623518107898001</v>
      </c>
      <c r="S6028" s="152">
        <v>1.1647275239977299</v>
      </c>
      <c r="T6028" s="152">
        <v>1.16717806172091</v>
      </c>
      <c r="U6028" s="152">
        <v>1.1724910537250099</v>
      </c>
      <c r="V6028" s="152">
        <v>1.1788143881295601</v>
      </c>
      <c r="W6028" s="152">
        <v>1.18206163781463</v>
      </c>
      <c r="X6028" s="152">
        <v>1.1816499546315999</v>
      </c>
      <c r="Y6028" s="152">
        <v>1.1799530263684399</v>
      </c>
      <c r="Z6028" s="152">
        <v>1.1773573132151101</v>
      </c>
      <c r="AA6028" s="152">
        <v>1.1760639720393899</v>
      </c>
      <c r="AB6028" s="152">
        <v>1.1605400391224301</v>
      </c>
      <c r="AC6028" s="152">
        <v>1.15307412122827</v>
      </c>
      <c r="AD6028" s="152">
        <v>1.1553445183190401</v>
      </c>
      <c r="AE6028" s="152">
        <v>1.1597890425825801</v>
      </c>
      <c r="AF6028" s="152">
        <v>1.1645417293684901</v>
      </c>
      <c r="AG6028" s="152">
        <v>1.16256700100055</v>
      </c>
      <c r="AH6028" s="152">
        <v>1.1185065755667301</v>
      </c>
      <c r="AI6028" s="152">
        <v>1.0824514105205201</v>
      </c>
      <c r="AJ6028" s="152">
        <v>1.06144233419653</v>
      </c>
      <c r="AK6028" s="152">
        <v>1.0446527070992</v>
      </c>
    </row>
    <row r="6029" spans="1:37" hidden="1" x14ac:dyDescent="0.3">
      <c r="A6029" s="151" t="str">
        <f t="shared" si="143"/>
        <v>SDGbaseWaS_2BF_v6_3PVAXafurn</v>
      </c>
      <c r="B6029" s="151" t="s">
        <v>220</v>
      </c>
      <c r="C6029" s="151" t="s">
        <v>305</v>
      </c>
      <c r="D6029" s="151" t="s">
        <v>212</v>
      </c>
      <c r="E6029" s="152" t="s">
        <v>63</v>
      </c>
      <c r="F6029" s="152">
        <v>1.0000000000001099</v>
      </c>
      <c r="G6029" s="152">
        <v>1.1890294962689001</v>
      </c>
      <c r="H6029" s="152">
        <v>1.1742798736257301</v>
      </c>
      <c r="I6029" s="152">
        <v>1.17333271123595</v>
      </c>
      <c r="J6029" s="152">
        <v>1.15613250398374</v>
      </c>
      <c r="K6029" s="152">
        <v>1.15039323442897</v>
      </c>
      <c r="L6029" s="152">
        <v>1.1505023822568901</v>
      </c>
      <c r="M6029" s="152">
        <v>1.15372396343673</v>
      </c>
      <c r="N6029" s="152">
        <v>1.1558043187489999</v>
      </c>
      <c r="O6029" s="152">
        <v>1.1594252710975199</v>
      </c>
      <c r="P6029" s="152">
        <v>1.1598921432099401</v>
      </c>
      <c r="Q6029" s="152">
        <v>1.1584785184694</v>
      </c>
      <c r="R6029" s="152">
        <v>1.1415999318443699</v>
      </c>
      <c r="S6029" s="152">
        <v>1.14929624263055</v>
      </c>
      <c r="T6029" s="152">
        <v>1.1550445863446299</v>
      </c>
      <c r="U6029" s="152">
        <v>1.1621716172234799</v>
      </c>
      <c r="V6029" s="152">
        <v>1.1696783583802699</v>
      </c>
      <c r="W6029" s="152">
        <v>1.17461107585967</v>
      </c>
      <c r="X6029" s="152">
        <v>1.17640909214122</v>
      </c>
      <c r="Y6029" s="152">
        <v>1.17576301266427</v>
      </c>
      <c r="Z6029" s="152">
        <v>1.1750692137435601</v>
      </c>
      <c r="AA6029" s="152">
        <v>1.17412614529142</v>
      </c>
      <c r="AB6029" s="152">
        <v>1.1698717989529199</v>
      </c>
      <c r="AC6029" s="152">
        <v>1.1655118604236001</v>
      </c>
      <c r="AD6029" s="152">
        <v>1.1654417147492599</v>
      </c>
      <c r="AE6029" s="152">
        <v>1.1668349948849901</v>
      </c>
      <c r="AF6029" s="152">
        <v>1.1690585458534</v>
      </c>
      <c r="AG6029" s="152">
        <v>1.16682954827435</v>
      </c>
      <c r="AH6029" s="152">
        <v>1.1383567322119399</v>
      </c>
      <c r="AI6029" s="152">
        <v>1.1137515545391301</v>
      </c>
      <c r="AJ6029" s="152">
        <v>1.09852736389238</v>
      </c>
      <c r="AK6029" s="152">
        <v>1.08563144327617</v>
      </c>
    </row>
    <row r="6030" spans="1:37" hidden="1" x14ac:dyDescent="0.3">
      <c r="A6030" s="151" t="str">
        <f t="shared" si="143"/>
        <v>SDGbaseWaS_2BF_v6_3PVAXaoman</v>
      </c>
      <c r="B6030" s="151" t="s">
        <v>220</v>
      </c>
      <c r="C6030" s="151" t="s">
        <v>305</v>
      </c>
      <c r="D6030" s="151" t="s">
        <v>212</v>
      </c>
      <c r="E6030" s="152" t="s">
        <v>64</v>
      </c>
      <c r="F6030" s="152">
        <v>0.99999999999983402</v>
      </c>
      <c r="G6030" s="152">
        <v>1.1202168716190899</v>
      </c>
      <c r="H6030" s="152">
        <v>1.10229013662132</v>
      </c>
      <c r="I6030" s="152">
        <v>1.0748366648677701</v>
      </c>
      <c r="J6030" s="152">
        <v>1.07171797468847</v>
      </c>
      <c r="K6030" s="152">
        <v>1.0701388937738101</v>
      </c>
      <c r="L6030" s="152">
        <v>1.0694066807393801</v>
      </c>
      <c r="M6030" s="152">
        <v>1.07847663680981</v>
      </c>
      <c r="N6030" s="152">
        <v>1.0804898450643601</v>
      </c>
      <c r="O6030" s="152">
        <v>1.1514057846428101</v>
      </c>
      <c r="P6030" s="152">
        <v>1.1448540853245901</v>
      </c>
      <c r="Q6030" s="152">
        <v>1.1249108799687999</v>
      </c>
      <c r="R6030" s="152">
        <v>1.1081943971874799</v>
      </c>
      <c r="S6030" s="152">
        <v>1.0978451701621801</v>
      </c>
      <c r="T6030" s="152">
        <v>1.0913460220975</v>
      </c>
      <c r="U6030" s="152">
        <v>1.0848513858411999</v>
      </c>
      <c r="V6030" s="152">
        <v>1.0810950613821899</v>
      </c>
      <c r="W6030" s="152">
        <v>1.0804516935789099</v>
      </c>
      <c r="X6030" s="152">
        <v>1.0788061022947799</v>
      </c>
      <c r="Y6030" s="152">
        <v>1.0752896893555599</v>
      </c>
      <c r="Z6030" s="152">
        <v>1.0702366225866899</v>
      </c>
      <c r="AA6030" s="152">
        <v>1.07172789292333</v>
      </c>
      <c r="AB6030" s="152">
        <v>1.0636734210963099</v>
      </c>
      <c r="AC6030" s="152">
        <v>1.0604598812755199</v>
      </c>
      <c r="AD6030" s="152">
        <v>1.0652247356403699</v>
      </c>
      <c r="AE6030" s="152">
        <v>1.07013527860556</v>
      </c>
      <c r="AF6030" s="152">
        <v>1.0754158962348499</v>
      </c>
      <c r="AG6030" s="152">
        <v>1.0719667295070201</v>
      </c>
      <c r="AH6030" s="152">
        <v>1.05131010121539</v>
      </c>
      <c r="AI6030" s="152">
        <v>1.0248561728377199</v>
      </c>
      <c r="AJ6030" s="152">
        <v>1.01494734256104</v>
      </c>
      <c r="AK6030" s="152">
        <v>1.0074932645390899</v>
      </c>
    </row>
    <row r="6031" spans="1:37" hidden="1" x14ac:dyDescent="0.3">
      <c r="A6031" s="151" t="str">
        <f t="shared" si="143"/>
        <v>SDGbaseWaS_2BF_v6_3PVAXaelec</v>
      </c>
      <c r="B6031" s="151" t="s">
        <v>220</v>
      </c>
      <c r="C6031" s="151" t="s">
        <v>305</v>
      </c>
      <c r="D6031" s="151" t="s">
        <v>212</v>
      </c>
      <c r="E6031" s="152" t="s">
        <v>65</v>
      </c>
      <c r="F6031" s="152">
        <v>1</v>
      </c>
      <c r="G6031" s="152">
        <v>1.11797619213525</v>
      </c>
      <c r="H6031" s="152">
        <v>1.0032204451319899</v>
      </c>
      <c r="I6031" s="152">
        <v>1.0061597945898699</v>
      </c>
      <c r="J6031" s="152">
        <v>1.0519232680052499</v>
      </c>
      <c r="K6031" s="152">
        <v>1.07584438258794</v>
      </c>
      <c r="L6031" s="152">
        <v>1.0946941377561501</v>
      </c>
      <c r="M6031" s="152">
        <v>1.08230957898655</v>
      </c>
      <c r="N6031" s="152">
        <v>1.05431107499968</v>
      </c>
      <c r="O6031" s="152">
        <v>1.0464399587970801</v>
      </c>
      <c r="P6031" s="152">
        <v>1.05670275056577</v>
      </c>
      <c r="Q6031" s="152">
        <v>1.0871154590799901</v>
      </c>
      <c r="R6031" s="152">
        <v>1.1324326712639401</v>
      </c>
      <c r="S6031" s="152">
        <v>1.1454561668117</v>
      </c>
      <c r="T6031" s="152">
        <v>1.1672716233926199</v>
      </c>
      <c r="U6031" s="152">
        <v>1.18093725473651</v>
      </c>
      <c r="V6031" s="152">
        <v>1.18176337186614</v>
      </c>
      <c r="W6031" s="152">
        <v>1.19254535442914</v>
      </c>
      <c r="X6031" s="152">
        <v>1.1960889572523099</v>
      </c>
      <c r="Y6031" s="152">
        <v>1.22267267927972</v>
      </c>
      <c r="Z6031" s="152">
        <v>1.24916882164231</v>
      </c>
      <c r="AA6031" s="152">
        <v>1.2730435858101801</v>
      </c>
      <c r="AB6031" s="152">
        <v>1.2958255907493701</v>
      </c>
      <c r="AC6031" s="152">
        <v>1.3281331210457801</v>
      </c>
      <c r="AD6031" s="152">
        <v>1.3577728540586</v>
      </c>
      <c r="AE6031" s="152">
        <v>1.38245272362542</v>
      </c>
      <c r="AF6031" s="152">
        <v>1.40590856463777</v>
      </c>
      <c r="AG6031" s="152">
        <v>1.5230084386612299</v>
      </c>
      <c r="AH6031" s="152">
        <v>1.6132617991931499</v>
      </c>
      <c r="AI6031" s="152">
        <v>1.73790421509654</v>
      </c>
      <c r="AJ6031" s="152">
        <v>1.8506911904072301</v>
      </c>
      <c r="AK6031" s="152">
        <v>1.9453060158525199</v>
      </c>
    </row>
    <row r="6032" spans="1:37" hidden="1" x14ac:dyDescent="0.3">
      <c r="A6032" s="151" t="str">
        <f t="shared" si="143"/>
        <v>SDGbaseWaS_2BF_v6_3PVAXawatr</v>
      </c>
      <c r="B6032" s="151" t="s">
        <v>220</v>
      </c>
      <c r="C6032" s="151" t="s">
        <v>305</v>
      </c>
      <c r="D6032" s="151" t="s">
        <v>212</v>
      </c>
      <c r="E6032" s="152" t="s">
        <v>66</v>
      </c>
      <c r="F6032" s="152">
        <v>1</v>
      </c>
      <c r="G6032" s="152">
        <v>0.85341584387208602</v>
      </c>
      <c r="H6032" s="152">
        <v>0.88798830853376698</v>
      </c>
      <c r="I6032" s="152">
        <v>0.87848526520926895</v>
      </c>
      <c r="J6032" s="152">
        <v>0.90682331809221695</v>
      </c>
      <c r="K6032" s="152">
        <v>0.92536186655683506</v>
      </c>
      <c r="L6032" s="152">
        <v>0.93590019606913799</v>
      </c>
      <c r="M6032" s="152">
        <v>0.93988890660448399</v>
      </c>
      <c r="N6032" s="152">
        <v>0.93937957560028795</v>
      </c>
      <c r="O6032" s="152">
        <v>0.94020309369209698</v>
      </c>
      <c r="P6032" s="152">
        <v>0.94377378176572302</v>
      </c>
      <c r="Q6032" s="152">
        <v>0.94872527904794401</v>
      </c>
      <c r="R6032" s="152">
        <v>0.97502691765994898</v>
      </c>
      <c r="S6032" s="152">
        <v>0.97756800464452698</v>
      </c>
      <c r="T6032" s="152">
        <v>0.97824837449188595</v>
      </c>
      <c r="U6032" s="152">
        <v>0.97525728362140396</v>
      </c>
      <c r="V6032" s="152">
        <v>0.97815179926888596</v>
      </c>
      <c r="W6032" s="152">
        <v>0.980174317937335</v>
      </c>
      <c r="X6032" s="152">
        <v>0.98057046346265897</v>
      </c>
      <c r="Y6032" s="152">
        <v>0.97865235702686604</v>
      </c>
      <c r="Z6032" s="152">
        <v>0.978187784899062</v>
      </c>
      <c r="AA6032" s="152">
        <v>0.97761783797178503</v>
      </c>
      <c r="AB6032" s="152">
        <v>0.98527560769072897</v>
      </c>
      <c r="AC6032" s="152">
        <v>0.99127742723719403</v>
      </c>
      <c r="AD6032" s="152">
        <v>0.99755903156344805</v>
      </c>
      <c r="AE6032" s="152">
        <v>1.0024807486542699</v>
      </c>
      <c r="AF6032" s="152">
        <v>1.0079369950738299</v>
      </c>
      <c r="AG6032" s="152">
        <v>1.0104659007892201</v>
      </c>
      <c r="AH6032" s="152">
        <v>1.0289724547275301</v>
      </c>
      <c r="AI6032" s="152">
        <v>1.04368584678542</v>
      </c>
      <c r="AJ6032" s="152">
        <v>1.0522356625240801</v>
      </c>
      <c r="AK6032" s="152">
        <v>1.05840598477814</v>
      </c>
    </row>
    <row r="6033" spans="1:37" hidden="1" x14ac:dyDescent="0.3">
      <c r="A6033" s="151" t="str">
        <f t="shared" si="143"/>
        <v>SDGbaseWaS_2BF_v6_3PVAXacons</v>
      </c>
      <c r="B6033" s="151" t="s">
        <v>220</v>
      </c>
      <c r="C6033" s="151" t="s">
        <v>305</v>
      </c>
      <c r="D6033" s="151" t="s">
        <v>212</v>
      </c>
      <c r="E6033" s="152" t="s">
        <v>67</v>
      </c>
      <c r="F6033" s="152">
        <v>1</v>
      </c>
      <c r="G6033" s="152">
        <v>1.1570551916238301</v>
      </c>
      <c r="H6033" s="152">
        <v>1.1196232513733799</v>
      </c>
      <c r="I6033" s="152">
        <v>1.1833435580694001</v>
      </c>
      <c r="J6033" s="152">
        <v>1.13001736373857</v>
      </c>
      <c r="K6033" s="152">
        <v>1.10636648275046</v>
      </c>
      <c r="L6033" s="152">
        <v>1.0957318556789499</v>
      </c>
      <c r="M6033" s="152">
        <v>1.09345702638707</v>
      </c>
      <c r="N6033" s="152">
        <v>1.0919099083328601</v>
      </c>
      <c r="O6033" s="152">
        <v>1.08761750964165</v>
      </c>
      <c r="P6033" s="152">
        <v>1.0895966708754401</v>
      </c>
      <c r="Q6033" s="152">
        <v>1.09220937811406</v>
      </c>
      <c r="R6033" s="152">
        <v>1.02264571898979</v>
      </c>
      <c r="S6033" s="152">
        <v>1.05621232759905</v>
      </c>
      <c r="T6033" s="152">
        <v>1.0792526118341299</v>
      </c>
      <c r="U6033" s="152">
        <v>1.09668079060191</v>
      </c>
      <c r="V6033" s="152">
        <v>1.11314591034543</v>
      </c>
      <c r="W6033" s="152">
        <v>1.12138396667782</v>
      </c>
      <c r="X6033" s="152">
        <v>1.1214587957166999</v>
      </c>
      <c r="Y6033" s="152">
        <v>1.1227411853510101</v>
      </c>
      <c r="Z6033" s="152">
        <v>1.1248796716251499</v>
      </c>
      <c r="AA6033" s="152">
        <v>1.12427326591624</v>
      </c>
      <c r="AB6033" s="152">
        <v>1.11460432554197</v>
      </c>
      <c r="AC6033" s="152">
        <v>1.11204061169799</v>
      </c>
      <c r="AD6033" s="152">
        <v>1.1174866672727299</v>
      </c>
      <c r="AE6033" s="152">
        <v>1.12394629466475</v>
      </c>
      <c r="AF6033" s="152">
        <v>1.1296920198443201</v>
      </c>
      <c r="AG6033" s="152">
        <v>1.1303383681047401</v>
      </c>
      <c r="AH6033" s="152">
        <v>1.1172682829726499</v>
      </c>
      <c r="AI6033" s="152">
        <v>1.10531595121242</v>
      </c>
      <c r="AJ6033" s="152">
        <v>1.10053554964497</v>
      </c>
      <c r="AK6033" s="152">
        <v>1.0960725707098999</v>
      </c>
    </row>
    <row r="6034" spans="1:37" hidden="1" x14ac:dyDescent="0.3">
      <c r="A6034" s="151" t="str">
        <f t="shared" si="143"/>
        <v>SDGbaseWaS_2BF_v6_3PVAXatrad</v>
      </c>
      <c r="B6034" s="151" t="s">
        <v>220</v>
      </c>
      <c r="C6034" s="151" t="s">
        <v>305</v>
      </c>
      <c r="D6034" s="151" t="s">
        <v>212</v>
      </c>
      <c r="E6034" s="152" t="s">
        <v>68</v>
      </c>
      <c r="F6034" s="152">
        <v>1.0000000000001401</v>
      </c>
      <c r="G6034" s="152">
        <v>1.00994118320222</v>
      </c>
      <c r="H6034" s="152">
        <v>1.0174164255489699</v>
      </c>
      <c r="I6034" s="152">
        <v>1.0297895879054899</v>
      </c>
      <c r="J6034" s="152">
        <v>1.01879615428381</v>
      </c>
      <c r="K6034" s="152">
        <v>1.0152204453578499</v>
      </c>
      <c r="L6034" s="152">
        <v>1.0145690545183901</v>
      </c>
      <c r="M6034" s="152">
        <v>1.0174698753966001</v>
      </c>
      <c r="N6034" s="152">
        <v>1.01846701202822</v>
      </c>
      <c r="O6034" s="152">
        <v>0.97103646407380795</v>
      </c>
      <c r="P6034" s="152">
        <v>0.97848480700332197</v>
      </c>
      <c r="Q6034" s="152">
        <v>0.99472517998940302</v>
      </c>
      <c r="R6034" s="152">
        <v>1.0025746666241599</v>
      </c>
      <c r="S6034" s="152">
        <v>1.01615925952221</v>
      </c>
      <c r="T6034" s="152">
        <v>1.02548792297835</v>
      </c>
      <c r="U6034" s="152">
        <v>1.0331779325674399</v>
      </c>
      <c r="V6034" s="152">
        <v>1.0430628480854001</v>
      </c>
      <c r="W6034" s="152">
        <v>1.04916746467393</v>
      </c>
      <c r="X6034" s="152">
        <v>1.0510717911660601</v>
      </c>
      <c r="Y6034" s="152">
        <v>1.049556418756</v>
      </c>
      <c r="Z6034" s="152">
        <v>1.0469890323651201</v>
      </c>
      <c r="AA6034" s="152">
        <v>1.04512684423127</v>
      </c>
      <c r="AB6034" s="152">
        <v>1.0263202675490699</v>
      </c>
      <c r="AC6034" s="152">
        <v>1.0198541165921</v>
      </c>
      <c r="AD6034" s="152">
        <v>1.0232047830295401</v>
      </c>
      <c r="AE6034" s="152">
        <v>1.0288997929354</v>
      </c>
      <c r="AF6034" s="152">
        <v>1.0352393306957199</v>
      </c>
      <c r="AG6034" s="152">
        <v>1.03594723279269</v>
      </c>
      <c r="AH6034" s="152">
        <v>1.0155598165300499</v>
      </c>
      <c r="AI6034" s="152">
        <v>0.99896894377500101</v>
      </c>
      <c r="AJ6034" s="152">
        <v>0.99100203861672798</v>
      </c>
      <c r="AK6034" s="152">
        <v>0.98538937477666499</v>
      </c>
    </row>
    <row r="6035" spans="1:37" hidden="1" x14ac:dyDescent="0.3">
      <c r="A6035" s="151" t="str">
        <f t="shared" si="143"/>
        <v>SDGbaseWaS_2BF_v6_3PVAXahotl</v>
      </c>
      <c r="B6035" s="151" t="s">
        <v>220</v>
      </c>
      <c r="C6035" s="151" t="s">
        <v>305</v>
      </c>
      <c r="D6035" s="151" t="s">
        <v>212</v>
      </c>
      <c r="E6035" s="152" t="s">
        <v>69</v>
      </c>
      <c r="F6035" s="152">
        <v>1</v>
      </c>
      <c r="G6035" s="152">
        <v>1.0203057677608101</v>
      </c>
      <c r="H6035" s="152">
        <v>1.0354658954157201</v>
      </c>
      <c r="I6035" s="152">
        <v>0.99597402912990196</v>
      </c>
      <c r="J6035" s="152">
        <v>1.0077584852685599</v>
      </c>
      <c r="K6035" s="152">
        <v>1.01728063114331</v>
      </c>
      <c r="L6035" s="152">
        <v>1.0235671593553599</v>
      </c>
      <c r="M6035" s="152">
        <v>1.02898331838094</v>
      </c>
      <c r="N6035" s="152">
        <v>1.03206044882335</v>
      </c>
      <c r="O6035" s="152">
        <v>1.0456624276844499</v>
      </c>
      <c r="P6035" s="152">
        <v>1.0479483238621099</v>
      </c>
      <c r="Q6035" s="152">
        <v>1.0479446924674101</v>
      </c>
      <c r="R6035" s="152">
        <v>1.06818845166855</v>
      </c>
      <c r="S6035" s="152">
        <v>1.06769129680983</v>
      </c>
      <c r="T6035" s="152">
        <v>1.06726294354869</v>
      </c>
      <c r="U6035" s="152">
        <v>1.06677988045795</v>
      </c>
      <c r="V6035" s="152">
        <v>1.0685814179759301</v>
      </c>
      <c r="W6035" s="152">
        <v>1.07134040472021</v>
      </c>
      <c r="X6035" s="152">
        <v>1.07448723133558</v>
      </c>
      <c r="Y6035" s="152">
        <v>1.07347570226651</v>
      </c>
      <c r="Z6035" s="152">
        <v>1.0723229770804501</v>
      </c>
      <c r="AA6035" s="152">
        <v>1.07161685862935</v>
      </c>
      <c r="AB6035" s="152">
        <v>1.07400720776836</v>
      </c>
      <c r="AC6035" s="152">
        <v>1.0722212952897801</v>
      </c>
      <c r="AD6035" s="152">
        <v>1.0710846198467201</v>
      </c>
      <c r="AE6035" s="152">
        <v>1.0715056142948001</v>
      </c>
      <c r="AF6035" s="152">
        <v>1.0733248184703901</v>
      </c>
      <c r="AG6035" s="152">
        <v>1.07312131148646</v>
      </c>
      <c r="AH6035" s="152">
        <v>1.07334154893696</v>
      </c>
      <c r="AI6035" s="152">
        <v>1.0673052220308601</v>
      </c>
      <c r="AJ6035" s="152">
        <v>1.06076812946471</v>
      </c>
      <c r="AK6035" s="152">
        <v>1.0544610243916701</v>
      </c>
    </row>
    <row r="6036" spans="1:37" hidden="1" x14ac:dyDescent="0.3">
      <c r="A6036" s="151" t="str">
        <f t="shared" si="143"/>
        <v>SDGbaseWaS_2BF_v6_3PVAXaltrp-p</v>
      </c>
      <c r="B6036" s="151" t="s">
        <v>220</v>
      </c>
      <c r="C6036" s="151" t="s">
        <v>305</v>
      </c>
      <c r="D6036" s="151" t="s">
        <v>212</v>
      </c>
      <c r="E6036" s="152" t="s">
        <v>70</v>
      </c>
      <c r="F6036" s="152">
        <v>0.99999999999987499</v>
      </c>
      <c r="G6036" s="152">
        <v>0.98305514283809203</v>
      </c>
      <c r="H6036" s="152">
        <v>0.95941114210529599</v>
      </c>
      <c r="I6036" s="152">
        <v>0.95366115278133501</v>
      </c>
      <c r="J6036" s="152">
        <v>0.95459343520890505</v>
      </c>
      <c r="K6036" s="152">
        <v>0.95838951068422096</v>
      </c>
      <c r="L6036" s="152">
        <v>0.96014616621883297</v>
      </c>
      <c r="M6036" s="152">
        <v>0.96598222710234904</v>
      </c>
      <c r="N6036" s="152">
        <v>0.97488174915592796</v>
      </c>
      <c r="O6036" s="152">
        <v>0.98997538927568196</v>
      </c>
      <c r="P6036" s="152">
        <v>1.0002512892080999</v>
      </c>
      <c r="Q6036" s="152">
        <v>1.0051877820420201</v>
      </c>
      <c r="R6036" s="152">
        <v>1.02185173193505</v>
      </c>
      <c r="S6036" s="152">
        <v>1.0259977169341801</v>
      </c>
      <c r="T6036" s="152">
        <v>1.0281265158084401</v>
      </c>
      <c r="U6036" s="152">
        <v>1.0296573301288301</v>
      </c>
      <c r="V6036" s="152">
        <v>1.0303234386390401</v>
      </c>
      <c r="W6036" s="152">
        <v>1.0320147595484701</v>
      </c>
      <c r="X6036" s="152">
        <v>1.03155428206845</v>
      </c>
      <c r="Y6036" s="152">
        <v>1.0280229926147399</v>
      </c>
      <c r="Z6036" s="152">
        <v>1.02294980604326</v>
      </c>
      <c r="AA6036" s="152">
        <v>1.01913997404386</v>
      </c>
      <c r="AB6036" s="152">
        <v>1.01877553555714</v>
      </c>
      <c r="AC6036" s="152">
        <v>1.0153494188062</v>
      </c>
      <c r="AD6036" s="152">
        <v>1.0115431893215501</v>
      </c>
      <c r="AE6036" s="152">
        <v>1.0104341825915599</v>
      </c>
      <c r="AF6036" s="152">
        <v>1.00969259866842</v>
      </c>
      <c r="AG6036" s="152">
        <v>1.0057851690725199</v>
      </c>
      <c r="AH6036" s="152">
        <v>1.00859718866203</v>
      </c>
      <c r="AI6036" s="152">
        <v>1.01126785670471</v>
      </c>
      <c r="AJ6036" s="152">
        <v>1.0189997747308399</v>
      </c>
      <c r="AK6036" s="152">
        <v>1.0211676268807801</v>
      </c>
    </row>
    <row r="6037" spans="1:37" hidden="1" x14ac:dyDescent="0.3">
      <c r="A6037" s="151" t="str">
        <f t="shared" si="143"/>
        <v>SDGbaseWaS_2BF_v6_3PVAXaltrp-f</v>
      </c>
      <c r="B6037" s="151" t="s">
        <v>220</v>
      </c>
      <c r="C6037" s="151" t="s">
        <v>305</v>
      </c>
      <c r="D6037" s="151" t="s">
        <v>212</v>
      </c>
      <c r="E6037" s="152" t="s">
        <v>71</v>
      </c>
      <c r="F6037" s="152">
        <v>1.00000000000025</v>
      </c>
      <c r="G6037" s="152">
        <v>0.93605883924037403</v>
      </c>
      <c r="H6037" s="152">
        <v>0.94104133445882399</v>
      </c>
      <c r="I6037" s="152">
        <v>0.98437770033491701</v>
      </c>
      <c r="J6037" s="152">
        <v>0.97741439942173403</v>
      </c>
      <c r="K6037" s="152">
        <v>0.97073235064403396</v>
      </c>
      <c r="L6037" s="152">
        <v>0.96299204120446003</v>
      </c>
      <c r="M6037" s="152">
        <v>0.96252299136395303</v>
      </c>
      <c r="N6037" s="152">
        <v>0.97851262240566494</v>
      </c>
      <c r="O6037" s="152">
        <v>0.97644575121479904</v>
      </c>
      <c r="P6037" s="152">
        <v>0.99567381187297399</v>
      </c>
      <c r="Q6037" s="152">
        <v>1.0163614319230001</v>
      </c>
      <c r="R6037" s="152">
        <v>0.99812252881367403</v>
      </c>
      <c r="S6037" s="152">
        <v>0.99396260597951003</v>
      </c>
      <c r="T6037" s="152">
        <v>0.99993347684729394</v>
      </c>
      <c r="U6037" s="152">
        <v>1.0155829519509201</v>
      </c>
      <c r="V6037" s="152">
        <v>1.02012397777748</v>
      </c>
      <c r="W6037" s="152">
        <v>1.01463799871953</v>
      </c>
      <c r="X6037" s="152">
        <v>1.0149758212095099</v>
      </c>
      <c r="Y6037" s="152">
        <v>1.0322524892482201</v>
      </c>
      <c r="Z6037" s="152">
        <v>1.0454662773010199</v>
      </c>
      <c r="AA6037" s="152">
        <v>1.0474256799089601</v>
      </c>
      <c r="AB6037" s="152">
        <v>1.041557003081</v>
      </c>
      <c r="AC6037" s="152">
        <v>1.04280619820201</v>
      </c>
      <c r="AD6037" s="152">
        <v>1.0391210271173399</v>
      </c>
      <c r="AE6037" s="152">
        <v>1.0366102157477</v>
      </c>
      <c r="AF6037" s="152">
        <v>1.02380052294421</v>
      </c>
      <c r="AG6037" s="152">
        <v>1.0128641730493</v>
      </c>
      <c r="AH6037" s="152">
        <v>1.0227959783648799</v>
      </c>
      <c r="AI6037" s="152">
        <v>1.0322645502906</v>
      </c>
      <c r="AJ6037" s="152">
        <v>1.0436620844736799</v>
      </c>
      <c r="AK6037" s="152">
        <v>1.0524677113024601</v>
      </c>
    </row>
    <row r="6038" spans="1:37" hidden="1" x14ac:dyDescent="0.3">
      <c r="A6038" s="151" t="str">
        <f t="shared" si="143"/>
        <v>SDGbaseWaS_2BF_v6_3PVAXaotrp-p</v>
      </c>
      <c r="B6038" s="151" t="s">
        <v>220</v>
      </c>
      <c r="C6038" s="151" t="s">
        <v>305</v>
      </c>
      <c r="D6038" s="151" t="s">
        <v>212</v>
      </c>
      <c r="E6038" s="152" t="s">
        <v>72</v>
      </c>
      <c r="F6038" s="152">
        <v>0.99999999999994704</v>
      </c>
      <c r="G6038" s="152">
        <v>1.0774888506042599</v>
      </c>
      <c r="H6038" s="152">
        <v>1.07618054924398</v>
      </c>
      <c r="I6038" s="152">
        <v>1.07831100147828</v>
      </c>
      <c r="J6038" s="152">
        <v>1.0733219846186199</v>
      </c>
      <c r="K6038" s="152">
        <v>1.06038933970517</v>
      </c>
      <c r="L6038" s="152">
        <v>1.04395077642172</v>
      </c>
      <c r="M6038" s="152">
        <v>1.0284269271792701</v>
      </c>
      <c r="N6038" s="152">
        <v>1.01473521933573</v>
      </c>
      <c r="O6038" s="152">
        <v>0.96427821000969005</v>
      </c>
      <c r="P6038" s="152">
        <v>0.96697490099330796</v>
      </c>
      <c r="Q6038" s="152">
        <v>0.97481174004343996</v>
      </c>
      <c r="R6038" s="152">
        <v>1.0001064542032601</v>
      </c>
      <c r="S6038" s="152">
        <v>1.00172930525642</v>
      </c>
      <c r="T6038" s="152">
        <v>1.0012500941289499</v>
      </c>
      <c r="U6038" s="152">
        <v>0.99914794043900601</v>
      </c>
      <c r="V6038" s="152">
        <v>1.00054571854552</v>
      </c>
      <c r="W6038" s="152">
        <v>1.0002962653929199</v>
      </c>
      <c r="X6038" s="152">
        <v>0.99301604747828398</v>
      </c>
      <c r="Y6038" s="152">
        <v>0.98753881874344696</v>
      </c>
      <c r="Z6038" s="152">
        <v>0.98283642381884695</v>
      </c>
      <c r="AA6038" s="152">
        <v>0.97690133984621297</v>
      </c>
      <c r="AB6038" s="152">
        <v>0.96245975898770797</v>
      </c>
      <c r="AC6038" s="152">
        <v>0.95993386111579604</v>
      </c>
      <c r="AD6038" s="152">
        <v>0.96483681052850201</v>
      </c>
      <c r="AE6038" s="152">
        <v>0.97387107812209595</v>
      </c>
      <c r="AF6038" s="152">
        <v>0.98170163038284697</v>
      </c>
      <c r="AG6038" s="152">
        <v>0.98495850559976805</v>
      </c>
      <c r="AH6038" s="152">
        <v>0.98263041120726202</v>
      </c>
      <c r="AI6038" s="152">
        <v>0.99256704317845101</v>
      </c>
      <c r="AJ6038" s="152">
        <v>1.0085582657153001</v>
      </c>
      <c r="AK6038" s="152">
        <v>1.0229495797424299</v>
      </c>
    </row>
    <row r="6039" spans="1:37" hidden="1" x14ac:dyDescent="0.3">
      <c r="A6039" s="151" t="str">
        <f t="shared" si="143"/>
        <v>SDGbaseWaS_2BF_v6_3PVAXaotrp-f</v>
      </c>
      <c r="B6039" s="151" t="s">
        <v>220</v>
      </c>
      <c r="C6039" s="151" t="s">
        <v>305</v>
      </c>
      <c r="D6039" s="151" t="s">
        <v>212</v>
      </c>
      <c r="E6039" s="152" t="s">
        <v>73</v>
      </c>
      <c r="F6039" s="152">
        <v>1.0000000000000799</v>
      </c>
      <c r="G6039" s="152">
        <v>1.00947830041478</v>
      </c>
      <c r="H6039" s="152">
        <v>1.0163021933455401</v>
      </c>
      <c r="I6039" s="152">
        <v>1.04430136703347</v>
      </c>
      <c r="J6039" s="152">
        <v>1.0239744517082101</v>
      </c>
      <c r="K6039" s="152">
        <v>1.00948315868738</v>
      </c>
      <c r="L6039" s="152">
        <v>0.99773377644431205</v>
      </c>
      <c r="M6039" s="152">
        <v>0.99331704978480195</v>
      </c>
      <c r="N6039" s="152">
        <v>0.99881833163665401</v>
      </c>
      <c r="O6039" s="152">
        <v>0.97865698750823604</v>
      </c>
      <c r="P6039" s="152">
        <v>0.98972121439391303</v>
      </c>
      <c r="Q6039" s="152">
        <v>1.00440658786651</v>
      </c>
      <c r="R6039" s="152">
        <v>1.0001842709554201</v>
      </c>
      <c r="S6039" s="152">
        <v>0.99795382040568004</v>
      </c>
      <c r="T6039" s="152">
        <v>1.00162775111944</v>
      </c>
      <c r="U6039" s="152">
        <v>1.0106630965768999</v>
      </c>
      <c r="V6039" s="152">
        <v>1.01601548352352</v>
      </c>
      <c r="W6039" s="152">
        <v>1.01378683602778</v>
      </c>
      <c r="X6039" s="152">
        <v>1.0088431585252799</v>
      </c>
      <c r="Y6039" s="152">
        <v>1.01704862762155</v>
      </c>
      <c r="Z6039" s="152">
        <v>1.02412101046368</v>
      </c>
      <c r="AA6039" s="152">
        <v>1.0244204173107601</v>
      </c>
      <c r="AB6039" s="152">
        <v>1.0150743722124</v>
      </c>
      <c r="AC6039" s="152">
        <v>1.0152535550879001</v>
      </c>
      <c r="AD6039" s="152">
        <v>1.0169890632166001</v>
      </c>
      <c r="AE6039" s="152">
        <v>1.0200331952061199</v>
      </c>
      <c r="AF6039" s="152">
        <v>1.01502486051311</v>
      </c>
      <c r="AG6039" s="152">
        <v>1.0088832346402701</v>
      </c>
      <c r="AH6039" s="152">
        <v>1.00838156356992</v>
      </c>
      <c r="AI6039" s="152">
        <v>1.0124494935318</v>
      </c>
      <c r="AJ6039" s="152">
        <v>1.0208785906514299</v>
      </c>
      <c r="AK6039" s="152">
        <v>1.02860282130195</v>
      </c>
    </row>
    <row r="6040" spans="1:37" hidden="1" x14ac:dyDescent="0.3">
      <c r="A6040" s="151" t="str">
        <f t="shared" si="143"/>
        <v>SDGbaseWaS_2BF_v6_3PVAXaprtr</v>
      </c>
      <c r="B6040" s="151" t="s">
        <v>220</v>
      </c>
      <c r="C6040" s="151" t="s">
        <v>305</v>
      </c>
      <c r="D6040" s="151" t="s">
        <v>212</v>
      </c>
      <c r="E6040" s="152" t="s">
        <v>74</v>
      </c>
      <c r="F6040" s="152">
        <v>1.00000000000004</v>
      </c>
      <c r="G6040" s="152">
        <v>1.021934951779</v>
      </c>
      <c r="H6040" s="152">
        <v>1.01637702788433</v>
      </c>
      <c r="I6040" s="152">
        <v>0.986408700772058</v>
      </c>
      <c r="J6040" s="152">
        <v>0.96964463642224397</v>
      </c>
      <c r="K6040" s="152">
        <v>0.965630511375967</v>
      </c>
      <c r="L6040" s="152">
        <v>0.96560576063708403</v>
      </c>
      <c r="M6040" s="152">
        <v>0.96746915282913304</v>
      </c>
      <c r="N6040" s="152">
        <v>0.97086214183033304</v>
      </c>
      <c r="O6040" s="152">
        <v>0.96167370037533095</v>
      </c>
      <c r="P6040" s="152">
        <v>0.96973410653595804</v>
      </c>
      <c r="Q6040" s="152">
        <v>0.97880210112914801</v>
      </c>
      <c r="R6040" s="152">
        <v>0.998153853415919</v>
      </c>
      <c r="S6040" s="152">
        <v>1.02625757554624</v>
      </c>
      <c r="T6040" s="152">
        <v>1.0106645834914301</v>
      </c>
      <c r="U6040" s="152">
        <v>1.0186043947227901</v>
      </c>
      <c r="V6040" s="152">
        <v>1.0259571395146401</v>
      </c>
      <c r="W6040" s="152">
        <v>1.0291964827590101</v>
      </c>
      <c r="X6040" s="152">
        <v>1.0315812917101299</v>
      </c>
      <c r="Y6040" s="152">
        <v>1.0312598266459501</v>
      </c>
      <c r="Z6040" s="152">
        <v>1.0251060517994</v>
      </c>
      <c r="AA6040" s="152">
        <v>1.0240076269645699</v>
      </c>
      <c r="AB6040" s="152">
        <v>1.01764204656303</v>
      </c>
      <c r="AC6040" s="152">
        <v>1.0193812350137299</v>
      </c>
      <c r="AD6040" s="152">
        <v>1.02012290693157</v>
      </c>
      <c r="AE6040" s="152">
        <v>1.0233423193637601</v>
      </c>
      <c r="AF6040" s="152">
        <v>1.02684149622926</v>
      </c>
      <c r="AG6040" s="152">
        <v>1.02145617625623</v>
      </c>
      <c r="AH6040" s="152">
        <v>0.99588096838153695</v>
      </c>
      <c r="AI6040" s="152">
        <v>0.97250954006226797</v>
      </c>
      <c r="AJ6040" s="152">
        <v>0.95572525852260504</v>
      </c>
      <c r="AK6040" s="152">
        <v>0.94181447044505295</v>
      </c>
    </row>
    <row r="6041" spans="1:37" hidden="1" x14ac:dyDescent="0.3">
      <c r="A6041" s="151" t="str">
        <f t="shared" si="143"/>
        <v>SDGbaseWaS_2BF_v6_3PVAXatrps</v>
      </c>
      <c r="B6041" s="151" t="s">
        <v>220</v>
      </c>
      <c r="C6041" s="151" t="s">
        <v>305</v>
      </c>
      <c r="D6041" s="151" t="s">
        <v>212</v>
      </c>
      <c r="E6041" s="152" t="s">
        <v>75</v>
      </c>
      <c r="F6041" s="152">
        <v>1.00000000000004</v>
      </c>
      <c r="G6041" s="152">
        <v>0.99815684527526105</v>
      </c>
      <c r="H6041" s="152">
        <v>0.99578040582369098</v>
      </c>
      <c r="I6041" s="152">
        <v>0.98778885850979403</v>
      </c>
      <c r="J6041" s="152">
        <v>0.98766209476869105</v>
      </c>
      <c r="K6041" s="152">
        <v>0.99201323883108405</v>
      </c>
      <c r="L6041" s="152">
        <v>0.99497558459549795</v>
      </c>
      <c r="M6041" s="152">
        <v>0.99383028861840905</v>
      </c>
      <c r="N6041" s="152">
        <v>0.99268089481606703</v>
      </c>
      <c r="O6041" s="152">
        <v>0.98901517810663298</v>
      </c>
      <c r="P6041" s="152">
        <v>0.98875376433669304</v>
      </c>
      <c r="Q6041" s="152">
        <v>0.98764148808250796</v>
      </c>
      <c r="R6041" s="152">
        <v>0.994850203935017</v>
      </c>
      <c r="S6041" s="152">
        <v>1.00501146417293</v>
      </c>
      <c r="T6041" s="152">
        <v>1.0111584630747801</v>
      </c>
      <c r="U6041" s="152">
        <v>1.0170200878373701</v>
      </c>
      <c r="V6041" s="152">
        <v>1.02315652573298</v>
      </c>
      <c r="W6041" s="152">
        <v>1.0293390652827601</v>
      </c>
      <c r="X6041" s="152">
        <v>1.0308054015028001</v>
      </c>
      <c r="Y6041" s="152">
        <v>1.03177712726193</v>
      </c>
      <c r="Z6041" s="152">
        <v>1.0322862555363801</v>
      </c>
      <c r="AA6041" s="152">
        <v>1.0323660189170001</v>
      </c>
      <c r="AB6041" s="152">
        <v>1.04892859636744</v>
      </c>
      <c r="AC6041" s="152">
        <v>1.06050361392572</v>
      </c>
      <c r="AD6041" s="152">
        <v>1.07085024995211</v>
      </c>
      <c r="AE6041" s="152">
        <v>1.0785175480182101</v>
      </c>
      <c r="AF6041" s="152">
        <v>1.0840465667800601</v>
      </c>
      <c r="AG6041" s="152">
        <v>1.0807083979297201</v>
      </c>
      <c r="AH6041" s="152">
        <v>1.08233416344545</v>
      </c>
      <c r="AI6041" s="152">
        <v>1.0833561716168301</v>
      </c>
      <c r="AJ6041" s="152">
        <v>1.0845202717297799</v>
      </c>
      <c r="AK6041" s="152">
        <v>1.0853376416143501</v>
      </c>
    </row>
    <row r="6042" spans="1:37" hidden="1" x14ac:dyDescent="0.3">
      <c r="A6042" s="151" t="str">
        <f t="shared" ref="A6042:A6046" si="144">_xlfn.CONCAT(C6042,D6042,E6042)</f>
        <v>SDGbaseWaS_2BF_v6_3PVAXacomm</v>
      </c>
      <c r="B6042" s="151" t="s">
        <v>220</v>
      </c>
      <c r="C6042" s="151" t="s">
        <v>305</v>
      </c>
      <c r="D6042" s="151" t="s">
        <v>212</v>
      </c>
      <c r="E6042" s="152" t="s">
        <v>76</v>
      </c>
      <c r="F6042" s="152">
        <v>1.00000000000003</v>
      </c>
      <c r="G6042" s="152">
        <v>0.880663512485233</v>
      </c>
      <c r="H6042" s="152">
        <v>0.91604355626188705</v>
      </c>
      <c r="I6042" s="152">
        <v>0.92817467278521104</v>
      </c>
      <c r="J6042" s="152">
        <v>0.94251170879326895</v>
      </c>
      <c r="K6042" s="152">
        <v>0.95149823497798403</v>
      </c>
      <c r="L6042" s="152">
        <v>0.95623551966899301</v>
      </c>
      <c r="M6042" s="152">
        <v>0.96161200281936099</v>
      </c>
      <c r="N6042" s="152">
        <v>0.96371410797469503</v>
      </c>
      <c r="O6042" s="152">
        <v>0.96306924623909895</v>
      </c>
      <c r="P6042" s="152">
        <v>0.96608890004308501</v>
      </c>
      <c r="Q6042" s="152">
        <v>0.97012948881234495</v>
      </c>
      <c r="R6042" s="152">
        <v>0.98007804055400105</v>
      </c>
      <c r="S6042" s="152">
        <v>0.98388495291568201</v>
      </c>
      <c r="T6042" s="152">
        <v>0.98690602180755505</v>
      </c>
      <c r="U6042" s="152">
        <v>0.98880997483267496</v>
      </c>
      <c r="V6042" s="152">
        <v>0.99511439652258005</v>
      </c>
      <c r="W6042" s="152">
        <v>0.99978063901681702</v>
      </c>
      <c r="X6042" s="152">
        <v>1.0028804587776501</v>
      </c>
      <c r="Y6042" s="152">
        <v>1.0039087991396201</v>
      </c>
      <c r="Z6042" s="152">
        <v>1.0043529944021501</v>
      </c>
      <c r="AA6042" s="152">
        <v>1.00375006412789</v>
      </c>
      <c r="AB6042" s="152">
        <v>0.99517666436244701</v>
      </c>
      <c r="AC6042" s="152">
        <v>0.99278989061600098</v>
      </c>
      <c r="AD6042" s="152">
        <v>0.99607263363006704</v>
      </c>
      <c r="AE6042" s="152">
        <v>1.0003011217176401</v>
      </c>
      <c r="AF6042" s="152">
        <v>1.00501018171601</v>
      </c>
      <c r="AG6042" s="152">
        <v>1.0062400086096699</v>
      </c>
      <c r="AH6042" s="152">
        <v>1.0073382127950901</v>
      </c>
      <c r="AI6042" s="152">
        <v>1.00555429989751</v>
      </c>
      <c r="AJ6042" s="152">
        <v>1.0040685348082601</v>
      </c>
      <c r="AK6042" s="152">
        <v>1.00265687146469</v>
      </c>
    </row>
    <row r="6043" spans="1:37" hidden="1" x14ac:dyDescent="0.3">
      <c r="A6043" s="151" t="str">
        <f t="shared" si="144"/>
        <v>SDGbaseWaS_2BF_v6_3PVAXafsrv</v>
      </c>
      <c r="B6043" s="151" t="s">
        <v>220</v>
      </c>
      <c r="C6043" s="151" t="s">
        <v>305</v>
      </c>
      <c r="D6043" s="151" t="s">
        <v>212</v>
      </c>
      <c r="E6043" s="152" t="s">
        <v>77</v>
      </c>
      <c r="F6043" s="152">
        <v>1</v>
      </c>
      <c r="G6043" s="152">
        <v>0.960198491500034</v>
      </c>
      <c r="H6043" s="152">
        <v>0.97321018109262303</v>
      </c>
      <c r="I6043" s="152">
        <v>0.96152446529897795</v>
      </c>
      <c r="J6043" s="152">
        <v>0.96397777738531398</v>
      </c>
      <c r="K6043" s="152">
        <v>0.96872927065246295</v>
      </c>
      <c r="L6043" s="152">
        <v>0.97389524853353704</v>
      </c>
      <c r="M6043" s="152">
        <v>0.97871082221422101</v>
      </c>
      <c r="N6043" s="152">
        <v>0.98205581590826996</v>
      </c>
      <c r="O6043" s="152">
        <v>0.98033063332502901</v>
      </c>
      <c r="P6043" s="152">
        <v>0.98415745383017195</v>
      </c>
      <c r="Q6043" s="152">
        <v>0.98801970288600804</v>
      </c>
      <c r="R6043" s="152">
        <v>1.0027349386790301</v>
      </c>
      <c r="S6043" s="152">
        <v>1.0065893595033899</v>
      </c>
      <c r="T6043" s="152">
        <v>1.00940981554442</v>
      </c>
      <c r="U6043" s="152">
        <v>1.01280560087043</v>
      </c>
      <c r="V6043" s="152">
        <v>1.0173502749036301</v>
      </c>
      <c r="W6043" s="152">
        <v>1.02157517913207</v>
      </c>
      <c r="X6043" s="152">
        <v>1.02488600241132</v>
      </c>
      <c r="Y6043" s="152">
        <v>1.0249404758185301</v>
      </c>
      <c r="Z6043" s="152">
        <v>1.02476281251575</v>
      </c>
      <c r="AA6043" s="152">
        <v>1.02390109045759</v>
      </c>
      <c r="AB6043" s="152">
        <v>1.0221669592837701</v>
      </c>
      <c r="AC6043" s="152">
        <v>1.0206059317307901</v>
      </c>
      <c r="AD6043" s="152">
        <v>1.02111777981577</v>
      </c>
      <c r="AE6043" s="152">
        <v>1.02241746391236</v>
      </c>
      <c r="AF6043" s="152">
        <v>1.02478845522637</v>
      </c>
      <c r="AG6043" s="152">
        <v>1.0247107374398099</v>
      </c>
      <c r="AH6043" s="152">
        <v>1.0130334092923601</v>
      </c>
      <c r="AI6043" s="152">
        <v>1.0011313170924601</v>
      </c>
      <c r="AJ6043" s="152">
        <v>0.99198097477431801</v>
      </c>
      <c r="AK6043" s="152">
        <v>0.98402874690212605</v>
      </c>
    </row>
    <row r="6044" spans="1:37" hidden="1" x14ac:dyDescent="0.3">
      <c r="A6044" s="151" t="str">
        <f t="shared" si="144"/>
        <v>SDGbaseWaS_2BF_v6_3PVAXabsrv</v>
      </c>
      <c r="B6044" s="151" t="s">
        <v>220</v>
      </c>
      <c r="C6044" s="151" t="s">
        <v>305</v>
      </c>
      <c r="D6044" s="151" t="s">
        <v>212</v>
      </c>
      <c r="E6044" s="152" t="s">
        <v>78</v>
      </c>
      <c r="F6044" s="152">
        <v>1.00000000000004</v>
      </c>
      <c r="G6044" s="152">
        <v>0.88875291512841204</v>
      </c>
      <c r="H6044" s="152">
        <v>0.91331721034305702</v>
      </c>
      <c r="I6044" s="152">
        <v>0.91862270146927205</v>
      </c>
      <c r="J6044" s="152">
        <v>0.93061491067485402</v>
      </c>
      <c r="K6044" s="152">
        <v>0.94006653927240202</v>
      </c>
      <c r="L6044" s="152">
        <v>0.94628296412505597</v>
      </c>
      <c r="M6044" s="152">
        <v>0.95147357530840604</v>
      </c>
      <c r="N6044" s="152">
        <v>0.95442223219483202</v>
      </c>
      <c r="O6044" s="152">
        <v>0.95279244466582902</v>
      </c>
      <c r="P6044" s="152">
        <v>0.95678049182936997</v>
      </c>
      <c r="Q6044" s="152">
        <v>0.96151919724792301</v>
      </c>
      <c r="R6044" s="152">
        <v>0.97421233964661302</v>
      </c>
      <c r="S6044" s="152">
        <v>0.97792750650223903</v>
      </c>
      <c r="T6044" s="152">
        <v>0.98072075678288595</v>
      </c>
      <c r="U6044" s="152">
        <v>0.98291341437066704</v>
      </c>
      <c r="V6044" s="152">
        <v>0.98853730518056704</v>
      </c>
      <c r="W6044" s="152">
        <v>0.99286712427316304</v>
      </c>
      <c r="X6044" s="152">
        <v>0.995694282415584</v>
      </c>
      <c r="Y6044" s="152">
        <v>0.99640974677212801</v>
      </c>
      <c r="Z6044" s="152">
        <v>0.99703116796277702</v>
      </c>
      <c r="AA6044" s="152">
        <v>0.99643096516704599</v>
      </c>
      <c r="AB6044" s="152">
        <v>0.99249073229485096</v>
      </c>
      <c r="AC6044" s="152">
        <v>0.99026824448176198</v>
      </c>
      <c r="AD6044" s="152">
        <v>0.99145848428091699</v>
      </c>
      <c r="AE6044" s="152">
        <v>0.99398118780307898</v>
      </c>
      <c r="AF6044" s="152">
        <v>0.99760491574830401</v>
      </c>
      <c r="AG6044" s="152">
        <v>0.99856508823395695</v>
      </c>
      <c r="AH6044" s="152">
        <v>0.99842135570863499</v>
      </c>
      <c r="AI6044" s="152">
        <v>0.99616170836330797</v>
      </c>
      <c r="AJ6044" s="152">
        <v>0.99388898274521598</v>
      </c>
      <c r="AK6044" s="152">
        <v>0.99179707419945595</v>
      </c>
    </row>
    <row r="6045" spans="1:37" hidden="1" x14ac:dyDescent="0.3">
      <c r="A6045" s="151" t="str">
        <f t="shared" si="144"/>
        <v>SDGbaseWaS_2BF_v6_3PVAXagsrv</v>
      </c>
      <c r="B6045" s="151" t="s">
        <v>220</v>
      </c>
      <c r="C6045" s="151" t="s">
        <v>305</v>
      </c>
      <c r="D6045" s="151" t="s">
        <v>212</v>
      </c>
      <c r="E6045" s="152" t="s">
        <v>79</v>
      </c>
      <c r="F6045" s="152">
        <v>1.00000000000004</v>
      </c>
      <c r="G6045" s="152">
        <v>1.0130810056927499</v>
      </c>
      <c r="H6045" s="152">
        <v>1.01816758618407</v>
      </c>
      <c r="I6045" s="152">
        <v>1.0409402541074799</v>
      </c>
      <c r="J6045" s="152">
        <v>1.0251819436454599</v>
      </c>
      <c r="K6045" s="152">
        <v>1.0190493524094799</v>
      </c>
      <c r="L6045" s="152">
        <v>1.0176952987141299</v>
      </c>
      <c r="M6045" s="152">
        <v>1.0184133748292601</v>
      </c>
      <c r="N6045" s="152">
        <v>1.01871679547813</v>
      </c>
      <c r="O6045" s="152">
        <v>1.01132650558141</v>
      </c>
      <c r="P6045" s="152">
        <v>1.0124077770067901</v>
      </c>
      <c r="Q6045" s="152">
        <v>1.01397872672367</v>
      </c>
      <c r="R6045" s="152">
        <v>1.01888272018134</v>
      </c>
      <c r="S6045" s="152">
        <v>1.02233939516965</v>
      </c>
      <c r="T6045" s="152">
        <v>1.02471776810014</v>
      </c>
      <c r="U6045" s="152">
        <v>1.0286416869370101</v>
      </c>
      <c r="V6045" s="152">
        <v>1.0330403142214499</v>
      </c>
      <c r="W6045" s="152">
        <v>1.03619741660341</v>
      </c>
      <c r="X6045" s="152">
        <v>1.03805912841418</v>
      </c>
      <c r="Y6045" s="152">
        <v>1.0368431928856401</v>
      </c>
      <c r="Z6045" s="152">
        <v>1.0356191170158799</v>
      </c>
      <c r="AA6045" s="152">
        <v>1.0343151100679899</v>
      </c>
      <c r="AB6045" s="152">
        <v>1.03023077328998</v>
      </c>
      <c r="AC6045" s="152">
        <v>1.0271551295468</v>
      </c>
      <c r="AD6045" s="152">
        <v>1.0274325208294299</v>
      </c>
      <c r="AE6045" s="152">
        <v>1.02889408839389</v>
      </c>
      <c r="AF6045" s="152">
        <v>1.0310159411047799</v>
      </c>
      <c r="AG6045" s="152">
        <v>1.0296789779172399</v>
      </c>
      <c r="AH6045" s="152">
        <v>1.0068257116324499</v>
      </c>
      <c r="AI6045" s="152">
        <v>0.98800726489883905</v>
      </c>
      <c r="AJ6045" s="152">
        <v>0.97604319529297101</v>
      </c>
      <c r="AK6045" s="152">
        <v>0.96628547031893497</v>
      </c>
    </row>
    <row r="6046" spans="1:37" hidden="1" x14ac:dyDescent="0.3">
      <c r="A6046" s="151" t="str">
        <f t="shared" si="144"/>
        <v>SDGbaseWaS_2BF_v6_3PVAXaosrv</v>
      </c>
      <c r="B6046" s="151" t="s">
        <v>220</v>
      </c>
      <c r="C6046" s="151" t="s">
        <v>305</v>
      </c>
      <c r="D6046" s="151" t="s">
        <v>212</v>
      </c>
      <c r="E6046" s="152" t="s">
        <v>80</v>
      </c>
      <c r="F6046" s="152">
        <v>1</v>
      </c>
      <c r="G6046" s="152">
        <v>1.13999631304969</v>
      </c>
      <c r="H6046" s="152">
        <v>1.1200549289194099</v>
      </c>
      <c r="I6046" s="152">
        <v>1.0885855371506099</v>
      </c>
      <c r="J6046" s="152">
        <v>1.08822454842658</v>
      </c>
      <c r="K6046" s="152">
        <v>1.08847354396832</v>
      </c>
      <c r="L6046" s="152">
        <v>1.08834635789708</v>
      </c>
      <c r="M6046" s="152">
        <v>1.0900014570837899</v>
      </c>
      <c r="N6046" s="152">
        <v>1.09155967535011</v>
      </c>
      <c r="O6046" s="152">
        <v>1.0903566092171399</v>
      </c>
      <c r="P6046" s="152">
        <v>1.09399675866374</v>
      </c>
      <c r="Q6046" s="152">
        <v>1.0983848660839499</v>
      </c>
      <c r="R6046" s="152">
        <v>1.11215139931592</v>
      </c>
      <c r="S6046" s="152">
        <v>1.11589496809736</v>
      </c>
      <c r="T6046" s="152">
        <v>1.11875133801395</v>
      </c>
      <c r="U6046" s="152">
        <v>1.1211046286794799</v>
      </c>
      <c r="V6046" s="152">
        <v>1.1267181213095401</v>
      </c>
      <c r="W6046" s="152">
        <v>1.1314093877239999</v>
      </c>
      <c r="X6046" s="152">
        <v>1.1346033934294899</v>
      </c>
      <c r="Y6046" s="152">
        <v>1.1359070030610601</v>
      </c>
      <c r="Z6046" s="152">
        <v>1.1367562234845701</v>
      </c>
      <c r="AA6046" s="152">
        <v>1.1361869260341799</v>
      </c>
      <c r="AB6046" s="152">
        <v>1.1322444131429401</v>
      </c>
      <c r="AC6046" s="152">
        <v>1.1301617718281201</v>
      </c>
      <c r="AD6046" s="152">
        <v>1.13074833291983</v>
      </c>
      <c r="AE6046" s="152">
        <v>1.1322821611201901</v>
      </c>
      <c r="AF6046" s="152">
        <v>1.13491053074666</v>
      </c>
      <c r="AG6046" s="152">
        <v>1.1352855711162999</v>
      </c>
      <c r="AH6046" s="152">
        <v>1.13608166161167</v>
      </c>
      <c r="AI6046" s="152">
        <v>1.1343933835978699</v>
      </c>
      <c r="AJ6046" s="152">
        <v>1.1316103903830099</v>
      </c>
      <c r="AK6046" s="152">
        <v>1.1285067171771499</v>
      </c>
    </row>
    <row r="6047" spans="1:37" hidden="1" x14ac:dyDescent="0.3">
      <c r="A6047" s="151" t="str">
        <f t="shared" ref="A6047:A6054" si="145">_xlfn.CONCAT(C6047,D6047,E6047)</f>
        <v>SDGbaseWaS_2BF_v6_3utaxbase</v>
      </c>
      <c r="B6047" s="151" t="s">
        <v>220</v>
      </c>
      <c r="C6047" s="151" t="s">
        <v>305</v>
      </c>
      <c r="D6047" s="151" t="s">
        <v>224</v>
      </c>
      <c r="E6047" s="152" t="s">
        <v>218</v>
      </c>
      <c r="F6047" s="152">
        <v>58.648751329495703</v>
      </c>
      <c r="G6047" s="152">
        <v>55.583243315480502</v>
      </c>
      <c r="H6047" s="152">
        <v>57.228719535001403</v>
      </c>
      <c r="I6047" s="152">
        <v>56.629498117861999</v>
      </c>
      <c r="J6047" s="152">
        <v>53.8056147206578</v>
      </c>
      <c r="K6047" s="152">
        <v>55.3355660868665</v>
      </c>
      <c r="L6047" s="152">
        <v>56.685876831261197</v>
      </c>
      <c r="M6047" s="152">
        <v>57.859039739187203</v>
      </c>
      <c r="N6047" s="152">
        <v>57.997452328082097</v>
      </c>
      <c r="O6047" s="152">
        <v>58.209597534167898</v>
      </c>
      <c r="P6047" s="152">
        <v>59.0875485250032</v>
      </c>
      <c r="Q6047" s="152">
        <v>59.929669988748302</v>
      </c>
      <c r="R6047" s="152">
        <v>63.3466526431936</v>
      </c>
      <c r="S6047" s="152">
        <v>65.723625411813401</v>
      </c>
      <c r="T6047" s="152">
        <v>67.310304818605402</v>
      </c>
      <c r="U6047" s="152">
        <v>69.373272673602997</v>
      </c>
      <c r="V6047" s="152">
        <v>71.500433867808894</v>
      </c>
      <c r="W6047" s="152">
        <v>73.606418043552907</v>
      </c>
      <c r="X6047" s="152">
        <v>75.835305160609707</v>
      </c>
      <c r="Y6047" s="152">
        <v>76.908831669059296</v>
      </c>
      <c r="Z6047" s="152">
        <v>78.944552518045995</v>
      </c>
      <c r="AA6047" s="152">
        <v>82.001949087319701</v>
      </c>
      <c r="AB6047" s="152">
        <v>86.483506185977305</v>
      </c>
      <c r="AC6047" s="152">
        <v>85.925159511216506</v>
      </c>
      <c r="AD6047" s="152">
        <v>86.130043409624605</v>
      </c>
      <c r="AE6047" s="152">
        <v>88.117896499253305</v>
      </c>
      <c r="AF6047" s="152">
        <v>90.065685846214606</v>
      </c>
      <c r="AG6047" s="152">
        <v>91.525765383508997</v>
      </c>
      <c r="AH6047" s="152">
        <v>95.294481273805303</v>
      </c>
      <c r="AI6047" s="152">
        <v>97.463250594664302</v>
      </c>
      <c r="AJ6047" s="152">
        <v>101.35819411257999</v>
      </c>
      <c r="AK6047" s="152">
        <v>104.37662294708301</v>
      </c>
    </row>
    <row r="6048" spans="1:37" hidden="1" x14ac:dyDescent="0.3">
      <c r="A6048" s="151" t="str">
        <f t="shared" si="145"/>
        <v>SDGbaseWaS_2BF_v6_3imptaxbase</v>
      </c>
      <c r="B6048" s="151" t="s">
        <v>220</v>
      </c>
      <c r="C6048" s="151" t="s">
        <v>305</v>
      </c>
      <c r="D6048" s="151" t="s">
        <v>219</v>
      </c>
      <c r="E6048" s="152" t="s">
        <v>218</v>
      </c>
      <c r="F6048" s="152">
        <v>53.826071644541003</v>
      </c>
      <c r="G6048" s="152">
        <v>51.0837549263521</v>
      </c>
      <c r="H6048" s="152">
        <v>53.156780295626199</v>
      </c>
      <c r="I6048" s="152">
        <v>54.097721309672202</v>
      </c>
      <c r="J6048" s="152">
        <v>55.5292334185268</v>
      </c>
      <c r="K6048" s="152">
        <v>56.993380033863303</v>
      </c>
      <c r="L6048" s="152">
        <v>58.617997774697102</v>
      </c>
      <c r="M6048" s="152">
        <v>60.428987816645197</v>
      </c>
      <c r="N6048" s="152">
        <v>62.3094332822428</v>
      </c>
      <c r="O6048" s="152">
        <v>65.800578922636205</v>
      </c>
      <c r="P6048" s="152">
        <v>68.160146679399006</v>
      </c>
      <c r="Q6048" s="152">
        <v>70.177730889495507</v>
      </c>
      <c r="R6048" s="152">
        <v>72.470276214935495</v>
      </c>
      <c r="S6048" s="152">
        <v>74.871055502795798</v>
      </c>
      <c r="T6048" s="152">
        <v>77.440351472612505</v>
      </c>
      <c r="U6048" s="152">
        <v>80.345463030968901</v>
      </c>
      <c r="V6048" s="152">
        <v>83.116180164640895</v>
      </c>
      <c r="W6048" s="152">
        <v>86.094778090724205</v>
      </c>
      <c r="X6048" s="152">
        <v>89.321374479685602</v>
      </c>
      <c r="Y6048" s="152">
        <v>91.986282148273204</v>
      </c>
      <c r="Z6048" s="152">
        <v>94.570883243394206</v>
      </c>
      <c r="AA6048" s="152">
        <v>97.298509615715403</v>
      </c>
      <c r="AB6048" s="152">
        <v>100.58396929185599</v>
      </c>
      <c r="AC6048" s="152">
        <v>103.467874169943</v>
      </c>
      <c r="AD6048" s="152">
        <v>106.415211479992</v>
      </c>
      <c r="AE6048" s="152">
        <v>109.502846342636</v>
      </c>
      <c r="AF6048" s="152">
        <v>112.782830244907</v>
      </c>
      <c r="AG6048" s="152">
        <v>116.039304865077</v>
      </c>
      <c r="AH6048" s="152">
        <v>115.948449212756</v>
      </c>
      <c r="AI6048" s="152">
        <v>115.0797171772</v>
      </c>
      <c r="AJ6048" s="152">
        <v>114.412164002344</v>
      </c>
      <c r="AK6048" s="152">
        <v>113.622813744113</v>
      </c>
    </row>
    <row r="6049" spans="1:37" hidden="1" x14ac:dyDescent="0.3">
      <c r="A6049" s="151" t="str">
        <f t="shared" si="145"/>
        <v>SDGbaseWaS_2BF_v6_3vataxbase</v>
      </c>
      <c r="B6049" s="151" t="s">
        <v>220</v>
      </c>
      <c r="C6049" s="151" t="s">
        <v>305</v>
      </c>
      <c r="D6049" s="151" t="s">
        <v>225</v>
      </c>
      <c r="E6049" s="152" t="s">
        <v>218</v>
      </c>
      <c r="F6049" s="152">
        <v>2.2587798931727801E-11</v>
      </c>
      <c r="G6049" s="152">
        <v>5.1841197749358903E-11</v>
      </c>
      <c r="H6049" s="152">
        <v>9.4627203032227805E-11</v>
      </c>
      <c r="I6049" s="152">
        <v>7.6397555377273297E-11</v>
      </c>
      <c r="J6049" s="152">
        <v>-6.5256247591408199E-11</v>
      </c>
      <c r="K6049" s="152">
        <v>1.9099390963892301E-11</v>
      </c>
      <c r="L6049" s="152">
        <v>-4.66116087224672E-12</v>
      </c>
      <c r="M6049" s="152">
        <v>-3.8653525184370199E-12</v>
      </c>
      <c r="N6049" s="152">
        <v>-5.1159077117449201E-13</v>
      </c>
      <c r="O6049" s="152">
        <v>-1.0231815398655299E-12</v>
      </c>
      <c r="P6049" s="152">
        <v>-6.25277610227243E-12</v>
      </c>
      <c r="Q6049" s="152">
        <v>-3.86535248311378E-12</v>
      </c>
      <c r="R6049" s="152">
        <v>1.5234036281364201E-11</v>
      </c>
      <c r="S6049" s="152">
        <v>-6.1390892444320997E-12</v>
      </c>
      <c r="T6049" s="152">
        <v>2.0463630827383E-12</v>
      </c>
      <c r="U6049" s="152">
        <v>1.13686837967346E-12</v>
      </c>
      <c r="V6049" s="152">
        <v>4.0927261646193E-12</v>
      </c>
      <c r="W6049" s="152">
        <v>1.43103307056697E-11</v>
      </c>
      <c r="X6049" s="152">
        <v>7.2758936387548399E-12</v>
      </c>
      <c r="Y6049" s="152">
        <v>1.8189859152846801E-12</v>
      </c>
      <c r="Z6049" s="152">
        <v>5.5473131206645698E-12</v>
      </c>
      <c r="AA6049" s="152">
        <v>7.2759576228256603E-12</v>
      </c>
      <c r="AB6049" s="152">
        <v>1.36424205066992E-12</v>
      </c>
      <c r="AC6049" s="152">
        <v>6.1390893129614503E-12</v>
      </c>
      <c r="AD6049" s="152">
        <v>3.6379788534276801E-12</v>
      </c>
      <c r="AE6049" s="152">
        <v>-5.9117155667669296E-12</v>
      </c>
      <c r="AF6049" s="152">
        <v>-4.4494193488776297E-12</v>
      </c>
      <c r="AG6049" s="152">
        <v>2.50110952798279E-12</v>
      </c>
      <c r="AH6049" s="152">
        <v>-4.7748497417250902E-12</v>
      </c>
      <c r="AI6049" s="152">
        <v>-1.36424205191624E-12</v>
      </c>
      <c r="AJ6049" s="152">
        <v>2.9558577793932199E-12</v>
      </c>
      <c r="AK6049" s="152">
        <v>7.8443846639159599E-12</v>
      </c>
    </row>
    <row r="6050" spans="1:37" hidden="1" x14ac:dyDescent="0.3">
      <c r="A6050" s="151" t="str">
        <f t="shared" si="145"/>
        <v>SDGbaseWaS_2BF_v6_3acttaxbase</v>
      </c>
      <c r="B6050" s="151" t="s">
        <v>220</v>
      </c>
      <c r="C6050" s="151" t="s">
        <v>305</v>
      </c>
      <c r="D6050" s="151" t="s">
        <v>217</v>
      </c>
      <c r="E6050" s="152" t="s">
        <v>218</v>
      </c>
      <c r="F6050" s="152">
        <v>94.683488898731298</v>
      </c>
      <c r="G6050" s="152">
        <v>83.997983384561707</v>
      </c>
      <c r="H6050" s="152">
        <v>84.410977747354593</v>
      </c>
      <c r="I6050" s="152">
        <v>89.731887177450005</v>
      </c>
      <c r="J6050" s="152">
        <v>91.384853204604298</v>
      </c>
      <c r="K6050" s="152">
        <v>93.093905824886505</v>
      </c>
      <c r="L6050" s="152">
        <v>95.265398496121506</v>
      </c>
      <c r="M6050" s="152">
        <v>97.708879351527202</v>
      </c>
      <c r="N6050" s="152">
        <v>100.651791183002</v>
      </c>
      <c r="O6050" s="152">
        <v>102.62358239080299</v>
      </c>
      <c r="P6050" s="152">
        <v>106.02936626252399</v>
      </c>
      <c r="Q6050" s="152">
        <v>109.75408573337501</v>
      </c>
      <c r="R6050" s="152">
        <v>113.222188110101</v>
      </c>
      <c r="S6050" s="152">
        <v>117.31701821839501</v>
      </c>
      <c r="T6050" s="152">
        <v>121.630010365717</v>
      </c>
      <c r="U6050" s="152">
        <v>126.496850000937</v>
      </c>
      <c r="V6050" s="152">
        <v>131.337119960103</v>
      </c>
      <c r="W6050" s="152">
        <v>136.228306097379</v>
      </c>
      <c r="X6050" s="152">
        <v>141.243272608767</v>
      </c>
      <c r="Y6050" s="152">
        <v>146.45632925036099</v>
      </c>
      <c r="Z6050" s="152">
        <v>151.78783978922499</v>
      </c>
      <c r="AA6050" s="152">
        <v>156.867344563622</v>
      </c>
      <c r="AB6050" s="152">
        <v>161.78372101470501</v>
      </c>
      <c r="AC6050" s="152">
        <v>167.20634667621701</v>
      </c>
      <c r="AD6050" s="152">
        <v>172.744842701843</v>
      </c>
      <c r="AE6050" s="152">
        <v>178.289311491462</v>
      </c>
      <c r="AF6050" s="152">
        <v>184.010157025018</v>
      </c>
      <c r="AG6050" s="152">
        <v>189.52187504248801</v>
      </c>
      <c r="AH6050" s="152">
        <v>190.274733229535</v>
      </c>
      <c r="AI6050" s="152">
        <v>190.68730078137301</v>
      </c>
      <c r="AJ6050" s="152">
        <v>190.808317516568</v>
      </c>
      <c r="AK6050" s="152">
        <v>190.66641142763299</v>
      </c>
    </row>
    <row r="6051" spans="1:37" hidden="1" x14ac:dyDescent="0.3">
      <c r="A6051" s="151" t="str">
        <f t="shared" si="145"/>
        <v>SDGbaseWaS_2BF_v6_3comtaxbase</v>
      </c>
      <c r="B6051" s="151" t="s">
        <v>220</v>
      </c>
      <c r="C6051" s="151" t="s">
        <v>305</v>
      </c>
      <c r="D6051" s="151" t="s">
        <v>226</v>
      </c>
      <c r="E6051" s="152" t="s">
        <v>218</v>
      </c>
      <c r="F6051" s="152">
        <v>497.90817031404998</v>
      </c>
      <c r="G6051" s="152">
        <v>448.29761945596999</v>
      </c>
      <c r="H6051" s="152">
        <v>447.50594913257697</v>
      </c>
      <c r="I6051" s="152">
        <v>467.26879648306198</v>
      </c>
      <c r="J6051" s="152">
        <v>475.95190609067498</v>
      </c>
      <c r="K6051" s="152">
        <v>484.550946326869</v>
      </c>
      <c r="L6051" s="152">
        <v>495.51313018717298</v>
      </c>
      <c r="M6051" s="152">
        <v>507.72520186243997</v>
      </c>
      <c r="N6051" s="152">
        <v>521.89307746481802</v>
      </c>
      <c r="O6051" s="152">
        <v>537.03458019507502</v>
      </c>
      <c r="P6051" s="152">
        <v>553.57318265903803</v>
      </c>
      <c r="Q6051" s="152">
        <v>570.106780764007</v>
      </c>
      <c r="R6051" s="152">
        <v>588.51682509909404</v>
      </c>
      <c r="S6051" s="152">
        <v>607.01815799800704</v>
      </c>
      <c r="T6051" s="152">
        <v>626.77461553880596</v>
      </c>
      <c r="U6051" s="152">
        <v>648.79262827843399</v>
      </c>
      <c r="V6051" s="152">
        <v>670.09451783326301</v>
      </c>
      <c r="W6051" s="152">
        <v>691.97541065663302</v>
      </c>
      <c r="X6051" s="152">
        <v>714.47828334770202</v>
      </c>
      <c r="Y6051" s="152">
        <v>736.46032176380504</v>
      </c>
      <c r="Z6051" s="152">
        <v>758.97500871913201</v>
      </c>
      <c r="AA6051" s="152">
        <v>779.83759843261703</v>
      </c>
      <c r="AB6051" s="152">
        <v>802.68592067841598</v>
      </c>
      <c r="AC6051" s="152">
        <v>827.24518388181798</v>
      </c>
      <c r="AD6051" s="152">
        <v>851.63573171979294</v>
      </c>
      <c r="AE6051" s="152">
        <v>875.91658764957106</v>
      </c>
      <c r="AF6051" s="152">
        <v>901.22331508087598</v>
      </c>
      <c r="AG6051" s="152">
        <v>926.51057747920197</v>
      </c>
      <c r="AH6051" s="152">
        <v>928.26143020729705</v>
      </c>
      <c r="AI6051" s="152">
        <v>928.99562985913406</v>
      </c>
      <c r="AJ6051" s="152">
        <v>928.611901585076</v>
      </c>
      <c r="AK6051" s="152">
        <v>927.60406049513006</v>
      </c>
    </row>
    <row r="6052" spans="1:37" hidden="1" x14ac:dyDescent="0.3">
      <c r="A6052" s="151" t="str">
        <f t="shared" si="145"/>
        <v>SDGbaseWaS_2BF_v6_3DIRTAXbase</v>
      </c>
      <c r="B6052" s="151" t="s">
        <v>220</v>
      </c>
      <c r="C6052" s="151" t="s">
        <v>305</v>
      </c>
      <c r="D6052" s="151" t="s">
        <v>227</v>
      </c>
      <c r="E6052" s="152" t="s">
        <v>218</v>
      </c>
      <c r="F6052" s="152">
        <v>784.14526173304796</v>
      </c>
      <c r="G6052" s="152">
        <v>771.78829722593002</v>
      </c>
      <c r="H6052" s="152">
        <v>771.36618036704203</v>
      </c>
      <c r="I6052" s="152">
        <v>1085.14872699637</v>
      </c>
      <c r="J6052" s="152">
        <v>1078.3370108608999</v>
      </c>
      <c r="K6052" s="152">
        <v>1083.09586175396</v>
      </c>
      <c r="L6052" s="152">
        <v>1095.0926827124299</v>
      </c>
      <c r="M6052" s="152">
        <v>1111.3470113947301</v>
      </c>
      <c r="N6052" s="152">
        <v>1127.1799883690101</v>
      </c>
      <c r="O6052" s="152">
        <v>1134.7631908032499</v>
      </c>
      <c r="P6052" s="152">
        <v>1151.2410394741601</v>
      </c>
      <c r="Q6052" s="152">
        <v>1169.4814747251801</v>
      </c>
      <c r="R6052" s="152">
        <v>1050.6302173911899</v>
      </c>
      <c r="S6052" s="152">
        <v>1072.6618776775499</v>
      </c>
      <c r="T6052" s="152">
        <v>1091.3072466395599</v>
      </c>
      <c r="U6052" s="152">
        <v>1107.75767114626</v>
      </c>
      <c r="V6052" s="152">
        <v>1127.8374000312399</v>
      </c>
      <c r="W6052" s="152">
        <v>1145.73286370131</v>
      </c>
      <c r="X6052" s="152">
        <v>1162.65940680063</v>
      </c>
      <c r="Y6052" s="152">
        <v>1179.6064804299001</v>
      </c>
      <c r="Z6052" s="152">
        <v>1194.6634227060599</v>
      </c>
      <c r="AA6052" s="152">
        <v>1212.2144290317401</v>
      </c>
      <c r="AB6052" s="152">
        <v>1219.12478802177</v>
      </c>
      <c r="AC6052" s="152">
        <v>1238.8444691945599</v>
      </c>
      <c r="AD6052" s="152">
        <v>1262.72979704874</v>
      </c>
      <c r="AE6052" s="152">
        <v>1286.0365365795001</v>
      </c>
      <c r="AF6052" s="152">
        <v>1310.2460197589301</v>
      </c>
      <c r="AG6052" s="152">
        <v>1332.2655829657399</v>
      </c>
      <c r="AH6052" s="152">
        <v>1359.1332570581601</v>
      </c>
      <c r="AI6052" s="152">
        <v>1386.9900886387099</v>
      </c>
      <c r="AJ6052" s="152">
        <v>1423.99689871186</v>
      </c>
      <c r="AK6052" s="152">
        <v>1467.07851723408</v>
      </c>
    </row>
    <row r="6053" spans="1:37" hidden="1" x14ac:dyDescent="0.3">
      <c r="A6053" s="151" t="str">
        <f t="shared" si="145"/>
        <v>SDGbaseWaS_2BF_v6_3FACINCbase</v>
      </c>
      <c r="B6053" s="151" t="s">
        <v>220</v>
      </c>
      <c r="C6053" s="151" t="s">
        <v>305</v>
      </c>
      <c r="D6053" s="151" t="s">
        <v>228</v>
      </c>
      <c r="E6053" s="152" t="s">
        <v>218</v>
      </c>
      <c r="F6053" s="152">
        <v>108.72526139301399</v>
      </c>
      <c r="G6053" s="152">
        <v>98.129396972178498</v>
      </c>
      <c r="H6053" s="152">
        <v>101.96872974434601</v>
      </c>
      <c r="I6053" s="152">
        <v>105.978954660952</v>
      </c>
      <c r="J6053" s="152">
        <v>108.60111862775599</v>
      </c>
      <c r="K6053" s="152">
        <v>111.36625065327399</v>
      </c>
      <c r="L6053" s="152">
        <v>114.22460292499299</v>
      </c>
      <c r="M6053" s="152">
        <v>117.19882862310401</v>
      </c>
      <c r="N6053" s="152">
        <v>120.68689098062799</v>
      </c>
      <c r="O6053" s="152">
        <v>125.15182068291099</v>
      </c>
      <c r="P6053" s="152">
        <v>129.349276154237</v>
      </c>
      <c r="Q6053" s="152">
        <v>133.41004337835699</v>
      </c>
      <c r="R6053" s="152">
        <v>137.978029346612</v>
      </c>
      <c r="S6053" s="152">
        <v>142.73991486164999</v>
      </c>
      <c r="T6053" s="152">
        <v>147.716218524986</v>
      </c>
      <c r="U6053" s="152">
        <v>153.33112327555301</v>
      </c>
      <c r="V6053" s="152">
        <v>158.88809942632099</v>
      </c>
      <c r="W6053" s="152">
        <v>164.48947509274899</v>
      </c>
      <c r="X6053" s="152">
        <v>170.006023186617</v>
      </c>
      <c r="Y6053" s="152">
        <v>175.565071509354</v>
      </c>
      <c r="Z6053" s="152">
        <v>181.84266616806599</v>
      </c>
      <c r="AA6053" s="152">
        <v>187.82787098821501</v>
      </c>
      <c r="AB6053" s="152">
        <v>195.16827656516699</v>
      </c>
      <c r="AC6053" s="152">
        <v>201.458726998218</v>
      </c>
      <c r="AD6053" s="152">
        <v>207.37190216974301</v>
      </c>
      <c r="AE6053" s="152">
        <v>213.44375366135799</v>
      </c>
      <c r="AF6053" s="152">
        <v>219.60926946546101</v>
      </c>
      <c r="AG6053" s="152">
        <v>224.58790576892</v>
      </c>
      <c r="AH6053" s="152">
        <v>227.24741633251401</v>
      </c>
      <c r="AI6053" s="152">
        <v>228.24254219473499</v>
      </c>
      <c r="AJ6053" s="152">
        <v>228.16062069184099</v>
      </c>
      <c r="AK6053" s="152">
        <v>227.42295546307901</v>
      </c>
    </row>
    <row r="6054" spans="1:37" hidden="1" x14ac:dyDescent="0.3">
      <c r="A6054" s="151" t="str">
        <f t="shared" si="145"/>
        <v>SDGbaseWaS_2BF_v6_3TRNSFRbase</v>
      </c>
      <c r="B6054" s="151" t="s">
        <v>220</v>
      </c>
      <c r="C6054" s="151" t="s">
        <v>305</v>
      </c>
      <c r="D6054" s="151" t="s">
        <v>229</v>
      </c>
      <c r="E6054" s="152" t="s">
        <v>218</v>
      </c>
      <c r="F6054" s="152">
        <v>-48.3117601953644</v>
      </c>
      <c r="G6054" s="152">
        <v>-49.500066358220302</v>
      </c>
      <c r="H6054" s="152">
        <v>-50.154768579724703</v>
      </c>
      <c r="I6054" s="152">
        <v>-50.072653168994201</v>
      </c>
      <c r="J6054" s="152">
        <v>-50.173859143133498</v>
      </c>
      <c r="K6054" s="152">
        <v>-50.325634262285199</v>
      </c>
      <c r="L6054" s="152">
        <v>-50.501996397063699</v>
      </c>
      <c r="M6054" s="152">
        <v>-50.802524007173098</v>
      </c>
      <c r="N6054" s="152">
        <v>-51.065627350559403</v>
      </c>
      <c r="O6054" s="152">
        <v>-52.787192231402301</v>
      </c>
      <c r="P6054" s="152">
        <v>-53.2304214832048</v>
      </c>
      <c r="Q6054" s="152">
        <v>-53.338874844538502</v>
      </c>
      <c r="R6054" s="152">
        <v>-53.1964779291973</v>
      </c>
      <c r="S6054" s="152">
        <v>-53.285443506635097</v>
      </c>
      <c r="T6054" s="152">
        <v>-53.4083327426655</v>
      </c>
      <c r="U6054" s="152">
        <v>-53.533328279241204</v>
      </c>
      <c r="V6054" s="152">
        <v>-53.547702720843503</v>
      </c>
      <c r="W6054" s="152">
        <v>-53.6327780661573</v>
      </c>
      <c r="X6054" s="152">
        <v>-53.801969373246898</v>
      </c>
      <c r="Y6054" s="152">
        <v>-53.788065229723301</v>
      </c>
      <c r="Z6054" s="152">
        <v>-53.697266643768103</v>
      </c>
      <c r="AA6054" s="152">
        <v>-53.746136310525003</v>
      </c>
      <c r="AB6054" s="152">
        <v>-54.133465723542002</v>
      </c>
      <c r="AC6054" s="152">
        <v>-54.297316313813603</v>
      </c>
      <c r="AD6054" s="152">
        <v>-54.343133469000897</v>
      </c>
      <c r="AE6054" s="152">
        <v>-54.334742875336303</v>
      </c>
      <c r="AF6054" s="152">
        <v>-54.316228332901098</v>
      </c>
      <c r="AG6054" s="152">
        <v>-54.2576825395086</v>
      </c>
      <c r="AH6054" s="152">
        <v>-54.092492834360797</v>
      </c>
      <c r="AI6054" s="152">
        <v>-53.618441396697797</v>
      </c>
      <c r="AJ6054" s="152">
        <v>-53.265547422099097</v>
      </c>
      <c r="AK6054" s="152">
        <v>-52.929792978638503</v>
      </c>
    </row>
    <row r="6055" spans="1:37" hidden="1" x14ac:dyDescent="0.3">
      <c r="A6055" s="151" t="str">
        <f t="shared" ref="A6055" si="146">_xlfn.CONCAT(C6055,D6055,E6055)</f>
        <v>SDGbaseWaS_2BF_v6_3EXRXbase</v>
      </c>
      <c r="B6055" s="151" t="s">
        <v>220</v>
      </c>
      <c r="C6055" s="151" t="s">
        <v>305</v>
      </c>
      <c r="D6055" s="151" t="s">
        <v>248</v>
      </c>
      <c r="E6055" s="152" t="s">
        <v>218</v>
      </c>
      <c r="F6055" s="152">
        <v>0.99999999999994504</v>
      </c>
      <c r="G6055" s="152">
        <v>1.02459662322482</v>
      </c>
      <c r="H6055" s="152">
        <v>1.0381482350654301</v>
      </c>
      <c r="I6055" s="152">
        <v>1.0364485368884599</v>
      </c>
      <c r="J6055" s="152">
        <v>1.0385433886125499</v>
      </c>
      <c r="K6055" s="152">
        <v>1.04168496570554</v>
      </c>
      <c r="L6055" s="152">
        <v>1.04533546682712</v>
      </c>
      <c r="M6055" s="152">
        <v>1.05155605595271</v>
      </c>
      <c r="N6055" s="152">
        <v>1.0570020041508701</v>
      </c>
      <c r="O6055" s="152">
        <v>1.0926364930182</v>
      </c>
      <c r="P6055" s="152">
        <v>1.1018108482892599</v>
      </c>
      <c r="Q6055" s="152">
        <v>1.10405571291219</v>
      </c>
      <c r="R6055" s="152">
        <v>1.10110825426515</v>
      </c>
      <c r="S6055" s="152">
        <v>1.1029497433162201</v>
      </c>
      <c r="T6055" s="152">
        <v>1.1054934145783299</v>
      </c>
      <c r="U6055" s="152">
        <v>1.1080806839320001</v>
      </c>
      <c r="V6055" s="152">
        <v>1.1083782189740801</v>
      </c>
      <c r="W6055" s="152">
        <v>1.1101391845230399</v>
      </c>
      <c r="X6055" s="152">
        <v>1.11364125744287</v>
      </c>
      <c r="Y6055" s="152">
        <v>1.1133534570508401</v>
      </c>
      <c r="Z6055" s="152">
        <v>1.11147402675089</v>
      </c>
      <c r="AA6055" s="152">
        <v>1.1124855747996301</v>
      </c>
      <c r="AB6055" s="152">
        <v>1.1205028652368001</v>
      </c>
      <c r="AC6055" s="152">
        <v>1.12389439122569</v>
      </c>
      <c r="AD6055" s="152">
        <v>1.1248427556612299</v>
      </c>
      <c r="AE6055" s="152">
        <v>1.1246690796529299</v>
      </c>
      <c r="AF6055" s="152">
        <v>1.12428584910284</v>
      </c>
      <c r="AG6055" s="152">
        <v>1.12307401593519</v>
      </c>
      <c r="AH6055" s="152">
        <v>1.11965477174951</v>
      </c>
      <c r="AI6055" s="152">
        <v>1.1098424313225399</v>
      </c>
      <c r="AJ6055" s="152">
        <v>1.10253791637273</v>
      </c>
      <c r="AK6055" s="152">
        <v>1.0955881707600099</v>
      </c>
    </row>
    <row r="6056" spans="1:37" hidden="1" x14ac:dyDescent="0.3">
      <c r="A6056" s="151" t="str">
        <f t="shared" ref="A6056" si="147">_xlfn.CONCAT(C6056,D6056,E6056)</f>
        <v>SDGbaseWaS_2BF_v6_3GDP_RUNbase</v>
      </c>
      <c r="B6056" s="151" t="s">
        <v>220</v>
      </c>
      <c r="C6056" s="151" t="s">
        <v>305</v>
      </c>
      <c r="D6056" s="151" t="s">
        <v>265</v>
      </c>
      <c r="E6056" s="152" t="s">
        <v>218</v>
      </c>
      <c r="F6056" s="152">
        <v>4436.7667702664303</v>
      </c>
      <c r="G6056" s="152">
        <v>4128.5306735708</v>
      </c>
      <c r="H6056" s="152">
        <v>4254.5632323938298</v>
      </c>
      <c r="I6056" s="152">
        <v>4448.7197812075001</v>
      </c>
      <c r="J6056" s="152">
        <v>4539.5163290557202</v>
      </c>
      <c r="K6056" s="152">
        <v>4636.5420313490104</v>
      </c>
      <c r="L6056" s="152">
        <v>4743.02301088901</v>
      </c>
      <c r="M6056" s="152">
        <v>4854.3501841725301</v>
      </c>
      <c r="N6056" s="152">
        <v>4974.58893315563</v>
      </c>
      <c r="O6056" s="152">
        <v>5094.0672986398604</v>
      </c>
      <c r="P6056" s="152">
        <v>5223.0413168978303</v>
      </c>
      <c r="Q6056" s="152">
        <v>5352.8321339673503</v>
      </c>
      <c r="R6056" s="152">
        <v>5513.8782050016598</v>
      </c>
      <c r="S6056" s="152">
        <v>5667.0415860858202</v>
      </c>
      <c r="T6056" s="152">
        <v>5827.6160173745402</v>
      </c>
      <c r="U6056" s="152">
        <v>6008.9934141154399</v>
      </c>
      <c r="V6056" s="152">
        <v>6182.0521851324802</v>
      </c>
      <c r="W6056" s="152">
        <v>6366.21871924672</v>
      </c>
      <c r="X6056" s="152">
        <v>6569.1519962002203</v>
      </c>
      <c r="Y6056" s="152">
        <v>6761.7416220222904</v>
      </c>
      <c r="Z6056" s="152">
        <v>6954.4811282166302</v>
      </c>
      <c r="AA6056" s="152">
        <v>7150.2489054876896</v>
      </c>
      <c r="AB6056" s="152">
        <v>7358.8181147048699</v>
      </c>
      <c r="AC6056" s="152">
        <v>7556.6482309886196</v>
      </c>
      <c r="AD6056" s="152">
        <v>7758.9274003642904</v>
      </c>
      <c r="AE6056" s="152">
        <v>7970.0441323123996</v>
      </c>
      <c r="AF6056" s="152">
        <v>8189.1735871070496</v>
      </c>
      <c r="AG6056" s="152">
        <v>8408.9508290042195</v>
      </c>
      <c r="AH6056" s="152">
        <v>8458.5565585142595</v>
      </c>
      <c r="AI6056" s="152">
        <v>8488.3453949753894</v>
      </c>
      <c r="AJ6056" s="152">
        <v>8519.4396259807399</v>
      </c>
      <c r="AK6056" s="152">
        <v>8542.4663099313493</v>
      </c>
    </row>
    <row r="6057" spans="1:37" hidden="1" x14ac:dyDescent="0.3">
      <c r="D6057" s="12"/>
      <c r="E6057" s="154"/>
      <c r="F6057" s="154">
        <v>2019</v>
      </c>
      <c r="G6057" s="154">
        <v>2020</v>
      </c>
      <c r="H6057" s="154">
        <v>2021</v>
      </c>
      <c r="I6057" s="154">
        <v>2022</v>
      </c>
      <c r="J6057" s="154">
        <v>2023</v>
      </c>
      <c r="K6057" s="154">
        <v>2024</v>
      </c>
      <c r="L6057" s="154">
        <v>2025</v>
      </c>
      <c r="M6057" s="154">
        <v>2026</v>
      </c>
      <c r="N6057" s="154">
        <v>2027</v>
      </c>
      <c r="O6057" s="154">
        <v>2028</v>
      </c>
      <c r="P6057" s="154">
        <v>2029</v>
      </c>
      <c r="Q6057" s="154">
        <v>2030</v>
      </c>
      <c r="R6057" s="154">
        <v>2031</v>
      </c>
      <c r="S6057" s="154">
        <v>2032</v>
      </c>
      <c r="T6057" s="154">
        <v>2033</v>
      </c>
      <c r="U6057" s="154">
        <v>2034</v>
      </c>
      <c r="V6057" s="154">
        <v>2035</v>
      </c>
      <c r="W6057" s="154">
        <v>2036</v>
      </c>
      <c r="X6057" s="154">
        <v>2037</v>
      </c>
      <c r="Y6057" s="154">
        <v>2038</v>
      </c>
      <c r="Z6057" s="154">
        <v>2039</v>
      </c>
      <c r="AA6057" s="154">
        <v>2040</v>
      </c>
      <c r="AB6057" s="154">
        <v>2041</v>
      </c>
      <c r="AC6057" s="154">
        <v>2042</v>
      </c>
      <c r="AD6057" s="154">
        <v>2043</v>
      </c>
      <c r="AE6057" s="154">
        <v>2044</v>
      </c>
      <c r="AF6057" s="154">
        <v>2045</v>
      </c>
      <c r="AG6057" s="154">
        <v>2046</v>
      </c>
      <c r="AH6057" s="154">
        <v>2047</v>
      </c>
      <c r="AI6057" s="154">
        <v>2048</v>
      </c>
      <c r="AJ6057" s="154">
        <v>2049</v>
      </c>
      <c r="AK6057" s="154">
        <v>2050</v>
      </c>
    </row>
    <row r="6058" spans="1:37" hidden="1" x14ac:dyDescent="0.3">
      <c r="A6058" s="12" t="str">
        <f t="shared" ref="A6058" si="148">_xlfn.CONCAT(C6058,D6058,E6058)</f>
        <v>SDGbaseWaS_2BW_v6_3PalmaRatiototal</v>
      </c>
      <c r="B6058" s="12" t="s">
        <v>220</v>
      </c>
      <c r="C6058" s="12" t="s">
        <v>306</v>
      </c>
      <c r="D6058" s="12" t="s">
        <v>0</v>
      </c>
      <c r="E6058" s="154" t="s">
        <v>1</v>
      </c>
      <c r="F6058" s="154">
        <v>3.6916692176509098</v>
      </c>
      <c r="G6058" s="154">
        <v>3.4837326600739802</v>
      </c>
      <c r="H6058" s="154">
        <v>3.7031047220524198</v>
      </c>
      <c r="I6058" s="154">
        <v>3.6708057358779098</v>
      </c>
      <c r="J6058" s="154">
        <v>3.6604372657147901</v>
      </c>
      <c r="K6058" s="154">
        <v>3.6630408439928099</v>
      </c>
      <c r="L6058" s="154">
        <v>3.66121129056727</v>
      </c>
      <c r="M6058" s="154">
        <v>3.6552159214345199</v>
      </c>
      <c r="N6058" s="154">
        <v>3.65318149903971</v>
      </c>
      <c r="O6058" s="154">
        <v>3.6443833196729201</v>
      </c>
      <c r="P6058" s="154">
        <v>3.6382283876934198</v>
      </c>
      <c r="Q6058" s="154">
        <v>3.6286997167627302</v>
      </c>
      <c r="R6058" s="154">
        <v>3.6655799461301402</v>
      </c>
      <c r="S6058" s="154">
        <v>3.6519089027269001</v>
      </c>
      <c r="T6058" s="154">
        <v>3.6400180598345702</v>
      </c>
      <c r="U6058" s="154">
        <v>3.6345327699382102</v>
      </c>
      <c r="V6058" s="154">
        <v>3.61685780784329</v>
      </c>
      <c r="W6058" s="154">
        <v>3.60381688756843</v>
      </c>
      <c r="X6058" s="154">
        <v>3.58997089936486</v>
      </c>
      <c r="Y6058" s="154">
        <v>3.5683441154076698</v>
      </c>
      <c r="Z6058" s="154">
        <v>3.5569734287732202</v>
      </c>
      <c r="AA6058" s="154">
        <v>3.5392085940951801</v>
      </c>
      <c r="AB6058" s="154">
        <v>3.5292820401894902</v>
      </c>
      <c r="AC6058" s="154">
        <v>3.5027271173640599</v>
      </c>
      <c r="AD6058" s="154">
        <v>3.4813683149963799</v>
      </c>
      <c r="AE6058" s="154">
        <v>3.46409280429069</v>
      </c>
      <c r="AF6058" s="154">
        <v>3.44933945733229</v>
      </c>
      <c r="AG6058" s="154">
        <v>3.4239038393088799</v>
      </c>
      <c r="AH6058" s="154">
        <v>3.3466965160364102</v>
      </c>
      <c r="AI6058" s="154">
        <v>3.3149933226550101</v>
      </c>
      <c r="AJ6058" s="154">
        <v>3.2912294136628302</v>
      </c>
      <c r="AK6058" s="154">
        <v>3.26545400957492</v>
      </c>
    </row>
    <row r="6059" spans="1:37" hidden="1" x14ac:dyDescent="0.3">
      <c r="A6059" s="12" t="str">
        <f t="shared" ref="A6059:A6122" si="149">_xlfn.CONCAT(C6059,D6059,E6059)</f>
        <v>SDGbaseWaS_2BW_v6_320-20Ratiototal</v>
      </c>
      <c r="B6059" s="12" t="s">
        <v>220</v>
      </c>
      <c r="C6059" s="12" t="s">
        <v>306</v>
      </c>
      <c r="D6059" s="12" t="s">
        <v>2</v>
      </c>
      <c r="E6059" s="154" t="s">
        <v>1</v>
      </c>
      <c r="F6059" s="154">
        <v>13.172548992504</v>
      </c>
      <c r="G6059" s="154">
        <v>12.4160744898762</v>
      </c>
      <c r="H6059" s="154">
        <v>13.237572350066101</v>
      </c>
      <c r="I6059" s="154">
        <v>13.129243198148499</v>
      </c>
      <c r="J6059" s="154">
        <v>13.083441307245399</v>
      </c>
      <c r="K6059" s="154">
        <v>13.0901809695072</v>
      </c>
      <c r="L6059" s="154">
        <v>13.082290368259001</v>
      </c>
      <c r="M6059" s="154">
        <v>13.060022161337301</v>
      </c>
      <c r="N6059" s="154">
        <v>13.0522326772469</v>
      </c>
      <c r="O6059" s="154">
        <v>13.0167021415213</v>
      </c>
      <c r="P6059" s="154">
        <v>12.9923230157448</v>
      </c>
      <c r="Q6059" s="154">
        <v>12.954331908477901</v>
      </c>
      <c r="R6059" s="154">
        <v>13.0744860686621</v>
      </c>
      <c r="S6059" s="154">
        <v>13.023136924058701</v>
      </c>
      <c r="T6059" s="154">
        <v>12.9780124412134</v>
      </c>
      <c r="U6059" s="154">
        <v>12.957416320596501</v>
      </c>
      <c r="V6059" s="154">
        <v>12.8923608837936</v>
      </c>
      <c r="W6059" s="154">
        <v>12.843105098109699</v>
      </c>
      <c r="X6059" s="154">
        <v>12.7881339263856</v>
      </c>
      <c r="Y6059" s="154">
        <v>12.7038744892709</v>
      </c>
      <c r="Z6059" s="154">
        <v>12.656856712894999</v>
      </c>
      <c r="AA6059" s="154">
        <v>12.5868799237169</v>
      </c>
      <c r="AB6059" s="154">
        <v>12.544026699217</v>
      </c>
      <c r="AC6059" s="154">
        <v>12.443216424164399</v>
      </c>
      <c r="AD6059" s="154">
        <v>12.364587766203901</v>
      </c>
      <c r="AE6059" s="154">
        <v>12.3008363142148</v>
      </c>
      <c r="AF6059" s="154">
        <v>12.2462682077889</v>
      </c>
      <c r="AG6059" s="154">
        <v>12.1499743549202</v>
      </c>
      <c r="AH6059" s="154">
        <v>11.8532938382588</v>
      </c>
      <c r="AI6059" s="154">
        <v>11.7294052491934</v>
      </c>
      <c r="AJ6059" s="154">
        <v>11.638242506294199</v>
      </c>
      <c r="AK6059" s="154">
        <v>11.540797789624101</v>
      </c>
    </row>
    <row r="6060" spans="1:37" hidden="1" x14ac:dyDescent="0.3">
      <c r="A6060" s="12" t="str">
        <f t="shared" si="149"/>
        <v>SDGbaseWaS_2BW_v6_3C_GVAaawhe</v>
      </c>
      <c r="B6060" s="12" t="s">
        <v>220</v>
      </c>
      <c r="C6060" s="12" t="s">
        <v>306</v>
      </c>
      <c r="D6060" s="12" t="s">
        <v>3</v>
      </c>
      <c r="E6060" s="154" t="s">
        <v>4</v>
      </c>
      <c r="F6060" s="154">
        <v>2.6605426949915998</v>
      </c>
      <c r="G6060" s="154">
        <v>2.48687363742332</v>
      </c>
      <c r="H6060" s="154">
        <v>2.5562861744059502</v>
      </c>
      <c r="I6060" s="154">
        <v>2.6109702090976201</v>
      </c>
      <c r="J6060" s="154">
        <v>2.70104907687826</v>
      </c>
      <c r="K6060" s="154">
        <v>2.7651725271297098</v>
      </c>
      <c r="L6060" s="154">
        <v>2.82522265778048</v>
      </c>
      <c r="M6060" s="154">
        <v>2.8552759298710102</v>
      </c>
      <c r="N6060" s="154">
        <v>2.8907131566388902</v>
      </c>
      <c r="O6060" s="154">
        <v>3.0555747675624301</v>
      </c>
      <c r="P6060" s="154">
        <v>3.1028184201509998</v>
      </c>
      <c r="Q6060" s="154">
        <v>3.1259512834131198</v>
      </c>
      <c r="R6060" s="154">
        <v>3.2476939718523199</v>
      </c>
      <c r="S6060" s="154">
        <v>3.2931528156044001</v>
      </c>
      <c r="T6060" s="154">
        <v>3.3397127750623401</v>
      </c>
      <c r="U6060" s="154">
        <v>3.3968163985709299</v>
      </c>
      <c r="V6060" s="154">
        <v>3.44469091477611</v>
      </c>
      <c r="W6060" s="154">
        <v>3.4889932669225101</v>
      </c>
      <c r="X6060" s="154">
        <v>3.5362591235116199</v>
      </c>
      <c r="Y6060" s="154">
        <v>3.57972663322768</v>
      </c>
      <c r="Z6060" s="154">
        <v>3.62357398429985</v>
      </c>
      <c r="AA6060" s="154">
        <v>3.67221120911565</v>
      </c>
      <c r="AB6060" s="154">
        <v>3.7691469165333</v>
      </c>
      <c r="AC6060" s="154">
        <v>3.8467927751022399</v>
      </c>
      <c r="AD6060" s="154">
        <v>3.9258055241422101</v>
      </c>
      <c r="AE6060" s="154">
        <v>3.9994528508111098</v>
      </c>
      <c r="AF6060" s="154">
        <v>4.0746062182837397</v>
      </c>
      <c r="AG6060" s="154">
        <v>4.1012973571844098</v>
      </c>
      <c r="AH6060" s="154">
        <v>4.0310434557232</v>
      </c>
      <c r="AI6060" s="154">
        <v>3.96106463253932</v>
      </c>
      <c r="AJ6060" s="154">
        <v>3.9163292496577902</v>
      </c>
      <c r="AK6060" s="154">
        <v>3.8619129187188301</v>
      </c>
    </row>
    <row r="6061" spans="1:37" hidden="1" x14ac:dyDescent="0.3">
      <c r="A6061" s="12" t="str">
        <f t="shared" si="149"/>
        <v>SDGbaseWaS_2BW_v6_3C_GVAaamai</v>
      </c>
      <c r="B6061" s="12" t="s">
        <v>220</v>
      </c>
      <c r="C6061" s="12" t="s">
        <v>306</v>
      </c>
      <c r="D6061" s="12" t="s">
        <v>3</v>
      </c>
      <c r="E6061" s="154" t="s">
        <v>5</v>
      </c>
      <c r="F6061" s="154">
        <v>11.925302657025901</v>
      </c>
      <c r="G6061" s="154">
        <v>11.250343786546701</v>
      </c>
      <c r="H6061" s="154">
        <v>11.725572167940401</v>
      </c>
      <c r="I6061" s="154">
        <v>12.1295822504855</v>
      </c>
      <c r="J6061" s="154">
        <v>12.637557103716301</v>
      </c>
      <c r="K6061" s="154">
        <v>12.965585923200001</v>
      </c>
      <c r="L6061" s="154">
        <v>13.277392637291101</v>
      </c>
      <c r="M6061" s="154">
        <v>13.438164399686499</v>
      </c>
      <c r="N6061" s="154">
        <v>13.652603625708</v>
      </c>
      <c r="O6061" s="154">
        <v>14.758362077541699</v>
      </c>
      <c r="P6061" s="154">
        <v>15.023071092553399</v>
      </c>
      <c r="Q6061" s="154">
        <v>15.095587941232999</v>
      </c>
      <c r="R6061" s="154">
        <v>15.609858841531899</v>
      </c>
      <c r="S6061" s="154">
        <v>15.751780024924599</v>
      </c>
      <c r="T6061" s="154">
        <v>15.9121713803502</v>
      </c>
      <c r="U6061" s="154">
        <v>16.164789280575899</v>
      </c>
      <c r="V6061" s="154">
        <v>16.298356585859299</v>
      </c>
      <c r="W6061" s="154">
        <v>16.4022622893537</v>
      </c>
      <c r="X6061" s="154">
        <v>16.562543717665001</v>
      </c>
      <c r="Y6061" s="154">
        <v>16.715403901501102</v>
      </c>
      <c r="Z6061" s="154">
        <v>16.8552402424496</v>
      </c>
      <c r="AA6061" s="154">
        <v>17.0527440744155</v>
      </c>
      <c r="AB6061" s="154">
        <v>17.581052042480799</v>
      </c>
      <c r="AC6061" s="154">
        <v>17.9561042210476</v>
      </c>
      <c r="AD6061" s="154">
        <v>18.2947283874039</v>
      </c>
      <c r="AE6061" s="154">
        <v>18.5853318378823</v>
      </c>
      <c r="AF6061" s="154">
        <v>18.859739933117101</v>
      </c>
      <c r="AG6061" s="154">
        <v>18.724739357058102</v>
      </c>
      <c r="AH6061" s="154">
        <v>18.060012381739199</v>
      </c>
      <c r="AI6061" s="154">
        <v>17.390101088383901</v>
      </c>
      <c r="AJ6061" s="154">
        <v>16.894688520313998</v>
      </c>
      <c r="AK6061" s="154">
        <v>16.376049458490701</v>
      </c>
    </row>
    <row r="6062" spans="1:37" hidden="1" x14ac:dyDescent="0.3">
      <c r="A6062" s="12" t="str">
        <f t="shared" si="149"/>
        <v>SDGbaseWaS_2BW_v6_3C_GVAaaoce</v>
      </c>
      <c r="B6062" s="12" t="s">
        <v>220</v>
      </c>
      <c r="C6062" s="12" t="s">
        <v>306</v>
      </c>
      <c r="D6062" s="12" t="s">
        <v>3</v>
      </c>
      <c r="E6062" s="154" t="s">
        <v>6</v>
      </c>
      <c r="F6062" s="154">
        <v>0.81587985557114195</v>
      </c>
      <c r="G6062" s="154">
        <v>0.75417772109146697</v>
      </c>
      <c r="H6062" s="154">
        <v>0.79230629413111897</v>
      </c>
      <c r="I6062" s="154">
        <v>0.81766210224501101</v>
      </c>
      <c r="J6062" s="154">
        <v>0.85849702195324895</v>
      </c>
      <c r="K6062" s="154">
        <v>0.88727787111322298</v>
      </c>
      <c r="L6062" s="154">
        <v>0.91484553474803199</v>
      </c>
      <c r="M6062" s="154">
        <v>0.9323068045199</v>
      </c>
      <c r="N6062" s="154">
        <v>0.95224515611815597</v>
      </c>
      <c r="O6062" s="154">
        <v>1.0328487722950199</v>
      </c>
      <c r="P6062" s="154">
        <v>1.06057317293092</v>
      </c>
      <c r="Q6062" s="154">
        <v>1.0750066721054701</v>
      </c>
      <c r="R6062" s="154">
        <v>1.1282294928238901</v>
      </c>
      <c r="S6062" s="154">
        <v>1.1490103300497301</v>
      </c>
      <c r="T6062" s="154">
        <v>1.1711808208116801</v>
      </c>
      <c r="U6062" s="154">
        <v>1.1986899543976299</v>
      </c>
      <c r="V6062" s="154">
        <v>1.21661546377629</v>
      </c>
      <c r="W6062" s="154">
        <v>1.23466453340689</v>
      </c>
      <c r="X6062" s="154">
        <v>1.2580454705984501</v>
      </c>
      <c r="Y6062" s="154">
        <v>1.2777555139331001</v>
      </c>
      <c r="Z6062" s="154">
        <v>1.2977747815624401</v>
      </c>
      <c r="AA6062" s="154">
        <v>1.32204260347705</v>
      </c>
      <c r="AB6062" s="154">
        <v>1.3750554448166199</v>
      </c>
      <c r="AC6062" s="154">
        <v>1.4129691494791401</v>
      </c>
      <c r="AD6062" s="154">
        <v>1.4463756609984</v>
      </c>
      <c r="AE6062" s="154">
        <v>1.47723432557309</v>
      </c>
      <c r="AF6062" s="154">
        <v>1.5084480232691</v>
      </c>
      <c r="AG6062" s="154">
        <v>1.5183457313665401</v>
      </c>
      <c r="AH6062" s="154">
        <v>1.4831245514737199</v>
      </c>
      <c r="AI6062" s="154">
        <v>1.4426642591129799</v>
      </c>
      <c r="AJ6062" s="154">
        <v>1.41155316301699</v>
      </c>
      <c r="AK6062" s="154">
        <v>1.3761747282066299</v>
      </c>
    </row>
    <row r="6063" spans="1:37" hidden="1" x14ac:dyDescent="0.3">
      <c r="A6063" s="12" t="str">
        <f t="shared" si="149"/>
        <v>SDGbaseWaS_2BW_v6_3C_GVAaaveg</v>
      </c>
      <c r="B6063" s="12" t="s">
        <v>220</v>
      </c>
      <c r="C6063" s="12" t="s">
        <v>306</v>
      </c>
      <c r="D6063" s="12" t="s">
        <v>3</v>
      </c>
      <c r="E6063" s="154" t="s">
        <v>7</v>
      </c>
      <c r="F6063" s="154">
        <v>6.7349634382759103</v>
      </c>
      <c r="G6063" s="154">
        <v>6.4555958565659299</v>
      </c>
      <c r="H6063" s="154">
        <v>6.4889999794553797</v>
      </c>
      <c r="I6063" s="154">
        <v>6.5311434253185698</v>
      </c>
      <c r="J6063" s="154">
        <v>6.6265759837671503</v>
      </c>
      <c r="K6063" s="154">
        <v>6.7015538825531804</v>
      </c>
      <c r="L6063" s="154">
        <v>6.7903679117883202</v>
      </c>
      <c r="M6063" s="154">
        <v>6.8472425651489397</v>
      </c>
      <c r="N6063" s="154">
        <v>6.9193965005651901</v>
      </c>
      <c r="O6063" s="154">
        <v>7.0730163399383903</v>
      </c>
      <c r="P6063" s="154">
        <v>7.1638065773793702</v>
      </c>
      <c r="Q6063" s="154">
        <v>7.2338600564488003</v>
      </c>
      <c r="R6063" s="154">
        <v>7.4805430925388103</v>
      </c>
      <c r="S6063" s="154">
        <v>7.59403209385236</v>
      </c>
      <c r="T6063" s="154">
        <v>7.6980103230373098</v>
      </c>
      <c r="U6063" s="154">
        <v>7.8265294177476399</v>
      </c>
      <c r="V6063" s="154">
        <v>7.9506562132365497</v>
      </c>
      <c r="W6063" s="154">
        <v>8.0550786605266094</v>
      </c>
      <c r="X6063" s="154">
        <v>8.1489071896472005</v>
      </c>
      <c r="Y6063" s="154">
        <v>8.2352166673965002</v>
      </c>
      <c r="Z6063" s="154">
        <v>8.3292606602508492</v>
      </c>
      <c r="AA6063" s="154">
        <v>8.4118301039237693</v>
      </c>
      <c r="AB6063" s="154">
        <v>8.5514381430040292</v>
      </c>
      <c r="AC6063" s="154">
        <v>8.6984308475209495</v>
      </c>
      <c r="AD6063" s="154">
        <v>8.8737267408022795</v>
      </c>
      <c r="AE6063" s="154">
        <v>9.0368904496351092</v>
      </c>
      <c r="AF6063" s="154">
        <v>9.2104889560767305</v>
      </c>
      <c r="AG6063" s="154">
        <v>9.2939126404920405</v>
      </c>
      <c r="AH6063" s="154">
        <v>9.1054046858501394</v>
      </c>
      <c r="AI6063" s="154">
        <v>8.9570369075205392</v>
      </c>
      <c r="AJ6063" s="154">
        <v>8.8789469372663206</v>
      </c>
      <c r="AK6063" s="154">
        <v>8.7958194726115799</v>
      </c>
    </row>
    <row r="6064" spans="1:37" hidden="1" x14ac:dyDescent="0.3">
      <c r="A6064" s="12" t="str">
        <f t="shared" si="149"/>
        <v>SDGbaseWaS_2BW_v6_3C_GVAaaofr</v>
      </c>
      <c r="B6064" s="12" t="s">
        <v>220</v>
      </c>
      <c r="C6064" s="12" t="s">
        <v>306</v>
      </c>
      <c r="D6064" s="12" t="s">
        <v>3</v>
      </c>
      <c r="E6064" s="154" t="s">
        <v>8</v>
      </c>
      <c r="F6064" s="154">
        <v>12.999968868332401</v>
      </c>
      <c r="G6064" s="154">
        <v>12.669206141974801</v>
      </c>
      <c r="H6064" s="154">
        <v>12.991943479696401</v>
      </c>
      <c r="I6064" s="154">
        <v>13.0440244607646</v>
      </c>
      <c r="J6064" s="154">
        <v>13.3148781447728</v>
      </c>
      <c r="K6064" s="154">
        <v>13.579574788482301</v>
      </c>
      <c r="L6064" s="154">
        <v>13.8657968151619</v>
      </c>
      <c r="M6064" s="154">
        <v>14.0845894670114</v>
      </c>
      <c r="N6064" s="154">
        <v>14.3246838102275</v>
      </c>
      <c r="O6064" s="154">
        <v>15.4142197731334</v>
      </c>
      <c r="P6064" s="154">
        <v>15.758876306362099</v>
      </c>
      <c r="Q6064" s="154">
        <v>15.918253826675601</v>
      </c>
      <c r="R6064" s="154">
        <v>16.374651180215501</v>
      </c>
      <c r="S6064" s="154">
        <v>16.666748298664402</v>
      </c>
      <c r="T6064" s="154">
        <v>16.970158918908101</v>
      </c>
      <c r="U6064" s="154">
        <v>17.3295886241986</v>
      </c>
      <c r="V6064" s="154">
        <v>17.686144153974901</v>
      </c>
      <c r="W6064" s="154">
        <v>18.006232981191499</v>
      </c>
      <c r="X6064" s="154">
        <v>18.274234243204599</v>
      </c>
      <c r="Y6064" s="154">
        <v>18.519706115513699</v>
      </c>
      <c r="Z6064" s="154">
        <v>18.739240360814001</v>
      </c>
      <c r="AA6064" s="154">
        <v>19.003103431836699</v>
      </c>
      <c r="AB6064" s="154">
        <v>19.5849436543105</v>
      </c>
      <c r="AC6064" s="154">
        <v>20.088144573011402</v>
      </c>
      <c r="AD6064" s="154">
        <v>20.567686620632799</v>
      </c>
      <c r="AE6064" s="154">
        <v>20.975292000003101</v>
      </c>
      <c r="AF6064" s="154">
        <v>21.416513390592499</v>
      </c>
      <c r="AG6064" s="154">
        <v>21.623483942659298</v>
      </c>
      <c r="AH6064" s="154">
        <v>21.249590084487401</v>
      </c>
      <c r="AI6064" s="154">
        <v>20.7102043469256</v>
      </c>
      <c r="AJ6064" s="154">
        <v>20.355964696147801</v>
      </c>
      <c r="AK6064" s="154">
        <v>19.995739339570999</v>
      </c>
    </row>
    <row r="6065" spans="1:37" hidden="1" x14ac:dyDescent="0.3">
      <c r="A6065" s="12" t="str">
        <f t="shared" si="149"/>
        <v>SDGbaseWaS_2BW_v6_3C_GVAaagra</v>
      </c>
      <c r="B6065" s="12" t="s">
        <v>220</v>
      </c>
      <c r="C6065" s="12" t="s">
        <v>306</v>
      </c>
      <c r="D6065" s="12" t="s">
        <v>3</v>
      </c>
      <c r="E6065" s="154" t="s">
        <v>9</v>
      </c>
      <c r="F6065" s="154">
        <v>6.1969723289684602</v>
      </c>
      <c r="G6065" s="154">
        <v>6.2019699402898496</v>
      </c>
      <c r="H6065" s="154">
        <v>6.4615702234118704</v>
      </c>
      <c r="I6065" s="154">
        <v>6.3853110547369596</v>
      </c>
      <c r="J6065" s="154">
        <v>6.52287830337547</v>
      </c>
      <c r="K6065" s="154">
        <v>6.6974269841291001</v>
      </c>
      <c r="L6065" s="154">
        <v>6.8950536518011996</v>
      </c>
      <c r="M6065" s="154">
        <v>7.1032128922701796</v>
      </c>
      <c r="N6065" s="154">
        <v>7.3212675007032102</v>
      </c>
      <c r="O6065" s="154">
        <v>8.0416659991781891</v>
      </c>
      <c r="P6065" s="154">
        <v>8.3443283421449994</v>
      </c>
      <c r="Q6065" s="154">
        <v>8.5186883955119104</v>
      </c>
      <c r="R6065" s="154">
        <v>8.8416680876323692</v>
      </c>
      <c r="S6065" s="154">
        <v>9.0869854572964393</v>
      </c>
      <c r="T6065" s="154">
        <v>9.3519054493226594</v>
      </c>
      <c r="U6065" s="154">
        <v>9.6538654142344296</v>
      </c>
      <c r="V6065" s="154">
        <v>9.9170700981841104</v>
      </c>
      <c r="W6065" s="154">
        <v>10.203116544103199</v>
      </c>
      <c r="X6065" s="154">
        <v>10.4991020103752</v>
      </c>
      <c r="Y6065" s="154">
        <v>10.7228704414335</v>
      </c>
      <c r="Z6065" s="154">
        <v>10.9177426333338</v>
      </c>
      <c r="AA6065" s="154">
        <v>11.1519648965789</v>
      </c>
      <c r="AB6065" s="154">
        <v>11.6571312974803</v>
      </c>
      <c r="AC6065" s="154">
        <v>12.0467099887955</v>
      </c>
      <c r="AD6065" s="154">
        <v>12.343726996212901</v>
      </c>
      <c r="AE6065" s="154">
        <v>12.591945365094601</v>
      </c>
      <c r="AF6065" s="154">
        <v>12.8707199136859</v>
      </c>
      <c r="AG6065" s="154">
        <v>13.029756288387199</v>
      </c>
      <c r="AH6065" s="154">
        <v>12.823218957526599</v>
      </c>
      <c r="AI6065" s="154">
        <v>12.454728200442601</v>
      </c>
      <c r="AJ6065" s="154">
        <v>12.1644076850354</v>
      </c>
      <c r="AK6065" s="154">
        <v>11.8746972130745</v>
      </c>
    </row>
    <row r="6066" spans="1:37" hidden="1" x14ac:dyDescent="0.3">
      <c r="A6066" s="12" t="str">
        <f t="shared" si="149"/>
        <v>SDGbaseWaS_2BW_v6_3C_GVAaaoil</v>
      </c>
      <c r="B6066" s="12" t="s">
        <v>220</v>
      </c>
      <c r="C6066" s="12" t="s">
        <v>306</v>
      </c>
      <c r="D6066" s="12" t="s">
        <v>3</v>
      </c>
      <c r="E6066" s="154" t="s">
        <v>10</v>
      </c>
      <c r="F6066" s="154">
        <v>5.4472049614452702</v>
      </c>
      <c r="G6066" s="154">
        <v>4.9312802531384703</v>
      </c>
      <c r="H6066" s="154">
        <v>5.0993660326928802</v>
      </c>
      <c r="I6066" s="154">
        <v>5.2618294041262201</v>
      </c>
      <c r="J6066" s="154">
        <v>5.5035199864140001</v>
      </c>
      <c r="K6066" s="154">
        <v>5.6778583406590499</v>
      </c>
      <c r="L6066" s="154">
        <v>5.8464708007470598</v>
      </c>
      <c r="M6066" s="154">
        <v>5.9369759927970396</v>
      </c>
      <c r="N6066" s="154">
        <v>6.0384210723178704</v>
      </c>
      <c r="O6066" s="154">
        <v>6.3018112272417897</v>
      </c>
      <c r="P6066" s="154">
        <v>6.4392704538316297</v>
      </c>
      <c r="Q6066" s="154">
        <v>6.5470255107739197</v>
      </c>
      <c r="R6066" s="154">
        <v>6.9534486937584896</v>
      </c>
      <c r="S6066" s="154">
        <v>7.1117701633715296</v>
      </c>
      <c r="T6066" s="154">
        <v>7.2671815421696699</v>
      </c>
      <c r="U6066" s="154">
        <v>7.4497476432866803</v>
      </c>
      <c r="V6066" s="154">
        <v>7.6031206635580402</v>
      </c>
      <c r="W6066" s="154">
        <v>7.7541409395505001</v>
      </c>
      <c r="X6066" s="154">
        <v>7.92282822643514</v>
      </c>
      <c r="Y6066" s="154">
        <v>8.07370537239726</v>
      </c>
      <c r="Z6066" s="154">
        <v>8.2408777441304508</v>
      </c>
      <c r="AA6066" s="154">
        <v>8.4025367238721103</v>
      </c>
      <c r="AB6066" s="154">
        <v>8.6530851172840801</v>
      </c>
      <c r="AC6066" s="154">
        <v>8.8627435246923501</v>
      </c>
      <c r="AD6066" s="154">
        <v>9.0966006341858208</v>
      </c>
      <c r="AE6066" s="154">
        <v>9.3328540379853706</v>
      </c>
      <c r="AF6066" s="154">
        <v>9.5769896066704696</v>
      </c>
      <c r="AG6066" s="154">
        <v>9.7289237812905593</v>
      </c>
      <c r="AH6066" s="154">
        <v>9.5249861128776203</v>
      </c>
      <c r="AI6066" s="154">
        <v>9.3700501361668298</v>
      </c>
      <c r="AJ6066" s="154">
        <v>9.2720141587981093</v>
      </c>
      <c r="AK6066" s="154">
        <v>9.1415631668927606</v>
      </c>
    </row>
    <row r="6067" spans="1:37" hidden="1" x14ac:dyDescent="0.3">
      <c r="A6067" s="12" t="str">
        <f t="shared" si="149"/>
        <v>SDGbaseWaS_2BW_v6_3C_GVAaatub</v>
      </c>
      <c r="B6067" s="12" t="s">
        <v>220</v>
      </c>
      <c r="C6067" s="12" t="s">
        <v>306</v>
      </c>
      <c r="D6067" s="12" t="s">
        <v>3</v>
      </c>
      <c r="E6067" s="154" t="s">
        <v>11</v>
      </c>
      <c r="F6067" s="154">
        <v>2.94784568120137</v>
      </c>
      <c r="G6067" s="154">
        <v>2.7759830910090701</v>
      </c>
      <c r="H6067" s="154">
        <v>2.7945300318908801</v>
      </c>
      <c r="I6067" s="154">
        <v>2.82080153613588</v>
      </c>
      <c r="J6067" s="154">
        <v>2.8717085928655002</v>
      </c>
      <c r="K6067" s="154">
        <v>2.9091259170894799</v>
      </c>
      <c r="L6067" s="154">
        <v>2.9518340154011402</v>
      </c>
      <c r="M6067" s="154">
        <v>2.9812957453443398</v>
      </c>
      <c r="N6067" s="154">
        <v>3.0192234231970301</v>
      </c>
      <c r="O6067" s="154">
        <v>3.10197952102653</v>
      </c>
      <c r="P6067" s="154">
        <v>3.1478933774553899</v>
      </c>
      <c r="Q6067" s="154">
        <v>3.18298922870436</v>
      </c>
      <c r="R6067" s="154">
        <v>3.3000556896092799</v>
      </c>
      <c r="S6067" s="154">
        <v>3.3528164586162901</v>
      </c>
      <c r="T6067" s="154">
        <v>3.4010688428425402</v>
      </c>
      <c r="U6067" s="154">
        <v>3.46022962371203</v>
      </c>
      <c r="V6067" s="154">
        <v>3.5159755089651799</v>
      </c>
      <c r="W6067" s="154">
        <v>3.5618321290749502</v>
      </c>
      <c r="X6067" s="154">
        <v>3.60340869880004</v>
      </c>
      <c r="Y6067" s="154">
        <v>3.6422310579881101</v>
      </c>
      <c r="Z6067" s="154">
        <v>3.6844540975131301</v>
      </c>
      <c r="AA6067" s="154">
        <v>3.7215311602914598</v>
      </c>
      <c r="AB6067" s="154">
        <v>3.7921135149075602</v>
      </c>
      <c r="AC6067" s="154">
        <v>3.8660688450961298</v>
      </c>
      <c r="AD6067" s="154">
        <v>3.9508687243192302</v>
      </c>
      <c r="AE6067" s="154">
        <v>4.0267511089302896</v>
      </c>
      <c r="AF6067" s="154">
        <v>4.1069808466710302</v>
      </c>
      <c r="AG6067" s="154">
        <v>4.1209095335331201</v>
      </c>
      <c r="AH6067" s="154">
        <v>4.01454761834413</v>
      </c>
      <c r="AI6067" s="154">
        <v>3.92495641079873</v>
      </c>
      <c r="AJ6067" s="154">
        <v>3.8691378153260301</v>
      </c>
      <c r="AK6067" s="154">
        <v>3.8116851540602799</v>
      </c>
    </row>
    <row r="6068" spans="1:37" hidden="1" x14ac:dyDescent="0.3">
      <c r="A6068" s="12" t="str">
        <f t="shared" si="149"/>
        <v>SDGbaseWaS_2BW_v6_3C_GVAaapul</v>
      </c>
      <c r="B6068" s="12" t="s">
        <v>220</v>
      </c>
      <c r="C6068" s="12" t="s">
        <v>306</v>
      </c>
      <c r="D6068" s="12" t="s">
        <v>3</v>
      </c>
      <c r="E6068" s="154" t="s">
        <v>12</v>
      </c>
      <c r="F6068" s="154">
        <v>0.52449157567978599</v>
      </c>
      <c r="G6068" s="154">
        <v>0.48730068496471701</v>
      </c>
      <c r="H6068" s="154">
        <v>0.49270808017239298</v>
      </c>
      <c r="I6068" s="154">
        <v>0.50388416459480001</v>
      </c>
      <c r="J6068" s="154">
        <v>0.51801325717857805</v>
      </c>
      <c r="K6068" s="154">
        <v>0.52718130830465804</v>
      </c>
      <c r="L6068" s="154">
        <v>0.53577637697497005</v>
      </c>
      <c r="M6068" s="154">
        <v>0.53683472911309305</v>
      </c>
      <c r="N6068" s="154">
        <v>0.539230920325665</v>
      </c>
      <c r="O6068" s="154">
        <v>0.547817694763164</v>
      </c>
      <c r="P6068" s="154">
        <v>0.55183999555145302</v>
      </c>
      <c r="Q6068" s="154">
        <v>0.55571259408199503</v>
      </c>
      <c r="R6068" s="154">
        <v>0.58018481351139894</v>
      </c>
      <c r="S6068" s="154">
        <v>0.58851404319772505</v>
      </c>
      <c r="T6068" s="154">
        <v>0.59594253627446103</v>
      </c>
      <c r="U6068" s="154">
        <v>0.60507428036920297</v>
      </c>
      <c r="V6068" s="154">
        <v>0.61399557775534397</v>
      </c>
      <c r="W6068" s="154">
        <v>0.62095988894965004</v>
      </c>
      <c r="X6068" s="154">
        <v>0.627495861552269</v>
      </c>
      <c r="Y6068" s="154">
        <v>0.63493745921289801</v>
      </c>
      <c r="Z6068" s="154">
        <v>0.64397862038015596</v>
      </c>
      <c r="AA6068" s="154">
        <v>0.65173487345029901</v>
      </c>
      <c r="AB6068" s="154">
        <v>0.66169339455961396</v>
      </c>
      <c r="AC6068" s="154">
        <v>0.67211195088553</v>
      </c>
      <c r="AD6068" s="154">
        <v>0.68648878524888202</v>
      </c>
      <c r="AE6068" s="154">
        <v>0.70116567247403705</v>
      </c>
      <c r="AF6068" s="154">
        <v>0.71612104732673998</v>
      </c>
      <c r="AG6068" s="154">
        <v>0.726349871040183</v>
      </c>
      <c r="AH6068" s="154">
        <v>0.71740324150567103</v>
      </c>
      <c r="AI6068" s="154">
        <v>0.71479790230552798</v>
      </c>
      <c r="AJ6068" s="154">
        <v>0.71683192110794502</v>
      </c>
      <c r="AK6068" s="154">
        <v>0.71708810497578501</v>
      </c>
    </row>
    <row r="6069" spans="1:37" hidden="1" x14ac:dyDescent="0.3">
      <c r="A6069" s="12" t="str">
        <f t="shared" si="149"/>
        <v>SDGbaseWaS_2BW_v6_3C_GVAaasug</v>
      </c>
      <c r="B6069" s="12" t="s">
        <v>220</v>
      </c>
      <c r="C6069" s="12" t="s">
        <v>306</v>
      </c>
      <c r="D6069" s="12" t="s">
        <v>3</v>
      </c>
      <c r="E6069" s="154" t="s">
        <v>13</v>
      </c>
      <c r="F6069" s="154">
        <v>3.8233471543033799</v>
      </c>
      <c r="G6069" s="154">
        <v>3.66290217623057</v>
      </c>
      <c r="H6069" s="154">
        <v>3.6810253013816201</v>
      </c>
      <c r="I6069" s="154">
        <v>3.7246324692217398</v>
      </c>
      <c r="J6069" s="154">
        <v>3.8031248732543399</v>
      </c>
      <c r="K6069" s="154">
        <v>3.8576677364523699</v>
      </c>
      <c r="L6069" s="154">
        <v>3.91272284050951</v>
      </c>
      <c r="M6069" s="154">
        <v>3.94407786821656</v>
      </c>
      <c r="N6069" s="154">
        <v>3.97173276281428</v>
      </c>
      <c r="O6069" s="154">
        <v>4.1586868027136203</v>
      </c>
      <c r="P6069" s="154">
        <v>4.1889394009551602</v>
      </c>
      <c r="Q6069" s="154">
        <v>4.1856568474443199</v>
      </c>
      <c r="R6069" s="154">
        <v>4.2980402488596896</v>
      </c>
      <c r="S6069" s="154">
        <v>4.3466807741165896</v>
      </c>
      <c r="T6069" s="154">
        <v>4.3935630082403296</v>
      </c>
      <c r="U6069" s="154">
        <v>4.4461970625804996</v>
      </c>
      <c r="V6069" s="154">
        <v>4.4777884905942402</v>
      </c>
      <c r="W6069" s="154">
        <v>4.5271203101825499</v>
      </c>
      <c r="X6069" s="154">
        <v>4.5973899438708301</v>
      </c>
      <c r="Y6069" s="154">
        <v>4.6347319947927801</v>
      </c>
      <c r="Z6069" s="154">
        <v>4.6688809487350396</v>
      </c>
      <c r="AA6069" s="154">
        <v>4.7166973794110802</v>
      </c>
      <c r="AB6069" s="154">
        <v>4.8093240421939196</v>
      </c>
      <c r="AC6069" s="154">
        <v>4.8596893816164597</v>
      </c>
      <c r="AD6069" s="154">
        <v>4.9058277502066101</v>
      </c>
      <c r="AE6069" s="154">
        <v>4.9532120377846498</v>
      </c>
      <c r="AF6069" s="154">
        <v>5.0139385910332104</v>
      </c>
      <c r="AG6069" s="154">
        <v>5.0738000601855502</v>
      </c>
      <c r="AH6069" s="154">
        <v>5.0046130990420403</v>
      </c>
      <c r="AI6069" s="154">
        <v>4.9405571651517697</v>
      </c>
      <c r="AJ6069" s="154">
        <v>4.9185508834198703</v>
      </c>
      <c r="AK6069" s="154">
        <v>4.8858910741202104</v>
      </c>
    </row>
    <row r="6070" spans="1:37" hidden="1" x14ac:dyDescent="0.3">
      <c r="A6070" s="12" t="str">
        <f t="shared" si="149"/>
        <v>SDGbaseWaS_2BW_v6_3C_GVAaaoth</v>
      </c>
      <c r="B6070" s="12" t="s">
        <v>220</v>
      </c>
      <c r="C6070" s="12" t="s">
        <v>306</v>
      </c>
      <c r="D6070" s="12" t="s">
        <v>3</v>
      </c>
      <c r="E6070" s="154" t="s">
        <v>14</v>
      </c>
      <c r="F6070" s="154">
        <v>7.2867372761343301</v>
      </c>
      <c r="G6070" s="154">
        <v>6.7684891309603197</v>
      </c>
      <c r="H6070" s="154">
        <v>7.10777024865064</v>
      </c>
      <c r="I6070" s="154">
        <v>7.20548626872072</v>
      </c>
      <c r="J6070" s="154">
        <v>7.4765947919205802</v>
      </c>
      <c r="K6070" s="154">
        <v>7.75072836578157</v>
      </c>
      <c r="L6070" s="154">
        <v>8.0500889359323509</v>
      </c>
      <c r="M6070" s="154">
        <v>8.3606763313315096</v>
      </c>
      <c r="N6070" s="154">
        <v>8.6796714904433792</v>
      </c>
      <c r="O6070" s="154">
        <v>9.5817865399512794</v>
      </c>
      <c r="P6070" s="154">
        <v>10.010064268898301</v>
      </c>
      <c r="Q6070" s="154">
        <v>10.2953965243138</v>
      </c>
      <c r="R6070" s="154">
        <v>10.7705844269503</v>
      </c>
      <c r="S6070" s="154">
        <v>11.1416758784141</v>
      </c>
      <c r="T6070" s="154">
        <v>11.552356958931201</v>
      </c>
      <c r="U6070" s="154">
        <v>12.0418864367327</v>
      </c>
      <c r="V6070" s="154">
        <v>12.493842390998701</v>
      </c>
      <c r="W6070" s="154">
        <v>13.0129002467513</v>
      </c>
      <c r="X6070" s="154">
        <v>13.6330814567256</v>
      </c>
      <c r="Y6070" s="154">
        <v>14.148270300051999</v>
      </c>
      <c r="Z6070" s="154">
        <v>14.611042077375201</v>
      </c>
      <c r="AA6070" s="154">
        <v>15.122740082180499</v>
      </c>
      <c r="AB6070" s="154">
        <v>15.814821033355599</v>
      </c>
      <c r="AC6070" s="154">
        <v>16.375929554471298</v>
      </c>
      <c r="AD6070" s="154">
        <v>16.8965001632195</v>
      </c>
      <c r="AE6070" s="154">
        <v>17.4156363216185</v>
      </c>
      <c r="AF6070" s="154">
        <v>18.002129887536899</v>
      </c>
      <c r="AG6070" s="154">
        <v>18.527946316247402</v>
      </c>
      <c r="AH6070" s="154">
        <v>18.156721465765798</v>
      </c>
      <c r="AI6070" s="154">
        <v>17.5749768239892</v>
      </c>
      <c r="AJ6070" s="154">
        <v>17.035798366343901</v>
      </c>
      <c r="AK6070" s="154">
        <v>16.473706777970101</v>
      </c>
    </row>
    <row r="6071" spans="1:37" hidden="1" x14ac:dyDescent="0.3">
      <c r="A6071" s="12" t="str">
        <f t="shared" si="149"/>
        <v>SDGbaseWaS_2BW_v6_3C_GVAalani</v>
      </c>
      <c r="B6071" s="12" t="s">
        <v>220</v>
      </c>
      <c r="C6071" s="12" t="s">
        <v>306</v>
      </c>
      <c r="D6071" s="12" t="s">
        <v>3</v>
      </c>
      <c r="E6071" s="154" t="s">
        <v>15</v>
      </c>
      <c r="F6071" s="154">
        <v>27.5487375052288</v>
      </c>
      <c r="G6071" s="154">
        <v>22.0473904604263</v>
      </c>
      <c r="H6071" s="154">
        <v>24.158553308133801</v>
      </c>
      <c r="I6071" s="154">
        <v>23.856674496230902</v>
      </c>
      <c r="J6071" s="154">
        <v>25.535153212706</v>
      </c>
      <c r="K6071" s="154">
        <v>26.564959002036801</v>
      </c>
      <c r="L6071" s="154">
        <v>27.362071069721399</v>
      </c>
      <c r="M6071" s="154">
        <v>28.102192285168702</v>
      </c>
      <c r="N6071" s="154">
        <v>28.994708332560698</v>
      </c>
      <c r="O6071" s="154">
        <v>31.9865907222126</v>
      </c>
      <c r="P6071" s="154">
        <v>32.713466383150397</v>
      </c>
      <c r="Q6071" s="154">
        <v>33.224967278429702</v>
      </c>
      <c r="R6071" s="154">
        <v>35.307462652647203</v>
      </c>
      <c r="S6071" s="154">
        <v>36.092259721249398</v>
      </c>
      <c r="T6071" s="154">
        <v>37.0466288825506</v>
      </c>
      <c r="U6071" s="154">
        <v>38.153212686387697</v>
      </c>
      <c r="V6071" s="154">
        <v>39.279533108449598</v>
      </c>
      <c r="W6071" s="154">
        <v>40.500761941468298</v>
      </c>
      <c r="X6071" s="154">
        <v>41.948558319645201</v>
      </c>
      <c r="Y6071" s="154">
        <v>43.118394527718799</v>
      </c>
      <c r="Z6071" s="154">
        <v>44.157481719539803</v>
      </c>
      <c r="AA6071" s="154">
        <v>45.262695770660102</v>
      </c>
      <c r="AB6071" s="154">
        <v>47.5414181450342</v>
      </c>
      <c r="AC6071" s="154">
        <v>49.1223502596918</v>
      </c>
      <c r="AD6071" s="154">
        <v>50.432252186388197</v>
      </c>
      <c r="AE6071" s="154">
        <v>51.645928370627502</v>
      </c>
      <c r="AF6071" s="154">
        <v>53.017781617043802</v>
      </c>
      <c r="AG6071" s="154">
        <v>54.000986819153603</v>
      </c>
      <c r="AH6071" s="154">
        <v>55.268267601186601</v>
      </c>
      <c r="AI6071" s="154">
        <v>55.353612613674997</v>
      </c>
      <c r="AJ6071" s="154">
        <v>54.983272448976201</v>
      </c>
      <c r="AK6071" s="154">
        <v>54.3946507794331</v>
      </c>
    </row>
    <row r="6072" spans="1:37" hidden="1" x14ac:dyDescent="0.3">
      <c r="A6072" s="12" t="str">
        <f t="shared" si="149"/>
        <v>SDGbaseWaS_2BW_v6_3C_GVAafore</v>
      </c>
      <c r="B6072" s="12" t="s">
        <v>220</v>
      </c>
      <c r="C6072" s="12" t="s">
        <v>306</v>
      </c>
      <c r="D6072" s="12" t="s">
        <v>3</v>
      </c>
      <c r="E6072" s="154" t="s">
        <v>16</v>
      </c>
      <c r="F6072" s="154">
        <v>6.4911530358491802</v>
      </c>
      <c r="G6072" s="154">
        <v>5.8929114973991403</v>
      </c>
      <c r="H6072" s="154">
        <v>6.0264077807418097</v>
      </c>
      <c r="I6072" s="154">
        <v>6.1939347705076004</v>
      </c>
      <c r="J6072" s="154">
        <v>6.2954837679053401</v>
      </c>
      <c r="K6072" s="154">
        <v>6.3877876504014104</v>
      </c>
      <c r="L6072" s="154">
        <v>6.4835240229112499</v>
      </c>
      <c r="M6072" s="154">
        <v>6.5513269754700101</v>
      </c>
      <c r="N6072" s="154">
        <v>6.71802113453868</v>
      </c>
      <c r="O6072" s="154">
        <v>7.0177970395390403</v>
      </c>
      <c r="P6072" s="154">
        <v>7.1366042608971103</v>
      </c>
      <c r="Q6072" s="154">
        <v>7.1546419617413903</v>
      </c>
      <c r="R6072" s="154">
        <v>7.3185584680759996</v>
      </c>
      <c r="S6072" s="154">
        <v>7.4309202865525501</v>
      </c>
      <c r="T6072" s="154">
        <v>7.5754739021326998</v>
      </c>
      <c r="U6072" s="154">
        <v>7.8009982825607196</v>
      </c>
      <c r="V6072" s="154">
        <v>8.0079492364484306</v>
      </c>
      <c r="W6072" s="154">
        <v>8.2483493719089207</v>
      </c>
      <c r="X6072" s="154">
        <v>8.4902491637624902</v>
      </c>
      <c r="Y6072" s="154">
        <v>8.7506488167684005</v>
      </c>
      <c r="Z6072" s="154">
        <v>8.8898175959291805</v>
      </c>
      <c r="AA6072" s="154">
        <v>9.0468784366531096</v>
      </c>
      <c r="AB6072" s="154">
        <v>9.2515655088177393</v>
      </c>
      <c r="AC6072" s="154">
        <v>9.4367653646784309</v>
      </c>
      <c r="AD6072" s="154">
        <v>9.5942842812159697</v>
      </c>
      <c r="AE6072" s="154">
        <v>9.7415661830444105</v>
      </c>
      <c r="AF6072" s="154">
        <v>9.9466262100877305</v>
      </c>
      <c r="AG6072" s="154">
        <v>10.0717432821217</v>
      </c>
      <c r="AH6072" s="154">
        <v>9.9355125607218202</v>
      </c>
      <c r="AI6072" s="154">
        <v>9.75914612283505</v>
      </c>
      <c r="AJ6072" s="154">
        <v>9.6578860935373996</v>
      </c>
      <c r="AK6072" s="154">
        <v>9.5518067240593005</v>
      </c>
    </row>
    <row r="6073" spans="1:37" hidden="1" x14ac:dyDescent="0.3">
      <c r="A6073" s="12" t="str">
        <f t="shared" si="149"/>
        <v>SDGbaseWaS_2BW_v6_3C_GVAafish</v>
      </c>
      <c r="B6073" s="12" t="s">
        <v>220</v>
      </c>
      <c r="C6073" s="12" t="s">
        <v>306</v>
      </c>
      <c r="D6073" s="12" t="s">
        <v>3</v>
      </c>
      <c r="E6073" s="154" t="s">
        <v>17</v>
      </c>
      <c r="F6073" s="154">
        <v>7.3673079317878702</v>
      </c>
      <c r="G6073" s="154">
        <v>6.9127714206671298</v>
      </c>
      <c r="H6073" s="154">
        <v>7.2158059445782801</v>
      </c>
      <c r="I6073" s="154">
        <v>7.1442435869276899</v>
      </c>
      <c r="J6073" s="154">
        <v>7.3831500360453202</v>
      </c>
      <c r="K6073" s="154">
        <v>7.5979098807946199</v>
      </c>
      <c r="L6073" s="154">
        <v>7.8194502888489099</v>
      </c>
      <c r="M6073" s="154">
        <v>8.0468705342717399</v>
      </c>
      <c r="N6073" s="154">
        <v>8.2993841498938998</v>
      </c>
      <c r="O6073" s="154">
        <v>9.0479874376817104</v>
      </c>
      <c r="P6073" s="154">
        <v>9.3833121164724709</v>
      </c>
      <c r="Q6073" s="154">
        <v>9.6122731382222693</v>
      </c>
      <c r="R6073" s="154">
        <v>10.0634450434241</v>
      </c>
      <c r="S6073" s="154">
        <v>10.358440629027401</v>
      </c>
      <c r="T6073" s="154">
        <v>10.6770974434225</v>
      </c>
      <c r="U6073" s="154">
        <v>11.0415932879039</v>
      </c>
      <c r="V6073" s="154">
        <v>11.358133768242</v>
      </c>
      <c r="W6073" s="154">
        <v>11.7102091341775</v>
      </c>
      <c r="X6073" s="154">
        <v>12.124300779006401</v>
      </c>
      <c r="Y6073" s="154">
        <v>12.4829823999323</v>
      </c>
      <c r="Z6073" s="154">
        <v>12.8221622122933</v>
      </c>
      <c r="AA6073" s="154">
        <v>13.2072509115079</v>
      </c>
      <c r="AB6073" s="154">
        <v>13.827777905376699</v>
      </c>
      <c r="AC6073" s="154">
        <v>14.314350049979</v>
      </c>
      <c r="AD6073" s="154">
        <v>14.7277099054988</v>
      </c>
      <c r="AE6073" s="154">
        <v>15.1196179553584</v>
      </c>
      <c r="AF6073" s="154">
        <v>15.534272122619701</v>
      </c>
      <c r="AG6073" s="154">
        <v>15.913415317981199</v>
      </c>
      <c r="AH6073" s="154">
        <v>15.9898552820005</v>
      </c>
      <c r="AI6073" s="154">
        <v>15.849686194455799</v>
      </c>
      <c r="AJ6073" s="154">
        <v>15.706954632012399</v>
      </c>
      <c r="AK6073" s="154">
        <v>15.531724264288499</v>
      </c>
    </row>
    <row r="6074" spans="1:37" hidden="1" x14ac:dyDescent="0.3">
      <c r="A6074" s="12" t="str">
        <f t="shared" si="149"/>
        <v>SDGbaseWaS_2BW_v6_3C_GVAacoal</v>
      </c>
      <c r="B6074" s="12" t="s">
        <v>220</v>
      </c>
      <c r="C6074" s="12" t="s">
        <v>306</v>
      </c>
      <c r="D6074" s="12" t="s">
        <v>3</v>
      </c>
      <c r="E6074" s="154" t="s">
        <v>18</v>
      </c>
      <c r="F6074" s="154">
        <v>112.985261334444</v>
      </c>
      <c r="G6074" s="154">
        <v>112.951706890171</v>
      </c>
      <c r="H6074" s="154">
        <v>112.960378772382</v>
      </c>
      <c r="I6074" s="154">
        <v>110.65224853969499</v>
      </c>
      <c r="J6074" s="154">
        <v>108.01379610783199</v>
      </c>
      <c r="K6074" s="154">
        <v>106.514035017212</v>
      </c>
      <c r="L6074" s="154">
        <v>104.777306663678</v>
      </c>
      <c r="M6074" s="154">
        <v>104.05758442791</v>
      </c>
      <c r="N6074" s="154">
        <v>103.29832116523301</v>
      </c>
      <c r="O6074" s="154">
        <v>106.525234950455</v>
      </c>
      <c r="P6074" s="154">
        <v>104.695426264814</v>
      </c>
      <c r="Q6074" s="154">
        <v>100.255237893146</v>
      </c>
      <c r="R6074" s="154">
        <v>96.507099118243403</v>
      </c>
      <c r="S6074" s="154">
        <v>96.931990636619105</v>
      </c>
      <c r="T6074" s="154">
        <v>96.774909341381402</v>
      </c>
      <c r="U6074" s="154">
        <v>97.003615410868903</v>
      </c>
      <c r="V6074" s="154">
        <v>95.748889258579197</v>
      </c>
      <c r="W6074" s="154">
        <v>96.153295610680701</v>
      </c>
      <c r="X6074" s="154">
        <v>100.53216467435099</v>
      </c>
      <c r="Y6074" s="154">
        <v>106.939722319501</v>
      </c>
      <c r="Z6074" s="154">
        <v>121.522932838217</v>
      </c>
      <c r="AA6074" s="154">
        <v>150.42270772353601</v>
      </c>
      <c r="AB6074" s="154">
        <v>141.07208068629001</v>
      </c>
      <c r="AC6074" s="154">
        <v>104.705601086756</v>
      </c>
      <c r="AD6074" s="154">
        <v>78.107106230944197</v>
      </c>
      <c r="AE6074" s="154">
        <v>73.721872092551294</v>
      </c>
      <c r="AF6074" s="154">
        <v>69.389657285499297</v>
      </c>
      <c r="AG6074" s="154">
        <v>60.631564286268002</v>
      </c>
      <c r="AH6074" s="154">
        <v>51.4995144670321</v>
      </c>
      <c r="AI6074" s="154">
        <v>42.003196516203502</v>
      </c>
      <c r="AJ6074" s="154">
        <v>32.734671751419498</v>
      </c>
      <c r="AK6074" s="154">
        <v>23.207790721656799</v>
      </c>
    </row>
    <row r="6075" spans="1:37" hidden="1" x14ac:dyDescent="0.3">
      <c r="A6075" s="12" t="str">
        <f t="shared" si="149"/>
        <v>SDGbaseWaS_2BW_v6_3C_GVAagold</v>
      </c>
      <c r="B6075" s="12" t="s">
        <v>220</v>
      </c>
      <c r="C6075" s="12" t="s">
        <v>306</v>
      </c>
      <c r="D6075" s="12" t="s">
        <v>3</v>
      </c>
      <c r="E6075" s="154" t="s">
        <v>19</v>
      </c>
      <c r="F6075" s="154">
        <v>61.140285838991502</v>
      </c>
      <c r="G6075" s="154">
        <v>59.909915436256298</v>
      </c>
      <c r="H6075" s="154">
        <v>61.232986172308401</v>
      </c>
      <c r="I6075" s="154">
        <v>61.405165525744003</v>
      </c>
      <c r="J6075" s="154">
        <v>61.872897904188498</v>
      </c>
      <c r="K6075" s="154">
        <v>62.607670584858397</v>
      </c>
      <c r="L6075" s="154">
        <v>63.606584548911499</v>
      </c>
      <c r="M6075" s="154">
        <v>65.175186795254206</v>
      </c>
      <c r="N6075" s="154">
        <v>66.726497146071694</v>
      </c>
      <c r="O6075" s="154">
        <v>71.6703438942601</v>
      </c>
      <c r="P6075" s="154">
        <v>73.577560607941905</v>
      </c>
      <c r="Q6075" s="154">
        <v>74.443638281261698</v>
      </c>
      <c r="R6075" s="154">
        <v>74.688462897292297</v>
      </c>
      <c r="S6075" s="154">
        <v>75.510381294974394</v>
      </c>
      <c r="T6075" s="154">
        <v>76.275654113179201</v>
      </c>
      <c r="U6075" s="154">
        <v>77.231326224130299</v>
      </c>
      <c r="V6075" s="154">
        <v>77.911439584152205</v>
      </c>
      <c r="W6075" s="154">
        <v>78.788789942416301</v>
      </c>
      <c r="X6075" s="154">
        <v>79.926199564962602</v>
      </c>
      <c r="Y6075" s="154">
        <v>80.346294705882997</v>
      </c>
      <c r="Z6075" s="154">
        <v>80.280565725898995</v>
      </c>
      <c r="AA6075" s="154">
        <v>80.316993804548702</v>
      </c>
      <c r="AB6075" s="154">
        <v>81.956930741805195</v>
      </c>
      <c r="AC6075" s="154">
        <v>83.431538934176004</v>
      </c>
      <c r="AD6075" s="154">
        <v>84.264517492659394</v>
      </c>
      <c r="AE6075" s="154">
        <v>84.456458990090596</v>
      </c>
      <c r="AF6075" s="154">
        <v>84.724630382950394</v>
      </c>
      <c r="AG6075" s="154">
        <v>82.371041840991793</v>
      </c>
      <c r="AH6075" s="154">
        <v>78.975958827572995</v>
      </c>
      <c r="AI6075" s="154">
        <v>74.002923020801305</v>
      </c>
      <c r="AJ6075" s="154">
        <v>69.270435132616896</v>
      </c>
      <c r="AK6075" s="154">
        <v>64.239941382362801</v>
      </c>
    </row>
    <row r="6076" spans="1:37" hidden="1" x14ac:dyDescent="0.3">
      <c r="A6076" s="12" t="str">
        <f t="shared" si="149"/>
        <v>SDGbaseWaS_2BW_v6_3C_GVAangas</v>
      </c>
      <c r="B6076" s="12" t="s">
        <v>220</v>
      </c>
      <c r="C6076" s="12" t="s">
        <v>306</v>
      </c>
      <c r="D6076" s="12" t="s">
        <v>3</v>
      </c>
      <c r="E6076" s="154" t="s">
        <v>20</v>
      </c>
      <c r="F6076" s="154">
        <v>0.94356488111435299</v>
      </c>
      <c r="G6076" s="154">
        <v>0.83413303713127795</v>
      </c>
      <c r="H6076" s="154">
        <v>0.81089936618739</v>
      </c>
      <c r="I6076" s="154">
        <v>0.76176794302289597</v>
      </c>
      <c r="J6076" s="154">
        <v>0.72931566669632697</v>
      </c>
      <c r="K6076" s="154">
        <v>0.69692792180001195</v>
      </c>
      <c r="L6076" s="154">
        <v>0.66639661148351903</v>
      </c>
      <c r="M6076" s="154">
        <v>0.64294636517139503</v>
      </c>
      <c r="N6076" s="154">
        <v>0.61972810234011899</v>
      </c>
      <c r="O6076" s="154">
        <v>0.65083805928260496</v>
      </c>
      <c r="P6076" s="154">
        <v>0.63472332000312803</v>
      </c>
      <c r="Q6076" s="154">
        <v>0.608073159826651</v>
      </c>
      <c r="R6076" s="154">
        <v>0.57567882176719698</v>
      </c>
      <c r="S6076" s="154">
        <v>0.55045479446162204</v>
      </c>
      <c r="T6076" s="154">
        <v>0.52648080350482696</v>
      </c>
      <c r="U6076" s="154">
        <v>0.50344125826976804</v>
      </c>
      <c r="V6076" s="154">
        <v>0.47966742593521899</v>
      </c>
      <c r="W6076" s="154">
        <v>0.45855929406210999</v>
      </c>
      <c r="X6076" s="154">
        <v>0.43958693376774</v>
      </c>
      <c r="Y6076" s="154">
        <v>0.41857726076732799</v>
      </c>
      <c r="Z6076" s="154">
        <v>0.39675100048981399</v>
      </c>
      <c r="AA6076" s="154">
        <v>0.37883829532795799</v>
      </c>
      <c r="AB6076" s="154">
        <v>0.36857879520947701</v>
      </c>
      <c r="AC6076" s="154">
        <v>0.35529197157104703</v>
      </c>
      <c r="AD6076" s="154">
        <v>0.33987388878651598</v>
      </c>
      <c r="AE6076" s="154">
        <v>0.32346629828657603</v>
      </c>
      <c r="AF6076" s="154">
        <v>0.30808561829960801</v>
      </c>
      <c r="AG6076" s="154">
        <v>0.29286208379157103</v>
      </c>
      <c r="AH6076" s="154">
        <v>0.27982407173169999</v>
      </c>
      <c r="AI6076" s="154">
        <v>0.26213335416027</v>
      </c>
      <c r="AJ6076" s="154">
        <v>0.246093232305828</v>
      </c>
      <c r="AK6076" s="154">
        <v>0.22878893687832999</v>
      </c>
    </row>
    <row r="6077" spans="1:37" hidden="1" x14ac:dyDescent="0.3">
      <c r="A6077" s="12" t="str">
        <f t="shared" si="149"/>
        <v>SDGbaseWaS_2BW_v6_3C_GVAapgm</v>
      </c>
      <c r="B6077" s="12" t="s">
        <v>220</v>
      </c>
      <c r="C6077" s="12" t="s">
        <v>306</v>
      </c>
      <c r="D6077" s="12" t="s">
        <v>3</v>
      </c>
      <c r="E6077" s="154" t="s">
        <v>21</v>
      </c>
      <c r="F6077" s="154">
        <v>97.820469381027095</v>
      </c>
      <c r="G6077" s="154">
        <v>51.058886067285897</v>
      </c>
      <c r="H6077" s="154">
        <v>64.5871176359842</v>
      </c>
      <c r="I6077" s="154">
        <v>77.881928467329601</v>
      </c>
      <c r="J6077" s="154">
        <v>88.555715740888601</v>
      </c>
      <c r="K6077" s="154">
        <v>96.534801784456803</v>
      </c>
      <c r="L6077" s="154">
        <v>101.79089102580799</v>
      </c>
      <c r="M6077" s="154">
        <v>94.952222878291295</v>
      </c>
      <c r="N6077" s="154">
        <v>92.199553856861698</v>
      </c>
      <c r="O6077" s="154">
        <v>90.794223980110303</v>
      </c>
      <c r="P6077" s="154">
        <v>90.614947578203697</v>
      </c>
      <c r="Q6077" s="154">
        <v>90.942248412801504</v>
      </c>
      <c r="R6077" s="154">
        <v>94.729236365309703</v>
      </c>
      <c r="S6077" s="154">
        <v>98.953015780171199</v>
      </c>
      <c r="T6077" s="154">
        <v>102.140739689253</v>
      </c>
      <c r="U6077" s="154">
        <v>104.460031990301</v>
      </c>
      <c r="V6077" s="154">
        <v>107.860957543859</v>
      </c>
      <c r="W6077" s="154">
        <v>110.529665435463</v>
      </c>
      <c r="X6077" s="154">
        <v>112.31973987102</v>
      </c>
      <c r="Y6077" s="154">
        <v>114.69039845895399</v>
      </c>
      <c r="Z6077" s="154">
        <v>116.85372159569999</v>
      </c>
      <c r="AA6077" s="154">
        <v>119.053027887656</v>
      </c>
      <c r="AB6077" s="154">
        <v>198.02966942814999</v>
      </c>
      <c r="AC6077" s="154">
        <v>253.320954881126</v>
      </c>
      <c r="AD6077" s="154">
        <v>282.74554867575102</v>
      </c>
      <c r="AE6077" s="154">
        <v>306.21283419930398</v>
      </c>
      <c r="AF6077" s="154">
        <v>328.71946677337297</v>
      </c>
      <c r="AG6077" s="154">
        <v>352.24978081613801</v>
      </c>
      <c r="AH6077" s="154">
        <v>435.89091053971799</v>
      </c>
      <c r="AI6077" s="154">
        <v>508.76726769154999</v>
      </c>
      <c r="AJ6077" s="154">
        <v>550.29279414675705</v>
      </c>
      <c r="AK6077" s="154">
        <v>584.530765051</v>
      </c>
    </row>
    <row r="6078" spans="1:37" hidden="1" x14ac:dyDescent="0.3">
      <c r="A6078" s="12" t="str">
        <f t="shared" si="149"/>
        <v>SDGbaseWaS_2BW_v6_3C_GVAamore</v>
      </c>
      <c r="B6078" s="12" t="s">
        <v>220</v>
      </c>
      <c r="C6078" s="12" t="s">
        <v>306</v>
      </c>
      <c r="D6078" s="12" t="s">
        <v>3</v>
      </c>
      <c r="E6078" s="154" t="s">
        <v>22</v>
      </c>
      <c r="F6078" s="154">
        <v>78.234984296278597</v>
      </c>
      <c r="G6078" s="154">
        <v>76.857977374770698</v>
      </c>
      <c r="H6078" s="154">
        <v>80.791925653246594</v>
      </c>
      <c r="I6078" s="154">
        <v>83.167535977317598</v>
      </c>
      <c r="J6078" s="154">
        <v>85.422578154193502</v>
      </c>
      <c r="K6078" s="154">
        <v>87.787597531037903</v>
      </c>
      <c r="L6078" s="154">
        <v>90.509717303242198</v>
      </c>
      <c r="M6078" s="154">
        <v>94.014103236689806</v>
      </c>
      <c r="N6078" s="154">
        <v>97.440636173929207</v>
      </c>
      <c r="O6078" s="154">
        <v>107.17328935344401</v>
      </c>
      <c r="P6078" s="154">
        <v>112.074070494696</v>
      </c>
      <c r="Q6078" s="154">
        <v>115.24594165037</v>
      </c>
      <c r="R6078" s="154">
        <v>117.278961518263</v>
      </c>
      <c r="S6078" s="154">
        <v>120.266726281231</v>
      </c>
      <c r="T6078" s="154">
        <v>123.30766486895099</v>
      </c>
      <c r="U6078" s="154">
        <v>126.677323211789</v>
      </c>
      <c r="V6078" s="154">
        <v>129.51485142274399</v>
      </c>
      <c r="W6078" s="154">
        <v>132.79768271210901</v>
      </c>
      <c r="X6078" s="154">
        <v>136.66132630950901</v>
      </c>
      <c r="Y6078" s="154">
        <v>139.09416194868601</v>
      </c>
      <c r="Z6078" s="154">
        <v>140.75861934567001</v>
      </c>
      <c r="AA6078" s="154">
        <v>142.81116103814901</v>
      </c>
      <c r="AB6078" s="154">
        <v>146.65780067181399</v>
      </c>
      <c r="AC6078" s="154">
        <v>149.73699810816001</v>
      </c>
      <c r="AD6078" s="154">
        <v>152.183605135525</v>
      </c>
      <c r="AE6078" s="154">
        <v>153.96347109796599</v>
      </c>
      <c r="AF6078" s="154">
        <v>156.03570487545099</v>
      </c>
      <c r="AG6078" s="154">
        <v>156.633253431334</v>
      </c>
      <c r="AH6078" s="154">
        <v>152.88615668730699</v>
      </c>
      <c r="AI6078" s="154">
        <v>146.06952275367101</v>
      </c>
      <c r="AJ6078" s="154">
        <v>140.35400437413</v>
      </c>
      <c r="AK6078" s="154">
        <v>133.79585076250001</v>
      </c>
    </row>
    <row r="6079" spans="1:37" hidden="1" x14ac:dyDescent="0.3">
      <c r="A6079" s="12" t="str">
        <f t="shared" si="149"/>
        <v>SDGbaseWaS_2BW_v6_3C_GVAamine</v>
      </c>
      <c r="B6079" s="12" t="s">
        <v>220</v>
      </c>
      <c r="C6079" s="12" t="s">
        <v>306</v>
      </c>
      <c r="D6079" s="12" t="s">
        <v>3</v>
      </c>
      <c r="E6079" s="154" t="s">
        <v>23</v>
      </c>
      <c r="F6079" s="154">
        <v>57.005130412232297</v>
      </c>
      <c r="G6079" s="154">
        <v>54.463959989075398</v>
      </c>
      <c r="H6079" s="154">
        <v>56.654649664148899</v>
      </c>
      <c r="I6079" s="154">
        <v>60.027061611071098</v>
      </c>
      <c r="J6079" s="154">
        <v>61.292946956329303</v>
      </c>
      <c r="K6079" s="154">
        <v>62.662683330449603</v>
      </c>
      <c r="L6079" s="154">
        <v>64.356665419764596</v>
      </c>
      <c r="M6079" s="154">
        <v>66.488978019600793</v>
      </c>
      <c r="N6079" s="154">
        <v>68.300227082817401</v>
      </c>
      <c r="O6079" s="154">
        <v>72.085773995399293</v>
      </c>
      <c r="P6079" s="154">
        <v>74.103958325018695</v>
      </c>
      <c r="Q6079" s="154">
        <v>75.8888627805959</v>
      </c>
      <c r="R6079" s="154">
        <v>76.073793493533302</v>
      </c>
      <c r="S6079" s="154">
        <v>78.379380458079495</v>
      </c>
      <c r="T6079" s="154">
        <v>80.761616940589207</v>
      </c>
      <c r="U6079" s="154">
        <v>83.223009949895101</v>
      </c>
      <c r="V6079" s="154">
        <v>85.646015961607503</v>
      </c>
      <c r="W6079" s="154">
        <v>88.636514747863203</v>
      </c>
      <c r="X6079" s="154">
        <v>92.569861129293201</v>
      </c>
      <c r="Y6079" s="154">
        <v>95.437215704746606</v>
      </c>
      <c r="Z6079" s="154">
        <v>98.177066778637894</v>
      </c>
      <c r="AA6079" s="154">
        <v>101.049996892846</v>
      </c>
      <c r="AB6079" s="154">
        <v>103.70311416783299</v>
      </c>
      <c r="AC6079" s="154">
        <v>105.755888646144</v>
      </c>
      <c r="AD6079" s="154">
        <v>107.880293547222</v>
      </c>
      <c r="AE6079" s="154">
        <v>110.10257034646</v>
      </c>
      <c r="AF6079" s="154">
        <v>113.01690562838</v>
      </c>
      <c r="AG6079" s="154">
        <v>116.088535011205</v>
      </c>
      <c r="AH6079" s="154">
        <v>115.22808323287001</v>
      </c>
      <c r="AI6079" s="154">
        <v>112.855622605834</v>
      </c>
      <c r="AJ6079" s="154">
        <v>111.52771478762899</v>
      </c>
      <c r="AK6079" s="154">
        <v>110.048764850553</v>
      </c>
    </row>
    <row r="6080" spans="1:37" hidden="1" x14ac:dyDescent="0.3">
      <c r="A6080" s="12" t="str">
        <f t="shared" si="149"/>
        <v>SDGbaseWaS_2BW_v6_3C_GVAameat</v>
      </c>
      <c r="B6080" s="12" t="s">
        <v>220</v>
      </c>
      <c r="C6080" s="12" t="s">
        <v>306</v>
      </c>
      <c r="D6080" s="12" t="s">
        <v>3</v>
      </c>
      <c r="E6080" s="154" t="s">
        <v>24</v>
      </c>
      <c r="F6080" s="154">
        <v>14.298644361090499</v>
      </c>
      <c r="G6080" s="154">
        <v>13.762994662558199</v>
      </c>
      <c r="H6080" s="154">
        <v>13.645792994252099</v>
      </c>
      <c r="I6080" s="154">
        <v>13.614582582773201</v>
      </c>
      <c r="J6080" s="154">
        <v>13.827865208130101</v>
      </c>
      <c r="K6080" s="154">
        <v>14.1835148673817</v>
      </c>
      <c r="L6080" s="154">
        <v>14.6006473820563</v>
      </c>
      <c r="M6080" s="154">
        <v>14.982399248598499</v>
      </c>
      <c r="N6080" s="154">
        <v>15.3398270174869</v>
      </c>
      <c r="O6080" s="154">
        <v>15.881615169019399</v>
      </c>
      <c r="P6080" s="154">
        <v>16.479094003134701</v>
      </c>
      <c r="Q6080" s="154">
        <v>16.926687657493598</v>
      </c>
      <c r="R6080" s="154">
        <v>17.829603210232701</v>
      </c>
      <c r="S6080" s="154">
        <v>18.397101417709699</v>
      </c>
      <c r="T6080" s="154">
        <v>18.9171318276622</v>
      </c>
      <c r="U6080" s="154">
        <v>19.453208810080302</v>
      </c>
      <c r="V6080" s="154">
        <v>19.917798045640701</v>
      </c>
      <c r="W6080" s="154">
        <v>20.406720994047099</v>
      </c>
      <c r="X6080" s="154">
        <v>20.904030884618599</v>
      </c>
      <c r="Y6080" s="154">
        <v>21.286528164476302</v>
      </c>
      <c r="Z6080" s="154">
        <v>21.677469228670098</v>
      </c>
      <c r="AA6080" s="154">
        <v>22.1099702158726</v>
      </c>
      <c r="AB6080" s="154">
        <v>22.677628549751802</v>
      </c>
      <c r="AC6080" s="154">
        <v>23.221841250087799</v>
      </c>
      <c r="AD6080" s="154">
        <v>23.797621862181099</v>
      </c>
      <c r="AE6080" s="154">
        <v>24.368537684762</v>
      </c>
      <c r="AF6080" s="154">
        <v>24.9632463141477</v>
      </c>
      <c r="AG6080" s="154">
        <v>25.416522869878001</v>
      </c>
      <c r="AH6080" s="154">
        <v>25.095033532643299</v>
      </c>
      <c r="AI6080" s="154">
        <v>24.9947077013755</v>
      </c>
      <c r="AJ6080" s="154">
        <v>25.046249463776999</v>
      </c>
      <c r="AK6080" s="154">
        <v>25.032454410480501</v>
      </c>
    </row>
    <row r="6081" spans="1:37" hidden="1" x14ac:dyDescent="0.3">
      <c r="A6081" s="12" t="str">
        <f t="shared" si="149"/>
        <v>SDGbaseWaS_2BW_v6_3C_GVAapfis</v>
      </c>
      <c r="B6081" s="12" t="s">
        <v>220</v>
      </c>
      <c r="C6081" s="12" t="s">
        <v>306</v>
      </c>
      <c r="D6081" s="12" t="s">
        <v>3</v>
      </c>
      <c r="E6081" s="154" t="s">
        <v>25</v>
      </c>
      <c r="F6081" s="154">
        <v>6.3223518718128702</v>
      </c>
      <c r="G6081" s="154">
        <v>6.2492765316161698</v>
      </c>
      <c r="H6081" s="154">
        <v>6.4216257422496996</v>
      </c>
      <c r="I6081" s="154">
        <v>6.3699926780526699</v>
      </c>
      <c r="J6081" s="154">
        <v>6.4835625996300399</v>
      </c>
      <c r="K6081" s="154">
        <v>6.6230736866499003</v>
      </c>
      <c r="L6081" s="154">
        <v>6.7920515667627503</v>
      </c>
      <c r="M6081" s="154">
        <v>6.9657182313812296</v>
      </c>
      <c r="N6081" s="154">
        <v>7.1454413043325502</v>
      </c>
      <c r="O6081" s="154">
        <v>7.6019446795263503</v>
      </c>
      <c r="P6081" s="154">
        <v>7.8591584913414296</v>
      </c>
      <c r="Q6081" s="154">
        <v>8.0378166189755298</v>
      </c>
      <c r="R6081" s="154">
        <v>8.4050016764348303</v>
      </c>
      <c r="S6081" s="154">
        <v>8.6461062348144395</v>
      </c>
      <c r="T6081" s="154">
        <v>8.8908965191114699</v>
      </c>
      <c r="U6081" s="154">
        <v>9.1748252589433701</v>
      </c>
      <c r="V6081" s="154">
        <v>9.4051423415862203</v>
      </c>
      <c r="W6081" s="154">
        <v>9.6709487800737293</v>
      </c>
      <c r="X6081" s="154">
        <v>9.9576338735141405</v>
      </c>
      <c r="Y6081" s="154">
        <v>10.175541441258099</v>
      </c>
      <c r="Z6081" s="154">
        <v>10.3835171641302</v>
      </c>
      <c r="AA6081" s="154">
        <v>10.6330421948416</v>
      </c>
      <c r="AB6081" s="154">
        <v>11.0270204583923</v>
      </c>
      <c r="AC6081" s="154">
        <v>11.3382337326755</v>
      </c>
      <c r="AD6081" s="154">
        <v>11.6031864952391</v>
      </c>
      <c r="AE6081" s="154">
        <v>11.8565590300121</v>
      </c>
      <c r="AF6081" s="154">
        <v>12.136316848875101</v>
      </c>
      <c r="AG6081" s="154">
        <v>12.370121886400099</v>
      </c>
      <c r="AH6081" s="154">
        <v>12.164700559676</v>
      </c>
      <c r="AI6081" s="154">
        <v>11.9171877349578</v>
      </c>
      <c r="AJ6081" s="154">
        <v>11.746202636785499</v>
      </c>
      <c r="AK6081" s="154">
        <v>11.565065983898201</v>
      </c>
    </row>
    <row r="6082" spans="1:37" hidden="1" x14ac:dyDescent="0.3">
      <c r="A6082" s="12" t="str">
        <f t="shared" si="149"/>
        <v>SDGbaseWaS_2BW_v6_3C_GVAavege</v>
      </c>
      <c r="B6082" s="12" t="s">
        <v>220</v>
      </c>
      <c r="C6082" s="12" t="s">
        <v>306</v>
      </c>
      <c r="D6082" s="12" t="s">
        <v>3</v>
      </c>
      <c r="E6082" s="154" t="s">
        <v>26</v>
      </c>
      <c r="F6082" s="154">
        <v>10.9732834638646</v>
      </c>
      <c r="G6082" s="154">
        <v>10.459730916675399</v>
      </c>
      <c r="H6082" s="154">
        <v>10.8833239107915</v>
      </c>
      <c r="I6082" s="154">
        <v>10.7383105997044</v>
      </c>
      <c r="J6082" s="154">
        <v>11.0738036337317</v>
      </c>
      <c r="K6082" s="154">
        <v>11.383475571650299</v>
      </c>
      <c r="L6082" s="154">
        <v>11.7046650559073</v>
      </c>
      <c r="M6082" s="154">
        <v>12.023240754342</v>
      </c>
      <c r="N6082" s="154">
        <v>12.3624512166078</v>
      </c>
      <c r="O6082" s="154">
        <v>13.3359819822895</v>
      </c>
      <c r="P6082" s="154">
        <v>13.784727892693599</v>
      </c>
      <c r="Q6082" s="154">
        <v>14.0865441860704</v>
      </c>
      <c r="R6082" s="154">
        <v>14.8354565805249</v>
      </c>
      <c r="S6082" s="154">
        <v>15.228476691433499</v>
      </c>
      <c r="T6082" s="154">
        <v>15.655137040123901</v>
      </c>
      <c r="U6082" s="154">
        <v>16.150512724746701</v>
      </c>
      <c r="V6082" s="154">
        <v>16.568549995610098</v>
      </c>
      <c r="W6082" s="154">
        <v>17.033702049704502</v>
      </c>
      <c r="X6082" s="154">
        <v>17.567561289066301</v>
      </c>
      <c r="Y6082" s="154">
        <v>17.968470693390099</v>
      </c>
      <c r="Z6082" s="154">
        <v>18.3524529865233</v>
      </c>
      <c r="AA6082" s="154">
        <v>18.806337678194399</v>
      </c>
      <c r="AB6082" s="154">
        <v>19.602818592717199</v>
      </c>
      <c r="AC6082" s="154">
        <v>20.1826780298593</v>
      </c>
      <c r="AD6082" s="154">
        <v>20.6637762887541</v>
      </c>
      <c r="AE6082" s="154">
        <v>21.123369279958499</v>
      </c>
      <c r="AF6082" s="154">
        <v>21.626391403319801</v>
      </c>
      <c r="AG6082" s="154">
        <v>21.988876831470801</v>
      </c>
      <c r="AH6082" s="154">
        <v>21.837510395778899</v>
      </c>
      <c r="AI6082" s="154">
        <v>21.472641261487201</v>
      </c>
      <c r="AJ6082" s="154">
        <v>21.134817561519998</v>
      </c>
      <c r="AK6082" s="154">
        <v>20.757510912521301</v>
      </c>
    </row>
    <row r="6083" spans="1:37" hidden="1" x14ac:dyDescent="0.3">
      <c r="A6083" s="12" t="str">
        <f t="shared" si="149"/>
        <v>SDGbaseWaS_2BW_v6_3C_GVAafats</v>
      </c>
      <c r="B6083" s="12" t="s">
        <v>220</v>
      </c>
      <c r="C6083" s="12" t="s">
        <v>306</v>
      </c>
      <c r="D6083" s="12" t="s">
        <v>3</v>
      </c>
      <c r="E6083" s="154" t="s">
        <v>27</v>
      </c>
      <c r="F6083" s="154">
        <v>3.4845797675239001</v>
      </c>
      <c r="G6083" s="154">
        <v>3.44891052892515</v>
      </c>
      <c r="H6083" s="154">
        <v>3.5473571283193799</v>
      </c>
      <c r="I6083" s="154">
        <v>3.5029527434573899</v>
      </c>
      <c r="J6083" s="154">
        <v>3.62266101133942</v>
      </c>
      <c r="K6083" s="154">
        <v>3.71220753358245</v>
      </c>
      <c r="L6083" s="154">
        <v>3.79751975709822</v>
      </c>
      <c r="M6083" s="154">
        <v>3.8872927622239302</v>
      </c>
      <c r="N6083" s="154">
        <v>3.9810063668932298</v>
      </c>
      <c r="O6083" s="154">
        <v>4.6030917949791101</v>
      </c>
      <c r="P6083" s="154">
        <v>4.7418442207238298</v>
      </c>
      <c r="Q6083" s="154">
        <v>4.7649349364188396</v>
      </c>
      <c r="R6083" s="154">
        <v>4.8627560237174201</v>
      </c>
      <c r="S6083" s="154">
        <v>4.9084728257800903</v>
      </c>
      <c r="T6083" s="154">
        <v>4.9785161597073904</v>
      </c>
      <c r="U6083" s="154">
        <v>5.0688112092601498</v>
      </c>
      <c r="V6083" s="154">
        <v>5.1106512384965397</v>
      </c>
      <c r="W6083" s="154">
        <v>5.1960469580460398</v>
      </c>
      <c r="X6083" s="154">
        <v>5.3497821007030204</v>
      </c>
      <c r="Y6083" s="154">
        <v>5.4470253015687096</v>
      </c>
      <c r="Z6083" s="154">
        <v>5.5298441899230601</v>
      </c>
      <c r="AA6083" s="154">
        <v>5.65182530591375</v>
      </c>
      <c r="AB6083" s="154">
        <v>5.96012246770771</v>
      </c>
      <c r="AC6083" s="154">
        <v>6.1084573142706304</v>
      </c>
      <c r="AD6083" s="154">
        <v>6.1695826440662502</v>
      </c>
      <c r="AE6083" s="154">
        <v>6.2067726540221804</v>
      </c>
      <c r="AF6083" s="154">
        <v>6.2484101615831502</v>
      </c>
      <c r="AG6083" s="154">
        <v>6.2980871874103697</v>
      </c>
      <c r="AH6083" s="154">
        <v>6.3145652473024603</v>
      </c>
      <c r="AI6083" s="154">
        <v>6.2124437525514304</v>
      </c>
      <c r="AJ6083" s="154">
        <v>6.1143601945080901</v>
      </c>
      <c r="AK6083" s="154">
        <v>6.0040465051726901</v>
      </c>
    </row>
    <row r="6084" spans="1:37" hidden="1" x14ac:dyDescent="0.3">
      <c r="A6084" s="12" t="str">
        <f t="shared" si="149"/>
        <v>SDGbaseWaS_2BW_v6_3C_GVAadair</v>
      </c>
      <c r="B6084" s="12" t="s">
        <v>220</v>
      </c>
      <c r="C6084" s="12" t="s">
        <v>306</v>
      </c>
      <c r="D6084" s="12" t="s">
        <v>3</v>
      </c>
      <c r="E6084" s="154" t="s">
        <v>28</v>
      </c>
      <c r="F6084" s="154">
        <v>10.558307148005699</v>
      </c>
      <c r="G6084" s="154">
        <v>10.2669582715003</v>
      </c>
      <c r="H6084" s="154">
        <v>10.4130055264924</v>
      </c>
      <c r="I6084" s="154">
        <v>10.2140933300548</v>
      </c>
      <c r="J6084" s="154">
        <v>10.476377056928801</v>
      </c>
      <c r="K6084" s="154">
        <v>10.747703612906999</v>
      </c>
      <c r="L6084" s="154">
        <v>11.0427260213027</v>
      </c>
      <c r="M6084" s="154">
        <v>11.3245981294674</v>
      </c>
      <c r="N6084" s="154">
        <v>11.6194520282755</v>
      </c>
      <c r="O6084" s="154">
        <v>12.322247744621</v>
      </c>
      <c r="P6084" s="154">
        <v>12.688615581632</v>
      </c>
      <c r="Q6084" s="154">
        <v>12.936446434546699</v>
      </c>
      <c r="R6084" s="154">
        <v>13.6289427454631</v>
      </c>
      <c r="S6084" s="154">
        <v>13.9718793866603</v>
      </c>
      <c r="T6084" s="154">
        <v>14.336210422825999</v>
      </c>
      <c r="U6084" s="154">
        <v>14.767057920566399</v>
      </c>
      <c r="V6084" s="154">
        <v>15.1562059261774</v>
      </c>
      <c r="W6084" s="154">
        <v>15.5926252571369</v>
      </c>
      <c r="X6084" s="154">
        <v>16.071312783808601</v>
      </c>
      <c r="Y6084" s="154">
        <v>16.4402399773453</v>
      </c>
      <c r="Z6084" s="154">
        <v>16.793300299359199</v>
      </c>
      <c r="AA6084" s="154">
        <v>17.170492796035301</v>
      </c>
      <c r="AB6084" s="154">
        <v>17.7780740106674</v>
      </c>
      <c r="AC6084" s="154">
        <v>18.2396036380296</v>
      </c>
      <c r="AD6084" s="154">
        <v>18.655219938763999</v>
      </c>
      <c r="AE6084" s="154">
        <v>19.064099207887601</v>
      </c>
      <c r="AF6084" s="154">
        <v>19.516312268936701</v>
      </c>
      <c r="AG6084" s="154">
        <v>19.819662077559698</v>
      </c>
      <c r="AH6084" s="154">
        <v>19.586639169997301</v>
      </c>
      <c r="AI6084" s="154">
        <v>19.323361469297101</v>
      </c>
      <c r="AJ6084" s="154">
        <v>19.101722417225499</v>
      </c>
      <c r="AK6084" s="154">
        <v>18.846989065677299</v>
      </c>
    </row>
    <row r="6085" spans="1:37" hidden="1" x14ac:dyDescent="0.3">
      <c r="A6085" s="12" t="str">
        <f t="shared" si="149"/>
        <v>SDGbaseWaS_2BW_v6_3C_GVAagrai</v>
      </c>
      <c r="B6085" s="12" t="s">
        <v>220</v>
      </c>
      <c r="C6085" s="12" t="s">
        <v>306</v>
      </c>
      <c r="D6085" s="12" t="s">
        <v>3</v>
      </c>
      <c r="E6085" s="154" t="s">
        <v>29</v>
      </c>
      <c r="F6085" s="154">
        <v>8.5642621157192398</v>
      </c>
      <c r="G6085" s="154">
        <v>8.3907413954363008</v>
      </c>
      <c r="H6085" s="154">
        <v>8.3400399887450192</v>
      </c>
      <c r="I6085" s="154">
        <v>8.4447880536857394</v>
      </c>
      <c r="J6085" s="154">
        <v>8.5187561028635006</v>
      </c>
      <c r="K6085" s="154">
        <v>8.5383560758354697</v>
      </c>
      <c r="L6085" s="154">
        <v>8.5761281372886806</v>
      </c>
      <c r="M6085" s="154">
        <v>8.5907398840544698</v>
      </c>
      <c r="N6085" s="154">
        <v>8.6380335971067801</v>
      </c>
      <c r="O6085" s="154">
        <v>8.8292481397030098</v>
      </c>
      <c r="P6085" s="154">
        <v>8.9016328253250094</v>
      </c>
      <c r="Q6085" s="154">
        <v>8.9379548601397207</v>
      </c>
      <c r="R6085" s="154">
        <v>9.1284354933309508</v>
      </c>
      <c r="S6085" s="154">
        <v>9.1655320129917399</v>
      </c>
      <c r="T6085" s="154">
        <v>9.2054027748361396</v>
      </c>
      <c r="U6085" s="154">
        <v>9.2847603130264496</v>
      </c>
      <c r="V6085" s="154">
        <v>9.3201248058794803</v>
      </c>
      <c r="W6085" s="154">
        <v>9.3350832727796593</v>
      </c>
      <c r="X6085" s="154">
        <v>9.3708801642438093</v>
      </c>
      <c r="Y6085" s="154">
        <v>9.4132730622802399</v>
      </c>
      <c r="Z6085" s="154">
        <v>9.4583544145058198</v>
      </c>
      <c r="AA6085" s="154">
        <v>9.5216109233207007</v>
      </c>
      <c r="AB6085" s="154">
        <v>9.6458471829978496</v>
      </c>
      <c r="AC6085" s="154">
        <v>9.7459855863940099</v>
      </c>
      <c r="AD6085" s="154">
        <v>9.8617388744727492</v>
      </c>
      <c r="AE6085" s="154">
        <v>9.9669657517992896</v>
      </c>
      <c r="AF6085" s="154">
        <v>10.054962513084501</v>
      </c>
      <c r="AG6085" s="154">
        <v>10.010899406976399</v>
      </c>
      <c r="AH6085" s="154">
        <v>9.7968809104266601</v>
      </c>
      <c r="AI6085" s="154">
        <v>9.6684592885000509</v>
      </c>
      <c r="AJ6085" s="154">
        <v>9.6282708896537095</v>
      </c>
      <c r="AK6085" s="154">
        <v>9.5742902491957391</v>
      </c>
    </row>
    <row r="6086" spans="1:37" hidden="1" x14ac:dyDescent="0.3">
      <c r="A6086" s="12" t="str">
        <f t="shared" si="149"/>
        <v>SDGbaseWaS_2BW_v6_3C_GVAastar</v>
      </c>
      <c r="B6086" s="12" t="s">
        <v>220</v>
      </c>
      <c r="C6086" s="12" t="s">
        <v>306</v>
      </c>
      <c r="D6086" s="12" t="s">
        <v>3</v>
      </c>
      <c r="E6086" s="154" t="s">
        <v>30</v>
      </c>
      <c r="F6086" s="154">
        <v>7.2534655204625196</v>
      </c>
      <c r="G6086" s="154">
        <v>7.1062422863624297</v>
      </c>
      <c r="H6086" s="154">
        <v>7.1453693319559104</v>
      </c>
      <c r="I6086" s="154">
        <v>7.2344291369226399</v>
      </c>
      <c r="J6086" s="154">
        <v>7.3020548177197497</v>
      </c>
      <c r="K6086" s="154">
        <v>7.3283623970729899</v>
      </c>
      <c r="L6086" s="154">
        <v>7.3661439560512099</v>
      </c>
      <c r="M6086" s="154">
        <v>7.4032188140826696</v>
      </c>
      <c r="N6086" s="154">
        <v>7.4598206983436697</v>
      </c>
      <c r="O6086" s="154">
        <v>7.6236890139544498</v>
      </c>
      <c r="P6086" s="154">
        <v>7.69994004613761</v>
      </c>
      <c r="Q6086" s="154">
        <v>7.7487688636869496</v>
      </c>
      <c r="R6086" s="154">
        <v>7.8642991855672699</v>
      </c>
      <c r="S6086" s="154">
        <v>7.8859743352521399</v>
      </c>
      <c r="T6086" s="154">
        <v>7.9013322217532203</v>
      </c>
      <c r="U6086" s="154">
        <v>7.9469823304528804</v>
      </c>
      <c r="V6086" s="154">
        <v>7.9589130585618504</v>
      </c>
      <c r="W6086" s="154">
        <v>7.9507674804117299</v>
      </c>
      <c r="X6086" s="154">
        <v>7.9576758474467804</v>
      </c>
      <c r="Y6086" s="154">
        <v>7.9595525105381402</v>
      </c>
      <c r="Z6086" s="154">
        <v>7.9528516762351096</v>
      </c>
      <c r="AA6086" s="154">
        <v>7.9579974832067304</v>
      </c>
      <c r="AB6086" s="154">
        <v>8.0286089445338398</v>
      </c>
      <c r="AC6086" s="154">
        <v>8.0995520544018298</v>
      </c>
      <c r="AD6086" s="154">
        <v>8.1720095467196003</v>
      </c>
      <c r="AE6086" s="154">
        <v>8.2211468670986907</v>
      </c>
      <c r="AF6086" s="154">
        <v>8.2616734136638001</v>
      </c>
      <c r="AG6086" s="154">
        <v>7.9047917057964003</v>
      </c>
      <c r="AH6086" s="154">
        <v>7.4554439714571803</v>
      </c>
      <c r="AI6086" s="154">
        <v>7.04171870849488</v>
      </c>
      <c r="AJ6086" s="154">
        <v>6.7161717249350303</v>
      </c>
      <c r="AK6086" s="154">
        <v>6.4135728370041996</v>
      </c>
    </row>
    <row r="6087" spans="1:37" hidden="1" x14ac:dyDescent="0.3">
      <c r="A6087" s="12" t="str">
        <f t="shared" si="149"/>
        <v>SDGbaseWaS_2BW_v6_3C_GVAafeed</v>
      </c>
      <c r="B6087" s="12" t="s">
        <v>220</v>
      </c>
      <c r="C6087" s="12" t="s">
        <v>306</v>
      </c>
      <c r="D6087" s="12" t="s">
        <v>3</v>
      </c>
      <c r="E6087" s="154" t="s">
        <v>31</v>
      </c>
      <c r="F6087" s="154">
        <v>6.5455554813708998</v>
      </c>
      <c r="G6087" s="154">
        <v>5.0652639237536601</v>
      </c>
      <c r="H6087" s="154">
        <v>5.7563530387014401</v>
      </c>
      <c r="I6087" s="154">
        <v>5.3068007234977204</v>
      </c>
      <c r="J6087" s="154">
        <v>5.9815131269652104</v>
      </c>
      <c r="K6087" s="154">
        <v>6.3106167265704798</v>
      </c>
      <c r="L6087" s="154">
        <v>6.5041753109958602</v>
      </c>
      <c r="M6087" s="154">
        <v>6.67424700076036</v>
      </c>
      <c r="N6087" s="154">
        <v>6.90853781912804</v>
      </c>
      <c r="O6087" s="154">
        <v>7.4903758766913198</v>
      </c>
      <c r="P6087" s="154">
        <v>7.7359079170700404</v>
      </c>
      <c r="Q6087" s="154">
        <v>7.9538643453398503</v>
      </c>
      <c r="R6087" s="154">
        <v>8.7753674478095007</v>
      </c>
      <c r="S6087" s="154">
        <v>8.8479700332796902</v>
      </c>
      <c r="T6087" s="154">
        <v>9.10523074446888</v>
      </c>
      <c r="U6087" s="154">
        <v>9.4293509065144505</v>
      </c>
      <c r="V6087" s="154">
        <v>9.7941598076363494</v>
      </c>
      <c r="W6087" s="154">
        <v>10.1693437674192</v>
      </c>
      <c r="X6087" s="154">
        <v>10.5768840025318</v>
      </c>
      <c r="Y6087" s="154">
        <v>10.9798205638907</v>
      </c>
      <c r="Z6087" s="154">
        <v>11.377419061125501</v>
      </c>
      <c r="AA6087" s="154">
        <v>11.7284831306531</v>
      </c>
      <c r="AB6087" s="154">
        <v>12.335837127035401</v>
      </c>
      <c r="AC6087" s="154">
        <v>12.7811590751907</v>
      </c>
      <c r="AD6087" s="154">
        <v>13.110562401496599</v>
      </c>
      <c r="AE6087" s="154">
        <v>13.448960074221301</v>
      </c>
      <c r="AF6087" s="154">
        <v>13.8511641917222</v>
      </c>
      <c r="AG6087" s="154">
        <v>14.27290359289</v>
      </c>
      <c r="AH6087" s="154">
        <v>14.9516822739115</v>
      </c>
      <c r="AI6087" s="154">
        <v>15.2183682990868</v>
      </c>
      <c r="AJ6087" s="154">
        <v>15.0921715009351</v>
      </c>
      <c r="AK6087" s="154">
        <v>14.900905932627801</v>
      </c>
    </row>
    <row r="6088" spans="1:37" hidden="1" x14ac:dyDescent="0.3">
      <c r="A6088" s="12" t="str">
        <f t="shared" si="149"/>
        <v>SDGbaseWaS_2BW_v6_3C_GVAabake</v>
      </c>
      <c r="B6088" s="12" t="s">
        <v>220</v>
      </c>
      <c r="C6088" s="12" t="s">
        <v>306</v>
      </c>
      <c r="D6088" s="12" t="s">
        <v>3</v>
      </c>
      <c r="E6088" s="154" t="s">
        <v>32</v>
      </c>
      <c r="F6088" s="154">
        <v>22.283856021250401</v>
      </c>
      <c r="G6088" s="154">
        <v>21.574165407918901</v>
      </c>
      <c r="H6088" s="154">
        <v>21.887959887772698</v>
      </c>
      <c r="I6088" s="154">
        <v>22.094774193807801</v>
      </c>
      <c r="J6088" s="154">
        <v>22.483101569254099</v>
      </c>
      <c r="K6088" s="154">
        <v>22.873208581129202</v>
      </c>
      <c r="L6088" s="154">
        <v>23.330804656583499</v>
      </c>
      <c r="M6088" s="154">
        <v>23.7652324131796</v>
      </c>
      <c r="N6088" s="154">
        <v>24.212656380360599</v>
      </c>
      <c r="O6088" s="154">
        <v>24.814630428435201</v>
      </c>
      <c r="P6088" s="154">
        <v>25.362918557248801</v>
      </c>
      <c r="Q6088" s="154">
        <v>25.828077372723602</v>
      </c>
      <c r="R6088" s="154">
        <v>26.905911011479901</v>
      </c>
      <c r="S6088" s="154">
        <v>27.458712103626699</v>
      </c>
      <c r="T6088" s="154">
        <v>28.004737596370799</v>
      </c>
      <c r="U6088" s="154">
        <v>28.653584481833999</v>
      </c>
      <c r="V6088" s="154">
        <v>29.2459038635604</v>
      </c>
      <c r="W6088" s="154">
        <v>29.877522237297899</v>
      </c>
      <c r="X6088" s="154">
        <v>30.5252979716624</v>
      </c>
      <c r="Y6088" s="154">
        <v>31.012260677513499</v>
      </c>
      <c r="Z6088" s="154">
        <v>31.4817965493733</v>
      </c>
      <c r="AA6088" s="154">
        <v>31.948808201615801</v>
      </c>
      <c r="AB6088" s="154">
        <v>32.5703764993061</v>
      </c>
      <c r="AC6088" s="154">
        <v>33.142772619801399</v>
      </c>
      <c r="AD6088" s="154">
        <v>33.772486624309003</v>
      </c>
      <c r="AE6088" s="154">
        <v>34.407235172003404</v>
      </c>
      <c r="AF6088" s="154">
        <v>35.082630365739298</v>
      </c>
      <c r="AG6088" s="154">
        <v>35.402873989149597</v>
      </c>
      <c r="AH6088" s="154">
        <v>34.599088700402604</v>
      </c>
      <c r="AI6088" s="154">
        <v>33.977250485777702</v>
      </c>
      <c r="AJ6088" s="154">
        <v>33.588949171800401</v>
      </c>
      <c r="AK6088" s="154">
        <v>33.182033482787297</v>
      </c>
    </row>
    <row r="6089" spans="1:37" hidden="1" x14ac:dyDescent="0.3">
      <c r="A6089" s="12" t="str">
        <f t="shared" si="149"/>
        <v>SDGbaseWaS_2BW_v6_3C_GVAasuga</v>
      </c>
      <c r="B6089" s="12" t="s">
        <v>220</v>
      </c>
      <c r="C6089" s="12" t="s">
        <v>306</v>
      </c>
      <c r="D6089" s="12" t="s">
        <v>3</v>
      </c>
      <c r="E6089" s="154" t="s">
        <v>33</v>
      </c>
      <c r="F6089" s="154">
        <v>8.5226770749709395</v>
      </c>
      <c r="G6089" s="154">
        <v>8.3581279806274793</v>
      </c>
      <c r="H6089" s="154">
        <v>8.4657946913839908</v>
      </c>
      <c r="I6089" s="154">
        <v>8.5411419287892691</v>
      </c>
      <c r="J6089" s="154">
        <v>8.6888108782613802</v>
      </c>
      <c r="K6089" s="154">
        <v>8.8017116539713705</v>
      </c>
      <c r="L6089" s="154">
        <v>8.9273451127180508</v>
      </c>
      <c r="M6089" s="154">
        <v>9.0173781322989992</v>
      </c>
      <c r="N6089" s="154">
        <v>9.1044503687610696</v>
      </c>
      <c r="O6089" s="154">
        <v>9.4649114093429194</v>
      </c>
      <c r="P6089" s="154">
        <v>9.5858614339620996</v>
      </c>
      <c r="Q6089" s="154">
        <v>9.6387005571227196</v>
      </c>
      <c r="R6089" s="154">
        <v>9.9410889461785406</v>
      </c>
      <c r="S6089" s="154">
        <v>10.0779446521266</v>
      </c>
      <c r="T6089" s="154">
        <v>10.208425044016501</v>
      </c>
      <c r="U6089" s="154">
        <v>10.3532898317145</v>
      </c>
      <c r="V6089" s="154">
        <v>10.4511556217711</v>
      </c>
      <c r="W6089" s="154">
        <v>10.5799906355556</v>
      </c>
      <c r="X6089" s="154">
        <v>10.7458286691294</v>
      </c>
      <c r="Y6089" s="154">
        <v>10.8415249570124</v>
      </c>
      <c r="Z6089" s="154">
        <v>10.9304284223371</v>
      </c>
      <c r="AA6089" s="154">
        <v>11.0474158973198</v>
      </c>
      <c r="AB6089" s="154">
        <v>11.245213755535801</v>
      </c>
      <c r="AC6089" s="154">
        <v>11.3760810400429</v>
      </c>
      <c r="AD6089" s="154">
        <v>11.504553826028801</v>
      </c>
      <c r="AE6089" s="154">
        <v>11.633561218566101</v>
      </c>
      <c r="AF6089" s="154">
        <v>11.7901533225923</v>
      </c>
      <c r="AG6089" s="154">
        <v>11.9354491852345</v>
      </c>
      <c r="AH6089" s="154">
        <v>11.7735611942104</v>
      </c>
      <c r="AI6089" s="154">
        <v>11.6348002136279</v>
      </c>
      <c r="AJ6089" s="154">
        <v>11.5948425179027</v>
      </c>
      <c r="AK6089" s="154">
        <v>11.5440586313404</v>
      </c>
    </row>
    <row r="6090" spans="1:37" hidden="1" x14ac:dyDescent="0.3">
      <c r="A6090" s="12" t="str">
        <f t="shared" si="149"/>
        <v>SDGbaseWaS_2BW_v6_3C_GVAaconf</v>
      </c>
      <c r="B6090" s="12" t="s">
        <v>220</v>
      </c>
      <c r="C6090" s="12" t="s">
        <v>306</v>
      </c>
      <c r="D6090" s="12" t="s">
        <v>3</v>
      </c>
      <c r="E6090" s="154" t="s">
        <v>34</v>
      </c>
      <c r="F6090" s="154">
        <v>2.4874381194491502</v>
      </c>
      <c r="G6090" s="154">
        <v>2.4084186726358601</v>
      </c>
      <c r="H6090" s="154">
        <v>2.5011726282039399</v>
      </c>
      <c r="I6090" s="154">
        <v>2.4087279927084002</v>
      </c>
      <c r="J6090" s="154">
        <v>2.4822877136493999</v>
      </c>
      <c r="K6090" s="154">
        <v>2.5651373589742898</v>
      </c>
      <c r="L6090" s="154">
        <v>2.6568691216082101</v>
      </c>
      <c r="M6090" s="154">
        <v>2.7478870411310798</v>
      </c>
      <c r="N6090" s="154">
        <v>2.84524614406061</v>
      </c>
      <c r="O6090" s="154">
        <v>3.0176720439597702</v>
      </c>
      <c r="P6090" s="154">
        <v>3.1467733936976501</v>
      </c>
      <c r="Q6090" s="154">
        <v>3.2656461490272699</v>
      </c>
      <c r="R6090" s="154">
        <v>3.5182240121449899</v>
      </c>
      <c r="S6090" s="154">
        <v>3.6642911511129901</v>
      </c>
      <c r="T6090" s="154">
        <v>3.8168774679012798</v>
      </c>
      <c r="U6090" s="154">
        <v>3.9852676153861899</v>
      </c>
      <c r="V6090" s="154">
        <v>4.1353679663233702</v>
      </c>
      <c r="W6090" s="154">
        <v>4.2915667232264703</v>
      </c>
      <c r="X6090" s="154">
        <v>4.4522751995397902</v>
      </c>
      <c r="Y6090" s="154">
        <v>4.5948690432574599</v>
      </c>
      <c r="Z6090" s="154">
        <v>4.7497317180159104</v>
      </c>
      <c r="AA6090" s="154">
        <v>4.9138743881538396</v>
      </c>
      <c r="AB6090" s="154">
        <v>5.1336169627346599</v>
      </c>
      <c r="AC6090" s="154">
        <v>5.3248174605368401</v>
      </c>
      <c r="AD6090" s="154">
        <v>5.4983310823242499</v>
      </c>
      <c r="AE6090" s="154">
        <v>5.67043801646009</v>
      </c>
      <c r="AF6090" s="154">
        <v>5.8568171170123797</v>
      </c>
      <c r="AG6090" s="154">
        <v>6.0138155331311598</v>
      </c>
      <c r="AH6090" s="154">
        <v>5.9565149773334296</v>
      </c>
      <c r="AI6090" s="154">
        <v>5.8526375332768197</v>
      </c>
      <c r="AJ6090" s="154">
        <v>5.7542584056116697</v>
      </c>
      <c r="AK6090" s="154">
        <v>5.6501459267301204</v>
      </c>
    </row>
    <row r="6091" spans="1:37" hidden="1" x14ac:dyDescent="0.3">
      <c r="A6091" s="12" t="str">
        <f t="shared" si="149"/>
        <v>SDGbaseWaS_2BW_v6_3C_GVAapast</v>
      </c>
      <c r="B6091" s="12" t="s">
        <v>220</v>
      </c>
      <c r="C6091" s="12" t="s">
        <v>306</v>
      </c>
      <c r="D6091" s="12" t="s">
        <v>3</v>
      </c>
      <c r="E6091" s="154" t="s">
        <v>35</v>
      </c>
      <c r="F6091" s="154">
        <v>0.64754535166887595</v>
      </c>
      <c r="G6091" s="154">
        <v>0.61613411775901195</v>
      </c>
      <c r="H6091" s="154">
        <v>0.64276697601555499</v>
      </c>
      <c r="I6091" s="154">
        <v>0.62719568651828195</v>
      </c>
      <c r="J6091" s="154">
        <v>0.65371257254052195</v>
      </c>
      <c r="K6091" s="154">
        <v>0.67962627866554404</v>
      </c>
      <c r="L6091" s="154">
        <v>0.70506162277346196</v>
      </c>
      <c r="M6091" s="154">
        <v>0.73027979449843505</v>
      </c>
      <c r="N6091" s="154">
        <v>0.75315369101396601</v>
      </c>
      <c r="O6091" s="154">
        <v>0.82472295821363295</v>
      </c>
      <c r="P6091" s="154">
        <v>0.85476224228566799</v>
      </c>
      <c r="Q6091" s="154">
        <v>0.87473609059253898</v>
      </c>
      <c r="R6091" s="154">
        <v>0.92765199770514595</v>
      </c>
      <c r="S6091" s="154">
        <v>0.96176970254011795</v>
      </c>
      <c r="T6091" s="154">
        <v>0.99675513743208299</v>
      </c>
      <c r="U6091" s="154">
        <v>1.0311165049259501</v>
      </c>
      <c r="V6091" s="154">
        <v>1.0611985758581699</v>
      </c>
      <c r="W6091" s="154">
        <v>1.10028539608869</v>
      </c>
      <c r="X6091" s="154">
        <v>1.1417294905097499</v>
      </c>
      <c r="Y6091" s="154">
        <v>1.16825405886629</v>
      </c>
      <c r="Z6091" s="154">
        <v>1.19176744039701</v>
      </c>
      <c r="AA6091" s="154">
        <v>1.2232414328533801</v>
      </c>
      <c r="AB6091" s="154">
        <v>1.27831761894261</v>
      </c>
      <c r="AC6091" s="154">
        <v>1.31717360485635</v>
      </c>
      <c r="AD6091" s="154">
        <v>1.34767701928623</v>
      </c>
      <c r="AE6091" s="154">
        <v>1.3781232461369</v>
      </c>
      <c r="AF6091" s="154">
        <v>1.4169987732271101</v>
      </c>
      <c r="AG6091" s="154">
        <v>1.44467556314207</v>
      </c>
      <c r="AH6091" s="154">
        <v>1.44558637203806</v>
      </c>
      <c r="AI6091" s="154">
        <v>1.42845267389931</v>
      </c>
      <c r="AJ6091" s="154">
        <v>1.4101088326901099</v>
      </c>
      <c r="AK6091" s="154">
        <v>1.38843446944466</v>
      </c>
    </row>
    <row r="6092" spans="1:37" hidden="1" x14ac:dyDescent="0.3">
      <c r="A6092" s="12" t="str">
        <f t="shared" si="149"/>
        <v>SDGbaseWaS_2BW_v6_3C_GVAaofoo</v>
      </c>
      <c r="B6092" s="12" t="s">
        <v>220</v>
      </c>
      <c r="C6092" s="12" t="s">
        <v>306</v>
      </c>
      <c r="D6092" s="12" t="s">
        <v>3</v>
      </c>
      <c r="E6092" s="154" t="s">
        <v>36</v>
      </c>
      <c r="F6092" s="154">
        <v>12.412272377586699</v>
      </c>
      <c r="G6092" s="154">
        <v>11.6893502402283</v>
      </c>
      <c r="H6092" s="154">
        <v>12.0490969680263</v>
      </c>
      <c r="I6092" s="154">
        <v>11.9359758836042</v>
      </c>
      <c r="J6092" s="154">
        <v>12.347056970606801</v>
      </c>
      <c r="K6092" s="154">
        <v>12.7020103208554</v>
      </c>
      <c r="L6092" s="154">
        <v>13.056318261761399</v>
      </c>
      <c r="M6092" s="154">
        <v>13.4020077350406</v>
      </c>
      <c r="N6092" s="154">
        <v>13.7538929025964</v>
      </c>
      <c r="O6092" s="154">
        <v>14.8779673825253</v>
      </c>
      <c r="P6092" s="154">
        <v>15.2940311561642</v>
      </c>
      <c r="Q6092" s="154">
        <v>15.5480625093964</v>
      </c>
      <c r="R6092" s="154">
        <v>16.305432544444098</v>
      </c>
      <c r="S6092" s="154">
        <v>16.702902590390899</v>
      </c>
      <c r="T6092" s="154">
        <v>17.1399150298625</v>
      </c>
      <c r="U6092" s="154">
        <v>17.639934063101499</v>
      </c>
      <c r="V6092" s="154">
        <v>18.070467087581601</v>
      </c>
      <c r="W6092" s="154">
        <v>18.5585191410572</v>
      </c>
      <c r="X6092" s="154">
        <v>19.1673234323349</v>
      </c>
      <c r="Y6092" s="154">
        <v>19.598034731866299</v>
      </c>
      <c r="Z6092" s="154">
        <v>19.993377748816901</v>
      </c>
      <c r="AA6092" s="154">
        <v>20.480281313236102</v>
      </c>
      <c r="AB6092" s="154">
        <v>21.2626907725869</v>
      </c>
      <c r="AC6092" s="154">
        <v>21.7873577012945</v>
      </c>
      <c r="AD6092" s="154">
        <v>22.239351238369998</v>
      </c>
      <c r="AE6092" s="154">
        <v>22.693188677765601</v>
      </c>
      <c r="AF6092" s="154">
        <v>23.203788251103202</v>
      </c>
      <c r="AG6092" s="154">
        <v>23.637150606085498</v>
      </c>
      <c r="AH6092" s="154">
        <v>23.608533617825199</v>
      </c>
      <c r="AI6092" s="154">
        <v>23.362489093963902</v>
      </c>
      <c r="AJ6092" s="154">
        <v>23.130472297569899</v>
      </c>
      <c r="AK6092" s="154">
        <v>22.846708091347001</v>
      </c>
    </row>
    <row r="6093" spans="1:37" hidden="1" x14ac:dyDescent="0.3">
      <c r="A6093" s="12" t="str">
        <f t="shared" si="149"/>
        <v>SDGbaseWaS_2BW_v6_3C_GVAabevt</v>
      </c>
      <c r="B6093" s="12" t="s">
        <v>220</v>
      </c>
      <c r="C6093" s="12" t="s">
        <v>306</v>
      </c>
      <c r="D6093" s="12" t="s">
        <v>3</v>
      </c>
      <c r="E6093" s="154" t="s">
        <v>37</v>
      </c>
      <c r="F6093" s="154">
        <v>40.8449223091026</v>
      </c>
      <c r="G6093" s="154">
        <v>40.210662967539001</v>
      </c>
      <c r="H6093" s="154">
        <v>42.8926516132397</v>
      </c>
      <c r="I6093" s="154">
        <v>41.592261142181201</v>
      </c>
      <c r="J6093" s="154">
        <v>43.247606893131397</v>
      </c>
      <c r="K6093" s="154">
        <v>44.931289370993099</v>
      </c>
      <c r="L6093" s="154">
        <v>46.575641917379301</v>
      </c>
      <c r="M6093" s="154">
        <v>48.230127189673297</v>
      </c>
      <c r="N6093" s="154">
        <v>49.825706193329502</v>
      </c>
      <c r="O6093" s="154">
        <v>55.9721402337385</v>
      </c>
      <c r="P6093" s="154">
        <v>58.049850714168798</v>
      </c>
      <c r="Q6093" s="154">
        <v>59.1349137851957</v>
      </c>
      <c r="R6093" s="154">
        <v>62.329005313600497</v>
      </c>
      <c r="S6093" s="154">
        <v>64.036538841065095</v>
      </c>
      <c r="T6093" s="154">
        <v>66.002504169667304</v>
      </c>
      <c r="U6093" s="154">
        <v>68.148733615108</v>
      </c>
      <c r="V6093" s="154">
        <v>69.842244449057603</v>
      </c>
      <c r="W6093" s="154">
        <v>72.093900256710796</v>
      </c>
      <c r="X6093" s="154">
        <v>74.684590517135206</v>
      </c>
      <c r="Y6093" s="154">
        <v>76.371574066907399</v>
      </c>
      <c r="Z6093" s="154">
        <v>77.952371307949903</v>
      </c>
      <c r="AA6093" s="154">
        <v>80.094526156791304</v>
      </c>
      <c r="AB6093" s="154">
        <v>84.610247804641205</v>
      </c>
      <c r="AC6093" s="154">
        <v>87.369414552139801</v>
      </c>
      <c r="AD6093" s="154">
        <v>89.094850580597196</v>
      </c>
      <c r="AE6093" s="154">
        <v>90.733871466052094</v>
      </c>
      <c r="AF6093" s="154">
        <v>92.765902409441395</v>
      </c>
      <c r="AG6093" s="154">
        <v>94.561281078462699</v>
      </c>
      <c r="AH6093" s="154">
        <v>94.7371476037587</v>
      </c>
      <c r="AI6093" s="154">
        <v>93.403379074545498</v>
      </c>
      <c r="AJ6093" s="154">
        <v>92.196542636820396</v>
      </c>
      <c r="AK6093" s="154">
        <v>90.795380867440997</v>
      </c>
    </row>
    <row r="6094" spans="1:37" hidden="1" x14ac:dyDescent="0.3">
      <c r="A6094" s="12" t="str">
        <f t="shared" si="149"/>
        <v>SDGbaseWaS_2BW_v6_3C_GVAatext</v>
      </c>
      <c r="B6094" s="12" t="s">
        <v>220</v>
      </c>
      <c r="C6094" s="12" t="s">
        <v>306</v>
      </c>
      <c r="D6094" s="12" t="s">
        <v>3</v>
      </c>
      <c r="E6094" s="154" t="s">
        <v>38</v>
      </c>
      <c r="F6094" s="154">
        <v>6.56669257408715</v>
      </c>
      <c r="G6094" s="154">
        <v>6.6587164572808302</v>
      </c>
      <c r="H6094" s="154">
        <v>6.8027921968638303</v>
      </c>
      <c r="I6094" s="154">
        <v>6.7591951618343602</v>
      </c>
      <c r="J6094" s="154">
        <v>6.8799796761999703</v>
      </c>
      <c r="K6094" s="154">
        <v>7.0535410881306397</v>
      </c>
      <c r="L6094" s="154">
        <v>7.2737078824455796</v>
      </c>
      <c r="M6094" s="154">
        <v>7.5202957435956996</v>
      </c>
      <c r="N6094" s="154">
        <v>7.7692904342069902</v>
      </c>
      <c r="O6094" s="154">
        <v>8.2072525152377604</v>
      </c>
      <c r="P6094" s="154">
        <v>8.5062694319235792</v>
      </c>
      <c r="Q6094" s="154">
        <v>8.7371959557297494</v>
      </c>
      <c r="R6094" s="154">
        <v>9.1023418530047397</v>
      </c>
      <c r="S6094" s="154">
        <v>9.3894223110116197</v>
      </c>
      <c r="T6094" s="154">
        <v>9.6811906440553201</v>
      </c>
      <c r="U6094" s="154">
        <v>10.032480259211299</v>
      </c>
      <c r="V6094" s="154">
        <v>10.370504147173</v>
      </c>
      <c r="W6094" s="154">
        <v>10.739620653664099</v>
      </c>
      <c r="X6094" s="154">
        <v>11.1263627135204</v>
      </c>
      <c r="Y6094" s="154">
        <v>11.416838415276899</v>
      </c>
      <c r="Z6094" s="154">
        <v>11.6984098208594</v>
      </c>
      <c r="AA6094" s="154">
        <v>11.972760373232701</v>
      </c>
      <c r="AB6094" s="154">
        <v>12.3292018203068</v>
      </c>
      <c r="AC6094" s="154">
        <v>12.6321304781069</v>
      </c>
      <c r="AD6094" s="154">
        <v>12.952074537727301</v>
      </c>
      <c r="AE6094" s="154">
        <v>13.279261006982599</v>
      </c>
      <c r="AF6094" s="154">
        <v>13.648546648494801</v>
      </c>
      <c r="AG6094" s="154">
        <v>13.9935834763616</v>
      </c>
      <c r="AH6094" s="154">
        <v>13.697063495458</v>
      </c>
      <c r="AI6094" s="154">
        <v>13.356302688614401</v>
      </c>
      <c r="AJ6094" s="154">
        <v>13.107917555685599</v>
      </c>
      <c r="AK6094" s="154">
        <v>12.8619600523306</v>
      </c>
    </row>
    <row r="6095" spans="1:37" hidden="1" x14ac:dyDescent="0.3">
      <c r="A6095" s="12" t="str">
        <f t="shared" si="149"/>
        <v>SDGbaseWaS_2BW_v6_3C_GVAaclth</v>
      </c>
      <c r="B6095" s="12" t="s">
        <v>220</v>
      </c>
      <c r="C6095" s="12" t="s">
        <v>306</v>
      </c>
      <c r="D6095" s="12" t="s">
        <v>3</v>
      </c>
      <c r="E6095" s="154" t="s">
        <v>39</v>
      </c>
      <c r="F6095" s="154">
        <v>6.7607644976157797</v>
      </c>
      <c r="G6095" s="154">
        <v>6.8389144864498101</v>
      </c>
      <c r="H6095" s="154">
        <v>7.0382381105767502</v>
      </c>
      <c r="I6095" s="154">
        <v>7.0171806205353802</v>
      </c>
      <c r="J6095" s="154">
        <v>7.1503425711994497</v>
      </c>
      <c r="K6095" s="154">
        <v>7.3150778412440198</v>
      </c>
      <c r="L6095" s="154">
        <v>7.5180182143007901</v>
      </c>
      <c r="M6095" s="154">
        <v>7.7310913425681198</v>
      </c>
      <c r="N6095" s="154">
        <v>7.9543882179350396</v>
      </c>
      <c r="O6095" s="154">
        <v>8.2817433735684904</v>
      </c>
      <c r="P6095" s="154">
        <v>8.5427645765437905</v>
      </c>
      <c r="Q6095" s="154">
        <v>8.7564413878474898</v>
      </c>
      <c r="R6095" s="154">
        <v>9.1782557497090007</v>
      </c>
      <c r="S6095" s="154">
        <v>9.4407770887920108</v>
      </c>
      <c r="T6095" s="154">
        <v>9.7141171084069704</v>
      </c>
      <c r="U6095" s="154">
        <v>10.045571902733601</v>
      </c>
      <c r="V6095" s="154">
        <v>10.3392546796203</v>
      </c>
      <c r="W6095" s="154">
        <v>10.649507319990001</v>
      </c>
      <c r="X6095" s="154">
        <v>10.969970244259599</v>
      </c>
      <c r="Y6095" s="154">
        <v>11.2231068273042</v>
      </c>
      <c r="Z6095" s="154">
        <v>11.467212452937</v>
      </c>
      <c r="AA6095" s="154">
        <v>11.7161240232598</v>
      </c>
      <c r="AB6095" s="154">
        <v>12.041630146053601</v>
      </c>
      <c r="AC6095" s="154">
        <v>12.307823247</v>
      </c>
      <c r="AD6095" s="154">
        <v>12.5743324324943</v>
      </c>
      <c r="AE6095" s="154">
        <v>12.8468071661247</v>
      </c>
      <c r="AF6095" s="154">
        <v>13.1503361887581</v>
      </c>
      <c r="AG6095" s="154">
        <v>13.4200229259314</v>
      </c>
      <c r="AH6095" s="154">
        <v>13.1109387481625</v>
      </c>
      <c r="AI6095" s="154">
        <v>12.811632235009199</v>
      </c>
      <c r="AJ6095" s="154">
        <v>12.597347194750499</v>
      </c>
      <c r="AK6095" s="154">
        <v>12.381900489683201</v>
      </c>
    </row>
    <row r="6096" spans="1:37" hidden="1" x14ac:dyDescent="0.3">
      <c r="A6096" s="12" t="str">
        <f t="shared" si="149"/>
        <v>SDGbaseWaS_2BW_v6_3C_GVAaleat</v>
      </c>
      <c r="B6096" s="12" t="s">
        <v>220</v>
      </c>
      <c r="C6096" s="12" t="s">
        <v>306</v>
      </c>
      <c r="D6096" s="12" t="s">
        <v>3</v>
      </c>
      <c r="E6096" s="154" t="s">
        <v>40</v>
      </c>
      <c r="F6096" s="154">
        <v>2.4496072471004502</v>
      </c>
      <c r="G6096" s="154">
        <v>2.6432358904930999</v>
      </c>
      <c r="H6096" s="154">
        <v>2.6995569843505001</v>
      </c>
      <c r="I6096" s="154">
        <v>2.6982305506347499</v>
      </c>
      <c r="J6096" s="154">
        <v>2.6889474389108399</v>
      </c>
      <c r="K6096" s="154">
        <v>2.7577725788335901</v>
      </c>
      <c r="L6096" s="154">
        <v>2.8702416220276699</v>
      </c>
      <c r="M6096" s="154">
        <v>3.0232853245842799</v>
      </c>
      <c r="N6096" s="154">
        <v>3.16966700818086</v>
      </c>
      <c r="O6096" s="154">
        <v>3.7510086780154701</v>
      </c>
      <c r="P6096" s="154">
        <v>4.0035741690390303</v>
      </c>
      <c r="Q6096" s="154">
        <v>4.1160364962134501</v>
      </c>
      <c r="R6096" s="154">
        <v>4.1070260093048097</v>
      </c>
      <c r="S6096" s="154">
        <v>4.2475300938909504</v>
      </c>
      <c r="T6096" s="154">
        <v>4.3938541749119899</v>
      </c>
      <c r="U6096" s="154">
        <v>4.5680612765748601</v>
      </c>
      <c r="V6096" s="154">
        <v>4.6931733913371998</v>
      </c>
      <c r="W6096" s="154">
        <v>4.8656220317761703</v>
      </c>
      <c r="X6096" s="154">
        <v>5.0628428767998397</v>
      </c>
      <c r="Y6096" s="154">
        <v>5.1623084193575801</v>
      </c>
      <c r="Z6096" s="154">
        <v>5.23804250418012</v>
      </c>
      <c r="AA6096" s="154">
        <v>5.3605222129496504</v>
      </c>
      <c r="AB6096" s="154">
        <v>5.67188346217758</v>
      </c>
      <c r="AC6096" s="154">
        <v>5.9059530066168699</v>
      </c>
      <c r="AD6096" s="154">
        <v>6.0825698809194</v>
      </c>
      <c r="AE6096" s="154">
        <v>6.2272651965229304</v>
      </c>
      <c r="AF6096" s="154">
        <v>6.3818755178609399</v>
      </c>
      <c r="AG6096" s="154">
        <v>6.4990841398475903</v>
      </c>
      <c r="AH6096" s="154">
        <v>6.2050388311608202</v>
      </c>
      <c r="AI6096" s="154">
        <v>5.81010635997667</v>
      </c>
      <c r="AJ6096" s="154">
        <v>5.5587223573130098</v>
      </c>
      <c r="AK6096" s="154">
        <v>5.3346216073982902</v>
      </c>
    </row>
    <row r="6097" spans="1:37" hidden="1" x14ac:dyDescent="0.3">
      <c r="A6097" s="12" t="str">
        <f t="shared" si="149"/>
        <v>SDGbaseWaS_2BW_v6_3C_GVAafoot</v>
      </c>
      <c r="B6097" s="12" t="s">
        <v>220</v>
      </c>
      <c r="C6097" s="12" t="s">
        <v>306</v>
      </c>
      <c r="D6097" s="12" t="s">
        <v>3</v>
      </c>
      <c r="E6097" s="154" t="s">
        <v>41</v>
      </c>
      <c r="F6097" s="154">
        <v>1.9145560944401701</v>
      </c>
      <c r="G6097" s="154">
        <v>1.98621476015667</v>
      </c>
      <c r="H6097" s="154">
        <v>2.0409904912302901</v>
      </c>
      <c r="I6097" s="154">
        <v>2.0479236710462199</v>
      </c>
      <c r="J6097" s="154">
        <v>2.0848623519291398</v>
      </c>
      <c r="K6097" s="154">
        <v>2.13260439193381</v>
      </c>
      <c r="L6097" s="154">
        <v>2.1920333544298001</v>
      </c>
      <c r="M6097" s="154">
        <v>2.2532312104141901</v>
      </c>
      <c r="N6097" s="154">
        <v>2.3163799443749999</v>
      </c>
      <c r="O6097" s="154">
        <v>2.4288624502612799</v>
      </c>
      <c r="P6097" s="154">
        <v>2.5130201930363101</v>
      </c>
      <c r="Q6097" s="154">
        <v>2.5768512688426801</v>
      </c>
      <c r="R6097" s="154">
        <v>2.6863716389921501</v>
      </c>
      <c r="S6097" s="154">
        <v>2.7609851502882798</v>
      </c>
      <c r="T6097" s="154">
        <v>2.8369672918822699</v>
      </c>
      <c r="U6097" s="154">
        <v>2.9271253943921498</v>
      </c>
      <c r="V6097" s="154">
        <v>3.0100656200552902</v>
      </c>
      <c r="W6097" s="154">
        <v>3.1007915504744799</v>
      </c>
      <c r="X6097" s="154">
        <v>3.1962468267091699</v>
      </c>
      <c r="Y6097" s="154">
        <v>3.2704556937975702</v>
      </c>
      <c r="Z6097" s="154">
        <v>3.3396977549899298</v>
      </c>
      <c r="AA6097" s="154">
        <v>3.4085666547165498</v>
      </c>
      <c r="AB6097" s="154">
        <v>3.5178889705571001</v>
      </c>
      <c r="AC6097" s="154">
        <v>3.6105658187138299</v>
      </c>
      <c r="AD6097" s="154">
        <v>3.7019709588401799</v>
      </c>
      <c r="AE6097" s="154">
        <v>3.7923445542646199</v>
      </c>
      <c r="AF6097" s="154">
        <v>3.89163918333879</v>
      </c>
      <c r="AG6097" s="154">
        <v>3.9653763729550899</v>
      </c>
      <c r="AH6097" s="154">
        <v>3.88321818900768</v>
      </c>
      <c r="AI6097" s="154">
        <v>3.8011273815167201</v>
      </c>
      <c r="AJ6097" s="154">
        <v>3.7421698017696601</v>
      </c>
      <c r="AK6097" s="154">
        <v>3.68227477512198</v>
      </c>
    </row>
    <row r="6098" spans="1:37" hidden="1" x14ac:dyDescent="0.3">
      <c r="A6098" s="12" t="str">
        <f t="shared" si="149"/>
        <v>SDGbaseWaS_2BW_v6_3C_GVAawood</v>
      </c>
      <c r="B6098" s="12" t="s">
        <v>220</v>
      </c>
      <c r="C6098" s="12" t="s">
        <v>306</v>
      </c>
      <c r="D6098" s="12" t="s">
        <v>3</v>
      </c>
      <c r="E6098" s="154" t="s">
        <v>42</v>
      </c>
      <c r="F6098" s="154">
        <v>23.692612523459701</v>
      </c>
      <c r="G6098" s="154">
        <v>22.364756152446699</v>
      </c>
      <c r="H6098" s="154">
        <v>23.010006926587799</v>
      </c>
      <c r="I6098" s="154">
        <v>23.839200844632298</v>
      </c>
      <c r="J6098" s="154">
        <v>24.244318783780901</v>
      </c>
      <c r="K6098" s="154">
        <v>24.790641347420699</v>
      </c>
      <c r="L6098" s="154">
        <v>25.432702683311099</v>
      </c>
      <c r="M6098" s="154">
        <v>26.1625507752271</v>
      </c>
      <c r="N6098" s="154">
        <v>26.888012617080499</v>
      </c>
      <c r="O6098" s="154">
        <v>28.103794783191798</v>
      </c>
      <c r="P6098" s="154">
        <v>28.879636357132998</v>
      </c>
      <c r="Q6098" s="154">
        <v>29.580126234100501</v>
      </c>
      <c r="R6098" s="154">
        <v>29.987107099066201</v>
      </c>
      <c r="S6098" s="154">
        <v>31.011430398116101</v>
      </c>
      <c r="T6098" s="154">
        <v>32.043913928955099</v>
      </c>
      <c r="U6098" s="154">
        <v>33.1887001308748</v>
      </c>
      <c r="V6098" s="154">
        <v>34.321931994921499</v>
      </c>
      <c r="W6098" s="154">
        <v>35.507530613509402</v>
      </c>
      <c r="X6098" s="154">
        <v>36.768369385188898</v>
      </c>
      <c r="Y6098" s="154">
        <v>37.791800606746499</v>
      </c>
      <c r="Z6098" s="154">
        <v>38.769246867594703</v>
      </c>
      <c r="AA6098" s="154">
        <v>39.762743257108397</v>
      </c>
      <c r="AB6098" s="154">
        <v>40.762645809966997</v>
      </c>
      <c r="AC6098" s="154">
        <v>41.646088518181102</v>
      </c>
      <c r="AD6098" s="154">
        <v>42.630566455373902</v>
      </c>
      <c r="AE6098" s="154">
        <v>43.655758828914898</v>
      </c>
      <c r="AF6098" s="154">
        <v>44.829128129317297</v>
      </c>
      <c r="AG6098" s="154">
        <v>45.837933846931399</v>
      </c>
      <c r="AH6098" s="154">
        <v>45.366471367196098</v>
      </c>
      <c r="AI6098" s="154">
        <v>44.524251717507902</v>
      </c>
      <c r="AJ6098" s="154">
        <v>43.972564760998402</v>
      </c>
      <c r="AK6098" s="154">
        <v>43.415098495508403</v>
      </c>
    </row>
    <row r="6099" spans="1:37" hidden="1" x14ac:dyDescent="0.3">
      <c r="A6099" s="12" t="str">
        <f t="shared" si="149"/>
        <v>SDGbaseWaS_2BW_v6_3C_GVAapapr</v>
      </c>
      <c r="B6099" s="12" t="s">
        <v>220</v>
      </c>
      <c r="C6099" s="12" t="s">
        <v>306</v>
      </c>
      <c r="D6099" s="12" t="s">
        <v>3</v>
      </c>
      <c r="E6099" s="154" t="s">
        <v>43</v>
      </c>
      <c r="F6099" s="154">
        <v>24.0199855495582</v>
      </c>
      <c r="G6099" s="154">
        <v>23.661096672143699</v>
      </c>
      <c r="H6099" s="154">
        <v>24.588744490848502</v>
      </c>
      <c r="I6099" s="154">
        <v>25.016243728857901</v>
      </c>
      <c r="J6099" s="154">
        <v>25.357891876692701</v>
      </c>
      <c r="K6099" s="154">
        <v>26.069121089781799</v>
      </c>
      <c r="L6099" s="154">
        <v>26.719420994264201</v>
      </c>
      <c r="M6099" s="154">
        <v>27.0926895282491</v>
      </c>
      <c r="N6099" s="154">
        <v>27.907856718999799</v>
      </c>
      <c r="O6099" s="154">
        <v>29.1896179175992</v>
      </c>
      <c r="P6099" s="154">
        <v>30.069747878145101</v>
      </c>
      <c r="Q6099" s="154">
        <v>30.869801634945901</v>
      </c>
      <c r="R6099" s="154">
        <v>32.777888222615204</v>
      </c>
      <c r="S6099" s="154">
        <v>33.648326314167498</v>
      </c>
      <c r="T6099" s="154">
        <v>34.629023608031503</v>
      </c>
      <c r="U6099" s="154">
        <v>35.785799097633202</v>
      </c>
      <c r="V6099" s="154">
        <v>36.883850599376302</v>
      </c>
      <c r="W6099" s="154">
        <v>38.0827588319451</v>
      </c>
      <c r="X6099" s="154">
        <v>39.364494895360103</v>
      </c>
      <c r="Y6099" s="154">
        <v>40.3944628802046</v>
      </c>
      <c r="Z6099" s="154">
        <v>41.3795545049379</v>
      </c>
      <c r="AA6099" s="154">
        <v>42.430735369402399</v>
      </c>
      <c r="AB6099" s="154">
        <v>43.543138695795299</v>
      </c>
      <c r="AC6099" s="154">
        <v>44.489685683269698</v>
      </c>
      <c r="AD6099" s="154">
        <v>45.468260442649601</v>
      </c>
      <c r="AE6099" s="154">
        <v>46.467448150893901</v>
      </c>
      <c r="AF6099" s="154">
        <v>47.591970325391998</v>
      </c>
      <c r="AG6099" s="154">
        <v>48.555233516984202</v>
      </c>
      <c r="AH6099" s="154">
        <v>47.797356567409302</v>
      </c>
      <c r="AI6099" s="154">
        <v>46.747046681342802</v>
      </c>
      <c r="AJ6099" s="154">
        <v>45.978807996684601</v>
      </c>
      <c r="AK6099" s="154">
        <v>45.235664600826397</v>
      </c>
    </row>
    <row r="6100" spans="1:37" hidden="1" x14ac:dyDescent="0.3">
      <c r="A6100" s="12" t="str">
        <f t="shared" si="149"/>
        <v>SDGbaseWaS_2BW_v6_3C_GVAaprnt</v>
      </c>
      <c r="B6100" s="12" t="s">
        <v>220</v>
      </c>
      <c r="C6100" s="12" t="s">
        <v>306</v>
      </c>
      <c r="D6100" s="12" t="s">
        <v>3</v>
      </c>
      <c r="E6100" s="154" t="s">
        <v>44</v>
      </c>
      <c r="F6100" s="154">
        <v>16.778093477192801</v>
      </c>
      <c r="G6100" s="154">
        <v>17.132125286761099</v>
      </c>
      <c r="H6100" s="154">
        <v>17.7382378555439</v>
      </c>
      <c r="I6100" s="154">
        <v>18.000057798086601</v>
      </c>
      <c r="J6100" s="154">
        <v>18.256203140801901</v>
      </c>
      <c r="K6100" s="154">
        <v>18.665752187121399</v>
      </c>
      <c r="L6100" s="154">
        <v>19.2014243028731</v>
      </c>
      <c r="M6100" s="154">
        <v>19.798440905056101</v>
      </c>
      <c r="N6100" s="154">
        <v>20.423501100265401</v>
      </c>
      <c r="O6100" s="154">
        <v>20.827431760396401</v>
      </c>
      <c r="P6100" s="154">
        <v>21.4686582136803</v>
      </c>
      <c r="Q6100" s="154">
        <v>22.135003046013502</v>
      </c>
      <c r="R6100" s="154">
        <v>23.120064272839802</v>
      </c>
      <c r="S6100" s="154">
        <v>23.913438793433301</v>
      </c>
      <c r="T6100" s="154">
        <v>24.7399902559571</v>
      </c>
      <c r="U6100" s="154">
        <v>25.730944008933001</v>
      </c>
      <c r="V6100" s="154">
        <v>26.699635358662899</v>
      </c>
      <c r="W6100" s="154">
        <v>27.695900210718101</v>
      </c>
      <c r="X6100" s="154">
        <v>28.7001314738018</v>
      </c>
      <c r="Y6100" s="154">
        <v>29.5633847548185</v>
      </c>
      <c r="Z6100" s="154">
        <v>30.425492934635798</v>
      </c>
      <c r="AA6100" s="154">
        <v>31.2839554524002</v>
      </c>
      <c r="AB6100" s="154">
        <v>32.007743187767403</v>
      </c>
      <c r="AC6100" s="154">
        <v>32.739876642566301</v>
      </c>
      <c r="AD6100" s="154">
        <v>33.590510540783697</v>
      </c>
      <c r="AE6100" s="154">
        <v>34.483216146986003</v>
      </c>
      <c r="AF6100" s="154">
        <v>35.475318586693902</v>
      </c>
      <c r="AG6100" s="154">
        <v>36.336456054983998</v>
      </c>
      <c r="AH6100" s="154">
        <v>35.246164642818201</v>
      </c>
      <c r="AI6100" s="154">
        <v>34.186851869815399</v>
      </c>
      <c r="AJ6100" s="154">
        <v>33.434559448930798</v>
      </c>
      <c r="AK6100" s="154">
        <v>32.737925634877101</v>
      </c>
    </row>
    <row r="6101" spans="1:37" hidden="1" x14ac:dyDescent="0.3">
      <c r="A6101" s="12" t="str">
        <f t="shared" si="149"/>
        <v>SDGbaseWaS_2BW_v6_3C_GVAapetr</v>
      </c>
      <c r="B6101" s="12" t="s">
        <v>220</v>
      </c>
      <c r="C6101" s="12" t="s">
        <v>306</v>
      </c>
      <c r="D6101" s="12" t="s">
        <v>3</v>
      </c>
      <c r="E6101" s="154" t="s">
        <v>45</v>
      </c>
      <c r="F6101" s="154">
        <v>46.318025213564297</v>
      </c>
      <c r="G6101" s="154">
        <v>33.593305103998297</v>
      </c>
      <c r="H6101" s="154">
        <v>28.142047528592101</v>
      </c>
      <c r="I6101" s="154">
        <v>25.308849242036001</v>
      </c>
      <c r="J6101" s="154">
        <v>24.255349641692199</v>
      </c>
      <c r="K6101" s="154">
        <v>23.7167851502562</v>
      </c>
      <c r="L6101" s="154">
        <v>23.5215798350537</v>
      </c>
      <c r="M6101" s="154">
        <v>24.193188246186001</v>
      </c>
      <c r="N6101" s="154">
        <v>24.87967058329</v>
      </c>
      <c r="O6101" s="154">
        <v>19.977482660634902</v>
      </c>
      <c r="P6101" s="154">
        <v>16.8374485232988</v>
      </c>
      <c r="Q6101" s="154">
        <v>16.1066681635828</v>
      </c>
      <c r="R6101" s="154">
        <v>15.640227507358601</v>
      </c>
      <c r="S6101" s="154">
        <v>15.4929625108084</v>
      </c>
      <c r="T6101" s="154">
        <v>15.3802863825932</v>
      </c>
      <c r="U6101" s="154">
        <v>15.359019469767601</v>
      </c>
      <c r="V6101" s="154">
        <v>15.135926820215399</v>
      </c>
      <c r="W6101" s="154">
        <v>15.1266798449505</v>
      </c>
      <c r="X6101" s="154">
        <v>13.0510430743025</v>
      </c>
      <c r="Y6101" s="154">
        <v>9.5293692093670597</v>
      </c>
      <c r="Z6101" s="154">
        <v>2.1364010545597698</v>
      </c>
      <c r="AA6101" s="154">
        <v>-11.708986027953401</v>
      </c>
      <c r="AB6101" s="154">
        <v>-9.1681542214330101</v>
      </c>
      <c r="AC6101" s="154">
        <v>3.68668457449925</v>
      </c>
      <c r="AD6101" s="154">
        <v>11.382147607653399</v>
      </c>
      <c r="AE6101" s="154">
        <v>9.7816014056236007</v>
      </c>
      <c r="AF6101" s="154">
        <v>8.2452654987477505</v>
      </c>
      <c r="AG6101" s="154">
        <v>6.2696361051647802</v>
      </c>
      <c r="AH6101" s="154">
        <v>4.6493886467132404</v>
      </c>
      <c r="AI6101" s="154">
        <v>2.9706752687623901</v>
      </c>
      <c r="AJ6101" s="154">
        <v>1.61950053236778</v>
      </c>
      <c r="AK6101" s="154">
        <v>0.54689006232197601</v>
      </c>
    </row>
    <row r="6102" spans="1:37" hidden="1" x14ac:dyDescent="0.3">
      <c r="A6102" s="12" t="str">
        <f t="shared" si="149"/>
        <v>SDGbaseWaS_2BW_v6_3C_GVAahydr</v>
      </c>
      <c r="B6102" s="12" t="s">
        <v>220</v>
      </c>
      <c r="C6102" s="12" t="s">
        <v>306</v>
      </c>
      <c r="D6102" s="12" t="s">
        <v>3</v>
      </c>
      <c r="E6102" s="154" t="s">
        <v>46</v>
      </c>
      <c r="F6102" s="154">
        <v>0.12086732559638499</v>
      </c>
      <c r="G6102" s="154">
        <v>0.33109119295828399</v>
      </c>
      <c r="H6102" s="154">
        <v>0.83722174213554801</v>
      </c>
      <c r="I6102" s="154">
        <v>1.90832778782446</v>
      </c>
      <c r="J6102" s="154">
        <v>1.9246421415162001</v>
      </c>
      <c r="K6102" s="154">
        <v>1.9435256510911501</v>
      </c>
      <c r="L6102" s="154">
        <v>1.96453543490106</v>
      </c>
      <c r="M6102" s="154">
        <v>1.9970756289156699</v>
      </c>
      <c r="N6102" s="154">
        <v>2.0264532612784998</v>
      </c>
      <c r="O6102" s="154">
        <v>2.1784889778816301</v>
      </c>
      <c r="P6102" s="154">
        <v>2.22359482107486</v>
      </c>
      <c r="Q6102" s="154">
        <v>2.4827325355668401</v>
      </c>
      <c r="R6102" s="154">
        <v>2.4936247370202702</v>
      </c>
      <c r="S6102" s="154">
        <v>2.50774050730656</v>
      </c>
      <c r="T6102" s="154">
        <v>2.5211635147015001</v>
      </c>
      <c r="U6102" s="154">
        <v>2.5354947762192199</v>
      </c>
      <c r="V6102" s="154">
        <v>2.5433495843967799</v>
      </c>
      <c r="W6102" s="154">
        <v>2.5569850380664598</v>
      </c>
      <c r="X6102" s="154">
        <v>-2.2811866731088402</v>
      </c>
      <c r="Y6102" s="154">
        <v>-3.00869109451898</v>
      </c>
      <c r="Z6102" s="154">
        <v>8.0466679462058099</v>
      </c>
      <c r="AA6102" s="154">
        <v>9.2056609662940296</v>
      </c>
      <c r="AB6102" s="154">
        <v>10.618985615086601</v>
      </c>
      <c r="AC6102" s="154">
        <v>13.018891119863399</v>
      </c>
      <c r="AD6102" s="154">
        <v>14.9345935808728</v>
      </c>
      <c r="AE6102" s="154">
        <v>15.7155204371739</v>
      </c>
      <c r="AF6102" s="154">
        <v>16.549086978048599</v>
      </c>
      <c r="AG6102" s="154">
        <v>16.6487439146754</v>
      </c>
      <c r="AH6102" s="154">
        <v>16.536430651046</v>
      </c>
      <c r="AI6102" s="154">
        <v>14.368332714539999</v>
      </c>
      <c r="AJ6102" s="154">
        <v>12.049043653458501</v>
      </c>
      <c r="AK6102" s="154">
        <v>9.6193195034783301</v>
      </c>
    </row>
    <row r="6103" spans="1:37" hidden="1" x14ac:dyDescent="0.3">
      <c r="A6103" s="12" t="str">
        <f t="shared" si="149"/>
        <v>SDGbaseWaS_2BW_v6_3C_GVAaammo</v>
      </c>
      <c r="B6103" s="12" t="s">
        <v>220</v>
      </c>
      <c r="C6103" s="12" t="s">
        <v>306</v>
      </c>
      <c r="D6103" s="12" t="s">
        <v>3</v>
      </c>
      <c r="E6103" s="154" t="s">
        <v>47</v>
      </c>
      <c r="F6103" s="154">
        <v>2.4857265311451702</v>
      </c>
      <c r="G6103" s="154">
        <v>2.41971516890345</v>
      </c>
      <c r="H6103" s="154">
        <v>2.4051978979013602</v>
      </c>
      <c r="I6103" s="154">
        <v>2.4299924461609601</v>
      </c>
      <c r="J6103" s="154">
        <v>2.4385140849162901</v>
      </c>
      <c r="K6103" s="154">
        <v>2.46280061495243</v>
      </c>
      <c r="L6103" s="154">
        <v>2.5003307058028899</v>
      </c>
      <c r="M6103" s="154">
        <v>2.5511178492712299</v>
      </c>
      <c r="N6103" s="154">
        <v>2.5932424136202199</v>
      </c>
      <c r="O6103" s="154">
        <v>2.5497615625488801</v>
      </c>
      <c r="P6103" s="154">
        <v>2.5705083057223601</v>
      </c>
      <c r="Q6103" s="154">
        <v>2.6124223034702201</v>
      </c>
      <c r="R6103" s="154">
        <v>2.6733585571039402</v>
      </c>
      <c r="S6103" s="154">
        <v>2.7320406022138499</v>
      </c>
      <c r="T6103" s="154">
        <v>2.7908968475903899</v>
      </c>
      <c r="U6103" s="154">
        <v>2.8627016689075799</v>
      </c>
      <c r="V6103" s="154">
        <v>2.9401137581389598</v>
      </c>
      <c r="W6103" s="154">
        <v>3.0199975600188602</v>
      </c>
      <c r="X6103" s="154">
        <v>3.09472643581804</v>
      </c>
      <c r="Y6103" s="154">
        <v>3.1481867724496002</v>
      </c>
      <c r="Z6103" s="154">
        <v>3.19104568695706</v>
      </c>
      <c r="AA6103" s="154">
        <v>3.2075375125589898</v>
      </c>
      <c r="AB6103" s="154">
        <v>3.05483833875414</v>
      </c>
      <c r="AC6103" s="154">
        <v>2.93519888081671</v>
      </c>
      <c r="AD6103" s="154">
        <v>2.8626353614990201</v>
      </c>
      <c r="AE6103" s="154">
        <v>2.8133851611740099</v>
      </c>
      <c r="AF6103" s="154">
        <v>2.7850288647427299</v>
      </c>
      <c r="AG6103" s="154">
        <v>2.7446191158598698</v>
      </c>
      <c r="AH6103" s="154">
        <v>2.5467647889346501</v>
      </c>
      <c r="AI6103" s="154">
        <v>2.36470197004139</v>
      </c>
      <c r="AJ6103" s="154">
        <v>2.22331233232625</v>
      </c>
      <c r="AK6103" s="154">
        <v>2.10239589527133</v>
      </c>
    </row>
    <row r="6104" spans="1:37" hidden="1" x14ac:dyDescent="0.3">
      <c r="A6104" s="12" t="str">
        <f t="shared" si="149"/>
        <v>SDGbaseWaS_2BW_v6_3C_GVAabchm</v>
      </c>
      <c r="B6104" s="12" t="s">
        <v>220</v>
      </c>
      <c r="C6104" s="12" t="s">
        <v>306</v>
      </c>
      <c r="D6104" s="12" t="s">
        <v>3</v>
      </c>
      <c r="E6104" s="154" t="s">
        <v>48</v>
      </c>
      <c r="F6104" s="154">
        <v>22.371538780334799</v>
      </c>
      <c r="G6104" s="154">
        <v>28.309431866839901</v>
      </c>
      <c r="H6104" s="154">
        <v>29.870407290076599</v>
      </c>
      <c r="I6104" s="154">
        <v>29.5927485538223</v>
      </c>
      <c r="J6104" s="154">
        <v>30.914638198453499</v>
      </c>
      <c r="K6104" s="154">
        <v>32.118856987691302</v>
      </c>
      <c r="L6104" s="154">
        <v>33.3173244237041</v>
      </c>
      <c r="M6104" s="154">
        <v>34.799277837546398</v>
      </c>
      <c r="N6104" s="154">
        <v>36.081207232561198</v>
      </c>
      <c r="O6104" s="154">
        <v>42.712004445222902</v>
      </c>
      <c r="P6104" s="154">
        <v>44.354227921200199</v>
      </c>
      <c r="Q6104" s="154">
        <v>44.789542950732397</v>
      </c>
      <c r="R6104" s="154">
        <v>45.201549685832802</v>
      </c>
      <c r="S6104" s="154">
        <v>45.591897232539502</v>
      </c>
      <c r="T6104" s="154">
        <v>46.073222969508997</v>
      </c>
      <c r="U6104" s="154">
        <v>46.656498498327103</v>
      </c>
      <c r="V6104" s="154">
        <v>46.798761660189797</v>
      </c>
      <c r="W6104" s="154">
        <v>47.393992592379199</v>
      </c>
      <c r="X6104" s="154">
        <v>48.460371159276598</v>
      </c>
      <c r="Y6104" s="154">
        <v>48.272218603866001</v>
      </c>
      <c r="Z6104" s="154">
        <v>47.634034641814999</v>
      </c>
      <c r="AA6104" s="154">
        <v>46.088836190019499</v>
      </c>
      <c r="AB6104" s="154">
        <v>44.910135589337102</v>
      </c>
      <c r="AC6104" s="154">
        <v>42.694696351224501</v>
      </c>
      <c r="AD6104" s="154">
        <v>39.938233818150202</v>
      </c>
      <c r="AE6104" s="154">
        <v>36.918930677489797</v>
      </c>
      <c r="AF6104" s="154">
        <v>34.246182870265599</v>
      </c>
      <c r="AG6104" s="154">
        <v>30.9490423336166</v>
      </c>
      <c r="AH6104" s="154">
        <v>27.7142016096332</v>
      </c>
      <c r="AI6104" s="154">
        <v>23.605640929369599</v>
      </c>
      <c r="AJ6104" s="154">
        <v>20.0007379422748</v>
      </c>
      <c r="AK6104" s="154">
        <v>16.8423871228403</v>
      </c>
    </row>
    <row r="6105" spans="1:37" hidden="1" x14ac:dyDescent="0.3">
      <c r="A6105" s="12" t="str">
        <f t="shared" si="149"/>
        <v>SDGbaseWaS_2BW_v6_3C_GVAaochm</v>
      </c>
      <c r="B6105" s="12" t="s">
        <v>220</v>
      </c>
      <c r="C6105" s="12" t="s">
        <v>306</v>
      </c>
      <c r="D6105" s="12" t="s">
        <v>3</v>
      </c>
      <c r="E6105" s="154" t="s">
        <v>49</v>
      </c>
      <c r="F6105" s="154">
        <v>34.235418045792301</v>
      </c>
      <c r="G6105" s="154">
        <v>40.6559130727452</v>
      </c>
      <c r="H6105" s="154">
        <v>42.186326929626198</v>
      </c>
      <c r="I6105" s="154">
        <v>41.575204872037801</v>
      </c>
      <c r="J6105" s="154">
        <v>42.981297594731799</v>
      </c>
      <c r="K6105" s="154">
        <v>44.250781255445503</v>
      </c>
      <c r="L6105" s="154">
        <v>45.470428896348601</v>
      </c>
      <c r="M6105" s="154">
        <v>46.9540521229831</v>
      </c>
      <c r="N6105" s="154">
        <v>48.264751647732098</v>
      </c>
      <c r="O6105" s="154">
        <v>57.051902533199701</v>
      </c>
      <c r="P6105" s="154">
        <v>58.739588779146104</v>
      </c>
      <c r="Q6105" s="154">
        <v>58.810302291734502</v>
      </c>
      <c r="R6105" s="154">
        <v>58.877383304658601</v>
      </c>
      <c r="S6105" s="154">
        <v>59.072408709097701</v>
      </c>
      <c r="T6105" s="154">
        <v>59.483760223366197</v>
      </c>
      <c r="U6105" s="154">
        <v>59.989372845137403</v>
      </c>
      <c r="V6105" s="154">
        <v>59.866348651253297</v>
      </c>
      <c r="W6105" s="154">
        <v>60.389721165255601</v>
      </c>
      <c r="X6105" s="154">
        <v>61.615159896592502</v>
      </c>
      <c r="Y6105" s="154">
        <v>61.580003054494</v>
      </c>
      <c r="Z6105" s="154">
        <v>61.111398730170599</v>
      </c>
      <c r="AA6105" s="154">
        <v>59.972406472316997</v>
      </c>
      <c r="AB6105" s="154">
        <v>58.362590258312501</v>
      </c>
      <c r="AC6105" s="154">
        <v>54.8831304540766</v>
      </c>
      <c r="AD6105" s="154">
        <v>50.8115136543326</v>
      </c>
      <c r="AE6105" s="154">
        <v>46.790127209094003</v>
      </c>
      <c r="AF6105" s="154">
        <v>43.198195389807999</v>
      </c>
      <c r="AG6105" s="154">
        <v>39.310587338834502</v>
      </c>
      <c r="AH6105" s="154">
        <v>35.7360771296959</v>
      </c>
      <c r="AI6105" s="154">
        <v>30.971317214251901</v>
      </c>
      <c r="AJ6105" s="154">
        <v>26.7269848422454</v>
      </c>
      <c r="AK6105" s="154">
        <v>23.000804754971401</v>
      </c>
    </row>
    <row r="6106" spans="1:37" hidden="1" x14ac:dyDescent="0.3">
      <c r="A6106" s="12" t="str">
        <f t="shared" si="149"/>
        <v>SDGbaseWaS_2BW_v6_3C_GVAarubb</v>
      </c>
      <c r="B6106" s="12" t="s">
        <v>220</v>
      </c>
      <c r="C6106" s="12" t="s">
        <v>306</v>
      </c>
      <c r="D6106" s="12" t="s">
        <v>3</v>
      </c>
      <c r="E6106" s="154" t="s">
        <v>50</v>
      </c>
      <c r="F6106" s="154">
        <v>6.77125211521507</v>
      </c>
      <c r="G6106" s="154">
        <v>6.4768504917357399</v>
      </c>
      <c r="H6106" s="154">
        <v>6.7411323350526704</v>
      </c>
      <c r="I6106" s="154">
        <v>6.7231957843718098</v>
      </c>
      <c r="J6106" s="154">
        <v>6.9119699921493796</v>
      </c>
      <c r="K6106" s="154">
        <v>7.1243449243863504</v>
      </c>
      <c r="L6106" s="154">
        <v>7.36290820893836</v>
      </c>
      <c r="M6106" s="154">
        <v>7.6111534986258</v>
      </c>
      <c r="N6106" s="154">
        <v>7.8747262578175903</v>
      </c>
      <c r="O6106" s="154">
        <v>8.4250933839270399</v>
      </c>
      <c r="P6106" s="154">
        <v>8.7515410419620299</v>
      </c>
      <c r="Q6106" s="154">
        <v>9.0105883036000396</v>
      </c>
      <c r="R6106" s="154">
        <v>9.4123489660471993</v>
      </c>
      <c r="S6106" s="154">
        <v>9.7166684146570503</v>
      </c>
      <c r="T6106" s="154">
        <v>10.0429198719303</v>
      </c>
      <c r="U6106" s="154">
        <v>10.4331937671883</v>
      </c>
      <c r="V6106" s="154">
        <v>10.8185455270046</v>
      </c>
      <c r="W6106" s="154">
        <v>11.2046110904679</v>
      </c>
      <c r="X6106" s="154">
        <v>11.5767500863574</v>
      </c>
      <c r="Y6106" s="154">
        <v>11.865332536262599</v>
      </c>
      <c r="Z6106" s="154">
        <v>12.1355339708276</v>
      </c>
      <c r="AA6106" s="154">
        <v>12.3720437068779</v>
      </c>
      <c r="AB6106" s="154">
        <v>12.9601133235745</v>
      </c>
      <c r="AC6106" s="154">
        <v>13.536968915951601</v>
      </c>
      <c r="AD6106" s="154">
        <v>14.081964010232699</v>
      </c>
      <c r="AE6106" s="154">
        <v>14.558854052609799</v>
      </c>
      <c r="AF6106" s="154">
        <v>15.055491407113699</v>
      </c>
      <c r="AG6106" s="154">
        <v>15.484494493027199</v>
      </c>
      <c r="AH6106" s="154">
        <v>15.436320298371101</v>
      </c>
      <c r="AI6106" s="154">
        <v>15.266860338159301</v>
      </c>
      <c r="AJ6106" s="154">
        <v>15.151753584969899</v>
      </c>
      <c r="AK6106" s="154">
        <v>15.0131131106372</v>
      </c>
    </row>
    <row r="6107" spans="1:37" hidden="1" x14ac:dyDescent="0.3">
      <c r="A6107" s="12" t="str">
        <f t="shared" si="149"/>
        <v>SDGbaseWaS_2BW_v6_3C_GVAaplas</v>
      </c>
      <c r="B6107" s="12" t="s">
        <v>220</v>
      </c>
      <c r="C6107" s="12" t="s">
        <v>306</v>
      </c>
      <c r="D6107" s="12" t="s">
        <v>3</v>
      </c>
      <c r="E6107" s="154" t="s">
        <v>51</v>
      </c>
      <c r="F6107" s="154">
        <v>15.426438760271299</v>
      </c>
      <c r="G6107" s="154">
        <v>15.2861508901394</v>
      </c>
      <c r="H6107" s="154">
        <v>15.7372789216566</v>
      </c>
      <c r="I6107" s="154">
        <v>15.9853985503456</v>
      </c>
      <c r="J6107" s="154">
        <v>16.210018073568499</v>
      </c>
      <c r="K6107" s="154">
        <v>16.5546173352142</v>
      </c>
      <c r="L6107" s="154">
        <v>17.0030063185465</v>
      </c>
      <c r="M6107" s="154">
        <v>17.5057078752506</v>
      </c>
      <c r="N6107" s="154">
        <v>18.014950647306701</v>
      </c>
      <c r="O6107" s="154">
        <v>18.675794633534998</v>
      </c>
      <c r="P6107" s="154">
        <v>19.244689120904599</v>
      </c>
      <c r="Q6107" s="154">
        <v>19.749228280040001</v>
      </c>
      <c r="R6107" s="154">
        <v>20.305558280029398</v>
      </c>
      <c r="S6107" s="154">
        <v>20.933845224272499</v>
      </c>
      <c r="T6107" s="154">
        <v>21.5855558264638</v>
      </c>
      <c r="U6107" s="154">
        <v>22.363032696924801</v>
      </c>
      <c r="V6107" s="154">
        <v>23.1094108228775</v>
      </c>
      <c r="W6107" s="154">
        <v>23.883071531210302</v>
      </c>
      <c r="X6107" s="154">
        <v>24.692000573713301</v>
      </c>
      <c r="Y6107" s="154">
        <v>25.3466089894338</v>
      </c>
      <c r="Z6107" s="154">
        <v>25.9641678757006</v>
      </c>
      <c r="AA6107" s="154">
        <v>26.593864481363301</v>
      </c>
      <c r="AB6107" s="154">
        <v>27.117748567233399</v>
      </c>
      <c r="AC6107" s="154">
        <v>27.6186225509644</v>
      </c>
      <c r="AD6107" s="154">
        <v>28.197664050058101</v>
      </c>
      <c r="AE6107" s="154">
        <v>28.817423685731999</v>
      </c>
      <c r="AF6107" s="154">
        <v>29.527045718062801</v>
      </c>
      <c r="AG6107" s="154">
        <v>30.093411188033802</v>
      </c>
      <c r="AH6107" s="154">
        <v>29.128302301728599</v>
      </c>
      <c r="AI6107" s="154">
        <v>28.2164272896174</v>
      </c>
      <c r="AJ6107" s="154">
        <v>27.5072576327576</v>
      </c>
      <c r="AK6107" s="154">
        <v>26.844462595514301</v>
      </c>
    </row>
    <row r="6108" spans="1:37" hidden="1" x14ac:dyDescent="0.3">
      <c r="A6108" s="12" t="str">
        <f t="shared" si="149"/>
        <v>SDGbaseWaS_2BW_v6_3C_GVAanmet</v>
      </c>
      <c r="B6108" s="12" t="s">
        <v>220</v>
      </c>
      <c r="C6108" s="12" t="s">
        <v>306</v>
      </c>
      <c r="D6108" s="12" t="s">
        <v>3</v>
      </c>
      <c r="E6108" s="154" t="s">
        <v>52</v>
      </c>
      <c r="F6108" s="154">
        <v>17.626887984271502</v>
      </c>
      <c r="G6108" s="154">
        <v>17.602873945885701</v>
      </c>
      <c r="H6108" s="154">
        <v>18.037369012040301</v>
      </c>
      <c r="I6108" s="154">
        <v>19.0078635511667</v>
      </c>
      <c r="J6108" s="154">
        <v>19.192350759381402</v>
      </c>
      <c r="K6108" s="154">
        <v>19.562264615411799</v>
      </c>
      <c r="L6108" s="154">
        <v>20.0742689239827</v>
      </c>
      <c r="M6108" s="154">
        <v>20.692922235328599</v>
      </c>
      <c r="N6108" s="154">
        <v>21.3370250286799</v>
      </c>
      <c r="O6108" s="154">
        <v>22.3414575617821</v>
      </c>
      <c r="P6108" s="154">
        <v>23.1107541833853</v>
      </c>
      <c r="Q6108" s="154">
        <v>23.7685455384424</v>
      </c>
      <c r="R6108" s="154">
        <v>23.577906662481801</v>
      </c>
      <c r="S6108" s="154">
        <v>24.496393759486502</v>
      </c>
      <c r="T6108" s="154">
        <v>25.4227792158729</v>
      </c>
      <c r="U6108" s="154">
        <v>26.4987289818114</v>
      </c>
      <c r="V6108" s="154">
        <v>27.586509620884101</v>
      </c>
      <c r="W6108" s="154">
        <v>28.6598274855256</v>
      </c>
      <c r="X6108" s="154">
        <v>29.649948297462601</v>
      </c>
      <c r="Y6108" s="154">
        <v>30.546052327421702</v>
      </c>
      <c r="Z6108" s="154">
        <v>31.455859736790501</v>
      </c>
      <c r="AA6108" s="154">
        <v>32.342934314218297</v>
      </c>
      <c r="AB6108" s="154">
        <v>33.202378703611103</v>
      </c>
      <c r="AC6108" s="154">
        <v>34.0683752437956</v>
      </c>
      <c r="AD6108" s="154">
        <v>35.0761939935865</v>
      </c>
      <c r="AE6108" s="154">
        <v>36.119679746383603</v>
      </c>
      <c r="AF6108" s="154">
        <v>37.253163035712198</v>
      </c>
      <c r="AG6108" s="154">
        <v>38.125399687897797</v>
      </c>
      <c r="AH6108" s="154">
        <v>37.309007870291801</v>
      </c>
      <c r="AI6108" s="154">
        <v>36.396131667713298</v>
      </c>
      <c r="AJ6108" s="154">
        <v>35.786101569746201</v>
      </c>
      <c r="AK6108" s="154">
        <v>35.1705394660774</v>
      </c>
    </row>
    <row r="6109" spans="1:37" hidden="1" x14ac:dyDescent="0.3">
      <c r="A6109" s="12" t="str">
        <f t="shared" si="149"/>
        <v>SDGbaseWaS_2BW_v6_3C_GVAairon</v>
      </c>
      <c r="B6109" s="12" t="s">
        <v>220</v>
      </c>
      <c r="C6109" s="12" t="s">
        <v>306</v>
      </c>
      <c r="D6109" s="12" t="s">
        <v>3</v>
      </c>
      <c r="E6109" s="154" t="s">
        <v>53</v>
      </c>
      <c r="F6109" s="154">
        <v>20.838620435940101</v>
      </c>
      <c r="G6109" s="154">
        <v>23.549586563476002</v>
      </c>
      <c r="H6109" s="154">
        <v>23.334994876107501</v>
      </c>
      <c r="I6109" s="154">
        <v>23.406606322321899</v>
      </c>
      <c r="J6109" s="154">
        <v>23.2503063518072</v>
      </c>
      <c r="K6109" s="154">
        <v>23.409664163390701</v>
      </c>
      <c r="L6109" s="154">
        <v>23.8072218320528</v>
      </c>
      <c r="M6109" s="154">
        <v>24.495084371330901</v>
      </c>
      <c r="N6109" s="154">
        <v>25.1209092640857</v>
      </c>
      <c r="O6109" s="154">
        <v>26.328768579049001</v>
      </c>
      <c r="P6109" s="154">
        <v>27.091859542977101</v>
      </c>
      <c r="Q6109" s="154">
        <v>27.625202221131399</v>
      </c>
      <c r="R6109" s="154">
        <v>27.664076888756199</v>
      </c>
      <c r="S6109" s="154">
        <v>28.344590328818001</v>
      </c>
      <c r="T6109" s="154">
        <v>29.052176365347702</v>
      </c>
      <c r="U6109" s="154">
        <v>29.954676388335901</v>
      </c>
      <c r="V6109" s="154">
        <v>31.141354491742899</v>
      </c>
      <c r="W6109" s="154">
        <v>32.175461172382299</v>
      </c>
      <c r="X6109" s="154">
        <v>32.932433537242098</v>
      </c>
      <c r="Y6109" s="154">
        <v>33.755176635916001</v>
      </c>
      <c r="Z6109" s="154">
        <v>34.447937943652697</v>
      </c>
      <c r="AA6109" s="154">
        <v>35.271109840352501</v>
      </c>
      <c r="AB6109" s="154">
        <v>34.708210873332497</v>
      </c>
      <c r="AC6109" s="154">
        <v>34.973719692742002</v>
      </c>
      <c r="AD6109" s="154">
        <v>35.889202482545798</v>
      </c>
      <c r="AE6109" s="154">
        <v>36.9475091543964</v>
      </c>
      <c r="AF6109" s="154">
        <v>38.116719981436098</v>
      </c>
      <c r="AG6109" s="154">
        <v>38.964500595878597</v>
      </c>
      <c r="AH6109" s="154">
        <v>37.018278956458701</v>
      </c>
      <c r="AI6109" s="154">
        <v>35.692650539602802</v>
      </c>
      <c r="AJ6109" s="154">
        <v>34.916335236222302</v>
      </c>
      <c r="AK6109" s="154">
        <v>34.289518487641899</v>
      </c>
    </row>
    <row r="6110" spans="1:37" hidden="1" x14ac:dyDescent="0.3">
      <c r="A6110" s="12" t="str">
        <f t="shared" si="149"/>
        <v>SDGbaseWaS_2BW_v6_3C_GVAanfrm</v>
      </c>
      <c r="B6110" s="12" t="s">
        <v>220</v>
      </c>
      <c r="C6110" s="12" t="s">
        <v>306</v>
      </c>
      <c r="D6110" s="12" t="s">
        <v>3</v>
      </c>
      <c r="E6110" s="154" t="s">
        <v>54</v>
      </c>
      <c r="F6110" s="154">
        <v>13.073651251027099</v>
      </c>
      <c r="G6110" s="154">
        <v>13.6732803389878</v>
      </c>
      <c r="H6110" s="154">
        <v>12.5601272291967</v>
      </c>
      <c r="I6110" s="154">
        <v>11.5196278130664</v>
      </c>
      <c r="J6110" s="154">
        <v>11.154476977387301</v>
      </c>
      <c r="K6110" s="154">
        <v>11.2536839108294</v>
      </c>
      <c r="L6110" s="154">
        <v>11.8062252507473</v>
      </c>
      <c r="M6110" s="154">
        <v>13.500312519977699</v>
      </c>
      <c r="N6110" s="154">
        <v>14.803954440999201</v>
      </c>
      <c r="O6110" s="154">
        <v>19.177182477551799</v>
      </c>
      <c r="P6110" s="154">
        <v>20.786810771806401</v>
      </c>
      <c r="Q6110" s="154">
        <v>21.109097224351999</v>
      </c>
      <c r="R6110" s="154">
        <v>20.820951106524198</v>
      </c>
      <c r="S6110" s="154">
        <v>21.168755255467001</v>
      </c>
      <c r="T6110" s="154">
        <v>21.6657656541223</v>
      </c>
      <c r="U6110" s="154">
        <v>22.646609886177298</v>
      </c>
      <c r="V6110" s="154">
        <v>25.3678567652345</v>
      </c>
      <c r="W6110" s="154">
        <v>27.3686751337457</v>
      </c>
      <c r="X6110" s="154">
        <v>27.3368779041453</v>
      </c>
      <c r="Y6110" s="154">
        <v>28.276402186015101</v>
      </c>
      <c r="Z6110" s="154">
        <v>28.592841317437902</v>
      </c>
      <c r="AA6110" s="154">
        <v>29.483006912577</v>
      </c>
      <c r="AB6110" s="154">
        <v>22.658749690805202</v>
      </c>
      <c r="AC6110" s="154">
        <v>20.9718168219995</v>
      </c>
      <c r="AD6110" s="154">
        <v>22.052408082518699</v>
      </c>
      <c r="AE6110" s="154">
        <v>23.55565481431</v>
      </c>
      <c r="AF6110" s="154">
        <v>25.2668754556884</v>
      </c>
      <c r="AG6110" s="154">
        <v>26.0451405805075</v>
      </c>
      <c r="AH6110" s="154">
        <v>19.940016203854601</v>
      </c>
      <c r="AI6110" s="154">
        <v>16.549566037689399</v>
      </c>
      <c r="AJ6110" s="154">
        <v>15.2136179795496</v>
      </c>
      <c r="AK6110" s="154">
        <v>14.3322045952662</v>
      </c>
    </row>
    <row r="6111" spans="1:37" hidden="1" x14ac:dyDescent="0.3">
      <c r="A6111" s="12" t="str">
        <f t="shared" si="149"/>
        <v>SDGbaseWaS_2BW_v6_3C_GVAametp</v>
      </c>
      <c r="B6111" s="12" t="s">
        <v>220</v>
      </c>
      <c r="C6111" s="12" t="s">
        <v>306</v>
      </c>
      <c r="D6111" s="12" t="s">
        <v>3</v>
      </c>
      <c r="E6111" s="154" t="s">
        <v>55</v>
      </c>
      <c r="F6111" s="154">
        <v>33.254980135402498</v>
      </c>
      <c r="G6111" s="154">
        <v>35.758250005279201</v>
      </c>
      <c r="H6111" s="154">
        <v>36.711544970074598</v>
      </c>
      <c r="I6111" s="154">
        <v>37.884985702121099</v>
      </c>
      <c r="J6111" s="154">
        <v>38.314170778803998</v>
      </c>
      <c r="K6111" s="154">
        <v>39.126300115035498</v>
      </c>
      <c r="L6111" s="154">
        <v>40.282362707832803</v>
      </c>
      <c r="M6111" s="154">
        <v>41.6691260739114</v>
      </c>
      <c r="N6111" s="154">
        <v>43.039604386256499</v>
      </c>
      <c r="O6111" s="154">
        <v>45.223053494005399</v>
      </c>
      <c r="P6111" s="154">
        <v>46.799886534726298</v>
      </c>
      <c r="Q6111" s="154">
        <v>48.085548249718997</v>
      </c>
      <c r="R6111" s="154">
        <v>48.641197572287098</v>
      </c>
      <c r="S6111" s="154">
        <v>50.237563938938997</v>
      </c>
      <c r="T6111" s="154">
        <v>51.888360694186602</v>
      </c>
      <c r="U6111" s="154">
        <v>53.883153909833297</v>
      </c>
      <c r="V6111" s="154">
        <v>56.140107632118699</v>
      </c>
      <c r="W6111" s="154">
        <v>58.154377785336898</v>
      </c>
      <c r="X6111" s="154">
        <v>59.684421280505603</v>
      </c>
      <c r="Y6111" s="154">
        <v>61.418679384774798</v>
      </c>
      <c r="Z6111" s="154">
        <v>63.086447207910098</v>
      </c>
      <c r="AA6111" s="154">
        <v>64.844983718976096</v>
      </c>
      <c r="AB6111" s="154">
        <v>66.323265794298607</v>
      </c>
      <c r="AC6111" s="154">
        <v>67.985016322404206</v>
      </c>
      <c r="AD6111" s="154">
        <v>70.087413370030305</v>
      </c>
      <c r="AE6111" s="154">
        <v>72.294460522198193</v>
      </c>
      <c r="AF6111" s="154">
        <v>74.722803896544207</v>
      </c>
      <c r="AG6111" s="154">
        <v>76.6676425349618</v>
      </c>
      <c r="AH6111" s="154">
        <v>74.1676433935327</v>
      </c>
      <c r="AI6111" s="154">
        <v>71.797581766132794</v>
      </c>
      <c r="AJ6111" s="154">
        <v>70.290104714633998</v>
      </c>
      <c r="AK6111" s="154">
        <v>68.920628312044599</v>
      </c>
    </row>
    <row r="6112" spans="1:37" hidden="1" x14ac:dyDescent="0.3">
      <c r="A6112" s="12" t="str">
        <f t="shared" si="149"/>
        <v>SDGbaseWaS_2BW_v6_3C_GVAamach</v>
      </c>
      <c r="B6112" s="12" t="s">
        <v>220</v>
      </c>
      <c r="C6112" s="12" t="s">
        <v>306</v>
      </c>
      <c r="D6112" s="12" t="s">
        <v>3</v>
      </c>
      <c r="E6112" s="154" t="s">
        <v>56</v>
      </c>
      <c r="F6112" s="154">
        <v>38.6659562516991</v>
      </c>
      <c r="G6112" s="154">
        <v>40.916551731462</v>
      </c>
      <c r="H6112" s="154">
        <v>41.794925543999</v>
      </c>
      <c r="I6112" s="154">
        <v>44.307635569102104</v>
      </c>
      <c r="J6112" s="154">
        <v>44.480786751851397</v>
      </c>
      <c r="K6112" s="154">
        <v>45.1955951711155</v>
      </c>
      <c r="L6112" s="154">
        <v>46.392489281655898</v>
      </c>
      <c r="M6112" s="154">
        <v>48.109568950501099</v>
      </c>
      <c r="N6112" s="154">
        <v>49.704778507563297</v>
      </c>
      <c r="O6112" s="154">
        <v>52.624335367343299</v>
      </c>
      <c r="P6112" s="154">
        <v>54.429680197242597</v>
      </c>
      <c r="Q6112" s="154">
        <v>55.8280518113936</v>
      </c>
      <c r="R6112" s="154">
        <v>54.483812732756903</v>
      </c>
      <c r="S6112" s="154">
        <v>56.368247107871397</v>
      </c>
      <c r="T6112" s="154">
        <v>58.343922702371003</v>
      </c>
      <c r="U6112" s="154">
        <v>60.715568737870299</v>
      </c>
      <c r="V6112" s="154">
        <v>63.407114907167198</v>
      </c>
      <c r="W6112" s="154">
        <v>65.751735480574993</v>
      </c>
      <c r="X6112" s="154">
        <v>67.515552196989802</v>
      </c>
      <c r="Y6112" s="154">
        <v>69.677798180882306</v>
      </c>
      <c r="Z6112" s="154">
        <v>71.736487059110303</v>
      </c>
      <c r="AA6112" s="154">
        <v>73.942874990534094</v>
      </c>
      <c r="AB6112" s="154">
        <v>74.615299267076594</v>
      </c>
      <c r="AC6112" s="154">
        <v>76.122351597613502</v>
      </c>
      <c r="AD6112" s="154">
        <v>78.768433071696506</v>
      </c>
      <c r="AE6112" s="154">
        <v>81.674406761150195</v>
      </c>
      <c r="AF6112" s="154">
        <v>84.802562129439394</v>
      </c>
      <c r="AG6112" s="154">
        <v>87.167926083091004</v>
      </c>
      <c r="AH6112" s="154">
        <v>83.3102141021553</v>
      </c>
      <c r="AI6112" s="154">
        <v>79.916535966999803</v>
      </c>
      <c r="AJ6112" s="154">
        <v>78.020423572200798</v>
      </c>
      <c r="AK6112" s="154">
        <v>76.384355928488603</v>
      </c>
    </row>
    <row r="6113" spans="1:37" hidden="1" x14ac:dyDescent="0.3">
      <c r="A6113" s="12" t="str">
        <f t="shared" si="149"/>
        <v>SDGbaseWaS_2BW_v6_3C_GVAafcel</v>
      </c>
      <c r="B6113" s="12" t="s">
        <v>220</v>
      </c>
      <c r="C6113" s="12" t="s">
        <v>306</v>
      </c>
      <c r="D6113" s="12" t="s">
        <v>3</v>
      </c>
      <c r="E6113" s="154" t="s">
        <v>57</v>
      </c>
      <c r="F6113" s="154">
        <v>0.28999999999993897</v>
      </c>
      <c r="G6113" s="154">
        <v>0.29068802321709403</v>
      </c>
      <c r="H6113" s="154">
        <v>0.29210211399924002</v>
      </c>
      <c r="I6113" s="154">
        <v>0.27995925197487598</v>
      </c>
      <c r="J6113" s="154">
        <v>0.27811275799163798</v>
      </c>
      <c r="K6113" s="154">
        <v>0.27872666989050598</v>
      </c>
      <c r="L6113" s="154">
        <v>0.28264972483096301</v>
      </c>
      <c r="M6113" s="154">
        <v>0.29457467566019602</v>
      </c>
      <c r="N6113" s="154">
        <v>0.30335036156324502</v>
      </c>
      <c r="O6113" s="154">
        <v>0.34501888562152</v>
      </c>
      <c r="P6113" s="154">
        <v>0.35559799495303201</v>
      </c>
      <c r="Q6113" s="154">
        <v>0.35734054893241102</v>
      </c>
      <c r="R6113" s="154">
        <v>0.35621249148426898</v>
      </c>
      <c r="S6113" s="154">
        <v>0.35606460888927099</v>
      </c>
      <c r="T6113" s="154">
        <v>0.35662955663434498</v>
      </c>
      <c r="U6113" s="154">
        <v>0.35814807163918699</v>
      </c>
      <c r="V6113" s="154">
        <v>0.36501954086742999</v>
      </c>
      <c r="W6113" s="154">
        <v>0.36804785801992301</v>
      </c>
      <c r="X6113" s="154">
        <v>0.36180788945866099</v>
      </c>
      <c r="Y6113" s="154">
        <v>5.25018043041967</v>
      </c>
      <c r="Z6113" s="154">
        <v>10.4094191968689</v>
      </c>
      <c r="AA6113" s="154">
        <v>15.5827333125132</v>
      </c>
      <c r="AB6113" s="154">
        <v>16.2971089501895</v>
      </c>
      <c r="AC6113" s="154">
        <v>17.177524741535301</v>
      </c>
      <c r="AD6113" s="154">
        <v>18.3607142707463</v>
      </c>
      <c r="AE6113" s="154">
        <v>19.538087525617598</v>
      </c>
      <c r="AF6113" s="154">
        <v>20.767372067006999</v>
      </c>
      <c r="AG6113" s="154">
        <v>20.605051622251601</v>
      </c>
      <c r="AH6113" s="154">
        <v>19.2041100892549</v>
      </c>
      <c r="AI6113" s="154">
        <v>17.529194633036798</v>
      </c>
      <c r="AJ6113" s="154">
        <v>16.5903350002562</v>
      </c>
      <c r="AK6113" s="154">
        <v>15.777728638349799</v>
      </c>
    </row>
    <row r="6114" spans="1:37" hidden="1" x14ac:dyDescent="0.3">
      <c r="A6114" s="12" t="str">
        <f t="shared" si="149"/>
        <v>SDGbaseWaS_2BW_v6_3C_GVAaelct</v>
      </c>
      <c r="B6114" s="12" t="s">
        <v>220</v>
      </c>
      <c r="C6114" s="12" t="s">
        <v>306</v>
      </c>
      <c r="D6114" s="12" t="s">
        <v>3</v>
      </c>
      <c r="E6114" s="154" t="s">
        <v>58</v>
      </c>
      <c r="F6114" s="154">
        <v>7.8476290328810594E-2</v>
      </c>
      <c r="G6114" s="154">
        <v>7.8820954375277905E-2</v>
      </c>
      <c r="H6114" s="154">
        <v>7.9257438283061601E-2</v>
      </c>
      <c r="I6114" s="154">
        <v>7.6256820257442501E-2</v>
      </c>
      <c r="J6114" s="154">
        <v>7.5818862404987905E-2</v>
      </c>
      <c r="K6114" s="154">
        <v>7.5994028755598006E-2</v>
      </c>
      <c r="L6114" s="154">
        <v>7.6987098683304195E-2</v>
      </c>
      <c r="M6114" s="154">
        <v>7.9967011860666098E-2</v>
      </c>
      <c r="N6114" s="154">
        <v>8.2165805821585294E-2</v>
      </c>
      <c r="O6114" s="154">
        <v>9.2671199469117504E-2</v>
      </c>
      <c r="P6114" s="154">
        <v>9.5340014810849499E-2</v>
      </c>
      <c r="Q6114" s="154">
        <v>9.57856632458393E-2</v>
      </c>
      <c r="R6114" s="154">
        <v>9.5491291108454696E-2</v>
      </c>
      <c r="S6114" s="154">
        <v>9.5467257106915906E-2</v>
      </c>
      <c r="T6114" s="154">
        <v>9.56238168317875E-2</v>
      </c>
      <c r="U6114" s="154">
        <v>9.6015360078325895E-2</v>
      </c>
      <c r="V6114" s="154">
        <v>9.7707252959758406E-2</v>
      </c>
      <c r="W6114" s="154">
        <v>9.8464470910148594E-2</v>
      </c>
      <c r="X6114" s="154">
        <v>3.9500826826232802</v>
      </c>
      <c r="Y6114" s="154">
        <v>3.93692650218496</v>
      </c>
      <c r="Z6114" s="154">
        <v>2.1490364478342099</v>
      </c>
      <c r="AA6114" s="154">
        <v>2.1452606513735599</v>
      </c>
      <c r="AB6114" s="154">
        <v>2.0873278077186401</v>
      </c>
      <c r="AC6114" s="154">
        <v>2.0548403597235199</v>
      </c>
      <c r="AD6114" s="154">
        <v>1.16115381466274</v>
      </c>
      <c r="AE6114" s="154">
        <v>1.1618139037125701</v>
      </c>
      <c r="AF6114" s="154">
        <v>1.1650731849684499</v>
      </c>
      <c r="AG6114" s="154">
        <v>1.1593711543721701</v>
      </c>
      <c r="AH6114" s="154">
        <v>1.08968102849949</v>
      </c>
      <c r="AI6114" s="154">
        <v>7.5566673562673596</v>
      </c>
      <c r="AJ6114" s="154">
        <v>7.2040877363371303</v>
      </c>
      <c r="AK6114" s="154">
        <v>6.8991948203408597</v>
      </c>
    </row>
    <row r="6115" spans="1:37" hidden="1" x14ac:dyDescent="0.3">
      <c r="A6115" s="12" t="str">
        <f t="shared" si="149"/>
        <v>SDGbaseWaS_2BW_v6_3C_GVAaemch</v>
      </c>
      <c r="B6115" s="12" t="s">
        <v>220</v>
      </c>
      <c r="C6115" s="12" t="s">
        <v>306</v>
      </c>
      <c r="D6115" s="12" t="s">
        <v>3</v>
      </c>
      <c r="E6115" s="154" t="s">
        <v>59</v>
      </c>
      <c r="F6115" s="154">
        <v>8.9889127758873393</v>
      </c>
      <c r="G6115" s="154">
        <v>9.7547666096338492</v>
      </c>
      <c r="H6115" s="154">
        <v>10.0401920877477</v>
      </c>
      <c r="I6115" s="154">
        <v>10.4269030322957</v>
      </c>
      <c r="J6115" s="154">
        <v>10.4855709282219</v>
      </c>
      <c r="K6115" s="154">
        <v>10.6780090357839</v>
      </c>
      <c r="L6115" s="154">
        <v>10.992803921249401</v>
      </c>
      <c r="M6115" s="154">
        <v>11.466529653704701</v>
      </c>
      <c r="N6115" s="154">
        <v>11.8981001671134</v>
      </c>
      <c r="O6115" s="154">
        <v>12.6357680601116</v>
      </c>
      <c r="P6115" s="154">
        <v>13.1284389156573</v>
      </c>
      <c r="Q6115" s="154">
        <v>13.507540987456601</v>
      </c>
      <c r="R6115" s="154">
        <v>13.484743071451</v>
      </c>
      <c r="S6115" s="154">
        <v>13.9258995210641</v>
      </c>
      <c r="T6115" s="154">
        <v>14.3889810317254</v>
      </c>
      <c r="U6115" s="154">
        <v>14.965122369820399</v>
      </c>
      <c r="V6115" s="154">
        <v>15.5961984947598</v>
      </c>
      <c r="W6115" s="154">
        <v>16.1966811450447</v>
      </c>
      <c r="X6115" s="154">
        <v>16.7140843280695</v>
      </c>
      <c r="Y6115" s="154">
        <v>17.228048400741201</v>
      </c>
      <c r="Z6115" s="154">
        <v>17.7220596460369</v>
      </c>
      <c r="AA6115" s="154">
        <v>18.248429727881401</v>
      </c>
      <c r="AB6115" s="154">
        <v>18.2015912702132</v>
      </c>
      <c r="AC6115" s="154">
        <v>18.3991266753129</v>
      </c>
      <c r="AD6115" s="154">
        <v>18.931465978136501</v>
      </c>
      <c r="AE6115" s="154">
        <v>19.539298158709101</v>
      </c>
      <c r="AF6115" s="154">
        <v>20.231127090178902</v>
      </c>
      <c r="AG6115" s="154">
        <v>20.837514387672901</v>
      </c>
      <c r="AH6115" s="154">
        <v>19.6301359412344</v>
      </c>
      <c r="AI6115" s="154">
        <v>18.534032199210401</v>
      </c>
      <c r="AJ6115" s="154">
        <v>17.9297077651526</v>
      </c>
      <c r="AK6115" s="154">
        <v>17.381469101739398</v>
      </c>
    </row>
    <row r="6116" spans="1:37" hidden="1" x14ac:dyDescent="0.3">
      <c r="A6116" s="12" t="str">
        <f t="shared" si="149"/>
        <v>SDGbaseWaS_2BW_v6_3C_GVAasequ</v>
      </c>
      <c r="B6116" s="12" t="s">
        <v>220</v>
      </c>
      <c r="C6116" s="12" t="s">
        <v>306</v>
      </c>
      <c r="D6116" s="12" t="s">
        <v>3</v>
      </c>
      <c r="E6116" s="154" t="s">
        <v>60</v>
      </c>
      <c r="F6116" s="154">
        <v>8.7771319246617594</v>
      </c>
      <c r="G6116" s="154">
        <v>9.9905657279437108</v>
      </c>
      <c r="H6116" s="154">
        <v>10.0419589664663</v>
      </c>
      <c r="I6116" s="154">
        <v>10.211407229485101</v>
      </c>
      <c r="J6116" s="154">
        <v>10.208552525087001</v>
      </c>
      <c r="K6116" s="154">
        <v>10.355129452285301</v>
      </c>
      <c r="L6116" s="154">
        <v>10.6368224916913</v>
      </c>
      <c r="M6116" s="154">
        <v>11.1583906911473</v>
      </c>
      <c r="N6116" s="154">
        <v>11.595717585282401</v>
      </c>
      <c r="O6116" s="154">
        <v>12.460277964257299</v>
      </c>
      <c r="P6116" s="154">
        <v>12.9120430881157</v>
      </c>
      <c r="Q6116" s="154">
        <v>13.2513919202779</v>
      </c>
      <c r="R6116" s="154">
        <v>13.3872103361547</v>
      </c>
      <c r="S6116" s="154">
        <v>13.8113371414263</v>
      </c>
      <c r="T6116" s="154">
        <v>14.288250738510699</v>
      </c>
      <c r="U6116" s="154">
        <v>14.8652672387989</v>
      </c>
      <c r="V6116" s="154">
        <v>15.4328409652516</v>
      </c>
      <c r="W6116" s="154">
        <v>16.0205841910911</v>
      </c>
      <c r="X6116" s="154">
        <v>16.642036303007298</v>
      </c>
      <c r="Y6116" s="154">
        <v>17.207285337253801</v>
      </c>
      <c r="Z6116" s="154">
        <v>17.7376690213076</v>
      </c>
      <c r="AA6116" s="154">
        <v>18.330485597352201</v>
      </c>
      <c r="AB6116" s="154">
        <v>17.964179044304601</v>
      </c>
      <c r="AC6116" s="154">
        <v>18.063113341918999</v>
      </c>
      <c r="AD6116" s="154">
        <v>18.6907934724751</v>
      </c>
      <c r="AE6116" s="154">
        <v>19.420315379758801</v>
      </c>
      <c r="AF6116" s="154">
        <v>20.208245566760201</v>
      </c>
      <c r="AG6116" s="154">
        <v>20.8118365883503</v>
      </c>
      <c r="AH6116" s="154">
        <v>19.314255111558602</v>
      </c>
      <c r="AI6116" s="154">
        <v>18.018371917586499</v>
      </c>
      <c r="AJ6116" s="154">
        <v>17.3970595851602</v>
      </c>
      <c r="AK6116" s="154">
        <v>16.913134806645601</v>
      </c>
    </row>
    <row r="6117" spans="1:37" hidden="1" x14ac:dyDescent="0.3">
      <c r="A6117" s="12" t="str">
        <f t="shared" si="149"/>
        <v>SDGbaseWaS_2BW_v6_3C_GVAavehi</v>
      </c>
      <c r="B6117" s="12" t="s">
        <v>220</v>
      </c>
      <c r="C6117" s="12" t="s">
        <v>306</v>
      </c>
      <c r="D6117" s="12" t="s">
        <v>3</v>
      </c>
      <c r="E6117" s="154" t="s">
        <v>61</v>
      </c>
      <c r="F6117" s="154">
        <v>39.567910300527899</v>
      </c>
      <c r="G6117" s="154">
        <v>42.982123695933403</v>
      </c>
      <c r="H6117" s="154">
        <v>44.1121292814071</v>
      </c>
      <c r="I6117" s="154">
        <v>43.931161634089698</v>
      </c>
      <c r="J6117" s="154">
        <v>44.535918641192801</v>
      </c>
      <c r="K6117" s="154">
        <v>45.571906424614902</v>
      </c>
      <c r="L6117" s="154">
        <v>47.0548686928813</v>
      </c>
      <c r="M6117" s="154">
        <v>49.132318695662804</v>
      </c>
      <c r="N6117" s="154">
        <v>51.123677216746998</v>
      </c>
      <c r="O6117" s="154">
        <v>53.742279287260899</v>
      </c>
      <c r="P6117" s="154">
        <v>55.943630840597798</v>
      </c>
      <c r="Q6117" s="154">
        <v>57.935213351607501</v>
      </c>
      <c r="R6117" s="154">
        <v>60.313390263660402</v>
      </c>
      <c r="S6117" s="154">
        <v>62.647668156750001</v>
      </c>
      <c r="T6117" s="154">
        <v>65.127220501163407</v>
      </c>
      <c r="U6117" s="154">
        <v>68.167633884956103</v>
      </c>
      <c r="V6117" s="154">
        <v>71.486699626119005</v>
      </c>
      <c r="W6117" s="154">
        <v>74.662816541361806</v>
      </c>
      <c r="X6117" s="154">
        <v>77.407634891346405</v>
      </c>
      <c r="Y6117" s="154">
        <v>78.418689226868395</v>
      </c>
      <c r="Z6117" s="154">
        <v>79.459375213585204</v>
      </c>
      <c r="AA6117" s="154">
        <v>80.544623297633095</v>
      </c>
      <c r="AB6117" s="154">
        <v>80.904402139058206</v>
      </c>
      <c r="AC6117" s="154">
        <v>82.298365958795699</v>
      </c>
      <c r="AD6117" s="154">
        <v>85.102767110101098</v>
      </c>
      <c r="AE6117" s="154">
        <v>88.261927460197001</v>
      </c>
      <c r="AF6117" s="154">
        <v>91.744891524849606</v>
      </c>
      <c r="AG6117" s="154">
        <v>95.058123675013306</v>
      </c>
      <c r="AH6117" s="154">
        <v>90.836327945290805</v>
      </c>
      <c r="AI6117" s="154">
        <v>86.4010388889821</v>
      </c>
      <c r="AJ6117" s="154">
        <v>83.837761378963805</v>
      </c>
      <c r="AK6117" s="154">
        <v>81.677449322502696</v>
      </c>
    </row>
    <row r="6118" spans="1:37" hidden="1" x14ac:dyDescent="0.3">
      <c r="A6118" s="12" t="str">
        <f t="shared" si="149"/>
        <v>SDGbaseWaS_2BW_v6_3C_GVAatequ</v>
      </c>
      <c r="B6118" s="12" t="s">
        <v>220</v>
      </c>
      <c r="C6118" s="12" t="s">
        <v>306</v>
      </c>
      <c r="D6118" s="12" t="s">
        <v>3</v>
      </c>
      <c r="E6118" s="154" t="s">
        <v>62</v>
      </c>
      <c r="F6118" s="154">
        <v>7.0941028714772303</v>
      </c>
      <c r="G6118" s="154">
        <v>7.2383427487696004</v>
      </c>
      <c r="H6118" s="154">
        <v>7.4574983969143798</v>
      </c>
      <c r="I6118" s="154">
        <v>7.6097869515833398</v>
      </c>
      <c r="J6118" s="154">
        <v>7.6742676320761403</v>
      </c>
      <c r="K6118" s="154">
        <v>7.8282102337277104</v>
      </c>
      <c r="L6118" s="154">
        <v>8.0963442099620995</v>
      </c>
      <c r="M6118" s="154">
        <v>8.6370385242798697</v>
      </c>
      <c r="N6118" s="154">
        <v>9.1055816458668808</v>
      </c>
      <c r="O6118" s="154">
        <v>10.572631688385799</v>
      </c>
      <c r="P6118" s="154">
        <v>11.205706201576801</v>
      </c>
      <c r="Q6118" s="154">
        <v>11.5432474996346</v>
      </c>
      <c r="R6118" s="154">
        <v>11.4037617037448</v>
      </c>
      <c r="S6118" s="154">
        <v>11.6712799684834</v>
      </c>
      <c r="T6118" s="154">
        <v>12.022664272755501</v>
      </c>
      <c r="U6118" s="154">
        <v>12.477311605561299</v>
      </c>
      <c r="V6118" s="154">
        <v>13.034056512015599</v>
      </c>
      <c r="W6118" s="154">
        <v>13.507134843956299</v>
      </c>
      <c r="X6118" s="154">
        <v>13.782916961265199</v>
      </c>
      <c r="Y6118" s="154">
        <v>14.176064873467899</v>
      </c>
      <c r="Z6118" s="154">
        <v>14.490982570066601</v>
      </c>
      <c r="AA6118" s="154">
        <v>14.922572821849799</v>
      </c>
      <c r="AB6118" s="154">
        <v>14.2244487410748</v>
      </c>
      <c r="AC6118" s="154">
        <v>14.093932650193601</v>
      </c>
      <c r="AD6118" s="154">
        <v>14.5393601554279</v>
      </c>
      <c r="AE6118" s="154">
        <v>15.0942895879903</v>
      </c>
      <c r="AF6118" s="154">
        <v>15.715187243340701</v>
      </c>
      <c r="AG6118" s="154">
        <v>16.069100086528099</v>
      </c>
      <c r="AH6118" s="154">
        <v>14.4371449572569</v>
      </c>
      <c r="AI6118" s="154">
        <v>13.084575590177799</v>
      </c>
      <c r="AJ6118" s="154">
        <v>12.3930222074161</v>
      </c>
      <c r="AK6118" s="154">
        <v>11.8454621807525</v>
      </c>
    </row>
    <row r="6119" spans="1:37" hidden="1" x14ac:dyDescent="0.3">
      <c r="A6119" s="12" t="str">
        <f t="shared" si="149"/>
        <v>SDGbaseWaS_2BW_v6_3C_GVAafurn</v>
      </c>
      <c r="B6119" s="12" t="s">
        <v>220</v>
      </c>
      <c r="C6119" s="12" t="s">
        <v>306</v>
      </c>
      <c r="D6119" s="12" t="s">
        <v>3</v>
      </c>
      <c r="E6119" s="154" t="s">
        <v>63</v>
      </c>
      <c r="F6119" s="154">
        <v>6.0912402558299803</v>
      </c>
      <c r="G6119" s="154">
        <v>6.4819055082620398</v>
      </c>
      <c r="H6119" s="154">
        <v>6.65165789502535</v>
      </c>
      <c r="I6119" s="154">
        <v>7.0157951821500903</v>
      </c>
      <c r="J6119" s="154">
        <v>7.1095038960285404</v>
      </c>
      <c r="K6119" s="154">
        <v>7.2717207933313599</v>
      </c>
      <c r="L6119" s="154">
        <v>7.4947643248230396</v>
      </c>
      <c r="M6119" s="154">
        <v>7.7649890317460502</v>
      </c>
      <c r="N6119" s="154">
        <v>8.0354326632797104</v>
      </c>
      <c r="O6119" s="154">
        <v>8.5264663036184398</v>
      </c>
      <c r="P6119" s="154">
        <v>8.8444522087657003</v>
      </c>
      <c r="Q6119" s="154">
        <v>9.0952902043511301</v>
      </c>
      <c r="R6119" s="154">
        <v>8.9673977933146105</v>
      </c>
      <c r="S6119" s="154">
        <v>9.3029929440486807</v>
      </c>
      <c r="T6119" s="154">
        <v>9.6475843694071806</v>
      </c>
      <c r="U6119" s="154">
        <v>10.053123700695901</v>
      </c>
      <c r="V6119" s="154">
        <v>10.4838350107529</v>
      </c>
      <c r="W6119" s="154">
        <v>10.910102005451</v>
      </c>
      <c r="X6119" s="154">
        <v>11.290943541085699</v>
      </c>
      <c r="Y6119" s="154">
        <v>11.6469877088267</v>
      </c>
      <c r="Z6119" s="154">
        <v>12.004235686873701</v>
      </c>
      <c r="AA6119" s="154">
        <v>12.3612749694133</v>
      </c>
      <c r="AB6119" s="154">
        <v>12.717428742103801</v>
      </c>
      <c r="AC6119" s="154">
        <v>13.0432460420345</v>
      </c>
      <c r="AD6119" s="154">
        <v>13.4263068869076</v>
      </c>
      <c r="AE6119" s="154">
        <v>13.8267054332635</v>
      </c>
      <c r="AF6119" s="154">
        <v>14.272161204447899</v>
      </c>
      <c r="AG6119" s="154">
        <v>14.6426653836265</v>
      </c>
      <c r="AH6119" s="154">
        <v>14.2795275753311</v>
      </c>
      <c r="AI6119" s="154">
        <v>13.8599403336805</v>
      </c>
      <c r="AJ6119" s="154">
        <v>13.5787807415006</v>
      </c>
      <c r="AK6119" s="154">
        <v>13.298685531078601</v>
      </c>
    </row>
    <row r="6120" spans="1:37" hidden="1" x14ac:dyDescent="0.3">
      <c r="A6120" s="12" t="str">
        <f t="shared" si="149"/>
        <v>SDGbaseWaS_2BW_v6_3C_GVAaoman</v>
      </c>
      <c r="B6120" s="12" t="s">
        <v>220</v>
      </c>
      <c r="C6120" s="12" t="s">
        <v>306</v>
      </c>
      <c r="D6120" s="12" t="s">
        <v>3</v>
      </c>
      <c r="E6120" s="154" t="s">
        <v>64</v>
      </c>
      <c r="F6120" s="154">
        <v>25.455948437607798</v>
      </c>
      <c r="G6120" s="154">
        <v>26.090106548416401</v>
      </c>
      <c r="H6120" s="154">
        <v>26.874494310186801</v>
      </c>
      <c r="I6120" s="154">
        <v>26.811174299047298</v>
      </c>
      <c r="J6120" s="154">
        <v>27.446625364030499</v>
      </c>
      <c r="K6120" s="154">
        <v>28.168840613793598</v>
      </c>
      <c r="L6120" s="154">
        <v>29.037622616839599</v>
      </c>
      <c r="M6120" s="154">
        <v>30.291871023496</v>
      </c>
      <c r="N6120" s="154">
        <v>31.426239882883401</v>
      </c>
      <c r="O6120" s="154">
        <v>35.447244507386003</v>
      </c>
      <c r="P6120" s="154">
        <v>36.973022093240601</v>
      </c>
      <c r="Q6120" s="154">
        <v>37.805815875773199</v>
      </c>
      <c r="R6120" s="154">
        <v>38.935430229111098</v>
      </c>
      <c r="S6120" s="154">
        <v>39.908794139555901</v>
      </c>
      <c r="T6120" s="154">
        <v>41.023672533101298</v>
      </c>
      <c r="U6120" s="154">
        <v>42.273753613393097</v>
      </c>
      <c r="V6120" s="154">
        <v>43.428085443678</v>
      </c>
      <c r="W6120" s="154">
        <v>44.751372653145197</v>
      </c>
      <c r="X6120" s="154">
        <v>46.065912460758199</v>
      </c>
      <c r="Y6120" s="154">
        <v>47.151264826037597</v>
      </c>
      <c r="Z6120" s="154">
        <v>48.102482498458002</v>
      </c>
      <c r="AA6120" s="154">
        <v>49.391721904343001</v>
      </c>
      <c r="AB6120" s="154">
        <v>50.260659342152501</v>
      </c>
      <c r="AC6120" s="154">
        <v>51.268812394858003</v>
      </c>
      <c r="AD6120" s="154">
        <v>52.680737253237602</v>
      </c>
      <c r="AE6120" s="154">
        <v>54.082930504154596</v>
      </c>
      <c r="AF6120" s="154">
        <v>55.614075631136103</v>
      </c>
      <c r="AG6120" s="154">
        <v>56.603644709713201</v>
      </c>
      <c r="AH6120" s="154">
        <v>54.618126360027397</v>
      </c>
      <c r="AI6120" s="154">
        <v>52.087221521627299</v>
      </c>
      <c r="AJ6120" s="154">
        <v>50.601844588116002</v>
      </c>
      <c r="AK6120" s="154">
        <v>49.208723816677399</v>
      </c>
    </row>
    <row r="6121" spans="1:37" hidden="1" x14ac:dyDescent="0.3">
      <c r="A6121" s="12" t="str">
        <f t="shared" si="149"/>
        <v>SDGbaseWaS_2BW_v6_3C_GVAaelec</v>
      </c>
      <c r="B6121" s="12" t="s">
        <v>220</v>
      </c>
      <c r="C6121" s="12" t="s">
        <v>306</v>
      </c>
      <c r="D6121" s="12" t="s">
        <v>3</v>
      </c>
      <c r="E6121" s="154" t="s">
        <v>65</v>
      </c>
      <c r="F6121" s="154">
        <v>142.20363281736601</v>
      </c>
      <c r="G6121" s="154">
        <v>152.88695753723599</v>
      </c>
      <c r="H6121" s="154">
        <v>142.132067651076</v>
      </c>
      <c r="I6121" s="154">
        <v>141.97626687598799</v>
      </c>
      <c r="J6121" s="154">
        <v>145.440953211737</v>
      </c>
      <c r="K6121" s="154">
        <v>149.23485796297601</v>
      </c>
      <c r="L6121" s="154">
        <v>153.091403750431</v>
      </c>
      <c r="M6121" s="154">
        <v>152.80236745773399</v>
      </c>
      <c r="N6121" s="154">
        <v>150.73719623783001</v>
      </c>
      <c r="O6121" s="154">
        <v>150.65442983269801</v>
      </c>
      <c r="P6121" s="154">
        <v>154.33097551825699</v>
      </c>
      <c r="Q6121" s="154">
        <v>160.40189749290101</v>
      </c>
      <c r="R6121" s="154">
        <v>171.65586981042699</v>
      </c>
      <c r="S6121" s="154">
        <v>178.63691935153599</v>
      </c>
      <c r="T6121" s="154">
        <v>185.942022215468</v>
      </c>
      <c r="U6121" s="154">
        <v>193.19877495543599</v>
      </c>
      <c r="V6121" s="154">
        <v>194.14681274490599</v>
      </c>
      <c r="W6121" s="154">
        <v>200.12627717663901</v>
      </c>
      <c r="X6121" s="154">
        <v>213.284931327023</v>
      </c>
      <c r="Y6121" s="154">
        <v>225.869100105602</v>
      </c>
      <c r="Z6121" s="154">
        <v>238.764061643112</v>
      </c>
      <c r="AA6121" s="154">
        <v>251.05921820934799</v>
      </c>
      <c r="AB6121" s="154">
        <v>263.64098317527697</v>
      </c>
      <c r="AC6121" s="154">
        <v>278.67874361710898</v>
      </c>
      <c r="AD6121" s="154">
        <v>291.25453124888799</v>
      </c>
      <c r="AE6121" s="154">
        <v>301.75453388955202</v>
      </c>
      <c r="AF6121" s="154">
        <v>314.67341595438802</v>
      </c>
      <c r="AG6121" s="154">
        <v>359.60763546642801</v>
      </c>
      <c r="AH6121" s="154">
        <v>397.85288499299702</v>
      </c>
      <c r="AI6121" s="154">
        <v>443.283434913039</v>
      </c>
      <c r="AJ6121" s="154">
        <v>489.92759465488098</v>
      </c>
      <c r="AK6121" s="154">
        <v>532.92851336968795</v>
      </c>
    </row>
    <row r="6122" spans="1:37" hidden="1" x14ac:dyDescent="0.3">
      <c r="A6122" s="12" t="str">
        <f t="shared" si="149"/>
        <v>SDGbaseWaS_2BW_v6_3C_GVAawatr</v>
      </c>
      <c r="B6122" s="12" t="s">
        <v>220</v>
      </c>
      <c r="C6122" s="12" t="s">
        <v>306</v>
      </c>
      <c r="D6122" s="12" t="s">
        <v>3</v>
      </c>
      <c r="E6122" s="154" t="s">
        <v>66</v>
      </c>
      <c r="F6122" s="154">
        <v>38.118236024161902</v>
      </c>
      <c r="G6122" s="154">
        <v>32.102392270463803</v>
      </c>
      <c r="H6122" s="154">
        <v>34.2783068528096</v>
      </c>
      <c r="I6122" s="154">
        <v>34.275096207129401</v>
      </c>
      <c r="J6122" s="154">
        <v>36.043554894481503</v>
      </c>
      <c r="K6122" s="154">
        <v>37.621414494561101</v>
      </c>
      <c r="L6122" s="154">
        <v>39.115827743908902</v>
      </c>
      <c r="M6122" s="154">
        <v>40.421055961535799</v>
      </c>
      <c r="N6122" s="154">
        <v>41.601829888475002</v>
      </c>
      <c r="O6122" s="154">
        <v>43.147839808770897</v>
      </c>
      <c r="P6122" s="154">
        <v>44.722092373252998</v>
      </c>
      <c r="Q6122" s="154">
        <v>46.335598846800899</v>
      </c>
      <c r="R6122" s="154">
        <v>49.581489137272001</v>
      </c>
      <c r="S6122" s="154">
        <v>51.5236312918884</v>
      </c>
      <c r="T6122" s="154">
        <v>53.436657149581897</v>
      </c>
      <c r="U6122" s="154">
        <v>55.373636497626499</v>
      </c>
      <c r="V6122" s="154">
        <v>57.479288229905897</v>
      </c>
      <c r="W6122" s="154">
        <v>59.650355820579001</v>
      </c>
      <c r="X6122" s="154">
        <v>61.791224868625903</v>
      </c>
      <c r="Y6122" s="154">
        <v>63.624649017506101</v>
      </c>
      <c r="Z6122" s="154">
        <v>65.558256619395394</v>
      </c>
      <c r="AA6122" s="154">
        <v>67.514389184274194</v>
      </c>
      <c r="AB6122" s="154">
        <v>70.451502889630504</v>
      </c>
      <c r="AC6122" s="154">
        <v>73.314408508599698</v>
      </c>
      <c r="AD6122" s="154">
        <v>76.294637089277899</v>
      </c>
      <c r="AE6122" s="154">
        <v>79.245495304170703</v>
      </c>
      <c r="AF6122" s="154">
        <v>82.430399147758607</v>
      </c>
      <c r="AG6122" s="154">
        <v>85.438252439031402</v>
      </c>
      <c r="AH6122" s="154">
        <v>87.098837729865807</v>
      </c>
      <c r="AI6122" s="154">
        <v>88.2821849554675</v>
      </c>
      <c r="AJ6122" s="154">
        <v>89.113253487478602</v>
      </c>
      <c r="AK6122" s="154">
        <v>89.674541310991003</v>
      </c>
    </row>
    <row r="6123" spans="1:37" hidden="1" x14ac:dyDescent="0.3">
      <c r="A6123" s="12" t="str">
        <f t="shared" ref="A6123:A6186" si="150">_xlfn.CONCAT(C6123,D6123,E6123)</f>
        <v>SDGbaseWaS_2BW_v6_3C_GVAacons</v>
      </c>
      <c r="B6123" s="12" t="s">
        <v>220</v>
      </c>
      <c r="C6123" s="12" t="s">
        <v>306</v>
      </c>
      <c r="D6123" s="12" t="s">
        <v>3</v>
      </c>
      <c r="E6123" s="154" t="s">
        <v>67</v>
      </c>
      <c r="F6123" s="154">
        <v>140.64979180275</v>
      </c>
      <c r="G6123" s="154">
        <v>149.66803071730399</v>
      </c>
      <c r="H6123" s="154">
        <v>149.22999415701099</v>
      </c>
      <c r="I6123" s="154">
        <v>166.22617960474301</v>
      </c>
      <c r="J6123" s="154">
        <v>162.84857581467901</v>
      </c>
      <c r="K6123" s="154">
        <v>163.336563738514</v>
      </c>
      <c r="L6123" s="154">
        <v>166.037281570506</v>
      </c>
      <c r="M6123" s="154">
        <v>170.295741894434</v>
      </c>
      <c r="N6123" s="154">
        <v>174.872028273605</v>
      </c>
      <c r="O6123" s="154">
        <v>180.162733310242</v>
      </c>
      <c r="P6123" s="154">
        <v>185.98168340873701</v>
      </c>
      <c r="Q6123" s="154">
        <v>191.693169716564</v>
      </c>
      <c r="R6123" s="154">
        <v>179.34562081785</v>
      </c>
      <c r="S6123" s="154">
        <v>190.364364704156</v>
      </c>
      <c r="T6123" s="154">
        <v>200.30777946306699</v>
      </c>
      <c r="U6123" s="154">
        <v>210.54125286070899</v>
      </c>
      <c r="V6123" s="154">
        <v>221.07387282078301</v>
      </c>
      <c r="W6123" s="154">
        <v>230.28286778858299</v>
      </c>
      <c r="X6123" s="154">
        <v>237.50780456479001</v>
      </c>
      <c r="Y6123" s="154">
        <v>245.080345346223</v>
      </c>
      <c r="Z6123" s="154">
        <v>253.21016571785</v>
      </c>
      <c r="AA6123" s="154">
        <v>260.59294720897901</v>
      </c>
      <c r="AB6123" s="154">
        <v>265.39217252422901</v>
      </c>
      <c r="AC6123" s="154">
        <v>272.01975418346001</v>
      </c>
      <c r="AD6123" s="154">
        <v>281.28628846079602</v>
      </c>
      <c r="AE6123" s="154">
        <v>291.14917138985101</v>
      </c>
      <c r="AF6123" s="154">
        <v>301.51856232234098</v>
      </c>
      <c r="AG6123" s="154">
        <v>310.48361264000499</v>
      </c>
      <c r="AH6123" s="154">
        <v>306.41056674599099</v>
      </c>
      <c r="AI6123" s="154">
        <v>301.46756868486602</v>
      </c>
      <c r="AJ6123" s="154">
        <v>299.17171160720397</v>
      </c>
      <c r="AK6123" s="154">
        <v>296.45265745272201</v>
      </c>
    </row>
    <row r="6124" spans="1:37" hidden="1" x14ac:dyDescent="0.3">
      <c r="A6124" s="12" t="str">
        <f t="shared" si="150"/>
        <v>SDGbaseWaS_2BW_v6_3C_GVAatrad</v>
      </c>
      <c r="B6124" s="12" t="s">
        <v>220</v>
      </c>
      <c r="C6124" s="12" t="s">
        <v>306</v>
      </c>
      <c r="D6124" s="12" t="s">
        <v>3</v>
      </c>
      <c r="E6124" s="154" t="s">
        <v>68</v>
      </c>
      <c r="F6124" s="154">
        <v>482.47489737638699</v>
      </c>
      <c r="G6124" s="154">
        <v>445.48400701239098</v>
      </c>
      <c r="H6124" s="154">
        <v>462.67323894810102</v>
      </c>
      <c r="I6124" s="154">
        <v>480.81497247955701</v>
      </c>
      <c r="J6124" s="154">
        <v>484.76223051963598</v>
      </c>
      <c r="K6124" s="154">
        <v>492.30077609414502</v>
      </c>
      <c r="L6124" s="154">
        <v>502.48084833683902</v>
      </c>
      <c r="M6124" s="154">
        <v>515.83717262109894</v>
      </c>
      <c r="N6124" s="154">
        <v>528.87436684323905</v>
      </c>
      <c r="O6124" s="154">
        <v>500.673648127565</v>
      </c>
      <c r="P6124" s="154">
        <v>513.25400048088602</v>
      </c>
      <c r="Q6124" s="154">
        <v>534.60703831485603</v>
      </c>
      <c r="R6124" s="154">
        <v>553.258423383734</v>
      </c>
      <c r="S6124" s="154">
        <v>575.23065067022503</v>
      </c>
      <c r="T6124" s="154">
        <v>596.17738094769004</v>
      </c>
      <c r="U6124" s="154">
        <v>618.79798150505803</v>
      </c>
      <c r="V6124" s="154">
        <v>643.19484640342</v>
      </c>
      <c r="W6124" s="154">
        <v>666.28438992521899</v>
      </c>
      <c r="X6124" s="154">
        <v>686.52205978565905</v>
      </c>
      <c r="Y6124" s="154">
        <v>702.86821207661501</v>
      </c>
      <c r="Z6124" s="154">
        <v>717.65206280817995</v>
      </c>
      <c r="AA6124" s="154">
        <v>733.02110645298603</v>
      </c>
      <c r="AB6124" s="154">
        <v>729.30684010588402</v>
      </c>
      <c r="AC6124" s="154">
        <v>736.552135184186</v>
      </c>
      <c r="AD6124" s="154">
        <v>752.87542208054003</v>
      </c>
      <c r="AE6124" s="154">
        <v>771.15318891454604</v>
      </c>
      <c r="AF6124" s="154">
        <v>791.96279523804299</v>
      </c>
      <c r="AG6124" s="154">
        <v>807.67629326295696</v>
      </c>
      <c r="AH6124" s="154">
        <v>783.03051073471795</v>
      </c>
      <c r="AI6124" s="154">
        <v>759.65832166185999</v>
      </c>
      <c r="AJ6124" s="154">
        <v>745.07744432627703</v>
      </c>
      <c r="AK6124" s="154">
        <v>731.96024171702595</v>
      </c>
    </row>
    <row r="6125" spans="1:37" hidden="1" x14ac:dyDescent="0.3">
      <c r="A6125" s="12" t="str">
        <f t="shared" si="150"/>
        <v>SDGbaseWaS_2BW_v6_3C_GVAahotl</v>
      </c>
      <c r="B6125" s="12" t="s">
        <v>220</v>
      </c>
      <c r="C6125" s="12" t="s">
        <v>306</v>
      </c>
      <c r="D6125" s="12" t="s">
        <v>3</v>
      </c>
      <c r="E6125" s="154" t="s">
        <v>69</v>
      </c>
      <c r="F6125" s="154">
        <v>37.6854993584083</v>
      </c>
      <c r="G6125" s="154">
        <v>35.945319710973699</v>
      </c>
      <c r="H6125" s="154">
        <v>38.1212868024326</v>
      </c>
      <c r="I6125" s="154">
        <v>36.976654657425001</v>
      </c>
      <c r="J6125" s="154">
        <v>38.451444531443599</v>
      </c>
      <c r="K6125" s="154">
        <v>39.918348851675098</v>
      </c>
      <c r="L6125" s="154">
        <v>41.421778259409301</v>
      </c>
      <c r="M6125" s="154">
        <v>42.9944486214101</v>
      </c>
      <c r="N6125" s="154">
        <v>44.577465055780003</v>
      </c>
      <c r="O6125" s="154">
        <v>47.3811959064153</v>
      </c>
      <c r="P6125" s="154">
        <v>49.362704238257997</v>
      </c>
      <c r="Q6125" s="154">
        <v>51.108154064498201</v>
      </c>
      <c r="R6125" s="154">
        <v>54.663359356175597</v>
      </c>
      <c r="S6125" s="154">
        <v>56.742421091583601</v>
      </c>
      <c r="T6125" s="154">
        <v>58.929944156871599</v>
      </c>
      <c r="U6125" s="154">
        <v>61.374186313822101</v>
      </c>
      <c r="V6125" s="154">
        <v>63.774474077576699</v>
      </c>
      <c r="W6125" s="154">
        <v>66.422900213159494</v>
      </c>
      <c r="X6125" s="154">
        <v>69.309518600161994</v>
      </c>
      <c r="Y6125" s="154">
        <v>71.772515236680206</v>
      </c>
      <c r="Z6125" s="154">
        <v>74.243076511807004</v>
      </c>
      <c r="AA6125" s="154">
        <v>76.805934522699403</v>
      </c>
      <c r="AB6125" s="154">
        <v>80.095558821523298</v>
      </c>
      <c r="AC6125" s="154">
        <v>82.818514605405497</v>
      </c>
      <c r="AD6125" s="154">
        <v>85.394548408311707</v>
      </c>
      <c r="AE6125" s="154">
        <v>88.071514116500794</v>
      </c>
      <c r="AF6125" s="154">
        <v>91.0927225518748</v>
      </c>
      <c r="AG6125" s="154">
        <v>94.000750229544593</v>
      </c>
      <c r="AH6125" s="154">
        <v>94.459777381465003</v>
      </c>
      <c r="AI6125" s="154">
        <v>93.757594947906099</v>
      </c>
      <c r="AJ6125" s="154">
        <v>92.924471741421598</v>
      </c>
      <c r="AK6125" s="154">
        <v>91.936792195180999</v>
      </c>
    </row>
    <row r="6126" spans="1:37" hidden="1" x14ac:dyDescent="0.3">
      <c r="A6126" s="12" t="str">
        <f t="shared" si="150"/>
        <v>SDGbaseWaS_2BW_v6_3C_GVAaltrp-p</v>
      </c>
      <c r="B6126" s="12" t="s">
        <v>220</v>
      </c>
      <c r="C6126" s="12" t="s">
        <v>306</v>
      </c>
      <c r="D6126" s="12" t="s">
        <v>3</v>
      </c>
      <c r="E6126" s="154" t="s">
        <v>70</v>
      </c>
      <c r="F6126" s="154">
        <v>60.675714154090002</v>
      </c>
      <c r="G6126" s="154">
        <v>57.257994805526799</v>
      </c>
      <c r="H6126" s="154">
        <v>57.297781647151901</v>
      </c>
      <c r="I6126" s="154">
        <v>57.783042504911002</v>
      </c>
      <c r="J6126" s="154">
        <v>58.780845889256298</v>
      </c>
      <c r="K6126" s="154">
        <v>60.063305730142901</v>
      </c>
      <c r="L6126" s="154">
        <v>61.436091749989401</v>
      </c>
      <c r="M6126" s="154">
        <v>63.254931761607402</v>
      </c>
      <c r="N6126" s="154">
        <v>65.559415937687803</v>
      </c>
      <c r="O6126" s="154">
        <v>69.030650722403607</v>
      </c>
      <c r="P6126" s="154">
        <v>72.117133873617206</v>
      </c>
      <c r="Q6126" s="154">
        <v>74.753573127802198</v>
      </c>
      <c r="R6126" s="154">
        <v>79.119233896643095</v>
      </c>
      <c r="S6126" s="154">
        <v>82.229334941032505</v>
      </c>
      <c r="T6126" s="154">
        <v>85.342803958951293</v>
      </c>
      <c r="U6126" s="154">
        <v>88.849598164750205</v>
      </c>
      <c r="V6126" s="154">
        <v>92.001554581681404</v>
      </c>
      <c r="W6126" s="154">
        <v>95.364588741042397</v>
      </c>
      <c r="X6126" s="154">
        <v>98.627562809149495</v>
      </c>
      <c r="Y6126" s="154">
        <v>101.29289526688</v>
      </c>
      <c r="Z6126" s="154">
        <v>103.655825922747</v>
      </c>
      <c r="AA6126" s="154">
        <v>106.09876555535701</v>
      </c>
      <c r="AB6126" s="154">
        <v>109.29474043400801</v>
      </c>
      <c r="AC6126" s="154">
        <v>112.00160348249899</v>
      </c>
      <c r="AD6126" s="154">
        <v>114.396911893647</v>
      </c>
      <c r="AE6126" s="154">
        <v>116.770865614417</v>
      </c>
      <c r="AF6126" s="154">
        <v>119.34260508249599</v>
      </c>
      <c r="AG6126" s="154">
        <v>121.330523926756</v>
      </c>
      <c r="AH6126" s="154">
        <v>120.615067844744</v>
      </c>
      <c r="AI6126" s="154">
        <v>119.652140436146</v>
      </c>
      <c r="AJ6126" s="154">
        <v>119.63700200113099</v>
      </c>
      <c r="AK6126" s="154">
        <v>118.730525912443</v>
      </c>
    </row>
    <row r="6127" spans="1:37" hidden="1" x14ac:dyDescent="0.3">
      <c r="A6127" s="12" t="str">
        <f t="shared" si="150"/>
        <v>SDGbaseWaS_2BW_v6_3C_GVAaltrp-f</v>
      </c>
      <c r="B6127" s="12" t="s">
        <v>220</v>
      </c>
      <c r="C6127" s="12" t="s">
        <v>306</v>
      </c>
      <c r="D6127" s="12" t="s">
        <v>3</v>
      </c>
      <c r="E6127" s="154" t="s">
        <v>71</v>
      </c>
      <c r="F6127" s="154">
        <v>247.42936538353601</v>
      </c>
      <c r="G6127" s="154">
        <v>219.034012327748</v>
      </c>
      <c r="H6127" s="154">
        <v>225.49903140801499</v>
      </c>
      <c r="I6127" s="154">
        <v>241.207010396274</v>
      </c>
      <c r="J6127" s="154">
        <v>244.499008552693</v>
      </c>
      <c r="K6127" s="154">
        <v>247.60240676656099</v>
      </c>
      <c r="L6127" s="154">
        <v>250.77846077701599</v>
      </c>
      <c r="M6127" s="154">
        <v>256.393534086432</v>
      </c>
      <c r="N6127" s="154">
        <v>268.18659536065502</v>
      </c>
      <c r="O6127" s="154">
        <v>276.28082956520802</v>
      </c>
      <c r="P6127" s="154">
        <v>291.47781416358902</v>
      </c>
      <c r="Q6127" s="154">
        <v>307.93740595923202</v>
      </c>
      <c r="R6127" s="154">
        <v>313.124230319932</v>
      </c>
      <c r="S6127" s="154">
        <v>320.29604669594403</v>
      </c>
      <c r="T6127" s="154">
        <v>332.28511589608399</v>
      </c>
      <c r="U6127" s="154">
        <v>349.85236777209298</v>
      </c>
      <c r="V6127" s="154">
        <v>363.16332602508101</v>
      </c>
      <c r="W6127" s="154">
        <v>372.008019532682</v>
      </c>
      <c r="X6127" s="154">
        <v>383.95274041176498</v>
      </c>
      <c r="Y6127" s="154">
        <v>403.43883203268803</v>
      </c>
      <c r="Z6127" s="154">
        <v>422.72310178609501</v>
      </c>
      <c r="AA6127" s="154">
        <v>437.55834449152201</v>
      </c>
      <c r="AB6127" s="154">
        <v>450.72233246706497</v>
      </c>
      <c r="AC6127" s="154">
        <v>466.86604621249001</v>
      </c>
      <c r="AD6127" s="154">
        <v>480.20163558619299</v>
      </c>
      <c r="AE6127" s="154">
        <v>492.175538365492</v>
      </c>
      <c r="AF6127" s="154">
        <v>498.04626137187699</v>
      </c>
      <c r="AG6127" s="154">
        <v>503.28468707130099</v>
      </c>
      <c r="AH6127" s="154">
        <v>505.33558830581597</v>
      </c>
      <c r="AI6127" s="154">
        <v>506.15045622564003</v>
      </c>
      <c r="AJ6127" s="154">
        <v>509.27822426011801</v>
      </c>
      <c r="AK6127" s="154">
        <v>510.740979673651</v>
      </c>
    </row>
    <row r="6128" spans="1:37" hidden="1" x14ac:dyDescent="0.3">
      <c r="A6128" s="12" t="str">
        <f t="shared" si="150"/>
        <v>SDGbaseWaS_2BW_v6_3C_GVAaotrp-p</v>
      </c>
      <c r="B6128" s="12" t="s">
        <v>220</v>
      </c>
      <c r="C6128" s="12" t="s">
        <v>306</v>
      </c>
      <c r="D6128" s="12" t="s">
        <v>3</v>
      </c>
      <c r="E6128" s="154" t="s">
        <v>72</v>
      </c>
      <c r="F6128" s="154">
        <v>8.1002002972724707</v>
      </c>
      <c r="G6128" s="154">
        <v>8.5937123577291405</v>
      </c>
      <c r="H6128" s="154">
        <v>9.0573590025872193</v>
      </c>
      <c r="I6128" s="154">
        <v>9.4616984278830998</v>
      </c>
      <c r="J6128" s="154">
        <v>9.8072660195640893</v>
      </c>
      <c r="K6128" s="154">
        <v>10.0483283838168</v>
      </c>
      <c r="L6128" s="154">
        <v>10.2438557364221</v>
      </c>
      <c r="M6128" s="154">
        <v>10.4079138095489</v>
      </c>
      <c r="N6128" s="154">
        <v>10.5667624104795</v>
      </c>
      <c r="O6128" s="154">
        <v>10.1879650568022</v>
      </c>
      <c r="P6128" s="154">
        <v>10.438665899679</v>
      </c>
      <c r="Q6128" s="154">
        <v>10.759154268767601</v>
      </c>
      <c r="R6128" s="154">
        <v>11.416695149460701</v>
      </c>
      <c r="S6128" s="154">
        <v>11.736080159563899</v>
      </c>
      <c r="T6128" s="154">
        <v>12.0332736149777</v>
      </c>
      <c r="U6128" s="154">
        <v>12.3370456639861</v>
      </c>
      <c r="V6128" s="154">
        <v>12.655806452369401</v>
      </c>
      <c r="W6128" s="154">
        <v>12.946408048841301</v>
      </c>
      <c r="X6128" s="154">
        <v>13.106973341579099</v>
      </c>
      <c r="Y6128" s="154">
        <v>13.250511368109001</v>
      </c>
      <c r="Z6128" s="154">
        <v>13.3837658028832</v>
      </c>
      <c r="AA6128" s="154">
        <v>13.4770472982272</v>
      </c>
      <c r="AB6128" s="154">
        <v>13.4202310473674</v>
      </c>
      <c r="AC6128" s="154">
        <v>13.547459474146599</v>
      </c>
      <c r="AD6128" s="154">
        <v>13.8138430497945</v>
      </c>
      <c r="AE6128" s="154">
        <v>14.1396996631868</v>
      </c>
      <c r="AF6128" s="154">
        <v>14.4687439331358</v>
      </c>
      <c r="AG6128" s="154">
        <v>14.7240576407051</v>
      </c>
      <c r="AH6128" s="154">
        <v>14.551064881216901</v>
      </c>
      <c r="AI6128" s="154">
        <v>14.6067318019797</v>
      </c>
      <c r="AJ6128" s="154">
        <v>14.8003230087361</v>
      </c>
      <c r="AK6128" s="154">
        <v>14.9638463978491</v>
      </c>
    </row>
    <row r="6129" spans="1:37" hidden="1" x14ac:dyDescent="0.3">
      <c r="A6129" s="12" t="str">
        <f t="shared" si="150"/>
        <v>SDGbaseWaS_2BW_v6_3C_GVAaotrp-f</v>
      </c>
      <c r="B6129" s="12" t="s">
        <v>220</v>
      </c>
      <c r="C6129" s="12" t="s">
        <v>306</v>
      </c>
      <c r="D6129" s="12" t="s">
        <v>3</v>
      </c>
      <c r="E6129" s="154" t="s">
        <v>73</v>
      </c>
      <c r="F6129" s="154">
        <v>7.2942674736109696</v>
      </c>
      <c r="G6129" s="154">
        <v>7.0206437391008301</v>
      </c>
      <c r="H6129" s="154">
        <v>7.34956759375138</v>
      </c>
      <c r="I6129" s="154">
        <v>7.8192492550216697</v>
      </c>
      <c r="J6129" s="154">
        <v>7.8668203397532501</v>
      </c>
      <c r="K6129" s="154">
        <v>7.9345544954433596</v>
      </c>
      <c r="L6129" s="154">
        <v>8.0243728824867802</v>
      </c>
      <c r="M6129" s="154">
        <v>8.1833428527423795</v>
      </c>
      <c r="N6129" s="154">
        <v>8.4667760028603993</v>
      </c>
      <c r="O6129" s="154">
        <v>8.5010440924988604</v>
      </c>
      <c r="P6129" s="154">
        <v>8.8534228836523106</v>
      </c>
      <c r="Q6129" s="154">
        <v>9.2584392417765304</v>
      </c>
      <c r="R6129" s="154">
        <v>9.5031129137160502</v>
      </c>
      <c r="S6129" s="154">
        <v>9.70572868259495</v>
      </c>
      <c r="T6129" s="154">
        <v>10.0080838254872</v>
      </c>
      <c r="U6129" s="154">
        <v>10.421752309487401</v>
      </c>
      <c r="V6129" s="154">
        <v>10.778156232349</v>
      </c>
      <c r="W6129" s="154">
        <v>11.029648293089201</v>
      </c>
      <c r="X6129" s="154">
        <v>11.2477893691188</v>
      </c>
      <c r="Y6129" s="154">
        <v>11.6481103401848</v>
      </c>
      <c r="Z6129" s="154">
        <v>12.055454740242901</v>
      </c>
      <c r="AA6129" s="154">
        <v>12.368172214924</v>
      </c>
      <c r="AB6129" s="154">
        <v>12.5691261546235</v>
      </c>
      <c r="AC6129" s="154">
        <v>12.886978553611099</v>
      </c>
      <c r="AD6129" s="154">
        <v>13.220398157876</v>
      </c>
      <c r="AE6129" s="154">
        <v>13.549682260767201</v>
      </c>
      <c r="AF6129" s="154">
        <v>13.7456749429154</v>
      </c>
      <c r="AG6129" s="154">
        <v>13.899760773640001</v>
      </c>
      <c r="AH6129" s="154">
        <v>13.818027804680501</v>
      </c>
      <c r="AI6129" s="154">
        <v>13.787429525432501</v>
      </c>
      <c r="AJ6129" s="154">
        <v>13.848826853777</v>
      </c>
      <c r="AK6129" s="154">
        <v>13.8905504281087</v>
      </c>
    </row>
    <row r="6130" spans="1:37" hidden="1" x14ac:dyDescent="0.3">
      <c r="A6130" s="12" t="str">
        <f t="shared" si="150"/>
        <v>SDGbaseWaS_2BW_v6_3C_GVAaprtr</v>
      </c>
      <c r="B6130" s="12" t="s">
        <v>220</v>
      </c>
      <c r="C6130" s="12" t="s">
        <v>306</v>
      </c>
      <c r="D6130" s="12" t="s">
        <v>3</v>
      </c>
      <c r="E6130" s="154" t="s">
        <v>74</v>
      </c>
      <c r="F6130" s="155">
        <v>5.0000000000001895E-10</v>
      </c>
      <c r="G6130" s="155">
        <v>4.7323707693549097E-10</v>
      </c>
      <c r="H6130" s="155">
        <v>4.8409336710338798E-10</v>
      </c>
      <c r="I6130" s="155">
        <v>4.6915174880600296E-10</v>
      </c>
      <c r="J6130" s="155">
        <v>4.6701295757867699E-10</v>
      </c>
      <c r="K6130" s="155">
        <v>4.7826087193317404E-10</v>
      </c>
      <c r="L6130" s="155">
        <v>4.9204356045725896E-10</v>
      </c>
      <c r="M6130" s="155">
        <v>5.0612802470177004E-10</v>
      </c>
      <c r="N6130" s="155">
        <v>5.2182529366408602E-10</v>
      </c>
      <c r="O6130" s="155">
        <v>5.1634003715290996E-10</v>
      </c>
      <c r="P6130" s="155">
        <v>5.3591238617384502E-10</v>
      </c>
      <c r="Q6130" s="155">
        <v>5.5954968796802696E-10</v>
      </c>
      <c r="R6130" s="155">
        <v>6.0797099116016205E-10</v>
      </c>
      <c r="S6130" s="155">
        <v>6.3505813952355996E-10</v>
      </c>
      <c r="T6130" s="155">
        <v>6.6185223888966998E-10</v>
      </c>
      <c r="U6130" s="155">
        <v>6.9379433578631501E-10</v>
      </c>
      <c r="V6130" s="155">
        <v>7.2699627284829801E-10</v>
      </c>
      <c r="W6130" s="155">
        <v>7.5461435378753397E-10</v>
      </c>
      <c r="X6130" s="155">
        <v>7.7744260509190802E-10</v>
      </c>
      <c r="Y6130" s="155">
        <v>8.0531914446933498E-10</v>
      </c>
      <c r="Z6130" s="155">
        <v>8.2386834970784204E-10</v>
      </c>
      <c r="AA6130" s="155">
        <v>8.3650570060536604E-10</v>
      </c>
      <c r="AB6130" s="155">
        <v>8.5760441975086205E-10</v>
      </c>
      <c r="AC6130" s="155">
        <v>8.9085500059186295E-10</v>
      </c>
      <c r="AD6130" s="155">
        <v>9.2387628975674897E-10</v>
      </c>
      <c r="AE6130" s="155">
        <v>9.5053736899064193E-10</v>
      </c>
      <c r="AF6130" s="155">
        <v>9.8128288168708093E-10</v>
      </c>
      <c r="AG6130" s="155">
        <v>9.8601415803122402E-10</v>
      </c>
      <c r="AH6130" s="155">
        <v>9.5334141961078097E-10</v>
      </c>
      <c r="AI6130" s="155">
        <v>9.14200270788988E-10</v>
      </c>
      <c r="AJ6130" s="155">
        <v>8.7937342835964595E-10</v>
      </c>
      <c r="AK6130" s="155">
        <v>8.4730046365076902E-10</v>
      </c>
    </row>
    <row r="6131" spans="1:37" hidden="1" x14ac:dyDescent="0.3">
      <c r="A6131" s="12" t="str">
        <f t="shared" si="150"/>
        <v>SDGbaseWaS_2BW_v6_3C_GVAatrps</v>
      </c>
      <c r="B6131" s="12" t="s">
        <v>220</v>
      </c>
      <c r="C6131" s="12" t="s">
        <v>306</v>
      </c>
      <c r="D6131" s="12" t="s">
        <v>3</v>
      </c>
      <c r="E6131" s="154" t="s">
        <v>75</v>
      </c>
      <c r="F6131" s="154">
        <v>54.941564078995697</v>
      </c>
      <c r="G6131" s="154">
        <v>50.356120304814802</v>
      </c>
      <c r="H6131" s="154">
        <v>51.4651815372805</v>
      </c>
      <c r="I6131" s="154">
        <v>51.564472496787097</v>
      </c>
      <c r="J6131" s="154">
        <v>52.499465728883699</v>
      </c>
      <c r="K6131" s="154">
        <v>53.746244519151197</v>
      </c>
      <c r="L6131" s="154">
        <v>55.009017866407397</v>
      </c>
      <c r="M6131" s="154">
        <v>55.923038839901402</v>
      </c>
      <c r="N6131" s="154">
        <v>56.9066156757318</v>
      </c>
      <c r="O6131" s="154">
        <v>58.163028056307503</v>
      </c>
      <c r="P6131" s="154">
        <v>59.323429209623498</v>
      </c>
      <c r="Q6131" s="154">
        <v>60.2355680871974</v>
      </c>
      <c r="R6131" s="154">
        <v>62.279905991789398</v>
      </c>
      <c r="S6131" s="154">
        <v>64.479590088973396</v>
      </c>
      <c r="T6131" s="154">
        <v>66.504437975512204</v>
      </c>
      <c r="U6131" s="154">
        <v>68.800681608808603</v>
      </c>
      <c r="V6131" s="154">
        <v>70.977144326467297</v>
      </c>
      <c r="W6131" s="154">
        <v>73.396287600400996</v>
      </c>
      <c r="X6131" s="154">
        <v>75.440923223356293</v>
      </c>
      <c r="Y6131" s="154">
        <v>77.410592248636803</v>
      </c>
      <c r="Z6131" s="154">
        <v>79.3530877269136</v>
      </c>
      <c r="AA6131" s="154">
        <v>81.276412821645593</v>
      </c>
      <c r="AB6131" s="154">
        <v>85.979091807059504</v>
      </c>
      <c r="AC6131" s="154">
        <v>90.419977092273598</v>
      </c>
      <c r="AD6131" s="154">
        <v>94.902362466606704</v>
      </c>
      <c r="AE6131" s="154">
        <v>99.204238021646105</v>
      </c>
      <c r="AF6131" s="154">
        <v>103.532757505061</v>
      </c>
      <c r="AG6131" s="154">
        <v>106.741594751953</v>
      </c>
      <c r="AH6131" s="154">
        <v>108.174614274381</v>
      </c>
      <c r="AI6131" s="154">
        <v>109.181758564753</v>
      </c>
      <c r="AJ6131" s="154">
        <v>110.18491466012399</v>
      </c>
      <c r="AK6131" s="154">
        <v>111.003103085296</v>
      </c>
    </row>
    <row r="6132" spans="1:37" hidden="1" x14ac:dyDescent="0.3">
      <c r="A6132" s="12" t="str">
        <f t="shared" si="150"/>
        <v>SDGbaseWaS_2BW_v6_3C_GVAacomm</v>
      </c>
      <c r="B6132" s="12" t="s">
        <v>220</v>
      </c>
      <c r="C6132" s="12" t="s">
        <v>306</v>
      </c>
      <c r="D6132" s="12" t="s">
        <v>3</v>
      </c>
      <c r="E6132" s="154" t="s">
        <v>76</v>
      </c>
      <c r="F6132" s="154">
        <v>84.052107429895301</v>
      </c>
      <c r="G6132" s="154">
        <v>70.154108456069693</v>
      </c>
      <c r="H6132" s="154">
        <v>75.236328832347795</v>
      </c>
      <c r="I6132" s="154">
        <v>77.593542291081306</v>
      </c>
      <c r="J6132" s="154">
        <v>80.687485623635098</v>
      </c>
      <c r="K6132" s="154">
        <v>83.470093630582397</v>
      </c>
      <c r="L6132" s="154">
        <v>86.184725537893897</v>
      </c>
      <c r="M6132" s="154">
        <v>89.213769092242799</v>
      </c>
      <c r="N6132" s="154">
        <v>92.121854258229405</v>
      </c>
      <c r="O6132" s="154">
        <v>95.507867054294607</v>
      </c>
      <c r="P6132" s="154">
        <v>98.937656395938106</v>
      </c>
      <c r="Q6132" s="154">
        <v>102.396550921528</v>
      </c>
      <c r="R6132" s="154">
        <v>107.491098434913</v>
      </c>
      <c r="S6132" s="154">
        <v>111.428014499573</v>
      </c>
      <c r="T6132" s="154">
        <v>115.52556575219</v>
      </c>
      <c r="U6132" s="154">
        <v>120.023887429143</v>
      </c>
      <c r="V6132" s="154">
        <v>124.936010508788</v>
      </c>
      <c r="W6132" s="154">
        <v>129.973730126731</v>
      </c>
      <c r="X6132" s="154">
        <v>135.07357786888301</v>
      </c>
      <c r="Y6132" s="154">
        <v>139.72546012128601</v>
      </c>
      <c r="Z6132" s="154">
        <v>144.36495560711001</v>
      </c>
      <c r="AA6132" s="154">
        <v>148.89413310419101</v>
      </c>
      <c r="AB6132" s="154">
        <v>152.176671747261</v>
      </c>
      <c r="AC6132" s="154">
        <v>156.35279584107499</v>
      </c>
      <c r="AD6132" s="154">
        <v>161.530032689368</v>
      </c>
      <c r="AE6132" s="154">
        <v>166.87167381065001</v>
      </c>
      <c r="AF6132" s="154">
        <v>172.682097583401</v>
      </c>
      <c r="AG6132" s="154">
        <v>177.96466398873201</v>
      </c>
      <c r="AH6132" s="154">
        <v>178.319141435696</v>
      </c>
      <c r="AI6132" s="154">
        <v>177.455514317291</v>
      </c>
      <c r="AJ6132" s="154">
        <v>176.726173414615</v>
      </c>
      <c r="AK6132" s="154">
        <v>175.77500574741299</v>
      </c>
    </row>
    <row r="6133" spans="1:37" hidden="1" x14ac:dyDescent="0.3">
      <c r="A6133" s="12" t="str">
        <f t="shared" si="150"/>
        <v>SDGbaseWaS_2BW_v6_3C_GVAafsrv</v>
      </c>
      <c r="B6133" s="12" t="s">
        <v>220</v>
      </c>
      <c r="C6133" s="12" t="s">
        <v>306</v>
      </c>
      <c r="D6133" s="12" t="s">
        <v>3</v>
      </c>
      <c r="E6133" s="154" t="s">
        <v>77</v>
      </c>
      <c r="F6133" s="154">
        <v>413.43609675688703</v>
      </c>
      <c r="G6133" s="154">
        <v>375.65780342126499</v>
      </c>
      <c r="H6133" s="154">
        <v>394.027031942245</v>
      </c>
      <c r="I6133" s="154">
        <v>392.888550717047</v>
      </c>
      <c r="J6133" s="154">
        <v>404.74660291270197</v>
      </c>
      <c r="K6133" s="154">
        <v>417.541843651845</v>
      </c>
      <c r="L6133" s="154">
        <v>431.699807425968</v>
      </c>
      <c r="M6133" s="154">
        <v>446.520314446268</v>
      </c>
      <c r="N6133" s="154">
        <v>461.87193254295698</v>
      </c>
      <c r="O6133" s="154">
        <v>479.57228025986399</v>
      </c>
      <c r="P6133" s="154">
        <v>497.91484556925798</v>
      </c>
      <c r="Q6133" s="154">
        <v>515.88195421156797</v>
      </c>
      <c r="R6133" s="154">
        <v>547.13429485686902</v>
      </c>
      <c r="S6133" s="154">
        <v>568.55360640223898</v>
      </c>
      <c r="T6133" s="154">
        <v>590.75962320360304</v>
      </c>
      <c r="U6133" s="154">
        <v>615.94343903744902</v>
      </c>
      <c r="V6133" s="154">
        <v>641.16815937218905</v>
      </c>
      <c r="W6133" s="154">
        <v>668.32232783724805</v>
      </c>
      <c r="X6133" s="154">
        <v>696.90276640462105</v>
      </c>
      <c r="Y6133" s="154">
        <v>722.59874802940499</v>
      </c>
      <c r="Z6133" s="154">
        <v>748.67517502836597</v>
      </c>
      <c r="AA6133" s="154">
        <v>774.42361952705096</v>
      </c>
      <c r="AB6133" s="154">
        <v>803.39614439978902</v>
      </c>
      <c r="AC6133" s="154">
        <v>830.93713057160699</v>
      </c>
      <c r="AD6133" s="154">
        <v>858.83209231428702</v>
      </c>
      <c r="AE6133" s="154">
        <v>887.24612601411002</v>
      </c>
      <c r="AF6133" s="154">
        <v>918.39163896527896</v>
      </c>
      <c r="AG6133" s="154">
        <v>948.56356616181802</v>
      </c>
      <c r="AH6133" s="154">
        <v>947.56951951476196</v>
      </c>
      <c r="AI6133" s="154">
        <v>940.71830847163994</v>
      </c>
      <c r="AJ6133" s="154">
        <v>934.14616610559699</v>
      </c>
      <c r="AK6133" s="154">
        <v>926.60521015307199</v>
      </c>
    </row>
    <row r="6134" spans="1:37" hidden="1" x14ac:dyDescent="0.3">
      <c r="A6134" s="12" t="str">
        <f t="shared" si="150"/>
        <v>SDGbaseWaS_2BW_v6_3C_GVAabsrv</v>
      </c>
      <c r="B6134" s="12" t="s">
        <v>220</v>
      </c>
      <c r="C6134" s="12" t="s">
        <v>306</v>
      </c>
      <c r="D6134" s="12" t="s">
        <v>3</v>
      </c>
      <c r="E6134" s="154" t="s">
        <v>78</v>
      </c>
      <c r="F6134" s="154">
        <v>367.47747877216102</v>
      </c>
      <c r="G6134" s="154">
        <v>309.59547462993697</v>
      </c>
      <c r="H6134" s="154">
        <v>328.14574122740402</v>
      </c>
      <c r="I6134" s="154">
        <v>335.800610303778</v>
      </c>
      <c r="J6134" s="154">
        <v>348.59128928719701</v>
      </c>
      <c r="K6134" s="154">
        <v>360.92502225474198</v>
      </c>
      <c r="L6134" s="154">
        <v>373.26886786288702</v>
      </c>
      <c r="M6134" s="154">
        <v>386.06289711567803</v>
      </c>
      <c r="N6134" s="154">
        <v>398.86188282817699</v>
      </c>
      <c r="O6134" s="154">
        <v>412.590025795624</v>
      </c>
      <c r="P6134" s="154">
        <v>427.807420174502</v>
      </c>
      <c r="Q6134" s="154">
        <v>443.19965711364199</v>
      </c>
      <c r="R6134" s="154">
        <v>467.30118583800697</v>
      </c>
      <c r="S6134" s="154">
        <v>484.613970005233</v>
      </c>
      <c r="T6134" s="154">
        <v>502.538742054186</v>
      </c>
      <c r="U6134" s="154">
        <v>522.44075531364297</v>
      </c>
      <c r="V6134" s="154">
        <v>543.67858876396701</v>
      </c>
      <c r="W6134" s="154">
        <v>565.59823169315098</v>
      </c>
      <c r="X6134" s="154">
        <v>587.76890896930104</v>
      </c>
      <c r="Y6134" s="154">
        <v>607.94628310315898</v>
      </c>
      <c r="Z6134" s="154">
        <v>628.45245947273395</v>
      </c>
      <c r="AA6134" s="154">
        <v>648.26985992588504</v>
      </c>
      <c r="AB6134" s="154">
        <v>667.23989994741805</v>
      </c>
      <c r="AC6134" s="154">
        <v>686.54724339003701</v>
      </c>
      <c r="AD6134" s="154">
        <v>707.96295331686395</v>
      </c>
      <c r="AE6134" s="154">
        <v>730.25964682738197</v>
      </c>
      <c r="AF6134" s="154">
        <v>754.95573483104704</v>
      </c>
      <c r="AG6134" s="154">
        <v>778.05291038282905</v>
      </c>
      <c r="AH6134" s="154">
        <v>780.62435368599495</v>
      </c>
      <c r="AI6134" s="154">
        <v>778.21002141877898</v>
      </c>
      <c r="AJ6134" s="154">
        <v>775.33006790632601</v>
      </c>
      <c r="AK6134" s="154">
        <v>771.36985573827405</v>
      </c>
    </row>
    <row r="6135" spans="1:37" hidden="1" x14ac:dyDescent="0.3">
      <c r="A6135" s="12" t="str">
        <f t="shared" si="150"/>
        <v>SDGbaseWaS_2BW_v6_3C_GVAagsrv</v>
      </c>
      <c r="B6135" s="12" t="s">
        <v>220</v>
      </c>
      <c r="C6135" s="12" t="s">
        <v>306</v>
      </c>
      <c r="D6135" s="12" t="s">
        <v>3</v>
      </c>
      <c r="E6135" s="154" t="s">
        <v>79</v>
      </c>
      <c r="F6135" s="154">
        <v>789.43519992016695</v>
      </c>
      <c r="G6135" s="154">
        <v>748.86448104811802</v>
      </c>
      <c r="H6135" s="154">
        <v>774.45662586320702</v>
      </c>
      <c r="I6135" s="154">
        <v>920.20708757883096</v>
      </c>
      <c r="J6135" s="154">
        <v>928.742930801949</v>
      </c>
      <c r="K6135" s="154">
        <v>945.70576437435795</v>
      </c>
      <c r="L6135" s="154">
        <v>967.42299949169501</v>
      </c>
      <c r="M6135" s="154">
        <v>991.47155100921896</v>
      </c>
      <c r="N6135" s="154">
        <v>1015.6983028222101</v>
      </c>
      <c r="O6135" s="154">
        <v>1033.2617740900801</v>
      </c>
      <c r="P6135" s="154">
        <v>1059.6868879598601</v>
      </c>
      <c r="Q6135" s="154">
        <v>1087.14996472454</v>
      </c>
      <c r="R6135" s="154">
        <v>1120.25523613582</v>
      </c>
      <c r="S6135" s="154">
        <v>1151.3457861853201</v>
      </c>
      <c r="T6135" s="154">
        <v>1182.1131984951501</v>
      </c>
      <c r="U6135" s="154">
        <v>1215.7655709001201</v>
      </c>
      <c r="V6135" s="154">
        <v>1250.8322690073601</v>
      </c>
      <c r="W6135" s="154">
        <v>1285.6169843656301</v>
      </c>
      <c r="X6135" s="154">
        <v>1319.29583686929</v>
      </c>
      <c r="Y6135" s="154">
        <v>1349.85040260301</v>
      </c>
      <c r="Z6135" s="154">
        <v>1381.1259682413299</v>
      </c>
      <c r="AA6135" s="154">
        <v>1412.84660690533</v>
      </c>
      <c r="AB6135" s="154">
        <v>1441.85951901406</v>
      </c>
      <c r="AC6135" s="154">
        <v>1474.43605389697</v>
      </c>
      <c r="AD6135" s="154">
        <v>1511.37831859224</v>
      </c>
      <c r="AE6135" s="154">
        <v>1549.3360584453501</v>
      </c>
      <c r="AF6135" s="154">
        <v>1590.23245348672</v>
      </c>
      <c r="AG6135" s="154">
        <v>1626.8563496030299</v>
      </c>
      <c r="AH6135" s="154">
        <v>1627.8574492860901</v>
      </c>
      <c r="AI6135" s="154">
        <v>1633.9439805583499</v>
      </c>
      <c r="AJ6135" s="154">
        <v>1650.5064849287501</v>
      </c>
      <c r="AK6135" s="154">
        <v>1670.5444988429099</v>
      </c>
    </row>
    <row r="6136" spans="1:37" hidden="1" x14ac:dyDescent="0.3">
      <c r="A6136" s="12" t="str">
        <f t="shared" si="150"/>
        <v>SDGbaseWaS_2BW_v6_3C_GVAaosrv</v>
      </c>
      <c r="B6136" s="12" t="s">
        <v>220</v>
      </c>
      <c r="C6136" s="12" t="s">
        <v>306</v>
      </c>
      <c r="D6136" s="12" t="s">
        <v>3</v>
      </c>
      <c r="E6136" s="154" t="s">
        <v>80</v>
      </c>
      <c r="F6136" s="154">
        <v>475.07820917543302</v>
      </c>
      <c r="G6136" s="154">
        <v>490.31258912171501</v>
      </c>
      <c r="H6136" s="154">
        <v>501.24261835201401</v>
      </c>
      <c r="I6136" s="154">
        <v>495.44502731488802</v>
      </c>
      <c r="J6136" s="154">
        <v>508.39783029478002</v>
      </c>
      <c r="K6136" s="154">
        <v>521.799708374754</v>
      </c>
      <c r="L6136" s="154">
        <v>536.53781223518899</v>
      </c>
      <c r="M6136" s="154">
        <v>553.06344036716996</v>
      </c>
      <c r="N6136" s="154">
        <v>570.82042910871803</v>
      </c>
      <c r="O6136" s="154">
        <v>590.96756354352601</v>
      </c>
      <c r="P6136" s="154">
        <v>612.685874290166</v>
      </c>
      <c r="Q6136" s="154">
        <v>634.48248502071203</v>
      </c>
      <c r="R6136" s="154">
        <v>669.24215278974202</v>
      </c>
      <c r="S6136" s="154">
        <v>694.08603716206005</v>
      </c>
      <c r="T6136" s="154">
        <v>719.99545187296997</v>
      </c>
      <c r="U6136" s="154">
        <v>749.013484270508</v>
      </c>
      <c r="V6136" s="154">
        <v>779.22609776057004</v>
      </c>
      <c r="W6136" s="154">
        <v>810.85305002571704</v>
      </c>
      <c r="X6136" s="154">
        <v>843.29095181467005</v>
      </c>
      <c r="Y6136" s="154">
        <v>873.18003784012103</v>
      </c>
      <c r="Z6136" s="154">
        <v>903.22728791981001</v>
      </c>
      <c r="AA6136" s="154">
        <v>932.38398147325995</v>
      </c>
      <c r="AB6136" s="154">
        <v>961.16092892673998</v>
      </c>
      <c r="AC6136" s="154">
        <v>989.98474584969597</v>
      </c>
      <c r="AD6136" s="154">
        <v>1020.4516346271</v>
      </c>
      <c r="AE6136" s="154">
        <v>1051.76704269581</v>
      </c>
      <c r="AF6136" s="154">
        <v>1085.93203315647</v>
      </c>
      <c r="AG6136" s="154">
        <v>1118.4320702299699</v>
      </c>
      <c r="AH6136" s="154">
        <v>1121.17903656061</v>
      </c>
      <c r="AI6136" s="154">
        <v>1116.9648798918599</v>
      </c>
      <c r="AJ6136" s="154">
        <v>1111.2110163791999</v>
      </c>
      <c r="AK6136" s="154">
        <v>1103.3784786332101</v>
      </c>
    </row>
    <row r="6137" spans="1:37" hidden="1" x14ac:dyDescent="0.3">
      <c r="A6137" s="12" t="str">
        <f t="shared" si="150"/>
        <v>SDGbaseWaS_2BW_v6_3C_GVAtotal</v>
      </c>
      <c r="B6137" s="12" t="s">
        <v>220</v>
      </c>
      <c r="C6137" s="12" t="s">
        <v>306</v>
      </c>
      <c r="D6137" s="12" t="s">
        <v>3</v>
      </c>
      <c r="E6137" s="154" t="s">
        <v>1</v>
      </c>
      <c r="F6137" s="154">
        <v>4444.8669705644197</v>
      </c>
      <c r="G6137" s="154">
        <v>4194.6797798524703</v>
      </c>
      <c r="H6137" s="154">
        <v>4327.2617063780999</v>
      </c>
      <c r="I6137" s="154">
        <v>4546.18228902175</v>
      </c>
      <c r="J6137" s="154">
        <v>4633.7963470533005</v>
      </c>
      <c r="K6137" s="154">
        <v>4740.0353213793996</v>
      </c>
      <c r="L6137" s="154">
        <v>4860.0105221945096</v>
      </c>
      <c r="M6137" s="154">
        <v>4984.1278026584796</v>
      </c>
      <c r="N6137" s="154">
        <v>5118.3200305795499</v>
      </c>
      <c r="O6137" s="154">
        <v>5264.64035807861</v>
      </c>
      <c r="P6137" s="154">
        <v>5427.1877675954702</v>
      </c>
      <c r="Q6137" s="154">
        <v>5589.3347908655196</v>
      </c>
      <c r="R6137" s="154">
        <v>5779.4514299658504</v>
      </c>
      <c r="S6137" s="154">
        <v>5968.2771176103097</v>
      </c>
      <c r="T6137" s="154">
        <v>6163.0391653794904</v>
      </c>
      <c r="U6137" s="154">
        <v>6382.9229261692999</v>
      </c>
      <c r="V6137" s="154">
        <v>6597.2482423423598</v>
      </c>
      <c r="W6137" s="154">
        <v>6817.2662909201599</v>
      </c>
      <c r="X6137" s="154">
        <v>7044.0035943852699</v>
      </c>
      <c r="Y6137" s="154">
        <v>7258.5215572771604</v>
      </c>
      <c r="Z6137" s="154">
        <v>7483.67231301229</v>
      </c>
      <c r="AA6137" s="154">
        <v>7703.7359160175201</v>
      </c>
      <c r="AB6137" s="154">
        <v>7950.4163447910296</v>
      </c>
      <c r="AC6137" s="154">
        <v>8178.4907103224195</v>
      </c>
      <c r="AD6137" s="154">
        <v>8404.52607301034</v>
      </c>
      <c r="AE6137" s="154">
        <v>8639.5158778540499</v>
      </c>
      <c r="AF6137" s="154">
        <v>8890.2878396743599</v>
      </c>
      <c r="AG6137" s="154">
        <v>9135.7226297647794</v>
      </c>
      <c r="AH6137" s="154">
        <v>9178.5522854332994</v>
      </c>
      <c r="AI6137" s="154">
        <v>9195.4172554905199</v>
      </c>
      <c r="AJ6137" s="154">
        <v>9215.7767272958608</v>
      </c>
      <c r="AK6137" s="154">
        <v>9223.0147226141598</v>
      </c>
    </row>
    <row r="6138" spans="1:37" hidden="1" x14ac:dyDescent="0.3">
      <c r="A6138" s="12" t="str">
        <f t="shared" si="150"/>
        <v>SDGbaseWaS_2BW_v6_3GOVSHRXtotal</v>
      </c>
      <c r="B6138" s="12" t="s">
        <v>220</v>
      </c>
      <c r="C6138" s="12" t="s">
        <v>306</v>
      </c>
      <c r="D6138" s="12" t="s">
        <v>191</v>
      </c>
      <c r="E6138" s="154" t="s">
        <v>1</v>
      </c>
      <c r="F6138" s="154">
        <v>0.21230066660829899</v>
      </c>
      <c r="G6138" s="154">
        <v>0.212300713346463</v>
      </c>
      <c r="H6138" s="154">
        <v>0.212300593039078</v>
      </c>
      <c r="I6138" s="154">
        <v>0.24092941307291599</v>
      </c>
      <c r="J6138" s="154">
        <v>0.23916983708919201</v>
      </c>
      <c r="K6138" s="154">
        <v>0.23816071333705999</v>
      </c>
      <c r="L6138" s="154">
        <v>0.237413645287225</v>
      </c>
      <c r="M6138" s="154">
        <v>0.23692522304316899</v>
      </c>
      <c r="N6138" s="154">
        <v>0.23612191634683699</v>
      </c>
      <c r="O6138" s="154">
        <v>0.233609922619331</v>
      </c>
      <c r="P6138" s="154">
        <v>0.23215616515445101</v>
      </c>
      <c r="Q6138" s="154">
        <v>0.23101805355621599</v>
      </c>
      <c r="R6138" s="154">
        <v>0.229299646336797</v>
      </c>
      <c r="S6138" s="154">
        <v>0.22784236440028599</v>
      </c>
      <c r="T6138" s="154">
        <v>0.226240346138985</v>
      </c>
      <c r="U6138" s="154">
        <v>0.22425792627843999</v>
      </c>
      <c r="V6138" s="154">
        <v>0.22277151145093299</v>
      </c>
      <c r="W6138" s="154">
        <v>0.22115620683332601</v>
      </c>
      <c r="X6138" s="154">
        <v>0.21936049872375599</v>
      </c>
      <c r="Y6138" s="154">
        <v>0.217773421152678</v>
      </c>
      <c r="Z6138" s="154">
        <v>0.21607053635904699</v>
      </c>
      <c r="AA6138" s="154">
        <v>0.214657534718838</v>
      </c>
      <c r="AB6138" s="154">
        <v>0.21239820363933201</v>
      </c>
      <c r="AC6138" s="154">
        <v>0.21118183788947301</v>
      </c>
      <c r="AD6138" s="154">
        <v>0.21049280604467699</v>
      </c>
      <c r="AE6138" s="154">
        <v>0.209716243679586</v>
      </c>
      <c r="AF6138" s="154">
        <v>0.208869316834455</v>
      </c>
      <c r="AG6138" s="154">
        <v>0.20779744791774099</v>
      </c>
      <c r="AH6138" s="154">
        <v>0.20841131832117801</v>
      </c>
      <c r="AI6138" s="154">
        <v>0.21015465557141599</v>
      </c>
      <c r="AJ6138" s="154">
        <v>0.212759969272448</v>
      </c>
      <c r="AK6138" s="154">
        <v>0.21602438110719599</v>
      </c>
    </row>
    <row r="6139" spans="1:37" hidden="1" x14ac:dyDescent="0.3">
      <c r="A6139" s="12" t="str">
        <f t="shared" si="150"/>
        <v>SDGbaseWaS_2BW_v6_3INVSHRXtotal</v>
      </c>
      <c r="B6139" s="12" t="s">
        <v>220</v>
      </c>
      <c r="C6139" s="12" t="s">
        <v>306</v>
      </c>
      <c r="D6139" s="12" t="s">
        <v>189</v>
      </c>
      <c r="E6139" s="154" t="s">
        <v>1</v>
      </c>
      <c r="F6139" s="154">
        <v>0.18000953521871799</v>
      </c>
      <c r="G6139" s="154">
        <v>0.18000951608096999</v>
      </c>
      <c r="H6139" s="154">
        <v>0.18000947353926899</v>
      </c>
      <c r="I6139" s="154">
        <v>0.188164834327436</v>
      </c>
      <c r="J6139" s="154">
        <v>0.186999730143182</v>
      </c>
      <c r="K6139" s="154">
        <v>0.18614558681000901</v>
      </c>
      <c r="L6139" s="154">
        <v>0.18557185239619201</v>
      </c>
      <c r="M6139" s="154">
        <v>0.18508798945696101</v>
      </c>
      <c r="N6139" s="154">
        <v>0.18474955591466299</v>
      </c>
      <c r="O6139" s="154">
        <v>0.184795528159997</v>
      </c>
      <c r="P6139" s="154">
        <v>0.18464514896072401</v>
      </c>
      <c r="Q6139" s="154">
        <v>0.18443034686269499</v>
      </c>
      <c r="R6139" s="154">
        <v>0.171405269521375</v>
      </c>
      <c r="S6139" s="154">
        <v>0.17212265531836199</v>
      </c>
      <c r="T6139" s="154">
        <v>0.17273224536668999</v>
      </c>
      <c r="U6139" s="154">
        <v>0.173304683694505</v>
      </c>
      <c r="V6139" s="154">
        <v>0.173709046047197</v>
      </c>
      <c r="W6139" s="154">
        <v>0.174106495108269</v>
      </c>
      <c r="X6139" s="154">
        <v>0.174547302694914</v>
      </c>
      <c r="Y6139" s="154">
        <v>0.174901431441261</v>
      </c>
      <c r="Z6139" s="154">
        <v>0.17530230842622699</v>
      </c>
      <c r="AA6139" s="154">
        <v>0.175640157855979</v>
      </c>
      <c r="AB6139" s="154">
        <v>0.176014203906904</v>
      </c>
      <c r="AC6139" s="154">
        <v>0.17627327896164499</v>
      </c>
      <c r="AD6139" s="154">
        <v>0.176545036229832</v>
      </c>
      <c r="AE6139" s="154">
        <v>0.17684746574660801</v>
      </c>
      <c r="AF6139" s="154">
        <v>0.17705565599088799</v>
      </c>
      <c r="AG6139" s="154">
        <v>0.17731505617947299</v>
      </c>
      <c r="AH6139" s="154">
        <v>0.17730096767189699</v>
      </c>
      <c r="AI6139" s="154">
        <v>0.17704621565136699</v>
      </c>
      <c r="AJ6139" s="154">
        <v>0.17658668327177299</v>
      </c>
      <c r="AK6139" s="154">
        <v>0.17596772376839101</v>
      </c>
    </row>
    <row r="6140" spans="1:37" hidden="1" x14ac:dyDescent="0.3">
      <c r="A6140" s="12" t="str">
        <f t="shared" si="150"/>
        <v>SDGbaseWaS_2BW_v6_3C_QFSlabtotal</v>
      </c>
      <c r="B6140" s="12" t="s">
        <v>220</v>
      </c>
      <c r="C6140" s="12" t="s">
        <v>306</v>
      </c>
      <c r="D6140" s="12" t="s">
        <v>206</v>
      </c>
      <c r="E6140" s="154" t="s">
        <v>1</v>
      </c>
      <c r="F6140" s="154">
        <v>16418.578699979</v>
      </c>
      <c r="G6140" s="154">
        <v>15182.8391171371</v>
      </c>
      <c r="H6140" s="154">
        <v>15745.416072186599</v>
      </c>
      <c r="I6140" s="154">
        <v>16407.639290822899</v>
      </c>
      <c r="J6140" s="154">
        <v>16962.940380464599</v>
      </c>
      <c r="K6140" s="154">
        <v>17472.8197932439</v>
      </c>
      <c r="L6140" s="154">
        <v>17972.2160395176</v>
      </c>
      <c r="M6140" s="154">
        <v>18474.583942696401</v>
      </c>
      <c r="N6140" s="154">
        <v>18987.062146612599</v>
      </c>
      <c r="O6140" s="154">
        <v>19490.497073706902</v>
      </c>
      <c r="P6140" s="154">
        <v>20036.013081845002</v>
      </c>
      <c r="Q6140" s="154">
        <v>20603.9211280532</v>
      </c>
      <c r="R6140" s="154">
        <v>21204.625673512201</v>
      </c>
      <c r="S6140" s="154">
        <v>21841.606742281801</v>
      </c>
      <c r="T6140" s="154">
        <v>22508.005940815001</v>
      </c>
      <c r="U6140" s="154">
        <v>23223.723273416999</v>
      </c>
      <c r="V6140" s="154">
        <v>23976.012180701498</v>
      </c>
      <c r="W6140" s="154">
        <v>24755.661943865402</v>
      </c>
      <c r="X6140" s="154">
        <v>25559.775299010998</v>
      </c>
      <c r="Y6140" s="154">
        <v>26353.3026827264</v>
      </c>
      <c r="Z6140" s="154">
        <v>27137.643203781801</v>
      </c>
      <c r="AA6140" s="154">
        <v>27915.837815246901</v>
      </c>
      <c r="AB6140" s="154">
        <v>28709.749460583302</v>
      </c>
      <c r="AC6140" s="154">
        <v>29516.6363904262</v>
      </c>
      <c r="AD6140" s="154">
        <v>30345.018104545201</v>
      </c>
      <c r="AE6140" s="154">
        <v>31192.879007314899</v>
      </c>
      <c r="AF6140" s="154">
        <v>32074.0600787289</v>
      </c>
      <c r="AG6140" s="154">
        <v>32950.787340813498</v>
      </c>
      <c r="AH6140" s="154">
        <v>33532.207295040898</v>
      </c>
      <c r="AI6140" s="154">
        <v>33880.916201074302</v>
      </c>
      <c r="AJ6140" s="154">
        <v>34096.443348592598</v>
      </c>
      <c r="AK6140" s="154">
        <v>34214.9149157465</v>
      </c>
    </row>
    <row r="6141" spans="1:37" hidden="1" x14ac:dyDescent="0.3">
      <c r="A6141" s="12" t="str">
        <f t="shared" si="150"/>
        <v>SDGbaseWaS_2BW_v6_3C_PubDeftotal</v>
      </c>
      <c r="B6141" s="12" t="s">
        <v>220</v>
      </c>
      <c r="C6141" s="12" t="s">
        <v>306</v>
      </c>
      <c r="D6141" s="12" t="s">
        <v>99</v>
      </c>
      <c r="E6141" s="154" t="s">
        <v>1</v>
      </c>
      <c r="F6141" s="154">
        <v>-2.69193962733548E-3</v>
      </c>
      <c r="G6141" s="154">
        <v>-2.91961162141623E-3</v>
      </c>
      <c r="H6141" s="154">
        <v>-2.8976876097679002E-3</v>
      </c>
      <c r="I6141" s="154">
        <v>2.19549634213707E-2</v>
      </c>
      <c r="J6141" s="154">
        <v>1.8898111895278E-2</v>
      </c>
      <c r="K6141" s="154">
        <v>1.69312137651682E-2</v>
      </c>
      <c r="L6141" s="154">
        <v>1.5591566980019201E-2</v>
      </c>
      <c r="M6141" s="154">
        <v>1.4569111003990999E-2</v>
      </c>
      <c r="N6141" s="154">
        <v>1.3657111265379201E-2</v>
      </c>
      <c r="O6141" s="154">
        <v>1.2674670324766E-2</v>
      </c>
      <c r="P6141" s="154">
        <v>1.18395081342921E-2</v>
      </c>
      <c r="Q6141" s="154">
        <v>1.10324603969698E-2</v>
      </c>
      <c r="R6141" s="154">
        <v>-9.2565778928986996E-3</v>
      </c>
      <c r="S6141" s="154">
        <v>-8.7217270625052096E-3</v>
      </c>
      <c r="T6141" s="154">
        <v>-8.5562196312886796E-3</v>
      </c>
      <c r="U6141" s="154">
        <v>-8.5506565556221301E-3</v>
      </c>
      <c r="V6141" s="154">
        <v>-8.5367480285120298E-3</v>
      </c>
      <c r="W6141" s="154">
        <v>-8.6284339354860008E-3</v>
      </c>
      <c r="X6141" s="154">
        <v>-8.7539510866170307E-3</v>
      </c>
      <c r="Y6141" s="154">
        <v>-8.9725441045958899E-3</v>
      </c>
      <c r="Z6141" s="154">
        <v>-9.1464932142009698E-3</v>
      </c>
      <c r="AA6141" s="154">
        <v>-9.3189596111546997E-3</v>
      </c>
      <c r="AB6141" s="154">
        <v>-9.8730734136858508E-3</v>
      </c>
      <c r="AC6141" s="154">
        <v>-9.9028211641153802E-3</v>
      </c>
      <c r="AD6141" s="154">
        <v>-9.5419031071443498E-3</v>
      </c>
      <c r="AE6141" s="154">
        <v>-9.2210845713987105E-3</v>
      </c>
      <c r="AF6141" s="154">
        <v>-9.2329161579333009E-3</v>
      </c>
      <c r="AG6141" s="154">
        <v>-9.2960297415559702E-3</v>
      </c>
      <c r="AH6141" s="154">
        <v>-9.0636893935376293E-3</v>
      </c>
      <c r="AI6141" s="154">
        <v>-8.70601275543606E-3</v>
      </c>
      <c r="AJ6141" s="154">
        <v>-8.3162038136362706E-3</v>
      </c>
      <c r="AK6141" s="154">
        <v>-7.94675756648415E-3</v>
      </c>
    </row>
    <row r="6142" spans="1:37" hidden="1" x14ac:dyDescent="0.3">
      <c r="A6142" s="12" t="str">
        <f t="shared" si="150"/>
        <v>SDGbaseWaS_2BW_v6_3YIXent-n</v>
      </c>
      <c r="B6142" s="12" t="s">
        <v>220</v>
      </c>
      <c r="C6142" s="12" t="s">
        <v>306</v>
      </c>
      <c r="D6142" s="12" t="s">
        <v>95</v>
      </c>
      <c r="E6142" s="154" t="s">
        <v>82</v>
      </c>
      <c r="F6142" s="154">
        <v>1681.67535303255</v>
      </c>
      <c r="G6142" s="154">
        <v>1548.8683023082899</v>
      </c>
      <c r="H6142" s="154">
        <v>1605.7594323103599</v>
      </c>
      <c r="I6142" s="154">
        <v>1627.5389873936599</v>
      </c>
      <c r="J6142" s="154">
        <v>1664.1569845137201</v>
      </c>
      <c r="K6142" s="154">
        <v>1703.2009901035699</v>
      </c>
      <c r="L6142" s="154">
        <v>1743.81055858841</v>
      </c>
      <c r="M6142" s="154">
        <v>1785.5105387195199</v>
      </c>
      <c r="N6142" s="154">
        <v>1833.4497546564301</v>
      </c>
      <c r="O6142" s="154">
        <v>1893.3098721645899</v>
      </c>
      <c r="P6142" s="154">
        <v>1951.3774325689701</v>
      </c>
      <c r="Q6142" s="154">
        <v>2007.7704667514299</v>
      </c>
      <c r="R6142" s="154">
        <v>2089.9870121704398</v>
      </c>
      <c r="S6142" s="154">
        <v>2154.6667239413</v>
      </c>
      <c r="T6142" s="154">
        <v>2222.5128589596702</v>
      </c>
      <c r="U6142" s="154">
        <v>2299.72235530745</v>
      </c>
      <c r="V6142" s="154">
        <v>2374.9454095257202</v>
      </c>
      <c r="W6142" s="154">
        <v>2451.5935827564999</v>
      </c>
      <c r="X6142" s="154">
        <v>2529.4361429955802</v>
      </c>
      <c r="Y6142" s="154">
        <v>2606.41465173901</v>
      </c>
      <c r="Z6142" s="154">
        <v>2692.21580697439</v>
      </c>
      <c r="AA6142" s="154">
        <v>2774.08366790123</v>
      </c>
      <c r="AB6142" s="154">
        <v>2873.5627039299902</v>
      </c>
      <c r="AC6142" s="154">
        <v>2954.2460686611298</v>
      </c>
      <c r="AD6142" s="154">
        <v>3028.8085384933502</v>
      </c>
      <c r="AE6142" s="154">
        <v>3109.3712957202001</v>
      </c>
      <c r="AF6142" s="154">
        <v>3193.9580616205999</v>
      </c>
      <c r="AG6142" s="154">
        <v>3266.10282244575</v>
      </c>
      <c r="AH6142" s="154">
        <v>3289.5740051030298</v>
      </c>
      <c r="AI6142" s="154">
        <v>3295.8420568579099</v>
      </c>
      <c r="AJ6142" s="154">
        <v>3291.1879414077398</v>
      </c>
      <c r="AK6142" s="154">
        <v>3277.6880636549499</v>
      </c>
    </row>
    <row r="6143" spans="1:37" hidden="1" x14ac:dyDescent="0.3">
      <c r="A6143" s="12" t="str">
        <f t="shared" si="150"/>
        <v>SDGbaseWaS_2BW_v6_3YIXent-e</v>
      </c>
      <c r="B6143" s="12" t="s">
        <v>220</v>
      </c>
      <c r="C6143" s="12" t="s">
        <v>306</v>
      </c>
      <c r="D6143" s="12" t="s">
        <v>95</v>
      </c>
      <c r="E6143" s="154" t="s">
        <v>83</v>
      </c>
      <c r="F6143" s="154">
        <v>67.674501211460495</v>
      </c>
      <c r="G6143" s="154">
        <v>74.718443581212796</v>
      </c>
      <c r="H6143" s="154">
        <v>62.139529693624198</v>
      </c>
      <c r="I6143" s="154">
        <v>63.040063561642498</v>
      </c>
      <c r="J6143" s="154">
        <v>67.531106384939903</v>
      </c>
      <c r="K6143" s="154">
        <v>71.978259886009496</v>
      </c>
      <c r="L6143" s="154">
        <v>76.288799020242195</v>
      </c>
      <c r="M6143" s="154">
        <v>76.215233694630101</v>
      </c>
      <c r="N6143" s="154">
        <v>74.477880865802305</v>
      </c>
      <c r="O6143" s="154">
        <v>73.547606443961101</v>
      </c>
      <c r="P6143" s="154">
        <v>75.812832833887896</v>
      </c>
      <c r="Q6143" s="154">
        <v>80.222845496337996</v>
      </c>
      <c r="R6143" s="154">
        <v>88.520874461692799</v>
      </c>
      <c r="S6143" s="154">
        <v>93.502264870229098</v>
      </c>
      <c r="T6143" s="154">
        <v>99.169359836257996</v>
      </c>
      <c r="U6143" s="154">
        <v>104.70447825452401</v>
      </c>
      <c r="V6143" s="154">
        <v>105.474525184717</v>
      </c>
      <c r="W6143" s="154">
        <v>110.203920452994</v>
      </c>
      <c r="X6143" s="154">
        <v>120.381287321088</v>
      </c>
      <c r="Y6143" s="154">
        <v>130.27596075799801</v>
      </c>
      <c r="Z6143" s="154">
        <v>140.545026878757</v>
      </c>
      <c r="AA6143" s="154">
        <v>150.236303582895</v>
      </c>
      <c r="AB6143" s="154">
        <v>159.97959684762401</v>
      </c>
      <c r="AC6143" s="154">
        <v>172.23823862437001</v>
      </c>
      <c r="AD6143" s="154">
        <v>182.621994531166</v>
      </c>
      <c r="AE6143" s="154">
        <v>191.23482206829101</v>
      </c>
      <c r="AF6143" s="154">
        <v>201.47003136564101</v>
      </c>
      <c r="AG6143" s="154">
        <v>241.89135865886101</v>
      </c>
      <c r="AH6143" s="154">
        <v>278.74041002090098</v>
      </c>
      <c r="AI6143" s="154">
        <v>323.53090527340902</v>
      </c>
      <c r="AJ6143" s="154">
        <v>368.53095162936302</v>
      </c>
      <c r="AK6143" s="154">
        <v>409.911181569164</v>
      </c>
    </row>
    <row r="6144" spans="1:37" hidden="1" x14ac:dyDescent="0.3">
      <c r="A6144" s="12" t="str">
        <f t="shared" si="150"/>
        <v>SDGbaseWaS_2BW_v6_3YIXhhd-0</v>
      </c>
      <c r="B6144" s="12" t="s">
        <v>220</v>
      </c>
      <c r="C6144" s="12" t="s">
        <v>306</v>
      </c>
      <c r="D6144" s="12" t="s">
        <v>95</v>
      </c>
      <c r="E6144" s="154" t="s">
        <v>84</v>
      </c>
      <c r="F6144" s="154">
        <v>80.825437201427704</v>
      </c>
      <c r="G6144" s="154">
        <v>80.204003199548893</v>
      </c>
      <c r="H6144" s="154">
        <v>78.556643840957904</v>
      </c>
      <c r="I6144" s="154">
        <v>81.937973382773706</v>
      </c>
      <c r="J6144" s="154">
        <v>83.807639745457095</v>
      </c>
      <c r="K6144" s="154">
        <v>85.708325952576899</v>
      </c>
      <c r="L6144" s="154">
        <v>87.944341316066698</v>
      </c>
      <c r="M6144" s="154">
        <v>90.407949469121405</v>
      </c>
      <c r="N6144" s="154">
        <v>92.989904011720697</v>
      </c>
      <c r="O6144" s="154">
        <v>95.842302936014704</v>
      </c>
      <c r="P6144" s="154">
        <v>99.008856646582799</v>
      </c>
      <c r="Q6144" s="154">
        <v>102.264725286385</v>
      </c>
      <c r="R6144" s="154">
        <v>105.667701768258</v>
      </c>
      <c r="S6144" s="154">
        <v>109.496278758492</v>
      </c>
      <c r="T6144" s="154">
        <v>113.41366838122499</v>
      </c>
      <c r="U6144" s="154">
        <v>117.660654173777</v>
      </c>
      <c r="V6144" s="154">
        <v>122.248852955557</v>
      </c>
      <c r="W6144" s="154">
        <v>126.802914463674</v>
      </c>
      <c r="X6144" s="154">
        <v>131.50091411688899</v>
      </c>
      <c r="Y6144" s="154">
        <v>136.23627183960099</v>
      </c>
      <c r="Z6144" s="154">
        <v>140.837946543013</v>
      </c>
      <c r="AA6144" s="154">
        <v>145.608650359423</v>
      </c>
      <c r="AB6144" s="154">
        <v>150.61965692580799</v>
      </c>
      <c r="AC6144" s="154">
        <v>155.90193819565499</v>
      </c>
      <c r="AD6144" s="154">
        <v>161.01707752926001</v>
      </c>
      <c r="AE6144" s="154">
        <v>166.21876972688699</v>
      </c>
      <c r="AF6144" s="154">
        <v>171.68365360674201</v>
      </c>
      <c r="AG6144" s="154">
        <v>177.11473520420799</v>
      </c>
      <c r="AH6144" s="154">
        <v>180.79954378088701</v>
      </c>
      <c r="AI6144" s="154">
        <v>181.648043489739</v>
      </c>
      <c r="AJ6144" s="154">
        <v>182.191621173318</v>
      </c>
      <c r="AK6144" s="154">
        <v>182.62357785615799</v>
      </c>
    </row>
    <row r="6145" spans="1:37" hidden="1" x14ac:dyDescent="0.3">
      <c r="A6145" s="12" t="str">
        <f t="shared" si="150"/>
        <v>SDGbaseWaS_2BW_v6_3YIXhhd-1</v>
      </c>
      <c r="B6145" s="12" t="s">
        <v>220</v>
      </c>
      <c r="C6145" s="12" t="s">
        <v>306</v>
      </c>
      <c r="D6145" s="12" t="s">
        <v>95</v>
      </c>
      <c r="E6145" s="154" t="s">
        <v>85</v>
      </c>
      <c r="F6145" s="154">
        <v>111.120030553734</v>
      </c>
      <c r="G6145" s="154">
        <v>109.87326901123799</v>
      </c>
      <c r="H6145" s="154">
        <v>108.074360360786</v>
      </c>
      <c r="I6145" s="154">
        <v>112.713567541532</v>
      </c>
      <c r="J6145" s="154">
        <v>115.242242342788</v>
      </c>
      <c r="K6145" s="154">
        <v>117.852698630891</v>
      </c>
      <c r="L6145" s="154">
        <v>120.918922527085</v>
      </c>
      <c r="M6145" s="154">
        <v>124.291020333673</v>
      </c>
      <c r="N6145" s="154">
        <v>127.836567088748</v>
      </c>
      <c r="O6145" s="154">
        <v>131.742271099384</v>
      </c>
      <c r="P6145" s="154">
        <v>136.07687641753699</v>
      </c>
      <c r="Q6145" s="154">
        <v>140.51803432547501</v>
      </c>
      <c r="R6145" s="154">
        <v>145.21380464321001</v>
      </c>
      <c r="S6145" s="154">
        <v>150.43608579898</v>
      </c>
      <c r="T6145" s="154">
        <v>155.781633985654</v>
      </c>
      <c r="U6145" s="154">
        <v>161.59908111158299</v>
      </c>
      <c r="V6145" s="154">
        <v>167.84841324046101</v>
      </c>
      <c r="W6145" s="154">
        <v>174.05497450167701</v>
      </c>
      <c r="X6145" s="154">
        <v>180.43985164354501</v>
      </c>
      <c r="Y6145" s="154">
        <v>186.84682668357399</v>
      </c>
      <c r="Z6145" s="154">
        <v>193.100798160718</v>
      </c>
      <c r="AA6145" s="154">
        <v>199.56009903060001</v>
      </c>
      <c r="AB6145" s="154">
        <v>206.37609690332499</v>
      </c>
      <c r="AC6145" s="154">
        <v>213.50193355053801</v>
      </c>
      <c r="AD6145" s="154">
        <v>220.42210883945199</v>
      </c>
      <c r="AE6145" s="154">
        <v>227.47182007920301</v>
      </c>
      <c r="AF6145" s="154">
        <v>234.88481349058199</v>
      </c>
      <c r="AG6145" s="154">
        <v>242.18142642364899</v>
      </c>
      <c r="AH6145" s="154">
        <v>246.81148227609799</v>
      </c>
      <c r="AI6145" s="154">
        <v>247.79735067740401</v>
      </c>
      <c r="AJ6145" s="154">
        <v>248.41536423891401</v>
      </c>
      <c r="AK6145" s="154">
        <v>248.87367196933101</v>
      </c>
    </row>
    <row r="6146" spans="1:37" hidden="1" x14ac:dyDescent="0.3">
      <c r="A6146" s="12" t="str">
        <f t="shared" si="150"/>
        <v>SDGbaseWaS_2BW_v6_3YIXhhd-2</v>
      </c>
      <c r="B6146" s="12" t="s">
        <v>220</v>
      </c>
      <c r="C6146" s="12" t="s">
        <v>306</v>
      </c>
      <c r="D6146" s="12" t="s">
        <v>95</v>
      </c>
      <c r="E6146" s="154" t="s">
        <v>86</v>
      </c>
      <c r="F6146" s="154">
        <v>130.16702572780201</v>
      </c>
      <c r="G6146" s="154">
        <v>128.18227404973399</v>
      </c>
      <c r="H6146" s="154">
        <v>126.53836773934199</v>
      </c>
      <c r="I6146" s="154">
        <v>131.68568147992099</v>
      </c>
      <c r="J6146" s="154">
        <v>134.625951589301</v>
      </c>
      <c r="K6146" s="154">
        <v>137.68766013955499</v>
      </c>
      <c r="L6146" s="154">
        <v>141.27038421366899</v>
      </c>
      <c r="M6146" s="154">
        <v>145.205283528129</v>
      </c>
      <c r="N6146" s="154">
        <v>149.35270167488099</v>
      </c>
      <c r="O6146" s="154">
        <v>153.89047261605799</v>
      </c>
      <c r="P6146" s="154">
        <v>158.94290785003599</v>
      </c>
      <c r="Q6146" s="154">
        <v>164.10323788810999</v>
      </c>
      <c r="R6146" s="154">
        <v>169.65138646961901</v>
      </c>
      <c r="S6146" s="154">
        <v>175.72238972334301</v>
      </c>
      <c r="T6146" s="154">
        <v>181.941071509382</v>
      </c>
      <c r="U6146" s="154">
        <v>188.73387193850101</v>
      </c>
      <c r="V6146" s="154">
        <v>196.003390866214</v>
      </c>
      <c r="W6146" s="154">
        <v>203.22189209848</v>
      </c>
      <c r="X6146" s="154">
        <v>210.61627865592601</v>
      </c>
      <c r="Y6146" s="154">
        <v>218.00966399568799</v>
      </c>
      <c r="Z6146" s="154">
        <v>225.25941945407899</v>
      </c>
      <c r="AA6146" s="154">
        <v>232.723940651888</v>
      </c>
      <c r="AB6146" s="154">
        <v>240.60135035671601</v>
      </c>
      <c r="AC6146" s="154">
        <v>248.78297312918801</v>
      </c>
      <c r="AD6146" s="154">
        <v>256.75794241690397</v>
      </c>
      <c r="AE6146" s="154">
        <v>264.90486181447102</v>
      </c>
      <c r="AF6146" s="154">
        <v>273.47698920725202</v>
      </c>
      <c r="AG6146" s="154">
        <v>281.82383346246598</v>
      </c>
      <c r="AH6146" s="154">
        <v>286.76224879266499</v>
      </c>
      <c r="AI6146" s="154">
        <v>287.68282895065602</v>
      </c>
      <c r="AJ6146" s="154">
        <v>288.20977824912399</v>
      </c>
      <c r="AK6146" s="154">
        <v>288.53785356973901</v>
      </c>
    </row>
    <row r="6147" spans="1:37" hidden="1" x14ac:dyDescent="0.3">
      <c r="A6147" s="12" t="str">
        <f t="shared" si="150"/>
        <v>SDGbaseWaS_2BW_v6_3YIXhhd-3</v>
      </c>
      <c r="B6147" s="12" t="s">
        <v>220</v>
      </c>
      <c r="C6147" s="12" t="s">
        <v>306</v>
      </c>
      <c r="D6147" s="12" t="s">
        <v>95</v>
      </c>
      <c r="E6147" s="154" t="s">
        <v>87</v>
      </c>
      <c r="F6147" s="154">
        <v>160.163764869359</v>
      </c>
      <c r="G6147" s="154">
        <v>157.05824884289399</v>
      </c>
      <c r="H6147" s="154">
        <v>155.98786349807</v>
      </c>
      <c r="I6147" s="154">
        <v>162.28988971943301</v>
      </c>
      <c r="J6147" s="154">
        <v>165.80946392920899</v>
      </c>
      <c r="K6147" s="154">
        <v>169.566804356066</v>
      </c>
      <c r="L6147" s="154">
        <v>173.95926608598799</v>
      </c>
      <c r="M6147" s="154">
        <v>178.76959859985499</v>
      </c>
      <c r="N6147" s="154">
        <v>183.862566427498</v>
      </c>
      <c r="O6147" s="154">
        <v>189.42288960901499</v>
      </c>
      <c r="P6147" s="154">
        <v>195.59977837163601</v>
      </c>
      <c r="Q6147" s="154">
        <v>201.872532580902</v>
      </c>
      <c r="R6147" s="154">
        <v>208.73598268543699</v>
      </c>
      <c r="S6147" s="154">
        <v>216.11941082324699</v>
      </c>
      <c r="T6147" s="154">
        <v>223.685848338716</v>
      </c>
      <c r="U6147" s="154">
        <v>231.99876222789001</v>
      </c>
      <c r="V6147" s="154">
        <v>240.818448590305</v>
      </c>
      <c r="W6147" s="154">
        <v>249.584230953945</v>
      </c>
      <c r="X6147" s="154">
        <v>258.52736565949101</v>
      </c>
      <c r="Y6147" s="154">
        <v>267.40415392166301</v>
      </c>
      <c r="Z6147" s="154">
        <v>276.15999702264997</v>
      </c>
      <c r="AA6147" s="154">
        <v>285.12507528940102</v>
      </c>
      <c r="AB6147" s="154">
        <v>294.66715888650702</v>
      </c>
      <c r="AC6147" s="154">
        <v>304.45736586297397</v>
      </c>
      <c r="AD6147" s="154">
        <v>314.04378142225102</v>
      </c>
      <c r="AE6147" s="154">
        <v>323.85678043038303</v>
      </c>
      <c r="AF6147" s="154">
        <v>334.19832704159001</v>
      </c>
      <c r="AG6147" s="154">
        <v>344.12616636175102</v>
      </c>
      <c r="AH6147" s="154">
        <v>349.26933592158599</v>
      </c>
      <c r="AI6147" s="154">
        <v>350.01000947100403</v>
      </c>
      <c r="AJ6147" s="154">
        <v>350.38963215824703</v>
      </c>
      <c r="AK6147" s="154">
        <v>350.51461316781501</v>
      </c>
    </row>
    <row r="6148" spans="1:37" hidden="1" x14ac:dyDescent="0.3">
      <c r="A6148" s="12" t="str">
        <f t="shared" si="150"/>
        <v>SDGbaseWaS_2BW_v6_3YIXhhd-4</v>
      </c>
      <c r="B6148" s="12" t="s">
        <v>220</v>
      </c>
      <c r="C6148" s="12" t="s">
        <v>306</v>
      </c>
      <c r="D6148" s="12" t="s">
        <v>95</v>
      </c>
      <c r="E6148" s="154" t="s">
        <v>88</v>
      </c>
      <c r="F6148" s="154">
        <v>173.02105662451601</v>
      </c>
      <c r="G6148" s="154">
        <v>168.80336812659499</v>
      </c>
      <c r="H6148" s="154">
        <v>168.87784807382701</v>
      </c>
      <c r="I6148" s="154">
        <v>175.67620582697199</v>
      </c>
      <c r="J6148" s="154">
        <v>179.360009277708</v>
      </c>
      <c r="K6148" s="154">
        <v>183.41325737989899</v>
      </c>
      <c r="L6148" s="154">
        <v>188.14467884522301</v>
      </c>
      <c r="M6148" s="154">
        <v>193.30739759829299</v>
      </c>
      <c r="N6148" s="154">
        <v>198.800918459267</v>
      </c>
      <c r="O6148" s="154">
        <v>204.768348592374</v>
      </c>
      <c r="P6148" s="154">
        <v>211.39179260859001</v>
      </c>
      <c r="Q6148" s="154">
        <v>218.073530558014</v>
      </c>
      <c r="R6148" s="154">
        <v>225.51563426290701</v>
      </c>
      <c r="S6148" s="154">
        <v>233.38812080595901</v>
      </c>
      <c r="T6148" s="154">
        <v>241.45832388014301</v>
      </c>
      <c r="U6148" s="154">
        <v>250.38567210488199</v>
      </c>
      <c r="V6148" s="154">
        <v>259.75904471534102</v>
      </c>
      <c r="W6148" s="154">
        <v>269.08650643081302</v>
      </c>
      <c r="X6148" s="154">
        <v>278.55746479851399</v>
      </c>
      <c r="Y6148" s="154">
        <v>287.86854282271401</v>
      </c>
      <c r="Z6148" s="154">
        <v>297.12043378605102</v>
      </c>
      <c r="AA6148" s="154">
        <v>306.52764804759698</v>
      </c>
      <c r="AB6148" s="154">
        <v>316.64047235697097</v>
      </c>
      <c r="AC6148" s="154">
        <v>326.85970255184299</v>
      </c>
      <c r="AD6148" s="154">
        <v>336.92688796278702</v>
      </c>
      <c r="AE6148" s="154">
        <v>347.25909859547897</v>
      </c>
      <c r="AF6148" s="154">
        <v>358.17019808271101</v>
      </c>
      <c r="AG6148" s="154">
        <v>368.45639487667398</v>
      </c>
      <c r="AH6148" s="154">
        <v>372.80557462030401</v>
      </c>
      <c r="AI6148" s="154">
        <v>373.09251965688702</v>
      </c>
      <c r="AJ6148" s="154">
        <v>373.14922342541502</v>
      </c>
      <c r="AK6148" s="154">
        <v>372.91978556913602</v>
      </c>
    </row>
    <row r="6149" spans="1:37" hidden="1" x14ac:dyDescent="0.3">
      <c r="A6149" s="12" t="str">
        <f t="shared" si="150"/>
        <v>SDGbaseWaS_2BW_v6_3YIXhhd-5</v>
      </c>
      <c r="B6149" s="12" t="s">
        <v>220</v>
      </c>
      <c r="C6149" s="12" t="s">
        <v>306</v>
      </c>
      <c r="D6149" s="12" t="s">
        <v>95</v>
      </c>
      <c r="E6149" s="154" t="s">
        <v>89</v>
      </c>
      <c r="F6149" s="154">
        <v>238.851551034008</v>
      </c>
      <c r="G6149" s="154">
        <v>231.63090329346699</v>
      </c>
      <c r="H6149" s="154">
        <v>234.05602423504001</v>
      </c>
      <c r="I6149" s="154">
        <v>243.79519727333701</v>
      </c>
      <c r="J6149" s="154">
        <v>248.60093902488899</v>
      </c>
      <c r="K6149" s="154">
        <v>254.15896434516699</v>
      </c>
      <c r="L6149" s="154">
        <v>260.65933571275099</v>
      </c>
      <c r="M6149" s="154">
        <v>267.72598607174399</v>
      </c>
      <c r="N6149" s="154">
        <v>275.28280265278403</v>
      </c>
      <c r="O6149" s="154">
        <v>283.37329562033199</v>
      </c>
      <c r="P6149" s="154">
        <v>292.40792285913</v>
      </c>
      <c r="Q6149" s="154">
        <v>301.45092407656898</v>
      </c>
      <c r="R6149" s="154">
        <v>311.77785061416</v>
      </c>
      <c r="S6149" s="154">
        <v>322.44052540752602</v>
      </c>
      <c r="T6149" s="154">
        <v>333.36989788646599</v>
      </c>
      <c r="U6149" s="154">
        <v>345.57618049552298</v>
      </c>
      <c r="V6149" s="154">
        <v>358.20670246674899</v>
      </c>
      <c r="W6149" s="154">
        <v>370.80066680916002</v>
      </c>
      <c r="X6149" s="154">
        <v>383.50968559635601</v>
      </c>
      <c r="Y6149" s="154">
        <v>395.806974730626</v>
      </c>
      <c r="Z6149" s="154">
        <v>408.12471348271498</v>
      </c>
      <c r="AA6149" s="154">
        <v>420.53546640665502</v>
      </c>
      <c r="AB6149" s="154">
        <v>434.02030143396303</v>
      </c>
      <c r="AC6149" s="154">
        <v>447.42246774466599</v>
      </c>
      <c r="AD6149" s="154">
        <v>460.77936011549298</v>
      </c>
      <c r="AE6149" s="154">
        <v>474.52284391493299</v>
      </c>
      <c r="AF6149" s="154">
        <v>489.09150827915403</v>
      </c>
      <c r="AG6149" s="154">
        <v>502.49551024469503</v>
      </c>
      <c r="AH6149" s="154">
        <v>506.09977148174897</v>
      </c>
      <c r="AI6149" s="154">
        <v>505.46333991758399</v>
      </c>
      <c r="AJ6149" s="154">
        <v>504.89768868608701</v>
      </c>
      <c r="AK6149" s="154">
        <v>503.95225755306399</v>
      </c>
    </row>
    <row r="6150" spans="1:37" hidden="1" x14ac:dyDescent="0.3">
      <c r="A6150" s="12" t="str">
        <f t="shared" si="150"/>
        <v>SDGbaseWaS_2BW_v6_3YIXhhd-6</v>
      </c>
      <c r="B6150" s="12" t="s">
        <v>220</v>
      </c>
      <c r="C6150" s="12" t="s">
        <v>306</v>
      </c>
      <c r="D6150" s="12" t="s">
        <v>95</v>
      </c>
      <c r="E6150" s="154" t="s">
        <v>90</v>
      </c>
      <c r="F6150" s="154">
        <v>288.750817049847</v>
      </c>
      <c r="G6150" s="154">
        <v>276.86058889357798</v>
      </c>
      <c r="H6150" s="154">
        <v>282.86857972666002</v>
      </c>
      <c r="I6150" s="154">
        <v>294.56639212225701</v>
      </c>
      <c r="J6150" s="154">
        <v>300.15175996907402</v>
      </c>
      <c r="K6150" s="154">
        <v>306.861394080894</v>
      </c>
      <c r="L6150" s="154">
        <v>314.65467341809301</v>
      </c>
      <c r="M6150" s="154">
        <v>323.08576400497998</v>
      </c>
      <c r="N6150" s="154">
        <v>332.17529361198001</v>
      </c>
      <c r="O6150" s="154">
        <v>341.77356844702001</v>
      </c>
      <c r="P6150" s="154">
        <v>352.56202715074897</v>
      </c>
      <c r="Q6150" s="154">
        <v>363.28566541876899</v>
      </c>
      <c r="R6150" s="154">
        <v>376.17049743543902</v>
      </c>
      <c r="S6150" s="154">
        <v>388.77121728392598</v>
      </c>
      <c r="T6150" s="154">
        <v>401.71134264556201</v>
      </c>
      <c r="U6150" s="154">
        <v>416.31025505117202</v>
      </c>
      <c r="V6150" s="154">
        <v>431.17597570092602</v>
      </c>
      <c r="W6150" s="154">
        <v>446.04284643291999</v>
      </c>
      <c r="X6150" s="154">
        <v>460.94981077715101</v>
      </c>
      <c r="Y6150" s="154">
        <v>475.17768666058703</v>
      </c>
      <c r="Z6150" s="154">
        <v>489.65247708327303</v>
      </c>
      <c r="AA6150" s="154">
        <v>504.06359556979299</v>
      </c>
      <c r="AB6150" s="154">
        <v>519.86873194905297</v>
      </c>
      <c r="AC6150" s="154">
        <v>535.161204083445</v>
      </c>
      <c r="AD6150" s="154">
        <v>550.54463532093996</v>
      </c>
      <c r="AE6150" s="154">
        <v>566.48304210919605</v>
      </c>
      <c r="AF6150" s="154">
        <v>583.43305659855503</v>
      </c>
      <c r="AG6150" s="154">
        <v>598.55436845385395</v>
      </c>
      <c r="AH6150" s="154">
        <v>600.25653876992806</v>
      </c>
      <c r="AI6150" s="154">
        <v>598.42293171910205</v>
      </c>
      <c r="AJ6150" s="154">
        <v>596.95618295656902</v>
      </c>
      <c r="AK6150" s="154">
        <v>594.98597869191599</v>
      </c>
    </row>
    <row r="6151" spans="1:37" hidden="1" x14ac:dyDescent="0.3">
      <c r="A6151" s="12" t="str">
        <f t="shared" si="150"/>
        <v>SDGbaseWaS_2BW_v6_3YIXhhd-7</v>
      </c>
      <c r="B6151" s="12" t="s">
        <v>220</v>
      </c>
      <c r="C6151" s="12" t="s">
        <v>306</v>
      </c>
      <c r="D6151" s="12" t="s">
        <v>95</v>
      </c>
      <c r="E6151" s="154" t="s">
        <v>91</v>
      </c>
      <c r="F6151" s="154">
        <v>412.50994654849802</v>
      </c>
      <c r="G6151" s="154">
        <v>392.61309882713101</v>
      </c>
      <c r="H6151" s="154">
        <v>404.51726744861998</v>
      </c>
      <c r="I6151" s="154">
        <v>420.65888915584497</v>
      </c>
      <c r="J6151" s="154">
        <v>428.490282608109</v>
      </c>
      <c r="K6151" s="154">
        <v>438.13114464958198</v>
      </c>
      <c r="L6151" s="154">
        <v>449.25071623476998</v>
      </c>
      <c r="M6151" s="154">
        <v>461.20045099934703</v>
      </c>
      <c r="N6151" s="154">
        <v>474.14041198267898</v>
      </c>
      <c r="O6151" s="154">
        <v>487.62432522988399</v>
      </c>
      <c r="P6151" s="154">
        <v>502.89387941636102</v>
      </c>
      <c r="Q6151" s="154">
        <v>518.00909272343802</v>
      </c>
      <c r="R6151" s="154">
        <v>537.20343866832798</v>
      </c>
      <c r="S6151" s="154">
        <v>554.92625792396996</v>
      </c>
      <c r="T6151" s="154">
        <v>573.14531848787601</v>
      </c>
      <c r="U6151" s="154">
        <v>593.85500351583198</v>
      </c>
      <c r="V6151" s="154">
        <v>614.64451011416998</v>
      </c>
      <c r="W6151" s="154">
        <v>635.530975552168</v>
      </c>
      <c r="X6151" s="154">
        <v>656.45748100851995</v>
      </c>
      <c r="Y6151" s="154">
        <v>676.15541745903295</v>
      </c>
      <c r="Z6151" s="154">
        <v>696.42466055910495</v>
      </c>
      <c r="AA6151" s="154">
        <v>716.40607552623896</v>
      </c>
      <c r="AB6151" s="154">
        <v>738.55494509031598</v>
      </c>
      <c r="AC6151" s="154">
        <v>759.47007896155696</v>
      </c>
      <c r="AD6151" s="154">
        <v>780.63625146471202</v>
      </c>
      <c r="AE6151" s="154">
        <v>802.66770429164501</v>
      </c>
      <c r="AF6151" s="154">
        <v>826.197402987808</v>
      </c>
      <c r="AG6151" s="154">
        <v>846.77159746331995</v>
      </c>
      <c r="AH6151" s="154">
        <v>846.35552036281501</v>
      </c>
      <c r="AI6151" s="154">
        <v>842.54801742399695</v>
      </c>
      <c r="AJ6151" s="154">
        <v>839.58454700376399</v>
      </c>
      <c r="AK6151" s="154">
        <v>835.85246924779995</v>
      </c>
    </row>
    <row r="6152" spans="1:37" hidden="1" x14ac:dyDescent="0.3">
      <c r="A6152" s="12" t="str">
        <f t="shared" si="150"/>
        <v>SDGbaseWaS_2BW_v6_3YIXhhd-8</v>
      </c>
      <c r="B6152" s="12" t="s">
        <v>220</v>
      </c>
      <c r="C6152" s="12" t="s">
        <v>306</v>
      </c>
      <c r="D6152" s="12" t="s">
        <v>95</v>
      </c>
      <c r="E6152" s="154" t="s">
        <v>92</v>
      </c>
      <c r="F6152" s="154">
        <v>748.00666053083205</v>
      </c>
      <c r="G6152" s="154">
        <v>704.13344388547898</v>
      </c>
      <c r="H6152" s="154">
        <v>733.20304694626896</v>
      </c>
      <c r="I6152" s="154">
        <v>761.97221380056806</v>
      </c>
      <c r="J6152" s="154">
        <v>775.92285247927498</v>
      </c>
      <c r="K6152" s="154">
        <v>793.51264989502897</v>
      </c>
      <c r="L6152" s="154">
        <v>813.59497029245301</v>
      </c>
      <c r="M6152" s="154">
        <v>835.00406360294596</v>
      </c>
      <c r="N6152" s="154">
        <v>858.26345074702499</v>
      </c>
      <c r="O6152" s="154">
        <v>881.82969608042799</v>
      </c>
      <c r="P6152" s="154">
        <v>909.10692712582397</v>
      </c>
      <c r="Q6152" s="154">
        <v>936.08654398687997</v>
      </c>
      <c r="R6152" s="154">
        <v>973.51138946118294</v>
      </c>
      <c r="S6152" s="154">
        <v>1004.91489851539</v>
      </c>
      <c r="T6152" s="154">
        <v>1037.2549071933499</v>
      </c>
      <c r="U6152" s="154">
        <v>1074.3394461929199</v>
      </c>
      <c r="V6152" s="154">
        <v>1110.87560425117</v>
      </c>
      <c r="W6152" s="154">
        <v>1147.88239351518</v>
      </c>
      <c r="X6152" s="154">
        <v>1185.0699875238399</v>
      </c>
      <c r="Y6152" s="154">
        <v>1219.41191913739</v>
      </c>
      <c r="Z6152" s="154">
        <v>1255.2680597714</v>
      </c>
      <c r="AA6152" s="154">
        <v>1290.19771007435</v>
      </c>
      <c r="AB6152" s="154">
        <v>1329.11202877558</v>
      </c>
      <c r="AC6152" s="154">
        <v>1364.8014274299301</v>
      </c>
      <c r="AD6152" s="154">
        <v>1401.2369642843601</v>
      </c>
      <c r="AE6152" s="154">
        <v>1439.4177960444099</v>
      </c>
      <c r="AF6152" s="154">
        <v>1480.4753916535001</v>
      </c>
      <c r="AG6152" s="154">
        <v>1515.6152656762999</v>
      </c>
      <c r="AH6152" s="154">
        <v>1508.9101205568199</v>
      </c>
      <c r="AI6152" s="154">
        <v>1499.5829452042699</v>
      </c>
      <c r="AJ6152" s="154">
        <v>1492.5049819339399</v>
      </c>
      <c r="AK6152" s="154">
        <v>1483.99164261482</v>
      </c>
    </row>
    <row r="6153" spans="1:37" hidden="1" x14ac:dyDescent="0.3">
      <c r="A6153" s="12" t="str">
        <f t="shared" si="150"/>
        <v>SDGbaseWaS_2BW_v6_3YIXhhd-9</v>
      </c>
      <c r="B6153" s="12" t="s">
        <v>220</v>
      </c>
      <c r="C6153" s="12" t="s">
        <v>306</v>
      </c>
      <c r="D6153" s="12" t="s">
        <v>95</v>
      </c>
      <c r="E6153" s="154" t="s">
        <v>93</v>
      </c>
      <c r="F6153" s="154">
        <v>1780.40441736312</v>
      </c>
      <c r="G6153" s="154">
        <v>1655.88012671612</v>
      </c>
      <c r="H6153" s="154">
        <v>1737.3383739398</v>
      </c>
      <c r="I6153" s="154">
        <v>1793.6552058889899</v>
      </c>
      <c r="J6153" s="154">
        <v>1828.3345970364101</v>
      </c>
      <c r="K6153" s="154">
        <v>1871.13800024087</v>
      </c>
      <c r="L6153" s="154">
        <v>1918.81489456596</v>
      </c>
      <c r="M6153" s="154">
        <v>1968.9692400378401</v>
      </c>
      <c r="N6153" s="154">
        <v>2024.0150313516299</v>
      </c>
      <c r="O6153" s="154">
        <v>2080.5709161433601</v>
      </c>
      <c r="P6153" s="154">
        <v>2145.2028532363602</v>
      </c>
      <c r="Q6153" s="154">
        <v>2209.0019056813499</v>
      </c>
      <c r="R6153" s="154">
        <v>2306.6353710005101</v>
      </c>
      <c r="S6153" s="154">
        <v>2380.2198761109198</v>
      </c>
      <c r="T6153" s="154">
        <v>2456.3650760402102</v>
      </c>
      <c r="U6153" s="154">
        <v>2544.1452054790798</v>
      </c>
      <c r="V6153" s="154">
        <v>2629.16304294984</v>
      </c>
      <c r="W6153" s="154">
        <v>2716.0670940622299</v>
      </c>
      <c r="X6153" s="154">
        <v>2804.0703021198801</v>
      </c>
      <c r="Y6153" s="154">
        <v>2884.9952141058002</v>
      </c>
      <c r="Z6153" s="154">
        <v>2971.3467828277498</v>
      </c>
      <c r="AA6153" s="154">
        <v>3054.3998919174001</v>
      </c>
      <c r="AB6153" s="154">
        <v>3149.0522387641799</v>
      </c>
      <c r="AC6153" s="154">
        <v>3231.7708966322002</v>
      </c>
      <c r="AD6153" s="154">
        <v>3315.1013330409801</v>
      </c>
      <c r="AE6153" s="154">
        <v>3403.3057076069999</v>
      </c>
      <c r="AF6153" s="154">
        <v>3498.4711012499101</v>
      </c>
      <c r="AG6153" s="154">
        <v>3578.8223452186298</v>
      </c>
      <c r="AH6153" s="154">
        <v>3559.6890197759699</v>
      </c>
      <c r="AI6153" s="154">
        <v>3537.5561153817498</v>
      </c>
      <c r="AJ6153" s="154">
        <v>3519.0035391979</v>
      </c>
      <c r="AK6153" s="154">
        <v>3495.8308644000799</v>
      </c>
    </row>
    <row r="6154" spans="1:37" hidden="1" x14ac:dyDescent="0.3">
      <c r="A6154" s="12" t="str">
        <f t="shared" si="150"/>
        <v>SDGbaseWaS_2BW_v6_3C_YIXtotal</v>
      </c>
      <c r="B6154" s="12" t="s">
        <v>220</v>
      </c>
      <c r="C6154" s="12" t="s">
        <v>306</v>
      </c>
      <c r="D6154" s="12" t="s">
        <v>222</v>
      </c>
      <c r="E6154" s="154" t="s">
        <v>1</v>
      </c>
      <c r="F6154" s="154">
        <v>5873.1705617471598</v>
      </c>
      <c r="G6154" s="154">
        <v>5528.8260707352902</v>
      </c>
      <c r="H6154" s="154">
        <v>5697.9173378133601</v>
      </c>
      <c r="I6154" s="154">
        <v>5869.5302671469299</v>
      </c>
      <c r="J6154" s="154">
        <v>5992.0338289008796</v>
      </c>
      <c r="K6154" s="154">
        <v>6133.2101496601099</v>
      </c>
      <c r="L6154" s="154">
        <v>6289.3115408207004</v>
      </c>
      <c r="M6154" s="154">
        <v>6449.6925266600801</v>
      </c>
      <c r="N6154" s="154">
        <v>6624.6472835304503</v>
      </c>
      <c r="O6154" s="154">
        <v>6817.6955649824204</v>
      </c>
      <c r="P6154" s="154">
        <v>7030.3840870856702</v>
      </c>
      <c r="Q6154" s="154">
        <v>7242.65950477366</v>
      </c>
      <c r="R6154" s="154">
        <v>7538.5909436411803</v>
      </c>
      <c r="S6154" s="154">
        <v>7784.60404996327</v>
      </c>
      <c r="T6154" s="154">
        <v>8039.8093071445101</v>
      </c>
      <c r="U6154" s="154">
        <v>8329.0309658531296</v>
      </c>
      <c r="V6154" s="154">
        <v>8611.16392056117</v>
      </c>
      <c r="W6154" s="154">
        <v>8900.8719980297501</v>
      </c>
      <c r="X6154" s="154">
        <v>9199.5165722167803</v>
      </c>
      <c r="Y6154" s="154">
        <v>9484.6032838536794</v>
      </c>
      <c r="Z6154" s="154">
        <v>9786.0561225438905</v>
      </c>
      <c r="AA6154" s="154">
        <v>10079.4681243575</v>
      </c>
      <c r="AB6154" s="154">
        <v>10413.055282220001</v>
      </c>
      <c r="AC6154" s="154">
        <v>10714.6142954275</v>
      </c>
      <c r="AD6154" s="154">
        <v>11008.8968754217</v>
      </c>
      <c r="AE6154" s="154">
        <v>11316.7145424021</v>
      </c>
      <c r="AF6154" s="154">
        <v>11645.510535184099</v>
      </c>
      <c r="AG6154" s="154">
        <v>11963.9558244902</v>
      </c>
      <c r="AH6154" s="154">
        <v>12026.073571462801</v>
      </c>
      <c r="AI6154" s="154">
        <v>12043.177064023699</v>
      </c>
      <c r="AJ6154" s="154">
        <v>12055.0214520604</v>
      </c>
      <c r="AK6154" s="154">
        <v>12045.681959864</v>
      </c>
    </row>
    <row r="6155" spans="1:37" hidden="1" x14ac:dyDescent="0.3">
      <c r="A6155" s="12" t="str">
        <f t="shared" si="150"/>
        <v>SDGbaseWaS_2BW_v6_3TINSXent-n</v>
      </c>
      <c r="B6155" s="12" t="s">
        <v>220</v>
      </c>
      <c r="C6155" s="12" t="s">
        <v>306</v>
      </c>
      <c r="D6155" s="12" t="s">
        <v>94</v>
      </c>
      <c r="E6155" s="154" t="s">
        <v>82</v>
      </c>
      <c r="F6155" s="154">
        <v>0.142864130737414</v>
      </c>
      <c r="G6155" s="154">
        <v>0.15072710391247801</v>
      </c>
      <c r="H6155" s="154">
        <v>0.14482377165093799</v>
      </c>
      <c r="I6155" s="154">
        <v>0.19372758083235</v>
      </c>
      <c r="J6155" s="154">
        <v>0.18866956867889201</v>
      </c>
      <c r="K6155" s="154">
        <v>0.184980702982841</v>
      </c>
      <c r="L6155" s="154">
        <v>0.182184608925375</v>
      </c>
      <c r="M6155" s="154">
        <v>0.18004704634218999</v>
      </c>
      <c r="N6155" s="154">
        <v>0.177477719220209</v>
      </c>
      <c r="O6155" s="154">
        <v>0.17328369874760099</v>
      </c>
      <c r="P6155" s="154">
        <v>0.170155274300934</v>
      </c>
      <c r="Q6155" s="154">
        <v>0.167494308051886</v>
      </c>
      <c r="R6155" s="154">
        <v>0.14639616667901001</v>
      </c>
      <c r="S6155" s="154">
        <v>0.14460161550615699</v>
      </c>
      <c r="T6155" s="154">
        <v>0.14233781142959201</v>
      </c>
      <c r="U6155" s="154">
        <v>0.13935461702246499</v>
      </c>
      <c r="V6155" s="154">
        <v>0.13720844365031201</v>
      </c>
      <c r="W6155" s="154">
        <v>0.13481613258581299</v>
      </c>
      <c r="X6155" s="154">
        <v>0.132295396743185</v>
      </c>
      <c r="Y6155" s="154">
        <v>0.13007609570130499</v>
      </c>
      <c r="Z6155" s="154">
        <v>0.12749602094572099</v>
      </c>
      <c r="AA6155" s="154">
        <v>0.12546422981845101</v>
      </c>
      <c r="AB6155" s="154">
        <v>0.121933853107874</v>
      </c>
      <c r="AC6155" s="154">
        <v>0.120484037922773</v>
      </c>
      <c r="AD6155" s="154">
        <v>0.119903499354178</v>
      </c>
      <c r="AE6155" s="154">
        <v>0.119095931839035</v>
      </c>
      <c r="AF6155" s="154">
        <v>0.11789368807697299</v>
      </c>
      <c r="AG6155" s="154">
        <v>0.116716676156115</v>
      </c>
      <c r="AH6155" s="154">
        <v>0.118853546282973</v>
      </c>
      <c r="AI6155" s="154">
        <v>0.12135944124086399</v>
      </c>
      <c r="AJ6155" s="154">
        <v>0.12476775402116699</v>
      </c>
      <c r="AK6155" s="154">
        <v>0.129028003955766</v>
      </c>
    </row>
    <row r="6156" spans="1:37" hidden="1" x14ac:dyDescent="0.3">
      <c r="A6156" s="12" t="str">
        <f t="shared" si="150"/>
        <v>SDGbaseWaS_2BW_v6_3TINSXent-e</v>
      </c>
      <c r="B6156" s="12" t="s">
        <v>220</v>
      </c>
      <c r="C6156" s="12" t="s">
        <v>306</v>
      </c>
      <c r="D6156" s="12" t="s">
        <v>94</v>
      </c>
      <c r="E6156" s="154" t="s">
        <v>83</v>
      </c>
      <c r="F6156" s="154">
        <v>0.11192563891369001</v>
      </c>
      <c r="G6156" s="154">
        <v>0.117320315725447</v>
      </c>
      <c r="H6156" s="154">
        <v>0.121101213556704</v>
      </c>
      <c r="I6156" s="154">
        <v>0.11865044018288801</v>
      </c>
      <c r="J6156" s="154">
        <v>0.11896238891498399</v>
      </c>
      <c r="K6156" s="154">
        <v>0.119450215740333</v>
      </c>
      <c r="L6156" s="154">
        <v>0.11965192639274901</v>
      </c>
      <c r="M6156" s="154">
        <v>0.119719358532756</v>
      </c>
      <c r="N6156" s="154">
        <v>0.119382169192674</v>
      </c>
      <c r="O6156" s="154">
        <v>0.119452014336672</v>
      </c>
      <c r="P6156" s="154">
        <v>0.11892780994338201</v>
      </c>
      <c r="Q6156" s="154">
        <v>0.11830985035557701</v>
      </c>
      <c r="R6156" s="154">
        <v>0.118779307607943</v>
      </c>
      <c r="S6156" s="154">
        <v>0.118421355518832</v>
      </c>
      <c r="T6156" s="154">
        <v>0.117999985702343</v>
      </c>
      <c r="U6156" s="154">
        <v>0.11752996483896599</v>
      </c>
      <c r="V6156" s="154">
        <v>0.117040973777524</v>
      </c>
      <c r="W6156" s="154">
        <v>0.116724388491397</v>
      </c>
      <c r="X6156" s="154">
        <v>0.11649700449551</v>
      </c>
      <c r="Y6156" s="154">
        <v>0.115901816713117</v>
      </c>
      <c r="Z6156" s="154">
        <v>0.11530633582642701</v>
      </c>
      <c r="AA6156" s="154">
        <v>0.115018936535093</v>
      </c>
      <c r="AB6156" s="154">
        <v>0.11489361414268399</v>
      </c>
      <c r="AC6156" s="154">
        <v>0.114231412563314</v>
      </c>
      <c r="AD6156" s="154">
        <v>0.11335726109031299</v>
      </c>
      <c r="AE6156" s="154">
        <v>0.11269752388194899</v>
      </c>
      <c r="AF6156" s="154">
        <v>0.112389277232922</v>
      </c>
      <c r="AG6156" s="154">
        <v>0.11207213487435599</v>
      </c>
      <c r="AH6156" s="154">
        <v>0.11186774373389501</v>
      </c>
      <c r="AI6156" s="154">
        <v>0.11147284534698799</v>
      </c>
      <c r="AJ6156" s="154">
        <v>0.111243334113727</v>
      </c>
      <c r="AK6156" s="154">
        <v>0.111057327390067</v>
      </c>
    </row>
    <row r="6157" spans="1:37" hidden="1" x14ac:dyDescent="0.3">
      <c r="A6157" s="12" t="str">
        <f t="shared" si="150"/>
        <v>SDGbaseWaS_2BW_v6_3TINSXhhd-0</v>
      </c>
      <c r="B6157" s="12" t="s">
        <v>220</v>
      </c>
      <c r="C6157" s="12" t="s">
        <v>306</v>
      </c>
      <c r="D6157" s="12" t="s">
        <v>94</v>
      </c>
      <c r="E6157" s="154" t="s">
        <v>84</v>
      </c>
      <c r="F6157" s="154">
        <v>6.0836643334161297E-4</v>
      </c>
      <c r="G6157" s="154">
        <v>6.4184977795374602E-4</v>
      </c>
      <c r="H6157" s="154">
        <v>6.1671128359079997E-4</v>
      </c>
      <c r="I6157" s="154">
        <v>8.24961148620735E-4</v>
      </c>
      <c r="J6157" s="154">
        <v>8.03422328550392E-4</v>
      </c>
      <c r="K6157" s="154">
        <v>7.8771382220360305E-4</v>
      </c>
      <c r="L6157" s="154">
        <v>7.7580705638077396E-4</v>
      </c>
      <c r="M6157" s="154">
        <v>7.6670455249809198E-4</v>
      </c>
      <c r="N6157" s="154">
        <v>7.5576344098208397E-4</v>
      </c>
      <c r="O6157" s="154">
        <v>7.3790380582282105E-4</v>
      </c>
      <c r="P6157" s="154">
        <v>7.2458187198338997E-4</v>
      </c>
      <c r="Q6157" s="154">
        <v>7.1325051491458896E-4</v>
      </c>
      <c r="R6157" s="154">
        <v>6.2340710355049595E-4</v>
      </c>
      <c r="S6157" s="154">
        <v>6.1576526455246305E-4</v>
      </c>
      <c r="T6157" s="154">
        <v>6.0612517797414204E-4</v>
      </c>
      <c r="U6157" s="154">
        <v>5.93421671961881E-4</v>
      </c>
      <c r="V6157" s="154">
        <v>5.8428250014211001E-4</v>
      </c>
      <c r="W6157" s="154">
        <v>5.7409518656988102E-4</v>
      </c>
      <c r="X6157" s="154">
        <v>5.6336099383090597E-4</v>
      </c>
      <c r="Y6157" s="154">
        <v>5.5391041839138503E-4</v>
      </c>
      <c r="Z6157" s="154">
        <v>5.42923539588752E-4</v>
      </c>
      <c r="AA6157" s="154">
        <v>5.3427144808900699E-4</v>
      </c>
      <c r="AB6157" s="154">
        <v>5.1923784478460195E-4</v>
      </c>
      <c r="AC6157" s="154">
        <v>5.1306401437436003E-4</v>
      </c>
      <c r="AD6157" s="154">
        <v>5.1059187402648098E-4</v>
      </c>
      <c r="AE6157" s="154">
        <v>5.0715296392981604E-4</v>
      </c>
      <c r="AF6157" s="154">
        <v>5.0203338137646105E-4</v>
      </c>
      <c r="AG6157" s="154">
        <v>4.9702124878741195E-4</v>
      </c>
      <c r="AH6157" s="154">
        <v>5.06120802557081E-4</v>
      </c>
      <c r="AI6157" s="154">
        <v>5.1679179399769903E-4</v>
      </c>
      <c r="AJ6157" s="154">
        <v>5.3130560571282195E-4</v>
      </c>
      <c r="AK6157" s="154">
        <v>5.4944726988262601E-4</v>
      </c>
    </row>
    <row r="6158" spans="1:37" hidden="1" x14ac:dyDescent="0.3">
      <c r="A6158" s="12" t="str">
        <f t="shared" si="150"/>
        <v>SDGbaseWaS_2BW_v6_3TINSXhhd-1</v>
      </c>
      <c r="B6158" s="12" t="s">
        <v>220</v>
      </c>
      <c r="C6158" s="12" t="s">
        <v>306</v>
      </c>
      <c r="D6158" s="12" t="s">
        <v>94</v>
      </c>
      <c r="E6158" s="154" t="s">
        <v>85</v>
      </c>
      <c r="F6158" s="154">
        <v>2.9886761076487302E-3</v>
      </c>
      <c r="G6158" s="154">
        <v>3.1531672218258998E-3</v>
      </c>
      <c r="H6158" s="154">
        <v>3.0296712264911798E-3</v>
      </c>
      <c r="I6158" s="154">
        <v>4.0527247058932099E-3</v>
      </c>
      <c r="J6158" s="154">
        <v>3.9469125612340396E-3</v>
      </c>
      <c r="K6158" s="154">
        <v>3.8697425624164101E-3</v>
      </c>
      <c r="L6158" s="154">
        <v>3.8112490871971198E-3</v>
      </c>
      <c r="M6158" s="154">
        <v>3.7665318991421501E-3</v>
      </c>
      <c r="N6158" s="154">
        <v>3.7127823221899002E-3</v>
      </c>
      <c r="O6158" s="154">
        <v>3.6250446325520598E-3</v>
      </c>
      <c r="P6158" s="154">
        <v>3.55959890188089E-3</v>
      </c>
      <c r="Q6158" s="154">
        <v>3.50393226117895E-3</v>
      </c>
      <c r="R6158" s="154">
        <v>3.0625652743551399E-3</v>
      </c>
      <c r="S6158" s="154">
        <v>3.0250237863798501E-3</v>
      </c>
      <c r="T6158" s="154">
        <v>2.9776656606461298E-3</v>
      </c>
      <c r="U6158" s="154">
        <v>2.9152581003886102E-3</v>
      </c>
      <c r="V6158" s="154">
        <v>2.8703607769758198E-3</v>
      </c>
      <c r="W6158" s="154">
        <v>2.8203143250716601E-3</v>
      </c>
      <c r="X6158" s="154">
        <v>2.7675812631877102E-3</v>
      </c>
      <c r="Y6158" s="154">
        <v>2.72115413027498E-3</v>
      </c>
      <c r="Z6158" s="154">
        <v>2.6671797159049698E-3</v>
      </c>
      <c r="AA6158" s="154">
        <v>2.6246752357671401E-3</v>
      </c>
      <c r="AB6158" s="154">
        <v>2.5508207807709701E-3</v>
      </c>
      <c r="AC6158" s="154">
        <v>2.5204910682298E-3</v>
      </c>
      <c r="AD6158" s="154">
        <v>2.5083463700025202E-3</v>
      </c>
      <c r="AE6158" s="154">
        <v>2.4914522927970101E-3</v>
      </c>
      <c r="AF6158" s="154">
        <v>2.46630170330683E-3</v>
      </c>
      <c r="AG6158" s="154">
        <v>2.4416789606860299E-3</v>
      </c>
      <c r="AH6158" s="154">
        <v>2.4863816607325999E-3</v>
      </c>
      <c r="AI6158" s="154">
        <v>2.5388042513082901E-3</v>
      </c>
      <c r="AJ6158" s="154">
        <v>2.6101051644612399E-3</v>
      </c>
      <c r="AK6158" s="154">
        <v>2.6992283554821001E-3</v>
      </c>
    </row>
    <row r="6159" spans="1:37" hidden="1" x14ac:dyDescent="0.3">
      <c r="A6159" s="12" t="str">
        <f t="shared" si="150"/>
        <v>SDGbaseWaS_2BW_v6_3TINSXhhd-2</v>
      </c>
      <c r="B6159" s="12" t="s">
        <v>220</v>
      </c>
      <c r="C6159" s="12" t="s">
        <v>306</v>
      </c>
      <c r="D6159" s="12" t="s">
        <v>94</v>
      </c>
      <c r="E6159" s="154" t="s">
        <v>86</v>
      </c>
      <c r="F6159" s="154">
        <v>6.7879160890469302E-3</v>
      </c>
      <c r="G6159" s="154">
        <v>7.1615102293813397E-3</v>
      </c>
      <c r="H6159" s="154">
        <v>6.8810246814934202E-3</v>
      </c>
      <c r="I6159" s="154">
        <v>9.2045956954734196E-3</v>
      </c>
      <c r="J6159" s="154">
        <v>8.9642739163926493E-3</v>
      </c>
      <c r="K6159" s="154">
        <v>8.7890045137927995E-3</v>
      </c>
      <c r="L6159" s="154">
        <v>8.6561534495302704E-3</v>
      </c>
      <c r="M6159" s="154">
        <v>8.5545912495033107E-3</v>
      </c>
      <c r="N6159" s="154">
        <v>8.43251458234885E-3</v>
      </c>
      <c r="O6159" s="154">
        <v>8.2332437165255103E-3</v>
      </c>
      <c r="P6159" s="154">
        <v>8.08460260878089E-3</v>
      </c>
      <c r="Q6159" s="154">
        <v>7.9581718839970405E-3</v>
      </c>
      <c r="R6159" s="154">
        <v>6.9557340263784297E-3</v>
      </c>
      <c r="S6159" s="154">
        <v>6.8704693580232496E-3</v>
      </c>
      <c r="T6159" s="154">
        <v>6.7629090331916596E-3</v>
      </c>
      <c r="U6159" s="154">
        <v>6.6211682532739801E-3</v>
      </c>
      <c r="V6159" s="154">
        <v>6.5191969278765001E-3</v>
      </c>
      <c r="W6159" s="154">
        <v>6.4055308411682102E-3</v>
      </c>
      <c r="X6159" s="154">
        <v>6.28576289541013E-3</v>
      </c>
      <c r="Y6159" s="154">
        <v>6.1803170486083997E-3</v>
      </c>
      <c r="Z6159" s="154">
        <v>6.0577297283433799E-3</v>
      </c>
      <c r="AA6159" s="154">
        <v>5.9611930565916602E-3</v>
      </c>
      <c r="AB6159" s="154">
        <v>5.7934539556123901E-3</v>
      </c>
      <c r="AC6159" s="154">
        <v>5.7245687582199098E-3</v>
      </c>
      <c r="AD6159" s="154">
        <v>5.6969855777547701E-3</v>
      </c>
      <c r="AE6159" s="154">
        <v>5.6586155517116604E-3</v>
      </c>
      <c r="AF6159" s="154">
        <v>5.6014932385209E-3</v>
      </c>
      <c r="AG6159" s="154">
        <v>5.5455697657779499E-3</v>
      </c>
      <c r="AH6159" s="154">
        <v>5.6470990673526599E-3</v>
      </c>
      <c r="AI6159" s="154">
        <v>5.7661618735634704E-3</v>
      </c>
      <c r="AJ6159" s="154">
        <v>5.9281013403921301E-3</v>
      </c>
      <c r="AK6159" s="154">
        <v>6.13051897273275E-3</v>
      </c>
    </row>
    <row r="6160" spans="1:37" hidden="1" x14ac:dyDescent="0.3">
      <c r="A6160" s="12" t="str">
        <f t="shared" si="150"/>
        <v>SDGbaseWaS_2BW_v6_3TINSXhhd-3</v>
      </c>
      <c r="B6160" s="12" t="s">
        <v>220</v>
      </c>
      <c r="C6160" s="12" t="s">
        <v>306</v>
      </c>
      <c r="D6160" s="12" t="s">
        <v>94</v>
      </c>
      <c r="E6160" s="154" t="s">
        <v>87</v>
      </c>
      <c r="F6160" s="154">
        <v>9.7949774025556605E-3</v>
      </c>
      <c r="G6160" s="154">
        <v>1.0334074544398501E-2</v>
      </c>
      <c r="H6160" s="154">
        <v>9.9293333000355297E-3</v>
      </c>
      <c r="I6160" s="154">
        <v>1.3282251232059001E-2</v>
      </c>
      <c r="J6160" s="154">
        <v>1.2935466391945399E-2</v>
      </c>
      <c r="K6160" s="154">
        <v>1.26825522700882E-2</v>
      </c>
      <c r="L6160" s="154">
        <v>1.24908479007497E-2</v>
      </c>
      <c r="M6160" s="154">
        <v>1.23442934294094E-2</v>
      </c>
      <c r="N6160" s="154">
        <v>1.21681365380407E-2</v>
      </c>
      <c r="O6160" s="154">
        <v>1.1880588253421399E-2</v>
      </c>
      <c r="P6160" s="154">
        <v>1.1666098817794899E-2</v>
      </c>
      <c r="Q6160" s="154">
        <v>1.14836590120426E-2</v>
      </c>
      <c r="R6160" s="154">
        <v>1.00371390436982E-2</v>
      </c>
      <c r="S6160" s="154">
        <v>9.9141019462830396E-3</v>
      </c>
      <c r="T6160" s="154">
        <v>9.7588921675866892E-3</v>
      </c>
      <c r="U6160" s="154">
        <v>9.5543599196829393E-3</v>
      </c>
      <c r="V6160" s="154">
        <v>9.4072150795165097E-3</v>
      </c>
      <c r="W6160" s="154">
        <v>9.2431946735982307E-3</v>
      </c>
      <c r="X6160" s="154">
        <v>9.0703692724659803E-3</v>
      </c>
      <c r="Y6160" s="154">
        <v>8.91821069046894E-3</v>
      </c>
      <c r="Z6160" s="154">
        <v>8.7413169257203795E-3</v>
      </c>
      <c r="AA6160" s="154">
        <v>8.6020143024045093E-3</v>
      </c>
      <c r="AB6160" s="154">
        <v>8.3599664216494791E-3</v>
      </c>
      <c r="AC6160" s="154">
        <v>8.2605649348788807E-3</v>
      </c>
      <c r="AD6160" s="154">
        <v>8.2207623465910592E-3</v>
      </c>
      <c r="AE6160" s="154">
        <v>8.1653943169760698E-3</v>
      </c>
      <c r="AF6160" s="154">
        <v>8.0829666970822396E-3</v>
      </c>
      <c r="AG6160" s="154">
        <v>8.0022689865576792E-3</v>
      </c>
      <c r="AH6160" s="154">
        <v>8.1487760051768606E-3</v>
      </c>
      <c r="AI6160" s="154">
        <v>8.3205838890879503E-3</v>
      </c>
      <c r="AJ6160" s="154">
        <v>8.5542628853078999E-3</v>
      </c>
      <c r="AK6160" s="154">
        <v>8.8463519606658495E-3</v>
      </c>
    </row>
    <row r="6161" spans="1:37" hidden="1" x14ac:dyDescent="0.3">
      <c r="A6161" s="12" t="str">
        <f t="shared" si="150"/>
        <v>SDGbaseWaS_2BW_v6_3TINSXhhd-4</v>
      </c>
      <c r="B6161" s="12" t="s">
        <v>220</v>
      </c>
      <c r="C6161" s="12" t="s">
        <v>306</v>
      </c>
      <c r="D6161" s="12" t="s">
        <v>94</v>
      </c>
      <c r="E6161" s="154" t="s">
        <v>88</v>
      </c>
      <c r="F6161" s="154">
        <v>1.9419697097842002E-2</v>
      </c>
      <c r="G6161" s="154">
        <v>2.0488520717513701E-2</v>
      </c>
      <c r="H6161" s="154">
        <v>1.9686073499011299E-2</v>
      </c>
      <c r="I6161" s="154">
        <v>2.6333628461130399E-2</v>
      </c>
      <c r="J6161" s="154">
        <v>2.5646086644852101E-2</v>
      </c>
      <c r="K6161" s="154">
        <v>2.5144654591049E-2</v>
      </c>
      <c r="L6161" s="154">
        <v>2.4764578085182801E-2</v>
      </c>
      <c r="M6161" s="154">
        <v>2.4474016573141001E-2</v>
      </c>
      <c r="N6161" s="154">
        <v>2.4124764775193E-2</v>
      </c>
      <c r="O6161" s="154">
        <v>2.3554666411448599E-2</v>
      </c>
      <c r="P6161" s="154">
        <v>2.3129415826531101E-2</v>
      </c>
      <c r="Q6161" s="154">
        <v>2.2767707409891098E-2</v>
      </c>
      <c r="R6161" s="154">
        <v>1.9899811090782801E-2</v>
      </c>
      <c r="S6161" s="154">
        <v>1.9655875543202299E-2</v>
      </c>
      <c r="T6161" s="154">
        <v>1.93481538666526E-2</v>
      </c>
      <c r="U6161" s="154">
        <v>1.8942644579811801E-2</v>
      </c>
      <c r="V6161" s="154">
        <v>1.8650912592280099E-2</v>
      </c>
      <c r="W6161" s="154">
        <v>1.8325722806265699E-2</v>
      </c>
      <c r="X6161" s="154">
        <v>1.7983076080403199E-2</v>
      </c>
      <c r="Y6161" s="154">
        <v>1.7681403758732301E-2</v>
      </c>
      <c r="Z6161" s="154">
        <v>1.7330691022172402E-2</v>
      </c>
      <c r="AA6161" s="154">
        <v>1.7054507153859699E-2</v>
      </c>
      <c r="AB6161" s="154">
        <v>1.65746187033231E-2</v>
      </c>
      <c r="AC6161" s="154">
        <v>1.6377543540894102E-2</v>
      </c>
      <c r="AD6161" s="154">
        <v>1.62986302187247E-2</v>
      </c>
      <c r="AE6161" s="154">
        <v>1.6188856573772999E-2</v>
      </c>
      <c r="AF6161" s="154">
        <v>1.60254341004991E-2</v>
      </c>
      <c r="AG6161" s="154">
        <v>1.5865441395923299E-2</v>
      </c>
      <c r="AH6161" s="154">
        <v>1.6155908810143199E-2</v>
      </c>
      <c r="AI6161" s="154">
        <v>1.6496538191199301E-2</v>
      </c>
      <c r="AJ6161" s="154">
        <v>1.6959834341663399E-2</v>
      </c>
      <c r="AK6161" s="154">
        <v>1.75389353579486E-2</v>
      </c>
    </row>
    <row r="6162" spans="1:37" hidden="1" x14ac:dyDescent="0.3">
      <c r="A6162" s="12" t="str">
        <f t="shared" si="150"/>
        <v>SDGbaseWaS_2BW_v6_3TINSXhhd-5</v>
      </c>
      <c r="B6162" s="12" t="s">
        <v>220</v>
      </c>
      <c r="C6162" s="12" t="s">
        <v>306</v>
      </c>
      <c r="D6162" s="12" t="s">
        <v>94</v>
      </c>
      <c r="E6162" s="154" t="s">
        <v>89</v>
      </c>
      <c r="F6162" s="154">
        <v>3.8796839737101602E-2</v>
      </c>
      <c r="G6162" s="154">
        <v>4.0932144859174298E-2</v>
      </c>
      <c r="H6162" s="154">
        <v>3.9329008827255103E-2</v>
      </c>
      <c r="I6162" s="154">
        <v>5.2609551938707401E-2</v>
      </c>
      <c r="J6162" s="154">
        <v>5.1235974919174899E-2</v>
      </c>
      <c r="K6162" s="154">
        <v>5.0234209601813198E-2</v>
      </c>
      <c r="L6162" s="154">
        <v>4.9474889453076099E-2</v>
      </c>
      <c r="M6162" s="154">
        <v>4.8894403137298197E-2</v>
      </c>
      <c r="N6162" s="154">
        <v>4.8196664858574698E-2</v>
      </c>
      <c r="O6162" s="154">
        <v>4.7057717389722302E-2</v>
      </c>
      <c r="P6162" s="154">
        <v>4.6208148073280199E-2</v>
      </c>
      <c r="Q6162" s="154">
        <v>4.5485523852917098E-2</v>
      </c>
      <c r="R6162" s="154">
        <v>3.9756015646430803E-2</v>
      </c>
      <c r="S6162" s="154">
        <v>3.9268679085336003E-2</v>
      </c>
      <c r="T6162" s="154">
        <v>3.8653910047681997E-2</v>
      </c>
      <c r="U6162" s="154">
        <v>3.78437800680963E-2</v>
      </c>
      <c r="V6162" s="154">
        <v>3.7260955366486E-2</v>
      </c>
      <c r="W6162" s="154">
        <v>3.6611288387732303E-2</v>
      </c>
      <c r="X6162" s="154">
        <v>3.5926745775276901E-2</v>
      </c>
      <c r="Y6162" s="154">
        <v>3.5324062187742901E-2</v>
      </c>
      <c r="Z6162" s="154">
        <v>3.4623405232879802E-2</v>
      </c>
      <c r="AA6162" s="154">
        <v>3.4071642699134999E-2</v>
      </c>
      <c r="AB6162" s="154">
        <v>3.31129173792871E-2</v>
      </c>
      <c r="AC6162" s="154">
        <v>3.2719198906247401E-2</v>
      </c>
      <c r="AD6162" s="154">
        <v>3.2561545185085798E-2</v>
      </c>
      <c r="AE6162" s="154">
        <v>3.2342238441461398E-2</v>
      </c>
      <c r="AF6162" s="154">
        <v>3.20157516024068E-2</v>
      </c>
      <c r="AG6162" s="154">
        <v>3.16961168347034E-2</v>
      </c>
      <c r="AH6162" s="154">
        <v>3.2276415109345202E-2</v>
      </c>
      <c r="AI6162" s="154">
        <v>3.2956927453408003E-2</v>
      </c>
      <c r="AJ6162" s="154">
        <v>3.3882504531645798E-2</v>
      </c>
      <c r="AK6162" s="154">
        <v>3.5039437577704897E-2</v>
      </c>
    </row>
    <row r="6163" spans="1:37" hidden="1" x14ac:dyDescent="0.3">
      <c r="A6163" s="12" t="str">
        <f t="shared" si="150"/>
        <v>SDGbaseWaS_2BW_v6_3TINSXhhd-6</v>
      </c>
      <c r="B6163" s="12" t="s">
        <v>220</v>
      </c>
      <c r="C6163" s="12" t="s">
        <v>306</v>
      </c>
      <c r="D6163" s="12" t="s">
        <v>94</v>
      </c>
      <c r="E6163" s="154" t="s">
        <v>90</v>
      </c>
      <c r="F6163" s="154">
        <v>5.1928687272677798E-2</v>
      </c>
      <c r="G6163" s="154">
        <v>5.4786744595632902E-2</v>
      </c>
      <c r="H6163" s="154">
        <v>5.2640983491751198E-2</v>
      </c>
      <c r="I6163" s="154">
        <v>7.0416688284244106E-2</v>
      </c>
      <c r="J6163" s="154">
        <v>6.8578186695530702E-2</v>
      </c>
      <c r="K6163" s="154">
        <v>6.7237346611040194E-2</v>
      </c>
      <c r="L6163" s="154">
        <v>6.6221013867853201E-2</v>
      </c>
      <c r="M6163" s="154">
        <v>6.5444046141273998E-2</v>
      </c>
      <c r="N6163" s="154">
        <v>6.4510139330873406E-2</v>
      </c>
      <c r="O6163" s="154">
        <v>6.2985684057089597E-2</v>
      </c>
      <c r="P6163" s="154">
        <v>6.1848554856717898E-2</v>
      </c>
      <c r="Q6163" s="154">
        <v>6.0881338778918798E-2</v>
      </c>
      <c r="R6163" s="154">
        <v>5.3212522402603997E-2</v>
      </c>
      <c r="S6163" s="154">
        <v>5.2560233503591701E-2</v>
      </c>
      <c r="T6163" s="154">
        <v>5.1737379135358301E-2</v>
      </c>
      <c r="U6163" s="154">
        <v>5.0653038589962097E-2</v>
      </c>
      <c r="V6163" s="154">
        <v>4.9872940987434299E-2</v>
      </c>
      <c r="W6163" s="154">
        <v>4.9003376510686099E-2</v>
      </c>
      <c r="X6163" s="154">
        <v>4.8087131805806399E-2</v>
      </c>
      <c r="Y6163" s="154">
        <v>4.72804535363225E-2</v>
      </c>
      <c r="Z6163" s="154">
        <v>4.6342640143736902E-2</v>
      </c>
      <c r="AA6163" s="154">
        <v>4.5604118546205899E-2</v>
      </c>
      <c r="AB6163" s="154">
        <v>4.4320886518601998E-2</v>
      </c>
      <c r="AC6163" s="154">
        <v>4.3793903300619497E-2</v>
      </c>
      <c r="AD6163" s="154">
        <v>4.3582887381893698E-2</v>
      </c>
      <c r="AE6163" s="154">
        <v>4.3289350294903203E-2</v>
      </c>
      <c r="AF6163" s="154">
        <v>4.2852355089551201E-2</v>
      </c>
      <c r="AG6163" s="154">
        <v>4.2424531201641302E-2</v>
      </c>
      <c r="AH6163" s="154">
        <v>4.3201247257077698E-2</v>
      </c>
      <c r="AI6163" s="154">
        <v>4.4112097552101603E-2</v>
      </c>
      <c r="AJ6163" s="154">
        <v>4.5350961412366497E-2</v>
      </c>
      <c r="AK6163" s="154">
        <v>4.6899489971558898E-2</v>
      </c>
    </row>
    <row r="6164" spans="1:37" hidden="1" x14ac:dyDescent="0.3">
      <c r="A6164" s="12" t="str">
        <f t="shared" si="150"/>
        <v>SDGbaseWaS_2BW_v6_3TINSXhhd-7</v>
      </c>
      <c r="B6164" s="12" t="s">
        <v>220</v>
      </c>
      <c r="C6164" s="12" t="s">
        <v>306</v>
      </c>
      <c r="D6164" s="12" t="s">
        <v>94</v>
      </c>
      <c r="E6164" s="154" t="s">
        <v>91</v>
      </c>
      <c r="F6164" s="154">
        <v>8.3778850459242493E-2</v>
      </c>
      <c r="G6164" s="154">
        <v>8.8389880886544606E-2</v>
      </c>
      <c r="H6164" s="154">
        <v>8.4928029488297793E-2</v>
      </c>
      <c r="I6164" s="154">
        <v>0.113606361097145</v>
      </c>
      <c r="J6164" s="154">
        <v>0.110640225079495</v>
      </c>
      <c r="K6164" s="154">
        <v>0.108476988401758</v>
      </c>
      <c r="L6164" s="154">
        <v>0.106837293786438</v>
      </c>
      <c r="M6164" s="154">
        <v>0.105583777350228</v>
      </c>
      <c r="N6164" s="154">
        <v>0.104077064142699</v>
      </c>
      <c r="O6164" s="154">
        <v>0.101617592949772</v>
      </c>
      <c r="P6164" s="154">
        <v>9.9783012061373105E-2</v>
      </c>
      <c r="Q6164" s="154">
        <v>9.8222559537000806E-2</v>
      </c>
      <c r="R6164" s="154">
        <v>8.5850118519830806E-2</v>
      </c>
      <c r="S6164" s="154">
        <v>8.4797751956838599E-2</v>
      </c>
      <c r="T6164" s="154">
        <v>8.3470204570620599E-2</v>
      </c>
      <c r="U6164" s="154">
        <v>8.1720789956639006E-2</v>
      </c>
      <c r="V6164" s="154">
        <v>8.0462223953562298E-2</v>
      </c>
      <c r="W6164" s="154">
        <v>7.9059317085530406E-2</v>
      </c>
      <c r="X6164" s="154">
        <v>7.7581098929319095E-2</v>
      </c>
      <c r="Y6164" s="154">
        <v>7.6279649159254101E-2</v>
      </c>
      <c r="Z6164" s="154">
        <v>7.4766633288824297E-2</v>
      </c>
      <c r="AA6164" s="154">
        <v>7.3575143695549405E-2</v>
      </c>
      <c r="AB6164" s="154">
        <v>7.1504848646929006E-2</v>
      </c>
      <c r="AC6164" s="154">
        <v>7.0654643287722793E-2</v>
      </c>
      <c r="AD6164" s="154">
        <v>7.03142019629487E-2</v>
      </c>
      <c r="AE6164" s="154">
        <v>6.9840625582353794E-2</v>
      </c>
      <c r="AF6164" s="154">
        <v>6.9135601867273105E-2</v>
      </c>
      <c r="AG6164" s="154">
        <v>6.8445374691381497E-2</v>
      </c>
      <c r="AH6164" s="154">
        <v>6.9698485051348097E-2</v>
      </c>
      <c r="AI6164" s="154">
        <v>7.1168000162505504E-2</v>
      </c>
      <c r="AJ6164" s="154">
        <v>7.3166714082279705E-2</v>
      </c>
      <c r="AK6164" s="154">
        <v>7.5665023772272993E-2</v>
      </c>
    </row>
    <row r="6165" spans="1:37" hidden="1" x14ac:dyDescent="0.3">
      <c r="A6165" s="12" t="str">
        <f t="shared" si="150"/>
        <v>SDGbaseWaS_2BW_v6_3TINSXhhd-8</v>
      </c>
      <c r="B6165" s="12" t="s">
        <v>220</v>
      </c>
      <c r="C6165" s="12" t="s">
        <v>306</v>
      </c>
      <c r="D6165" s="12" t="s">
        <v>94</v>
      </c>
      <c r="E6165" s="154" t="s">
        <v>92</v>
      </c>
      <c r="F6165" s="154">
        <v>0.15143222811367199</v>
      </c>
      <c r="G6165" s="154">
        <v>0.15976677326059699</v>
      </c>
      <c r="H6165" s="154">
        <v>0.153509396037287</v>
      </c>
      <c r="I6165" s="154">
        <v>0.20534614994743</v>
      </c>
      <c r="J6165" s="154">
        <v>0.199984789847691</v>
      </c>
      <c r="K6165" s="154">
        <v>0.19607468904970199</v>
      </c>
      <c r="L6165" s="154">
        <v>0.19311090275204901</v>
      </c>
      <c r="M6165" s="154">
        <v>0.190845142528838</v>
      </c>
      <c r="N6165" s="154">
        <v>0.188121723230145</v>
      </c>
      <c r="O6165" s="154">
        <v>0.18367617163026501</v>
      </c>
      <c r="P6165" s="154">
        <v>0.180360123844133</v>
      </c>
      <c r="Q6165" s="154">
        <v>0.17753956947580599</v>
      </c>
      <c r="R6165" s="154">
        <v>0.15517609348901901</v>
      </c>
      <c r="S6165" s="154">
        <v>0.15327391635749299</v>
      </c>
      <c r="T6165" s="154">
        <v>0.15087434346431</v>
      </c>
      <c r="U6165" s="154">
        <v>0.14771223570755401</v>
      </c>
      <c r="V6165" s="154">
        <v>0.145437348274396</v>
      </c>
      <c r="W6165" s="154">
        <v>0.14290156134801699</v>
      </c>
      <c r="X6165" s="154">
        <v>0.140229647529892</v>
      </c>
      <c r="Y6165" s="154">
        <v>0.137877246686751</v>
      </c>
      <c r="Z6165" s="154">
        <v>0.13514243517799701</v>
      </c>
      <c r="AA6165" s="154">
        <v>0.13298878992160701</v>
      </c>
      <c r="AB6165" s="154">
        <v>0.12924668328785499</v>
      </c>
      <c r="AC6165" s="154">
        <v>0.12770991725219699</v>
      </c>
      <c r="AD6165" s="154">
        <v>0.12709456160982799</v>
      </c>
      <c r="AE6165" s="154">
        <v>0.12623856124421301</v>
      </c>
      <c r="AF6165" s="154">
        <v>0.124964214418191</v>
      </c>
      <c r="AG6165" s="154">
        <v>0.12371661267463099</v>
      </c>
      <c r="AH6165" s="154">
        <v>0.12598163892154701</v>
      </c>
      <c r="AI6165" s="154">
        <v>0.128637821788264</v>
      </c>
      <c r="AJ6165" s="154">
        <v>0.13225054386038401</v>
      </c>
      <c r="AK6165" s="154">
        <v>0.13676629695083101</v>
      </c>
    </row>
    <row r="6166" spans="1:37" hidden="1" x14ac:dyDescent="0.3">
      <c r="A6166" s="12" t="str">
        <f t="shared" si="150"/>
        <v>SDGbaseWaS_2BW_v6_3TINSXhhd-9</v>
      </c>
      <c r="B6166" s="12" t="s">
        <v>220</v>
      </c>
      <c r="C6166" s="12" t="s">
        <v>306</v>
      </c>
      <c r="D6166" s="12" t="s">
        <v>94</v>
      </c>
      <c r="E6166" s="154" t="s">
        <v>93</v>
      </c>
      <c r="F6166" s="154">
        <v>0.20109641679363599</v>
      </c>
      <c r="G6166" s="154">
        <v>0.21216438551810199</v>
      </c>
      <c r="H6166" s="154">
        <v>0.20385481922731799</v>
      </c>
      <c r="I6166" s="154">
        <v>0.27269211759731499</v>
      </c>
      <c r="J6166" s="154">
        <v>0.26557242901692002</v>
      </c>
      <c r="K6166" s="154">
        <v>0.26037995929285601</v>
      </c>
      <c r="L6166" s="154">
        <v>0.25644416034127798</v>
      </c>
      <c r="M6166" s="154">
        <v>0.25343531428641602</v>
      </c>
      <c r="N6166" s="154">
        <v>0.24981871384840401</v>
      </c>
      <c r="O6166" s="154">
        <v>0.24391518519746</v>
      </c>
      <c r="P6166" s="154">
        <v>0.23951159597469901</v>
      </c>
      <c r="Q6166" s="154">
        <v>0.235766003745702</v>
      </c>
      <c r="R6166" s="154">
        <v>0.20606813200426999</v>
      </c>
      <c r="S6166" s="154">
        <v>0.20354211089070701</v>
      </c>
      <c r="T6166" s="154">
        <v>0.200355566544199</v>
      </c>
      <c r="U6166" s="154">
        <v>0.19615640400581</v>
      </c>
      <c r="V6166" s="154">
        <v>0.193135437352178</v>
      </c>
      <c r="W6166" s="154">
        <v>0.18976800579015199</v>
      </c>
      <c r="X6166" s="154">
        <v>0.186219802731629</v>
      </c>
      <c r="Y6166" s="154">
        <v>0.183095901126622</v>
      </c>
      <c r="Z6166" s="154">
        <v>0.179464172254375</v>
      </c>
      <c r="AA6166" s="154">
        <v>0.17660421074228599</v>
      </c>
      <c r="AB6166" s="154">
        <v>0.17163483107529501</v>
      </c>
      <c r="AC6166" s="154">
        <v>0.16959406242866601</v>
      </c>
      <c r="AD6166" s="154">
        <v>0.16877689281896499</v>
      </c>
      <c r="AE6166" s="154">
        <v>0.16764015588733799</v>
      </c>
      <c r="AF6166" s="154">
        <v>0.16594787027711899</v>
      </c>
      <c r="AG6166" s="154">
        <v>0.164291101159593</v>
      </c>
      <c r="AH6166" s="154">
        <v>0.16729897250872999</v>
      </c>
      <c r="AI6166" s="154">
        <v>0.17082628544789999</v>
      </c>
      <c r="AJ6166" s="154">
        <v>0.175623847186407</v>
      </c>
      <c r="AK6166" s="154">
        <v>0.18162060082968301</v>
      </c>
    </row>
    <row r="6167" spans="1:37" hidden="1" x14ac:dyDescent="0.3">
      <c r="A6167" s="12" t="str">
        <f t="shared" si="150"/>
        <v>SDGbaseWaS_2BW_v6_3MPSXent-n</v>
      </c>
      <c r="B6167" s="12" t="s">
        <v>220</v>
      </c>
      <c r="C6167" s="12" t="s">
        <v>306</v>
      </c>
      <c r="D6167" s="12" t="s">
        <v>81</v>
      </c>
      <c r="E6167" s="154" t="s">
        <v>82</v>
      </c>
      <c r="F6167" s="154">
        <v>0.44004459069582003</v>
      </c>
      <c r="G6167" s="154">
        <v>0.44004459069582003</v>
      </c>
      <c r="H6167" s="154">
        <v>0.44004459069582003</v>
      </c>
      <c r="I6167" s="154">
        <v>0.44004459069582003</v>
      </c>
      <c r="J6167" s="154">
        <v>0.44004459069582003</v>
      </c>
      <c r="K6167" s="154">
        <v>0.44004459069582003</v>
      </c>
      <c r="L6167" s="154">
        <v>0.44004459069582003</v>
      </c>
      <c r="M6167" s="154">
        <v>0.44004459069582003</v>
      </c>
      <c r="N6167" s="154">
        <v>0.44004459069582003</v>
      </c>
      <c r="O6167" s="154">
        <v>0.44004459069582003</v>
      </c>
      <c r="P6167" s="154">
        <v>0.44004459069582003</v>
      </c>
      <c r="Q6167" s="154">
        <v>0.44004459069582003</v>
      </c>
      <c r="R6167" s="154">
        <v>0.44004459069582003</v>
      </c>
      <c r="S6167" s="154">
        <v>0.44004459069582003</v>
      </c>
      <c r="T6167" s="154">
        <v>0.44004459069582003</v>
      </c>
      <c r="U6167" s="154">
        <v>0.44004459069582003</v>
      </c>
      <c r="V6167" s="154">
        <v>0.44004459069582003</v>
      </c>
      <c r="W6167" s="154">
        <v>0.44004459069582003</v>
      </c>
      <c r="X6167" s="154">
        <v>0.44004459069582003</v>
      </c>
      <c r="Y6167" s="154">
        <v>0.44004459069582003</v>
      </c>
      <c r="Z6167" s="154">
        <v>0.44004459069582003</v>
      </c>
      <c r="AA6167" s="154">
        <v>0.44004459069582003</v>
      </c>
      <c r="AB6167" s="154">
        <v>0.44004459069582003</v>
      </c>
      <c r="AC6167" s="154">
        <v>0.44004459069582003</v>
      </c>
      <c r="AD6167" s="154">
        <v>0.44004459069582003</v>
      </c>
      <c r="AE6167" s="154">
        <v>0.44004459069582003</v>
      </c>
      <c r="AF6167" s="154">
        <v>0.44004459069582003</v>
      </c>
      <c r="AG6167" s="154">
        <v>0.44004459069582003</v>
      </c>
      <c r="AH6167" s="154">
        <v>0.44004459069582003</v>
      </c>
      <c r="AI6167" s="154">
        <v>0.44004459069582003</v>
      </c>
      <c r="AJ6167" s="154">
        <v>0.44004459069582003</v>
      </c>
      <c r="AK6167" s="154">
        <v>0.44004459069582003</v>
      </c>
    </row>
    <row r="6168" spans="1:37" hidden="1" x14ac:dyDescent="0.3">
      <c r="A6168" s="12" t="str">
        <f t="shared" si="150"/>
        <v>SDGbaseWaS_2BW_v6_3MPSXent-e</v>
      </c>
      <c r="B6168" s="12" t="s">
        <v>220</v>
      </c>
      <c r="C6168" s="12" t="s">
        <v>306</v>
      </c>
      <c r="D6168" s="12" t="s">
        <v>81</v>
      </c>
      <c r="E6168" s="154" t="s">
        <v>83</v>
      </c>
      <c r="F6168" s="154">
        <v>1</v>
      </c>
      <c r="G6168" s="154">
        <v>1</v>
      </c>
      <c r="H6168" s="154">
        <v>1</v>
      </c>
      <c r="I6168" s="154">
        <v>1</v>
      </c>
      <c r="J6168" s="154">
        <v>1</v>
      </c>
      <c r="K6168" s="154">
        <v>1</v>
      </c>
      <c r="L6168" s="154">
        <v>1</v>
      </c>
      <c r="M6168" s="154">
        <v>1</v>
      </c>
      <c r="N6168" s="154">
        <v>1</v>
      </c>
      <c r="O6168" s="154">
        <v>1</v>
      </c>
      <c r="P6168" s="154">
        <v>1</v>
      </c>
      <c r="Q6168" s="154">
        <v>1</v>
      </c>
      <c r="R6168" s="154">
        <v>1</v>
      </c>
      <c r="S6168" s="154">
        <v>1</v>
      </c>
      <c r="T6168" s="154">
        <v>1</v>
      </c>
      <c r="U6168" s="154">
        <v>1</v>
      </c>
      <c r="V6168" s="154">
        <v>1</v>
      </c>
      <c r="W6168" s="154">
        <v>1</v>
      </c>
      <c r="X6168" s="154">
        <v>1</v>
      </c>
      <c r="Y6168" s="154">
        <v>1</v>
      </c>
      <c r="Z6168" s="154">
        <v>1</v>
      </c>
      <c r="AA6168" s="154">
        <v>1</v>
      </c>
      <c r="AB6168" s="154">
        <v>1</v>
      </c>
      <c r="AC6168" s="154">
        <v>1</v>
      </c>
      <c r="AD6168" s="154">
        <v>1</v>
      </c>
      <c r="AE6168" s="154">
        <v>1</v>
      </c>
      <c r="AF6168" s="154">
        <v>1</v>
      </c>
      <c r="AG6168" s="154">
        <v>1</v>
      </c>
      <c r="AH6168" s="154">
        <v>1</v>
      </c>
      <c r="AI6168" s="154">
        <v>1</v>
      </c>
      <c r="AJ6168" s="154">
        <v>1</v>
      </c>
      <c r="AK6168" s="154">
        <v>1</v>
      </c>
    </row>
    <row r="6169" spans="1:37" hidden="1" x14ac:dyDescent="0.3">
      <c r="A6169" s="12" t="str">
        <f t="shared" si="150"/>
        <v>SDGbaseWaS_2BW_v6_3MPSXhhd-0</v>
      </c>
      <c r="B6169" s="12" t="s">
        <v>220</v>
      </c>
      <c r="C6169" s="12" t="s">
        <v>306</v>
      </c>
      <c r="D6169" s="12" t="s">
        <v>81</v>
      </c>
      <c r="E6169" s="154" t="s">
        <v>84</v>
      </c>
      <c r="F6169" s="154">
        <v>6.9894215266289896E-4</v>
      </c>
      <c r="G6169" s="155">
        <v>-5.3057847337101299E-5</v>
      </c>
      <c r="H6169" s="154">
        <v>1.4599421526629E-3</v>
      </c>
      <c r="I6169" s="154">
        <v>2.1929421526628999E-3</v>
      </c>
      <c r="J6169" s="154">
        <v>2.0399421526629E-3</v>
      </c>
      <c r="K6169" s="154">
        <v>1.9299421526628999E-3</v>
      </c>
      <c r="L6169" s="154">
        <v>2.1659421526628998E-3</v>
      </c>
      <c r="M6169" s="154">
        <v>3.2289421526629E-3</v>
      </c>
      <c r="N6169" s="154">
        <v>4.4689421526628997E-3</v>
      </c>
      <c r="O6169" s="154">
        <v>3.8649421526628998E-3</v>
      </c>
      <c r="P6169" s="154">
        <v>4.3729421526629E-3</v>
      </c>
      <c r="Q6169" s="154">
        <v>4.8089421526628998E-3</v>
      </c>
      <c r="R6169" s="154">
        <v>5.0979421526629E-3</v>
      </c>
      <c r="S6169" s="154">
        <v>5.6819421526629003E-3</v>
      </c>
      <c r="T6169" s="154">
        <v>6.2349421526628999E-3</v>
      </c>
      <c r="U6169" s="154">
        <v>6.9499421526629003E-3</v>
      </c>
      <c r="V6169" s="154">
        <v>8.3699421526628997E-3</v>
      </c>
      <c r="W6169" s="154">
        <v>9.1649421526629003E-3</v>
      </c>
      <c r="X6169" s="154">
        <v>9.2299421526628993E-3</v>
      </c>
      <c r="Y6169" s="154">
        <v>9.2039421526628994E-3</v>
      </c>
      <c r="Z6169" s="154">
        <v>8.8829421526628993E-3</v>
      </c>
      <c r="AA6169" s="154">
        <v>8.6979421526628999E-3</v>
      </c>
      <c r="AB6169" s="154">
        <v>8.1809421526628998E-3</v>
      </c>
      <c r="AC6169" s="154">
        <v>7.7619421526628997E-3</v>
      </c>
      <c r="AD6169" s="154">
        <v>7.7059421526629E-3</v>
      </c>
      <c r="AE6169" s="154">
        <v>7.8459421526628995E-3</v>
      </c>
      <c r="AF6169" s="154">
        <v>8.1369421526629009E-3</v>
      </c>
      <c r="AG6169" s="154">
        <v>5.6219421526629001E-3</v>
      </c>
      <c r="AH6169" s="154">
        <v>1.1259421526628999E-3</v>
      </c>
      <c r="AI6169" s="154">
        <v>-4.3780578473371001E-3</v>
      </c>
      <c r="AJ6169" s="154">
        <v>-9.5490578473370995E-3</v>
      </c>
      <c r="AK6169" s="154">
        <v>-1.4308057847337101E-2</v>
      </c>
    </row>
    <row r="6170" spans="1:37" hidden="1" x14ac:dyDescent="0.3">
      <c r="A6170" s="12" t="str">
        <f t="shared" si="150"/>
        <v>SDGbaseWaS_2BW_v6_3MPSXhhd-1</v>
      </c>
      <c r="B6170" s="12" t="s">
        <v>220</v>
      </c>
      <c r="C6170" s="12" t="s">
        <v>306</v>
      </c>
      <c r="D6170" s="12" t="s">
        <v>81</v>
      </c>
      <c r="E6170" s="154" t="s">
        <v>85</v>
      </c>
      <c r="F6170" s="154">
        <v>8.0498864401150902E-4</v>
      </c>
      <c r="G6170" s="155">
        <v>5.2988644011509101E-5</v>
      </c>
      <c r="H6170" s="154">
        <v>1.5659886440115101E-3</v>
      </c>
      <c r="I6170" s="154">
        <v>2.29898864401151E-3</v>
      </c>
      <c r="J6170" s="154">
        <v>2.1459886440115101E-3</v>
      </c>
      <c r="K6170" s="154">
        <v>2.0359886440115102E-3</v>
      </c>
      <c r="L6170" s="154">
        <v>2.2719886440115099E-3</v>
      </c>
      <c r="M6170" s="154">
        <v>3.33498864401151E-3</v>
      </c>
      <c r="N6170" s="154">
        <v>4.5749886440115102E-3</v>
      </c>
      <c r="O6170" s="154">
        <v>3.9709886440115099E-3</v>
      </c>
      <c r="P6170" s="154">
        <v>4.4789886440115096E-3</v>
      </c>
      <c r="Q6170" s="154">
        <v>4.9149886440115103E-3</v>
      </c>
      <c r="R6170" s="154">
        <v>5.2039886440115096E-3</v>
      </c>
      <c r="S6170" s="154">
        <v>5.7879886440115099E-3</v>
      </c>
      <c r="T6170" s="154">
        <v>6.3409886440115096E-3</v>
      </c>
      <c r="U6170" s="154">
        <v>7.0559886440115099E-3</v>
      </c>
      <c r="V6170" s="154">
        <v>8.4759886440115093E-3</v>
      </c>
      <c r="W6170" s="154">
        <v>9.2709886440115099E-3</v>
      </c>
      <c r="X6170" s="154">
        <v>9.3359886440115107E-3</v>
      </c>
      <c r="Y6170" s="154">
        <v>9.3099886440115107E-3</v>
      </c>
      <c r="Z6170" s="154">
        <v>8.9889886440115106E-3</v>
      </c>
      <c r="AA6170" s="154">
        <v>8.8039886440115095E-3</v>
      </c>
      <c r="AB6170" s="154">
        <v>8.2869886440115094E-3</v>
      </c>
      <c r="AC6170" s="154">
        <v>7.8679886440115102E-3</v>
      </c>
      <c r="AD6170" s="154">
        <v>7.8119886440115097E-3</v>
      </c>
      <c r="AE6170" s="154">
        <v>7.9519886440115092E-3</v>
      </c>
      <c r="AF6170" s="154">
        <v>8.2429886440115105E-3</v>
      </c>
      <c r="AG6170" s="154">
        <v>5.7279886440115097E-3</v>
      </c>
      <c r="AH6170" s="154">
        <v>1.23198864401151E-3</v>
      </c>
      <c r="AI6170" s="154">
        <v>-4.2720113559884896E-3</v>
      </c>
      <c r="AJ6170" s="154">
        <v>-9.4430113559884898E-3</v>
      </c>
      <c r="AK6170" s="154">
        <v>-1.42020113559885E-2</v>
      </c>
    </row>
    <row r="6171" spans="1:37" hidden="1" x14ac:dyDescent="0.3">
      <c r="A6171" s="12" t="str">
        <f t="shared" si="150"/>
        <v>SDGbaseWaS_2BW_v6_3MPSXhhd-2</v>
      </c>
      <c r="B6171" s="12" t="s">
        <v>220</v>
      </c>
      <c r="C6171" s="12" t="s">
        <v>306</v>
      </c>
      <c r="D6171" s="12" t="s">
        <v>81</v>
      </c>
      <c r="E6171" s="154" t="s">
        <v>86</v>
      </c>
      <c r="F6171" s="154">
        <v>1.1656083306156001E-3</v>
      </c>
      <c r="G6171" s="154">
        <v>4.1360833061559901E-4</v>
      </c>
      <c r="H6171" s="154">
        <v>1.9266083306156E-3</v>
      </c>
      <c r="I6171" s="154">
        <v>2.6596083306155999E-3</v>
      </c>
      <c r="J6171" s="154">
        <v>2.5066083306156E-3</v>
      </c>
      <c r="K6171" s="154">
        <v>2.3966083306156002E-3</v>
      </c>
      <c r="L6171" s="154">
        <v>2.6326083306155998E-3</v>
      </c>
      <c r="M6171" s="154">
        <v>3.6956083306156E-3</v>
      </c>
      <c r="N6171" s="154">
        <v>4.9356083306156002E-3</v>
      </c>
      <c r="O6171" s="154">
        <v>4.3316083306155998E-3</v>
      </c>
      <c r="P6171" s="154">
        <v>4.8396083306155996E-3</v>
      </c>
      <c r="Q6171" s="154">
        <v>5.2756083306156002E-3</v>
      </c>
      <c r="R6171" s="154">
        <v>5.5646083306156004E-3</v>
      </c>
      <c r="S6171" s="154">
        <v>6.1486083306155999E-3</v>
      </c>
      <c r="T6171" s="154">
        <v>6.7016083306156004E-3</v>
      </c>
      <c r="U6171" s="154">
        <v>7.4166083306155999E-3</v>
      </c>
      <c r="V6171" s="154">
        <v>8.8366083306156001E-3</v>
      </c>
      <c r="W6171" s="154">
        <v>9.6316083306156007E-3</v>
      </c>
      <c r="X6171" s="154">
        <v>9.6966083306155998E-3</v>
      </c>
      <c r="Y6171" s="154">
        <v>9.6706083306155998E-3</v>
      </c>
      <c r="Z6171" s="154">
        <v>9.3496083306155997E-3</v>
      </c>
      <c r="AA6171" s="154">
        <v>9.1646083306156003E-3</v>
      </c>
      <c r="AB6171" s="154">
        <v>8.6476083306156002E-3</v>
      </c>
      <c r="AC6171" s="154">
        <v>8.2286083306155992E-3</v>
      </c>
      <c r="AD6171" s="154">
        <v>8.1726083306156005E-3</v>
      </c>
      <c r="AE6171" s="154">
        <v>8.3126083306156E-3</v>
      </c>
      <c r="AF6171" s="154">
        <v>8.6036083306155996E-3</v>
      </c>
      <c r="AG6171" s="154">
        <v>6.0886083306155997E-3</v>
      </c>
      <c r="AH6171" s="154">
        <v>1.5926083306155999E-3</v>
      </c>
      <c r="AI6171" s="154">
        <v>-3.9113916693843996E-3</v>
      </c>
      <c r="AJ6171" s="154">
        <v>-9.0823916693844008E-3</v>
      </c>
      <c r="AK6171" s="154">
        <v>-1.38413916693844E-2</v>
      </c>
    </row>
    <row r="6172" spans="1:37" hidden="1" x14ac:dyDescent="0.3">
      <c r="A6172" s="12" t="str">
        <f t="shared" si="150"/>
        <v>SDGbaseWaS_2BW_v6_3MPSXhhd-3</v>
      </c>
      <c r="B6172" s="12" t="s">
        <v>220</v>
      </c>
      <c r="C6172" s="12" t="s">
        <v>306</v>
      </c>
      <c r="D6172" s="12" t="s">
        <v>81</v>
      </c>
      <c r="E6172" s="154" t="s">
        <v>87</v>
      </c>
      <c r="F6172" s="154">
        <v>1.88977787526476E-3</v>
      </c>
      <c r="G6172" s="154">
        <v>1.1377778752647599E-3</v>
      </c>
      <c r="H6172" s="154">
        <v>2.65077787526476E-3</v>
      </c>
      <c r="I6172" s="154">
        <v>3.3837778752647601E-3</v>
      </c>
      <c r="J6172" s="154">
        <v>3.2307778752647602E-3</v>
      </c>
      <c r="K6172" s="154">
        <v>3.1207778752647599E-3</v>
      </c>
      <c r="L6172" s="154">
        <v>3.35677787526476E-3</v>
      </c>
      <c r="M6172" s="154">
        <v>4.4197778752647597E-3</v>
      </c>
      <c r="N6172" s="154">
        <v>5.6597778752647604E-3</v>
      </c>
      <c r="O6172" s="154">
        <v>5.05577787526476E-3</v>
      </c>
      <c r="P6172" s="154">
        <v>5.5637778752647598E-3</v>
      </c>
      <c r="Q6172" s="154">
        <v>5.9997778752647604E-3</v>
      </c>
      <c r="R6172" s="154">
        <v>6.2887778752647597E-3</v>
      </c>
      <c r="S6172" s="154">
        <v>6.87277787526476E-3</v>
      </c>
      <c r="T6172" s="154">
        <v>7.4257778752647597E-3</v>
      </c>
      <c r="U6172" s="154">
        <v>8.1407778752647601E-3</v>
      </c>
      <c r="V6172" s="154">
        <v>9.5607778752647594E-3</v>
      </c>
      <c r="W6172" s="154">
        <v>1.03557778752648E-2</v>
      </c>
      <c r="X6172" s="154">
        <v>1.0420777875264801E-2</v>
      </c>
      <c r="Y6172" s="154">
        <v>1.0394777875264801E-2</v>
      </c>
      <c r="Z6172" s="154">
        <v>1.0073777875264801E-2</v>
      </c>
      <c r="AA6172" s="154">
        <v>9.8887778752647596E-3</v>
      </c>
      <c r="AB6172" s="154">
        <v>9.3717778752647595E-3</v>
      </c>
      <c r="AC6172" s="154">
        <v>8.9527778752647603E-3</v>
      </c>
      <c r="AD6172" s="154">
        <v>8.8967778752647598E-3</v>
      </c>
      <c r="AE6172" s="154">
        <v>9.0367778752647593E-3</v>
      </c>
      <c r="AF6172" s="154">
        <v>9.3277778752647606E-3</v>
      </c>
      <c r="AG6172" s="154">
        <v>6.8127778752647599E-3</v>
      </c>
      <c r="AH6172" s="154">
        <v>2.3167778752647599E-3</v>
      </c>
      <c r="AI6172" s="154">
        <v>-3.1872221247352399E-3</v>
      </c>
      <c r="AJ6172" s="154">
        <v>-8.3582221247352397E-3</v>
      </c>
      <c r="AK6172" s="154">
        <v>-1.3117222124735199E-2</v>
      </c>
    </row>
    <row r="6173" spans="1:37" hidden="1" x14ac:dyDescent="0.3">
      <c r="A6173" s="12" t="str">
        <f t="shared" si="150"/>
        <v>SDGbaseWaS_2BW_v6_3MPSXhhd-4</v>
      </c>
      <c r="B6173" s="12" t="s">
        <v>220</v>
      </c>
      <c r="C6173" s="12" t="s">
        <v>306</v>
      </c>
      <c r="D6173" s="12" t="s">
        <v>81</v>
      </c>
      <c r="E6173" s="154" t="s">
        <v>88</v>
      </c>
      <c r="F6173" s="154">
        <v>2.53191070802098E-3</v>
      </c>
      <c r="G6173" s="154">
        <v>1.77991070802098E-3</v>
      </c>
      <c r="H6173" s="154">
        <v>3.29291070802098E-3</v>
      </c>
      <c r="I6173" s="154">
        <v>4.0259107080209801E-3</v>
      </c>
      <c r="J6173" s="154">
        <v>3.8729107080209802E-3</v>
      </c>
      <c r="K6173" s="154">
        <v>3.7629107080209799E-3</v>
      </c>
      <c r="L6173" s="154">
        <v>3.99891070802098E-3</v>
      </c>
      <c r="M6173" s="154">
        <v>5.0619107080209797E-3</v>
      </c>
      <c r="N6173" s="154">
        <v>6.3019107080209804E-3</v>
      </c>
      <c r="O6173" s="154">
        <v>5.69791070802098E-3</v>
      </c>
      <c r="P6173" s="154">
        <v>6.2059107080209798E-3</v>
      </c>
      <c r="Q6173" s="154">
        <v>6.6419107080209804E-3</v>
      </c>
      <c r="R6173" s="154">
        <v>6.9309107080209797E-3</v>
      </c>
      <c r="S6173" s="154">
        <v>7.51491070802098E-3</v>
      </c>
      <c r="T6173" s="154">
        <v>8.0679107080209797E-3</v>
      </c>
      <c r="U6173" s="154">
        <v>8.7829107080209801E-3</v>
      </c>
      <c r="V6173" s="154">
        <v>1.0202910708021E-2</v>
      </c>
      <c r="W6173" s="154">
        <v>1.0997910708021001E-2</v>
      </c>
      <c r="X6173" s="154">
        <v>1.1062910708021E-2</v>
      </c>
      <c r="Y6173" s="154">
        <v>1.1036910708021E-2</v>
      </c>
      <c r="Z6173" s="154">
        <v>1.0715910708021E-2</v>
      </c>
      <c r="AA6173" s="154">
        <v>1.0530910708021E-2</v>
      </c>
      <c r="AB6173" s="154">
        <v>1.0013910708021E-2</v>
      </c>
      <c r="AC6173" s="154">
        <v>9.5949107080209803E-3</v>
      </c>
      <c r="AD6173" s="154">
        <v>9.5389107080209798E-3</v>
      </c>
      <c r="AE6173" s="154">
        <v>9.6789107080209793E-3</v>
      </c>
      <c r="AF6173" s="154">
        <v>9.9699107080209806E-3</v>
      </c>
      <c r="AG6173" s="154">
        <v>7.4549107080209799E-3</v>
      </c>
      <c r="AH6173" s="154">
        <v>2.9589107080209799E-3</v>
      </c>
      <c r="AI6173" s="154">
        <v>-2.5450892919790199E-3</v>
      </c>
      <c r="AJ6173" s="154">
        <v>-7.7160892919790197E-3</v>
      </c>
      <c r="AK6173" s="154">
        <v>-1.2475089291979E-2</v>
      </c>
    </row>
    <row r="6174" spans="1:37" hidden="1" x14ac:dyDescent="0.3">
      <c r="A6174" s="12" t="str">
        <f t="shared" si="150"/>
        <v>SDGbaseWaS_2BW_v6_3MPSXhhd-5</v>
      </c>
      <c r="B6174" s="12" t="s">
        <v>220</v>
      </c>
      <c r="C6174" s="12" t="s">
        <v>306</v>
      </c>
      <c r="D6174" s="12" t="s">
        <v>81</v>
      </c>
      <c r="E6174" s="154" t="s">
        <v>89</v>
      </c>
      <c r="F6174" s="154">
        <v>2.8866718719526602E-3</v>
      </c>
      <c r="G6174" s="154">
        <v>2.1346718719526601E-3</v>
      </c>
      <c r="H6174" s="154">
        <v>3.6476718719526601E-3</v>
      </c>
      <c r="I6174" s="154">
        <v>4.3806718719526603E-3</v>
      </c>
      <c r="J6174" s="154">
        <v>4.2276718719526599E-3</v>
      </c>
      <c r="K6174" s="154">
        <v>4.1176718719526601E-3</v>
      </c>
      <c r="L6174" s="154">
        <v>4.3536718719526602E-3</v>
      </c>
      <c r="M6174" s="154">
        <v>5.4166718719526599E-3</v>
      </c>
      <c r="N6174" s="154">
        <v>6.6566718719526597E-3</v>
      </c>
      <c r="O6174" s="154">
        <v>6.0526718719526602E-3</v>
      </c>
      <c r="P6174" s="154">
        <v>6.5606718719526599E-3</v>
      </c>
      <c r="Q6174" s="154">
        <v>6.9966718719526597E-3</v>
      </c>
      <c r="R6174" s="154">
        <v>7.2856718719526599E-3</v>
      </c>
      <c r="S6174" s="154">
        <v>7.8696718719526593E-3</v>
      </c>
      <c r="T6174" s="154">
        <v>8.4226718719526607E-3</v>
      </c>
      <c r="U6174" s="154">
        <v>9.1376718719526594E-3</v>
      </c>
      <c r="V6174" s="154">
        <v>1.05576718719527E-2</v>
      </c>
      <c r="W6174" s="154">
        <v>1.1352671871952699E-2</v>
      </c>
      <c r="X6174" s="154">
        <v>1.14176718719527E-2</v>
      </c>
      <c r="Y6174" s="154">
        <v>1.13916718719527E-2</v>
      </c>
      <c r="Z6174" s="154">
        <v>1.10706718719527E-2</v>
      </c>
      <c r="AA6174" s="154">
        <v>1.0885671871952701E-2</v>
      </c>
      <c r="AB6174" s="154">
        <v>1.03686718719527E-2</v>
      </c>
      <c r="AC6174" s="154">
        <v>9.9496718719526596E-3</v>
      </c>
      <c r="AD6174" s="154">
        <v>9.8936718719526608E-3</v>
      </c>
      <c r="AE6174" s="154">
        <v>1.00336718719527E-2</v>
      </c>
      <c r="AF6174" s="154">
        <v>1.03246718719527E-2</v>
      </c>
      <c r="AG6174" s="154">
        <v>7.80967187195266E-3</v>
      </c>
      <c r="AH6174" s="154">
        <v>3.3136718719526601E-3</v>
      </c>
      <c r="AI6174" s="154">
        <v>-2.1903281280473402E-3</v>
      </c>
      <c r="AJ6174" s="154">
        <v>-7.3613281280473404E-3</v>
      </c>
      <c r="AK6174" s="154">
        <v>-1.21203281280473E-2</v>
      </c>
    </row>
    <row r="6175" spans="1:37" hidden="1" x14ac:dyDescent="0.3">
      <c r="A6175" s="12" t="str">
        <f t="shared" si="150"/>
        <v>SDGbaseWaS_2BW_v6_3MPSXhhd-6</v>
      </c>
      <c r="B6175" s="12" t="s">
        <v>220</v>
      </c>
      <c r="C6175" s="12" t="s">
        <v>306</v>
      </c>
      <c r="D6175" s="12" t="s">
        <v>81</v>
      </c>
      <c r="E6175" s="154" t="s">
        <v>90</v>
      </c>
      <c r="F6175" s="154">
        <v>3.3037895410356799E-3</v>
      </c>
      <c r="G6175" s="154">
        <v>2.5517895410356799E-3</v>
      </c>
      <c r="H6175" s="154">
        <v>4.0647895410356799E-3</v>
      </c>
      <c r="I6175" s="154">
        <v>4.79778954103568E-3</v>
      </c>
      <c r="J6175" s="154">
        <v>4.6447895410356797E-3</v>
      </c>
      <c r="K6175" s="154">
        <v>4.5347895410356798E-3</v>
      </c>
      <c r="L6175" s="154">
        <v>4.7707895410356799E-3</v>
      </c>
      <c r="M6175" s="154">
        <v>5.8337895410356796E-3</v>
      </c>
      <c r="N6175" s="154">
        <v>7.0737895410356803E-3</v>
      </c>
      <c r="O6175" s="154">
        <v>6.4697895410356799E-3</v>
      </c>
      <c r="P6175" s="154">
        <v>6.9777895410356797E-3</v>
      </c>
      <c r="Q6175" s="154">
        <v>7.4137895410356803E-3</v>
      </c>
      <c r="R6175" s="154">
        <v>7.7027895410356796E-3</v>
      </c>
      <c r="S6175" s="154">
        <v>8.2867895410356808E-3</v>
      </c>
      <c r="T6175" s="154">
        <v>8.8397895410356805E-3</v>
      </c>
      <c r="U6175" s="154">
        <v>9.5547895410356808E-3</v>
      </c>
      <c r="V6175" s="154">
        <v>1.0974789541035699E-2</v>
      </c>
      <c r="W6175" s="154">
        <v>1.17697895410357E-2</v>
      </c>
      <c r="X6175" s="154">
        <v>1.1834789541035701E-2</v>
      </c>
      <c r="Y6175" s="154">
        <v>1.1808789541035701E-2</v>
      </c>
      <c r="Z6175" s="154">
        <v>1.1487789541035701E-2</v>
      </c>
      <c r="AA6175" s="154">
        <v>1.1302789541035699E-2</v>
      </c>
      <c r="AB6175" s="154">
        <v>1.0785789541035699E-2</v>
      </c>
      <c r="AC6175" s="154">
        <v>1.03667895410357E-2</v>
      </c>
      <c r="AD6175" s="154">
        <v>1.03107895410357E-2</v>
      </c>
      <c r="AE6175" s="154">
        <v>1.0450789541035699E-2</v>
      </c>
      <c r="AF6175" s="154">
        <v>1.07417895410357E-2</v>
      </c>
      <c r="AG6175" s="154">
        <v>8.2267895410356798E-3</v>
      </c>
      <c r="AH6175" s="154">
        <v>3.7307895410356802E-3</v>
      </c>
      <c r="AI6175" s="154">
        <v>-1.77321045896432E-3</v>
      </c>
      <c r="AJ6175" s="154">
        <v>-6.9442104589643198E-3</v>
      </c>
      <c r="AK6175" s="154">
        <v>-1.1703210458964299E-2</v>
      </c>
    </row>
    <row r="6176" spans="1:37" hidden="1" x14ac:dyDescent="0.3">
      <c r="A6176" s="12" t="str">
        <f t="shared" si="150"/>
        <v>SDGbaseWaS_2BW_v6_3MPSXhhd-7</v>
      </c>
      <c r="B6176" s="12" t="s">
        <v>220</v>
      </c>
      <c r="C6176" s="12" t="s">
        <v>306</v>
      </c>
      <c r="D6176" s="12" t="s">
        <v>81</v>
      </c>
      <c r="E6176" s="154" t="s">
        <v>91</v>
      </c>
      <c r="F6176" s="154">
        <v>4.3306609416268096E-3</v>
      </c>
      <c r="G6176" s="154">
        <v>3.5786609416268099E-3</v>
      </c>
      <c r="H6176" s="154">
        <v>5.09166094162681E-3</v>
      </c>
      <c r="I6176" s="154">
        <v>5.8246609416268101E-3</v>
      </c>
      <c r="J6176" s="154">
        <v>5.6716609416268098E-3</v>
      </c>
      <c r="K6176" s="154">
        <v>5.5616609416268099E-3</v>
      </c>
      <c r="L6176" s="154">
        <v>5.79766094162681E-3</v>
      </c>
      <c r="M6176" s="154">
        <v>6.8606609416268097E-3</v>
      </c>
      <c r="N6176" s="154">
        <v>8.1006609416268104E-3</v>
      </c>
      <c r="O6176" s="154">
        <v>7.49666094162681E-3</v>
      </c>
      <c r="P6176" s="154">
        <v>8.0046609416268098E-3</v>
      </c>
      <c r="Q6176" s="154">
        <v>8.4406609416268104E-3</v>
      </c>
      <c r="R6176" s="154">
        <v>8.7296609416268097E-3</v>
      </c>
      <c r="S6176" s="154">
        <v>9.3136609416268092E-3</v>
      </c>
      <c r="T6176" s="154">
        <v>9.8666609416268106E-3</v>
      </c>
      <c r="U6176" s="154">
        <v>1.0581660941626801E-2</v>
      </c>
      <c r="V6176" s="154">
        <v>1.20016609416268E-2</v>
      </c>
      <c r="W6176" s="154">
        <v>1.27966609416268E-2</v>
      </c>
      <c r="X6176" s="154">
        <v>1.28616609416268E-2</v>
      </c>
      <c r="Y6176" s="154">
        <v>1.28356609416268E-2</v>
      </c>
      <c r="Z6176" s="154">
        <v>1.2514660941626799E-2</v>
      </c>
      <c r="AA6176" s="154">
        <v>1.23296609416268E-2</v>
      </c>
      <c r="AB6176" s="154">
        <v>1.18126609416268E-2</v>
      </c>
      <c r="AC6176" s="154">
        <v>1.1393660941626801E-2</v>
      </c>
      <c r="AD6176" s="154">
        <v>1.13376609416268E-2</v>
      </c>
      <c r="AE6176" s="154">
        <v>1.14776609416268E-2</v>
      </c>
      <c r="AF6176" s="154">
        <v>1.1768660941626799E-2</v>
      </c>
      <c r="AG6176" s="154">
        <v>9.2536609416268099E-3</v>
      </c>
      <c r="AH6176" s="154">
        <v>4.7576609416268099E-3</v>
      </c>
      <c r="AI6176" s="154">
        <v>-7.4633905837318698E-4</v>
      </c>
      <c r="AJ6176" s="154">
        <v>-5.9173390583731897E-3</v>
      </c>
      <c r="AK6176" s="154">
        <v>-1.06763390583732E-2</v>
      </c>
    </row>
    <row r="6177" spans="1:37" hidden="1" x14ac:dyDescent="0.3">
      <c r="A6177" s="12" t="str">
        <f t="shared" si="150"/>
        <v>SDGbaseWaS_2BW_v6_3MPSXhhd-8</v>
      </c>
      <c r="B6177" s="12" t="s">
        <v>220</v>
      </c>
      <c r="C6177" s="12" t="s">
        <v>306</v>
      </c>
      <c r="D6177" s="12" t="s">
        <v>81</v>
      </c>
      <c r="E6177" s="154" t="s">
        <v>92</v>
      </c>
      <c r="F6177" s="154">
        <v>5.9559431619537204E-3</v>
      </c>
      <c r="G6177" s="154">
        <v>5.2039431619537203E-3</v>
      </c>
      <c r="H6177" s="154">
        <v>6.7169431619537199E-3</v>
      </c>
      <c r="I6177" s="154">
        <v>7.4499431619537201E-3</v>
      </c>
      <c r="J6177" s="154">
        <v>7.2969431619537197E-3</v>
      </c>
      <c r="K6177" s="154">
        <v>7.1869431619537199E-3</v>
      </c>
      <c r="L6177" s="154">
        <v>7.42294316195372E-3</v>
      </c>
      <c r="M6177" s="154">
        <v>8.4859431619537205E-3</v>
      </c>
      <c r="N6177" s="154">
        <v>9.7259431619537203E-3</v>
      </c>
      <c r="O6177" s="154">
        <v>9.1219431619537199E-3</v>
      </c>
      <c r="P6177" s="154">
        <v>9.6299431619537197E-3</v>
      </c>
      <c r="Q6177" s="154">
        <v>1.00659431619537E-2</v>
      </c>
      <c r="R6177" s="154">
        <v>1.0354943161953701E-2</v>
      </c>
      <c r="S6177" s="154">
        <v>1.09389431619537E-2</v>
      </c>
      <c r="T6177" s="154">
        <v>1.14919431619537E-2</v>
      </c>
      <c r="U6177" s="154">
        <v>1.22069431619537E-2</v>
      </c>
      <c r="V6177" s="154">
        <v>1.3626943161953699E-2</v>
      </c>
      <c r="W6177" s="154">
        <v>1.44219431619537E-2</v>
      </c>
      <c r="X6177" s="154">
        <v>1.4486943161953701E-2</v>
      </c>
      <c r="Y6177" s="154">
        <v>1.4460943161953701E-2</v>
      </c>
      <c r="Z6177" s="154">
        <v>1.4139943161953701E-2</v>
      </c>
      <c r="AA6177" s="154">
        <v>1.39549431619537E-2</v>
      </c>
      <c r="AB6177" s="154">
        <v>1.34379431619537E-2</v>
      </c>
      <c r="AC6177" s="154">
        <v>1.30189431619537E-2</v>
      </c>
      <c r="AD6177" s="154">
        <v>1.29629431619537E-2</v>
      </c>
      <c r="AE6177" s="154">
        <v>1.3102943161953699E-2</v>
      </c>
      <c r="AF6177" s="154">
        <v>1.3393943161953701E-2</v>
      </c>
      <c r="AG6177" s="154">
        <v>1.0878943161953701E-2</v>
      </c>
      <c r="AH6177" s="154">
        <v>6.3829431619537198E-3</v>
      </c>
      <c r="AI6177" s="154">
        <v>8.7894316195372395E-4</v>
      </c>
      <c r="AJ6177" s="154">
        <v>-4.2920568380462798E-3</v>
      </c>
      <c r="AK6177" s="154">
        <v>-9.05105683804628E-3</v>
      </c>
    </row>
    <row r="6178" spans="1:37" hidden="1" x14ac:dyDescent="0.3">
      <c r="A6178" s="12" t="str">
        <f t="shared" si="150"/>
        <v>SDGbaseWaS_2BW_v6_3MPSXhhd-9</v>
      </c>
      <c r="B6178" s="12" t="s">
        <v>220</v>
      </c>
      <c r="C6178" s="12" t="s">
        <v>306</v>
      </c>
      <c r="D6178" s="12" t="s">
        <v>81</v>
      </c>
      <c r="E6178" s="154" t="s">
        <v>93</v>
      </c>
      <c r="F6178" s="154">
        <v>4.3467195644003899E-2</v>
      </c>
      <c r="G6178" s="154">
        <v>4.2715195644003903E-2</v>
      </c>
      <c r="H6178" s="154">
        <v>4.4228195644003897E-2</v>
      </c>
      <c r="I6178" s="154">
        <v>4.4961195644003901E-2</v>
      </c>
      <c r="J6178" s="154">
        <v>4.4808195644003901E-2</v>
      </c>
      <c r="K6178" s="154">
        <v>4.4698195644003902E-2</v>
      </c>
      <c r="L6178" s="154">
        <v>4.4934195644003902E-2</v>
      </c>
      <c r="M6178" s="154">
        <v>4.5997195644003903E-2</v>
      </c>
      <c r="N6178" s="154">
        <v>4.7237195644003901E-2</v>
      </c>
      <c r="O6178" s="154">
        <v>4.6633195644003901E-2</v>
      </c>
      <c r="P6178" s="154">
        <v>4.7141195644003903E-2</v>
      </c>
      <c r="Q6178" s="154">
        <v>4.7577195644003901E-2</v>
      </c>
      <c r="R6178" s="154">
        <v>4.7866195644003899E-2</v>
      </c>
      <c r="S6178" s="154">
        <v>4.84501956440039E-2</v>
      </c>
      <c r="T6178" s="154">
        <v>4.9003195644003898E-2</v>
      </c>
      <c r="U6178" s="154">
        <v>4.9718195644003899E-2</v>
      </c>
      <c r="V6178" s="154">
        <v>5.1138195644003903E-2</v>
      </c>
      <c r="W6178" s="154">
        <v>5.19331956440039E-2</v>
      </c>
      <c r="X6178" s="154">
        <v>5.1998195644003903E-2</v>
      </c>
      <c r="Y6178" s="154">
        <v>5.1972195644003898E-2</v>
      </c>
      <c r="Z6178" s="154">
        <v>5.1651195644003903E-2</v>
      </c>
      <c r="AA6178" s="154">
        <v>5.1466195644003898E-2</v>
      </c>
      <c r="AB6178" s="154">
        <v>5.0949195644003901E-2</v>
      </c>
      <c r="AC6178" s="154">
        <v>5.0530195644003899E-2</v>
      </c>
      <c r="AD6178" s="154">
        <v>5.0474195644003898E-2</v>
      </c>
      <c r="AE6178" s="154">
        <v>5.06141956440039E-2</v>
      </c>
      <c r="AF6178" s="154">
        <v>5.0905195644003899E-2</v>
      </c>
      <c r="AG6178" s="154">
        <v>4.8390195644003903E-2</v>
      </c>
      <c r="AH6178" s="154">
        <v>4.3894195644003903E-2</v>
      </c>
      <c r="AI6178" s="154">
        <v>3.8390195644003901E-2</v>
      </c>
      <c r="AJ6178" s="154">
        <v>3.3219195644003899E-2</v>
      </c>
      <c r="AK6178" s="154">
        <v>2.8460195644003899E-2</v>
      </c>
    </row>
    <row r="6179" spans="1:37" hidden="1" x14ac:dyDescent="0.3">
      <c r="A6179" s="12" t="str">
        <f t="shared" si="150"/>
        <v>SDGbaseWaS_2BW_v6_3C_SavingsINSent-n</v>
      </c>
      <c r="B6179" s="12" t="s">
        <v>220</v>
      </c>
      <c r="C6179" s="12" t="s">
        <v>306</v>
      </c>
      <c r="D6179" s="12" t="s">
        <v>96</v>
      </c>
      <c r="E6179" s="154" t="s">
        <v>82</v>
      </c>
      <c r="F6179" s="154">
        <v>634.29095094814102</v>
      </c>
      <c r="G6179" s="154">
        <v>578.83987738470898</v>
      </c>
      <c r="H6179" s="154">
        <v>604.27244205079296</v>
      </c>
      <c r="I6179" s="154">
        <v>577.44402421406005</v>
      </c>
      <c r="J6179" s="154">
        <v>594.13993529325398</v>
      </c>
      <c r="K6179" s="154">
        <v>610.84423460170694</v>
      </c>
      <c r="L6179" s="154">
        <v>627.554241595348</v>
      </c>
      <c r="M6179" s="154">
        <v>644.24052392779799</v>
      </c>
      <c r="N6179" s="154">
        <v>663.61068565868698</v>
      </c>
      <c r="O6179" s="154">
        <v>688.77105394267096</v>
      </c>
      <c r="P6179" s="154">
        <v>712.58192642626204</v>
      </c>
      <c r="Q6179" s="154">
        <v>735.52588281767498</v>
      </c>
      <c r="R6179" s="154">
        <v>785.04875781350995</v>
      </c>
      <c r="S6179" s="154">
        <v>811.04549634576404</v>
      </c>
      <c r="T6179" s="154">
        <v>838.79770404066198</v>
      </c>
      <c r="U6179" s="154">
        <v>870.95624391005299</v>
      </c>
      <c r="V6179" s="154">
        <v>901.68782232721003</v>
      </c>
      <c r="W6179" s="154">
        <v>933.36943599130097</v>
      </c>
      <c r="X6179" s="154">
        <v>965.81135717555003</v>
      </c>
      <c r="Y6179" s="154">
        <v>997.74936458669094</v>
      </c>
      <c r="Z6179" s="154">
        <v>1033.6511039478601</v>
      </c>
      <c r="AA6179" s="154">
        <v>1067.5637533111101</v>
      </c>
      <c r="AB6179" s="154">
        <v>1110.31088803735</v>
      </c>
      <c r="AC6179" s="154">
        <v>1143.3707525462501</v>
      </c>
      <c r="AD6179" s="154">
        <v>1173.0021330875099</v>
      </c>
      <c r="AE6179" s="154">
        <v>1205.30757897631</v>
      </c>
      <c r="AF6179" s="154">
        <v>1239.7862794136699</v>
      </c>
      <c r="AG6179" s="154">
        <v>1269.48206852917</v>
      </c>
      <c r="AH6179" s="154">
        <v>1275.5116967214001</v>
      </c>
      <c r="AI6179" s="154">
        <v>1274.3077512595601</v>
      </c>
      <c r="AJ6179" s="154">
        <v>1267.5721240134801</v>
      </c>
      <c r="AK6179" s="154">
        <v>1256.22808307528</v>
      </c>
    </row>
    <row r="6180" spans="1:37" hidden="1" x14ac:dyDescent="0.3">
      <c r="A6180" s="12" t="str">
        <f t="shared" si="150"/>
        <v>SDGbaseWaS_2BW_v6_3C_SavingsINSent-e</v>
      </c>
      <c r="B6180" s="12" t="s">
        <v>220</v>
      </c>
      <c r="C6180" s="12" t="s">
        <v>306</v>
      </c>
      <c r="D6180" s="12" t="s">
        <v>96</v>
      </c>
      <c r="E6180" s="154" t="s">
        <v>83</v>
      </c>
      <c r="F6180" s="154">
        <v>60.099989425202502</v>
      </c>
      <c r="G6180" s="154">
        <v>65.9524521897509</v>
      </c>
      <c r="H6180" s="154">
        <v>54.614357237883503</v>
      </c>
      <c r="I6180" s="154">
        <v>55.560332270896303</v>
      </c>
      <c r="J6180" s="154">
        <v>59.497444643315603</v>
      </c>
      <c r="K6180" s="154">
        <v>63.380441214012002</v>
      </c>
      <c r="L6180" s="154">
        <v>67.160697255280994</v>
      </c>
      <c r="M6180" s="154">
        <v>67.090794806284904</v>
      </c>
      <c r="N6180" s="154">
        <v>65.586549891169298</v>
      </c>
      <c r="O6180" s="154">
        <v>64.762196704589101</v>
      </c>
      <c r="P6180" s="154">
        <v>66.796578659349905</v>
      </c>
      <c r="Q6180" s="154">
        <v>70.731692650567695</v>
      </c>
      <c r="R6180" s="154">
        <v>78.006426284283293</v>
      </c>
      <c r="S6180" s="154">
        <v>82.429599920215693</v>
      </c>
      <c r="T6180" s="154">
        <v>87.4673767934691</v>
      </c>
      <c r="U6180" s="154">
        <v>92.398564606787303</v>
      </c>
      <c r="V6180" s="154">
        <v>93.129684048375694</v>
      </c>
      <c r="W6180" s="154">
        <v>97.340435228763695</v>
      </c>
      <c r="X6180" s="154">
        <v>106.35722795086799</v>
      </c>
      <c r="Y6180" s="154">
        <v>115.17674023209899</v>
      </c>
      <c r="Z6180" s="154">
        <v>124.33929481074099</v>
      </c>
      <c r="AA6180" s="154">
        <v>132.956283715827</v>
      </c>
      <c r="AB6180" s="154">
        <v>141.59896277671101</v>
      </c>
      <c r="AC6180" s="154">
        <v>152.56322132889099</v>
      </c>
      <c r="AD6180" s="154">
        <v>161.920465416262</v>
      </c>
      <c r="AE6180" s="154">
        <v>169.68313114118899</v>
      </c>
      <c r="AF6180" s="154">
        <v>178.82696015636299</v>
      </c>
      <c r="AG6180" s="154">
        <v>214.78207768630401</v>
      </c>
      <c r="AH6180" s="154">
        <v>247.55834926440201</v>
      </c>
      <c r="AI6180" s="154">
        <v>287.46599470489502</v>
      </c>
      <c r="AJ6180" s="154">
        <v>327.53433984600798</v>
      </c>
      <c r="AK6180" s="154">
        <v>364.387541276788</v>
      </c>
    </row>
    <row r="6181" spans="1:37" hidden="1" x14ac:dyDescent="0.3">
      <c r="A6181" s="12" t="str">
        <f t="shared" si="150"/>
        <v>SDGbaseWaS_2BW_v6_3C_SavingsINShhd-0</v>
      </c>
      <c r="B6181" s="12" t="s">
        <v>220</v>
      </c>
      <c r="C6181" s="12" t="s">
        <v>306</v>
      </c>
      <c r="D6181" s="12" t="s">
        <v>96</v>
      </c>
      <c r="E6181" s="154" t="s">
        <v>84</v>
      </c>
      <c r="F6181" s="154">
        <v>5.6457937045340599E-2</v>
      </c>
      <c r="G6181" s="154">
        <v>-4.2527203968203498E-3</v>
      </c>
      <c r="H6181" s="154">
        <v>0.114617426235417</v>
      </c>
      <c r="I6181" s="154">
        <v>0.179537002396393</v>
      </c>
      <c r="J6181" s="154">
        <v>0.17082538175166301</v>
      </c>
      <c r="K6181" s="154">
        <v>0.165281813683784</v>
      </c>
      <c r="L6181" s="154">
        <v>0.19033457838878401</v>
      </c>
      <c r="M6181" s="154">
        <v>0.29169822102040499</v>
      </c>
      <c r="N6181" s="154">
        <v>0.41525243184069099</v>
      </c>
      <c r="O6181" s="154">
        <v>0.37015161864042401</v>
      </c>
      <c r="P6181" s="154">
        <v>0.43264628774753799</v>
      </c>
      <c r="Q6181" s="154">
        <v>0.49143438215003599</v>
      </c>
      <c r="R6181" s="154">
        <v>0.53835200919895898</v>
      </c>
      <c r="S6181" s="154">
        <v>0.62176842254116904</v>
      </c>
      <c r="T6181" s="154">
        <v>0.706699053798447</v>
      </c>
      <c r="U6181" s="154">
        <v>0.81724947863550501</v>
      </c>
      <c r="V6181" s="154">
        <v>1.02261798036554</v>
      </c>
      <c r="W6181" s="154">
        <v>1.1614741960786401</v>
      </c>
      <c r="X6181" s="154">
        <v>1.21306205326395</v>
      </c>
      <c r="Y6181" s="154">
        <v>1.2532162108696201</v>
      </c>
      <c r="Z6181" s="154">
        <v>1.2503761046523201</v>
      </c>
      <c r="AA6181" s="154">
        <v>1.26581896530588</v>
      </c>
      <c r="AB6181" s="154">
        <v>1.2315708899355899</v>
      </c>
      <c r="AC6181" s="154">
        <v>1.2094809660621699</v>
      </c>
      <c r="AD6181" s="154">
        <v>1.2401547486155899</v>
      </c>
      <c r="AE6181" s="154">
        <v>1.3034814520511899</v>
      </c>
      <c r="AF6181" s="154">
        <v>1.3962786273838701</v>
      </c>
      <c r="AG6181" s="154">
        <v>0.99523389733277301</v>
      </c>
      <c r="AH6181" s="154">
        <v>0.20346679660063899</v>
      </c>
      <c r="AI6181" s="154">
        <v>-0.79485465549571899</v>
      </c>
      <c r="AJ6181" s="154">
        <v>-1.7388339865308899</v>
      </c>
      <c r="AK6181" s="154">
        <v>-2.6115530167371901</v>
      </c>
    </row>
    <row r="6182" spans="1:37" hidden="1" x14ac:dyDescent="0.3">
      <c r="A6182" s="12" t="str">
        <f t="shared" si="150"/>
        <v>SDGbaseWaS_2BW_v6_3C_SavingsINShhd-1</v>
      </c>
      <c r="B6182" s="12" t="s">
        <v>220</v>
      </c>
      <c r="C6182" s="12" t="s">
        <v>306</v>
      </c>
      <c r="D6182" s="12" t="s">
        <v>96</v>
      </c>
      <c r="E6182" s="154" t="s">
        <v>85</v>
      </c>
      <c r="F6182" s="154">
        <v>8.9183024556091894E-2</v>
      </c>
      <c r="G6182" s="154">
        <v>5.80367768639449E-3</v>
      </c>
      <c r="H6182" s="154">
        <v>0.16873046971675301</v>
      </c>
      <c r="I6182" s="154">
        <v>0.25807704055075797</v>
      </c>
      <c r="J6182" s="154">
        <v>0.24633243818168599</v>
      </c>
      <c r="K6182" s="154">
        <v>0.23901822390389299</v>
      </c>
      <c r="L6182" s="154">
        <v>0.27367936801465897</v>
      </c>
      <c r="M6182" s="154">
        <v>0.41294787946196398</v>
      </c>
      <c r="N6182" s="154">
        <v>0.58267941885046903</v>
      </c>
      <c r="O6182" s="154">
        <v>0.52125063102109204</v>
      </c>
      <c r="P6182" s="154">
        <v>0.60731725569900197</v>
      </c>
      <c r="Q6182" s="154">
        <v>0.68822457129334402</v>
      </c>
      <c r="R6182" s="154">
        <v>0.75337663733188498</v>
      </c>
      <c r="S6182" s="154">
        <v>0.86808840041503499</v>
      </c>
      <c r="T6182" s="154">
        <v>0.98486820540664199</v>
      </c>
      <c r="U6182" s="154">
        <v>1.1369171835745899</v>
      </c>
      <c r="V6182" s="154">
        <v>1.41859763609903</v>
      </c>
      <c r="W6182" s="154">
        <v>1.6091106588528901</v>
      </c>
      <c r="X6182" s="154">
        <v>1.6799221816333101</v>
      </c>
      <c r="Y6182" s="154">
        <v>1.73480827314567</v>
      </c>
      <c r="Z6182" s="154">
        <v>1.7311512422570201</v>
      </c>
      <c r="AA6182" s="154">
        <v>1.75231348852969</v>
      </c>
      <c r="AB6182" s="154">
        <v>1.70587386495699</v>
      </c>
      <c r="AC6182" s="154">
        <v>1.6755967901512001</v>
      </c>
      <c r="AD6182" s="154">
        <v>1.7176158017082901</v>
      </c>
      <c r="AE6182" s="154">
        <v>1.8043466583258301</v>
      </c>
      <c r="AF6182" s="154">
        <v>1.93137771318119</v>
      </c>
      <c r="AG6182" s="154">
        <v>1.38382533286674</v>
      </c>
      <c r="AH6182" s="154">
        <v>0.30331291193139298</v>
      </c>
      <c r="AI6182" s="154">
        <v>-1.05590553542501</v>
      </c>
      <c r="AJ6182" s="154">
        <v>-2.3396663492510501</v>
      </c>
      <c r="AK6182" s="154">
        <v>-3.5249662747658399</v>
      </c>
    </row>
    <row r="6183" spans="1:37" hidden="1" x14ac:dyDescent="0.3">
      <c r="A6183" s="12" t="str">
        <f t="shared" si="150"/>
        <v>SDGbaseWaS_2BW_v6_3C_SavingsINShhd-2</v>
      </c>
      <c r="B6183" s="12" t="s">
        <v>220</v>
      </c>
      <c r="C6183" s="12" t="s">
        <v>306</v>
      </c>
      <c r="D6183" s="12" t="s">
        <v>96</v>
      </c>
      <c r="E6183" s="154" t="s">
        <v>86</v>
      </c>
      <c r="F6183" s="154">
        <v>0.15069388134329501</v>
      </c>
      <c r="G6183" s="154">
        <v>5.2637572760292503E-2</v>
      </c>
      <c r="H6183" s="154">
        <v>0.242112349292953</v>
      </c>
      <c r="I6183" s="154">
        <v>0.347008588439153</v>
      </c>
      <c r="J6183" s="154">
        <v>0.33442949691367302</v>
      </c>
      <c r="K6183" s="154">
        <v>0.32708316778011898</v>
      </c>
      <c r="L6183" s="154">
        <v>0.36869028386674901</v>
      </c>
      <c r="M6183" s="154">
        <v>0.53203127482697898</v>
      </c>
      <c r="N6183" s="154">
        <v>0.73093044049378397</v>
      </c>
      <c r="O6183" s="154">
        <v>0.66110502847281705</v>
      </c>
      <c r="P6183" s="154">
        <v>0.76300257141697403</v>
      </c>
      <c r="Q6183" s="154">
        <v>0.85885466607000105</v>
      </c>
      <c r="R6183" s="154">
        <v>0.93747700282566804</v>
      </c>
      <c r="S6183" s="154">
        <v>1.0730249634257301</v>
      </c>
      <c r="T6183" s="154">
        <v>1.2110518003991999</v>
      </c>
      <c r="U6183" s="154">
        <v>1.3904971259385299</v>
      </c>
      <c r="V6183" s="154">
        <v>1.72071391360083</v>
      </c>
      <c r="W6183" s="154">
        <v>1.94481577960597</v>
      </c>
      <c r="X6183" s="154">
        <v>2.0294263776565198</v>
      </c>
      <c r="Y6183" s="154">
        <v>2.0952561964323899</v>
      </c>
      <c r="Z6183" s="154">
        <v>2.0933292367591498</v>
      </c>
      <c r="AA6183" s="154">
        <v>2.12010959101175</v>
      </c>
      <c r="AB6183" s="154">
        <v>2.0685722293719602</v>
      </c>
      <c r="AC6183" s="154">
        <v>2.0354186649986299</v>
      </c>
      <c r="AD6183" s="154">
        <v>2.0864276465926501</v>
      </c>
      <c r="AE6183" s="154">
        <v>2.1895898047203501</v>
      </c>
      <c r="AF6183" s="154">
        <v>2.33970921129642</v>
      </c>
      <c r="AG6183" s="154">
        <v>1.7063992141726501</v>
      </c>
      <c r="AH6183" s="154">
        <v>0.45412091649226399</v>
      </c>
      <c r="AI6183" s="154">
        <v>-1.1187519033240101</v>
      </c>
      <c r="AJ6183" s="154">
        <v>-2.6021164888532802</v>
      </c>
      <c r="AK6183" s="154">
        <v>-3.96928158788312</v>
      </c>
    </row>
    <row r="6184" spans="1:37" hidden="1" x14ac:dyDescent="0.3">
      <c r="A6184" s="12" t="str">
        <f t="shared" si="150"/>
        <v>SDGbaseWaS_2BW_v6_3C_SavingsINShhd-3</v>
      </c>
      <c r="B6184" s="12" t="s">
        <v>220</v>
      </c>
      <c r="C6184" s="12" t="s">
        <v>306</v>
      </c>
      <c r="D6184" s="12" t="s">
        <v>96</v>
      </c>
      <c r="E6184" s="154" t="s">
        <v>87</v>
      </c>
      <c r="F6184" s="154">
        <v>0.29970925487373701</v>
      </c>
      <c r="G6184" s="154">
        <v>0.17685072840194899</v>
      </c>
      <c r="H6184" s="154">
        <v>0.40938350551243602</v>
      </c>
      <c r="I6184" s="154">
        <v>0.54185895092162295</v>
      </c>
      <c r="J6184" s="154">
        <v>0.52876410169099997</v>
      </c>
      <c r="K6184" s="154">
        <v>0.52246897420030303</v>
      </c>
      <c r="L6184" s="154">
        <v>0.576648677200579</v>
      </c>
      <c r="M6184" s="154">
        <v>0.78036841987732297</v>
      </c>
      <c r="N6184" s="154">
        <v>1.02795886366871</v>
      </c>
      <c r="O6184" s="154">
        <v>0.94630225194968298</v>
      </c>
      <c r="P6184" s="154">
        <v>1.0755778105605101</v>
      </c>
      <c r="Q6184" s="154">
        <v>1.19728145757163</v>
      </c>
      <c r="R6184" s="154">
        <v>1.29951853517863</v>
      </c>
      <c r="S6184" s="154">
        <v>1.47061488594573</v>
      </c>
      <c r="T6184" s="154">
        <v>1.64483149946462</v>
      </c>
      <c r="U6184" s="154">
        <v>1.87060554503905</v>
      </c>
      <c r="V6184" s="154">
        <v>2.28075241321908</v>
      </c>
      <c r="W6184" s="154">
        <v>2.56074853681231</v>
      </c>
      <c r="X6184" s="154">
        <v>2.6696201671665198</v>
      </c>
      <c r="Y6184" s="154">
        <v>2.75481766401189</v>
      </c>
      <c r="Z6184" s="154">
        <v>2.7576563475355602</v>
      </c>
      <c r="AA6184" s="154">
        <v>2.7952848253904099</v>
      </c>
      <c r="AB6184" s="154">
        <v>2.73846865180872</v>
      </c>
      <c r="AC6184" s="154">
        <v>2.70322302365786</v>
      </c>
      <c r="AD6184" s="154">
        <v>2.7710091392025502</v>
      </c>
      <c r="AE6184" s="154">
        <v>2.9027247672308798</v>
      </c>
      <c r="AF6184" s="154">
        <v>3.0921305044535599</v>
      </c>
      <c r="AG6184" s="154">
        <v>2.32569417189193</v>
      </c>
      <c r="AH6184" s="154">
        <v>0.80258564772276197</v>
      </c>
      <c r="AI6184" s="154">
        <v>-1.1062775384464101</v>
      </c>
      <c r="AJ6184" s="154">
        <v>-2.9035820674375001</v>
      </c>
      <c r="AK6184" s="154">
        <v>-4.5571044761188597</v>
      </c>
    </row>
    <row r="6185" spans="1:37" hidden="1" x14ac:dyDescent="0.3">
      <c r="A6185" s="12" t="str">
        <f t="shared" si="150"/>
        <v>SDGbaseWaS_2BW_v6_3C_SavingsINShhd-4</v>
      </c>
      <c r="B6185" s="12" t="s">
        <v>220</v>
      </c>
      <c r="C6185" s="12" t="s">
        <v>306</v>
      </c>
      <c r="D6185" s="12" t="s">
        <v>96</v>
      </c>
      <c r="E6185" s="154" t="s">
        <v>88</v>
      </c>
      <c r="F6185" s="154">
        <v>0.42956660419689002</v>
      </c>
      <c r="G6185" s="154">
        <v>0.29429904557465297</v>
      </c>
      <c r="H6185" s="154">
        <v>0.54515225520939103</v>
      </c>
      <c r="I6185" s="154">
        <v>0.68863208254002595</v>
      </c>
      <c r="J6185" s="154">
        <v>0.67683036695774201</v>
      </c>
      <c r="K6185" s="154">
        <v>0.672813681505262</v>
      </c>
      <c r="L6185" s="154">
        <v>0.73374155189284795</v>
      </c>
      <c r="M6185" s="154">
        <v>0.95455684349685999</v>
      </c>
      <c r="N6185" s="154">
        <v>1.22260151301066</v>
      </c>
      <c r="O6185" s="154">
        <v>1.1392693174726101</v>
      </c>
      <c r="P6185" s="154">
        <v>1.28153560393069</v>
      </c>
      <c r="Q6185" s="154">
        <v>1.4154476030167</v>
      </c>
      <c r="R6185" s="154">
        <v>1.5319247479951099</v>
      </c>
      <c r="S6185" s="154">
        <v>1.7194166271553799</v>
      </c>
      <c r="T6185" s="154">
        <v>1.91037275095211</v>
      </c>
      <c r="U6185" s="154">
        <v>2.1574579468172601</v>
      </c>
      <c r="V6185" s="154">
        <v>2.6008678561704399</v>
      </c>
      <c r="W6185" s="154">
        <v>2.9051564211805401</v>
      </c>
      <c r="X6185" s="154">
        <v>3.0262386993409902</v>
      </c>
      <c r="Y6185" s="154">
        <v>3.1210024109478902</v>
      </c>
      <c r="Z6185" s="154">
        <v>3.1287365728850101</v>
      </c>
      <c r="AA6185" s="154">
        <v>3.1729630812536</v>
      </c>
      <c r="AB6185" s="154">
        <v>3.11825445966512</v>
      </c>
      <c r="AC6185" s="154">
        <v>3.0848265773254999</v>
      </c>
      <c r="AD6185" s="154">
        <v>3.1615330791293301</v>
      </c>
      <c r="AE6185" s="154">
        <v>3.3066776070225798</v>
      </c>
      <c r="AF6185" s="154">
        <v>3.5136992716056699</v>
      </c>
      <c r="AG6185" s="154">
        <v>2.7032301780824</v>
      </c>
      <c r="AH6185" s="154">
        <v>1.0852768494858001</v>
      </c>
      <c r="AI6185" s="154">
        <v>-0.93388942655434803</v>
      </c>
      <c r="AJ6185" s="154">
        <v>-2.83042107790232</v>
      </c>
      <c r="AK6185" s="154">
        <v>-4.5706128549364502</v>
      </c>
    </row>
    <row r="6186" spans="1:37" hidden="1" x14ac:dyDescent="0.3">
      <c r="A6186" s="12" t="str">
        <f t="shared" si="150"/>
        <v>SDGbaseWaS_2BW_v6_3C_SavingsINShhd-5</v>
      </c>
      <c r="B6186" s="12" t="s">
        <v>220</v>
      </c>
      <c r="C6186" s="12" t="s">
        <v>306</v>
      </c>
      <c r="D6186" s="12" t="s">
        <v>96</v>
      </c>
      <c r="E6186" s="154" t="s">
        <v>89</v>
      </c>
      <c r="F6186" s="154">
        <v>0.66273617400637597</v>
      </c>
      <c r="G6186" s="154">
        <v>0.47421683038393803</v>
      </c>
      <c r="H6186" s="154">
        <v>0.82018205815988099</v>
      </c>
      <c r="I6186" s="154">
        <v>1.0118004581233799</v>
      </c>
      <c r="J6186" s="154">
        <v>0.99715402380193396</v>
      </c>
      <c r="K6186" s="154">
        <v>0.99397094709379397</v>
      </c>
      <c r="L6186" s="154">
        <v>1.07867986584266</v>
      </c>
      <c r="M6186" s="154">
        <v>1.37927794591801</v>
      </c>
      <c r="N6186" s="154">
        <v>1.7441484774467499</v>
      </c>
      <c r="O6186" s="154">
        <v>1.63445379872755</v>
      </c>
      <c r="P6186" s="154">
        <v>1.82974707295559</v>
      </c>
      <c r="Q6186" s="154">
        <v>2.01321726301527</v>
      </c>
      <c r="R6186" s="154">
        <v>2.1812048850281398</v>
      </c>
      <c r="S6186" s="154">
        <v>2.4378568154998299</v>
      </c>
      <c r="T6186" s="154">
        <v>2.6993302906251899</v>
      </c>
      <c r="U6186" s="154">
        <v>3.0382601031784402</v>
      </c>
      <c r="V6186" s="154">
        <v>3.6409142718523899</v>
      </c>
      <c r="W6186" s="154">
        <v>4.0554602150468</v>
      </c>
      <c r="X6186" s="154">
        <v>4.2214721555619903</v>
      </c>
      <c r="Y6186" s="154">
        <v>4.3496304044058203</v>
      </c>
      <c r="Z6186" s="154">
        <v>4.3617788043438201</v>
      </c>
      <c r="AA6186" s="154">
        <v>4.4218375537523098</v>
      </c>
      <c r="AB6186" s="154">
        <v>4.3511988739392802</v>
      </c>
      <c r="AC6186" s="154">
        <v>4.3060504638284698</v>
      </c>
      <c r="AD6186" s="154">
        <v>4.4103582288574801</v>
      </c>
      <c r="AE6186" s="154">
        <v>4.6072184353214203</v>
      </c>
      <c r="AF6186" s="154">
        <v>4.8880390985000197</v>
      </c>
      <c r="AG6186" s="154">
        <v>3.7999391867905001</v>
      </c>
      <c r="AH6186" s="154">
        <v>1.62291946112577</v>
      </c>
      <c r="AI6186" s="154">
        <v>-1.07064294920444</v>
      </c>
      <c r="AJ6186" s="154">
        <v>-3.5907858580257601</v>
      </c>
      <c r="AK6186" s="154">
        <v>-5.8940434997729003</v>
      </c>
    </row>
    <row r="6187" spans="1:37" hidden="1" x14ac:dyDescent="0.3">
      <c r="A6187" s="12" t="str">
        <f t="shared" ref="A6187:A6250" si="151">_xlfn.CONCAT(C6187,D6187,E6187)</f>
        <v>SDGbaseWaS_2BW_v6_3C_SavingsINShhd-6</v>
      </c>
      <c r="B6187" s="12" t="s">
        <v>220</v>
      </c>
      <c r="C6187" s="12" t="s">
        <v>306</v>
      </c>
      <c r="D6187" s="12" t="s">
        <v>96</v>
      </c>
      <c r="E6187" s="154" t="s">
        <v>90</v>
      </c>
      <c r="F6187" s="154">
        <v>0.90443341934945398</v>
      </c>
      <c r="G6187" s="154">
        <v>0.66778367033616104</v>
      </c>
      <c r="H6187" s="154">
        <v>1.0892745760373701</v>
      </c>
      <c r="I6187" s="154">
        <v>1.31374993436346</v>
      </c>
      <c r="J6187" s="154">
        <v>1.2985340418440401</v>
      </c>
      <c r="K6187" s="154">
        <v>1.2979875870037301</v>
      </c>
      <c r="L6187" s="154">
        <v>1.40174346889382</v>
      </c>
      <c r="M6187" s="154">
        <v>1.7614644735611</v>
      </c>
      <c r="N6187" s="154">
        <v>2.1981561843762201</v>
      </c>
      <c r="O6187" s="154">
        <v>2.0719289213096399</v>
      </c>
      <c r="P6187" s="154">
        <v>2.3079497715765398</v>
      </c>
      <c r="Q6187" s="154">
        <v>2.5293503282730998</v>
      </c>
      <c r="R6187" s="154">
        <v>2.7433755812326601</v>
      </c>
      <c r="S6187" s="154">
        <v>3.0523337790529799</v>
      </c>
      <c r="T6187" s="154">
        <v>3.3673220296949902</v>
      </c>
      <c r="U6187" s="154">
        <v>3.7762713985112799</v>
      </c>
      <c r="V6187" s="154">
        <v>4.4960635606260304</v>
      </c>
      <c r="W6187" s="154">
        <v>4.99257101168023</v>
      </c>
      <c r="X6187" s="154">
        <v>5.1929169622896696</v>
      </c>
      <c r="Y6187" s="154">
        <v>5.3459697500023902</v>
      </c>
      <c r="Z6187" s="154">
        <v>5.3643461139112096</v>
      </c>
      <c r="AA6187" s="154">
        <v>5.4375032633652696</v>
      </c>
      <c r="AB6187" s="154">
        <v>5.3586788903732003</v>
      </c>
      <c r="AC6187" s="154">
        <v>5.3049392206517902</v>
      </c>
      <c r="AD6187" s="154">
        <v>5.4291494341370203</v>
      </c>
      <c r="AE6187" s="154">
        <v>5.6639136542438804</v>
      </c>
      <c r="AF6187" s="154">
        <v>5.9985544633869399</v>
      </c>
      <c r="AG6187" s="154">
        <v>4.7152747553757903</v>
      </c>
      <c r="AH6187" s="154">
        <v>2.1426846123502399</v>
      </c>
      <c r="AI6187" s="154">
        <v>-1.0143211400932299</v>
      </c>
      <c r="AJ6187" s="154">
        <v>-3.9573919759072198</v>
      </c>
      <c r="AK6187" s="154">
        <v>-6.63667343677887</v>
      </c>
    </row>
    <row r="6188" spans="1:37" hidden="1" x14ac:dyDescent="0.3">
      <c r="A6188" s="12" t="str">
        <f t="shared" si="151"/>
        <v>SDGbaseWaS_2BW_v6_3C_SavingsINShhd-7</v>
      </c>
      <c r="B6188" s="12" t="s">
        <v>220</v>
      </c>
      <c r="C6188" s="12" t="s">
        <v>306</v>
      </c>
      <c r="D6188" s="12" t="s">
        <v>96</v>
      </c>
      <c r="E6188" s="154" t="s">
        <v>91</v>
      </c>
      <c r="F6188" s="154">
        <v>1.6367747641553201</v>
      </c>
      <c r="G6188" s="154">
        <v>1.2808388016773999</v>
      </c>
      <c r="H6188" s="154">
        <v>1.88474150048429</v>
      </c>
      <c r="I6188" s="154">
        <v>2.17183761788255</v>
      </c>
      <c r="J6188" s="154">
        <v>2.1613680157405599</v>
      </c>
      <c r="K6188" s="154">
        <v>2.1724069968337099</v>
      </c>
      <c r="L6188" s="154">
        <v>2.3263345592931302</v>
      </c>
      <c r="M6188" s="154">
        <v>2.83005807556804</v>
      </c>
      <c r="N6188" s="154">
        <v>3.4411062498429899</v>
      </c>
      <c r="O6188" s="154">
        <v>3.2840856110691701</v>
      </c>
      <c r="P6188" s="154">
        <v>3.6238189787733699</v>
      </c>
      <c r="Q6188" s="154">
        <v>3.94287677718581</v>
      </c>
      <c r="R6188" s="154">
        <v>4.2870008276633502</v>
      </c>
      <c r="S6188" s="154">
        <v>4.73012673550513</v>
      </c>
      <c r="T6188" s="154">
        <v>5.1830039727919699</v>
      </c>
      <c r="U6188" s="154">
        <v>5.7704411156234601</v>
      </c>
      <c r="V6188" s="154">
        <v>6.7832048963555804</v>
      </c>
      <c r="W6188" s="154">
        <v>7.4897107269473802</v>
      </c>
      <c r="X6188" s="154">
        <v>7.7881059646277802</v>
      </c>
      <c r="Y6188" s="154">
        <v>8.0168781069310899</v>
      </c>
      <c r="Z6188" s="154">
        <v>8.0638885228015198</v>
      </c>
      <c r="AA6188" s="154">
        <v>8.1831515256199605</v>
      </c>
      <c r="AB6188" s="154">
        <v>8.10046946261979</v>
      </c>
      <c r="AC6188" s="154">
        <v>8.0417597317348992</v>
      </c>
      <c r="AD6188" s="154">
        <v>8.2282670257196102</v>
      </c>
      <c r="AE6188" s="154">
        <v>8.5693236918566793</v>
      </c>
      <c r="AF6188" s="154">
        <v>9.0510152571520202</v>
      </c>
      <c r="AG6188" s="154">
        <v>7.2994172853233499</v>
      </c>
      <c r="AH6188" s="154">
        <v>3.7460196218059898</v>
      </c>
      <c r="AI6188" s="154">
        <v>-0.58407416993420003</v>
      </c>
      <c r="AJ6188" s="154">
        <v>-4.6046064098935098</v>
      </c>
      <c r="AK6188" s="154">
        <v>-8.2486214684904198</v>
      </c>
    </row>
    <row r="6189" spans="1:37" hidden="1" x14ac:dyDescent="0.3">
      <c r="A6189" s="12" t="str">
        <f t="shared" si="151"/>
        <v>SDGbaseWaS_2BW_v6_3C_SavingsINShhd-8</v>
      </c>
      <c r="B6189" s="12" t="s">
        <v>220</v>
      </c>
      <c r="C6189" s="12" t="s">
        <v>306</v>
      </c>
      <c r="D6189" s="12" t="s">
        <v>96</v>
      </c>
      <c r="E6189" s="154" t="s">
        <v>92</v>
      </c>
      <c r="F6189" s="154">
        <v>3.7804416834441499</v>
      </c>
      <c r="G6189" s="154">
        <v>3.0788417589874801</v>
      </c>
      <c r="H6189" s="154">
        <v>4.1688673480730696</v>
      </c>
      <c r="I6189" s="154">
        <v>4.51097152663319</v>
      </c>
      <c r="J6189" s="154">
        <v>4.5295780799100998</v>
      </c>
      <c r="K6189" s="154">
        <v>4.5847300252762304</v>
      </c>
      <c r="L6189" s="154">
        <v>4.8730204900381597</v>
      </c>
      <c r="M6189" s="154">
        <v>5.7335070808098703</v>
      </c>
      <c r="N6189" s="154">
        <v>6.7770902153244199</v>
      </c>
      <c r="O6189" s="154">
        <v>6.5665091743183002</v>
      </c>
      <c r="P6189" s="154">
        <v>7.1756586323103804</v>
      </c>
      <c r="Q6189" s="154">
        <v>7.7497106738450396</v>
      </c>
      <c r="R6189" s="154">
        <v>8.5163784263213405</v>
      </c>
      <c r="S6189" s="154">
        <v>9.3078117107201095</v>
      </c>
      <c r="T6189" s="154">
        <v>10.1216410330561</v>
      </c>
      <c r="U6189" s="154">
        <v>11.177243130183101</v>
      </c>
      <c r="V6189" s="154">
        <v>12.9362315972158</v>
      </c>
      <c r="W6189" s="154">
        <v>14.189002924775901</v>
      </c>
      <c r="X6189" s="154">
        <v>14.760573136552299</v>
      </c>
      <c r="Y6189" s="154">
        <v>15.202540256127801</v>
      </c>
      <c r="Z6189" s="154">
        <v>15.350719309071501</v>
      </c>
      <c r="AA6189" s="154">
        <v>15.6102209954828</v>
      </c>
      <c r="AB6189" s="154">
        <v>15.5521173889101</v>
      </c>
      <c r="AC6189" s="154">
        <v>15.4990876372741</v>
      </c>
      <c r="AD6189" s="154">
        <v>15.855589791892299</v>
      </c>
      <c r="AE6189" s="154">
        <v>16.479673351837199</v>
      </c>
      <c r="AF6189" s="154">
        <v>17.351437449150598</v>
      </c>
      <c r="AG6189" s="154">
        <v>14.4484166547408</v>
      </c>
      <c r="AH6189" s="154">
        <v>8.4179221472996204</v>
      </c>
      <c r="AI6189" s="154">
        <v>1.1484973291653</v>
      </c>
      <c r="AJ6189" s="154">
        <v>-5.55873031036462</v>
      </c>
      <c r="AK6189" s="154">
        <v>-11.5946898315174</v>
      </c>
    </row>
    <row r="6190" spans="1:37" hidden="1" x14ac:dyDescent="0.3">
      <c r="A6190" s="12" t="str">
        <f t="shared" si="151"/>
        <v>SDGbaseWaS_2BW_v6_3C_SavingsINShhd-9</v>
      </c>
      <c r="B6190" s="12" t="s">
        <v>220</v>
      </c>
      <c r="C6190" s="12" t="s">
        <v>306</v>
      </c>
      <c r="D6190" s="12" t="s">
        <v>96</v>
      </c>
      <c r="E6190" s="154" t="s">
        <v>93</v>
      </c>
      <c r="F6190" s="154">
        <v>61.826498903556796</v>
      </c>
      <c r="G6190" s="154">
        <v>55.724592745528099</v>
      </c>
      <c r="H6190" s="154">
        <v>61.175271430918102</v>
      </c>
      <c r="I6190" s="154">
        <v>58.653658812137202</v>
      </c>
      <c r="J6190" s="154">
        <v>60.167519241073002</v>
      </c>
      <c r="K6190" s="154">
        <v>61.859225922141697</v>
      </c>
      <c r="L6190" s="154">
        <v>64.109684800518096</v>
      </c>
      <c r="M6190" s="154">
        <v>67.614171186676103</v>
      </c>
      <c r="N6190" s="154">
        <v>71.723928067098299</v>
      </c>
      <c r="O6190" s="154">
        <v>73.358124004768001</v>
      </c>
      <c r="P6190" s="154">
        <v>76.906235866983806</v>
      </c>
      <c r="Q6190" s="154">
        <v>80.319553070699897</v>
      </c>
      <c r="R6190" s="154">
        <v>87.657906353416394</v>
      </c>
      <c r="S6190" s="154">
        <v>91.849211206164497</v>
      </c>
      <c r="T6190" s="154">
        <v>96.252991263530703</v>
      </c>
      <c r="U6190" s="154">
        <v>101.678424903467</v>
      </c>
      <c r="V6190" s="154">
        <v>108.48346819419</v>
      </c>
      <c r="W6190" s="154">
        <v>114.286499181754</v>
      </c>
      <c r="X6190" s="154">
        <v>118.654520593577</v>
      </c>
      <c r="Y6190" s="154">
        <v>122.48622129611</v>
      </c>
      <c r="Z6190" s="154">
        <v>125.93059890553999</v>
      </c>
      <c r="AA6190" s="154">
        <v>129.4364532207</v>
      </c>
      <c r="AB6190" s="154">
        <v>132.90429820100999</v>
      </c>
      <c r="AC6190" s="154">
        <v>135.606963440882</v>
      </c>
      <c r="AD6190" s="154">
        <v>139.08612975368601</v>
      </c>
      <c r="AE6190" s="154">
        <v>143.378628483086</v>
      </c>
      <c r="AF6190" s="154">
        <v>148.53664059149199</v>
      </c>
      <c r="AG6190" s="154">
        <v>144.72799477915299</v>
      </c>
      <c r="AH6190" s="154">
        <v>130.10927429876901</v>
      </c>
      <c r="AI6190" s="154">
        <v>112.607985500743</v>
      </c>
      <c r="AJ6190" s="154">
        <v>96.368308528701405</v>
      </c>
      <c r="AK6190" s="154">
        <v>81.422228011208006</v>
      </c>
    </row>
    <row r="6191" spans="1:37" hidden="1" x14ac:dyDescent="0.3">
      <c r="A6191" s="12" t="str">
        <f t="shared" si="151"/>
        <v>SDGbaseWaS_2BW_v6_3C_SavingsINStotal</v>
      </c>
      <c r="B6191" s="12" t="s">
        <v>220</v>
      </c>
      <c r="C6191" s="12" t="s">
        <v>306</v>
      </c>
      <c r="D6191" s="12" t="s">
        <v>96</v>
      </c>
      <c r="E6191" s="154" t="s">
        <v>1</v>
      </c>
      <c r="F6191" s="154">
        <v>764.22743601987099</v>
      </c>
      <c r="G6191" s="154">
        <v>706.54394168539898</v>
      </c>
      <c r="H6191" s="154">
        <v>729.50513220831601</v>
      </c>
      <c r="I6191" s="154">
        <v>702.68148849894396</v>
      </c>
      <c r="J6191" s="154">
        <v>724.74871512443497</v>
      </c>
      <c r="K6191" s="154">
        <v>747.05966315514195</v>
      </c>
      <c r="L6191" s="154">
        <v>770.64749649457804</v>
      </c>
      <c r="M6191" s="154">
        <v>793.62140013529904</v>
      </c>
      <c r="N6191" s="154">
        <v>819.06108741180901</v>
      </c>
      <c r="O6191" s="154">
        <v>844.08643100500899</v>
      </c>
      <c r="P6191" s="154">
        <v>875.38199493756599</v>
      </c>
      <c r="Q6191" s="154">
        <v>907.463526261364</v>
      </c>
      <c r="R6191" s="154">
        <v>973.50169910398495</v>
      </c>
      <c r="S6191" s="154">
        <v>1010.6053498124101</v>
      </c>
      <c r="T6191" s="154">
        <v>1050.3471927338501</v>
      </c>
      <c r="U6191" s="154">
        <v>1096.1681764478101</v>
      </c>
      <c r="V6191" s="154">
        <v>1140.20093869528</v>
      </c>
      <c r="W6191" s="154">
        <v>1185.9044208728001</v>
      </c>
      <c r="X6191" s="154">
        <v>1233.4044434180901</v>
      </c>
      <c r="Y6191" s="154">
        <v>1279.2864453877801</v>
      </c>
      <c r="Z6191" s="154">
        <v>1328.0229799183601</v>
      </c>
      <c r="AA6191" s="154">
        <v>1374.71569353734</v>
      </c>
      <c r="AB6191" s="154">
        <v>1429.03935372666</v>
      </c>
      <c r="AC6191" s="154">
        <v>1475.40132039171</v>
      </c>
      <c r="AD6191" s="154">
        <v>1518.9088331533101</v>
      </c>
      <c r="AE6191" s="154">
        <v>1565.1962880231999</v>
      </c>
      <c r="AF6191" s="154">
        <v>1616.71212175763</v>
      </c>
      <c r="AG6191" s="154">
        <v>1668.36957167121</v>
      </c>
      <c r="AH6191" s="154">
        <v>1671.95762924939</v>
      </c>
      <c r="AI6191" s="154">
        <v>1667.85151147588</v>
      </c>
      <c r="AJ6191" s="154">
        <v>1661.34863786402</v>
      </c>
      <c r="AK6191" s="154">
        <v>1650.4303059162801</v>
      </c>
    </row>
    <row r="6192" spans="1:37" hidden="1" x14ac:dyDescent="0.3">
      <c r="A6192" s="12" t="str">
        <f t="shared" si="151"/>
        <v>SDGbaseWaS_2BW_v6_3YGXtotal</v>
      </c>
      <c r="B6192" s="12" t="s">
        <v>220</v>
      </c>
      <c r="C6192" s="12" t="s">
        <v>306</v>
      </c>
      <c r="D6192" s="12" t="s">
        <v>223</v>
      </c>
      <c r="E6192" s="154" t="s">
        <v>1</v>
      </c>
      <c r="F6192" s="154">
        <v>1490.97649378807</v>
      </c>
      <c r="G6192" s="154">
        <v>1430.4505946130701</v>
      </c>
      <c r="H6192" s="154">
        <v>1452.4945195742901</v>
      </c>
      <c r="I6192" s="154">
        <v>1775.3112122818</v>
      </c>
      <c r="J6192" s="154">
        <v>1784.3288838210201</v>
      </c>
      <c r="K6192" s="154">
        <v>1806.38272126577</v>
      </c>
      <c r="L6192" s="154">
        <v>1837.0243732757101</v>
      </c>
      <c r="M6192" s="154">
        <v>1872.11508471092</v>
      </c>
      <c r="N6192" s="154">
        <v>1908.5863594622699</v>
      </c>
      <c r="O6192" s="154">
        <v>1938.0579132673299</v>
      </c>
      <c r="P6192" s="154">
        <v>1979.25910670703</v>
      </c>
      <c r="Q6192" s="154">
        <v>2022.2041810390699</v>
      </c>
      <c r="R6192" s="154">
        <v>1955.5845690179699</v>
      </c>
      <c r="S6192" s="154">
        <v>2007.8370519233599</v>
      </c>
      <c r="T6192" s="154">
        <v>2058.11975409757</v>
      </c>
      <c r="U6192" s="154">
        <v>2110.7710043009001</v>
      </c>
      <c r="V6192" s="154">
        <v>2166.3560004085898</v>
      </c>
      <c r="W6192" s="154">
        <v>2220.7149072853099</v>
      </c>
      <c r="X6192" s="154">
        <v>2274.6983304876999</v>
      </c>
      <c r="Y6192" s="154">
        <v>2326.43070592296</v>
      </c>
      <c r="Z6192" s="154">
        <v>2378.5617117679099</v>
      </c>
      <c r="AA6192" s="154">
        <v>2431.9640251974402</v>
      </c>
      <c r="AB6192" s="154">
        <v>2479.9323466340902</v>
      </c>
      <c r="AC6192" s="154">
        <v>2537.6592740180699</v>
      </c>
      <c r="AD6192" s="154">
        <v>2601.89487556216</v>
      </c>
      <c r="AE6192" s="154">
        <v>2667.04029528403</v>
      </c>
      <c r="AF6192" s="154">
        <v>2732.47826802995</v>
      </c>
      <c r="AG6192" s="154">
        <v>2793.97742027608</v>
      </c>
      <c r="AH6192" s="154">
        <v>2829.3631091239799</v>
      </c>
      <c r="AI6192" s="154">
        <v>2860.7672379430101</v>
      </c>
      <c r="AJ6192" s="154">
        <v>2900.6905483034402</v>
      </c>
      <c r="AK6192" s="154">
        <v>2944.2033587545602</v>
      </c>
    </row>
    <row r="6193" spans="1:37" hidden="1" x14ac:dyDescent="0.3">
      <c r="A6193" s="12" t="str">
        <f t="shared" si="151"/>
        <v>SDGbaseWaS_2BW_v6_3EGXtotal</v>
      </c>
      <c r="B6193" s="12" t="s">
        <v>220</v>
      </c>
      <c r="C6193" s="12" t="s">
        <v>306</v>
      </c>
      <c r="D6193" s="12" t="s">
        <v>197</v>
      </c>
      <c r="E6193" s="154" t="s">
        <v>1</v>
      </c>
      <c r="F6193" s="154">
        <v>1502.9418073243701</v>
      </c>
      <c r="G6193" s="154">
        <v>1442.69743044645</v>
      </c>
      <c r="H6193" s="154">
        <v>1465.03357220508</v>
      </c>
      <c r="I6193" s="154">
        <v>1675.49994641944</v>
      </c>
      <c r="J6193" s="154">
        <v>1696.7588819544801</v>
      </c>
      <c r="K6193" s="154">
        <v>1726.1281699850499</v>
      </c>
      <c r="L6193" s="154">
        <v>1761.2491936953099</v>
      </c>
      <c r="M6193" s="154">
        <v>1799.5007734959099</v>
      </c>
      <c r="N6193" s="154">
        <v>1838.6848933128199</v>
      </c>
      <c r="O6193" s="154">
        <v>1871.33033235023</v>
      </c>
      <c r="P6193" s="154">
        <v>1915.0038729862499</v>
      </c>
      <c r="Q6193" s="154">
        <v>1960.5400663134401</v>
      </c>
      <c r="R6193" s="154">
        <v>2009.08251135768</v>
      </c>
      <c r="S6193" s="154">
        <v>2059.8907359765599</v>
      </c>
      <c r="T6193" s="154">
        <v>2110.8520707928001</v>
      </c>
      <c r="U6193" s="154">
        <v>2165.34918606358</v>
      </c>
      <c r="V6193" s="154">
        <v>2222.6750463350099</v>
      </c>
      <c r="W6193" s="154">
        <v>2279.5372390971302</v>
      </c>
      <c r="X6193" s="154">
        <v>2336.3611934068999</v>
      </c>
      <c r="Y6193" s="154">
        <v>2391.5581107297899</v>
      </c>
      <c r="Z6193" s="154">
        <v>2447.01106979618</v>
      </c>
      <c r="AA6193" s="154">
        <v>2503.7548290538102</v>
      </c>
      <c r="AB6193" s="154">
        <v>2558.4273908755799</v>
      </c>
      <c r="AC6193" s="154">
        <v>2618.64940491478</v>
      </c>
      <c r="AD6193" s="154">
        <v>2682.0900490122999</v>
      </c>
      <c r="AE6193" s="154">
        <v>2746.70600184966</v>
      </c>
      <c r="AF6193" s="154">
        <v>2814.56155027355</v>
      </c>
      <c r="AG6193" s="154">
        <v>2878.9033695529802</v>
      </c>
      <c r="AH6193" s="154">
        <v>2912.5546561215001</v>
      </c>
      <c r="AI6193" s="154">
        <v>2940.8226578608701</v>
      </c>
      <c r="AJ6193" s="154">
        <v>2977.3308258686002</v>
      </c>
      <c r="AK6193" s="154">
        <v>3017.4964207872899</v>
      </c>
    </row>
    <row r="6194" spans="1:37" hidden="1" x14ac:dyDescent="0.3">
      <c r="A6194" s="12" t="str">
        <f t="shared" si="151"/>
        <v>SDGbaseWaS_2BW_v6_3GADJXtotal</v>
      </c>
      <c r="B6194" s="12" t="s">
        <v>220</v>
      </c>
      <c r="C6194" s="12" t="s">
        <v>306</v>
      </c>
      <c r="D6194" s="12" t="s">
        <v>190</v>
      </c>
      <c r="E6194" s="154" t="s">
        <v>1</v>
      </c>
      <c r="F6194" s="154">
        <v>1</v>
      </c>
      <c r="G6194" s="154">
        <v>0.93699600000000005</v>
      </c>
      <c r="H6194" s="154">
        <v>0.96368600000000004</v>
      </c>
      <c r="I6194" s="154">
        <v>1.130342</v>
      </c>
      <c r="J6194" s="154">
        <v>1.156793</v>
      </c>
      <c r="K6194" s="154">
        <v>1.184016</v>
      </c>
      <c r="L6194" s="154">
        <v>1.212013</v>
      </c>
      <c r="M6194" s="154">
        <v>1.2406699999999999</v>
      </c>
      <c r="N6194" s="154">
        <v>1.270106</v>
      </c>
      <c r="O6194" s="154">
        <v>1.3003750000000001</v>
      </c>
      <c r="P6194" s="154">
        <v>1.331475</v>
      </c>
      <c r="Q6194" s="154">
        <v>1.3632409999999999</v>
      </c>
      <c r="R6194" s="154">
        <v>1.3954530000000001</v>
      </c>
      <c r="S6194" s="154">
        <v>1.428426</v>
      </c>
      <c r="T6194" s="154">
        <v>1.462178</v>
      </c>
      <c r="U6194" s="154">
        <v>1.4967280000000001</v>
      </c>
      <c r="V6194" s="154">
        <v>1.5320940000000001</v>
      </c>
      <c r="W6194" s="154">
        <v>1.5682959999999999</v>
      </c>
      <c r="X6194" s="154">
        <v>1.605353</v>
      </c>
      <c r="Y6194" s="154">
        <v>1.643286</v>
      </c>
      <c r="Z6194" s="154">
        <v>1.682115</v>
      </c>
      <c r="AA6194" s="154">
        <v>1.721862</v>
      </c>
      <c r="AB6194" s="154">
        <v>1.7625470000000001</v>
      </c>
      <c r="AC6194" s="154">
        <v>1.804195</v>
      </c>
      <c r="AD6194" s="154">
        <v>1.8468260000000001</v>
      </c>
      <c r="AE6194" s="154">
        <v>1.8904639999999999</v>
      </c>
      <c r="AF6194" s="154">
        <v>1.9351339999999999</v>
      </c>
      <c r="AG6194" s="154">
        <v>1.9808589999999999</v>
      </c>
      <c r="AH6194" s="154">
        <v>2.0276649999999998</v>
      </c>
      <c r="AI6194" s="154">
        <v>2.0755759999999999</v>
      </c>
      <c r="AJ6194" s="154">
        <v>2.1246200000000002</v>
      </c>
      <c r="AK6194" s="154">
        <v>2.174823</v>
      </c>
    </row>
    <row r="6195" spans="1:37" hidden="1" x14ac:dyDescent="0.3">
      <c r="A6195" s="12" t="str">
        <f t="shared" si="151"/>
        <v>SDGbaseWaS_2BW_v6_3GOVGRtotal</v>
      </c>
      <c r="B6195" s="12" t="s">
        <v>220</v>
      </c>
      <c r="C6195" s="12" t="s">
        <v>306</v>
      </c>
      <c r="D6195" s="12" t="s">
        <v>192</v>
      </c>
      <c r="E6195" s="154" t="s">
        <v>1</v>
      </c>
      <c r="F6195" s="154"/>
      <c r="G6195" s="154">
        <v>2.3628947497707602E-2</v>
      </c>
      <c r="H6195" s="154">
        <v>2.3628947497707602E-2</v>
      </c>
      <c r="I6195" s="154">
        <v>2.3628947497707602E-2</v>
      </c>
      <c r="J6195" s="154">
        <v>2.3628947497707602E-2</v>
      </c>
      <c r="K6195" s="154">
        <v>2.3628947497707602E-2</v>
      </c>
      <c r="L6195" s="154">
        <v>2.3628947497707602E-2</v>
      </c>
      <c r="M6195" s="154">
        <v>2.3628947497707602E-2</v>
      </c>
      <c r="N6195" s="154">
        <v>2.3628947497707602E-2</v>
      </c>
      <c r="O6195" s="154">
        <v>2.3628947497707602E-2</v>
      </c>
      <c r="P6195" s="154">
        <v>2.3628947497707602E-2</v>
      </c>
      <c r="Q6195" s="154">
        <v>2.3628947497707602E-2</v>
      </c>
      <c r="R6195" s="154">
        <v>2.3628947497707602E-2</v>
      </c>
      <c r="S6195" s="154">
        <v>2.3628947497707602E-2</v>
      </c>
      <c r="T6195" s="154">
        <v>2.3628947497707602E-2</v>
      </c>
      <c r="U6195" s="154">
        <v>2.3628947497707602E-2</v>
      </c>
      <c r="V6195" s="154">
        <v>2.3628947497707602E-2</v>
      </c>
      <c r="W6195" s="154">
        <v>2.3628947497707602E-2</v>
      </c>
      <c r="X6195" s="154">
        <v>2.3628947497707602E-2</v>
      </c>
      <c r="Y6195" s="154">
        <v>2.3628947497707602E-2</v>
      </c>
      <c r="Z6195" s="154">
        <v>2.3628947497707602E-2</v>
      </c>
      <c r="AA6195" s="154">
        <v>2.3628947497707602E-2</v>
      </c>
      <c r="AB6195" s="154">
        <v>2.3628947497707602E-2</v>
      </c>
      <c r="AC6195" s="154">
        <v>2.3628947497707602E-2</v>
      </c>
      <c r="AD6195" s="154">
        <v>2.3628947497707602E-2</v>
      </c>
      <c r="AE6195" s="154">
        <v>2.3628947497707602E-2</v>
      </c>
      <c r="AF6195" s="154">
        <v>2.3628947497707602E-2</v>
      </c>
      <c r="AG6195" s="154">
        <v>2.3628947497707602E-2</v>
      </c>
      <c r="AH6195" s="154">
        <v>2.3628947497707602E-2</v>
      </c>
      <c r="AI6195" s="154">
        <v>2.3628947497707602E-2</v>
      </c>
      <c r="AJ6195" s="154">
        <v>2.3628947497707602E-2</v>
      </c>
      <c r="AK6195" s="154">
        <v>2.3628947497707602E-2</v>
      </c>
    </row>
    <row r="6196" spans="1:37" hidden="1" x14ac:dyDescent="0.3">
      <c r="A6196" s="12" t="str">
        <f t="shared" si="151"/>
        <v>SDGbaseWaS_2BW_v6_3C_GovConscgsrv</v>
      </c>
      <c r="B6196" s="12" t="s">
        <v>220</v>
      </c>
      <c r="C6196" s="12" t="s">
        <v>306</v>
      </c>
      <c r="D6196" s="12" t="s">
        <v>213</v>
      </c>
      <c r="E6196" s="154" t="s">
        <v>184</v>
      </c>
      <c r="F6196" s="154">
        <v>1080.43447768238</v>
      </c>
      <c r="G6196" s="154">
        <v>1020.19010080446</v>
      </c>
      <c r="H6196" s="154">
        <v>1053.05643214213</v>
      </c>
      <c r="I6196" s="154">
        <v>1256.1942184715799</v>
      </c>
      <c r="J6196" s="154">
        <v>1271.7531787926</v>
      </c>
      <c r="K6196" s="154">
        <v>1296.11581500323</v>
      </c>
      <c r="L6196" s="154">
        <v>1325.4401318933801</v>
      </c>
      <c r="M6196" s="154">
        <v>1357.18834965827</v>
      </c>
      <c r="N6196" s="154">
        <v>1389.6881994088701</v>
      </c>
      <c r="O6196" s="154">
        <v>1415.05085518326</v>
      </c>
      <c r="P6196" s="154">
        <v>1450.3527623334301</v>
      </c>
      <c r="Q6196" s="154">
        <v>1487.00639284625</v>
      </c>
      <c r="R6196" s="154">
        <v>1526.7099622575799</v>
      </c>
      <c r="S6196" s="154">
        <v>1567.1583644899099</v>
      </c>
      <c r="T6196" s="154">
        <v>1607.5002742270201</v>
      </c>
      <c r="U6196" s="154">
        <v>1650.79770493976</v>
      </c>
      <c r="V6196" s="154">
        <v>1695.4339749923299</v>
      </c>
      <c r="W6196" s="154">
        <v>1739.7903774807201</v>
      </c>
      <c r="X6196" s="154">
        <v>1783.5815968581501</v>
      </c>
      <c r="Y6196" s="154">
        <v>1825.10175353519</v>
      </c>
      <c r="Z6196" s="154">
        <v>1867.4545365993599</v>
      </c>
      <c r="AA6196" s="154">
        <v>1910.29992050856</v>
      </c>
      <c r="AB6196" s="154">
        <v>1951.26841593581</v>
      </c>
      <c r="AC6196" s="154">
        <v>1996.2784334652999</v>
      </c>
      <c r="AD6196" s="154">
        <v>2045.2484265077101</v>
      </c>
      <c r="AE6196" s="154">
        <v>2095.1263735991001</v>
      </c>
      <c r="AF6196" s="154">
        <v>2147.6525493828999</v>
      </c>
      <c r="AG6196" s="154">
        <v>2196.0354002959002</v>
      </c>
      <c r="AH6196" s="154">
        <v>2213.7076602888101</v>
      </c>
      <c r="AI6196" s="154">
        <v>2237.1290517092798</v>
      </c>
      <c r="AJ6196" s="154">
        <v>2270.7347170072098</v>
      </c>
      <c r="AK6196" s="154">
        <v>2308.30252660627</v>
      </c>
    </row>
    <row r="6197" spans="1:37" hidden="1" x14ac:dyDescent="0.3">
      <c r="A6197" s="12" t="str">
        <f t="shared" si="151"/>
        <v>SDGbaseWaS_2BW_v6_3C_GovConstotal</v>
      </c>
      <c r="B6197" s="12" t="s">
        <v>220</v>
      </c>
      <c r="C6197" s="12" t="s">
        <v>306</v>
      </c>
      <c r="D6197" s="12" t="s">
        <v>213</v>
      </c>
      <c r="E6197" s="154" t="s">
        <v>1</v>
      </c>
      <c r="F6197" s="154">
        <v>1080.43447768238</v>
      </c>
      <c r="G6197" s="154">
        <v>1020.19010080446</v>
      </c>
      <c r="H6197" s="154">
        <v>1053.05643214213</v>
      </c>
      <c r="I6197" s="154">
        <v>1256.1942184715799</v>
      </c>
      <c r="J6197" s="154">
        <v>1271.7531787926</v>
      </c>
      <c r="K6197" s="154">
        <v>1296.11581500323</v>
      </c>
      <c r="L6197" s="154">
        <v>1325.4401318933801</v>
      </c>
      <c r="M6197" s="154">
        <v>1357.18834965827</v>
      </c>
      <c r="N6197" s="154">
        <v>1389.6881994088701</v>
      </c>
      <c r="O6197" s="154">
        <v>1415.05085518326</v>
      </c>
      <c r="P6197" s="154">
        <v>1450.3527623334301</v>
      </c>
      <c r="Q6197" s="154">
        <v>1487.00639284625</v>
      </c>
      <c r="R6197" s="154">
        <v>1526.7099622575799</v>
      </c>
      <c r="S6197" s="154">
        <v>1567.1583644899099</v>
      </c>
      <c r="T6197" s="154">
        <v>1607.5002742270201</v>
      </c>
      <c r="U6197" s="154">
        <v>1650.79770493976</v>
      </c>
      <c r="V6197" s="154">
        <v>1695.4339749923299</v>
      </c>
      <c r="W6197" s="154">
        <v>1739.7903774807201</v>
      </c>
      <c r="X6197" s="154">
        <v>1783.5815968581501</v>
      </c>
      <c r="Y6197" s="154">
        <v>1825.10175353519</v>
      </c>
      <c r="Z6197" s="154">
        <v>1867.4545365993599</v>
      </c>
      <c r="AA6197" s="154">
        <v>1910.29992050856</v>
      </c>
      <c r="AB6197" s="154">
        <v>1951.26841593581</v>
      </c>
      <c r="AC6197" s="154">
        <v>1996.2784334652999</v>
      </c>
      <c r="AD6197" s="154">
        <v>2045.2484265077101</v>
      </c>
      <c r="AE6197" s="154">
        <v>2095.1263735991001</v>
      </c>
      <c r="AF6197" s="154">
        <v>2147.6525493828999</v>
      </c>
      <c r="AG6197" s="154">
        <v>2196.0354002959002</v>
      </c>
      <c r="AH6197" s="154">
        <v>2213.7076602888101</v>
      </c>
      <c r="AI6197" s="154">
        <v>2237.1290517092798</v>
      </c>
      <c r="AJ6197" s="154">
        <v>2270.7347170072098</v>
      </c>
      <c r="AK6197" s="154">
        <v>2308.30252660627</v>
      </c>
    </row>
    <row r="6198" spans="1:37" hidden="1" x14ac:dyDescent="0.3">
      <c r="A6198" s="12" t="str">
        <f t="shared" si="151"/>
        <v>SDGbaseWaS_2BW_v6_3GSAVXtotal</v>
      </c>
      <c r="B6198" s="12" t="s">
        <v>220</v>
      </c>
      <c r="C6198" s="12" t="s">
        <v>306</v>
      </c>
      <c r="D6198" s="12" t="s">
        <v>98</v>
      </c>
      <c r="E6198" s="154" t="s">
        <v>1</v>
      </c>
      <c r="F6198" s="154">
        <v>-11.965313536297</v>
      </c>
      <c r="G6198" s="154">
        <v>-12.246835833377</v>
      </c>
      <c r="H6198" s="154">
        <v>-12.539052630794901</v>
      </c>
      <c r="I6198" s="154">
        <v>99.811265862356095</v>
      </c>
      <c r="J6198" s="154">
        <v>87.570001866543905</v>
      </c>
      <c r="K6198" s="154">
        <v>80.254551280722396</v>
      </c>
      <c r="L6198" s="154">
        <v>75.775179580393996</v>
      </c>
      <c r="M6198" s="154">
        <v>72.614311215009394</v>
      </c>
      <c r="N6198" s="154">
        <v>69.901466149444104</v>
      </c>
      <c r="O6198" s="154">
        <v>66.727580917104206</v>
      </c>
      <c r="P6198" s="154">
        <v>64.255233720777397</v>
      </c>
      <c r="Q6198" s="154">
        <v>61.664114725629403</v>
      </c>
      <c r="R6198" s="154">
        <v>-53.497942339703698</v>
      </c>
      <c r="S6198" s="154">
        <v>-52.053684053192498</v>
      </c>
      <c r="T6198" s="154">
        <v>-52.732316695221002</v>
      </c>
      <c r="U6198" s="154">
        <v>-54.578181762680302</v>
      </c>
      <c r="V6198" s="154">
        <v>-56.3190459264206</v>
      </c>
      <c r="W6198" s="154">
        <v>-58.822331811820298</v>
      </c>
      <c r="X6198" s="154">
        <v>-61.662862919203199</v>
      </c>
      <c r="Y6198" s="154">
        <v>-65.127404806829404</v>
      </c>
      <c r="Z6198" s="154">
        <v>-68.449358028270595</v>
      </c>
      <c r="AA6198" s="154">
        <v>-71.790803856369195</v>
      </c>
      <c r="AB6198" s="154">
        <v>-78.495044241489694</v>
      </c>
      <c r="AC6198" s="154">
        <v>-80.990130896701899</v>
      </c>
      <c r="AD6198" s="154">
        <v>-80.195173450133098</v>
      </c>
      <c r="AE6198" s="154">
        <v>-79.665706565634096</v>
      </c>
      <c r="AF6198" s="154">
        <v>-82.0832822436073</v>
      </c>
      <c r="AG6198" s="154">
        <v>-84.925949276899203</v>
      </c>
      <c r="AH6198" s="154">
        <v>-83.191546997512404</v>
      </c>
      <c r="AI6198" s="154">
        <v>-80.055419917857293</v>
      </c>
      <c r="AJ6198" s="154">
        <v>-76.6402775651582</v>
      </c>
      <c r="AK6198" s="154">
        <v>-73.293062032728798</v>
      </c>
    </row>
    <row r="6199" spans="1:37" hidden="1" x14ac:dyDescent="0.3">
      <c r="A6199" s="12" t="str">
        <f t="shared" si="151"/>
        <v>SDGbaseWaS_2BW_v6_3FSAVXtotal</v>
      </c>
      <c r="B6199" s="12" t="s">
        <v>220</v>
      </c>
      <c r="C6199" s="12" t="s">
        <v>306</v>
      </c>
      <c r="D6199" s="12" t="s">
        <v>97</v>
      </c>
      <c r="E6199" s="154" t="s">
        <v>1</v>
      </c>
      <c r="F6199" s="154">
        <v>179.75932157118899</v>
      </c>
      <c r="G6199" s="154">
        <v>182.815230037899</v>
      </c>
      <c r="H6199" s="154">
        <v>185.92308894854301</v>
      </c>
      <c r="I6199" s="154">
        <v>189.083781460669</v>
      </c>
      <c r="J6199" s="154">
        <v>192.29820574550001</v>
      </c>
      <c r="K6199" s="154">
        <v>195.56727524317401</v>
      </c>
      <c r="L6199" s="154">
        <v>198.89191892230701</v>
      </c>
      <c r="M6199" s="154">
        <v>202.27308154398699</v>
      </c>
      <c r="N6199" s="154">
        <v>205.711723930234</v>
      </c>
      <c r="O6199" s="154">
        <v>209.20882323704799</v>
      </c>
      <c r="P6199" s="154">
        <v>212.76537323207799</v>
      </c>
      <c r="Q6199" s="154">
        <v>216.382384577024</v>
      </c>
      <c r="R6199" s="154">
        <v>220.06088511483301</v>
      </c>
      <c r="S6199" s="154">
        <v>223.80192016178501</v>
      </c>
      <c r="T6199" s="154">
        <v>227.606552804535</v>
      </c>
      <c r="U6199" s="154">
        <v>231.47586420221199</v>
      </c>
      <c r="V6199" s="154">
        <v>235.41095389365</v>
      </c>
      <c r="W6199" s="154">
        <v>239.412940109842</v>
      </c>
      <c r="X6199" s="154">
        <v>243.482960091709</v>
      </c>
      <c r="Y6199" s="154">
        <v>247.62217041326801</v>
      </c>
      <c r="Z6199" s="154">
        <v>251.83174731029399</v>
      </c>
      <c r="AA6199" s="154">
        <v>256.11288701456903</v>
      </c>
      <c r="AB6199" s="154">
        <v>260.46680609381701</v>
      </c>
      <c r="AC6199" s="154">
        <v>264.89474179741097</v>
      </c>
      <c r="AD6199" s="154">
        <v>269.39795240796701</v>
      </c>
      <c r="AE6199" s="154">
        <v>273.97771759890298</v>
      </c>
      <c r="AF6199" s="154">
        <v>278.63533879808398</v>
      </c>
      <c r="AG6199" s="154">
        <v>283.372139557651</v>
      </c>
      <c r="AH6199" s="154">
        <v>288.18946593013101</v>
      </c>
      <c r="AI6199" s="154">
        <v>293.08868685094399</v>
      </c>
      <c r="AJ6199" s="154">
        <v>298.07119452741</v>
      </c>
      <c r="AK6199" s="154">
        <v>303.13840483437599</v>
      </c>
    </row>
    <row r="6200" spans="1:37" hidden="1" x14ac:dyDescent="0.3">
      <c r="A6200" s="12" t="str">
        <f t="shared" si="151"/>
        <v>SDGbaseWaS_2BW_v6_3C_TSavtotal</v>
      </c>
      <c r="B6200" s="12" t="s">
        <v>220</v>
      </c>
      <c r="C6200" s="12" t="s">
        <v>306</v>
      </c>
      <c r="D6200" s="12" t="s">
        <v>100</v>
      </c>
      <c r="E6200" s="154" t="s">
        <v>1</v>
      </c>
      <c r="F6200" s="154">
        <v>932.02144405476304</v>
      </c>
      <c r="G6200" s="154">
        <v>877.11233588992195</v>
      </c>
      <c r="H6200" s="154">
        <v>902.88916852606496</v>
      </c>
      <c r="I6200" s="154">
        <v>991.57653582196895</v>
      </c>
      <c r="J6200" s="154">
        <v>1004.61692273648</v>
      </c>
      <c r="K6200" s="154">
        <v>1022.88148967904</v>
      </c>
      <c r="L6200" s="154">
        <v>1045.31459499728</v>
      </c>
      <c r="M6200" s="154">
        <v>1068.5087928943001</v>
      </c>
      <c r="N6200" s="154">
        <v>1094.6742774914901</v>
      </c>
      <c r="O6200" s="154">
        <v>1120.02283515916</v>
      </c>
      <c r="P6200" s="154">
        <v>1152.4026018904201</v>
      </c>
      <c r="Q6200" s="154">
        <v>1185.51002556402</v>
      </c>
      <c r="R6200" s="154">
        <v>1140.06464187911</v>
      </c>
      <c r="S6200" s="154">
        <v>1182.3535859210001</v>
      </c>
      <c r="T6200" s="154">
        <v>1225.2214288431701</v>
      </c>
      <c r="U6200" s="154">
        <v>1273.06585888734</v>
      </c>
      <c r="V6200" s="154">
        <v>1319.2928466625101</v>
      </c>
      <c r="W6200" s="154">
        <v>1366.4950291708201</v>
      </c>
      <c r="X6200" s="154">
        <v>1415.2245405905901</v>
      </c>
      <c r="Y6200" s="154">
        <v>1461.7812109942099</v>
      </c>
      <c r="Z6200" s="154">
        <v>1511.4053692003799</v>
      </c>
      <c r="AA6200" s="154">
        <v>1559.0377766955401</v>
      </c>
      <c r="AB6200" s="154">
        <v>1611.01111557898</v>
      </c>
      <c r="AC6200" s="154">
        <v>1659.3059312924199</v>
      </c>
      <c r="AD6200" s="154">
        <v>1708.1116121111399</v>
      </c>
      <c r="AE6200" s="154">
        <v>1759.5082990564599</v>
      </c>
      <c r="AF6200" s="154">
        <v>1813.2641783121101</v>
      </c>
      <c r="AG6200" s="154">
        <v>1866.81576195196</v>
      </c>
      <c r="AH6200" s="154">
        <v>1876.955548182</v>
      </c>
      <c r="AI6200" s="154">
        <v>1880.8847784089701</v>
      </c>
      <c r="AJ6200" s="154">
        <v>1882.77955482628</v>
      </c>
      <c r="AK6200" s="154">
        <v>1880.2756487179299</v>
      </c>
    </row>
    <row r="6201" spans="1:37" hidden="1" x14ac:dyDescent="0.3">
      <c r="A6201" s="12" t="str">
        <f t="shared" si="151"/>
        <v>SDGbaseWaS_2BW_v6_3QINVXctext</v>
      </c>
      <c r="B6201" s="12" t="s">
        <v>220</v>
      </c>
      <c r="C6201" s="12" t="s">
        <v>306</v>
      </c>
      <c r="D6201" s="12" t="s">
        <v>101</v>
      </c>
      <c r="E6201" s="154" t="s">
        <v>102</v>
      </c>
      <c r="F6201" s="154">
        <v>2.3692309801762498E-2</v>
      </c>
      <c r="G6201" s="154">
        <v>2.1592316082631499E-2</v>
      </c>
      <c r="H6201" s="154">
        <v>2.22257982128309E-2</v>
      </c>
      <c r="I6201" s="154">
        <v>2.41442708896706E-2</v>
      </c>
      <c r="J6201" s="154">
        <v>2.4579303739230101E-2</v>
      </c>
      <c r="K6201" s="154">
        <v>2.5075827270790701E-2</v>
      </c>
      <c r="L6201" s="154">
        <v>2.5673005192531899E-2</v>
      </c>
      <c r="M6201" s="154">
        <v>2.6347229474756598E-2</v>
      </c>
      <c r="N6201" s="154">
        <v>2.70578037174352E-2</v>
      </c>
      <c r="O6201" s="154">
        <v>2.7944065622974201E-2</v>
      </c>
      <c r="P6201" s="154">
        <v>2.8765542702833401E-2</v>
      </c>
      <c r="Q6201" s="154">
        <v>2.9547581562540001E-2</v>
      </c>
      <c r="R6201" s="154">
        <v>2.8600194990964199E-2</v>
      </c>
      <c r="S6201" s="154">
        <v>2.94865026484987E-2</v>
      </c>
      <c r="T6201" s="154">
        <v>3.04258368688601E-2</v>
      </c>
      <c r="U6201" s="154">
        <v>3.1512629770835902E-2</v>
      </c>
      <c r="V6201" s="154">
        <v>3.2639867436866102E-2</v>
      </c>
      <c r="W6201" s="154">
        <v>3.37512977884383E-2</v>
      </c>
      <c r="X6201" s="154">
        <v>3.47726653367968E-2</v>
      </c>
      <c r="Y6201" s="154">
        <v>3.5814232391184697E-2</v>
      </c>
      <c r="Z6201" s="154">
        <v>3.6916901235611699E-2</v>
      </c>
      <c r="AA6201" s="154">
        <v>3.79871776671988E-2</v>
      </c>
      <c r="AB6201" s="154">
        <v>3.89228288519195E-2</v>
      </c>
      <c r="AC6201" s="154">
        <v>3.9873532443171801E-2</v>
      </c>
      <c r="AD6201" s="154">
        <v>4.0992809261978597E-2</v>
      </c>
      <c r="AE6201" s="154">
        <v>4.2207181603508101E-2</v>
      </c>
      <c r="AF6201" s="154">
        <v>4.3485721118777701E-2</v>
      </c>
      <c r="AG6201" s="154">
        <v>4.4740812736334797E-2</v>
      </c>
      <c r="AH6201" s="154">
        <v>4.4581206899905398E-2</v>
      </c>
      <c r="AI6201" s="154">
        <v>4.4257831795452902E-2</v>
      </c>
      <c r="AJ6201" s="154">
        <v>4.40826016525478E-2</v>
      </c>
      <c r="AK6201" s="154">
        <v>4.3828380689348898E-2</v>
      </c>
    </row>
    <row r="6202" spans="1:37" hidden="1" x14ac:dyDescent="0.3">
      <c r="A6202" s="12" t="str">
        <f t="shared" si="151"/>
        <v>SDGbaseWaS_2BW_v6_3QINVXcleat</v>
      </c>
      <c r="B6202" s="12" t="s">
        <v>220</v>
      </c>
      <c r="C6202" s="12" t="s">
        <v>306</v>
      </c>
      <c r="D6202" s="12" t="s">
        <v>101</v>
      </c>
      <c r="E6202" s="154" t="s">
        <v>103</v>
      </c>
      <c r="F6202" s="155">
        <v>3.4546835070606202E-5</v>
      </c>
      <c r="G6202" s="155">
        <v>3.1484738665859197E-5</v>
      </c>
      <c r="H6202" s="155">
        <v>3.2408447787312098E-5</v>
      </c>
      <c r="I6202" s="155">
        <v>3.5205860099948402E-5</v>
      </c>
      <c r="J6202" s="155">
        <v>3.5840201294613603E-5</v>
      </c>
      <c r="K6202" s="155">
        <v>3.6564204850916399E-5</v>
      </c>
      <c r="L6202" s="155">
        <v>3.74349771539471E-5</v>
      </c>
      <c r="M6202" s="155">
        <v>3.8418094261291498E-5</v>
      </c>
      <c r="N6202" s="155">
        <v>3.9454214900124699E-5</v>
      </c>
      <c r="O6202" s="155">
        <v>4.0746513715065E-5</v>
      </c>
      <c r="P6202" s="155">
        <v>4.1944346827565897E-5</v>
      </c>
      <c r="Q6202" s="155">
        <v>4.3084673276576E-5</v>
      </c>
      <c r="R6202" s="155">
        <v>4.1703245804531701E-5</v>
      </c>
      <c r="S6202" s="155">
        <v>4.29956113325387E-5</v>
      </c>
      <c r="T6202" s="155">
        <v>4.4365297304844798E-5</v>
      </c>
      <c r="U6202" s="155">
        <v>4.59499994911073E-5</v>
      </c>
      <c r="V6202" s="155">
        <v>4.7593676028327898E-5</v>
      </c>
      <c r="W6202" s="155">
        <v>4.9214303201005501E-5</v>
      </c>
      <c r="X6202" s="155">
        <v>5.0703605701894903E-5</v>
      </c>
      <c r="Y6202" s="155">
        <v>5.2222362021729898E-5</v>
      </c>
      <c r="Z6202" s="155">
        <v>5.3830213642135502E-5</v>
      </c>
      <c r="AA6202" s="155">
        <v>5.5390832411321299E-5</v>
      </c>
      <c r="AB6202" s="155">
        <v>5.6755147981758399E-5</v>
      </c>
      <c r="AC6202" s="155">
        <v>5.8141412151138099E-5</v>
      </c>
      <c r="AD6202" s="155">
        <v>5.9773480614753797E-5</v>
      </c>
      <c r="AE6202" s="155">
        <v>6.1544212187494103E-5</v>
      </c>
      <c r="AF6202" s="155">
        <v>6.3408508836273599E-5</v>
      </c>
      <c r="AG6202" s="155">
        <v>6.5238615038372094E-5</v>
      </c>
      <c r="AH6202" s="155">
        <v>6.5005886505208196E-5</v>
      </c>
      <c r="AI6202" s="155">
        <v>6.4534358549811006E-5</v>
      </c>
      <c r="AJ6202" s="155">
        <v>6.4278847504370905E-5</v>
      </c>
      <c r="AK6202" s="155">
        <v>6.3908156349282505E-5</v>
      </c>
    </row>
    <row r="6203" spans="1:37" hidden="1" x14ac:dyDescent="0.3">
      <c r="A6203" s="12" t="str">
        <f t="shared" si="151"/>
        <v>SDGbaseWaS_2BW_v6_3QINVXcprnt</v>
      </c>
      <c r="B6203" s="12" t="s">
        <v>220</v>
      </c>
      <c r="C6203" s="12" t="s">
        <v>306</v>
      </c>
      <c r="D6203" s="12" t="s">
        <v>101</v>
      </c>
      <c r="E6203" s="154" t="s">
        <v>104</v>
      </c>
      <c r="F6203" s="154">
        <v>1.1876043386783101E-3</v>
      </c>
      <c r="G6203" s="154">
        <v>1.0823397328672E-3</v>
      </c>
      <c r="H6203" s="154">
        <v>1.1140937548513299E-3</v>
      </c>
      <c r="I6203" s="154">
        <v>1.2102594091802799E-3</v>
      </c>
      <c r="J6203" s="154">
        <v>1.2320659322220299E-3</v>
      </c>
      <c r="K6203" s="154">
        <v>1.2569547465787201E-3</v>
      </c>
      <c r="L6203" s="154">
        <v>1.28688897826642E-3</v>
      </c>
      <c r="M6203" s="154">
        <v>1.32068524758385E-3</v>
      </c>
      <c r="N6203" s="154">
        <v>1.3563036005692301E-3</v>
      </c>
      <c r="O6203" s="154">
        <v>1.40072850016873E-3</v>
      </c>
      <c r="P6203" s="154">
        <v>1.44190598570426E-3</v>
      </c>
      <c r="Q6203" s="154">
        <v>1.48110658499465E-3</v>
      </c>
      <c r="R6203" s="154">
        <v>1.4336177410523301E-3</v>
      </c>
      <c r="S6203" s="154">
        <v>1.47804493402334E-3</v>
      </c>
      <c r="T6203" s="154">
        <v>1.52513014457918E-3</v>
      </c>
      <c r="U6203" s="154">
        <v>1.5796068915249499E-3</v>
      </c>
      <c r="V6203" s="154">
        <v>1.6361109788891701E-3</v>
      </c>
      <c r="W6203" s="154">
        <v>1.6918227063952699E-3</v>
      </c>
      <c r="X6203" s="154">
        <v>1.74301993207588E-3</v>
      </c>
      <c r="Y6203" s="154">
        <v>1.7952296812799699E-3</v>
      </c>
      <c r="Z6203" s="154">
        <v>1.8505022281411201E-3</v>
      </c>
      <c r="AA6203" s="154">
        <v>1.9041510679702999E-3</v>
      </c>
      <c r="AB6203" s="154">
        <v>1.9510516621192499E-3</v>
      </c>
      <c r="AC6203" s="154">
        <v>1.9987067754963501E-3</v>
      </c>
      <c r="AD6203" s="154">
        <v>2.0548118162171201E-3</v>
      </c>
      <c r="AE6203" s="154">
        <v>2.1156836296299299E-3</v>
      </c>
      <c r="AF6203" s="154">
        <v>2.1797718965912601E-3</v>
      </c>
      <c r="AG6203" s="154">
        <v>2.2426848106516101E-3</v>
      </c>
      <c r="AH6203" s="154">
        <v>2.2346843841247002E-3</v>
      </c>
      <c r="AI6203" s="154">
        <v>2.2184748342630898E-3</v>
      </c>
      <c r="AJ6203" s="154">
        <v>2.2096912213641099E-3</v>
      </c>
      <c r="AK6203" s="154">
        <v>2.19694810254606E-3</v>
      </c>
    </row>
    <row r="6204" spans="1:37" hidden="1" x14ac:dyDescent="0.3">
      <c r="A6204" s="12" t="str">
        <f t="shared" si="151"/>
        <v>SDGbaseWaS_2BW_v6_3QINVXcrubb</v>
      </c>
      <c r="B6204" s="12" t="s">
        <v>220</v>
      </c>
      <c r="C6204" s="12" t="s">
        <v>306</v>
      </c>
      <c r="D6204" s="12" t="s">
        <v>101</v>
      </c>
      <c r="E6204" s="154" t="s">
        <v>105</v>
      </c>
      <c r="F6204" s="154">
        <v>4.4626661802094399E-3</v>
      </c>
      <c r="G6204" s="154">
        <v>4.0671128961509498E-3</v>
      </c>
      <c r="H6204" s="154">
        <v>4.1864351277890698E-3</v>
      </c>
      <c r="I6204" s="154">
        <v>4.54779724082169E-3</v>
      </c>
      <c r="J6204" s="154">
        <v>4.6297397108152599E-3</v>
      </c>
      <c r="K6204" s="154">
        <v>4.7232645207858403E-3</v>
      </c>
      <c r="L6204" s="154">
        <v>4.8357485182187899E-3</v>
      </c>
      <c r="M6204" s="154">
        <v>4.9627449118729199E-3</v>
      </c>
      <c r="N6204" s="154">
        <v>5.0965881575447099E-3</v>
      </c>
      <c r="O6204" s="154">
        <v>5.2635238031508097E-3</v>
      </c>
      <c r="P6204" s="154">
        <v>5.41825662628113E-3</v>
      </c>
      <c r="Q6204" s="154">
        <v>5.5655608950511996E-3</v>
      </c>
      <c r="R6204" s="154">
        <v>5.3871118519679597E-3</v>
      </c>
      <c r="S6204" s="154">
        <v>5.5540561153865397E-3</v>
      </c>
      <c r="T6204" s="154">
        <v>5.7309884234727796E-3</v>
      </c>
      <c r="U6204" s="154">
        <v>5.9356959411914004E-3</v>
      </c>
      <c r="V6204" s="154">
        <v>6.1480216051448804E-3</v>
      </c>
      <c r="W6204" s="154">
        <v>6.3573698148855296E-3</v>
      </c>
      <c r="X6204" s="154">
        <v>6.5497538607535996E-3</v>
      </c>
      <c r="Y6204" s="154">
        <v>6.7459426708328697E-3</v>
      </c>
      <c r="Z6204" s="154">
        <v>6.9536405694830402E-3</v>
      </c>
      <c r="AA6204" s="154">
        <v>7.1552370568953296E-3</v>
      </c>
      <c r="AB6204" s="154">
        <v>7.3314756310767096E-3</v>
      </c>
      <c r="AC6204" s="154">
        <v>7.5105494655649504E-3</v>
      </c>
      <c r="AD6204" s="154">
        <v>7.7213756301464202E-3</v>
      </c>
      <c r="AE6204" s="154">
        <v>7.9501139179735704E-3</v>
      </c>
      <c r="AF6204" s="154">
        <v>8.1909386878079807E-3</v>
      </c>
      <c r="AG6204" s="154">
        <v>8.42734682874491E-3</v>
      </c>
      <c r="AH6204" s="154">
        <v>8.3972835898983404E-3</v>
      </c>
      <c r="AI6204" s="154">
        <v>8.3363728912692597E-3</v>
      </c>
      <c r="AJ6204" s="154">
        <v>8.3033666694597805E-3</v>
      </c>
      <c r="AK6204" s="154">
        <v>8.2554817943985993E-3</v>
      </c>
    </row>
    <row r="6205" spans="1:37" hidden="1" x14ac:dyDescent="0.3">
      <c r="A6205" s="12" t="str">
        <f t="shared" si="151"/>
        <v>SDGbaseWaS_2BW_v6_3QINVXcplas</v>
      </c>
      <c r="B6205" s="12" t="s">
        <v>220</v>
      </c>
      <c r="C6205" s="12" t="s">
        <v>306</v>
      </c>
      <c r="D6205" s="12" t="s">
        <v>101</v>
      </c>
      <c r="E6205" s="154" t="s">
        <v>106</v>
      </c>
      <c r="F6205" s="154">
        <v>9.4082327898261705E-3</v>
      </c>
      <c r="G6205" s="154">
        <v>8.5743238154767105E-3</v>
      </c>
      <c r="H6205" s="154">
        <v>8.8258800123599598E-3</v>
      </c>
      <c r="I6205" s="154">
        <v>9.5877068538815797E-3</v>
      </c>
      <c r="J6205" s="154">
        <v>9.7604587026512094E-3</v>
      </c>
      <c r="K6205" s="154">
        <v>9.9576285442426801E-3</v>
      </c>
      <c r="L6205" s="154">
        <v>1.01947683145604E-2</v>
      </c>
      <c r="M6205" s="154">
        <v>1.0462503248502999E-2</v>
      </c>
      <c r="N6205" s="154">
        <v>1.0744672777160701E-2</v>
      </c>
      <c r="O6205" s="154">
        <v>1.1096607999595E-2</v>
      </c>
      <c r="P6205" s="154">
        <v>1.14228171224491E-2</v>
      </c>
      <c r="Q6205" s="154">
        <v>1.17333653005024E-2</v>
      </c>
      <c r="R6205" s="154">
        <v>1.13571574304416E-2</v>
      </c>
      <c r="S6205" s="154">
        <v>1.17091108210253E-2</v>
      </c>
      <c r="T6205" s="154">
        <v>1.2082121096788001E-2</v>
      </c>
      <c r="U6205" s="154">
        <v>1.2513687318134599E-2</v>
      </c>
      <c r="V6205" s="154">
        <v>1.29613141835693E-2</v>
      </c>
      <c r="W6205" s="154">
        <v>1.34026639533791E-2</v>
      </c>
      <c r="X6205" s="154">
        <v>1.3808249721053699E-2</v>
      </c>
      <c r="Y6205" s="154">
        <v>1.4221856726697599E-2</v>
      </c>
      <c r="Z6205" s="154">
        <v>1.46597272958932E-2</v>
      </c>
      <c r="AA6205" s="154">
        <v>1.50847348152988E-2</v>
      </c>
      <c r="AB6205" s="154">
        <v>1.5456282555033099E-2</v>
      </c>
      <c r="AC6205" s="154">
        <v>1.5833807615926902E-2</v>
      </c>
      <c r="AD6205" s="154">
        <v>1.6278273223362401E-2</v>
      </c>
      <c r="AE6205" s="154">
        <v>1.67605013293694E-2</v>
      </c>
      <c r="AF6205" s="154">
        <v>1.7268210264939399E-2</v>
      </c>
      <c r="AG6205" s="154">
        <v>1.77666080239312E-2</v>
      </c>
      <c r="AH6205" s="154">
        <v>1.7703228434676001E-2</v>
      </c>
      <c r="AI6205" s="154">
        <v>1.75748159545683E-2</v>
      </c>
      <c r="AJ6205" s="154">
        <v>1.7505231942285902E-2</v>
      </c>
      <c r="AK6205" s="154">
        <v>1.7404280620028099E-2</v>
      </c>
    </row>
    <row r="6206" spans="1:37" hidden="1" x14ac:dyDescent="0.3">
      <c r="A6206" s="12" t="str">
        <f t="shared" si="151"/>
        <v>SDGbaseWaS_2BW_v6_3QINVXcnmet</v>
      </c>
      <c r="B6206" s="12" t="s">
        <v>220</v>
      </c>
      <c r="C6206" s="12" t="s">
        <v>306</v>
      </c>
      <c r="D6206" s="12" t="s">
        <v>101</v>
      </c>
      <c r="E6206" s="154" t="s">
        <v>107</v>
      </c>
      <c r="F6206" s="154">
        <v>2.10021296555872E-2</v>
      </c>
      <c r="G6206" s="154">
        <v>1.9140582987738599E-2</v>
      </c>
      <c r="H6206" s="154">
        <v>1.97021354047155E-2</v>
      </c>
      <c r="I6206" s="154">
        <v>2.1402772119194498E-2</v>
      </c>
      <c r="J6206" s="154">
        <v>2.1788408487591501E-2</v>
      </c>
      <c r="K6206" s="154">
        <v>2.2228553482914502E-2</v>
      </c>
      <c r="L6206" s="154">
        <v>2.2757923909217499E-2</v>
      </c>
      <c r="M6206" s="154">
        <v>2.3355592347234298E-2</v>
      </c>
      <c r="N6206" s="154">
        <v>2.3985483332939098E-2</v>
      </c>
      <c r="O6206" s="154">
        <v>2.4771113252718101E-2</v>
      </c>
      <c r="P6206" s="154">
        <v>2.54993144405572E-2</v>
      </c>
      <c r="Q6206" s="154">
        <v>2.6192555482257799E-2</v>
      </c>
      <c r="R6206" s="154">
        <v>2.53527413916655E-2</v>
      </c>
      <c r="S6206" s="154">
        <v>2.61384118684586E-2</v>
      </c>
      <c r="T6206" s="154">
        <v>2.69710879245725E-2</v>
      </c>
      <c r="U6206" s="154">
        <v>2.79344792370721E-2</v>
      </c>
      <c r="V6206" s="154">
        <v>2.8933722950020099E-2</v>
      </c>
      <c r="W6206" s="154">
        <v>2.9918954214602701E-2</v>
      </c>
      <c r="X6206" s="154">
        <v>3.0824348996965401E-2</v>
      </c>
      <c r="Y6206" s="154">
        <v>3.17476497010451E-2</v>
      </c>
      <c r="Z6206" s="154">
        <v>3.27251142974311E-2</v>
      </c>
      <c r="AA6206" s="154">
        <v>3.3673864527847201E-2</v>
      </c>
      <c r="AB6206" s="154">
        <v>3.4503275744327502E-2</v>
      </c>
      <c r="AC6206" s="154">
        <v>3.5346030218440801E-2</v>
      </c>
      <c r="AD6206" s="154">
        <v>3.6338217010938499E-2</v>
      </c>
      <c r="AE6206" s="154">
        <v>3.7414701557205297E-2</v>
      </c>
      <c r="AF6206" s="154">
        <v>3.8548067315721801E-2</v>
      </c>
      <c r="AG6206" s="154">
        <v>3.9660647604521398E-2</v>
      </c>
      <c r="AH6206" s="154">
        <v>3.9519164460896997E-2</v>
      </c>
      <c r="AI6206" s="154">
        <v>3.9232507485366698E-2</v>
      </c>
      <c r="AJ6206" s="154">
        <v>3.90771741214333E-2</v>
      </c>
      <c r="AK6206" s="154">
        <v>3.8851819072687602E-2</v>
      </c>
    </row>
    <row r="6207" spans="1:37" hidden="1" x14ac:dyDescent="0.3">
      <c r="A6207" s="12" t="str">
        <f t="shared" si="151"/>
        <v>SDGbaseWaS_2BW_v6_3QINVXcnfrm</v>
      </c>
      <c r="B6207" s="12" t="s">
        <v>220</v>
      </c>
      <c r="C6207" s="12" t="s">
        <v>306</v>
      </c>
      <c r="D6207" s="12" t="s">
        <v>101</v>
      </c>
      <c r="E6207" s="154" t="s">
        <v>108</v>
      </c>
      <c r="F6207" s="154">
        <v>1.2664552141270899</v>
      </c>
      <c r="G6207" s="154">
        <v>1.1542015749724199</v>
      </c>
      <c r="H6207" s="154">
        <v>1.18806390218155</v>
      </c>
      <c r="I6207" s="154">
        <v>1.2906144658485501</v>
      </c>
      <c r="J6207" s="154">
        <v>1.3138688308830799</v>
      </c>
      <c r="K6207" s="154">
        <v>1.34041013566692</v>
      </c>
      <c r="L6207" s="154">
        <v>1.37233184777852</v>
      </c>
      <c r="M6207" s="154">
        <v>1.4083720171355401</v>
      </c>
      <c r="N6207" s="154">
        <v>1.4463552472298</v>
      </c>
      <c r="O6207" s="154">
        <v>1.4937297337506701</v>
      </c>
      <c r="P6207" s="154">
        <v>1.5376411944642301</v>
      </c>
      <c r="Q6207" s="154">
        <v>1.5794445137611901</v>
      </c>
      <c r="R6207" s="154">
        <v>1.5288026526085501</v>
      </c>
      <c r="S6207" s="154">
        <v>1.57617958476912</v>
      </c>
      <c r="T6207" s="154">
        <v>1.6263910133355399</v>
      </c>
      <c r="U6207" s="154">
        <v>1.68448473863713</v>
      </c>
      <c r="V6207" s="154">
        <v>1.7447404094285901</v>
      </c>
      <c r="W6207" s="154">
        <v>1.8041511117056199</v>
      </c>
      <c r="X6207" s="154">
        <v>1.85874757224416</v>
      </c>
      <c r="Y6207" s="154">
        <v>1.9144237827077999</v>
      </c>
      <c r="Z6207" s="154">
        <v>1.9733661449833499</v>
      </c>
      <c r="AA6207" s="154">
        <v>2.0305769943552399</v>
      </c>
      <c r="AB6207" s="154">
        <v>2.0805915489262601</v>
      </c>
      <c r="AC6207" s="154">
        <v>2.1314107189567402</v>
      </c>
      <c r="AD6207" s="154">
        <v>2.1912408484413701</v>
      </c>
      <c r="AE6207" s="154">
        <v>2.2561542400308898</v>
      </c>
      <c r="AF6207" s="154">
        <v>2.3244976412918401</v>
      </c>
      <c r="AG6207" s="154">
        <v>2.3915876522094002</v>
      </c>
      <c r="AH6207" s="154">
        <v>2.38305603813536</v>
      </c>
      <c r="AI6207" s="154">
        <v>2.36577025677511</v>
      </c>
      <c r="AJ6207" s="154">
        <v>2.35640345674542</v>
      </c>
      <c r="AK6207" s="154">
        <v>2.3428142597832999</v>
      </c>
    </row>
    <row r="6208" spans="1:37" hidden="1" x14ac:dyDescent="0.3">
      <c r="A6208" s="12" t="str">
        <f t="shared" si="151"/>
        <v>SDGbaseWaS_2BW_v6_3QINVXcmetp</v>
      </c>
      <c r="B6208" s="12" t="s">
        <v>220</v>
      </c>
      <c r="C6208" s="12" t="s">
        <v>306</v>
      </c>
      <c r="D6208" s="12" t="s">
        <v>101</v>
      </c>
      <c r="E6208" s="154" t="s">
        <v>109</v>
      </c>
      <c r="F6208" s="154">
        <v>2.2430080989044301</v>
      </c>
      <c r="G6208" s="154">
        <v>2.04419662973695</v>
      </c>
      <c r="H6208" s="154">
        <v>2.10416991053724</v>
      </c>
      <c r="I6208" s="154">
        <v>2.2857963449239</v>
      </c>
      <c r="J6208" s="154">
        <v>2.3269819537993599</v>
      </c>
      <c r="K6208" s="154">
        <v>2.37398903381417</v>
      </c>
      <c r="L6208" s="154">
        <v>2.4305253076583</v>
      </c>
      <c r="M6208" s="154">
        <v>2.4943557462335799</v>
      </c>
      <c r="N6208" s="154">
        <v>2.5616275232167798</v>
      </c>
      <c r="O6208" s="154">
        <v>2.6455320748838602</v>
      </c>
      <c r="P6208" s="154">
        <v>2.7233032908862498</v>
      </c>
      <c r="Q6208" s="154">
        <v>2.7973407954882501</v>
      </c>
      <c r="R6208" s="154">
        <v>2.7076494242957398</v>
      </c>
      <c r="S6208" s="154">
        <v>2.7915583074145598</v>
      </c>
      <c r="T6208" s="154">
        <v>2.8804873431007301</v>
      </c>
      <c r="U6208" s="154">
        <v>2.98337664774684</v>
      </c>
      <c r="V6208" s="154">
        <v>3.0900949557316402</v>
      </c>
      <c r="W6208" s="154">
        <v>3.1953167471400601</v>
      </c>
      <c r="X6208" s="154">
        <v>3.2920120757971199</v>
      </c>
      <c r="Y6208" s="154">
        <v>3.3906197403976499</v>
      </c>
      <c r="Z6208" s="154">
        <v>3.49501205879774</v>
      </c>
      <c r="AA6208" s="154">
        <v>3.5963377093654998</v>
      </c>
      <c r="AB6208" s="154">
        <v>3.6849180631865499</v>
      </c>
      <c r="AC6208" s="154">
        <v>3.7749234646302599</v>
      </c>
      <c r="AD6208" s="154">
        <v>3.8808881000121902</v>
      </c>
      <c r="AE6208" s="154">
        <v>3.99585565783695</v>
      </c>
      <c r="AF6208" s="154">
        <v>4.1168980767279004</v>
      </c>
      <c r="AG6208" s="154">
        <v>4.2357206266017897</v>
      </c>
      <c r="AH6208" s="154">
        <v>4.2206103572047304</v>
      </c>
      <c r="AI6208" s="154">
        <v>4.1899956563021901</v>
      </c>
      <c r="AJ6208" s="154">
        <v>4.1734061961357103</v>
      </c>
      <c r="AK6208" s="154">
        <v>4.1493384845390899</v>
      </c>
    </row>
    <row r="6209" spans="1:37" hidden="1" x14ac:dyDescent="0.3">
      <c r="A6209" s="12" t="str">
        <f t="shared" si="151"/>
        <v>SDGbaseWaS_2BW_v6_3QINVXcmach</v>
      </c>
      <c r="B6209" s="12" t="s">
        <v>220</v>
      </c>
      <c r="C6209" s="12" t="s">
        <v>306</v>
      </c>
      <c r="D6209" s="12" t="s">
        <v>101</v>
      </c>
      <c r="E6209" s="154" t="s">
        <v>110</v>
      </c>
      <c r="F6209" s="154">
        <v>141.11587443149301</v>
      </c>
      <c r="G6209" s="154">
        <v>128.45523843542901</v>
      </c>
      <c r="H6209" s="154">
        <v>132.27443398225401</v>
      </c>
      <c r="I6209" s="154">
        <v>143.84069916132901</v>
      </c>
      <c r="J6209" s="154">
        <v>146.463465365069</v>
      </c>
      <c r="K6209" s="154">
        <v>149.456952269006</v>
      </c>
      <c r="L6209" s="154">
        <v>153.057273652433</v>
      </c>
      <c r="M6209" s="154">
        <v>157.12209924652501</v>
      </c>
      <c r="N6209" s="154">
        <v>161.406074837868</v>
      </c>
      <c r="O6209" s="154">
        <v>166.749252429775</v>
      </c>
      <c r="P6209" s="154">
        <v>171.70184928397401</v>
      </c>
      <c r="Q6209" s="154">
        <v>176.41667735575501</v>
      </c>
      <c r="R6209" s="154">
        <v>170.70498573448501</v>
      </c>
      <c r="S6209" s="154">
        <v>176.048439160247</v>
      </c>
      <c r="T6209" s="154">
        <v>181.711584023157</v>
      </c>
      <c r="U6209" s="154">
        <v>188.26374139852101</v>
      </c>
      <c r="V6209" s="154">
        <v>195.05973590109701</v>
      </c>
      <c r="W6209" s="154">
        <v>201.76042980700799</v>
      </c>
      <c r="X6209" s="154">
        <v>207.91814477070301</v>
      </c>
      <c r="Y6209" s="154">
        <v>214.197640381078</v>
      </c>
      <c r="Z6209" s="154">
        <v>220.84551210388801</v>
      </c>
      <c r="AA6209" s="154">
        <v>227.298093457844</v>
      </c>
      <c r="AB6209" s="154">
        <v>232.93903369548201</v>
      </c>
      <c r="AC6209" s="154">
        <v>238.67072327119001</v>
      </c>
      <c r="AD6209" s="154">
        <v>245.41872268311599</v>
      </c>
      <c r="AE6209" s="154">
        <v>252.74004276123301</v>
      </c>
      <c r="AF6209" s="154">
        <v>260.44821982002401</v>
      </c>
      <c r="AG6209" s="154">
        <v>268.01503202847903</v>
      </c>
      <c r="AH6209" s="154">
        <v>267.05278562770701</v>
      </c>
      <c r="AI6209" s="154">
        <v>265.10319194541898</v>
      </c>
      <c r="AJ6209" s="154">
        <v>264.04674828339802</v>
      </c>
      <c r="AK6209" s="154">
        <v>262.51407747190501</v>
      </c>
    </row>
    <row r="6210" spans="1:37" hidden="1" x14ac:dyDescent="0.3">
      <c r="A6210" s="12" t="str">
        <f t="shared" si="151"/>
        <v>SDGbaseWaS_2BW_v6_3QINVXcemch</v>
      </c>
      <c r="B6210" s="12" t="s">
        <v>220</v>
      </c>
      <c r="C6210" s="12" t="s">
        <v>306</v>
      </c>
      <c r="D6210" s="12" t="s">
        <v>101</v>
      </c>
      <c r="E6210" s="154" t="s">
        <v>111</v>
      </c>
      <c r="F6210" s="154">
        <v>59.857573616161602</v>
      </c>
      <c r="G6210" s="154">
        <v>54.487270989225799</v>
      </c>
      <c r="H6210" s="154">
        <v>56.107271428719798</v>
      </c>
      <c r="I6210" s="154">
        <v>61.013371271913499</v>
      </c>
      <c r="J6210" s="154">
        <v>62.125878434915698</v>
      </c>
      <c r="K6210" s="154">
        <v>63.395635387798002</v>
      </c>
      <c r="L6210" s="154">
        <v>64.922795270543503</v>
      </c>
      <c r="M6210" s="154">
        <v>66.646985395966297</v>
      </c>
      <c r="N6210" s="154">
        <v>68.464133079469093</v>
      </c>
      <c r="O6210" s="154">
        <v>70.730565876915094</v>
      </c>
      <c r="P6210" s="154">
        <v>72.8313247885946</v>
      </c>
      <c r="Q6210" s="154">
        <v>74.831228552300402</v>
      </c>
      <c r="R6210" s="154">
        <v>72.408481975628305</v>
      </c>
      <c r="S6210" s="154">
        <v>74.675031774406094</v>
      </c>
      <c r="T6210" s="154">
        <v>77.077186116689106</v>
      </c>
      <c r="U6210" s="154">
        <v>79.856435751221795</v>
      </c>
      <c r="V6210" s="154">
        <v>82.739114563026803</v>
      </c>
      <c r="W6210" s="154">
        <v>85.581369414710096</v>
      </c>
      <c r="X6210" s="154">
        <v>88.193307144831607</v>
      </c>
      <c r="Y6210" s="154">
        <v>90.856900962923504</v>
      </c>
      <c r="Z6210" s="154">
        <v>93.676750059575497</v>
      </c>
      <c r="AA6210" s="154">
        <v>96.413762213344299</v>
      </c>
      <c r="AB6210" s="154">
        <v>98.806497948420898</v>
      </c>
      <c r="AC6210" s="154">
        <v>101.23772712164499</v>
      </c>
      <c r="AD6210" s="154">
        <v>104.100047701725</v>
      </c>
      <c r="AE6210" s="154">
        <v>107.205555549859</v>
      </c>
      <c r="AF6210" s="154">
        <v>110.47515776578101</v>
      </c>
      <c r="AG6210" s="154">
        <v>113.684796799179</v>
      </c>
      <c r="AH6210" s="154">
        <v>113.276637653348</v>
      </c>
      <c r="AI6210" s="154">
        <v>112.449672240496</v>
      </c>
      <c r="AJ6210" s="154">
        <v>112.00155713987</v>
      </c>
      <c r="AK6210" s="154">
        <v>111.351439239968</v>
      </c>
    </row>
    <row r="6211" spans="1:37" hidden="1" x14ac:dyDescent="0.3">
      <c r="A6211" s="12" t="str">
        <f t="shared" si="151"/>
        <v>SDGbaseWaS_2BW_v6_3QINVXcsequ</v>
      </c>
      <c r="B6211" s="12" t="s">
        <v>220</v>
      </c>
      <c r="C6211" s="12" t="s">
        <v>306</v>
      </c>
      <c r="D6211" s="12" t="s">
        <v>101</v>
      </c>
      <c r="E6211" s="154" t="s">
        <v>112</v>
      </c>
      <c r="F6211" s="154">
        <v>30.106160338287399</v>
      </c>
      <c r="G6211" s="154">
        <v>27.437667981630302</v>
      </c>
      <c r="H6211" s="154">
        <v>28.242642876133999</v>
      </c>
      <c r="I6211" s="154">
        <v>30.680473821990599</v>
      </c>
      <c r="J6211" s="154">
        <v>31.233276348669001</v>
      </c>
      <c r="K6211" s="154">
        <v>31.864215973297199</v>
      </c>
      <c r="L6211" s="154">
        <v>32.623058585640798</v>
      </c>
      <c r="M6211" s="154">
        <v>33.479805121308502</v>
      </c>
      <c r="N6211" s="154">
        <v>34.382742076857902</v>
      </c>
      <c r="O6211" s="154">
        <v>35.5089278836925</v>
      </c>
      <c r="P6211" s="154">
        <v>36.5527906766157</v>
      </c>
      <c r="Q6211" s="154">
        <v>37.546538753443102</v>
      </c>
      <c r="R6211" s="154">
        <v>36.342680950432197</v>
      </c>
      <c r="S6211" s="154">
        <v>37.468924894988497</v>
      </c>
      <c r="T6211" s="154">
        <v>38.662550458982103</v>
      </c>
      <c r="U6211" s="154">
        <v>40.043553899978903</v>
      </c>
      <c r="V6211" s="154">
        <v>41.475951086948598</v>
      </c>
      <c r="W6211" s="154">
        <v>42.888261691074902</v>
      </c>
      <c r="X6211" s="154">
        <v>44.1861281900566</v>
      </c>
      <c r="Y6211" s="154">
        <v>45.509662493164001</v>
      </c>
      <c r="Z6211" s="154">
        <v>46.910839723586797</v>
      </c>
      <c r="AA6211" s="154">
        <v>48.270855447053897</v>
      </c>
      <c r="AB6211" s="154">
        <v>49.459800924451599</v>
      </c>
      <c r="AC6211" s="154">
        <v>50.667873712285001</v>
      </c>
      <c r="AD6211" s="154">
        <v>52.0901549356809</v>
      </c>
      <c r="AE6211" s="154">
        <v>53.633275413607002</v>
      </c>
      <c r="AF6211" s="154">
        <v>55.257934046201697</v>
      </c>
      <c r="AG6211" s="154">
        <v>56.852797096430898</v>
      </c>
      <c r="AH6211" s="154">
        <v>56.649983654319399</v>
      </c>
      <c r="AI6211" s="154">
        <v>56.239066237422698</v>
      </c>
      <c r="AJ6211" s="154">
        <v>56.016398763354402</v>
      </c>
      <c r="AK6211" s="154">
        <v>55.693356512790302</v>
      </c>
    </row>
    <row r="6212" spans="1:37" hidden="1" x14ac:dyDescent="0.3">
      <c r="A6212" s="12" t="str">
        <f t="shared" si="151"/>
        <v>SDGbaseWaS_2BW_v6_3QINVXcvehi</v>
      </c>
      <c r="B6212" s="12" t="s">
        <v>220</v>
      </c>
      <c r="C6212" s="12" t="s">
        <v>306</v>
      </c>
      <c r="D6212" s="12" t="s">
        <v>101</v>
      </c>
      <c r="E6212" s="154" t="s">
        <v>113</v>
      </c>
      <c r="F6212" s="154">
        <v>91.082781884189203</v>
      </c>
      <c r="G6212" s="154">
        <v>83.009560173085802</v>
      </c>
      <c r="H6212" s="154">
        <v>85.444920641324799</v>
      </c>
      <c r="I6212" s="154">
        <v>92.820302351147106</v>
      </c>
      <c r="J6212" s="154">
        <v>94.492743851381903</v>
      </c>
      <c r="K6212" s="154">
        <v>96.401580301010995</v>
      </c>
      <c r="L6212" s="154">
        <v>98.697372768993901</v>
      </c>
      <c r="M6212" s="154">
        <v>101.28936248011701</v>
      </c>
      <c r="N6212" s="154">
        <v>104.021096080595</v>
      </c>
      <c r="O6212" s="154">
        <v>107.42824382219899</v>
      </c>
      <c r="P6212" s="154">
        <v>110.586332599264</v>
      </c>
      <c r="Q6212" s="154">
        <v>113.592804972773</v>
      </c>
      <c r="R6212" s="154">
        <v>109.950669394568</v>
      </c>
      <c r="S6212" s="154">
        <v>113.35799302527199</v>
      </c>
      <c r="T6212" s="154">
        <v>116.969172122009</v>
      </c>
      <c r="U6212" s="154">
        <v>121.14724178563399</v>
      </c>
      <c r="V6212" s="154">
        <v>125.48079741299701</v>
      </c>
      <c r="W6212" s="154">
        <v>129.75358335656901</v>
      </c>
      <c r="X6212" s="154">
        <v>133.68013160826399</v>
      </c>
      <c r="Y6212" s="154">
        <v>137.684334897279</v>
      </c>
      <c r="Z6212" s="154">
        <v>141.92343807834399</v>
      </c>
      <c r="AA6212" s="154">
        <v>146.03801177713899</v>
      </c>
      <c r="AB6212" s="154">
        <v>149.63503180138599</v>
      </c>
      <c r="AC6212" s="154">
        <v>153.289919339286</v>
      </c>
      <c r="AD6212" s="154">
        <v>157.59287026338001</v>
      </c>
      <c r="AE6212" s="154">
        <v>162.26140668026801</v>
      </c>
      <c r="AF6212" s="154">
        <v>167.17662755885701</v>
      </c>
      <c r="AG6212" s="154">
        <v>172.001705274079</v>
      </c>
      <c r="AH6212" s="154">
        <v>171.38811615134</v>
      </c>
      <c r="AI6212" s="154">
        <v>170.14493199782899</v>
      </c>
      <c r="AJ6212" s="154">
        <v>169.47127674769499</v>
      </c>
      <c r="AK6212" s="154">
        <v>168.49394896770301</v>
      </c>
    </row>
    <row r="6213" spans="1:37" hidden="1" x14ac:dyDescent="0.3">
      <c r="A6213" s="12" t="str">
        <f t="shared" si="151"/>
        <v>SDGbaseWaS_2BW_v6_3QINVXctequ</v>
      </c>
      <c r="B6213" s="12" t="s">
        <v>220</v>
      </c>
      <c r="C6213" s="12" t="s">
        <v>306</v>
      </c>
      <c r="D6213" s="12" t="s">
        <v>101</v>
      </c>
      <c r="E6213" s="154" t="s">
        <v>114</v>
      </c>
      <c r="F6213" s="154">
        <v>10.7690510467186</v>
      </c>
      <c r="G6213" s="154">
        <v>9.8145244620026109</v>
      </c>
      <c r="H6213" s="154">
        <v>10.1024660537842</v>
      </c>
      <c r="I6213" s="154">
        <v>10.974484458130901</v>
      </c>
      <c r="J6213" s="154">
        <v>11.1722233448459</v>
      </c>
      <c r="K6213" s="154">
        <v>11.3979120726235</v>
      </c>
      <c r="L6213" s="154">
        <v>11.6693520283312</v>
      </c>
      <c r="M6213" s="154">
        <v>11.9758124694181</v>
      </c>
      <c r="N6213" s="154">
        <v>12.2987953425916</v>
      </c>
      <c r="O6213" s="154">
        <v>12.701634904515601</v>
      </c>
      <c r="P6213" s="154">
        <v>13.0750273124629</v>
      </c>
      <c r="Q6213" s="154">
        <v>13.430493557466701</v>
      </c>
      <c r="R6213" s="154">
        <v>12.999870522581499</v>
      </c>
      <c r="S6213" s="154">
        <v>13.402730880518201</v>
      </c>
      <c r="T6213" s="154">
        <v>13.829693817169099</v>
      </c>
      <c r="U6213" s="154">
        <v>14.323682302737399</v>
      </c>
      <c r="V6213" s="154">
        <v>14.836054463528599</v>
      </c>
      <c r="W6213" s="154">
        <v>15.341241601933399</v>
      </c>
      <c r="X6213" s="154">
        <v>15.8054917893473</v>
      </c>
      <c r="Y6213" s="154">
        <v>16.278923416366101</v>
      </c>
      <c r="Z6213" s="154">
        <v>16.7801281183398</v>
      </c>
      <c r="AA6213" s="154">
        <v>17.266609243325099</v>
      </c>
      <c r="AB6213" s="154">
        <v>17.691898100953999</v>
      </c>
      <c r="AC6213" s="154">
        <v>18.1240288467596</v>
      </c>
      <c r="AD6213" s="154">
        <v>18.632782501341801</v>
      </c>
      <c r="AE6213" s="154">
        <v>19.184760668311402</v>
      </c>
      <c r="AF6213" s="154">
        <v>19.7659052430865</v>
      </c>
      <c r="AG6213" s="154">
        <v>20.336391861355199</v>
      </c>
      <c r="AH6213" s="154">
        <v>20.263844971067002</v>
      </c>
      <c r="AI6213" s="154">
        <v>20.1168587533354</v>
      </c>
      <c r="AJ6213" s="154">
        <v>20.037210024711701</v>
      </c>
      <c r="AK6213" s="154">
        <v>19.921656980169299</v>
      </c>
    </row>
    <row r="6214" spans="1:37" hidden="1" x14ac:dyDescent="0.3">
      <c r="A6214" s="12" t="str">
        <f t="shared" si="151"/>
        <v>SDGbaseWaS_2BW_v6_3QINVXcfurn</v>
      </c>
      <c r="B6214" s="12" t="s">
        <v>220</v>
      </c>
      <c r="C6214" s="12" t="s">
        <v>306</v>
      </c>
      <c r="D6214" s="12" t="s">
        <v>101</v>
      </c>
      <c r="E6214" s="154" t="s">
        <v>115</v>
      </c>
      <c r="F6214" s="154">
        <v>21.769782937637601</v>
      </c>
      <c r="G6214" s="154">
        <v>19.840194483898799</v>
      </c>
      <c r="H6214" s="154">
        <v>20.4222723220118</v>
      </c>
      <c r="I6214" s="154">
        <v>22.185069368650101</v>
      </c>
      <c r="J6214" s="154">
        <v>22.584801213493201</v>
      </c>
      <c r="K6214" s="154">
        <v>23.041034041611201</v>
      </c>
      <c r="L6214" s="154">
        <v>23.5897535983041</v>
      </c>
      <c r="M6214" s="154">
        <v>24.209267541778999</v>
      </c>
      <c r="N6214" s="154">
        <v>24.862181806096</v>
      </c>
      <c r="O6214" s="154">
        <v>25.6765274511983</v>
      </c>
      <c r="P6214" s="154">
        <v>26.431345274636001</v>
      </c>
      <c r="Q6214" s="154">
        <v>27.149925116241299</v>
      </c>
      <c r="R6214" s="154">
        <v>26.279414803240702</v>
      </c>
      <c r="S6214" s="154">
        <v>27.0938024877651</v>
      </c>
      <c r="T6214" s="154">
        <v>27.956913862479698</v>
      </c>
      <c r="U6214" s="154">
        <v>28.955518294556601</v>
      </c>
      <c r="V6214" s="154">
        <v>29.9912855757517</v>
      </c>
      <c r="W6214" s="154">
        <v>31.012528236618401</v>
      </c>
      <c r="X6214" s="154">
        <v>31.951016295121601</v>
      </c>
      <c r="Y6214" s="154">
        <v>32.908064758472896</v>
      </c>
      <c r="Z6214" s="154">
        <v>33.921256870011298</v>
      </c>
      <c r="AA6214" s="154">
        <v>34.904685070717498</v>
      </c>
      <c r="AB6214" s="154">
        <v>35.764412271954697</v>
      </c>
      <c r="AC6214" s="154">
        <v>36.637970443055998</v>
      </c>
      <c r="AD6214" s="154">
        <v>37.666422864809398</v>
      </c>
      <c r="AE6214" s="154">
        <v>38.782254225354997</v>
      </c>
      <c r="AF6214" s="154">
        <v>39.957045875367101</v>
      </c>
      <c r="AG6214" s="154">
        <v>41.110292321563499</v>
      </c>
      <c r="AH6214" s="154">
        <v>40.963637797639102</v>
      </c>
      <c r="AI6214" s="154">
        <v>40.666503162381098</v>
      </c>
      <c r="AJ6214" s="154">
        <v>40.505492175816499</v>
      </c>
      <c r="AK6214" s="154">
        <v>40.271900127031699</v>
      </c>
    </row>
    <row r="6215" spans="1:37" hidden="1" x14ac:dyDescent="0.3">
      <c r="A6215" s="12" t="str">
        <f t="shared" si="151"/>
        <v>SDGbaseWaS_2BW_v6_3QINVXcoman</v>
      </c>
      <c r="B6215" s="12" t="s">
        <v>220</v>
      </c>
      <c r="C6215" s="12" t="s">
        <v>306</v>
      </c>
      <c r="D6215" s="12" t="s">
        <v>101</v>
      </c>
      <c r="E6215" s="154" t="s">
        <v>116</v>
      </c>
      <c r="F6215" s="154">
        <v>1.4547423767087</v>
      </c>
      <c r="G6215" s="154">
        <v>1.32579969954454</v>
      </c>
      <c r="H6215" s="154">
        <v>1.3646964262630199</v>
      </c>
      <c r="I6215" s="154">
        <v>1.4824934466847599</v>
      </c>
      <c r="J6215" s="154">
        <v>1.5092050981366401</v>
      </c>
      <c r="K6215" s="154">
        <v>1.53969236714663</v>
      </c>
      <c r="L6215" s="154">
        <v>1.57635996251663</v>
      </c>
      <c r="M6215" s="154">
        <v>1.6177583167912899</v>
      </c>
      <c r="N6215" s="154">
        <v>1.66138861165369</v>
      </c>
      <c r="O6215" s="154">
        <v>1.7158063852535499</v>
      </c>
      <c r="P6215" s="154">
        <v>1.7662462760689801</v>
      </c>
      <c r="Q6215" s="154">
        <v>1.81426460264698</v>
      </c>
      <c r="R6215" s="154">
        <v>1.75609368540304</v>
      </c>
      <c r="S6215" s="154">
        <v>1.81051426824216</v>
      </c>
      <c r="T6215" s="154">
        <v>1.8681907593772999</v>
      </c>
      <c r="U6215" s="154">
        <v>1.9349214286298499</v>
      </c>
      <c r="V6215" s="154">
        <v>2.00413546538342</v>
      </c>
      <c r="W6215" s="154">
        <v>2.07237890997455</v>
      </c>
      <c r="X6215" s="154">
        <v>2.1350923670931001</v>
      </c>
      <c r="Y6215" s="154">
        <v>2.1990461033425301</v>
      </c>
      <c r="Z6215" s="154">
        <v>2.2667515786164101</v>
      </c>
      <c r="AA6215" s="154">
        <v>2.33246811249807</v>
      </c>
      <c r="AB6215" s="154">
        <v>2.3899184598732202</v>
      </c>
      <c r="AC6215" s="154">
        <v>2.4482930469631201</v>
      </c>
      <c r="AD6215" s="154">
        <v>2.5170182760864002</v>
      </c>
      <c r="AE6215" s="154">
        <v>2.59158250900026</v>
      </c>
      <c r="AF6215" s="154">
        <v>2.6700866999686301</v>
      </c>
      <c r="AG6215" s="154">
        <v>2.74715115581904</v>
      </c>
      <c r="AH6215" s="154">
        <v>2.7373511246795501</v>
      </c>
      <c r="AI6215" s="154">
        <v>2.7174954216284002</v>
      </c>
      <c r="AJ6215" s="154">
        <v>2.7067360352834799</v>
      </c>
      <c r="AK6215" s="154">
        <v>2.6911264973655702</v>
      </c>
    </row>
    <row r="6216" spans="1:37" hidden="1" x14ac:dyDescent="0.3">
      <c r="A6216" s="12" t="str">
        <f t="shared" si="151"/>
        <v>SDGbaseWaS_2BW_v6_3QINVXccons</v>
      </c>
      <c r="B6216" s="12" t="s">
        <v>220</v>
      </c>
      <c r="C6216" s="12" t="s">
        <v>306</v>
      </c>
      <c r="D6216" s="12" t="s">
        <v>101</v>
      </c>
      <c r="E6216" s="154" t="s">
        <v>117</v>
      </c>
      <c r="F6216" s="154">
        <v>405.25154709129401</v>
      </c>
      <c r="G6216" s="154">
        <v>369.33163423009398</v>
      </c>
      <c r="H6216" s="154">
        <v>380.16720135993597</v>
      </c>
      <c r="I6216" s="154">
        <v>412.98223825784999</v>
      </c>
      <c r="J6216" s="154">
        <v>420.42337577439599</v>
      </c>
      <c r="K6216" s="154">
        <v>428.91629736016898</v>
      </c>
      <c r="L6216" s="154">
        <v>439.13088929735301</v>
      </c>
      <c r="M6216" s="154">
        <v>450.66334163080103</v>
      </c>
      <c r="N6216" s="154">
        <v>462.81755173433697</v>
      </c>
      <c r="O6216" s="154">
        <v>477.97685917852101</v>
      </c>
      <c r="P6216" s="154">
        <v>492.02803697834099</v>
      </c>
      <c r="Q6216" s="154">
        <v>505.40463303138</v>
      </c>
      <c r="R6216" s="154">
        <v>489.19980213743003</v>
      </c>
      <c r="S6216" s="154">
        <v>504.35989215904601</v>
      </c>
      <c r="T6216" s="154">
        <v>520.426989424883</v>
      </c>
      <c r="U6216" s="154">
        <v>539.01633375553797</v>
      </c>
      <c r="V6216" s="154">
        <v>558.29747653648894</v>
      </c>
      <c r="W6216" s="154">
        <v>577.30823881452397</v>
      </c>
      <c r="X6216" s="154">
        <v>594.77849741676198</v>
      </c>
      <c r="Y6216" s="154">
        <v>612.59426395543096</v>
      </c>
      <c r="Z6216" s="154">
        <v>631.45516265515005</v>
      </c>
      <c r="AA6216" s="154">
        <v>649.76199653268702</v>
      </c>
      <c r="AB6216" s="154">
        <v>665.76609631521103</v>
      </c>
      <c r="AC6216" s="154">
        <v>682.02766407301499</v>
      </c>
      <c r="AD6216" s="154">
        <v>701.17263838071699</v>
      </c>
      <c r="AE6216" s="154">
        <v>721.94419988178697</v>
      </c>
      <c r="AF6216" s="154">
        <v>743.81332623188302</v>
      </c>
      <c r="AG6216" s="154">
        <v>765.28138164784298</v>
      </c>
      <c r="AH6216" s="154">
        <v>762.55136027470598</v>
      </c>
      <c r="AI6216" s="154">
        <v>757.02010298207801</v>
      </c>
      <c r="AJ6216" s="154">
        <v>754.02283141575595</v>
      </c>
      <c r="AK6216" s="154">
        <v>749.67443991229197</v>
      </c>
    </row>
    <row r="6217" spans="1:37" hidden="1" x14ac:dyDescent="0.3">
      <c r="A6217" s="12" t="str">
        <f t="shared" si="151"/>
        <v>SDGbaseWaS_2BW_v6_3QINVXcbsrv</v>
      </c>
      <c r="B6217" s="12" t="s">
        <v>220</v>
      </c>
      <c r="C6217" s="12" t="s">
        <v>306</v>
      </c>
      <c r="D6217" s="12" t="s">
        <v>101</v>
      </c>
      <c r="E6217" s="154" t="s">
        <v>118</v>
      </c>
      <c r="F6217" s="154">
        <v>61.778435490457603</v>
      </c>
      <c r="G6217" s="154">
        <v>56.302636482542702</v>
      </c>
      <c r="H6217" s="154">
        <v>57.954460861100003</v>
      </c>
      <c r="I6217" s="154">
        <v>62.956938099411602</v>
      </c>
      <c r="J6217" s="154">
        <v>64.091299799795195</v>
      </c>
      <c r="K6217" s="154">
        <v>65.386000368067101</v>
      </c>
      <c r="L6217" s="154">
        <v>66.943160392703703</v>
      </c>
      <c r="M6217" s="154">
        <v>68.701221201212306</v>
      </c>
      <c r="N6217" s="154">
        <v>70.554065663394297</v>
      </c>
      <c r="O6217" s="154">
        <v>72.865021176685701</v>
      </c>
      <c r="P6217" s="154">
        <v>75.007048239880504</v>
      </c>
      <c r="Q6217" s="154">
        <v>77.046238916081506</v>
      </c>
      <c r="R6217" s="154">
        <v>74.575898932925</v>
      </c>
      <c r="S6217" s="154">
        <v>76.8869737459693</v>
      </c>
      <c r="T6217" s="154">
        <v>79.336316972616601</v>
      </c>
      <c r="U6217" s="154">
        <v>82.170163302838304</v>
      </c>
      <c r="V6217" s="154">
        <v>85.109470614617393</v>
      </c>
      <c r="W6217" s="154">
        <v>88.007559861771995</v>
      </c>
      <c r="X6217" s="154">
        <v>90.670807545356595</v>
      </c>
      <c r="Y6217" s="154">
        <v>93.386726069843405</v>
      </c>
      <c r="Z6217" s="154">
        <v>96.261969414318997</v>
      </c>
      <c r="AA6217" s="154">
        <v>99.052748533746197</v>
      </c>
      <c r="AB6217" s="154">
        <v>101.49248813028601</v>
      </c>
      <c r="AC6217" s="154">
        <v>103.97147734552701</v>
      </c>
      <c r="AD6217" s="154">
        <v>106.89002650030299</v>
      </c>
      <c r="AE6217" s="154">
        <v>110.05654019146699</v>
      </c>
      <c r="AF6217" s="154">
        <v>113.390371786063</v>
      </c>
      <c r="AG6217" s="154">
        <v>116.663062257302</v>
      </c>
      <c r="AH6217" s="154">
        <v>116.246885069334</v>
      </c>
      <c r="AI6217" s="154">
        <v>115.403674415886</v>
      </c>
      <c r="AJ6217" s="154">
        <v>114.946756362306</v>
      </c>
      <c r="AK6217" s="154">
        <v>114.283867285356</v>
      </c>
    </row>
    <row r="6218" spans="1:37" hidden="1" x14ac:dyDescent="0.3">
      <c r="A6218" s="12" t="str">
        <f t="shared" si="151"/>
        <v>SDGbaseWaS_2BW_v6_3QINVXcimpt</v>
      </c>
      <c r="B6218" s="12" t="s">
        <v>220</v>
      </c>
      <c r="C6218" s="12" t="s">
        <v>306</v>
      </c>
      <c r="D6218" s="12" t="s">
        <v>101</v>
      </c>
      <c r="E6218" s="154" t="s">
        <v>119</v>
      </c>
      <c r="F6218" s="154">
        <v>2.8180303866150198</v>
      </c>
      <c r="G6218" s="154">
        <v>2.8180303866150198</v>
      </c>
      <c r="H6218" s="154">
        <v>2.8180303866150198</v>
      </c>
      <c r="I6218" s="154">
        <v>2.8180303866150198</v>
      </c>
      <c r="J6218" s="154">
        <v>2.8180303866150198</v>
      </c>
      <c r="K6218" s="154">
        <v>2.8180303866150198</v>
      </c>
      <c r="L6218" s="154">
        <v>2.8180303866150198</v>
      </c>
      <c r="M6218" s="154">
        <v>2.8180303866150198</v>
      </c>
      <c r="N6218" s="154">
        <v>2.8180303866150198</v>
      </c>
      <c r="O6218" s="154">
        <v>2.8180303866150198</v>
      </c>
      <c r="P6218" s="154">
        <v>2.8180303866150198</v>
      </c>
      <c r="Q6218" s="154">
        <v>2.8180303866150198</v>
      </c>
      <c r="R6218" s="154">
        <v>2.8180303866150198</v>
      </c>
      <c r="S6218" s="154">
        <v>2.8180303866150198</v>
      </c>
      <c r="T6218" s="154">
        <v>2.8180303866150198</v>
      </c>
      <c r="U6218" s="154">
        <v>2.8180303866150198</v>
      </c>
      <c r="V6218" s="154">
        <v>2.8180303866150198</v>
      </c>
      <c r="W6218" s="154">
        <v>2.8180303866150198</v>
      </c>
      <c r="X6218" s="154">
        <v>2.8180303866150198</v>
      </c>
      <c r="Y6218" s="154">
        <v>2.8180303866150198</v>
      </c>
      <c r="Z6218" s="154">
        <v>2.8180303866150198</v>
      </c>
      <c r="AA6218" s="154">
        <v>2.8180303866150198</v>
      </c>
      <c r="AB6218" s="154">
        <v>2.8180303866150198</v>
      </c>
      <c r="AC6218" s="154">
        <v>2.8180303866150198</v>
      </c>
      <c r="AD6218" s="154">
        <v>2.8180303866150198</v>
      </c>
      <c r="AE6218" s="154">
        <v>2.8180303866150198</v>
      </c>
      <c r="AF6218" s="154">
        <v>2.8180303866150198</v>
      </c>
      <c r="AG6218" s="154">
        <v>2.8180303866150198</v>
      </c>
      <c r="AH6218" s="154">
        <v>2.8180303866150198</v>
      </c>
      <c r="AI6218" s="154">
        <v>2.8180303866150198</v>
      </c>
      <c r="AJ6218" s="154">
        <v>2.8180303866150198</v>
      </c>
      <c r="AK6218" s="154">
        <v>2.8180303866150198</v>
      </c>
    </row>
    <row r="6219" spans="1:37" hidden="1" x14ac:dyDescent="0.3">
      <c r="A6219" s="12" t="str">
        <f t="shared" si="151"/>
        <v>SDGbaseWaS_2BW_v6_3PQXcawhe</v>
      </c>
      <c r="B6219" s="12" t="s">
        <v>220</v>
      </c>
      <c r="C6219" s="12" t="s">
        <v>306</v>
      </c>
      <c r="D6219" s="12" t="s">
        <v>120</v>
      </c>
      <c r="E6219" s="154" t="s">
        <v>121</v>
      </c>
      <c r="F6219" s="154">
        <v>1.0510479314410699</v>
      </c>
      <c r="G6219" s="154">
        <v>1.0560597083321299</v>
      </c>
      <c r="H6219" s="154">
        <v>1.0630121822265</v>
      </c>
      <c r="I6219" s="154">
        <v>1.0633341101086</v>
      </c>
      <c r="J6219" s="154">
        <v>1.06598533793352</v>
      </c>
      <c r="K6219" s="154">
        <v>1.0674032280577599</v>
      </c>
      <c r="L6219" s="154">
        <v>1.06907869903649</v>
      </c>
      <c r="M6219" s="154">
        <v>1.07255729175884</v>
      </c>
      <c r="N6219" s="154">
        <v>1.0755280198986199</v>
      </c>
      <c r="O6219" s="154">
        <v>1.0987796990308001</v>
      </c>
      <c r="P6219" s="154">
        <v>1.1039393562075701</v>
      </c>
      <c r="Q6219" s="154">
        <v>1.10454527183822</v>
      </c>
      <c r="R6219" s="154">
        <v>1.1052227892513899</v>
      </c>
      <c r="S6219" s="154">
        <v>1.1054601438826499</v>
      </c>
      <c r="T6219" s="154">
        <v>1.1061785067219101</v>
      </c>
      <c r="U6219" s="154">
        <v>1.10717366884892</v>
      </c>
      <c r="V6219" s="154">
        <v>1.1060111539829001</v>
      </c>
      <c r="W6219" s="154">
        <v>1.10610343035567</v>
      </c>
      <c r="X6219" s="154">
        <v>1.10817857549687</v>
      </c>
      <c r="Y6219" s="154">
        <v>1.1072428075413101</v>
      </c>
      <c r="Z6219" s="154">
        <v>1.1055582841396301</v>
      </c>
      <c r="AA6219" s="154">
        <v>1.1059224024922301</v>
      </c>
      <c r="AB6219" s="154">
        <v>1.1113206359774299</v>
      </c>
      <c r="AC6219" s="154">
        <v>1.11336089392657</v>
      </c>
      <c r="AD6219" s="154">
        <v>1.1139497573149599</v>
      </c>
      <c r="AE6219" s="154">
        <v>1.11371042460782</v>
      </c>
      <c r="AF6219" s="154">
        <v>1.11354697702108</v>
      </c>
      <c r="AG6219" s="154">
        <v>1.1114828855876899</v>
      </c>
      <c r="AH6219" s="154">
        <v>1.1056243063320601</v>
      </c>
      <c r="AI6219" s="154">
        <v>1.0966077478999301</v>
      </c>
      <c r="AJ6219" s="154">
        <v>1.09028780845452</v>
      </c>
      <c r="AK6219" s="154">
        <v>1.0838915230427399</v>
      </c>
    </row>
    <row r="6220" spans="1:37" hidden="1" x14ac:dyDescent="0.3">
      <c r="A6220" s="12" t="str">
        <f t="shared" si="151"/>
        <v>SDGbaseWaS_2BW_v6_3PQXcamai</v>
      </c>
      <c r="B6220" s="12" t="s">
        <v>220</v>
      </c>
      <c r="C6220" s="12" t="s">
        <v>306</v>
      </c>
      <c r="D6220" s="12" t="s">
        <v>120</v>
      </c>
      <c r="E6220" s="154" t="s">
        <v>122</v>
      </c>
      <c r="F6220" s="154">
        <v>1.10226358857782</v>
      </c>
      <c r="G6220" s="154">
        <v>1.0786327739442301</v>
      </c>
      <c r="H6220" s="154">
        <v>1.07890996242812</v>
      </c>
      <c r="I6220" s="154">
        <v>1.0868546800757899</v>
      </c>
      <c r="J6220" s="154">
        <v>1.09199242634284</v>
      </c>
      <c r="K6220" s="154">
        <v>1.0895800379245</v>
      </c>
      <c r="L6220" s="154">
        <v>1.0873178266983301</v>
      </c>
      <c r="M6220" s="154">
        <v>1.08597086800114</v>
      </c>
      <c r="N6220" s="154">
        <v>1.08540046147853</v>
      </c>
      <c r="O6220" s="154">
        <v>1.0971043185862199</v>
      </c>
      <c r="P6220" s="154">
        <v>1.0951339689150099</v>
      </c>
      <c r="Q6220" s="154">
        <v>1.0902186909406599</v>
      </c>
      <c r="R6220" s="154">
        <v>1.09302236079788</v>
      </c>
      <c r="S6220" s="154">
        <v>1.08744789568661</v>
      </c>
      <c r="T6220" s="154">
        <v>1.08265072950874</v>
      </c>
      <c r="U6220" s="154">
        <v>1.0800436120030801</v>
      </c>
      <c r="V6220" s="154">
        <v>1.0733737430455399</v>
      </c>
      <c r="W6220" s="154">
        <v>1.0674055332592201</v>
      </c>
      <c r="X6220" s="154">
        <v>1.06515057187011</v>
      </c>
      <c r="Y6220" s="154">
        <v>1.0612642623611299</v>
      </c>
      <c r="Z6220" s="154">
        <v>1.0577085990683699</v>
      </c>
      <c r="AA6220" s="154">
        <v>1.05591102773851</v>
      </c>
      <c r="AB6220" s="154">
        <v>1.0587132778256401</v>
      </c>
      <c r="AC6220" s="154">
        <v>1.0577573346890501</v>
      </c>
      <c r="AD6220" s="154">
        <v>1.05675795703012</v>
      </c>
      <c r="AE6220" s="154">
        <v>1.0554556591505999</v>
      </c>
      <c r="AF6220" s="154">
        <v>1.05350274297374</v>
      </c>
      <c r="AG6220" s="154">
        <v>1.0434982521182501</v>
      </c>
      <c r="AH6220" s="154">
        <v>1.0237293590165499</v>
      </c>
      <c r="AI6220" s="154">
        <v>1.0063726717488599</v>
      </c>
      <c r="AJ6220" s="154">
        <v>0.99403321850737403</v>
      </c>
      <c r="AK6220" s="154">
        <v>0.98152796869401304</v>
      </c>
    </row>
    <row r="6221" spans="1:37" hidden="1" x14ac:dyDescent="0.3">
      <c r="A6221" s="12" t="str">
        <f t="shared" si="151"/>
        <v>SDGbaseWaS_2BW_v6_3PQXcaoce</v>
      </c>
      <c r="B6221" s="12" t="s">
        <v>220</v>
      </c>
      <c r="C6221" s="12" t="s">
        <v>306</v>
      </c>
      <c r="D6221" s="12" t="s">
        <v>120</v>
      </c>
      <c r="E6221" s="154" t="s">
        <v>123</v>
      </c>
      <c r="F6221" s="154">
        <v>1.08508351950576</v>
      </c>
      <c r="G6221" s="154">
        <v>1.0623469945686499</v>
      </c>
      <c r="H6221" s="154">
        <v>1.0735426816438201</v>
      </c>
      <c r="I6221" s="154">
        <v>1.08097803165883</v>
      </c>
      <c r="J6221" s="154">
        <v>1.09267328671413</v>
      </c>
      <c r="K6221" s="154">
        <v>1.0978968720856901</v>
      </c>
      <c r="L6221" s="154">
        <v>1.1025871072290201</v>
      </c>
      <c r="M6221" s="154">
        <v>1.1064738243413501</v>
      </c>
      <c r="N6221" s="154">
        <v>1.1102384722534699</v>
      </c>
      <c r="O6221" s="154">
        <v>1.1387039645752499</v>
      </c>
      <c r="P6221" s="154">
        <v>1.1441231699957799</v>
      </c>
      <c r="Q6221" s="154">
        <v>1.1437547581516401</v>
      </c>
      <c r="R6221" s="154">
        <v>1.1537781139725101</v>
      </c>
      <c r="S6221" s="154">
        <v>1.1536256071058499</v>
      </c>
      <c r="T6221" s="154">
        <v>1.1542526332127201</v>
      </c>
      <c r="U6221" s="154">
        <v>1.15631696003788</v>
      </c>
      <c r="V6221" s="154">
        <v>1.1540780960833601</v>
      </c>
      <c r="W6221" s="154">
        <v>1.15315184237367</v>
      </c>
      <c r="X6221" s="154">
        <v>1.15570298327259</v>
      </c>
      <c r="Y6221" s="154">
        <v>1.15516524025321</v>
      </c>
      <c r="Z6221" s="154">
        <v>1.15461892202035</v>
      </c>
      <c r="AA6221" s="154">
        <v>1.1564648592133899</v>
      </c>
      <c r="AB6221" s="154">
        <v>1.1672913575703701</v>
      </c>
      <c r="AC6221" s="154">
        <v>1.1717876953859501</v>
      </c>
      <c r="AD6221" s="154">
        <v>1.1743809444559701</v>
      </c>
      <c r="AE6221" s="154">
        <v>1.1761962621233599</v>
      </c>
      <c r="AF6221" s="154">
        <v>1.17791468678681</v>
      </c>
      <c r="AG6221" s="154">
        <v>1.17403932632938</v>
      </c>
      <c r="AH6221" s="154">
        <v>1.1592644896133999</v>
      </c>
      <c r="AI6221" s="154">
        <v>1.14233876423397</v>
      </c>
      <c r="AJ6221" s="154">
        <v>1.12934686196336</v>
      </c>
      <c r="AK6221" s="154">
        <v>1.1154024005783301</v>
      </c>
    </row>
    <row r="6222" spans="1:37" hidden="1" x14ac:dyDescent="0.3">
      <c r="A6222" s="12" t="str">
        <f t="shared" si="151"/>
        <v>SDGbaseWaS_2BW_v6_3PQXcaveg</v>
      </c>
      <c r="B6222" s="12" t="s">
        <v>220</v>
      </c>
      <c r="C6222" s="12" t="s">
        <v>306</v>
      </c>
      <c r="D6222" s="12" t="s">
        <v>120</v>
      </c>
      <c r="E6222" s="154" t="s">
        <v>124</v>
      </c>
      <c r="F6222" s="154">
        <v>1.1008286219071399</v>
      </c>
      <c r="G6222" s="154">
        <v>1.1199450777507101</v>
      </c>
      <c r="H6222" s="154">
        <v>1.11527492992386</v>
      </c>
      <c r="I6222" s="154">
        <v>1.11491367024438</v>
      </c>
      <c r="J6222" s="154">
        <v>1.11127198581798</v>
      </c>
      <c r="K6222" s="154">
        <v>1.10795355953402</v>
      </c>
      <c r="L6222" s="154">
        <v>1.1061799490544499</v>
      </c>
      <c r="M6222" s="154">
        <v>1.10699134063916</v>
      </c>
      <c r="N6222" s="154">
        <v>1.1065918076364201</v>
      </c>
      <c r="O6222" s="154">
        <v>1.10188507179218</v>
      </c>
      <c r="P6222" s="154">
        <v>1.10274642088325</v>
      </c>
      <c r="Q6222" s="154">
        <v>1.1042744564404301</v>
      </c>
      <c r="R6222" s="154">
        <v>1.10462955087128</v>
      </c>
      <c r="S6222" s="154">
        <v>1.10470838555024</v>
      </c>
      <c r="T6222" s="154">
        <v>1.10469735446809</v>
      </c>
      <c r="U6222" s="154">
        <v>1.10480719159749</v>
      </c>
      <c r="V6222" s="154">
        <v>1.1027814062021599</v>
      </c>
      <c r="W6222" s="154">
        <v>1.1018588771946101</v>
      </c>
      <c r="X6222" s="154">
        <v>1.10307232359192</v>
      </c>
      <c r="Y6222" s="154">
        <v>1.10186240079635</v>
      </c>
      <c r="Z6222" s="154">
        <v>1.1015214888849501</v>
      </c>
      <c r="AA6222" s="154">
        <v>1.10215751942602</v>
      </c>
      <c r="AB6222" s="154">
        <v>1.0992991629843101</v>
      </c>
      <c r="AC6222" s="154">
        <v>1.0952574047416399</v>
      </c>
      <c r="AD6222" s="154">
        <v>1.09282036086886</v>
      </c>
      <c r="AE6222" s="154">
        <v>1.09186571585583</v>
      </c>
      <c r="AF6222" s="154">
        <v>1.09089880875384</v>
      </c>
      <c r="AG6222" s="154">
        <v>1.0927641493720801</v>
      </c>
      <c r="AH6222" s="154">
        <v>1.0883931745548501</v>
      </c>
      <c r="AI6222" s="154">
        <v>1.0869441502214801</v>
      </c>
      <c r="AJ6222" s="154">
        <v>1.0883942741166901</v>
      </c>
      <c r="AK6222" s="154">
        <v>1.0900960934539801</v>
      </c>
    </row>
    <row r="6223" spans="1:37" hidden="1" x14ac:dyDescent="0.3">
      <c r="A6223" s="12" t="str">
        <f t="shared" si="151"/>
        <v>SDGbaseWaS_2BW_v6_3PQXcaofr</v>
      </c>
      <c r="B6223" s="12" t="s">
        <v>220</v>
      </c>
      <c r="C6223" s="12" t="s">
        <v>306</v>
      </c>
      <c r="D6223" s="12" t="s">
        <v>120</v>
      </c>
      <c r="E6223" s="154" t="s">
        <v>125</v>
      </c>
      <c r="F6223" s="154">
        <v>1.09503357116428</v>
      </c>
      <c r="G6223" s="154">
        <v>1.1077163157186001</v>
      </c>
      <c r="H6223" s="154">
        <v>1.0953236021153401</v>
      </c>
      <c r="I6223" s="154">
        <v>1.0929010419604299</v>
      </c>
      <c r="J6223" s="154">
        <v>1.08449548222098</v>
      </c>
      <c r="K6223" s="154">
        <v>1.07617256689075</v>
      </c>
      <c r="L6223" s="154">
        <v>1.0693651745949799</v>
      </c>
      <c r="M6223" s="154">
        <v>1.06619265281072</v>
      </c>
      <c r="N6223" s="154">
        <v>1.06245176493594</v>
      </c>
      <c r="O6223" s="154">
        <v>1.0430397233245901</v>
      </c>
      <c r="P6223" s="154">
        <v>1.0377294529868599</v>
      </c>
      <c r="Q6223" s="154">
        <v>1.0358625236679599</v>
      </c>
      <c r="R6223" s="154">
        <v>1.03217120108743</v>
      </c>
      <c r="S6223" s="154">
        <v>1.02976741740336</v>
      </c>
      <c r="T6223" s="154">
        <v>1.02719852900153</v>
      </c>
      <c r="U6223" s="154">
        <v>1.0245528821377401</v>
      </c>
      <c r="V6223" s="154">
        <v>1.0198015628693899</v>
      </c>
      <c r="W6223" s="154">
        <v>1.0165467991863999</v>
      </c>
      <c r="X6223" s="154">
        <v>1.01634095681181</v>
      </c>
      <c r="Y6223" s="154">
        <v>1.01373424147686</v>
      </c>
      <c r="Z6223" s="154">
        <v>1.01257200047542</v>
      </c>
      <c r="AA6223" s="154">
        <v>1.0116626682679</v>
      </c>
      <c r="AB6223" s="154">
        <v>1.00620385402582</v>
      </c>
      <c r="AC6223" s="154">
        <v>1.0002236281333401</v>
      </c>
      <c r="AD6223" s="154">
        <v>0.99584221558705899</v>
      </c>
      <c r="AE6223" s="154">
        <v>0.99310847467150898</v>
      </c>
      <c r="AF6223" s="154">
        <v>0.99051190998861105</v>
      </c>
      <c r="AG6223" s="154">
        <v>0.99056791984596804</v>
      </c>
      <c r="AH6223" s="154">
        <v>0.98711737862207505</v>
      </c>
      <c r="AI6223" s="154">
        <v>0.988197016878408</v>
      </c>
      <c r="AJ6223" s="154">
        <v>0.99117137103748798</v>
      </c>
      <c r="AK6223" s="154">
        <v>0.99462340323101806</v>
      </c>
    </row>
    <row r="6224" spans="1:37" hidden="1" x14ac:dyDescent="0.3">
      <c r="A6224" s="12" t="str">
        <f t="shared" si="151"/>
        <v>SDGbaseWaS_2BW_v6_3PQXcagra</v>
      </c>
      <c r="B6224" s="12" t="s">
        <v>220</v>
      </c>
      <c r="C6224" s="12" t="s">
        <v>306</v>
      </c>
      <c r="D6224" s="12" t="s">
        <v>120</v>
      </c>
      <c r="E6224" s="154" t="s">
        <v>126</v>
      </c>
      <c r="F6224" s="154">
        <v>1.09625440769364</v>
      </c>
      <c r="G6224" s="154">
        <v>1.1423169700282401</v>
      </c>
      <c r="H6224" s="154">
        <v>1.1386887930331699</v>
      </c>
      <c r="I6224" s="154">
        <v>1.1348649323951601</v>
      </c>
      <c r="J6224" s="154">
        <v>1.13175896784601</v>
      </c>
      <c r="K6224" s="154">
        <v>1.1302945821322301</v>
      </c>
      <c r="L6224" s="154">
        <v>1.13041908489829</v>
      </c>
      <c r="M6224" s="154">
        <v>1.1326181243712501</v>
      </c>
      <c r="N6224" s="154">
        <v>1.13127930399002</v>
      </c>
      <c r="O6224" s="154">
        <v>1.1202261340102599</v>
      </c>
      <c r="P6224" s="154">
        <v>1.11904389087361</v>
      </c>
      <c r="Q6224" s="154">
        <v>1.1203121222803201</v>
      </c>
      <c r="R6224" s="154">
        <v>1.12119548933257</v>
      </c>
      <c r="S6224" s="154">
        <v>1.1223238891182901</v>
      </c>
      <c r="T6224" s="154">
        <v>1.1232579753227701</v>
      </c>
      <c r="U6224" s="154">
        <v>1.1240061733923601</v>
      </c>
      <c r="V6224" s="154">
        <v>1.1209153347032199</v>
      </c>
      <c r="W6224" s="154">
        <v>1.12124885016169</v>
      </c>
      <c r="X6224" s="154">
        <v>1.12604119758337</v>
      </c>
      <c r="Y6224" s="154">
        <v>1.12572722805662</v>
      </c>
      <c r="Z6224" s="154">
        <v>1.1275875756078999</v>
      </c>
      <c r="AA6224" s="154">
        <v>1.1321639682442499</v>
      </c>
      <c r="AB6224" s="154">
        <v>1.12923912997744</v>
      </c>
      <c r="AC6224" s="154">
        <v>1.12099586568925</v>
      </c>
      <c r="AD6224" s="154">
        <v>1.1143841940988399</v>
      </c>
      <c r="AE6224" s="154">
        <v>1.11194138190797</v>
      </c>
      <c r="AF6224" s="154">
        <v>1.11047574316263</v>
      </c>
      <c r="AG6224" s="154">
        <v>1.1181836266969101</v>
      </c>
      <c r="AH6224" s="154">
        <v>1.11714069730105</v>
      </c>
      <c r="AI6224" s="154">
        <v>1.12096770475771</v>
      </c>
      <c r="AJ6224" s="154">
        <v>1.12715775901932</v>
      </c>
      <c r="AK6224" s="154">
        <v>1.1336630194067601</v>
      </c>
    </row>
    <row r="6225" spans="1:37" hidden="1" x14ac:dyDescent="0.3">
      <c r="A6225" s="12" t="str">
        <f t="shared" si="151"/>
        <v>SDGbaseWaS_2BW_v6_3PQXcaoil</v>
      </c>
      <c r="B6225" s="12" t="s">
        <v>220</v>
      </c>
      <c r="C6225" s="12" t="s">
        <v>306</v>
      </c>
      <c r="D6225" s="12" t="s">
        <v>120</v>
      </c>
      <c r="E6225" s="154" t="s">
        <v>127</v>
      </c>
      <c r="F6225" s="154">
        <v>1.17586477703735</v>
      </c>
      <c r="G6225" s="154">
        <v>1.1448643406010199</v>
      </c>
      <c r="H6225" s="154">
        <v>1.1454158410191499</v>
      </c>
      <c r="I6225" s="154">
        <v>1.15234080307963</v>
      </c>
      <c r="J6225" s="154">
        <v>1.15942606429393</v>
      </c>
      <c r="K6225" s="154">
        <v>1.1612002185205701</v>
      </c>
      <c r="L6225" s="154">
        <v>1.16331493011786</v>
      </c>
      <c r="M6225" s="154">
        <v>1.1661028696611899</v>
      </c>
      <c r="N6225" s="154">
        <v>1.1685619543119401</v>
      </c>
      <c r="O6225" s="154">
        <v>1.17721520664073</v>
      </c>
      <c r="P6225" s="154">
        <v>1.1816412562541001</v>
      </c>
      <c r="Q6225" s="154">
        <v>1.1840400547335299</v>
      </c>
      <c r="R6225" s="154">
        <v>1.1963100706479199</v>
      </c>
      <c r="S6225" s="154">
        <v>1.1975432586708601</v>
      </c>
      <c r="T6225" s="154">
        <v>1.19865471923018</v>
      </c>
      <c r="U6225" s="154">
        <v>1.2005982579096599</v>
      </c>
      <c r="V6225" s="154">
        <v>1.19979487680629</v>
      </c>
      <c r="W6225" s="154">
        <v>1.20007385143668</v>
      </c>
      <c r="X6225" s="154">
        <v>1.20289871217565</v>
      </c>
      <c r="Y6225" s="154">
        <v>1.2027244032507201</v>
      </c>
      <c r="Z6225" s="154">
        <v>1.2032059294128501</v>
      </c>
      <c r="AA6225" s="154">
        <v>1.20408357723812</v>
      </c>
      <c r="AB6225" s="154">
        <v>1.2080811435582</v>
      </c>
      <c r="AC6225" s="154">
        <v>1.20972777220019</v>
      </c>
      <c r="AD6225" s="154">
        <v>1.2124700447465799</v>
      </c>
      <c r="AE6225" s="154">
        <v>1.2152127975654501</v>
      </c>
      <c r="AF6225" s="154">
        <v>1.21777557893943</v>
      </c>
      <c r="AG6225" s="154">
        <v>1.21727047100712</v>
      </c>
      <c r="AH6225" s="154">
        <v>1.20328599509457</v>
      </c>
      <c r="AI6225" s="154">
        <v>1.1913422275441701</v>
      </c>
      <c r="AJ6225" s="154">
        <v>1.18300291493564</v>
      </c>
      <c r="AK6225" s="154">
        <v>1.1736482398203101</v>
      </c>
    </row>
    <row r="6226" spans="1:37" hidden="1" x14ac:dyDescent="0.3">
      <c r="A6226" s="12" t="str">
        <f t="shared" si="151"/>
        <v>SDGbaseWaS_2BW_v6_3PQXcatub</v>
      </c>
      <c r="B6226" s="12" t="s">
        <v>220</v>
      </c>
      <c r="C6226" s="12" t="s">
        <v>306</v>
      </c>
      <c r="D6226" s="12" t="s">
        <v>120</v>
      </c>
      <c r="E6226" s="154" t="s">
        <v>128</v>
      </c>
      <c r="F6226" s="154">
        <v>1.10765105881098</v>
      </c>
      <c r="G6226" s="154">
        <v>1.1234214510063001</v>
      </c>
      <c r="H6226" s="154">
        <v>1.1201084115675799</v>
      </c>
      <c r="I6226" s="154">
        <v>1.1232467219703799</v>
      </c>
      <c r="J6226" s="154">
        <v>1.1215678812225101</v>
      </c>
      <c r="K6226" s="154">
        <v>1.1190544143883101</v>
      </c>
      <c r="L6226" s="154">
        <v>1.1176132523465701</v>
      </c>
      <c r="M6226" s="154">
        <v>1.1182337008088099</v>
      </c>
      <c r="N6226" s="154">
        <v>1.11736923440155</v>
      </c>
      <c r="O6226" s="154">
        <v>1.11088306786434</v>
      </c>
      <c r="P6226" s="154">
        <v>1.11124829837645</v>
      </c>
      <c r="Q6226" s="154">
        <v>1.1129155783070099</v>
      </c>
      <c r="R6226" s="154">
        <v>1.1130097332511599</v>
      </c>
      <c r="S6226" s="154">
        <v>1.1127104606851801</v>
      </c>
      <c r="T6226" s="154">
        <v>1.1124911456384901</v>
      </c>
      <c r="U6226" s="154">
        <v>1.11213057572408</v>
      </c>
      <c r="V6226" s="154">
        <v>1.1091939053917299</v>
      </c>
      <c r="W6226" s="154">
        <v>1.1076931600727</v>
      </c>
      <c r="X6226" s="154">
        <v>1.10897023803749</v>
      </c>
      <c r="Y6226" s="154">
        <v>1.1080648332084599</v>
      </c>
      <c r="Z6226" s="154">
        <v>1.1084009818016001</v>
      </c>
      <c r="AA6226" s="154">
        <v>1.10991233919205</v>
      </c>
      <c r="AB6226" s="154">
        <v>1.1066623484631899</v>
      </c>
      <c r="AC6226" s="154">
        <v>1.1016859096199301</v>
      </c>
      <c r="AD6226" s="154">
        <v>1.0984905841605701</v>
      </c>
      <c r="AE6226" s="154">
        <v>1.0973679450134901</v>
      </c>
      <c r="AF6226" s="154">
        <v>1.09601195641548</v>
      </c>
      <c r="AG6226" s="154">
        <v>1.0985033641684001</v>
      </c>
      <c r="AH6226" s="154">
        <v>1.09691295836321</v>
      </c>
      <c r="AI6226" s="154">
        <v>1.09885892973864</v>
      </c>
      <c r="AJ6226" s="154">
        <v>1.1032254683545899</v>
      </c>
      <c r="AK6226" s="154">
        <v>1.10762379009658</v>
      </c>
    </row>
    <row r="6227" spans="1:37" hidden="1" x14ac:dyDescent="0.3">
      <c r="A6227" s="12" t="str">
        <f t="shared" si="151"/>
        <v>SDGbaseWaS_2BW_v6_3PQXcapul</v>
      </c>
      <c r="B6227" s="12" t="s">
        <v>220</v>
      </c>
      <c r="C6227" s="12" t="s">
        <v>306</v>
      </c>
      <c r="D6227" s="12" t="s">
        <v>120</v>
      </c>
      <c r="E6227" s="154" t="s">
        <v>129</v>
      </c>
      <c r="F6227" s="154">
        <v>1.05635125125544</v>
      </c>
      <c r="G6227" s="154">
        <v>1.0606228536184299</v>
      </c>
      <c r="H6227" s="154">
        <v>1.06325928397241</v>
      </c>
      <c r="I6227" s="154">
        <v>1.06293224460784</v>
      </c>
      <c r="J6227" s="154">
        <v>1.0635227085957699</v>
      </c>
      <c r="K6227" s="154">
        <v>1.06296813318011</v>
      </c>
      <c r="L6227" s="154">
        <v>1.0630194885723201</v>
      </c>
      <c r="M6227" s="154">
        <v>1.06533966512633</v>
      </c>
      <c r="N6227" s="154">
        <v>1.06727026072665</v>
      </c>
      <c r="O6227" s="154">
        <v>1.0824529154568201</v>
      </c>
      <c r="P6227" s="154">
        <v>1.0868678476018601</v>
      </c>
      <c r="Q6227" s="154">
        <v>1.0881390637686901</v>
      </c>
      <c r="R6227" s="154">
        <v>1.0893174039931</v>
      </c>
      <c r="S6227" s="154">
        <v>1.0895647293469199</v>
      </c>
      <c r="T6227" s="154">
        <v>1.0899185283074</v>
      </c>
      <c r="U6227" s="154">
        <v>1.09044047398139</v>
      </c>
      <c r="V6227" s="154">
        <v>1.0891660744779099</v>
      </c>
      <c r="W6227" s="154">
        <v>1.0887750787552499</v>
      </c>
      <c r="X6227" s="154">
        <v>1.09004894516545</v>
      </c>
      <c r="Y6227" s="154">
        <v>1.08873672427632</v>
      </c>
      <c r="Z6227" s="154">
        <v>1.08707912165186</v>
      </c>
      <c r="AA6227" s="154">
        <v>1.0868332003033701</v>
      </c>
      <c r="AB6227" s="154">
        <v>1.0895171812856701</v>
      </c>
      <c r="AC6227" s="154">
        <v>1.09019597424362</v>
      </c>
      <c r="AD6227" s="154">
        <v>1.0905196860445501</v>
      </c>
      <c r="AE6227" s="154">
        <v>1.0903471808851299</v>
      </c>
      <c r="AF6227" s="154">
        <v>1.09017103927098</v>
      </c>
      <c r="AG6227" s="154">
        <v>1.0891632710469401</v>
      </c>
      <c r="AH6227" s="154">
        <v>1.0840380793557001</v>
      </c>
      <c r="AI6227" s="154">
        <v>1.07739858035819</v>
      </c>
      <c r="AJ6227" s="154">
        <v>1.0734137234009899</v>
      </c>
      <c r="AK6227" s="154">
        <v>1.0693247837532001</v>
      </c>
    </row>
    <row r="6228" spans="1:37" hidden="1" x14ac:dyDescent="0.3">
      <c r="A6228" s="12" t="str">
        <f t="shared" si="151"/>
        <v>SDGbaseWaS_2BW_v6_3PQXcasug</v>
      </c>
      <c r="B6228" s="12" t="s">
        <v>220</v>
      </c>
      <c r="C6228" s="12" t="s">
        <v>306</v>
      </c>
      <c r="D6228" s="12" t="s">
        <v>120</v>
      </c>
      <c r="E6228" s="154" t="s">
        <v>130</v>
      </c>
      <c r="F6228" s="154">
        <v>1.17287139328654</v>
      </c>
      <c r="G6228" s="154">
        <v>1.1663497349190199</v>
      </c>
      <c r="H6228" s="154">
        <v>1.15022769744093</v>
      </c>
      <c r="I6228" s="154">
        <v>1.14681866488345</v>
      </c>
      <c r="J6228" s="154">
        <v>1.1400930106756499</v>
      </c>
      <c r="K6228" s="154">
        <v>1.13151426524233</v>
      </c>
      <c r="L6228" s="154">
        <v>1.1249395759034899</v>
      </c>
      <c r="M6228" s="154">
        <v>1.1254116275227299</v>
      </c>
      <c r="N6228" s="154">
        <v>1.1249209469652</v>
      </c>
      <c r="O6228" s="154">
        <v>1.12475304209366</v>
      </c>
      <c r="P6228" s="154">
        <v>1.1242673088455499</v>
      </c>
      <c r="Q6228" s="154">
        <v>1.12261431836819</v>
      </c>
      <c r="R6228" s="154">
        <v>1.1196387062895301</v>
      </c>
      <c r="S6228" s="154">
        <v>1.11716977119406</v>
      </c>
      <c r="T6228" s="154">
        <v>1.1146388520167101</v>
      </c>
      <c r="U6228" s="154">
        <v>1.11200241099305</v>
      </c>
      <c r="V6228" s="154">
        <v>1.1064635968330301</v>
      </c>
      <c r="W6228" s="154">
        <v>1.10368585639779</v>
      </c>
      <c r="X6228" s="154">
        <v>1.1043671805481301</v>
      </c>
      <c r="Y6228" s="154">
        <v>1.1004335867535799</v>
      </c>
      <c r="Z6228" s="154">
        <v>1.0964793571131299</v>
      </c>
      <c r="AA6228" s="154">
        <v>1.09392032200227</v>
      </c>
      <c r="AB6228" s="154">
        <v>1.09206996857214</v>
      </c>
      <c r="AC6228" s="154">
        <v>1.0879759861459599</v>
      </c>
      <c r="AD6228" s="154">
        <v>1.08399076136022</v>
      </c>
      <c r="AE6228" s="154">
        <v>1.0804419332127499</v>
      </c>
      <c r="AF6228" s="154">
        <v>1.07741460368927</v>
      </c>
      <c r="AG6228" s="154">
        <v>1.0756726793356</v>
      </c>
      <c r="AH6228" s="154">
        <v>1.0681295274642899</v>
      </c>
      <c r="AI6228" s="154">
        <v>1.06126376586546</v>
      </c>
      <c r="AJ6228" s="154">
        <v>1.0575325786418901</v>
      </c>
      <c r="AK6228" s="154">
        <v>1.05371419332508</v>
      </c>
    </row>
    <row r="6229" spans="1:37" hidden="1" x14ac:dyDescent="0.3">
      <c r="A6229" s="12" t="str">
        <f t="shared" si="151"/>
        <v>SDGbaseWaS_2BW_v6_3PQXcaoth</v>
      </c>
      <c r="B6229" s="12" t="s">
        <v>220</v>
      </c>
      <c r="C6229" s="12" t="s">
        <v>306</v>
      </c>
      <c r="D6229" s="12" t="s">
        <v>120</v>
      </c>
      <c r="E6229" s="154" t="s">
        <v>131</v>
      </c>
      <c r="F6229" s="154">
        <v>1.1414377524414701</v>
      </c>
      <c r="G6229" s="154">
        <v>1.09170134062888</v>
      </c>
      <c r="H6229" s="154">
        <v>1.11328641566082</v>
      </c>
      <c r="I6229" s="154">
        <v>1.12016977596727</v>
      </c>
      <c r="J6229" s="154">
        <v>1.13860349033026</v>
      </c>
      <c r="K6229" s="154">
        <v>1.15633730402668</v>
      </c>
      <c r="L6229" s="154">
        <v>1.17539435231039</v>
      </c>
      <c r="M6229" s="154">
        <v>1.1960074147052799</v>
      </c>
      <c r="N6229" s="154">
        <v>1.21496233804126</v>
      </c>
      <c r="O6229" s="154">
        <v>1.2796861674553801</v>
      </c>
      <c r="P6229" s="154">
        <v>1.3024375653476301</v>
      </c>
      <c r="Q6229" s="154">
        <v>1.3130174212966099</v>
      </c>
      <c r="R6229" s="154">
        <v>1.33337314298058</v>
      </c>
      <c r="S6229" s="154">
        <v>1.34825771291466</v>
      </c>
      <c r="T6229" s="154">
        <v>1.3655721427877701</v>
      </c>
      <c r="U6229" s="154">
        <v>1.38708384322294</v>
      </c>
      <c r="V6229" s="154">
        <v>1.40534132597339</v>
      </c>
      <c r="W6229" s="154">
        <v>1.4279069423314501</v>
      </c>
      <c r="X6229" s="154">
        <v>1.4568695950295201</v>
      </c>
      <c r="Y6229" s="154">
        <v>1.47697987275089</v>
      </c>
      <c r="Z6229" s="154">
        <v>1.49270466250835</v>
      </c>
      <c r="AA6229" s="154">
        <v>1.5115489558383099</v>
      </c>
      <c r="AB6229" s="154">
        <v>1.5399682036376201</v>
      </c>
      <c r="AC6229" s="154">
        <v>1.55941326746705</v>
      </c>
      <c r="AD6229" s="154">
        <v>1.57587166824947</v>
      </c>
      <c r="AE6229" s="154">
        <v>1.5916658511413899</v>
      </c>
      <c r="AF6229" s="154">
        <v>1.61031552926466</v>
      </c>
      <c r="AG6229" s="154">
        <v>1.62593416714452</v>
      </c>
      <c r="AH6229" s="154">
        <v>1.5965210343579499</v>
      </c>
      <c r="AI6229" s="154">
        <v>1.55503127871202</v>
      </c>
      <c r="AJ6229" s="154">
        <v>1.5168772877464201</v>
      </c>
      <c r="AK6229" s="154">
        <v>1.4780633317818299</v>
      </c>
    </row>
    <row r="6230" spans="1:37" hidden="1" x14ac:dyDescent="0.3">
      <c r="A6230" s="12" t="str">
        <f t="shared" si="151"/>
        <v>SDGbaseWaS_2BW_v6_3PQXclani</v>
      </c>
      <c r="B6230" s="12" t="s">
        <v>220</v>
      </c>
      <c r="C6230" s="12" t="s">
        <v>306</v>
      </c>
      <c r="D6230" s="12" t="s">
        <v>120</v>
      </c>
      <c r="E6230" s="154" t="s">
        <v>132</v>
      </c>
      <c r="F6230" s="154">
        <v>1.2312886539708301</v>
      </c>
      <c r="G6230" s="154">
        <v>1.1234141754217</v>
      </c>
      <c r="H6230" s="154">
        <v>1.1607988949508801</v>
      </c>
      <c r="I6230" s="154">
        <v>1.15546778304527</v>
      </c>
      <c r="J6230" s="154">
        <v>1.1844844513375901</v>
      </c>
      <c r="K6230" s="154">
        <v>1.19494812268455</v>
      </c>
      <c r="L6230" s="154">
        <v>1.1974643734419901</v>
      </c>
      <c r="M6230" s="154">
        <v>1.19914813801771</v>
      </c>
      <c r="N6230" s="154">
        <v>1.20090868973121</v>
      </c>
      <c r="O6230" s="154">
        <v>1.2193594671755701</v>
      </c>
      <c r="P6230" s="154">
        <v>1.2131017502093</v>
      </c>
      <c r="Q6230" s="154">
        <v>1.2092167692092901</v>
      </c>
      <c r="R6230" s="154">
        <v>1.22324635791579</v>
      </c>
      <c r="S6230" s="154">
        <v>1.21858331720119</v>
      </c>
      <c r="T6230" s="154">
        <v>1.2172573581494299</v>
      </c>
      <c r="U6230" s="154">
        <v>1.21588193227672</v>
      </c>
      <c r="V6230" s="154">
        <v>1.2163751963617</v>
      </c>
      <c r="W6230" s="154">
        <v>1.2177416786678601</v>
      </c>
      <c r="X6230" s="154">
        <v>1.22121460479322</v>
      </c>
      <c r="Y6230" s="154">
        <v>1.2217115673041401</v>
      </c>
      <c r="Z6230" s="154">
        <v>1.2213767599338201</v>
      </c>
      <c r="AA6230" s="154">
        <v>1.22236746823977</v>
      </c>
      <c r="AB6230" s="154">
        <v>1.22643924182505</v>
      </c>
      <c r="AC6230" s="154">
        <v>1.2243118584549</v>
      </c>
      <c r="AD6230" s="154">
        <v>1.22200393060515</v>
      </c>
      <c r="AE6230" s="154">
        <v>1.2210172098047201</v>
      </c>
      <c r="AF6230" s="154">
        <v>1.2213755147776699</v>
      </c>
      <c r="AG6230" s="154">
        <v>1.2232401395182699</v>
      </c>
      <c r="AH6230" s="154">
        <v>1.2433215590273601</v>
      </c>
      <c r="AI6230" s="154">
        <v>1.25437837662808</v>
      </c>
      <c r="AJ6230" s="154">
        <v>1.2597499616176999</v>
      </c>
      <c r="AK6230" s="154">
        <v>1.2633898944023301</v>
      </c>
    </row>
    <row r="6231" spans="1:37" hidden="1" x14ac:dyDescent="0.3">
      <c r="A6231" s="12" t="str">
        <f t="shared" si="151"/>
        <v>SDGbaseWaS_2BW_v6_3PQXcfore</v>
      </c>
      <c r="B6231" s="12" t="s">
        <v>220</v>
      </c>
      <c r="C6231" s="12" t="s">
        <v>306</v>
      </c>
      <c r="D6231" s="12" t="s">
        <v>120</v>
      </c>
      <c r="E6231" s="154" t="s">
        <v>133</v>
      </c>
      <c r="F6231" s="154">
        <v>1.1507943121006701</v>
      </c>
      <c r="G6231" s="154">
        <v>1.1468199419293099</v>
      </c>
      <c r="H6231" s="154">
        <v>1.1415051490758801</v>
      </c>
      <c r="I6231" s="154">
        <v>1.14831564202839</v>
      </c>
      <c r="J6231" s="154">
        <v>1.1470134856695799</v>
      </c>
      <c r="K6231" s="154">
        <v>1.14392786987996</v>
      </c>
      <c r="L6231" s="154">
        <v>1.1417457118625101</v>
      </c>
      <c r="M6231" s="154">
        <v>1.1431397225980999</v>
      </c>
      <c r="N6231" s="154">
        <v>1.1451210669077401</v>
      </c>
      <c r="O6231" s="154">
        <v>1.1421274486169899</v>
      </c>
      <c r="P6231" s="154">
        <v>1.1427173608980701</v>
      </c>
      <c r="Q6231" s="154">
        <v>1.1425507004940401</v>
      </c>
      <c r="R6231" s="154">
        <v>1.14009717889762</v>
      </c>
      <c r="S6231" s="154">
        <v>1.1394371154448699</v>
      </c>
      <c r="T6231" s="154">
        <v>1.1402780401744801</v>
      </c>
      <c r="U6231" s="154">
        <v>1.1422600694821701</v>
      </c>
      <c r="V6231" s="154">
        <v>1.1412190490755501</v>
      </c>
      <c r="W6231" s="154">
        <v>1.1426522448561001</v>
      </c>
      <c r="X6231" s="154">
        <v>1.14651966465469</v>
      </c>
      <c r="Y6231" s="154">
        <v>1.14869212135518</v>
      </c>
      <c r="Z6231" s="154">
        <v>1.14879979581331</v>
      </c>
      <c r="AA6231" s="154">
        <v>1.1508338267874101</v>
      </c>
      <c r="AB6231" s="154">
        <v>1.1468468993527501</v>
      </c>
      <c r="AC6231" s="154">
        <v>1.14073782629591</v>
      </c>
      <c r="AD6231" s="154">
        <v>1.1359322568705199</v>
      </c>
      <c r="AE6231" s="154">
        <v>1.13384747177922</v>
      </c>
      <c r="AF6231" s="154">
        <v>1.13254947041535</v>
      </c>
      <c r="AG6231" s="154">
        <v>1.1376302318201601</v>
      </c>
      <c r="AH6231" s="154">
        <v>1.1398456722864101</v>
      </c>
      <c r="AI6231" s="154">
        <v>1.14386578576404</v>
      </c>
      <c r="AJ6231" s="154">
        <v>1.1497184506476901</v>
      </c>
      <c r="AK6231" s="154">
        <v>1.1553549610963101</v>
      </c>
    </row>
    <row r="6232" spans="1:37" hidden="1" x14ac:dyDescent="0.3">
      <c r="A6232" s="12" t="str">
        <f t="shared" si="151"/>
        <v>SDGbaseWaS_2BW_v6_3PQXcfish</v>
      </c>
      <c r="B6232" s="12" t="s">
        <v>220</v>
      </c>
      <c r="C6232" s="12" t="s">
        <v>306</v>
      </c>
      <c r="D6232" s="12" t="s">
        <v>120</v>
      </c>
      <c r="E6232" s="154" t="s">
        <v>134</v>
      </c>
      <c r="F6232" s="154">
        <v>1.2732382995285101</v>
      </c>
      <c r="G6232" s="154">
        <v>1.2006769129645001</v>
      </c>
      <c r="H6232" s="154">
        <v>1.20014300203876</v>
      </c>
      <c r="I6232" s="154">
        <v>1.18114959680791</v>
      </c>
      <c r="J6232" s="154">
        <v>1.18921803170286</v>
      </c>
      <c r="K6232" s="154">
        <v>1.19212052361819</v>
      </c>
      <c r="L6232" s="154">
        <v>1.1923131787545</v>
      </c>
      <c r="M6232" s="154">
        <v>1.1926867931666201</v>
      </c>
      <c r="N6232" s="154">
        <v>1.19324213078264</v>
      </c>
      <c r="O6232" s="154">
        <v>1.21065215268009</v>
      </c>
      <c r="P6232" s="154">
        <v>1.20741389838587</v>
      </c>
      <c r="Q6232" s="154">
        <v>1.2018276846815199</v>
      </c>
      <c r="R6232" s="154">
        <v>1.20780931493247</v>
      </c>
      <c r="S6232" s="154">
        <v>1.2058189920967399</v>
      </c>
      <c r="T6232" s="154">
        <v>1.2043230655592401</v>
      </c>
      <c r="U6232" s="154">
        <v>1.2026185762202</v>
      </c>
      <c r="V6232" s="154">
        <v>1.20140237396105</v>
      </c>
      <c r="W6232" s="154">
        <v>1.2014641489781701</v>
      </c>
      <c r="X6232" s="154">
        <v>1.20349419651262</v>
      </c>
      <c r="Y6232" s="154">
        <v>1.20392254100953</v>
      </c>
      <c r="Z6232" s="154">
        <v>1.2036886320875799</v>
      </c>
      <c r="AA6232" s="154">
        <v>1.20488460145793</v>
      </c>
      <c r="AB6232" s="154">
        <v>1.2094352587814701</v>
      </c>
      <c r="AC6232" s="154">
        <v>1.2101480061626899</v>
      </c>
      <c r="AD6232" s="154">
        <v>1.2095485179199099</v>
      </c>
      <c r="AE6232" s="154">
        <v>1.2088496622387099</v>
      </c>
      <c r="AF6232" s="154">
        <v>1.2088777227279</v>
      </c>
      <c r="AG6232" s="154">
        <v>1.2089896282424699</v>
      </c>
      <c r="AH6232" s="154">
        <v>1.2195922068529299</v>
      </c>
      <c r="AI6232" s="154">
        <v>1.2241616908464601</v>
      </c>
      <c r="AJ6232" s="154">
        <v>1.22732467761327</v>
      </c>
      <c r="AK6232" s="154">
        <v>1.2297054540175001</v>
      </c>
    </row>
    <row r="6233" spans="1:37" hidden="1" x14ac:dyDescent="0.3">
      <c r="A6233" s="12" t="str">
        <f t="shared" si="151"/>
        <v>SDGbaseWaS_2BW_v6_3PQXccoal-low</v>
      </c>
      <c r="B6233" s="12" t="s">
        <v>220</v>
      </c>
      <c r="C6233" s="12" t="s">
        <v>306</v>
      </c>
      <c r="D6233" s="12" t="s">
        <v>120</v>
      </c>
      <c r="E6233" s="154" t="s">
        <v>135</v>
      </c>
      <c r="F6233" s="154">
        <v>2.0640989154356901E-2</v>
      </c>
      <c r="G6233" s="154">
        <v>2.11486877875742E-2</v>
      </c>
      <c r="H6233" s="154">
        <v>2.1428406460600399E-2</v>
      </c>
      <c r="I6233" s="154">
        <v>2.1390008777906699E-2</v>
      </c>
      <c r="J6233" s="154">
        <v>2.1437280682188802E-2</v>
      </c>
      <c r="K6233" s="154">
        <v>2.15072103003906E-2</v>
      </c>
      <c r="L6233" s="154">
        <v>2.1588132781332699E-2</v>
      </c>
      <c r="M6233" s="154">
        <v>2.1721880355448999E-2</v>
      </c>
      <c r="N6233" s="154">
        <v>2.1839179273049601E-2</v>
      </c>
      <c r="O6233" s="154">
        <v>2.2575759493270901E-2</v>
      </c>
      <c r="P6233" s="154">
        <v>2.2767489355833399E-2</v>
      </c>
      <c r="Q6233" s="154">
        <v>2.2816604498269499E-2</v>
      </c>
      <c r="R6233" s="154">
        <v>2.2767775879460501E-2</v>
      </c>
      <c r="S6233" s="154">
        <v>2.2803559421851399E-2</v>
      </c>
      <c r="T6233" s="154">
        <v>2.2854483009966401E-2</v>
      </c>
      <c r="U6233" s="154">
        <v>2.2906532373138701E-2</v>
      </c>
      <c r="V6233" s="154">
        <v>2.2910546957838899E-2</v>
      </c>
      <c r="W6233" s="154">
        <v>2.2945891485848E-2</v>
      </c>
      <c r="X6233" s="154">
        <v>2.5848060220632098E-2</v>
      </c>
      <c r="Y6233" s="154">
        <v>2.9711391709865202E-2</v>
      </c>
      <c r="Z6233" s="154">
        <v>3.8071255185321402E-2</v>
      </c>
      <c r="AA6233" s="154">
        <v>5.4650675146290899E-2</v>
      </c>
      <c r="AB6233" s="154">
        <v>5.4207233137795303E-2</v>
      </c>
      <c r="AC6233" s="154">
        <v>3.7098498294503103E-2</v>
      </c>
      <c r="AD6233" s="154">
        <v>2.32587455808697E-2</v>
      </c>
      <c r="AE6233" s="154">
        <v>2.32456432507991E-2</v>
      </c>
      <c r="AF6233" s="154">
        <v>2.3237419643197001E-2</v>
      </c>
      <c r="AG6233" s="154">
        <v>2.32120060668661E-2</v>
      </c>
      <c r="AH6233" s="154">
        <v>2.3141781225520099E-2</v>
      </c>
      <c r="AI6233" s="154">
        <v>2.2940051488644801E-2</v>
      </c>
      <c r="AJ6233" s="154">
        <v>2.2789790565932201E-2</v>
      </c>
      <c r="AK6233" s="154">
        <v>2.2646926335983E-2</v>
      </c>
    </row>
    <row r="6234" spans="1:37" hidden="1" x14ac:dyDescent="0.3">
      <c r="A6234" s="12" t="str">
        <f t="shared" si="151"/>
        <v>SDGbaseWaS_2BW_v6_3PQXccoal-hgh</v>
      </c>
      <c r="B6234" s="12" t="s">
        <v>220</v>
      </c>
      <c r="C6234" s="12" t="s">
        <v>306</v>
      </c>
      <c r="D6234" s="12" t="s">
        <v>120</v>
      </c>
      <c r="E6234" s="154" t="s">
        <v>136</v>
      </c>
      <c r="F6234" s="154">
        <v>3.9678720270255097E-2</v>
      </c>
      <c r="G6234" s="154">
        <v>4.0654682802785599E-2</v>
      </c>
      <c r="H6234" s="154">
        <v>4.1192393418220397E-2</v>
      </c>
      <c r="I6234" s="154">
        <v>4.1118580535551001E-2</v>
      </c>
      <c r="J6234" s="154">
        <v>4.1209452569474801E-2</v>
      </c>
      <c r="K6234" s="154">
        <v>4.13438801271118E-2</v>
      </c>
      <c r="L6234" s="154">
        <v>4.1499439556016399E-2</v>
      </c>
      <c r="M6234" s="154">
        <v>4.17565460609663E-2</v>
      </c>
      <c r="N6234" s="154">
        <v>4.1982032877740098E-2</v>
      </c>
      <c r="O6234" s="154">
        <v>4.3397980548474401E-2</v>
      </c>
      <c r="P6234" s="154">
        <v>4.3766547942564897E-2</v>
      </c>
      <c r="Q6234" s="154">
        <v>4.3860963282022901E-2</v>
      </c>
      <c r="R6234" s="154">
        <v>4.3767098734523897E-2</v>
      </c>
      <c r="S6234" s="154">
        <v>4.38358863860355E-2</v>
      </c>
      <c r="T6234" s="154">
        <v>4.3933778148531097E-2</v>
      </c>
      <c r="U6234" s="154">
        <v>4.4033834018243297E-2</v>
      </c>
      <c r="V6234" s="154">
        <v>4.4041551360766401E-2</v>
      </c>
      <c r="W6234" s="154">
        <v>4.4109495083301899E-2</v>
      </c>
      <c r="X6234" s="154">
        <v>4.42471785731057E-2</v>
      </c>
      <c r="Y6234" s="154">
        <v>4.4240996764759802E-2</v>
      </c>
      <c r="Z6234" s="154">
        <v>4.4173106638984799E-2</v>
      </c>
      <c r="AA6234" s="154">
        <v>4.42197754496131E-2</v>
      </c>
      <c r="AB6234" s="154">
        <v>4.45372277757205E-2</v>
      </c>
      <c r="AC6234" s="154">
        <v>4.4681883114769498E-2</v>
      </c>
      <c r="AD6234" s="154">
        <v>4.4710902798258498E-2</v>
      </c>
      <c r="AE6234" s="154">
        <v>4.4685715842058299E-2</v>
      </c>
      <c r="AF6234" s="154">
        <v>4.4669907383305903E-2</v>
      </c>
      <c r="AG6234" s="154">
        <v>4.4621054192271303E-2</v>
      </c>
      <c r="AH6234" s="154">
        <v>4.4486059119363E-2</v>
      </c>
      <c r="AI6234" s="154">
        <v>4.4098268701965398E-2</v>
      </c>
      <c r="AJ6234" s="154">
        <v>4.3809418149539099E-2</v>
      </c>
      <c r="AK6234" s="154">
        <v>4.3534786455564099E-2</v>
      </c>
    </row>
    <row r="6235" spans="1:37" hidden="1" x14ac:dyDescent="0.3">
      <c r="A6235" s="12" t="str">
        <f t="shared" si="151"/>
        <v>SDGbaseWaS_2BW_v6_3PQXccoil</v>
      </c>
      <c r="B6235" s="12" t="s">
        <v>220</v>
      </c>
      <c r="C6235" s="12" t="s">
        <v>306</v>
      </c>
      <c r="D6235" s="12" t="s">
        <v>120</v>
      </c>
      <c r="E6235" s="154" t="s">
        <v>137</v>
      </c>
      <c r="F6235" s="154">
        <v>0.13479596314172901</v>
      </c>
      <c r="G6235" s="154">
        <v>0.13811148865935199</v>
      </c>
      <c r="H6235" s="154">
        <v>0.13993819122953099</v>
      </c>
      <c r="I6235" s="154">
        <v>0.139687435193451</v>
      </c>
      <c r="J6235" s="154">
        <v>0.13999614432820801</v>
      </c>
      <c r="K6235" s="154">
        <v>0.140452819647719</v>
      </c>
      <c r="L6235" s="154">
        <v>0.14098128383915301</v>
      </c>
      <c r="M6235" s="154">
        <v>0.141854722264805</v>
      </c>
      <c r="N6235" s="154">
        <v>0.142620742752254</v>
      </c>
      <c r="O6235" s="154">
        <v>0.147430979290502</v>
      </c>
      <c r="P6235" s="154">
        <v>0.148683071004415</v>
      </c>
      <c r="Q6235" s="154">
        <v>0.14900381740276</v>
      </c>
      <c r="R6235" s="154">
        <v>0.148684942146733</v>
      </c>
      <c r="S6235" s="154">
        <v>0.14891862654165799</v>
      </c>
      <c r="T6235" s="154">
        <v>0.14925118299306001</v>
      </c>
      <c r="U6235" s="154">
        <v>0.14959109131757201</v>
      </c>
      <c r="V6235" s="154">
        <v>0.14961730855974101</v>
      </c>
      <c r="W6235" s="154">
        <v>0.14984812597159899</v>
      </c>
      <c r="X6235" s="154">
        <v>0.15031586229198499</v>
      </c>
      <c r="Y6235" s="154">
        <v>0.15029486154386901</v>
      </c>
      <c r="Z6235" s="154">
        <v>0.15006422621013499</v>
      </c>
      <c r="AA6235" s="154">
        <v>0.15022276880512</v>
      </c>
      <c r="AB6235" s="154">
        <v>0.15130121316415701</v>
      </c>
      <c r="AC6235" s="154">
        <v>0.151792634147945</v>
      </c>
      <c r="AD6235" s="154">
        <v>0.15189121938858099</v>
      </c>
      <c r="AE6235" s="154">
        <v>0.151805654632549</v>
      </c>
      <c r="AF6235" s="154">
        <v>0.151751950369689</v>
      </c>
      <c r="AG6235" s="154">
        <v>0.15158598702981299</v>
      </c>
      <c r="AH6235" s="154">
        <v>0.15112738375964399</v>
      </c>
      <c r="AI6235" s="154">
        <v>0.14980998787454</v>
      </c>
      <c r="AJ6235" s="154">
        <v>0.148828709039106</v>
      </c>
      <c r="AK6235" s="154">
        <v>0.14789573429964101</v>
      </c>
    </row>
    <row r="6236" spans="1:37" hidden="1" x14ac:dyDescent="0.3">
      <c r="A6236" s="12" t="str">
        <f t="shared" si="151"/>
        <v>SDGbaseWaS_2BW_v6_3PQXcngas</v>
      </c>
      <c r="B6236" s="12" t="s">
        <v>220</v>
      </c>
      <c r="C6236" s="12" t="s">
        <v>306</v>
      </c>
      <c r="D6236" s="12" t="s">
        <v>120</v>
      </c>
      <c r="E6236" s="154" t="s">
        <v>138</v>
      </c>
      <c r="F6236" s="154">
        <v>3.8732999999997901E-2</v>
      </c>
      <c r="G6236" s="154">
        <v>3.9685701007366903E-2</v>
      </c>
      <c r="H6236" s="154">
        <v>4.0210595588789401E-2</v>
      </c>
      <c r="I6236" s="154">
        <v>4.0138541995153099E-2</v>
      </c>
      <c r="J6236" s="154">
        <v>4.0227248144643901E-2</v>
      </c>
      <c r="K6236" s="154">
        <v>4.0358471696071298E-2</v>
      </c>
      <c r="L6236" s="154">
        <v>4.0510323452330799E-2</v>
      </c>
      <c r="M6236" s="154">
        <v>4.07613019664812E-2</v>
      </c>
      <c r="N6236" s="154">
        <v>4.0981414429489701E-2</v>
      </c>
      <c r="O6236" s="154">
        <v>4.2363613774211398E-2</v>
      </c>
      <c r="P6236" s="154">
        <v>4.2723396569071398E-2</v>
      </c>
      <c r="Q6236" s="154">
        <v>4.2815561571327598E-2</v>
      </c>
      <c r="R6236" s="154">
        <v>4.2723934233209901E-2</v>
      </c>
      <c r="S6236" s="154">
        <v>4.2791082369234797E-2</v>
      </c>
      <c r="T6236" s="154">
        <v>4.28866409359153E-2</v>
      </c>
      <c r="U6236" s="154">
        <v>4.2984312029518197E-2</v>
      </c>
      <c r="V6236" s="154">
        <v>4.2991845433455002E-2</v>
      </c>
      <c r="W6236" s="154">
        <v>4.3058169755093897E-2</v>
      </c>
      <c r="X6236" s="154">
        <v>4.3192571635352298E-2</v>
      </c>
      <c r="Y6236" s="154">
        <v>4.3186537166997802E-2</v>
      </c>
      <c r="Z6236" s="154">
        <v>4.31202651646607E-2</v>
      </c>
      <c r="AA6236" s="154">
        <v>4.3165821650095602E-2</v>
      </c>
      <c r="AB6236" s="154">
        <v>4.3475707676241801E-2</v>
      </c>
      <c r="AC6236" s="154">
        <v>4.3616915235588999E-2</v>
      </c>
      <c r="AD6236" s="154">
        <v>4.3645243250020997E-2</v>
      </c>
      <c r="AE6236" s="154">
        <v>4.3620656611950699E-2</v>
      </c>
      <c r="AF6236" s="154">
        <v>4.3605224939023503E-2</v>
      </c>
      <c r="AG6236" s="154">
        <v>4.3557536136598199E-2</v>
      </c>
      <c r="AH6236" s="154">
        <v>4.3425758596305798E-2</v>
      </c>
      <c r="AI6236" s="154">
        <v>4.3047210948182202E-2</v>
      </c>
      <c r="AJ6236" s="154">
        <v>4.27652449810106E-2</v>
      </c>
      <c r="AK6236" s="154">
        <v>4.2497158988452403E-2</v>
      </c>
    </row>
    <row r="6237" spans="1:37" hidden="1" x14ac:dyDescent="0.3">
      <c r="A6237" s="12" t="str">
        <f t="shared" si="151"/>
        <v>SDGbaseWaS_2BW_v6_3PQXcpgm</v>
      </c>
      <c r="B6237" s="12" t="s">
        <v>220</v>
      </c>
      <c r="C6237" s="12" t="s">
        <v>306</v>
      </c>
      <c r="D6237" s="12" t="s">
        <v>120</v>
      </c>
      <c r="E6237" s="154" t="s">
        <v>139</v>
      </c>
      <c r="F6237" s="154">
        <v>1.00115078236768</v>
      </c>
      <c r="G6237" s="154">
        <v>-1.43721537323545</v>
      </c>
      <c r="H6237" s="154">
        <v>-0.65282884493606097</v>
      </c>
      <c r="I6237" s="154">
        <v>0.34875682139668202</v>
      </c>
      <c r="J6237" s="154">
        <v>0.97511536003603005</v>
      </c>
      <c r="K6237" s="154">
        <v>1.3152633153442299</v>
      </c>
      <c r="L6237" s="154">
        <v>1.3511363441339701</v>
      </c>
      <c r="M6237" s="154">
        <v>0.46965708372040399</v>
      </c>
      <c r="N6237" s="154">
        <v>5.8399175422633398E-2</v>
      </c>
      <c r="O6237" s="154">
        <v>-0.60014436317709996</v>
      </c>
      <c r="P6237" s="154">
        <v>-0.72808534354075904</v>
      </c>
      <c r="Q6237" s="154">
        <v>-0.71761132697464203</v>
      </c>
      <c r="R6237" s="154">
        <v>-0.52377644630088904</v>
      </c>
      <c r="S6237" s="154">
        <v>-0.346070952263551</v>
      </c>
      <c r="T6237" s="154">
        <v>-0.25994814689075801</v>
      </c>
      <c r="U6237" s="154">
        <v>-0.24253840787578099</v>
      </c>
      <c r="V6237" s="154">
        <v>-0.137288271739125</v>
      </c>
      <c r="W6237" s="154">
        <v>-9.8685308678024303E-2</v>
      </c>
      <c r="X6237" s="154">
        <v>-0.121941015184675</v>
      </c>
      <c r="Y6237" s="154">
        <v>-6.7569550702348796E-2</v>
      </c>
      <c r="Z6237" s="154">
        <v>1.0081573055087301E-3</v>
      </c>
      <c r="AA6237" s="154">
        <v>5.3571695086081297E-2</v>
      </c>
      <c r="AB6237" s="154">
        <v>3.15603321021938</v>
      </c>
      <c r="AC6237" s="154">
        <v>4.8306668479185397</v>
      </c>
      <c r="AD6237" s="154">
        <v>4.8368029096719303</v>
      </c>
      <c r="AE6237" s="154">
        <v>4.5415049042848903</v>
      </c>
      <c r="AF6237" s="154">
        <v>4.1904606581705801</v>
      </c>
      <c r="AG6237" s="154">
        <v>4.0540099674207504</v>
      </c>
      <c r="AH6237" s="154">
        <v>7.7715066347030204</v>
      </c>
      <c r="AI6237" s="154">
        <v>11.4488101115183</v>
      </c>
      <c r="AJ6237" s="154">
        <v>13.1521635321714</v>
      </c>
      <c r="AK6237" s="154">
        <v>14.4397043352902</v>
      </c>
    </row>
    <row r="6238" spans="1:37" hidden="1" x14ac:dyDescent="0.3">
      <c r="A6238" s="12" t="str">
        <f t="shared" si="151"/>
        <v>SDGbaseWaS_2BW_v6_3PQXcmore</v>
      </c>
      <c r="B6238" s="12" t="s">
        <v>220</v>
      </c>
      <c r="C6238" s="12" t="s">
        <v>306</v>
      </c>
      <c r="D6238" s="12" t="s">
        <v>120</v>
      </c>
      <c r="E6238" s="154" t="s">
        <v>140</v>
      </c>
      <c r="F6238" s="154">
        <v>0.96699726989128798</v>
      </c>
      <c r="G6238" s="154">
        <v>0.99077913215106905</v>
      </c>
      <c r="H6238" s="154">
        <v>1.0038815487595401</v>
      </c>
      <c r="I6238" s="154">
        <v>1.0020839460766899</v>
      </c>
      <c r="J6238" s="154">
        <v>1.0042982194161201</v>
      </c>
      <c r="K6238" s="154">
        <v>1.0075739466617799</v>
      </c>
      <c r="L6238" s="154">
        <v>1.01136482788445</v>
      </c>
      <c r="M6238" s="154">
        <v>1.01763053992541</v>
      </c>
      <c r="N6238" s="154">
        <v>1.02312584952045</v>
      </c>
      <c r="O6238" s="154">
        <v>1.0576321511217499</v>
      </c>
      <c r="P6238" s="154">
        <v>1.0666145588562399</v>
      </c>
      <c r="Q6238" s="154">
        <v>1.06891595679138</v>
      </c>
      <c r="R6238" s="154">
        <v>1.0666283081297401</v>
      </c>
      <c r="S6238" s="154">
        <v>1.0683049902755899</v>
      </c>
      <c r="T6238" s="154">
        <v>1.07069094737652</v>
      </c>
      <c r="U6238" s="154">
        <v>1.0731296686768499</v>
      </c>
      <c r="V6238" s="154">
        <v>1.07331812686339</v>
      </c>
      <c r="W6238" s="154">
        <v>1.07497418235838</v>
      </c>
      <c r="X6238" s="154">
        <v>1.0783297178773401</v>
      </c>
      <c r="Y6238" s="154">
        <v>1.0781794064251999</v>
      </c>
      <c r="Z6238" s="154">
        <v>1.07652522883699</v>
      </c>
      <c r="AA6238" s="154">
        <v>1.0776627304173101</v>
      </c>
      <c r="AB6238" s="154">
        <v>1.0853990199267201</v>
      </c>
      <c r="AC6238" s="154">
        <v>1.0889246251236799</v>
      </c>
      <c r="AD6238" s="154">
        <v>1.08963236831887</v>
      </c>
      <c r="AE6238" s="154">
        <v>1.0890189831327599</v>
      </c>
      <c r="AF6238" s="154">
        <v>1.0886339715542701</v>
      </c>
      <c r="AG6238" s="154">
        <v>1.08744360671045</v>
      </c>
      <c r="AH6238" s="154">
        <v>1.08415365750823</v>
      </c>
      <c r="AI6238" s="154">
        <v>1.0747031492507899</v>
      </c>
      <c r="AJ6238" s="154">
        <v>1.06766380903384</v>
      </c>
      <c r="AK6238" s="154">
        <v>1.06097098224632</v>
      </c>
    </row>
    <row r="6239" spans="1:37" hidden="1" x14ac:dyDescent="0.3">
      <c r="A6239" s="12" t="str">
        <f t="shared" si="151"/>
        <v>SDGbaseWaS_2BW_v6_3PQXcmine</v>
      </c>
      <c r="B6239" s="12" t="s">
        <v>220</v>
      </c>
      <c r="C6239" s="12" t="s">
        <v>306</v>
      </c>
      <c r="D6239" s="12" t="s">
        <v>120</v>
      </c>
      <c r="E6239" s="154" t="s">
        <v>141</v>
      </c>
      <c r="F6239" s="154">
        <v>1.0261587926798501</v>
      </c>
      <c r="G6239" s="154">
        <v>1.03000446164855</v>
      </c>
      <c r="H6239" s="154">
        <v>1.0296511509501001</v>
      </c>
      <c r="I6239" s="154">
        <v>1.0568646194315201</v>
      </c>
      <c r="J6239" s="154">
        <v>1.0491665844256499</v>
      </c>
      <c r="K6239" s="154">
        <v>1.0431127532668001</v>
      </c>
      <c r="L6239" s="154">
        <v>1.0387355789253301</v>
      </c>
      <c r="M6239" s="154">
        <v>1.03512045919059</v>
      </c>
      <c r="N6239" s="154">
        <v>1.0274894636819301</v>
      </c>
      <c r="O6239" s="154">
        <v>0.99810777344338997</v>
      </c>
      <c r="P6239" s="154">
        <v>0.98657631670711299</v>
      </c>
      <c r="Q6239" s="154">
        <v>0.98502517517238997</v>
      </c>
      <c r="R6239" s="154">
        <v>0.97043139597834305</v>
      </c>
      <c r="S6239" s="154">
        <v>0.97714521755873196</v>
      </c>
      <c r="T6239" s="154">
        <v>0.98271849695835101</v>
      </c>
      <c r="U6239" s="154">
        <v>0.98550251227872698</v>
      </c>
      <c r="V6239" s="154">
        <v>0.99094572725450303</v>
      </c>
      <c r="W6239" s="154">
        <v>0.99861963448396396</v>
      </c>
      <c r="X6239" s="154">
        <v>1.01111582894299</v>
      </c>
      <c r="Y6239" s="154">
        <v>1.0169555489962701</v>
      </c>
      <c r="Z6239" s="154">
        <v>1.0238115813892401</v>
      </c>
      <c r="AA6239" s="154">
        <v>1.0284280175879501</v>
      </c>
      <c r="AB6239" s="154">
        <v>1.02177123932037</v>
      </c>
      <c r="AC6239" s="154">
        <v>1.0170909140038</v>
      </c>
      <c r="AD6239" s="154">
        <v>1.01778037880159</v>
      </c>
      <c r="AE6239" s="154">
        <v>1.0219226461433999</v>
      </c>
      <c r="AF6239" s="154">
        <v>1.02993503987365</v>
      </c>
      <c r="AG6239" s="154">
        <v>1.04249065360035</v>
      </c>
      <c r="AH6239" s="154">
        <v>1.05047931713466</v>
      </c>
      <c r="AI6239" s="154">
        <v>1.06064415029854</v>
      </c>
      <c r="AJ6239" s="154">
        <v>1.0756900726363701</v>
      </c>
      <c r="AK6239" s="154">
        <v>1.09732851998251</v>
      </c>
    </row>
    <row r="6240" spans="1:37" hidden="1" x14ac:dyDescent="0.3">
      <c r="A6240" s="12" t="str">
        <f t="shared" si="151"/>
        <v>SDGbaseWaS_2BW_v6_3PQXcmeat</v>
      </c>
      <c r="B6240" s="12" t="s">
        <v>220</v>
      </c>
      <c r="C6240" s="12" t="s">
        <v>306</v>
      </c>
      <c r="D6240" s="12" t="s">
        <v>120</v>
      </c>
      <c r="E6240" s="154" t="s">
        <v>142</v>
      </c>
      <c r="F6240" s="154">
        <v>1.2943882323024001</v>
      </c>
      <c r="G6240" s="154">
        <v>1.2512115376956501</v>
      </c>
      <c r="H6240" s="154">
        <v>1.25289495732872</v>
      </c>
      <c r="I6240" s="154">
        <v>1.2509670702156299</v>
      </c>
      <c r="J6240" s="154">
        <v>1.2597455063643399</v>
      </c>
      <c r="K6240" s="154">
        <v>1.26395599262684</v>
      </c>
      <c r="L6240" s="154">
        <v>1.2658841377112899</v>
      </c>
      <c r="M6240" s="154">
        <v>1.26771546396344</v>
      </c>
      <c r="N6240" s="154">
        <v>1.26895522607399</v>
      </c>
      <c r="O6240" s="154">
        <v>1.27484213977253</v>
      </c>
      <c r="P6240" s="154">
        <v>1.27598797596967</v>
      </c>
      <c r="Q6240" s="154">
        <v>1.27719030437046</v>
      </c>
      <c r="R6240" s="154">
        <v>1.28584091979145</v>
      </c>
      <c r="S6240" s="154">
        <v>1.2870175011807501</v>
      </c>
      <c r="T6240" s="154">
        <v>1.28843534166865</v>
      </c>
      <c r="U6240" s="154">
        <v>1.28914746167371</v>
      </c>
      <c r="V6240" s="154">
        <v>1.29105365998697</v>
      </c>
      <c r="W6240" s="154">
        <v>1.2929970580183701</v>
      </c>
      <c r="X6240" s="154">
        <v>1.2951218977791701</v>
      </c>
      <c r="Y6240" s="154">
        <v>1.29527782604216</v>
      </c>
      <c r="Z6240" s="154">
        <v>1.29507289087662</v>
      </c>
      <c r="AA6240" s="154">
        <v>1.2955384119745299</v>
      </c>
      <c r="AB6240" s="154">
        <v>1.29590454713377</v>
      </c>
      <c r="AC6240" s="154">
        <v>1.29659401184095</v>
      </c>
      <c r="AD6240" s="154">
        <v>1.2988114486817799</v>
      </c>
      <c r="AE6240" s="154">
        <v>1.30103161496922</v>
      </c>
      <c r="AF6240" s="154">
        <v>1.3034651767965499</v>
      </c>
      <c r="AG6240" s="154">
        <v>1.3058789007709499</v>
      </c>
      <c r="AH6240" s="154">
        <v>1.3126087818427801</v>
      </c>
      <c r="AI6240" s="154">
        <v>1.31813770704275</v>
      </c>
      <c r="AJ6240" s="154">
        <v>1.3234358007895</v>
      </c>
      <c r="AK6240" s="154">
        <v>1.32801872678848</v>
      </c>
    </row>
    <row r="6241" spans="1:37" hidden="1" x14ac:dyDescent="0.3">
      <c r="A6241" s="12" t="str">
        <f t="shared" si="151"/>
        <v>SDGbaseWaS_2BW_v6_3PQXcpfis</v>
      </c>
      <c r="B6241" s="12" t="s">
        <v>220</v>
      </c>
      <c r="C6241" s="12" t="s">
        <v>306</v>
      </c>
      <c r="D6241" s="12" t="s">
        <v>120</v>
      </c>
      <c r="E6241" s="154" t="s">
        <v>143</v>
      </c>
      <c r="F6241" s="154">
        <v>1.26664535676362</v>
      </c>
      <c r="G6241" s="154">
        <v>1.2556927979235399</v>
      </c>
      <c r="H6241" s="154">
        <v>1.24665226499341</v>
      </c>
      <c r="I6241" s="154">
        <v>1.2386431150972901</v>
      </c>
      <c r="J6241" s="154">
        <v>1.2365582554882999</v>
      </c>
      <c r="K6241" s="154">
        <v>1.23522832083565</v>
      </c>
      <c r="L6241" s="154">
        <v>1.2345400143432299</v>
      </c>
      <c r="M6241" s="154">
        <v>1.2347364471342399</v>
      </c>
      <c r="N6241" s="154">
        <v>1.23482739813916</v>
      </c>
      <c r="O6241" s="154">
        <v>1.2335068224910699</v>
      </c>
      <c r="P6241" s="154">
        <v>1.2329643505488299</v>
      </c>
      <c r="Q6241" s="154">
        <v>1.23281400510035</v>
      </c>
      <c r="R6241" s="154">
        <v>1.2372791842666599</v>
      </c>
      <c r="S6241" s="154">
        <v>1.2389930528882001</v>
      </c>
      <c r="T6241" s="154">
        <v>1.24026181034955</v>
      </c>
      <c r="U6241" s="154">
        <v>1.2415665057962899</v>
      </c>
      <c r="V6241" s="154">
        <v>1.2436220429101099</v>
      </c>
      <c r="W6241" s="154">
        <v>1.2455175744275799</v>
      </c>
      <c r="X6241" s="154">
        <v>1.24657117705155</v>
      </c>
      <c r="Y6241" s="154">
        <v>1.2465706415106601</v>
      </c>
      <c r="Z6241" s="154">
        <v>1.2463493140822799</v>
      </c>
      <c r="AA6241" s="154">
        <v>1.2463879568182901</v>
      </c>
      <c r="AB6241" s="154">
        <v>1.2445712557383299</v>
      </c>
      <c r="AC6241" s="154">
        <v>1.24478405881906</v>
      </c>
      <c r="AD6241" s="154">
        <v>1.24655669013897</v>
      </c>
      <c r="AE6241" s="154">
        <v>1.2482206523761099</v>
      </c>
      <c r="AF6241" s="154">
        <v>1.2502721003560899</v>
      </c>
      <c r="AG6241" s="154">
        <v>1.2513258285439399</v>
      </c>
      <c r="AH6241" s="154">
        <v>1.24901630234557</v>
      </c>
      <c r="AI6241" s="154">
        <v>1.2474578423687399</v>
      </c>
      <c r="AJ6241" s="154">
        <v>1.24846970717915</v>
      </c>
      <c r="AK6241" s="154">
        <v>1.2500086987292001</v>
      </c>
    </row>
    <row r="6242" spans="1:37" hidden="1" x14ac:dyDescent="0.3">
      <c r="A6242" s="12" t="str">
        <f t="shared" si="151"/>
        <v>SDGbaseWaS_2BW_v6_3PQXcvege</v>
      </c>
      <c r="B6242" s="12" t="s">
        <v>220</v>
      </c>
      <c r="C6242" s="12" t="s">
        <v>306</v>
      </c>
      <c r="D6242" s="12" t="s">
        <v>120</v>
      </c>
      <c r="E6242" s="154" t="s">
        <v>144</v>
      </c>
      <c r="F6242" s="154">
        <v>1.23717816411607</v>
      </c>
      <c r="G6242" s="154">
        <v>1.23335703665325</v>
      </c>
      <c r="H6242" s="154">
        <v>1.2291809366770701</v>
      </c>
      <c r="I6242" s="154">
        <v>1.2257332840845401</v>
      </c>
      <c r="J6242" s="154">
        <v>1.2240865127135201</v>
      </c>
      <c r="K6242" s="154">
        <v>1.2227636094175001</v>
      </c>
      <c r="L6242" s="154">
        <v>1.22207085649256</v>
      </c>
      <c r="M6242" s="154">
        <v>1.22239309145284</v>
      </c>
      <c r="N6242" s="154">
        <v>1.2222431241115601</v>
      </c>
      <c r="O6242" s="154">
        <v>1.2150657910389799</v>
      </c>
      <c r="P6242" s="154">
        <v>1.21425535154679</v>
      </c>
      <c r="Q6242" s="154">
        <v>1.2152034046337501</v>
      </c>
      <c r="R6242" s="154">
        <v>1.2191623293184299</v>
      </c>
      <c r="S6242" s="154">
        <v>1.22068098383569</v>
      </c>
      <c r="T6242" s="154">
        <v>1.22213226698368</v>
      </c>
      <c r="U6242" s="154">
        <v>1.2236844529039901</v>
      </c>
      <c r="V6242" s="154">
        <v>1.22597520711231</v>
      </c>
      <c r="W6242" s="154">
        <v>1.2275082656821601</v>
      </c>
      <c r="X6242" s="154">
        <v>1.22811073520978</v>
      </c>
      <c r="Y6242" s="154">
        <v>1.2279112069038001</v>
      </c>
      <c r="Z6242" s="154">
        <v>1.2278185381972899</v>
      </c>
      <c r="AA6242" s="154">
        <v>1.22765511905506</v>
      </c>
      <c r="AB6242" s="154">
        <v>1.22377919437254</v>
      </c>
      <c r="AC6242" s="154">
        <v>1.22229625265923</v>
      </c>
      <c r="AD6242" s="154">
        <v>1.22328897450166</v>
      </c>
      <c r="AE6242" s="154">
        <v>1.2247346225454301</v>
      </c>
      <c r="AF6242" s="154">
        <v>1.2265035651754601</v>
      </c>
      <c r="AG6242" s="154">
        <v>1.2291149261936101</v>
      </c>
      <c r="AH6242" s="154">
        <v>1.2265868516302101</v>
      </c>
      <c r="AI6242" s="154">
        <v>1.2260876423823099</v>
      </c>
      <c r="AJ6242" s="154">
        <v>1.22847817530451</v>
      </c>
      <c r="AK6242" s="154">
        <v>1.2317428680576401</v>
      </c>
    </row>
    <row r="6243" spans="1:37" hidden="1" x14ac:dyDescent="0.3">
      <c r="A6243" s="12" t="str">
        <f t="shared" si="151"/>
        <v>SDGbaseWaS_2BW_v6_3PQXcfats</v>
      </c>
      <c r="B6243" s="12" t="s">
        <v>220</v>
      </c>
      <c r="C6243" s="12" t="s">
        <v>306</v>
      </c>
      <c r="D6243" s="12" t="s">
        <v>120</v>
      </c>
      <c r="E6243" s="154" t="s">
        <v>145</v>
      </c>
      <c r="F6243" s="154">
        <v>1.4010439092256299</v>
      </c>
      <c r="G6243" s="154">
        <v>1.4029414196379399</v>
      </c>
      <c r="H6243" s="154">
        <v>1.40467295534405</v>
      </c>
      <c r="I6243" s="154">
        <v>1.40517372562127</v>
      </c>
      <c r="J6243" s="154">
        <v>1.4040619006906201</v>
      </c>
      <c r="K6243" s="154">
        <v>1.4030666834982599</v>
      </c>
      <c r="L6243" s="154">
        <v>1.40267760940193</v>
      </c>
      <c r="M6243" s="154">
        <v>1.40509404855737</v>
      </c>
      <c r="N6243" s="154">
        <v>1.4072057687461901</v>
      </c>
      <c r="O6243" s="154">
        <v>1.42354894314737</v>
      </c>
      <c r="P6243" s="154">
        <v>1.42598649572651</v>
      </c>
      <c r="Q6243" s="154">
        <v>1.42580148861268</v>
      </c>
      <c r="R6243" s="154">
        <v>1.42197342874852</v>
      </c>
      <c r="S6243" s="154">
        <v>1.42257505903212</v>
      </c>
      <c r="T6243" s="154">
        <v>1.4239720225113599</v>
      </c>
      <c r="U6243" s="154">
        <v>1.4255467160194</v>
      </c>
      <c r="V6243" s="154">
        <v>1.42636755258823</v>
      </c>
      <c r="W6243" s="154">
        <v>1.42784348492104</v>
      </c>
      <c r="X6243" s="154">
        <v>1.43037136925633</v>
      </c>
      <c r="Y6243" s="154">
        <v>1.43005337053283</v>
      </c>
      <c r="Z6243" s="154">
        <v>1.42843397183045</v>
      </c>
      <c r="AA6243" s="154">
        <v>1.4282211571757699</v>
      </c>
      <c r="AB6243" s="154">
        <v>1.4290232984725</v>
      </c>
      <c r="AC6243" s="154">
        <v>1.42897761246163</v>
      </c>
      <c r="AD6243" s="154">
        <v>1.42889789868814</v>
      </c>
      <c r="AE6243" s="154">
        <v>1.4282027759585501</v>
      </c>
      <c r="AF6243" s="154">
        <v>1.42769144407797</v>
      </c>
      <c r="AG6243" s="154">
        <v>1.4258924090648399</v>
      </c>
      <c r="AH6243" s="154">
        <v>1.42177184335519</v>
      </c>
      <c r="AI6243" s="154">
        <v>1.4142944184385799</v>
      </c>
      <c r="AJ6243" s="154">
        <v>1.41009780062055</v>
      </c>
      <c r="AK6243" s="154">
        <v>1.4064917906658001</v>
      </c>
    </row>
    <row r="6244" spans="1:37" hidden="1" x14ac:dyDescent="0.3">
      <c r="A6244" s="12" t="str">
        <f t="shared" si="151"/>
        <v>SDGbaseWaS_2BW_v6_3PQXcdair</v>
      </c>
      <c r="B6244" s="12" t="s">
        <v>220</v>
      </c>
      <c r="C6244" s="12" t="s">
        <v>306</v>
      </c>
      <c r="D6244" s="12" t="s">
        <v>120</v>
      </c>
      <c r="E6244" s="154" t="s">
        <v>146</v>
      </c>
      <c r="F6244" s="154">
        <v>1.54740058142779</v>
      </c>
      <c r="G6244" s="154">
        <v>1.5186488435029399</v>
      </c>
      <c r="H6244" s="154">
        <v>1.5194993333295399</v>
      </c>
      <c r="I6244" s="154">
        <v>1.5191927104824701</v>
      </c>
      <c r="J6244" s="154">
        <v>1.5207067423987599</v>
      </c>
      <c r="K6244" s="154">
        <v>1.5207377315594699</v>
      </c>
      <c r="L6244" s="154">
        <v>1.5205488133118501</v>
      </c>
      <c r="M6244" s="154">
        <v>1.5214312793045499</v>
      </c>
      <c r="N6244" s="154">
        <v>1.5217922416216001</v>
      </c>
      <c r="O6244" s="154">
        <v>1.50788374655296</v>
      </c>
      <c r="P6244" s="154">
        <v>1.50765796949377</v>
      </c>
      <c r="Q6244" s="154">
        <v>1.51093623153881</v>
      </c>
      <c r="R6244" s="154">
        <v>1.51831545063419</v>
      </c>
      <c r="S6244" s="154">
        <v>1.52158636845189</v>
      </c>
      <c r="T6244" s="154">
        <v>1.52459982912198</v>
      </c>
      <c r="U6244" s="154">
        <v>1.52760901630424</v>
      </c>
      <c r="V6244" s="154">
        <v>1.5320853383387401</v>
      </c>
      <c r="W6244" s="154">
        <v>1.53507278919832</v>
      </c>
      <c r="X6244" s="154">
        <v>1.5364697468891499</v>
      </c>
      <c r="Y6244" s="154">
        <v>1.53667302241667</v>
      </c>
      <c r="Z6244" s="154">
        <v>1.53642239609098</v>
      </c>
      <c r="AA6244" s="154">
        <v>1.53568514080064</v>
      </c>
      <c r="AB6244" s="154">
        <v>1.5287870958981999</v>
      </c>
      <c r="AC6244" s="154">
        <v>1.5261034833123499</v>
      </c>
      <c r="AD6244" s="154">
        <v>1.52741155548924</v>
      </c>
      <c r="AE6244" s="154">
        <v>1.52948874282744</v>
      </c>
      <c r="AF6244" s="154">
        <v>1.53197920803118</v>
      </c>
      <c r="AG6244" s="154">
        <v>1.5365716259239099</v>
      </c>
      <c r="AH6244" s="154">
        <v>1.5363819369819001</v>
      </c>
      <c r="AI6244" s="154">
        <v>1.5380473491103599</v>
      </c>
      <c r="AJ6244" s="154">
        <v>1.54245712298522</v>
      </c>
      <c r="AK6244" s="154">
        <v>1.54759501046621</v>
      </c>
    </row>
    <row r="6245" spans="1:37" hidden="1" x14ac:dyDescent="0.3">
      <c r="A6245" s="12" t="str">
        <f t="shared" si="151"/>
        <v>SDGbaseWaS_2BW_v6_3PQXcgrai</v>
      </c>
      <c r="B6245" s="12" t="s">
        <v>220</v>
      </c>
      <c r="C6245" s="12" t="s">
        <v>306</v>
      </c>
      <c r="D6245" s="12" t="s">
        <v>120</v>
      </c>
      <c r="E6245" s="154" t="s">
        <v>147</v>
      </c>
      <c r="F6245" s="154">
        <v>1.3669077801112099</v>
      </c>
      <c r="G6245" s="154">
        <v>1.3554211917845</v>
      </c>
      <c r="H6245" s="154">
        <v>1.3490155400249599</v>
      </c>
      <c r="I6245" s="154">
        <v>1.35452448115407</v>
      </c>
      <c r="J6245" s="154">
        <v>1.35202620865348</v>
      </c>
      <c r="K6245" s="154">
        <v>1.3474002980895601</v>
      </c>
      <c r="L6245" s="154">
        <v>1.34404208927368</v>
      </c>
      <c r="M6245" s="154">
        <v>1.3418137016307199</v>
      </c>
      <c r="N6245" s="154">
        <v>1.3402260165625799</v>
      </c>
      <c r="O6245" s="154">
        <v>1.3342855210534399</v>
      </c>
      <c r="P6245" s="154">
        <v>1.3334423693951001</v>
      </c>
      <c r="Q6245" s="154">
        <v>1.3330953492686199</v>
      </c>
      <c r="R6245" s="154">
        <v>1.3359226837181</v>
      </c>
      <c r="S6245" s="154">
        <v>1.3356522804027799</v>
      </c>
      <c r="T6245" s="154">
        <v>1.3353556497841601</v>
      </c>
      <c r="U6245" s="154">
        <v>1.3361187490711199</v>
      </c>
      <c r="V6245" s="154">
        <v>1.33555922324494</v>
      </c>
      <c r="W6245" s="154">
        <v>1.3339742351559101</v>
      </c>
      <c r="X6245" s="154">
        <v>1.3328950907933299</v>
      </c>
      <c r="Y6245" s="154">
        <v>1.3314401004315</v>
      </c>
      <c r="Z6245" s="154">
        <v>1.3300818905441401</v>
      </c>
      <c r="AA6245" s="154">
        <v>1.3292233144674701</v>
      </c>
      <c r="AB6245" s="154">
        <v>1.32596670862113</v>
      </c>
      <c r="AC6245" s="154">
        <v>1.3245062989443299</v>
      </c>
      <c r="AD6245" s="154">
        <v>1.32570504946691</v>
      </c>
      <c r="AE6245" s="154">
        <v>1.32706275499369</v>
      </c>
      <c r="AF6245" s="154">
        <v>1.32774031929124</v>
      </c>
      <c r="AG6245" s="154">
        <v>1.33101436691173</v>
      </c>
      <c r="AH6245" s="154">
        <v>1.3257591133198701</v>
      </c>
      <c r="AI6245" s="154">
        <v>1.3251246868331601</v>
      </c>
      <c r="AJ6245" s="154">
        <v>1.3300448612808999</v>
      </c>
      <c r="AK6245" s="154">
        <v>1.33551201797301</v>
      </c>
    </row>
    <row r="6246" spans="1:37" hidden="1" x14ac:dyDescent="0.3">
      <c r="A6246" s="12" t="str">
        <f t="shared" si="151"/>
        <v>SDGbaseWaS_2BW_v6_3PQXcstar</v>
      </c>
      <c r="B6246" s="12" t="s">
        <v>220</v>
      </c>
      <c r="C6246" s="12" t="s">
        <v>306</v>
      </c>
      <c r="D6246" s="12" t="s">
        <v>120</v>
      </c>
      <c r="E6246" s="154" t="s">
        <v>148</v>
      </c>
      <c r="F6246" s="154">
        <v>1.21874154373827</v>
      </c>
      <c r="G6246" s="154">
        <v>1.2051399722448399</v>
      </c>
      <c r="H6246" s="154">
        <v>1.1897289834593701</v>
      </c>
      <c r="I6246" s="154">
        <v>1.1940213347115001</v>
      </c>
      <c r="J6246" s="154">
        <v>1.1897473133868299</v>
      </c>
      <c r="K6246" s="154">
        <v>1.1821452576545901</v>
      </c>
      <c r="L6246" s="154">
        <v>1.17554498462324</v>
      </c>
      <c r="M6246" s="154">
        <v>1.16854555406066</v>
      </c>
      <c r="N6246" s="154">
        <v>1.1629850125539001</v>
      </c>
      <c r="O6246" s="154">
        <v>1.1565662358177899</v>
      </c>
      <c r="P6246" s="154">
        <v>1.15194812706483</v>
      </c>
      <c r="Q6246" s="154">
        <v>1.1474502705142999</v>
      </c>
      <c r="R6246" s="154">
        <v>1.14864658383216</v>
      </c>
      <c r="S6246" s="154">
        <v>1.1458054053798099</v>
      </c>
      <c r="T6246" s="154">
        <v>1.14360591653239</v>
      </c>
      <c r="U6246" s="154">
        <v>1.1426752191554701</v>
      </c>
      <c r="V6246" s="154">
        <v>1.14038198227127</v>
      </c>
      <c r="W6246" s="154">
        <v>1.1371243647787199</v>
      </c>
      <c r="X6246" s="154">
        <v>1.13487404903972</v>
      </c>
      <c r="Y6246" s="154">
        <v>1.1337465704293299</v>
      </c>
      <c r="Z6246" s="154">
        <v>1.13355222766534</v>
      </c>
      <c r="AA6246" s="154">
        <v>1.1342926269875599</v>
      </c>
      <c r="AB6246" s="154">
        <v>1.1322959304814599</v>
      </c>
      <c r="AC6246" s="154">
        <v>1.1306478747125099</v>
      </c>
      <c r="AD6246" s="154">
        <v>1.1318221618598501</v>
      </c>
      <c r="AE6246" s="154">
        <v>1.1337640032254801</v>
      </c>
      <c r="AF6246" s="154">
        <v>1.1345473134056401</v>
      </c>
      <c r="AG6246" s="154">
        <v>1.1520814139679001</v>
      </c>
      <c r="AH6246" s="154">
        <v>1.1652165043690601</v>
      </c>
      <c r="AI6246" s="154">
        <v>1.1874303055781801</v>
      </c>
      <c r="AJ6246" s="154">
        <v>1.2171354052349199</v>
      </c>
      <c r="AK6246" s="154">
        <v>1.2483447271416901</v>
      </c>
    </row>
    <row r="6247" spans="1:37" hidden="1" x14ac:dyDescent="0.3">
      <c r="A6247" s="12" t="str">
        <f t="shared" si="151"/>
        <v>SDGbaseWaS_2BW_v6_3PQXcafee</v>
      </c>
      <c r="B6247" s="12" t="s">
        <v>220</v>
      </c>
      <c r="C6247" s="12" t="s">
        <v>306</v>
      </c>
      <c r="D6247" s="12" t="s">
        <v>120</v>
      </c>
      <c r="E6247" s="154" t="s">
        <v>149</v>
      </c>
      <c r="F6247" s="154">
        <v>2.1076591868732102</v>
      </c>
      <c r="G6247" s="154">
        <v>2.0191730960746099</v>
      </c>
      <c r="H6247" s="154">
        <v>2.0561179799261402</v>
      </c>
      <c r="I6247" s="154">
        <v>2.0342781917761599</v>
      </c>
      <c r="J6247" s="154">
        <v>2.0641261651954501</v>
      </c>
      <c r="K6247" s="154">
        <v>2.0726492274392498</v>
      </c>
      <c r="L6247" s="154">
        <v>2.0723849764313198</v>
      </c>
      <c r="M6247" s="154">
        <v>2.0731127651188999</v>
      </c>
      <c r="N6247" s="154">
        <v>2.0758491859164798</v>
      </c>
      <c r="O6247" s="154">
        <v>2.0681729729848</v>
      </c>
      <c r="P6247" s="154">
        <v>2.0698711684805202</v>
      </c>
      <c r="Q6247" s="154">
        <v>2.0756435978454899</v>
      </c>
      <c r="R6247" s="154">
        <v>2.0997636547944998</v>
      </c>
      <c r="S6247" s="154">
        <v>2.0943337576378802</v>
      </c>
      <c r="T6247" s="154">
        <v>2.0962925364849601</v>
      </c>
      <c r="U6247" s="154">
        <v>2.0990248325204202</v>
      </c>
      <c r="V6247" s="154">
        <v>2.10571201511249</v>
      </c>
      <c r="W6247" s="154">
        <v>2.1097600845366502</v>
      </c>
      <c r="X6247" s="154">
        <v>2.1114052695924701</v>
      </c>
      <c r="Y6247" s="154">
        <v>2.1121782308535</v>
      </c>
      <c r="Z6247" s="154">
        <v>2.1113799396784501</v>
      </c>
      <c r="AA6247" s="154">
        <v>2.1084462268731401</v>
      </c>
      <c r="AB6247" s="154">
        <v>2.1029725050802899</v>
      </c>
      <c r="AC6247" s="154">
        <v>2.1011603760617601</v>
      </c>
      <c r="AD6247" s="154">
        <v>2.1009718077614901</v>
      </c>
      <c r="AE6247" s="154">
        <v>2.1015545037486301</v>
      </c>
      <c r="AF6247" s="154">
        <v>2.1039851318731202</v>
      </c>
      <c r="AG6247" s="154">
        <v>2.1050911746079199</v>
      </c>
      <c r="AH6247" s="154">
        <v>2.1161771426482798</v>
      </c>
      <c r="AI6247" s="154">
        <v>2.1182546455359001</v>
      </c>
      <c r="AJ6247" s="154">
        <v>2.1137659961516699</v>
      </c>
      <c r="AK6247" s="154">
        <v>2.1094827571753298</v>
      </c>
    </row>
    <row r="6248" spans="1:37" hidden="1" x14ac:dyDescent="0.3">
      <c r="A6248" s="12" t="str">
        <f t="shared" si="151"/>
        <v>SDGbaseWaS_2BW_v6_3PQXcbake</v>
      </c>
      <c r="B6248" s="12" t="s">
        <v>220</v>
      </c>
      <c r="C6248" s="12" t="s">
        <v>306</v>
      </c>
      <c r="D6248" s="12" t="s">
        <v>120</v>
      </c>
      <c r="E6248" s="154" t="s">
        <v>150</v>
      </c>
      <c r="F6248" s="154">
        <v>1.2067062846960701</v>
      </c>
      <c r="G6248" s="154">
        <v>1.2092399480993901</v>
      </c>
      <c r="H6248" s="154">
        <v>1.2056833490386301</v>
      </c>
      <c r="I6248" s="154">
        <v>1.2066955371325101</v>
      </c>
      <c r="J6248" s="154">
        <v>1.20402532652646</v>
      </c>
      <c r="K6248" s="154">
        <v>1.2020489580410301</v>
      </c>
      <c r="L6248" s="154">
        <v>1.2011720755567299</v>
      </c>
      <c r="M6248" s="154">
        <v>1.20124734797396</v>
      </c>
      <c r="N6248" s="154">
        <v>1.20096920642493</v>
      </c>
      <c r="O6248" s="154">
        <v>1.1950678484328101</v>
      </c>
      <c r="P6248" s="154">
        <v>1.19582738312684</v>
      </c>
      <c r="Q6248" s="154">
        <v>1.19735396710798</v>
      </c>
      <c r="R6248" s="154">
        <v>1.2008282165133199</v>
      </c>
      <c r="S6248" s="154">
        <v>1.2027453836511799</v>
      </c>
      <c r="T6248" s="154">
        <v>1.2044047013768</v>
      </c>
      <c r="U6248" s="154">
        <v>1.2063440890900601</v>
      </c>
      <c r="V6248" s="154">
        <v>1.20833474607613</v>
      </c>
      <c r="W6248" s="154">
        <v>1.20967206108088</v>
      </c>
      <c r="X6248" s="154">
        <v>1.21039312712792</v>
      </c>
      <c r="Y6248" s="154">
        <v>1.20990310971409</v>
      </c>
      <c r="Z6248" s="154">
        <v>1.2093640175520399</v>
      </c>
      <c r="AA6248" s="154">
        <v>1.20882484726756</v>
      </c>
      <c r="AB6248" s="154">
        <v>1.2051722005821801</v>
      </c>
      <c r="AC6248" s="154">
        <v>1.2038068996312601</v>
      </c>
      <c r="AD6248" s="154">
        <v>1.2049316323533501</v>
      </c>
      <c r="AE6248" s="154">
        <v>1.2064440757475801</v>
      </c>
      <c r="AF6248" s="154">
        <v>1.2079601407410601</v>
      </c>
      <c r="AG6248" s="154">
        <v>1.2140294963168701</v>
      </c>
      <c r="AH6248" s="154">
        <v>1.2124858361122</v>
      </c>
      <c r="AI6248" s="154">
        <v>1.21421127369466</v>
      </c>
      <c r="AJ6248" s="154">
        <v>1.22001744401999</v>
      </c>
      <c r="AK6248" s="154">
        <v>1.2266744116024699</v>
      </c>
    </row>
    <row r="6249" spans="1:37" hidden="1" x14ac:dyDescent="0.3">
      <c r="A6249" s="12" t="str">
        <f t="shared" si="151"/>
        <v>SDGbaseWaS_2BW_v6_3PQXcsuga</v>
      </c>
      <c r="B6249" s="12" t="s">
        <v>220</v>
      </c>
      <c r="C6249" s="12" t="s">
        <v>306</v>
      </c>
      <c r="D6249" s="12" t="s">
        <v>120</v>
      </c>
      <c r="E6249" s="154" t="s">
        <v>151</v>
      </c>
      <c r="F6249" s="154">
        <v>1.4973235534731399</v>
      </c>
      <c r="G6249" s="154">
        <v>1.49839269353198</v>
      </c>
      <c r="H6249" s="154">
        <v>1.48605813430289</v>
      </c>
      <c r="I6249" s="154">
        <v>1.4881885473355601</v>
      </c>
      <c r="J6249" s="154">
        <v>1.4809471476653</v>
      </c>
      <c r="K6249" s="154">
        <v>1.4746922476055599</v>
      </c>
      <c r="L6249" s="154">
        <v>1.47083820210042</v>
      </c>
      <c r="M6249" s="154">
        <v>1.4705396657685399</v>
      </c>
      <c r="N6249" s="154">
        <v>1.4700175513382101</v>
      </c>
      <c r="O6249" s="154">
        <v>1.4579326273391</v>
      </c>
      <c r="P6249" s="154">
        <v>1.4584309184209201</v>
      </c>
      <c r="Q6249" s="154">
        <v>1.4612609859625501</v>
      </c>
      <c r="R6249" s="154">
        <v>1.4633338068016899</v>
      </c>
      <c r="S6249" s="154">
        <v>1.4651177099383801</v>
      </c>
      <c r="T6249" s="154">
        <v>1.46614813605792</v>
      </c>
      <c r="U6249" s="154">
        <v>1.4670605167214801</v>
      </c>
      <c r="V6249" s="154">
        <v>1.46752341903602</v>
      </c>
      <c r="W6249" s="154">
        <v>1.4680075550204501</v>
      </c>
      <c r="X6249" s="154">
        <v>1.46839321840901</v>
      </c>
      <c r="Y6249" s="154">
        <v>1.4662565487269601</v>
      </c>
      <c r="Z6249" s="154">
        <v>1.46396388559485</v>
      </c>
      <c r="AA6249" s="154">
        <v>1.4616513286721999</v>
      </c>
      <c r="AB6249" s="154">
        <v>1.45459939161659</v>
      </c>
      <c r="AC6249" s="154">
        <v>1.4513082311426699</v>
      </c>
      <c r="AD6249" s="154">
        <v>1.4515080829470299</v>
      </c>
      <c r="AE6249" s="154">
        <v>1.4520959097541699</v>
      </c>
      <c r="AF6249" s="154">
        <v>1.45305888100169</v>
      </c>
      <c r="AG6249" s="154">
        <v>1.44925973775509</v>
      </c>
      <c r="AH6249" s="154">
        <v>1.43402364660225</v>
      </c>
      <c r="AI6249" s="154">
        <v>1.42252247021703</v>
      </c>
      <c r="AJ6249" s="154">
        <v>1.4167415772994201</v>
      </c>
      <c r="AK6249" s="154">
        <v>1.4118589414853799</v>
      </c>
    </row>
    <row r="6250" spans="1:37" hidden="1" x14ac:dyDescent="0.3">
      <c r="A6250" s="12" t="str">
        <f t="shared" si="151"/>
        <v>SDGbaseWaS_2BW_v6_3PQXcconf</v>
      </c>
      <c r="B6250" s="12" t="s">
        <v>220</v>
      </c>
      <c r="C6250" s="12" t="s">
        <v>306</v>
      </c>
      <c r="D6250" s="12" t="s">
        <v>120</v>
      </c>
      <c r="E6250" s="154" t="s">
        <v>152</v>
      </c>
      <c r="F6250" s="154">
        <v>1.3384186226572099</v>
      </c>
      <c r="G6250" s="154">
        <v>1.32069750870159</v>
      </c>
      <c r="H6250" s="154">
        <v>1.3253822297878799</v>
      </c>
      <c r="I6250" s="154">
        <v>1.32156300563513</v>
      </c>
      <c r="J6250" s="154">
        <v>1.3235252779817801</v>
      </c>
      <c r="K6250" s="154">
        <v>1.3246873479469099</v>
      </c>
      <c r="L6250" s="154">
        <v>1.32586659847002</v>
      </c>
      <c r="M6250" s="154">
        <v>1.32828723444343</v>
      </c>
      <c r="N6250" s="154">
        <v>1.3302245032395299</v>
      </c>
      <c r="O6250" s="154">
        <v>1.3267588067087599</v>
      </c>
      <c r="P6250" s="154">
        <v>1.32884031322433</v>
      </c>
      <c r="Q6250" s="154">
        <v>1.3324759453558599</v>
      </c>
      <c r="R6250" s="154">
        <v>1.3397280771793501</v>
      </c>
      <c r="S6250" s="154">
        <v>1.3426661063046399</v>
      </c>
      <c r="T6250" s="154">
        <v>1.3454465606547501</v>
      </c>
      <c r="U6250" s="154">
        <v>1.34814854844997</v>
      </c>
      <c r="V6250" s="154">
        <v>1.3512455329322499</v>
      </c>
      <c r="W6250" s="154">
        <v>1.35333252951679</v>
      </c>
      <c r="X6250" s="154">
        <v>1.35442319990474</v>
      </c>
      <c r="Y6250" s="154">
        <v>1.3540258232353199</v>
      </c>
      <c r="Z6250" s="154">
        <v>1.3533684293467001</v>
      </c>
      <c r="AA6250" s="154">
        <v>1.3527332122434801</v>
      </c>
      <c r="AB6250" s="154">
        <v>1.3490866718897501</v>
      </c>
      <c r="AC6250" s="154">
        <v>1.3478759145336301</v>
      </c>
      <c r="AD6250" s="154">
        <v>1.3488504035095901</v>
      </c>
      <c r="AE6250" s="154">
        <v>1.35002491925551</v>
      </c>
      <c r="AF6250" s="154">
        <v>1.35156397845218</v>
      </c>
      <c r="AG6250" s="154">
        <v>1.35358335108353</v>
      </c>
      <c r="AH6250" s="154">
        <v>1.3501671581080199</v>
      </c>
      <c r="AI6250" s="154">
        <v>1.3462605450095599</v>
      </c>
      <c r="AJ6250" s="154">
        <v>1.3448309299985199</v>
      </c>
      <c r="AK6250" s="154">
        <v>1.3441561616543001</v>
      </c>
    </row>
    <row r="6251" spans="1:37" hidden="1" x14ac:dyDescent="0.3">
      <c r="A6251" s="12" t="str">
        <f t="shared" ref="A6251:A6314" si="152">_xlfn.CONCAT(C6251,D6251,E6251)</f>
        <v>SDGbaseWaS_2BW_v6_3PQXcpast</v>
      </c>
      <c r="B6251" s="12" t="s">
        <v>220</v>
      </c>
      <c r="C6251" s="12" t="s">
        <v>306</v>
      </c>
      <c r="D6251" s="12" t="s">
        <v>120</v>
      </c>
      <c r="E6251" s="154" t="s">
        <v>153</v>
      </c>
      <c r="F6251" s="154">
        <v>1.43613676380422</v>
      </c>
      <c r="G6251" s="154">
        <v>1.3929461839661601</v>
      </c>
      <c r="H6251" s="154">
        <v>1.39067022872594</v>
      </c>
      <c r="I6251" s="154">
        <v>1.3802034132043</v>
      </c>
      <c r="J6251" s="154">
        <v>1.38641065511385</v>
      </c>
      <c r="K6251" s="154">
        <v>1.3900956392821799</v>
      </c>
      <c r="L6251" s="154">
        <v>1.39162482757814</v>
      </c>
      <c r="M6251" s="154">
        <v>1.3935130356104499</v>
      </c>
      <c r="N6251" s="154">
        <v>1.3929563256592801</v>
      </c>
      <c r="O6251" s="154">
        <v>1.4044191252379301</v>
      </c>
      <c r="P6251" s="154">
        <v>1.4030220067136601</v>
      </c>
      <c r="Q6251" s="154">
        <v>1.40008549197157</v>
      </c>
      <c r="R6251" s="154">
        <v>1.4063514880674399</v>
      </c>
      <c r="S6251" s="154">
        <v>1.4086165896941301</v>
      </c>
      <c r="T6251" s="154">
        <v>1.4101615776591601</v>
      </c>
      <c r="U6251" s="154">
        <v>1.4090835742310499</v>
      </c>
      <c r="V6251" s="154">
        <v>1.40879686391095</v>
      </c>
      <c r="W6251" s="154">
        <v>1.41081854905977</v>
      </c>
      <c r="X6251" s="154">
        <v>1.4114728773195899</v>
      </c>
      <c r="Y6251" s="154">
        <v>1.4078857853914699</v>
      </c>
      <c r="Z6251" s="154">
        <v>1.4036165020413001</v>
      </c>
      <c r="AA6251" s="154">
        <v>1.40200402916114</v>
      </c>
      <c r="AB6251" s="154">
        <v>1.4023231355035799</v>
      </c>
      <c r="AC6251" s="154">
        <v>1.40201891946399</v>
      </c>
      <c r="AD6251" s="154">
        <v>1.40197316911096</v>
      </c>
      <c r="AE6251" s="154">
        <v>1.4022929730102101</v>
      </c>
      <c r="AF6251" s="154">
        <v>1.4046133529487701</v>
      </c>
      <c r="AG6251" s="154">
        <v>1.4067600990898499</v>
      </c>
      <c r="AH6251" s="154">
        <v>1.4128008343980301</v>
      </c>
      <c r="AI6251" s="154">
        <v>1.4159664913351799</v>
      </c>
      <c r="AJ6251" s="154">
        <v>1.4199202452692199</v>
      </c>
      <c r="AK6251" s="154">
        <v>1.4237246658498799</v>
      </c>
    </row>
    <row r="6252" spans="1:37" hidden="1" x14ac:dyDescent="0.3">
      <c r="A6252" s="12" t="str">
        <f t="shared" si="152"/>
        <v>SDGbaseWaS_2BW_v6_3PQXcofoo</v>
      </c>
      <c r="B6252" s="12" t="s">
        <v>220</v>
      </c>
      <c r="C6252" s="12" t="s">
        <v>306</v>
      </c>
      <c r="D6252" s="12" t="s">
        <v>120</v>
      </c>
      <c r="E6252" s="154" t="s">
        <v>154</v>
      </c>
      <c r="F6252" s="154">
        <v>1.4927175915273401</v>
      </c>
      <c r="G6252" s="154">
        <v>1.4750619709948001</v>
      </c>
      <c r="H6252" s="154">
        <v>1.4736404480963901</v>
      </c>
      <c r="I6252" s="154">
        <v>1.4726827296298399</v>
      </c>
      <c r="J6252" s="154">
        <v>1.4717696794529</v>
      </c>
      <c r="K6252" s="154">
        <v>1.47098551553896</v>
      </c>
      <c r="L6252" s="154">
        <v>1.47063597889422</v>
      </c>
      <c r="M6252" s="154">
        <v>1.47179991901133</v>
      </c>
      <c r="N6252" s="154">
        <v>1.47212644821675</v>
      </c>
      <c r="O6252" s="154">
        <v>1.4648464805783701</v>
      </c>
      <c r="P6252" s="154">
        <v>1.4647885550425901</v>
      </c>
      <c r="Q6252" s="154">
        <v>1.4668125270736301</v>
      </c>
      <c r="R6252" s="154">
        <v>1.4718902188538701</v>
      </c>
      <c r="S6252" s="154">
        <v>1.47501832122089</v>
      </c>
      <c r="T6252" s="154">
        <v>1.4776687022434101</v>
      </c>
      <c r="U6252" s="154">
        <v>1.48025936345812</v>
      </c>
      <c r="V6252" s="154">
        <v>1.4837316758822301</v>
      </c>
      <c r="W6252" s="154">
        <v>1.48614518419834</v>
      </c>
      <c r="X6252" s="154">
        <v>1.48786343494549</v>
      </c>
      <c r="Y6252" s="154">
        <v>1.48722879476841</v>
      </c>
      <c r="Z6252" s="154">
        <v>1.48594005019663</v>
      </c>
      <c r="AA6252" s="154">
        <v>1.4851302083680999</v>
      </c>
      <c r="AB6252" s="154">
        <v>1.4794841117039399</v>
      </c>
      <c r="AC6252" s="154">
        <v>1.47721733422206</v>
      </c>
      <c r="AD6252" s="154">
        <v>1.4783919464775099</v>
      </c>
      <c r="AE6252" s="154">
        <v>1.4800816516862401</v>
      </c>
      <c r="AF6252" s="154">
        <v>1.4823506786337199</v>
      </c>
      <c r="AG6252" s="154">
        <v>1.4838806622642899</v>
      </c>
      <c r="AH6252" s="154">
        <v>1.4789407725338899</v>
      </c>
      <c r="AI6252" s="154">
        <v>1.47481658433679</v>
      </c>
      <c r="AJ6252" s="154">
        <v>1.4743479094809799</v>
      </c>
      <c r="AK6252" s="154">
        <v>1.4746987055968599</v>
      </c>
    </row>
    <row r="6253" spans="1:37" hidden="1" x14ac:dyDescent="0.3">
      <c r="A6253" s="12" t="str">
        <f t="shared" si="152"/>
        <v>SDGbaseWaS_2BW_v6_3PQXcbevt</v>
      </c>
      <c r="B6253" s="12" t="s">
        <v>220</v>
      </c>
      <c r="C6253" s="12" t="s">
        <v>306</v>
      </c>
      <c r="D6253" s="12" t="s">
        <v>120</v>
      </c>
      <c r="E6253" s="154" t="s">
        <v>155</v>
      </c>
      <c r="F6253" s="154">
        <v>2.2017045343183002</v>
      </c>
      <c r="G6253" s="154">
        <v>2.1364727142941402</v>
      </c>
      <c r="H6253" s="154">
        <v>2.10299611851566</v>
      </c>
      <c r="I6253" s="154">
        <v>2.11529257373566</v>
      </c>
      <c r="J6253" s="154">
        <v>2.1080838945759601</v>
      </c>
      <c r="K6253" s="154">
        <v>2.10187413240762</v>
      </c>
      <c r="L6253" s="154">
        <v>2.0988315070574801</v>
      </c>
      <c r="M6253" s="154">
        <v>2.0991080300434799</v>
      </c>
      <c r="N6253" s="154">
        <v>2.1005710016916002</v>
      </c>
      <c r="O6253" s="154">
        <v>2.07735546362415</v>
      </c>
      <c r="P6253" s="154">
        <v>2.0770763246936199</v>
      </c>
      <c r="Q6253" s="154">
        <v>2.0833911912782299</v>
      </c>
      <c r="R6253" s="154">
        <v>2.0864088219990302</v>
      </c>
      <c r="S6253" s="154">
        <v>2.0937091014289102</v>
      </c>
      <c r="T6253" s="154">
        <v>2.1010417732471001</v>
      </c>
      <c r="U6253" s="154">
        <v>2.1084801923414198</v>
      </c>
      <c r="V6253" s="154">
        <v>2.1178253030317098</v>
      </c>
      <c r="W6253" s="154">
        <v>2.1251122131193001</v>
      </c>
      <c r="X6253" s="154">
        <v>2.1288014029325901</v>
      </c>
      <c r="Y6253" s="154">
        <v>2.1326795844910502</v>
      </c>
      <c r="Z6253" s="154">
        <v>2.1369993337342401</v>
      </c>
      <c r="AA6253" s="154">
        <v>2.1385615621409002</v>
      </c>
      <c r="AB6253" s="154">
        <v>2.1299144173374498</v>
      </c>
      <c r="AC6253" s="154">
        <v>2.1310997624036099</v>
      </c>
      <c r="AD6253" s="154">
        <v>2.1394894221261902</v>
      </c>
      <c r="AE6253" s="154">
        <v>2.14789547186643</v>
      </c>
      <c r="AF6253" s="154">
        <v>2.1546944978807101</v>
      </c>
      <c r="AG6253" s="154">
        <v>2.16072463102293</v>
      </c>
      <c r="AH6253" s="154">
        <v>2.1517234607625699</v>
      </c>
      <c r="AI6253" s="154">
        <v>2.1480023428568402</v>
      </c>
      <c r="AJ6253" s="154">
        <v>2.1485658817633202</v>
      </c>
      <c r="AK6253" s="154">
        <v>2.1503379220161798</v>
      </c>
    </row>
    <row r="6254" spans="1:37" hidden="1" x14ac:dyDescent="0.3">
      <c r="A6254" s="12" t="str">
        <f t="shared" si="152"/>
        <v>SDGbaseWaS_2BW_v6_3PQXctext</v>
      </c>
      <c r="B6254" s="12" t="s">
        <v>220</v>
      </c>
      <c r="C6254" s="12" t="s">
        <v>306</v>
      </c>
      <c r="D6254" s="12" t="s">
        <v>120</v>
      </c>
      <c r="E6254" s="154" t="s">
        <v>102</v>
      </c>
      <c r="F6254" s="154">
        <v>1.3704242950555101</v>
      </c>
      <c r="G6254" s="154">
        <v>1.3978676168076301</v>
      </c>
      <c r="H6254" s="154">
        <v>1.4103705956874</v>
      </c>
      <c r="I6254" s="154">
        <v>1.4157050598834999</v>
      </c>
      <c r="J6254" s="154">
        <v>1.41684309016218</v>
      </c>
      <c r="K6254" s="154">
        <v>1.4184301554668901</v>
      </c>
      <c r="L6254" s="154">
        <v>1.42048121354145</v>
      </c>
      <c r="M6254" s="154">
        <v>1.4234854730547699</v>
      </c>
      <c r="N6254" s="154">
        <v>1.4260566877526</v>
      </c>
      <c r="O6254" s="154">
        <v>1.4286007968085399</v>
      </c>
      <c r="P6254" s="154">
        <v>1.4331093962568699</v>
      </c>
      <c r="Q6254" s="154">
        <v>1.43739246397112</v>
      </c>
      <c r="R6254" s="154">
        <v>1.4401771252865201</v>
      </c>
      <c r="S6254" s="154">
        <v>1.44450000144059</v>
      </c>
      <c r="T6254" s="154">
        <v>1.44889715589964</v>
      </c>
      <c r="U6254" s="154">
        <v>1.45316118950289</v>
      </c>
      <c r="V6254" s="154">
        <v>1.45677294115064</v>
      </c>
      <c r="W6254" s="154">
        <v>1.4599527175387901</v>
      </c>
      <c r="X6254" s="154">
        <v>1.4629868585689501</v>
      </c>
      <c r="Y6254" s="154">
        <v>1.46513682266095</v>
      </c>
      <c r="Z6254" s="154">
        <v>1.4663693414043</v>
      </c>
      <c r="AA6254" s="154">
        <v>1.46838191563164</v>
      </c>
      <c r="AB6254" s="154">
        <v>1.4681633175903299</v>
      </c>
      <c r="AC6254" s="154">
        <v>1.46920327211933</v>
      </c>
      <c r="AD6254" s="154">
        <v>1.4712990361388101</v>
      </c>
      <c r="AE6254" s="154">
        <v>1.47324444402346</v>
      </c>
      <c r="AF6254" s="154">
        <v>1.47540772965455</v>
      </c>
      <c r="AG6254" s="154">
        <v>1.4747150437850201</v>
      </c>
      <c r="AH6254" s="154">
        <v>1.4666679619944001</v>
      </c>
      <c r="AI6254" s="154">
        <v>1.4583501428974499</v>
      </c>
      <c r="AJ6254" s="154">
        <v>1.4536522954075899</v>
      </c>
      <c r="AK6254" s="154">
        <v>1.45014983175575</v>
      </c>
    </row>
    <row r="6255" spans="1:37" hidden="1" x14ac:dyDescent="0.3">
      <c r="A6255" s="12" t="str">
        <f t="shared" si="152"/>
        <v>SDGbaseWaS_2BW_v6_3PQXcclth</v>
      </c>
      <c r="B6255" s="12" t="s">
        <v>220</v>
      </c>
      <c r="C6255" s="12" t="s">
        <v>306</v>
      </c>
      <c r="D6255" s="12" t="s">
        <v>120</v>
      </c>
      <c r="E6255" s="154" t="s">
        <v>156</v>
      </c>
      <c r="F6255" s="154">
        <v>1.33294388030283</v>
      </c>
      <c r="G6255" s="154">
        <v>1.36894249400462</v>
      </c>
      <c r="H6255" s="154">
        <v>1.37162050029601</v>
      </c>
      <c r="I6255" s="154">
        <v>1.3745923993345399</v>
      </c>
      <c r="J6255" s="154">
        <v>1.3728362170414801</v>
      </c>
      <c r="K6255" s="154">
        <v>1.3729182183497299</v>
      </c>
      <c r="L6255" s="154">
        <v>1.3743885921407499</v>
      </c>
      <c r="M6255" s="154">
        <v>1.37783831929958</v>
      </c>
      <c r="N6255" s="154">
        <v>1.3809665946991501</v>
      </c>
      <c r="O6255" s="154">
        <v>1.3882499889492801</v>
      </c>
      <c r="P6255" s="154">
        <v>1.39357854863868</v>
      </c>
      <c r="Q6255" s="154">
        <v>1.3976228939198001</v>
      </c>
      <c r="R6255" s="154">
        <v>1.3981300546598701</v>
      </c>
      <c r="S6255" s="154">
        <v>1.4022145589980799</v>
      </c>
      <c r="T6255" s="154">
        <v>1.40623614920548</v>
      </c>
      <c r="U6255" s="154">
        <v>1.41028196895428</v>
      </c>
      <c r="V6255" s="154">
        <v>1.41390413035601</v>
      </c>
      <c r="W6255" s="154">
        <v>1.4170709149707801</v>
      </c>
      <c r="X6255" s="154">
        <v>1.4198167269817901</v>
      </c>
      <c r="Y6255" s="154">
        <v>1.42095588432509</v>
      </c>
      <c r="Z6255" s="154">
        <v>1.4211455868149301</v>
      </c>
      <c r="AA6255" s="154">
        <v>1.4219641964846499</v>
      </c>
      <c r="AB6255" s="154">
        <v>1.42179169205469</v>
      </c>
      <c r="AC6255" s="154">
        <v>1.4235131596819699</v>
      </c>
      <c r="AD6255" s="154">
        <v>1.42631993700542</v>
      </c>
      <c r="AE6255" s="154">
        <v>1.4284150491922001</v>
      </c>
      <c r="AF6255" s="154">
        <v>1.4303955592891799</v>
      </c>
      <c r="AG6255" s="154">
        <v>1.4304859866559001</v>
      </c>
      <c r="AH6255" s="154">
        <v>1.42314441235037</v>
      </c>
      <c r="AI6255" s="154">
        <v>1.41495323728449</v>
      </c>
      <c r="AJ6255" s="154">
        <v>1.41029172537923</v>
      </c>
      <c r="AK6255" s="154">
        <v>1.4067113639281901</v>
      </c>
    </row>
    <row r="6256" spans="1:37" hidden="1" x14ac:dyDescent="0.3">
      <c r="A6256" s="12" t="str">
        <f t="shared" si="152"/>
        <v>SDGbaseWaS_2BW_v6_3PQXcleat</v>
      </c>
      <c r="B6256" s="12" t="s">
        <v>220</v>
      </c>
      <c r="C6256" s="12" t="s">
        <v>306</v>
      </c>
      <c r="D6256" s="12" t="s">
        <v>120</v>
      </c>
      <c r="E6256" s="154" t="s">
        <v>103</v>
      </c>
      <c r="F6256" s="154">
        <v>1.16291522067194</v>
      </c>
      <c r="G6256" s="154">
        <v>1.1614604837632001</v>
      </c>
      <c r="H6256" s="154">
        <v>1.16636113584743</v>
      </c>
      <c r="I6256" s="154">
        <v>1.16022983257637</v>
      </c>
      <c r="J6256" s="154">
        <v>1.16275983582437</v>
      </c>
      <c r="K6256" s="154">
        <v>1.1647923012994399</v>
      </c>
      <c r="L6256" s="154">
        <v>1.16626559615328</v>
      </c>
      <c r="M6256" s="154">
        <v>1.16956038337796</v>
      </c>
      <c r="N6256" s="154">
        <v>1.17145467846889</v>
      </c>
      <c r="O6256" s="154">
        <v>1.1885755822525099</v>
      </c>
      <c r="P6256" s="154">
        <v>1.1870072106929701</v>
      </c>
      <c r="Q6256" s="154">
        <v>1.1824904803210201</v>
      </c>
      <c r="R6256" s="154">
        <v>1.1787582869792199</v>
      </c>
      <c r="S6256" s="154">
        <v>1.17801868607793</v>
      </c>
      <c r="T6256" s="154">
        <v>1.1780494761249001</v>
      </c>
      <c r="U6256" s="154">
        <v>1.17811768640308</v>
      </c>
      <c r="V6256" s="154">
        <v>1.17873464430138</v>
      </c>
      <c r="W6256" s="154">
        <v>1.1805676233015701</v>
      </c>
      <c r="X6256" s="154">
        <v>1.1827899945534499</v>
      </c>
      <c r="Y6256" s="154">
        <v>1.1813093127068699</v>
      </c>
      <c r="Z6256" s="154">
        <v>1.17919879454215</v>
      </c>
      <c r="AA6256" s="154">
        <v>1.1787432962379201</v>
      </c>
      <c r="AB6256" s="154">
        <v>1.18031027953335</v>
      </c>
      <c r="AC6256" s="154">
        <v>1.1804348851030799</v>
      </c>
      <c r="AD6256" s="154">
        <v>1.1806928257248299</v>
      </c>
      <c r="AE6256" s="154">
        <v>1.1807995545222101</v>
      </c>
      <c r="AF6256" s="154">
        <v>1.18181358443602</v>
      </c>
      <c r="AG6256" s="154">
        <v>1.1824823890293701</v>
      </c>
      <c r="AH6256" s="154">
        <v>1.1834205757397001</v>
      </c>
      <c r="AI6256" s="154">
        <v>1.1804759883109199</v>
      </c>
      <c r="AJ6256" s="154">
        <v>1.1798617715905999</v>
      </c>
      <c r="AK6256" s="154">
        <v>1.1798066702874901</v>
      </c>
    </row>
    <row r="6257" spans="1:37" hidden="1" x14ac:dyDescent="0.3">
      <c r="A6257" s="12" t="str">
        <f t="shared" si="152"/>
        <v>SDGbaseWaS_2BW_v6_3PQXcfoot</v>
      </c>
      <c r="B6257" s="12" t="s">
        <v>220</v>
      </c>
      <c r="C6257" s="12" t="s">
        <v>306</v>
      </c>
      <c r="D6257" s="12" t="s">
        <v>120</v>
      </c>
      <c r="E6257" s="154" t="s">
        <v>157</v>
      </c>
      <c r="F6257" s="154">
        <v>1.2069019956189699</v>
      </c>
      <c r="G6257" s="154">
        <v>1.2240243076547199</v>
      </c>
      <c r="H6257" s="154">
        <v>1.2329051696770399</v>
      </c>
      <c r="I6257" s="154">
        <v>1.23309546648563</v>
      </c>
      <c r="J6257" s="154">
        <v>1.23387952593913</v>
      </c>
      <c r="K6257" s="154">
        <v>1.2358092512282399</v>
      </c>
      <c r="L6257" s="154">
        <v>1.2386038655806699</v>
      </c>
      <c r="M6257" s="154">
        <v>1.2438766718052301</v>
      </c>
      <c r="N6257" s="154">
        <v>1.2485701841390799</v>
      </c>
      <c r="O6257" s="154">
        <v>1.2712496047159001</v>
      </c>
      <c r="P6257" s="154">
        <v>1.27849155171441</v>
      </c>
      <c r="Q6257" s="154">
        <v>1.28148141444331</v>
      </c>
      <c r="R6257" s="154">
        <v>1.2805553934651499</v>
      </c>
      <c r="S6257" s="154">
        <v>1.2831960565675</v>
      </c>
      <c r="T6257" s="154">
        <v>1.28627099570167</v>
      </c>
      <c r="U6257" s="154">
        <v>1.28951365039585</v>
      </c>
      <c r="V6257" s="154">
        <v>1.2912803910125601</v>
      </c>
      <c r="W6257" s="154">
        <v>1.29375005938362</v>
      </c>
      <c r="X6257" s="154">
        <v>1.2971526890067899</v>
      </c>
      <c r="Y6257" s="154">
        <v>1.29764326112245</v>
      </c>
      <c r="Z6257" s="154">
        <v>1.2968397967824701</v>
      </c>
      <c r="AA6257" s="154">
        <v>1.29790354988308</v>
      </c>
      <c r="AB6257" s="154">
        <v>1.30209821165636</v>
      </c>
      <c r="AC6257" s="154">
        <v>1.3046592250751099</v>
      </c>
      <c r="AD6257" s="154">
        <v>1.30628200765077</v>
      </c>
      <c r="AE6257" s="154">
        <v>1.3069145845477801</v>
      </c>
      <c r="AF6257" s="154">
        <v>1.30764019746835</v>
      </c>
      <c r="AG6257" s="154">
        <v>1.3079613256151601</v>
      </c>
      <c r="AH6257" s="154">
        <v>1.3036862548095001</v>
      </c>
      <c r="AI6257" s="154">
        <v>1.29518855836646</v>
      </c>
      <c r="AJ6257" s="154">
        <v>1.28958957485155</v>
      </c>
      <c r="AK6257" s="154">
        <v>1.2845941876851601</v>
      </c>
    </row>
    <row r="6258" spans="1:37" hidden="1" x14ac:dyDescent="0.3">
      <c r="A6258" s="12" t="str">
        <f t="shared" si="152"/>
        <v>SDGbaseWaS_2BW_v6_3PQXcwood</v>
      </c>
      <c r="B6258" s="12" t="s">
        <v>220</v>
      </c>
      <c r="C6258" s="12" t="s">
        <v>306</v>
      </c>
      <c r="D6258" s="12" t="s">
        <v>120</v>
      </c>
      <c r="E6258" s="154" t="s">
        <v>158</v>
      </c>
      <c r="F6258" s="154">
        <v>1.21146402445734</v>
      </c>
      <c r="G6258" s="154">
        <v>1.2323806907190999</v>
      </c>
      <c r="H6258" s="154">
        <v>1.23192727497796</v>
      </c>
      <c r="I6258" s="154">
        <v>1.2413079500766999</v>
      </c>
      <c r="J6258" s="154">
        <v>1.23635332858458</v>
      </c>
      <c r="K6258" s="154">
        <v>1.2341177174943201</v>
      </c>
      <c r="L6258" s="154">
        <v>1.23274982624482</v>
      </c>
      <c r="M6258" s="154">
        <v>1.23256116873836</v>
      </c>
      <c r="N6258" s="154">
        <v>1.2316942205676</v>
      </c>
      <c r="O6258" s="154">
        <v>1.2208799433404001</v>
      </c>
      <c r="P6258" s="154">
        <v>1.21912670342354</v>
      </c>
      <c r="Q6258" s="154">
        <v>1.2198732396020899</v>
      </c>
      <c r="R6258" s="154">
        <v>1.21490067896089</v>
      </c>
      <c r="S6258" s="154">
        <v>1.2200790955279699</v>
      </c>
      <c r="T6258" s="154">
        <v>1.22428126610613</v>
      </c>
      <c r="U6258" s="154">
        <v>1.2278728795393901</v>
      </c>
      <c r="V6258" s="154">
        <v>1.2312095035675801</v>
      </c>
      <c r="W6258" s="154">
        <v>1.2342236927127499</v>
      </c>
      <c r="X6258" s="154">
        <v>1.2374160890450101</v>
      </c>
      <c r="Y6258" s="154">
        <v>1.2379510645484699</v>
      </c>
      <c r="Z6258" s="154">
        <v>1.23780863512858</v>
      </c>
      <c r="AA6258" s="154">
        <v>1.2373684926842801</v>
      </c>
      <c r="AB6258" s="154">
        <v>1.23124115604419</v>
      </c>
      <c r="AC6258" s="154">
        <v>1.2278855167587699</v>
      </c>
      <c r="AD6258" s="154">
        <v>1.22769002962745</v>
      </c>
      <c r="AE6258" s="154">
        <v>1.22861274467486</v>
      </c>
      <c r="AF6258" s="154">
        <v>1.2304437071338401</v>
      </c>
      <c r="AG6258" s="154">
        <v>1.2318891263334399</v>
      </c>
      <c r="AH6258" s="154">
        <v>1.2276493401903901</v>
      </c>
      <c r="AI6258" s="154">
        <v>1.22499462310664</v>
      </c>
      <c r="AJ6258" s="154">
        <v>1.2264732579091699</v>
      </c>
      <c r="AK6258" s="154">
        <v>1.2293469757001001</v>
      </c>
    </row>
    <row r="6259" spans="1:37" hidden="1" x14ac:dyDescent="0.3">
      <c r="A6259" s="12" t="str">
        <f t="shared" si="152"/>
        <v>SDGbaseWaS_2BW_v6_3PQXcpapr</v>
      </c>
      <c r="B6259" s="12" t="s">
        <v>220</v>
      </c>
      <c r="C6259" s="12" t="s">
        <v>306</v>
      </c>
      <c r="D6259" s="12" t="s">
        <v>120</v>
      </c>
      <c r="E6259" s="154" t="s">
        <v>159</v>
      </c>
      <c r="F6259" s="154">
        <v>1.3183205317003801</v>
      </c>
      <c r="G6259" s="154">
        <v>1.31824121621658</v>
      </c>
      <c r="H6259" s="154">
        <v>1.3096267528657699</v>
      </c>
      <c r="I6259" s="154">
        <v>1.3059319399852101</v>
      </c>
      <c r="J6259" s="154">
        <v>1.303951024776</v>
      </c>
      <c r="K6259" s="154">
        <v>1.29309120945559</v>
      </c>
      <c r="L6259" s="154">
        <v>1.2902732615539001</v>
      </c>
      <c r="M6259" s="154">
        <v>1.30657889932476</v>
      </c>
      <c r="N6259" s="154">
        <v>1.30731669165734</v>
      </c>
      <c r="O6259" s="154">
        <v>1.2974244575598799</v>
      </c>
      <c r="P6259" s="154">
        <v>1.29871020174373</v>
      </c>
      <c r="Q6259" s="154">
        <v>1.30190376220918</v>
      </c>
      <c r="R6259" s="154">
        <v>1.27594549823119</v>
      </c>
      <c r="S6259" s="154">
        <v>1.27900720226064</v>
      </c>
      <c r="T6259" s="154">
        <v>1.2818258960000699</v>
      </c>
      <c r="U6259" s="154">
        <v>1.28484166584154</v>
      </c>
      <c r="V6259" s="154">
        <v>1.2881099708702901</v>
      </c>
      <c r="W6259" s="154">
        <v>1.2901749837988099</v>
      </c>
      <c r="X6259" s="154">
        <v>1.2915432137368099</v>
      </c>
      <c r="Y6259" s="154">
        <v>1.2917298982844401</v>
      </c>
      <c r="Z6259" s="154">
        <v>1.29129118365451</v>
      </c>
      <c r="AA6259" s="154">
        <v>1.29113806880287</v>
      </c>
      <c r="AB6259" s="154">
        <v>1.28519523666214</v>
      </c>
      <c r="AC6259" s="154">
        <v>1.28286090405872</v>
      </c>
      <c r="AD6259" s="154">
        <v>1.28338451597178</v>
      </c>
      <c r="AE6259" s="154">
        <v>1.28449763718619</v>
      </c>
      <c r="AF6259" s="154">
        <v>1.28609848834805</v>
      </c>
      <c r="AG6259" s="154">
        <v>1.2862054178656399</v>
      </c>
      <c r="AH6259" s="154">
        <v>1.2776020195963</v>
      </c>
      <c r="AI6259" s="154">
        <v>1.2697151610142099</v>
      </c>
      <c r="AJ6259" s="154">
        <v>1.2655348016236001</v>
      </c>
      <c r="AK6259" s="154">
        <v>1.2624354348656901</v>
      </c>
    </row>
    <row r="6260" spans="1:37" hidden="1" x14ac:dyDescent="0.3">
      <c r="A6260" s="12" t="str">
        <f t="shared" si="152"/>
        <v>SDGbaseWaS_2BW_v6_3PQXcprnt</v>
      </c>
      <c r="B6260" s="12" t="s">
        <v>220</v>
      </c>
      <c r="C6260" s="12" t="s">
        <v>306</v>
      </c>
      <c r="D6260" s="12" t="s">
        <v>120</v>
      </c>
      <c r="E6260" s="154" t="s">
        <v>104</v>
      </c>
      <c r="F6260" s="154">
        <v>1.4229191260929199</v>
      </c>
      <c r="G6260" s="154">
        <v>1.4532525439723201</v>
      </c>
      <c r="H6260" s="154">
        <v>1.4537866698928199</v>
      </c>
      <c r="I6260" s="154">
        <v>1.4550128741442701</v>
      </c>
      <c r="J6260" s="154">
        <v>1.44927421089894</v>
      </c>
      <c r="K6260" s="154">
        <v>1.4451955719577601</v>
      </c>
      <c r="L6260" s="154">
        <v>1.44493737123498</v>
      </c>
      <c r="M6260" s="154">
        <v>1.45053298948288</v>
      </c>
      <c r="N6260" s="154">
        <v>1.4520539666571499</v>
      </c>
      <c r="O6260" s="154">
        <v>1.4403712254079399</v>
      </c>
      <c r="P6260" s="154">
        <v>1.4435490026693401</v>
      </c>
      <c r="Q6260" s="154">
        <v>1.4485302648709699</v>
      </c>
      <c r="R6260" s="154">
        <v>1.4446716996136799</v>
      </c>
      <c r="S6260" s="154">
        <v>1.44962784465134</v>
      </c>
      <c r="T6260" s="154">
        <v>1.4537028000682599</v>
      </c>
      <c r="U6260" s="154">
        <v>1.4581844965045201</v>
      </c>
      <c r="V6260" s="154">
        <v>1.4626034483178101</v>
      </c>
      <c r="W6260" s="154">
        <v>1.4655416277211599</v>
      </c>
      <c r="X6260" s="154">
        <v>1.4672081864986799</v>
      </c>
      <c r="Y6260" s="154">
        <v>1.4668541926405501</v>
      </c>
      <c r="Z6260" s="154">
        <v>1.4658490377323199</v>
      </c>
      <c r="AA6260" s="154">
        <v>1.4646725819490201</v>
      </c>
      <c r="AB6260" s="154">
        <v>1.4585170136682299</v>
      </c>
      <c r="AC6260" s="154">
        <v>1.4567179776886101</v>
      </c>
      <c r="AD6260" s="154">
        <v>1.45789037129365</v>
      </c>
      <c r="AE6260" s="154">
        <v>1.4592263027480299</v>
      </c>
      <c r="AF6260" s="154">
        <v>1.46095347838888</v>
      </c>
      <c r="AG6260" s="154">
        <v>1.46151231096236</v>
      </c>
      <c r="AH6260" s="154">
        <v>1.4484600125726099</v>
      </c>
      <c r="AI6260" s="154">
        <v>1.4371810317412099</v>
      </c>
      <c r="AJ6260" s="154">
        <v>1.4308956917968201</v>
      </c>
      <c r="AK6260" s="154">
        <v>1.4264880835287901</v>
      </c>
    </row>
    <row r="6261" spans="1:37" hidden="1" x14ac:dyDescent="0.3">
      <c r="A6261" s="12" t="str">
        <f t="shared" si="152"/>
        <v>SDGbaseWaS_2BW_v6_3PQXcpetr-p</v>
      </c>
      <c r="B6261" s="12" t="s">
        <v>220</v>
      </c>
      <c r="C6261" s="12" t="s">
        <v>306</v>
      </c>
      <c r="D6261" s="12" t="s">
        <v>120</v>
      </c>
      <c r="E6261" s="154" t="s">
        <v>160</v>
      </c>
      <c r="F6261" s="154">
        <v>0.49747391548150599</v>
      </c>
      <c r="G6261" s="154">
        <v>0.50685910741319695</v>
      </c>
      <c r="H6261" s="154">
        <v>0.51157730175481897</v>
      </c>
      <c r="I6261" s="154">
        <v>0.51186605966079701</v>
      </c>
      <c r="J6261" s="154">
        <v>0.51336664074620098</v>
      </c>
      <c r="K6261" s="154">
        <v>0.515130746490705</v>
      </c>
      <c r="L6261" s="154">
        <v>0.51729881290193902</v>
      </c>
      <c r="M6261" s="154">
        <v>0.52085192485843901</v>
      </c>
      <c r="N6261" s="154">
        <v>0.52429860818527196</v>
      </c>
      <c r="O6261" s="154">
        <v>0.54617168039532404</v>
      </c>
      <c r="P6261" s="154">
        <v>0.55164275174605304</v>
      </c>
      <c r="Q6261" s="154">
        <v>0.55298152675326795</v>
      </c>
      <c r="R6261" s="154">
        <v>0.55112431972281695</v>
      </c>
      <c r="S6261" s="154">
        <v>0.55200857675289505</v>
      </c>
      <c r="T6261" s="154">
        <v>0.55347260263299303</v>
      </c>
      <c r="U6261" s="154">
        <v>0.55504917028203304</v>
      </c>
      <c r="V6261" s="154">
        <v>0.55525919655023404</v>
      </c>
      <c r="W6261" s="154">
        <v>0.55634617252182905</v>
      </c>
      <c r="X6261" s="154">
        <v>0.55852663085134602</v>
      </c>
      <c r="Y6261" s="154">
        <v>0.55900827715959001</v>
      </c>
      <c r="Z6261" s="154">
        <v>0.558659085016879</v>
      </c>
      <c r="AA6261" s="154">
        <v>0.55973031397897399</v>
      </c>
      <c r="AB6261" s="154">
        <v>0.56513712900313195</v>
      </c>
      <c r="AC6261" s="154">
        <v>0.56800940638802</v>
      </c>
      <c r="AD6261" s="154">
        <v>0.56912590394555196</v>
      </c>
      <c r="AE6261" s="154">
        <v>0.56925463538385501</v>
      </c>
      <c r="AF6261" s="154">
        <v>0.56919279836352099</v>
      </c>
      <c r="AG6261" s="154">
        <v>0.56884910185177995</v>
      </c>
      <c r="AH6261" s="154">
        <v>0.56775407187170501</v>
      </c>
      <c r="AI6261" s="154">
        <v>0.56307088336615496</v>
      </c>
      <c r="AJ6261" s="154">
        <v>0.55939127798000499</v>
      </c>
      <c r="AK6261" s="154">
        <v>0.55579639078441301</v>
      </c>
    </row>
    <row r="6262" spans="1:37" hidden="1" x14ac:dyDescent="0.3">
      <c r="A6262" s="12" t="str">
        <f t="shared" si="152"/>
        <v>SDGbaseWaS_2BW_v6_3PQXcpetr-d</v>
      </c>
      <c r="B6262" s="12" t="s">
        <v>220</v>
      </c>
      <c r="C6262" s="12" t="s">
        <v>306</v>
      </c>
      <c r="D6262" s="12" t="s">
        <v>120</v>
      </c>
      <c r="E6262" s="154" t="s">
        <v>161</v>
      </c>
      <c r="F6262" s="154">
        <v>0.41672301972307102</v>
      </c>
      <c r="G6262" s="154">
        <v>0.42278123756763503</v>
      </c>
      <c r="H6262" s="154">
        <v>0.42571971767721201</v>
      </c>
      <c r="I6262" s="154">
        <v>0.42668023476471201</v>
      </c>
      <c r="J6262" s="154">
        <v>0.427155599514008</v>
      </c>
      <c r="K6262" s="154">
        <v>0.42804427348331597</v>
      </c>
      <c r="L6262" s="154">
        <v>0.42935642070667701</v>
      </c>
      <c r="M6262" s="154">
        <v>0.43178921735428399</v>
      </c>
      <c r="N6262" s="154">
        <v>0.434147216816753</v>
      </c>
      <c r="O6262" s="154">
        <v>0.44670664716712399</v>
      </c>
      <c r="P6262" s="154">
        <v>0.45062939711445299</v>
      </c>
      <c r="Q6262" s="154">
        <v>0.45217116306548299</v>
      </c>
      <c r="R6262" s="154">
        <v>0.451046155960587</v>
      </c>
      <c r="S6262" s="154">
        <v>0.45211767537360298</v>
      </c>
      <c r="T6262" s="154">
        <v>0.45345584722166299</v>
      </c>
      <c r="U6262" s="154">
        <v>0.45483218922837598</v>
      </c>
      <c r="V6262" s="154">
        <v>0.45537956939618002</v>
      </c>
      <c r="W6262" s="154">
        <v>0.45631153974601302</v>
      </c>
      <c r="X6262" s="154">
        <v>0.45776736444285099</v>
      </c>
      <c r="Y6262" s="154">
        <v>0.45808402850510299</v>
      </c>
      <c r="Z6262" s="154">
        <v>0.45779380300313699</v>
      </c>
      <c r="AA6262" s="154">
        <v>0.458364974699982</v>
      </c>
      <c r="AB6262" s="154">
        <v>0.46111593588730299</v>
      </c>
      <c r="AC6262" s="154">
        <v>0.462863890318442</v>
      </c>
      <c r="AD6262" s="154">
        <v>0.46381911413798099</v>
      </c>
      <c r="AE6262" s="154">
        <v>0.46412080644265902</v>
      </c>
      <c r="AF6262" s="154">
        <v>0.464258061747369</v>
      </c>
      <c r="AG6262" s="154">
        <v>0.46399562163981001</v>
      </c>
      <c r="AH6262" s="154">
        <v>0.46252936709794201</v>
      </c>
      <c r="AI6262" s="154">
        <v>0.45884321828600799</v>
      </c>
      <c r="AJ6262" s="154">
        <v>0.45611104444880501</v>
      </c>
      <c r="AK6262" s="154">
        <v>0.45351978487690497</v>
      </c>
    </row>
    <row r="6263" spans="1:37" hidden="1" x14ac:dyDescent="0.3">
      <c r="A6263" s="12" t="str">
        <f t="shared" si="152"/>
        <v>SDGbaseWaS_2BW_v6_3PQXcpetr-h</v>
      </c>
      <c r="B6263" s="12" t="s">
        <v>220</v>
      </c>
      <c r="C6263" s="12" t="s">
        <v>306</v>
      </c>
      <c r="D6263" s="12" t="s">
        <v>120</v>
      </c>
      <c r="E6263" s="154" t="s">
        <v>162</v>
      </c>
      <c r="F6263" s="154">
        <v>8.3408992767830703E-2</v>
      </c>
      <c r="G6263" s="154">
        <v>8.5460572336499799E-2</v>
      </c>
      <c r="H6263" s="154">
        <v>8.6590898630508895E-2</v>
      </c>
      <c r="I6263" s="154">
        <v>8.6435735909664801E-2</v>
      </c>
      <c r="J6263" s="154">
        <v>8.6626758824938394E-2</v>
      </c>
      <c r="K6263" s="154">
        <v>8.69093401961714E-2</v>
      </c>
      <c r="L6263" s="154">
        <v>8.7236343063000293E-2</v>
      </c>
      <c r="M6263" s="154">
        <v>8.7776808946624096E-2</v>
      </c>
      <c r="N6263" s="154">
        <v>8.8250806800925896E-2</v>
      </c>
      <c r="O6263" s="154">
        <v>9.1227283063845102E-2</v>
      </c>
      <c r="P6263" s="154">
        <v>9.2002051879453803E-2</v>
      </c>
      <c r="Q6263" s="154">
        <v>9.2200523208975205E-2</v>
      </c>
      <c r="R6263" s="154">
        <v>9.2003209704156097E-2</v>
      </c>
      <c r="S6263" s="154">
        <v>9.2147808841636494E-2</v>
      </c>
      <c r="T6263" s="154">
        <v>9.2353587991125793E-2</v>
      </c>
      <c r="U6263" s="154">
        <v>9.2563916329750501E-2</v>
      </c>
      <c r="V6263" s="154">
        <v>9.2580139024494898E-2</v>
      </c>
      <c r="W6263" s="154">
        <v>9.2722964131326205E-2</v>
      </c>
      <c r="X6263" s="154">
        <v>9.3012389826223896E-2</v>
      </c>
      <c r="Y6263" s="154">
        <v>9.2999394991918505E-2</v>
      </c>
      <c r="Z6263" s="154">
        <v>9.2856682551470199E-2</v>
      </c>
      <c r="AA6263" s="154">
        <v>9.2954785475699395E-2</v>
      </c>
      <c r="AB6263" s="154">
        <v>9.3622104849712395E-2</v>
      </c>
      <c r="AC6263" s="154">
        <v>9.3926186131705294E-2</v>
      </c>
      <c r="AD6263" s="154">
        <v>9.3987188668067503E-2</v>
      </c>
      <c r="AE6263" s="154">
        <v>9.3934242940973606E-2</v>
      </c>
      <c r="AF6263" s="154">
        <v>9.3901011839151699E-2</v>
      </c>
      <c r="AG6263" s="154">
        <v>9.3798317109570706E-2</v>
      </c>
      <c r="AH6263" s="154">
        <v>9.3514542759490296E-2</v>
      </c>
      <c r="AI6263" s="154">
        <v>9.2699365054709604E-2</v>
      </c>
      <c r="AJ6263" s="154">
        <v>9.2092169724965797E-2</v>
      </c>
      <c r="AK6263" s="154">
        <v>9.15148639847463E-2</v>
      </c>
    </row>
    <row r="6264" spans="1:37" hidden="1" x14ac:dyDescent="0.3">
      <c r="A6264" s="12" t="str">
        <f t="shared" si="152"/>
        <v>SDGbaseWaS_2BW_v6_3PQXcpetr-k</v>
      </c>
      <c r="B6264" s="12" t="s">
        <v>220</v>
      </c>
      <c r="C6264" s="12" t="s">
        <v>306</v>
      </c>
      <c r="D6264" s="12" t="s">
        <v>120</v>
      </c>
      <c r="E6264" s="154" t="s">
        <v>163</v>
      </c>
      <c r="F6264" s="154">
        <v>0.25572651944824298</v>
      </c>
      <c r="G6264" s="154">
        <v>0.26327551869695398</v>
      </c>
      <c r="H6264" s="154">
        <v>0.26707096801735403</v>
      </c>
      <c r="I6264" s="154">
        <v>0.26617032442343103</v>
      </c>
      <c r="J6264" s="154">
        <v>0.26868420069836502</v>
      </c>
      <c r="K6264" s="154">
        <v>0.270831796636819</v>
      </c>
      <c r="L6264" s="154">
        <v>0.273060154674377</v>
      </c>
      <c r="M6264" s="154">
        <v>0.27612082866128101</v>
      </c>
      <c r="N6264" s="154">
        <v>0.279201908442265</v>
      </c>
      <c r="O6264" s="154">
        <v>0.30366514551285301</v>
      </c>
      <c r="P6264" s="154">
        <v>0.30813133462176701</v>
      </c>
      <c r="Q6264" s="154">
        <v>0.30803827279415202</v>
      </c>
      <c r="R6264" s="154">
        <v>0.30595651504191002</v>
      </c>
      <c r="S6264" s="154">
        <v>0.30575548096279997</v>
      </c>
      <c r="T6264" s="154">
        <v>0.30637485959021898</v>
      </c>
      <c r="U6264" s="154">
        <v>0.30719773646337101</v>
      </c>
      <c r="V6264" s="154">
        <v>0.30660096847421198</v>
      </c>
      <c r="W6264" s="154">
        <v>0.30720733285303098</v>
      </c>
      <c r="X6264" s="154">
        <v>0.30925138975189498</v>
      </c>
      <c r="Y6264" s="154">
        <v>0.30988994080865201</v>
      </c>
      <c r="Z6264" s="154">
        <v>0.30989998495803001</v>
      </c>
      <c r="AA6264" s="154">
        <v>0.31129725868143499</v>
      </c>
      <c r="AB6264" s="154">
        <v>0.31821035434932898</v>
      </c>
      <c r="AC6264" s="154">
        <v>0.32142532397047002</v>
      </c>
      <c r="AD6264" s="154">
        <v>0.32226025666895303</v>
      </c>
      <c r="AE6264" s="154">
        <v>0.32211624361053098</v>
      </c>
      <c r="AF6264" s="154">
        <v>0.32176023097273199</v>
      </c>
      <c r="AG6264" s="154">
        <v>0.32163997637067199</v>
      </c>
      <c r="AH6264" s="154">
        <v>0.322416171084346</v>
      </c>
      <c r="AI6264" s="154">
        <v>0.319603688085906</v>
      </c>
      <c r="AJ6264" s="154">
        <v>0.31698493035880698</v>
      </c>
      <c r="AK6264" s="154">
        <v>0.31423112843628198</v>
      </c>
    </row>
    <row r="6265" spans="1:37" hidden="1" x14ac:dyDescent="0.3">
      <c r="A6265" s="12" t="str">
        <f t="shared" si="152"/>
        <v>SDGbaseWaS_2BW_v6_3PQXcpetr-l</v>
      </c>
      <c r="B6265" s="12" t="s">
        <v>220</v>
      </c>
      <c r="C6265" s="12" t="s">
        <v>306</v>
      </c>
      <c r="D6265" s="12" t="s">
        <v>120</v>
      </c>
      <c r="E6265" s="154" t="s">
        <v>164</v>
      </c>
      <c r="F6265" s="154">
        <v>0.97343121913291497</v>
      </c>
      <c r="G6265" s="154">
        <v>0.98889373484163001</v>
      </c>
      <c r="H6265" s="154">
        <v>0.996412199800639</v>
      </c>
      <c r="I6265" s="154">
        <v>0.99814119914508104</v>
      </c>
      <c r="J6265" s="154">
        <v>1.00018931376303</v>
      </c>
      <c r="K6265" s="154">
        <v>1.00292966211353</v>
      </c>
      <c r="L6265" s="154">
        <v>1.00659802476405</v>
      </c>
      <c r="M6265" s="154">
        <v>1.01295367696062</v>
      </c>
      <c r="N6265" s="154">
        <v>1.0191850422472</v>
      </c>
      <c r="O6265" s="154">
        <v>1.0558660721233899</v>
      </c>
      <c r="P6265" s="154">
        <v>1.06596131626483</v>
      </c>
      <c r="Q6265" s="154">
        <v>1.0691253363579201</v>
      </c>
      <c r="R6265" s="154">
        <v>1.0658605222809501</v>
      </c>
      <c r="S6265" s="154">
        <v>1.0679974554451599</v>
      </c>
      <c r="T6265" s="154">
        <v>1.0710514155525499</v>
      </c>
      <c r="U6265" s="154">
        <v>1.0742768558087299</v>
      </c>
      <c r="V6265" s="154">
        <v>1.07516588127783</v>
      </c>
      <c r="W6265" s="154">
        <v>1.0773722246617801</v>
      </c>
      <c r="X6265" s="154">
        <v>1.0812902315148301</v>
      </c>
      <c r="Y6265" s="154">
        <v>1.0822546195443199</v>
      </c>
      <c r="Z6265" s="154">
        <v>1.0816891785634499</v>
      </c>
      <c r="AA6265" s="154">
        <v>1.08349929465576</v>
      </c>
      <c r="AB6265" s="154">
        <v>1.09224485130843</v>
      </c>
      <c r="AC6265" s="154">
        <v>1.0973104023242899</v>
      </c>
      <c r="AD6265" s="154">
        <v>1.0996924599418301</v>
      </c>
      <c r="AE6265" s="154">
        <v>1.10028202069623</v>
      </c>
      <c r="AF6265" s="154">
        <v>1.10042185559427</v>
      </c>
      <c r="AG6265" s="154">
        <v>1.0998427396220001</v>
      </c>
      <c r="AH6265" s="154">
        <v>1.09717394551696</v>
      </c>
      <c r="AI6265" s="154">
        <v>1.08834093376874</v>
      </c>
      <c r="AJ6265" s="154">
        <v>1.08155357255669</v>
      </c>
      <c r="AK6265" s="154">
        <v>1.07499531437636</v>
      </c>
    </row>
    <row r="6266" spans="1:37" hidden="1" x14ac:dyDescent="0.3">
      <c r="A6266" s="12" t="str">
        <f t="shared" si="152"/>
        <v>SDGbaseWaS_2BW_v6_3PQXchydr</v>
      </c>
      <c r="B6266" s="12" t="s">
        <v>220</v>
      </c>
      <c r="C6266" s="12" t="s">
        <v>306</v>
      </c>
      <c r="D6266" s="12" t="s">
        <v>120</v>
      </c>
      <c r="E6266" s="154" t="s">
        <v>165</v>
      </c>
      <c r="F6266" s="154">
        <v>0.90525772545483896</v>
      </c>
      <c r="G6266" s="154">
        <v>0.92752400864925899</v>
      </c>
      <c r="H6266" s="154">
        <v>0.939791709960341</v>
      </c>
      <c r="I6266" s="154">
        <v>0.938107691881647</v>
      </c>
      <c r="J6266" s="154">
        <v>0.94018090921771402</v>
      </c>
      <c r="K6266" s="154">
        <v>0.94324783235021803</v>
      </c>
      <c r="L6266" s="154">
        <v>0.94679687258700296</v>
      </c>
      <c r="M6266" s="154">
        <v>0.95266267794275195</v>
      </c>
      <c r="N6266" s="154">
        <v>0.957807089896626</v>
      </c>
      <c r="O6266" s="154">
        <v>0.99011149787757202</v>
      </c>
      <c r="P6266" s="154">
        <v>0.99852024893049396</v>
      </c>
      <c r="Q6266" s="154">
        <v>1.0006743056859499</v>
      </c>
      <c r="R6266" s="154">
        <v>0.99853281507861202</v>
      </c>
      <c r="S6266" s="154">
        <v>1.0001021840633599</v>
      </c>
      <c r="T6266" s="154">
        <v>1.0023355543347301</v>
      </c>
      <c r="U6266" s="154">
        <v>1.0046182980426199</v>
      </c>
      <c r="V6266" s="154">
        <v>1.00479436682436</v>
      </c>
      <c r="W6266" s="154">
        <v>1.0063444818306599</v>
      </c>
      <c r="X6266" s="154">
        <v>1.00948568804365</v>
      </c>
      <c r="Y6266" s="154">
        <v>1.0093446520034399</v>
      </c>
      <c r="Z6266" s="154">
        <v>1.0077957597504801</v>
      </c>
      <c r="AA6266" s="154">
        <v>1.0088604942539201</v>
      </c>
      <c r="AB6266" s="154">
        <v>1.0161030708519301</v>
      </c>
      <c r="AC6266" s="154">
        <v>1.0194033376532099</v>
      </c>
      <c r="AD6266" s="154">
        <v>1.02006541272051</v>
      </c>
      <c r="AE6266" s="154">
        <v>1.0194907801456901</v>
      </c>
      <c r="AF6266" s="154">
        <v>1.0191301150507599</v>
      </c>
      <c r="AG6266" s="154">
        <v>1.0180155446136101</v>
      </c>
      <c r="AH6266" s="154">
        <v>1.0149356737958</v>
      </c>
      <c r="AI6266" s="154">
        <v>1.0060883554080899</v>
      </c>
      <c r="AJ6266" s="154">
        <v>0.99949831942557699</v>
      </c>
      <c r="AK6266" s="154">
        <v>0.99323268231691897</v>
      </c>
    </row>
    <row r="6267" spans="1:37" hidden="1" x14ac:dyDescent="0.3">
      <c r="A6267" s="12" t="str">
        <f t="shared" si="152"/>
        <v>SDGbaseWaS_2BW_v6_3PQXcammo</v>
      </c>
      <c r="B6267" s="12" t="s">
        <v>220</v>
      </c>
      <c r="C6267" s="12" t="s">
        <v>306</v>
      </c>
      <c r="D6267" s="12" t="s">
        <v>120</v>
      </c>
      <c r="E6267" s="154" t="s">
        <v>166</v>
      </c>
      <c r="F6267" s="154">
        <v>1.19043107039864</v>
      </c>
      <c r="G6267" s="154">
        <v>0.78351472719769499</v>
      </c>
      <c r="H6267" s="154">
        <v>0.78428623661133001</v>
      </c>
      <c r="I6267" s="154">
        <v>0.788040359462992</v>
      </c>
      <c r="J6267" s="154">
        <v>0.78298948716550998</v>
      </c>
      <c r="K6267" s="154">
        <v>0.78004589793027801</v>
      </c>
      <c r="L6267" s="154">
        <v>0.77810062474317598</v>
      </c>
      <c r="M6267" s="154">
        <v>0.77739852903502504</v>
      </c>
      <c r="N6267" s="154">
        <v>0.77659568864554396</v>
      </c>
      <c r="O6267" s="154">
        <v>0.76499517262935901</v>
      </c>
      <c r="P6267" s="154">
        <v>0.76355113492645998</v>
      </c>
      <c r="Q6267" s="154">
        <v>0.76403196650797101</v>
      </c>
      <c r="R6267" s="154">
        <v>0.76088841778934801</v>
      </c>
      <c r="S6267" s="154">
        <v>0.76097525474748895</v>
      </c>
      <c r="T6267" s="154">
        <v>0.76120885882692901</v>
      </c>
      <c r="U6267" s="154">
        <v>0.76136242008821697</v>
      </c>
      <c r="V6267" s="154">
        <v>0.76146797105685304</v>
      </c>
      <c r="W6267" s="154">
        <v>0.76069791238274598</v>
      </c>
      <c r="X6267" s="154">
        <v>0.75937046096852401</v>
      </c>
      <c r="Y6267" s="154">
        <v>0.88299488609087995</v>
      </c>
      <c r="Z6267" s="154">
        <v>1.01175315098184</v>
      </c>
      <c r="AA6267" s="154">
        <v>1.1477272515967201</v>
      </c>
      <c r="AB6267" s="154">
        <v>1.1751955977423001</v>
      </c>
      <c r="AC6267" s="154">
        <v>1.2044520254431399</v>
      </c>
      <c r="AD6267" s="154">
        <v>1.2345823165282099</v>
      </c>
      <c r="AE6267" s="154">
        <v>1.2648998086186201</v>
      </c>
      <c r="AF6267" s="154">
        <v>1.2954252446732699</v>
      </c>
      <c r="AG6267" s="154">
        <v>1.3266391082953799</v>
      </c>
      <c r="AH6267" s="154">
        <v>1.35153530373108</v>
      </c>
      <c r="AI6267" s="154">
        <v>1.37351766317322</v>
      </c>
      <c r="AJ6267" s="154">
        <v>1.39881236371724</v>
      </c>
      <c r="AK6267" s="154">
        <v>1.42495092545099</v>
      </c>
    </row>
    <row r="6268" spans="1:37" hidden="1" x14ac:dyDescent="0.3">
      <c r="A6268" s="12" t="str">
        <f t="shared" si="152"/>
        <v>SDGbaseWaS_2BW_v6_3PQXcbchm</v>
      </c>
      <c r="B6268" s="12" t="s">
        <v>220</v>
      </c>
      <c r="C6268" s="12" t="s">
        <v>306</v>
      </c>
      <c r="D6268" s="12" t="s">
        <v>120</v>
      </c>
      <c r="E6268" s="154" t="s">
        <v>167</v>
      </c>
      <c r="F6268" s="154">
        <v>1.1904310703991301</v>
      </c>
      <c r="G6268" s="154">
        <v>1.2192308032981201</v>
      </c>
      <c r="H6268" s="154">
        <v>1.23507244369386</v>
      </c>
      <c r="I6268" s="154">
        <v>1.23305549971282</v>
      </c>
      <c r="J6268" s="154">
        <v>1.23563468639006</v>
      </c>
      <c r="K6268" s="154">
        <v>1.2395489987281201</v>
      </c>
      <c r="L6268" s="154">
        <v>1.2441204732152999</v>
      </c>
      <c r="M6268" s="154">
        <v>1.25173489068258</v>
      </c>
      <c r="N6268" s="154">
        <v>1.25841551434159</v>
      </c>
      <c r="O6268" s="154">
        <v>1.29987127804708</v>
      </c>
      <c r="P6268" s="154">
        <v>1.3108279460171299</v>
      </c>
      <c r="Q6268" s="154">
        <v>1.3137547177978901</v>
      </c>
      <c r="R6268" s="154">
        <v>1.31099920898502</v>
      </c>
      <c r="S6268" s="154">
        <v>1.31313271849965</v>
      </c>
      <c r="T6268" s="154">
        <v>1.31610293663568</v>
      </c>
      <c r="U6268" s="154">
        <v>1.3191299986359899</v>
      </c>
      <c r="V6268" s="154">
        <v>1.31944336416567</v>
      </c>
      <c r="W6268" s="154">
        <v>1.32149613491703</v>
      </c>
      <c r="X6268" s="154">
        <v>1.3255691960314999</v>
      </c>
      <c r="Y6268" s="154">
        <v>1.32538926519958</v>
      </c>
      <c r="Z6268" s="154">
        <v>1.3233739806345299</v>
      </c>
      <c r="AA6268" s="154">
        <v>1.32472710115706</v>
      </c>
      <c r="AB6268" s="154">
        <v>1.3339437510112799</v>
      </c>
      <c r="AC6268" s="154">
        <v>1.3381925902715901</v>
      </c>
      <c r="AD6268" s="154">
        <v>1.3390993824608901</v>
      </c>
      <c r="AE6268" s="154">
        <v>1.33840258399828</v>
      </c>
      <c r="AF6268" s="154">
        <v>1.3379730399559899</v>
      </c>
      <c r="AG6268" s="154">
        <v>1.33652395667139</v>
      </c>
      <c r="AH6268" s="154">
        <v>1.3323860814858499</v>
      </c>
      <c r="AI6268" s="154">
        <v>1.32080807095151</v>
      </c>
      <c r="AJ6268" s="154">
        <v>1.3122116776431201</v>
      </c>
      <c r="AK6268" s="154">
        <v>1.30405228122746</v>
      </c>
    </row>
    <row r="6269" spans="1:37" hidden="1" x14ac:dyDescent="0.3">
      <c r="A6269" s="12" t="str">
        <f t="shared" si="152"/>
        <v>SDGbaseWaS_2BW_v6_3PQXcochm</v>
      </c>
      <c r="B6269" s="12" t="s">
        <v>220</v>
      </c>
      <c r="C6269" s="12" t="s">
        <v>306</v>
      </c>
      <c r="D6269" s="12" t="s">
        <v>120</v>
      </c>
      <c r="E6269" s="154" t="s">
        <v>168</v>
      </c>
      <c r="F6269" s="154">
        <v>1.3021397686218801</v>
      </c>
      <c r="G6269" s="154">
        <v>1.32953818605719</v>
      </c>
      <c r="H6269" s="154">
        <v>1.34416826329148</v>
      </c>
      <c r="I6269" s="154">
        <v>1.34368113358543</v>
      </c>
      <c r="J6269" s="154">
        <v>1.34612951656224</v>
      </c>
      <c r="K6269" s="154">
        <v>1.3499584734096699</v>
      </c>
      <c r="L6269" s="154">
        <v>1.35470552114712</v>
      </c>
      <c r="M6269" s="154">
        <v>1.36284581825281</v>
      </c>
      <c r="N6269" s="154">
        <v>1.3702356768099599</v>
      </c>
      <c r="O6269" s="154">
        <v>1.41415808101316</v>
      </c>
      <c r="P6269" s="154">
        <v>1.4263181119753801</v>
      </c>
      <c r="Q6269" s="154">
        <v>1.4300268711380599</v>
      </c>
      <c r="R6269" s="154">
        <v>1.4267870509514899</v>
      </c>
      <c r="S6269" s="154">
        <v>1.4294312502706801</v>
      </c>
      <c r="T6269" s="154">
        <v>1.4329887101099199</v>
      </c>
      <c r="U6269" s="154">
        <v>1.4366345699421501</v>
      </c>
      <c r="V6269" s="154">
        <v>1.43740417825867</v>
      </c>
      <c r="W6269" s="154">
        <v>1.43987665796499</v>
      </c>
      <c r="X6269" s="154">
        <v>1.44440859551629</v>
      </c>
      <c r="Y6269" s="154">
        <v>1.44463035751373</v>
      </c>
      <c r="Z6269" s="154">
        <v>1.44287165210672</v>
      </c>
      <c r="AA6269" s="154">
        <v>1.4444953781719301</v>
      </c>
      <c r="AB6269" s="154">
        <v>1.45428123126999</v>
      </c>
      <c r="AC6269" s="154">
        <v>1.45928817287754</v>
      </c>
      <c r="AD6269" s="154">
        <v>1.4609604688265401</v>
      </c>
      <c r="AE6269" s="154">
        <v>1.46075806899025</v>
      </c>
      <c r="AF6269" s="154">
        <v>1.4605725325586401</v>
      </c>
      <c r="AG6269" s="154">
        <v>1.4592457433570301</v>
      </c>
      <c r="AH6269" s="154">
        <v>1.45476720465742</v>
      </c>
      <c r="AI6269" s="154">
        <v>1.4424659054736499</v>
      </c>
      <c r="AJ6269" s="154">
        <v>1.4333163327341101</v>
      </c>
      <c r="AK6269" s="154">
        <v>1.42462346706022</v>
      </c>
    </row>
    <row r="6270" spans="1:37" hidden="1" x14ac:dyDescent="0.3">
      <c r="A6270" s="12" t="str">
        <f t="shared" si="152"/>
        <v>SDGbaseWaS_2BW_v6_3PQXcrubb</v>
      </c>
      <c r="B6270" s="12" t="s">
        <v>220</v>
      </c>
      <c r="C6270" s="12" t="s">
        <v>306</v>
      </c>
      <c r="D6270" s="12" t="s">
        <v>120</v>
      </c>
      <c r="E6270" s="154" t="s">
        <v>105</v>
      </c>
      <c r="F6270" s="154">
        <v>1.26969209312609</v>
      </c>
      <c r="G6270" s="154">
        <v>1.27810363292436</v>
      </c>
      <c r="H6270" s="154">
        <v>1.2857186141361301</v>
      </c>
      <c r="I6270" s="154">
        <v>1.28549210282318</v>
      </c>
      <c r="J6270" s="154">
        <v>1.2846618935348499</v>
      </c>
      <c r="K6270" s="154">
        <v>1.2861178312545201</v>
      </c>
      <c r="L6270" s="154">
        <v>1.2886490450247701</v>
      </c>
      <c r="M6270" s="154">
        <v>1.29340466197744</v>
      </c>
      <c r="N6270" s="154">
        <v>1.2976075235609299</v>
      </c>
      <c r="O6270" s="154">
        <v>1.3136442138823601</v>
      </c>
      <c r="P6270" s="154">
        <v>1.3203891779397201</v>
      </c>
      <c r="Q6270" s="154">
        <v>1.32389244118773</v>
      </c>
      <c r="R6270" s="154">
        <v>1.3236478258101001</v>
      </c>
      <c r="S6270" s="154">
        <v>1.3270978192942</v>
      </c>
      <c r="T6270" s="154">
        <v>1.33065951429996</v>
      </c>
      <c r="U6270" s="154">
        <v>1.33453892405487</v>
      </c>
      <c r="V6270" s="154">
        <v>1.3367677107304401</v>
      </c>
      <c r="W6270" s="154">
        <v>1.3396316945466999</v>
      </c>
      <c r="X6270" s="154">
        <v>1.3439697965089401</v>
      </c>
      <c r="Y6270" s="154">
        <v>1.3463466508528099</v>
      </c>
      <c r="Z6270" s="154">
        <v>1.34819264211794</v>
      </c>
      <c r="AA6270" s="154">
        <v>1.3529595815678199</v>
      </c>
      <c r="AB6270" s="154">
        <v>1.3558909066773199</v>
      </c>
      <c r="AC6270" s="154">
        <v>1.35650191357034</v>
      </c>
      <c r="AD6270" s="154">
        <v>1.35727624083875</v>
      </c>
      <c r="AE6270" s="154">
        <v>1.3585540370854501</v>
      </c>
      <c r="AF6270" s="154">
        <v>1.3598476076952799</v>
      </c>
      <c r="AG6270" s="154">
        <v>1.3597945802033899</v>
      </c>
      <c r="AH6270" s="154">
        <v>1.35258124526984</v>
      </c>
      <c r="AI6270" s="154">
        <v>1.34222565349824</v>
      </c>
      <c r="AJ6270" s="154">
        <v>1.3353926971248899</v>
      </c>
      <c r="AK6270" s="154">
        <v>1.32973563333542</v>
      </c>
    </row>
    <row r="6271" spans="1:37" hidden="1" x14ac:dyDescent="0.3">
      <c r="A6271" s="12" t="str">
        <f t="shared" si="152"/>
        <v>SDGbaseWaS_2BW_v6_3PQXcplas</v>
      </c>
      <c r="B6271" s="12" t="s">
        <v>220</v>
      </c>
      <c r="C6271" s="12" t="s">
        <v>306</v>
      </c>
      <c r="D6271" s="12" t="s">
        <v>120</v>
      </c>
      <c r="E6271" s="154" t="s">
        <v>106</v>
      </c>
      <c r="F6271" s="154">
        <v>1.4958932107925</v>
      </c>
      <c r="G6271" s="154">
        <v>1.5158195844267099</v>
      </c>
      <c r="H6271" s="154">
        <v>1.52217781255479</v>
      </c>
      <c r="I6271" s="154">
        <v>1.52316568751218</v>
      </c>
      <c r="J6271" s="154">
        <v>1.51799408376955</v>
      </c>
      <c r="K6271" s="154">
        <v>1.51633006642187</v>
      </c>
      <c r="L6271" s="154">
        <v>1.51722488881079</v>
      </c>
      <c r="M6271" s="154">
        <v>1.5219868500918301</v>
      </c>
      <c r="N6271" s="154">
        <v>1.5247370869265999</v>
      </c>
      <c r="O6271" s="154">
        <v>1.52348958377502</v>
      </c>
      <c r="P6271" s="154">
        <v>1.5290054439433001</v>
      </c>
      <c r="Q6271" s="154">
        <v>1.5343353962464801</v>
      </c>
      <c r="R6271" s="154">
        <v>1.5330287357857399</v>
      </c>
      <c r="S6271" s="154">
        <v>1.5381427026418499</v>
      </c>
      <c r="T6271" s="154">
        <v>1.5424661869254399</v>
      </c>
      <c r="U6271" s="154">
        <v>1.5469575218568199</v>
      </c>
      <c r="V6271" s="154">
        <v>1.5503889307584899</v>
      </c>
      <c r="W6271" s="154">
        <v>1.55331046798003</v>
      </c>
      <c r="X6271" s="154">
        <v>1.5561114275774</v>
      </c>
      <c r="Y6271" s="154">
        <v>1.5577259883624299</v>
      </c>
      <c r="Z6271" s="154">
        <v>1.5584161623977699</v>
      </c>
      <c r="AA6271" s="154">
        <v>1.56049314903803</v>
      </c>
      <c r="AB6271" s="154">
        <v>1.55736687113491</v>
      </c>
      <c r="AC6271" s="154">
        <v>1.55680739628631</v>
      </c>
      <c r="AD6271" s="154">
        <v>1.55809750779013</v>
      </c>
      <c r="AE6271" s="154">
        <v>1.5593792755471401</v>
      </c>
      <c r="AF6271" s="154">
        <v>1.5611258575485401</v>
      </c>
      <c r="AG6271" s="154">
        <v>1.56106358192615</v>
      </c>
      <c r="AH6271" s="154">
        <v>1.5487616133436699</v>
      </c>
      <c r="AI6271" s="154">
        <v>1.5359317125505201</v>
      </c>
      <c r="AJ6271" s="154">
        <v>1.5282045801819699</v>
      </c>
      <c r="AK6271" s="154">
        <v>1.5220520787935701</v>
      </c>
    </row>
    <row r="6272" spans="1:37" hidden="1" x14ac:dyDescent="0.3">
      <c r="A6272" s="12" t="str">
        <f t="shared" si="152"/>
        <v>SDGbaseWaS_2BW_v6_3PQXcnmet</v>
      </c>
      <c r="B6272" s="12" t="s">
        <v>220</v>
      </c>
      <c r="C6272" s="12" t="s">
        <v>306</v>
      </c>
      <c r="D6272" s="12" t="s">
        <v>120</v>
      </c>
      <c r="E6272" s="154" t="s">
        <v>107</v>
      </c>
      <c r="F6272" s="154">
        <v>1.40438623929439</v>
      </c>
      <c r="G6272" s="154">
        <v>1.4287837296658901</v>
      </c>
      <c r="H6272" s="154">
        <v>1.4280976139718</v>
      </c>
      <c r="I6272" s="154">
        <v>1.43895907863386</v>
      </c>
      <c r="J6272" s="154">
        <v>1.42927035108774</v>
      </c>
      <c r="K6272" s="154">
        <v>1.4236311216895301</v>
      </c>
      <c r="L6272" s="154">
        <v>1.42025296507914</v>
      </c>
      <c r="M6272" s="154">
        <v>1.4192332481296399</v>
      </c>
      <c r="N6272" s="154">
        <v>1.41652802415783</v>
      </c>
      <c r="O6272" s="154">
        <v>1.40253248083134</v>
      </c>
      <c r="P6272" s="154">
        <v>1.40045623735446</v>
      </c>
      <c r="Q6272" s="154">
        <v>1.4016961845085201</v>
      </c>
      <c r="R6272" s="154">
        <v>1.3933274969228799</v>
      </c>
      <c r="S6272" s="154">
        <v>1.3997870331053199</v>
      </c>
      <c r="T6272" s="154">
        <v>1.4052661291978601</v>
      </c>
      <c r="U6272" s="154">
        <v>1.40968981800604</v>
      </c>
      <c r="V6272" s="154">
        <v>1.4145529506485099</v>
      </c>
      <c r="W6272" s="154">
        <v>1.4187466714319401</v>
      </c>
      <c r="X6272" s="154">
        <v>1.4229744241425899</v>
      </c>
      <c r="Y6272" s="154">
        <v>1.4244216457938901</v>
      </c>
      <c r="Z6272" s="154">
        <v>1.42561888753948</v>
      </c>
      <c r="AA6272" s="154">
        <v>1.4264205177395599</v>
      </c>
      <c r="AB6272" s="154">
        <v>1.4199653565018</v>
      </c>
      <c r="AC6272" s="154">
        <v>1.4169686376853501</v>
      </c>
      <c r="AD6272" s="154">
        <v>1.41779072225181</v>
      </c>
      <c r="AE6272" s="154">
        <v>1.4199237249193399</v>
      </c>
      <c r="AF6272" s="154">
        <v>1.4232238759298801</v>
      </c>
      <c r="AG6272" s="154">
        <v>1.4328225110256001</v>
      </c>
      <c r="AH6272" s="154">
        <v>1.43281039246657</v>
      </c>
      <c r="AI6272" s="154">
        <v>1.4333417732479099</v>
      </c>
      <c r="AJ6272" s="154">
        <v>1.43868048901312</v>
      </c>
      <c r="AK6272" s="154">
        <v>1.4464810650300299</v>
      </c>
    </row>
    <row r="6273" spans="1:37" hidden="1" x14ac:dyDescent="0.3">
      <c r="A6273" s="12" t="str">
        <f t="shared" si="152"/>
        <v>SDGbaseWaS_2BW_v6_3PQXciron</v>
      </c>
      <c r="B6273" s="12" t="s">
        <v>220</v>
      </c>
      <c r="C6273" s="12" t="s">
        <v>306</v>
      </c>
      <c r="D6273" s="12" t="s">
        <v>120</v>
      </c>
      <c r="E6273" s="154" t="s">
        <v>169</v>
      </c>
      <c r="F6273" s="154">
        <v>1.2185849816788801</v>
      </c>
      <c r="G6273" s="154">
        <v>1.3447461996082499</v>
      </c>
      <c r="H6273" s="154">
        <v>1.36960823939356</v>
      </c>
      <c r="I6273" s="154">
        <v>1.39502839396766</v>
      </c>
      <c r="J6273" s="154">
        <v>1.3997272278113699</v>
      </c>
      <c r="K6273" s="154">
        <v>1.4013966788589101</v>
      </c>
      <c r="L6273" s="154">
        <v>1.3925493622315299</v>
      </c>
      <c r="M6273" s="154">
        <v>1.3803133500929301</v>
      </c>
      <c r="N6273" s="154">
        <v>1.36995494234542</v>
      </c>
      <c r="O6273" s="154">
        <v>1.3340206931681</v>
      </c>
      <c r="P6273" s="154">
        <v>1.3282183663896201</v>
      </c>
      <c r="Q6273" s="154">
        <v>1.3311006952102</v>
      </c>
      <c r="R6273" s="154">
        <v>1.3297619887430301</v>
      </c>
      <c r="S6273" s="154">
        <v>1.3332179619012701</v>
      </c>
      <c r="T6273" s="154">
        <v>1.3378079853284099</v>
      </c>
      <c r="U6273" s="154">
        <v>1.33908602670059</v>
      </c>
      <c r="V6273" s="154">
        <v>1.2827007775956101</v>
      </c>
      <c r="W6273" s="154">
        <v>1.28075824881942</v>
      </c>
      <c r="X6273" s="154">
        <v>1.37574487877723</v>
      </c>
      <c r="Y6273" s="154">
        <v>1.3773541193908001</v>
      </c>
      <c r="Z6273" s="154">
        <v>1.38084564821106</v>
      </c>
      <c r="AA6273" s="154">
        <v>1.38595311752351</v>
      </c>
      <c r="AB6273" s="154">
        <v>1.39202605132336</v>
      </c>
      <c r="AC6273" s="154">
        <v>1.3904681128109899</v>
      </c>
      <c r="AD6273" s="154">
        <v>1.3856431262457001</v>
      </c>
      <c r="AE6273" s="154">
        <v>1.3849515382763999</v>
      </c>
      <c r="AF6273" s="154">
        <v>1.38292040079054</v>
      </c>
      <c r="AG6273" s="154">
        <v>1.3891821231382599</v>
      </c>
      <c r="AH6273" s="154">
        <v>1.40613469097313</v>
      </c>
      <c r="AI6273" s="154">
        <v>1.4272885777055999</v>
      </c>
      <c r="AJ6273" s="154">
        <v>1.4411055117358</v>
      </c>
      <c r="AK6273" s="154">
        <v>1.4564854505889699</v>
      </c>
    </row>
    <row r="6274" spans="1:37" hidden="1" x14ac:dyDescent="0.3">
      <c r="A6274" s="12" t="str">
        <f t="shared" si="152"/>
        <v>SDGbaseWaS_2BW_v6_3PQXcnfrm</v>
      </c>
      <c r="B6274" s="12" t="s">
        <v>220</v>
      </c>
      <c r="C6274" s="12" t="s">
        <v>306</v>
      </c>
      <c r="D6274" s="12" t="s">
        <v>120</v>
      </c>
      <c r="E6274" s="154" t="s">
        <v>108</v>
      </c>
      <c r="F6274" s="154">
        <v>1.2468797409207899</v>
      </c>
      <c r="G6274" s="154">
        <v>1.29230459056493</v>
      </c>
      <c r="H6274" s="154">
        <v>1.35235927526472</v>
      </c>
      <c r="I6274" s="154">
        <v>1.4122882211191701</v>
      </c>
      <c r="J6274" s="154">
        <v>1.44413075532691</v>
      </c>
      <c r="K6274" s="154">
        <v>1.46206731346353</v>
      </c>
      <c r="L6274" s="154">
        <v>1.4623978287867301</v>
      </c>
      <c r="M6274" s="154">
        <v>1.4208762691602099</v>
      </c>
      <c r="N6274" s="154">
        <v>1.39527987567693</v>
      </c>
      <c r="O6274" s="154">
        <v>1.33406129380314</v>
      </c>
      <c r="P6274" s="154">
        <v>1.3111227004358099</v>
      </c>
      <c r="Q6274" s="154">
        <v>1.3058026643609899</v>
      </c>
      <c r="R6274" s="154">
        <v>1.2998230506385799</v>
      </c>
      <c r="S6274" s="154">
        <v>1.30294153361423</v>
      </c>
      <c r="T6274" s="154">
        <v>1.3058912130917699</v>
      </c>
      <c r="U6274" s="154">
        <v>1.3036311957249</v>
      </c>
      <c r="V6274" s="154">
        <v>1.2751263507006201</v>
      </c>
      <c r="W6274" s="154">
        <v>1.25816166027424</v>
      </c>
      <c r="X6274" s="154">
        <v>1.2728419676546501</v>
      </c>
      <c r="Y6274" s="154">
        <v>1.27396043931429</v>
      </c>
      <c r="Z6274" s="154">
        <v>1.2785697871644199</v>
      </c>
      <c r="AA6274" s="154">
        <v>1.28289883461201</v>
      </c>
      <c r="AB6274" s="154">
        <v>1.4028338841557799</v>
      </c>
      <c r="AC6274" s="154">
        <v>1.46599753148468</v>
      </c>
      <c r="AD6274" s="154">
        <v>1.4691122964051699</v>
      </c>
      <c r="AE6274" s="154">
        <v>1.4632089886411701</v>
      </c>
      <c r="AF6274" s="154">
        <v>1.4539222908737</v>
      </c>
      <c r="AG6274" s="154">
        <v>1.4554160280266799</v>
      </c>
      <c r="AH6274" s="154">
        <v>1.5841369316373499</v>
      </c>
      <c r="AI6274" s="154">
        <v>1.7030719132571099</v>
      </c>
      <c r="AJ6274" s="154">
        <v>1.75567166490406</v>
      </c>
      <c r="AK6274" s="154">
        <v>1.79469698727983</v>
      </c>
    </row>
    <row r="6275" spans="1:37" hidden="1" x14ac:dyDescent="0.3">
      <c r="A6275" s="12" t="str">
        <f t="shared" si="152"/>
        <v>SDGbaseWaS_2BW_v6_3PQXcmetp</v>
      </c>
      <c r="B6275" s="12" t="s">
        <v>220</v>
      </c>
      <c r="C6275" s="12" t="s">
        <v>306</v>
      </c>
      <c r="D6275" s="12" t="s">
        <v>120</v>
      </c>
      <c r="E6275" s="154" t="s">
        <v>109</v>
      </c>
      <c r="F6275" s="154">
        <v>1.26807825699027</v>
      </c>
      <c r="G6275" s="154">
        <v>1.3564981305470001</v>
      </c>
      <c r="H6275" s="154">
        <v>1.3687163026115801</v>
      </c>
      <c r="I6275" s="154">
        <v>1.3796300481721</v>
      </c>
      <c r="J6275" s="154">
        <v>1.3790834128736</v>
      </c>
      <c r="K6275" s="154">
        <v>1.3801557695107001</v>
      </c>
      <c r="L6275" s="154">
        <v>1.3790091926646799</v>
      </c>
      <c r="M6275" s="154">
        <v>1.3741398764158601</v>
      </c>
      <c r="N6275" s="154">
        <v>1.37070873399293</v>
      </c>
      <c r="O6275" s="154">
        <v>1.3535137382145901</v>
      </c>
      <c r="P6275" s="154">
        <v>1.35242834323877</v>
      </c>
      <c r="Q6275" s="154">
        <v>1.3552788216873699</v>
      </c>
      <c r="R6275" s="154">
        <v>1.35535976075538</v>
      </c>
      <c r="S6275" s="154">
        <v>1.35988670535187</v>
      </c>
      <c r="T6275" s="154">
        <v>1.3640101745494499</v>
      </c>
      <c r="U6275" s="154">
        <v>1.3672529805340301</v>
      </c>
      <c r="V6275" s="154">
        <v>1.35464281372545</v>
      </c>
      <c r="W6275" s="154">
        <v>1.3545086824518999</v>
      </c>
      <c r="X6275" s="154">
        <v>1.3784242555942501</v>
      </c>
      <c r="Y6275" s="154">
        <v>1.37853683617714</v>
      </c>
      <c r="Z6275" s="154">
        <v>1.3790073031419501</v>
      </c>
      <c r="AA6275" s="154">
        <v>1.3801011045764799</v>
      </c>
      <c r="AB6275" s="154">
        <v>1.39078703931462</v>
      </c>
      <c r="AC6275" s="154">
        <v>1.3959678684374801</v>
      </c>
      <c r="AD6275" s="154">
        <v>1.39589655559587</v>
      </c>
      <c r="AE6275" s="154">
        <v>1.3958503073952699</v>
      </c>
      <c r="AF6275" s="154">
        <v>1.39549077338016</v>
      </c>
      <c r="AG6275" s="154">
        <v>1.39948640048175</v>
      </c>
      <c r="AH6275" s="154">
        <v>1.4083863386858499</v>
      </c>
      <c r="AI6275" s="154">
        <v>1.4186682031864599</v>
      </c>
      <c r="AJ6275" s="154">
        <v>1.4245611049653799</v>
      </c>
      <c r="AK6275" s="154">
        <v>1.4306157606309999</v>
      </c>
    </row>
    <row r="6276" spans="1:37" hidden="1" x14ac:dyDescent="0.3">
      <c r="A6276" s="12" t="str">
        <f t="shared" si="152"/>
        <v>SDGbaseWaS_2BW_v6_3PQXcmach</v>
      </c>
      <c r="B6276" s="12" t="s">
        <v>220</v>
      </c>
      <c r="C6276" s="12" t="s">
        <v>306</v>
      </c>
      <c r="D6276" s="12" t="s">
        <v>120</v>
      </c>
      <c r="E6276" s="154" t="s">
        <v>110</v>
      </c>
      <c r="F6276" s="154">
        <v>1.12927017964911</v>
      </c>
      <c r="G6276" s="154">
        <v>1.1735000169877901</v>
      </c>
      <c r="H6276" s="154">
        <v>1.1866628043340299</v>
      </c>
      <c r="I6276" s="154">
        <v>1.19652984259213</v>
      </c>
      <c r="J6276" s="154">
        <v>1.19772433712266</v>
      </c>
      <c r="K6276" s="154">
        <v>1.20005183499674</v>
      </c>
      <c r="L6276" s="154">
        <v>1.2010556944794399</v>
      </c>
      <c r="M6276" s="154">
        <v>1.1979654270517599</v>
      </c>
      <c r="N6276" s="154">
        <v>1.1971666022126599</v>
      </c>
      <c r="O6276" s="154">
        <v>1.20178547848294</v>
      </c>
      <c r="P6276" s="154">
        <v>1.2051401232501799</v>
      </c>
      <c r="Q6276" s="154">
        <v>1.20771449130913</v>
      </c>
      <c r="R6276" s="154">
        <v>1.2052804781558299</v>
      </c>
      <c r="S6276" s="154">
        <v>1.21018078090398</v>
      </c>
      <c r="T6276" s="154">
        <v>1.21442058865991</v>
      </c>
      <c r="U6276" s="154">
        <v>1.21807800131596</v>
      </c>
      <c r="V6276" s="154">
        <v>1.21563387197687</v>
      </c>
      <c r="W6276" s="154">
        <v>1.2176943337967601</v>
      </c>
      <c r="X6276" s="154">
        <v>1.2286326807967001</v>
      </c>
      <c r="Y6276" s="154">
        <v>1.22923857603602</v>
      </c>
      <c r="Z6276" s="154">
        <v>1.2291315820227799</v>
      </c>
      <c r="AA6276" s="154">
        <v>1.23042378362532</v>
      </c>
      <c r="AB6276" s="154">
        <v>1.25229260211667</v>
      </c>
      <c r="AC6276" s="154">
        <v>1.2641877271541599</v>
      </c>
      <c r="AD6276" s="154">
        <v>1.2652220547560999</v>
      </c>
      <c r="AE6276" s="154">
        <v>1.26411534847785</v>
      </c>
      <c r="AF6276" s="154">
        <v>1.2627420522291799</v>
      </c>
      <c r="AG6276" s="154">
        <v>1.2633707435692401</v>
      </c>
      <c r="AH6276" s="154">
        <v>1.28192231861687</v>
      </c>
      <c r="AI6276" s="154">
        <v>1.2984675981348499</v>
      </c>
      <c r="AJ6276" s="154">
        <v>1.30554388274017</v>
      </c>
      <c r="AK6276" s="154">
        <v>1.31109841539725</v>
      </c>
    </row>
    <row r="6277" spans="1:37" hidden="1" x14ac:dyDescent="0.3">
      <c r="A6277" s="12" t="str">
        <f t="shared" si="152"/>
        <v>SDGbaseWaS_2BW_v6_3PQXcfcel</v>
      </c>
      <c r="B6277" s="12" t="s">
        <v>220</v>
      </c>
      <c r="C6277" s="12" t="s">
        <v>306</v>
      </c>
      <c r="D6277" s="12" t="s">
        <v>120</v>
      </c>
      <c r="E6277" s="154" t="s">
        <v>170</v>
      </c>
      <c r="F6277" s="154">
        <v>0.99999999999994504</v>
      </c>
      <c r="G6277" s="154">
        <v>1.02459662322482</v>
      </c>
      <c r="H6277" s="154">
        <v>1.0381482350654301</v>
      </c>
      <c r="I6277" s="154">
        <v>1.03628797137329</v>
      </c>
      <c r="J6277" s="154">
        <v>1.0385781670576499</v>
      </c>
      <c r="K6277" s="154">
        <v>1.04196606759278</v>
      </c>
      <c r="L6277" s="154">
        <v>1.04588654254372</v>
      </c>
      <c r="M6277" s="154">
        <v>1.0523662501350599</v>
      </c>
      <c r="N6277" s="154">
        <v>1.0580490648840699</v>
      </c>
      <c r="O6277" s="154">
        <v>1.0937343808693201</v>
      </c>
      <c r="P6277" s="154">
        <v>1.10302317323914</v>
      </c>
      <c r="Q6277" s="154">
        <v>1.1054026688180001</v>
      </c>
      <c r="R6277" s="154">
        <v>1.1030370545325701</v>
      </c>
      <c r="S6277" s="154">
        <v>1.1047706702097599</v>
      </c>
      <c r="T6277" s="154">
        <v>1.1072377800819799</v>
      </c>
      <c r="U6277" s="154">
        <v>1.10975943070556</v>
      </c>
      <c r="V6277" s="154">
        <v>1.1099539264572</v>
      </c>
      <c r="W6277" s="154">
        <v>1.1116662730770599</v>
      </c>
      <c r="X6277" s="154">
        <v>1.11513623100076</v>
      </c>
      <c r="Y6277" s="154">
        <v>1.1149804344351499</v>
      </c>
      <c r="Z6277" s="154">
        <v>1.1132694385836499</v>
      </c>
      <c r="AA6277" s="154">
        <v>1.1144456058166301</v>
      </c>
      <c r="AB6277" s="154">
        <v>1.12244617448279</v>
      </c>
      <c r="AC6277" s="154">
        <v>1.12609183991916</v>
      </c>
      <c r="AD6277" s="154">
        <v>1.12682320633651</v>
      </c>
      <c r="AE6277" s="154">
        <v>1.1261884339439401</v>
      </c>
      <c r="AF6277" s="154">
        <v>1.1257900224366</v>
      </c>
      <c r="AG6277" s="154">
        <v>1.1245588035187</v>
      </c>
      <c r="AH6277" s="154">
        <v>1.1211566002221001</v>
      </c>
      <c r="AI6277" s="154">
        <v>1.1113833410354099</v>
      </c>
      <c r="AJ6277" s="154">
        <v>1.1041036064457099</v>
      </c>
      <c r="AK6277" s="154">
        <v>1.0971822215798499</v>
      </c>
    </row>
    <row r="6278" spans="1:37" hidden="1" x14ac:dyDescent="0.3">
      <c r="A6278" s="12" t="str">
        <f t="shared" si="152"/>
        <v>SDGbaseWaS_2BW_v6_3PQXcelct</v>
      </c>
      <c r="B6278" s="12" t="s">
        <v>220</v>
      </c>
      <c r="C6278" s="12" t="s">
        <v>306</v>
      </c>
      <c r="D6278" s="12" t="s">
        <v>120</v>
      </c>
      <c r="E6278" s="154" t="s">
        <v>171</v>
      </c>
      <c r="F6278" s="154">
        <v>0.99999999999994504</v>
      </c>
      <c r="G6278" s="154">
        <v>1.02459662322482</v>
      </c>
      <c r="H6278" s="154">
        <v>1.0381482350654301</v>
      </c>
      <c r="I6278" s="154">
        <v>1.03628797137329</v>
      </c>
      <c r="J6278" s="154">
        <v>1.0385781670576499</v>
      </c>
      <c r="K6278" s="154">
        <v>1.04196606759278</v>
      </c>
      <c r="L6278" s="154">
        <v>1.04588654254372</v>
      </c>
      <c r="M6278" s="154">
        <v>1.0523662501350599</v>
      </c>
      <c r="N6278" s="154">
        <v>1.0580490648840699</v>
      </c>
      <c r="O6278" s="154">
        <v>1.0937343808693201</v>
      </c>
      <c r="P6278" s="154">
        <v>1.10302317323914</v>
      </c>
      <c r="Q6278" s="154">
        <v>1.1054026688180001</v>
      </c>
      <c r="R6278" s="154">
        <v>1.1030370545325701</v>
      </c>
      <c r="S6278" s="154">
        <v>1.1047706702097599</v>
      </c>
      <c r="T6278" s="154">
        <v>1.1072377800819799</v>
      </c>
      <c r="U6278" s="154">
        <v>1.10975943070556</v>
      </c>
      <c r="V6278" s="154">
        <v>1.1099539264572</v>
      </c>
      <c r="W6278" s="154">
        <v>1.1116662730770599</v>
      </c>
      <c r="X6278" s="154">
        <v>1.11513623100076</v>
      </c>
      <c r="Y6278" s="154">
        <v>1.1149804344351499</v>
      </c>
      <c r="Z6278" s="154">
        <v>1.1132694385836499</v>
      </c>
      <c r="AA6278" s="154">
        <v>1.1144456058166301</v>
      </c>
      <c r="AB6278" s="154">
        <v>1.12244617448279</v>
      </c>
      <c r="AC6278" s="154">
        <v>1.12609183991916</v>
      </c>
      <c r="AD6278" s="154">
        <v>1.12682320633651</v>
      </c>
      <c r="AE6278" s="154">
        <v>1.1261884339439401</v>
      </c>
      <c r="AF6278" s="154">
        <v>1.1257900224366</v>
      </c>
      <c r="AG6278" s="154">
        <v>1.1245588035187</v>
      </c>
      <c r="AH6278" s="154">
        <v>1.1211566002221001</v>
      </c>
      <c r="AI6278" s="154">
        <v>1.1113833410354099</v>
      </c>
      <c r="AJ6278" s="154">
        <v>1.1041036064457099</v>
      </c>
      <c r="AK6278" s="154">
        <v>1.0971822215798499</v>
      </c>
    </row>
    <row r="6279" spans="1:37" hidden="1" x14ac:dyDescent="0.3">
      <c r="A6279" s="12" t="str">
        <f t="shared" si="152"/>
        <v>SDGbaseWaS_2BW_v6_3PQXcemch</v>
      </c>
      <c r="B6279" s="12" t="s">
        <v>220</v>
      </c>
      <c r="C6279" s="12" t="s">
        <v>306</v>
      </c>
      <c r="D6279" s="12" t="s">
        <v>120</v>
      </c>
      <c r="E6279" s="154" t="s">
        <v>111</v>
      </c>
      <c r="F6279" s="154">
        <v>1.24867234600578</v>
      </c>
      <c r="G6279" s="154">
        <v>1.27748436012324</v>
      </c>
      <c r="H6279" s="154">
        <v>1.29476409907112</v>
      </c>
      <c r="I6279" s="154">
        <v>1.30615479441335</v>
      </c>
      <c r="J6279" s="154">
        <v>1.31011749993921</v>
      </c>
      <c r="K6279" s="154">
        <v>1.3138661144183701</v>
      </c>
      <c r="L6279" s="154">
        <v>1.31556826303096</v>
      </c>
      <c r="M6279" s="154">
        <v>1.3115594512672599</v>
      </c>
      <c r="N6279" s="154">
        <v>1.3105650863433</v>
      </c>
      <c r="O6279" s="154">
        <v>1.3132902184690201</v>
      </c>
      <c r="P6279" s="154">
        <v>1.31674390102245</v>
      </c>
      <c r="Q6279" s="154">
        <v>1.3200966584074301</v>
      </c>
      <c r="R6279" s="154">
        <v>1.3198969733514301</v>
      </c>
      <c r="S6279" s="154">
        <v>1.32432628334169</v>
      </c>
      <c r="T6279" s="154">
        <v>1.3283155599694501</v>
      </c>
      <c r="U6279" s="154">
        <v>1.33139809885256</v>
      </c>
      <c r="V6279" s="154">
        <v>1.32893245565137</v>
      </c>
      <c r="W6279" s="154">
        <v>1.32968169002767</v>
      </c>
      <c r="X6279" s="154">
        <v>1.3374458154334701</v>
      </c>
      <c r="Y6279" s="154">
        <v>1.3380423441320599</v>
      </c>
      <c r="Z6279" s="154">
        <v>1.3379816471571</v>
      </c>
      <c r="AA6279" s="154">
        <v>1.3391943072447301</v>
      </c>
      <c r="AB6279" s="154">
        <v>1.3663938132483899</v>
      </c>
      <c r="AC6279" s="154">
        <v>1.3811498379468601</v>
      </c>
      <c r="AD6279" s="154">
        <v>1.38227315843849</v>
      </c>
      <c r="AE6279" s="154">
        <v>1.38060358486778</v>
      </c>
      <c r="AF6279" s="154">
        <v>1.3784340334421099</v>
      </c>
      <c r="AG6279" s="154">
        <v>1.3757370009423699</v>
      </c>
      <c r="AH6279" s="154">
        <v>1.39679953225689</v>
      </c>
      <c r="AI6279" s="154">
        <v>1.41392541939163</v>
      </c>
      <c r="AJ6279" s="154">
        <v>1.4191384915560401</v>
      </c>
      <c r="AK6279" s="154">
        <v>1.42418741428968</v>
      </c>
    </row>
    <row r="6280" spans="1:37" hidden="1" x14ac:dyDescent="0.3">
      <c r="A6280" s="12" t="str">
        <f t="shared" si="152"/>
        <v>SDGbaseWaS_2BW_v6_3PQXcsequ</v>
      </c>
      <c r="B6280" s="12" t="s">
        <v>220</v>
      </c>
      <c r="C6280" s="12" t="s">
        <v>306</v>
      </c>
      <c r="D6280" s="12" t="s">
        <v>120</v>
      </c>
      <c r="E6280" s="154" t="s">
        <v>112</v>
      </c>
      <c r="F6280" s="154">
        <v>1.1538066119605499</v>
      </c>
      <c r="G6280" s="154">
        <v>1.1669068237867399</v>
      </c>
      <c r="H6280" s="154">
        <v>1.1805560892637399</v>
      </c>
      <c r="I6280" s="154">
        <v>1.1870083851684601</v>
      </c>
      <c r="J6280" s="154">
        <v>1.1902889555010701</v>
      </c>
      <c r="K6280" s="154">
        <v>1.1938751235076599</v>
      </c>
      <c r="L6280" s="154">
        <v>1.1967677107289501</v>
      </c>
      <c r="M6280" s="154">
        <v>1.1972964669774999</v>
      </c>
      <c r="N6280" s="154">
        <v>1.19943177905641</v>
      </c>
      <c r="O6280" s="154">
        <v>1.2181742399987201</v>
      </c>
      <c r="P6280" s="154">
        <v>1.2248329158223501</v>
      </c>
      <c r="Q6280" s="154">
        <v>1.2280056573117999</v>
      </c>
      <c r="R6280" s="154">
        <v>1.2270978489900199</v>
      </c>
      <c r="S6280" s="154">
        <v>1.23108099108613</v>
      </c>
      <c r="T6280" s="154">
        <v>1.2348246237396401</v>
      </c>
      <c r="U6280" s="154">
        <v>1.2382111973926</v>
      </c>
      <c r="V6280" s="154">
        <v>1.24015053886</v>
      </c>
      <c r="W6280" s="154">
        <v>1.2426693372455799</v>
      </c>
      <c r="X6280" s="154">
        <v>1.2464278741959101</v>
      </c>
      <c r="Y6280" s="154">
        <v>1.24693848586623</v>
      </c>
      <c r="Z6280" s="154">
        <v>1.24617203898583</v>
      </c>
      <c r="AA6280" s="154">
        <v>1.2472168886075601</v>
      </c>
      <c r="AB6280" s="154">
        <v>1.2682026963725099</v>
      </c>
      <c r="AC6280" s="154">
        <v>1.28014059477138</v>
      </c>
      <c r="AD6280" s="154">
        <v>1.2820600617650999</v>
      </c>
      <c r="AE6280" s="154">
        <v>1.28122336464917</v>
      </c>
      <c r="AF6280" s="154">
        <v>1.2800956295063299</v>
      </c>
      <c r="AG6280" s="154">
        <v>1.27901068831701</v>
      </c>
      <c r="AH6280" s="154">
        <v>1.2938114551717601</v>
      </c>
      <c r="AI6280" s="154">
        <v>1.30363138162026</v>
      </c>
      <c r="AJ6280" s="154">
        <v>1.3059526328653901</v>
      </c>
      <c r="AK6280" s="154">
        <v>1.3067902633059201</v>
      </c>
    </row>
    <row r="6281" spans="1:37" hidden="1" x14ac:dyDescent="0.3">
      <c r="A6281" s="12" t="str">
        <f t="shared" si="152"/>
        <v>SDGbaseWaS_2BW_v6_3PQXcvehi</v>
      </c>
      <c r="B6281" s="12" t="s">
        <v>220</v>
      </c>
      <c r="C6281" s="12" t="s">
        <v>306</v>
      </c>
      <c r="D6281" s="12" t="s">
        <v>120</v>
      </c>
      <c r="E6281" s="154" t="s">
        <v>113</v>
      </c>
      <c r="F6281" s="154">
        <v>1.2697466300101301</v>
      </c>
      <c r="G6281" s="154">
        <v>1.2917111519069</v>
      </c>
      <c r="H6281" s="154">
        <v>1.3084122833052501</v>
      </c>
      <c r="I6281" s="154">
        <v>1.3221457371374801</v>
      </c>
      <c r="J6281" s="154">
        <v>1.3269378975443</v>
      </c>
      <c r="K6281" s="154">
        <v>1.3310882120240799</v>
      </c>
      <c r="L6281" s="154">
        <v>1.3325932808163801</v>
      </c>
      <c r="M6281" s="154">
        <v>1.32597896450355</v>
      </c>
      <c r="N6281" s="154">
        <v>1.3237631671227701</v>
      </c>
      <c r="O6281" s="154">
        <v>1.32167524941578</v>
      </c>
      <c r="P6281" s="154">
        <v>1.3251088428459801</v>
      </c>
      <c r="Q6281" s="154">
        <v>1.32923191952415</v>
      </c>
      <c r="R6281" s="154">
        <v>1.3305339122856601</v>
      </c>
      <c r="S6281" s="154">
        <v>1.3362919647956299</v>
      </c>
      <c r="T6281" s="154">
        <v>1.34097520145917</v>
      </c>
      <c r="U6281" s="154">
        <v>1.34471890196373</v>
      </c>
      <c r="V6281" s="154">
        <v>1.3439703510374601</v>
      </c>
      <c r="W6281" s="154">
        <v>1.3459057518730799</v>
      </c>
      <c r="X6281" s="154">
        <v>1.35399311803583</v>
      </c>
      <c r="Y6281" s="154">
        <v>1.3798787911708099</v>
      </c>
      <c r="Z6281" s="154">
        <v>1.40691788580857</v>
      </c>
      <c r="AA6281" s="154">
        <v>1.43407352711752</v>
      </c>
      <c r="AB6281" s="154">
        <v>1.4734552676338899</v>
      </c>
      <c r="AC6281" s="154">
        <v>1.49781818760537</v>
      </c>
      <c r="AD6281" s="154">
        <v>1.5038372173354599</v>
      </c>
      <c r="AE6281" s="154">
        <v>1.5049477476383999</v>
      </c>
      <c r="AF6281" s="154">
        <v>1.5049022867017801</v>
      </c>
      <c r="AG6281" s="154">
        <v>1.5014311205532</v>
      </c>
      <c r="AH6281" s="154">
        <v>1.5307761487959799</v>
      </c>
      <c r="AI6281" s="154">
        <v>1.5612245585862401</v>
      </c>
      <c r="AJ6281" s="154">
        <v>1.57543343406781</v>
      </c>
      <c r="AK6281" s="154">
        <v>1.5855589468556199</v>
      </c>
    </row>
    <row r="6282" spans="1:37" hidden="1" x14ac:dyDescent="0.3">
      <c r="A6282" s="12" t="str">
        <f t="shared" si="152"/>
        <v>SDGbaseWaS_2BW_v6_3PQXctequ</v>
      </c>
      <c r="B6282" s="12" t="s">
        <v>220</v>
      </c>
      <c r="C6282" s="12" t="s">
        <v>306</v>
      </c>
      <c r="D6282" s="12" t="s">
        <v>120</v>
      </c>
      <c r="E6282" s="154" t="s">
        <v>114</v>
      </c>
      <c r="F6282" s="154">
        <v>1.08451739466165</v>
      </c>
      <c r="G6282" s="154">
        <v>1.1380086382966199</v>
      </c>
      <c r="H6282" s="154">
        <v>1.1494345493848099</v>
      </c>
      <c r="I6282" s="154">
        <v>1.1639982594248901</v>
      </c>
      <c r="J6282" s="154">
        <v>1.1661812532735101</v>
      </c>
      <c r="K6282" s="154">
        <v>1.16898937769306</v>
      </c>
      <c r="L6282" s="154">
        <v>1.1693438152720801</v>
      </c>
      <c r="M6282" s="154">
        <v>1.15901926115399</v>
      </c>
      <c r="N6282" s="154">
        <v>1.1537258495998699</v>
      </c>
      <c r="O6282" s="154">
        <v>1.1355921880975499</v>
      </c>
      <c r="P6282" s="154">
        <v>1.1331485574709601</v>
      </c>
      <c r="Q6282" s="154">
        <v>1.1345309436031801</v>
      </c>
      <c r="R6282" s="154">
        <v>1.1357367106906799</v>
      </c>
      <c r="S6282" s="154">
        <v>1.1421028746144299</v>
      </c>
      <c r="T6282" s="154">
        <v>1.1467157970872099</v>
      </c>
      <c r="U6282" s="154">
        <v>1.1508281872802699</v>
      </c>
      <c r="V6282" s="154">
        <v>1.15018083812033</v>
      </c>
      <c r="W6282" s="154">
        <v>1.1527597352293499</v>
      </c>
      <c r="X6282" s="154">
        <v>1.16327853796409</v>
      </c>
      <c r="Y6282" s="154">
        <v>1.1669495296796699</v>
      </c>
      <c r="Z6282" s="154">
        <v>1.1708214982826699</v>
      </c>
      <c r="AA6282" s="154">
        <v>1.17464492757848</v>
      </c>
      <c r="AB6282" s="154">
        <v>1.2137780166838199</v>
      </c>
      <c r="AC6282" s="154">
        <v>1.2357163211158599</v>
      </c>
      <c r="AD6282" s="154">
        <v>1.23776626807932</v>
      </c>
      <c r="AE6282" s="154">
        <v>1.2361433465538001</v>
      </c>
      <c r="AF6282" s="154">
        <v>1.2337983323971899</v>
      </c>
      <c r="AG6282" s="154">
        <v>1.23590022127014</v>
      </c>
      <c r="AH6282" s="154">
        <v>1.2738617743534799</v>
      </c>
      <c r="AI6282" s="154">
        <v>1.3118683736385499</v>
      </c>
      <c r="AJ6282" s="154">
        <v>1.3294245229831201</v>
      </c>
      <c r="AK6282" s="154">
        <v>1.3432366200986201</v>
      </c>
    </row>
    <row r="6283" spans="1:37" hidden="1" x14ac:dyDescent="0.3">
      <c r="A6283" s="12" t="str">
        <f t="shared" si="152"/>
        <v>SDGbaseWaS_2BW_v6_3PQXcfurn</v>
      </c>
      <c r="B6283" s="12" t="s">
        <v>220</v>
      </c>
      <c r="C6283" s="12" t="s">
        <v>306</v>
      </c>
      <c r="D6283" s="12" t="s">
        <v>120</v>
      </c>
      <c r="E6283" s="154" t="s">
        <v>115</v>
      </c>
      <c r="F6283" s="154">
        <v>1.3153729048665299</v>
      </c>
      <c r="G6283" s="154">
        <v>1.36875079316564</v>
      </c>
      <c r="H6283" s="154">
        <v>1.36914915033999</v>
      </c>
      <c r="I6283" s="154">
        <v>1.3761680509034</v>
      </c>
      <c r="J6283" s="154">
        <v>1.3707936815836399</v>
      </c>
      <c r="K6283" s="154">
        <v>1.3688847471612</v>
      </c>
      <c r="L6283" s="154">
        <v>1.3684065715107701</v>
      </c>
      <c r="M6283" s="154">
        <v>1.36906574061493</v>
      </c>
      <c r="N6283" s="154">
        <v>1.3695849174158701</v>
      </c>
      <c r="O6283" s="154">
        <v>1.36237087100002</v>
      </c>
      <c r="P6283" s="154">
        <v>1.3639381944398301</v>
      </c>
      <c r="Q6283" s="154">
        <v>1.3669035400391401</v>
      </c>
      <c r="R6283" s="154">
        <v>1.3628710149438801</v>
      </c>
      <c r="S6283" s="154">
        <v>1.3681610150357699</v>
      </c>
      <c r="T6283" s="154">
        <v>1.3726902719044001</v>
      </c>
      <c r="U6283" s="154">
        <v>1.37705076531964</v>
      </c>
      <c r="V6283" s="154">
        <v>1.37881367167627</v>
      </c>
      <c r="W6283" s="154">
        <v>1.38141570991461</v>
      </c>
      <c r="X6283" s="154">
        <v>1.38670627711368</v>
      </c>
      <c r="Y6283" s="154">
        <v>1.3873012076670199</v>
      </c>
      <c r="Z6283" s="154">
        <v>1.38740109327733</v>
      </c>
      <c r="AA6283" s="154">
        <v>1.3874098710084299</v>
      </c>
      <c r="AB6283" s="154">
        <v>1.3853191551997299</v>
      </c>
      <c r="AC6283" s="154">
        <v>1.38505821764964</v>
      </c>
      <c r="AD6283" s="154">
        <v>1.38619149349884</v>
      </c>
      <c r="AE6283" s="154">
        <v>1.3874815495084301</v>
      </c>
      <c r="AF6283" s="154">
        <v>1.3889011706330201</v>
      </c>
      <c r="AG6283" s="154">
        <v>1.39084467394699</v>
      </c>
      <c r="AH6283" s="154">
        <v>1.3854965883849399</v>
      </c>
      <c r="AI6283" s="154">
        <v>1.3814892252508699</v>
      </c>
      <c r="AJ6283" s="154">
        <v>1.3806103098639599</v>
      </c>
      <c r="AK6283" s="154">
        <v>1.3808605353793</v>
      </c>
    </row>
    <row r="6284" spans="1:37" hidden="1" x14ac:dyDescent="0.3">
      <c r="A6284" s="12" t="str">
        <f t="shared" si="152"/>
        <v>SDGbaseWaS_2BW_v6_3PQXcoman</v>
      </c>
      <c r="B6284" s="12" t="s">
        <v>220</v>
      </c>
      <c r="C6284" s="12" t="s">
        <v>306</v>
      </c>
      <c r="D6284" s="12" t="s">
        <v>120</v>
      </c>
      <c r="E6284" s="154" t="s">
        <v>116</v>
      </c>
      <c r="F6284" s="154">
        <v>1.20409156687984</v>
      </c>
      <c r="G6284" s="154">
        <v>1.25131979630479</v>
      </c>
      <c r="H6284" s="154">
        <v>1.2462953104527501</v>
      </c>
      <c r="I6284" s="154">
        <v>1.2445951260494099</v>
      </c>
      <c r="J6284" s="154">
        <v>1.24301807004641</v>
      </c>
      <c r="K6284" s="154">
        <v>1.24170150095823</v>
      </c>
      <c r="L6284" s="154">
        <v>1.24016621664704</v>
      </c>
      <c r="M6284" s="154">
        <v>1.24019079242606</v>
      </c>
      <c r="N6284" s="154">
        <v>1.23813139757067</v>
      </c>
      <c r="O6284" s="154">
        <v>1.25301891374897</v>
      </c>
      <c r="P6284" s="154">
        <v>1.24790418920057</v>
      </c>
      <c r="Q6284" s="154">
        <v>1.24084735844601</v>
      </c>
      <c r="R6284" s="154">
        <v>1.2326305461361799</v>
      </c>
      <c r="S6284" s="154">
        <v>1.2315147336916901</v>
      </c>
      <c r="T6284" s="154">
        <v>1.23121452827225</v>
      </c>
      <c r="U6284" s="154">
        <v>1.2300018736626901</v>
      </c>
      <c r="V6284" s="154">
        <v>1.2301138368968301</v>
      </c>
      <c r="W6284" s="154">
        <v>1.23173705742581</v>
      </c>
      <c r="X6284" s="154">
        <v>1.2339611363859699</v>
      </c>
      <c r="Y6284" s="154">
        <v>1.2337541003832</v>
      </c>
      <c r="Z6284" s="154">
        <v>1.2329847884165901</v>
      </c>
      <c r="AA6284" s="154">
        <v>1.23445955931429</v>
      </c>
      <c r="AB6284" s="154">
        <v>1.2382335408571901</v>
      </c>
      <c r="AC6284" s="154">
        <v>1.24250372339255</v>
      </c>
      <c r="AD6284" s="154">
        <v>1.24622357926173</v>
      </c>
      <c r="AE6284" s="154">
        <v>1.2489921376044</v>
      </c>
      <c r="AF6284" s="154">
        <v>1.2523202292271201</v>
      </c>
      <c r="AG6284" s="154">
        <v>1.2550094961415801</v>
      </c>
      <c r="AH6284" s="154">
        <v>1.26213339752909</v>
      </c>
      <c r="AI6284" s="154">
        <v>1.26776091354955</v>
      </c>
      <c r="AJ6284" s="154">
        <v>1.27465038347195</v>
      </c>
      <c r="AK6284" s="154">
        <v>1.2822551872505401</v>
      </c>
    </row>
    <row r="6285" spans="1:37" hidden="1" x14ac:dyDescent="0.3">
      <c r="A6285" s="12" t="str">
        <f t="shared" si="152"/>
        <v>SDGbaseWaS_2BW_v6_3PQXcelec</v>
      </c>
      <c r="B6285" s="12" t="s">
        <v>220</v>
      </c>
      <c r="C6285" s="12" t="s">
        <v>306</v>
      </c>
      <c r="D6285" s="12" t="s">
        <v>120</v>
      </c>
      <c r="E6285" s="154" t="s">
        <v>172</v>
      </c>
      <c r="F6285" s="154">
        <v>0.35515715847666401</v>
      </c>
      <c r="G6285" s="154">
        <v>0.36156187679484603</v>
      </c>
      <c r="H6285" s="154">
        <v>0.33267324188728198</v>
      </c>
      <c r="I6285" s="154">
        <v>0.33167988722453901</v>
      </c>
      <c r="J6285" s="154">
        <v>0.33768645449482398</v>
      </c>
      <c r="K6285" s="154">
        <v>0.34251970130202603</v>
      </c>
      <c r="L6285" s="154">
        <v>0.34543340402983702</v>
      </c>
      <c r="M6285" s="154">
        <v>0.34190491370520598</v>
      </c>
      <c r="N6285" s="154">
        <v>0.33622951024337799</v>
      </c>
      <c r="O6285" s="154">
        <v>0.33565681268912301</v>
      </c>
      <c r="P6285" s="154">
        <v>0.33500375910423302</v>
      </c>
      <c r="Q6285" s="154">
        <v>0.33834488350472902</v>
      </c>
      <c r="R6285" s="154">
        <v>0.34342877209606398</v>
      </c>
      <c r="S6285" s="154">
        <v>0.34470911269647098</v>
      </c>
      <c r="T6285" s="154">
        <v>0.34732542943108602</v>
      </c>
      <c r="U6285" s="154">
        <v>0.34867730347198</v>
      </c>
      <c r="V6285" s="154">
        <v>0.34901933958127401</v>
      </c>
      <c r="W6285" s="154">
        <v>0.34992185735117898</v>
      </c>
      <c r="X6285" s="154">
        <v>0.35200574969530501</v>
      </c>
      <c r="Y6285" s="154">
        <v>0.35869193741957001</v>
      </c>
      <c r="Z6285" s="154">
        <v>0.370459266719319</v>
      </c>
      <c r="AA6285" s="154">
        <v>0.38934541419791202</v>
      </c>
      <c r="AB6285" s="154">
        <v>0.38740385404452299</v>
      </c>
      <c r="AC6285" s="154">
        <v>0.371828562895131</v>
      </c>
      <c r="AD6285" s="154">
        <v>0.36244432920786102</v>
      </c>
      <c r="AE6285" s="154">
        <v>0.365349651218625</v>
      </c>
      <c r="AF6285" s="154">
        <v>0.36779241738227803</v>
      </c>
      <c r="AG6285" s="154">
        <v>0.38831201131069498</v>
      </c>
      <c r="AH6285" s="154">
        <v>0.403839488017318</v>
      </c>
      <c r="AI6285" s="154">
        <v>0.42706184245830298</v>
      </c>
      <c r="AJ6285" s="154">
        <v>0.44804797015686898</v>
      </c>
      <c r="AK6285" s="154">
        <v>0.46579850897889202</v>
      </c>
    </row>
    <row r="6286" spans="1:37" hidden="1" x14ac:dyDescent="0.3">
      <c r="A6286" s="12" t="str">
        <f t="shared" si="152"/>
        <v>SDGbaseWaS_2BW_v6_3PQXcwatr</v>
      </c>
      <c r="B6286" s="12" t="s">
        <v>220</v>
      </c>
      <c r="C6286" s="12" t="s">
        <v>306</v>
      </c>
      <c r="D6286" s="12" t="s">
        <v>120</v>
      </c>
      <c r="E6286" s="154" t="s">
        <v>173</v>
      </c>
      <c r="F6286" s="154">
        <v>1.0475553820608301</v>
      </c>
      <c r="G6286" s="154">
        <v>0.93920726697136203</v>
      </c>
      <c r="H6286" s="154">
        <v>0.954259984778143</v>
      </c>
      <c r="I6286" s="154">
        <v>0.94966154002772296</v>
      </c>
      <c r="J6286" s="154">
        <v>0.96520492516502898</v>
      </c>
      <c r="K6286" s="154">
        <v>0.97568328901083401</v>
      </c>
      <c r="L6286" s="154">
        <v>0.98123343730134804</v>
      </c>
      <c r="M6286" s="154">
        <v>0.98242753815001704</v>
      </c>
      <c r="N6286" s="154">
        <v>0.98113809006960395</v>
      </c>
      <c r="O6286" s="154">
        <v>0.97983416961921199</v>
      </c>
      <c r="P6286" s="154">
        <v>0.98197649027039902</v>
      </c>
      <c r="Q6286" s="154">
        <v>0.98558311731722903</v>
      </c>
      <c r="R6286" s="154">
        <v>1.0002948296646501</v>
      </c>
      <c r="S6286" s="154">
        <v>1.00413419106153</v>
      </c>
      <c r="T6286" s="154">
        <v>1.0062832022866299</v>
      </c>
      <c r="U6286" s="154">
        <v>1.00514166312539</v>
      </c>
      <c r="V6286" s="154">
        <v>1.0067284242618599</v>
      </c>
      <c r="W6286" s="154">
        <v>1.0085273140226301</v>
      </c>
      <c r="X6286" s="154">
        <v>1.0097391115629299</v>
      </c>
      <c r="Y6286" s="154">
        <v>1.0083229575283399</v>
      </c>
      <c r="Z6286" s="154">
        <v>1.00788765465828</v>
      </c>
      <c r="AA6286" s="154">
        <v>1.00716073448365</v>
      </c>
      <c r="AB6286" s="154">
        <v>1.0122085827507099</v>
      </c>
      <c r="AC6286" s="154">
        <v>1.0174602269158199</v>
      </c>
      <c r="AD6286" s="154">
        <v>1.0227948555095701</v>
      </c>
      <c r="AE6286" s="154">
        <v>1.02648020613062</v>
      </c>
      <c r="AF6286" s="154">
        <v>1.03027523338148</v>
      </c>
      <c r="AG6286" s="154">
        <v>1.0322139741490399</v>
      </c>
      <c r="AH6286" s="154">
        <v>1.0459158503638399</v>
      </c>
      <c r="AI6286" s="154">
        <v>1.0570195908453299</v>
      </c>
      <c r="AJ6286" s="154">
        <v>1.06338322126681</v>
      </c>
      <c r="AK6286" s="154">
        <v>1.0680669752968499</v>
      </c>
    </row>
    <row r="6287" spans="1:37" hidden="1" x14ac:dyDescent="0.3">
      <c r="A6287" s="12" t="str">
        <f t="shared" si="152"/>
        <v>SDGbaseWaS_2BW_v6_3PQXccons</v>
      </c>
      <c r="B6287" s="12" t="s">
        <v>220</v>
      </c>
      <c r="C6287" s="12" t="s">
        <v>306</v>
      </c>
      <c r="D6287" s="12" t="s">
        <v>120</v>
      </c>
      <c r="E6287" s="154" t="s">
        <v>117</v>
      </c>
      <c r="F6287" s="154">
        <v>1.0066853345789299</v>
      </c>
      <c r="G6287" s="154">
        <v>1.0668731328582901</v>
      </c>
      <c r="H6287" s="154">
        <v>1.0589251201471299</v>
      </c>
      <c r="I6287" s="154">
        <v>1.0754698631275801</v>
      </c>
      <c r="J6287" s="154">
        <v>1.0618451821925701</v>
      </c>
      <c r="K6287" s="154">
        <v>1.0556214022003001</v>
      </c>
      <c r="L6287" s="154">
        <v>1.0521468663990701</v>
      </c>
      <c r="M6287" s="154">
        <v>1.0506766373913099</v>
      </c>
      <c r="N6287" s="154">
        <v>1.04938183465403</v>
      </c>
      <c r="O6287" s="154">
        <v>1.04239891724597</v>
      </c>
      <c r="P6287" s="154">
        <v>1.0424358736499599</v>
      </c>
      <c r="Q6287" s="154">
        <v>1.04403677870972</v>
      </c>
      <c r="R6287" s="154">
        <v>1.02771188471688</v>
      </c>
      <c r="S6287" s="154">
        <v>1.03741212641914</v>
      </c>
      <c r="T6287" s="154">
        <v>1.0444978196720001</v>
      </c>
      <c r="U6287" s="154">
        <v>1.0499195349649899</v>
      </c>
      <c r="V6287" s="154">
        <v>1.0521813235963999</v>
      </c>
      <c r="W6287" s="154">
        <v>1.0550551777091</v>
      </c>
      <c r="X6287" s="154">
        <v>1.06105766486785</v>
      </c>
      <c r="Y6287" s="154">
        <v>1.0617070497119701</v>
      </c>
      <c r="Z6287" s="154">
        <v>1.06251832914276</v>
      </c>
      <c r="AA6287" s="154">
        <v>1.0622492402417001</v>
      </c>
      <c r="AB6287" s="154">
        <v>1.05960595260736</v>
      </c>
      <c r="AC6287" s="154">
        <v>1.0592437327342601</v>
      </c>
      <c r="AD6287" s="154">
        <v>1.06070539583682</v>
      </c>
      <c r="AE6287" s="154">
        <v>1.0624520801459401</v>
      </c>
      <c r="AF6287" s="154">
        <v>1.0642329318700099</v>
      </c>
      <c r="AG6287" s="154">
        <v>1.0664622576476299</v>
      </c>
      <c r="AH6287" s="154">
        <v>1.06557752895028</v>
      </c>
      <c r="AI6287" s="154">
        <v>1.0650377045755699</v>
      </c>
      <c r="AJ6287" s="154">
        <v>1.06615866007911</v>
      </c>
      <c r="AK6287" s="154">
        <v>1.0680052870068799</v>
      </c>
    </row>
    <row r="6288" spans="1:37" hidden="1" x14ac:dyDescent="0.3">
      <c r="A6288" s="12" t="str">
        <f t="shared" si="152"/>
        <v>SDGbaseWaS_2BW_v6_3PQXctrad</v>
      </c>
      <c r="B6288" s="12" t="s">
        <v>220</v>
      </c>
      <c r="C6288" s="12" t="s">
        <v>306</v>
      </c>
      <c r="D6288" s="12" t="s">
        <v>120</v>
      </c>
      <c r="E6288" s="154" t="s">
        <v>174</v>
      </c>
      <c r="F6288" s="154">
        <v>1.00131749317995</v>
      </c>
      <c r="G6288" s="154">
        <v>1.0100415941380601</v>
      </c>
      <c r="H6288" s="154">
        <v>1.01306200894388</v>
      </c>
      <c r="I6288" s="154">
        <v>1.01825644100742</v>
      </c>
      <c r="J6288" s="154">
        <v>1.01261715965664</v>
      </c>
      <c r="K6288" s="154">
        <v>1.01043176208034</v>
      </c>
      <c r="L6288" s="154">
        <v>1.0097475794720401</v>
      </c>
      <c r="M6288" s="154">
        <v>1.01109115100892</v>
      </c>
      <c r="N6288" s="154">
        <v>1.01141509430919</v>
      </c>
      <c r="O6288" s="154">
        <v>0.98516167886461303</v>
      </c>
      <c r="P6288" s="154">
        <v>0.98880058244675695</v>
      </c>
      <c r="Q6288" s="154">
        <v>0.99730161341971402</v>
      </c>
      <c r="R6288" s="154">
        <v>1.0017176331933999</v>
      </c>
      <c r="S6288" s="154">
        <v>1.0088942776877901</v>
      </c>
      <c r="T6288" s="154">
        <v>1.0138419954259601</v>
      </c>
      <c r="U6288" s="154">
        <v>1.0181620326452201</v>
      </c>
      <c r="V6288" s="154">
        <v>1.02370979241502</v>
      </c>
      <c r="W6288" s="154">
        <v>1.02712769142287</v>
      </c>
      <c r="X6288" s="154">
        <v>1.0281336441247699</v>
      </c>
      <c r="Y6288" s="154">
        <v>1.0276527095688801</v>
      </c>
      <c r="Z6288" s="154">
        <v>1.0265826252243799</v>
      </c>
      <c r="AA6288" s="154">
        <v>1.0253208432658301</v>
      </c>
      <c r="AB6288" s="154">
        <v>1.0151761415439799</v>
      </c>
      <c r="AC6288" s="154">
        <v>1.01273019367106</v>
      </c>
      <c r="AD6288" s="154">
        <v>1.0149090970667101</v>
      </c>
      <c r="AE6288" s="154">
        <v>1.0174657351488401</v>
      </c>
      <c r="AF6288" s="154">
        <v>1.0205521020124899</v>
      </c>
      <c r="AG6288" s="154">
        <v>1.0206547263554699</v>
      </c>
      <c r="AH6288" s="154">
        <v>1.01073707011778</v>
      </c>
      <c r="AI6288" s="154">
        <v>1.00263088761346</v>
      </c>
      <c r="AJ6288" s="154">
        <v>0.99848206306425602</v>
      </c>
      <c r="AK6288" s="154">
        <v>0.99550413044679997</v>
      </c>
    </row>
    <row r="6289" spans="1:37" hidden="1" x14ac:dyDescent="0.3">
      <c r="A6289" s="12" t="str">
        <f t="shared" si="152"/>
        <v>SDGbaseWaS_2BW_v6_3PQXchotl</v>
      </c>
      <c r="B6289" s="12" t="s">
        <v>220</v>
      </c>
      <c r="C6289" s="12" t="s">
        <v>306</v>
      </c>
      <c r="D6289" s="12" t="s">
        <v>120</v>
      </c>
      <c r="E6289" s="154" t="s">
        <v>175</v>
      </c>
      <c r="F6289" s="154">
        <v>1.07621407528443</v>
      </c>
      <c r="G6289" s="154">
        <v>1.0835097834232199</v>
      </c>
      <c r="H6289" s="154">
        <v>1.08103889873106</v>
      </c>
      <c r="I6289" s="154">
        <v>1.07077510111965</v>
      </c>
      <c r="J6289" s="154">
        <v>1.07306171770076</v>
      </c>
      <c r="K6289" s="154">
        <v>1.07482725901371</v>
      </c>
      <c r="L6289" s="154">
        <v>1.07616156936351</v>
      </c>
      <c r="M6289" s="154">
        <v>1.07792827035987</v>
      </c>
      <c r="N6289" s="154">
        <v>1.0795562483877701</v>
      </c>
      <c r="O6289" s="154">
        <v>1.08264305649918</v>
      </c>
      <c r="P6289" s="154">
        <v>1.08447247157341</v>
      </c>
      <c r="Q6289" s="154">
        <v>1.0862391276510699</v>
      </c>
      <c r="R6289" s="154">
        <v>1.09275530573905</v>
      </c>
      <c r="S6289" s="154">
        <v>1.0946611482561901</v>
      </c>
      <c r="T6289" s="154">
        <v>1.09635754268012</v>
      </c>
      <c r="U6289" s="154">
        <v>1.09822063602969</v>
      </c>
      <c r="V6289" s="154">
        <v>1.10113137540506</v>
      </c>
      <c r="W6289" s="154">
        <v>1.10383876980977</v>
      </c>
      <c r="X6289" s="154">
        <v>1.1060788927678999</v>
      </c>
      <c r="Y6289" s="154">
        <v>1.1067852180592701</v>
      </c>
      <c r="Z6289" s="154">
        <v>1.1072922762792601</v>
      </c>
      <c r="AA6289" s="154">
        <v>1.1072896531885601</v>
      </c>
      <c r="AB6289" s="154">
        <v>1.1065746458311601</v>
      </c>
      <c r="AC6289" s="154">
        <v>1.10678081143306</v>
      </c>
      <c r="AD6289" s="154">
        <v>1.1082639172491799</v>
      </c>
      <c r="AE6289" s="154">
        <v>1.1098244692378301</v>
      </c>
      <c r="AF6289" s="154">
        <v>1.1117317760510099</v>
      </c>
      <c r="AG6289" s="154">
        <v>1.1128784195063199</v>
      </c>
      <c r="AH6289" s="154">
        <v>1.11198795512674</v>
      </c>
      <c r="AI6289" s="154">
        <v>1.1090553520639901</v>
      </c>
      <c r="AJ6289" s="154">
        <v>1.1064632503218701</v>
      </c>
      <c r="AK6289" s="154">
        <v>1.10406093285544</v>
      </c>
    </row>
    <row r="6290" spans="1:37" hidden="1" x14ac:dyDescent="0.3">
      <c r="A6290" s="12" t="str">
        <f t="shared" si="152"/>
        <v>SDGbaseWaS_2BW_v6_3PQXcptrp-l</v>
      </c>
      <c r="B6290" s="12" t="s">
        <v>220</v>
      </c>
      <c r="C6290" s="12" t="s">
        <v>306</v>
      </c>
      <c r="D6290" s="12" t="s">
        <v>120</v>
      </c>
      <c r="E6290" s="154" t="s">
        <v>176</v>
      </c>
      <c r="F6290" s="154">
        <v>0.94511785411850902</v>
      </c>
      <c r="G6290" s="154">
        <v>0.95255393862928806</v>
      </c>
      <c r="H6290" s="154">
        <v>0.95103668221541704</v>
      </c>
      <c r="I6290" s="154">
        <v>0.94930382175989403</v>
      </c>
      <c r="J6290" s="154">
        <v>0.95090618348387301</v>
      </c>
      <c r="K6290" s="154">
        <v>0.95326812111004999</v>
      </c>
      <c r="L6290" s="154">
        <v>0.95438325540661795</v>
      </c>
      <c r="M6290" s="154">
        <v>0.95408401491211303</v>
      </c>
      <c r="N6290" s="154">
        <v>0.95128327937578805</v>
      </c>
      <c r="O6290" s="154">
        <v>0.95266728433210901</v>
      </c>
      <c r="P6290" s="154">
        <v>0.94821028791621198</v>
      </c>
      <c r="Q6290" s="154">
        <v>0.94173673348125897</v>
      </c>
      <c r="R6290" s="154">
        <v>0.93853736656876896</v>
      </c>
      <c r="S6290" s="154">
        <v>0.93151032717491</v>
      </c>
      <c r="T6290" s="154">
        <v>0.92426578907638901</v>
      </c>
      <c r="U6290" s="154">
        <v>0.91592140954475698</v>
      </c>
      <c r="V6290" s="154">
        <v>0.90760355670655501</v>
      </c>
      <c r="W6290" s="154">
        <v>0.90015537446730498</v>
      </c>
      <c r="X6290" s="154">
        <v>0.89164443706315299</v>
      </c>
      <c r="Y6290" s="154">
        <v>0.882402068221387</v>
      </c>
      <c r="Z6290" s="154">
        <v>0.87329787490282196</v>
      </c>
      <c r="AA6290" s="154">
        <v>0.865569175605026</v>
      </c>
      <c r="AB6290" s="154">
        <v>0.86015501569757802</v>
      </c>
      <c r="AC6290" s="154">
        <v>0.854149490932396</v>
      </c>
      <c r="AD6290" s="154">
        <v>0.84830156359887299</v>
      </c>
      <c r="AE6290" s="154">
        <v>0.84374951257595199</v>
      </c>
      <c r="AF6290" s="154">
        <v>0.84010686761108599</v>
      </c>
      <c r="AG6290" s="154">
        <v>0.83645037584480997</v>
      </c>
      <c r="AH6290" s="154">
        <v>0.83706892127037802</v>
      </c>
      <c r="AI6290" s="154">
        <v>0.83862200627530803</v>
      </c>
      <c r="AJ6290" s="154">
        <v>0.84211691423147605</v>
      </c>
      <c r="AK6290" s="154">
        <v>0.84595160632383104</v>
      </c>
    </row>
    <row r="6291" spans="1:37" hidden="1" x14ac:dyDescent="0.3">
      <c r="A6291" s="12" t="str">
        <f t="shared" si="152"/>
        <v>SDGbaseWaS_2BW_v6_3PQXcftrp-l</v>
      </c>
      <c r="B6291" s="12" t="s">
        <v>220</v>
      </c>
      <c r="C6291" s="12" t="s">
        <v>306</v>
      </c>
      <c r="D6291" s="12" t="s">
        <v>120</v>
      </c>
      <c r="E6291" s="154" t="s">
        <v>177</v>
      </c>
      <c r="F6291" s="154">
        <v>0.99797758367020195</v>
      </c>
      <c r="G6291" s="154">
        <v>0.97628454682116905</v>
      </c>
      <c r="H6291" s="154">
        <v>0.98045123748636298</v>
      </c>
      <c r="I6291" s="154">
        <v>0.99186559104574401</v>
      </c>
      <c r="J6291" s="154">
        <v>0.98239994073175696</v>
      </c>
      <c r="K6291" s="154">
        <v>0.97290483767170299</v>
      </c>
      <c r="L6291" s="154">
        <v>0.96396414186591595</v>
      </c>
      <c r="M6291" s="154">
        <v>0.95827770281794999</v>
      </c>
      <c r="N6291" s="154">
        <v>0.95567101823147704</v>
      </c>
      <c r="O6291" s="154">
        <v>0.94329460210795002</v>
      </c>
      <c r="P6291" s="154">
        <v>0.93283073693612695</v>
      </c>
      <c r="Q6291" s="154">
        <v>0.92188298509959099</v>
      </c>
      <c r="R6291" s="154">
        <v>0.89976257321235997</v>
      </c>
      <c r="S6291" s="154">
        <v>0.88444794443178598</v>
      </c>
      <c r="T6291" s="154">
        <v>0.87455198159705605</v>
      </c>
      <c r="U6291" s="154">
        <v>0.86507847913811198</v>
      </c>
      <c r="V6291" s="154">
        <v>0.85398512411407201</v>
      </c>
      <c r="W6291" s="154">
        <v>0.84050930908240296</v>
      </c>
      <c r="X6291" s="154">
        <v>0.82532215225642103</v>
      </c>
      <c r="Y6291" s="154">
        <v>0.81829936330215702</v>
      </c>
      <c r="Z6291" s="154">
        <v>0.81026963759557402</v>
      </c>
      <c r="AA6291" s="154">
        <v>0.79796667659824905</v>
      </c>
      <c r="AB6291" s="154">
        <v>0.78372986780396503</v>
      </c>
      <c r="AC6291" s="154">
        <v>0.77339878325725497</v>
      </c>
      <c r="AD6291" s="154">
        <v>0.76216587636492195</v>
      </c>
      <c r="AE6291" s="154">
        <v>0.751710197225685</v>
      </c>
      <c r="AF6291" s="154">
        <v>0.73750068417501402</v>
      </c>
      <c r="AG6291" s="154">
        <v>0.72558784278508204</v>
      </c>
      <c r="AH6291" s="154">
        <v>0.72546208126543099</v>
      </c>
      <c r="AI6291" s="154">
        <v>0.72653140510930803</v>
      </c>
      <c r="AJ6291" s="154">
        <v>0.72798970671045005</v>
      </c>
      <c r="AK6291" s="154">
        <v>0.72955095086057498</v>
      </c>
    </row>
    <row r="6292" spans="1:37" hidden="1" x14ac:dyDescent="0.3">
      <c r="A6292" s="12" t="str">
        <f t="shared" si="152"/>
        <v>SDGbaseWaS_2BW_v6_3PQXcptrp-o</v>
      </c>
      <c r="B6292" s="12" t="s">
        <v>220</v>
      </c>
      <c r="C6292" s="12" t="s">
        <v>306</v>
      </c>
      <c r="D6292" s="12" t="s">
        <v>120</v>
      </c>
      <c r="E6292" s="154" t="s">
        <v>178</v>
      </c>
      <c r="F6292" s="154">
        <v>0.94683671611760301</v>
      </c>
      <c r="G6292" s="154">
        <v>0.93543205607731705</v>
      </c>
      <c r="H6292" s="154">
        <v>0.91403155676089798</v>
      </c>
      <c r="I6292" s="154">
        <v>0.89469786536220797</v>
      </c>
      <c r="J6292" s="154">
        <v>0.88335232224628002</v>
      </c>
      <c r="K6292" s="154">
        <v>0.87403140866350904</v>
      </c>
      <c r="L6292" s="154">
        <v>0.86672872661952305</v>
      </c>
      <c r="M6292" s="154">
        <v>0.86241786988019897</v>
      </c>
      <c r="N6292" s="154">
        <v>0.85990347078692297</v>
      </c>
      <c r="O6292" s="154">
        <v>0.87519828041914605</v>
      </c>
      <c r="P6292" s="154">
        <v>0.879925638403801</v>
      </c>
      <c r="Q6292" s="154">
        <v>0.881013200381913</v>
      </c>
      <c r="R6292" s="154">
        <v>0.88350320683283301</v>
      </c>
      <c r="S6292" s="154">
        <v>0.88389539161200403</v>
      </c>
      <c r="T6292" s="154">
        <v>0.88479138178653904</v>
      </c>
      <c r="U6292" s="154">
        <v>0.88553800393613102</v>
      </c>
      <c r="V6292" s="154">
        <v>0.88518620994750596</v>
      </c>
      <c r="W6292" s="154">
        <v>0.88606599893220805</v>
      </c>
      <c r="X6292" s="154">
        <v>0.88754725427467995</v>
      </c>
      <c r="Y6292" s="154">
        <v>0.88755115292543496</v>
      </c>
      <c r="Z6292" s="154">
        <v>0.88703224459207597</v>
      </c>
      <c r="AA6292" s="154">
        <v>0.88793132883017101</v>
      </c>
      <c r="AB6292" s="154">
        <v>0.893690658131164</v>
      </c>
      <c r="AC6292" s="154">
        <v>0.89768434369000205</v>
      </c>
      <c r="AD6292" s="154">
        <v>0.90030279285231196</v>
      </c>
      <c r="AE6292" s="154">
        <v>0.90227225945914002</v>
      </c>
      <c r="AF6292" s="154">
        <v>0.90373066401450697</v>
      </c>
      <c r="AG6292" s="154">
        <v>0.90446901698332705</v>
      </c>
      <c r="AH6292" s="154">
        <v>0.905813166473311</v>
      </c>
      <c r="AI6292" s="154">
        <v>0.90571941655717003</v>
      </c>
      <c r="AJ6292" s="154">
        <v>0.90684473279509403</v>
      </c>
      <c r="AK6292" s="154">
        <v>0.90736716693546304</v>
      </c>
    </row>
    <row r="6293" spans="1:37" hidden="1" x14ac:dyDescent="0.3">
      <c r="A6293" s="12" t="str">
        <f t="shared" si="152"/>
        <v>SDGbaseWaS_2BW_v6_3PQXcftrp-o</v>
      </c>
      <c r="B6293" s="12" t="s">
        <v>220</v>
      </c>
      <c r="C6293" s="12" t="s">
        <v>306</v>
      </c>
      <c r="D6293" s="12" t="s">
        <v>120</v>
      </c>
      <c r="E6293" s="154" t="s">
        <v>179</v>
      </c>
      <c r="F6293" s="154">
        <v>0.97479049187387701</v>
      </c>
      <c r="G6293" s="154">
        <v>0.94369661529199</v>
      </c>
      <c r="H6293" s="154">
        <v>0.916377751436248</v>
      </c>
      <c r="I6293" s="154">
        <v>0.90436170923846304</v>
      </c>
      <c r="J6293" s="154">
        <v>0.88974657561044501</v>
      </c>
      <c r="K6293" s="154">
        <v>0.87999291367872701</v>
      </c>
      <c r="L6293" s="154">
        <v>0.87360113973668896</v>
      </c>
      <c r="M6293" s="154">
        <v>0.87165721279163799</v>
      </c>
      <c r="N6293" s="154">
        <v>0.87341025160752805</v>
      </c>
      <c r="O6293" s="154">
        <v>0.89261581838034898</v>
      </c>
      <c r="P6293" s="154">
        <v>0.899016857677435</v>
      </c>
      <c r="Q6293" s="154">
        <v>0.90183976961083301</v>
      </c>
      <c r="R6293" s="154">
        <v>0.89780058970433896</v>
      </c>
      <c r="S6293" s="154">
        <v>0.89718502686088997</v>
      </c>
      <c r="T6293" s="154">
        <v>0.89916377552621096</v>
      </c>
      <c r="U6293" s="154">
        <v>0.90240763141208402</v>
      </c>
      <c r="V6293" s="154">
        <v>0.90311939826748699</v>
      </c>
      <c r="W6293" s="154">
        <v>0.90340815216126003</v>
      </c>
      <c r="X6293" s="154">
        <v>0.90528475661462704</v>
      </c>
      <c r="Y6293" s="154">
        <v>0.90858302777434596</v>
      </c>
      <c r="Z6293" s="154">
        <v>0.91089047113379695</v>
      </c>
      <c r="AA6293" s="154">
        <v>0.912914951944366</v>
      </c>
      <c r="AB6293" s="154">
        <v>0.91896014583483698</v>
      </c>
      <c r="AC6293" s="154">
        <v>0.92322640608694495</v>
      </c>
      <c r="AD6293" s="154">
        <v>0.92492536214954901</v>
      </c>
      <c r="AE6293" s="154">
        <v>0.92536856193041395</v>
      </c>
      <c r="AF6293" s="154">
        <v>0.92381047192652999</v>
      </c>
      <c r="AG6293" s="154">
        <v>0.92220148242701805</v>
      </c>
      <c r="AH6293" s="154">
        <v>0.92376214371745402</v>
      </c>
      <c r="AI6293" s="154">
        <v>0.92238207746921197</v>
      </c>
      <c r="AJ6293" s="154">
        <v>0.92188487810216302</v>
      </c>
      <c r="AK6293" s="154">
        <v>0.92104877621174297</v>
      </c>
    </row>
    <row r="6294" spans="1:37" hidden="1" x14ac:dyDescent="0.3">
      <c r="A6294" s="12" t="str">
        <f t="shared" si="152"/>
        <v>SDGbaseWaS_2BW_v6_3PQXcprtr</v>
      </c>
      <c r="B6294" s="12" t="s">
        <v>220</v>
      </c>
      <c r="C6294" s="12" t="s">
        <v>306</v>
      </c>
      <c r="D6294" s="12" t="s">
        <v>120</v>
      </c>
      <c r="E6294" s="154" t="s">
        <v>180</v>
      </c>
      <c r="F6294" s="154">
        <v>0.99999999999993905</v>
      </c>
      <c r="G6294" s="154">
        <v>1.0181341688916901</v>
      </c>
      <c r="H6294" s="154">
        <v>1.0237414786092101</v>
      </c>
      <c r="I6294" s="154">
        <v>1.0151720801068</v>
      </c>
      <c r="J6294" s="154">
        <v>1.0082111386559101</v>
      </c>
      <c r="K6294" s="154">
        <v>0.99981504242101704</v>
      </c>
      <c r="L6294" s="154">
        <v>0.99212812755221502</v>
      </c>
      <c r="M6294" s="154">
        <v>0.979710698241538</v>
      </c>
      <c r="N6294" s="154">
        <v>0.96560011949397695</v>
      </c>
      <c r="O6294" s="154">
        <v>0.98356949602579402</v>
      </c>
      <c r="P6294" s="154">
        <v>0.94470443711909002</v>
      </c>
      <c r="Q6294" s="154">
        <v>0.89712904935600002</v>
      </c>
      <c r="R6294" s="154">
        <v>0.83562060996527798</v>
      </c>
      <c r="S6294" s="154">
        <v>0.78318133089355402</v>
      </c>
      <c r="T6294" s="154">
        <v>0.73453208578347995</v>
      </c>
      <c r="U6294" s="154">
        <v>0.68881143782810195</v>
      </c>
      <c r="V6294" s="154">
        <v>0.64425771949742305</v>
      </c>
      <c r="W6294" s="154">
        <v>0.60319638621171601</v>
      </c>
      <c r="X6294" s="154">
        <v>0.55984609074228697</v>
      </c>
      <c r="Y6294" s="154">
        <v>0.51331520348097304</v>
      </c>
      <c r="Z6294" s="154">
        <v>0.469839500532299</v>
      </c>
      <c r="AA6294" s="154">
        <v>0.431429872739922</v>
      </c>
      <c r="AB6294" s="154">
        <v>0.40506770800418601</v>
      </c>
      <c r="AC6294" s="154">
        <v>0.375260042298803</v>
      </c>
      <c r="AD6294" s="154">
        <v>0.34685688185589397</v>
      </c>
      <c r="AE6294" s="154">
        <v>0.32193989849629401</v>
      </c>
      <c r="AF6294" s="154">
        <v>0.29799388184509701</v>
      </c>
      <c r="AG6294" s="154">
        <v>0.27997385839938399</v>
      </c>
      <c r="AH6294" s="154">
        <v>0.261671790247965</v>
      </c>
      <c r="AI6294" s="154">
        <v>0.24584627074906601</v>
      </c>
      <c r="AJ6294" s="154">
        <v>0.23110992383370499</v>
      </c>
      <c r="AK6294" s="154">
        <v>0.216790455542448</v>
      </c>
    </row>
    <row r="6295" spans="1:37" hidden="1" x14ac:dyDescent="0.3">
      <c r="A6295" s="12" t="str">
        <f t="shared" si="152"/>
        <v>SDGbaseWaS_2BW_v6_3PQXctrps</v>
      </c>
      <c r="B6295" s="12" t="s">
        <v>220</v>
      </c>
      <c r="C6295" s="12" t="s">
        <v>306</v>
      </c>
      <c r="D6295" s="12" t="s">
        <v>120</v>
      </c>
      <c r="E6295" s="154" t="s">
        <v>181</v>
      </c>
      <c r="F6295" s="154">
        <v>1.0049024468524299</v>
      </c>
      <c r="G6295" s="154">
        <v>0.99830347292246402</v>
      </c>
      <c r="H6295" s="154">
        <v>0.99768601130852097</v>
      </c>
      <c r="I6295" s="154">
        <v>0.99642098353054398</v>
      </c>
      <c r="J6295" s="154">
        <v>0.99422742502662098</v>
      </c>
      <c r="K6295" s="154">
        <v>0.99451227411633703</v>
      </c>
      <c r="L6295" s="154">
        <v>0.99425042647026496</v>
      </c>
      <c r="M6295" s="154">
        <v>0.99232627477996505</v>
      </c>
      <c r="N6295" s="154">
        <v>0.99112086663129295</v>
      </c>
      <c r="O6295" s="154">
        <v>0.985723814086092</v>
      </c>
      <c r="P6295" s="154">
        <v>0.98390797609710201</v>
      </c>
      <c r="Q6295" s="154">
        <v>0.98186885255773304</v>
      </c>
      <c r="R6295" s="154">
        <v>0.98182391796782098</v>
      </c>
      <c r="S6295" s="154">
        <v>0.98507598111168704</v>
      </c>
      <c r="T6295" s="154">
        <v>0.98705335276815998</v>
      </c>
      <c r="U6295" s="154">
        <v>0.98904513125178595</v>
      </c>
      <c r="V6295" s="154">
        <v>0.99056068510679696</v>
      </c>
      <c r="W6295" s="154">
        <v>0.99185465812843499</v>
      </c>
      <c r="X6295" s="154">
        <v>0.99051375534355601</v>
      </c>
      <c r="Y6295" s="154">
        <v>0.990324364984843</v>
      </c>
      <c r="Z6295" s="154">
        <v>0.98970555487359702</v>
      </c>
      <c r="AA6295" s="154">
        <v>0.98791248732718495</v>
      </c>
      <c r="AB6295" s="154">
        <v>0.99397034284331098</v>
      </c>
      <c r="AC6295" s="154">
        <v>0.99913371796579198</v>
      </c>
      <c r="AD6295" s="154">
        <v>1.0031658032696</v>
      </c>
      <c r="AE6295" s="154">
        <v>1.00524005857567</v>
      </c>
      <c r="AF6295" s="154">
        <v>1.0057185188486599</v>
      </c>
      <c r="AG6295" s="154">
        <v>1.00202627192161</v>
      </c>
      <c r="AH6295" s="154">
        <v>1.00311656861205</v>
      </c>
      <c r="AI6295" s="154">
        <v>1.00406866604612</v>
      </c>
      <c r="AJ6295" s="154">
        <v>1.00488015979122</v>
      </c>
      <c r="AK6295" s="154">
        <v>1.0055504340269601</v>
      </c>
    </row>
    <row r="6296" spans="1:37" hidden="1" x14ac:dyDescent="0.3">
      <c r="A6296" s="12" t="str">
        <f t="shared" si="152"/>
        <v>SDGbaseWaS_2BW_v6_3PQXccomm</v>
      </c>
      <c r="B6296" s="12" t="s">
        <v>220</v>
      </c>
      <c r="C6296" s="12" t="s">
        <v>306</v>
      </c>
      <c r="D6296" s="12" t="s">
        <v>120</v>
      </c>
      <c r="E6296" s="154" t="s">
        <v>182</v>
      </c>
      <c r="F6296" s="154">
        <v>1.0010985603248499</v>
      </c>
      <c r="G6296" s="154">
        <v>0.95535198437364499</v>
      </c>
      <c r="H6296" s="154">
        <v>0.97273466012154497</v>
      </c>
      <c r="I6296" s="154">
        <v>0.98048460765884304</v>
      </c>
      <c r="J6296" s="154">
        <v>0.98624426636218399</v>
      </c>
      <c r="K6296" s="154">
        <v>0.99042763718038396</v>
      </c>
      <c r="L6296" s="154">
        <v>0.99287517851676499</v>
      </c>
      <c r="M6296" s="154">
        <v>0.99492953967283704</v>
      </c>
      <c r="N6296" s="154">
        <v>0.99632449779856702</v>
      </c>
      <c r="O6296" s="154">
        <v>0.99960272507227699</v>
      </c>
      <c r="P6296" s="154">
        <v>1.0026700213030399</v>
      </c>
      <c r="Q6296" s="154">
        <v>1.0054405310349801</v>
      </c>
      <c r="R6296" s="154">
        <v>1.0086491290508299</v>
      </c>
      <c r="S6296" s="154">
        <v>1.0117773375810899</v>
      </c>
      <c r="T6296" s="154">
        <v>1.0143116838003901</v>
      </c>
      <c r="U6296" s="154">
        <v>1.0164295954220699</v>
      </c>
      <c r="V6296" s="154">
        <v>1.0197652761950999</v>
      </c>
      <c r="W6296" s="154">
        <v>1.0224856451325699</v>
      </c>
      <c r="X6296" s="154">
        <v>1.0246991628155899</v>
      </c>
      <c r="Y6296" s="154">
        <v>1.0251131778282101</v>
      </c>
      <c r="Z6296" s="154">
        <v>1.02490636564469</v>
      </c>
      <c r="AA6296" s="154">
        <v>1.02443924011165</v>
      </c>
      <c r="AB6296" s="154">
        <v>1.0258129752346901</v>
      </c>
      <c r="AC6296" s="154">
        <v>1.0283217847828501</v>
      </c>
      <c r="AD6296" s="154">
        <v>1.03041825412303</v>
      </c>
      <c r="AE6296" s="154">
        <v>1.0316890355172601</v>
      </c>
      <c r="AF6296" s="154">
        <v>1.0331555343910801</v>
      </c>
      <c r="AG6296" s="154">
        <v>1.03326029606161</v>
      </c>
      <c r="AH6296" s="154">
        <v>1.0373525768787699</v>
      </c>
      <c r="AI6296" s="154">
        <v>1.03891304810217</v>
      </c>
      <c r="AJ6296" s="154">
        <v>1.03862891035323</v>
      </c>
      <c r="AK6296" s="154">
        <v>1.03803314928126</v>
      </c>
    </row>
    <row r="6297" spans="1:37" hidden="1" x14ac:dyDescent="0.3">
      <c r="A6297" s="12" t="str">
        <f t="shared" si="152"/>
        <v>SDGbaseWaS_2BW_v6_3PQXcfsrv</v>
      </c>
      <c r="B6297" s="12" t="s">
        <v>220</v>
      </c>
      <c r="C6297" s="12" t="s">
        <v>306</v>
      </c>
      <c r="D6297" s="12" t="s">
        <v>120</v>
      </c>
      <c r="E6297" s="154" t="s">
        <v>183</v>
      </c>
      <c r="F6297" s="154">
        <v>1.03694361559526</v>
      </c>
      <c r="G6297" s="154">
        <v>1.00882630533936</v>
      </c>
      <c r="H6297" s="154">
        <v>1.01539430042853</v>
      </c>
      <c r="I6297" s="154">
        <v>1.00686961597799</v>
      </c>
      <c r="J6297" s="154">
        <v>1.00831121696155</v>
      </c>
      <c r="K6297" s="154">
        <v>1.0116648551344101</v>
      </c>
      <c r="L6297" s="154">
        <v>1.0154722839521799</v>
      </c>
      <c r="M6297" s="154">
        <v>1.01900602095699</v>
      </c>
      <c r="N6297" s="154">
        <v>1.0216604300640899</v>
      </c>
      <c r="O6297" s="154">
        <v>1.0173876068904599</v>
      </c>
      <c r="P6297" s="154">
        <v>1.02067167770446</v>
      </c>
      <c r="Q6297" s="154">
        <v>1.02465407333444</v>
      </c>
      <c r="R6297" s="154">
        <v>1.03665937317561</v>
      </c>
      <c r="S6297" s="154">
        <v>1.0407429483067701</v>
      </c>
      <c r="T6297" s="154">
        <v>1.0437351442026901</v>
      </c>
      <c r="U6297" s="154">
        <v>1.0473267019861401</v>
      </c>
      <c r="V6297" s="154">
        <v>1.05222918416166</v>
      </c>
      <c r="W6297" s="154">
        <v>1.0565388206317601</v>
      </c>
      <c r="X6297" s="154">
        <v>1.05943535082152</v>
      </c>
      <c r="Y6297" s="154">
        <v>1.0599284152214401</v>
      </c>
      <c r="Z6297" s="154">
        <v>1.0602384071272399</v>
      </c>
      <c r="AA6297" s="154">
        <v>1.05934383743654</v>
      </c>
      <c r="AB6297" s="154">
        <v>1.0567769848760999</v>
      </c>
      <c r="AC6297" s="154">
        <v>1.0564880498823099</v>
      </c>
      <c r="AD6297" s="154">
        <v>1.05803466985978</v>
      </c>
      <c r="AE6297" s="154">
        <v>1.05948482918905</v>
      </c>
      <c r="AF6297" s="154">
        <v>1.0620333754440301</v>
      </c>
      <c r="AG6297" s="154">
        <v>1.0623860371274501</v>
      </c>
      <c r="AH6297" s="154">
        <v>1.0530692846479199</v>
      </c>
      <c r="AI6297" s="154">
        <v>1.04376086814346</v>
      </c>
      <c r="AJ6297" s="154">
        <v>1.0363668052727899</v>
      </c>
      <c r="AK6297" s="154">
        <v>1.02991633535308</v>
      </c>
    </row>
    <row r="6298" spans="1:37" hidden="1" x14ac:dyDescent="0.3">
      <c r="A6298" s="12" t="str">
        <f t="shared" si="152"/>
        <v>SDGbaseWaS_2BW_v6_3PQXcbsrv</v>
      </c>
      <c r="B6298" s="12" t="s">
        <v>220</v>
      </c>
      <c r="C6298" s="12" t="s">
        <v>306</v>
      </c>
      <c r="D6298" s="12" t="s">
        <v>120</v>
      </c>
      <c r="E6298" s="154" t="s">
        <v>118</v>
      </c>
      <c r="F6298" s="154">
        <v>1.0381864367859399</v>
      </c>
      <c r="G6298" s="154">
        <v>1.0077954302860499</v>
      </c>
      <c r="H6298" s="154">
        <v>1.0149588558804601</v>
      </c>
      <c r="I6298" s="154">
        <v>1.02006531730733</v>
      </c>
      <c r="J6298" s="154">
        <v>1.02184177134674</v>
      </c>
      <c r="K6298" s="154">
        <v>1.0236591201466101</v>
      </c>
      <c r="L6298" s="154">
        <v>1.0249094594885</v>
      </c>
      <c r="M6298" s="154">
        <v>1.0261516897749901</v>
      </c>
      <c r="N6298" s="154">
        <v>1.0269807090863901</v>
      </c>
      <c r="O6298" s="154">
        <v>1.0244764214122799</v>
      </c>
      <c r="P6298" s="154">
        <v>1.02640686765555</v>
      </c>
      <c r="Q6298" s="154">
        <v>1.0289612924178999</v>
      </c>
      <c r="R6298" s="154">
        <v>1.0310572150074699</v>
      </c>
      <c r="S6298" s="154">
        <v>1.0344239601318801</v>
      </c>
      <c r="T6298" s="154">
        <v>1.0368619597311299</v>
      </c>
      <c r="U6298" s="154">
        <v>1.03916889451378</v>
      </c>
      <c r="V6298" s="154">
        <v>1.04226211404016</v>
      </c>
      <c r="W6298" s="154">
        <v>1.0446221537575799</v>
      </c>
      <c r="X6298" s="154">
        <v>1.04660045448341</v>
      </c>
      <c r="Y6298" s="154">
        <v>1.0470120310789099</v>
      </c>
      <c r="Z6298" s="154">
        <v>1.04716700387147</v>
      </c>
      <c r="AA6298" s="154">
        <v>1.0465226656107001</v>
      </c>
      <c r="AB6298" s="154">
        <v>1.04437873264814</v>
      </c>
      <c r="AC6298" s="154">
        <v>1.04429793670614</v>
      </c>
      <c r="AD6298" s="154">
        <v>1.04557192464439</v>
      </c>
      <c r="AE6298" s="154">
        <v>1.04680069682907</v>
      </c>
      <c r="AF6298" s="154">
        <v>1.04826434765972</v>
      </c>
      <c r="AG6298" s="154">
        <v>1.0487949717962399</v>
      </c>
      <c r="AH6298" s="154">
        <v>1.04837699012466</v>
      </c>
      <c r="AI6298" s="154">
        <v>1.04687496118509</v>
      </c>
      <c r="AJ6298" s="154">
        <v>1.0454585861277901</v>
      </c>
      <c r="AK6298" s="154">
        <v>1.0442169614399099</v>
      </c>
    </row>
    <row r="6299" spans="1:37" hidden="1" x14ac:dyDescent="0.3">
      <c r="A6299" s="12" t="str">
        <f t="shared" si="152"/>
        <v>SDGbaseWaS_2BW_v6_3PQXcgsrv</v>
      </c>
      <c r="B6299" s="12" t="s">
        <v>220</v>
      </c>
      <c r="C6299" s="12" t="s">
        <v>306</v>
      </c>
      <c r="D6299" s="12" t="s">
        <v>120</v>
      </c>
      <c r="E6299" s="154" t="s">
        <v>184</v>
      </c>
      <c r="F6299" s="154">
        <v>1.0247663158727001</v>
      </c>
      <c r="G6299" s="154">
        <v>1.0326895336026101</v>
      </c>
      <c r="H6299" s="154">
        <v>1.03643603113089</v>
      </c>
      <c r="I6299" s="154">
        <v>1.0540794159981901</v>
      </c>
      <c r="J6299" s="154">
        <v>1.0427341259538301</v>
      </c>
      <c r="K6299" s="154">
        <v>1.03827559488976</v>
      </c>
      <c r="L6299" s="154">
        <v>1.0372399730530599</v>
      </c>
      <c r="M6299" s="154">
        <v>1.03755290148915</v>
      </c>
      <c r="N6299" s="154">
        <v>1.03777644552559</v>
      </c>
      <c r="O6299" s="154">
        <v>1.0321191685509701</v>
      </c>
      <c r="P6299" s="154">
        <v>1.0331587000903399</v>
      </c>
      <c r="Q6299" s="154">
        <v>1.0345860152017601</v>
      </c>
      <c r="R6299" s="154">
        <v>1.03769024248782</v>
      </c>
      <c r="S6299" s="154">
        <v>1.0405945467985001</v>
      </c>
      <c r="T6299" s="154">
        <v>1.04274284298486</v>
      </c>
      <c r="U6299" s="154">
        <v>1.0461100643149901</v>
      </c>
      <c r="V6299" s="154">
        <v>1.0495952997496001</v>
      </c>
      <c r="W6299" s="154">
        <v>1.0521927303914</v>
      </c>
      <c r="X6299" s="154">
        <v>1.0537773167256499</v>
      </c>
      <c r="Y6299" s="154">
        <v>1.0534170280791499</v>
      </c>
      <c r="Z6299" s="154">
        <v>1.0529815490183401</v>
      </c>
      <c r="AA6299" s="154">
        <v>1.0522758980654201</v>
      </c>
      <c r="AB6299" s="154">
        <v>1.0500324374511001</v>
      </c>
      <c r="AC6299" s="154">
        <v>1.04945554661578</v>
      </c>
      <c r="AD6299" s="154">
        <v>1.0503801222118101</v>
      </c>
      <c r="AE6299" s="154">
        <v>1.05115853144371</v>
      </c>
      <c r="AF6299" s="154">
        <v>1.0526388281644701</v>
      </c>
      <c r="AG6299" s="154">
        <v>1.05150703076898</v>
      </c>
      <c r="AH6299" s="154">
        <v>1.0355008752875701</v>
      </c>
      <c r="AI6299" s="154">
        <v>1.0223010446571099</v>
      </c>
      <c r="AJ6299" s="154">
        <v>1.01370489054518</v>
      </c>
      <c r="AK6299" s="154">
        <v>1.0066887536788001</v>
      </c>
    </row>
    <row r="6300" spans="1:37" hidden="1" x14ac:dyDescent="0.3">
      <c r="A6300" s="12" t="str">
        <f t="shared" si="152"/>
        <v>SDGbaseWaS_2BW_v6_3PQXcosrv</v>
      </c>
      <c r="B6300" s="12" t="s">
        <v>220</v>
      </c>
      <c r="C6300" s="12" t="s">
        <v>306</v>
      </c>
      <c r="D6300" s="12" t="s">
        <v>120</v>
      </c>
      <c r="E6300" s="154" t="s">
        <v>185</v>
      </c>
      <c r="F6300" s="154">
        <v>1.06678017525817</v>
      </c>
      <c r="G6300" s="154">
        <v>1.1462843934651401</v>
      </c>
      <c r="H6300" s="154">
        <v>1.13378713328167</v>
      </c>
      <c r="I6300" s="154">
        <v>1.11909334585343</v>
      </c>
      <c r="J6300" s="154">
        <v>1.11821938041091</v>
      </c>
      <c r="K6300" s="154">
        <v>1.11789577560042</v>
      </c>
      <c r="L6300" s="154">
        <v>1.1175619412439699</v>
      </c>
      <c r="M6300" s="154">
        <v>1.1183079981071</v>
      </c>
      <c r="N6300" s="154">
        <v>1.1193544843023799</v>
      </c>
      <c r="O6300" s="154">
        <v>1.1178124988243601</v>
      </c>
      <c r="P6300" s="154">
        <v>1.1206037635017401</v>
      </c>
      <c r="Q6300" s="154">
        <v>1.1241375868939401</v>
      </c>
      <c r="R6300" s="154">
        <v>1.13129262147877</v>
      </c>
      <c r="S6300" s="154">
        <v>1.13482180435808</v>
      </c>
      <c r="T6300" s="154">
        <v>1.13759746515833</v>
      </c>
      <c r="U6300" s="154">
        <v>1.14018039269203</v>
      </c>
      <c r="V6300" s="154">
        <v>1.14438083888232</v>
      </c>
      <c r="W6300" s="154">
        <v>1.14803541931416</v>
      </c>
      <c r="X6300" s="154">
        <v>1.1510135988622301</v>
      </c>
      <c r="Y6300" s="154">
        <v>1.15264465961266</v>
      </c>
      <c r="Z6300" s="154">
        <v>1.1539012100221699</v>
      </c>
      <c r="AA6300" s="154">
        <v>1.15395515838566</v>
      </c>
      <c r="AB6300" s="154">
        <v>1.1520138720573301</v>
      </c>
      <c r="AC6300" s="154">
        <v>1.1523228374593499</v>
      </c>
      <c r="AD6300" s="154">
        <v>1.1539112724762</v>
      </c>
      <c r="AE6300" s="154">
        <v>1.15534796093293</v>
      </c>
      <c r="AF6300" s="154">
        <v>1.1574040659729701</v>
      </c>
      <c r="AG6300" s="154">
        <v>1.1580812987104301</v>
      </c>
      <c r="AH6300" s="154">
        <v>1.15911365821184</v>
      </c>
      <c r="AI6300" s="154">
        <v>1.1584789157466999</v>
      </c>
      <c r="AJ6300" s="154">
        <v>1.15690183295336</v>
      </c>
      <c r="AK6300" s="154">
        <v>1.1551893483837501</v>
      </c>
    </row>
    <row r="6301" spans="1:37" hidden="1" x14ac:dyDescent="0.3">
      <c r="A6301" s="12" t="str">
        <f t="shared" si="152"/>
        <v>SDGbaseWaS_2BW_v6_3PQXcimpt</v>
      </c>
      <c r="B6301" s="12" t="s">
        <v>220</v>
      </c>
      <c r="C6301" s="12" t="s">
        <v>306</v>
      </c>
      <c r="D6301" s="12" t="s">
        <v>120</v>
      </c>
      <c r="E6301" s="154" t="s">
        <v>119</v>
      </c>
      <c r="F6301" s="154">
        <v>1.01401053572661</v>
      </c>
      <c r="G6301" s="154">
        <v>1.0362194132976299</v>
      </c>
      <c r="H6301" s="154">
        <v>1.0483470080123101</v>
      </c>
      <c r="I6301" s="154">
        <v>1.04757322512065</v>
      </c>
      <c r="J6301" s="154">
        <v>1.04894066979934</v>
      </c>
      <c r="K6301" s="154">
        <v>1.0516276951964101</v>
      </c>
      <c r="L6301" s="154">
        <v>1.0549861625321999</v>
      </c>
      <c r="M6301" s="154">
        <v>1.0609065848686099</v>
      </c>
      <c r="N6301" s="154">
        <v>1.06608344281513</v>
      </c>
      <c r="O6301" s="154">
        <v>1.09553543603061</v>
      </c>
      <c r="P6301" s="154">
        <v>1.1042520689695401</v>
      </c>
      <c r="Q6301" s="154">
        <v>1.1072277024896899</v>
      </c>
      <c r="R6301" s="154">
        <v>1.10526631368256</v>
      </c>
      <c r="S6301" s="154">
        <v>1.1074507944440799</v>
      </c>
      <c r="T6301" s="154">
        <v>1.1101343737114</v>
      </c>
      <c r="U6301" s="154">
        <v>1.11281544776394</v>
      </c>
      <c r="V6301" s="154">
        <v>1.1135056457377499</v>
      </c>
      <c r="W6301" s="154">
        <v>1.11530769395049</v>
      </c>
      <c r="X6301" s="154">
        <v>1.11842738656066</v>
      </c>
      <c r="Y6301" s="154">
        <v>1.1182503591391699</v>
      </c>
      <c r="Z6301" s="154">
        <v>1.11660057113614</v>
      </c>
      <c r="AA6301" s="154">
        <v>1.11745764092175</v>
      </c>
      <c r="AB6301" s="154">
        <v>1.12354613811982</v>
      </c>
      <c r="AC6301" s="154">
        <v>1.1265850856406701</v>
      </c>
      <c r="AD6301" s="154">
        <v>1.1274779810492399</v>
      </c>
      <c r="AE6301" s="154">
        <v>1.12715383588664</v>
      </c>
      <c r="AF6301" s="154">
        <v>1.1270115687047999</v>
      </c>
      <c r="AG6301" s="154">
        <v>1.12584015145343</v>
      </c>
      <c r="AH6301" s="154">
        <v>1.1217973622786701</v>
      </c>
      <c r="AI6301" s="154">
        <v>1.1122179738372999</v>
      </c>
      <c r="AJ6301" s="154">
        <v>1.1052698211829499</v>
      </c>
      <c r="AK6301" s="154">
        <v>1.0987576948013</v>
      </c>
    </row>
    <row r="6302" spans="1:37" hidden="1" x14ac:dyDescent="0.3">
      <c r="A6302" s="12" t="str">
        <f t="shared" si="152"/>
        <v>SDGbaseWaS_2BW_v6_3C_InvValctext</v>
      </c>
      <c r="B6302" s="12" t="s">
        <v>220</v>
      </c>
      <c r="C6302" s="12" t="s">
        <v>306</v>
      </c>
      <c r="D6302" s="12" t="s">
        <v>186</v>
      </c>
      <c r="E6302" s="154" t="s">
        <v>102</v>
      </c>
      <c r="F6302" s="154">
        <v>3.2468516958317102E-2</v>
      </c>
      <c r="G6302" s="154">
        <v>3.0183199423785001E-2</v>
      </c>
      <c r="H6302" s="154">
        <v>3.1346612265058298E-2</v>
      </c>
      <c r="I6302" s="154">
        <v>3.4181166465704398E-2</v>
      </c>
      <c r="J6302" s="154">
        <v>3.4825016663925602E-2</v>
      </c>
      <c r="K6302" s="154">
        <v>3.5568309574168601E-2</v>
      </c>
      <c r="L6302" s="154">
        <v>3.6468021571143601E-2</v>
      </c>
      <c r="M6302" s="154">
        <v>3.7504898412556602E-2</v>
      </c>
      <c r="N6302" s="154">
        <v>3.85859619471456E-2</v>
      </c>
      <c r="O6302" s="154">
        <v>3.9920914415050898E-2</v>
      </c>
      <c r="P6302" s="154">
        <v>4.1224169535858703E-2</v>
      </c>
      <c r="Q6302" s="154">
        <v>4.2471471066567103E-2</v>
      </c>
      <c r="R6302" s="154">
        <v>4.1189346604720699E-2</v>
      </c>
      <c r="S6302" s="154">
        <v>4.2593253118234399E-2</v>
      </c>
      <c r="T6302" s="154">
        <v>4.4083908505157698E-2</v>
      </c>
      <c r="U6302" s="154">
        <v>4.5792930562152202E-2</v>
      </c>
      <c r="V6302" s="154">
        <v>4.75488756847703E-2</v>
      </c>
      <c r="W6302" s="154">
        <v>4.9275298926691503E-2</v>
      </c>
      <c r="X6302" s="154">
        <v>5.0871952425149601E-2</v>
      </c>
      <c r="Y6302" s="154">
        <v>5.2472750651661099E-2</v>
      </c>
      <c r="Z6302" s="154">
        <v>5.41338121515514E-2</v>
      </c>
      <c r="AA6302" s="154">
        <v>5.5779684712400898E-2</v>
      </c>
      <c r="AB6302" s="154">
        <v>5.7145069537234798E-2</v>
      </c>
      <c r="AC6302" s="154">
        <v>5.8582324336464403E-2</v>
      </c>
      <c r="AD6302" s="154">
        <v>6.0312680755771002E-2</v>
      </c>
      <c r="AE6302" s="154">
        <v>6.2181495795257398E-2</v>
      </c>
      <c r="AF6302" s="154">
        <v>6.4159169068246605E-2</v>
      </c>
      <c r="AG6302" s="154">
        <v>6.5979949613441502E-2</v>
      </c>
      <c r="AH6302" s="154">
        <v>6.5385827867135204E-2</v>
      </c>
      <c r="AI6302" s="154">
        <v>6.4543415323229894E-2</v>
      </c>
      <c r="AJ6302" s="154">
        <v>6.4080775079764493E-2</v>
      </c>
      <c r="AK6302" s="154">
        <v>6.3557718882786204E-2</v>
      </c>
    </row>
    <row r="6303" spans="1:37" hidden="1" x14ac:dyDescent="0.3">
      <c r="A6303" s="12" t="str">
        <f t="shared" si="152"/>
        <v>SDGbaseWaS_2BW_v6_3C_InvValcleat</v>
      </c>
      <c r="B6303" s="12" t="s">
        <v>220</v>
      </c>
      <c r="C6303" s="12" t="s">
        <v>306</v>
      </c>
      <c r="D6303" s="12" t="s">
        <v>186</v>
      </c>
      <c r="E6303" s="154" t="s">
        <v>103</v>
      </c>
      <c r="F6303" s="155">
        <v>4.0175040329651301E-5</v>
      </c>
      <c r="G6303" s="155">
        <v>3.6568279802006901E-5</v>
      </c>
      <c r="H6303" s="155">
        <v>3.7799953972261397E-5</v>
      </c>
      <c r="I6303" s="155">
        <v>4.0846889169470097E-5</v>
      </c>
      <c r="J6303" s="155">
        <v>4.1673546573237298E-5</v>
      </c>
      <c r="K6303" s="155">
        <v>4.25897043134831E-5</v>
      </c>
      <c r="L6303" s="155">
        <v>4.3659125947432703E-5</v>
      </c>
      <c r="M6303" s="155">
        <v>4.4932281052886601E-5</v>
      </c>
      <c r="N6303" s="155">
        <v>4.6218824630067902E-5</v>
      </c>
      <c r="O6303" s="155">
        <v>4.8430311263643497E-5</v>
      </c>
      <c r="P6303" s="155">
        <v>4.9788242132127599E-5</v>
      </c>
      <c r="Q6303" s="155">
        <v>5.0947215997292499E-5</v>
      </c>
      <c r="R6303" s="155">
        <v>4.9158046586023097E-5</v>
      </c>
      <c r="S6303" s="155">
        <v>5.0649633569074797E-5</v>
      </c>
      <c r="T6303" s="155">
        <v>5.2264515248097599E-5</v>
      </c>
      <c r="U6303" s="155">
        <v>5.4134507090686201E-5</v>
      </c>
      <c r="V6303" s="155">
        <v>5.6100314784246E-5</v>
      </c>
      <c r="W6303" s="155">
        <v>5.8100812962454099E-5</v>
      </c>
      <c r="X6303" s="155">
        <v>5.9971717511984701E-5</v>
      </c>
      <c r="Y6303" s="155">
        <v>6.16907625878192E-5</v>
      </c>
      <c r="Z6303" s="155">
        <v>6.3476523036752499E-5</v>
      </c>
      <c r="AA6303" s="155">
        <v>6.5291572377882906E-5</v>
      </c>
      <c r="AB6303" s="155">
        <v>6.6988684579305695E-5</v>
      </c>
      <c r="AC6303" s="155">
        <v>6.86321511723596E-5</v>
      </c>
      <c r="AD6303" s="155">
        <v>7.0574119730441699E-5</v>
      </c>
      <c r="AE6303" s="155">
        <v>7.26713783344133E-5</v>
      </c>
      <c r="AF6303" s="155">
        <v>7.4937037111539906E-5</v>
      </c>
      <c r="AG6303" s="155">
        <v>7.7143513367541894E-5</v>
      </c>
      <c r="AH6303" s="155">
        <v>7.6929303634462796E-5</v>
      </c>
      <c r="AI6303" s="155">
        <v>7.6181260689099398E-5</v>
      </c>
      <c r="AJ6303" s="155">
        <v>7.5840154892309298E-5</v>
      </c>
      <c r="AK6303" s="155">
        <v>7.5399269146659604E-5</v>
      </c>
    </row>
    <row r="6304" spans="1:37" hidden="1" x14ac:dyDescent="0.3">
      <c r="A6304" s="12" t="str">
        <f t="shared" si="152"/>
        <v>SDGbaseWaS_2BW_v6_3C_InvValcprnt</v>
      </c>
      <c r="B6304" s="12" t="s">
        <v>220</v>
      </c>
      <c r="C6304" s="12" t="s">
        <v>306</v>
      </c>
      <c r="D6304" s="12" t="s">
        <v>186</v>
      </c>
      <c r="E6304" s="154" t="s">
        <v>104</v>
      </c>
      <c r="F6304" s="154">
        <v>1.6898649277363E-3</v>
      </c>
      <c r="G6304" s="154">
        <v>1.57291297023159E-3</v>
      </c>
      <c r="H6304" s="154">
        <v>1.6196546498137101E-3</v>
      </c>
      <c r="I6304" s="154">
        <v>1.7609430214115399E-3</v>
      </c>
      <c r="J6304" s="154">
        <v>1.78560138169655E-3</v>
      </c>
      <c r="K6304" s="154">
        <v>1.81654543390687E-3</v>
      </c>
      <c r="L6304" s="154">
        <v>1.85947397732755E-3</v>
      </c>
      <c r="M6304" s="154">
        <v>1.9156975203437499E-3</v>
      </c>
      <c r="N6304" s="154">
        <v>1.9694260231979299E-3</v>
      </c>
      <c r="O6304" s="154">
        <v>2.0175690262518599E-3</v>
      </c>
      <c r="P6304" s="154">
        <v>2.0814619476063399E-3</v>
      </c>
      <c r="Q6304" s="154">
        <v>2.1454277138644499E-3</v>
      </c>
      <c r="R6304" s="154">
        <v>2.0711069785624E-3</v>
      </c>
      <c r="S6304" s="154">
        <v>2.1426150920060799E-3</v>
      </c>
      <c r="T6304" s="154">
        <v>2.2170859616432699E-3</v>
      </c>
      <c r="U6304" s="154">
        <v>2.30335827979337E-3</v>
      </c>
      <c r="V6304" s="154">
        <v>2.3929815595539199E-3</v>
      </c>
      <c r="W6304" s="154">
        <v>2.4794366029461498E-3</v>
      </c>
      <c r="X6304" s="154">
        <v>2.5573731135721E-3</v>
      </c>
      <c r="Y6304" s="154">
        <v>2.6333401847382799E-3</v>
      </c>
      <c r="Z6304" s="154">
        <v>2.7125569104421701E-3</v>
      </c>
      <c r="AA6304" s="154">
        <v>2.7889578611450402E-3</v>
      </c>
      <c r="AB6304" s="154">
        <v>2.8456420437465999E-3</v>
      </c>
      <c r="AC6304" s="154">
        <v>2.9115520919935599E-3</v>
      </c>
      <c r="AD6304" s="154">
        <v>2.99569036168336E-3</v>
      </c>
      <c r="AE6304" s="154">
        <v>3.0872612006494198E-3</v>
      </c>
      <c r="AF6304" s="154">
        <v>3.1845453344193099E-3</v>
      </c>
      <c r="AG6304" s="154">
        <v>3.27771146037563E-3</v>
      </c>
      <c r="AH6304" s="154">
        <v>3.23685097112508E-3</v>
      </c>
      <c r="AI6304" s="154">
        <v>3.1883499511981299E-3</v>
      </c>
      <c r="AJ6304" s="154">
        <v>3.1618376488511601E-3</v>
      </c>
      <c r="AK6304" s="154">
        <v>3.1339202884131299E-3</v>
      </c>
    </row>
    <row r="6305" spans="1:37" hidden="1" x14ac:dyDescent="0.3">
      <c r="A6305" s="12" t="str">
        <f t="shared" si="152"/>
        <v>SDGbaseWaS_2BW_v6_3C_InvValcrubb</v>
      </c>
      <c r="B6305" s="12" t="s">
        <v>220</v>
      </c>
      <c r="C6305" s="12" t="s">
        <v>306</v>
      </c>
      <c r="D6305" s="12" t="s">
        <v>186</v>
      </c>
      <c r="E6305" s="154" t="s">
        <v>105</v>
      </c>
      <c r="F6305" s="154">
        <v>5.6662119632731201E-3</v>
      </c>
      <c r="G6305" s="154">
        <v>5.1981917680840699E-3</v>
      </c>
      <c r="H6305" s="154">
        <v>5.3825775706717698E-3</v>
      </c>
      <c r="I6305" s="154">
        <v>5.8461574383173497E-3</v>
      </c>
      <c r="J6305" s="154">
        <v>5.9476501834694502E-3</v>
      </c>
      <c r="K6305" s="154">
        <v>6.0746747219144999E-3</v>
      </c>
      <c r="L6305" s="154">
        <v>6.2315827099825903E-3</v>
      </c>
      <c r="M6305" s="154">
        <v>6.4188374052212803E-3</v>
      </c>
      <c r="N6305" s="154">
        <v>6.6133711377215701E-3</v>
      </c>
      <c r="O6305" s="154">
        <v>6.9143975886411099E-3</v>
      </c>
      <c r="P6305" s="154">
        <v>7.1542074126417698E-3</v>
      </c>
      <c r="Q6305" s="154">
        <v>7.3682039999283001E-3</v>
      </c>
      <c r="R6305" s="154">
        <v>7.1306388902532304E-3</v>
      </c>
      <c r="S6305" s="154">
        <v>7.3707757589670797E-3</v>
      </c>
      <c r="T6305" s="154">
        <v>7.6259942720370002E-3</v>
      </c>
      <c r="U6305" s="154">
        <v>7.9214172748743993E-3</v>
      </c>
      <c r="V6305" s="154">
        <v>8.2184767666307803E-3</v>
      </c>
      <c r="W6305" s="154">
        <v>8.5165340979751498E-3</v>
      </c>
      <c r="X6305" s="154">
        <v>8.8026713634206492E-3</v>
      </c>
      <c r="Y6305" s="154">
        <v>9.0823773217209094E-3</v>
      </c>
      <c r="Z6305" s="154">
        <v>9.3748470517098503E-3</v>
      </c>
      <c r="AA6305" s="154">
        <v>9.6807465345156597E-3</v>
      </c>
      <c r="AB6305" s="154">
        <v>9.9406811407032804E-3</v>
      </c>
      <c r="AC6305" s="154">
        <v>1.01880747220035E-2</v>
      </c>
      <c r="AD6305" s="154">
        <v>1.0480039689389001E-2</v>
      </c>
      <c r="AE6305" s="154">
        <v>1.0800659358552201E-2</v>
      </c>
      <c r="AF6305" s="154">
        <v>1.11384283793944E-2</v>
      </c>
      <c r="AG6305" s="154">
        <v>1.14594605432215E-2</v>
      </c>
      <c r="AH6305" s="154">
        <v>1.1358008294908699E-2</v>
      </c>
      <c r="AI6305" s="154">
        <v>1.11892935517889E-2</v>
      </c>
      <c r="AJ6305" s="154">
        <v>1.10882552119468E-2</v>
      </c>
      <c r="AK6305" s="154">
        <v>1.0977608312363701E-2</v>
      </c>
    </row>
    <row r="6306" spans="1:37" hidden="1" x14ac:dyDescent="0.3">
      <c r="A6306" s="12" t="str">
        <f t="shared" si="152"/>
        <v>SDGbaseWaS_2BW_v6_3C_InvValcplas</v>
      </c>
      <c r="B6306" s="12" t="s">
        <v>220</v>
      </c>
      <c r="C6306" s="12" t="s">
        <v>306</v>
      </c>
      <c r="D6306" s="12" t="s">
        <v>186</v>
      </c>
      <c r="E6306" s="154" t="s">
        <v>106</v>
      </c>
      <c r="F6306" s="154">
        <v>1.40737115558564E-2</v>
      </c>
      <c r="G6306" s="154">
        <v>1.2997127962715901E-2</v>
      </c>
      <c r="H6306" s="154">
        <v>1.34345587310851E-2</v>
      </c>
      <c r="I6306" s="154">
        <v>1.46036661017578E-2</v>
      </c>
      <c r="J6306" s="154">
        <v>1.4816318565501601E-2</v>
      </c>
      <c r="K6306" s="154">
        <v>1.50990515518958E-2</v>
      </c>
      <c r="L6306" s="154">
        <v>1.5467756222510599E-2</v>
      </c>
      <c r="M6306" s="154">
        <v>1.5923792363264699E-2</v>
      </c>
      <c r="N6306" s="154">
        <v>1.63828010702275E-2</v>
      </c>
      <c r="O6306" s="154">
        <v>1.6905566702617499E-2</v>
      </c>
      <c r="P6306" s="154">
        <v>1.74655495653935E-2</v>
      </c>
      <c r="Q6306" s="154">
        <v>1.80029176976511E-2</v>
      </c>
      <c r="R6306" s="154">
        <v>1.7410848697709501E-2</v>
      </c>
      <c r="S6306" s="154">
        <v>1.8010283363784799E-2</v>
      </c>
      <c r="T6306" s="154">
        <v>1.8636263258134E-2</v>
      </c>
      <c r="U6306" s="154">
        <v>1.9358142722952599E-2</v>
      </c>
      <c r="V6306" s="154">
        <v>2.0095078038288899E-2</v>
      </c>
      <c r="W6306" s="154">
        <v>2.08184982176025E-2</v>
      </c>
      <c r="X6306" s="154">
        <v>2.1487175185774001E-2</v>
      </c>
      <c r="Y6306" s="154">
        <v>2.21537558259438E-2</v>
      </c>
      <c r="Z6306" s="154">
        <v>2.28459559542637E-2</v>
      </c>
      <c r="AA6306" s="154">
        <v>2.3539625334329201E-2</v>
      </c>
      <c r="AB6306" s="154">
        <v>2.40711024021091E-2</v>
      </c>
      <c r="AC6306" s="154">
        <v>2.4650188807849398E-2</v>
      </c>
      <c r="AD6306" s="154">
        <v>2.5363136940447801E-2</v>
      </c>
      <c r="AE6306" s="154">
        <v>2.6135978420799E-2</v>
      </c>
      <c r="AF6306" s="154">
        <v>2.69578495581821E-2</v>
      </c>
      <c r="AG6306" s="154">
        <v>2.7734804760515899E-2</v>
      </c>
      <c r="AH6306" s="154">
        <v>2.74180806318804E-2</v>
      </c>
      <c r="AI6306" s="154">
        <v>2.69937171668603E-2</v>
      </c>
      <c r="AJ6306" s="154">
        <v>2.6751575631349001E-2</v>
      </c>
      <c r="AK6306" s="154">
        <v>2.6490221497620401E-2</v>
      </c>
    </row>
    <row r="6307" spans="1:37" hidden="1" x14ac:dyDescent="0.3">
      <c r="A6307" s="12" t="str">
        <f t="shared" si="152"/>
        <v>SDGbaseWaS_2BW_v6_3C_InvValcnmet</v>
      </c>
      <c r="B6307" s="12" t="s">
        <v>220</v>
      </c>
      <c r="C6307" s="12" t="s">
        <v>306</v>
      </c>
      <c r="D6307" s="12" t="s">
        <v>186</v>
      </c>
      <c r="E6307" s="154" t="s">
        <v>107</v>
      </c>
      <c r="F6307" s="154">
        <v>2.9495101884183399E-2</v>
      </c>
      <c r="G6307" s="154">
        <v>2.7347753549200601E-2</v>
      </c>
      <c r="H6307" s="154">
        <v>2.81365725616235E-2</v>
      </c>
      <c r="I6307" s="154">
        <v>3.07977132488466E-2</v>
      </c>
      <c r="J6307" s="154">
        <v>3.1141526248702998E-2</v>
      </c>
      <c r="K6307" s="154">
        <v>3.16452605284172E-2</v>
      </c>
      <c r="L6307" s="154">
        <v>3.2322008911111602E-2</v>
      </c>
      <c r="M6307" s="154">
        <v>3.3147033188957099E-2</v>
      </c>
      <c r="N6307" s="154">
        <v>3.3976109314078802E-2</v>
      </c>
      <c r="O6307" s="154">
        <v>3.4742290923288802E-2</v>
      </c>
      <c r="P6307" s="154">
        <v>3.57106739565409E-2</v>
      </c>
      <c r="Q6307" s="154">
        <v>3.6714005082008401E-2</v>
      </c>
      <c r="R6307" s="154">
        <v>3.5324671703382299E-2</v>
      </c>
      <c r="S6307" s="154">
        <v>3.65882099994344E-2</v>
      </c>
      <c r="T6307" s="154">
        <v>3.7901556328019101E-2</v>
      </c>
      <c r="U6307" s="154">
        <v>3.9378950951801599E-2</v>
      </c>
      <c r="V6307" s="154">
        <v>4.0928283172197502E-2</v>
      </c>
      <c r="W6307" s="154">
        <v>4.2447416704692098E-2</v>
      </c>
      <c r="X6307" s="154">
        <v>4.3862260263527103E-2</v>
      </c>
      <c r="Y6307" s="154">
        <v>4.5222039437250401E-2</v>
      </c>
      <c r="Z6307" s="154">
        <v>4.66535410393061E-2</v>
      </c>
      <c r="AA6307" s="154">
        <v>4.8033091274103698E-2</v>
      </c>
      <c r="AB6307" s="154">
        <v>4.8993456242774097E-2</v>
      </c>
      <c r="AC6307" s="154">
        <v>5.0084216286209203E-2</v>
      </c>
      <c r="AD6307" s="154">
        <v>5.15199869412813E-2</v>
      </c>
      <c r="AE6307" s="154">
        <v>5.31260224018524E-2</v>
      </c>
      <c r="AF6307" s="154">
        <v>5.4862529774687502E-2</v>
      </c>
      <c r="AG6307" s="154">
        <v>5.6826668689611698E-2</v>
      </c>
      <c r="AH6307" s="154">
        <v>5.6623469541168599E-2</v>
      </c>
      <c r="AI6307" s="154">
        <v>5.6233591848037397E-2</v>
      </c>
      <c r="AJ6307" s="154">
        <v>5.6219567974274298E-2</v>
      </c>
      <c r="AK6307" s="154">
        <v>5.6198420630615302E-2</v>
      </c>
    </row>
    <row r="6308" spans="1:37" hidden="1" x14ac:dyDescent="0.3">
      <c r="A6308" s="12" t="str">
        <f t="shared" si="152"/>
        <v>SDGbaseWaS_2BW_v6_3C_InvValcnfrm</v>
      </c>
      <c r="B6308" s="12" t="s">
        <v>220</v>
      </c>
      <c r="C6308" s="12" t="s">
        <v>306</v>
      </c>
      <c r="D6308" s="12" t="s">
        <v>186</v>
      </c>
      <c r="E6308" s="154" t="s">
        <v>108</v>
      </c>
      <c r="F6308" s="154">
        <v>1.5791173492785699</v>
      </c>
      <c r="G6308" s="154">
        <v>1.4915799937741401</v>
      </c>
      <c r="H6308" s="154">
        <v>1.60668923772243</v>
      </c>
      <c r="I6308" s="154">
        <v>1.8227196081239301</v>
      </c>
      <c r="J6308" s="154">
        <v>1.8973983871436699</v>
      </c>
      <c r="K6308" s="154">
        <v>1.95976984599382</v>
      </c>
      <c r="L6308" s="154">
        <v>2.00689511456619</v>
      </c>
      <c r="M6308" s="154">
        <v>2.00112237729719</v>
      </c>
      <c r="N6308" s="154">
        <v>2.0180703695394699</v>
      </c>
      <c r="O6308" s="154">
        <v>1.99272702119965</v>
      </c>
      <c r="P6308" s="154">
        <v>2.01603627518729</v>
      </c>
      <c r="Q6308" s="154">
        <v>2.06244285427971</v>
      </c>
      <c r="R6308" s="154">
        <v>1.9871729277379899</v>
      </c>
      <c r="S6308" s="154">
        <v>2.0536698454305098</v>
      </c>
      <c r="T6308" s="154">
        <v>2.1238897333662998</v>
      </c>
      <c r="U6308" s="154">
        <v>2.1959468540098501</v>
      </c>
      <c r="V6308" s="154">
        <v>2.2247644711945802</v>
      </c>
      <c r="W6308" s="154">
        <v>2.2699137580891602</v>
      </c>
      <c r="X6308" s="154">
        <v>2.36589191722857</v>
      </c>
      <c r="Y6308" s="154">
        <v>2.4389001632521401</v>
      </c>
      <c r="Z6308" s="154">
        <v>2.5230863319888401</v>
      </c>
      <c r="AA6308" s="154">
        <v>2.6050248596482901</v>
      </c>
      <c r="AB6308" s="154">
        <v>2.9187243239219098</v>
      </c>
      <c r="AC6308" s="154">
        <v>3.1246428525705698</v>
      </c>
      <c r="AD6308" s="154">
        <v>3.2191788748305199</v>
      </c>
      <c r="AE6308" s="154">
        <v>3.3012251637740899</v>
      </c>
      <c r="AF6308" s="154">
        <v>3.37963893575755</v>
      </c>
      <c r="AG6308" s="154">
        <v>3.4807550014562398</v>
      </c>
      <c r="AH6308" s="154">
        <v>3.7750870801716201</v>
      </c>
      <c r="AI6308" s="154">
        <v>4.0290768775327299</v>
      </c>
      <c r="AJ6308" s="154">
        <v>4.1370707800899202</v>
      </c>
      <c r="AK6308" s="154">
        <v>4.2046416937893198</v>
      </c>
    </row>
    <row r="6309" spans="1:37" hidden="1" x14ac:dyDescent="0.3">
      <c r="A6309" s="12" t="str">
        <f t="shared" si="152"/>
        <v>SDGbaseWaS_2BW_v6_3C_InvValcmetp</v>
      </c>
      <c r="B6309" s="12" t="s">
        <v>220</v>
      </c>
      <c r="C6309" s="12" t="s">
        <v>306</v>
      </c>
      <c r="D6309" s="12" t="s">
        <v>186</v>
      </c>
      <c r="E6309" s="154" t="s">
        <v>109</v>
      </c>
      <c r="F6309" s="154">
        <v>2.8443098004737801</v>
      </c>
      <c r="G6309" s="154">
        <v>2.7729489067086499</v>
      </c>
      <c r="H6309" s="154">
        <v>2.88001166001707</v>
      </c>
      <c r="I6309" s="154">
        <v>3.1535533214589799</v>
      </c>
      <c r="J6309" s="154">
        <v>3.2091022145408901</v>
      </c>
      <c r="K6309" s="154">
        <v>3.2764746617737601</v>
      </c>
      <c r="L6309" s="154">
        <v>3.3517167422649501</v>
      </c>
      <c r="M6309" s="154">
        <v>3.4275936968666101</v>
      </c>
      <c r="N6309" s="154">
        <v>3.5112452193099202</v>
      </c>
      <c r="O6309" s="154">
        <v>3.5807640082426602</v>
      </c>
      <c r="P6309" s="154">
        <v>3.6830725578300001</v>
      </c>
      <c r="Q6309" s="154">
        <v>3.7911767371673299</v>
      </c>
      <c r="R6309" s="154">
        <v>3.66983907592292</v>
      </c>
      <c r="S6309" s="154">
        <v>3.7962030294676299</v>
      </c>
      <c r="T6309" s="154">
        <v>3.92901404365031</v>
      </c>
      <c r="U6309" s="154">
        <v>4.0790306136874896</v>
      </c>
      <c r="V6309" s="154">
        <v>4.18597492551112</v>
      </c>
      <c r="W6309" s="154">
        <v>4.3280842771851704</v>
      </c>
      <c r="X6309" s="154">
        <v>4.5377892949879399</v>
      </c>
      <c r="Y6309" s="154">
        <v>4.6740942096075102</v>
      </c>
      <c r="Z6309" s="154">
        <v>4.8196471536512799</v>
      </c>
      <c r="AA6309" s="154">
        <v>4.9633096451253804</v>
      </c>
      <c r="AB6309" s="154">
        <v>5.12493628321619</v>
      </c>
      <c r="AC6309" s="154">
        <v>5.2696718624345404</v>
      </c>
      <c r="AD6309" s="154">
        <v>5.4173183314600104</v>
      </c>
      <c r="AE6309" s="154">
        <v>5.5776163482988599</v>
      </c>
      <c r="AF6309" s="154">
        <v>5.7450932810203001</v>
      </c>
      <c r="AG6309" s="154">
        <v>5.9278334131692603</v>
      </c>
      <c r="AH6309" s="154">
        <v>5.94424996800314</v>
      </c>
      <c r="AI6309" s="154">
        <v>5.9442136090852999</v>
      </c>
      <c r="AJ6309" s="154">
        <v>5.9452721422364698</v>
      </c>
      <c r="AK6309" s="154">
        <v>5.9361090321743601</v>
      </c>
    </row>
    <row r="6310" spans="1:37" hidden="1" x14ac:dyDescent="0.3">
      <c r="A6310" s="12" t="str">
        <f t="shared" si="152"/>
        <v>SDGbaseWaS_2BW_v6_3C_InvValcmach</v>
      </c>
      <c r="B6310" s="12" t="s">
        <v>220</v>
      </c>
      <c r="C6310" s="12" t="s">
        <v>306</v>
      </c>
      <c r="D6310" s="12" t="s">
        <v>186</v>
      </c>
      <c r="E6310" s="154" t="s">
        <v>110</v>
      </c>
      <c r="F6310" s="154">
        <v>159.35794887059299</v>
      </c>
      <c r="G6310" s="154">
        <v>150.74222448614699</v>
      </c>
      <c r="H6310" s="154">
        <v>156.96515077107901</v>
      </c>
      <c r="I6310" s="154">
        <v>172.10968912584701</v>
      </c>
      <c r="J6310" s="154">
        <v>175.422856967065</v>
      </c>
      <c r="K6310" s="154">
        <v>179.35608982344101</v>
      </c>
      <c r="L6310" s="154">
        <v>183.83031010175401</v>
      </c>
      <c r="M6310" s="154">
        <v>188.22684272313199</v>
      </c>
      <c r="N6310" s="154">
        <v>193.229962190132</v>
      </c>
      <c r="O6310" s="154">
        <v>200.396830117989</v>
      </c>
      <c r="P6310" s="154">
        <v>206.924787808373</v>
      </c>
      <c r="Q6310" s="154">
        <v>213.060977751152</v>
      </c>
      <c r="R6310" s="154">
        <v>205.747386829644</v>
      </c>
      <c r="S6310" s="154">
        <v>213.05043757987301</v>
      </c>
      <c r="T6310" s="154">
        <v>220.67428883572799</v>
      </c>
      <c r="U6310" s="154">
        <v>229.31992184297499</v>
      </c>
      <c r="V6310" s="154">
        <v>237.12122202023701</v>
      </c>
      <c r="W6310" s="154">
        <v>245.68253216039301</v>
      </c>
      <c r="X6310" s="154">
        <v>255.45502759590701</v>
      </c>
      <c r="Y6310" s="154">
        <v>263.30000245231201</v>
      </c>
      <c r="Z6310" s="154">
        <v>271.44819367488299</v>
      </c>
      <c r="AA6310" s="154">
        <v>279.67298016322297</v>
      </c>
      <c r="AB6310" s="154">
        <v>291.70782864105797</v>
      </c>
      <c r="AC6310" s="154">
        <v>301.724599190444</v>
      </c>
      <c r="AD6310" s="154">
        <v>310.50918058874998</v>
      </c>
      <c r="AE6310" s="154">
        <v>319.492567229423</v>
      </c>
      <c r="AF6310" s="154">
        <v>328.87891959497301</v>
      </c>
      <c r="AG6310" s="154">
        <v>338.60235030155297</v>
      </c>
      <c r="AH6310" s="154">
        <v>342.34092614496302</v>
      </c>
      <c r="AI6310" s="154">
        <v>344.22790490325099</v>
      </c>
      <c r="AJ6310" s="154">
        <v>344.724616978825</v>
      </c>
      <c r="AK6310" s="154">
        <v>344.18179099288602</v>
      </c>
    </row>
    <row r="6311" spans="1:37" hidden="1" x14ac:dyDescent="0.3">
      <c r="A6311" s="12" t="str">
        <f t="shared" si="152"/>
        <v>SDGbaseWaS_2BW_v6_3C_InvValcemch</v>
      </c>
      <c r="B6311" s="12" t="s">
        <v>220</v>
      </c>
      <c r="C6311" s="12" t="s">
        <v>306</v>
      </c>
      <c r="D6311" s="12" t="s">
        <v>186</v>
      </c>
      <c r="E6311" s="154" t="s">
        <v>111</v>
      </c>
      <c r="F6311" s="154">
        <v>74.742496873506198</v>
      </c>
      <c r="G6311" s="154">
        <v>69.606636514532596</v>
      </c>
      <c r="H6311" s="154">
        <v>72.645680742745199</v>
      </c>
      <c r="I6311" s="154">
        <v>79.692907410131596</v>
      </c>
      <c r="J6311" s="154">
        <v>81.392200536679198</v>
      </c>
      <c r="K6311" s="154">
        <v>83.293377138049905</v>
      </c>
      <c r="L6311" s="154">
        <v>85.410369005183398</v>
      </c>
      <c r="M6311" s="154">
        <v>87.411483594550404</v>
      </c>
      <c r="N6311" s="154">
        <v>89.726702480713698</v>
      </c>
      <c r="O6311" s="154">
        <v>92.8897603129315</v>
      </c>
      <c r="P6311" s="154">
        <v>95.900202718767005</v>
      </c>
      <c r="Q6311" s="154">
        <v>98.784454756414405</v>
      </c>
      <c r="R6311" s="154">
        <v>95.571736204603695</v>
      </c>
      <c r="S6311" s="154">
        <v>98.894107288222102</v>
      </c>
      <c r="T6311" s="154">
        <v>102.38282563746</v>
      </c>
      <c r="U6311" s="154">
        <v>106.320706740318</v>
      </c>
      <c r="V6311" s="154">
        <v>109.954694694664</v>
      </c>
      <c r="W6311" s="154">
        <v>113.795979918234</v>
      </c>
      <c r="X6311" s="154">
        <v>117.953769590094</v>
      </c>
      <c r="Y6311" s="154">
        <v>121.570380745005</v>
      </c>
      <c r="Z6311" s="154">
        <v>125.33777234503501</v>
      </c>
      <c r="AA6311" s="154">
        <v>129.11676149615801</v>
      </c>
      <c r="AB6311" s="154">
        <v>135.008587505462</v>
      </c>
      <c r="AC6311" s="154">
        <v>139.824470408168</v>
      </c>
      <c r="AD6311" s="154">
        <v>143.89470173026001</v>
      </c>
      <c r="AE6311" s="154">
        <v>148.00837430987701</v>
      </c>
      <c r="AF6311" s="154">
        <v>152.28271731423899</v>
      </c>
      <c r="AG6311" s="154">
        <v>156.400381401245</v>
      </c>
      <c r="AH6311" s="154">
        <v>158.22475448982999</v>
      </c>
      <c r="AI6311" s="154">
        <v>158.99544998309401</v>
      </c>
      <c r="AJ6311" s="154">
        <v>158.945720851403</v>
      </c>
      <c r="AK6311" s="154">
        <v>158.58531832860501</v>
      </c>
    </row>
    <row r="6312" spans="1:37" hidden="1" x14ac:dyDescent="0.3">
      <c r="A6312" s="12" t="str">
        <f t="shared" si="152"/>
        <v>SDGbaseWaS_2BW_v6_3C_InvValcsequ</v>
      </c>
      <c r="B6312" s="12" t="s">
        <v>220</v>
      </c>
      <c r="C6312" s="12" t="s">
        <v>306</v>
      </c>
      <c r="D6312" s="12" t="s">
        <v>186</v>
      </c>
      <c r="E6312" s="154" t="s">
        <v>112</v>
      </c>
      <c r="F6312" s="154">
        <v>34.736686859060299</v>
      </c>
      <c r="G6312" s="154">
        <v>32.0172019965595</v>
      </c>
      <c r="H6312" s="154">
        <v>33.342024024321098</v>
      </c>
      <c r="I6312" s="154">
        <v>36.417979687644397</v>
      </c>
      <c r="J6312" s="154">
        <v>37.176623881933601</v>
      </c>
      <c r="K6312" s="154">
        <v>38.041894780594802</v>
      </c>
      <c r="L6312" s="154">
        <v>39.042223140513698</v>
      </c>
      <c r="M6312" s="154">
        <v>40.085252386837901</v>
      </c>
      <c r="N6312" s="154">
        <v>41.239753498083502</v>
      </c>
      <c r="O6312" s="154">
        <v>43.256061237886499</v>
      </c>
      <c r="P6312" s="154">
        <v>44.771061185883099</v>
      </c>
      <c r="Q6312" s="154">
        <v>46.107362001704701</v>
      </c>
      <c r="R6312" s="154">
        <v>44.596025620805896</v>
      </c>
      <c r="S6312" s="154">
        <v>46.127281194654302</v>
      </c>
      <c r="T6312" s="154">
        <v>47.741469323327401</v>
      </c>
      <c r="U6312" s="154">
        <v>49.582376822348103</v>
      </c>
      <c r="V6312" s="154">
        <v>51.436423090210397</v>
      </c>
      <c r="W6312" s="154">
        <v>53.295927731262999</v>
      </c>
      <c r="X6312" s="154">
        <v>55.074821828880197</v>
      </c>
      <c r="Y6312" s="154">
        <v>56.747749641509202</v>
      </c>
      <c r="Z6312" s="154">
        <v>58.458976788879603</v>
      </c>
      <c r="AA6312" s="154">
        <v>60.204226141100101</v>
      </c>
      <c r="AB6312" s="154">
        <v>62.725052894437297</v>
      </c>
      <c r="AC6312" s="154">
        <v>64.862001989845695</v>
      </c>
      <c r="AD6312" s="154">
        <v>66.7827072541928</v>
      </c>
      <c r="AE6312" s="154">
        <v>68.716205582577103</v>
      </c>
      <c r="AF6312" s="154">
        <v>70.735439868091703</v>
      </c>
      <c r="AG6312" s="154">
        <v>72.715335147053196</v>
      </c>
      <c r="AH6312" s="154">
        <v>73.294397787251597</v>
      </c>
      <c r="AI6312" s="154">
        <v>73.315011620124807</v>
      </c>
      <c r="AJ6312" s="154">
        <v>73.154763448640495</v>
      </c>
      <c r="AK6312" s="154">
        <v>72.779536021739901</v>
      </c>
    </row>
    <row r="6313" spans="1:37" hidden="1" x14ac:dyDescent="0.3">
      <c r="A6313" s="12" t="str">
        <f t="shared" si="152"/>
        <v>SDGbaseWaS_2BW_v6_3C_InvValcvehi</v>
      </c>
      <c r="B6313" s="12" t="s">
        <v>220</v>
      </c>
      <c r="C6313" s="12" t="s">
        <v>306</v>
      </c>
      <c r="D6313" s="12" t="s">
        <v>186</v>
      </c>
      <c r="E6313" s="154" t="s">
        <v>113</v>
      </c>
      <c r="F6313" s="154">
        <v>115.652055349397</v>
      </c>
      <c r="G6313" s="154">
        <v>107.224374590461</v>
      </c>
      <c r="H6313" s="154">
        <v>111.79718371315199</v>
      </c>
      <c r="I6313" s="154">
        <v>122.72196707338099</v>
      </c>
      <c r="J6313" s="154">
        <v>125.386002859345</v>
      </c>
      <c r="K6313" s="154">
        <v>128.319007159168</v>
      </c>
      <c r="L6313" s="154">
        <v>131.52345578619099</v>
      </c>
      <c r="M6313" s="154">
        <v>134.30756397661</v>
      </c>
      <c r="N6313" s="154">
        <v>137.69929559523001</v>
      </c>
      <c r="O6313" s="154">
        <v>141.98525094800399</v>
      </c>
      <c r="P6313" s="154">
        <v>146.538927225191</v>
      </c>
      <c r="Q6313" s="154">
        <v>150.991182198091</v>
      </c>
      <c r="R6313" s="154">
        <v>146.29309430798199</v>
      </c>
      <c r="S6313" s="154">
        <v>151.47937522503099</v>
      </c>
      <c r="T6313" s="154">
        <v>156.852759150823</v>
      </c>
      <c r="U6313" s="154">
        <v>162.90898594991199</v>
      </c>
      <c r="V6313" s="154">
        <v>168.642471347606</v>
      </c>
      <c r="W6313" s="154">
        <v>174.636094165749</v>
      </c>
      <c r="X6313" s="154">
        <v>181.001978215713</v>
      </c>
      <c r="Y6313" s="154">
        <v>189.987693601214</v>
      </c>
      <c r="Z6313" s="154">
        <v>199.67462344786699</v>
      </c>
      <c r="AA6313" s="154">
        <v>209.42924664247101</v>
      </c>
      <c r="AB6313" s="154">
        <v>220.480525830316</v>
      </c>
      <c r="AC6313" s="154">
        <v>229.60042916294299</v>
      </c>
      <c r="AD6313" s="154">
        <v>236.994023488789</v>
      </c>
      <c r="AE6313" s="154">
        <v>244.194938512108</v>
      </c>
      <c r="AF6313" s="154">
        <v>251.58448909641601</v>
      </c>
      <c r="AG6313" s="154">
        <v>258.24871308672101</v>
      </c>
      <c r="AH6313" s="154">
        <v>262.356840391547</v>
      </c>
      <c r="AI6313" s="154">
        <v>265.634446353996</v>
      </c>
      <c r="AJ6313" s="154">
        <v>266.99071550247697</v>
      </c>
      <c r="AK6313" s="154">
        <v>267.15708827677599</v>
      </c>
    </row>
    <row r="6314" spans="1:37" hidden="1" x14ac:dyDescent="0.3">
      <c r="A6314" s="12" t="str">
        <f t="shared" si="152"/>
        <v>SDGbaseWaS_2BW_v6_3C_InvValctequ</v>
      </c>
      <c r="B6314" s="12" t="s">
        <v>220</v>
      </c>
      <c r="C6314" s="12" t="s">
        <v>306</v>
      </c>
      <c r="D6314" s="12" t="s">
        <v>186</v>
      </c>
      <c r="E6314" s="154" t="s">
        <v>114</v>
      </c>
      <c r="F6314" s="154">
        <v>11.6792231841657</v>
      </c>
      <c r="G6314" s="154">
        <v>11.1690136185325</v>
      </c>
      <c r="H6314" s="154">
        <v>11.6121235162068</v>
      </c>
      <c r="I6314" s="154">
        <v>12.7742808073499</v>
      </c>
      <c r="J6314" s="154">
        <v>13.028837422144001</v>
      </c>
      <c r="K6314" s="154">
        <v>13.3240381407764</v>
      </c>
      <c r="L6314" s="154">
        <v>13.645484622561799</v>
      </c>
      <c r="M6314" s="154">
        <v>13.880197320023701</v>
      </c>
      <c r="N6314" s="154">
        <v>14.189438105686399</v>
      </c>
      <c r="O6314" s="154">
        <v>14.423877373635101</v>
      </c>
      <c r="P6314" s="154">
        <v>14.8159483380108</v>
      </c>
      <c r="Q6314" s="154">
        <v>15.2373105288092</v>
      </c>
      <c r="R6314" s="154">
        <v>14.7644301867214</v>
      </c>
      <c r="S6314" s="154">
        <v>15.307297466323501</v>
      </c>
      <c r="T6314" s="154">
        <v>15.8587283690271</v>
      </c>
      <c r="U6314" s="154">
        <v>16.4840973396377</v>
      </c>
      <c r="V6314" s="154">
        <v>17.064145557260101</v>
      </c>
      <c r="W6314" s="154">
        <v>17.684765607134299</v>
      </c>
      <c r="X6314" s="154">
        <v>18.386189380515301</v>
      </c>
      <c r="Y6314" s="154">
        <v>18.996682024419801</v>
      </c>
      <c r="Z6314" s="154">
        <v>19.646534744889799</v>
      </c>
      <c r="AA6314" s="154">
        <v>20.282134964151499</v>
      </c>
      <c r="AB6314" s="154">
        <v>21.474036988348001</v>
      </c>
      <c r="AC6314" s="154">
        <v>22.396158250315501</v>
      </c>
      <c r="AD6314" s="154">
        <v>23.063029660619499</v>
      </c>
      <c r="AE6314" s="154">
        <v>23.715114255360302</v>
      </c>
      <c r="AF6314" s="154">
        <v>24.387140927241099</v>
      </c>
      <c r="AG6314" s="154">
        <v>25.1337512012852</v>
      </c>
      <c r="AH6314" s="154">
        <v>25.813337510067299</v>
      </c>
      <c r="AI6314" s="154">
        <v>26.390670775454598</v>
      </c>
      <c r="AJ6314" s="154">
        <v>26.637958379015</v>
      </c>
      <c r="AK6314" s="154">
        <v>26.7594991888067</v>
      </c>
    </row>
    <row r="6315" spans="1:37" hidden="1" x14ac:dyDescent="0.3">
      <c r="A6315" s="12" t="str">
        <f t="shared" ref="A6315:A6378" si="153">_xlfn.CONCAT(C6315,D6315,E6315)</f>
        <v>SDGbaseWaS_2BW_v6_3C_InvValcfurn</v>
      </c>
      <c r="B6315" s="12" t="s">
        <v>220</v>
      </c>
      <c r="C6315" s="12" t="s">
        <v>306</v>
      </c>
      <c r="D6315" s="12" t="s">
        <v>186</v>
      </c>
      <c r="E6315" s="154" t="s">
        <v>115</v>
      </c>
      <c r="F6315" s="154">
        <v>28.6353826209942</v>
      </c>
      <c r="G6315" s="154">
        <v>27.1562819363971</v>
      </c>
      <c r="H6315" s="154">
        <v>27.961136797694401</v>
      </c>
      <c r="I6315" s="154">
        <v>30.5303836722121</v>
      </c>
      <c r="J6315" s="154">
        <v>30.959102803279201</v>
      </c>
      <c r="K6315" s="154">
        <v>31.5405200583835</v>
      </c>
      <c r="L6315" s="154">
        <v>32.280373844239101</v>
      </c>
      <c r="M6315" s="154">
        <v>33.144078796830698</v>
      </c>
      <c r="N6315" s="154">
        <v>34.050869215680301</v>
      </c>
      <c r="O6315" s="154">
        <v>34.980953067944903</v>
      </c>
      <c r="P6315" s="154">
        <v>36.050721350502897</v>
      </c>
      <c r="Q6315" s="154">
        <v>37.111328753187699</v>
      </c>
      <c r="R6315" s="154">
        <v>35.815452725023903</v>
      </c>
      <c r="S6315" s="154">
        <v>37.068684312839203</v>
      </c>
      <c r="T6315" s="154">
        <v>38.3761836914951</v>
      </c>
      <c r="U6315" s="154">
        <v>39.8732186277458</v>
      </c>
      <c r="V6315" s="154">
        <v>41.352394582993902</v>
      </c>
      <c r="W6315" s="154">
        <v>42.841193710235103</v>
      </c>
      <c r="X6315" s="154">
        <v>44.306674856606598</v>
      </c>
      <c r="Y6315" s="154">
        <v>45.653397981413903</v>
      </c>
      <c r="Z6315" s="154">
        <v>47.062388866794997</v>
      </c>
      <c r="AA6315" s="154">
        <v>48.427104611553901</v>
      </c>
      <c r="AB6315" s="154">
        <v>49.5451253947993</v>
      </c>
      <c r="AC6315" s="154">
        <v>50.745722040159499</v>
      </c>
      <c r="AD6315" s="154">
        <v>52.2128749657291</v>
      </c>
      <c r="AE6315" s="154">
        <v>53.809662186025399</v>
      </c>
      <c r="AF6315" s="154">
        <v>55.496387791334797</v>
      </c>
      <c r="AG6315" s="154">
        <v>57.178031119850502</v>
      </c>
      <c r="AH6315" s="154">
        <v>56.7549804164655</v>
      </c>
      <c r="AI6315" s="154">
        <v>56.180335947459803</v>
      </c>
      <c r="AJ6315" s="154">
        <v>55.9223001040464</v>
      </c>
      <c r="AK6315" s="154">
        <v>55.609877570154502</v>
      </c>
    </row>
    <row r="6316" spans="1:37" hidden="1" x14ac:dyDescent="0.3">
      <c r="A6316" s="12" t="str">
        <f t="shared" si="153"/>
        <v>SDGbaseWaS_2BW_v6_3C_InvValcoman</v>
      </c>
      <c r="B6316" s="12" t="s">
        <v>220</v>
      </c>
      <c r="C6316" s="12" t="s">
        <v>306</v>
      </c>
      <c r="D6316" s="12" t="s">
        <v>186</v>
      </c>
      <c r="E6316" s="154" t="s">
        <v>116</v>
      </c>
      <c r="F6316" s="154">
        <v>1.75164302777768</v>
      </c>
      <c r="G6316" s="154">
        <v>1.65899940997502</v>
      </c>
      <c r="H6316" s="154">
        <v>1.7008147562432401</v>
      </c>
      <c r="I6316" s="154">
        <v>1.84510411814404</v>
      </c>
      <c r="J6316" s="154">
        <v>1.8759692083900099</v>
      </c>
      <c r="K6316" s="154">
        <v>1.9118383232999101</v>
      </c>
      <c r="L6316" s="154">
        <v>1.9549483707881099</v>
      </c>
      <c r="M6316" s="154">
        <v>2.0063289688552399</v>
      </c>
      <c r="N6316" s="154">
        <v>2.0570174036547701</v>
      </c>
      <c r="O6316" s="154">
        <v>2.1499378530539599</v>
      </c>
      <c r="P6316" s="154">
        <v>2.2041061270663902</v>
      </c>
      <c r="Q6316" s="154">
        <v>2.25122543971661</v>
      </c>
      <c r="R6316" s="154">
        <v>2.1646147185046498</v>
      </c>
      <c r="S6316" s="154">
        <v>2.22967499689925</v>
      </c>
      <c r="T6316" s="154">
        <v>2.3001436045292998</v>
      </c>
      <c r="U6316" s="154">
        <v>2.3799569826048099</v>
      </c>
      <c r="V6316" s="154">
        <v>2.4653147669838198</v>
      </c>
      <c r="W6316" s="154">
        <v>2.55262590044337</v>
      </c>
      <c r="X6316" s="154">
        <v>2.6346210035872</v>
      </c>
      <c r="Y6316" s="154">
        <v>2.7130821469305402</v>
      </c>
      <c r="Z6316" s="154">
        <v>2.79487021555332</v>
      </c>
      <c r="AA6316" s="154">
        <v>2.8793375582690102</v>
      </c>
      <c r="AB6316" s="154">
        <v>2.9592771969287899</v>
      </c>
      <c r="AC6316" s="154">
        <v>3.0420132268077702</v>
      </c>
      <c r="AD6316" s="154">
        <v>3.1367675250915998</v>
      </c>
      <c r="AE6316" s="154">
        <v>3.2368661776944001</v>
      </c>
      <c r="AF6316" s="154">
        <v>3.3438035881610002</v>
      </c>
      <c r="AG6316" s="154">
        <v>3.4477007878892101</v>
      </c>
      <c r="AH6316" s="154">
        <v>3.4549022752218699</v>
      </c>
      <c r="AI6316" s="154">
        <v>3.4451344782903202</v>
      </c>
      <c r="AJ6316" s="154">
        <v>3.4501421253314399</v>
      </c>
      <c r="AK6316" s="154">
        <v>3.4507109107943901</v>
      </c>
    </row>
    <row r="6317" spans="1:37" hidden="1" x14ac:dyDescent="0.3">
      <c r="A6317" s="12" t="str">
        <f t="shared" si="153"/>
        <v>SDGbaseWaS_2BW_v6_3C_InvValccons</v>
      </c>
      <c r="B6317" s="12" t="s">
        <v>220</v>
      </c>
      <c r="C6317" s="12" t="s">
        <v>306</v>
      </c>
      <c r="D6317" s="12" t="s">
        <v>186</v>
      </c>
      <c r="E6317" s="154" t="s">
        <v>117</v>
      </c>
      <c r="F6317" s="154">
        <v>407.96078927222601</v>
      </c>
      <c r="G6317" s="154">
        <v>394.02999767473301</v>
      </c>
      <c r="H6317" s="154">
        <v>402.56859937606703</v>
      </c>
      <c r="I6317" s="154">
        <v>444.14995125329301</v>
      </c>
      <c r="J6317" s="154">
        <v>446.42453604718003</v>
      </c>
      <c r="K6317" s="154">
        <v>452.77322324590102</v>
      </c>
      <c r="L6317" s="154">
        <v>462.03018911324801</v>
      </c>
      <c r="M6317" s="154">
        <v>473.50144438018202</v>
      </c>
      <c r="N6317" s="154">
        <v>485.672331549067</v>
      </c>
      <c r="O6317" s="154">
        <v>498.24256047632099</v>
      </c>
      <c r="P6317" s="154">
        <v>512.90767658779203</v>
      </c>
      <c r="Q6317" s="154">
        <v>527.66102501504997</v>
      </c>
      <c r="R6317" s="154">
        <v>502.75645065778502</v>
      </c>
      <c r="S6317" s="154">
        <v>523.22906820524099</v>
      </c>
      <c r="T6317" s="154">
        <v>543.58485575275097</v>
      </c>
      <c r="U6317" s="154">
        <v>565.92377847515104</v>
      </c>
      <c r="V6317" s="154">
        <v>587.43017782269499</v>
      </c>
      <c r="W6317" s="154">
        <v>609.09204649538503</v>
      </c>
      <c r="X6317" s="154">
        <v>631.09428358264097</v>
      </c>
      <c r="Y6317" s="154">
        <v>650.39564865459795</v>
      </c>
      <c r="Z6317" s="154">
        <v>670.932684352921</v>
      </c>
      <c r="AA6317" s="154">
        <v>690.20918715477899</v>
      </c>
      <c r="AB6317" s="154">
        <v>705.449718699762</v>
      </c>
      <c r="AC6317" s="154">
        <v>722.43352872072501</v>
      </c>
      <c r="AD6317" s="154">
        <v>743.73760094356601</v>
      </c>
      <c r="AE6317" s="154">
        <v>767.03111691370395</v>
      </c>
      <c r="AF6317" s="154">
        <v>791.59063693974201</v>
      </c>
      <c r="AG6317" s="154">
        <v>816.14371000785502</v>
      </c>
      <c r="AH6317" s="154">
        <v>812.55759417919398</v>
      </c>
      <c r="AI6317" s="154">
        <v>806.254952797594</v>
      </c>
      <c r="AJ6317" s="154">
        <v>803.90797161127705</v>
      </c>
      <c r="AK6317" s="154">
        <v>800.65626536025104</v>
      </c>
    </row>
    <row r="6318" spans="1:37" hidden="1" x14ac:dyDescent="0.3">
      <c r="A6318" s="12" t="str">
        <f t="shared" si="153"/>
        <v>SDGbaseWaS_2BW_v6_3C_InvValcbsrv</v>
      </c>
      <c r="B6318" s="12" t="s">
        <v>220</v>
      </c>
      <c r="C6318" s="12" t="s">
        <v>306</v>
      </c>
      <c r="D6318" s="12" t="s">
        <v>186</v>
      </c>
      <c r="E6318" s="154" t="s">
        <v>118</v>
      </c>
      <c r="F6318" s="154">
        <v>64.137533812048304</v>
      </c>
      <c r="G6318" s="154">
        <v>56.7415397601631</v>
      </c>
      <c r="H6318" s="154">
        <v>58.821393288750897</v>
      </c>
      <c r="I6318" s="154">
        <v>64.220189039074299</v>
      </c>
      <c r="J6318" s="154">
        <v>65.491167315337705</v>
      </c>
      <c r="K6318" s="154">
        <v>66.932975606681595</v>
      </c>
      <c r="L6318" s="154">
        <v>68.610678334537695</v>
      </c>
      <c r="M6318" s="154">
        <v>70.497874225229396</v>
      </c>
      <c r="N6318" s="154">
        <v>72.457664383920402</v>
      </c>
      <c r="O6318" s="154">
        <v>74.648496141221003</v>
      </c>
      <c r="P6318" s="154">
        <v>76.987749435984796</v>
      </c>
      <c r="Q6318" s="154">
        <v>79.277597571029204</v>
      </c>
      <c r="R6318" s="154">
        <v>76.892018660460195</v>
      </c>
      <c r="S6318" s="154">
        <v>79.533727864861604</v>
      </c>
      <c r="T6318" s="154">
        <v>82.260809094077203</v>
      </c>
      <c r="U6318" s="154">
        <v>85.388677761426905</v>
      </c>
      <c r="V6318" s="154">
        <v>88.706376767630303</v>
      </c>
      <c r="W6318" s="154">
        <v>91.934646729753595</v>
      </c>
      <c r="X6318" s="154">
        <v>94.896108385347901</v>
      </c>
      <c r="Y6318" s="154">
        <v>97.777025738196997</v>
      </c>
      <c r="Z6318" s="154">
        <v>100.80235809836</v>
      </c>
      <c r="AA6318" s="154">
        <v>103.660946431602</v>
      </c>
      <c r="AB6318" s="154">
        <v>105.996596126814</v>
      </c>
      <c r="AC6318" s="154">
        <v>108.577199268223</v>
      </c>
      <c r="AD6318" s="154">
        <v>111.761210733212</v>
      </c>
      <c r="AE6318" s="154">
        <v>115.207262963023</v>
      </c>
      <c r="AF6318" s="154">
        <v>118.86308411121</v>
      </c>
      <c r="AG6318" s="154">
        <v>122.35563308981</v>
      </c>
      <c r="AH6318" s="154">
        <v>121.87055948035599</v>
      </c>
      <c r="AI6318" s="154">
        <v>120.813217174748</v>
      </c>
      <c r="AJ6318" s="154">
        <v>120.172073386512</v>
      </c>
      <c r="AK6318" s="154">
        <v>119.337152638315</v>
      </c>
    </row>
    <row r="6319" spans="1:37" hidden="1" x14ac:dyDescent="0.3">
      <c r="A6319" s="12" t="str">
        <f t="shared" si="153"/>
        <v>SDGbaseWaS_2BW_v6_3C_InvValcimpt</v>
      </c>
      <c r="B6319" s="12" t="s">
        <v>220</v>
      </c>
      <c r="C6319" s="12" t="s">
        <v>306</v>
      </c>
      <c r="D6319" s="12" t="s">
        <v>186</v>
      </c>
      <c r="E6319" s="154" t="s">
        <v>119</v>
      </c>
      <c r="F6319" s="154">
        <v>2.8575125020253598</v>
      </c>
      <c r="G6319" s="154">
        <v>2.9200977938731101</v>
      </c>
      <c r="H6319" s="154">
        <v>2.9542737242956201</v>
      </c>
      <c r="I6319" s="154">
        <v>2.9520931805942801</v>
      </c>
      <c r="J6319" s="154">
        <v>2.9559466812508299</v>
      </c>
      <c r="K6319" s="154">
        <v>2.96351880046939</v>
      </c>
      <c r="L6319" s="154">
        <v>2.9729830634740901</v>
      </c>
      <c r="M6319" s="154">
        <v>2.98966699351972</v>
      </c>
      <c r="N6319" s="154">
        <v>3.0042555365201999</v>
      </c>
      <c r="O6319" s="154">
        <v>3.0872521483477802</v>
      </c>
      <c r="P6319" s="154">
        <v>3.1118158848386699</v>
      </c>
      <c r="Q6319" s="154">
        <v>3.1202013105178801</v>
      </c>
      <c r="R6319" s="154">
        <v>3.11467405725941</v>
      </c>
      <c r="S6319" s="154">
        <v>3.1208299904243502</v>
      </c>
      <c r="T6319" s="154">
        <v>3.1283923983445501</v>
      </c>
      <c r="U6319" s="154">
        <v>3.13594774649339</v>
      </c>
      <c r="V6319" s="154">
        <v>3.1378927453563601</v>
      </c>
      <c r="W6319" s="154">
        <v>3.1429709719779999</v>
      </c>
      <c r="X6319" s="154">
        <v>3.1517623605503702</v>
      </c>
      <c r="Y6319" s="154">
        <v>3.1512634918973399</v>
      </c>
      <c r="Z6319" s="154">
        <v>3.1466143391733099</v>
      </c>
      <c r="AA6319" s="154">
        <v>3.1490295878726302</v>
      </c>
      <c r="AB6319" s="154">
        <v>3.1661871579856</v>
      </c>
      <c r="AC6319" s="154">
        <v>3.1747510044427001</v>
      </c>
      <c r="AD6319" s="154">
        <v>3.1772672108361002</v>
      </c>
      <c r="AE6319" s="154">
        <v>3.1763537599182299</v>
      </c>
      <c r="AF6319" s="154">
        <v>3.1759528466767799</v>
      </c>
      <c r="AG6319" s="154">
        <v>3.1726517572670199</v>
      </c>
      <c r="AH6319" s="154">
        <v>3.1612590545258699</v>
      </c>
      <c r="AI6319" s="154">
        <v>3.1342640468128899</v>
      </c>
      <c r="AJ6319" s="154">
        <v>3.1146839415020899</v>
      </c>
      <c r="AK6319" s="154">
        <v>3.0963325714771202</v>
      </c>
    </row>
    <row r="6320" spans="1:37" hidden="1" x14ac:dyDescent="0.3">
      <c r="A6320" s="12" t="str">
        <f t="shared" si="153"/>
        <v>SDGbaseWaS_2BW_v6_3C_InvValtotal</v>
      </c>
      <c r="B6320" s="12" t="s">
        <v>220</v>
      </c>
      <c r="C6320" s="12" t="s">
        <v>306</v>
      </c>
      <c r="D6320" s="12" t="s">
        <v>186</v>
      </c>
      <c r="E6320" s="154" t="s">
        <v>1</v>
      </c>
      <c r="F6320" s="154">
        <v>906.01813310387604</v>
      </c>
      <c r="G6320" s="154">
        <v>857.60823243581103</v>
      </c>
      <c r="H6320" s="154">
        <v>884.93503938402603</v>
      </c>
      <c r="I6320" s="154">
        <v>972.47804879041996</v>
      </c>
      <c r="J6320" s="154">
        <v>985.30830211087903</v>
      </c>
      <c r="K6320" s="154">
        <v>1003.78297401605</v>
      </c>
      <c r="L6320" s="154">
        <v>1026.7520197418401</v>
      </c>
      <c r="M6320" s="154">
        <v>1051.5744046311099</v>
      </c>
      <c r="N6320" s="154">
        <v>1078.9541794358499</v>
      </c>
      <c r="O6320" s="154">
        <v>1111.7350198757399</v>
      </c>
      <c r="P6320" s="154">
        <v>1146.0157913460901</v>
      </c>
      <c r="Q6320" s="154">
        <v>1179.5630378899</v>
      </c>
      <c r="R6320" s="154">
        <v>1133.4760717433701</v>
      </c>
      <c r="S6320" s="154">
        <v>1175.99711278623</v>
      </c>
      <c r="T6320" s="154">
        <v>1219.3238767074199</v>
      </c>
      <c r="U6320" s="154">
        <v>1267.7074546906099</v>
      </c>
      <c r="V6320" s="154">
        <v>1313.84109258788</v>
      </c>
      <c r="W6320" s="154">
        <v>1361.3803767111999</v>
      </c>
      <c r="X6320" s="154">
        <v>1410.9865594161299</v>
      </c>
      <c r="Y6320" s="154">
        <v>1457.5375468045399</v>
      </c>
      <c r="Z6320" s="154">
        <v>1506.7835345496301</v>
      </c>
      <c r="AA6320" s="154">
        <v>1554.7391766532401</v>
      </c>
      <c r="AB6320" s="154">
        <v>1606.6996599831</v>
      </c>
      <c r="AC6320" s="154">
        <v>1654.92167296547</v>
      </c>
      <c r="AD6320" s="154">
        <v>1704.05660341615</v>
      </c>
      <c r="AE6320" s="154">
        <v>1755.62270749034</v>
      </c>
      <c r="AF6320" s="154">
        <v>1809.62368175402</v>
      </c>
      <c r="AG6320" s="154">
        <v>1862.9722020537399</v>
      </c>
      <c r="AH6320" s="154">
        <v>1869.71298794421</v>
      </c>
      <c r="AI6320" s="154">
        <v>1868.5269031165501</v>
      </c>
      <c r="AJ6320" s="154">
        <v>1867.26466710306</v>
      </c>
      <c r="AK6320" s="154">
        <v>1861.9147558746499</v>
      </c>
    </row>
    <row r="6321" spans="1:37" hidden="1" x14ac:dyDescent="0.3">
      <c r="A6321" s="12" t="str">
        <f t="shared" si="153"/>
        <v>SDGbaseWaS_2BW_v6_3IADJXtotal</v>
      </c>
      <c r="B6321" s="12" t="s">
        <v>220</v>
      </c>
      <c r="C6321" s="12" t="s">
        <v>306</v>
      </c>
      <c r="D6321" s="12" t="s">
        <v>187</v>
      </c>
      <c r="E6321" s="154" t="s">
        <v>1</v>
      </c>
      <c r="F6321" s="154">
        <v>1</v>
      </c>
      <c r="G6321" s="154">
        <v>0.90820100000000004</v>
      </c>
      <c r="H6321" s="154">
        <v>0.93589299999999997</v>
      </c>
      <c r="I6321" s="154">
        <v>1.019757</v>
      </c>
      <c r="J6321" s="154">
        <v>1.0387740000000001</v>
      </c>
      <c r="K6321" s="154">
        <v>1.0604789999999999</v>
      </c>
      <c r="L6321" s="154">
        <v>1.086584</v>
      </c>
      <c r="M6321" s="154">
        <v>1.1160570000000001</v>
      </c>
      <c r="N6321" s="154">
        <v>1.147119</v>
      </c>
      <c r="O6321" s="154">
        <v>1.1858610000000001</v>
      </c>
      <c r="P6321" s="154">
        <v>1.2217709999999999</v>
      </c>
      <c r="Q6321" s="154">
        <v>1.255957</v>
      </c>
      <c r="R6321" s="154">
        <v>1.2145429999999999</v>
      </c>
      <c r="S6321" s="154">
        <v>1.253287</v>
      </c>
      <c r="T6321" s="154">
        <v>1.294349</v>
      </c>
      <c r="U6321" s="154">
        <v>1.3418570000000001</v>
      </c>
      <c r="V6321" s="154">
        <v>1.391133</v>
      </c>
      <c r="W6321" s="154">
        <v>1.4397180000000001</v>
      </c>
      <c r="X6321" s="154">
        <v>1.4843660000000001</v>
      </c>
      <c r="Y6321" s="154">
        <v>1.5298970000000001</v>
      </c>
      <c r="Z6321" s="154">
        <v>1.5780989999999999</v>
      </c>
      <c r="AA6321" s="154">
        <v>1.6248849999999999</v>
      </c>
      <c r="AB6321" s="154">
        <v>1.665786</v>
      </c>
      <c r="AC6321" s="154">
        <v>1.7073449999999999</v>
      </c>
      <c r="AD6321" s="154">
        <v>1.756273</v>
      </c>
      <c r="AE6321" s="154">
        <v>1.809358</v>
      </c>
      <c r="AF6321" s="154">
        <v>1.865248</v>
      </c>
      <c r="AG6321" s="154">
        <v>1.920113</v>
      </c>
      <c r="AH6321" s="154">
        <v>1.9131359999999999</v>
      </c>
      <c r="AI6321" s="154">
        <v>1.899</v>
      </c>
      <c r="AJ6321" s="154">
        <v>1.89134</v>
      </c>
      <c r="AK6321" s="154">
        <v>1.8802270000000001</v>
      </c>
    </row>
    <row r="6322" spans="1:37" hidden="1" x14ac:dyDescent="0.3">
      <c r="A6322" s="12" t="str">
        <f t="shared" si="153"/>
        <v>SDGbaseWaS_2BW_v6_3C_QINV_IADJtotal</v>
      </c>
      <c r="B6322" s="12" t="s">
        <v>220</v>
      </c>
      <c r="C6322" s="12" t="s">
        <v>306</v>
      </c>
      <c r="D6322" s="12" t="s">
        <v>188</v>
      </c>
      <c r="E6322" s="154" t="s">
        <v>1</v>
      </c>
      <c r="F6322" s="154">
        <v>906.01813310387604</v>
      </c>
      <c r="G6322" s="154">
        <v>944.29342451264802</v>
      </c>
      <c r="H6322" s="154">
        <v>945.55151003803496</v>
      </c>
      <c r="I6322" s="154">
        <v>953.63704175643795</v>
      </c>
      <c r="J6322" s="154">
        <v>948.52999989495197</v>
      </c>
      <c r="K6322" s="154">
        <v>946.53734210300001</v>
      </c>
      <c r="L6322" s="154">
        <v>944.93570652783399</v>
      </c>
      <c r="M6322" s="154">
        <v>942.22284760644504</v>
      </c>
      <c r="N6322" s="154">
        <v>940.57737639761399</v>
      </c>
      <c r="O6322" s="154">
        <v>937.49184759069101</v>
      </c>
      <c r="P6322" s="154">
        <v>937.995574740346</v>
      </c>
      <c r="Q6322" s="154">
        <v>939.17469936462498</v>
      </c>
      <c r="R6322" s="154">
        <v>933.25314274041602</v>
      </c>
      <c r="S6322" s="154">
        <v>938.33025698521897</v>
      </c>
      <c r="T6322" s="154">
        <v>942.03640340234199</v>
      </c>
      <c r="U6322" s="154">
        <v>944.74109736775904</v>
      </c>
      <c r="V6322" s="154">
        <v>944.43959893689396</v>
      </c>
      <c r="W6322" s="154">
        <v>945.58821707529205</v>
      </c>
      <c r="X6322" s="154">
        <v>950.56512976996703</v>
      </c>
      <c r="Y6322" s="154">
        <v>952.70305569887398</v>
      </c>
      <c r="Z6322" s="154">
        <v>954.80925756218505</v>
      </c>
      <c r="AA6322" s="154">
        <v>956.83028439135296</v>
      </c>
      <c r="AB6322" s="154">
        <v>964.52945335301195</v>
      </c>
      <c r="AC6322" s="154">
        <v>969.29541069055995</v>
      </c>
      <c r="AD6322" s="154">
        <v>970.26863330253695</v>
      </c>
      <c r="AE6322" s="154">
        <v>970.301459130995</v>
      </c>
      <c r="AF6322" s="154">
        <v>970.17859381380697</v>
      </c>
      <c r="AG6322" s="154">
        <v>970.24091918222302</v>
      </c>
      <c r="AH6322" s="154">
        <v>977.30270505818999</v>
      </c>
      <c r="AI6322" s="154">
        <v>983.95308220987101</v>
      </c>
      <c r="AJ6322" s="154">
        <v>987.27075359430705</v>
      </c>
      <c r="AK6322" s="154">
        <v>990.26062059243395</v>
      </c>
    </row>
    <row r="6323" spans="1:37" hidden="1" x14ac:dyDescent="0.3">
      <c r="A6323" s="12" t="str">
        <f t="shared" si="153"/>
        <v>SDGbaseWaS_2BW_v6_3trnsfrx_govent-n</v>
      </c>
      <c r="B6323" s="12" t="s">
        <v>220</v>
      </c>
      <c r="C6323" s="12" t="s">
        <v>306</v>
      </c>
      <c r="D6323" s="12" t="s">
        <v>193</v>
      </c>
      <c r="E6323" s="154" t="s">
        <v>82</v>
      </c>
      <c r="F6323" s="154">
        <v>182.306313741493</v>
      </c>
      <c r="G6323" s="154">
        <v>182.306313741493</v>
      </c>
      <c r="H6323" s="154">
        <v>182.306313741493</v>
      </c>
      <c r="I6323" s="154">
        <v>182.306313741493</v>
      </c>
      <c r="J6323" s="154">
        <v>182.306313741493</v>
      </c>
      <c r="K6323" s="154">
        <v>182.306313741493</v>
      </c>
      <c r="L6323" s="154">
        <v>182.306313741493</v>
      </c>
      <c r="M6323" s="154">
        <v>182.306313741493</v>
      </c>
      <c r="N6323" s="154">
        <v>182.306313741493</v>
      </c>
      <c r="O6323" s="154">
        <v>182.306313741493</v>
      </c>
      <c r="P6323" s="154">
        <v>182.306313741493</v>
      </c>
      <c r="Q6323" s="154">
        <v>182.306313741493</v>
      </c>
      <c r="R6323" s="154">
        <v>182.306313741493</v>
      </c>
      <c r="S6323" s="154">
        <v>182.306313741493</v>
      </c>
      <c r="T6323" s="154">
        <v>182.306313741493</v>
      </c>
      <c r="U6323" s="154">
        <v>182.306313741493</v>
      </c>
      <c r="V6323" s="154">
        <v>182.306313741493</v>
      </c>
      <c r="W6323" s="154">
        <v>182.306313741493</v>
      </c>
      <c r="X6323" s="154">
        <v>182.306313741493</v>
      </c>
      <c r="Y6323" s="154">
        <v>182.306313741493</v>
      </c>
      <c r="Z6323" s="154">
        <v>182.306313741493</v>
      </c>
      <c r="AA6323" s="154">
        <v>182.306313741493</v>
      </c>
      <c r="AB6323" s="154">
        <v>182.306313741493</v>
      </c>
      <c r="AC6323" s="154">
        <v>182.306313741493</v>
      </c>
      <c r="AD6323" s="154">
        <v>182.306313741493</v>
      </c>
      <c r="AE6323" s="154">
        <v>182.306313741493</v>
      </c>
      <c r="AF6323" s="154">
        <v>182.306313741493</v>
      </c>
      <c r="AG6323" s="154">
        <v>182.306313741493</v>
      </c>
      <c r="AH6323" s="154">
        <v>182.306313741493</v>
      </c>
      <c r="AI6323" s="154">
        <v>182.306313741493</v>
      </c>
      <c r="AJ6323" s="154">
        <v>182.306313741493</v>
      </c>
      <c r="AK6323" s="154">
        <v>182.306313741493</v>
      </c>
    </row>
    <row r="6324" spans="1:37" hidden="1" x14ac:dyDescent="0.3">
      <c r="A6324" s="12" t="str">
        <f t="shared" si="153"/>
        <v>SDGbaseWaS_2BW_v6_3trnsfrx_govhhd-0</v>
      </c>
      <c r="B6324" s="12" t="s">
        <v>220</v>
      </c>
      <c r="C6324" s="12" t="s">
        <v>306</v>
      </c>
      <c r="D6324" s="12" t="s">
        <v>193</v>
      </c>
      <c r="E6324" s="154" t="s">
        <v>84</v>
      </c>
      <c r="F6324" s="154">
        <v>42.273558357640603</v>
      </c>
      <c r="G6324" s="154">
        <v>42.273558357640603</v>
      </c>
      <c r="H6324" s="154">
        <v>40.1277525354067</v>
      </c>
      <c r="I6324" s="154">
        <v>41.621146973764397</v>
      </c>
      <c r="J6324" s="154">
        <v>42.782668322361303</v>
      </c>
      <c r="K6324" s="154">
        <v>43.802906613844598</v>
      </c>
      <c r="L6324" s="154">
        <v>44.9841395965001</v>
      </c>
      <c r="M6324" s="154">
        <v>46.309372349013003</v>
      </c>
      <c r="N6324" s="154">
        <v>47.6714699179146</v>
      </c>
      <c r="O6324" s="154">
        <v>49.155530447929202</v>
      </c>
      <c r="P6324" s="154">
        <v>50.861473132124502</v>
      </c>
      <c r="Q6324" s="154">
        <v>52.671531237950603</v>
      </c>
      <c r="R6324" s="154">
        <v>54.472686920163497</v>
      </c>
      <c r="S6324" s="154">
        <v>56.5837759017545</v>
      </c>
      <c r="T6324" s="154">
        <v>58.747765827341198</v>
      </c>
      <c r="U6324" s="154">
        <v>61.029999034201701</v>
      </c>
      <c r="V6324" s="154">
        <v>63.615840093280902</v>
      </c>
      <c r="W6324" s="154">
        <v>66.164227031577596</v>
      </c>
      <c r="X6324" s="154">
        <v>68.819992940398095</v>
      </c>
      <c r="Y6324" s="154">
        <v>71.606996194505399</v>
      </c>
      <c r="Z6324" s="154">
        <v>74.276505012636505</v>
      </c>
      <c r="AA6324" s="154">
        <v>77.108668148768402</v>
      </c>
      <c r="AB6324" s="154">
        <v>79.901235674444195</v>
      </c>
      <c r="AC6324" s="154">
        <v>83.001084013669896</v>
      </c>
      <c r="AD6324" s="154">
        <v>85.949863525423595</v>
      </c>
      <c r="AE6324" s="154">
        <v>88.953123656728906</v>
      </c>
      <c r="AF6324" s="154">
        <v>92.076890500182301</v>
      </c>
      <c r="AG6324" s="154">
        <v>95.3289541957582</v>
      </c>
      <c r="AH6324" s="154">
        <v>98.585105284222706</v>
      </c>
      <c r="AI6324" s="154">
        <v>99.572730868960093</v>
      </c>
      <c r="AJ6324" s="154">
        <v>100.164192890322</v>
      </c>
      <c r="AK6324" s="154">
        <v>100.693560649747</v>
      </c>
    </row>
    <row r="6325" spans="1:37" hidden="1" x14ac:dyDescent="0.3">
      <c r="A6325" s="12" t="str">
        <f t="shared" si="153"/>
        <v>SDGbaseWaS_2BW_v6_3trnsfrx_govhhd-1</v>
      </c>
      <c r="B6325" s="12" t="s">
        <v>220</v>
      </c>
      <c r="C6325" s="12" t="s">
        <v>306</v>
      </c>
      <c r="D6325" s="12" t="s">
        <v>193</v>
      </c>
      <c r="E6325" s="154" t="s">
        <v>85</v>
      </c>
      <c r="F6325" s="154">
        <v>53.474000035044902</v>
      </c>
      <c r="G6325" s="154">
        <v>53.474000035044902</v>
      </c>
      <c r="H6325" s="154">
        <v>50.759659793266003</v>
      </c>
      <c r="I6325" s="154">
        <v>52.648731292132197</v>
      </c>
      <c r="J6325" s="154">
        <v>54.117999436301702</v>
      </c>
      <c r="K6325" s="154">
        <v>55.4085513688592</v>
      </c>
      <c r="L6325" s="154">
        <v>56.902753773623203</v>
      </c>
      <c r="M6325" s="154">
        <v>58.5791088997942</v>
      </c>
      <c r="N6325" s="154">
        <v>60.3020962298638</v>
      </c>
      <c r="O6325" s="154">
        <v>62.179360787595698</v>
      </c>
      <c r="P6325" s="154">
        <v>64.337295503729194</v>
      </c>
      <c r="Q6325" s="154">
        <v>66.626931176115903</v>
      </c>
      <c r="R6325" s="154">
        <v>68.9053057146144</v>
      </c>
      <c r="S6325" s="154">
        <v>71.575730837584203</v>
      </c>
      <c r="T6325" s="154">
        <v>74.313073087736797</v>
      </c>
      <c r="U6325" s="154">
        <v>77.199987351049202</v>
      </c>
      <c r="V6325" s="154">
        <v>80.470950815113198</v>
      </c>
      <c r="W6325" s="154">
        <v>83.694536633815801</v>
      </c>
      <c r="X6325" s="154">
        <v>87.053951639760498</v>
      </c>
      <c r="Y6325" s="154">
        <v>90.579375519315903</v>
      </c>
      <c r="Z6325" s="154">
        <v>93.956174638676003</v>
      </c>
      <c r="AA6325" s="154">
        <v>97.538723577648696</v>
      </c>
      <c r="AB6325" s="154">
        <v>101.07118599073701</v>
      </c>
      <c r="AC6325" s="154">
        <v>104.99234372243301</v>
      </c>
      <c r="AD6325" s="154">
        <v>108.72240671786</v>
      </c>
      <c r="AE6325" s="154">
        <v>112.521385053396</v>
      </c>
      <c r="AF6325" s="154">
        <v>116.47279853231601</v>
      </c>
      <c r="AG6325" s="154">
        <v>120.586501303679</v>
      </c>
      <c r="AH6325" s="154">
        <v>124.70537442870901</v>
      </c>
      <c r="AI6325" s="154">
        <v>125.95467286973501</v>
      </c>
      <c r="AJ6325" s="154">
        <v>126.70284362658199</v>
      </c>
      <c r="AK6325" s="154">
        <v>127.372468155148</v>
      </c>
    </row>
    <row r="6326" spans="1:37" hidden="1" x14ac:dyDescent="0.3">
      <c r="A6326" s="12" t="str">
        <f t="shared" si="153"/>
        <v>SDGbaseWaS_2BW_v6_3trnsfrx_govhhd-2</v>
      </c>
      <c r="B6326" s="12" t="s">
        <v>220</v>
      </c>
      <c r="C6326" s="12" t="s">
        <v>306</v>
      </c>
      <c r="D6326" s="12" t="s">
        <v>193</v>
      </c>
      <c r="E6326" s="154" t="s">
        <v>86</v>
      </c>
      <c r="F6326" s="154">
        <v>58.0983201113118</v>
      </c>
      <c r="G6326" s="154">
        <v>58.0983201113118</v>
      </c>
      <c r="H6326" s="154">
        <v>55.149249382461598</v>
      </c>
      <c r="I6326" s="154">
        <v>57.201683847479302</v>
      </c>
      <c r="J6326" s="154">
        <v>58.798011238610897</v>
      </c>
      <c r="K6326" s="154">
        <v>60.200167412618001</v>
      </c>
      <c r="L6326" s="154">
        <v>61.823585327234099</v>
      </c>
      <c r="M6326" s="154">
        <v>63.644908150974402</v>
      </c>
      <c r="N6326" s="154">
        <v>65.516895834419003</v>
      </c>
      <c r="O6326" s="154">
        <v>67.556502318640298</v>
      </c>
      <c r="P6326" s="154">
        <v>69.901050731608706</v>
      </c>
      <c r="Q6326" s="154">
        <v>72.388689325045206</v>
      </c>
      <c r="R6326" s="154">
        <v>74.864092945204405</v>
      </c>
      <c r="S6326" s="154">
        <v>77.765450867295897</v>
      </c>
      <c r="T6326" s="154">
        <v>80.739512770264696</v>
      </c>
      <c r="U6326" s="154">
        <v>83.876081362363905</v>
      </c>
      <c r="V6326" s="154">
        <v>87.429910929687296</v>
      </c>
      <c r="W6326" s="154">
        <v>90.932265731619694</v>
      </c>
      <c r="X6326" s="154">
        <v>94.582195945821098</v>
      </c>
      <c r="Y6326" s="154">
        <v>98.412491135039105</v>
      </c>
      <c r="Z6326" s="154">
        <v>102.081308804553</v>
      </c>
      <c r="AA6326" s="154">
        <v>105.973669109271</v>
      </c>
      <c r="AB6326" s="154">
        <v>109.811611509732</v>
      </c>
      <c r="AC6326" s="154">
        <v>114.071862789864</v>
      </c>
      <c r="AD6326" s="154">
        <v>118.12449385919901</v>
      </c>
      <c r="AE6326" s="154">
        <v>122.25199992362801</v>
      </c>
      <c r="AF6326" s="154">
        <v>126.545123404946</v>
      </c>
      <c r="AG6326" s="154">
        <v>131.01457061848501</v>
      </c>
      <c r="AH6326" s="154">
        <v>135.4896353071</v>
      </c>
      <c r="AI6326" s="154">
        <v>136.846970473607</v>
      </c>
      <c r="AJ6326" s="154">
        <v>137.65984147821999</v>
      </c>
      <c r="AK6326" s="154">
        <v>138.38737374043299</v>
      </c>
    </row>
    <row r="6327" spans="1:37" hidden="1" x14ac:dyDescent="0.3">
      <c r="A6327" s="12" t="str">
        <f t="shared" si="153"/>
        <v>SDGbaseWaS_2BW_v6_3trnsfrx_govhhd-3</v>
      </c>
      <c r="B6327" s="12" t="s">
        <v>220</v>
      </c>
      <c r="C6327" s="12" t="s">
        <v>306</v>
      </c>
      <c r="D6327" s="12" t="s">
        <v>193</v>
      </c>
      <c r="E6327" s="154" t="s">
        <v>87</v>
      </c>
      <c r="F6327" s="154">
        <v>61.808786157081002</v>
      </c>
      <c r="G6327" s="154">
        <v>61.808786157081002</v>
      </c>
      <c r="H6327" s="154">
        <v>58.6713721717475</v>
      </c>
      <c r="I6327" s="154">
        <v>60.854885958491302</v>
      </c>
      <c r="J6327" s="154">
        <v>62.553163260934902</v>
      </c>
      <c r="K6327" s="154">
        <v>64.044868545218407</v>
      </c>
      <c r="L6327" s="154">
        <v>65.771966515277299</v>
      </c>
      <c r="M6327" s="154">
        <v>67.709608648817394</v>
      </c>
      <c r="N6327" s="154">
        <v>69.701151368005</v>
      </c>
      <c r="O6327" s="154">
        <v>71.871017911242404</v>
      </c>
      <c r="P6327" s="154">
        <v>74.365301587852102</v>
      </c>
      <c r="Q6327" s="154">
        <v>77.011813940760504</v>
      </c>
      <c r="R6327" s="154">
        <v>79.645309930278799</v>
      </c>
      <c r="S6327" s="154">
        <v>82.731963916626697</v>
      </c>
      <c r="T6327" s="154">
        <v>85.895965144654198</v>
      </c>
      <c r="U6327" s="154">
        <v>89.232851598593697</v>
      </c>
      <c r="V6327" s="154">
        <v>93.013647520826098</v>
      </c>
      <c r="W6327" s="154">
        <v>96.739681226862899</v>
      </c>
      <c r="X6327" s="154">
        <v>100.622715291628</v>
      </c>
      <c r="Y6327" s="154">
        <v>104.69763339279299</v>
      </c>
      <c r="Z6327" s="154">
        <v>108.600761165676</v>
      </c>
      <c r="AA6327" s="154">
        <v>112.74170818892399</v>
      </c>
      <c r="AB6327" s="154">
        <v>116.824761892694</v>
      </c>
      <c r="AC6327" s="154">
        <v>121.357095355083</v>
      </c>
      <c r="AD6327" s="154">
        <v>125.668548881763</v>
      </c>
      <c r="AE6327" s="154">
        <v>130.05965931678901</v>
      </c>
      <c r="AF6327" s="154">
        <v>134.62696437301699</v>
      </c>
      <c r="AG6327" s="154">
        <v>139.38185412770699</v>
      </c>
      <c r="AH6327" s="154">
        <v>144.14272011914801</v>
      </c>
      <c r="AI6327" s="154">
        <v>145.58674188930101</v>
      </c>
      <c r="AJ6327" s="154">
        <v>146.45152713612401</v>
      </c>
      <c r="AK6327" s="154">
        <v>147.22552345703801</v>
      </c>
    </row>
    <row r="6328" spans="1:37" hidden="1" x14ac:dyDescent="0.3">
      <c r="A6328" s="12" t="str">
        <f t="shared" si="153"/>
        <v>SDGbaseWaS_2BW_v6_3trnsfrx_govhhd-4</v>
      </c>
      <c r="B6328" s="12" t="s">
        <v>220</v>
      </c>
      <c r="C6328" s="12" t="s">
        <v>306</v>
      </c>
      <c r="D6328" s="12" t="s">
        <v>193</v>
      </c>
      <c r="E6328" s="154" t="s">
        <v>88</v>
      </c>
      <c r="F6328" s="154">
        <v>54.277256646940998</v>
      </c>
      <c r="G6328" s="154">
        <v>54.277256646940998</v>
      </c>
      <c r="H6328" s="154">
        <v>51.522143099542198</v>
      </c>
      <c r="I6328" s="154">
        <v>53.439591177134801</v>
      </c>
      <c r="J6328" s="154">
        <v>54.930929848115099</v>
      </c>
      <c r="K6328" s="154">
        <v>56.2408677322031</v>
      </c>
      <c r="L6328" s="154">
        <v>57.757515212337402</v>
      </c>
      <c r="M6328" s="154">
        <v>59.459051610492899</v>
      </c>
      <c r="N6328" s="154">
        <v>61.2079206955123</v>
      </c>
      <c r="O6328" s="154">
        <v>63.113384474684302</v>
      </c>
      <c r="P6328" s="154">
        <v>65.303734482878198</v>
      </c>
      <c r="Q6328" s="154">
        <v>67.627763785654906</v>
      </c>
      <c r="R6328" s="154">
        <v>69.940362796069095</v>
      </c>
      <c r="S6328" s="154">
        <v>72.650901556230806</v>
      </c>
      <c r="T6328" s="154">
        <v>75.429362635347303</v>
      </c>
      <c r="U6328" s="154">
        <v>78.359642515005305</v>
      </c>
      <c r="V6328" s="154">
        <v>81.679740568366</v>
      </c>
      <c r="W6328" s="154">
        <v>84.951749295794201</v>
      </c>
      <c r="X6328" s="154">
        <v>88.361627560778103</v>
      </c>
      <c r="Y6328" s="154">
        <v>91.940008392106904</v>
      </c>
      <c r="Z6328" s="154">
        <v>95.367531904964693</v>
      </c>
      <c r="AA6328" s="154">
        <v>99.003895896501007</v>
      </c>
      <c r="AB6328" s="154">
        <v>102.589420990289</v>
      </c>
      <c r="AC6328" s="154">
        <v>106.569480167028</v>
      </c>
      <c r="AD6328" s="154">
        <v>110.355574088922</v>
      </c>
      <c r="AE6328" s="154">
        <v>114.211618558737</v>
      </c>
      <c r="AF6328" s="154">
        <v>118.22238796766401</v>
      </c>
      <c r="AG6328" s="154">
        <v>122.397884488294</v>
      </c>
      <c r="AH6328" s="154">
        <v>126.578629028761</v>
      </c>
      <c r="AI6328" s="154">
        <v>127.846693734371</v>
      </c>
      <c r="AJ6328" s="154">
        <v>128.606103095153</v>
      </c>
      <c r="AK6328" s="154">
        <v>129.28578635001099</v>
      </c>
    </row>
    <row r="6329" spans="1:37" hidden="1" x14ac:dyDescent="0.3">
      <c r="A6329" s="12" t="str">
        <f t="shared" si="153"/>
        <v>SDGbaseWaS_2BW_v6_3trnsfrx_govhhd-5</v>
      </c>
      <c r="B6329" s="12" t="s">
        <v>220</v>
      </c>
      <c r="C6329" s="12" t="s">
        <v>306</v>
      </c>
      <c r="D6329" s="12" t="s">
        <v>193</v>
      </c>
      <c r="E6329" s="154" t="s">
        <v>89</v>
      </c>
      <c r="F6329" s="154">
        <v>51.448840412463099</v>
      </c>
      <c r="G6329" s="154">
        <v>51.448840412463099</v>
      </c>
      <c r="H6329" s="154">
        <v>48.837297273126502</v>
      </c>
      <c r="I6329" s="154">
        <v>50.654826128443197</v>
      </c>
      <c r="J6329" s="154">
        <v>52.068450361209599</v>
      </c>
      <c r="K6329" s="154">
        <v>53.310126696973398</v>
      </c>
      <c r="L6329" s="154">
        <v>54.747740883610703</v>
      </c>
      <c r="M6329" s="154">
        <v>56.360609330041797</v>
      </c>
      <c r="N6329" s="154">
        <v>58.018343932266397</v>
      </c>
      <c r="O6329" s="154">
        <v>59.824512997221703</v>
      </c>
      <c r="P6329" s="154">
        <v>61.900722720790299</v>
      </c>
      <c r="Q6329" s="154">
        <v>64.103645640977803</v>
      </c>
      <c r="R6329" s="154">
        <v>66.295733907316702</v>
      </c>
      <c r="S6329" s="154">
        <v>68.865025074894703</v>
      </c>
      <c r="T6329" s="154">
        <v>71.498699093859003</v>
      </c>
      <c r="U6329" s="154">
        <v>74.276280556257205</v>
      </c>
      <c r="V6329" s="154">
        <v>77.423366563425901</v>
      </c>
      <c r="W6329" s="154">
        <v>80.524869204590203</v>
      </c>
      <c r="X6329" s="154">
        <v>83.757056929593205</v>
      </c>
      <c r="Y6329" s="154">
        <v>87.148966464070895</v>
      </c>
      <c r="Z6329" s="154">
        <v>90.397879933851499</v>
      </c>
      <c r="AA6329" s="154">
        <v>93.844751095729293</v>
      </c>
      <c r="AB6329" s="154">
        <v>97.243432601412195</v>
      </c>
      <c r="AC6329" s="154">
        <v>101.016088812617</v>
      </c>
      <c r="AD6329" s="154">
        <v>104.60488739986199</v>
      </c>
      <c r="AE6329" s="154">
        <v>108.259991375388</v>
      </c>
      <c r="AF6329" s="154">
        <v>112.061757492518</v>
      </c>
      <c r="AG6329" s="154">
        <v>116.01966670539601</v>
      </c>
      <c r="AH6329" s="154">
        <v>119.982550461052</v>
      </c>
      <c r="AI6329" s="154">
        <v>121.184535651571</v>
      </c>
      <c r="AJ6329" s="154">
        <v>121.90437179334199</v>
      </c>
      <c r="AK6329" s="154">
        <v>122.548636398269</v>
      </c>
    </row>
    <row r="6330" spans="1:37" hidden="1" x14ac:dyDescent="0.3">
      <c r="A6330" s="12" t="str">
        <f t="shared" si="153"/>
        <v>SDGbaseWaS_2BW_v6_3trnsfrx_govhhd-6</v>
      </c>
      <c r="B6330" s="12" t="s">
        <v>220</v>
      </c>
      <c r="C6330" s="12" t="s">
        <v>306</v>
      </c>
      <c r="D6330" s="12" t="s">
        <v>193</v>
      </c>
      <c r="E6330" s="154" t="s">
        <v>90</v>
      </c>
      <c r="F6330" s="154">
        <v>33.304564377838098</v>
      </c>
      <c r="G6330" s="154">
        <v>33.304564377838098</v>
      </c>
      <c r="H6330" s="154">
        <v>31.614024690019001</v>
      </c>
      <c r="I6330" s="154">
        <v>32.790572232882703</v>
      </c>
      <c r="J6330" s="154">
        <v>33.705658732185803</v>
      </c>
      <c r="K6330" s="154">
        <v>34.5094375759722</v>
      </c>
      <c r="L6330" s="154">
        <v>35.440053579083497</v>
      </c>
      <c r="M6330" s="154">
        <v>36.484117557523298</v>
      </c>
      <c r="N6330" s="154">
        <v>37.557224907242698</v>
      </c>
      <c r="O6330" s="154">
        <v>38.726418875830099</v>
      </c>
      <c r="P6330" s="154">
        <v>40.070419242915797</v>
      </c>
      <c r="Q6330" s="154">
        <v>41.496445322932601</v>
      </c>
      <c r="R6330" s="154">
        <v>42.915457767195598</v>
      </c>
      <c r="S6330" s="154">
        <v>44.578646332963302</v>
      </c>
      <c r="T6330" s="154">
        <v>46.283512083321199</v>
      </c>
      <c r="U6330" s="154">
        <v>48.081533960733999</v>
      </c>
      <c r="V6330" s="154">
        <v>50.118748554650303</v>
      </c>
      <c r="W6330" s="154">
        <v>52.126455503001097</v>
      </c>
      <c r="X6330" s="154">
        <v>54.218759300435998</v>
      </c>
      <c r="Y6330" s="154">
        <v>56.414456395825802</v>
      </c>
      <c r="Z6330" s="154">
        <v>58.517587330262202</v>
      </c>
      <c r="AA6330" s="154">
        <v>60.7488629351651</v>
      </c>
      <c r="AB6330" s="154">
        <v>62.948943755225002</v>
      </c>
      <c r="AC6330" s="154">
        <v>65.391110977152707</v>
      </c>
      <c r="AD6330" s="154">
        <v>67.714260976838005</v>
      </c>
      <c r="AE6330" s="154">
        <v>70.080332683890703</v>
      </c>
      <c r="AF6330" s="154">
        <v>72.541343726750895</v>
      </c>
      <c r="AG6330" s="154">
        <v>75.103431445835994</v>
      </c>
      <c r="AH6330" s="154">
        <v>77.668739353731496</v>
      </c>
      <c r="AI6330" s="154">
        <v>78.446824784577103</v>
      </c>
      <c r="AJ6330" s="154">
        <v>78.912798923797496</v>
      </c>
      <c r="AK6330" s="154">
        <v>79.329853066109806</v>
      </c>
    </row>
    <row r="6331" spans="1:37" hidden="1" x14ac:dyDescent="0.3">
      <c r="A6331" s="12" t="str">
        <f t="shared" si="153"/>
        <v>SDGbaseWaS_2BW_v6_3trnsfrx_govhhd-7</v>
      </c>
      <c r="B6331" s="12" t="s">
        <v>220</v>
      </c>
      <c r="C6331" s="12" t="s">
        <v>306</v>
      </c>
      <c r="D6331" s="12" t="s">
        <v>193</v>
      </c>
      <c r="E6331" s="154" t="s">
        <v>91</v>
      </c>
      <c r="F6331" s="154">
        <v>17.1658864276604</v>
      </c>
      <c r="G6331" s="154">
        <v>17.1658864276604</v>
      </c>
      <c r="H6331" s="154">
        <v>16.2945460325924</v>
      </c>
      <c r="I6331" s="154">
        <v>16.900963857741299</v>
      </c>
      <c r="J6331" s="154">
        <v>17.372619056119301</v>
      </c>
      <c r="K6331" s="154">
        <v>17.786903902750598</v>
      </c>
      <c r="L6331" s="154">
        <v>18.266563340295999</v>
      </c>
      <c r="M6331" s="154">
        <v>18.804696296301199</v>
      </c>
      <c r="N6331" s="154">
        <v>19.357798828464301</v>
      </c>
      <c r="O6331" s="154">
        <v>19.960426463793201</v>
      </c>
      <c r="P6331" s="154">
        <v>20.653153064219101</v>
      </c>
      <c r="Q6331" s="154">
        <v>21.388157475468599</v>
      </c>
      <c r="R6331" s="154">
        <v>22.1195469084997</v>
      </c>
      <c r="S6331" s="154">
        <v>22.976789948938599</v>
      </c>
      <c r="T6331" s="154">
        <v>23.8555143037458</v>
      </c>
      <c r="U6331" s="154">
        <v>24.782253323417699</v>
      </c>
      <c r="V6331" s="154">
        <v>25.832277396730898</v>
      </c>
      <c r="W6331" s="154">
        <v>26.8670925969666</v>
      </c>
      <c r="X6331" s="154">
        <v>27.945510826716198</v>
      </c>
      <c r="Y6331" s="154">
        <v>29.077220178665701</v>
      </c>
      <c r="Z6331" s="154">
        <v>30.1612189469264</v>
      </c>
      <c r="AA6331" s="154">
        <v>31.311266225372702</v>
      </c>
      <c r="AB6331" s="154">
        <v>32.445235042990802</v>
      </c>
      <c r="AC6331" s="154">
        <v>33.703980381718701</v>
      </c>
      <c r="AD6331" s="154">
        <v>34.901381692740003</v>
      </c>
      <c r="AE6331" s="154">
        <v>36.120905771847703</v>
      </c>
      <c r="AF6331" s="154">
        <v>37.389363619837702</v>
      </c>
      <c r="AG6331" s="154">
        <v>38.709918553526798</v>
      </c>
      <c r="AH6331" s="154">
        <v>40.032133241559599</v>
      </c>
      <c r="AI6331" s="154">
        <v>40.433175152373501</v>
      </c>
      <c r="AJ6331" s="154">
        <v>40.673348212778599</v>
      </c>
      <c r="AK6331" s="154">
        <v>40.888306858083098</v>
      </c>
    </row>
    <row r="6332" spans="1:37" hidden="1" x14ac:dyDescent="0.3">
      <c r="A6332" s="12" t="str">
        <f t="shared" si="153"/>
        <v>SDGbaseWaS_2BW_v6_3trnsfrx_govhhd-8</v>
      </c>
      <c r="B6332" s="12" t="s">
        <v>220</v>
      </c>
      <c r="C6332" s="12" t="s">
        <v>306</v>
      </c>
      <c r="D6332" s="12" t="s">
        <v>193</v>
      </c>
      <c r="E6332" s="154" t="s">
        <v>92</v>
      </c>
      <c r="F6332" s="154">
        <v>-31.5393310233951</v>
      </c>
      <c r="G6332" s="154">
        <v>-31.5393310233951</v>
      </c>
      <c r="H6332" s="154">
        <v>-29.9383945806475</v>
      </c>
      <c r="I6332" s="154">
        <v>-31.0525818733609</v>
      </c>
      <c r="J6332" s="154">
        <v>-31.9191662757008</v>
      </c>
      <c r="K6332" s="154">
        <v>-32.680342633877402</v>
      </c>
      <c r="L6332" s="154">
        <v>-33.561633433685202</v>
      </c>
      <c r="M6332" s="154">
        <v>-34.550359154641498</v>
      </c>
      <c r="N6332" s="154">
        <v>-35.566588868457004</v>
      </c>
      <c r="O6332" s="154">
        <v>-36.673812346520997</v>
      </c>
      <c r="P6332" s="154">
        <v>-37.946577004006997</v>
      </c>
      <c r="Q6332" s="154">
        <v>-39.297019786425601</v>
      </c>
      <c r="R6332" s="154">
        <v>-40.6408206750422</v>
      </c>
      <c r="S6332" s="154">
        <v>-42.215855680303399</v>
      </c>
      <c r="T6332" s="154">
        <v>-43.830358864940898</v>
      </c>
      <c r="U6332" s="154">
        <v>-45.533080646126201</v>
      </c>
      <c r="V6332" s="154">
        <v>-47.462317273102499</v>
      </c>
      <c r="W6332" s="154">
        <v>-49.3636102407458</v>
      </c>
      <c r="X6332" s="154">
        <v>-51.345016192198997</v>
      </c>
      <c r="Y6332" s="154">
        <v>-53.424335312934502</v>
      </c>
      <c r="Z6332" s="154">
        <v>-55.415994533400699</v>
      </c>
      <c r="AA6332" s="154">
        <v>-57.529006404959297</v>
      </c>
      <c r="AB6332" s="154">
        <v>-59.612476900921301</v>
      </c>
      <c r="AC6332" s="154">
        <v>-61.925202554769399</v>
      </c>
      <c r="AD6332" s="154">
        <v>-64.125219225932796</v>
      </c>
      <c r="AE6332" s="154">
        <v>-66.365882636125306</v>
      </c>
      <c r="AF6332" s="154">
        <v>-68.696453336658095</v>
      </c>
      <c r="AG6332" s="154">
        <v>-71.122743372055496</v>
      </c>
      <c r="AH6332" s="154">
        <v>-73.552082917414793</v>
      </c>
      <c r="AI6332" s="154">
        <v>-74.2889276840815</v>
      </c>
      <c r="AJ6332" s="154">
        <v>-74.730203914524907</v>
      </c>
      <c r="AK6332" s="154">
        <v>-75.125153042213199</v>
      </c>
    </row>
    <row r="6333" spans="1:37" hidden="1" x14ac:dyDescent="0.3">
      <c r="A6333" s="12" t="str">
        <f t="shared" si="153"/>
        <v>SDGbaseWaS_2BW_v6_3trnsfrx_govhhd-9</v>
      </c>
      <c r="B6333" s="12" t="s">
        <v>220</v>
      </c>
      <c r="C6333" s="12" t="s">
        <v>306</v>
      </c>
      <c r="D6333" s="12" t="s">
        <v>193</v>
      </c>
      <c r="E6333" s="154" t="s">
        <v>93</v>
      </c>
      <c r="F6333" s="154">
        <v>-164.453474595279</v>
      </c>
      <c r="G6333" s="154">
        <v>-164.453474595279</v>
      </c>
      <c r="H6333" s="154">
        <v>-156.105816224823</v>
      </c>
      <c r="I6333" s="154">
        <v>-161.915450281446</v>
      </c>
      <c r="J6333" s="154">
        <v>-166.43402475245</v>
      </c>
      <c r="K6333" s="154">
        <v>-170.402976940722</v>
      </c>
      <c r="L6333" s="154">
        <v>-174.99823401988201</v>
      </c>
      <c r="M6333" s="154">
        <v>-180.15368199410801</v>
      </c>
      <c r="N6333" s="154">
        <v>-185.452542242601</v>
      </c>
      <c r="O6333" s="154">
        <v>-191.22586533515499</v>
      </c>
      <c r="P6333" s="154">
        <v>-197.86235899161201</v>
      </c>
      <c r="Q6333" s="154">
        <v>-204.90388462340499</v>
      </c>
      <c r="R6333" s="154">
        <v>-211.91077786198699</v>
      </c>
      <c r="S6333" s="154">
        <v>-220.123380058028</v>
      </c>
      <c r="T6333" s="154">
        <v>-228.54177860496799</v>
      </c>
      <c r="U6333" s="154">
        <v>-237.42016962021299</v>
      </c>
      <c r="V6333" s="154">
        <v>-247.47966220702199</v>
      </c>
      <c r="W6333" s="154">
        <v>-257.39344999537298</v>
      </c>
      <c r="X6333" s="154">
        <v>-267.72496568473701</v>
      </c>
      <c r="Y6333" s="154">
        <v>-278.56702362007201</v>
      </c>
      <c r="Z6333" s="154">
        <v>-288.95200226062798</v>
      </c>
      <c r="AA6333" s="154">
        <v>-299.969742106826</v>
      </c>
      <c r="AB6333" s="154">
        <v>-310.83344628696699</v>
      </c>
      <c r="AC6333" s="154">
        <v>-322.89254066911599</v>
      </c>
      <c r="AD6333" s="154">
        <v>-334.36394396146801</v>
      </c>
      <c r="AE6333" s="154">
        <v>-346.04728889136902</v>
      </c>
      <c r="AF6333" s="154">
        <v>-358.19943153536798</v>
      </c>
      <c r="AG6333" s="154">
        <v>-370.85067725776503</v>
      </c>
      <c r="AH6333" s="154">
        <v>-383.51782384085902</v>
      </c>
      <c r="AI6333" s="154">
        <v>-387.35990540009601</v>
      </c>
      <c r="AJ6333" s="154">
        <v>-389.66082323817301</v>
      </c>
      <c r="AK6333" s="154">
        <v>-391.720180688987</v>
      </c>
    </row>
    <row r="6334" spans="1:37" hidden="1" x14ac:dyDescent="0.3">
      <c r="A6334" s="12" t="str">
        <f t="shared" si="153"/>
        <v>SDGbaseWaS_2BW_v6_3trnsfrx_rowent-e</v>
      </c>
      <c r="B6334" s="12" t="s">
        <v>220</v>
      </c>
      <c r="C6334" s="12" t="s">
        <v>306</v>
      </c>
      <c r="D6334" s="12" t="s">
        <v>194</v>
      </c>
      <c r="E6334" s="154" t="s">
        <v>83</v>
      </c>
      <c r="F6334" s="154">
        <v>-32.416327613782698</v>
      </c>
      <c r="G6334" s="154">
        <v>-32.416327613782698</v>
      </c>
      <c r="H6334" s="154">
        <v>-32.416327613782698</v>
      </c>
      <c r="I6334" s="154">
        <v>-32.416327613782698</v>
      </c>
      <c r="J6334" s="154">
        <v>-32.416327613782698</v>
      </c>
      <c r="K6334" s="154">
        <v>-32.416327613782698</v>
      </c>
      <c r="L6334" s="154">
        <v>-32.416327613782698</v>
      </c>
      <c r="M6334" s="154">
        <v>-32.416327613782698</v>
      </c>
      <c r="N6334" s="154">
        <v>-32.416327613782698</v>
      </c>
      <c r="O6334" s="154">
        <v>-32.416327613782698</v>
      </c>
      <c r="P6334" s="154">
        <v>-32.416327613782698</v>
      </c>
      <c r="Q6334" s="154">
        <v>-32.416327613782698</v>
      </c>
      <c r="R6334" s="154">
        <v>-32.416327613782698</v>
      </c>
      <c r="S6334" s="154">
        <v>-32.416327613782698</v>
      </c>
      <c r="T6334" s="154">
        <v>-32.416327613782698</v>
      </c>
      <c r="U6334" s="154">
        <v>-32.416327613782698</v>
      </c>
      <c r="V6334" s="154">
        <v>-32.416327613782698</v>
      </c>
      <c r="W6334" s="154">
        <v>-32.416327613782698</v>
      </c>
      <c r="X6334" s="154">
        <v>-32.416327613782698</v>
      </c>
      <c r="Y6334" s="154">
        <v>-32.416327613782698</v>
      </c>
      <c r="Z6334" s="154">
        <v>-32.416327613782698</v>
      </c>
      <c r="AA6334" s="154">
        <v>-32.416327613782698</v>
      </c>
      <c r="AB6334" s="154">
        <v>-32.416327613782698</v>
      </c>
      <c r="AC6334" s="154">
        <v>-32.416327613782698</v>
      </c>
      <c r="AD6334" s="154">
        <v>-32.416327613782698</v>
      </c>
      <c r="AE6334" s="154">
        <v>-32.416327613782698</v>
      </c>
      <c r="AF6334" s="154">
        <v>-32.416327613782698</v>
      </c>
      <c r="AG6334" s="154">
        <v>-32.416327613782698</v>
      </c>
      <c r="AH6334" s="154">
        <v>-32.416327613782698</v>
      </c>
      <c r="AI6334" s="154">
        <v>-32.416327613782698</v>
      </c>
      <c r="AJ6334" s="154">
        <v>-32.416327613782698</v>
      </c>
      <c r="AK6334" s="154">
        <v>-32.416327613782698</v>
      </c>
    </row>
    <row r="6335" spans="1:37" hidden="1" x14ac:dyDescent="0.3">
      <c r="A6335" s="12" t="str">
        <f t="shared" si="153"/>
        <v>SDGbaseWaS_2BW_v6_3trnsfrx_rowhhd-0</v>
      </c>
      <c r="B6335" s="12" t="s">
        <v>220</v>
      </c>
      <c r="C6335" s="12" t="s">
        <v>306</v>
      </c>
      <c r="D6335" s="12" t="s">
        <v>194</v>
      </c>
      <c r="E6335" s="154" t="s">
        <v>84</v>
      </c>
      <c r="F6335" s="154">
        <v>2.9558537024277999E-2</v>
      </c>
      <c r="G6335" s="154">
        <v>2.9558537024277999E-2</v>
      </c>
      <c r="H6335" s="154">
        <v>2.9558537024277999E-2</v>
      </c>
      <c r="I6335" s="154">
        <v>2.9558537024277999E-2</v>
      </c>
      <c r="J6335" s="154">
        <v>2.9558537024277999E-2</v>
      </c>
      <c r="K6335" s="154">
        <v>2.9558537024277999E-2</v>
      </c>
      <c r="L6335" s="154">
        <v>2.9558537024277999E-2</v>
      </c>
      <c r="M6335" s="154">
        <v>2.9558537024277999E-2</v>
      </c>
      <c r="N6335" s="154">
        <v>2.9558537024277999E-2</v>
      </c>
      <c r="O6335" s="154">
        <v>2.9558537024277999E-2</v>
      </c>
      <c r="P6335" s="154">
        <v>2.9558537024277999E-2</v>
      </c>
      <c r="Q6335" s="154">
        <v>2.9558537024277999E-2</v>
      </c>
      <c r="R6335" s="154">
        <v>2.9558537024277999E-2</v>
      </c>
      <c r="S6335" s="154">
        <v>2.9558537024277999E-2</v>
      </c>
      <c r="T6335" s="154">
        <v>2.9558537024277999E-2</v>
      </c>
      <c r="U6335" s="154">
        <v>2.9558537024277999E-2</v>
      </c>
      <c r="V6335" s="154">
        <v>2.9558537024277999E-2</v>
      </c>
      <c r="W6335" s="154">
        <v>2.9558537024277999E-2</v>
      </c>
      <c r="X6335" s="154">
        <v>2.9558537024277999E-2</v>
      </c>
      <c r="Y6335" s="154">
        <v>2.9558537024277999E-2</v>
      </c>
      <c r="Z6335" s="154">
        <v>2.9558537024277999E-2</v>
      </c>
      <c r="AA6335" s="154">
        <v>2.9558537024277999E-2</v>
      </c>
      <c r="AB6335" s="154">
        <v>2.9558537024277999E-2</v>
      </c>
      <c r="AC6335" s="154">
        <v>2.9558537024277999E-2</v>
      </c>
      <c r="AD6335" s="154">
        <v>2.9558537024277999E-2</v>
      </c>
      <c r="AE6335" s="154">
        <v>2.9558537024277999E-2</v>
      </c>
      <c r="AF6335" s="154">
        <v>2.9558537024277999E-2</v>
      </c>
      <c r="AG6335" s="154">
        <v>2.9558537024277999E-2</v>
      </c>
      <c r="AH6335" s="154">
        <v>2.9558537024277999E-2</v>
      </c>
      <c r="AI6335" s="154">
        <v>2.9558537024277999E-2</v>
      </c>
      <c r="AJ6335" s="154">
        <v>2.9558537024277999E-2</v>
      </c>
      <c r="AK6335" s="154">
        <v>2.9558537024277999E-2</v>
      </c>
    </row>
    <row r="6336" spans="1:37" hidden="1" x14ac:dyDescent="0.3">
      <c r="A6336" s="12" t="str">
        <f t="shared" si="153"/>
        <v>SDGbaseWaS_2BW_v6_3trnsfrx_rowhhd-1</v>
      </c>
      <c r="B6336" s="12" t="s">
        <v>220</v>
      </c>
      <c r="C6336" s="12" t="s">
        <v>306</v>
      </c>
      <c r="D6336" s="12" t="s">
        <v>194</v>
      </c>
      <c r="E6336" s="154" t="s">
        <v>85</v>
      </c>
      <c r="F6336" s="154">
        <v>6.0737858203831901E-2</v>
      </c>
      <c r="G6336" s="154">
        <v>6.0737858203831901E-2</v>
      </c>
      <c r="H6336" s="154">
        <v>6.0737858203831901E-2</v>
      </c>
      <c r="I6336" s="154">
        <v>6.0737858203831901E-2</v>
      </c>
      <c r="J6336" s="154">
        <v>6.0737858203831901E-2</v>
      </c>
      <c r="K6336" s="154">
        <v>6.0737858203831901E-2</v>
      </c>
      <c r="L6336" s="154">
        <v>6.0737858203831901E-2</v>
      </c>
      <c r="M6336" s="154">
        <v>6.0737858203831901E-2</v>
      </c>
      <c r="N6336" s="154">
        <v>6.0737858203831901E-2</v>
      </c>
      <c r="O6336" s="154">
        <v>6.0737858203831901E-2</v>
      </c>
      <c r="P6336" s="154">
        <v>6.0737858203831901E-2</v>
      </c>
      <c r="Q6336" s="154">
        <v>6.0737858203831901E-2</v>
      </c>
      <c r="R6336" s="154">
        <v>6.0737858203831901E-2</v>
      </c>
      <c r="S6336" s="154">
        <v>6.0737858203831901E-2</v>
      </c>
      <c r="T6336" s="154">
        <v>6.0737858203831901E-2</v>
      </c>
      <c r="U6336" s="154">
        <v>6.0737858203831901E-2</v>
      </c>
      <c r="V6336" s="154">
        <v>6.0737858203831901E-2</v>
      </c>
      <c r="W6336" s="154">
        <v>6.0737858203831901E-2</v>
      </c>
      <c r="X6336" s="154">
        <v>6.0737858203831901E-2</v>
      </c>
      <c r="Y6336" s="154">
        <v>6.0737858203831901E-2</v>
      </c>
      <c r="Z6336" s="154">
        <v>6.0737858203831901E-2</v>
      </c>
      <c r="AA6336" s="154">
        <v>6.0737858203831901E-2</v>
      </c>
      <c r="AB6336" s="154">
        <v>6.0737858203831901E-2</v>
      </c>
      <c r="AC6336" s="154">
        <v>6.0737858203831901E-2</v>
      </c>
      <c r="AD6336" s="154">
        <v>6.0737858203831901E-2</v>
      </c>
      <c r="AE6336" s="154">
        <v>6.0737858203831901E-2</v>
      </c>
      <c r="AF6336" s="154">
        <v>6.0737858203831901E-2</v>
      </c>
      <c r="AG6336" s="154">
        <v>6.0737858203831901E-2</v>
      </c>
      <c r="AH6336" s="154">
        <v>6.0737858203831901E-2</v>
      </c>
      <c r="AI6336" s="154">
        <v>6.0737858203831901E-2</v>
      </c>
      <c r="AJ6336" s="154">
        <v>6.0737858203831901E-2</v>
      </c>
      <c r="AK6336" s="154">
        <v>6.0737858203831901E-2</v>
      </c>
    </row>
    <row r="6337" spans="1:37" hidden="1" x14ac:dyDescent="0.3">
      <c r="A6337" s="12" t="str">
        <f t="shared" si="153"/>
        <v>SDGbaseWaS_2BW_v6_3trnsfrx_rowhhd-2</v>
      </c>
      <c r="B6337" s="12" t="s">
        <v>220</v>
      </c>
      <c r="C6337" s="12" t="s">
        <v>306</v>
      </c>
      <c r="D6337" s="12" t="s">
        <v>194</v>
      </c>
      <c r="E6337" s="154" t="s">
        <v>86</v>
      </c>
      <c r="F6337" s="154">
        <v>0.132672966576039</v>
      </c>
      <c r="G6337" s="154">
        <v>0.132672966576039</v>
      </c>
      <c r="H6337" s="154">
        <v>0.132672966576039</v>
      </c>
      <c r="I6337" s="154">
        <v>0.132672966576039</v>
      </c>
      <c r="J6337" s="154">
        <v>0.132672966576039</v>
      </c>
      <c r="K6337" s="154">
        <v>0.132672966576039</v>
      </c>
      <c r="L6337" s="154">
        <v>0.132672966576039</v>
      </c>
      <c r="M6337" s="154">
        <v>0.132672966576039</v>
      </c>
      <c r="N6337" s="154">
        <v>0.132672966576039</v>
      </c>
      <c r="O6337" s="154">
        <v>0.132672966576039</v>
      </c>
      <c r="P6337" s="154">
        <v>0.132672966576039</v>
      </c>
      <c r="Q6337" s="154">
        <v>0.132672966576039</v>
      </c>
      <c r="R6337" s="154">
        <v>0.132672966576039</v>
      </c>
      <c r="S6337" s="154">
        <v>0.132672966576039</v>
      </c>
      <c r="T6337" s="154">
        <v>0.132672966576039</v>
      </c>
      <c r="U6337" s="154">
        <v>0.132672966576039</v>
      </c>
      <c r="V6337" s="154">
        <v>0.132672966576039</v>
      </c>
      <c r="W6337" s="154">
        <v>0.132672966576039</v>
      </c>
      <c r="X6337" s="154">
        <v>0.132672966576039</v>
      </c>
      <c r="Y6337" s="154">
        <v>0.132672966576039</v>
      </c>
      <c r="Z6337" s="154">
        <v>0.132672966576039</v>
      </c>
      <c r="AA6337" s="154">
        <v>0.132672966576039</v>
      </c>
      <c r="AB6337" s="154">
        <v>0.132672966576039</v>
      </c>
      <c r="AC6337" s="154">
        <v>0.132672966576039</v>
      </c>
      <c r="AD6337" s="154">
        <v>0.132672966576039</v>
      </c>
      <c r="AE6337" s="154">
        <v>0.132672966576039</v>
      </c>
      <c r="AF6337" s="154">
        <v>0.132672966576039</v>
      </c>
      <c r="AG6337" s="154">
        <v>0.132672966576039</v>
      </c>
      <c r="AH6337" s="154">
        <v>0.132672966576039</v>
      </c>
      <c r="AI6337" s="154">
        <v>0.132672966576039</v>
      </c>
      <c r="AJ6337" s="154">
        <v>0.132672966576039</v>
      </c>
      <c r="AK6337" s="154">
        <v>0.132672966576039</v>
      </c>
    </row>
    <row r="6338" spans="1:37" hidden="1" x14ac:dyDescent="0.3">
      <c r="A6338" s="12" t="str">
        <f t="shared" si="153"/>
        <v>SDGbaseWaS_2BW_v6_3trnsfrx_rowhhd-3</v>
      </c>
      <c r="B6338" s="12" t="s">
        <v>220</v>
      </c>
      <c r="C6338" s="12" t="s">
        <v>306</v>
      </c>
      <c r="D6338" s="12" t="s">
        <v>194</v>
      </c>
      <c r="E6338" s="154" t="s">
        <v>87</v>
      </c>
      <c r="F6338" s="154">
        <v>0.206152741521125</v>
      </c>
      <c r="G6338" s="154">
        <v>0.206152741521125</v>
      </c>
      <c r="H6338" s="154">
        <v>0.206152741521125</v>
      </c>
      <c r="I6338" s="154">
        <v>0.206152741521125</v>
      </c>
      <c r="J6338" s="154">
        <v>0.206152741521125</v>
      </c>
      <c r="K6338" s="154">
        <v>0.206152741521125</v>
      </c>
      <c r="L6338" s="154">
        <v>0.206152741521125</v>
      </c>
      <c r="M6338" s="154">
        <v>0.206152741521125</v>
      </c>
      <c r="N6338" s="154">
        <v>0.206152741521125</v>
      </c>
      <c r="O6338" s="154">
        <v>0.206152741521125</v>
      </c>
      <c r="P6338" s="154">
        <v>0.206152741521125</v>
      </c>
      <c r="Q6338" s="154">
        <v>0.206152741521125</v>
      </c>
      <c r="R6338" s="154">
        <v>0.206152741521125</v>
      </c>
      <c r="S6338" s="154">
        <v>0.206152741521125</v>
      </c>
      <c r="T6338" s="154">
        <v>0.206152741521125</v>
      </c>
      <c r="U6338" s="154">
        <v>0.206152741521125</v>
      </c>
      <c r="V6338" s="154">
        <v>0.206152741521125</v>
      </c>
      <c r="W6338" s="154">
        <v>0.206152741521125</v>
      </c>
      <c r="X6338" s="154">
        <v>0.206152741521125</v>
      </c>
      <c r="Y6338" s="154">
        <v>0.206152741521125</v>
      </c>
      <c r="Z6338" s="154">
        <v>0.206152741521125</v>
      </c>
      <c r="AA6338" s="154">
        <v>0.206152741521125</v>
      </c>
      <c r="AB6338" s="154">
        <v>0.206152741521125</v>
      </c>
      <c r="AC6338" s="154">
        <v>0.206152741521125</v>
      </c>
      <c r="AD6338" s="154">
        <v>0.206152741521125</v>
      </c>
      <c r="AE6338" s="154">
        <v>0.206152741521125</v>
      </c>
      <c r="AF6338" s="154">
        <v>0.206152741521125</v>
      </c>
      <c r="AG6338" s="154">
        <v>0.206152741521125</v>
      </c>
      <c r="AH6338" s="154">
        <v>0.206152741521125</v>
      </c>
      <c r="AI6338" s="154">
        <v>0.206152741521125</v>
      </c>
      <c r="AJ6338" s="154">
        <v>0.206152741521125</v>
      </c>
      <c r="AK6338" s="154">
        <v>0.206152741521125</v>
      </c>
    </row>
    <row r="6339" spans="1:37" hidden="1" x14ac:dyDescent="0.3">
      <c r="A6339" s="12" t="str">
        <f t="shared" si="153"/>
        <v>SDGbaseWaS_2BW_v6_3trnsfrx_rowhhd-4</v>
      </c>
      <c r="B6339" s="12" t="s">
        <v>220</v>
      </c>
      <c r="C6339" s="12" t="s">
        <v>306</v>
      </c>
      <c r="D6339" s="12" t="s">
        <v>194</v>
      </c>
      <c r="E6339" s="154" t="s">
        <v>88</v>
      </c>
      <c r="F6339" s="154">
        <v>0.20943764483930299</v>
      </c>
      <c r="G6339" s="154">
        <v>0.20943764483930299</v>
      </c>
      <c r="H6339" s="154">
        <v>0.20943764483930299</v>
      </c>
      <c r="I6339" s="154">
        <v>0.20943764483930299</v>
      </c>
      <c r="J6339" s="154">
        <v>0.20943764483930299</v>
      </c>
      <c r="K6339" s="154">
        <v>0.20943764483930299</v>
      </c>
      <c r="L6339" s="154">
        <v>0.20943764483930299</v>
      </c>
      <c r="M6339" s="154">
        <v>0.20943764483930299</v>
      </c>
      <c r="N6339" s="154">
        <v>0.20943764483930299</v>
      </c>
      <c r="O6339" s="154">
        <v>0.20943764483930299</v>
      </c>
      <c r="P6339" s="154">
        <v>0.20943764483930299</v>
      </c>
      <c r="Q6339" s="154">
        <v>0.20943764483930299</v>
      </c>
      <c r="R6339" s="154">
        <v>0.20943764483930299</v>
      </c>
      <c r="S6339" s="154">
        <v>0.20943764483930299</v>
      </c>
      <c r="T6339" s="154">
        <v>0.20943764483930299</v>
      </c>
      <c r="U6339" s="154">
        <v>0.20943764483930299</v>
      </c>
      <c r="V6339" s="154">
        <v>0.20943764483930299</v>
      </c>
      <c r="W6339" s="154">
        <v>0.20943764483930299</v>
      </c>
      <c r="X6339" s="154">
        <v>0.20943764483930299</v>
      </c>
      <c r="Y6339" s="154">
        <v>0.20943764483930299</v>
      </c>
      <c r="Z6339" s="154">
        <v>0.20943764483930299</v>
      </c>
      <c r="AA6339" s="154">
        <v>0.20943764483930299</v>
      </c>
      <c r="AB6339" s="154">
        <v>0.20943764483930299</v>
      </c>
      <c r="AC6339" s="154">
        <v>0.20943764483930299</v>
      </c>
      <c r="AD6339" s="154">
        <v>0.20943764483930299</v>
      </c>
      <c r="AE6339" s="154">
        <v>0.20943764483930299</v>
      </c>
      <c r="AF6339" s="154">
        <v>0.20943764483930299</v>
      </c>
      <c r="AG6339" s="154">
        <v>0.20943764483930299</v>
      </c>
      <c r="AH6339" s="154">
        <v>0.20943764483930299</v>
      </c>
      <c r="AI6339" s="154">
        <v>0.20943764483930299</v>
      </c>
      <c r="AJ6339" s="154">
        <v>0.20943764483930299</v>
      </c>
      <c r="AK6339" s="154">
        <v>0.20943764483930299</v>
      </c>
    </row>
    <row r="6340" spans="1:37" hidden="1" x14ac:dyDescent="0.3">
      <c r="A6340" s="12" t="str">
        <f t="shared" si="153"/>
        <v>SDGbaseWaS_2BW_v6_3trnsfrx_rowhhd-5</v>
      </c>
      <c r="B6340" s="12" t="s">
        <v>220</v>
      </c>
      <c r="C6340" s="12" t="s">
        <v>306</v>
      </c>
      <c r="D6340" s="12" t="s">
        <v>194</v>
      </c>
      <c r="E6340" s="154" t="s">
        <v>89</v>
      </c>
      <c r="F6340" s="154">
        <v>0.29828284698503399</v>
      </c>
      <c r="G6340" s="154">
        <v>0.29828284698503399</v>
      </c>
      <c r="H6340" s="154">
        <v>0.29828284698503399</v>
      </c>
      <c r="I6340" s="154">
        <v>0.29828284698503399</v>
      </c>
      <c r="J6340" s="154">
        <v>0.29828284698503399</v>
      </c>
      <c r="K6340" s="154">
        <v>0.29828284698503399</v>
      </c>
      <c r="L6340" s="154">
        <v>0.29828284698503399</v>
      </c>
      <c r="M6340" s="154">
        <v>0.29828284698503399</v>
      </c>
      <c r="N6340" s="154">
        <v>0.29828284698503399</v>
      </c>
      <c r="O6340" s="154">
        <v>0.29828284698503399</v>
      </c>
      <c r="P6340" s="154">
        <v>0.29828284698503399</v>
      </c>
      <c r="Q6340" s="154">
        <v>0.29828284698503399</v>
      </c>
      <c r="R6340" s="154">
        <v>0.29828284698503399</v>
      </c>
      <c r="S6340" s="154">
        <v>0.29828284698503399</v>
      </c>
      <c r="T6340" s="154">
        <v>0.29828284698503399</v>
      </c>
      <c r="U6340" s="154">
        <v>0.29828284698503399</v>
      </c>
      <c r="V6340" s="154">
        <v>0.29828284698503399</v>
      </c>
      <c r="W6340" s="154">
        <v>0.29828284698503399</v>
      </c>
      <c r="X6340" s="154">
        <v>0.29828284698503399</v>
      </c>
      <c r="Y6340" s="154">
        <v>0.29828284698503399</v>
      </c>
      <c r="Z6340" s="154">
        <v>0.29828284698503399</v>
      </c>
      <c r="AA6340" s="154">
        <v>0.29828284698503399</v>
      </c>
      <c r="AB6340" s="154">
        <v>0.29828284698503399</v>
      </c>
      <c r="AC6340" s="154">
        <v>0.29828284698503399</v>
      </c>
      <c r="AD6340" s="154">
        <v>0.29828284698503399</v>
      </c>
      <c r="AE6340" s="154">
        <v>0.29828284698503399</v>
      </c>
      <c r="AF6340" s="154">
        <v>0.29828284698503399</v>
      </c>
      <c r="AG6340" s="154">
        <v>0.29828284698503399</v>
      </c>
      <c r="AH6340" s="154">
        <v>0.29828284698503399</v>
      </c>
      <c r="AI6340" s="154">
        <v>0.29828284698503399</v>
      </c>
      <c r="AJ6340" s="154">
        <v>0.29828284698503399</v>
      </c>
      <c r="AK6340" s="154">
        <v>0.29828284698503399</v>
      </c>
    </row>
    <row r="6341" spans="1:37" hidden="1" x14ac:dyDescent="0.3">
      <c r="A6341" s="12" t="str">
        <f t="shared" si="153"/>
        <v>SDGbaseWaS_2BW_v6_3trnsfrx_rowhhd-6</v>
      </c>
      <c r="B6341" s="12" t="s">
        <v>220</v>
      </c>
      <c r="C6341" s="12" t="s">
        <v>306</v>
      </c>
      <c r="D6341" s="12" t="s">
        <v>194</v>
      </c>
      <c r="E6341" s="154" t="s">
        <v>90</v>
      </c>
      <c r="F6341" s="154">
        <v>0.55915071720831799</v>
      </c>
      <c r="G6341" s="154">
        <v>0.55915071720831799</v>
      </c>
      <c r="H6341" s="154">
        <v>0.55915071720831799</v>
      </c>
      <c r="I6341" s="154">
        <v>0.55915071720831799</v>
      </c>
      <c r="J6341" s="154">
        <v>0.55915071720831799</v>
      </c>
      <c r="K6341" s="154">
        <v>0.55915071720831799</v>
      </c>
      <c r="L6341" s="154">
        <v>0.55915071720831799</v>
      </c>
      <c r="M6341" s="154">
        <v>0.55915071720831799</v>
      </c>
      <c r="N6341" s="154">
        <v>0.55915071720831799</v>
      </c>
      <c r="O6341" s="154">
        <v>0.55915071720831799</v>
      </c>
      <c r="P6341" s="154">
        <v>0.55915071720831799</v>
      </c>
      <c r="Q6341" s="154">
        <v>0.55915071720831799</v>
      </c>
      <c r="R6341" s="154">
        <v>0.55915071720831799</v>
      </c>
      <c r="S6341" s="154">
        <v>0.55915071720831799</v>
      </c>
      <c r="T6341" s="154">
        <v>0.55915071720831799</v>
      </c>
      <c r="U6341" s="154">
        <v>0.55915071720831799</v>
      </c>
      <c r="V6341" s="154">
        <v>0.55915071720831799</v>
      </c>
      <c r="W6341" s="154">
        <v>0.55915071720831799</v>
      </c>
      <c r="X6341" s="154">
        <v>0.55915071720831799</v>
      </c>
      <c r="Y6341" s="154">
        <v>0.55915071720831799</v>
      </c>
      <c r="Z6341" s="154">
        <v>0.55915071720831799</v>
      </c>
      <c r="AA6341" s="154">
        <v>0.55915071720831799</v>
      </c>
      <c r="AB6341" s="154">
        <v>0.55915071720831799</v>
      </c>
      <c r="AC6341" s="154">
        <v>0.55915071720831799</v>
      </c>
      <c r="AD6341" s="154">
        <v>0.55915071720831799</v>
      </c>
      <c r="AE6341" s="154">
        <v>0.55915071720831799</v>
      </c>
      <c r="AF6341" s="154">
        <v>0.55915071720831799</v>
      </c>
      <c r="AG6341" s="154">
        <v>0.55915071720831799</v>
      </c>
      <c r="AH6341" s="154">
        <v>0.55915071720831799</v>
      </c>
      <c r="AI6341" s="154">
        <v>0.55915071720831799</v>
      </c>
      <c r="AJ6341" s="154">
        <v>0.55915071720831799</v>
      </c>
      <c r="AK6341" s="154">
        <v>0.55915071720831799</v>
      </c>
    </row>
    <row r="6342" spans="1:37" hidden="1" x14ac:dyDescent="0.3">
      <c r="A6342" s="12" t="str">
        <f t="shared" si="153"/>
        <v>SDGbaseWaS_2BW_v6_3trnsfrx_rowhhd-7</v>
      </c>
      <c r="B6342" s="12" t="s">
        <v>220</v>
      </c>
      <c r="C6342" s="12" t="s">
        <v>306</v>
      </c>
      <c r="D6342" s="12" t="s">
        <v>194</v>
      </c>
      <c r="E6342" s="154" t="s">
        <v>91</v>
      </c>
      <c r="F6342" s="154">
        <v>0.68306578145445995</v>
      </c>
      <c r="G6342" s="154">
        <v>0.68306578145445995</v>
      </c>
      <c r="H6342" s="154">
        <v>0.68306578145445995</v>
      </c>
      <c r="I6342" s="154">
        <v>0.68306578145445995</v>
      </c>
      <c r="J6342" s="154">
        <v>0.68306578145445995</v>
      </c>
      <c r="K6342" s="154">
        <v>0.68306578145445995</v>
      </c>
      <c r="L6342" s="154">
        <v>0.68306578145445995</v>
      </c>
      <c r="M6342" s="154">
        <v>0.68306578145445995</v>
      </c>
      <c r="N6342" s="154">
        <v>0.68306578145445995</v>
      </c>
      <c r="O6342" s="154">
        <v>0.68306578145445995</v>
      </c>
      <c r="P6342" s="154">
        <v>0.68306578145445995</v>
      </c>
      <c r="Q6342" s="154">
        <v>0.68306578145445995</v>
      </c>
      <c r="R6342" s="154">
        <v>0.68306578145445995</v>
      </c>
      <c r="S6342" s="154">
        <v>0.68306578145445995</v>
      </c>
      <c r="T6342" s="154">
        <v>0.68306578145445995</v>
      </c>
      <c r="U6342" s="154">
        <v>0.68306578145445995</v>
      </c>
      <c r="V6342" s="154">
        <v>0.68306578145445995</v>
      </c>
      <c r="W6342" s="154">
        <v>0.68306578145445995</v>
      </c>
      <c r="X6342" s="154">
        <v>0.68306578145445995</v>
      </c>
      <c r="Y6342" s="154">
        <v>0.68306578145445995</v>
      </c>
      <c r="Z6342" s="154">
        <v>0.68306578145445995</v>
      </c>
      <c r="AA6342" s="154">
        <v>0.68306578145445995</v>
      </c>
      <c r="AB6342" s="154">
        <v>0.68306578145445995</v>
      </c>
      <c r="AC6342" s="154">
        <v>0.68306578145445995</v>
      </c>
      <c r="AD6342" s="154">
        <v>0.68306578145445995</v>
      </c>
      <c r="AE6342" s="154">
        <v>0.68306578145445995</v>
      </c>
      <c r="AF6342" s="154">
        <v>0.68306578145445995</v>
      </c>
      <c r="AG6342" s="154">
        <v>0.68306578145445995</v>
      </c>
      <c r="AH6342" s="154">
        <v>0.68306578145445995</v>
      </c>
      <c r="AI6342" s="154">
        <v>0.68306578145445995</v>
      </c>
      <c r="AJ6342" s="154">
        <v>0.68306578145445995</v>
      </c>
      <c r="AK6342" s="154">
        <v>0.68306578145445995</v>
      </c>
    </row>
    <row r="6343" spans="1:37" hidden="1" x14ac:dyDescent="0.3">
      <c r="A6343" s="12" t="str">
        <f t="shared" si="153"/>
        <v>SDGbaseWaS_2BW_v6_3trnsfrx_rowhhd-8</v>
      </c>
      <c r="B6343" s="12" t="s">
        <v>220</v>
      </c>
      <c r="C6343" s="12" t="s">
        <v>306</v>
      </c>
      <c r="D6343" s="12" t="s">
        <v>194</v>
      </c>
      <c r="E6343" s="154" t="s">
        <v>92</v>
      </c>
      <c r="F6343" s="154">
        <v>2.3350091454819899</v>
      </c>
      <c r="G6343" s="154">
        <v>2.3350091454819899</v>
      </c>
      <c r="H6343" s="154">
        <v>2.3350091454819899</v>
      </c>
      <c r="I6343" s="154">
        <v>2.3350091454819899</v>
      </c>
      <c r="J6343" s="154">
        <v>2.3350091454819899</v>
      </c>
      <c r="K6343" s="154">
        <v>2.3350091454819899</v>
      </c>
      <c r="L6343" s="154">
        <v>2.3350091454819899</v>
      </c>
      <c r="M6343" s="154">
        <v>2.3350091454819899</v>
      </c>
      <c r="N6343" s="154">
        <v>2.3350091454819899</v>
      </c>
      <c r="O6343" s="154">
        <v>2.3350091454819899</v>
      </c>
      <c r="P6343" s="154">
        <v>2.3350091454819899</v>
      </c>
      <c r="Q6343" s="154">
        <v>2.3350091454819899</v>
      </c>
      <c r="R6343" s="154">
        <v>2.3350091454819899</v>
      </c>
      <c r="S6343" s="154">
        <v>2.3350091454819899</v>
      </c>
      <c r="T6343" s="154">
        <v>2.3350091454819899</v>
      </c>
      <c r="U6343" s="154">
        <v>2.3350091454819899</v>
      </c>
      <c r="V6343" s="154">
        <v>2.3350091454819899</v>
      </c>
      <c r="W6343" s="154">
        <v>2.3350091454819899</v>
      </c>
      <c r="X6343" s="154">
        <v>2.3350091454819899</v>
      </c>
      <c r="Y6343" s="154">
        <v>2.3350091454819899</v>
      </c>
      <c r="Z6343" s="154">
        <v>2.3350091454819899</v>
      </c>
      <c r="AA6343" s="154">
        <v>2.3350091454819899</v>
      </c>
      <c r="AB6343" s="154">
        <v>2.3350091454819899</v>
      </c>
      <c r="AC6343" s="154">
        <v>2.3350091454819899</v>
      </c>
      <c r="AD6343" s="154">
        <v>2.3350091454819899</v>
      </c>
      <c r="AE6343" s="154">
        <v>2.3350091454819899</v>
      </c>
      <c r="AF6343" s="154">
        <v>2.3350091454819899</v>
      </c>
      <c r="AG6343" s="154">
        <v>2.3350091454819899</v>
      </c>
      <c r="AH6343" s="154">
        <v>2.3350091454819899</v>
      </c>
      <c r="AI6343" s="154">
        <v>2.3350091454819899</v>
      </c>
      <c r="AJ6343" s="154">
        <v>2.3350091454819899</v>
      </c>
      <c r="AK6343" s="154">
        <v>2.3350091454819899</v>
      </c>
    </row>
    <row r="6344" spans="1:37" hidden="1" x14ac:dyDescent="0.3">
      <c r="A6344" s="12" t="str">
        <f t="shared" si="153"/>
        <v>SDGbaseWaS_2BW_v6_3trnsfrx_rowhhd-9</v>
      </c>
      <c r="B6344" s="12" t="s">
        <v>220</v>
      </c>
      <c r="C6344" s="12" t="s">
        <v>306</v>
      </c>
      <c r="D6344" s="12" t="s">
        <v>194</v>
      </c>
      <c r="E6344" s="154" t="s">
        <v>93</v>
      </c>
      <c r="F6344" s="154">
        <v>8.8179239513541408</v>
      </c>
      <c r="G6344" s="154">
        <v>8.8179239513541408</v>
      </c>
      <c r="H6344" s="154">
        <v>8.8179239513541408</v>
      </c>
      <c r="I6344" s="154">
        <v>8.8179239513541408</v>
      </c>
      <c r="J6344" s="154">
        <v>8.8179239513541408</v>
      </c>
      <c r="K6344" s="154">
        <v>8.8179239513541408</v>
      </c>
      <c r="L6344" s="154">
        <v>8.8179239513541408</v>
      </c>
      <c r="M6344" s="154">
        <v>8.8179239513541408</v>
      </c>
      <c r="N6344" s="154">
        <v>8.8179239513541408</v>
      </c>
      <c r="O6344" s="154">
        <v>8.8179239513541408</v>
      </c>
      <c r="P6344" s="154">
        <v>8.8179239513541408</v>
      </c>
      <c r="Q6344" s="154">
        <v>8.8179239513541408</v>
      </c>
      <c r="R6344" s="154">
        <v>8.8179239513541408</v>
      </c>
      <c r="S6344" s="154">
        <v>8.8179239513541408</v>
      </c>
      <c r="T6344" s="154">
        <v>8.8179239513541408</v>
      </c>
      <c r="U6344" s="154">
        <v>8.8179239513541408</v>
      </c>
      <c r="V6344" s="154">
        <v>8.8179239513541408</v>
      </c>
      <c r="W6344" s="154">
        <v>8.8179239513541408</v>
      </c>
      <c r="X6344" s="154">
        <v>8.8179239513541408</v>
      </c>
      <c r="Y6344" s="154">
        <v>8.8179239513541408</v>
      </c>
      <c r="Z6344" s="154">
        <v>8.8179239513541408</v>
      </c>
      <c r="AA6344" s="154">
        <v>8.8179239513541408</v>
      </c>
      <c r="AB6344" s="154">
        <v>8.8179239513541408</v>
      </c>
      <c r="AC6344" s="154">
        <v>8.8179239513541408</v>
      </c>
      <c r="AD6344" s="154">
        <v>8.8179239513541408</v>
      </c>
      <c r="AE6344" s="154">
        <v>8.8179239513541408</v>
      </c>
      <c r="AF6344" s="154">
        <v>8.8179239513541408</v>
      </c>
      <c r="AG6344" s="154">
        <v>8.8179239513541408</v>
      </c>
      <c r="AH6344" s="154">
        <v>8.8179239513541408</v>
      </c>
      <c r="AI6344" s="154">
        <v>8.8179239513541408</v>
      </c>
      <c r="AJ6344" s="154">
        <v>8.8179239513541408</v>
      </c>
      <c r="AK6344" s="154">
        <v>8.8179239513541408</v>
      </c>
    </row>
    <row r="6345" spans="1:37" hidden="1" x14ac:dyDescent="0.3">
      <c r="A6345" s="12" t="str">
        <f t="shared" si="153"/>
        <v>SDGbaseWaS_2BW_v6_3trnsfrx_rowgov</v>
      </c>
      <c r="B6345" s="12" t="s">
        <v>220</v>
      </c>
      <c r="C6345" s="12" t="s">
        <v>306</v>
      </c>
      <c r="D6345" s="12" t="s">
        <v>194</v>
      </c>
      <c r="E6345" s="154" t="s">
        <v>195</v>
      </c>
      <c r="F6345" s="154">
        <v>-48.311760195367</v>
      </c>
      <c r="G6345" s="154">
        <v>-48.311760195367</v>
      </c>
      <c r="H6345" s="154">
        <v>-48.311760195367</v>
      </c>
      <c r="I6345" s="154">
        <v>-48.311760195367</v>
      </c>
      <c r="J6345" s="154">
        <v>-48.311760195367</v>
      </c>
      <c r="K6345" s="154">
        <v>-48.311760195367</v>
      </c>
      <c r="L6345" s="154">
        <v>-48.311760195367</v>
      </c>
      <c r="M6345" s="154">
        <v>-48.311760195367</v>
      </c>
      <c r="N6345" s="154">
        <v>-48.311760195367</v>
      </c>
      <c r="O6345" s="154">
        <v>-48.311760195367</v>
      </c>
      <c r="P6345" s="154">
        <v>-48.311760195367</v>
      </c>
      <c r="Q6345" s="154">
        <v>-48.311760195367</v>
      </c>
      <c r="R6345" s="154">
        <v>-48.311760195367</v>
      </c>
      <c r="S6345" s="154">
        <v>-48.311760195367</v>
      </c>
      <c r="T6345" s="154">
        <v>-48.311760195367</v>
      </c>
      <c r="U6345" s="154">
        <v>-48.311760195367</v>
      </c>
      <c r="V6345" s="154">
        <v>-48.311760195367</v>
      </c>
      <c r="W6345" s="154">
        <v>-48.311760195367</v>
      </c>
      <c r="X6345" s="154">
        <v>-48.311760195367</v>
      </c>
      <c r="Y6345" s="154">
        <v>-48.311760195367</v>
      </c>
      <c r="Z6345" s="154">
        <v>-48.311760195367</v>
      </c>
      <c r="AA6345" s="154">
        <v>-48.311760195367</v>
      </c>
      <c r="AB6345" s="154">
        <v>-48.311760195367</v>
      </c>
      <c r="AC6345" s="154">
        <v>-48.311760195367</v>
      </c>
      <c r="AD6345" s="154">
        <v>-48.311760195367</v>
      </c>
      <c r="AE6345" s="154">
        <v>-48.311760195367</v>
      </c>
      <c r="AF6345" s="154">
        <v>-48.311760195367</v>
      </c>
      <c r="AG6345" s="154">
        <v>-48.311760195367</v>
      </c>
      <c r="AH6345" s="154">
        <v>-48.311760195367</v>
      </c>
      <c r="AI6345" s="154">
        <v>-48.311760195367</v>
      </c>
      <c r="AJ6345" s="154">
        <v>-48.311760195367</v>
      </c>
      <c r="AK6345" s="154">
        <v>-48.311760195367</v>
      </c>
    </row>
    <row r="6346" spans="1:37" hidden="1" x14ac:dyDescent="0.3">
      <c r="A6346" s="12" t="str">
        <f t="shared" si="153"/>
        <v>SDGbaseWaS_2BW_v6_3C_NetTrnsGov2Instotal</v>
      </c>
      <c r="B6346" s="12" t="s">
        <v>220</v>
      </c>
      <c r="C6346" s="12" t="s">
        <v>306</v>
      </c>
      <c r="D6346" s="12" t="s">
        <v>196</v>
      </c>
      <c r="E6346" s="154" t="s">
        <v>1</v>
      </c>
      <c r="F6346" s="154">
        <v>406.47648084416699</v>
      </c>
      <c r="G6346" s="154">
        <v>406.47648084416699</v>
      </c>
      <c r="H6346" s="154">
        <v>397.54990810955201</v>
      </c>
      <c r="I6346" s="154">
        <v>403.762443250123</v>
      </c>
      <c r="J6346" s="154">
        <v>408.59438316454799</v>
      </c>
      <c r="K6346" s="154">
        <v>412.83858421069999</v>
      </c>
      <c r="L6346" s="154">
        <v>417.75252471125498</v>
      </c>
      <c r="M6346" s="154">
        <v>423.265505631069</v>
      </c>
      <c r="N6346" s="154">
        <v>428.93184453949101</v>
      </c>
      <c r="O6346" s="154">
        <v>435.10555053212101</v>
      </c>
      <c r="P6346" s="154">
        <v>442.20228840736002</v>
      </c>
      <c r="Q6346" s="154">
        <v>449.73214743193603</v>
      </c>
      <c r="R6346" s="154">
        <v>457.22497228917302</v>
      </c>
      <c r="S6346" s="154">
        <v>466.00712263481699</v>
      </c>
      <c r="T6346" s="154">
        <v>475.00934141322199</v>
      </c>
      <c r="U6346" s="154">
        <v>484.50345337214401</v>
      </c>
      <c r="V6346" s="154">
        <v>495.260576898816</v>
      </c>
      <c r="W6346" s="154">
        <v>505.86189092496898</v>
      </c>
      <c r="X6346" s="154">
        <v>516.90990249505501</v>
      </c>
      <c r="Y6346" s="154">
        <v>528.50386267617603</v>
      </c>
      <c r="Z6346" s="154">
        <v>539.60904488037795</v>
      </c>
      <c r="AA6346" s="154">
        <v>551.39087060245402</v>
      </c>
      <c r="AB6346" s="154">
        <v>563.00797820649598</v>
      </c>
      <c r="AC6346" s="154">
        <v>575.90337693254003</v>
      </c>
      <c r="AD6346" s="154">
        <v>588.17032789206803</v>
      </c>
      <c r="AE6346" s="154">
        <v>600.66391874977103</v>
      </c>
      <c r="AF6346" s="154">
        <v>613.658818682066</v>
      </c>
      <c r="AG6346" s="154">
        <v>627.18743474572204</v>
      </c>
      <c r="AH6346" s="154">
        <v>640.73305440287004</v>
      </c>
      <c r="AI6346" s="154">
        <v>644.84158627717898</v>
      </c>
      <c r="AJ6346" s="154">
        <v>647.30207394048</v>
      </c>
      <c r="AK6346" s="154">
        <v>649.50424888049895</v>
      </c>
    </row>
    <row r="6347" spans="1:37" hidden="1" x14ac:dyDescent="0.3">
      <c r="A6347" s="12" t="str">
        <f t="shared" si="153"/>
        <v>SDGbaseWaS_2BW_v6_3QFSXflab-p</v>
      </c>
      <c r="B6347" s="12" t="s">
        <v>220</v>
      </c>
      <c r="C6347" s="12" t="s">
        <v>306</v>
      </c>
      <c r="D6347" s="12" t="s">
        <v>198</v>
      </c>
      <c r="E6347" s="154" t="s">
        <v>199</v>
      </c>
      <c r="F6347" s="154">
        <v>3154.5511147246002</v>
      </c>
      <c r="G6347" s="154">
        <v>2922.62294347548</v>
      </c>
      <c r="H6347" s="154">
        <v>3032.6382511370398</v>
      </c>
      <c r="I6347" s="154">
        <v>3177.0475328756002</v>
      </c>
      <c r="J6347" s="154">
        <v>3291.6931443071398</v>
      </c>
      <c r="K6347" s="154">
        <v>3392.7592207523398</v>
      </c>
      <c r="L6347" s="154">
        <v>3489.5125246212101</v>
      </c>
      <c r="M6347" s="154">
        <v>3585.0214870785198</v>
      </c>
      <c r="N6347" s="154">
        <v>3682.22539594809</v>
      </c>
      <c r="O6347" s="154">
        <v>3784.7664682989598</v>
      </c>
      <c r="P6347" s="154">
        <v>3894.2904621929301</v>
      </c>
      <c r="Q6347" s="154">
        <v>4006.8975908008802</v>
      </c>
      <c r="R6347" s="154">
        <v>4126.7222049423199</v>
      </c>
      <c r="S6347" s="154">
        <v>4252.6173781224898</v>
      </c>
      <c r="T6347" s="154">
        <v>4383.4877453334102</v>
      </c>
      <c r="U6347" s="154">
        <v>4523.7722471395</v>
      </c>
      <c r="V6347" s="154">
        <v>4669.2356061078799</v>
      </c>
      <c r="W6347" s="154">
        <v>4819.1202865025098</v>
      </c>
      <c r="X6347" s="154">
        <v>4974.15340028011</v>
      </c>
      <c r="Y6347" s="154">
        <v>5128.29188705658</v>
      </c>
      <c r="Z6347" s="154">
        <v>5281.69802696845</v>
      </c>
      <c r="AA6347" s="154">
        <v>5433.9103082101401</v>
      </c>
      <c r="AB6347" s="154">
        <v>5596.9096119156102</v>
      </c>
      <c r="AC6347" s="154">
        <v>5763.8182353482298</v>
      </c>
      <c r="AD6347" s="154">
        <v>5932.7839857790304</v>
      </c>
      <c r="AE6347" s="154">
        <v>6103.2262166731498</v>
      </c>
      <c r="AF6347" s="154">
        <v>6278.8255338627396</v>
      </c>
      <c r="AG6347" s="154">
        <v>6453.6874911144996</v>
      </c>
      <c r="AH6347" s="154">
        <v>6572.2671153236097</v>
      </c>
      <c r="AI6347" s="154">
        <v>6646.4143842625399</v>
      </c>
      <c r="AJ6347" s="154">
        <v>6696.4018972986796</v>
      </c>
      <c r="AK6347" s="154">
        <v>6729.0019718177</v>
      </c>
    </row>
    <row r="6348" spans="1:37" hidden="1" x14ac:dyDescent="0.3">
      <c r="A6348" s="12" t="str">
        <f t="shared" si="153"/>
        <v>SDGbaseWaS_2BW_v6_3QFSXflab-m</v>
      </c>
      <c r="B6348" s="12" t="s">
        <v>220</v>
      </c>
      <c r="C6348" s="12" t="s">
        <v>306</v>
      </c>
      <c r="D6348" s="12" t="s">
        <v>198</v>
      </c>
      <c r="E6348" s="154" t="s">
        <v>200</v>
      </c>
      <c r="F6348" s="154">
        <v>5235.9946818431899</v>
      </c>
      <c r="G6348" s="154">
        <v>4887.4476275667103</v>
      </c>
      <c r="H6348" s="154">
        <v>5090.9266751892601</v>
      </c>
      <c r="I6348" s="154">
        <v>5296.5408578520801</v>
      </c>
      <c r="J6348" s="154">
        <v>5464.6831815355999</v>
      </c>
      <c r="K6348" s="154">
        <v>5618.6086845888103</v>
      </c>
      <c r="L6348" s="154">
        <v>5771.4071552629102</v>
      </c>
      <c r="M6348" s="154">
        <v>5927.2953358734103</v>
      </c>
      <c r="N6348" s="154">
        <v>6088.5224300895497</v>
      </c>
      <c r="O6348" s="154">
        <v>6252.9969461003102</v>
      </c>
      <c r="P6348" s="154">
        <v>6430.59785079634</v>
      </c>
      <c r="Q6348" s="154">
        <v>6613.8206569740096</v>
      </c>
      <c r="R6348" s="154">
        <v>6802.7611896631997</v>
      </c>
      <c r="S6348" s="154">
        <v>7006.8696008603401</v>
      </c>
      <c r="T6348" s="154">
        <v>7222.4002638899101</v>
      </c>
      <c r="U6348" s="154">
        <v>7456.6296620930898</v>
      </c>
      <c r="V6348" s="154">
        <v>7704.5262303155496</v>
      </c>
      <c r="W6348" s="154">
        <v>7961.1047714896604</v>
      </c>
      <c r="X6348" s="154">
        <v>8223.4056212506293</v>
      </c>
      <c r="Y6348" s="154">
        <v>8479.5102340894591</v>
      </c>
      <c r="Z6348" s="154">
        <v>8730.6858314987094</v>
      </c>
      <c r="AA6348" s="154">
        <v>8978.3447004077607</v>
      </c>
      <c r="AB6348" s="154">
        <v>9234.1312009719895</v>
      </c>
      <c r="AC6348" s="154">
        <v>9495.3179535382005</v>
      </c>
      <c r="AD6348" s="154">
        <v>9764.5597121936007</v>
      </c>
      <c r="AE6348" s="154">
        <v>10040.5460330982</v>
      </c>
      <c r="AF6348" s="154">
        <v>10327.985285881699</v>
      </c>
      <c r="AG6348" s="154">
        <v>10610.6710834474</v>
      </c>
      <c r="AH6348" s="154">
        <v>10776.6710091408</v>
      </c>
      <c r="AI6348" s="154">
        <v>10855.212577578801</v>
      </c>
      <c r="AJ6348" s="154">
        <v>10887.127899168099</v>
      </c>
      <c r="AK6348" s="154">
        <v>10886.483441701101</v>
      </c>
    </row>
    <row r="6349" spans="1:37" hidden="1" x14ac:dyDescent="0.3">
      <c r="A6349" s="12" t="str">
        <f t="shared" si="153"/>
        <v>SDGbaseWaS_2BW_v6_3QFSXflab-s</v>
      </c>
      <c r="B6349" s="12" t="s">
        <v>220</v>
      </c>
      <c r="C6349" s="12" t="s">
        <v>306</v>
      </c>
      <c r="D6349" s="12" t="s">
        <v>198</v>
      </c>
      <c r="E6349" s="154" t="s">
        <v>201</v>
      </c>
      <c r="F6349" s="154">
        <v>4708.9378060375002</v>
      </c>
      <c r="G6349" s="154">
        <v>4347.6121759324997</v>
      </c>
      <c r="H6349" s="154">
        <v>4509.76765106529</v>
      </c>
      <c r="I6349" s="154">
        <v>4702.8742673807201</v>
      </c>
      <c r="J6349" s="154">
        <v>4869.78875157317</v>
      </c>
      <c r="K6349" s="154">
        <v>5024.5185311980204</v>
      </c>
      <c r="L6349" s="154">
        <v>5175.2162459455003</v>
      </c>
      <c r="M6349" s="154">
        <v>5326.0524389577204</v>
      </c>
      <c r="N6349" s="154">
        <v>5478.4973315494299</v>
      </c>
      <c r="O6349" s="154">
        <v>5621.7844207431799</v>
      </c>
      <c r="P6349" s="154">
        <v>5777.6596424514901</v>
      </c>
      <c r="Q6349" s="154">
        <v>5940.7503107121702</v>
      </c>
      <c r="R6349" s="154">
        <v>6111.6948254034996</v>
      </c>
      <c r="S6349" s="154">
        <v>6292.0769068157697</v>
      </c>
      <c r="T6349" s="154">
        <v>6480.6464697335496</v>
      </c>
      <c r="U6349" s="154">
        <v>6682.4159137608904</v>
      </c>
      <c r="V6349" s="154">
        <v>6895.7146175788603</v>
      </c>
      <c r="W6349" s="154">
        <v>7117.5285634101801</v>
      </c>
      <c r="X6349" s="154">
        <v>7345.7284442948703</v>
      </c>
      <c r="Y6349" s="154">
        <v>7571.8255919744597</v>
      </c>
      <c r="Z6349" s="154">
        <v>7795.2144007422103</v>
      </c>
      <c r="AA6349" s="154">
        <v>8017.4244851256399</v>
      </c>
      <c r="AB6349" s="154">
        <v>8237.4978094052294</v>
      </c>
      <c r="AC6349" s="154">
        <v>8460.6177471794108</v>
      </c>
      <c r="AD6349" s="154">
        <v>8691.7284882808199</v>
      </c>
      <c r="AE6349" s="154">
        <v>8930.4210030585109</v>
      </c>
      <c r="AF6349" s="154">
        <v>9179.4150983100808</v>
      </c>
      <c r="AG6349" s="154">
        <v>9428.1556145247105</v>
      </c>
      <c r="AH6349" s="154">
        <v>9601.5304896835296</v>
      </c>
      <c r="AI6349" s="154">
        <v>9713.6056571601002</v>
      </c>
      <c r="AJ6349" s="154">
        <v>9788.0884930146294</v>
      </c>
      <c r="AK6349" s="154">
        <v>9834.1691463632505</v>
      </c>
    </row>
    <row r="6350" spans="1:37" hidden="1" x14ac:dyDescent="0.3">
      <c r="A6350" s="12" t="str">
        <f t="shared" si="153"/>
        <v>SDGbaseWaS_2BW_v6_3QFSXflab-t</v>
      </c>
      <c r="B6350" s="12" t="s">
        <v>220</v>
      </c>
      <c r="C6350" s="12" t="s">
        <v>306</v>
      </c>
      <c r="D6350" s="12" t="s">
        <v>198</v>
      </c>
      <c r="E6350" s="154" t="s">
        <v>202</v>
      </c>
      <c r="F6350" s="154">
        <v>3319.0950973737399</v>
      </c>
      <c r="G6350" s="154">
        <v>3025.15637016238</v>
      </c>
      <c r="H6350" s="154">
        <v>3112.0834947950302</v>
      </c>
      <c r="I6350" s="154">
        <v>3231.1766327145401</v>
      </c>
      <c r="J6350" s="154">
        <v>3336.7753030486501</v>
      </c>
      <c r="K6350" s="154">
        <v>3436.9333567047602</v>
      </c>
      <c r="L6350" s="154">
        <v>3536.08011368797</v>
      </c>
      <c r="M6350" s="154">
        <v>3636.2146807867198</v>
      </c>
      <c r="N6350" s="154">
        <v>3737.8169890255899</v>
      </c>
      <c r="O6350" s="154">
        <v>3830.9492385644198</v>
      </c>
      <c r="P6350" s="154">
        <v>3933.46512640423</v>
      </c>
      <c r="Q6350" s="154">
        <v>4042.45256956617</v>
      </c>
      <c r="R6350" s="154">
        <v>4163.4474535031704</v>
      </c>
      <c r="S6350" s="154">
        <v>4290.04285648316</v>
      </c>
      <c r="T6350" s="154">
        <v>4421.4714618581502</v>
      </c>
      <c r="U6350" s="154">
        <v>4560.9054504235501</v>
      </c>
      <c r="V6350" s="154">
        <v>4706.5357266991896</v>
      </c>
      <c r="W6350" s="154">
        <v>4857.9083224630904</v>
      </c>
      <c r="X6350" s="154">
        <v>5016.4878331854197</v>
      </c>
      <c r="Y6350" s="154">
        <v>5173.6749696059396</v>
      </c>
      <c r="Z6350" s="154">
        <v>5330.0449445724298</v>
      </c>
      <c r="AA6350" s="154">
        <v>5486.1583215033797</v>
      </c>
      <c r="AB6350" s="154">
        <v>5641.2108382904698</v>
      </c>
      <c r="AC6350" s="154">
        <v>5796.8824543603296</v>
      </c>
      <c r="AD6350" s="154">
        <v>5955.9459182917099</v>
      </c>
      <c r="AE6350" s="154">
        <v>6118.68575448498</v>
      </c>
      <c r="AF6350" s="154">
        <v>6287.8341606743397</v>
      </c>
      <c r="AG6350" s="154">
        <v>6458.2731517269704</v>
      </c>
      <c r="AH6350" s="154">
        <v>6581.7386808929105</v>
      </c>
      <c r="AI6350" s="154">
        <v>6665.6835820728802</v>
      </c>
      <c r="AJ6350" s="154">
        <v>6724.82505911114</v>
      </c>
      <c r="AK6350" s="154">
        <v>6765.2603558645296</v>
      </c>
    </row>
    <row r="6351" spans="1:37" hidden="1" x14ac:dyDescent="0.3">
      <c r="A6351" s="12" t="str">
        <f t="shared" si="153"/>
        <v>SDGbaseWaS_2BW_v6_3QFSXfcap</v>
      </c>
      <c r="B6351" s="12" t="s">
        <v>220</v>
      </c>
      <c r="C6351" s="12" t="s">
        <v>306</v>
      </c>
      <c r="D6351" s="12" t="s">
        <v>198</v>
      </c>
      <c r="E6351" s="154" t="s">
        <v>203</v>
      </c>
      <c r="F6351" s="154">
        <v>3799.0893858038498</v>
      </c>
      <c r="G6351" s="154">
        <v>3955.0310944371899</v>
      </c>
      <c r="H6351" s="154">
        <v>4074.8564053412802</v>
      </c>
      <c r="I6351" s="154">
        <v>4153.5581231913002</v>
      </c>
      <c r="J6351" s="154">
        <v>4251.4892551472904</v>
      </c>
      <c r="K6351" s="154">
        <v>4368.0319900357699</v>
      </c>
      <c r="L6351" s="154">
        <v>4504.5608458262996</v>
      </c>
      <c r="M6351" s="154">
        <v>4641.1771135809304</v>
      </c>
      <c r="N6351" s="154">
        <v>4775.1231820334197</v>
      </c>
      <c r="O6351" s="154">
        <v>4886.2755387001598</v>
      </c>
      <c r="P6351" s="154">
        <v>4998.09436645195</v>
      </c>
      <c r="Q6351" s="154">
        <v>5108.4939424194599</v>
      </c>
      <c r="R6351" s="154">
        <v>5268.9180973334196</v>
      </c>
      <c r="S6351" s="154">
        <v>5403.0494804759601</v>
      </c>
      <c r="T6351" s="154">
        <v>5547.57981969303</v>
      </c>
      <c r="U6351" s="154">
        <v>5724.2610775295498</v>
      </c>
      <c r="V6351" s="154">
        <v>5886.9645120366404</v>
      </c>
      <c r="W6351" s="154">
        <v>6062.4025713964502</v>
      </c>
      <c r="X6351" s="154">
        <v>6250.9317582368803</v>
      </c>
      <c r="Y6351" s="154">
        <v>6425.7019240031004</v>
      </c>
      <c r="Z6351" s="154">
        <v>6602.4645512396301</v>
      </c>
      <c r="AA6351" s="154">
        <v>6785.11134388357</v>
      </c>
      <c r="AB6351" s="154">
        <v>6973.2234971212902</v>
      </c>
      <c r="AC6351" s="154">
        <v>7149.7082705817202</v>
      </c>
      <c r="AD6351" s="154">
        <v>7333.2928654329398</v>
      </c>
      <c r="AE6351" s="154">
        <v>7525.7399265185304</v>
      </c>
      <c r="AF6351" s="154">
        <v>7727.9745269800396</v>
      </c>
      <c r="AG6351" s="154">
        <v>7917.2292554285305</v>
      </c>
      <c r="AH6351" s="154">
        <v>7771.4511351142</v>
      </c>
      <c r="AI6351" s="154">
        <v>7637.9217945965302</v>
      </c>
      <c r="AJ6351" s="154">
        <v>7537.8347774147596</v>
      </c>
      <c r="AK6351" s="154">
        <v>7441.3806945896804</v>
      </c>
    </row>
    <row r="6352" spans="1:37" hidden="1" x14ac:dyDescent="0.3">
      <c r="A6352" s="12" t="str">
        <f t="shared" si="153"/>
        <v>SDGbaseWaS_2BW_v6_3QFSXfegy</v>
      </c>
      <c r="B6352" s="12" t="s">
        <v>220</v>
      </c>
      <c r="C6352" s="12" t="s">
        <v>306</v>
      </c>
      <c r="D6352" s="12" t="s">
        <v>198</v>
      </c>
      <c r="E6352" s="154" t="s">
        <v>204</v>
      </c>
      <c r="F6352" s="154">
        <v>200.18165765045001</v>
      </c>
      <c r="G6352" s="154">
        <v>215.86420678374199</v>
      </c>
      <c r="H6352" s="154">
        <v>219.02407371728799</v>
      </c>
      <c r="I6352" s="154">
        <v>223.136683316458</v>
      </c>
      <c r="J6352" s="154">
        <v>228.845025649165</v>
      </c>
      <c r="K6352" s="154">
        <v>239.50798636294601</v>
      </c>
      <c r="L6352" s="154">
        <v>250.68066176050101</v>
      </c>
      <c r="M6352" s="154">
        <v>252.995526216993</v>
      </c>
      <c r="N6352" s="154">
        <v>250.855927846193</v>
      </c>
      <c r="O6352" s="154">
        <v>252.24534606638201</v>
      </c>
      <c r="P6352" s="154">
        <v>259.35768885230698</v>
      </c>
      <c r="Q6352" s="154">
        <v>267.68083594979998</v>
      </c>
      <c r="R6352" s="154">
        <v>283.80196441677299</v>
      </c>
      <c r="S6352" s="154">
        <v>294.34827734383902</v>
      </c>
      <c r="T6352" s="154">
        <v>304.75839021498899</v>
      </c>
      <c r="U6352" s="154">
        <v>315.001662969942</v>
      </c>
      <c r="V6352" s="154">
        <v>315.00270127252998</v>
      </c>
      <c r="W6352" s="154">
        <v>323.140934493945</v>
      </c>
      <c r="X6352" s="154">
        <v>344.24177408550003</v>
      </c>
      <c r="Y6352" s="154">
        <v>365.03688547773999</v>
      </c>
      <c r="Z6352" s="154">
        <v>385.78547701407803</v>
      </c>
      <c r="AA6352" s="154">
        <v>405.86294094349</v>
      </c>
      <c r="AB6352" s="154">
        <v>427.20252063051697</v>
      </c>
      <c r="AC6352" s="154">
        <v>448.67182642313497</v>
      </c>
      <c r="AD6352" s="154">
        <v>465.93317771081598</v>
      </c>
      <c r="AE6352" s="154">
        <v>481.31381874558201</v>
      </c>
      <c r="AF6352" s="154">
        <v>501.05696081506102</v>
      </c>
      <c r="AG6352" s="154">
        <v>584.33844450746199</v>
      </c>
      <c r="AH6352" s="154">
        <v>660.97310159060305</v>
      </c>
      <c r="AI6352" s="154">
        <v>729.63542974511597</v>
      </c>
      <c r="AJ6352" s="154">
        <v>799.52406127832603</v>
      </c>
      <c r="AK6352" s="154">
        <v>866.36146982612502</v>
      </c>
    </row>
    <row r="6353" spans="1:37" hidden="1" x14ac:dyDescent="0.3">
      <c r="A6353" s="12" t="str">
        <f t="shared" si="153"/>
        <v>SDGbaseWaS_2BW_v6_3QFSXfland</v>
      </c>
      <c r="B6353" s="12" t="s">
        <v>220</v>
      </c>
      <c r="C6353" s="12" t="s">
        <v>306</v>
      </c>
      <c r="D6353" s="12" t="s">
        <v>198</v>
      </c>
      <c r="E6353" s="154" t="s">
        <v>205</v>
      </c>
      <c r="F6353" s="154">
        <v>17.027338782018301</v>
      </c>
      <c r="G6353" s="154">
        <v>17.1976121698385</v>
      </c>
      <c r="H6353" s="154">
        <v>17.3695882915369</v>
      </c>
      <c r="I6353" s="154">
        <v>17.5432841744523</v>
      </c>
      <c r="J6353" s="154">
        <v>17.718717016196798</v>
      </c>
      <c r="K6353" s="154">
        <v>17.895904186358798</v>
      </c>
      <c r="L6353" s="154">
        <v>18.074863228222402</v>
      </c>
      <c r="M6353" s="154">
        <v>18.255611860504601</v>
      </c>
      <c r="N6353" s="154">
        <v>18.4381679791096</v>
      </c>
      <c r="O6353" s="154">
        <v>18.622549658900699</v>
      </c>
      <c r="P6353" s="154">
        <v>18.808775155489698</v>
      </c>
      <c r="Q6353" s="154">
        <v>18.996862907044601</v>
      </c>
      <c r="R6353" s="154">
        <v>19.186831536115101</v>
      </c>
      <c r="S6353" s="154">
        <v>19.378699851476199</v>
      </c>
      <c r="T6353" s="154">
        <v>19.572486849991002</v>
      </c>
      <c r="U6353" s="154">
        <v>19.7682117184909</v>
      </c>
      <c r="V6353" s="154">
        <v>19.9658938356758</v>
      </c>
      <c r="W6353" s="154">
        <v>20.165552774032601</v>
      </c>
      <c r="X6353" s="154">
        <v>20.367208301772902</v>
      </c>
      <c r="Y6353" s="154">
        <v>20.570880384790598</v>
      </c>
      <c r="Z6353" s="154">
        <v>20.7765891886385</v>
      </c>
      <c r="AA6353" s="154">
        <v>20.9843550805249</v>
      </c>
      <c r="AB6353" s="154">
        <v>21.194198631330199</v>
      </c>
      <c r="AC6353" s="154">
        <v>21.406140617643501</v>
      </c>
      <c r="AD6353" s="154">
        <v>21.6202020238199</v>
      </c>
      <c r="AE6353" s="154">
        <v>21.836404044058099</v>
      </c>
      <c r="AF6353" s="154">
        <v>22.054768084498701</v>
      </c>
      <c r="AG6353" s="154">
        <v>22.275315765343699</v>
      </c>
      <c r="AH6353" s="154">
        <v>22.498068922997099</v>
      </c>
      <c r="AI6353" s="154">
        <v>22.723049612227101</v>
      </c>
      <c r="AJ6353" s="154">
        <v>22.9502801083493</v>
      </c>
      <c r="AK6353" s="154">
        <v>23.179782909432799</v>
      </c>
    </row>
    <row r="6354" spans="1:37" hidden="1" x14ac:dyDescent="0.3">
      <c r="A6354" s="12" t="str">
        <f t="shared" si="153"/>
        <v>SDGbaseWaS_2BW_v6_3P_ActivePoptotal</v>
      </c>
      <c r="B6354" s="12" t="s">
        <v>220</v>
      </c>
      <c r="C6354" s="12" t="s">
        <v>306</v>
      </c>
      <c r="D6354" s="12" t="s">
        <v>207</v>
      </c>
      <c r="E6354" s="154" t="s">
        <v>1</v>
      </c>
      <c r="F6354" s="154"/>
      <c r="G6354" s="154">
        <v>24292.9</v>
      </c>
      <c r="H6354" s="154">
        <v>24642.6</v>
      </c>
      <c r="I6354" s="154">
        <v>24992.2</v>
      </c>
      <c r="J6354" s="154">
        <v>25341.9</v>
      </c>
      <c r="K6354" s="154">
        <v>25691.599999999999</v>
      </c>
      <c r="L6354" s="154">
        <v>26041.200000000001</v>
      </c>
      <c r="M6354" s="154">
        <v>26390.6</v>
      </c>
      <c r="N6354" s="154">
        <v>26740</v>
      </c>
      <c r="O6354" s="154">
        <v>27089.3</v>
      </c>
      <c r="P6354" s="154">
        <v>27438.7</v>
      </c>
      <c r="Q6354" s="154">
        <v>27788.1</v>
      </c>
      <c r="R6354" s="154">
        <v>28086.2</v>
      </c>
      <c r="S6354" s="154">
        <v>28384.400000000001</v>
      </c>
      <c r="T6354" s="154">
        <v>28682.5</v>
      </c>
      <c r="U6354" s="154">
        <v>28980.7</v>
      </c>
      <c r="V6354" s="154">
        <v>29278.799999999999</v>
      </c>
      <c r="W6354" s="154">
        <v>29514.3</v>
      </c>
      <c r="X6354" s="154">
        <v>29749.7</v>
      </c>
      <c r="Y6354" s="154">
        <v>29985.200000000001</v>
      </c>
      <c r="Z6354" s="154">
        <v>30220.7</v>
      </c>
      <c r="AA6354" s="154">
        <v>30456.1</v>
      </c>
      <c r="AB6354" s="154">
        <v>30638.2</v>
      </c>
      <c r="AC6354" s="154">
        <v>30820.3</v>
      </c>
      <c r="AD6354" s="154">
        <v>31002.3</v>
      </c>
      <c r="AE6354" s="154">
        <v>31184.400000000001</v>
      </c>
      <c r="AF6354" s="154">
        <v>31366.5</v>
      </c>
      <c r="AG6354" s="154">
        <v>31469.200000000001</v>
      </c>
      <c r="AH6354" s="154">
        <v>31571.9</v>
      </c>
      <c r="AI6354" s="154">
        <v>31674.6</v>
      </c>
      <c r="AJ6354" s="154">
        <v>31777.4</v>
      </c>
      <c r="AK6354" s="154">
        <v>31880.1</v>
      </c>
    </row>
    <row r="6355" spans="1:37" hidden="1" x14ac:dyDescent="0.3">
      <c r="A6355" s="12" t="str">
        <f t="shared" si="153"/>
        <v>SDGbaseWaS_2BW_v6_3P_WAgePoptotal</v>
      </c>
      <c r="B6355" s="12" t="s">
        <v>220</v>
      </c>
      <c r="C6355" s="12" t="s">
        <v>306</v>
      </c>
      <c r="D6355" s="12" t="s">
        <v>208</v>
      </c>
      <c r="E6355" s="154" t="s">
        <v>1</v>
      </c>
      <c r="F6355" s="154"/>
      <c r="G6355" s="154">
        <v>38959.5</v>
      </c>
      <c r="H6355" s="154">
        <v>39520.300000000003</v>
      </c>
      <c r="I6355" s="154">
        <v>40081.1</v>
      </c>
      <c r="J6355" s="154">
        <v>40641.9</v>
      </c>
      <c r="K6355" s="154">
        <v>41202.699999999997</v>
      </c>
      <c r="L6355" s="154">
        <v>41763.4</v>
      </c>
      <c r="M6355" s="154">
        <v>42323.7</v>
      </c>
      <c r="N6355" s="154">
        <v>42884</v>
      </c>
      <c r="O6355" s="154">
        <v>43444.3</v>
      </c>
      <c r="P6355" s="154">
        <v>44004.6</v>
      </c>
      <c r="Q6355" s="154">
        <v>44564.9</v>
      </c>
      <c r="R6355" s="154">
        <v>45043.1</v>
      </c>
      <c r="S6355" s="154">
        <v>45521.2</v>
      </c>
      <c r="T6355" s="154">
        <v>45999.4</v>
      </c>
      <c r="U6355" s="154">
        <v>46477.5</v>
      </c>
      <c r="V6355" s="154">
        <v>46955.7</v>
      </c>
      <c r="W6355" s="154">
        <v>47333.3</v>
      </c>
      <c r="X6355" s="154">
        <v>47710.9</v>
      </c>
      <c r="Y6355" s="154">
        <v>48088.6</v>
      </c>
      <c r="Z6355" s="154">
        <v>48466.2</v>
      </c>
      <c r="AA6355" s="154">
        <v>48843.8</v>
      </c>
      <c r="AB6355" s="154">
        <v>49135.8</v>
      </c>
      <c r="AC6355" s="154">
        <v>49427.8</v>
      </c>
      <c r="AD6355" s="154">
        <v>49719.8</v>
      </c>
      <c r="AE6355" s="154">
        <v>50011.8</v>
      </c>
      <c r="AF6355" s="154">
        <v>50303.8</v>
      </c>
      <c r="AG6355" s="154">
        <v>50468.5</v>
      </c>
      <c r="AH6355" s="154">
        <v>50633.3</v>
      </c>
      <c r="AI6355" s="154">
        <v>50798</v>
      </c>
      <c r="AJ6355" s="154">
        <v>50962.7</v>
      </c>
      <c r="AK6355" s="154">
        <v>51127.5</v>
      </c>
    </row>
    <row r="6356" spans="1:37" hidden="1" x14ac:dyDescent="0.3">
      <c r="A6356" s="12" t="str">
        <f t="shared" si="153"/>
        <v>SDGbaseWaS_2BW_v6_3C_BroadUnEmpRatetotal</v>
      </c>
      <c r="B6356" s="12" t="s">
        <v>220</v>
      </c>
      <c r="C6356" s="12" t="s">
        <v>306</v>
      </c>
      <c r="D6356" s="12" t="s">
        <v>209</v>
      </c>
      <c r="E6356" s="154" t="s">
        <v>1</v>
      </c>
      <c r="F6356" s="154"/>
      <c r="G6356" s="154">
        <v>0.37500919539713001</v>
      </c>
      <c r="H6356" s="154">
        <v>0.36104891236368603</v>
      </c>
      <c r="I6356" s="154">
        <v>0.34348959712138499</v>
      </c>
      <c r="J6356" s="154">
        <v>0.33063659865816902</v>
      </c>
      <c r="K6356" s="154">
        <v>0.31990145443475998</v>
      </c>
      <c r="L6356" s="154">
        <v>0.30985453667582202</v>
      </c>
      <c r="M6356" s="154">
        <v>0.29995589555764601</v>
      </c>
      <c r="N6356" s="154">
        <v>0.289937840440813</v>
      </c>
      <c r="O6356" s="154">
        <v>0.28050938659519198</v>
      </c>
      <c r="P6356" s="154">
        <v>0.26979000164566802</v>
      </c>
      <c r="Q6356" s="154">
        <v>0.25853436801892798</v>
      </c>
      <c r="R6356" s="154">
        <v>0.24501621175124499</v>
      </c>
      <c r="S6356" s="154">
        <v>0.23050666062056099</v>
      </c>
      <c r="T6356" s="154">
        <v>0.21527042828153001</v>
      </c>
      <c r="U6356" s="154">
        <v>0.19864864294454501</v>
      </c>
      <c r="V6356" s="154">
        <v>0.181113564056536</v>
      </c>
      <c r="W6356" s="154">
        <v>0.16123160827580399</v>
      </c>
      <c r="X6356" s="154">
        <v>0.14083922530274201</v>
      </c>
      <c r="Y6356" s="154">
        <v>0.121122997921427</v>
      </c>
      <c r="Z6356" s="154">
        <v>0.102018047107387</v>
      </c>
      <c r="AA6356" s="154">
        <v>8.3407336617395994E-2</v>
      </c>
      <c r="AB6356" s="154">
        <v>6.2942683950646505E-2</v>
      </c>
      <c r="AC6356" s="154">
        <v>4.22988617753179E-2</v>
      </c>
      <c r="AD6356" s="154">
        <v>2.1201068806341199E-2</v>
      </c>
      <c r="AE6356" s="154">
        <v>-2.7189900446544801E-4</v>
      </c>
      <c r="AF6356" s="154">
        <v>-2.2557826940489599E-2</v>
      </c>
      <c r="AG6356" s="154">
        <v>-4.7080553074547497E-2</v>
      </c>
      <c r="AH6356" s="154">
        <v>-6.2090254151345899E-2</v>
      </c>
      <c r="AI6356" s="154">
        <v>-6.9655692607778694E-2</v>
      </c>
      <c r="AJ6356" s="154">
        <v>-7.2977756159804605E-2</v>
      </c>
      <c r="AK6356" s="154">
        <v>-7.3237377415583005E-2</v>
      </c>
    </row>
    <row r="6357" spans="1:37" hidden="1" x14ac:dyDescent="0.3">
      <c r="A6357" s="12" t="str">
        <f t="shared" si="153"/>
        <v>SDGbaseWaS_2BW_v6_3C_LabForceParttotal</v>
      </c>
      <c r="B6357" s="12" t="s">
        <v>220</v>
      </c>
      <c r="C6357" s="12" t="s">
        <v>306</v>
      </c>
      <c r="D6357" s="12" t="s">
        <v>210</v>
      </c>
      <c r="E6357" s="154" t="s">
        <v>1</v>
      </c>
      <c r="F6357" s="154"/>
      <c r="G6357" s="154">
        <v>0.38970826414961901</v>
      </c>
      <c r="H6357" s="154">
        <v>0.39841337419469502</v>
      </c>
      <c r="I6357" s="154">
        <v>0.40936100283732102</v>
      </c>
      <c r="J6357" s="154">
        <v>0.41737567339284198</v>
      </c>
      <c r="K6357" s="154">
        <v>0.42406977681666302</v>
      </c>
      <c r="L6357" s="154">
        <v>0.43033412125252202</v>
      </c>
      <c r="M6357" s="154">
        <v>0.43650682579019301</v>
      </c>
      <c r="N6357" s="154">
        <v>0.44275399091998502</v>
      </c>
      <c r="O6357" s="154">
        <v>0.44863185904035402</v>
      </c>
      <c r="P6357" s="154">
        <v>0.45531633242536002</v>
      </c>
      <c r="Q6357" s="154">
        <v>0.462335181455658</v>
      </c>
      <c r="R6357" s="154">
        <v>0.47076301749906602</v>
      </c>
      <c r="S6357" s="154">
        <v>0.47981175237651402</v>
      </c>
      <c r="T6357" s="154">
        <v>0.48931085928979601</v>
      </c>
      <c r="U6357" s="154">
        <v>0.499676688148395</v>
      </c>
      <c r="V6357" s="154">
        <v>0.51060919506474101</v>
      </c>
      <c r="W6357" s="154">
        <v>0.52300731079103802</v>
      </c>
      <c r="X6357" s="154">
        <v>0.53572192725375201</v>
      </c>
      <c r="Y6357" s="154">
        <v>0.54801559377329401</v>
      </c>
      <c r="Z6357" s="154">
        <v>0.559929253867268</v>
      </c>
      <c r="AA6357" s="154">
        <v>0.57153288268412605</v>
      </c>
      <c r="AB6357" s="154">
        <v>0.58429392541860103</v>
      </c>
      <c r="AC6357" s="154">
        <v>0.59716670356411095</v>
      </c>
      <c r="AD6357" s="154">
        <v>0.61032059872616495</v>
      </c>
      <c r="AE6357" s="154">
        <v>0.62371038449555605</v>
      </c>
      <c r="AF6357" s="154">
        <v>0.63760710082993499</v>
      </c>
      <c r="AG6357" s="154">
        <v>0.65289809169706903</v>
      </c>
      <c r="AH6357" s="154">
        <v>0.66225601126217104</v>
      </c>
      <c r="AI6357" s="154">
        <v>0.66697342810886895</v>
      </c>
      <c r="AJ6357" s="154">
        <v>0.66904703535316201</v>
      </c>
      <c r="AK6357" s="154">
        <v>0.66920766545883403</v>
      </c>
    </row>
    <row r="6358" spans="1:37" hidden="1" x14ac:dyDescent="0.3">
      <c r="A6358" s="12" t="str">
        <f t="shared" si="153"/>
        <v>SDGbaseWaS_2BW_v6_3QVAXaawhe</v>
      </c>
      <c r="B6358" s="12" t="s">
        <v>220</v>
      </c>
      <c r="C6358" s="12" t="s">
        <v>306</v>
      </c>
      <c r="D6358" s="12" t="s">
        <v>211</v>
      </c>
      <c r="E6358" s="154" t="s">
        <v>4</v>
      </c>
      <c r="F6358" s="154">
        <v>2.6605426949921398</v>
      </c>
      <c r="G6358" s="154">
        <v>2.64427286958687</v>
      </c>
      <c r="H6358" s="154">
        <v>2.6994743133518901</v>
      </c>
      <c r="I6358" s="154">
        <v>2.7319093817536801</v>
      </c>
      <c r="J6358" s="154">
        <v>2.77563190887538</v>
      </c>
      <c r="K6358" s="154">
        <v>2.8161639402309202</v>
      </c>
      <c r="L6358" s="154">
        <v>2.8598755494861199</v>
      </c>
      <c r="M6358" s="154">
        <v>2.9004167471882698</v>
      </c>
      <c r="N6358" s="154">
        <v>2.9432090777086399</v>
      </c>
      <c r="O6358" s="154">
        <v>3.0160463858878499</v>
      </c>
      <c r="P6358" s="154">
        <v>3.0715913954124701</v>
      </c>
      <c r="Q6358" s="154">
        <v>3.1181649399797702</v>
      </c>
      <c r="R6358" s="154">
        <v>3.1847854660956201</v>
      </c>
      <c r="S6358" s="154">
        <v>3.2336210367152698</v>
      </c>
      <c r="T6358" s="154">
        <v>3.28260006057122</v>
      </c>
      <c r="U6358" s="154">
        <v>3.33561260082669</v>
      </c>
      <c r="V6358" s="154">
        <v>3.3799843865527199</v>
      </c>
      <c r="W6358" s="154">
        <v>3.4237856351999998</v>
      </c>
      <c r="X6358" s="154">
        <v>3.4689330189462901</v>
      </c>
      <c r="Y6358" s="154">
        <v>3.51093626668679</v>
      </c>
      <c r="Z6358" s="154">
        <v>3.5524949159788299</v>
      </c>
      <c r="AA6358" s="154">
        <v>3.5949592359885001</v>
      </c>
      <c r="AB6358" s="154">
        <v>3.6496197737194098</v>
      </c>
      <c r="AC6358" s="154">
        <v>3.6985556884373101</v>
      </c>
      <c r="AD6358" s="154">
        <v>3.7469606708166299</v>
      </c>
      <c r="AE6358" s="154">
        <v>3.7958018953075401</v>
      </c>
      <c r="AF6358" s="154">
        <v>3.84570333171061</v>
      </c>
      <c r="AG6358" s="154">
        <v>3.88920460321259</v>
      </c>
      <c r="AH6358" s="154">
        <v>3.8841646118337798</v>
      </c>
      <c r="AI6358" s="154">
        <v>3.8746263902522502</v>
      </c>
      <c r="AJ6358" s="154">
        <v>3.8683099543314201</v>
      </c>
      <c r="AK6358" s="154">
        <v>3.85880387692433</v>
      </c>
    </row>
    <row r="6359" spans="1:37" hidden="1" x14ac:dyDescent="0.3">
      <c r="A6359" s="12" t="str">
        <f t="shared" si="153"/>
        <v>SDGbaseWaS_2BW_v6_3QVAXaamai</v>
      </c>
      <c r="B6359" s="12" t="s">
        <v>220</v>
      </c>
      <c r="C6359" s="12" t="s">
        <v>306</v>
      </c>
      <c r="D6359" s="12" t="s">
        <v>211</v>
      </c>
      <c r="E6359" s="154" t="s">
        <v>5</v>
      </c>
      <c r="F6359" s="154">
        <v>11.9253026570291</v>
      </c>
      <c r="G6359" s="154">
        <v>11.797625633378599</v>
      </c>
      <c r="H6359" s="154">
        <v>12.0816263675071</v>
      </c>
      <c r="I6359" s="154">
        <v>12.2790784783448</v>
      </c>
      <c r="J6359" s="154">
        <v>12.5237849664975</v>
      </c>
      <c r="K6359" s="154">
        <v>12.7342328621516</v>
      </c>
      <c r="L6359" s="154">
        <v>12.9533131205707</v>
      </c>
      <c r="M6359" s="154">
        <v>13.148537205263301</v>
      </c>
      <c r="N6359" s="154">
        <v>13.3593391838673</v>
      </c>
      <c r="O6359" s="154">
        <v>13.781999735653599</v>
      </c>
      <c r="P6359" s="154">
        <v>14.064087678915</v>
      </c>
      <c r="Q6359" s="154">
        <v>14.286007029585701</v>
      </c>
      <c r="R6359" s="154">
        <v>14.599633583271601</v>
      </c>
      <c r="S6359" s="154">
        <v>14.814623798816701</v>
      </c>
      <c r="T6359" s="154">
        <v>15.028136927048299</v>
      </c>
      <c r="U6359" s="154">
        <v>15.263003678995799</v>
      </c>
      <c r="V6359" s="154">
        <v>15.443978989370001</v>
      </c>
      <c r="W6359" s="154">
        <v>15.615430872453</v>
      </c>
      <c r="X6359" s="154">
        <v>15.798005893350201</v>
      </c>
      <c r="Y6359" s="154">
        <v>15.9703750064907</v>
      </c>
      <c r="Z6359" s="154">
        <v>16.1372375693294</v>
      </c>
      <c r="AA6359" s="154">
        <v>16.3146793288517</v>
      </c>
      <c r="AB6359" s="154">
        <v>16.5756700238374</v>
      </c>
      <c r="AC6359" s="154">
        <v>16.801078048595102</v>
      </c>
      <c r="AD6359" s="154">
        <v>17.0158565773357</v>
      </c>
      <c r="AE6359" s="154">
        <v>17.225975707064201</v>
      </c>
      <c r="AF6359" s="154">
        <v>17.433607559267202</v>
      </c>
      <c r="AG6359" s="154">
        <v>17.569610880675601</v>
      </c>
      <c r="AH6359" s="154">
        <v>17.496233802727598</v>
      </c>
      <c r="AI6359" s="154">
        <v>17.3904060693039</v>
      </c>
      <c r="AJ6359" s="154">
        <v>17.2972188532387</v>
      </c>
      <c r="AK6359" s="154">
        <v>17.1829689705392</v>
      </c>
    </row>
    <row r="6360" spans="1:37" hidden="1" x14ac:dyDescent="0.3">
      <c r="A6360" s="12" t="str">
        <f t="shared" si="153"/>
        <v>SDGbaseWaS_2BW_v6_3QVAXaaoce</v>
      </c>
      <c r="B6360" s="12" t="s">
        <v>220</v>
      </c>
      <c r="C6360" s="12" t="s">
        <v>306</v>
      </c>
      <c r="D6360" s="12" t="s">
        <v>211</v>
      </c>
      <c r="E6360" s="154" t="s">
        <v>6</v>
      </c>
      <c r="F6360" s="154">
        <v>0.81587985557138398</v>
      </c>
      <c r="G6360" s="154">
        <v>0.81297078616281104</v>
      </c>
      <c r="H6360" s="154">
        <v>0.82930858178431099</v>
      </c>
      <c r="I6360" s="154">
        <v>0.83869646516671603</v>
      </c>
      <c r="J6360" s="154">
        <v>0.85167820359032298</v>
      </c>
      <c r="K6360" s="154">
        <v>0.86410616914637295</v>
      </c>
      <c r="L6360" s="154">
        <v>0.877762177139778</v>
      </c>
      <c r="M6360" s="154">
        <v>0.89124612185283902</v>
      </c>
      <c r="N6360" s="154">
        <v>0.90575185425778204</v>
      </c>
      <c r="O6360" s="154">
        <v>0.92918667228547303</v>
      </c>
      <c r="P6360" s="154">
        <v>0.94879977937956494</v>
      </c>
      <c r="Q6360" s="154">
        <v>0.965848453145012</v>
      </c>
      <c r="R6360" s="154">
        <v>0.98781332308030501</v>
      </c>
      <c r="S6360" s="154">
        <v>1.00511450365444</v>
      </c>
      <c r="T6360" s="154">
        <v>1.02241629845785</v>
      </c>
      <c r="U6360" s="154">
        <v>1.04088428921647</v>
      </c>
      <c r="V6360" s="154">
        <v>1.05628698533038</v>
      </c>
      <c r="W6360" s="154">
        <v>1.0714604108746799</v>
      </c>
      <c r="X6360" s="154">
        <v>1.0872303211641601</v>
      </c>
      <c r="Y6360" s="154">
        <v>1.1019402861076399</v>
      </c>
      <c r="Z6360" s="154">
        <v>1.1165251475387801</v>
      </c>
      <c r="AA6360" s="154">
        <v>1.1315476310611701</v>
      </c>
      <c r="AB6360" s="154">
        <v>1.1504794495835899</v>
      </c>
      <c r="AC6360" s="154">
        <v>1.1677155604426199</v>
      </c>
      <c r="AD6360" s="154">
        <v>1.1844793409000001</v>
      </c>
      <c r="AE6360" s="154">
        <v>1.2012530572739899</v>
      </c>
      <c r="AF6360" s="154">
        <v>1.2182091753317901</v>
      </c>
      <c r="AG6360" s="154">
        <v>1.2333530512473001</v>
      </c>
      <c r="AH6360" s="154">
        <v>1.2348340704548</v>
      </c>
      <c r="AI6360" s="154">
        <v>1.2345551620090001</v>
      </c>
      <c r="AJ6360" s="154">
        <v>1.23483292247569</v>
      </c>
      <c r="AK6360" s="154">
        <v>1.23401594146395</v>
      </c>
    </row>
    <row r="6361" spans="1:37" hidden="1" x14ac:dyDescent="0.3">
      <c r="A6361" s="12" t="str">
        <f t="shared" si="153"/>
        <v>SDGbaseWaS_2BW_v6_3QVAXaaveg</v>
      </c>
      <c r="B6361" s="12" t="s">
        <v>220</v>
      </c>
      <c r="C6361" s="12" t="s">
        <v>306</v>
      </c>
      <c r="D6361" s="12" t="s">
        <v>211</v>
      </c>
      <c r="E6361" s="154" t="s">
        <v>7</v>
      </c>
      <c r="F6361" s="154">
        <v>6.7349634382759103</v>
      </c>
      <c r="G6361" s="154">
        <v>6.4286567727221602</v>
      </c>
      <c r="H6361" s="154">
        <v>6.5352502417974403</v>
      </c>
      <c r="I6361" s="154">
        <v>6.6329484280239797</v>
      </c>
      <c r="J6361" s="154">
        <v>6.7627185834891197</v>
      </c>
      <c r="K6361" s="154">
        <v>6.8560709713147103</v>
      </c>
      <c r="L6361" s="154">
        <v>6.9491161500249596</v>
      </c>
      <c r="M6361" s="154">
        <v>7.0196879423006102</v>
      </c>
      <c r="N6361" s="154">
        <v>7.1014632173318297</v>
      </c>
      <c r="O6361" s="154">
        <v>7.2600421678961302</v>
      </c>
      <c r="P6361" s="154">
        <v>7.3606873953574503</v>
      </c>
      <c r="Q6361" s="154">
        <v>7.4424716370667401</v>
      </c>
      <c r="R6361" s="154">
        <v>7.6278335399039801</v>
      </c>
      <c r="S6361" s="154">
        <v>7.7292192619203899</v>
      </c>
      <c r="T6361" s="154">
        <v>7.8294827110852196</v>
      </c>
      <c r="U6361" s="154">
        <v>7.9422963431371496</v>
      </c>
      <c r="V6361" s="154">
        <v>8.0424734354341005</v>
      </c>
      <c r="W6361" s="154">
        <v>8.1363851973424293</v>
      </c>
      <c r="X6361" s="154">
        <v>8.2312840784819006</v>
      </c>
      <c r="Y6361" s="154">
        <v>8.3261017181920192</v>
      </c>
      <c r="Z6361" s="154">
        <v>8.4239934440161601</v>
      </c>
      <c r="AA6361" s="154">
        <v>8.5160081758070092</v>
      </c>
      <c r="AB6361" s="154">
        <v>8.6570969375978493</v>
      </c>
      <c r="AC6361" s="154">
        <v>8.7904820719540702</v>
      </c>
      <c r="AD6361" s="154">
        <v>8.9301440000085393</v>
      </c>
      <c r="AE6361" s="154">
        <v>9.0659684754636007</v>
      </c>
      <c r="AF6361" s="154">
        <v>9.2055033184315995</v>
      </c>
      <c r="AG6361" s="154">
        <v>9.3101604025636604</v>
      </c>
      <c r="AH6361" s="154">
        <v>9.2868349290065897</v>
      </c>
      <c r="AI6361" s="154">
        <v>9.2600846868294706</v>
      </c>
      <c r="AJ6361" s="154">
        <v>9.2428757757816999</v>
      </c>
      <c r="AK6361" s="154">
        <v>9.2110346618921</v>
      </c>
    </row>
    <row r="6362" spans="1:37" hidden="1" x14ac:dyDescent="0.3">
      <c r="A6362" s="12" t="str">
        <f t="shared" si="153"/>
        <v>SDGbaseWaS_2BW_v6_3QVAXaaofr</v>
      </c>
      <c r="B6362" s="12" t="s">
        <v>220</v>
      </c>
      <c r="C6362" s="12" t="s">
        <v>306</v>
      </c>
      <c r="D6362" s="12" t="s">
        <v>211</v>
      </c>
      <c r="E6362" s="154" t="s">
        <v>8</v>
      </c>
      <c r="F6362" s="154">
        <v>12.999968868332401</v>
      </c>
      <c r="G6362" s="154">
        <v>12.572931894228899</v>
      </c>
      <c r="H6362" s="154">
        <v>12.9565041481956</v>
      </c>
      <c r="I6362" s="154">
        <v>13.1632730485119</v>
      </c>
      <c r="J6362" s="154">
        <v>13.490016355769299</v>
      </c>
      <c r="K6362" s="154">
        <v>13.772570959391899</v>
      </c>
      <c r="L6362" s="154">
        <v>14.059547022744299</v>
      </c>
      <c r="M6362" s="154">
        <v>14.3038550089433</v>
      </c>
      <c r="N6362" s="154">
        <v>14.565033163660599</v>
      </c>
      <c r="O6362" s="154">
        <v>15.359161385467599</v>
      </c>
      <c r="P6362" s="154">
        <v>15.7450334476965</v>
      </c>
      <c r="Q6362" s="154">
        <v>16.006864984811301</v>
      </c>
      <c r="R6362" s="154">
        <v>16.434086175265598</v>
      </c>
      <c r="S6362" s="154">
        <v>16.732998566642902</v>
      </c>
      <c r="T6362" s="154">
        <v>17.043945814492702</v>
      </c>
      <c r="U6362" s="154">
        <v>17.386281208400199</v>
      </c>
      <c r="V6362" s="154">
        <v>17.698181598218198</v>
      </c>
      <c r="W6362" s="154">
        <v>18.0004768369785</v>
      </c>
      <c r="X6362" s="154">
        <v>18.2895126063056</v>
      </c>
      <c r="Y6362" s="154">
        <v>18.5674004420089</v>
      </c>
      <c r="Z6362" s="154">
        <v>18.825169406548302</v>
      </c>
      <c r="AA6362" s="154">
        <v>19.104889198100199</v>
      </c>
      <c r="AB6362" s="154">
        <v>19.598898226365399</v>
      </c>
      <c r="AC6362" s="154">
        <v>20.031969682459799</v>
      </c>
      <c r="AD6362" s="154">
        <v>20.4351814897284</v>
      </c>
      <c r="AE6362" s="154">
        <v>20.806257861612799</v>
      </c>
      <c r="AF6362" s="154">
        <v>21.188392677881101</v>
      </c>
      <c r="AG6362" s="154">
        <v>21.475694807213099</v>
      </c>
      <c r="AH6362" s="154">
        <v>21.442229653560499</v>
      </c>
      <c r="AI6362" s="154">
        <v>21.255452474384899</v>
      </c>
      <c r="AJ6362" s="154">
        <v>21.098845272052699</v>
      </c>
      <c r="AK6362" s="154">
        <v>20.906180410693199</v>
      </c>
    </row>
    <row r="6363" spans="1:37" hidden="1" x14ac:dyDescent="0.3">
      <c r="A6363" s="12" t="str">
        <f t="shared" si="153"/>
        <v>SDGbaseWaS_2BW_v6_3QVAXaagra</v>
      </c>
      <c r="B6363" s="12" t="s">
        <v>220</v>
      </c>
      <c r="C6363" s="12" t="s">
        <v>306</v>
      </c>
      <c r="D6363" s="12" t="s">
        <v>211</v>
      </c>
      <c r="E6363" s="154" t="s">
        <v>9</v>
      </c>
      <c r="F6363" s="154">
        <v>6.1969723289684602</v>
      </c>
      <c r="G6363" s="154">
        <v>6.0245744226366602</v>
      </c>
      <c r="H6363" s="154">
        <v>6.2708999497555604</v>
      </c>
      <c r="I6363" s="154">
        <v>6.3171581211983598</v>
      </c>
      <c r="J6363" s="154">
        <v>6.48591361729141</v>
      </c>
      <c r="K6363" s="154">
        <v>6.65168165498745</v>
      </c>
      <c r="L6363" s="154">
        <v>6.82509306057863</v>
      </c>
      <c r="M6363" s="154">
        <v>7.0037594568692301</v>
      </c>
      <c r="N6363" s="154">
        <v>7.1959211300522599</v>
      </c>
      <c r="O6363" s="154">
        <v>7.7280149439500603</v>
      </c>
      <c r="P6363" s="154">
        <v>8.0098035884777694</v>
      </c>
      <c r="Q6363" s="154">
        <v>8.2099044457708601</v>
      </c>
      <c r="R6363" s="154">
        <v>8.4976353459184608</v>
      </c>
      <c r="S6363" s="154">
        <v>8.7230908364565192</v>
      </c>
      <c r="T6363" s="154">
        <v>8.9650837927796694</v>
      </c>
      <c r="U6363" s="154">
        <v>9.2279794724535797</v>
      </c>
      <c r="V6363" s="154">
        <v>9.4565238321545699</v>
      </c>
      <c r="W6363" s="154">
        <v>9.7041513747337795</v>
      </c>
      <c r="X6363" s="154">
        <v>9.9685445558729402</v>
      </c>
      <c r="Y6363" s="154">
        <v>10.1986329163876</v>
      </c>
      <c r="Z6363" s="154">
        <v>10.4090243452757</v>
      </c>
      <c r="AA6363" s="154">
        <v>10.641272845287601</v>
      </c>
      <c r="AB6363" s="154">
        <v>11.0566194578979</v>
      </c>
      <c r="AC6363" s="154">
        <v>11.3980660832704</v>
      </c>
      <c r="AD6363" s="154">
        <v>11.673306122330899</v>
      </c>
      <c r="AE6363" s="154">
        <v>11.9188450824487</v>
      </c>
      <c r="AF6363" s="154">
        <v>12.172460464070699</v>
      </c>
      <c r="AG6363" s="154">
        <v>12.3750193081449</v>
      </c>
      <c r="AH6363" s="154">
        <v>12.4157061018871</v>
      </c>
      <c r="AI6363" s="154">
        <v>12.3202909895757</v>
      </c>
      <c r="AJ6363" s="154">
        <v>12.2173650671003</v>
      </c>
      <c r="AK6363" s="154">
        <v>12.0898837613999</v>
      </c>
    </row>
    <row r="6364" spans="1:37" hidden="1" x14ac:dyDescent="0.3">
      <c r="A6364" s="12" t="str">
        <f t="shared" si="153"/>
        <v>SDGbaseWaS_2BW_v6_3QVAXaaoil</v>
      </c>
      <c r="B6364" s="12" t="s">
        <v>220</v>
      </c>
      <c r="C6364" s="12" t="s">
        <v>306</v>
      </c>
      <c r="D6364" s="12" t="s">
        <v>211</v>
      </c>
      <c r="E6364" s="154" t="s">
        <v>10</v>
      </c>
      <c r="F6364" s="154">
        <v>5.4472049614464702</v>
      </c>
      <c r="G6364" s="154">
        <v>5.34772734428714</v>
      </c>
      <c r="H6364" s="154">
        <v>5.4496482814549498</v>
      </c>
      <c r="I6364" s="154">
        <v>5.52017901307154</v>
      </c>
      <c r="J6364" s="154">
        <v>5.61770888784819</v>
      </c>
      <c r="K6364" s="154">
        <v>5.7042935010411799</v>
      </c>
      <c r="L6364" s="154">
        <v>5.7972053387173501</v>
      </c>
      <c r="M6364" s="154">
        <v>5.88119707028196</v>
      </c>
      <c r="N6364" s="154">
        <v>5.9716429982155601</v>
      </c>
      <c r="O6364" s="154">
        <v>6.1087744335471896</v>
      </c>
      <c r="P6364" s="154">
        <v>6.2228177676706702</v>
      </c>
      <c r="Q6364" s="154">
        <v>6.3253636044402004</v>
      </c>
      <c r="R6364" s="154">
        <v>6.4888332167234504</v>
      </c>
      <c r="S6364" s="154">
        <v>6.6049690125138696</v>
      </c>
      <c r="T6364" s="154">
        <v>6.7220035050249098</v>
      </c>
      <c r="U6364" s="154">
        <v>6.8480088254764198</v>
      </c>
      <c r="V6364" s="154">
        <v>6.9565196242865497</v>
      </c>
      <c r="W6364" s="154">
        <v>7.0653237016681798</v>
      </c>
      <c r="X6364" s="154">
        <v>7.1796067608137104</v>
      </c>
      <c r="Y6364" s="154">
        <v>7.2879819773616497</v>
      </c>
      <c r="Z6364" s="154">
        <v>7.3986553365811796</v>
      </c>
      <c r="AA6364" s="154">
        <v>7.5095152688454503</v>
      </c>
      <c r="AB6364" s="154">
        <v>7.6435313218101202</v>
      </c>
      <c r="AC6364" s="154">
        <v>7.7649888425543896</v>
      </c>
      <c r="AD6364" s="154">
        <v>7.8878358887631403</v>
      </c>
      <c r="AE6364" s="154">
        <v>8.0135698022393296</v>
      </c>
      <c r="AF6364" s="154">
        <v>8.1422605980358398</v>
      </c>
      <c r="AG6364" s="154">
        <v>8.2606432293203902</v>
      </c>
      <c r="AH6364" s="154">
        <v>8.2716129079102796</v>
      </c>
      <c r="AI6364" s="154">
        <v>8.2799915712557404</v>
      </c>
      <c r="AJ6364" s="154">
        <v>8.2933072550366091</v>
      </c>
      <c r="AK6364" s="154">
        <v>8.2972689730678209</v>
      </c>
    </row>
    <row r="6365" spans="1:37" hidden="1" x14ac:dyDescent="0.3">
      <c r="A6365" s="12" t="str">
        <f t="shared" si="153"/>
        <v>SDGbaseWaS_2BW_v6_3QVAXaatub</v>
      </c>
      <c r="B6365" s="12" t="s">
        <v>220</v>
      </c>
      <c r="C6365" s="12" t="s">
        <v>306</v>
      </c>
      <c r="D6365" s="12" t="s">
        <v>211</v>
      </c>
      <c r="E6365" s="154" t="s">
        <v>11</v>
      </c>
      <c r="F6365" s="154">
        <v>2.9478456812017</v>
      </c>
      <c r="G6365" s="154">
        <v>2.8203792778127701</v>
      </c>
      <c r="H6365" s="154">
        <v>2.8712598905662401</v>
      </c>
      <c r="I6365" s="154">
        <v>2.91479283806542</v>
      </c>
      <c r="J6365" s="154">
        <v>2.9728297953874798</v>
      </c>
      <c r="K6365" s="154">
        <v>3.0163892927700902</v>
      </c>
      <c r="L6365" s="154">
        <v>3.0611739593134102</v>
      </c>
      <c r="M6365" s="154">
        <v>3.09823255611348</v>
      </c>
      <c r="N6365" s="154">
        <v>3.1407416848418399</v>
      </c>
      <c r="O6365" s="154">
        <v>3.2188557578636598</v>
      </c>
      <c r="P6365" s="154">
        <v>3.2704046701767799</v>
      </c>
      <c r="Q6365" s="154">
        <v>3.3126379751152299</v>
      </c>
      <c r="R6365" s="154">
        <v>3.3993284353065101</v>
      </c>
      <c r="S6365" s="154">
        <v>3.4492714959314101</v>
      </c>
      <c r="T6365" s="154">
        <v>3.4986557517492298</v>
      </c>
      <c r="U6365" s="154">
        <v>3.55416447328989</v>
      </c>
      <c r="V6365" s="154">
        <v>3.60205672280809</v>
      </c>
      <c r="W6365" s="154">
        <v>3.64677862286656</v>
      </c>
      <c r="X6365" s="154">
        <v>3.6919506058720799</v>
      </c>
      <c r="Y6365" s="154">
        <v>3.7356965842103098</v>
      </c>
      <c r="Z6365" s="154">
        <v>3.7802938308593199</v>
      </c>
      <c r="AA6365" s="154">
        <v>3.8224637782500102</v>
      </c>
      <c r="AB6365" s="154">
        <v>3.88856583660078</v>
      </c>
      <c r="AC6365" s="154">
        <v>3.9510505024356601</v>
      </c>
      <c r="AD6365" s="154">
        <v>4.0156180596379203</v>
      </c>
      <c r="AE6365" s="154">
        <v>4.0777170926892596</v>
      </c>
      <c r="AF6365" s="154">
        <v>4.1417133836755902</v>
      </c>
      <c r="AG6365" s="154">
        <v>4.1787836141915999</v>
      </c>
      <c r="AH6365" s="154">
        <v>4.1480895374212201</v>
      </c>
      <c r="AI6365" s="154">
        <v>4.1140052185079901</v>
      </c>
      <c r="AJ6365" s="154">
        <v>4.0855220498200904</v>
      </c>
      <c r="AK6365" s="154">
        <v>4.0511748689791203</v>
      </c>
    </row>
    <row r="6366" spans="1:37" hidden="1" x14ac:dyDescent="0.3">
      <c r="A6366" s="12" t="str">
        <f t="shared" si="153"/>
        <v>SDGbaseWaS_2BW_v6_3QVAXaapul</v>
      </c>
      <c r="B6366" s="12" t="s">
        <v>220</v>
      </c>
      <c r="C6366" s="12" t="s">
        <v>306</v>
      </c>
      <c r="D6366" s="12" t="s">
        <v>211</v>
      </c>
      <c r="E6366" s="154" t="s">
        <v>12</v>
      </c>
      <c r="F6366" s="154">
        <v>0.52449157567985805</v>
      </c>
      <c r="G6366" s="154">
        <v>0.51545197279167998</v>
      </c>
      <c r="H6366" s="154">
        <v>0.52490665577070905</v>
      </c>
      <c r="I6366" s="154">
        <v>0.53215148718542604</v>
      </c>
      <c r="J6366" s="154">
        <v>0.54119912684226201</v>
      </c>
      <c r="K6366" s="154">
        <v>0.54881625442966397</v>
      </c>
      <c r="L6366" s="154">
        <v>0.55675539612408198</v>
      </c>
      <c r="M6366" s="154">
        <v>0.56288948544468198</v>
      </c>
      <c r="N6366" s="154">
        <v>0.56934831460949198</v>
      </c>
      <c r="O6366" s="154">
        <v>0.578913004898438</v>
      </c>
      <c r="P6366" s="154">
        <v>0.58637078357484196</v>
      </c>
      <c r="Q6366" s="154">
        <v>0.59293133378555196</v>
      </c>
      <c r="R6366" s="154">
        <v>0.60569771903190295</v>
      </c>
      <c r="S6366" s="154">
        <v>0.61376400611277204</v>
      </c>
      <c r="T6366" s="154">
        <v>0.62179480561746403</v>
      </c>
      <c r="U6366" s="154">
        <v>0.63068045101685999</v>
      </c>
      <c r="V6366" s="154">
        <v>0.63830321305339899</v>
      </c>
      <c r="W6366" s="154">
        <v>0.64560188009330399</v>
      </c>
      <c r="X6366" s="154">
        <v>0.65305267636082498</v>
      </c>
      <c r="Y6366" s="154">
        <v>0.66037546388277202</v>
      </c>
      <c r="Z6366" s="154">
        <v>0.66809134442376905</v>
      </c>
      <c r="AA6366" s="154">
        <v>0.67563707310925003</v>
      </c>
      <c r="AB6366" s="154">
        <v>0.68468155942967601</v>
      </c>
      <c r="AC6366" s="154">
        <v>0.69295287781621395</v>
      </c>
      <c r="AD6366" s="154">
        <v>0.70191344489842</v>
      </c>
      <c r="AE6366" s="154">
        <v>0.71133986933393001</v>
      </c>
      <c r="AF6366" s="154">
        <v>0.72112279541477797</v>
      </c>
      <c r="AG6366" s="154">
        <v>0.73032463734974995</v>
      </c>
      <c r="AH6366" s="154">
        <v>0.72954153573615999</v>
      </c>
      <c r="AI6366" s="154">
        <v>0.729380168098821</v>
      </c>
      <c r="AJ6366" s="154">
        <v>0.73015302359696799</v>
      </c>
      <c r="AK6366" s="154">
        <v>0.73033526869061205</v>
      </c>
    </row>
    <row r="6367" spans="1:37" hidden="1" x14ac:dyDescent="0.3">
      <c r="A6367" s="12" t="str">
        <f t="shared" si="153"/>
        <v>SDGbaseWaS_2BW_v6_3QVAXaasug</v>
      </c>
      <c r="B6367" s="12" t="s">
        <v>220</v>
      </c>
      <c r="C6367" s="12" t="s">
        <v>306</v>
      </c>
      <c r="D6367" s="12" t="s">
        <v>211</v>
      </c>
      <c r="E6367" s="154" t="s">
        <v>13</v>
      </c>
      <c r="F6367" s="154">
        <v>3.8233471543033799</v>
      </c>
      <c r="G6367" s="154">
        <v>3.7357351704224202</v>
      </c>
      <c r="H6367" s="154">
        <v>3.8019977066521999</v>
      </c>
      <c r="I6367" s="154">
        <v>3.8555216645361301</v>
      </c>
      <c r="J6367" s="154">
        <v>3.9257058337238102</v>
      </c>
      <c r="K6367" s="154">
        <v>3.9804760852525298</v>
      </c>
      <c r="L6367" s="154">
        <v>4.0354386678135299</v>
      </c>
      <c r="M6367" s="154">
        <v>4.0814524900067601</v>
      </c>
      <c r="N6367" s="154">
        <v>4.1275752025919203</v>
      </c>
      <c r="O6367" s="154">
        <v>4.2466357842962204</v>
      </c>
      <c r="P6367" s="154">
        <v>4.3054728189971296</v>
      </c>
      <c r="Q6367" s="154">
        <v>4.3444170524019396</v>
      </c>
      <c r="R6367" s="154">
        <v>4.4271765570020296</v>
      </c>
      <c r="S6367" s="154">
        <v>4.47915497593414</v>
      </c>
      <c r="T6367" s="154">
        <v>4.5316108897882703</v>
      </c>
      <c r="U6367" s="154">
        <v>4.58714772819107</v>
      </c>
      <c r="V6367" s="154">
        <v>4.6265529044930096</v>
      </c>
      <c r="W6367" s="154">
        <v>4.6729625287802898</v>
      </c>
      <c r="X6367" s="154">
        <v>4.7303786127653602</v>
      </c>
      <c r="Y6367" s="154">
        <v>4.77655465432189</v>
      </c>
      <c r="Z6367" s="154">
        <v>4.8205092461932502</v>
      </c>
      <c r="AA6367" s="154">
        <v>4.8694227015995404</v>
      </c>
      <c r="AB6367" s="154">
        <v>4.9428397512448496</v>
      </c>
      <c r="AC6367" s="154">
        <v>4.9954749783943502</v>
      </c>
      <c r="AD6367" s="154">
        <v>5.0415891314038799</v>
      </c>
      <c r="AE6367" s="154">
        <v>5.0878941275867797</v>
      </c>
      <c r="AF6367" s="154">
        <v>5.1378439093131298</v>
      </c>
      <c r="AG6367" s="154">
        <v>5.1926276583787203</v>
      </c>
      <c r="AH6367" s="154">
        <v>5.1891548843314901</v>
      </c>
      <c r="AI6367" s="154">
        <v>5.1782502298479898</v>
      </c>
      <c r="AJ6367" s="154">
        <v>5.1747550263267099</v>
      </c>
      <c r="AK6367" s="154">
        <v>5.16397543519615</v>
      </c>
    </row>
    <row r="6368" spans="1:37" hidden="1" x14ac:dyDescent="0.3">
      <c r="A6368" s="12" t="str">
        <f t="shared" si="153"/>
        <v>SDGbaseWaS_2BW_v6_3QVAXaaoth</v>
      </c>
      <c r="B6368" s="12" t="s">
        <v>220</v>
      </c>
      <c r="C6368" s="12" t="s">
        <v>306</v>
      </c>
      <c r="D6368" s="12" t="s">
        <v>211</v>
      </c>
      <c r="E6368" s="154" t="s">
        <v>14</v>
      </c>
      <c r="F6368" s="154">
        <v>7.2867372761350104</v>
      </c>
      <c r="G6368" s="154">
        <v>7.3012632648317899</v>
      </c>
      <c r="H6368" s="154">
        <v>7.4096164847777697</v>
      </c>
      <c r="I6368" s="154">
        <v>7.4554976797978396</v>
      </c>
      <c r="J6368" s="154">
        <v>7.5206181100229097</v>
      </c>
      <c r="K6368" s="154">
        <v>7.5897228158455103</v>
      </c>
      <c r="L6368" s="154">
        <v>7.6720935211158103</v>
      </c>
      <c r="M6368" s="154">
        <v>7.7686302187282097</v>
      </c>
      <c r="N6368" s="154">
        <v>7.8798709931353397</v>
      </c>
      <c r="O6368" s="154">
        <v>8.0379958466959902</v>
      </c>
      <c r="P6368" s="154">
        <v>8.1946363018288597</v>
      </c>
      <c r="Q6368" s="154">
        <v>8.3412797777937104</v>
      </c>
      <c r="R6368" s="154">
        <v>8.5021748474771499</v>
      </c>
      <c r="S6368" s="154">
        <v>8.6480463387438409</v>
      </c>
      <c r="T6368" s="154">
        <v>8.7971214015136194</v>
      </c>
      <c r="U6368" s="154">
        <v>8.9560843824837502</v>
      </c>
      <c r="V6368" s="154">
        <v>9.1006200249714109</v>
      </c>
      <c r="W6368" s="154">
        <v>9.2492263835965094</v>
      </c>
      <c r="X6368" s="154">
        <v>9.4051561416303393</v>
      </c>
      <c r="Y6368" s="154">
        <v>9.5557569180522197</v>
      </c>
      <c r="Z6368" s="154">
        <v>9.70546245194436</v>
      </c>
      <c r="AA6368" s="154">
        <v>9.8572109931855696</v>
      </c>
      <c r="AB6368" s="154">
        <v>10.0206562381211</v>
      </c>
      <c r="AC6368" s="154">
        <v>10.1761584574474</v>
      </c>
      <c r="AD6368" s="154">
        <v>10.329673789055301</v>
      </c>
      <c r="AE6368" s="154">
        <v>10.483847021673</v>
      </c>
      <c r="AF6368" s="154">
        <v>10.6409635059913</v>
      </c>
      <c r="AG6368" s="154">
        <v>10.79706582879</v>
      </c>
      <c r="AH6368" s="154">
        <v>10.865030534348801</v>
      </c>
      <c r="AI6368" s="154">
        <v>10.921308865707299</v>
      </c>
      <c r="AJ6368" s="154">
        <v>10.978740886889801</v>
      </c>
      <c r="AK6368" s="154">
        <v>11.0307099667115</v>
      </c>
    </row>
    <row r="6369" spans="1:37" hidden="1" x14ac:dyDescent="0.3">
      <c r="A6369" s="12" t="str">
        <f t="shared" si="153"/>
        <v>SDGbaseWaS_2BW_v6_3QVAXalani</v>
      </c>
      <c r="B6369" s="12" t="s">
        <v>220</v>
      </c>
      <c r="C6369" s="12" t="s">
        <v>306</v>
      </c>
      <c r="D6369" s="12" t="s">
        <v>211</v>
      </c>
      <c r="E6369" s="154" t="s">
        <v>15</v>
      </c>
      <c r="F6369" s="154">
        <v>27.548737505234399</v>
      </c>
      <c r="G6369" s="154">
        <v>27.710598770362601</v>
      </c>
      <c r="H6369" s="154">
        <v>28.2280416386584</v>
      </c>
      <c r="I6369" s="154">
        <v>28.355974767746201</v>
      </c>
      <c r="J6369" s="154">
        <v>28.742352725473999</v>
      </c>
      <c r="K6369" s="154">
        <v>29.3099573412252</v>
      </c>
      <c r="L6369" s="154">
        <v>30.051224946544899</v>
      </c>
      <c r="M6369" s="154">
        <v>30.8481528245646</v>
      </c>
      <c r="N6369" s="154">
        <v>31.711838654802801</v>
      </c>
      <c r="O6369" s="154">
        <v>32.992890954745199</v>
      </c>
      <c r="P6369" s="154">
        <v>34.244807410640703</v>
      </c>
      <c r="Q6369" s="154">
        <v>35.324069501569802</v>
      </c>
      <c r="R6369" s="154">
        <v>36.770940157365096</v>
      </c>
      <c r="S6369" s="154">
        <v>37.979383705405702</v>
      </c>
      <c r="T6369" s="154">
        <v>39.199663885711601</v>
      </c>
      <c r="U6369" s="154">
        <v>40.577060002280199</v>
      </c>
      <c r="V6369" s="154">
        <v>41.791647014444003</v>
      </c>
      <c r="W6369" s="154">
        <v>43.043905911551498</v>
      </c>
      <c r="X6369" s="154">
        <v>44.386491986907998</v>
      </c>
      <c r="Y6369" s="154">
        <v>45.619557178804897</v>
      </c>
      <c r="Z6369" s="154">
        <v>46.839978688827003</v>
      </c>
      <c r="AA6369" s="154">
        <v>48.065757380546401</v>
      </c>
      <c r="AB6369" s="154">
        <v>49.542616502266398</v>
      </c>
      <c r="AC6369" s="154">
        <v>50.932020970257703</v>
      </c>
      <c r="AD6369" s="154">
        <v>52.303471769302803</v>
      </c>
      <c r="AE6369" s="154">
        <v>53.6741065059025</v>
      </c>
      <c r="AF6369" s="154">
        <v>55.076712669110101</v>
      </c>
      <c r="AG6369" s="154">
        <v>56.403103883096897</v>
      </c>
      <c r="AH6369" s="154">
        <v>55.845205367765402</v>
      </c>
      <c r="AI6369" s="154">
        <v>55.177885252630901</v>
      </c>
      <c r="AJ6369" s="154">
        <v>54.650917472795598</v>
      </c>
      <c r="AK6369" s="154">
        <v>54.073732011100503</v>
      </c>
    </row>
    <row r="6370" spans="1:37" hidden="1" x14ac:dyDescent="0.3">
      <c r="A6370" s="12" t="str">
        <f t="shared" si="153"/>
        <v>SDGbaseWaS_2BW_v6_3QVAXafore</v>
      </c>
      <c r="B6370" s="12" t="s">
        <v>220</v>
      </c>
      <c r="C6370" s="12" t="s">
        <v>306</v>
      </c>
      <c r="D6370" s="12" t="s">
        <v>211</v>
      </c>
      <c r="E6370" s="154" t="s">
        <v>16</v>
      </c>
      <c r="F6370" s="154">
        <v>6.4911530358491802</v>
      </c>
      <c r="G6370" s="154">
        <v>6.1550073944935999</v>
      </c>
      <c r="H6370" s="154">
        <v>6.3205149066502697</v>
      </c>
      <c r="I6370" s="154">
        <v>6.4668847509082097</v>
      </c>
      <c r="J6370" s="154">
        <v>6.5955777901344597</v>
      </c>
      <c r="K6370" s="154">
        <v>6.7054747803616799</v>
      </c>
      <c r="L6370" s="154">
        <v>6.8180355602711504</v>
      </c>
      <c r="M6370" s="154">
        <v>6.9144648746271997</v>
      </c>
      <c r="N6370" s="154">
        <v>7.0600741934081901</v>
      </c>
      <c r="O6370" s="154">
        <v>7.3054558480315803</v>
      </c>
      <c r="P6370" s="154">
        <v>7.4561577569087101</v>
      </c>
      <c r="Q6370" s="154">
        <v>7.5449502256788596</v>
      </c>
      <c r="R6370" s="154">
        <v>7.7125106377266102</v>
      </c>
      <c r="S6370" s="154">
        <v>7.8269441819032304</v>
      </c>
      <c r="T6370" s="154">
        <v>7.9612329755586204</v>
      </c>
      <c r="U6370" s="154">
        <v>8.1434808515449006</v>
      </c>
      <c r="V6370" s="154">
        <v>8.3080334250329493</v>
      </c>
      <c r="W6370" s="154">
        <v>8.4990679686192294</v>
      </c>
      <c r="X6370" s="154">
        <v>8.7072796063237394</v>
      </c>
      <c r="Y6370" s="154">
        <v>8.9263097453934606</v>
      </c>
      <c r="Z6370" s="154">
        <v>9.0953014359652702</v>
      </c>
      <c r="AA6370" s="154">
        <v>9.2700509678294107</v>
      </c>
      <c r="AB6370" s="154">
        <v>9.4872865049282407</v>
      </c>
      <c r="AC6370" s="154">
        <v>9.6760761900515693</v>
      </c>
      <c r="AD6370" s="154">
        <v>9.8403354866925596</v>
      </c>
      <c r="AE6370" s="154">
        <v>9.99826535856117</v>
      </c>
      <c r="AF6370" s="154">
        <v>10.1790187331355</v>
      </c>
      <c r="AG6370" s="154">
        <v>10.3344464918816</v>
      </c>
      <c r="AH6370" s="154">
        <v>10.290214607134599</v>
      </c>
      <c r="AI6370" s="154">
        <v>10.1989787260254</v>
      </c>
      <c r="AJ6370" s="154">
        <v>10.1215466306771</v>
      </c>
      <c r="AK6370" s="154">
        <v>10.0310117090121</v>
      </c>
    </row>
    <row r="6371" spans="1:37" hidden="1" x14ac:dyDescent="0.3">
      <c r="A6371" s="12" t="str">
        <f t="shared" si="153"/>
        <v>SDGbaseWaS_2BW_v6_3QVAXafish</v>
      </c>
      <c r="B6371" s="12" t="s">
        <v>220</v>
      </c>
      <c r="C6371" s="12" t="s">
        <v>306</v>
      </c>
      <c r="D6371" s="12" t="s">
        <v>211</v>
      </c>
      <c r="E6371" s="154" t="s">
        <v>17</v>
      </c>
      <c r="F6371" s="154">
        <v>7.3673079317888401</v>
      </c>
      <c r="G6371" s="154">
        <v>7.4111551469976602</v>
      </c>
      <c r="H6371" s="154">
        <v>7.6956423406380896</v>
      </c>
      <c r="I6371" s="154">
        <v>7.8038799866354696</v>
      </c>
      <c r="J6371" s="154">
        <v>7.9714708282473898</v>
      </c>
      <c r="K6371" s="154">
        <v>8.1549134625236803</v>
      </c>
      <c r="L6371" s="154">
        <v>8.3730280354754392</v>
      </c>
      <c r="M6371" s="154">
        <v>8.6039880504192094</v>
      </c>
      <c r="N6371" s="154">
        <v>8.8542174563186204</v>
      </c>
      <c r="O6371" s="154">
        <v>9.2571226776751203</v>
      </c>
      <c r="P6371" s="154">
        <v>9.6147604344941104</v>
      </c>
      <c r="Q6371" s="154">
        <v>9.9317146661471405</v>
      </c>
      <c r="R6371" s="154">
        <v>10.3555437695527</v>
      </c>
      <c r="S6371" s="154">
        <v>10.6934029348346</v>
      </c>
      <c r="T6371" s="154">
        <v>11.0454221880864</v>
      </c>
      <c r="U6371" s="154">
        <v>11.4459611933391</v>
      </c>
      <c r="V6371" s="154">
        <v>11.7995300430923</v>
      </c>
      <c r="W6371" s="154">
        <v>12.1663260906231</v>
      </c>
      <c r="X6371" s="154">
        <v>12.563193734360301</v>
      </c>
      <c r="Y6371" s="154">
        <v>12.928625685704199</v>
      </c>
      <c r="Z6371" s="154">
        <v>13.291603982737699</v>
      </c>
      <c r="AA6371" s="154">
        <v>13.6673671360738</v>
      </c>
      <c r="AB6371" s="154">
        <v>14.1347783711142</v>
      </c>
      <c r="AC6371" s="154">
        <v>14.5637731363685</v>
      </c>
      <c r="AD6371" s="154">
        <v>14.9796964159223</v>
      </c>
      <c r="AE6371" s="154">
        <v>15.396225281407901</v>
      </c>
      <c r="AF6371" s="154">
        <v>15.822764026881201</v>
      </c>
      <c r="AG6371" s="154">
        <v>16.238333329069999</v>
      </c>
      <c r="AH6371" s="154">
        <v>16.132218804677098</v>
      </c>
      <c r="AI6371" s="154">
        <v>15.9593086659457</v>
      </c>
      <c r="AJ6371" s="154">
        <v>15.808619760847201</v>
      </c>
      <c r="AK6371" s="154">
        <v>15.639229586954601</v>
      </c>
    </row>
    <row r="6372" spans="1:37" hidden="1" x14ac:dyDescent="0.3">
      <c r="A6372" s="12" t="str">
        <f t="shared" si="153"/>
        <v>SDGbaseWaS_2BW_v6_3QVAXacoal</v>
      </c>
      <c r="B6372" s="12" t="s">
        <v>220</v>
      </c>
      <c r="C6372" s="12" t="s">
        <v>306</v>
      </c>
      <c r="D6372" s="12" t="s">
        <v>211</v>
      </c>
      <c r="E6372" s="154" t="s">
        <v>18</v>
      </c>
      <c r="F6372" s="154">
        <v>112.985261334472</v>
      </c>
      <c r="G6372" s="154">
        <v>109.357624323195</v>
      </c>
      <c r="H6372" s="154">
        <v>107.44752648884</v>
      </c>
      <c r="I6372" s="154">
        <v>105.712239746861</v>
      </c>
      <c r="J6372" s="154">
        <v>102.513608106199</v>
      </c>
      <c r="K6372" s="154">
        <v>101.157488240521</v>
      </c>
      <c r="L6372" s="154">
        <v>99.164528176351396</v>
      </c>
      <c r="M6372" s="154">
        <v>97.191232070427603</v>
      </c>
      <c r="N6372" s="154">
        <v>96.0484384999924</v>
      </c>
      <c r="O6372" s="154">
        <v>94.631432299568502</v>
      </c>
      <c r="P6372" s="154">
        <v>91.730514041244703</v>
      </c>
      <c r="Q6372" s="154">
        <v>86.8812092387397</v>
      </c>
      <c r="R6372" s="154">
        <v>83.680292261353799</v>
      </c>
      <c r="S6372" s="154">
        <v>83.655626827544395</v>
      </c>
      <c r="T6372" s="154">
        <v>82.765460927375798</v>
      </c>
      <c r="U6372" s="154">
        <v>82.336013263746096</v>
      </c>
      <c r="V6372" s="154">
        <v>81.454989267003398</v>
      </c>
      <c r="W6372" s="154">
        <v>81.187188460389294</v>
      </c>
      <c r="X6372" s="154">
        <v>79.091337342343706</v>
      </c>
      <c r="Y6372" s="154">
        <v>77.169560087859395</v>
      </c>
      <c r="Z6372" s="154">
        <v>75.247782833374998</v>
      </c>
      <c r="AA6372" s="154">
        <v>73.326005578890602</v>
      </c>
      <c r="AB6372" s="154">
        <v>69.101516677111405</v>
      </c>
      <c r="AC6372" s="154">
        <v>64.877027775332195</v>
      </c>
      <c r="AD6372" s="154">
        <v>60.652538873552899</v>
      </c>
      <c r="AE6372" s="154">
        <v>56.428049971773703</v>
      </c>
      <c r="AF6372" s="154">
        <v>52.2035610699945</v>
      </c>
      <c r="AG6372" s="154">
        <v>44.484907127446199</v>
      </c>
      <c r="AH6372" s="154">
        <v>36.766253184897899</v>
      </c>
      <c r="AI6372" s="154">
        <v>29.047599242349602</v>
      </c>
      <c r="AJ6372" s="154">
        <v>21.328945299801301</v>
      </c>
      <c r="AK6372" s="154">
        <v>13.610291357253001</v>
      </c>
    </row>
    <row r="6373" spans="1:37" hidden="1" x14ac:dyDescent="0.3">
      <c r="A6373" s="12" t="str">
        <f t="shared" si="153"/>
        <v>SDGbaseWaS_2BW_v6_3QVAXagold</v>
      </c>
      <c r="B6373" s="12" t="s">
        <v>220</v>
      </c>
      <c r="C6373" s="12" t="s">
        <v>306</v>
      </c>
      <c r="D6373" s="12" t="s">
        <v>211</v>
      </c>
      <c r="E6373" s="154" t="s">
        <v>19</v>
      </c>
      <c r="F6373" s="154">
        <v>61.1402858389852</v>
      </c>
      <c r="G6373" s="154">
        <v>61.079145553133401</v>
      </c>
      <c r="H6373" s="154">
        <v>60.9517610673498</v>
      </c>
      <c r="I6373" s="154">
        <v>60.890809306282399</v>
      </c>
      <c r="J6373" s="154">
        <v>60.829918496976099</v>
      </c>
      <c r="K6373" s="154">
        <v>60.769088578479099</v>
      </c>
      <c r="L6373" s="154">
        <v>60.708319489900603</v>
      </c>
      <c r="M6373" s="154">
        <v>60.647611170410798</v>
      </c>
      <c r="N6373" s="154">
        <v>60.5816113110264</v>
      </c>
      <c r="O6373" s="154">
        <v>60.521029699715399</v>
      </c>
      <c r="P6373" s="154">
        <v>60.460508670015699</v>
      </c>
      <c r="Q6373" s="154">
        <v>60.400048161345701</v>
      </c>
      <c r="R6373" s="154">
        <v>60.339648113184403</v>
      </c>
      <c r="S6373" s="154">
        <v>60.279308465071203</v>
      </c>
      <c r="T6373" s="154">
        <v>60.219029156606098</v>
      </c>
      <c r="U6373" s="154">
        <v>60.158810127449499</v>
      </c>
      <c r="V6373" s="154">
        <v>60.098651317322002</v>
      </c>
      <c r="W6373" s="154">
        <v>60.038552666004698</v>
      </c>
      <c r="X6373" s="154">
        <v>59.978514113338697</v>
      </c>
      <c r="Y6373" s="154">
        <v>59.9185355992254</v>
      </c>
      <c r="Z6373" s="154">
        <v>59.858617063626099</v>
      </c>
      <c r="AA6373" s="154">
        <v>59.798758446562502</v>
      </c>
      <c r="AB6373" s="154">
        <v>59.738959688115997</v>
      </c>
      <c r="AC6373" s="154">
        <v>59.6792207284279</v>
      </c>
      <c r="AD6373" s="154">
        <v>59.619541507699402</v>
      </c>
      <c r="AE6373" s="154">
        <v>59.559921966191702</v>
      </c>
      <c r="AF6373" s="154">
        <v>59.500362044225497</v>
      </c>
      <c r="AG6373" s="154">
        <v>59.4408616821813</v>
      </c>
      <c r="AH6373" s="154">
        <v>59.381420820499201</v>
      </c>
      <c r="AI6373" s="154">
        <v>59.322039399678701</v>
      </c>
      <c r="AJ6373" s="154">
        <v>59.262717360278998</v>
      </c>
      <c r="AK6373" s="154">
        <v>59.2034546429187</v>
      </c>
    </row>
    <row r="6374" spans="1:37" hidden="1" x14ac:dyDescent="0.3">
      <c r="A6374" s="12" t="str">
        <f t="shared" si="153"/>
        <v>SDGbaseWaS_2BW_v6_3QVAXangas</v>
      </c>
      <c r="B6374" s="12" t="s">
        <v>220</v>
      </c>
      <c r="C6374" s="12" t="s">
        <v>306</v>
      </c>
      <c r="D6374" s="12" t="s">
        <v>211</v>
      </c>
      <c r="E6374" s="154" t="s">
        <v>20</v>
      </c>
      <c r="F6374" s="154">
        <v>0.94356488111431702</v>
      </c>
      <c r="G6374" s="154">
        <v>0.79731728701236604</v>
      </c>
      <c r="H6374" s="154">
        <v>0.76173889560776697</v>
      </c>
      <c r="I6374" s="154">
        <v>0.71982088831772395</v>
      </c>
      <c r="J6374" s="154">
        <v>0.68530177573407902</v>
      </c>
      <c r="K6374" s="154">
        <v>0.65010379767086401</v>
      </c>
      <c r="L6374" s="154">
        <v>0.61624059883470605</v>
      </c>
      <c r="M6374" s="154">
        <v>0.58651260208861999</v>
      </c>
      <c r="N6374" s="154">
        <v>0.55889354191475404</v>
      </c>
      <c r="O6374" s="154">
        <v>0.55066753880900798</v>
      </c>
      <c r="P6374" s="154">
        <v>0.52836315400988798</v>
      </c>
      <c r="Q6374" s="154">
        <v>0.50395030358071102</v>
      </c>
      <c r="R6374" s="154">
        <v>0.47788731966379</v>
      </c>
      <c r="S6374" s="154">
        <v>0.45506781440638999</v>
      </c>
      <c r="T6374" s="154">
        <v>0.43350708642095098</v>
      </c>
      <c r="U6374" s="154">
        <v>0.41260069043551201</v>
      </c>
      <c r="V6374" s="154">
        <v>0.39204668716767699</v>
      </c>
      <c r="W6374" s="154">
        <v>0.373091436292322</v>
      </c>
      <c r="X6374" s="154">
        <v>0.35556794974458</v>
      </c>
      <c r="Y6374" s="154">
        <v>0.33846676025684203</v>
      </c>
      <c r="Z6374" s="154">
        <v>0.32168237123620103</v>
      </c>
      <c r="AA6374" s="154">
        <v>0.306516516214421</v>
      </c>
      <c r="AB6374" s="154">
        <v>0.294170826766469</v>
      </c>
      <c r="AC6374" s="154">
        <v>0.28131249252309798</v>
      </c>
      <c r="AD6374" s="154">
        <v>0.26809566203861901</v>
      </c>
      <c r="AE6374" s="154">
        <v>0.25503228803581102</v>
      </c>
      <c r="AF6374" s="154">
        <v>0.24255587363005701</v>
      </c>
      <c r="AG6374" s="154">
        <v>0.23080163501065301</v>
      </c>
      <c r="AH6374" s="154">
        <v>0.22213903489403899</v>
      </c>
      <c r="AI6374" s="154">
        <v>0.212098280432443</v>
      </c>
      <c r="AJ6374" s="154">
        <v>0.20212111471622399</v>
      </c>
      <c r="AK6374" s="154">
        <v>0.19182095021157899</v>
      </c>
    </row>
    <row r="6375" spans="1:37" hidden="1" x14ac:dyDescent="0.3">
      <c r="A6375" s="12" t="str">
        <f t="shared" si="153"/>
        <v>SDGbaseWaS_2BW_v6_3QVAXapgm</v>
      </c>
      <c r="B6375" s="12" t="s">
        <v>220</v>
      </c>
      <c r="C6375" s="12" t="s">
        <v>306</v>
      </c>
      <c r="D6375" s="12" t="s">
        <v>211</v>
      </c>
      <c r="E6375" s="154" t="s">
        <v>21</v>
      </c>
      <c r="F6375" s="154">
        <v>97.820469381023102</v>
      </c>
      <c r="G6375" s="154">
        <v>74.043973660661706</v>
      </c>
      <c r="H6375" s="154">
        <v>78.073537783027305</v>
      </c>
      <c r="I6375" s="154">
        <v>82.078758745931097</v>
      </c>
      <c r="J6375" s="154">
        <v>86.111806943433606</v>
      </c>
      <c r="K6375" s="154">
        <v>90.176724567744202</v>
      </c>
      <c r="L6375" s="154">
        <v>94.289428842783394</v>
      </c>
      <c r="M6375" s="154">
        <v>94.8856793071742</v>
      </c>
      <c r="N6375" s="154">
        <v>95.463019005063401</v>
      </c>
      <c r="O6375" s="154">
        <v>96.3274118530978</v>
      </c>
      <c r="P6375" s="154">
        <v>96.981073065957204</v>
      </c>
      <c r="Q6375" s="154">
        <v>97.5388414422832</v>
      </c>
      <c r="R6375" s="154">
        <v>99.529166196401306</v>
      </c>
      <c r="S6375" s="154">
        <v>101.588758094803</v>
      </c>
      <c r="T6375" s="154">
        <v>103.66792433981099</v>
      </c>
      <c r="U6375" s="154">
        <v>105.799859565541</v>
      </c>
      <c r="V6375" s="154">
        <v>108.046618866263</v>
      </c>
      <c r="W6375" s="154">
        <v>110.26265906215799</v>
      </c>
      <c r="X6375" s="154">
        <v>112.35453830403701</v>
      </c>
      <c r="Y6375" s="154">
        <v>114.460628253403</v>
      </c>
      <c r="Z6375" s="154">
        <v>116.523991589201</v>
      </c>
      <c r="AA6375" s="154">
        <v>118.623985931704</v>
      </c>
      <c r="AB6375" s="154">
        <v>141.34437687761499</v>
      </c>
      <c r="AC6375" s="154">
        <v>164.38977956838499</v>
      </c>
      <c r="AD6375" s="154">
        <v>187.69200410122599</v>
      </c>
      <c r="AE6375" s="154">
        <v>211.04914564105599</v>
      </c>
      <c r="AF6375" s="154">
        <v>234.438810212248</v>
      </c>
      <c r="AG6375" s="154">
        <v>257.775590557942</v>
      </c>
      <c r="AH6375" s="154">
        <v>280.32876188178398</v>
      </c>
      <c r="AI6375" s="154">
        <v>302.99910937590403</v>
      </c>
      <c r="AJ6375" s="154">
        <v>325.87478883778499</v>
      </c>
      <c r="AK6375" s="154">
        <v>348.78750769841702</v>
      </c>
    </row>
    <row r="6376" spans="1:37" hidden="1" x14ac:dyDescent="0.3">
      <c r="A6376" s="12" t="str">
        <f t="shared" si="153"/>
        <v>SDGbaseWaS_2BW_v6_3QVAXamore</v>
      </c>
      <c r="B6376" s="12" t="s">
        <v>220</v>
      </c>
      <c r="C6376" s="12" t="s">
        <v>306</v>
      </c>
      <c r="D6376" s="12" t="s">
        <v>211</v>
      </c>
      <c r="E6376" s="154" t="s">
        <v>22</v>
      </c>
      <c r="F6376" s="154">
        <v>78.234984296268294</v>
      </c>
      <c r="G6376" s="154">
        <v>72.515871899823793</v>
      </c>
      <c r="H6376" s="154">
        <v>75.842500835577397</v>
      </c>
      <c r="I6376" s="154">
        <v>78.1692717485126</v>
      </c>
      <c r="J6376" s="154">
        <v>80.671826801153102</v>
      </c>
      <c r="K6376" s="154">
        <v>83.107841345361393</v>
      </c>
      <c r="L6376" s="154">
        <v>85.773169004052093</v>
      </c>
      <c r="M6376" s="154">
        <v>88.776229666837395</v>
      </c>
      <c r="N6376" s="154">
        <v>91.902563541394798</v>
      </c>
      <c r="O6376" s="154">
        <v>98.161502312176694</v>
      </c>
      <c r="P6376" s="154">
        <v>102.667250526326</v>
      </c>
      <c r="Q6376" s="154">
        <v>106.365481156306</v>
      </c>
      <c r="R6376" s="154">
        <v>109.905903113101</v>
      </c>
      <c r="S6376" s="154">
        <v>113.10273362393001</v>
      </c>
      <c r="T6376" s="154">
        <v>116.355532326923</v>
      </c>
      <c r="U6376" s="154">
        <v>119.864650310809</v>
      </c>
      <c r="V6376" s="154">
        <v>122.818264125647</v>
      </c>
      <c r="W6376" s="154">
        <v>125.975601400225</v>
      </c>
      <c r="X6376" s="154">
        <v>129.508494504873</v>
      </c>
      <c r="Y6376" s="154">
        <v>132.39395860094601</v>
      </c>
      <c r="Z6376" s="154">
        <v>134.86310959385</v>
      </c>
      <c r="AA6376" s="154">
        <v>137.382557903433</v>
      </c>
      <c r="AB6376" s="154">
        <v>140.924699825646</v>
      </c>
      <c r="AC6376" s="154">
        <v>143.868972148914</v>
      </c>
      <c r="AD6376" s="154">
        <v>146.365980667732</v>
      </c>
      <c r="AE6376" s="154">
        <v>148.536488134396</v>
      </c>
      <c r="AF6376" s="154">
        <v>150.70826015029101</v>
      </c>
      <c r="AG6376" s="154">
        <v>152.32507466171199</v>
      </c>
      <c r="AH6376" s="154">
        <v>150.87786978048999</v>
      </c>
      <c r="AI6376" s="154">
        <v>147.60538259728699</v>
      </c>
      <c r="AJ6376" s="154">
        <v>144.316602164496</v>
      </c>
      <c r="AK6376" s="154">
        <v>140.30217965824099</v>
      </c>
    </row>
    <row r="6377" spans="1:37" hidden="1" x14ac:dyDescent="0.3">
      <c r="A6377" s="12" t="str">
        <f t="shared" si="153"/>
        <v>SDGbaseWaS_2BW_v6_3QVAXamine</v>
      </c>
      <c r="B6377" s="12" t="s">
        <v>220</v>
      </c>
      <c r="C6377" s="12" t="s">
        <v>306</v>
      </c>
      <c r="D6377" s="12" t="s">
        <v>211</v>
      </c>
      <c r="E6377" s="154" t="s">
        <v>23</v>
      </c>
      <c r="F6377" s="154">
        <v>57.005130412218101</v>
      </c>
      <c r="G6377" s="154">
        <v>52.938237796433903</v>
      </c>
      <c r="H6377" s="154">
        <v>54.8534357227608</v>
      </c>
      <c r="I6377" s="154">
        <v>56.836051771781399</v>
      </c>
      <c r="J6377" s="154">
        <v>58.479724504438799</v>
      </c>
      <c r="K6377" s="154">
        <v>60.103470591248801</v>
      </c>
      <c r="L6377" s="154">
        <v>61.915665710527499</v>
      </c>
      <c r="M6377" s="154">
        <v>63.884605828957802</v>
      </c>
      <c r="N6377" s="154">
        <v>65.835165076966007</v>
      </c>
      <c r="O6377" s="154">
        <v>68.768420941950495</v>
      </c>
      <c r="P6377" s="154">
        <v>71.021445125868198</v>
      </c>
      <c r="Q6377" s="154">
        <v>73.0352020137137</v>
      </c>
      <c r="R6377" s="154">
        <v>74.725277045657705</v>
      </c>
      <c r="S6377" s="154">
        <v>76.616383692252597</v>
      </c>
      <c r="T6377" s="154">
        <v>78.645187514967006</v>
      </c>
      <c r="U6377" s="154">
        <v>80.899023247923097</v>
      </c>
      <c r="V6377" s="154">
        <v>82.955841988073303</v>
      </c>
      <c r="W6377" s="154">
        <v>85.288385597824799</v>
      </c>
      <c r="X6377" s="154">
        <v>88.1226529056825</v>
      </c>
      <c r="Y6377" s="154">
        <v>90.6670844673597</v>
      </c>
      <c r="Z6377" s="154">
        <v>93.211992765289807</v>
      </c>
      <c r="AA6377" s="154">
        <v>95.848588352826795</v>
      </c>
      <c r="AB6377" s="154">
        <v>98.671019173709496</v>
      </c>
      <c r="AC6377" s="154">
        <v>101.01817199548501</v>
      </c>
      <c r="AD6377" s="154">
        <v>103.229766562755</v>
      </c>
      <c r="AE6377" s="154">
        <v>105.445130938566</v>
      </c>
      <c r="AF6377" s="154">
        <v>107.871571909243</v>
      </c>
      <c r="AG6377" s="154">
        <v>110.449411141772</v>
      </c>
      <c r="AH6377" s="154">
        <v>110.029562971673</v>
      </c>
      <c r="AI6377" s="154">
        <v>108.882946420697</v>
      </c>
      <c r="AJ6377" s="154">
        <v>108.00162093518399</v>
      </c>
      <c r="AK6377" s="154">
        <v>106.957644044297</v>
      </c>
    </row>
    <row r="6378" spans="1:37" hidden="1" x14ac:dyDescent="0.3">
      <c r="A6378" s="12" t="str">
        <f t="shared" si="153"/>
        <v>SDGbaseWaS_2BW_v6_3QVAXameat</v>
      </c>
      <c r="B6378" s="12" t="s">
        <v>220</v>
      </c>
      <c r="C6378" s="12" t="s">
        <v>306</v>
      </c>
      <c r="D6378" s="12" t="s">
        <v>211</v>
      </c>
      <c r="E6378" s="154" t="s">
        <v>24</v>
      </c>
      <c r="F6378" s="154">
        <v>14.298644361090499</v>
      </c>
      <c r="G6378" s="154">
        <v>14.319530203031499</v>
      </c>
      <c r="H6378" s="154">
        <v>14.6482182964606</v>
      </c>
      <c r="I6378" s="154">
        <v>14.7944955331459</v>
      </c>
      <c r="J6378" s="154">
        <v>15.031701917059699</v>
      </c>
      <c r="K6378" s="154">
        <v>15.3154656993968</v>
      </c>
      <c r="L6378" s="154">
        <v>15.6676721613163</v>
      </c>
      <c r="M6378" s="154">
        <v>16.036337928190001</v>
      </c>
      <c r="N6378" s="154">
        <v>16.423355478184099</v>
      </c>
      <c r="O6378" s="154">
        <v>16.950886579717501</v>
      </c>
      <c r="P6378" s="154">
        <v>17.4501858072123</v>
      </c>
      <c r="Q6378" s="154">
        <v>17.894255572067301</v>
      </c>
      <c r="R6378" s="154">
        <v>18.555228548309302</v>
      </c>
      <c r="S6378" s="154">
        <v>19.087965143507301</v>
      </c>
      <c r="T6378" s="154">
        <v>19.634009817255301</v>
      </c>
      <c r="U6378" s="154">
        <v>20.237488946365499</v>
      </c>
      <c r="V6378" s="154">
        <v>20.755193914284899</v>
      </c>
      <c r="W6378" s="154">
        <v>21.283978423766101</v>
      </c>
      <c r="X6378" s="154">
        <v>21.8347394637725</v>
      </c>
      <c r="Y6378" s="154">
        <v>22.3171098093929</v>
      </c>
      <c r="Z6378" s="154">
        <v>22.788958730310402</v>
      </c>
      <c r="AA6378" s="154">
        <v>23.267853102491902</v>
      </c>
      <c r="AB6378" s="154">
        <v>23.8367477628207</v>
      </c>
      <c r="AC6378" s="154">
        <v>24.3405132075377</v>
      </c>
      <c r="AD6378" s="154">
        <v>24.838379429423199</v>
      </c>
      <c r="AE6378" s="154">
        <v>25.348788803622799</v>
      </c>
      <c r="AF6378" s="154">
        <v>25.878107659587901</v>
      </c>
      <c r="AG6378" s="154">
        <v>26.381055528823001</v>
      </c>
      <c r="AH6378" s="154">
        <v>26.140724980932301</v>
      </c>
      <c r="AI6378" s="154">
        <v>25.914767584460101</v>
      </c>
      <c r="AJ6378" s="154">
        <v>25.752907901786902</v>
      </c>
      <c r="AK6378" s="154">
        <v>25.568624570405898</v>
      </c>
    </row>
    <row r="6379" spans="1:37" hidden="1" x14ac:dyDescent="0.3">
      <c r="A6379" s="12" t="str">
        <f t="shared" ref="A6379:A6442" si="154">_xlfn.CONCAT(C6379,D6379,E6379)</f>
        <v>SDGbaseWaS_2BW_v6_3QVAXapfis</v>
      </c>
      <c r="B6379" s="12" t="s">
        <v>220</v>
      </c>
      <c r="C6379" s="12" t="s">
        <v>306</v>
      </c>
      <c r="D6379" s="12" t="s">
        <v>211</v>
      </c>
      <c r="E6379" s="154" t="s">
        <v>25</v>
      </c>
      <c r="F6379" s="154">
        <v>6.3223518718131899</v>
      </c>
      <c r="G6379" s="154">
        <v>6.2408728086296597</v>
      </c>
      <c r="H6379" s="154">
        <v>6.4451245653878697</v>
      </c>
      <c r="I6379" s="154">
        <v>6.5103410306406504</v>
      </c>
      <c r="J6379" s="154">
        <v>6.6574555878947601</v>
      </c>
      <c r="K6379" s="154">
        <v>6.8042922256471696</v>
      </c>
      <c r="L6379" s="154">
        <v>6.9697203241148902</v>
      </c>
      <c r="M6379" s="154">
        <v>7.1395685913012299</v>
      </c>
      <c r="N6379" s="154">
        <v>7.3206943485327702</v>
      </c>
      <c r="O6379" s="154">
        <v>7.67942413791231</v>
      </c>
      <c r="P6379" s="154">
        <v>7.9306812623254501</v>
      </c>
      <c r="Q6379" s="154">
        <v>8.1352505642661495</v>
      </c>
      <c r="R6379" s="154">
        <v>8.4432502918450307</v>
      </c>
      <c r="S6379" s="154">
        <v>8.6789049635474491</v>
      </c>
      <c r="T6379" s="154">
        <v>8.9239208308736409</v>
      </c>
      <c r="U6379" s="154">
        <v>9.1985921119831797</v>
      </c>
      <c r="V6379" s="154">
        <v>9.4291178496154604</v>
      </c>
      <c r="W6379" s="154">
        <v>9.6804354835482496</v>
      </c>
      <c r="X6379" s="154">
        <v>9.9545343998027604</v>
      </c>
      <c r="Y6379" s="154">
        <v>10.1967987310544</v>
      </c>
      <c r="Z6379" s="154">
        <v>10.4321268154916</v>
      </c>
      <c r="AA6379" s="154">
        <v>10.6861128084138</v>
      </c>
      <c r="AB6379" s="154">
        <v>11.0356815124471</v>
      </c>
      <c r="AC6379" s="154">
        <v>11.330608509693301</v>
      </c>
      <c r="AD6379" s="154">
        <v>11.592571302567899</v>
      </c>
      <c r="AE6379" s="154">
        <v>11.849189902229</v>
      </c>
      <c r="AF6379" s="154">
        <v>12.1137247294267</v>
      </c>
      <c r="AG6379" s="154">
        <v>12.370437156663201</v>
      </c>
      <c r="AH6379" s="154">
        <v>12.330373323457399</v>
      </c>
      <c r="AI6379" s="154">
        <v>12.2367078644938</v>
      </c>
      <c r="AJ6379" s="154">
        <v>12.152055597954901</v>
      </c>
      <c r="AK6379" s="154">
        <v>12.044709217934701</v>
      </c>
    </row>
    <row r="6380" spans="1:37" hidden="1" x14ac:dyDescent="0.3">
      <c r="A6380" s="12" t="str">
        <f t="shared" si="154"/>
        <v>SDGbaseWaS_2BW_v6_3QVAXavege</v>
      </c>
      <c r="B6380" s="12" t="s">
        <v>220</v>
      </c>
      <c r="C6380" s="12" t="s">
        <v>306</v>
      </c>
      <c r="D6380" s="12" t="s">
        <v>211</v>
      </c>
      <c r="E6380" s="154" t="s">
        <v>26</v>
      </c>
      <c r="F6380" s="154">
        <v>10.973283463865499</v>
      </c>
      <c r="G6380" s="154">
        <v>10.632307867436699</v>
      </c>
      <c r="H6380" s="154">
        <v>11.006515589449901</v>
      </c>
      <c r="I6380" s="154">
        <v>11.071192311335199</v>
      </c>
      <c r="J6380" s="154">
        <v>11.375350674969299</v>
      </c>
      <c r="K6380" s="154">
        <v>11.6583658078795</v>
      </c>
      <c r="L6380" s="154">
        <v>11.960611987191101</v>
      </c>
      <c r="M6380" s="154">
        <v>12.2673005180299</v>
      </c>
      <c r="N6380" s="154">
        <v>12.5993375529986</v>
      </c>
      <c r="O6380" s="154">
        <v>13.318389664193001</v>
      </c>
      <c r="P6380" s="154">
        <v>13.777726612930801</v>
      </c>
      <c r="Q6380" s="154">
        <v>14.146716413735399</v>
      </c>
      <c r="R6380" s="154">
        <v>14.7513171279264</v>
      </c>
      <c r="S6380" s="154">
        <v>15.1703459735902</v>
      </c>
      <c r="T6380" s="154">
        <v>15.613084304315</v>
      </c>
      <c r="U6380" s="154">
        <v>16.105483066989201</v>
      </c>
      <c r="V6380" s="154">
        <v>16.525690825123402</v>
      </c>
      <c r="W6380" s="154">
        <v>16.9752269568759</v>
      </c>
      <c r="X6380" s="154">
        <v>17.478881359625099</v>
      </c>
      <c r="Y6380" s="154">
        <v>17.921981713868199</v>
      </c>
      <c r="Z6380" s="154">
        <v>18.353320617302099</v>
      </c>
      <c r="AA6380" s="154">
        <v>18.816663740904001</v>
      </c>
      <c r="AB6380" s="154">
        <v>19.4926456027829</v>
      </c>
      <c r="AC6380" s="154">
        <v>20.044657714233701</v>
      </c>
      <c r="AD6380" s="154">
        <v>20.529714934635301</v>
      </c>
      <c r="AE6380" s="154">
        <v>21.003389322049099</v>
      </c>
      <c r="AF6380" s="154">
        <v>21.488311858241602</v>
      </c>
      <c r="AG6380" s="154">
        <v>21.929661139770499</v>
      </c>
      <c r="AH6380" s="154">
        <v>21.971000977776502</v>
      </c>
      <c r="AI6380" s="154">
        <v>21.857838202864802</v>
      </c>
      <c r="AJ6380" s="154">
        <v>21.7099799733464</v>
      </c>
      <c r="AK6380" s="154">
        <v>21.507765001553899</v>
      </c>
    </row>
    <row r="6381" spans="1:37" hidden="1" x14ac:dyDescent="0.3">
      <c r="A6381" s="12" t="str">
        <f t="shared" si="154"/>
        <v>SDGbaseWaS_2BW_v6_3QVAXafats</v>
      </c>
      <c r="B6381" s="12" t="s">
        <v>220</v>
      </c>
      <c r="C6381" s="12" t="s">
        <v>306</v>
      </c>
      <c r="D6381" s="12" t="s">
        <v>211</v>
      </c>
      <c r="E6381" s="154" t="s">
        <v>27</v>
      </c>
      <c r="F6381" s="154">
        <v>3.4845797675243699</v>
      </c>
      <c r="G6381" s="154">
        <v>3.5582309556301199</v>
      </c>
      <c r="H6381" s="154">
        <v>3.6999345346764598</v>
      </c>
      <c r="I6381" s="154">
        <v>3.7619085398504502</v>
      </c>
      <c r="J6381" s="154">
        <v>3.85101621856156</v>
      </c>
      <c r="K6381" s="154">
        <v>3.9469935421704099</v>
      </c>
      <c r="L6381" s="154">
        <v>4.0565274306788197</v>
      </c>
      <c r="M6381" s="154">
        <v>4.1687151754785301</v>
      </c>
      <c r="N6381" s="154">
        <v>4.28498048261324</v>
      </c>
      <c r="O6381" s="154">
        <v>4.5173598189809496</v>
      </c>
      <c r="P6381" s="154">
        <v>4.7208481187423104</v>
      </c>
      <c r="Q6381" s="154">
        <v>4.8845362716971197</v>
      </c>
      <c r="R6381" s="154">
        <v>5.0731100324212903</v>
      </c>
      <c r="S6381" s="154">
        <v>5.2111025347042004</v>
      </c>
      <c r="T6381" s="154">
        <v>5.3448003954663603</v>
      </c>
      <c r="U6381" s="154">
        <v>5.49074508047548</v>
      </c>
      <c r="V6381" s="154">
        <v>5.6018124472794302</v>
      </c>
      <c r="W6381" s="154">
        <v>5.7127880404986104</v>
      </c>
      <c r="X6381" s="154">
        <v>5.8393797862998804</v>
      </c>
      <c r="Y6381" s="154">
        <v>5.9497499145214698</v>
      </c>
      <c r="Z6381" s="154">
        <v>6.0555535407332597</v>
      </c>
      <c r="AA6381" s="154">
        <v>6.1671308237468301</v>
      </c>
      <c r="AB6381" s="154">
        <v>6.3308634717456798</v>
      </c>
      <c r="AC6381" s="154">
        <v>6.4708296025998102</v>
      </c>
      <c r="AD6381" s="154">
        <v>6.5912136580810001</v>
      </c>
      <c r="AE6381" s="154">
        <v>6.6980610229202204</v>
      </c>
      <c r="AF6381" s="154">
        <v>6.7960672481507096</v>
      </c>
      <c r="AG6381" s="154">
        <v>6.8846365626494199</v>
      </c>
      <c r="AH6381" s="154">
        <v>6.7989000771111003</v>
      </c>
      <c r="AI6381" s="154">
        <v>6.6862336084111798</v>
      </c>
      <c r="AJ6381" s="154">
        <v>6.5831887236766802</v>
      </c>
      <c r="AK6381" s="154">
        <v>6.47371303250954</v>
      </c>
    </row>
    <row r="6382" spans="1:37" hidden="1" x14ac:dyDescent="0.3">
      <c r="A6382" s="12" t="str">
        <f t="shared" si="154"/>
        <v>SDGbaseWaS_2BW_v6_3QVAXadair</v>
      </c>
      <c r="B6382" s="12" t="s">
        <v>220</v>
      </c>
      <c r="C6382" s="12" t="s">
        <v>306</v>
      </c>
      <c r="D6382" s="12" t="s">
        <v>211</v>
      </c>
      <c r="E6382" s="154" t="s">
        <v>28</v>
      </c>
      <c r="F6382" s="154">
        <v>10.5583071480065</v>
      </c>
      <c r="G6382" s="154">
        <v>10.3281004214764</v>
      </c>
      <c r="H6382" s="154">
        <v>10.5800067452258</v>
      </c>
      <c r="I6382" s="154">
        <v>10.603321471992301</v>
      </c>
      <c r="J6382" s="154">
        <v>10.854011861542</v>
      </c>
      <c r="K6382" s="154">
        <v>11.096794029538501</v>
      </c>
      <c r="L6382" s="154">
        <v>11.363389397572501</v>
      </c>
      <c r="M6382" s="154">
        <v>11.630477173097701</v>
      </c>
      <c r="N6382" s="154">
        <v>11.918825826603699</v>
      </c>
      <c r="O6382" s="154">
        <v>12.4814552140099</v>
      </c>
      <c r="P6382" s="154">
        <v>12.856021680117999</v>
      </c>
      <c r="Q6382" s="154">
        <v>13.1547965567015</v>
      </c>
      <c r="R6382" s="154">
        <v>13.6878521143796</v>
      </c>
      <c r="S6382" s="154">
        <v>14.0431881172335</v>
      </c>
      <c r="T6382" s="154">
        <v>14.417102212566901</v>
      </c>
      <c r="U6382" s="154">
        <v>14.8376587313284</v>
      </c>
      <c r="V6382" s="154">
        <v>15.207598964476899</v>
      </c>
      <c r="W6382" s="154">
        <v>15.609870524127199</v>
      </c>
      <c r="X6382" s="154">
        <v>16.0549308741939</v>
      </c>
      <c r="Y6382" s="154">
        <v>16.451372737053799</v>
      </c>
      <c r="Z6382" s="154">
        <v>16.838530507718001</v>
      </c>
      <c r="AA6382" s="154">
        <v>17.237084491340699</v>
      </c>
      <c r="AB6382" s="154">
        <v>17.7883089264738</v>
      </c>
      <c r="AC6382" s="154">
        <v>18.2419403673589</v>
      </c>
      <c r="AD6382" s="154">
        <v>18.652109892332501</v>
      </c>
      <c r="AE6382" s="154">
        <v>19.059097386720499</v>
      </c>
      <c r="AF6382" s="154">
        <v>19.480268988407399</v>
      </c>
      <c r="AG6382" s="154">
        <v>19.853620803750601</v>
      </c>
      <c r="AH6382" s="154">
        <v>19.838594122775799</v>
      </c>
      <c r="AI6382" s="154">
        <v>19.759254395696701</v>
      </c>
      <c r="AJ6382" s="154">
        <v>19.659427570206599</v>
      </c>
      <c r="AK6382" s="154">
        <v>19.5162440280167</v>
      </c>
    </row>
    <row r="6383" spans="1:37" hidden="1" x14ac:dyDescent="0.3">
      <c r="A6383" s="12" t="str">
        <f t="shared" si="154"/>
        <v>SDGbaseWaS_2BW_v6_3QVAXagrai</v>
      </c>
      <c r="B6383" s="12" t="s">
        <v>220</v>
      </c>
      <c r="C6383" s="12" t="s">
        <v>306</v>
      </c>
      <c r="D6383" s="12" t="s">
        <v>211</v>
      </c>
      <c r="E6383" s="154" t="s">
        <v>29</v>
      </c>
      <c r="F6383" s="154">
        <v>8.5642621157198207</v>
      </c>
      <c r="G6383" s="154">
        <v>8.4025900585302207</v>
      </c>
      <c r="H6383" s="154">
        <v>8.5281647678346797</v>
      </c>
      <c r="I6383" s="154">
        <v>8.6708171134407301</v>
      </c>
      <c r="J6383" s="154">
        <v>8.8189556174075694</v>
      </c>
      <c r="K6383" s="154">
        <v>8.9140511755666108</v>
      </c>
      <c r="L6383" s="154">
        <v>9.0078820127531305</v>
      </c>
      <c r="M6383" s="154">
        <v>9.0792364269302599</v>
      </c>
      <c r="N6383" s="154">
        <v>9.1654302211985996</v>
      </c>
      <c r="O6383" s="154">
        <v>9.3714247780522708</v>
      </c>
      <c r="P6383" s="154">
        <v>9.4777011804218905</v>
      </c>
      <c r="Q6383" s="154">
        <v>9.5478530911303299</v>
      </c>
      <c r="R6383" s="154">
        <v>9.7000599791519697</v>
      </c>
      <c r="S6383" s="154">
        <v>9.7590303012113697</v>
      </c>
      <c r="T6383" s="154">
        <v>9.8193422697529797</v>
      </c>
      <c r="U6383" s="154">
        <v>9.8990480730339705</v>
      </c>
      <c r="V6383" s="154">
        <v>9.9362328332993908</v>
      </c>
      <c r="W6383" s="154">
        <v>9.9635540454641394</v>
      </c>
      <c r="X6383" s="154">
        <v>10.006778803022099</v>
      </c>
      <c r="Y6383" s="154">
        <v>10.054644371463899</v>
      </c>
      <c r="Z6383" s="154">
        <v>10.102711618774499</v>
      </c>
      <c r="AA6383" s="154">
        <v>10.1606868802513</v>
      </c>
      <c r="AB6383" s="154">
        <v>10.272595632707899</v>
      </c>
      <c r="AC6383" s="154">
        <v>10.354245337120799</v>
      </c>
      <c r="AD6383" s="154">
        <v>10.4319298010764</v>
      </c>
      <c r="AE6383" s="154">
        <v>10.5076455196536</v>
      </c>
      <c r="AF6383" s="154">
        <v>10.5727595376247</v>
      </c>
      <c r="AG6383" s="154">
        <v>10.583508893472199</v>
      </c>
      <c r="AH6383" s="154">
        <v>10.4899841512589</v>
      </c>
      <c r="AI6383" s="154">
        <v>10.4144198741143</v>
      </c>
      <c r="AJ6383" s="154">
        <v>10.3601331482419</v>
      </c>
      <c r="AK6383" s="154">
        <v>10.2900093133001</v>
      </c>
    </row>
    <row r="6384" spans="1:37" hidden="1" x14ac:dyDescent="0.3">
      <c r="A6384" s="12" t="str">
        <f t="shared" si="154"/>
        <v>SDGbaseWaS_2BW_v6_3QVAXastar</v>
      </c>
      <c r="B6384" s="12" t="s">
        <v>220</v>
      </c>
      <c r="C6384" s="12" t="s">
        <v>306</v>
      </c>
      <c r="D6384" s="12" t="s">
        <v>211</v>
      </c>
      <c r="E6384" s="154" t="s">
        <v>30</v>
      </c>
      <c r="F6384" s="154">
        <v>7.2534655204628002</v>
      </c>
      <c r="G6384" s="154">
        <v>7.1616283000446801</v>
      </c>
      <c r="H6384" s="154">
        <v>7.32499113132556</v>
      </c>
      <c r="I6384" s="154">
        <v>7.4531806481391696</v>
      </c>
      <c r="J6384" s="154">
        <v>7.5893662919153497</v>
      </c>
      <c r="K6384" s="154">
        <v>7.6882388757128597</v>
      </c>
      <c r="L6384" s="154">
        <v>7.7860955410603596</v>
      </c>
      <c r="M6384" s="154">
        <v>7.8740745477257699</v>
      </c>
      <c r="N6384" s="154">
        <v>7.9698519606471701</v>
      </c>
      <c r="O6384" s="154">
        <v>8.1531712526919495</v>
      </c>
      <c r="P6384" s="154">
        <v>8.2632135189399207</v>
      </c>
      <c r="Q6384" s="154">
        <v>8.3437441138127699</v>
      </c>
      <c r="R6384" s="154">
        <v>8.4619722800566795</v>
      </c>
      <c r="S6384" s="154">
        <v>8.5150678114442506</v>
      </c>
      <c r="T6384" s="154">
        <v>8.5630908914720703</v>
      </c>
      <c r="U6384" s="154">
        <v>8.6245068662040705</v>
      </c>
      <c r="V6384" s="154">
        <v>8.6488831635417895</v>
      </c>
      <c r="W6384" s="154">
        <v>8.66219672954327</v>
      </c>
      <c r="X6384" s="154">
        <v>8.6847468083823092</v>
      </c>
      <c r="Y6384" s="154">
        <v>8.7018534767610305</v>
      </c>
      <c r="Z6384" s="154">
        <v>8.71138209911574</v>
      </c>
      <c r="AA6384" s="154">
        <v>8.7241629399521194</v>
      </c>
      <c r="AB6384" s="154">
        <v>8.7842576691282002</v>
      </c>
      <c r="AC6384" s="154">
        <v>8.8287537484474203</v>
      </c>
      <c r="AD6384" s="154">
        <v>8.8655314563579193</v>
      </c>
      <c r="AE6384" s="154">
        <v>8.8942539522009803</v>
      </c>
      <c r="AF6384" s="154">
        <v>8.9170502819753601</v>
      </c>
      <c r="AG6384" s="154">
        <v>8.7557784841777107</v>
      </c>
      <c r="AH6384" s="154">
        <v>8.5041739949097206</v>
      </c>
      <c r="AI6384" s="154">
        <v>8.2375268260236503</v>
      </c>
      <c r="AJ6384" s="154">
        <v>7.98473894782855</v>
      </c>
      <c r="AK6384" s="154">
        <v>7.7290253616086</v>
      </c>
    </row>
    <row r="6385" spans="1:37" hidden="1" x14ac:dyDescent="0.3">
      <c r="A6385" s="12" t="str">
        <f t="shared" si="154"/>
        <v>SDGbaseWaS_2BW_v6_3QVAXafeed</v>
      </c>
      <c r="B6385" s="12" t="s">
        <v>220</v>
      </c>
      <c r="C6385" s="12" t="s">
        <v>306</v>
      </c>
      <c r="D6385" s="12" t="s">
        <v>211</v>
      </c>
      <c r="E6385" s="154" t="s">
        <v>31</v>
      </c>
      <c r="F6385" s="154">
        <v>6.5455554813719203</v>
      </c>
      <c r="G6385" s="154">
        <v>6.5142344298274697</v>
      </c>
      <c r="H6385" s="154">
        <v>6.6407058617003196</v>
      </c>
      <c r="I6385" s="154">
        <v>6.6126485727102002</v>
      </c>
      <c r="J6385" s="154">
        <v>6.7025078925777599</v>
      </c>
      <c r="K6385" s="154">
        <v>6.8466432567310296</v>
      </c>
      <c r="L6385" s="154">
        <v>7.0329799134875604</v>
      </c>
      <c r="M6385" s="154">
        <v>7.2297688598188996</v>
      </c>
      <c r="N6385" s="154">
        <v>7.4442605050693</v>
      </c>
      <c r="O6385" s="154">
        <v>7.7486336028485399</v>
      </c>
      <c r="P6385" s="154">
        <v>8.04105858638607</v>
      </c>
      <c r="Q6385" s="154">
        <v>8.3079634380403604</v>
      </c>
      <c r="R6385" s="154">
        <v>8.7077815371921794</v>
      </c>
      <c r="S6385" s="154">
        <v>9.0405884521337398</v>
      </c>
      <c r="T6385" s="154">
        <v>9.3696351210265707</v>
      </c>
      <c r="U6385" s="154">
        <v>9.7413329603088297</v>
      </c>
      <c r="V6385" s="154">
        <v>10.081537563596999</v>
      </c>
      <c r="W6385" s="154">
        <v>10.4387855780774</v>
      </c>
      <c r="X6385" s="154">
        <v>10.822096898219099</v>
      </c>
      <c r="Y6385" s="154">
        <v>11.186522981606799</v>
      </c>
      <c r="Z6385" s="154">
        <v>11.5617175900323</v>
      </c>
      <c r="AA6385" s="154">
        <v>11.943328881979101</v>
      </c>
      <c r="AB6385" s="154">
        <v>12.389062510212399</v>
      </c>
      <c r="AC6385" s="154">
        <v>12.806134946680601</v>
      </c>
      <c r="AD6385" s="154">
        <v>13.2099632716405</v>
      </c>
      <c r="AE6385" s="154">
        <v>13.6093586935243</v>
      </c>
      <c r="AF6385" s="154">
        <v>14.01770861824</v>
      </c>
      <c r="AG6385" s="154">
        <v>14.422275178638699</v>
      </c>
      <c r="AH6385" s="154">
        <v>14.361430951244801</v>
      </c>
      <c r="AI6385" s="154">
        <v>14.273534534034299</v>
      </c>
      <c r="AJ6385" s="154">
        <v>14.2067476272533</v>
      </c>
      <c r="AK6385" s="154">
        <v>14.116991080852401</v>
      </c>
    </row>
    <row r="6386" spans="1:37" hidden="1" x14ac:dyDescent="0.3">
      <c r="A6386" s="12" t="str">
        <f t="shared" si="154"/>
        <v>SDGbaseWaS_2BW_v6_3QVAXabake</v>
      </c>
      <c r="B6386" s="12" t="s">
        <v>220</v>
      </c>
      <c r="C6386" s="12" t="s">
        <v>306</v>
      </c>
      <c r="D6386" s="12" t="s">
        <v>211</v>
      </c>
      <c r="E6386" s="154" t="s">
        <v>32</v>
      </c>
      <c r="F6386" s="154">
        <v>22.283856021251001</v>
      </c>
      <c r="G6386" s="154">
        <v>21.347593412696</v>
      </c>
      <c r="H6386" s="154">
        <v>21.7778041103902</v>
      </c>
      <c r="I6386" s="154">
        <v>22.128182947846401</v>
      </c>
      <c r="J6386" s="154">
        <v>22.638314858055299</v>
      </c>
      <c r="K6386" s="154">
        <v>23.070529680251699</v>
      </c>
      <c r="L6386" s="154">
        <v>23.521711301417199</v>
      </c>
      <c r="M6386" s="154">
        <v>23.949653766986302</v>
      </c>
      <c r="N6386" s="154">
        <v>24.404860132520401</v>
      </c>
      <c r="O6386" s="154">
        <v>25.106693460974</v>
      </c>
      <c r="P6386" s="154">
        <v>25.644639615540999</v>
      </c>
      <c r="Q6386" s="154">
        <v>26.1068177675625</v>
      </c>
      <c r="R6386" s="154">
        <v>26.9458692411072</v>
      </c>
      <c r="S6386" s="154">
        <v>27.458405711052499</v>
      </c>
      <c r="T6386" s="154">
        <v>27.9850671690618</v>
      </c>
      <c r="U6386" s="154">
        <v>28.570961160484199</v>
      </c>
      <c r="V6386" s="154">
        <v>29.082969050382399</v>
      </c>
      <c r="W6386" s="154">
        <v>29.639514663086501</v>
      </c>
      <c r="X6386" s="154">
        <v>30.244421159969701</v>
      </c>
      <c r="Y6386" s="154">
        <v>30.780373107946598</v>
      </c>
      <c r="Z6386" s="154">
        <v>31.301596467068599</v>
      </c>
      <c r="AA6386" s="154">
        <v>31.819415158666899</v>
      </c>
      <c r="AB6386" s="154">
        <v>32.5024341265852</v>
      </c>
      <c r="AC6386" s="154">
        <v>33.0890741375582</v>
      </c>
      <c r="AD6386" s="154">
        <v>33.657331959646697</v>
      </c>
      <c r="AE6386" s="154">
        <v>34.232318444312199</v>
      </c>
      <c r="AF6386" s="154">
        <v>34.816189897585403</v>
      </c>
      <c r="AG6386" s="154">
        <v>35.249085930402899</v>
      </c>
      <c r="AH6386" s="154">
        <v>35.134927464434</v>
      </c>
      <c r="AI6386" s="154">
        <v>35.022189724691003</v>
      </c>
      <c r="AJ6386" s="154">
        <v>34.919575760111499</v>
      </c>
      <c r="AK6386" s="154">
        <v>34.748262279898</v>
      </c>
    </row>
    <row r="6387" spans="1:37" hidden="1" x14ac:dyDescent="0.3">
      <c r="A6387" s="12" t="str">
        <f t="shared" si="154"/>
        <v>SDGbaseWaS_2BW_v6_3QVAXasuga</v>
      </c>
      <c r="B6387" s="12" t="s">
        <v>220</v>
      </c>
      <c r="C6387" s="12" t="s">
        <v>306</v>
      </c>
      <c r="D6387" s="12" t="s">
        <v>211</v>
      </c>
      <c r="E6387" s="154" t="s">
        <v>33</v>
      </c>
      <c r="F6387" s="154">
        <v>8.5226770749711793</v>
      </c>
      <c r="G6387" s="154">
        <v>8.2920055170650304</v>
      </c>
      <c r="H6387" s="154">
        <v>8.4747706347145098</v>
      </c>
      <c r="I6387" s="154">
        <v>8.6134589012851901</v>
      </c>
      <c r="J6387" s="154">
        <v>8.8105191598148593</v>
      </c>
      <c r="K6387" s="154">
        <v>8.9620196819340805</v>
      </c>
      <c r="L6387" s="154">
        <v>9.1127443012856393</v>
      </c>
      <c r="M6387" s="154">
        <v>9.2363859689291807</v>
      </c>
      <c r="N6387" s="154">
        <v>9.3597055842399701</v>
      </c>
      <c r="O6387" s="154">
        <v>9.69087780195124</v>
      </c>
      <c r="P6387" s="154">
        <v>9.8487219031792907</v>
      </c>
      <c r="Q6387" s="154">
        <v>9.9496894276880603</v>
      </c>
      <c r="R6387" s="154">
        <v>10.189822722154799</v>
      </c>
      <c r="S6387" s="154">
        <v>10.3274310079373</v>
      </c>
      <c r="T6387" s="154">
        <v>10.465638840712799</v>
      </c>
      <c r="U6387" s="154">
        <v>10.6107457020121</v>
      </c>
      <c r="V6387" s="154">
        <v>10.7091725326577</v>
      </c>
      <c r="W6387" s="154">
        <v>10.8277013256145</v>
      </c>
      <c r="X6387" s="154">
        <v>10.9783015639676</v>
      </c>
      <c r="Y6387" s="154">
        <v>11.0967066689121</v>
      </c>
      <c r="Z6387" s="154">
        <v>11.2082334173544</v>
      </c>
      <c r="AA6387" s="154">
        <v>11.334226816486099</v>
      </c>
      <c r="AB6387" s="154">
        <v>11.5314633697646</v>
      </c>
      <c r="AC6387" s="154">
        <v>11.669211977696399</v>
      </c>
      <c r="AD6387" s="154">
        <v>11.7868731252985</v>
      </c>
      <c r="AE6387" s="154">
        <v>11.9041943473099</v>
      </c>
      <c r="AF6387" s="154">
        <v>12.0312096093569</v>
      </c>
      <c r="AG6387" s="154">
        <v>12.172579781586499</v>
      </c>
      <c r="AH6387" s="154">
        <v>12.1641252951009</v>
      </c>
      <c r="AI6387" s="154">
        <v>12.137087766230101</v>
      </c>
      <c r="AJ6387" s="154">
        <v>12.130447307327699</v>
      </c>
      <c r="AK6387" s="154">
        <v>12.103738831501101</v>
      </c>
    </row>
    <row r="6388" spans="1:37" hidden="1" x14ac:dyDescent="0.3">
      <c r="A6388" s="12" t="str">
        <f t="shared" si="154"/>
        <v>SDGbaseWaS_2BW_v6_3QVAXaconf</v>
      </c>
      <c r="B6388" s="12" t="s">
        <v>220</v>
      </c>
      <c r="C6388" s="12" t="s">
        <v>306</v>
      </c>
      <c r="D6388" s="12" t="s">
        <v>211</v>
      </c>
      <c r="E6388" s="154" t="s">
        <v>34</v>
      </c>
      <c r="F6388" s="154">
        <v>2.4874381194491502</v>
      </c>
      <c r="G6388" s="154">
        <v>2.3972115813986901</v>
      </c>
      <c r="H6388" s="154">
        <v>2.4818587842855999</v>
      </c>
      <c r="I6388" s="154">
        <v>2.45761614767722</v>
      </c>
      <c r="J6388" s="154">
        <v>2.5270813113346602</v>
      </c>
      <c r="K6388" s="154">
        <v>2.5970875403663398</v>
      </c>
      <c r="L6388" s="154">
        <v>2.6739261701434902</v>
      </c>
      <c r="M6388" s="154">
        <v>2.7524872277511201</v>
      </c>
      <c r="N6388" s="154">
        <v>2.8393399464088001</v>
      </c>
      <c r="O6388" s="154">
        <v>2.9890643742888101</v>
      </c>
      <c r="P6388" s="154">
        <v>3.1050896439828901</v>
      </c>
      <c r="Q6388" s="154">
        <v>3.2140487546663401</v>
      </c>
      <c r="R6388" s="154">
        <v>3.40320480664111</v>
      </c>
      <c r="S6388" s="154">
        <v>3.5362566058936999</v>
      </c>
      <c r="T6388" s="154">
        <v>3.6776952887294501</v>
      </c>
      <c r="U6388" s="154">
        <v>3.8324261835953801</v>
      </c>
      <c r="V6388" s="154">
        <v>3.9714105376634099</v>
      </c>
      <c r="W6388" s="154">
        <v>4.1172400480334996</v>
      </c>
      <c r="X6388" s="154">
        <v>4.2718130991615899</v>
      </c>
      <c r="Y6388" s="154">
        <v>4.4186820697918598</v>
      </c>
      <c r="Z6388" s="154">
        <v>4.5727505150522303</v>
      </c>
      <c r="AA6388" s="154">
        <v>4.7337955533527296</v>
      </c>
      <c r="AB6388" s="154">
        <v>4.9393974948817903</v>
      </c>
      <c r="AC6388" s="154">
        <v>5.1221807395666499</v>
      </c>
      <c r="AD6388" s="154">
        <v>5.2897214890908497</v>
      </c>
      <c r="AE6388" s="154">
        <v>5.45727923557049</v>
      </c>
      <c r="AF6388" s="154">
        <v>5.6306974383542299</v>
      </c>
      <c r="AG6388" s="154">
        <v>5.7975018061361601</v>
      </c>
      <c r="AH6388" s="154">
        <v>5.8322179050377096</v>
      </c>
      <c r="AI6388" s="154">
        <v>5.8243240873414504</v>
      </c>
      <c r="AJ6388" s="154">
        <v>5.80060382871567</v>
      </c>
      <c r="AK6388" s="154">
        <v>5.7618634479059496</v>
      </c>
    </row>
    <row r="6389" spans="1:37" hidden="1" x14ac:dyDescent="0.3">
      <c r="A6389" s="12" t="str">
        <f t="shared" si="154"/>
        <v>SDGbaseWaS_2BW_v6_3QVAXapast</v>
      </c>
      <c r="B6389" s="12" t="s">
        <v>220</v>
      </c>
      <c r="C6389" s="12" t="s">
        <v>306</v>
      </c>
      <c r="D6389" s="12" t="s">
        <v>211</v>
      </c>
      <c r="E6389" s="154" t="s">
        <v>35</v>
      </c>
      <c r="F6389" s="154">
        <v>0.64754535166901095</v>
      </c>
      <c r="G6389" s="154">
        <v>0.66073373741267905</v>
      </c>
      <c r="H6389" s="154">
        <v>0.68497966582677206</v>
      </c>
      <c r="I6389" s="154">
        <v>0.69451356825376098</v>
      </c>
      <c r="J6389" s="154">
        <v>0.70859441371226595</v>
      </c>
      <c r="K6389" s="154">
        <v>0.72616978191415504</v>
      </c>
      <c r="L6389" s="154">
        <v>0.74827800913093401</v>
      </c>
      <c r="M6389" s="154">
        <v>0.772296835971785</v>
      </c>
      <c r="N6389" s="154">
        <v>0.79771018706612895</v>
      </c>
      <c r="O6389" s="154">
        <v>0.83404257703774698</v>
      </c>
      <c r="P6389" s="154">
        <v>0.868913778333544</v>
      </c>
      <c r="Q6389" s="154">
        <v>0.90007725083188095</v>
      </c>
      <c r="R6389" s="154">
        <v>0.94106934750100102</v>
      </c>
      <c r="S6389" s="154">
        <v>0.97663471475042996</v>
      </c>
      <c r="T6389" s="154">
        <v>1.0138389422392999</v>
      </c>
      <c r="U6389" s="154">
        <v>1.0556257149323101</v>
      </c>
      <c r="V6389" s="154">
        <v>1.09244060368671</v>
      </c>
      <c r="W6389" s="154">
        <v>1.13059689387216</v>
      </c>
      <c r="X6389" s="154">
        <v>1.1712371654787701</v>
      </c>
      <c r="Y6389" s="154">
        <v>1.2075621312204099</v>
      </c>
      <c r="Z6389" s="154">
        <v>1.2422960349846299</v>
      </c>
      <c r="AA6389" s="154">
        <v>1.27707914323608</v>
      </c>
      <c r="AB6389" s="154">
        <v>1.31826672903811</v>
      </c>
      <c r="AC6389" s="154">
        <v>1.35579489836183</v>
      </c>
      <c r="AD6389" s="154">
        <v>1.3917987807985801</v>
      </c>
      <c r="AE6389" s="154">
        <v>1.4273844263941899</v>
      </c>
      <c r="AF6389" s="154">
        <v>1.46421065468004</v>
      </c>
      <c r="AG6389" s="154">
        <v>1.4992426422152401</v>
      </c>
      <c r="AH6389" s="154">
        <v>1.48250985544249</v>
      </c>
      <c r="AI6389" s="154">
        <v>1.4619759165264301</v>
      </c>
      <c r="AJ6389" s="154">
        <v>1.4445281974876201</v>
      </c>
      <c r="AK6389" s="154">
        <v>1.42555437450377</v>
      </c>
    </row>
    <row r="6390" spans="1:37" hidden="1" x14ac:dyDescent="0.3">
      <c r="A6390" s="12" t="str">
        <f t="shared" si="154"/>
        <v>SDGbaseWaS_2BW_v6_3QVAXaofoo</v>
      </c>
      <c r="B6390" s="12" t="s">
        <v>220</v>
      </c>
      <c r="C6390" s="12" t="s">
        <v>306</v>
      </c>
      <c r="D6390" s="12" t="s">
        <v>211</v>
      </c>
      <c r="E6390" s="154" t="s">
        <v>36</v>
      </c>
      <c r="F6390" s="154">
        <v>12.412272377584999</v>
      </c>
      <c r="G6390" s="154">
        <v>12.1222696181775</v>
      </c>
      <c r="H6390" s="154">
        <v>12.487984559738599</v>
      </c>
      <c r="I6390" s="154">
        <v>12.586014154931</v>
      </c>
      <c r="J6390" s="154">
        <v>12.9085960030857</v>
      </c>
      <c r="K6390" s="154">
        <v>13.2168386981037</v>
      </c>
      <c r="L6390" s="154">
        <v>13.553496289791701</v>
      </c>
      <c r="M6390" s="154">
        <v>13.897167531396899</v>
      </c>
      <c r="N6390" s="154">
        <v>14.260988562540399</v>
      </c>
      <c r="O6390" s="154">
        <v>15.0212605108673</v>
      </c>
      <c r="P6390" s="154">
        <v>15.5089977004977</v>
      </c>
      <c r="Q6390" s="154">
        <v>15.896828418679499</v>
      </c>
      <c r="R6390" s="154">
        <v>16.518266784432502</v>
      </c>
      <c r="S6390" s="154">
        <v>16.965098071727201</v>
      </c>
      <c r="T6390" s="154">
        <v>17.4349681305298</v>
      </c>
      <c r="U6390" s="154">
        <v>17.957710872143601</v>
      </c>
      <c r="V6390" s="154">
        <v>18.405726133312701</v>
      </c>
      <c r="W6390" s="154">
        <v>18.883229704739801</v>
      </c>
      <c r="X6390" s="154">
        <v>19.433075729940601</v>
      </c>
      <c r="Y6390" s="154">
        <v>19.9104346090738</v>
      </c>
      <c r="Z6390" s="154">
        <v>20.3694198316065</v>
      </c>
      <c r="AA6390" s="154">
        <v>20.862249289975399</v>
      </c>
      <c r="AB6390" s="154">
        <v>21.527541614550898</v>
      </c>
      <c r="AC6390" s="154">
        <v>22.060688378854699</v>
      </c>
      <c r="AD6390" s="154">
        <v>22.539753580922799</v>
      </c>
      <c r="AE6390" s="154">
        <v>23.015543741303802</v>
      </c>
      <c r="AF6390" s="154">
        <v>23.506861286805702</v>
      </c>
      <c r="AG6390" s="154">
        <v>23.985208963737701</v>
      </c>
      <c r="AH6390" s="154">
        <v>23.988030797320899</v>
      </c>
      <c r="AI6390" s="154">
        <v>23.859953454623898</v>
      </c>
      <c r="AJ6390" s="154">
        <v>23.716537880429801</v>
      </c>
      <c r="AK6390" s="154">
        <v>23.525587979708199</v>
      </c>
    </row>
    <row r="6391" spans="1:37" hidden="1" x14ac:dyDescent="0.3">
      <c r="A6391" s="12" t="str">
        <f t="shared" si="154"/>
        <v>SDGbaseWaS_2BW_v6_3QVAXabevt</v>
      </c>
      <c r="B6391" s="12" t="s">
        <v>220</v>
      </c>
      <c r="C6391" s="12" t="s">
        <v>306</v>
      </c>
      <c r="D6391" s="12" t="s">
        <v>211</v>
      </c>
      <c r="E6391" s="154" t="s">
        <v>37</v>
      </c>
      <c r="F6391" s="154">
        <v>40.844922309108298</v>
      </c>
      <c r="G6391" s="154">
        <v>40.229907770720303</v>
      </c>
      <c r="H6391" s="154">
        <v>42.253728983164599</v>
      </c>
      <c r="I6391" s="154">
        <v>42.322547925249999</v>
      </c>
      <c r="J6391" s="154">
        <v>43.733885128391897</v>
      </c>
      <c r="K6391" s="154">
        <v>45.159390869420598</v>
      </c>
      <c r="L6391" s="154">
        <v>46.660299471701599</v>
      </c>
      <c r="M6391" s="154">
        <v>48.206025679034298</v>
      </c>
      <c r="N6391" s="154">
        <v>49.797903143553</v>
      </c>
      <c r="O6391" s="154">
        <v>53.837047535848903</v>
      </c>
      <c r="P6391" s="154">
        <v>56.156228707435197</v>
      </c>
      <c r="Q6391" s="154">
        <v>57.894501962583497</v>
      </c>
      <c r="R6391" s="154">
        <v>60.6584298043065</v>
      </c>
      <c r="S6391" s="154">
        <v>62.634020179445699</v>
      </c>
      <c r="T6391" s="154">
        <v>64.740479865896603</v>
      </c>
      <c r="U6391" s="154">
        <v>67.005049100811206</v>
      </c>
      <c r="V6391" s="154">
        <v>68.882635110452597</v>
      </c>
      <c r="W6391" s="154">
        <v>71.022093291394995</v>
      </c>
      <c r="X6391" s="154">
        <v>73.420373738075099</v>
      </c>
      <c r="Y6391" s="154">
        <v>75.414242210203994</v>
      </c>
      <c r="Z6391" s="154">
        <v>77.321509431446799</v>
      </c>
      <c r="AA6391" s="154">
        <v>79.469049818606905</v>
      </c>
      <c r="AB6391" s="154">
        <v>82.947171545704293</v>
      </c>
      <c r="AC6391" s="154">
        <v>85.600648052946596</v>
      </c>
      <c r="AD6391" s="154">
        <v>87.687725292837101</v>
      </c>
      <c r="AE6391" s="154">
        <v>89.672407591148897</v>
      </c>
      <c r="AF6391" s="154">
        <v>91.755061079901495</v>
      </c>
      <c r="AG6391" s="154">
        <v>93.802195731754907</v>
      </c>
      <c r="AH6391" s="154">
        <v>94.375583242202097</v>
      </c>
      <c r="AI6391" s="154">
        <v>94.045533949665796</v>
      </c>
      <c r="AJ6391" s="154">
        <v>93.593221544596304</v>
      </c>
      <c r="AK6391" s="154">
        <v>92.904352088834699</v>
      </c>
    </row>
    <row r="6392" spans="1:37" hidden="1" x14ac:dyDescent="0.3">
      <c r="A6392" s="12" t="str">
        <f t="shared" si="154"/>
        <v>SDGbaseWaS_2BW_v6_3QVAXatext</v>
      </c>
      <c r="B6392" s="12" t="s">
        <v>220</v>
      </c>
      <c r="C6392" s="12" t="s">
        <v>306</v>
      </c>
      <c r="D6392" s="12" t="s">
        <v>211</v>
      </c>
      <c r="E6392" s="154" t="s">
        <v>38</v>
      </c>
      <c r="F6392" s="154">
        <v>6.5666925740870496</v>
      </c>
      <c r="G6392" s="154">
        <v>6.0727248570271399</v>
      </c>
      <c r="H6392" s="154">
        <v>6.2426030016410303</v>
      </c>
      <c r="I6392" s="154">
        <v>6.28028577612025</v>
      </c>
      <c r="J6392" s="154">
        <v>6.4506645137948402</v>
      </c>
      <c r="K6392" s="154">
        <v>6.6198317607617998</v>
      </c>
      <c r="L6392" s="154">
        <v>6.8052798674719304</v>
      </c>
      <c r="M6392" s="154">
        <v>7.0057952861734103</v>
      </c>
      <c r="N6392" s="154">
        <v>7.2159434934428699</v>
      </c>
      <c r="O6392" s="154">
        <v>7.6289251303748999</v>
      </c>
      <c r="P6392" s="154">
        <v>7.8938995356684902</v>
      </c>
      <c r="Q6392" s="154">
        <v>8.1045598160477201</v>
      </c>
      <c r="R6392" s="154">
        <v>8.4130709207595409</v>
      </c>
      <c r="S6392" s="154">
        <v>8.6498908398306895</v>
      </c>
      <c r="T6392" s="154">
        <v>8.8986864094376799</v>
      </c>
      <c r="U6392" s="154">
        <v>9.1817978793167807</v>
      </c>
      <c r="V6392" s="154">
        <v>9.4534165339559806</v>
      </c>
      <c r="W6392" s="154">
        <v>9.7612364618915493</v>
      </c>
      <c r="X6392" s="154">
        <v>10.099268864456899</v>
      </c>
      <c r="Y6392" s="154">
        <v>10.3834963937647</v>
      </c>
      <c r="Z6392" s="154">
        <v>10.660515335874599</v>
      </c>
      <c r="AA6392" s="154">
        <v>10.931847807172201</v>
      </c>
      <c r="AB6392" s="154">
        <v>11.299582426428</v>
      </c>
      <c r="AC6392" s="154">
        <v>11.606644802935699</v>
      </c>
      <c r="AD6392" s="154">
        <v>11.9017740702187</v>
      </c>
      <c r="AE6392" s="154">
        <v>12.2021499277831</v>
      </c>
      <c r="AF6392" s="154">
        <v>12.525041153240799</v>
      </c>
      <c r="AG6392" s="154">
        <v>12.866575541099801</v>
      </c>
      <c r="AH6392" s="154">
        <v>12.9445703333663</v>
      </c>
      <c r="AI6392" s="154">
        <v>12.9258876371001</v>
      </c>
      <c r="AJ6392" s="154">
        <v>12.8880229702559</v>
      </c>
      <c r="AK6392" s="154">
        <v>12.818448503648799</v>
      </c>
    </row>
    <row r="6393" spans="1:37" hidden="1" x14ac:dyDescent="0.3">
      <c r="A6393" s="12" t="str">
        <f t="shared" si="154"/>
        <v>SDGbaseWaS_2BW_v6_3QVAXaclth</v>
      </c>
      <c r="B6393" s="12" t="s">
        <v>220</v>
      </c>
      <c r="C6393" s="12" t="s">
        <v>306</v>
      </c>
      <c r="D6393" s="12" t="s">
        <v>211</v>
      </c>
      <c r="E6393" s="154" t="s">
        <v>39</v>
      </c>
      <c r="F6393" s="154">
        <v>6.7607644976156296</v>
      </c>
      <c r="G6393" s="154">
        <v>6.1992673512807102</v>
      </c>
      <c r="H6393" s="154">
        <v>6.3770876489845696</v>
      </c>
      <c r="I6393" s="154">
        <v>6.4135761815335401</v>
      </c>
      <c r="J6393" s="154">
        <v>6.5916933937675601</v>
      </c>
      <c r="K6393" s="154">
        <v>6.7489347460647302</v>
      </c>
      <c r="L6393" s="154">
        <v>6.9131298886737804</v>
      </c>
      <c r="M6393" s="154">
        <v>7.0789760545215801</v>
      </c>
      <c r="N6393" s="154">
        <v>7.2612615101604296</v>
      </c>
      <c r="O6393" s="154">
        <v>7.5901835662777302</v>
      </c>
      <c r="P6393" s="154">
        <v>7.8138909185659298</v>
      </c>
      <c r="Q6393" s="154">
        <v>7.9976236782363701</v>
      </c>
      <c r="R6393" s="154">
        <v>8.3371392650244704</v>
      </c>
      <c r="S6393" s="154">
        <v>8.5461868726225099</v>
      </c>
      <c r="T6393" s="154">
        <v>8.7720850160819701</v>
      </c>
      <c r="U6393" s="154">
        <v>9.0292003692269294</v>
      </c>
      <c r="V6393" s="154">
        <v>9.2560438531758304</v>
      </c>
      <c r="W6393" s="154">
        <v>9.5066259993936892</v>
      </c>
      <c r="X6393" s="154">
        <v>9.7800841830616605</v>
      </c>
      <c r="Y6393" s="154">
        <v>10.024686958614</v>
      </c>
      <c r="Z6393" s="154">
        <v>10.261833084234</v>
      </c>
      <c r="AA6393" s="154">
        <v>10.503711698445301</v>
      </c>
      <c r="AB6393" s="154">
        <v>10.8397519860698</v>
      </c>
      <c r="AC6393" s="154">
        <v>11.110039568949899</v>
      </c>
      <c r="AD6393" s="154">
        <v>11.354350984803499</v>
      </c>
      <c r="AE6393" s="154">
        <v>11.6018023283996</v>
      </c>
      <c r="AF6393" s="154">
        <v>11.8618268509335</v>
      </c>
      <c r="AG6393" s="154">
        <v>12.1317879281043</v>
      </c>
      <c r="AH6393" s="154">
        <v>12.211731804249901</v>
      </c>
      <c r="AI6393" s="154">
        <v>12.2442574839472</v>
      </c>
      <c r="AJ6393" s="154">
        <v>12.254319919997799</v>
      </c>
      <c r="AK6393" s="154">
        <v>12.2295412850495</v>
      </c>
    </row>
    <row r="6394" spans="1:37" hidden="1" x14ac:dyDescent="0.3">
      <c r="A6394" s="12" t="str">
        <f t="shared" si="154"/>
        <v>SDGbaseWaS_2BW_v6_3QVAXaleat</v>
      </c>
      <c r="B6394" s="12" t="s">
        <v>220</v>
      </c>
      <c r="C6394" s="12" t="s">
        <v>306</v>
      </c>
      <c r="D6394" s="12" t="s">
        <v>211</v>
      </c>
      <c r="E6394" s="154" t="s">
        <v>40</v>
      </c>
      <c r="F6394" s="154">
        <v>2.4496072471007602</v>
      </c>
      <c r="G6394" s="154">
        <v>2.4356662893720098</v>
      </c>
      <c r="H6394" s="154">
        <v>2.5589144623028601</v>
      </c>
      <c r="I6394" s="154">
        <v>2.6243848518242299</v>
      </c>
      <c r="J6394" s="154">
        <v>2.6850730529350999</v>
      </c>
      <c r="K6394" s="154">
        <v>2.7586723563051301</v>
      </c>
      <c r="L6394" s="154">
        <v>2.85163612683953</v>
      </c>
      <c r="M6394" s="154">
        <v>2.9622124301659198</v>
      </c>
      <c r="N6394" s="154">
        <v>3.08225194848773</v>
      </c>
      <c r="O6394" s="154">
        <v>3.3429773726879199</v>
      </c>
      <c r="P6394" s="154">
        <v>3.5597303666977398</v>
      </c>
      <c r="Q6394" s="154">
        <v>3.7397319516291101</v>
      </c>
      <c r="R6394" s="154">
        <v>3.9040651323151798</v>
      </c>
      <c r="S6394" s="154">
        <v>4.0559436202780397</v>
      </c>
      <c r="T6394" s="154">
        <v>4.2128439320090498</v>
      </c>
      <c r="U6394" s="154">
        <v>4.3899372204806504</v>
      </c>
      <c r="V6394" s="154">
        <v>4.5400876577819798</v>
      </c>
      <c r="W6394" s="154">
        <v>4.7033716885095096</v>
      </c>
      <c r="X6394" s="154">
        <v>4.8820501220775796</v>
      </c>
      <c r="Y6394" s="154">
        <v>5.0279698248518701</v>
      </c>
      <c r="Z6394" s="154">
        <v>5.1597972353092896</v>
      </c>
      <c r="AA6394" s="154">
        <v>5.29786218000456</v>
      </c>
      <c r="AB6394" s="154">
        <v>5.5034312509585304</v>
      </c>
      <c r="AC6394" s="154">
        <v>5.6889714238904396</v>
      </c>
      <c r="AD6394" s="154">
        <v>5.8607145128702101</v>
      </c>
      <c r="AE6394" s="154">
        <v>6.02492181093415</v>
      </c>
      <c r="AF6394" s="154">
        <v>6.1901228211627899</v>
      </c>
      <c r="AG6394" s="154">
        <v>6.3437856792777501</v>
      </c>
      <c r="AH6394" s="154">
        <v>6.2385092970010199</v>
      </c>
      <c r="AI6394" s="154">
        <v>6.0747768972402696</v>
      </c>
      <c r="AJ6394" s="154">
        <v>5.9361645553396096</v>
      </c>
      <c r="AK6394" s="154">
        <v>5.7921855172140297</v>
      </c>
    </row>
    <row r="6395" spans="1:37" hidden="1" x14ac:dyDescent="0.3">
      <c r="A6395" s="12" t="str">
        <f t="shared" si="154"/>
        <v>SDGbaseWaS_2BW_v6_3QVAXafoot</v>
      </c>
      <c r="B6395" s="12" t="s">
        <v>220</v>
      </c>
      <c r="C6395" s="12" t="s">
        <v>306</v>
      </c>
      <c r="D6395" s="12" t="s">
        <v>211</v>
      </c>
      <c r="E6395" s="154" t="s">
        <v>41</v>
      </c>
      <c r="F6395" s="154">
        <v>1.91455609444022</v>
      </c>
      <c r="G6395" s="154">
        <v>1.8192280113247301</v>
      </c>
      <c r="H6395" s="154">
        <v>1.8701531487471399</v>
      </c>
      <c r="I6395" s="154">
        <v>1.8959465051231099</v>
      </c>
      <c r="J6395" s="154">
        <v>1.94653813663759</v>
      </c>
      <c r="K6395" s="154">
        <v>1.9941332407532899</v>
      </c>
      <c r="L6395" s="154">
        <v>2.04532260014967</v>
      </c>
      <c r="M6395" s="154">
        <v>2.0964152388727499</v>
      </c>
      <c r="N6395" s="154">
        <v>2.1510330123278001</v>
      </c>
      <c r="O6395" s="154">
        <v>2.2581532512784701</v>
      </c>
      <c r="P6395" s="154">
        <v>2.3319977272799202</v>
      </c>
      <c r="Q6395" s="154">
        <v>2.3899218269953502</v>
      </c>
      <c r="R6395" s="154">
        <v>2.4767789350667502</v>
      </c>
      <c r="S6395" s="154">
        <v>2.5395578346610401</v>
      </c>
      <c r="T6395" s="154">
        <v>2.60525618618622</v>
      </c>
      <c r="U6395" s="154">
        <v>2.6782360638282801</v>
      </c>
      <c r="V6395" s="154">
        <v>2.7446490869960201</v>
      </c>
      <c r="W6395" s="154">
        <v>2.8191657233815501</v>
      </c>
      <c r="X6395" s="154">
        <v>2.90117230477858</v>
      </c>
      <c r="Y6395" s="154">
        <v>2.9739639195858198</v>
      </c>
      <c r="Z6395" s="154">
        <v>3.0430932873169301</v>
      </c>
      <c r="AA6395" s="154">
        <v>3.1121002578435899</v>
      </c>
      <c r="AB6395" s="154">
        <v>3.2188096351772399</v>
      </c>
      <c r="AC6395" s="154">
        <v>3.3088226728269099</v>
      </c>
      <c r="AD6395" s="154">
        <v>3.3915642366124001</v>
      </c>
      <c r="AE6395" s="154">
        <v>3.4732758544264102</v>
      </c>
      <c r="AF6395" s="154">
        <v>3.5583002771927799</v>
      </c>
      <c r="AG6395" s="154">
        <v>3.6337598107026201</v>
      </c>
      <c r="AH6395" s="154">
        <v>3.6514363020549001</v>
      </c>
      <c r="AI6395" s="154">
        <v>3.65554019448704</v>
      </c>
      <c r="AJ6395" s="154">
        <v>3.6550508149009802</v>
      </c>
      <c r="AK6395" s="154">
        <v>3.64531120108109</v>
      </c>
    </row>
    <row r="6396" spans="1:37" hidden="1" x14ac:dyDescent="0.3">
      <c r="A6396" s="12" t="str">
        <f t="shared" si="154"/>
        <v>SDGbaseWaS_2BW_v6_3QVAXawood</v>
      </c>
      <c r="B6396" s="12" t="s">
        <v>220</v>
      </c>
      <c r="C6396" s="12" t="s">
        <v>306</v>
      </c>
      <c r="D6396" s="12" t="s">
        <v>211</v>
      </c>
      <c r="E6396" s="154" t="s">
        <v>42</v>
      </c>
      <c r="F6396" s="154">
        <v>23.692612523457498</v>
      </c>
      <c r="G6396" s="154">
        <v>22.014406097366599</v>
      </c>
      <c r="H6396" s="154">
        <v>22.742156832259301</v>
      </c>
      <c r="I6396" s="154">
        <v>23.419282555345401</v>
      </c>
      <c r="J6396" s="154">
        <v>23.977543016132199</v>
      </c>
      <c r="K6396" s="154">
        <v>24.542531199448899</v>
      </c>
      <c r="L6396" s="154">
        <v>25.166092385961999</v>
      </c>
      <c r="M6396" s="154">
        <v>25.832478110068099</v>
      </c>
      <c r="N6396" s="154">
        <v>26.529722744477102</v>
      </c>
      <c r="O6396" s="154">
        <v>27.582542131819402</v>
      </c>
      <c r="P6396" s="154">
        <v>28.382854664660702</v>
      </c>
      <c r="Q6396" s="154">
        <v>29.1094523971238</v>
      </c>
      <c r="R6396" s="154">
        <v>29.787763681032999</v>
      </c>
      <c r="S6396" s="154">
        <v>30.583667579665502</v>
      </c>
      <c r="T6396" s="154">
        <v>31.4375192905974</v>
      </c>
      <c r="U6396" s="154">
        <v>32.406132756434303</v>
      </c>
      <c r="V6396" s="154">
        <v>33.324874967474202</v>
      </c>
      <c r="W6396" s="154">
        <v>34.315076807321802</v>
      </c>
      <c r="X6396" s="154">
        <v>35.404126238369003</v>
      </c>
      <c r="Y6396" s="154">
        <v>36.393175477276401</v>
      </c>
      <c r="Z6396" s="154">
        <v>37.365820466158198</v>
      </c>
      <c r="AA6396" s="154">
        <v>38.352957577903901</v>
      </c>
      <c r="AB6396" s="154">
        <v>39.4421145460677</v>
      </c>
      <c r="AC6396" s="154">
        <v>40.382007696902399</v>
      </c>
      <c r="AD6396" s="154">
        <v>41.307966590045901</v>
      </c>
      <c r="AE6396" s="154">
        <v>42.257014715072202</v>
      </c>
      <c r="AF6396" s="154">
        <v>43.270420384566499</v>
      </c>
      <c r="AG6396" s="154">
        <v>44.2677186032058</v>
      </c>
      <c r="AH6396" s="154">
        <v>44.222546084596999</v>
      </c>
      <c r="AI6396" s="154">
        <v>43.892265011838198</v>
      </c>
      <c r="AJ6396" s="154">
        <v>43.598276734980097</v>
      </c>
      <c r="AK6396" s="154">
        <v>43.244293359275702</v>
      </c>
    </row>
    <row r="6397" spans="1:37" hidden="1" x14ac:dyDescent="0.3">
      <c r="A6397" s="12" t="str">
        <f t="shared" si="154"/>
        <v>SDGbaseWaS_2BW_v6_3QVAXapapr</v>
      </c>
      <c r="B6397" s="12" t="s">
        <v>220</v>
      </c>
      <c r="C6397" s="12" t="s">
        <v>306</v>
      </c>
      <c r="D6397" s="12" t="s">
        <v>211</v>
      </c>
      <c r="E6397" s="154" t="s">
        <v>43</v>
      </c>
      <c r="F6397" s="154">
        <v>24.019985549556601</v>
      </c>
      <c r="G6397" s="154">
        <v>22.719452816091799</v>
      </c>
      <c r="H6397" s="154">
        <v>23.572283300406401</v>
      </c>
      <c r="I6397" s="154">
        <v>24.117986388150999</v>
      </c>
      <c r="J6397" s="154">
        <v>24.6891021323625</v>
      </c>
      <c r="K6397" s="154">
        <v>25.373072836012302</v>
      </c>
      <c r="L6397" s="154">
        <v>26.037784071541399</v>
      </c>
      <c r="M6397" s="154">
        <v>26.551730145019</v>
      </c>
      <c r="N6397" s="154">
        <v>27.292206889750599</v>
      </c>
      <c r="O6397" s="154">
        <v>28.457312931183498</v>
      </c>
      <c r="P6397" s="154">
        <v>29.306685225962699</v>
      </c>
      <c r="Q6397" s="154">
        <v>30.079738631876101</v>
      </c>
      <c r="R6397" s="154">
        <v>31.461284692435498</v>
      </c>
      <c r="S6397" s="154">
        <v>32.321364402336201</v>
      </c>
      <c r="T6397" s="154">
        <v>33.256503919521101</v>
      </c>
      <c r="U6397" s="154">
        <v>34.309266166204097</v>
      </c>
      <c r="V6397" s="154">
        <v>35.2714761957874</v>
      </c>
      <c r="W6397" s="154">
        <v>36.316315380368501</v>
      </c>
      <c r="X6397" s="154">
        <v>37.462400864715399</v>
      </c>
      <c r="Y6397" s="154">
        <v>38.5035117274467</v>
      </c>
      <c r="Z6397" s="154">
        <v>39.5237303444746</v>
      </c>
      <c r="AA6397" s="154">
        <v>40.579051926174301</v>
      </c>
      <c r="AB6397" s="154">
        <v>41.768346070629399</v>
      </c>
      <c r="AC6397" s="154">
        <v>42.768203832471499</v>
      </c>
      <c r="AD6397" s="154">
        <v>43.7118081584686</v>
      </c>
      <c r="AE6397" s="154">
        <v>44.663318668711</v>
      </c>
      <c r="AF6397" s="154">
        <v>45.659625133189301</v>
      </c>
      <c r="AG6397" s="154">
        <v>46.644777252865403</v>
      </c>
      <c r="AH6397" s="154">
        <v>46.6153303990681</v>
      </c>
      <c r="AI6397" s="154">
        <v>46.302381455180203</v>
      </c>
      <c r="AJ6397" s="154">
        <v>45.994355224222303</v>
      </c>
      <c r="AK6397" s="154">
        <v>45.620262671227103</v>
      </c>
    </row>
    <row r="6398" spans="1:37" hidden="1" x14ac:dyDescent="0.3">
      <c r="A6398" s="12" t="str">
        <f t="shared" si="154"/>
        <v>SDGbaseWaS_2BW_v6_3QVAXaprnt</v>
      </c>
      <c r="B6398" s="12" t="s">
        <v>220</v>
      </c>
      <c r="C6398" s="12" t="s">
        <v>306</v>
      </c>
      <c r="D6398" s="12" t="s">
        <v>211</v>
      </c>
      <c r="E6398" s="154" t="s">
        <v>44</v>
      </c>
      <c r="F6398" s="154">
        <v>16.778093477192201</v>
      </c>
      <c r="G6398" s="154">
        <v>15.5833539946212</v>
      </c>
      <c r="H6398" s="154">
        <v>16.101990615498099</v>
      </c>
      <c r="I6398" s="154">
        <v>16.4702193033974</v>
      </c>
      <c r="J6398" s="154">
        <v>16.8683129785428</v>
      </c>
      <c r="K6398" s="154">
        <v>17.2770716898487</v>
      </c>
      <c r="L6398" s="154">
        <v>17.7271629701543</v>
      </c>
      <c r="M6398" s="154">
        <v>18.210868250972698</v>
      </c>
      <c r="N6398" s="154">
        <v>18.737212939767499</v>
      </c>
      <c r="O6398" s="154">
        <v>19.2157543625285</v>
      </c>
      <c r="P6398" s="154">
        <v>19.769113649570698</v>
      </c>
      <c r="Q6398" s="154">
        <v>20.347500216917901</v>
      </c>
      <c r="R6398" s="154">
        <v>21.131418493173499</v>
      </c>
      <c r="S6398" s="154">
        <v>21.7783091769649</v>
      </c>
      <c r="T6398" s="154">
        <v>22.472027720647802</v>
      </c>
      <c r="U6398" s="154">
        <v>23.257678567932</v>
      </c>
      <c r="V6398" s="154">
        <v>24.027727264360902</v>
      </c>
      <c r="W6398" s="154">
        <v>24.847052025145299</v>
      </c>
      <c r="X6398" s="154">
        <v>25.712309554909499</v>
      </c>
      <c r="Y6398" s="154">
        <v>26.5361010400452</v>
      </c>
      <c r="Z6398" s="154">
        <v>27.363980531107401</v>
      </c>
      <c r="AA6398" s="154">
        <v>28.191158216690599</v>
      </c>
      <c r="AB6398" s="154">
        <v>28.9770778588883</v>
      </c>
      <c r="AC6398" s="154">
        <v>29.721523905337602</v>
      </c>
      <c r="AD6398" s="154">
        <v>30.496634231847398</v>
      </c>
      <c r="AE6398" s="154">
        <v>31.3045333516908</v>
      </c>
      <c r="AF6398" s="154">
        <v>32.160398925155597</v>
      </c>
      <c r="AG6398" s="154">
        <v>33.014106229712901</v>
      </c>
      <c r="AH6398" s="154">
        <v>33.029299776215801</v>
      </c>
      <c r="AI6398" s="154">
        <v>32.913164813644997</v>
      </c>
      <c r="AJ6398" s="154">
        <v>32.801061755668698</v>
      </c>
      <c r="AK6398" s="154">
        <v>32.643766122131098</v>
      </c>
    </row>
    <row r="6399" spans="1:37" hidden="1" x14ac:dyDescent="0.3">
      <c r="A6399" s="12" t="str">
        <f t="shared" si="154"/>
        <v>SDGbaseWaS_2BW_v6_3QVAXapetr</v>
      </c>
      <c r="B6399" s="12" t="s">
        <v>220</v>
      </c>
      <c r="C6399" s="12" t="s">
        <v>306</v>
      </c>
      <c r="D6399" s="12" t="s">
        <v>211</v>
      </c>
      <c r="E6399" s="154" t="s">
        <v>45</v>
      </c>
      <c r="F6399" s="154">
        <v>46.318025213526298</v>
      </c>
      <c r="G6399" s="154">
        <v>28.848450924973299</v>
      </c>
      <c r="H6399" s="154">
        <v>33.275968265627696</v>
      </c>
      <c r="I6399" s="154">
        <v>38.351556836782699</v>
      </c>
      <c r="J6399" s="154">
        <v>38.351556836782699</v>
      </c>
      <c r="K6399" s="154">
        <v>38.351556836782699</v>
      </c>
      <c r="L6399" s="154">
        <v>38.351556836782699</v>
      </c>
      <c r="M6399" s="154">
        <v>38.351556836782699</v>
      </c>
      <c r="N6399" s="154">
        <v>38.300070842815302</v>
      </c>
      <c r="O6399" s="154">
        <v>16.661040508318099</v>
      </c>
      <c r="P6399" s="154">
        <v>10.6523093257734</v>
      </c>
      <c r="Q6399" s="154">
        <v>10.5640797984786</v>
      </c>
      <c r="R6399" s="154">
        <v>10.5640797984786</v>
      </c>
      <c r="S6399" s="154">
        <v>10.5640797984786</v>
      </c>
      <c r="T6399" s="154">
        <v>10.5640797984786</v>
      </c>
      <c r="U6399" s="154">
        <v>10.5640797984786</v>
      </c>
      <c r="V6399" s="154">
        <v>10.5190714372815</v>
      </c>
      <c r="W6399" s="154">
        <v>10.5190714372815</v>
      </c>
      <c r="X6399" s="154">
        <v>10.566944574025699</v>
      </c>
      <c r="Y6399" s="154">
        <v>10.499860793026</v>
      </c>
      <c r="Z6399" s="154">
        <v>10.4327770120263</v>
      </c>
      <c r="AA6399" s="154">
        <v>10.365693231026601</v>
      </c>
      <c r="AB6399" s="154">
        <v>9.4476654743761603</v>
      </c>
      <c r="AC6399" s="154">
        <v>8.5296377177256808</v>
      </c>
      <c r="AD6399" s="154">
        <v>7.6116099610752102</v>
      </c>
      <c r="AE6399" s="154">
        <v>6.6935822044247404</v>
      </c>
      <c r="AF6399" s="154">
        <v>5.7755544477742697</v>
      </c>
      <c r="AG6399" s="154">
        <v>4.8178533004256296</v>
      </c>
      <c r="AH6399" s="154">
        <v>3.86015215307699</v>
      </c>
      <c r="AI6399" s="154">
        <v>2.9024510057283601</v>
      </c>
      <c r="AJ6399" s="154">
        <v>1.94474985837973</v>
      </c>
      <c r="AK6399" s="154">
        <v>0.98704871103109204</v>
      </c>
    </row>
    <row r="6400" spans="1:37" hidden="1" x14ac:dyDescent="0.3">
      <c r="A6400" s="12" t="str">
        <f t="shared" si="154"/>
        <v>SDGbaseWaS_2BW_v6_3QVAXahydr</v>
      </c>
      <c r="B6400" s="12" t="s">
        <v>220</v>
      </c>
      <c r="C6400" s="12" t="s">
        <v>306</v>
      </c>
      <c r="D6400" s="12" t="s">
        <v>211</v>
      </c>
      <c r="E6400" s="154" t="s">
        <v>46</v>
      </c>
      <c r="F6400" s="154">
        <v>0.12086732559633399</v>
      </c>
      <c r="G6400" s="154">
        <v>0.12737916629064</v>
      </c>
      <c r="H6400" s="154">
        <v>0.308611869520447</v>
      </c>
      <c r="I6400" s="154">
        <v>0.70948867441621499</v>
      </c>
      <c r="J6400" s="154">
        <v>0.70948867441621499</v>
      </c>
      <c r="K6400" s="154">
        <v>0.70948867441621499</v>
      </c>
      <c r="L6400" s="154">
        <v>0.70948867441621499</v>
      </c>
      <c r="M6400" s="154">
        <v>0.70948867441621499</v>
      </c>
      <c r="N6400" s="154">
        <v>0.70942599823527797</v>
      </c>
      <c r="O6400" s="154">
        <v>0.70942599823527797</v>
      </c>
      <c r="P6400" s="154">
        <v>0.70942599823527797</v>
      </c>
      <c r="Q6400" s="154">
        <v>0.70942599823527897</v>
      </c>
      <c r="R6400" s="154">
        <v>0.70942599823527897</v>
      </c>
      <c r="S6400" s="154">
        <v>0.70942599823527797</v>
      </c>
      <c r="T6400" s="154">
        <v>0.70942599823527797</v>
      </c>
      <c r="U6400" s="154">
        <v>0.70942599823527797</v>
      </c>
      <c r="V6400" s="154">
        <v>0.70942599823527797</v>
      </c>
      <c r="W6400" s="154">
        <v>0.70942599823527797</v>
      </c>
      <c r="X6400" s="154">
        <v>2.3672550692003602</v>
      </c>
      <c r="Y6400" s="154">
        <v>3.56990947692384</v>
      </c>
      <c r="Z6400" s="154">
        <v>4.77256388464731</v>
      </c>
      <c r="AA6400" s="154">
        <v>5.9752182923707799</v>
      </c>
      <c r="AB6400" s="154">
        <v>6.4639574737824503</v>
      </c>
      <c r="AC6400" s="154">
        <v>6.9526966551941101</v>
      </c>
      <c r="AD6400" s="154">
        <v>7.4414358366057796</v>
      </c>
      <c r="AE6400" s="154">
        <v>7.9301750180174402</v>
      </c>
      <c r="AF6400" s="154">
        <v>8.4189141994291106</v>
      </c>
      <c r="AG6400" s="154">
        <v>9.4863735894551606</v>
      </c>
      <c r="AH6400" s="154">
        <v>10.5538329794812</v>
      </c>
      <c r="AI6400" s="154">
        <v>11.6212923695072</v>
      </c>
      <c r="AJ6400" s="154">
        <v>12.6887517595333</v>
      </c>
      <c r="AK6400" s="154">
        <v>13.7562111495593</v>
      </c>
    </row>
    <row r="6401" spans="1:37" hidden="1" x14ac:dyDescent="0.3">
      <c r="A6401" s="12" t="str">
        <f t="shared" si="154"/>
        <v>SDGbaseWaS_2BW_v6_3QVAXaammo</v>
      </c>
      <c r="B6401" s="12" t="s">
        <v>220</v>
      </c>
      <c r="C6401" s="12" t="s">
        <v>306</v>
      </c>
      <c r="D6401" s="12" t="s">
        <v>211</v>
      </c>
      <c r="E6401" s="154" t="s">
        <v>47</v>
      </c>
      <c r="F6401" s="154">
        <v>2.4857265311443801</v>
      </c>
      <c r="G6401" s="154">
        <v>2.3435473120329098</v>
      </c>
      <c r="H6401" s="154">
        <v>2.3471509783778002</v>
      </c>
      <c r="I6401" s="154">
        <v>2.3833300011117702</v>
      </c>
      <c r="J6401" s="154">
        <v>2.4121375087144599</v>
      </c>
      <c r="K6401" s="154">
        <v>2.4397269368657599</v>
      </c>
      <c r="L6401" s="154">
        <v>2.4718669208964399</v>
      </c>
      <c r="M6401" s="154">
        <v>2.5126842812365</v>
      </c>
      <c r="N6401" s="154">
        <v>2.5503317435492301</v>
      </c>
      <c r="O6401" s="154">
        <v>2.5418763759836001</v>
      </c>
      <c r="P6401" s="154">
        <v>2.5619030085362602</v>
      </c>
      <c r="Q6401" s="154">
        <v>2.59608340743591</v>
      </c>
      <c r="R6401" s="154">
        <v>2.6399652100287399</v>
      </c>
      <c r="S6401" s="154">
        <v>2.6841962376464901</v>
      </c>
      <c r="T6401" s="154">
        <v>2.7316013484605501</v>
      </c>
      <c r="U6401" s="154">
        <v>2.7867866291677101</v>
      </c>
      <c r="V6401" s="154">
        <v>2.8451204343037499</v>
      </c>
      <c r="W6401" s="154">
        <v>2.9085489594965699</v>
      </c>
      <c r="X6401" s="154">
        <v>2.9730915885251901</v>
      </c>
      <c r="Y6401" s="154">
        <v>3.02825551300268</v>
      </c>
      <c r="Z6401" s="154">
        <v>3.0757426169686699</v>
      </c>
      <c r="AA6401" s="154">
        <v>3.1039125704094901</v>
      </c>
      <c r="AB6401" s="154">
        <v>3.0132138871215699</v>
      </c>
      <c r="AC6401" s="154">
        <v>2.9312328527071698</v>
      </c>
      <c r="AD6401" s="154">
        <v>2.8731311429370798</v>
      </c>
      <c r="AE6401" s="154">
        <v>2.82977048878911</v>
      </c>
      <c r="AF6401" s="154">
        <v>2.7985521580814399</v>
      </c>
      <c r="AG6401" s="154">
        <v>2.7647636031449001</v>
      </c>
      <c r="AH6401" s="154">
        <v>2.6523087065421298</v>
      </c>
      <c r="AI6401" s="154">
        <v>2.53576743114203</v>
      </c>
      <c r="AJ6401" s="154">
        <v>2.4317261335503</v>
      </c>
      <c r="AK6401" s="154">
        <v>2.3364738958518201</v>
      </c>
    </row>
    <row r="6402" spans="1:37" hidden="1" x14ac:dyDescent="0.3">
      <c r="A6402" s="12" t="str">
        <f t="shared" si="154"/>
        <v>SDGbaseWaS_2BW_v6_3QVAXabchm</v>
      </c>
      <c r="B6402" s="12" t="s">
        <v>220</v>
      </c>
      <c r="C6402" s="12" t="s">
        <v>306</v>
      </c>
      <c r="D6402" s="12" t="s">
        <v>211</v>
      </c>
      <c r="E6402" s="154" t="s">
        <v>48</v>
      </c>
      <c r="F6402" s="154">
        <v>22.3715387803204</v>
      </c>
      <c r="G6402" s="154">
        <v>22.371538780281199</v>
      </c>
      <c r="H6402" s="154">
        <v>21.767721837615401</v>
      </c>
      <c r="I6402" s="154">
        <v>21.797831443105</v>
      </c>
      <c r="J6402" s="154">
        <v>21.930480053944699</v>
      </c>
      <c r="K6402" s="154">
        <v>22.0030767400049</v>
      </c>
      <c r="L6402" s="154">
        <v>22.072810836234702</v>
      </c>
      <c r="M6402" s="154">
        <v>22.153792192145701</v>
      </c>
      <c r="N6402" s="154">
        <v>22.176709589679799</v>
      </c>
      <c r="O6402" s="154">
        <v>22.3479649833899</v>
      </c>
      <c r="P6402" s="154">
        <v>22.3226494521771</v>
      </c>
      <c r="Q6402" s="154">
        <v>22.2929726794973</v>
      </c>
      <c r="R6402" s="154">
        <v>22.377154661556901</v>
      </c>
      <c r="S6402" s="154">
        <v>22.481462747285399</v>
      </c>
      <c r="T6402" s="154">
        <v>22.5874781887156</v>
      </c>
      <c r="U6402" s="154">
        <v>22.6995354469055</v>
      </c>
      <c r="V6402" s="154">
        <v>22.753982987785701</v>
      </c>
      <c r="W6402" s="154">
        <v>22.890684327103902</v>
      </c>
      <c r="X6402" s="154">
        <v>23.1167992840669</v>
      </c>
      <c r="Y6402" s="154">
        <v>23.276379771869799</v>
      </c>
      <c r="Z6402" s="154">
        <v>23.389314837511002</v>
      </c>
      <c r="AA6402" s="154">
        <v>23.125700233113498</v>
      </c>
      <c r="AB6402" s="154">
        <v>21.659084970363001</v>
      </c>
      <c r="AC6402" s="154">
        <v>19.994158194304799</v>
      </c>
      <c r="AD6402" s="154">
        <v>18.442912361150199</v>
      </c>
      <c r="AE6402" s="154">
        <v>17.050738801511201</v>
      </c>
      <c r="AF6402" s="154">
        <v>15.788667044065599</v>
      </c>
      <c r="AG6402" s="154">
        <v>14.5891264047048</v>
      </c>
      <c r="AH6402" s="154">
        <v>13.460850987998301</v>
      </c>
      <c r="AI6402" s="154">
        <v>12.1182501243673</v>
      </c>
      <c r="AJ6402" s="154">
        <v>10.8509767512741</v>
      </c>
      <c r="AK6402" s="154">
        <v>9.7157376127633697</v>
      </c>
    </row>
    <row r="6403" spans="1:37" hidden="1" x14ac:dyDescent="0.3">
      <c r="A6403" s="12" t="str">
        <f t="shared" si="154"/>
        <v>SDGbaseWaS_2BW_v6_3QVAXaochm</v>
      </c>
      <c r="B6403" s="12" t="s">
        <v>220</v>
      </c>
      <c r="C6403" s="12" t="s">
        <v>306</v>
      </c>
      <c r="D6403" s="12" t="s">
        <v>211</v>
      </c>
      <c r="E6403" s="154" t="s">
        <v>49</v>
      </c>
      <c r="F6403" s="154">
        <v>34.2354180457884</v>
      </c>
      <c r="G6403" s="154">
        <v>34.235418045756802</v>
      </c>
      <c r="H6403" s="154">
        <v>33.311390170057201</v>
      </c>
      <c r="I6403" s="154">
        <v>33.3574672388377</v>
      </c>
      <c r="J6403" s="154">
        <v>33.560460903684998</v>
      </c>
      <c r="K6403" s="154">
        <v>33.671556430926998</v>
      </c>
      <c r="L6403" s="154">
        <v>33.778271304674298</v>
      </c>
      <c r="M6403" s="154">
        <v>33.902197986730101</v>
      </c>
      <c r="N6403" s="154">
        <v>33.937268738581601</v>
      </c>
      <c r="O6403" s="154">
        <v>34.199342798566498</v>
      </c>
      <c r="P6403" s="154">
        <v>34.1606021557063</v>
      </c>
      <c r="Q6403" s="154">
        <v>34.115187455853899</v>
      </c>
      <c r="R6403" s="154">
        <v>34.2440120921936</v>
      </c>
      <c r="S6403" s="154">
        <v>34.403635931909797</v>
      </c>
      <c r="T6403" s="154">
        <v>34.5658725573076</v>
      </c>
      <c r="U6403" s="154">
        <v>34.737355043017303</v>
      </c>
      <c r="V6403" s="154">
        <v>34.820676728749397</v>
      </c>
      <c r="W6403" s="154">
        <v>35.029872329684103</v>
      </c>
      <c r="X6403" s="154">
        <v>35.375898597883797</v>
      </c>
      <c r="Y6403" s="154">
        <v>35.620106417718397</v>
      </c>
      <c r="Z6403" s="154">
        <v>35.7929322220686</v>
      </c>
      <c r="AA6403" s="154">
        <v>35.389519820572403</v>
      </c>
      <c r="AB6403" s="154">
        <v>33.145141947164603</v>
      </c>
      <c r="AC6403" s="154">
        <v>30.5972857288805</v>
      </c>
      <c r="AD6403" s="154">
        <v>28.2233967393311</v>
      </c>
      <c r="AE6403" s="154">
        <v>26.0929378435623</v>
      </c>
      <c r="AF6403" s="154">
        <v>24.161575202652902</v>
      </c>
      <c r="AG6403" s="154">
        <v>22.325904636818201</v>
      </c>
      <c r="AH6403" s="154">
        <v>20.5992920447625</v>
      </c>
      <c r="AI6403" s="154">
        <v>18.544694804651702</v>
      </c>
      <c r="AJ6403" s="154">
        <v>16.605372072665901</v>
      </c>
      <c r="AK6403" s="154">
        <v>14.8681028186137</v>
      </c>
    </row>
    <row r="6404" spans="1:37" hidden="1" x14ac:dyDescent="0.3">
      <c r="A6404" s="12" t="str">
        <f t="shared" si="154"/>
        <v>SDGbaseWaS_2BW_v6_3QVAXarubb</v>
      </c>
      <c r="B6404" s="12" t="s">
        <v>220</v>
      </c>
      <c r="C6404" s="12" t="s">
        <v>306</v>
      </c>
      <c r="D6404" s="12" t="s">
        <v>211</v>
      </c>
      <c r="E6404" s="154" t="s">
        <v>50</v>
      </c>
      <c r="F6404" s="154">
        <v>6.7712521152150096</v>
      </c>
      <c r="G6404" s="154">
        <v>6.4019120775933098</v>
      </c>
      <c r="H6404" s="154">
        <v>6.6601194584677597</v>
      </c>
      <c r="I6404" s="154">
        <v>6.7348027633935903</v>
      </c>
      <c r="J6404" s="154">
        <v>6.9374840827745796</v>
      </c>
      <c r="K6404" s="154">
        <v>7.1333126363703201</v>
      </c>
      <c r="L6404" s="154">
        <v>7.3437496327627496</v>
      </c>
      <c r="M6404" s="154">
        <v>7.5615163332181101</v>
      </c>
      <c r="N6404" s="154">
        <v>7.7995395079362604</v>
      </c>
      <c r="O6404" s="154">
        <v>8.2606477959584304</v>
      </c>
      <c r="P6404" s="154">
        <v>8.5714234235794802</v>
      </c>
      <c r="Q6404" s="154">
        <v>8.8365924294127893</v>
      </c>
      <c r="R6404" s="154">
        <v>9.2011997770657601</v>
      </c>
      <c r="S6404" s="154">
        <v>9.4846594408574099</v>
      </c>
      <c r="T6404" s="154">
        <v>9.7905784983080597</v>
      </c>
      <c r="U6404" s="154">
        <v>10.14019682751</v>
      </c>
      <c r="V6404" s="154">
        <v>10.475074181726701</v>
      </c>
      <c r="W6404" s="154">
        <v>10.8239508604126</v>
      </c>
      <c r="X6404" s="154">
        <v>11.1828475780493</v>
      </c>
      <c r="Y6404" s="154">
        <v>11.4978746971637</v>
      </c>
      <c r="Z6404" s="154">
        <v>11.7988755738862</v>
      </c>
      <c r="AA6404" s="154">
        <v>12.0772941601009</v>
      </c>
      <c r="AB6404" s="154">
        <v>12.5928947539352</v>
      </c>
      <c r="AC6404" s="154">
        <v>13.0910987838159</v>
      </c>
      <c r="AD6404" s="154">
        <v>13.564231960932901</v>
      </c>
      <c r="AE6404" s="154">
        <v>14.008725402879399</v>
      </c>
      <c r="AF6404" s="154">
        <v>14.4633947404654</v>
      </c>
      <c r="AG6404" s="154">
        <v>14.907137102672401</v>
      </c>
      <c r="AH6404" s="154">
        <v>15.071468493791601</v>
      </c>
      <c r="AI6404" s="154">
        <v>15.1180680319983</v>
      </c>
      <c r="AJ6404" s="154">
        <v>15.1429877917948</v>
      </c>
      <c r="AK6404" s="154">
        <v>15.127952596756799</v>
      </c>
    </row>
    <row r="6405" spans="1:37" hidden="1" x14ac:dyDescent="0.3">
      <c r="A6405" s="12" t="str">
        <f t="shared" si="154"/>
        <v>SDGbaseWaS_2BW_v6_3QVAXaplas</v>
      </c>
      <c r="B6405" s="12" t="s">
        <v>220</v>
      </c>
      <c r="C6405" s="12" t="s">
        <v>306</v>
      </c>
      <c r="D6405" s="12" t="s">
        <v>211</v>
      </c>
      <c r="E6405" s="154" t="s">
        <v>51</v>
      </c>
      <c r="F6405" s="154">
        <v>15.426438760270701</v>
      </c>
      <c r="G6405" s="154">
        <v>14.475008879710501</v>
      </c>
      <c r="H6405" s="154">
        <v>14.9028041320824</v>
      </c>
      <c r="I6405" s="154">
        <v>15.2561864597557</v>
      </c>
      <c r="J6405" s="154">
        <v>15.6166609752855</v>
      </c>
      <c r="K6405" s="154">
        <v>15.9736517942125</v>
      </c>
      <c r="L6405" s="154">
        <v>16.364771846762402</v>
      </c>
      <c r="M6405" s="154">
        <v>16.786687730571199</v>
      </c>
      <c r="N6405" s="154">
        <v>17.231835808512201</v>
      </c>
      <c r="O6405" s="154">
        <v>17.936279907421302</v>
      </c>
      <c r="P6405" s="154">
        <v>18.451299662071399</v>
      </c>
      <c r="Q6405" s="154">
        <v>18.910810363328601</v>
      </c>
      <c r="R6405" s="154">
        <v>19.365583338449401</v>
      </c>
      <c r="S6405" s="154">
        <v>19.890340686948001</v>
      </c>
      <c r="T6405" s="154">
        <v>20.453466897258199</v>
      </c>
      <c r="U6405" s="154">
        <v>21.088362649644001</v>
      </c>
      <c r="V6405" s="154">
        <v>21.6967128904475</v>
      </c>
      <c r="W6405" s="154">
        <v>22.352327235228699</v>
      </c>
      <c r="X6405" s="154">
        <v>23.073400024814902</v>
      </c>
      <c r="Y6405" s="154">
        <v>23.726373832237002</v>
      </c>
      <c r="Z6405" s="154">
        <v>24.351205600845301</v>
      </c>
      <c r="AA6405" s="154">
        <v>24.987587879326</v>
      </c>
      <c r="AB6405" s="154">
        <v>25.601720119691901</v>
      </c>
      <c r="AC6405" s="154">
        <v>26.1490437233251</v>
      </c>
      <c r="AD6405" s="154">
        <v>26.700766870224601</v>
      </c>
      <c r="AE6405" s="154">
        <v>27.2835599505947</v>
      </c>
      <c r="AF6405" s="154">
        <v>27.913036809034899</v>
      </c>
      <c r="AG6405" s="154">
        <v>28.5094050978004</v>
      </c>
      <c r="AH6405" s="154">
        <v>28.417781222502601</v>
      </c>
      <c r="AI6405" s="154">
        <v>28.2349443457238</v>
      </c>
      <c r="AJ6405" s="154">
        <v>28.011249879016599</v>
      </c>
      <c r="AK6405" s="154">
        <v>27.748480609503801</v>
      </c>
    </row>
    <row r="6406" spans="1:37" hidden="1" x14ac:dyDescent="0.3">
      <c r="A6406" s="12" t="str">
        <f t="shared" si="154"/>
        <v>SDGbaseWaS_2BW_v6_3QVAXanmet</v>
      </c>
      <c r="B6406" s="12" t="s">
        <v>220</v>
      </c>
      <c r="C6406" s="12" t="s">
        <v>306</v>
      </c>
      <c r="D6406" s="12" t="s">
        <v>211</v>
      </c>
      <c r="E6406" s="154" t="s">
        <v>52</v>
      </c>
      <c r="F6406" s="154">
        <v>17.626887984271502</v>
      </c>
      <c r="G6406" s="154">
        <v>16.2992162040605</v>
      </c>
      <c r="H6406" s="154">
        <v>16.851249703322999</v>
      </c>
      <c r="I6406" s="154">
        <v>17.640446963062601</v>
      </c>
      <c r="J6406" s="154">
        <v>18.071963004634501</v>
      </c>
      <c r="K6406" s="154">
        <v>18.519640474632102</v>
      </c>
      <c r="L6406" s="154">
        <v>19.024054114008599</v>
      </c>
      <c r="M6406" s="154">
        <v>19.576756247733801</v>
      </c>
      <c r="N6406" s="154">
        <v>20.164545659040002</v>
      </c>
      <c r="O6406" s="154">
        <v>21.068736636823299</v>
      </c>
      <c r="P6406" s="154">
        <v>21.7759984697142</v>
      </c>
      <c r="Q6406" s="154">
        <v>22.405739912869901</v>
      </c>
      <c r="R6406" s="154">
        <v>22.595553154079401</v>
      </c>
      <c r="S6406" s="154">
        <v>23.274189043492498</v>
      </c>
      <c r="T6406" s="154">
        <v>24.000585589162501</v>
      </c>
      <c r="U6406" s="154">
        <v>24.8392554723901</v>
      </c>
      <c r="V6406" s="154">
        <v>25.669291356921899</v>
      </c>
      <c r="W6406" s="154">
        <v>26.5372694652573</v>
      </c>
      <c r="X6406" s="154">
        <v>27.4142589653881</v>
      </c>
      <c r="Y6406" s="154">
        <v>28.257103275124901</v>
      </c>
      <c r="Z6406" s="154">
        <v>29.113424763518498</v>
      </c>
      <c r="AA6406" s="154">
        <v>29.967004808541901</v>
      </c>
      <c r="AB6406" s="154">
        <v>30.8880470223563</v>
      </c>
      <c r="AC6406" s="154">
        <v>31.7390321647202</v>
      </c>
      <c r="AD6406" s="154">
        <v>32.618853888933799</v>
      </c>
      <c r="AE6406" s="154">
        <v>33.529670599599903</v>
      </c>
      <c r="AF6406" s="154">
        <v>34.486811347316802</v>
      </c>
      <c r="AG6406" s="154">
        <v>35.371268894738797</v>
      </c>
      <c r="AH6406" s="154">
        <v>35.316934003689703</v>
      </c>
      <c r="AI6406" s="154">
        <v>35.081879309781201</v>
      </c>
      <c r="AJ6406" s="154">
        <v>34.878052820649899</v>
      </c>
      <c r="AK6406" s="154">
        <v>34.605704539445298</v>
      </c>
    </row>
    <row r="6407" spans="1:37" hidden="1" x14ac:dyDescent="0.3">
      <c r="A6407" s="12" t="str">
        <f t="shared" si="154"/>
        <v>SDGbaseWaS_2BW_v6_3QVAXairon</v>
      </c>
      <c r="B6407" s="12" t="s">
        <v>220</v>
      </c>
      <c r="C6407" s="12" t="s">
        <v>306</v>
      </c>
      <c r="D6407" s="12" t="s">
        <v>211</v>
      </c>
      <c r="E6407" s="154" t="s">
        <v>53</v>
      </c>
      <c r="F6407" s="154">
        <v>20.838620435938999</v>
      </c>
      <c r="G6407" s="154">
        <v>19.587325428920799</v>
      </c>
      <c r="H6407" s="154">
        <v>19.859817250228001</v>
      </c>
      <c r="I6407" s="154">
        <v>20.238390326989698</v>
      </c>
      <c r="J6407" s="154">
        <v>20.456732244699101</v>
      </c>
      <c r="K6407" s="154">
        <v>20.730846185531899</v>
      </c>
      <c r="L6407" s="154">
        <v>21.096131726859099</v>
      </c>
      <c r="M6407" s="154">
        <v>21.627316953022099</v>
      </c>
      <c r="N6407" s="154">
        <v>22.141323589952101</v>
      </c>
      <c r="O6407" s="154">
        <v>23.162904028448001</v>
      </c>
      <c r="P6407" s="154">
        <v>23.815235877007499</v>
      </c>
      <c r="Q6407" s="154">
        <v>24.309994825588898</v>
      </c>
      <c r="R6407" s="154">
        <v>24.472590382273999</v>
      </c>
      <c r="S6407" s="154">
        <v>24.977723169549101</v>
      </c>
      <c r="T6407" s="154">
        <v>25.525354569175601</v>
      </c>
      <c r="U6407" s="154">
        <v>26.183988277254699</v>
      </c>
      <c r="V6407" s="154">
        <v>27.016092656607601</v>
      </c>
      <c r="W6407" s="154">
        <v>27.7955472397134</v>
      </c>
      <c r="X6407" s="154">
        <v>28.446173742788599</v>
      </c>
      <c r="Y6407" s="154">
        <v>29.1740241183197</v>
      </c>
      <c r="Z6407" s="154">
        <v>29.8219291657444</v>
      </c>
      <c r="AA6407" s="154">
        <v>30.5545867885211</v>
      </c>
      <c r="AB6407" s="154">
        <v>30.4693675903642</v>
      </c>
      <c r="AC6407" s="154">
        <v>30.8102669321175</v>
      </c>
      <c r="AD6407" s="154">
        <v>31.5082757155472</v>
      </c>
      <c r="AE6407" s="154">
        <v>32.312539741927601</v>
      </c>
      <c r="AF6407" s="154">
        <v>33.182557127071298</v>
      </c>
      <c r="AG6407" s="154">
        <v>33.941542194302897</v>
      </c>
      <c r="AH6407" s="154">
        <v>33.261089573374299</v>
      </c>
      <c r="AI6407" s="154">
        <v>32.817576919502599</v>
      </c>
      <c r="AJ6407" s="154">
        <v>32.540768453574202</v>
      </c>
      <c r="AK6407" s="154">
        <v>32.294522326482003</v>
      </c>
    </row>
    <row r="6408" spans="1:37" hidden="1" x14ac:dyDescent="0.3">
      <c r="A6408" s="12" t="str">
        <f t="shared" si="154"/>
        <v>SDGbaseWaS_2BW_v6_3QVAXanfrm</v>
      </c>
      <c r="B6408" s="12" t="s">
        <v>220</v>
      </c>
      <c r="C6408" s="12" t="s">
        <v>306</v>
      </c>
      <c r="D6408" s="12" t="s">
        <v>211</v>
      </c>
      <c r="E6408" s="154" t="s">
        <v>54</v>
      </c>
      <c r="F6408" s="154">
        <v>13.0736512510274</v>
      </c>
      <c r="G6408" s="154">
        <v>11.734410339876099</v>
      </c>
      <c r="H6408" s="154">
        <v>11.3410309731988</v>
      </c>
      <c r="I6408" s="154">
        <v>10.8286797803325</v>
      </c>
      <c r="J6408" s="154">
        <v>10.664723455376601</v>
      </c>
      <c r="K6408" s="154">
        <v>10.7166733933663</v>
      </c>
      <c r="L6408" s="154">
        <v>11.0315409453329</v>
      </c>
      <c r="M6408" s="154">
        <v>12.024036887065</v>
      </c>
      <c r="N6408" s="154">
        <v>12.8736756033778</v>
      </c>
      <c r="O6408" s="154">
        <v>15.4475408547939</v>
      </c>
      <c r="P6408" s="154">
        <v>16.775193027176201</v>
      </c>
      <c r="Q6408" s="154">
        <v>17.453530779995699</v>
      </c>
      <c r="R6408" s="154">
        <v>17.7735319117246</v>
      </c>
      <c r="S6408" s="154">
        <v>18.245101110330602</v>
      </c>
      <c r="T6408" s="154">
        <v>18.7792047987393</v>
      </c>
      <c r="U6408" s="154">
        <v>19.5642805356234</v>
      </c>
      <c r="V6408" s="154">
        <v>21.257575771414999</v>
      </c>
      <c r="W6408" s="154">
        <v>22.700540988966601</v>
      </c>
      <c r="X6408" s="154">
        <v>23.169233038931299</v>
      </c>
      <c r="Y6408" s="154">
        <v>24.0657962588561</v>
      </c>
      <c r="Z6408" s="154">
        <v>24.622740711379901</v>
      </c>
      <c r="AA6408" s="154">
        <v>25.450574205961999</v>
      </c>
      <c r="AB6408" s="154">
        <v>21.845354023417901</v>
      </c>
      <c r="AC6408" s="154">
        <v>20.7010509652</v>
      </c>
      <c r="AD6408" s="154">
        <v>21.210853775883599</v>
      </c>
      <c r="AE6408" s="154">
        <v>22.017311387596202</v>
      </c>
      <c r="AF6408" s="154">
        <v>22.983017993345701</v>
      </c>
      <c r="AG6408" s="154">
        <v>23.523187706885999</v>
      </c>
      <c r="AH6408" s="154">
        <v>20.0469403765325</v>
      </c>
      <c r="AI6408" s="154">
        <v>17.8218763716499</v>
      </c>
      <c r="AJ6408" s="154">
        <v>16.798005352673599</v>
      </c>
      <c r="AK6408" s="154">
        <v>16.0490757386114</v>
      </c>
    </row>
    <row r="6409" spans="1:37" hidden="1" x14ac:dyDescent="0.3">
      <c r="A6409" s="12" t="str">
        <f t="shared" si="154"/>
        <v>SDGbaseWaS_2BW_v6_3QVAXametp</v>
      </c>
      <c r="B6409" s="12" t="s">
        <v>220</v>
      </c>
      <c r="C6409" s="12" t="s">
        <v>306</v>
      </c>
      <c r="D6409" s="12" t="s">
        <v>211</v>
      </c>
      <c r="E6409" s="154" t="s">
        <v>55</v>
      </c>
      <c r="F6409" s="154">
        <v>33.254980135401603</v>
      </c>
      <c r="G6409" s="154">
        <v>29.9596238893829</v>
      </c>
      <c r="H6409" s="154">
        <v>30.907494145553901</v>
      </c>
      <c r="I6409" s="154">
        <v>32.190627799478399</v>
      </c>
      <c r="J6409" s="154">
        <v>32.911961551238498</v>
      </c>
      <c r="K6409" s="154">
        <v>33.684113345279002</v>
      </c>
      <c r="L6409" s="154">
        <v>34.5966082614584</v>
      </c>
      <c r="M6409" s="154">
        <v>35.649017127683798</v>
      </c>
      <c r="N6409" s="154">
        <v>36.721946161186203</v>
      </c>
      <c r="O6409" s="154">
        <v>38.677884625727103</v>
      </c>
      <c r="P6409" s="154">
        <v>39.9663922111733</v>
      </c>
      <c r="Q6409" s="154">
        <v>41.034334020230702</v>
      </c>
      <c r="R6409" s="154">
        <v>41.4448505481365</v>
      </c>
      <c r="S6409" s="154">
        <v>42.639046859637503</v>
      </c>
      <c r="T6409" s="154">
        <v>43.9163369603177</v>
      </c>
      <c r="U6409" s="154">
        <v>45.380997495514997</v>
      </c>
      <c r="V6409" s="154">
        <v>47.054705078357699</v>
      </c>
      <c r="W6409" s="154">
        <v>48.5997179689872</v>
      </c>
      <c r="X6409" s="154">
        <v>49.848750328719099</v>
      </c>
      <c r="Y6409" s="154">
        <v>51.374197110033201</v>
      </c>
      <c r="Z6409" s="154">
        <v>52.852305740315501</v>
      </c>
      <c r="AA6409" s="154">
        <v>54.4058683993999</v>
      </c>
      <c r="AB6409" s="154">
        <v>55.8947098830022</v>
      </c>
      <c r="AC6409" s="154">
        <v>57.442371032424397</v>
      </c>
      <c r="AD6409" s="154">
        <v>59.204599527768103</v>
      </c>
      <c r="AE6409" s="154">
        <v>61.047134049180002</v>
      </c>
      <c r="AF6409" s="154">
        <v>63.0013494862716</v>
      </c>
      <c r="AG6409" s="154">
        <v>64.784270973378</v>
      </c>
      <c r="AH6409" s="154">
        <v>64.552305509207997</v>
      </c>
      <c r="AI6409" s="154">
        <v>64.088406673037497</v>
      </c>
      <c r="AJ6409" s="154">
        <v>63.807709275050797</v>
      </c>
      <c r="AK6409" s="154">
        <v>63.466887869489099</v>
      </c>
    </row>
    <row r="6410" spans="1:37" hidden="1" x14ac:dyDescent="0.3">
      <c r="A6410" s="12" t="str">
        <f t="shared" si="154"/>
        <v>SDGbaseWaS_2BW_v6_3QVAXamach</v>
      </c>
      <c r="B6410" s="12" t="s">
        <v>220</v>
      </c>
      <c r="C6410" s="12" t="s">
        <v>306</v>
      </c>
      <c r="D6410" s="12" t="s">
        <v>211</v>
      </c>
      <c r="E6410" s="154" t="s">
        <v>56</v>
      </c>
      <c r="F6410" s="154">
        <v>38.665956251697601</v>
      </c>
      <c r="G6410" s="154">
        <v>34.777894488840197</v>
      </c>
      <c r="H6410" s="154">
        <v>35.865867250527103</v>
      </c>
      <c r="I6410" s="154">
        <v>37.958855421161097</v>
      </c>
      <c r="J6410" s="154">
        <v>38.746085988649</v>
      </c>
      <c r="K6410" s="154">
        <v>39.621290776447097</v>
      </c>
      <c r="L6410" s="154">
        <v>40.696901495655702</v>
      </c>
      <c r="M6410" s="154">
        <v>42.062691473369597</v>
      </c>
      <c r="N6410" s="154">
        <v>43.403036875679497</v>
      </c>
      <c r="O6410" s="154">
        <v>45.868451046693401</v>
      </c>
      <c r="P6410" s="154">
        <v>47.446365935459603</v>
      </c>
      <c r="Q6410" s="154">
        <v>48.737135030906202</v>
      </c>
      <c r="R6410" s="154">
        <v>48.254893414754697</v>
      </c>
      <c r="S6410" s="154">
        <v>49.617454592092997</v>
      </c>
      <c r="T6410" s="154">
        <v>51.106630084517803</v>
      </c>
      <c r="U6410" s="154">
        <v>52.840535218084298</v>
      </c>
      <c r="V6410" s="154">
        <v>54.759609491952602</v>
      </c>
      <c r="W6410" s="154">
        <v>56.557645480909798</v>
      </c>
      <c r="X6410" s="154">
        <v>58.097102142148003</v>
      </c>
      <c r="Y6410" s="154">
        <v>59.954164075294401</v>
      </c>
      <c r="Z6410" s="154">
        <v>61.768572417704299</v>
      </c>
      <c r="AA6410" s="154">
        <v>63.692750424850601</v>
      </c>
      <c r="AB6410" s="154">
        <v>64.840062555873999</v>
      </c>
      <c r="AC6410" s="154">
        <v>66.316829452140794</v>
      </c>
      <c r="AD6410" s="154">
        <v>68.377830512202493</v>
      </c>
      <c r="AE6410" s="154">
        <v>70.638946637665995</v>
      </c>
      <c r="AF6410" s="154">
        <v>73.032183159755803</v>
      </c>
      <c r="AG6410" s="154">
        <v>75.161964814278903</v>
      </c>
      <c r="AH6410" s="154">
        <v>74.066990272110601</v>
      </c>
      <c r="AI6410" s="154">
        <v>72.885552493542093</v>
      </c>
      <c r="AJ6410" s="154">
        <v>72.230270943396107</v>
      </c>
      <c r="AK6410" s="154">
        <v>71.573980153218997</v>
      </c>
    </row>
    <row r="6411" spans="1:37" hidden="1" x14ac:dyDescent="0.3">
      <c r="A6411" s="12" t="str">
        <f t="shared" si="154"/>
        <v>SDGbaseWaS_2BW_v6_3QVAXafcel</v>
      </c>
      <c r="B6411" s="12" t="s">
        <v>220</v>
      </c>
      <c r="C6411" s="12" t="s">
        <v>306</v>
      </c>
      <c r="D6411" s="12" t="s">
        <v>211</v>
      </c>
      <c r="E6411" s="154" t="s">
        <v>57</v>
      </c>
      <c r="F6411" s="154">
        <v>0.28999999999999998</v>
      </c>
      <c r="G6411" s="154">
        <v>0.28999999999999998</v>
      </c>
      <c r="H6411" s="154">
        <v>0.28968487122259201</v>
      </c>
      <c r="I6411" s="154">
        <v>0.28968487122259201</v>
      </c>
      <c r="J6411" s="154">
        <v>0.28968487122259101</v>
      </c>
      <c r="K6411" s="154">
        <v>0.28968487122259101</v>
      </c>
      <c r="L6411" s="154">
        <v>0.28968487122259201</v>
      </c>
      <c r="M6411" s="154">
        <v>0.28968487122259201</v>
      </c>
      <c r="N6411" s="154">
        <v>0.28965928048089501</v>
      </c>
      <c r="O6411" s="154">
        <v>0.28965928048089501</v>
      </c>
      <c r="P6411" s="154">
        <v>0.28965928048089501</v>
      </c>
      <c r="Q6411" s="154">
        <v>0.28965928048089601</v>
      </c>
      <c r="R6411" s="154">
        <v>0.28965928048089601</v>
      </c>
      <c r="S6411" s="154">
        <v>0.28965928048089501</v>
      </c>
      <c r="T6411" s="154">
        <v>0.28965928048089501</v>
      </c>
      <c r="U6411" s="154">
        <v>0.28965928048089501</v>
      </c>
      <c r="V6411" s="154">
        <v>0.28965928048089501</v>
      </c>
      <c r="W6411" s="154">
        <v>0.28965928048089501</v>
      </c>
      <c r="X6411" s="154">
        <v>0.28965928048089501</v>
      </c>
      <c r="Y6411" s="154">
        <v>4.2184859843336904</v>
      </c>
      <c r="Z6411" s="154">
        <v>8.4369719686673594</v>
      </c>
      <c r="AA6411" s="154">
        <v>12.655457953000999</v>
      </c>
      <c r="AB6411" s="154">
        <v>13.6463560908954</v>
      </c>
      <c r="AC6411" s="154">
        <v>14.6372542287898</v>
      </c>
      <c r="AD6411" s="154">
        <v>15.628152366684199</v>
      </c>
      <c r="AE6411" s="154">
        <v>16.619050504578599</v>
      </c>
      <c r="AF6411" s="154">
        <v>17.609948642473</v>
      </c>
      <c r="AG6411" s="154">
        <v>17.5646401817644</v>
      </c>
      <c r="AH6411" s="154">
        <v>17.519331721055799</v>
      </c>
      <c r="AI6411" s="154">
        <v>17.474023260347199</v>
      </c>
      <c r="AJ6411" s="154">
        <v>17.428714799638598</v>
      </c>
      <c r="AK6411" s="154">
        <v>17.383406338930001</v>
      </c>
    </row>
    <row r="6412" spans="1:37" hidden="1" x14ac:dyDescent="0.3">
      <c r="A6412" s="12" t="str">
        <f t="shared" si="154"/>
        <v>SDGbaseWaS_2BW_v6_3QVAXaelct</v>
      </c>
      <c r="B6412" s="12" t="s">
        <v>220</v>
      </c>
      <c r="C6412" s="12" t="s">
        <v>306</v>
      </c>
      <c r="D6412" s="12" t="s">
        <v>211</v>
      </c>
      <c r="E6412" s="154" t="s">
        <v>58</v>
      </c>
      <c r="F6412" s="154">
        <v>7.8476290328821793E-2</v>
      </c>
      <c r="G6412" s="154">
        <v>7.8476290328821793E-2</v>
      </c>
      <c r="H6412" s="154">
        <v>7.8391013992867103E-2</v>
      </c>
      <c r="I6412" s="154">
        <v>7.8391013992867103E-2</v>
      </c>
      <c r="J6412" s="154">
        <v>7.8391013992867103E-2</v>
      </c>
      <c r="K6412" s="154">
        <v>7.8391013992867103E-2</v>
      </c>
      <c r="L6412" s="154">
        <v>7.8391013992867103E-2</v>
      </c>
      <c r="M6412" s="154">
        <v>7.8391013992867103E-2</v>
      </c>
      <c r="N6412" s="154">
        <v>7.8384088936056501E-2</v>
      </c>
      <c r="O6412" s="154">
        <v>7.8384088936056501E-2</v>
      </c>
      <c r="P6412" s="154">
        <v>7.8384088936056501E-2</v>
      </c>
      <c r="Q6412" s="154">
        <v>7.8384088936056501E-2</v>
      </c>
      <c r="R6412" s="154">
        <v>7.8384088936056501E-2</v>
      </c>
      <c r="S6412" s="154">
        <v>7.8384088936056501E-2</v>
      </c>
      <c r="T6412" s="154">
        <v>7.8384088936056404E-2</v>
      </c>
      <c r="U6412" s="154">
        <v>7.8384088936056404E-2</v>
      </c>
      <c r="V6412" s="154">
        <v>7.8384088936056404E-2</v>
      </c>
      <c r="W6412" s="154">
        <v>7.8384088936056404E-2</v>
      </c>
      <c r="X6412" s="154">
        <v>3.1935093670491099</v>
      </c>
      <c r="Y6412" s="154">
        <v>3.1935093670491099</v>
      </c>
      <c r="Z6412" s="154">
        <v>1.75742134508534</v>
      </c>
      <c r="AA6412" s="154">
        <v>1.75742134508534</v>
      </c>
      <c r="AB6412" s="154">
        <v>1.75742134508534</v>
      </c>
      <c r="AC6412" s="154">
        <v>1.75742134508534</v>
      </c>
      <c r="AD6412" s="154">
        <v>0.99202817258474796</v>
      </c>
      <c r="AE6412" s="154">
        <v>0.99202817258474796</v>
      </c>
      <c r="AF6412" s="154">
        <v>0.99202817258474796</v>
      </c>
      <c r="AG6412" s="154">
        <v>0.99202817258474796</v>
      </c>
      <c r="AH6412" s="154">
        <v>0.99202817258474796</v>
      </c>
      <c r="AI6412" s="154">
        <v>7.4597532694591298</v>
      </c>
      <c r="AJ6412" s="154">
        <v>7.4597532694591298</v>
      </c>
      <c r="AK6412" s="154">
        <v>7.4597532694591298</v>
      </c>
    </row>
    <row r="6413" spans="1:37" hidden="1" x14ac:dyDescent="0.3">
      <c r="A6413" s="12" t="str">
        <f t="shared" si="154"/>
        <v>SDGbaseWaS_2BW_v6_3QVAXaemch</v>
      </c>
      <c r="B6413" s="12" t="s">
        <v>220</v>
      </c>
      <c r="C6413" s="12" t="s">
        <v>306</v>
      </c>
      <c r="D6413" s="12" t="s">
        <v>211</v>
      </c>
      <c r="E6413" s="154" t="s">
        <v>59</v>
      </c>
      <c r="F6413" s="154">
        <v>8.9889127758870302</v>
      </c>
      <c r="G6413" s="154">
        <v>8.2218221416424004</v>
      </c>
      <c r="H6413" s="154">
        <v>8.4343574503471093</v>
      </c>
      <c r="I6413" s="154">
        <v>8.8203951425878699</v>
      </c>
      <c r="J6413" s="154">
        <v>8.9585909616586292</v>
      </c>
      <c r="K6413" s="154">
        <v>9.1403094041248796</v>
      </c>
      <c r="L6413" s="154">
        <v>9.3857586147844305</v>
      </c>
      <c r="M6413" s="154">
        <v>9.7520332759858395</v>
      </c>
      <c r="N6413" s="154">
        <v>10.0928812362058</v>
      </c>
      <c r="O6413" s="154">
        <v>10.769722612769799</v>
      </c>
      <c r="P6413" s="154">
        <v>11.168437674596801</v>
      </c>
      <c r="Q6413" s="154">
        <v>11.474110619058401</v>
      </c>
      <c r="R6413" s="154">
        <v>11.399904840247499</v>
      </c>
      <c r="S6413" s="154">
        <v>11.7318352362462</v>
      </c>
      <c r="T6413" s="154">
        <v>12.090796339374601</v>
      </c>
      <c r="U6413" s="154">
        <v>12.5130713467065</v>
      </c>
      <c r="V6413" s="154">
        <v>12.9820554837549</v>
      </c>
      <c r="W6413" s="154">
        <v>13.4388455680491</v>
      </c>
      <c r="X6413" s="154">
        <v>13.8489852645975</v>
      </c>
      <c r="Y6413" s="154">
        <v>14.301635832624999</v>
      </c>
      <c r="Z6413" s="154">
        <v>14.7412132148424</v>
      </c>
      <c r="AA6413" s="154">
        <v>15.208610521259301</v>
      </c>
      <c r="AB6413" s="154">
        <v>15.2482452191236</v>
      </c>
      <c r="AC6413" s="154">
        <v>15.458548421976699</v>
      </c>
      <c r="AD6413" s="154">
        <v>15.9037847128516</v>
      </c>
      <c r="AE6413" s="154">
        <v>16.408702237081702</v>
      </c>
      <c r="AF6413" s="154">
        <v>16.9611677302521</v>
      </c>
      <c r="AG6413" s="154">
        <v>17.5041151003316</v>
      </c>
      <c r="AH6413" s="154">
        <v>17.022479585420601</v>
      </c>
      <c r="AI6413" s="154">
        <v>16.526584333671401</v>
      </c>
      <c r="AJ6413" s="154">
        <v>16.300464242784901</v>
      </c>
      <c r="AK6413" s="154">
        <v>16.069092532679999</v>
      </c>
    </row>
    <row r="6414" spans="1:37" hidden="1" x14ac:dyDescent="0.3">
      <c r="A6414" s="12" t="str">
        <f t="shared" si="154"/>
        <v>SDGbaseWaS_2BW_v6_3QVAXasequ</v>
      </c>
      <c r="B6414" s="12" t="s">
        <v>220</v>
      </c>
      <c r="C6414" s="12" t="s">
        <v>306</v>
      </c>
      <c r="D6414" s="12" t="s">
        <v>211</v>
      </c>
      <c r="E6414" s="154" t="s">
        <v>60</v>
      </c>
      <c r="F6414" s="154">
        <v>8.7771319246617594</v>
      </c>
      <c r="G6414" s="154">
        <v>8.3346763294268698</v>
      </c>
      <c r="H6414" s="154">
        <v>8.5760611699129807</v>
      </c>
      <c r="I6414" s="154">
        <v>8.8277604272257104</v>
      </c>
      <c r="J6414" s="154">
        <v>9.0080985152611905</v>
      </c>
      <c r="K6414" s="154">
        <v>9.2163350891961695</v>
      </c>
      <c r="L6414" s="154">
        <v>9.4811156816207394</v>
      </c>
      <c r="M6414" s="154">
        <v>9.8721320656363503</v>
      </c>
      <c r="N6414" s="154">
        <v>10.239072445520399</v>
      </c>
      <c r="O6414" s="154">
        <v>10.9156349120475</v>
      </c>
      <c r="P6414" s="154">
        <v>11.3325845860242</v>
      </c>
      <c r="Q6414" s="154">
        <v>11.6738563440028</v>
      </c>
      <c r="R6414" s="154">
        <v>11.906124494053699</v>
      </c>
      <c r="S6414" s="154">
        <v>12.2502939976685</v>
      </c>
      <c r="T6414" s="154">
        <v>12.6361683440607</v>
      </c>
      <c r="U6414" s="154">
        <v>13.0833718146094</v>
      </c>
      <c r="V6414" s="154">
        <v>13.5125748918238</v>
      </c>
      <c r="W6414" s="154">
        <v>13.9723664302989</v>
      </c>
      <c r="X6414" s="154">
        <v>14.4781248856074</v>
      </c>
      <c r="Y6414" s="154">
        <v>14.971511095257</v>
      </c>
      <c r="Z6414" s="154">
        <v>15.4534016074118</v>
      </c>
      <c r="AA6414" s="154">
        <v>15.9732652525788</v>
      </c>
      <c r="AB6414" s="154">
        <v>16.014711834906802</v>
      </c>
      <c r="AC6414" s="154">
        <v>16.212981000439701</v>
      </c>
      <c r="AD6414" s="154">
        <v>16.662069735823302</v>
      </c>
      <c r="AE6414" s="154">
        <v>17.183401326783098</v>
      </c>
      <c r="AF6414" s="154">
        <v>17.746241230833601</v>
      </c>
      <c r="AG6414" s="154">
        <v>18.2623804413005</v>
      </c>
      <c r="AH6414" s="154">
        <v>17.6727441597343</v>
      </c>
      <c r="AI6414" s="154">
        <v>17.078637490175701</v>
      </c>
      <c r="AJ6414" s="154">
        <v>16.769230173073101</v>
      </c>
      <c r="AK6414" s="154">
        <v>16.4998295981651</v>
      </c>
    </row>
    <row r="6415" spans="1:37" hidden="1" x14ac:dyDescent="0.3">
      <c r="A6415" s="12" t="str">
        <f t="shared" si="154"/>
        <v>SDGbaseWaS_2BW_v6_3QVAXavehi</v>
      </c>
      <c r="B6415" s="12" t="s">
        <v>220</v>
      </c>
      <c r="C6415" s="12" t="s">
        <v>306</v>
      </c>
      <c r="D6415" s="12" t="s">
        <v>211</v>
      </c>
      <c r="E6415" s="154" t="s">
        <v>61</v>
      </c>
      <c r="F6415" s="154">
        <v>39.567910300526599</v>
      </c>
      <c r="G6415" s="154">
        <v>36.275198782490001</v>
      </c>
      <c r="H6415" s="154">
        <v>37.441334326274301</v>
      </c>
      <c r="I6415" s="154">
        <v>37.815371551117501</v>
      </c>
      <c r="J6415" s="154">
        <v>38.750515823504898</v>
      </c>
      <c r="K6415" s="154">
        <v>39.751438931612903</v>
      </c>
      <c r="L6415" s="154">
        <v>40.958634585996698</v>
      </c>
      <c r="M6415" s="154">
        <v>42.547814953122902</v>
      </c>
      <c r="N6415" s="154">
        <v>44.140628411163497</v>
      </c>
      <c r="O6415" s="154">
        <v>46.491631399378498</v>
      </c>
      <c r="P6415" s="154">
        <v>48.310134124708597</v>
      </c>
      <c r="Q6415" s="154">
        <v>49.974471043654802</v>
      </c>
      <c r="R6415" s="154">
        <v>51.842663139778097</v>
      </c>
      <c r="S6415" s="154">
        <v>53.662558948402904</v>
      </c>
      <c r="T6415" s="154">
        <v>55.637882034139302</v>
      </c>
      <c r="U6415" s="154">
        <v>57.950864071431702</v>
      </c>
      <c r="V6415" s="154">
        <v>60.430137814902103</v>
      </c>
      <c r="W6415" s="154">
        <v>62.9011212577566</v>
      </c>
      <c r="X6415" s="154">
        <v>65.197559508346004</v>
      </c>
      <c r="Y6415" s="154">
        <v>66.450746010918806</v>
      </c>
      <c r="Z6415" s="154">
        <v>67.673261219840398</v>
      </c>
      <c r="AA6415" s="154">
        <v>68.888320739168506</v>
      </c>
      <c r="AB6415" s="154">
        <v>69.750420680882797</v>
      </c>
      <c r="AC6415" s="154">
        <v>71.129832123922</v>
      </c>
      <c r="AD6415" s="154">
        <v>73.322278645496098</v>
      </c>
      <c r="AE6415" s="154">
        <v>75.785838125653299</v>
      </c>
      <c r="AF6415" s="154">
        <v>78.441108295879104</v>
      </c>
      <c r="AG6415" s="154">
        <v>81.229707160433904</v>
      </c>
      <c r="AH6415" s="154">
        <v>80.049812533543701</v>
      </c>
      <c r="AI6415" s="154">
        <v>78.286219763403807</v>
      </c>
      <c r="AJ6415" s="154">
        <v>77.286061279066104</v>
      </c>
      <c r="AK6415" s="154">
        <v>76.362907427914706</v>
      </c>
    </row>
    <row r="6416" spans="1:37" hidden="1" x14ac:dyDescent="0.3">
      <c r="A6416" s="12" t="str">
        <f t="shared" si="154"/>
        <v>SDGbaseWaS_2BW_v6_3QVAXatequ</v>
      </c>
      <c r="B6416" s="12" t="s">
        <v>220</v>
      </c>
      <c r="C6416" s="12" t="s">
        <v>306</v>
      </c>
      <c r="D6416" s="12" t="s">
        <v>211</v>
      </c>
      <c r="E6416" s="154" t="s">
        <v>62</v>
      </c>
      <c r="F6416" s="154">
        <v>7.0941028714772303</v>
      </c>
      <c r="G6416" s="154">
        <v>6.1361405283592099</v>
      </c>
      <c r="H6416" s="154">
        <v>6.3483675799343899</v>
      </c>
      <c r="I6416" s="154">
        <v>6.5395378295446296</v>
      </c>
      <c r="J6416" s="154">
        <v>6.6757681064933303</v>
      </c>
      <c r="K6416" s="154">
        <v>6.8309116711552997</v>
      </c>
      <c r="L6416" s="154">
        <v>7.0482009768815503</v>
      </c>
      <c r="M6416" s="154">
        <v>7.4648880552777497</v>
      </c>
      <c r="N6416" s="154">
        <v>7.8385357191082203</v>
      </c>
      <c r="O6416" s="154">
        <v>9.0227782158414591</v>
      </c>
      <c r="P6416" s="154">
        <v>9.5558565767498003</v>
      </c>
      <c r="Q6416" s="154">
        <v>9.8682745467702802</v>
      </c>
      <c r="R6416" s="154">
        <v>9.8046783295749496</v>
      </c>
      <c r="S6416" s="154">
        <v>10.0189963800771</v>
      </c>
      <c r="T6416" s="154">
        <v>10.3024848131739</v>
      </c>
      <c r="U6416" s="154">
        <v>10.645772045670199</v>
      </c>
      <c r="V6416" s="154">
        <v>11.0630189532041</v>
      </c>
      <c r="W6416" s="154">
        <v>11.434168326771999</v>
      </c>
      <c r="X6416" s="154">
        <v>11.678287907488</v>
      </c>
      <c r="Y6416" s="154">
        <v>12.032302916888099</v>
      </c>
      <c r="Z6416" s="154">
        <v>12.329970286125601</v>
      </c>
      <c r="AA6416" s="154">
        <v>12.7140359305203</v>
      </c>
      <c r="AB6416" s="154">
        <v>12.2836137171592</v>
      </c>
      <c r="AC6416" s="154">
        <v>12.231026604598799</v>
      </c>
      <c r="AD6416" s="154">
        <v>12.582769811902899</v>
      </c>
      <c r="AE6416" s="154">
        <v>13.021601837069801</v>
      </c>
      <c r="AF6416" s="154">
        <v>13.5031096937137</v>
      </c>
      <c r="AG6416" s="154">
        <v>13.8320080398132</v>
      </c>
      <c r="AH6416" s="154">
        <v>12.9175937329624</v>
      </c>
      <c r="AI6416" s="154">
        <v>12.0980577879417</v>
      </c>
      <c r="AJ6416" s="154">
        <v>11.685754817177999</v>
      </c>
      <c r="AK6416" s="154">
        <v>11.349082394762901</v>
      </c>
    </row>
    <row r="6417" spans="1:37" hidden="1" x14ac:dyDescent="0.3">
      <c r="A6417" s="12" t="str">
        <f t="shared" si="154"/>
        <v>SDGbaseWaS_2BW_v6_3QVAXafurn</v>
      </c>
      <c r="B6417" s="12" t="s">
        <v>220</v>
      </c>
      <c r="C6417" s="12" t="s">
        <v>306</v>
      </c>
      <c r="D6417" s="12" t="s">
        <v>211</v>
      </c>
      <c r="E6417" s="154" t="s">
        <v>63</v>
      </c>
      <c r="F6417" s="154">
        <v>6.0912402558293097</v>
      </c>
      <c r="G6417" s="154">
        <v>5.45142532510914</v>
      </c>
      <c r="H6417" s="154">
        <v>5.6644570382421104</v>
      </c>
      <c r="I6417" s="154">
        <v>5.9949466237148101</v>
      </c>
      <c r="J6417" s="154">
        <v>6.1596173905398501</v>
      </c>
      <c r="K6417" s="154">
        <v>6.3283665117566699</v>
      </c>
      <c r="L6417" s="154">
        <v>6.5199542169970499</v>
      </c>
      <c r="M6417" s="154">
        <v>6.7355767017972603</v>
      </c>
      <c r="N6417" s="154">
        <v>6.9576950633350796</v>
      </c>
      <c r="O6417" s="154">
        <v>7.3597598999089797</v>
      </c>
      <c r="P6417" s="154">
        <v>7.6319863473505096</v>
      </c>
      <c r="Q6417" s="154">
        <v>7.8591058052880198</v>
      </c>
      <c r="R6417" s="154">
        <v>7.8422671346681598</v>
      </c>
      <c r="S6417" s="154">
        <v>8.0876439148391608</v>
      </c>
      <c r="T6417" s="154">
        <v>8.3502969094450705</v>
      </c>
      <c r="U6417" s="154">
        <v>8.6507048588213298</v>
      </c>
      <c r="V6417" s="154">
        <v>8.9658624574137704</v>
      </c>
      <c r="W6417" s="154">
        <v>9.2925672552263201</v>
      </c>
      <c r="X6417" s="154">
        <v>9.6072358798232607</v>
      </c>
      <c r="Y6417" s="154">
        <v>9.9183444334229698</v>
      </c>
      <c r="Z6417" s="154">
        <v>10.2310067018041</v>
      </c>
      <c r="AA6417" s="154">
        <v>10.546086742192699</v>
      </c>
      <c r="AB6417" s="154">
        <v>10.890736455120001</v>
      </c>
      <c r="AC6417" s="154">
        <v>11.1983031705123</v>
      </c>
      <c r="AD6417" s="154">
        <v>11.522149519110799</v>
      </c>
      <c r="AE6417" s="154">
        <v>11.858583996966701</v>
      </c>
      <c r="AF6417" s="154">
        <v>12.218133966670001</v>
      </c>
      <c r="AG6417" s="154">
        <v>12.560065681193199</v>
      </c>
      <c r="AH6417" s="154">
        <v>12.555041123670399</v>
      </c>
      <c r="AI6417" s="154">
        <v>12.4552963805546</v>
      </c>
      <c r="AJ6417" s="154">
        <v>12.3716782368225</v>
      </c>
      <c r="AK6417" s="154">
        <v>12.260260055008199</v>
      </c>
    </row>
    <row r="6418" spans="1:37" hidden="1" x14ac:dyDescent="0.3">
      <c r="A6418" s="12" t="str">
        <f t="shared" si="154"/>
        <v>SDGbaseWaS_2BW_v6_3QVAXaoman</v>
      </c>
      <c r="B6418" s="12" t="s">
        <v>220</v>
      </c>
      <c r="C6418" s="12" t="s">
        <v>306</v>
      </c>
      <c r="D6418" s="12" t="s">
        <v>211</v>
      </c>
      <c r="E6418" s="154" t="s">
        <v>64</v>
      </c>
      <c r="F6418" s="154">
        <v>25.455948437612001</v>
      </c>
      <c r="G6418" s="154">
        <v>23.2902281776094</v>
      </c>
      <c r="H6418" s="154">
        <v>24.380599460466001</v>
      </c>
      <c r="I6418" s="154">
        <v>24.929761070700302</v>
      </c>
      <c r="J6418" s="154">
        <v>25.599698848763499</v>
      </c>
      <c r="K6418" s="154">
        <v>26.311557786448599</v>
      </c>
      <c r="L6418" s="154">
        <v>27.138565282965001</v>
      </c>
      <c r="M6418" s="154">
        <v>28.071276747965101</v>
      </c>
      <c r="N6418" s="154">
        <v>29.063922832252</v>
      </c>
      <c r="O6418" s="154">
        <v>30.771337453363699</v>
      </c>
      <c r="P6418" s="154">
        <v>32.275763834201001</v>
      </c>
      <c r="Q6418" s="154">
        <v>33.5779213703076</v>
      </c>
      <c r="R6418" s="154">
        <v>35.108199119957597</v>
      </c>
      <c r="S6418" s="154">
        <v>36.323901408715699</v>
      </c>
      <c r="T6418" s="154">
        <v>37.5648779031782</v>
      </c>
      <c r="U6418" s="154">
        <v>38.940898993099502</v>
      </c>
      <c r="V6418" s="154">
        <v>40.146854873572103</v>
      </c>
      <c r="W6418" s="154">
        <v>41.394624746160702</v>
      </c>
      <c r="X6418" s="154">
        <v>42.693083312890401</v>
      </c>
      <c r="Y6418" s="154">
        <v>43.852614716483302</v>
      </c>
      <c r="Z6418" s="154">
        <v>44.963161445397503</v>
      </c>
      <c r="AA6418" s="154">
        <v>46.119521891918801</v>
      </c>
      <c r="AB6418" s="154">
        <v>47.316393129700302</v>
      </c>
      <c r="AC6418" s="154">
        <v>48.352156249573298</v>
      </c>
      <c r="AD6418" s="154">
        <v>49.414717157233198</v>
      </c>
      <c r="AE6418" s="154">
        <v>50.515950317992697</v>
      </c>
      <c r="AF6418" s="154">
        <v>51.686144430355803</v>
      </c>
      <c r="AG6418" s="154">
        <v>52.775333817003599</v>
      </c>
      <c r="AH6418" s="154">
        <v>51.921608225796099</v>
      </c>
      <c r="AI6418" s="154">
        <v>50.788736543658501</v>
      </c>
      <c r="AJ6418" s="154">
        <v>49.822178734980497</v>
      </c>
      <c r="AK6418" s="154">
        <v>48.8100594193563</v>
      </c>
    </row>
    <row r="6419" spans="1:37" hidden="1" x14ac:dyDescent="0.3">
      <c r="A6419" s="12" t="str">
        <f t="shared" si="154"/>
        <v>SDGbaseWaS_2BW_v6_3QVAXaelec</v>
      </c>
      <c r="B6419" s="12" t="s">
        <v>220</v>
      </c>
      <c r="C6419" s="12" t="s">
        <v>306</v>
      </c>
      <c r="D6419" s="12" t="s">
        <v>211</v>
      </c>
      <c r="E6419" s="154" t="s">
        <v>65</v>
      </c>
      <c r="F6419" s="154">
        <v>142.20363281736601</v>
      </c>
      <c r="G6419" s="154">
        <v>136.753321414863</v>
      </c>
      <c r="H6419" s="154">
        <v>141.67580848332599</v>
      </c>
      <c r="I6419" s="154">
        <v>141.06490289010901</v>
      </c>
      <c r="J6419" s="154">
        <v>138.277697128195</v>
      </c>
      <c r="K6419" s="154">
        <v>138.64323198623401</v>
      </c>
      <c r="L6419" s="154">
        <v>139.701614329488</v>
      </c>
      <c r="M6419" s="154">
        <v>140.96008437774799</v>
      </c>
      <c r="N6419" s="154">
        <v>142.66968873289201</v>
      </c>
      <c r="O6419" s="154">
        <v>143.57584006661801</v>
      </c>
      <c r="P6419" s="154">
        <v>145.56689875577001</v>
      </c>
      <c r="Q6419" s="154">
        <v>146.974050659612</v>
      </c>
      <c r="R6419" s="154">
        <v>150.93486818651101</v>
      </c>
      <c r="S6419" s="154">
        <v>155.18401135670501</v>
      </c>
      <c r="T6419" s="154">
        <v>158.515005671187</v>
      </c>
      <c r="U6419" s="154">
        <v>162.79003341206399</v>
      </c>
      <c r="V6419" s="154">
        <v>163.48184560788101</v>
      </c>
      <c r="W6419" s="154">
        <v>166.98735557825501</v>
      </c>
      <c r="X6419" s="154">
        <v>177.46030061381401</v>
      </c>
      <c r="Y6419" s="154">
        <v>183.92224714640099</v>
      </c>
      <c r="Z6419" s="154">
        <v>190.371376440788</v>
      </c>
      <c r="AA6419" s="154">
        <v>196.504986130069</v>
      </c>
      <c r="AB6419" s="154">
        <v>202.815349969507</v>
      </c>
      <c r="AC6419" s="154">
        <v>209.16329790002899</v>
      </c>
      <c r="AD6419" s="154">
        <v>213.56055361709201</v>
      </c>
      <c r="AE6419" s="154">
        <v>217.150537370846</v>
      </c>
      <c r="AF6419" s="154">
        <v>222.74107895291499</v>
      </c>
      <c r="AG6419" s="154">
        <v>234.95669493024599</v>
      </c>
      <c r="AH6419" s="154">
        <v>245.39214336193001</v>
      </c>
      <c r="AI6419" s="154">
        <v>253.80477849764401</v>
      </c>
      <c r="AJ6419" s="154">
        <v>263.422936251995</v>
      </c>
      <c r="AK6419" s="154">
        <v>272.61284006442997</v>
      </c>
    </row>
    <row r="6420" spans="1:37" hidden="1" x14ac:dyDescent="0.3">
      <c r="A6420" s="12" t="str">
        <f t="shared" si="154"/>
        <v>SDGbaseWaS_2BW_v6_3QVAXawatr</v>
      </c>
      <c r="B6420" s="12" t="s">
        <v>220</v>
      </c>
      <c r="C6420" s="12" t="s">
        <v>306</v>
      </c>
      <c r="D6420" s="12" t="s">
        <v>211</v>
      </c>
      <c r="E6420" s="154" t="s">
        <v>66</v>
      </c>
      <c r="F6420" s="154">
        <v>38.118236024161902</v>
      </c>
      <c r="G6420" s="154">
        <v>37.616353740059502</v>
      </c>
      <c r="H6420" s="154">
        <v>38.602205145481598</v>
      </c>
      <c r="I6420" s="154">
        <v>38.851945675356703</v>
      </c>
      <c r="J6420" s="154">
        <v>39.645667503094302</v>
      </c>
      <c r="K6420" s="154">
        <v>40.585383380353299</v>
      </c>
      <c r="L6420" s="154">
        <v>41.742895363978199</v>
      </c>
      <c r="M6420" s="154">
        <v>42.969333022902802</v>
      </c>
      <c r="N6420" s="154">
        <v>44.251087110835499</v>
      </c>
      <c r="O6420" s="154">
        <v>45.856813476245897</v>
      </c>
      <c r="P6420" s="154">
        <v>47.343989617213097</v>
      </c>
      <c r="Q6420" s="154">
        <v>48.783608432290301</v>
      </c>
      <c r="R6420" s="154">
        <v>50.941411568484</v>
      </c>
      <c r="S6420" s="154">
        <v>52.750503955473597</v>
      </c>
      <c r="T6420" s="154">
        <v>54.655201412594401</v>
      </c>
      <c r="U6420" s="154">
        <v>56.7796293551513</v>
      </c>
      <c r="V6420" s="154">
        <v>58.760752966502899</v>
      </c>
      <c r="W6420" s="154">
        <v>60.838086394730801</v>
      </c>
      <c r="X6420" s="154">
        <v>63.025294517457503</v>
      </c>
      <c r="Y6420" s="154">
        <v>65.038795495500196</v>
      </c>
      <c r="Z6420" s="154">
        <v>67.072664821077296</v>
      </c>
      <c r="AA6420" s="154">
        <v>69.138532762930296</v>
      </c>
      <c r="AB6420" s="154">
        <v>71.630046213821004</v>
      </c>
      <c r="AC6420" s="154">
        <v>74.002878646184001</v>
      </c>
      <c r="AD6420" s="154">
        <v>76.449124792487595</v>
      </c>
      <c r="AE6420" s="154">
        <v>79.009821886259203</v>
      </c>
      <c r="AF6420" s="154">
        <v>81.737667817978107</v>
      </c>
      <c r="AG6420" s="154">
        <v>84.509981181691202</v>
      </c>
      <c r="AH6420" s="154">
        <v>84.612488102659697</v>
      </c>
      <c r="AI6420" s="154">
        <v>84.5543100386747</v>
      </c>
      <c r="AJ6420" s="154">
        <v>84.6579976128006</v>
      </c>
      <c r="AK6420" s="154">
        <v>84.696176635648996</v>
      </c>
    </row>
    <row r="6421" spans="1:37" hidden="1" x14ac:dyDescent="0.3">
      <c r="A6421" s="12" t="str">
        <f t="shared" si="154"/>
        <v>SDGbaseWaS_2BW_v6_3QVAXacons</v>
      </c>
      <c r="B6421" s="12" t="s">
        <v>220</v>
      </c>
      <c r="C6421" s="12" t="s">
        <v>306</v>
      </c>
      <c r="D6421" s="12" t="s">
        <v>211</v>
      </c>
      <c r="E6421" s="154" t="s">
        <v>67</v>
      </c>
      <c r="F6421" s="154">
        <v>140.64979180275</v>
      </c>
      <c r="G6421" s="154">
        <v>129.35254238586299</v>
      </c>
      <c r="H6421" s="154">
        <v>133.285901283275</v>
      </c>
      <c r="I6421" s="154">
        <v>142.20350600808101</v>
      </c>
      <c r="J6421" s="154">
        <v>145.08078219213499</v>
      </c>
      <c r="K6421" s="154">
        <v>148.234694958918</v>
      </c>
      <c r="L6421" s="154">
        <v>151.94012575673801</v>
      </c>
      <c r="M6421" s="154">
        <v>156.058514639252</v>
      </c>
      <c r="N6421" s="154">
        <v>160.41561662117499</v>
      </c>
      <c r="O6421" s="154">
        <v>165.87782742947701</v>
      </c>
      <c r="P6421" s="154">
        <v>170.91470520957901</v>
      </c>
      <c r="Q6421" s="154">
        <v>175.73693686911599</v>
      </c>
      <c r="R6421" s="154">
        <v>173.59182356320699</v>
      </c>
      <c r="S6421" s="154">
        <v>179.04204728414399</v>
      </c>
      <c r="T6421" s="154">
        <v>184.84022571822101</v>
      </c>
      <c r="U6421" s="154">
        <v>191.51088635242201</v>
      </c>
      <c r="V6421" s="154">
        <v>198.318437508784</v>
      </c>
      <c r="W6421" s="154">
        <v>205.17784355389699</v>
      </c>
      <c r="X6421" s="154">
        <v>211.76247092065199</v>
      </c>
      <c r="Y6421" s="154">
        <v>218.354825343973</v>
      </c>
      <c r="Z6421" s="154">
        <v>225.24933962700399</v>
      </c>
      <c r="AA6421" s="154">
        <v>232.01906283063099</v>
      </c>
      <c r="AB6421" s="154">
        <v>238.39739517280501</v>
      </c>
      <c r="AC6421" s="154">
        <v>244.63932958050501</v>
      </c>
      <c r="AD6421" s="154">
        <v>251.61321724035199</v>
      </c>
      <c r="AE6421" s="154">
        <v>259.06480632693098</v>
      </c>
      <c r="AF6421" s="154">
        <v>266.92220712020099</v>
      </c>
      <c r="AG6421" s="154">
        <v>274.69698430623998</v>
      </c>
      <c r="AH6421" s="154">
        <v>274.25953322755697</v>
      </c>
      <c r="AI6421" s="154">
        <v>272.74741508898597</v>
      </c>
      <c r="AJ6421" s="154">
        <v>271.84183197937102</v>
      </c>
      <c r="AK6421" s="154">
        <v>270.46369114340899</v>
      </c>
    </row>
    <row r="6422" spans="1:37" hidden="1" x14ac:dyDescent="0.3">
      <c r="A6422" s="12" t="str">
        <f t="shared" si="154"/>
        <v>SDGbaseWaS_2BW_v6_3QVAXatrad</v>
      </c>
      <c r="B6422" s="12" t="s">
        <v>220</v>
      </c>
      <c r="C6422" s="12" t="s">
        <v>306</v>
      </c>
      <c r="D6422" s="12" t="s">
        <v>211</v>
      </c>
      <c r="E6422" s="154" t="s">
        <v>68</v>
      </c>
      <c r="F6422" s="154">
        <v>482.47489737631798</v>
      </c>
      <c r="G6422" s="154">
        <v>441.09896142654202</v>
      </c>
      <c r="H6422" s="154">
        <v>454.75306603041599</v>
      </c>
      <c r="I6422" s="154">
        <v>467.440639035125</v>
      </c>
      <c r="J6422" s="154">
        <v>476.14291373118198</v>
      </c>
      <c r="K6422" s="154">
        <v>485.123576321288</v>
      </c>
      <c r="L6422" s="154">
        <v>495.39352240509999</v>
      </c>
      <c r="M6422" s="154">
        <v>507.09043967366</v>
      </c>
      <c r="N6422" s="154">
        <v>519.37880703010796</v>
      </c>
      <c r="O6422" s="154">
        <v>515.567121285692</v>
      </c>
      <c r="P6422" s="154">
        <v>524.49397171591295</v>
      </c>
      <c r="Q6422" s="154">
        <v>537.395628847127</v>
      </c>
      <c r="R6422" s="154">
        <v>551.09973190144103</v>
      </c>
      <c r="S6422" s="154">
        <v>565.59599460434401</v>
      </c>
      <c r="T6422" s="154">
        <v>581.05647064944901</v>
      </c>
      <c r="U6422" s="154">
        <v>598.68545462990096</v>
      </c>
      <c r="V6422" s="154">
        <v>616.46740139668202</v>
      </c>
      <c r="W6422" s="154">
        <v>634.901634869796</v>
      </c>
      <c r="X6422" s="154">
        <v>653.43748879813802</v>
      </c>
      <c r="Y6422" s="154">
        <v>670.22840255890299</v>
      </c>
      <c r="Z6422" s="154">
        <v>686.263574595553</v>
      </c>
      <c r="AA6422" s="154">
        <v>702.44490994809303</v>
      </c>
      <c r="AB6422" s="154">
        <v>711.72899501780705</v>
      </c>
      <c r="AC6422" s="154">
        <v>722.079273420758</v>
      </c>
      <c r="AD6422" s="154">
        <v>734.997561941448</v>
      </c>
      <c r="AE6422" s="154">
        <v>749.15656704680305</v>
      </c>
      <c r="AF6422" s="154">
        <v>764.70729934323799</v>
      </c>
      <c r="AG6422" s="154">
        <v>779.40656340357998</v>
      </c>
      <c r="AH6422" s="154">
        <v>770.80076716716201</v>
      </c>
      <c r="AI6422" s="154">
        <v>760.22541632723198</v>
      </c>
      <c r="AJ6422" s="154">
        <v>751.63812557095196</v>
      </c>
      <c r="AK6422" s="154">
        <v>742.61939332278303</v>
      </c>
    </row>
    <row r="6423" spans="1:37" hidden="1" x14ac:dyDescent="0.3">
      <c r="A6423" s="12" t="str">
        <f t="shared" si="154"/>
        <v>SDGbaseWaS_2BW_v6_3QVAXahotl</v>
      </c>
      <c r="B6423" s="12" t="s">
        <v>220</v>
      </c>
      <c r="C6423" s="12" t="s">
        <v>306</v>
      </c>
      <c r="D6423" s="12" t="s">
        <v>211</v>
      </c>
      <c r="E6423" s="154" t="s">
        <v>69</v>
      </c>
      <c r="F6423" s="154">
        <v>37.6854993584083</v>
      </c>
      <c r="G6423" s="154">
        <v>35.229948557343199</v>
      </c>
      <c r="H6423" s="154">
        <v>36.815588974205298</v>
      </c>
      <c r="I6423" s="154">
        <v>36.976721758034799</v>
      </c>
      <c r="J6423" s="154">
        <v>38.038708251679303</v>
      </c>
      <c r="K6423" s="154">
        <v>39.142207220928697</v>
      </c>
      <c r="L6423" s="154">
        <v>40.381986199011997</v>
      </c>
      <c r="M6423" s="154">
        <v>41.706925681935999</v>
      </c>
      <c r="N6423" s="154">
        <v>43.120808076580502</v>
      </c>
      <c r="O6423" s="154">
        <v>45.2450326425272</v>
      </c>
      <c r="P6423" s="154">
        <v>47.036213617740103</v>
      </c>
      <c r="Q6423" s="154">
        <v>48.697268403823003</v>
      </c>
      <c r="R6423" s="154">
        <v>51.246213681463303</v>
      </c>
      <c r="S6423" s="154">
        <v>53.197554194177499</v>
      </c>
      <c r="T6423" s="154">
        <v>55.256105724605298</v>
      </c>
      <c r="U6423" s="154">
        <v>57.554043557288402</v>
      </c>
      <c r="V6423" s="154">
        <v>59.699639115475399</v>
      </c>
      <c r="W6423" s="154">
        <v>62.007486727862897</v>
      </c>
      <c r="X6423" s="154">
        <v>64.530045048655893</v>
      </c>
      <c r="Y6423" s="154">
        <v>66.885359483845306</v>
      </c>
      <c r="Z6423" s="154">
        <v>69.264798786956206</v>
      </c>
      <c r="AA6423" s="154">
        <v>71.710762593661599</v>
      </c>
      <c r="AB6423" s="154">
        <v>74.635885361038305</v>
      </c>
      <c r="AC6423" s="154">
        <v>77.228496191680506</v>
      </c>
      <c r="AD6423" s="154">
        <v>79.704281443484902</v>
      </c>
      <c r="AE6423" s="154">
        <v>82.230495765999706</v>
      </c>
      <c r="AF6423" s="154">
        <v>84.894633379672499</v>
      </c>
      <c r="AG6423" s="154">
        <v>87.608451016656502</v>
      </c>
      <c r="AH6423" s="154">
        <v>88.011151126626501</v>
      </c>
      <c r="AI6423" s="154">
        <v>87.844207880025195</v>
      </c>
      <c r="AJ6423" s="154">
        <v>87.594567796348201</v>
      </c>
      <c r="AK6423" s="154">
        <v>87.177281148749699</v>
      </c>
    </row>
    <row r="6424" spans="1:37" hidden="1" x14ac:dyDescent="0.3">
      <c r="A6424" s="12" t="str">
        <f t="shared" si="154"/>
        <v>SDGbaseWaS_2BW_v6_3QVAXaltrp-p</v>
      </c>
      <c r="B6424" s="12" t="s">
        <v>220</v>
      </c>
      <c r="C6424" s="12" t="s">
        <v>306</v>
      </c>
      <c r="D6424" s="12" t="s">
        <v>211</v>
      </c>
      <c r="E6424" s="154" t="s">
        <v>70</v>
      </c>
      <c r="F6424" s="154">
        <v>60.675714154097598</v>
      </c>
      <c r="G6424" s="154">
        <v>58.244947114789802</v>
      </c>
      <c r="H6424" s="154">
        <v>59.721822201709898</v>
      </c>
      <c r="I6424" s="154">
        <v>60.479675137562403</v>
      </c>
      <c r="J6424" s="154">
        <v>61.488073845140299</v>
      </c>
      <c r="K6424" s="154">
        <v>62.609109778510401</v>
      </c>
      <c r="L6424" s="154">
        <v>63.945068394887599</v>
      </c>
      <c r="M6424" s="154">
        <v>65.4601249244634</v>
      </c>
      <c r="N6424" s="154">
        <v>67.237189745914506</v>
      </c>
      <c r="O6424" s="154">
        <v>69.727503193300393</v>
      </c>
      <c r="P6424" s="154">
        <v>72.107239498379798</v>
      </c>
      <c r="Q6424" s="154">
        <v>74.365274290893396</v>
      </c>
      <c r="R6424" s="154">
        <v>77.521940111487794</v>
      </c>
      <c r="S6424" s="154">
        <v>80.206911837066698</v>
      </c>
      <c r="T6424" s="154">
        <v>83.055116203031005</v>
      </c>
      <c r="U6424" s="154">
        <v>86.330044305460504</v>
      </c>
      <c r="V6424" s="154">
        <v>89.304106566894205</v>
      </c>
      <c r="W6424" s="154">
        <v>92.419690831082903</v>
      </c>
      <c r="X6424" s="154">
        <v>95.676065259023403</v>
      </c>
      <c r="Y6424" s="154">
        <v>98.624860209854006</v>
      </c>
      <c r="Z6424" s="154">
        <v>101.46708166756601</v>
      </c>
      <c r="AA6424" s="154">
        <v>104.28647601055199</v>
      </c>
      <c r="AB6424" s="154">
        <v>107.495132706966</v>
      </c>
      <c r="AC6424" s="154">
        <v>110.294110772228</v>
      </c>
      <c r="AD6424" s="154">
        <v>112.910777030285</v>
      </c>
      <c r="AE6424" s="154">
        <v>115.491075517049</v>
      </c>
      <c r="AF6424" s="154">
        <v>118.101685046071</v>
      </c>
      <c r="AG6424" s="154">
        <v>120.54973423787899</v>
      </c>
      <c r="AH6424" s="154">
        <v>119.52236164057</v>
      </c>
      <c r="AI6424" s="154">
        <v>118.253180923774</v>
      </c>
      <c r="AJ6424" s="154">
        <v>117.339745070443</v>
      </c>
      <c r="AK6424" s="154">
        <v>116.20283995747501</v>
      </c>
    </row>
    <row r="6425" spans="1:37" hidden="1" x14ac:dyDescent="0.3">
      <c r="A6425" s="12" t="str">
        <f t="shared" si="154"/>
        <v>SDGbaseWaS_2BW_v6_3QVAXaltrp-f</v>
      </c>
      <c r="B6425" s="12" t="s">
        <v>220</v>
      </c>
      <c r="C6425" s="12" t="s">
        <v>306</v>
      </c>
      <c r="D6425" s="12" t="s">
        <v>211</v>
      </c>
      <c r="E6425" s="154" t="s">
        <v>71</v>
      </c>
      <c r="F6425" s="154">
        <v>247.42936538347399</v>
      </c>
      <c r="G6425" s="154">
        <v>233.99598737350399</v>
      </c>
      <c r="H6425" s="154">
        <v>239.62712704611999</v>
      </c>
      <c r="I6425" s="154">
        <v>245.48867585100899</v>
      </c>
      <c r="J6425" s="154">
        <v>250.47625462730301</v>
      </c>
      <c r="K6425" s="154">
        <v>255.378723329048</v>
      </c>
      <c r="L6425" s="154">
        <v>260.70560739822503</v>
      </c>
      <c r="M6425" s="154">
        <v>266.50766739557002</v>
      </c>
      <c r="N6425" s="154">
        <v>274.17434667657</v>
      </c>
      <c r="O6425" s="154">
        <v>283.00266401118898</v>
      </c>
      <c r="P6425" s="154">
        <v>292.706545304332</v>
      </c>
      <c r="Q6425" s="154">
        <v>303.06188348270098</v>
      </c>
      <c r="R6425" s="154">
        <v>313.50933709374402</v>
      </c>
      <c r="S6425" s="154">
        <v>322.00644397856098</v>
      </c>
      <c r="T6425" s="154">
        <v>331.76857978828099</v>
      </c>
      <c r="U6425" s="154">
        <v>344.26403856019999</v>
      </c>
      <c r="V6425" s="154">
        <v>355.59930160885199</v>
      </c>
      <c r="W6425" s="154">
        <v>366.43954775266599</v>
      </c>
      <c r="X6425" s="154">
        <v>378.13446970234997</v>
      </c>
      <c r="Y6425" s="154">
        <v>390.99760995834799</v>
      </c>
      <c r="Z6425" s="154">
        <v>404.89981524900497</v>
      </c>
      <c r="AA6425" s="154">
        <v>418.80967417313201</v>
      </c>
      <c r="AB6425" s="154">
        <v>433.65982827130898</v>
      </c>
      <c r="AC6425" s="154">
        <v>447.71422480954402</v>
      </c>
      <c r="AD6425" s="154">
        <v>461.11599325263302</v>
      </c>
      <c r="AE6425" s="154">
        <v>474.25396058861998</v>
      </c>
      <c r="AF6425" s="154">
        <v>485.905628105848</v>
      </c>
      <c r="AG6425" s="154">
        <v>496.405816575583</v>
      </c>
      <c r="AH6425" s="154">
        <v>493.53847445987498</v>
      </c>
      <c r="AI6425" s="154">
        <v>489.83935545940602</v>
      </c>
      <c r="AJ6425" s="154">
        <v>487.52249514854202</v>
      </c>
      <c r="AK6425" s="154">
        <v>484.87702575192498</v>
      </c>
    </row>
    <row r="6426" spans="1:37" hidden="1" x14ac:dyDescent="0.3">
      <c r="A6426" s="12" t="str">
        <f t="shared" si="154"/>
        <v>SDGbaseWaS_2BW_v6_3QVAXaotrp-p</v>
      </c>
      <c r="B6426" s="12" t="s">
        <v>220</v>
      </c>
      <c r="C6426" s="12" t="s">
        <v>306</v>
      </c>
      <c r="D6426" s="12" t="s">
        <v>211</v>
      </c>
      <c r="E6426" s="154" t="s">
        <v>72</v>
      </c>
      <c r="F6426" s="154">
        <v>8.1002002972729006</v>
      </c>
      <c r="G6426" s="154">
        <v>7.9756856443663002</v>
      </c>
      <c r="H6426" s="154">
        <v>8.4162076790460603</v>
      </c>
      <c r="I6426" s="154">
        <v>8.7561613035483798</v>
      </c>
      <c r="J6426" s="154">
        <v>9.1250630725076807</v>
      </c>
      <c r="K6426" s="154">
        <v>9.4702830471917103</v>
      </c>
      <c r="L6426" s="154">
        <v>9.8120172510442707</v>
      </c>
      <c r="M6426" s="154">
        <v>10.123870848326099</v>
      </c>
      <c r="N6426" s="154">
        <v>10.4193938318343</v>
      </c>
      <c r="O6426" s="154">
        <v>10.5703480299421</v>
      </c>
      <c r="P6426" s="154">
        <v>10.802008606062699</v>
      </c>
      <c r="Q6426" s="154">
        <v>11.0427665488586</v>
      </c>
      <c r="R6426" s="154">
        <v>11.446777714798801</v>
      </c>
      <c r="S6426" s="154">
        <v>11.7375365735126</v>
      </c>
      <c r="T6426" s="154">
        <v>12.0350937055982</v>
      </c>
      <c r="U6426" s="154">
        <v>12.361284764976901</v>
      </c>
      <c r="V6426" s="154">
        <v>12.6552783884436</v>
      </c>
      <c r="W6426" s="154">
        <v>12.949226307094801</v>
      </c>
      <c r="X6426" s="154">
        <v>13.2130153291883</v>
      </c>
      <c r="Y6426" s="154">
        <v>13.4388427838642</v>
      </c>
      <c r="Z6426" s="154">
        <v>13.6470265362947</v>
      </c>
      <c r="AA6426" s="154">
        <v>13.831335342266</v>
      </c>
      <c r="AB6426" s="154">
        <v>13.9802392221457</v>
      </c>
      <c r="AC6426" s="154">
        <v>14.1246827653669</v>
      </c>
      <c r="AD6426" s="154">
        <v>14.2965533555739</v>
      </c>
      <c r="AE6426" s="154">
        <v>14.499887720717799</v>
      </c>
      <c r="AF6426" s="154">
        <v>14.7195300427679</v>
      </c>
      <c r="AG6426" s="154">
        <v>14.934973789139001</v>
      </c>
      <c r="AH6426" s="154">
        <v>14.7986401674797</v>
      </c>
      <c r="AI6426" s="154">
        <v>14.7072234847169</v>
      </c>
      <c r="AJ6426" s="154">
        <v>14.666315132624399</v>
      </c>
      <c r="AK6426" s="154">
        <v>14.6203057723847</v>
      </c>
    </row>
    <row r="6427" spans="1:37" hidden="1" x14ac:dyDescent="0.3">
      <c r="A6427" s="12" t="str">
        <f t="shared" si="154"/>
        <v>SDGbaseWaS_2BW_v6_3QVAXaotrp-f</v>
      </c>
      <c r="B6427" s="12" t="s">
        <v>220</v>
      </c>
      <c r="C6427" s="12" t="s">
        <v>306</v>
      </c>
      <c r="D6427" s="12" t="s">
        <v>211</v>
      </c>
      <c r="E6427" s="154" t="s">
        <v>73</v>
      </c>
      <c r="F6427" s="154">
        <v>7.2942674736103603</v>
      </c>
      <c r="G6427" s="154">
        <v>6.9547247684434499</v>
      </c>
      <c r="H6427" s="154">
        <v>7.2316754227967603</v>
      </c>
      <c r="I6427" s="154">
        <v>7.4984701956919704</v>
      </c>
      <c r="J6427" s="154">
        <v>7.6898877755796402</v>
      </c>
      <c r="K6427" s="154">
        <v>7.8666805080108198</v>
      </c>
      <c r="L6427" s="154">
        <v>8.0489763875864799</v>
      </c>
      <c r="M6427" s="154">
        <v>8.2420575907711804</v>
      </c>
      <c r="N6427" s="154">
        <v>8.4801037959667003</v>
      </c>
      <c r="O6427" s="154">
        <v>8.6885644891845892</v>
      </c>
      <c r="P6427" s="154">
        <v>8.9461842242215202</v>
      </c>
      <c r="Q6427" s="154">
        <v>9.2217107981117099</v>
      </c>
      <c r="R6427" s="154">
        <v>9.5036644840303293</v>
      </c>
      <c r="S6427" s="154">
        <v>9.7259284786448106</v>
      </c>
      <c r="T6427" s="154">
        <v>9.9854035790371292</v>
      </c>
      <c r="U6427" s="154">
        <v>10.3100183147856</v>
      </c>
      <c r="V6427" s="154">
        <v>10.603272483271301</v>
      </c>
      <c r="W6427" s="154">
        <v>10.877659140683599</v>
      </c>
      <c r="X6427" s="154">
        <v>11.1486748299833</v>
      </c>
      <c r="Y6427" s="154">
        <v>11.4575236535714</v>
      </c>
      <c r="Z6427" s="154">
        <v>11.7831541114963</v>
      </c>
      <c r="AA6427" s="154">
        <v>12.0940872226334</v>
      </c>
      <c r="AB6427" s="154">
        <v>12.399842609067299</v>
      </c>
      <c r="AC6427" s="154">
        <v>12.695192855457501</v>
      </c>
      <c r="AD6427" s="154">
        <v>12.985413064456701</v>
      </c>
      <c r="AE6427" s="154">
        <v>13.2802529940178</v>
      </c>
      <c r="AF6427" s="154">
        <v>13.536191569836401</v>
      </c>
      <c r="AG6427" s="154">
        <v>13.771795048064799</v>
      </c>
      <c r="AH6427" s="154">
        <v>13.6963917802608</v>
      </c>
      <c r="AI6427" s="154">
        <v>13.6119083337567</v>
      </c>
      <c r="AJ6427" s="154">
        <v>13.560251776985099</v>
      </c>
      <c r="AK6427" s="154">
        <v>13.4997858668857</v>
      </c>
    </row>
    <row r="6428" spans="1:37" hidden="1" x14ac:dyDescent="0.3">
      <c r="A6428" s="12" t="str">
        <f t="shared" si="154"/>
        <v>SDGbaseWaS_2BW_v6_3QVAXaprtr</v>
      </c>
      <c r="B6428" s="12" t="s">
        <v>220</v>
      </c>
      <c r="C6428" s="12" t="s">
        <v>306</v>
      </c>
      <c r="D6428" s="12" t="s">
        <v>211</v>
      </c>
      <c r="E6428" s="154" t="s">
        <v>74</v>
      </c>
      <c r="F6428" s="155">
        <v>5.0000000000000003E-10</v>
      </c>
      <c r="G6428" s="155">
        <v>4.6307945149705903E-10</v>
      </c>
      <c r="H6428" s="155">
        <v>4.7629310169580305E-10</v>
      </c>
      <c r="I6428" s="155">
        <v>4.7432573196185803E-10</v>
      </c>
      <c r="J6428" s="155">
        <v>4.8025446852180201E-10</v>
      </c>
      <c r="K6428" s="155">
        <v>4.9357450734383104E-10</v>
      </c>
      <c r="L6428" s="155">
        <v>5.0766483089256603E-10</v>
      </c>
      <c r="M6428" s="155">
        <v>5.2084261435978599E-10</v>
      </c>
      <c r="N6428" s="155">
        <v>5.3509884507796205E-10</v>
      </c>
      <c r="O6428" s="155">
        <v>5.3440478723203702E-10</v>
      </c>
      <c r="P6428" s="155">
        <v>5.4979019958991196E-10</v>
      </c>
      <c r="Q6428" s="155">
        <v>5.6863294517011602E-10</v>
      </c>
      <c r="R6428" s="155">
        <v>6.0671859178143496E-10</v>
      </c>
      <c r="S6428" s="155">
        <v>6.29050579611066E-10</v>
      </c>
      <c r="T6428" s="155">
        <v>6.5172099201947902E-10</v>
      </c>
      <c r="U6428" s="155">
        <v>6.7805469530452404E-10</v>
      </c>
      <c r="V6428" s="155">
        <v>7.0574079111126503E-10</v>
      </c>
      <c r="W6428" s="155">
        <v>7.3031663428615701E-10</v>
      </c>
      <c r="X6428" s="155">
        <v>7.5528102083440303E-10</v>
      </c>
      <c r="Y6428" s="155">
        <v>7.7881712629414198E-10</v>
      </c>
      <c r="Z6428" s="155">
        <v>8.0213577792215405E-10</v>
      </c>
      <c r="AA6428" s="155">
        <v>8.1955790397536898E-10</v>
      </c>
      <c r="AB6428" s="155">
        <v>8.4183638531397996E-10</v>
      </c>
      <c r="AC6428" s="155">
        <v>8.6942802435934898E-10</v>
      </c>
      <c r="AD6428" s="155">
        <v>8.9848950196206095E-10</v>
      </c>
      <c r="AE6428" s="155">
        <v>9.2322033933934502E-10</v>
      </c>
      <c r="AF6428" s="155">
        <v>9.5028807875161795E-10</v>
      </c>
      <c r="AG6428" s="155">
        <v>9.6055265228761407E-10</v>
      </c>
      <c r="AH6428" s="155">
        <v>9.5272664620623295E-10</v>
      </c>
      <c r="AI6428" s="155">
        <v>9.3570738706824198E-10</v>
      </c>
      <c r="AJ6428" s="155">
        <v>9.1590287980777896E-10</v>
      </c>
      <c r="AK6428" s="155">
        <v>8.9563075640426802E-10</v>
      </c>
    </row>
    <row r="6429" spans="1:37" hidden="1" x14ac:dyDescent="0.3">
      <c r="A6429" s="12" t="str">
        <f t="shared" si="154"/>
        <v>SDGbaseWaS_2BW_v6_3QVAXatrps</v>
      </c>
      <c r="B6429" s="12" t="s">
        <v>220</v>
      </c>
      <c r="C6429" s="12" t="s">
        <v>306</v>
      </c>
      <c r="D6429" s="12" t="s">
        <v>211</v>
      </c>
      <c r="E6429" s="154" t="s">
        <v>75</v>
      </c>
      <c r="F6429" s="154">
        <v>54.9415640789937</v>
      </c>
      <c r="G6429" s="154">
        <v>50.449105812551998</v>
      </c>
      <c r="H6429" s="154">
        <v>51.683263936800799</v>
      </c>
      <c r="I6429" s="154">
        <v>52.189893610000503</v>
      </c>
      <c r="J6429" s="154">
        <v>53.153319663299897</v>
      </c>
      <c r="K6429" s="154">
        <v>54.183834525712498</v>
      </c>
      <c r="L6429" s="154">
        <v>55.296620006793397</v>
      </c>
      <c r="M6429" s="154">
        <v>56.2848048128578</v>
      </c>
      <c r="N6429" s="154">
        <v>57.342548584495802</v>
      </c>
      <c r="O6429" s="154">
        <v>58.823158366846798</v>
      </c>
      <c r="P6429" s="154">
        <v>60.011007865483002</v>
      </c>
      <c r="Q6429" s="154">
        <v>60.999647439926697</v>
      </c>
      <c r="R6429" s="154">
        <v>62.611984624580998</v>
      </c>
      <c r="S6429" s="154">
        <v>64.1636012982149</v>
      </c>
      <c r="T6429" s="154">
        <v>65.774100997279902</v>
      </c>
      <c r="U6429" s="154">
        <v>67.640541877264596</v>
      </c>
      <c r="V6429" s="154">
        <v>69.365224101310204</v>
      </c>
      <c r="W6429" s="154">
        <v>71.291330667321205</v>
      </c>
      <c r="X6429" s="154">
        <v>73.206342416725604</v>
      </c>
      <c r="Y6429" s="154">
        <v>75.070242888455596</v>
      </c>
      <c r="Z6429" s="154">
        <v>76.940819789730199</v>
      </c>
      <c r="AA6429" s="154">
        <v>78.827223258871001</v>
      </c>
      <c r="AB6429" s="154">
        <v>82.102846461151699</v>
      </c>
      <c r="AC6429" s="154">
        <v>85.2902819051573</v>
      </c>
      <c r="AD6429" s="154">
        <v>88.576872011281793</v>
      </c>
      <c r="AE6429" s="154">
        <v>91.970952502040703</v>
      </c>
      <c r="AF6429" s="154">
        <v>95.498491182669895</v>
      </c>
      <c r="AG6429" s="154">
        <v>98.7633061725749</v>
      </c>
      <c r="AH6429" s="154">
        <v>99.942154769343304</v>
      </c>
      <c r="AI6429" s="154">
        <v>100.78155370203299</v>
      </c>
      <c r="AJ6429" s="154">
        <v>101.602182226575</v>
      </c>
      <c r="AK6429" s="154">
        <v>102.283015629028</v>
      </c>
    </row>
    <row r="6430" spans="1:37" hidden="1" x14ac:dyDescent="0.3">
      <c r="A6430" s="12" t="str">
        <f t="shared" si="154"/>
        <v>SDGbaseWaS_2BW_v6_3QVAXacomm</v>
      </c>
      <c r="B6430" s="12" t="s">
        <v>220</v>
      </c>
      <c r="C6430" s="12" t="s">
        <v>306</v>
      </c>
      <c r="D6430" s="12" t="s">
        <v>211</v>
      </c>
      <c r="E6430" s="154" t="s">
        <v>76</v>
      </c>
      <c r="F6430" s="154">
        <v>84.0521074298928</v>
      </c>
      <c r="G6430" s="154">
        <v>79.660514443359602</v>
      </c>
      <c r="H6430" s="154">
        <v>82.131824756636902</v>
      </c>
      <c r="I6430" s="154">
        <v>83.506699231108101</v>
      </c>
      <c r="J6430" s="154">
        <v>85.569999835095501</v>
      </c>
      <c r="K6430" s="154">
        <v>87.697179246112199</v>
      </c>
      <c r="L6430" s="154">
        <v>90.1012071383349</v>
      </c>
      <c r="M6430" s="154">
        <v>92.748911893679804</v>
      </c>
      <c r="N6430" s="154">
        <v>95.555573375980501</v>
      </c>
      <c r="O6430" s="154">
        <v>99.127724489076698</v>
      </c>
      <c r="P6430" s="154">
        <v>102.355317382295</v>
      </c>
      <c r="Q6430" s="154">
        <v>105.47849297573001</v>
      </c>
      <c r="R6430" s="154">
        <v>109.667548067303</v>
      </c>
      <c r="S6430" s="154">
        <v>113.219698963629</v>
      </c>
      <c r="T6430" s="154">
        <v>117.02004812155199</v>
      </c>
      <c r="U6430" s="154">
        <v>121.319934078247</v>
      </c>
      <c r="V6430" s="154">
        <v>125.494952471592</v>
      </c>
      <c r="W6430" s="154">
        <v>129.93472015372399</v>
      </c>
      <c r="X6430" s="154">
        <v>134.68834416017</v>
      </c>
      <c r="Y6430" s="154">
        <v>139.23057042851201</v>
      </c>
      <c r="Z6430" s="154">
        <v>143.83995129086199</v>
      </c>
      <c r="AA6430" s="154">
        <v>148.497491784581</v>
      </c>
      <c r="AB6430" s="154">
        <v>153.13875923144599</v>
      </c>
      <c r="AC6430" s="154">
        <v>157.48768305477</v>
      </c>
      <c r="AD6430" s="154">
        <v>162.01468990632199</v>
      </c>
      <c r="AE6430" s="154">
        <v>166.733164734914</v>
      </c>
      <c r="AF6430" s="154">
        <v>171.734104362897</v>
      </c>
      <c r="AG6430" s="154">
        <v>176.771586007096</v>
      </c>
      <c r="AH6430" s="154">
        <v>176.92446085746599</v>
      </c>
      <c r="AI6430" s="154">
        <v>176.376770197757</v>
      </c>
      <c r="AJ6430" s="154">
        <v>175.91430642298801</v>
      </c>
      <c r="AK6430" s="154">
        <v>175.218017471119</v>
      </c>
    </row>
    <row r="6431" spans="1:37" hidden="1" x14ac:dyDescent="0.3">
      <c r="A6431" s="12" t="str">
        <f t="shared" si="154"/>
        <v>SDGbaseWaS_2BW_v6_3QVAXafsrv</v>
      </c>
      <c r="B6431" s="12" t="s">
        <v>220</v>
      </c>
      <c r="C6431" s="12" t="s">
        <v>306</v>
      </c>
      <c r="D6431" s="12" t="s">
        <v>211</v>
      </c>
      <c r="E6431" s="154" t="s">
        <v>77</v>
      </c>
      <c r="F6431" s="154">
        <v>413.43609675688703</v>
      </c>
      <c r="G6431" s="154">
        <v>391.22932054851202</v>
      </c>
      <c r="H6431" s="154">
        <v>404.873520229588</v>
      </c>
      <c r="I6431" s="154">
        <v>407.86161493699001</v>
      </c>
      <c r="J6431" s="154">
        <v>419.20278491315298</v>
      </c>
      <c r="K6431" s="154">
        <v>430.39048174606</v>
      </c>
      <c r="L6431" s="154">
        <v>442.67090028622101</v>
      </c>
      <c r="M6431" s="154">
        <v>455.680164697397</v>
      </c>
      <c r="N6431" s="154">
        <v>469.79698571351503</v>
      </c>
      <c r="O6431" s="154">
        <v>488.673733410718</v>
      </c>
      <c r="P6431" s="154">
        <v>505.42027782727399</v>
      </c>
      <c r="Q6431" s="154">
        <v>521.63726228115502</v>
      </c>
      <c r="R6431" s="154">
        <v>545.90991652011598</v>
      </c>
      <c r="S6431" s="154">
        <v>565.05526251831998</v>
      </c>
      <c r="T6431" s="154">
        <v>585.45283504789995</v>
      </c>
      <c r="U6431" s="154">
        <v>608.26426944953698</v>
      </c>
      <c r="V6431" s="154">
        <v>630.31228660747797</v>
      </c>
      <c r="W6431" s="154">
        <v>654.22824637952601</v>
      </c>
      <c r="X6431" s="154">
        <v>680.23425268716903</v>
      </c>
      <c r="Y6431" s="154">
        <v>705.40271670318998</v>
      </c>
      <c r="Z6431" s="154">
        <v>731.12570554369597</v>
      </c>
      <c r="AA6431" s="154">
        <v>757.07450083559399</v>
      </c>
      <c r="AB6431" s="154">
        <v>786.87985291366897</v>
      </c>
      <c r="AC6431" s="154">
        <v>814.25114622010597</v>
      </c>
      <c r="AD6431" s="154">
        <v>840.79833379214801</v>
      </c>
      <c r="AE6431" s="154">
        <v>867.85736183220104</v>
      </c>
      <c r="AF6431" s="154">
        <v>896.22628595142396</v>
      </c>
      <c r="AG6431" s="154">
        <v>925.71024740365795</v>
      </c>
      <c r="AH6431" s="154">
        <v>935.379152340308</v>
      </c>
      <c r="AI6431" s="154">
        <v>939.63902066844696</v>
      </c>
      <c r="AJ6431" s="154">
        <v>941.66665964987999</v>
      </c>
      <c r="AK6431" s="154">
        <v>941.60031203222104</v>
      </c>
    </row>
    <row r="6432" spans="1:37" hidden="1" x14ac:dyDescent="0.3">
      <c r="A6432" s="12" t="str">
        <f t="shared" si="154"/>
        <v>SDGbaseWaS_2BW_v6_3QVAXabsrv</v>
      </c>
      <c r="B6432" s="12" t="s">
        <v>220</v>
      </c>
      <c r="C6432" s="12" t="s">
        <v>306</v>
      </c>
      <c r="D6432" s="12" t="s">
        <v>211</v>
      </c>
      <c r="E6432" s="154" t="s">
        <v>78</v>
      </c>
      <c r="F6432" s="154">
        <v>367.47747877214698</v>
      </c>
      <c r="G6432" s="154">
        <v>348.348195949608</v>
      </c>
      <c r="H6432" s="154">
        <v>359.29000079189001</v>
      </c>
      <c r="I6432" s="154">
        <v>365.062009540345</v>
      </c>
      <c r="J6432" s="154">
        <v>374.292052878069</v>
      </c>
      <c r="K6432" s="154">
        <v>383.72119451713002</v>
      </c>
      <c r="L6432" s="154">
        <v>394.27675088305199</v>
      </c>
      <c r="M6432" s="154">
        <v>405.60392911523701</v>
      </c>
      <c r="N6432" s="154">
        <v>417.75238470907902</v>
      </c>
      <c r="O6432" s="154">
        <v>432.84294230571402</v>
      </c>
      <c r="P6432" s="154">
        <v>446.90595115448701</v>
      </c>
      <c r="Q6432" s="154">
        <v>460.65947736306401</v>
      </c>
      <c r="R6432" s="154">
        <v>479.80691016934497</v>
      </c>
      <c r="S6432" s="154">
        <v>495.55686019659902</v>
      </c>
      <c r="T6432" s="154">
        <v>512.36196516115604</v>
      </c>
      <c r="U6432" s="154">
        <v>531.33649847639697</v>
      </c>
      <c r="V6432" s="154">
        <v>549.79340436593804</v>
      </c>
      <c r="W6432" s="154">
        <v>569.40335968101101</v>
      </c>
      <c r="X6432" s="154">
        <v>590.32172391521601</v>
      </c>
      <c r="Y6432" s="154">
        <v>610.32902186778995</v>
      </c>
      <c r="Z6432" s="154">
        <v>630.72364401751997</v>
      </c>
      <c r="AA6432" s="154">
        <v>651.23122345613797</v>
      </c>
      <c r="AB6432" s="154">
        <v>673.18090032902205</v>
      </c>
      <c r="AC6432" s="154">
        <v>693.30284391883902</v>
      </c>
      <c r="AD6432" s="154">
        <v>713.50450711093504</v>
      </c>
      <c r="AE6432" s="154">
        <v>734.37605185093901</v>
      </c>
      <c r="AF6432" s="154">
        <v>756.44485454648702</v>
      </c>
      <c r="AG6432" s="154">
        <v>778.82356899880301</v>
      </c>
      <c r="AH6432" s="154">
        <v>781.50468604143498</v>
      </c>
      <c r="AI6432" s="154">
        <v>780.85203425278996</v>
      </c>
      <c r="AJ6432" s="154">
        <v>779.746885699686</v>
      </c>
      <c r="AK6432" s="154">
        <v>777.41008533268905</v>
      </c>
    </row>
    <row r="6433" spans="1:37" hidden="1" x14ac:dyDescent="0.3">
      <c r="A6433" s="12" t="str">
        <f t="shared" si="154"/>
        <v>SDGbaseWaS_2BW_v6_3QVAXagsrv</v>
      </c>
      <c r="B6433" s="12" t="s">
        <v>220</v>
      </c>
      <c r="C6433" s="12" t="s">
        <v>306</v>
      </c>
      <c r="D6433" s="12" t="s">
        <v>211</v>
      </c>
      <c r="E6433" s="154" t="s">
        <v>79</v>
      </c>
      <c r="F6433" s="154">
        <v>789.43519992013898</v>
      </c>
      <c r="G6433" s="154">
        <v>739.19506617937395</v>
      </c>
      <c r="H6433" s="154">
        <v>760.63767534159103</v>
      </c>
      <c r="I6433" s="154">
        <v>884.88157239639804</v>
      </c>
      <c r="J6433" s="154">
        <v>906.25380477630597</v>
      </c>
      <c r="K6433" s="154">
        <v>928.07520827146504</v>
      </c>
      <c r="L6433" s="154">
        <v>950.50948065657599</v>
      </c>
      <c r="M6433" s="154">
        <v>973.459296601559</v>
      </c>
      <c r="N6433" s="154">
        <v>997.03888108800697</v>
      </c>
      <c r="O6433" s="154">
        <v>1021.69336716846</v>
      </c>
      <c r="P6433" s="154">
        <v>1046.8479282559399</v>
      </c>
      <c r="Q6433" s="154">
        <v>1072.4813693660899</v>
      </c>
      <c r="R6433" s="154">
        <v>1099.8958038275</v>
      </c>
      <c r="S6433" s="154">
        <v>1126.7776097245701</v>
      </c>
      <c r="T6433" s="154">
        <v>1154.3224271347201</v>
      </c>
      <c r="U6433" s="154">
        <v>1182.63138562156</v>
      </c>
      <c r="V6433" s="154">
        <v>1211.5887395346599</v>
      </c>
      <c r="W6433" s="154">
        <v>1241.4498917824301</v>
      </c>
      <c r="X6433" s="154">
        <v>1272.18995514074</v>
      </c>
      <c r="Y6433" s="154">
        <v>1303.41837458343</v>
      </c>
      <c r="Z6433" s="154">
        <v>1335.42570972628</v>
      </c>
      <c r="AA6433" s="154">
        <v>1368.03747144657</v>
      </c>
      <c r="AB6433" s="154">
        <v>1401.7386316941099</v>
      </c>
      <c r="AC6433" s="154">
        <v>1435.9042659510701</v>
      </c>
      <c r="AD6433" s="154">
        <v>1470.7451001837501</v>
      </c>
      <c r="AE6433" s="154">
        <v>1506.41457307305</v>
      </c>
      <c r="AF6433" s="154">
        <v>1543.06911118673</v>
      </c>
      <c r="AG6433" s="154">
        <v>1580.73045509709</v>
      </c>
      <c r="AH6433" s="154">
        <v>1617.63767920693</v>
      </c>
      <c r="AI6433" s="154">
        <v>1654.6334570031299</v>
      </c>
      <c r="AJ6433" s="154">
        <v>1691.9005622391601</v>
      </c>
      <c r="AK6433" s="154">
        <v>1729.7250859205401</v>
      </c>
    </row>
    <row r="6434" spans="1:37" hidden="1" x14ac:dyDescent="0.3">
      <c r="A6434" s="12" t="str">
        <f t="shared" si="154"/>
        <v>SDGbaseWaS_2BW_v6_3QVAXaosrv</v>
      </c>
      <c r="B6434" s="12" t="s">
        <v>220</v>
      </c>
      <c r="C6434" s="12" t="s">
        <v>306</v>
      </c>
      <c r="D6434" s="12" t="s">
        <v>211</v>
      </c>
      <c r="E6434" s="154" t="s">
        <v>80</v>
      </c>
      <c r="F6434" s="154">
        <v>475.07820917543302</v>
      </c>
      <c r="G6434" s="154">
        <v>430.10015340316602</v>
      </c>
      <c r="H6434" s="154">
        <v>447.51610426427499</v>
      </c>
      <c r="I6434" s="154">
        <v>454.379251876578</v>
      </c>
      <c r="J6434" s="154">
        <v>466.65526937143102</v>
      </c>
      <c r="K6434" s="154">
        <v>478.96693722530102</v>
      </c>
      <c r="L6434" s="154">
        <v>492.624080675252</v>
      </c>
      <c r="M6434" s="154">
        <v>507.08261206834902</v>
      </c>
      <c r="N6434" s="154">
        <v>522.63147180064698</v>
      </c>
      <c r="O6434" s="154">
        <v>541.671575557913</v>
      </c>
      <c r="P6434" s="154">
        <v>559.68753526144599</v>
      </c>
      <c r="Q6434" s="154">
        <v>577.25585866356198</v>
      </c>
      <c r="R6434" s="154">
        <v>602.03206643915098</v>
      </c>
      <c r="S6434" s="154">
        <v>622.16638526205998</v>
      </c>
      <c r="T6434" s="154">
        <v>643.67166675874898</v>
      </c>
      <c r="U6434" s="154">
        <v>668.08686298411601</v>
      </c>
      <c r="V6434" s="154">
        <v>691.528279179224</v>
      </c>
      <c r="W6434" s="154">
        <v>716.55337769677499</v>
      </c>
      <c r="X6434" s="154">
        <v>743.38464622026004</v>
      </c>
      <c r="Y6434" s="154">
        <v>769.04301656165705</v>
      </c>
      <c r="Z6434" s="154">
        <v>795.13413564580003</v>
      </c>
      <c r="AA6434" s="154">
        <v>821.48007806685098</v>
      </c>
      <c r="AB6434" s="154">
        <v>850.01605207512296</v>
      </c>
      <c r="AC6434" s="154">
        <v>876.24374085693205</v>
      </c>
      <c r="AD6434" s="154">
        <v>902.22337045049903</v>
      </c>
      <c r="AE6434" s="154">
        <v>928.85200727368704</v>
      </c>
      <c r="AF6434" s="154">
        <v>956.73967629573804</v>
      </c>
      <c r="AG6434" s="154">
        <v>984.99416060573003</v>
      </c>
      <c r="AH6434" s="154">
        <v>986.66617187621</v>
      </c>
      <c r="AI6434" s="154">
        <v>984.38089034046504</v>
      </c>
      <c r="AJ6434" s="154">
        <v>981.69438894060295</v>
      </c>
      <c r="AK6434" s="154">
        <v>977.44197126035294</v>
      </c>
    </row>
    <row r="6435" spans="1:37" hidden="1" x14ac:dyDescent="0.3">
      <c r="A6435" s="12" t="str">
        <f t="shared" si="154"/>
        <v>SDGbaseWaS_2BW_v6_3PVAXaawhe</v>
      </c>
      <c r="B6435" s="12" t="s">
        <v>220</v>
      </c>
      <c r="C6435" s="12" t="s">
        <v>306</v>
      </c>
      <c r="D6435" s="12" t="s">
        <v>212</v>
      </c>
      <c r="E6435" s="154" t="s">
        <v>4</v>
      </c>
      <c r="F6435" s="154">
        <v>0.99999999999979905</v>
      </c>
      <c r="G6435" s="154">
        <v>0.94047541992588002</v>
      </c>
      <c r="H6435" s="154">
        <v>0.94695702854525299</v>
      </c>
      <c r="I6435" s="154">
        <v>0.95573089888566298</v>
      </c>
      <c r="J6435" s="154">
        <v>0.97312942261593405</v>
      </c>
      <c r="K6435" s="154">
        <v>0.98189330799504804</v>
      </c>
      <c r="L6435" s="154">
        <v>0.98788307704093303</v>
      </c>
      <c r="M6435" s="154">
        <v>0.98443643750126097</v>
      </c>
      <c r="N6435" s="154">
        <v>0.98216371325185703</v>
      </c>
      <c r="O6435" s="154">
        <v>1.01310602577584</v>
      </c>
      <c r="P6435" s="154">
        <v>1.0101663993411301</v>
      </c>
      <c r="Q6435" s="154">
        <v>1.0024970915853499</v>
      </c>
      <c r="R6435" s="154">
        <v>1.0197528236756901</v>
      </c>
      <c r="S6435" s="154">
        <v>1.0184102522259699</v>
      </c>
      <c r="T6435" s="154">
        <v>1.01739862104346</v>
      </c>
      <c r="U6435" s="154">
        <v>1.01834859291786</v>
      </c>
      <c r="V6435" s="154">
        <v>1.0191440316945899</v>
      </c>
      <c r="W6435" s="154">
        <v>1.01904547733716</v>
      </c>
      <c r="X6435" s="154">
        <v>1.01940830341711</v>
      </c>
      <c r="Y6435" s="154">
        <v>1.0195931686922399</v>
      </c>
      <c r="Z6435" s="154">
        <v>1.02000821113109</v>
      </c>
      <c r="AA6435" s="154">
        <v>1.02148897054347</v>
      </c>
      <c r="AB6435" s="154">
        <v>1.03275057409394</v>
      </c>
      <c r="AC6435" s="154">
        <v>1.04007972277621</v>
      </c>
      <c r="AD6435" s="154">
        <v>1.04773064599224</v>
      </c>
      <c r="AE6435" s="154">
        <v>1.0536516291209299</v>
      </c>
      <c r="AF6435" s="154">
        <v>1.05952172251189</v>
      </c>
      <c r="AG6435" s="154">
        <v>1.0545337094882099</v>
      </c>
      <c r="AH6435" s="154">
        <v>1.0378147835037499</v>
      </c>
      <c r="AI6435" s="154">
        <v>1.0223087940825799</v>
      </c>
      <c r="AJ6435" s="154">
        <v>1.0124135076799099</v>
      </c>
      <c r="AK6435" s="154">
        <v>1.0008057009098299</v>
      </c>
    </row>
    <row r="6436" spans="1:37" hidden="1" x14ac:dyDescent="0.3">
      <c r="A6436" s="12" t="str">
        <f t="shared" si="154"/>
        <v>SDGbaseWaS_2BW_v6_3PVAXaamai</v>
      </c>
      <c r="B6436" s="12" t="s">
        <v>220</v>
      </c>
      <c r="C6436" s="12" t="s">
        <v>306</v>
      </c>
      <c r="D6436" s="12" t="s">
        <v>212</v>
      </c>
      <c r="E6436" s="154" t="s">
        <v>5</v>
      </c>
      <c r="F6436" s="154">
        <v>0.99999999999973399</v>
      </c>
      <c r="G6436" s="154">
        <v>0.95361084816223696</v>
      </c>
      <c r="H6436" s="154">
        <v>0.97052928233865099</v>
      </c>
      <c r="I6436" s="154">
        <v>0.98782512644389897</v>
      </c>
      <c r="J6436" s="154">
        <v>1.00908448504371</v>
      </c>
      <c r="K6436" s="154">
        <v>1.0181678051244001</v>
      </c>
      <c r="L6436" s="154">
        <v>1.02501904444862</v>
      </c>
      <c r="M6436" s="154">
        <v>1.0220273320067299</v>
      </c>
      <c r="N6436" s="154">
        <v>1.0219520170724401</v>
      </c>
      <c r="O6436" s="154">
        <v>1.0708433000011099</v>
      </c>
      <c r="P6436" s="154">
        <v>1.0681866776951401</v>
      </c>
      <c r="Q6436" s="154">
        <v>1.05666950253984</v>
      </c>
      <c r="R6436" s="154">
        <v>1.0691952474353701</v>
      </c>
      <c r="S6436" s="154">
        <v>1.0632588608954601</v>
      </c>
      <c r="T6436" s="154">
        <v>1.0588252860346801</v>
      </c>
      <c r="U6436" s="154">
        <v>1.0590831018943601</v>
      </c>
      <c r="V6436" s="154">
        <v>1.0553210799546799</v>
      </c>
      <c r="W6436" s="154">
        <v>1.0503880695529699</v>
      </c>
      <c r="X6436" s="154">
        <v>1.04839457773823</v>
      </c>
      <c r="Y6436" s="154">
        <v>1.0466506825736801</v>
      </c>
      <c r="Z6436" s="154">
        <v>1.04449353057086</v>
      </c>
      <c r="AA6436" s="154">
        <v>1.04523930447462</v>
      </c>
      <c r="AB6436" s="154">
        <v>1.06065408017881</v>
      </c>
      <c r="AC6436" s="154">
        <v>1.06874714640999</v>
      </c>
      <c r="AD6436" s="154">
        <v>1.07515765099781</v>
      </c>
      <c r="AE6436" s="154">
        <v>1.0789131573116399</v>
      </c>
      <c r="AF6436" s="154">
        <v>1.0818036295128</v>
      </c>
      <c r="AG6436" s="154">
        <v>1.0657458201110701</v>
      </c>
      <c r="AH6436" s="154">
        <v>1.03222285352198</v>
      </c>
      <c r="AI6436" s="154">
        <v>0.99998246269128299</v>
      </c>
      <c r="AJ6436" s="154">
        <v>0.97672860959093399</v>
      </c>
      <c r="AK6436" s="154">
        <v>0.95303957578972298</v>
      </c>
    </row>
    <row r="6437" spans="1:37" hidden="1" x14ac:dyDescent="0.3">
      <c r="A6437" s="12" t="str">
        <f t="shared" si="154"/>
        <v>SDGbaseWaS_2BW_v6_3PVAXaaoce</v>
      </c>
      <c r="B6437" s="12" t="s">
        <v>220</v>
      </c>
      <c r="C6437" s="12" t="s">
        <v>306</v>
      </c>
      <c r="D6437" s="12" t="s">
        <v>212</v>
      </c>
      <c r="E6437" s="154" t="s">
        <v>6</v>
      </c>
      <c r="F6437" s="154">
        <v>0.99999999999970401</v>
      </c>
      <c r="G6437" s="154">
        <v>0.92768120814175203</v>
      </c>
      <c r="H6437" s="154">
        <v>0.95538176202930503</v>
      </c>
      <c r="I6437" s="154">
        <v>0.97492017220136595</v>
      </c>
      <c r="J6437" s="154">
        <v>1.00800633189176</v>
      </c>
      <c r="K6437" s="154">
        <v>1.0268158043469799</v>
      </c>
      <c r="L6437" s="154">
        <v>1.0422476139597301</v>
      </c>
      <c r="M6437" s="154">
        <v>1.04607109266484</v>
      </c>
      <c r="N6437" s="154">
        <v>1.0513311693945899</v>
      </c>
      <c r="O6437" s="154">
        <v>1.1115621899252801</v>
      </c>
      <c r="P6437" s="154">
        <v>1.1178050374594799</v>
      </c>
      <c r="Q6437" s="154">
        <v>1.1130179570149099</v>
      </c>
      <c r="R6437" s="154">
        <v>1.14214848743457</v>
      </c>
      <c r="S6437" s="154">
        <v>1.14316361556032</v>
      </c>
      <c r="T6437" s="154">
        <v>1.1455028862296299</v>
      </c>
      <c r="U6437" s="154">
        <v>1.15160730814753</v>
      </c>
      <c r="V6437" s="154">
        <v>1.1517849605955</v>
      </c>
      <c r="W6437" s="154">
        <v>1.15231932125144</v>
      </c>
      <c r="X6437" s="154">
        <v>1.15711036209089</v>
      </c>
      <c r="Y6437" s="154">
        <v>1.15955059456669</v>
      </c>
      <c r="Z6437" s="154">
        <v>1.1623336782187099</v>
      </c>
      <c r="AA6437" s="154">
        <v>1.1683490532671901</v>
      </c>
      <c r="AB6437" s="154">
        <v>1.1952020918881501</v>
      </c>
      <c r="AC6437" s="154">
        <v>1.2100285354967399</v>
      </c>
      <c r="AD6437" s="154">
        <v>1.2211067015313199</v>
      </c>
      <c r="AE6437" s="154">
        <v>1.22974448774798</v>
      </c>
      <c r="AF6437" s="154">
        <v>1.2382504202189</v>
      </c>
      <c r="AG6437" s="154">
        <v>1.2310714517882999</v>
      </c>
      <c r="AH6437" s="154">
        <v>1.20107193910472</v>
      </c>
      <c r="AI6437" s="154">
        <v>1.1685701080908599</v>
      </c>
      <c r="AJ6437" s="154">
        <v>1.1431126732408401</v>
      </c>
      <c r="AK6437" s="154">
        <v>1.11520012178614</v>
      </c>
    </row>
    <row r="6438" spans="1:37" hidden="1" x14ac:dyDescent="0.3">
      <c r="A6438" s="12" t="str">
        <f t="shared" si="154"/>
        <v>SDGbaseWaS_2BW_v6_3PVAXaaveg</v>
      </c>
      <c r="B6438" s="12" t="s">
        <v>220</v>
      </c>
      <c r="C6438" s="12" t="s">
        <v>306</v>
      </c>
      <c r="D6438" s="12" t="s">
        <v>212</v>
      </c>
      <c r="E6438" s="154" t="s">
        <v>7</v>
      </c>
      <c r="F6438" s="154">
        <v>1</v>
      </c>
      <c r="G6438" s="154">
        <v>1.0041904685218399</v>
      </c>
      <c r="H6438" s="154">
        <v>0.99292295464888902</v>
      </c>
      <c r="I6438" s="154">
        <v>0.98465162155109098</v>
      </c>
      <c r="J6438" s="154">
        <v>0.97986865813781598</v>
      </c>
      <c r="K6438" s="154">
        <v>0.97746273493841995</v>
      </c>
      <c r="L6438" s="154">
        <v>0.97715562169211001</v>
      </c>
      <c r="M6438" s="154">
        <v>0.97543403943749196</v>
      </c>
      <c r="N6438" s="154">
        <v>0.97436208409524905</v>
      </c>
      <c r="O6438" s="154">
        <v>0.974239016298725</v>
      </c>
      <c r="P6438" s="154">
        <v>0.97325238698463701</v>
      </c>
      <c r="Q6438" s="154">
        <v>0.97197012084279</v>
      </c>
      <c r="R6438" s="154">
        <v>0.98069039569431504</v>
      </c>
      <c r="S6438" s="154">
        <v>0.98250959592593601</v>
      </c>
      <c r="T6438" s="154">
        <v>0.98320803648218502</v>
      </c>
      <c r="U6438" s="154">
        <v>0.985423998250891</v>
      </c>
      <c r="V6438" s="154">
        <v>0.98858345968629302</v>
      </c>
      <c r="W6438" s="154">
        <v>0.99000704430237896</v>
      </c>
      <c r="X6438" s="154">
        <v>0.98999221894794698</v>
      </c>
      <c r="Y6438" s="154">
        <v>0.98908432134609403</v>
      </c>
      <c r="Z6438" s="154">
        <v>0.98875440912972201</v>
      </c>
      <c r="AA6438" s="154">
        <v>0.98776679522464605</v>
      </c>
      <c r="AB6438" s="154">
        <v>0.987795124005723</v>
      </c>
      <c r="AC6438" s="154">
        <v>0.98952830758544996</v>
      </c>
      <c r="AD6438" s="154">
        <v>0.99368237967873596</v>
      </c>
      <c r="AE6438" s="154">
        <v>0.99679261780942696</v>
      </c>
      <c r="AF6438" s="154">
        <v>1.0005415931614701</v>
      </c>
      <c r="AG6438" s="154">
        <v>0.99825483543042404</v>
      </c>
      <c r="AH6438" s="154">
        <v>0.98046371615912298</v>
      </c>
      <c r="AI6438" s="154">
        <v>0.96727375725408304</v>
      </c>
      <c r="AJ6438" s="154">
        <v>0.96062601647541901</v>
      </c>
      <c r="AK6438" s="154">
        <v>0.95492198167505005</v>
      </c>
    </row>
    <row r="6439" spans="1:37" hidden="1" x14ac:dyDescent="0.3">
      <c r="A6439" s="12" t="str">
        <f t="shared" si="154"/>
        <v>SDGbaseWaS_2BW_v6_3PVAXaaofr</v>
      </c>
      <c r="B6439" s="12" t="s">
        <v>220</v>
      </c>
      <c r="C6439" s="12" t="s">
        <v>306</v>
      </c>
      <c r="D6439" s="12" t="s">
        <v>212</v>
      </c>
      <c r="E6439" s="154" t="s">
        <v>8</v>
      </c>
      <c r="F6439" s="154">
        <v>1</v>
      </c>
      <c r="G6439" s="154">
        <v>1.00765726312334</v>
      </c>
      <c r="H6439" s="154">
        <v>1.00273525413147</v>
      </c>
      <c r="I6439" s="154">
        <v>0.99094081029028103</v>
      </c>
      <c r="J6439" s="154">
        <v>0.98701719802425703</v>
      </c>
      <c r="K6439" s="154">
        <v>0.98598691765839597</v>
      </c>
      <c r="L6439" s="154">
        <v>0.98621931366146098</v>
      </c>
      <c r="M6439" s="154">
        <v>0.98467087776023798</v>
      </c>
      <c r="N6439" s="154">
        <v>0.98349819387759896</v>
      </c>
      <c r="O6439" s="154">
        <v>1.0035847261633699</v>
      </c>
      <c r="P6439" s="154">
        <v>1.0008791889017901</v>
      </c>
      <c r="Q6439" s="154">
        <v>0.99446417782496399</v>
      </c>
      <c r="R6439" s="154">
        <v>0.99638343170309596</v>
      </c>
      <c r="S6439" s="154">
        <v>0.99604074142989896</v>
      </c>
      <c r="T6439" s="154">
        <v>0.99567078560400502</v>
      </c>
      <c r="U6439" s="154">
        <v>0.99673923459985303</v>
      </c>
      <c r="V6439" s="154">
        <v>0.99931984852926803</v>
      </c>
      <c r="W6439" s="154">
        <v>1.00031977731841</v>
      </c>
      <c r="X6439" s="154">
        <v>0.99916463803984901</v>
      </c>
      <c r="Y6439" s="154">
        <v>0.99743128680591997</v>
      </c>
      <c r="Z6439" s="154">
        <v>0.99543541713338501</v>
      </c>
      <c r="AA6439" s="154">
        <v>0.99467226607764903</v>
      </c>
      <c r="AB6439" s="154">
        <v>0.99928799201395302</v>
      </c>
      <c r="AC6439" s="154">
        <v>1.00280426195936</v>
      </c>
      <c r="AD6439" s="154">
        <v>1.0064841670709399</v>
      </c>
      <c r="AE6439" s="154">
        <v>1.00812419703315</v>
      </c>
      <c r="AF6439" s="154">
        <v>1.0107663056929099</v>
      </c>
      <c r="AG6439" s="154">
        <v>1.0068816928519799</v>
      </c>
      <c r="AH6439" s="154">
        <v>0.99101587977624195</v>
      </c>
      <c r="AI6439" s="154">
        <v>0.97434784660000295</v>
      </c>
      <c r="AJ6439" s="154">
        <v>0.96479046287481096</v>
      </c>
      <c r="AK6439" s="154">
        <v>0.956451104255441</v>
      </c>
    </row>
    <row r="6440" spans="1:37" hidden="1" x14ac:dyDescent="0.3">
      <c r="A6440" s="12" t="str">
        <f t="shared" si="154"/>
        <v>SDGbaseWaS_2BW_v6_3PVAXaagra</v>
      </c>
      <c r="B6440" s="12" t="s">
        <v>220</v>
      </c>
      <c r="C6440" s="12" t="s">
        <v>306</v>
      </c>
      <c r="D6440" s="12" t="s">
        <v>212</v>
      </c>
      <c r="E6440" s="154" t="s">
        <v>9</v>
      </c>
      <c r="F6440" s="154">
        <v>1</v>
      </c>
      <c r="G6440" s="154">
        <v>1.02944531932192</v>
      </c>
      <c r="H6440" s="154">
        <v>1.03040556781068</v>
      </c>
      <c r="I6440" s="154">
        <v>1.01078854323907</v>
      </c>
      <c r="J6440" s="154">
        <v>1.0056992257783901</v>
      </c>
      <c r="K6440" s="154">
        <v>1.0068772577393801</v>
      </c>
      <c r="L6440" s="154">
        <v>1.01025049630849</v>
      </c>
      <c r="M6440" s="154">
        <v>1.014200007298</v>
      </c>
      <c r="N6440" s="154">
        <v>1.0174190862275401</v>
      </c>
      <c r="O6440" s="154">
        <v>1.0405862381870401</v>
      </c>
      <c r="P6440" s="154">
        <v>1.0417644140673401</v>
      </c>
      <c r="Q6440" s="154">
        <v>1.0376111502613301</v>
      </c>
      <c r="R6440" s="154">
        <v>1.0404857031055299</v>
      </c>
      <c r="S6440" s="154">
        <v>1.0417162480206099</v>
      </c>
      <c r="T6440" s="154">
        <v>1.04314757848159</v>
      </c>
      <c r="U6440" s="154">
        <v>1.0461515918031801</v>
      </c>
      <c r="V6440" s="154">
        <v>1.04870143344466</v>
      </c>
      <c r="W6440" s="154">
        <v>1.0514177025997899</v>
      </c>
      <c r="X6440" s="154">
        <v>1.05322316126778</v>
      </c>
      <c r="Y6440" s="154">
        <v>1.0514027251832501</v>
      </c>
      <c r="Z6440" s="154">
        <v>1.04887281182016</v>
      </c>
      <c r="AA6440" s="154">
        <v>1.0479916320835101</v>
      </c>
      <c r="AB6440" s="154">
        <v>1.0543124272178299</v>
      </c>
      <c r="AC6440" s="154">
        <v>1.05690824222165</v>
      </c>
      <c r="AD6440" s="154">
        <v>1.0574319620214101</v>
      </c>
      <c r="AE6440" s="154">
        <v>1.05647361619266</v>
      </c>
      <c r="AF6440" s="154">
        <v>1.0573638708194</v>
      </c>
      <c r="AG6440" s="154">
        <v>1.05290795625759</v>
      </c>
      <c r="AH6440" s="154">
        <v>1.03282236646835</v>
      </c>
      <c r="AI6440" s="154">
        <v>1.0109118535415</v>
      </c>
      <c r="AJ6440" s="154">
        <v>0.99566540070022502</v>
      </c>
      <c r="AK6440" s="154">
        <v>0.982201106927728</v>
      </c>
    </row>
    <row r="6441" spans="1:37" hidden="1" x14ac:dyDescent="0.3">
      <c r="A6441" s="12" t="str">
        <f t="shared" si="154"/>
        <v>SDGbaseWaS_2BW_v6_3PVAXaaoil</v>
      </c>
      <c r="B6441" s="12" t="s">
        <v>220</v>
      </c>
      <c r="C6441" s="12" t="s">
        <v>306</v>
      </c>
      <c r="D6441" s="12" t="s">
        <v>212</v>
      </c>
      <c r="E6441" s="154" t="s">
        <v>10</v>
      </c>
      <c r="F6441" s="154">
        <v>0.99999999999977995</v>
      </c>
      <c r="G6441" s="154">
        <v>0.92212634183873499</v>
      </c>
      <c r="H6441" s="154">
        <v>0.935723879657688</v>
      </c>
      <c r="I6441" s="154">
        <v>0.95319905236160696</v>
      </c>
      <c r="J6441" s="154">
        <v>0.97967340356827703</v>
      </c>
      <c r="K6441" s="154">
        <v>0.99536574329891903</v>
      </c>
      <c r="L6441" s="154">
        <v>1.0084981399055699</v>
      </c>
      <c r="M6441" s="154">
        <v>1.0094842804702</v>
      </c>
      <c r="N6441" s="154">
        <v>1.0111825295186401</v>
      </c>
      <c r="O6441" s="154">
        <v>1.0315999216855201</v>
      </c>
      <c r="P6441" s="154">
        <v>1.0347837096058801</v>
      </c>
      <c r="Q6441" s="154">
        <v>1.03504334615296</v>
      </c>
      <c r="R6441" s="154">
        <v>1.07160231454826</v>
      </c>
      <c r="S6441" s="154">
        <v>1.0767302844112501</v>
      </c>
      <c r="T6441" s="154">
        <v>1.08110350384929</v>
      </c>
      <c r="U6441" s="154">
        <v>1.08787062533734</v>
      </c>
      <c r="V6441" s="154">
        <v>1.0929489276525699</v>
      </c>
      <c r="W6441" s="154">
        <v>1.0974926651583801</v>
      </c>
      <c r="X6441" s="154">
        <v>1.103518408512</v>
      </c>
      <c r="Y6441" s="154">
        <v>1.1078108312391901</v>
      </c>
      <c r="Z6441" s="154">
        <v>1.11383452387423</v>
      </c>
      <c r="AA6441" s="154">
        <v>1.1189186549405501</v>
      </c>
      <c r="AB6441" s="154">
        <v>1.1320795000333499</v>
      </c>
      <c r="AC6441" s="154">
        <v>1.14137234507305</v>
      </c>
      <c r="AD6441" s="154">
        <v>1.1532441549835799</v>
      </c>
      <c r="AE6441" s="154">
        <v>1.1646312777331</v>
      </c>
      <c r="AF6441" s="154">
        <v>1.1762076994908199</v>
      </c>
      <c r="AG6441" s="154">
        <v>1.1777440946436999</v>
      </c>
      <c r="AH6441" s="154">
        <v>1.15152706236636</v>
      </c>
      <c r="AI6441" s="154">
        <v>1.1316497191488999</v>
      </c>
      <c r="AJ6441" s="154">
        <v>1.1180116536942599</v>
      </c>
      <c r="AK6441" s="154">
        <v>1.1017556736518299</v>
      </c>
    </row>
    <row r="6442" spans="1:37" hidden="1" x14ac:dyDescent="0.3">
      <c r="A6442" s="12" t="str">
        <f t="shared" si="154"/>
        <v>SDGbaseWaS_2BW_v6_3PVAXaatub</v>
      </c>
      <c r="B6442" s="12" t="s">
        <v>220</v>
      </c>
      <c r="C6442" s="12" t="s">
        <v>306</v>
      </c>
      <c r="D6442" s="12" t="s">
        <v>212</v>
      </c>
      <c r="E6442" s="154" t="s">
        <v>11</v>
      </c>
      <c r="F6442" s="154">
        <v>0.99999999999988898</v>
      </c>
      <c r="G6442" s="154">
        <v>0.98425878847112902</v>
      </c>
      <c r="H6442" s="154">
        <v>0.973276588814735</v>
      </c>
      <c r="I6442" s="154">
        <v>0.96775369394967903</v>
      </c>
      <c r="J6442" s="154">
        <v>0.96598486644648096</v>
      </c>
      <c r="K6442" s="154">
        <v>0.96443981022684899</v>
      </c>
      <c r="L6442" s="154">
        <v>0.96428169540002495</v>
      </c>
      <c r="M6442" s="154">
        <v>0.96225692918422101</v>
      </c>
      <c r="N6442" s="154">
        <v>0.96130905568220004</v>
      </c>
      <c r="O6442" s="154">
        <v>0.96369012915486996</v>
      </c>
      <c r="P6442" s="154">
        <v>0.96253940870419497</v>
      </c>
      <c r="Q6442" s="154">
        <v>0.96086238599424201</v>
      </c>
      <c r="R6442" s="154">
        <v>0.97079636534494496</v>
      </c>
      <c r="S6442" s="154">
        <v>0.97203611329844797</v>
      </c>
      <c r="T6442" s="154">
        <v>0.97210731325655797</v>
      </c>
      <c r="U6442" s="154">
        <v>0.97357048322220396</v>
      </c>
      <c r="V6442" s="154">
        <v>0.97610220480486898</v>
      </c>
      <c r="W6442" s="154">
        <v>0.97670642981754696</v>
      </c>
      <c r="X6442" s="154">
        <v>0.97601758080641199</v>
      </c>
      <c r="Y6442" s="154">
        <v>0.97498042891993797</v>
      </c>
      <c r="Z6442" s="154">
        <v>0.97464754391210595</v>
      </c>
      <c r="AA6442" s="154">
        <v>0.973594879163313</v>
      </c>
      <c r="AB6442" s="154">
        <v>0.97519591393172</v>
      </c>
      <c r="AC6442" s="154">
        <v>0.97849137658778496</v>
      </c>
      <c r="AD6442" s="154">
        <v>0.98387562403668405</v>
      </c>
      <c r="AE6442" s="154">
        <v>0.98750134386459698</v>
      </c>
      <c r="AF6442" s="154">
        <v>0.99161396895751897</v>
      </c>
      <c r="AG6442" s="154">
        <v>0.98615049593333004</v>
      </c>
      <c r="AH6442" s="154">
        <v>0.96780640391863004</v>
      </c>
      <c r="AI6442" s="154">
        <v>0.95404750415512896</v>
      </c>
      <c r="AJ6442" s="154">
        <v>0.94703633174526902</v>
      </c>
      <c r="AK6442" s="154">
        <v>0.94088388611593299</v>
      </c>
    </row>
    <row r="6443" spans="1:37" hidden="1" x14ac:dyDescent="0.3">
      <c r="A6443" s="12" t="str">
        <f t="shared" ref="A6443:A6506" si="155">_xlfn.CONCAT(C6443,D6443,E6443)</f>
        <v>SDGbaseWaS_2BW_v6_3PVAXaapul</v>
      </c>
      <c r="B6443" s="12" t="s">
        <v>220</v>
      </c>
      <c r="C6443" s="12" t="s">
        <v>306</v>
      </c>
      <c r="D6443" s="12" t="s">
        <v>212</v>
      </c>
      <c r="E6443" s="154" t="s">
        <v>12</v>
      </c>
      <c r="F6443" s="154">
        <v>0.999999999999862</v>
      </c>
      <c r="G6443" s="154">
        <v>0.94538523603955504</v>
      </c>
      <c r="H6443" s="154">
        <v>0.93865847337934805</v>
      </c>
      <c r="I6443" s="154">
        <v>0.94688106061653099</v>
      </c>
      <c r="J6443" s="154">
        <v>0.95715833874498901</v>
      </c>
      <c r="K6443" s="154">
        <v>0.96057888965499205</v>
      </c>
      <c r="L6443" s="154">
        <v>0.96231914536408703</v>
      </c>
      <c r="M6443" s="154">
        <v>0.95371248352417504</v>
      </c>
      <c r="N6443" s="154">
        <v>0.94710198746353702</v>
      </c>
      <c r="O6443" s="154">
        <v>0.94628673069673097</v>
      </c>
      <c r="P6443" s="154">
        <v>0.941111001791615</v>
      </c>
      <c r="Q6443" s="154">
        <v>0.93722925812347502</v>
      </c>
      <c r="R6443" s="154">
        <v>0.95787848506135798</v>
      </c>
      <c r="S6443" s="154">
        <v>0.95886046971870098</v>
      </c>
      <c r="T6443" s="154">
        <v>0.95842315003366696</v>
      </c>
      <c r="U6443" s="154">
        <v>0.95939913690622203</v>
      </c>
      <c r="V6443" s="154">
        <v>0.96191835666661396</v>
      </c>
      <c r="W6443" s="154">
        <v>0.96183097989105504</v>
      </c>
      <c r="X6443" s="154">
        <v>0.96086561508181401</v>
      </c>
      <c r="Y6443" s="154">
        <v>0.96147948241397796</v>
      </c>
      <c r="Z6443" s="154">
        <v>0.96390804304700195</v>
      </c>
      <c r="AA6443" s="154">
        <v>0.96462272333731802</v>
      </c>
      <c r="AB6443" s="154">
        <v>0.96642502700202704</v>
      </c>
      <c r="AC6443" s="154">
        <v>0.96992446730813398</v>
      </c>
      <c r="AD6443" s="154">
        <v>0.97802484086656805</v>
      </c>
      <c r="AE6443" s="154">
        <v>0.98569713677173898</v>
      </c>
      <c r="AF6443" s="154">
        <v>0.99306394400531905</v>
      </c>
      <c r="AG6443" s="154">
        <v>0.99455753495597399</v>
      </c>
      <c r="AH6443" s="154">
        <v>0.98336175031043205</v>
      </c>
      <c r="AI6443" s="154">
        <v>0.98000731795148499</v>
      </c>
      <c r="AJ6443" s="154">
        <v>0.981755738785552</v>
      </c>
      <c r="AK6443" s="154">
        <v>0.98186153088488004</v>
      </c>
    </row>
    <row r="6444" spans="1:37" hidden="1" x14ac:dyDescent="0.3">
      <c r="A6444" s="12" t="str">
        <f t="shared" si="155"/>
        <v>SDGbaseWaS_2BW_v6_3PVAXaasug</v>
      </c>
      <c r="B6444" s="12" t="s">
        <v>220</v>
      </c>
      <c r="C6444" s="12" t="s">
        <v>306</v>
      </c>
      <c r="D6444" s="12" t="s">
        <v>212</v>
      </c>
      <c r="E6444" s="154" t="s">
        <v>13</v>
      </c>
      <c r="F6444" s="154">
        <v>1</v>
      </c>
      <c r="G6444" s="154">
        <v>0.98050370519610097</v>
      </c>
      <c r="H6444" s="154">
        <v>0.968181883682116</v>
      </c>
      <c r="I6444" s="154">
        <v>0.96605149530909395</v>
      </c>
      <c r="J6444" s="154">
        <v>0.96877479728194704</v>
      </c>
      <c r="K6444" s="154">
        <v>0.96914732153393401</v>
      </c>
      <c r="L6444" s="154">
        <v>0.96959046155680595</v>
      </c>
      <c r="M6444" s="154">
        <v>0.96634173198719098</v>
      </c>
      <c r="N6444" s="154">
        <v>0.96224358560934797</v>
      </c>
      <c r="O6444" s="154">
        <v>0.97928972814013604</v>
      </c>
      <c r="P6444" s="154">
        <v>0.97293365376091101</v>
      </c>
      <c r="Q6444" s="154">
        <v>0.96345649990719895</v>
      </c>
      <c r="R6444" s="154">
        <v>0.970831001095248</v>
      </c>
      <c r="S6444" s="154">
        <v>0.97042428705206396</v>
      </c>
      <c r="T6444" s="154">
        <v>0.96953668686360095</v>
      </c>
      <c r="U6444" s="154">
        <v>0.96927269973357599</v>
      </c>
      <c r="V6444" s="154">
        <v>0.96784551760895299</v>
      </c>
      <c r="W6444" s="154">
        <v>0.96879020156923701</v>
      </c>
      <c r="X6444" s="154">
        <v>0.97188625271227702</v>
      </c>
      <c r="Y6444" s="154">
        <v>0.97030858646183504</v>
      </c>
      <c r="Z6444" s="154">
        <v>0.96854517028922804</v>
      </c>
      <c r="AA6444" s="154">
        <v>0.96863584627017696</v>
      </c>
      <c r="AB6444" s="154">
        <v>0.97298805630562801</v>
      </c>
      <c r="AC6444" s="154">
        <v>0.97281828107133494</v>
      </c>
      <c r="AD6444" s="154">
        <v>0.97307170861036296</v>
      </c>
      <c r="AE6444" s="154">
        <v>0.97352891266508801</v>
      </c>
      <c r="AF6444" s="154">
        <v>0.97588379085333399</v>
      </c>
      <c r="AG6444" s="154">
        <v>0.97711609496948304</v>
      </c>
      <c r="AH6444" s="154">
        <v>0.96443702502565998</v>
      </c>
      <c r="AI6444" s="154">
        <v>0.95409780251133203</v>
      </c>
      <c r="AJ6444" s="154">
        <v>0.95048960934316795</v>
      </c>
      <c r="AK6444" s="154">
        <v>0.94614917042776903</v>
      </c>
    </row>
    <row r="6445" spans="1:37" hidden="1" x14ac:dyDescent="0.3">
      <c r="A6445" s="12" t="str">
        <f t="shared" si="155"/>
        <v>SDGbaseWaS_2BW_v6_3PVAXaaoth</v>
      </c>
      <c r="B6445" s="12" t="s">
        <v>220</v>
      </c>
      <c r="C6445" s="12" t="s">
        <v>306</v>
      </c>
      <c r="D6445" s="12" t="s">
        <v>212</v>
      </c>
      <c r="E6445" s="154" t="s">
        <v>14</v>
      </c>
      <c r="F6445" s="154">
        <v>0.99999999999990696</v>
      </c>
      <c r="G6445" s="154">
        <v>0.92702986941483201</v>
      </c>
      <c r="H6445" s="154">
        <v>0.95926290696053695</v>
      </c>
      <c r="I6445" s="154">
        <v>0.96646616740897395</v>
      </c>
      <c r="J6445" s="154">
        <v>0.99414631650506802</v>
      </c>
      <c r="K6445" s="154">
        <v>1.0212136271432599</v>
      </c>
      <c r="L6445" s="154">
        <v>1.04926887475709</v>
      </c>
      <c r="M6445" s="154">
        <v>1.0762098460003999</v>
      </c>
      <c r="N6445" s="154">
        <v>1.1014991867258701</v>
      </c>
      <c r="O6445" s="154">
        <v>1.1920616435612901</v>
      </c>
      <c r="P6445" s="154">
        <v>1.22153856500798</v>
      </c>
      <c r="Q6445" s="154">
        <v>1.23427061537036</v>
      </c>
      <c r="R6445" s="154">
        <v>1.2668034497251299</v>
      </c>
      <c r="S6445" s="154">
        <v>1.28834599654013</v>
      </c>
      <c r="T6445" s="154">
        <v>1.31319740079334</v>
      </c>
      <c r="U6445" s="154">
        <v>1.34454812197663</v>
      </c>
      <c r="V6445" s="154">
        <v>1.37285617427346</v>
      </c>
      <c r="W6445" s="154">
        <v>1.4069176931196901</v>
      </c>
      <c r="X6445" s="154">
        <v>1.4495327085938601</v>
      </c>
      <c r="Y6445" s="154">
        <v>1.48060173792448</v>
      </c>
      <c r="Z6445" s="154">
        <v>1.5054452221849599</v>
      </c>
      <c r="AA6445" s="154">
        <v>1.5341804180345799</v>
      </c>
      <c r="AB6445" s="154">
        <v>1.57822209020523</v>
      </c>
      <c r="AC6445" s="154">
        <v>1.60924474819735</v>
      </c>
      <c r="AD6445" s="154">
        <v>1.63572446800033</v>
      </c>
      <c r="AE6445" s="154">
        <v>1.6611875665121401</v>
      </c>
      <c r="AF6445" s="154">
        <v>1.69177630177952</v>
      </c>
      <c r="AG6445" s="154">
        <v>1.71601679660443</v>
      </c>
      <c r="AH6445" s="154">
        <v>1.6711155489499101</v>
      </c>
      <c r="AI6445" s="154">
        <v>1.6092372297219999</v>
      </c>
      <c r="AJ6445" s="154">
        <v>1.5517078453583899</v>
      </c>
      <c r="AK6445" s="154">
        <v>1.49344029783073</v>
      </c>
    </row>
    <row r="6446" spans="1:37" hidden="1" x14ac:dyDescent="0.3">
      <c r="A6446" s="12" t="str">
        <f t="shared" si="155"/>
        <v>SDGbaseWaS_2BW_v6_3PVAXalani</v>
      </c>
      <c r="B6446" s="12" t="s">
        <v>220</v>
      </c>
      <c r="C6446" s="12" t="s">
        <v>306</v>
      </c>
      <c r="D6446" s="12" t="s">
        <v>212</v>
      </c>
      <c r="E6446" s="154" t="s">
        <v>15</v>
      </c>
      <c r="F6446" s="154">
        <v>0.99999999999979805</v>
      </c>
      <c r="G6446" s="154">
        <v>0.79563024397750404</v>
      </c>
      <c r="H6446" s="154">
        <v>0.85583525833575902</v>
      </c>
      <c r="I6446" s="154">
        <v>0.84132796321172398</v>
      </c>
      <c r="J6446" s="154">
        <v>0.88841555375091297</v>
      </c>
      <c r="K6446" s="154">
        <v>0.90634587736750005</v>
      </c>
      <c r="L6446" s="154">
        <v>0.91051433405436799</v>
      </c>
      <c r="M6446" s="154">
        <v>0.910984604004905</v>
      </c>
      <c r="N6446" s="154">
        <v>0.91431810839417704</v>
      </c>
      <c r="O6446" s="154">
        <v>0.96949948296701405</v>
      </c>
      <c r="P6446" s="154">
        <v>0.95528253352026704</v>
      </c>
      <c r="Q6446" s="154">
        <v>0.94057586646275904</v>
      </c>
      <c r="R6446" s="154">
        <v>0.960200160821159</v>
      </c>
      <c r="S6446" s="154">
        <v>0.950311885027042</v>
      </c>
      <c r="T6446" s="154">
        <v>0.94507516673004599</v>
      </c>
      <c r="U6446" s="154">
        <v>0.94026557577714298</v>
      </c>
      <c r="V6446" s="154">
        <v>0.93988956919725597</v>
      </c>
      <c r="W6446" s="154">
        <v>0.94091744426472501</v>
      </c>
      <c r="X6446" s="154">
        <v>0.94507487395079803</v>
      </c>
      <c r="Y6446" s="154">
        <v>0.94517345617181603</v>
      </c>
      <c r="Z6446" s="154">
        <v>0.942730610807748</v>
      </c>
      <c r="AA6446" s="154">
        <v>0.94168277454376004</v>
      </c>
      <c r="AB6446" s="154">
        <v>0.95960652669322299</v>
      </c>
      <c r="AC6446" s="154">
        <v>0.96446890038738897</v>
      </c>
      <c r="AD6446" s="154">
        <v>0.96422379777831702</v>
      </c>
      <c r="AE6446" s="154">
        <v>0.96221309925202103</v>
      </c>
      <c r="AF6446" s="154">
        <v>0.96261703082324601</v>
      </c>
      <c r="AG6446" s="154">
        <v>0.95741161569898603</v>
      </c>
      <c r="AH6446" s="154">
        <v>0.98966898299004602</v>
      </c>
      <c r="AI6446" s="154">
        <v>1.0031847425873499</v>
      </c>
      <c r="AJ6446" s="154">
        <v>1.0060814162240901</v>
      </c>
      <c r="AK6446" s="154">
        <v>1.00593483668312</v>
      </c>
    </row>
    <row r="6447" spans="1:37" hidden="1" x14ac:dyDescent="0.3">
      <c r="A6447" s="12" t="str">
        <f t="shared" si="155"/>
        <v>SDGbaseWaS_2BW_v6_3PVAXafore</v>
      </c>
      <c r="B6447" s="12" t="s">
        <v>220</v>
      </c>
      <c r="C6447" s="12" t="s">
        <v>306</v>
      </c>
      <c r="D6447" s="12" t="s">
        <v>212</v>
      </c>
      <c r="E6447" s="154" t="s">
        <v>16</v>
      </c>
      <c r="F6447" s="154">
        <v>1</v>
      </c>
      <c r="G6447" s="154">
        <v>0.95741745211728901</v>
      </c>
      <c r="H6447" s="154">
        <v>0.95346785344988005</v>
      </c>
      <c r="I6447" s="154">
        <v>0.95779266355995096</v>
      </c>
      <c r="J6447" s="154">
        <v>0.95450072279065501</v>
      </c>
      <c r="K6447" s="154">
        <v>0.952622723913498</v>
      </c>
      <c r="L6447" s="154">
        <v>0.95093725540108498</v>
      </c>
      <c r="M6447" s="154">
        <v>0.947481416748572</v>
      </c>
      <c r="N6447" s="154">
        <v>0.951551067382709</v>
      </c>
      <c r="O6447" s="154">
        <v>0.96062411237896295</v>
      </c>
      <c r="P6447" s="154">
        <v>0.95714233705482998</v>
      </c>
      <c r="Q6447" s="154">
        <v>0.94826894117749505</v>
      </c>
      <c r="R6447" s="154">
        <v>0.94892037260557605</v>
      </c>
      <c r="S6447" s="154">
        <v>0.94940248887090195</v>
      </c>
      <c r="T6447" s="154">
        <v>0.95154531030429401</v>
      </c>
      <c r="U6447" s="154">
        <v>0.95794395845859803</v>
      </c>
      <c r="V6447" s="154">
        <v>0.96388023817040402</v>
      </c>
      <c r="W6447" s="154">
        <v>0.97050045985794797</v>
      </c>
      <c r="X6447" s="154">
        <v>0.97507482791713396</v>
      </c>
      <c r="Y6447" s="154">
        <v>0.98032099113346205</v>
      </c>
      <c r="Z6447" s="154">
        <v>0.97740769324878596</v>
      </c>
      <c r="AA6447" s="154">
        <v>0.97592542565830698</v>
      </c>
      <c r="AB6447" s="154">
        <v>0.97515401311132999</v>
      </c>
      <c r="AC6447" s="154">
        <v>0.97526778203553399</v>
      </c>
      <c r="AD6447" s="154">
        <v>0.974995648694159</v>
      </c>
      <c r="AE6447" s="154">
        <v>0.97432562886551499</v>
      </c>
      <c r="AF6447" s="154">
        <v>0.977169457180455</v>
      </c>
      <c r="AG6447" s="154">
        <v>0.97457984711941004</v>
      </c>
      <c r="AH6447" s="154">
        <v>0.96553016045293405</v>
      </c>
      <c r="AI6447" s="154">
        <v>0.95687483864751799</v>
      </c>
      <c r="AJ6447" s="154">
        <v>0.95419074237780999</v>
      </c>
      <c r="AK6447" s="154">
        <v>0.95222765172108603</v>
      </c>
    </row>
    <row r="6448" spans="1:37" hidden="1" x14ac:dyDescent="0.3">
      <c r="A6448" s="12" t="str">
        <f t="shared" si="155"/>
        <v>SDGbaseWaS_2BW_v6_3PVAXafish</v>
      </c>
      <c r="B6448" s="12" t="s">
        <v>220</v>
      </c>
      <c r="C6448" s="12" t="s">
        <v>306</v>
      </c>
      <c r="D6448" s="12" t="s">
        <v>212</v>
      </c>
      <c r="E6448" s="154" t="s">
        <v>17</v>
      </c>
      <c r="F6448" s="154">
        <v>0.99999999999986899</v>
      </c>
      <c r="G6448" s="154">
        <v>0.93275222061267604</v>
      </c>
      <c r="H6448" s="154">
        <v>0.93764829824198603</v>
      </c>
      <c r="I6448" s="154">
        <v>0.91547327728803596</v>
      </c>
      <c r="J6448" s="154">
        <v>0.92619670762422901</v>
      </c>
      <c r="K6448" s="154">
        <v>0.93169718056619499</v>
      </c>
      <c r="L6448" s="154">
        <v>0.93388559738709898</v>
      </c>
      <c r="M6448" s="154">
        <v>0.93524892028175999</v>
      </c>
      <c r="N6448" s="154">
        <v>0.93733683307848104</v>
      </c>
      <c r="O6448" s="154">
        <v>0.97740818100015403</v>
      </c>
      <c r="P6448" s="154">
        <v>0.97592781228419501</v>
      </c>
      <c r="Q6448" s="154">
        <v>0.96783621573284795</v>
      </c>
      <c r="R6448" s="154">
        <v>0.97179300936494695</v>
      </c>
      <c r="S6448" s="154">
        <v>0.96867579872857301</v>
      </c>
      <c r="T6448" s="154">
        <v>0.96665362913323605</v>
      </c>
      <c r="U6448" s="154">
        <v>0.96467156417841904</v>
      </c>
      <c r="V6448" s="154">
        <v>0.96259204618841798</v>
      </c>
      <c r="W6448" s="154">
        <v>0.96250988564270301</v>
      </c>
      <c r="X6448" s="154">
        <v>0.96506517652804702</v>
      </c>
      <c r="Y6448" s="154">
        <v>0.96553049824432002</v>
      </c>
      <c r="Z6448" s="154">
        <v>0.96468133033047998</v>
      </c>
      <c r="AA6448" s="154">
        <v>0.96633468465543104</v>
      </c>
      <c r="AB6448" s="154">
        <v>0.97828048960676695</v>
      </c>
      <c r="AC6448" s="154">
        <v>0.98287373168655801</v>
      </c>
      <c r="AD6448" s="154">
        <v>0.98317812968788498</v>
      </c>
      <c r="AE6448" s="154">
        <v>0.98203408166652495</v>
      </c>
      <c r="AF6448" s="154">
        <v>0.98176728770198396</v>
      </c>
      <c r="AG6448" s="154">
        <v>0.97999067980042298</v>
      </c>
      <c r="AH6448" s="154">
        <v>0.991175205072513</v>
      </c>
      <c r="AI6448" s="154">
        <v>0.99313112655538904</v>
      </c>
      <c r="AJ6448" s="154">
        <v>0.99356900663228398</v>
      </c>
      <c r="AK6448" s="154">
        <v>0.993125919530218</v>
      </c>
    </row>
    <row r="6449" spans="1:37" hidden="1" x14ac:dyDescent="0.3">
      <c r="A6449" s="12" t="str">
        <f t="shared" si="155"/>
        <v>SDGbaseWaS_2BW_v6_3PVAXacoal</v>
      </c>
      <c r="B6449" s="12" t="s">
        <v>220</v>
      </c>
      <c r="C6449" s="12" t="s">
        <v>306</v>
      </c>
      <c r="D6449" s="12" t="s">
        <v>212</v>
      </c>
      <c r="E6449" s="154" t="s">
        <v>18</v>
      </c>
      <c r="F6449" s="154">
        <v>0.99999999999974898</v>
      </c>
      <c r="G6449" s="154">
        <v>1.0328654045771299</v>
      </c>
      <c r="H6449" s="154">
        <v>1.0513073912791699</v>
      </c>
      <c r="I6449" s="154">
        <v>1.0467307173196101</v>
      </c>
      <c r="J6449" s="154">
        <v>1.0536532476345399</v>
      </c>
      <c r="K6449" s="154">
        <v>1.0529525482478901</v>
      </c>
      <c r="L6449" s="154">
        <v>1.0566006675022499</v>
      </c>
      <c r="M6449" s="154">
        <v>1.0706478579519001</v>
      </c>
      <c r="N6449" s="154">
        <v>1.0754815255559</v>
      </c>
      <c r="O6449" s="154">
        <v>1.12568553980283</v>
      </c>
      <c r="P6449" s="154">
        <v>1.14133696250454</v>
      </c>
      <c r="Q6449" s="154">
        <v>1.15393465136583</v>
      </c>
      <c r="R6449" s="154">
        <v>1.1532834853973599</v>
      </c>
      <c r="S6449" s="154">
        <v>1.1587025800003099</v>
      </c>
      <c r="T6449" s="154">
        <v>1.1692668446116501</v>
      </c>
      <c r="U6449" s="154">
        <v>1.17814321541339</v>
      </c>
      <c r="V6449" s="154">
        <v>1.17548219108742</v>
      </c>
      <c r="W6449" s="154">
        <v>1.18434074925003</v>
      </c>
      <c r="X6449" s="154">
        <v>1.27108945242893</v>
      </c>
      <c r="Y6449" s="154">
        <v>1.38577597433169</v>
      </c>
      <c r="Z6449" s="154">
        <v>1.61497027902219</v>
      </c>
      <c r="AA6449" s="154">
        <v>2.0514237279937202</v>
      </c>
      <c r="AB6449" s="154">
        <v>2.0415193105742202</v>
      </c>
      <c r="AC6449" s="154">
        <v>1.6139087235831699</v>
      </c>
      <c r="AD6449" s="154">
        <v>1.2877796656423599</v>
      </c>
      <c r="AE6449" s="154">
        <v>1.3064756292203601</v>
      </c>
      <c r="AF6449" s="154">
        <v>1.32921310085459</v>
      </c>
      <c r="AG6449" s="154">
        <v>1.3629693350277801</v>
      </c>
      <c r="AH6449" s="154">
        <v>1.40072784158996</v>
      </c>
      <c r="AI6449" s="154">
        <v>1.4460126692661499</v>
      </c>
      <c r="AJ6449" s="154">
        <v>1.5347534203542801</v>
      </c>
      <c r="AK6449" s="154">
        <v>1.7051648721163599</v>
      </c>
    </row>
    <row r="6450" spans="1:37" hidden="1" x14ac:dyDescent="0.3">
      <c r="A6450" s="12" t="str">
        <f t="shared" si="155"/>
        <v>SDGbaseWaS_2BW_v6_3PVAXagold</v>
      </c>
      <c r="B6450" s="12" t="s">
        <v>220</v>
      </c>
      <c r="C6450" s="12" t="s">
        <v>306</v>
      </c>
      <c r="D6450" s="12" t="s">
        <v>212</v>
      </c>
      <c r="E6450" s="154" t="s">
        <v>19</v>
      </c>
      <c r="F6450" s="154">
        <v>1.0000000000000999</v>
      </c>
      <c r="G6450" s="154">
        <v>0.98085713042825795</v>
      </c>
      <c r="H6450" s="154">
        <v>1.0046138963015001</v>
      </c>
      <c r="I6450" s="154">
        <v>1.0084471897372</v>
      </c>
      <c r="J6450" s="154">
        <v>1.01714582943695</v>
      </c>
      <c r="K6450" s="154">
        <v>1.03025521773302</v>
      </c>
      <c r="L6450" s="154">
        <v>1.0477408217417901</v>
      </c>
      <c r="M6450" s="154">
        <v>1.07465381632463</v>
      </c>
      <c r="N6450" s="154">
        <v>1.10143153511546</v>
      </c>
      <c r="O6450" s="154">
        <v>1.1842221497199199</v>
      </c>
      <c r="P6450" s="154">
        <v>1.21695239134552</v>
      </c>
      <c r="Q6450" s="154">
        <v>1.23250958480036</v>
      </c>
      <c r="R6450" s="154">
        <v>1.2378007700209399</v>
      </c>
      <c r="S6450" s="154">
        <v>1.25267497616913</v>
      </c>
      <c r="T6450" s="154">
        <v>1.26663706109934</v>
      </c>
      <c r="U6450" s="154">
        <v>1.2837907874260099</v>
      </c>
      <c r="V6450" s="154">
        <v>1.2963924793050401</v>
      </c>
      <c r="W6450" s="154">
        <v>1.31230328586899</v>
      </c>
      <c r="X6450" s="154">
        <v>1.3325805206499399</v>
      </c>
      <c r="Y6450" s="154">
        <v>1.34092554002474</v>
      </c>
      <c r="Z6450" s="154">
        <v>1.3411697373590401</v>
      </c>
      <c r="AA6450" s="154">
        <v>1.3431214274510701</v>
      </c>
      <c r="AB6450" s="154">
        <v>1.3719176090391301</v>
      </c>
      <c r="AC6450" s="154">
        <v>1.39799980488743</v>
      </c>
      <c r="AD6450" s="154">
        <v>1.4133707734363801</v>
      </c>
      <c r="AE6450" s="154">
        <v>1.4180082209985301</v>
      </c>
      <c r="AF6450" s="154">
        <v>1.42393470345569</v>
      </c>
      <c r="AG6450" s="154">
        <v>1.38576459879424</v>
      </c>
      <c r="AH6450" s="154">
        <v>1.3299775878772799</v>
      </c>
      <c r="AI6450" s="154">
        <v>1.2474777295199</v>
      </c>
      <c r="AJ6450" s="154">
        <v>1.1688703829002201</v>
      </c>
      <c r="AK6450" s="154">
        <v>1.08507082517095</v>
      </c>
    </row>
    <row r="6451" spans="1:37" hidden="1" x14ac:dyDescent="0.3">
      <c r="A6451" s="12" t="str">
        <f t="shared" si="155"/>
        <v>SDGbaseWaS_2BW_v6_3PVAXangas</v>
      </c>
      <c r="B6451" s="12" t="s">
        <v>220</v>
      </c>
      <c r="C6451" s="12" t="s">
        <v>306</v>
      </c>
      <c r="D6451" s="12" t="s">
        <v>212</v>
      </c>
      <c r="E6451" s="154" t="s">
        <v>20</v>
      </c>
      <c r="F6451" s="154">
        <v>1.00000000000004</v>
      </c>
      <c r="G6451" s="154">
        <v>1.04617452890914</v>
      </c>
      <c r="H6451" s="154">
        <v>1.06453716734577</v>
      </c>
      <c r="I6451" s="154">
        <v>1.058274294878</v>
      </c>
      <c r="J6451" s="154">
        <v>1.0642255609437199</v>
      </c>
      <c r="K6451" s="154">
        <v>1.07202561236668</v>
      </c>
      <c r="L6451" s="154">
        <v>1.0813903088236301</v>
      </c>
      <c r="M6451" s="154">
        <v>1.0962191824724801</v>
      </c>
      <c r="N6451" s="154">
        <v>1.1088482078661099</v>
      </c>
      <c r="O6451" s="154">
        <v>1.18190743672715</v>
      </c>
      <c r="P6451" s="154">
        <v>1.20130125499109</v>
      </c>
      <c r="Q6451" s="154">
        <v>1.20661334164523</v>
      </c>
      <c r="R6451" s="154">
        <v>1.2046329711619199</v>
      </c>
      <c r="S6451" s="154">
        <v>1.20961047350637</v>
      </c>
      <c r="T6451" s="154">
        <v>1.2144687364893401</v>
      </c>
      <c r="U6451" s="154">
        <v>1.22016581634503</v>
      </c>
      <c r="V6451" s="154">
        <v>1.2234956744579399</v>
      </c>
      <c r="W6451" s="154">
        <v>1.22908019175981</v>
      </c>
      <c r="X6451" s="154">
        <v>1.2362951556334401</v>
      </c>
      <c r="Y6451" s="154">
        <v>1.2366864635383901</v>
      </c>
      <c r="Z6451" s="154">
        <v>1.23336258361044</v>
      </c>
      <c r="AA6451" s="154">
        <v>1.23594741323154</v>
      </c>
      <c r="AB6451" s="154">
        <v>1.2529413581248099</v>
      </c>
      <c r="AC6451" s="154">
        <v>1.2629797147806201</v>
      </c>
      <c r="AD6451" s="154">
        <v>1.2677336373221799</v>
      </c>
      <c r="AE6451" s="154">
        <v>1.2683346911790101</v>
      </c>
      <c r="AF6451" s="154">
        <v>1.27016350372738</v>
      </c>
      <c r="AG6451" s="154">
        <v>1.26889085416597</v>
      </c>
      <c r="AH6451" s="154">
        <v>1.25967987510694</v>
      </c>
      <c r="AI6451" s="154">
        <v>1.23590513617466</v>
      </c>
      <c r="AJ6451" s="154">
        <v>1.2175533103077301</v>
      </c>
      <c r="AK6451" s="154">
        <v>1.1927213196784601</v>
      </c>
    </row>
    <row r="6452" spans="1:37" hidden="1" x14ac:dyDescent="0.3">
      <c r="A6452" s="12" t="str">
        <f t="shared" si="155"/>
        <v>SDGbaseWaS_2BW_v6_3PVAXapgm</v>
      </c>
      <c r="B6452" s="12" t="s">
        <v>220</v>
      </c>
      <c r="C6452" s="12" t="s">
        <v>306</v>
      </c>
      <c r="D6452" s="12" t="s">
        <v>212</v>
      </c>
      <c r="E6452" s="154" t="s">
        <v>21</v>
      </c>
      <c r="F6452" s="154">
        <v>1.00000000000004</v>
      </c>
      <c r="G6452" s="154">
        <v>0.68957517462913598</v>
      </c>
      <c r="H6452" s="154">
        <v>0.82726003547421001</v>
      </c>
      <c r="I6452" s="154">
        <v>0.94886825358077798</v>
      </c>
      <c r="J6452" s="154">
        <v>1.0283806470239401</v>
      </c>
      <c r="K6452" s="154">
        <v>1.0705068547032499</v>
      </c>
      <c r="L6452" s="154">
        <v>1.079557828222</v>
      </c>
      <c r="M6452" s="154">
        <v>1.0007013025738201</v>
      </c>
      <c r="N6452" s="154">
        <v>0.96581435217307898</v>
      </c>
      <c r="O6452" s="154">
        <v>0.94255853275259005</v>
      </c>
      <c r="P6452" s="154">
        <v>0.93435703187750996</v>
      </c>
      <c r="Q6452" s="154">
        <v>0.93236957778112295</v>
      </c>
      <c r="R6452" s="154">
        <v>0.95177363566354201</v>
      </c>
      <c r="S6452" s="154">
        <v>0.97405478357977004</v>
      </c>
      <c r="T6452" s="154">
        <v>0.98526849398901395</v>
      </c>
      <c r="U6452" s="154">
        <v>0.98733620648701903</v>
      </c>
      <c r="V6452" s="154">
        <v>0.99828165541548497</v>
      </c>
      <c r="W6452" s="154">
        <v>1.0024215484696</v>
      </c>
      <c r="X6452" s="154">
        <v>0.99969028012982597</v>
      </c>
      <c r="Y6452" s="154">
        <v>1.0020074169525099</v>
      </c>
      <c r="Z6452" s="154">
        <v>1.00282971774312</v>
      </c>
      <c r="AA6452" s="154">
        <v>1.00361682296023</v>
      </c>
      <c r="AB6452" s="154">
        <v>1.4010438462622199</v>
      </c>
      <c r="AC6452" s="154">
        <v>1.54097752029496</v>
      </c>
      <c r="AD6452" s="154">
        <v>1.5064336386075401</v>
      </c>
      <c r="AE6452" s="154">
        <v>1.4509077175801399</v>
      </c>
      <c r="AF6452" s="154">
        <v>1.4021546452815099</v>
      </c>
      <c r="AG6452" s="154">
        <v>1.36649781328679</v>
      </c>
      <c r="AH6452" s="154">
        <v>1.5549275344195099</v>
      </c>
      <c r="AI6452" s="154">
        <v>1.67910482885403</v>
      </c>
      <c r="AJ6452" s="154">
        <v>1.6886632933751899</v>
      </c>
      <c r="AK6452" s="154">
        <v>1.6758936376712801</v>
      </c>
    </row>
    <row r="6453" spans="1:37" hidden="1" x14ac:dyDescent="0.3">
      <c r="A6453" s="12" t="str">
        <f t="shared" si="155"/>
        <v>SDGbaseWaS_2BW_v6_3PVAXamore</v>
      </c>
      <c r="B6453" s="12" t="s">
        <v>220</v>
      </c>
      <c r="C6453" s="12" t="s">
        <v>306</v>
      </c>
      <c r="D6453" s="12" t="s">
        <v>212</v>
      </c>
      <c r="E6453" s="154" t="s">
        <v>22</v>
      </c>
      <c r="F6453" s="154">
        <v>1.0000000000001299</v>
      </c>
      <c r="G6453" s="154">
        <v>1.05987800134218</v>
      </c>
      <c r="H6453" s="154">
        <v>1.0652592512527901</v>
      </c>
      <c r="I6453" s="154">
        <v>1.0639415478359</v>
      </c>
      <c r="J6453" s="154">
        <v>1.0588898447130799</v>
      </c>
      <c r="K6453" s="154">
        <v>1.0563094421647801</v>
      </c>
      <c r="L6453" s="154">
        <v>1.0552217943465101</v>
      </c>
      <c r="M6453" s="154">
        <v>1.0590008563047699</v>
      </c>
      <c r="N6453" s="154">
        <v>1.0602602628167199</v>
      </c>
      <c r="O6453" s="154">
        <v>1.09180571638571</v>
      </c>
      <c r="P6453" s="154">
        <v>1.0916243487591699</v>
      </c>
      <c r="Q6453" s="154">
        <v>1.0834900608498499</v>
      </c>
      <c r="R6453" s="154">
        <v>1.06708519011553</v>
      </c>
      <c r="S6453" s="154">
        <v>1.06334057920406</v>
      </c>
      <c r="T6453" s="154">
        <v>1.0597490501998199</v>
      </c>
      <c r="U6453" s="154">
        <v>1.05683638072872</v>
      </c>
      <c r="V6453" s="154">
        <v>1.0545243604016901</v>
      </c>
      <c r="W6453" s="154">
        <v>1.05415398883638</v>
      </c>
      <c r="X6453" s="154">
        <v>1.0552305995987501</v>
      </c>
      <c r="Y6453" s="154">
        <v>1.0506080747078199</v>
      </c>
      <c r="Z6453" s="154">
        <v>1.04371476951388</v>
      </c>
      <c r="AA6453" s="154">
        <v>1.03951450036716</v>
      </c>
      <c r="AB6453" s="154">
        <v>1.0406820156669601</v>
      </c>
      <c r="AC6453" s="154">
        <v>1.04078729326829</v>
      </c>
      <c r="AD6453" s="154">
        <v>1.0397471081821901</v>
      </c>
      <c r="AE6453" s="154">
        <v>1.0365363624233599</v>
      </c>
      <c r="AF6453" s="154">
        <v>1.0353493877498601</v>
      </c>
      <c r="AG6453" s="154">
        <v>1.02828279440657</v>
      </c>
      <c r="AH6453" s="154">
        <v>1.0133106790925599</v>
      </c>
      <c r="AI6453" s="154">
        <v>0.98959482495427198</v>
      </c>
      <c r="AJ6453" s="154">
        <v>0.97254232894252302</v>
      </c>
      <c r="AK6453" s="154">
        <v>0.95362631634384598</v>
      </c>
    </row>
    <row r="6454" spans="1:37" hidden="1" x14ac:dyDescent="0.3">
      <c r="A6454" s="12" t="str">
        <f t="shared" si="155"/>
        <v>SDGbaseWaS_2BW_v6_3PVAXamine</v>
      </c>
      <c r="B6454" s="12" t="s">
        <v>220</v>
      </c>
      <c r="C6454" s="12" t="s">
        <v>306</v>
      </c>
      <c r="D6454" s="12" t="s">
        <v>212</v>
      </c>
      <c r="E6454" s="154" t="s">
        <v>23</v>
      </c>
      <c r="F6454" s="154">
        <v>1.00000000000025</v>
      </c>
      <c r="G6454" s="154">
        <v>1.0288207967652501</v>
      </c>
      <c r="H6454" s="154">
        <v>1.0328368481874399</v>
      </c>
      <c r="I6454" s="154">
        <v>1.05614411521938</v>
      </c>
      <c r="J6454" s="154">
        <v>1.0481059457056301</v>
      </c>
      <c r="K6454" s="154">
        <v>1.04258011582402</v>
      </c>
      <c r="L6454" s="154">
        <v>1.0394245895804399</v>
      </c>
      <c r="M6454" s="154">
        <v>1.04076681943716</v>
      </c>
      <c r="N6454" s="154">
        <v>1.03744293802514</v>
      </c>
      <c r="O6454" s="154">
        <v>1.0482394827161901</v>
      </c>
      <c r="P6454" s="154">
        <v>1.04340256937447</v>
      </c>
      <c r="Q6454" s="154">
        <v>1.0390724019130699</v>
      </c>
      <c r="R6454" s="154">
        <v>1.0180463224920699</v>
      </c>
      <c r="S6454" s="154">
        <v>1.02301070190037</v>
      </c>
      <c r="T6454" s="154">
        <v>1.02691111169669</v>
      </c>
      <c r="U6454" s="154">
        <v>1.0287270057000599</v>
      </c>
      <c r="V6454" s="154">
        <v>1.0324289876283901</v>
      </c>
      <c r="W6454" s="154">
        <v>1.0392565661381701</v>
      </c>
      <c r="X6454" s="154">
        <v>1.0504661182677999</v>
      </c>
      <c r="Y6454" s="154">
        <v>1.05261149914999</v>
      </c>
      <c r="Z6454" s="154">
        <v>1.0532664721142699</v>
      </c>
      <c r="AA6454" s="154">
        <v>1.0542669290117399</v>
      </c>
      <c r="AB6454" s="154">
        <v>1.05099871305945</v>
      </c>
      <c r="AC6454" s="154">
        <v>1.0468996474304599</v>
      </c>
      <c r="AD6454" s="154">
        <v>1.0450502518732301</v>
      </c>
      <c r="AE6454" s="154">
        <v>1.0441693169370501</v>
      </c>
      <c r="AF6454" s="154">
        <v>1.0476986997414499</v>
      </c>
      <c r="AG6454" s="154">
        <v>1.0510561696177301</v>
      </c>
      <c r="AH6454" s="154">
        <v>1.04724657738153</v>
      </c>
      <c r="AI6454" s="154">
        <v>1.0364857520459401</v>
      </c>
      <c r="AJ6454" s="154">
        <v>1.0326485271416601</v>
      </c>
      <c r="AK6454" s="154">
        <v>1.0289004197304099</v>
      </c>
    </row>
    <row r="6455" spans="1:37" hidden="1" x14ac:dyDescent="0.3">
      <c r="A6455" s="12" t="str">
        <f t="shared" si="155"/>
        <v>SDGbaseWaS_2BW_v6_3PVAXameat</v>
      </c>
      <c r="B6455" s="12" t="s">
        <v>220</v>
      </c>
      <c r="C6455" s="12" t="s">
        <v>306</v>
      </c>
      <c r="D6455" s="12" t="s">
        <v>212</v>
      </c>
      <c r="E6455" s="154" t="s">
        <v>24</v>
      </c>
      <c r="F6455" s="154">
        <v>1</v>
      </c>
      <c r="G6455" s="154">
        <v>0.96113451121773297</v>
      </c>
      <c r="H6455" s="154">
        <v>0.93156674198044298</v>
      </c>
      <c r="I6455" s="154">
        <v>0.92024648980229096</v>
      </c>
      <c r="J6455" s="154">
        <v>0.91991347915412403</v>
      </c>
      <c r="K6455" s="154">
        <v>0.92609099493072</v>
      </c>
      <c r="L6455" s="154">
        <v>0.93189640628973203</v>
      </c>
      <c r="M6455" s="154">
        <v>0.93427809489230096</v>
      </c>
      <c r="N6455" s="154">
        <v>0.93402514716700202</v>
      </c>
      <c r="O6455" s="154">
        <v>0.93691944042752695</v>
      </c>
      <c r="P6455" s="154">
        <v>0.94435063243417205</v>
      </c>
      <c r="Q6455" s="154">
        <v>0.94592857407915998</v>
      </c>
      <c r="R6455" s="154">
        <v>0.96089375368309804</v>
      </c>
      <c r="S6455" s="154">
        <v>0.96380631876663903</v>
      </c>
      <c r="T6455" s="154">
        <v>0.96348794788912095</v>
      </c>
      <c r="U6455" s="154">
        <v>0.96124617345739805</v>
      </c>
      <c r="V6455" s="154">
        <v>0.959653671649491</v>
      </c>
      <c r="W6455" s="154">
        <v>0.95878320245150095</v>
      </c>
      <c r="X6455" s="154">
        <v>0.95737487132841204</v>
      </c>
      <c r="Y6455" s="154">
        <v>0.95382100757138</v>
      </c>
      <c r="Z6455" s="154">
        <v>0.95122684126142398</v>
      </c>
      <c r="AA6455" s="154">
        <v>0.95023679745961398</v>
      </c>
      <c r="AB6455" s="154">
        <v>0.95137259392085305</v>
      </c>
      <c r="AC6455" s="154">
        <v>0.95404074072261202</v>
      </c>
      <c r="AD6455" s="154">
        <v>0.95809881356393101</v>
      </c>
      <c r="AE6455" s="154">
        <v>0.96132946917287398</v>
      </c>
      <c r="AF6455" s="154">
        <v>0.96464728574922398</v>
      </c>
      <c r="AG6455" s="154">
        <v>0.96343843566489695</v>
      </c>
      <c r="AH6455" s="154">
        <v>0.95999761104362102</v>
      </c>
      <c r="AI6455" s="154">
        <v>0.96449669555839301</v>
      </c>
      <c r="AJ6455" s="154">
        <v>0.97256005260823797</v>
      </c>
      <c r="AK6455" s="154">
        <v>0.979030152425718</v>
      </c>
    </row>
    <row r="6456" spans="1:37" hidden="1" x14ac:dyDescent="0.3">
      <c r="A6456" s="12" t="str">
        <f t="shared" si="155"/>
        <v>SDGbaseWaS_2BW_v6_3PVAXapfis</v>
      </c>
      <c r="B6456" s="12" t="s">
        <v>220</v>
      </c>
      <c r="C6456" s="12" t="s">
        <v>306</v>
      </c>
      <c r="D6456" s="12" t="s">
        <v>212</v>
      </c>
      <c r="E6456" s="154" t="s">
        <v>25</v>
      </c>
      <c r="F6456" s="154">
        <v>0.99999999999995004</v>
      </c>
      <c r="G6456" s="154">
        <v>1.0013465621306801</v>
      </c>
      <c r="H6456" s="154">
        <v>0.99635401567498605</v>
      </c>
      <c r="I6456" s="154">
        <v>0.97844224259106605</v>
      </c>
      <c r="J6456" s="154">
        <v>0.97387996270213095</v>
      </c>
      <c r="K6456" s="154">
        <v>0.97336702584374601</v>
      </c>
      <c r="L6456" s="154">
        <v>0.97450848110254695</v>
      </c>
      <c r="M6456" s="154">
        <v>0.97564973881869899</v>
      </c>
      <c r="N6456" s="154">
        <v>0.97606059809950396</v>
      </c>
      <c r="O6456" s="154">
        <v>0.98991077234509595</v>
      </c>
      <c r="P6456" s="154">
        <v>0.99098150983273203</v>
      </c>
      <c r="Q6456" s="154">
        <v>0.98802323978580497</v>
      </c>
      <c r="R6456" s="154">
        <v>0.99546991808982099</v>
      </c>
      <c r="S6456" s="154">
        <v>0.99622086785478503</v>
      </c>
      <c r="T6456" s="154">
        <v>0.99629934953614596</v>
      </c>
      <c r="U6456" s="154">
        <v>0.99741625101423503</v>
      </c>
      <c r="V6456" s="154">
        <v>0.99745729044735398</v>
      </c>
      <c r="W6456" s="154">
        <v>0.99902001273696395</v>
      </c>
      <c r="X6456" s="154">
        <v>1.00031136300171</v>
      </c>
      <c r="Y6456" s="154">
        <v>0.99791529769716103</v>
      </c>
      <c r="Z6456" s="154">
        <v>0.99534038914392797</v>
      </c>
      <c r="AA6456" s="154">
        <v>0.99503368394816205</v>
      </c>
      <c r="AB6456" s="154">
        <v>0.99921517723712505</v>
      </c>
      <c r="AC6456" s="154">
        <v>1.0006729755931201</v>
      </c>
      <c r="AD6456" s="154">
        <v>1.0009156892283999</v>
      </c>
      <c r="AE6456" s="154">
        <v>1.0006219098389</v>
      </c>
      <c r="AF6456" s="154">
        <v>1.0018650018844799</v>
      </c>
      <c r="AG6456" s="154">
        <v>0.999974514218121</v>
      </c>
      <c r="AH6456" s="154">
        <v>0.98656384851980405</v>
      </c>
      <c r="AI6456" s="154">
        <v>0.97388839113638503</v>
      </c>
      <c r="AJ6456" s="154">
        <v>0.96660211452310096</v>
      </c>
      <c r="AK6456" s="154">
        <v>0.96017809767276696</v>
      </c>
    </row>
    <row r="6457" spans="1:37" hidden="1" x14ac:dyDescent="0.3">
      <c r="A6457" s="12" t="str">
        <f t="shared" si="155"/>
        <v>SDGbaseWaS_2BW_v6_3PVAXavege</v>
      </c>
      <c r="B6457" s="12" t="s">
        <v>220</v>
      </c>
      <c r="C6457" s="12" t="s">
        <v>306</v>
      </c>
      <c r="D6457" s="12" t="s">
        <v>212</v>
      </c>
      <c r="E6457" s="154" t="s">
        <v>26</v>
      </c>
      <c r="F6457" s="154">
        <v>0.99999999999991596</v>
      </c>
      <c r="G6457" s="154">
        <v>0.98376862738428605</v>
      </c>
      <c r="H6457" s="154">
        <v>0.98880738616529396</v>
      </c>
      <c r="I6457" s="154">
        <v>0.96993262312949102</v>
      </c>
      <c r="J6457" s="154">
        <v>0.97349118722985095</v>
      </c>
      <c r="K6457" s="154">
        <v>0.97642120338655203</v>
      </c>
      <c r="L6457" s="154">
        <v>0.978600849893138</v>
      </c>
      <c r="M6457" s="154">
        <v>0.98010485164774597</v>
      </c>
      <c r="N6457" s="154">
        <v>0.98119850862044</v>
      </c>
      <c r="O6457" s="154">
        <v>1.0013209042939899</v>
      </c>
      <c r="P6457" s="154">
        <v>1.00050815928923</v>
      </c>
      <c r="Q6457" s="154">
        <v>0.99574655871333095</v>
      </c>
      <c r="R6457" s="154">
        <v>1.0057038603311701</v>
      </c>
      <c r="S6457" s="154">
        <v>1.0038318650045599</v>
      </c>
      <c r="T6457" s="154">
        <v>1.0026934291130001</v>
      </c>
      <c r="U6457" s="154">
        <v>1.00279592096494</v>
      </c>
      <c r="V6457" s="154">
        <v>1.0025934873730999</v>
      </c>
      <c r="W6457" s="154">
        <v>1.00344473113539</v>
      </c>
      <c r="X6457" s="154">
        <v>1.0050735471919801</v>
      </c>
      <c r="Y6457" s="154">
        <v>1.0025939642314201</v>
      </c>
      <c r="Z6457" s="154">
        <v>0.99995272622339504</v>
      </c>
      <c r="AA6457" s="154">
        <v>0.99945122776004203</v>
      </c>
      <c r="AB6457" s="154">
        <v>1.0056520285742301</v>
      </c>
      <c r="AC6457" s="154">
        <v>1.0068856409320299</v>
      </c>
      <c r="AD6457" s="154">
        <v>1.00653011279239</v>
      </c>
      <c r="AE6457" s="154">
        <v>1.00571240936735</v>
      </c>
      <c r="AF6457" s="154">
        <v>1.0064257977075699</v>
      </c>
      <c r="AG6457" s="154">
        <v>1.00270025566391</v>
      </c>
      <c r="AH6457" s="154">
        <v>0.99392423758332205</v>
      </c>
      <c r="AI6457" s="154">
        <v>0.98237717116383705</v>
      </c>
      <c r="AJ6457" s="154">
        <v>0.97350700403535795</v>
      </c>
      <c r="AK6457" s="154">
        <v>0.96511705939792403</v>
      </c>
    </row>
    <row r="6458" spans="1:37" hidden="1" x14ac:dyDescent="0.3">
      <c r="A6458" s="12" t="str">
        <f t="shared" si="155"/>
        <v>SDGbaseWaS_2BW_v6_3PVAXafats</v>
      </c>
      <c r="B6458" s="12" t="s">
        <v>220</v>
      </c>
      <c r="C6458" s="12" t="s">
        <v>306</v>
      </c>
      <c r="D6458" s="12" t="s">
        <v>212</v>
      </c>
      <c r="E6458" s="154" t="s">
        <v>27</v>
      </c>
      <c r="F6458" s="154">
        <v>0.999999999999866</v>
      </c>
      <c r="G6458" s="154">
        <v>0.96927674789293905</v>
      </c>
      <c r="H6458" s="154">
        <v>0.95876213351152695</v>
      </c>
      <c r="I6458" s="154">
        <v>0.93116371818987398</v>
      </c>
      <c r="J6458" s="154">
        <v>0.94070261087930696</v>
      </c>
      <c r="K6458" s="154">
        <v>0.940515228596282</v>
      </c>
      <c r="L6458" s="154">
        <v>0.93615039513309495</v>
      </c>
      <c r="M6458" s="154">
        <v>0.93249181068786002</v>
      </c>
      <c r="N6458" s="154">
        <v>0.92906056002975601</v>
      </c>
      <c r="O6458" s="154">
        <v>1.0189783367793599</v>
      </c>
      <c r="P6458" s="154">
        <v>1.0044475275317899</v>
      </c>
      <c r="Q6458" s="154">
        <v>0.97551429068685702</v>
      </c>
      <c r="R6458" s="154">
        <v>0.95853549255593895</v>
      </c>
      <c r="S6458" s="154">
        <v>0.94192597307216697</v>
      </c>
      <c r="T6458" s="154">
        <v>0.93146905241406797</v>
      </c>
      <c r="U6458" s="154">
        <v>0.92315544338132105</v>
      </c>
      <c r="V6458" s="154">
        <v>0.91232101870503901</v>
      </c>
      <c r="W6458" s="154">
        <v>0.90954660337661197</v>
      </c>
      <c r="X6458" s="154">
        <v>0.916155875535697</v>
      </c>
      <c r="Y6458" s="154">
        <v>0.91550491698386205</v>
      </c>
      <c r="Z6458" s="154">
        <v>0.91318558290766205</v>
      </c>
      <c r="AA6458" s="154">
        <v>0.91644323226469104</v>
      </c>
      <c r="AB6458" s="154">
        <v>0.941439109263283</v>
      </c>
      <c r="AC6458" s="154">
        <v>0.94399909894341905</v>
      </c>
      <c r="AD6458" s="154">
        <v>0.93603135387701797</v>
      </c>
      <c r="AE6458" s="154">
        <v>0.92665215094086295</v>
      </c>
      <c r="AF6458" s="154">
        <v>0.91941558749045904</v>
      </c>
      <c r="AG6458" s="154">
        <v>0.914803146120856</v>
      </c>
      <c r="AH6458" s="154">
        <v>0.92876276687178005</v>
      </c>
      <c r="AI6458" s="154">
        <v>0.92913950011203195</v>
      </c>
      <c r="AJ6458" s="154">
        <v>0.92878397554023895</v>
      </c>
      <c r="AK6458" s="154">
        <v>0.92745020902559405</v>
      </c>
    </row>
    <row r="6459" spans="1:37" hidden="1" x14ac:dyDescent="0.3">
      <c r="A6459" s="12" t="str">
        <f t="shared" si="155"/>
        <v>SDGbaseWaS_2BW_v6_3PVAXadair</v>
      </c>
      <c r="B6459" s="12" t="s">
        <v>220</v>
      </c>
      <c r="C6459" s="12" t="s">
        <v>306</v>
      </c>
      <c r="D6459" s="12" t="s">
        <v>212</v>
      </c>
      <c r="E6459" s="154" t="s">
        <v>28</v>
      </c>
      <c r="F6459" s="154">
        <v>0.99999999999992595</v>
      </c>
      <c r="G6459" s="154">
        <v>0.99408001980219396</v>
      </c>
      <c r="H6459" s="154">
        <v>0.98421539581638395</v>
      </c>
      <c r="I6459" s="154">
        <v>0.96329186633022401</v>
      </c>
      <c r="J6459" s="154">
        <v>0.96520781353194596</v>
      </c>
      <c r="K6459" s="154">
        <v>0.96854132682806604</v>
      </c>
      <c r="L6459" s="154">
        <v>0.97178100960455804</v>
      </c>
      <c r="M6459" s="154">
        <v>0.97370021547027397</v>
      </c>
      <c r="N6459" s="154">
        <v>0.97488227425389795</v>
      </c>
      <c r="O6459" s="154">
        <v>0.98724447857568498</v>
      </c>
      <c r="P6459" s="154">
        <v>0.98697839015432098</v>
      </c>
      <c r="Q6459" s="154">
        <v>0.98340148240122405</v>
      </c>
      <c r="R6459" s="154">
        <v>0.99569622988148798</v>
      </c>
      <c r="S6459" s="154">
        <v>0.99492218362540796</v>
      </c>
      <c r="T6459" s="154">
        <v>0.99438917831418705</v>
      </c>
      <c r="U6459" s="154">
        <v>0.99524178227573301</v>
      </c>
      <c r="V6459" s="154">
        <v>0.99662056854474301</v>
      </c>
      <c r="W6459" s="154">
        <v>0.99889523318187201</v>
      </c>
      <c r="X6459" s="154">
        <v>1.0010203662502899</v>
      </c>
      <c r="Y6459" s="154">
        <v>0.99932329296245104</v>
      </c>
      <c r="Z6459" s="154">
        <v>0.99731388624808404</v>
      </c>
      <c r="AA6459" s="154">
        <v>0.99613671933099601</v>
      </c>
      <c r="AB6459" s="154">
        <v>0.99942462682379196</v>
      </c>
      <c r="AC6459" s="154">
        <v>0.99987190346628796</v>
      </c>
      <c r="AD6459" s="154">
        <v>1.00016673965838</v>
      </c>
      <c r="AE6459" s="154">
        <v>1.0002624374631</v>
      </c>
      <c r="AF6459" s="154">
        <v>1.0018502455253899</v>
      </c>
      <c r="AG6459" s="154">
        <v>0.99828954493859801</v>
      </c>
      <c r="AH6459" s="154">
        <v>0.98729975767339195</v>
      </c>
      <c r="AI6459" s="154">
        <v>0.97793980897910104</v>
      </c>
      <c r="AJ6459" s="154">
        <v>0.97163166877624096</v>
      </c>
      <c r="AK6459" s="154">
        <v>0.96570779903250403</v>
      </c>
    </row>
    <row r="6460" spans="1:37" hidden="1" x14ac:dyDescent="0.3">
      <c r="A6460" s="12" t="str">
        <f t="shared" si="155"/>
        <v>SDGbaseWaS_2BW_v6_3PVAXagrai</v>
      </c>
      <c r="B6460" s="12" t="s">
        <v>220</v>
      </c>
      <c r="C6460" s="12" t="s">
        <v>306</v>
      </c>
      <c r="D6460" s="12" t="s">
        <v>212</v>
      </c>
      <c r="E6460" s="154" t="s">
        <v>29</v>
      </c>
      <c r="F6460" s="154">
        <v>0.99999999999993205</v>
      </c>
      <c r="G6460" s="154">
        <v>0.99858987966669999</v>
      </c>
      <c r="H6460" s="154">
        <v>0.97794076636520899</v>
      </c>
      <c r="I6460" s="154">
        <v>0.97393220768033195</v>
      </c>
      <c r="J6460" s="154">
        <v>0.96595974312972999</v>
      </c>
      <c r="K6460" s="154">
        <v>0.95785360748646797</v>
      </c>
      <c r="L6460" s="154">
        <v>0.95206932385957199</v>
      </c>
      <c r="M6460" s="154">
        <v>0.94619629670322902</v>
      </c>
      <c r="N6460" s="154">
        <v>0.94245806128423604</v>
      </c>
      <c r="O6460" s="154">
        <v>0.94214576212370305</v>
      </c>
      <c r="P6460" s="154">
        <v>0.939218556891531</v>
      </c>
      <c r="Q6460" s="154">
        <v>0.93612195064488601</v>
      </c>
      <c r="R6460" s="154">
        <v>0.94107000502578397</v>
      </c>
      <c r="S6460" s="154">
        <v>0.93918470689183498</v>
      </c>
      <c r="T6460" s="154">
        <v>0.93747651542731203</v>
      </c>
      <c r="U6460" s="154">
        <v>0.93794476443842101</v>
      </c>
      <c r="V6460" s="154">
        <v>0.93799380129709298</v>
      </c>
      <c r="W6460" s="154">
        <v>0.93692303270331601</v>
      </c>
      <c r="X6460" s="154">
        <v>0.936453213237185</v>
      </c>
      <c r="Y6460" s="154">
        <v>0.93621143767113801</v>
      </c>
      <c r="Z6460" s="154">
        <v>0.93621938063923005</v>
      </c>
      <c r="AA6460" s="154">
        <v>0.93710307536661497</v>
      </c>
      <c r="AB6460" s="154">
        <v>0.938988307131019</v>
      </c>
      <c r="AC6460" s="154">
        <v>0.94125503782046904</v>
      </c>
      <c r="AD6460" s="154">
        <v>0.94534175962871003</v>
      </c>
      <c r="AE6460" s="154">
        <v>0.94854415607730402</v>
      </c>
      <c r="AF6460" s="154">
        <v>0.95102536639582202</v>
      </c>
      <c r="AG6460" s="154">
        <v>0.94589606412585703</v>
      </c>
      <c r="AH6460" s="154">
        <v>0.93392714127703602</v>
      </c>
      <c r="AI6460" s="154">
        <v>0.92837233426046195</v>
      </c>
      <c r="AJ6460" s="154">
        <v>0.929357832750208</v>
      </c>
      <c r="AK6460" s="154">
        <v>0.93044524622739699</v>
      </c>
    </row>
    <row r="6461" spans="1:37" hidden="1" x14ac:dyDescent="0.3">
      <c r="A6461" s="12" t="str">
        <f t="shared" si="155"/>
        <v>SDGbaseWaS_2BW_v6_3PVAXastar</v>
      </c>
      <c r="B6461" s="12" t="s">
        <v>220</v>
      </c>
      <c r="C6461" s="12" t="s">
        <v>306</v>
      </c>
      <c r="D6461" s="12" t="s">
        <v>212</v>
      </c>
      <c r="E6461" s="154" t="s">
        <v>30</v>
      </c>
      <c r="F6461" s="154">
        <v>0.99999999999996103</v>
      </c>
      <c r="G6461" s="154">
        <v>0.99226628200155098</v>
      </c>
      <c r="H6461" s="154">
        <v>0.97547822295627196</v>
      </c>
      <c r="I6461" s="154">
        <v>0.97064991155539204</v>
      </c>
      <c r="J6461" s="154">
        <v>0.96214289004581799</v>
      </c>
      <c r="K6461" s="154">
        <v>0.95319129849402595</v>
      </c>
      <c r="L6461" s="154">
        <v>0.94606390548452501</v>
      </c>
      <c r="M6461" s="154">
        <v>0.94020176837427905</v>
      </c>
      <c r="N6461" s="154">
        <v>0.936004926462639</v>
      </c>
      <c r="O6461" s="154">
        <v>0.93505812372545505</v>
      </c>
      <c r="P6461" s="154">
        <v>0.931833605471861</v>
      </c>
      <c r="Q6461" s="154">
        <v>0.92869205454888504</v>
      </c>
      <c r="R6461" s="154">
        <v>0.92936952820112395</v>
      </c>
      <c r="S6461" s="154">
        <v>0.92611996872806901</v>
      </c>
      <c r="T6461" s="154">
        <v>0.92271964900222003</v>
      </c>
      <c r="U6461" s="154">
        <v>0.92144193908568495</v>
      </c>
      <c r="V6461" s="154">
        <v>0.92022436979049205</v>
      </c>
      <c r="W6461" s="154">
        <v>0.917869650004006</v>
      </c>
      <c r="X6461" s="154">
        <v>0.91628184713067495</v>
      </c>
      <c r="Y6461" s="154">
        <v>0.91469622325803901</v>
      </c>
      <c r="Z6461" s="154">
        <v>0.91292651220549303</v>
      </c>
      <c r="AA6461" s="154">
        <v>0.91217891481178504</v>
      </c>
      <c r="AB6461" s="154">
        <v>0.91397693999231699</v>
      </c>
      <c r="AC6461" s="154">
        <v>0.91740604451972296</v>
      </c>
      <c r="AD6461" s="154">
        <v>0.92177322780339799</v>
      </c>
      <c r="AE6461" s="154">
        <v>0.92432113039276098</v>
      </c>
      <c r="AF6461" s="154">
        <v>0.92650295248011405</v>
      </c>
      <c r="AG6461" s="154">
        <v>0.90280855324068598</v>
      </c>
      <c r="AH6461" s="154">
        <v>0.87668055426896596</v>
      </c>
      <c r="AI6461" s="154">
        <v>0.85483408518306503</v>
      </c>
      <c r="AJ6461" s="154">
        <v>0.84112602413401305</v>
      </c>
      <c r="AK6461" s="154">
        <v>0.829803569912129</v>
      </c>
    </row>
    <row r="6462" spans="1:37" hidden="1" x14ac:dyDescent="0.3">
      <c r="A6462" s="12" t="str">
        <f t="shared" si="155"/>
        <v>SDGbaseWaS_2BW_v6_3PVAXafeed</v>
      </c>
      <c r="B6462" s="12" t="s">
        <v>220</v>
      </c>
      <c r="C6462" s="12" t="s">
        <v>306</v>
      </c>
      <c r="D6462" s="12" t="s">
        <v>212</v>
      </c>
      <c r="E6462" s="154" t="s">
        <v>31</v>
      </c>
      <c r="F6462" s="154">
        <v>0.99999999999984401</v>
      </c>
      <c r="G6462" s="154">
        <v>0.777568565933206</v>
      </c>
      <c r="H6462" s="154">
        <v>0.86682849061282696</v>
      </c>
      <c r="I6462" s="154">
        <v>0.80252272068387298</v>
      </c>
      <c r="J6462" s="154">
        <v>0.892429106064765</v>
      </c>
      <c r="K6462" s="154">
        <v>0.92170958671848702</v>
      </c>
      <c r="L6462" s="154">
        <v>0.92481073328852004</v>
      </c>
      <c r="M6462" s="154">
        <v>0.92316187836294805</v>
      </c>
      <c r="N6462" s="154">
        <v>0.92803547302294798</v>
      </c>
      <c r="O6462" s="154">
        <v>0.96667054613831804</v>
      </c>
      <c r="P6462" s="154">
        <v>0.96205093321510304</v>
      </c>
      <c r="Q6462" s="154">
        <v>0.95737835206650401</v>
      </c>
      <c r="R6462" s="154">
        <v>1.00776155331052</v>
      </c>
      <c r="S6462" s="154">
        <v>0.97869403967740798</v>
      </c>
      <c r="T6462" s="154">
        <v>0.97178071791031195</v>
      </c>
      <c r="U6462" s="154">
        <v>0.96797337129676697</v>
      </c>
      <c r="V6462" s="154">
        <v>0.971494650082112</v>
      </c>
      <c r="W6462" s="154">
        <v>0.97418839493896703</v>
      </c>
      <c r="X6462" s="154">
        <v>0.97734146182634496</v>
      </c>
      <c r="Y6462" s="154">
        <v>0.98152219254758799</v>
      </c>
      <c r="Z6462" s="154">
        <v>0.98405958911626701</v>
      </c>
      <c r="AA6462" s="154">
        <v>0.98201123376497201</v>
      </c>
      <c r="AB6462" s="154">
        <v>0.99570384093767295</v>
      </c>
      <c r="AC6462" s="154">
        <v>0.99804969480690398</v>
      </c>
      <c r="AD6462" s="154">
        <v>0.99247531063486505</v>
      </c>
      <c r="AE6462" s="154">
        <v>0.98821409421890205</v>
      </c>
      <c r="AF6462" s="154">
        <v>0.98811899782956703</v>
      </c>
      <c r="AG6462" s="154">
        <v>0.98964299433352398</v>
      </c>
      <c r="AH6462" s="154">
        <v>1.04109975702774</v>
      </c>
      <c r="AI6462" s="154">
        <v>1.0661948000896</v>
      </c>
      <c r="AJ6462" s="154">
        <v>1.06232417840542</v>
      </c>
      <c r="AK6462" s="154">
        <v>1.05552988220264</v>
      </c>
    </row>
    <row r="6463" spans="1:37" hidden="1" x14ac:dyDescent="0.3">
      <c r="A6463" s="12" t="str">
        <f t="shared" si="155"/>
        <v>SDGbaseWaS_2BW_v6_3PVAXabake</v>
      </c>
      <c r="B6463" s="12" t="s">
        <v>220</v>
      </c>
      <c r="C6463" s="12" t="s">
        <v>306</v>
      </c>
      <c r="D6463" s="12" t="s">
        <v>212</v>
      </c>
      <c r="E6463" s="154" t="s">
        <v>32</v>
      </c>
      <c r="F6463" s="154">
        <v>0.99999999999997502</v>
      </c>
      <c r="G6463" s="154">
        <v>1.01061346779671</v>
      </c>
      <c r="H6463" s="154">
        <v>1.00505816733515</v>
      </c>
      <c r="I6463" s="154">
        <v>0.99849021701793905</v>
      </c>
      <c r="J6463" s="154">
        <v>0.99314377904122098</v>
      </c>
      <c r="K6463" s="154">
        <v>0.99144704946712103</v>
      </c>
      <c r="L6463" s="154">
        <v>0.99188381141204396</v>
      </c>
      <c r="M6463" s="154">
        <v>0.99229962338491695</v>
      </c>
      <c r="N6463" s="154">
        <v>0.99212436575681495</v>
      </c>
      <c r="O6463" s="154">
        <v>0.98836712476723398</v>
      </c>
      <c r="P6463" s="154">
        <v>0.98901442708824405</v>
      </c>
      <c r="Q6463" s="154">
        <v>0.98932308037997496</v>
      </c>
      <c r="R6463" s="154">
        <v>0.9985170925729</v>
      </c>
      <c r="S6463" s="154">
        <v>1.00001115842549</v>
      </c>
      <c r="T6463" s="154">
        <v>1.00070289012316</v>
      </c>
      <c r="U6463" s="154">
        <v>1.00289186355635</v>
      </c>
      <c r="V6463" s="154">
        <v>1.0056024133194801</v>
      </c>
      <c r="W6463" s="154">
        <v>1.0080300766364401</v>
      </c>
      <c r="X6463" s="154">
        <v>1.00928689658853</v>
      </c>
      <c r="Y6463" s="154">
        <v>1.0075336178919501</v>
      </c>
      <c r="Z6463" s="154">
        <v>1.0057568974954401</v>
      </c>
      <c r="AA6463" s="154">
        <v>1.0040664808672199</v>
      </c>
      <c r="AB6463" s="154">
        <v>1.0020903779838799</v>
      </c>
      <c r="AC6463" s="154">
        <v>1.0016228463214201</v>
      </c>
      <c r="AD6463" s="154">
        <v>1.0034213842261901</v>
      </c>
      <c r="AE6463" s="154">
        <v>1.0051096956221599</v>
      </c>
      <c r="AF6463" s="154">
        <v>1.00765277501466</v>
      </c>
      <c r="AG6463" s="154">
        <v>1.00436289494288</v>
      </c>
      <c r="AH6463" s="154">
        <v>0.98474911426603096</v>
      </c>
      <c r="AI6463" s="154">
        <v>0.97016350927433204</v>
      </c>
      <c r="AJ6463" s="154">
        <v>0.96189453739495001</v>
      </c>
      <c r="AK6463" s="154">
        <v>0.95492641374424203</v>
      </c>
    </row>
    <row r="6464" spans="1:37" hidden="1" x14ac:dyDescent="0.3">
      <c r="A6464" s="12" t="str">
        <f t="shared" si="155"/>
        <v>SDGbaseWaS_2BW_v6_3PVAXasuga</v>
      </c>
      <c r="B6464" s="12" t="s">
        <v>220</v>
      </c>
      <c r="C6464" s="12" t="s">
        <v>306</v>
      </c>
      <c r="D6464" s="12" t="s">
        <v>212</v>
      </c>
      <c r="E6464" s="154" t="s">
        <v>33</v>
      </c>
      <c r="F6464" s="154">
        <v>0.99999999999997202</v>
      </c>
      <c r="G6464" s="154">
        <v>1.00797424259142</v>
      </c>
      <c r="H6464" s="154">
        <v>0.99894086297819695</v>
      </c>
      <c r="I6464" s="154">
        <v>0.991604189057531</v>
      </c>
      <c r="J6464" s="154">
        <v>0.98618602611880202</v>
      </c>
      <c r="K6464" s="154">
        <v>0.98211251105753905</v>
      </c>
      <c r="L6464" s="154">
        <v>0.97965495547357495</v>
      </c>
      <c r="M6464" s="154">
        <v>0.97628857895643295</v>
      </c>
      <c r="N6464" s="154">
        <v>0.97272828582250503</v>
      </c>
      <c r="O6464" s="154">
        <v>0.97668256712897294</v>
      </c>
      <c r="P6464" s="154">
        <v>0.97331019478452996</v>
      </c>
      <c r="Q6464" s="154">
        <v>0.96874386152195702</v>
      </c>
      <c r="R6464" s="154">
        <v>0.97558998004592901</v>
      </c>
      <c r="S6464" s="154">
        <v>0.97584236044579398</v>
      </c>
      <c r="T6464" s="154">
        <v>0.97542301997889203</v>
      </c>
      <c r="U6464" s="154">
        <v>0.97573630755764595</v>
      </c>
      <c r="V6464" s="154">
        <v>0.97590692370490595</v>
      </c>
      <c r="W6464" s="154">
        <v>0.97712250434236303</v>
      </c>
      <c r="X6464" s="154">
        <v>0.97882432965758703</v>
      </c>
      <c r="Y6464" s="154">
        <v>0.97700383370368804</v>
      </c>
      <c r="Z6464" s="154">
        <v>0.975214203284958</v>
      </c>
      <c r="AA6464" s="154">
        <v>0.97469514914337696</v>
      </c>
      <c r="AB6464" s="154">
        <v>0.97517664453764497</v>
      </c>
      <c r="AC6464" s="154">
        <v>0.97487997148274996</v>
      </c>
      <c r="AD6464" s="154">
        <v>0.97604799031358003</v>
      </c>
      <c r="AE6464" s="154">
        <v>0.97726573333331102</v>
      </c>
      <c r="AF6464" s="154">
        <v>0.97996408552493397</v>
      </c>
      <c r="AG6464" s="154">
        <v>0.98051928181151105</v>
      </c>
      <c r="AH6464" s="154">
        <v>0.96789213433638299</v>
      </c>
      <c r="AI6464" s="154">
        <v>0.95861547990121299</v>
      </c>
      <c r="AJ6464" s="154">
        <v>0.95584624574383803</v>
      </c>
      <c r="AK6464" s="154">
        <v>0.953759725986144</v>
      </c>
    </row>
    <row r="6465" spans="1:37" hidden="1" x14ac:dyDescent="0.3">
      <c r="A6465" s="12" t="str">
        <f t="shared" si="155"/>
        <v>SDGbaseWaS_2BW_v6_3PVAXaconf</v>
      </c>
      <c r="B6465" s="12" t="s">
        <v>220</v>
      </c>
      <c r="C6465" s="12" t="s">
        <v>306</v>
      </c>
      <c r="D6465" s="12" t="s">
        <v>212</v>
      </c>
      <c r="E6465" s="154" t="s">
        <v>34</v>
      </c>
      <c r="F6465" s="154">
        <v>1</v>
      </c>
      <c r="G6465" s="154">
        <v>1.0046750530174899</v>
      </c>
      <c r="H6465" s="154">
        <v>1.00778200759875</v>
      </c>
      <c r="I6465" s="154">
        <v>0.98010748952189797</v>
      </c>
      <c r="J6465" s="154">
        <v>0.98227457205893998</v>
      </c>
      <c r="K6465" s="154">
        <v>0.98769768793101997</v>
      </c>
      <c r="L6465" s="154">
        <v>0.99362097251384895</v>
      </c>
      <c r="M6465" s="154">
        <v>0.99832871645192001</v>
      </c>
      <c r="N6465" s="154">
        <v>1.0020801305103599</v>
      </c>
      <c r="O6465" s="154">
        <v>1.00957077737001</v>
      </c>
      <c r="P6465" s="154">
        <v>1.0134243305327899</v>
      </c>
      <c r="Q6465" s="154">
        <v>1.0160537061816599</v>
      </c>
      <c r="R6465" s="154">
        <v>1.03379732106614</v>
      </c>
      <c r="S6465" s="154">
        <v>1.0362062371282399</v>
      </c>
      <c r="T6465" s="154">
        <v>1.03784494588183</v>
      </c>
      <c r="U6465" s="154">
        <v>1.03988111563506</v>
      </c>
      <c r="V6465" s="154">
        <v>1.0412844320940999</v>
      </c>
      <c r="W6465" s="154">
        <v>1.04234066344425</v>
      </c>
      <c r="X6465" s="154">
        <v>1.0422448492453</v>
      </c>
      <c r="Y6465" s="154">
        <v>1.0398731953742699</v>
      </c>
      <c r="Z6465" s="154">
        <v>1.0387034460728</v>
      </c>
      <c r="AA6465" s="154">
        <v>1.0380411094588899</v>
      </c>
      <c r="AB6465" s="154">
        <v>1.0393204774578499</v>
      </c>
      <c r="AC6465" s="154">
        <v>1.0395606346736099</v>
      </c>
      <c r="AD6465" s="154">
        <v>1.03943678200518</v>
      </c>
      <c r="AE6465" s="154">
        <v>1.03905953345767</v>
      </c>
      <c r="AF6465" s="154">
        <v>1.04015837844845</v>
      </c>
      <c r="AG6465" s="154">
        <v>1.0373115411134599</v>
      </c>
      <c r="AH6465" s="154">
        <v>1.0213121447654301</v>
      </c>
      <c r="AI6465" s="154">
        <v>1.00486124149528</v>
      </c>
      <c r="AJ6465" s="154">
        <v>0.99201024161061202</v>
      </c>
      <c r="AK6465" s="154">
        <v>0.98061086969764499</v>
      </c>
    </row>
    <row r="6466" spans="1:37" hidden="1" x14ac:dyDescent="0.3">
      <c r="A6466" s="12" t="str">
        <f t="shared" si="155"/>
        <v>SDGbaseWaS_2BW_v6_3PVAXapast</v>
      </c>
      <c r="B6466" s="12" t="s">
        <v>220</v>
      </c>
      <c r="C6466" s="12" t="s">
        <v>306</v>
      </c>
      <c r="D6466" s="12" t="s">
        <v>212</v>
      </c>
      <c r="E6466" s="154" t="s">
        <v>35</v>
      </c>
      <c r="F6466" s="154">
        <v>0.99999999999979095</v>
      </c>
      <c r="G6466" s="154">
        <v>0.93249986018829401</v>
      </c>
      <c r="H6466" s="154">
        <v>0.93837380594317898</v>
      </c>
      <c r="I6466" s="154">
        <v>0.90307189835795598</v>
      </c>
      <c r="J6466" s="154">
        <v>0.92254830110186303</v>
      </c>
      <c r="K6466" s="154">
        <v>0.93590548049806699</v>
      </c>
      <c r="L6466" s="154">
        <v>0.94224554800472504</v>
      </c>
      <c r="M6466" s="154">
        <v>0.94559469945195396</v>
      </c>
      <c r="N6466" s="154">
        <v>0.94414450664590999</v>
      </c>
      <c r="O6466" s="154">
        <v>0.98882596754566998</v>
      </c>
      <c r="P6466" s="154">
        <v>0.98371353245771198</v>
      </c>
      <c r="Q6466" s="154">
        <v>0.97184557190405496</v>
      </c>
      <c r="R6466" s="154">
        <v>0.98574244307129499</v>
      </c>
      <c r="S6466" s="154">
        <v>0.98477935303158903</v>
      </c>
      <c r="T6466" s="154">
        <v>0.98314938981384703</v>
      </c>
      <c r="U6466" s="154">
        <v>0.97678229162129704</v>
      </c>
      <c r="V6466" s="154">
        <v>0.97140162337146496</v>
      </c>
      <c r="W6466" s="154">
        <v>0.97318982747276395</v>
      </c>
      <c r="X6466" s="154">
        <v>0.97480640485229297</v>
      </c>
      <c r="Y6466" s="154">
        <v>0.96744840589329395</v>
      </c>
      <c r="Z6466" s="154">
        <v>0.95932644622161101</v>
      </c>
      <c r="AA6466" s="154">
        <v>0.95784309009520496</v>
      </c>
      <c r="AB6466" s="154">
        <v>0.96969573060176095</v>
      </c>
      <c r="AC6466" s="154">
        <v>0.97151391146836197</v>
      </c>
      <c r="AD6466" s="154">
        <v>0.96829874970357899</v>
      </c>
      <c r="AE6466" s="154">
        <v>0.96548849816042104</v>
      </c>
      <c r="AF6466" s="154">
        <v>0.96775608666551804</v>
      </c>
      <c r="AG6466" s="154">
        <v>0.96360357053842405</v>
      </c>
      <c r="AH6466" s="154">
        <v>0.97509393730579497</v>
      </c>
      <c r="AI6466" s="154">
        <v>0.97706990775418001</v>
      </c>
      <c r="AJ6466" s="154">
        <v>0.97617259056806704</v>
      </c>
      <c r="AK6466" s="154">
        <v>0.97396107386501596</v>
      </c>
    </row>
    <row r="6467" spans="1:37" hidden="1" x14ac:dyDescent="0.3">
      <c r="A6467" s="12" t="str">
        <f t="shared" si="155"/>
        <v>SDGbaseWaS_2BW_v6_3PVAXaofoo</v>
      </c>
      <c r="B6467" s="12" t="s">
        <v>220</v>
      </c>
      <c r="C6467" s="12" t="s">
        <v>306</v>
      </c>
      <c r="D6467" s="12" t="s">
        <v>212</v>
      </c>
      <c r="E6467" s="154" t="s">
        <v>36</v>
      </c>
      <c r="F6467" s="154">
        <v>1.0000000000001401</v>
      </c>
      <c r="G6467" s="154">
        <v>0.96428726702299905</v>
      </c>
      <c r="H6467" s="154">
        <v>0.96485521025328003</v>
      </c>
      <c r="I6467" s="154">
        <v>0.94835233273020303</v>
      </c>
      <c r="J6467" s="154">
        <v>0.95649882974533396</v>
      </c>
      <c r="K6467" s="154">
        <v>0.96104754026224704</v>
      </c>
      <c r="L6467" s="154">
        <v>0.96331735978673105</v>
      </c>
      <c r="M6467" s="154">
        <v>0.96436973252012903</v>
      </c>
      <c r="N6467" s="154">
        <v>0.96444175957927403</v>
      </c>
      <c r="O6467" s="154">
        <v>0.99046064554713897</v>
      </c>
      <c r="P6467" s="154">
        <v>0.98613923681692295</v>
      </c>
      <c r="Q6467" s="154">
        <v>0.97806066090055799</v>
      </c>
      <c r="R6467" s="154">
        <v>0.98711521960711901</v>
      </c>
      <c r="S6467" s="154">
        <v>0.98454500644631104</v>
      </c>
      <c r="T6467" s="154">
        <v>0.98307693490126502</v>
      </c>
      <c r="U6467" s="154">
        <v>0.98230415829140605</v>
      </c>
      <c r="V6467" s="154">
        <v>0.98178506822807199</v>
      </c>
      <c r="W6467" s="154">
        <v>0.98280428884466098</v>
      </c>
      <c r="X6467" s="154">
        <v>0.98632474337573495</v>
      </c>
      <c r="Y6467" s="154">
        <v>0.98430974093026102</v>
      </c>
      <c r="Z6467" s="154">
        <v>0.98153889085215196</v>
      </c>
      <c r="AA6467" s="154">
        <v>0.98169094945467705</v>
      </c>
      <c r="AB6467" s="154">
        <v>0.98769711624736001</v>
      </c>
      <c r="AC6467" s="154">
        <v>0.98761005672777602</v>
      </c>
      <c r="AD6467" s="154">
        <v>0.98667233244257802</v>
      </c>
      <c r="AE6467" s="154">
        <v>0.98599402789864599</v>
      </c>
      <c r="AF6467" s="154">
        <v>0.98710703942969202</v>
      </c>
      <c r="AG6467" s="154">
        <v>0.98548862516985403</v>
      </c>
      <c r="AH6467" s="154">
        <v>0.984179727685773</v>
      </c>
      <c r="AI6467" s="154">
        <v>0.97915065670156798</v>
      </c>
      <c r="AJ6467" s="154">
        <v>0.97528873793406801</v>
      </c>
      <c r="AK6467" s="154">
        <v>0.97114291515490203</v>
      </c>
    </row>
    <row r="6468" spans="1:37" hidden="1" x14ac:dyDescent="0.3">
      <c r="A6468" s="12" t="str">
        <f t="shared" si="155"/>
        <v>SDGbaseWaS_2BW_v6_3PVAXabevt</v>
      </c>
      <c r="B6468" s="12" t="s">
        <v>220</v>
      </c>
      <c r="C6468" s="12" t="s">
        <v>306</v>
      </c>
      <c r="D6468" s="12" t="s">
        <v>212</v>
      </c>
      <c r="E6468" s="154" t="s">
        <v>37</v>
      </c>
      <c r="F6468" s="154">
        <v>0.99999999999986</v>
      </c>
      <c r="G6468" s="154">
        <v>0.99952162944814604</v>
      </c>
      <c r="H6468" s="154">
        <v>1.0151210945270599</v>
      </c>
      <c r="I6468" s="154">
        <v>0.982744734925728</v>
      </c>
      <c r="J6468" s="154">
        <v>0.98888097332690705</v>
      </c>
      <c r="K6468" s="154">
        <v>0.99494896866330595</v>
      </c>
      <c r="L6468" s="154">
        <v>0.99818566200215497</v>
      </c>
      <c r="M6468" s="154">
        <v>1.0004999688379099</v>
      </c>
      <c r="N6468" s="154">
        <v>1.00055831768049</v>
      </c>
      <c r="O6468" s="154">
        <v>1.03965842845427</v>
      </c>
      <c r="P6468" s="154">
        <v>1.0337206050035701</v>
      </c>
      <c r="Q6468" s="154">
        <v>1.0214253820408301</v>
      </c>
      <c r="R6468" s="154">
        <v>1.02754069821266</v>
      </c>
      <c r="S6468" s="154">
        <v>1.02239228230283</v>
      </c>
      <c r="T6468" s="154">
        <v>1.0194935889629599</v>
      </c>
      <c r="U6468" s="154">
        <v>1.01706863183662</v>
      </c>
      <c r="V6468" s="154">
        <v>1.0139310776521</v>
      </c>
      <c r="W6468" s="154">
        <v>1.01509117678239</v>
      </c>
      <c r="X6468" s="154">
        <v>1.0172188823713999</v>
      </c>
      <c r="Y6468" s="154">
        <v>1.0126943111625399</v>
      </c>
      <c r="Z6468" s="154">
        <v>1.0081589441429899</v>
      </c>
      <c r="AA6468" s="154">
        <v>1.00787069103773</v>
      </c>
      <c r="AB6468" s="154">
        <v>1.0200498248215799</v>
      </c>
      <c r="AC6468" s="154">
        <v>1.0206630036036599</v>
      </c>
      <c r="AD6468" s="154">
        <v>1.01604700410532</v>
      </c>
      <c r="AE6468" s="154">
        <v>1.0118371292063799</v>
      </c>
      <c r="AF6468" s="154">
        <v>1.01101673648999</v>
      </c>
      <c r="AG6468" s="154">
        <v>1.0080924048822799</v>
      </c>
      <c r="AH6468" s="154">
        <v>1.00383112187639</v>
      </c>
      <c r="AI6468" s="154">
        <v>0.99317187272854501</v>
      </c>
      <c r="AJ6468" s="154">
        <v>0.98507713609248404</v>
      </c>
      <c r="AK6468" s="154">
        <v>0.977299543304741</v>
      </c>
    </row>
    <row r="6469" spans="1:37" hidden="1" x14ac:dyDescent="0.3">
      <c r="A6469" s="12" t="str">
        <f t="shared" si="155"/>
        <v>SDGbaseWaS_2BW_v6_3PVAXatext</v>
      </c>
      <c r="B6469" s="12" t="s">
        <v>220</v>
      </c>
      <c r="C6469" s="12" t="s">
        <v>306</v>
      </c>
      <c r="D6469" s="12" t="s">
        <v>212</v>
      </c>
      <c r="E6469" s="154" t="s">
        <v>38</v>
      </c>
      <c r="F6469" s="154">
        <v>1.00000000000002</v>
      </c>
      <c r="G6469" s="154">
        <v>1.09649566118175</v>
      </c>
      <c r="H6469" s="154">
        <v>1.08973647612631</v>
      </c>
      <c r="I6469" s="154">
        <v>1.07625598623793</v>
      </c>
      <c r="J6469" s="154">
        <v>1.06655363358101</v>
      </c>
      <c r="K6469" s="154">
        <v>1.0655166691606299</v>
      </c>
      <c r="L6469" s="154">
        <v>1.06883302731055</v>
      </c>
      <c r="M6469" s="154">
        <v>1.0734392651235101</v>
      </c>
      <c r="N6469" s="154">
        <v>1.07668393485439</v>
      </c>
      <c r="O6469" s="154">
        <v>1.0758071910497899</v>
      </c>
      <c r="P6469" s="154">
        <v>1.0775750810468401</v>
      </c>
      <c r="Q6469" s="154">
        <v>1.07805928440794</v>
      </c>
      <c r="R6469" s="154">
        <v>1.0819285774168901</v>
      </c>
      <c r="S6469" s="154">
        <v>1.08549604669871</v>
      </c>
      <c r="T6469" s="154">
        <v>1.08793480280278</v>
      </c>
      <c r="U6469" s="154">
        <v>1.0926487808897301</v>
      </c>
      <c r="V6469" s="154">
        <v>1.0970112350305199</v>
      </c>
      <c r="W6469" s="154">
        <v>1.10023158393839</v>
      </c>
      <c r="X6469" s="154">
        <v>1.10169982231865</v>
      </c>
      <c r="Y6469" s="154">
        <v>1.09951773297988</v>
      </c>
      <c r="Z6469" s="154">
        <v>1.09735875352031</v>
      </c>
      <c r="AA6469" s="154">
        <v>1.09521835506872</v>
      </c>
      <c r="AB6469" s="154">
        <v>1.09112012772001</v>
      </c>
      <c r="AC6469" s="154">
        <v>1.08835332626977</v>
      </c>
      <c r="AD6469" s="154">
        <v>1.0882473874324901</v>
      </c>
      <c r="AE6469" s="154">
        <v>1.08827223772649</v>
      </c>
      <c r="AF6469" s="154">
        <v>1.0897007428165799</v>
      </c>
      <c r="AG6469" s="154">
        <v>1.08759191065733</v>
      </c>
      <c r="AH6469" s="154">
        <v>1.05813195360777</v>
      </c>
      <c r="AI6469" s="154">
        <v>1.03329868428369</v>
      </c>
      <c r="AJ6469" s="154">
        <v>1.01706193307827</v>
      </c>
      <c r="AK6469" s="154">
        <v>1.0033944473599501</v>
      </c>
    </row>
    <row r="6470" spans="1:37" hidden="1" x14ac:dyDescent="0.3">
      <c r="A6470" s="12" t="str">
        <f t="shared" si="155"/>
        <v>SDGbaseWaS_2BW_v6_3PVAXaclth</v>
      </c>
      <c r="B6470" s="12" t="s">
        <v>220</v>
      </c>
      <c r="C6470" s="12" t="s">
        <v>306</v>
      </c>
      <c r="D6470" s="12" t="s">
        <v>212</v>
      </c>
      <c r="E6470" s="154" t="s">
        <v>39</v>
      </c>
      <c r="F6470" s="154">
        <v>1.00000000000002</v>
      </c>
      <c r="G6470" s="154">
        <v>1.10318108559021</v>
      </c>
      <c r="H6470" s="154">
        <v>1.1036759251219399</v>
      </c>
      <c r="I6470" s="154">
        <v>1.09411355255119</v>
      </c>
      <c r="J6470" s="154">
        <v>1.08475047974168</v>
      </c>
      <c r="K6470" s="154">
        <v>1.0838862896858501</v>
      </c>
      <c r="L6470" s="154">
        <v>1.08749847541821</v>
      </c>
      <c r="M6470" s="154">
        <v>1.0921200019641299</v>
      </c>
      <c r="N6470" s="154">
        <v>1.09545541181856</v>
      </c>
      <c r="O6470" s="154">
        <v>1.0911123955372199</v>
      </c>
      <c r="P6470" s="154">
        <v>1.09327922101472</v>
      </c>
      <c r="Q6470" s="154">
        <v>1.0948803969954299</v>
      </c>
      <c r="R6470" s="154">
        <v>1.1008879014667701</v>
      </c>
      <c r="S6470" s="154">
        <v>1.1046771185211599</v>
      </c>
      <c r="T6470" s="154">
        <v>1.1073897586033401</v>
      </c>
      <c r="U6470" s="154">
        <v>1.11256495502865</v>
      </c>
      <c r="V6470" s="154">
        <v>1.11702740864531</v>
      </c>
      <c r="W6470" s="154">
        <v>1.12021944701192</v>
      </c>
      <c r="X6470" s="154">
        <v>1.1216641941854399</v>
      </c>
      <c r="Y6470" s="154">
        <v>1.11954686202549</v>
      </c>
      <c r="Z6470" s="154">
        <v>1.1174623830663299</v>
      </c>
      <c r="AA6470" s="154">
        <v>1.11542703756749</v>
      </c>
      <c r="AB6470" s="154">
        <v>1.1108769058118999</v>
      </c>
      <c r="AC6470" s="154">
        <v>1.10781092818045</v>
      </c>
      <c r="AD6470" s="154">
        <v>1.1074461630896899</v>
      </c>
      <c r="AE6470" s="154">
        <v>1.1073113299541</v>
      </c>
      <c r="AF6470" s="154">
        <v>1.1086265508691999</v>
      </c>
      <c r="AG6470" s="154">
        <v>1.1061867389589599</v>
      </c>
      <c r="AH6470" s="154">
        <v>1.0736346783835899</v>
      </c>
      <c r="AI6470" s="154">
        <v>1.0463380284027799</v>
      </c>
      <c r="AJ6470" s="154">
        <v>1.0279923551035199</v>
      </c>
      <c r="AK6470" s="154">
        <v>1.0124582926769301</v>
      </c>
    </row>
    <row r="6471" spans="1:37" hidden="1" x14ac:dyDescent="0.3">
      <c r="A6471" s="12" t="str">
        <f t="shared" si="155"/>
        <v>SDGbaseWaS_2BW_v6_3PVAXaleat</v>
      </c>
      <c r="B6471" s="12" t="s">
        <v>220</v>
      </c>
      <c r="C6471" s="12" t="s">
        <v>306</v>
      </c>
      <c r="D6471" s="12" t="s">
        <v>212</v>
      </c>
      <c r="E6471" s="154" t="s">
        <v>40</v>
      </c>
      <c r="F6471" s="154">
        <v>0.99999999999987299</v>
      </c>
      <c r="G6471" s="154">
        <v>1.08522087037408</v>
      </c>
      <c r="H6471" s="154">
        <v>1.0549617910717799</v>
      </c>
      <c r="I6471" s="154">
        <v>1.02813828877239</v>
      </c>
      <c r="J6471" s="154">
        <v>1.0014429350335601</v>
      </c>
      <c r="K6471" s="154">
        <v>0.99967383677533095</v>
      </c>
      <c r="L6471" s="154">
        <v>1.00652449834431</v>
      </c>
      <c r="M6471" s="154">
        <v>1.0206173243337999</v>
      </c>
      <c r="N6471" s="154">
        <v>1.02836077684565</v>
      </c>
      <c r="O6471" s="154">
        <v>1.1220562569944901</v>
      </c>
      <c r="P6471" s="154">
        <v>1.12468466895514</v>
      </c>
      <c r="Q6471" s="154">
        <v>1.1006234001397901</v>
      </c>
      <c r="R6471" s="154">
        <v>1.0519870622315299</v>
      </c>
      <c r="S6471" s="154">
        <v>1.0472359804645801</v>
      </c>
      <c r="T6471" s="154">
        <v>1.0429662825930099</v>
      </c>
      <c r="U6471" s="154">
        <v>1.04057553608357</v>
      </c>
      <c r="V6471" s="154">
        <v>1.03371867353548</v>
      </c>
      <c r="W6471" s="154">
        <v>1.0344966024401301</v>
      </c>
      <c r="X6471" s="154">
        <v>1.0370321381799601</v>
      </c>
      <c r="Y6471" s="154">
        <v>1.0267182579023699</v>
      </c>
      <c r="Z6471" s="154">
        <v>1.01516440768939</v>
      </c>
      <c r="AA6471" s="154">
        <v>1.01182741845977</v>
      </c>
      <c r="AB6471" s="154">
        <v>1.0306085791822499</v>
      </c>
      <c r="AC6471" s="154">
        <v>1.0381407404887399</v>
      </c>
      <c r="AD6471" s="154">
        <v>1.0378546621853</v>
      </c>
      <c r="AE6471" s="154">
        <v>1.03358440025256</v>
      </c>
      <c r="AF6471" s="154">
        <v>1.0309772038839999</v>
      </c>
      <c r="AG6471" s="154">
        <v>1.0244804078229099</v>
      </c>
      <c r="AH6471" s="154">
        <v>0.99463486159164904</v>
      </c>
      <c r="AI6471" s="154">
        <v>0.95643123332087499</v>
      </c>
      <c r="AJ6471" s="154">
        <v>0.93641648668801003</v>
      </c>
      <c r="AK6471" s="154">
        <v>0.92100323643711202</v>
      </c>
    </row>
    <row r="6472" spans="1:37" hidden="1" x14ac:dyDescent="0.3">
      <c r="A6472" s="12" t="str">
        <f t="shared" si="155"/>
        <v>SDGbaseWaS_2BW_v6_3PVAXafoot</v>
      </c>
      <c r="B6472" s="12" t="s">
        <v>220</v>
      </c>
      <c r="C6472" s="12" t="s">
        <v>306</v>
      </c>
      <c r="D6472" s="12" t="s">
        <v>212</v>
      </c>
      <c r="E6472" s="154" t="s">
        <v>41</v>
      </c>
      <c r="F6472" s="154">
        <v>0.99999999999997402</v>
      </c>
      <c r="G6472" s="154">
        <v>1.09178989538005</v>
      </c>
      <c r="H6472" s="154">
        <v>1.0913493863310599</v>
      </c>
      <c r="I6472" s="154">
        <v>1.0801589947355801</v>
      </c>
      <c r="J6472" s="154">
        <v>1.07106165180534</v>
      </c>
      <c r="K6472" s="154">
        <v>1.0694392673220801</v>
      </c>
      <c r="L6472" s="154">
        <v>1.0717298846985801</v>
      </c>
      <c r="M6472" s="154">
        <v>1.0748019612878601</v>
      </c>
      <c r="N6472" s="154">
        <v>1.0768686166598</v>
      </c>
      <c r="O6472" s="154">
        <v>1.07559681739322</v>
      </c>
      <c r="P6472" s="154">
        <v>1.0776254897844699</v>
      </c>
      <c r="Q6472" s="154">
        <v>1.07821571389318</v>
      </c>
      <c r="R6472" s="154">
        <v>1.0846230969417301</v>
      </c>
      <c r="S6472" s="154">
        <v>1.0871912868472999</v>
      </c>
      <c r="T6472" s="154">
        <v>1.08893985433166</v>
      </c>
      <c r="U6472" s="154">
        <v>1.09293031855008</v>
      </c>
      <c r="V6472" s="154">
        <v>1.0967032668463099</v>
      </c>
      <c r="W6472" s="154">
        <v>1.09989686833845</v>
      </c>
      <c r="X6472" s="154">
        <v>1.1017087201075799</v>
      </c>
      <c r="Y6472" s="154">
        <v>1.09969582087366</v>
      </c>
      <c r="Z6472" s="154">
        <v>1.0974680825294401</v>
      </c>
      <c r="AA6472" s="154">
        <v>1.0952624826677</v>
      </c>
      <c r="AB6472" s="154">
        <v>1.0929161302710599</v>
      </c>
      <c r="AC6472" s="154">
        <v>1.0911935076983501</v>
      </c>
      <c r="AD6472" s="154">
        <v>1.09152317354833</v>
      </c>
      <c r="AE6472" s="154">
        <v>1.09186390981056</v>
      </c>
      <c r="AF6472" s="154">
        <v>1.0936792513781299</v>
      </c>
      <c r="AG6472" s="154">
        <v>1.0912599014595701</v>
      </c>
      <c r="AH6472" s="154">
        <v>1.06347690820249</v>
      </c>
      <c r="AI6472" s="154">
        <v>1.0398264495215299</v>
      </c>
      <c r="AJ6472" s="154">
        <v>1.0238352327451901</v>
      </c>
      <c r="AK6472" s="154">
        <v>1.01014003249707</v>
      </c>
    </row>
    <row r="6473" spans="1:37" hidden="1" x14ac:dyDescent="0.3">
      <c r="A6473" s="12" t="str">
        <f t="shared" si="155"/>
        <v>SDGbaseWaS_2BW_v6_3PVAXawood</v>
      </c>
      <c r="B6473" s="12" t="s">
        <v>220</v>
      </c>
      <c r="C6473" s="12" t="s">
        <v>306</v>
      </c>
      <c r="D6473" s="12" t="s">
        <v>212</v>
      </c>
      <c r="E6473" s="154" t="s">
        <v>42</v>
      </c>
      <c r="F6473" s="154">
        <v>1.0000000000000899</v>
      </c>
      <c r="G6473" s="154">
        <v>1.01591458127603</v>
      </c>
      <c r="H6473" s="154">
        <v>1.01177769093336</v>
      </c>
      <c r="I6473" s="154">
        <v>1.0179304506145499</v>
      </c>
      <c r="J6473" s="154">
        <v>1.0111260677321801</v>
      </c>
      <c r="K6473" s="154">
        <v>1.0101093952353799</v>
      </c>
      <c r="L6473" s="154">
        <v>1.0105940283958399</v>
      </c>
      <c r="M6473" s="154">
        <v>1.01277742939538</v>
      </c>
      <c r="N6473" s="154">
        <v>1.0135052249152501</v>
      </c>
      <c r="O6473" s="154">
        <v>1.0188979191577501</v>
      </c>
      <c r="P6473" s="154">
        <v>1.0175028797611001</v>
      </c>
      <c r="Q6473" s="154">
        <v>1.01616910653473</v>
      </c>
      <c r="R6473" s="154">
        <v>1.00669212432889</v>
      </c>
      <c r="S6473" s="154">
        <v>1.01398664229319</v>
      </c>
      <c r="T6473" s="154">
        <v>1.01928888322111</v>
      </c>
      <c r="U6473" s="154">
        <v>1.02414874308892</v>
      </c>
      <c r="V6473" s="154">
        <v>1.0299193028757201</v>
      </c>
      <c r="W6473" s="154">
        <v>1.0347501424194201</v>
      </c>
      <c r="X6473" s="154">
        <v>1.03853345052593</v>
      </c>
      <c r="Y6473" s="154">
        <v>1.0384309725965899</v>
      </c>
      <c r="Z6473" s="154">
        <v>1.0375590950212801</v>
      </c>
      <c r="AA6473" s="154">
        <v>1.0367581998426301</v>
      </c>
      <c r="AB6473" s="154">
        <v>1.0334802350000001</v>
      </c>
      <c r="AC6473" s="154">
        <v>1.03130307018825</v>
      </c>
      <c r="AD6473" s="154">
        <v>1.03201803367505</v>
      </c>
      <c r="AE6473" s="154">
        <v>1.03310087386139</v>
      </c>
      <c r="AF6473" s="154">
        <v>1.0360224775007401</v>
      </c>
      <c r="AG6473" s="154">
        <v>1.0354708869865199</v>
      </c>
      <c r="AH6473" s="154">
        <v>1.02586746770326</v>
      </c>
      <c r="AI6473" s="154">
        <v>1.0143985894895</v>
      </c>
      <c r="AJ6473" s="154">
        <v>1.0085849270670399</v>
      </c>
      <c r="AK6473" s="154">
        <v>1.00394977285936</v>
      </c>
    </row>
    <row r="6474" spans="1:37" hidden="1" x14ac:dyDescent="0.3">
      <c r="A6474" s="12" t="str">
        <f t="shared" si="155"/>
        <v>SDGbaseWaS_2BW_v6_3PVAXapapr</v>
      </c>
      <c r="B6474" s="12" t="s">
        <v>220</v>
      </c>
      <c r="C6474" s="12" t="s">
        <v>306</v>
      </c>
      <c r="D6474" s="12" t="s">
        <v>212</v>
      </c>
      <c r="E6474" s="154" t="s">
        <v>43</v>
      </c>
      <c r="F6474" s="154">
        <v>1.0000000000000699</v>
      </c>
      <c r="G6474" s="154">
        <v>1.0414465904471499</v>
      </c>
      <c r="H6474" s="154">
        <v>1.0431210323365101</v>
      </c>
      <c r="I6474" s="154">
        <v>1.03724429254791</v>
      </c>
      <c r="J6474" s="154">
        <v>1.02708845954562</v>
      </c>
      <c r="K6474" s="154">
        <v>1.0274325564849001</v>
      </c>
      <c r="L6474" s="154">
        <v>1.0261787608672801</v>
      </c>
      <c r="M6474" s="154">
        <v>1.02037379034344</v>
      </c>
      <c r="N6474" s="154">
        <v>1.0225577151652201</v>
      </c>
      <c r="O6474" s="154">
        <v>1.0257334551644599</v>
      </c>
      <c r="P6474" s="154">
        <v>1.0260371531716701</v>
      </c>
      <c r="Q6474" s="154">
        <v>1.02626562061389</v>
      </c>
      <c r="R6474" s="154">
        <v>1.0418483715160001</v>
      </c>
      <c r="S6474" s="154">
        <v>1.04105525668141</v>
      </c>
      <c r="T6474" s="154">
        <v>1.0412707148000799</v>
      </c>
      <c r="U6474" s="154">
        <v>1.04303598113339</v>
      </c>
      <c r="V6474" s="154">
        <v>1.04571326685163</v>
      </c>
      <c r="W6474" s="154">
        <v>1.04864049210597</v>
      </c>
      <c r="X6474" s="154">
        <v>1.05077341512397</v>
      </c>
      <c r="Y6474" s="154">
        <v>1.0491111347490401</v>
      </c>
      <c r="Z6474" s="154">
        <v>1.0469546812582899</v>
      </c>
      <c r="AA6474" s="154">
        <v>1.0456315107262</v>
      </c>
      <c r="AB6474" s="154">
        <v>1.04249133116654</v>
      </c>
      <c r="AC6474" s="154">
        <v>1.0402514414105699</v>
      </c>
      <c r="AD6474" s="154">
        <v>1.04018255840192</v>
      </c>
      <c r="AE6474" s="154">
        <v>1.04039398629477</v>
      </c>
      <c r="AF6474" s="154">
        <v>1.04232065389425</v>
      </c>
      <c r="AG6474" s="154">
        <v>1.0409575600235399</v>
      </c>
      <c r="AH6474" s="154">
        <v>1.02535702650227</v>
      </c>
      <c r="AI6474" s="154">
        <v>1.0096035066056599</v>
      </c>
      <c r="AJ6474" s="154">
        <v>0.99966197531279899</v>
      </c>
      <c r="AK6474" s="154">
        <v>0.99156957790505296</v>
      </c>
    </row>
    <row r="6475" spans="1:37" hidden="1" x14ac:dyDescent="0.3">
      <c r="A6475" s="12" t="str">
        <f t="shared" si="155"/>
        <v>SDGbaseWaS_2BW_v6_3PVAXaprnt</v>
      </c>
      <c r="B6475" s="12" t="s">
        <v>220</v>
      </c>
      <c r="C6475" s="12" t="s">
        <v>306</v>
      </c>
      <c r="D6475" s="12" t="s">
        <v>212</v>
      </c>
      <c r="E6475" s="154" t="s">
        <v>44</v>
      </c>
      <c r="F6475" s="154">
        <v>1.00000000000004</v>
      </c>
      <c r="G6475" s="154">
        <v>1.09938626130642</v>
      </c>
      <c r="H6475" s="154">
        <v>1.10161769927197</v>
      </c>
      <c r="I6475" s="154">
        <v>1.0928851320378901</v>
      </c>
      <c r="J6475" s="154">
        <v>1.0822779470611299</v>
      </c>
      <c r="K6475" s="154">
        <v>1.0803770755948601</v>
      </c>
      <c r="L6475" s="154">
        <v>1.0831639746980899</v>
      </c>
      <c r="M6475" s="154">
        <v>1.08717720825852</v>
      </c>
      <c r="N6475" s="154">
        <v>1.08999674422865</v>
      </c>
      <c r="O6475" s="154">
        <v>1.0838727102491801</v>
      </c>
      <c r="P6475" s="154">
        <v>1.08596968959944</v>
      </c>
      <c r="Q6475" s="154">
        <v>1.08784876815528</v>
      </c>
      <c r="R6475" s="154">
        <v>1.09410848497032</v>
      </c>
      <c r="S6475" s="154">
        <v>1.0980392738076601</v>
      </c>
      <c r="T6475" s="154">
        <v>1.1009238046295899</v>
      </c>
      <c r="U6475" s="154">
        <v>1.1063418876383999</v>
      </c>
      <c r="V6475" s="154">
        <v>1.1112010330775299</v>
      </c>
      <c r="W6475" s="154">
        <v>1.11465537974846</v>
      </c>
      <c r="X6475" s="154">
        <v>1.11620200482231</v>
      </c>
      <c r="Y6475" s="154">
        <v>1.1140817074145499</v>
      </c>
      <c r="Z6475" s="154">
        <v>1.1118811058956899</v>
      </c>
      <c r="AA6475" s="154">
        <v>1.10970805853157</v>
      </c>
      <c r="AB6475" s="154">
        <v>1.1045883695946701</v>
      </c>
      <c r="AC6475" s="154">
        <v>1.1015544407091</v>
      </c>
      <c r="AD6475" s="154">
        <v>1.1014497627972799</v>
      </c>
      <c r="AE6475" s="154">
        <v>1.1015406541788799</v>
      </c>
      <c r="AF6475" s="154">
        <v>1.1030745815452401</v>
      </c>
      <c r="AG6475" s="154">
        <v>1.1006342501642801</v>
      </c>
      <c r="AH6475" s="154">
        <v>1.0671181309208</v>
      </c>
      <c r="AI6475" s="154">
        <v>1.0386984072598899</v>
      </c>
      <c r="AJ6475" s="154">
        <v>1.0193133288788301</v>
      </c>
      <c r="AK6475" s="154">
        <v>1.0028844561743799</v>
      </c>
    </row>
    <row r="6476" spans="1:37" hidden="1" x14ac:dyDescent="0.3">
      <c r="A6476" s="12" t="str">
        <f t="shared" si="155"/>
        <v>SDGbaseWaS_2BW_v6_3PVAXapetr</v>
      </c>
      <c r="B6476" s="12" t="s">
        <v>220</v>
      </c>
      <c r="C6476" s="12" t="s">
        <v>306</v>
      </c>
      <c r="D6476" s="12" t="s">
        <v>212</v>
      </c>
      <c r="E6476" s="154" t="s">
        <v>45</v>
      </c>
      <c r="F6476" s="154">
        <v>1.00000000000082</v>
      </c>
      <c r="G6476" s="154">
        <v>1.1644751807078</v>
      </c>
      <c r="H6476" s="154">
        <v>0.84571686401267998</v>
      </c>
      <c r="I6476" s="154">
        <v>0.65991712799941604</v>
      </c>
      <c r="J6476" s="154">
        <v>0.63244758863163197</v>
      </c>
      <c r="K6476" s="154">
        <v>0.61840475606220102</v>
      </c>
      <c r="L6476" s="154">
        <v>0.61331486320509299</v>
      </c>
      <c r="M6476" s="154">
        <v>0.63082675754592799</v>
      </c>
      <c r="N6476" s="154">
        <v>0.64959855258223798</v>
      </c>
      <c r="O6476" s="154">
        <v>1.19905372360514</v>
      </c>
      <c r="P6476" s="154">
        <v>1.58063833938434</v>
      </c>
      <c r="Q6476" s="154">
        <v>1.5246636215207601</v>
      </c>
      <c r="R6476" s="154">
        <v>1.4805101632809501</v>
      </c>
      <c r="S6476" s="154">
        <v>1.46657000007134</v>
      </c>
      <c r="T6476" s="154">
        <v>1.45590403291048</v>
      </c>
      <c r="U6476" s="154">
        <v>1.4538908984746099</v>
      </c>
      <c r="V6476" s="154">
        <v>1.43890332055079</v>
      </c>
      <c r="W6476" s="154">
        <v>1.43802425291445</v>
      </c>
      <c r="X6476" s="154">
        <v>1.23508200339982</v>
      </c>
      <c r="Y6476" s="154">
        <v>0.90757100472193197</v>
      </c>
      <c r="Z6476" s="154">
        <v>0.20477779330441501</v>
      </c>
      <c r="AA6476" s="154">
        <v>-1.1295902518999901</v>
      </c>
      <c r="AB6476" s="154">
        <v>-0.97041478091055999</v>
      </c>
      <c r="AC6476" s="154">
        <v>0.43222053462339299</v>
      </c>
      <c r="AD6476" s="154">
        <v>1.4953666393654199</v>
      </c>
      <c r="AE6476" s="154">
        <v>1.4613402968529401</v>
      </c>
      <c r="AF6476" s="154">
        <v>1.42761453870896</v>
      </c>
      <c r="AG6476" s="154">
        <v>1.3013339581366901</v>
      </c>
      <c r="AH6476" s="154">
        <v>1.2044573535805101</v>
      </c>
      <c r="AI6476" s="154">
        <v>1.0235057414920601</v>
      </c>
      <c r="AJ6476" s="154">
        <v>0.832755187197735</v>
      </c>
      <c r="AK6476" s="154">
        <v>0.55406593029302798</v>
      </c>
    </row>
    <row r="6477" spans="1:37" hidden="1" x14ac:dyDescent="0.3">
      <c r="A6477" s="12" t="str">
        <f t="shared" si="155"/>
        <v>SDGbaseWaS_2BW_v6_3PVAXahydr</v>
      </c>
      <c r="B6477" s="12" t="s">
        <v>220</v>
      </c>
      <c r="C6477" s="12" t="s">
        <v>306</v>
      </c>
      <c r="D6477" s="12" t="s">
        <v>212</v>
      </c>
      <c r="E6477" s="154" t="s">
        <v>46</v>
      </c>
      <c r="F6477" s="154">
        <v>1.0000000000004201</v>
      </c>
      <c r="G6477" s="154">
        <v>2.5992570260888401</v>
      </c>
      <c r="H6477" s="154">
        <v>2.7128630646530598</v>
      </c>
      <c r="I6477" s="154">
        <v>2.68972269274725</v>
      </c>
      <c r="J6477" s="154">
        <v>2.7127172158172201</v>
      </c>
      <c r="K6477" s="154">
        <v>2.7393328761594899</v>
      </c>
      <c r="L6477" s="154">
        <v>2.7689454472511899</v>
      </c>
      <c r="M6477" s="154">
        <v>2.8148097368276002</v>
      </c>
      <c r="N6477" s="154">
        <v>2.8564688442760402</v>
      </c>
      <c r="O6477" s="154">
        <v>3.0707769144360402</v>
      </c>
      <c r="P6477" s="154">
        <v>3.13435767311337</v>
      </c>
      <c r="Q6477" s="154">
        <v>3.4996356797505599</v>
      </c>
      <c r="R6477" s="154">
        <v>3.5149892211777498</v>
      </c>
      <c r="S6477" s="154">
        <v>3.5348866739373102</v>
      </c>
      <c r="T6477" s="154">
        <v>3.55380761485057</v>
      </c>
      <c r="U6477" s="154">
        <v>3.5740088219579702</v>
      </c>
      <c r="V6477" s="154">
        <v>3.5850808833105301</v>
      </c>
      <c r="W6477" s="154">
        <v>3.6043012864302302</v>
      </c>
      <c r="X6477" s="154">
        <v>-0.96364211140095202</v>
      </c>
      <c r="Y6477" s="154">
        <v>-0.84279198505379005</v>
      </c>
      <c r="Z6477" s="154">
        <v>1.6860262409668001</v>
      </c>
      <c r="AA6477" s="154">
        <v>1.540640109843</v>
      </c>
      <c r="AB6477" s="154">
        <v>1.64279942406131</v>
      </c>
      <c r="AC6477" s="154">
        <v>1.8724952008567</v>
      </c>
      <c r="AD6477" s="154">
        <v>2.0069505279353299</v>
      </c>
      <c r="AE6477" s="154">
        <v>1.9817368975423699</v>
      </c>
      <c r="AF6477" s="154">
        <v>1.96570324700195</v>
      </c>
      <c r="AG6477" s="154">
        <v>1.75501668342281</v>
      </c>
      <c r="AH6477" s="154">
        <v>1.5668649184799599</v>
      </c>
      <c r="AI6477" s="154">
        <v>1.2363799358701799</v>
      </c>
      <c r="AJ6477" s="154">
        <v>0.94958463068723797</v>
      </c>
      <c r="AK6477" s="154">
        <v>0.699270998307297</v>
      </c>
    </row>
    <row r="6478" spans="1:37" hidden="1" x14ac:dyDescent="0.3">
      <c r="A6478" s="12" t="str">
        <f t="shared" si="155"/>
        <v>SDGbaseWaS_2BW_v6_3PVAXaammo</v>
      </c>
      <c r="B6478" s="12" t="s">
        <v>220</v>
      </c>
      <c r="C6478" s="12" t="s">
        <v>306</v>
      </c>
      <c r="D6478" s="12" t="s">
        <v>212</v>
      </c>
      <c r="E6478" s="154" t="s">
        <v>47</v>
      </c>
      <c r="F6478" s="154">
        <v>1.00000000000032</v>
      </c>
      <c r="G6478" s="154">
        <v>1.0325010962993799</v>
      </c>
      <c r="H6478" s="154">
        <v>1.0247307991937</v>
      </c>
      <c r="I6478" s="154">
        <v>1.0195786756460199</v>
      </c>
      <c r="J6478" s="154">
        <v>1.01093493886917</v>
      </c>
      <c r="K6478" s="154">
        <v>1.00945748384297</v>
      </c>
      <c r="L6478" s="154">
        <v>1.0115150960053001</v>
      </c>
      <c r="M6478" s="154">
        <v>1.0152958206177101</v>
      </c>
      <c r="N6478" s="154">
        <v>1.0168255248281</v>
      </c>
      <c r="O6478" s="154">
        <v>1.00310211253379</v>
      </c>
      <c r="P6478" s="154">
        <v>1.00335894729716</v>
      </c>
      <c r="Q6478" s="154">
        <v>1.0062936714542801</v>
      </c>
      <c r="R6478" s="154">
        <v>1.0126491617951401</v>
      </c>
      <c r="S6478" s="154">
        <v>1.0178244659970599</v>
      </c>
      <c r="T6478" s="154">
        <v>1.02170723014295</v>
      </c>
      <c r="U6478" s="154">
        <v>1.0272410664473901</v>
      </c>
      <c r="V6478" s="154">
        <v>1.0333881556259901</v>
      </c>
      <c r="W6478" s="154">
        <v>1.0383175948124901</v>
      </c>
      <c r="X6478" s="154">
        <v>1.04091190724238</v>
      </c>
      <c r="Y6478" s="154">
        <v>1.03960407532718</v>
      </c>
      <c r="Z6478" s="154">
        <v>1.0374878799520699</v>
      </c>
      <c r="AA6478" s="154">
        <v>1.03338526450048</v>
      </c>
      <c r="AB6478" s="154">
        <v>1.01381397178955</v>
      </c>
      <c r="AC6478" s="154">
        <v>1.0013530239011501</v>
      </c>
      <c r="AD6478" s="154">
        <v>0.99634691877401504</v>
      </c>
      <c r="AE6478" s="154">
        <v>0.99420966199201899</v>
      </c>
      <c r="AF6478" s="154">
        <v>0.99516775369018595</v>
      </c>
      <c r="AG6478" s="154">
        <v>0.99271384820672903</v>
      </c>
      <c r="AH6478" s="154">
        <v>0.96020677481955796</v>
      </c>
      <c r="AI6478" s="154">
        <v>0.93253897853574297</v>
      </c>
      <c r="AJ6478" s="154">
        <v>0.91429388435293701</v>
      </c>
      <c r="AK6478" s="154">
        <v>0.899815700489496</v>
      </c>
    </row>
    <row r="6479" spans="1:37" hidden="1" x14ac:dyDescent="0.3">
      <c r="A6479" s="12" t="str">
        <f t="shared" si="155"/>
        <v>SDGbaseWaS_2BW_v6_3PVAXabchm</v>
      </c>
      <c r="B6479" s="12" t="s">
        <v>220</v>
      </c>
      <c r="C6479" s="12" t="s">
        <v>306</v>
      </c>
      <c r="D6479" s="12" t="s">
        <v>212</v>
      </c>
      <c r="E6479" s="154" t="s">
        <v>48</v>
      </c>
      <c r="F6479" s="154">
        <v>1.0000000000006499</v>
      </c>
      <c r="G6479" s="154">
        <v>1.2654217550646301</v>
      </c>
      <c r="H6479" s="154">
        <v>1.37223396701346</v>
      </c>
      <c r="I6479" s="154">
        <v>1.3576005774272999</v>
      </c>
      <c r="J6479" s="154">
        <v>1.40966536630341</v>
      </c>
      <c r="K6479" s="154">
        <v>1.4597438970566501</v>
      </c>
      <c r="L6479" s="154">
        <v>1.5094282586343899</v>
      </c>
      <c r="M6479" s="154">
        <v>1.5708045618430999</v>
      </c>
      <c r="N6479" s="154">
        <v>1.6269865052186101</v>
      </c>
      <c r="O6479" s="154">
        <v>1.9112256743273299</v>
      </c>
      <c r="P6479" s="154">
        <v>1.9869607331433701</v>
      </c>
      <c r="Q6479" s="154">
        <v>2.0091328148410201</v>
      </c>
      <c r="R6479" s="154">
        <v>2.01998647144748</v>
      </c>
      <c r="S6479" s="154">
        <v>2.0279773493850901</v>
      </c>
      <c r="T6479" s="154">
        <v>2.0397683435296701</v>
      </c>
      <c r="U6479" s="154">
        <v>2.0553944201835002</v>
      </c>
      <c r="V6479" s="154">
        <v>2.0567283400585898</v>
      </c>
      <c r="W6479" s="154">
        <v>2.07044891778364</v>
      </c>
      <c r="X6479" s="154">
        <v>2.0963270288321301</v>
      </c>
      <c r="Y6479" s="154">
        <v>2.0738714128648299</v>
      </c>
      <c r="Z6479" s="154">
        <v>2.0365724679297199</v>
      </c>
      <c r="AA6479" s="154">
        <v>1.9929704063198701</v>
      </c>
      <c r="AB6479" s="154">
        <v>2.07350105744493</v>
      </c>
      <c r="AC6479" s="154">
        <v>2.1353585350437898</v>
      </c>
      <c r="AD6479" s="154">
        <v>2.1655058071131901</v>
      </c>
      <c r="AE6479" s="154">
        <v>2.1652393545678899</v>
      </c>
      <c r="AF6479" s="154">
        <v>2.1690357250986301</v>
      </c>
      <c r="AG6479" s="154">
        <v>2.1213773515346301</v>
      </c>
      <c r="AH6479" s="154">
        <v>2.0588744080402601</v>
      </c>
      <c r="AI6479" s="154">
        <v>1.9479413848624401</v>
      </c>
      <c r="AJ6479" s="154">
        <v>1.84322005297139</v>
      </c>
      <c r="AK6479" s="154">
        <v>1.7335160534507299</v>
      </c>
    </row>
    <row r="6480" spans="1:37" hidden="1" x14ac:dyDescent="0.3">
      <c r="A6480" s="12" t="str">
        <f t="shared" si="155"/>
        <v>SDGbaseWaS_2BW_v6_3PVAXaochm</v>
      </c>
      <c r="B6480" s="12" t="s">
        <v>220</v>
      </c>
      <c r="C6480" s="12" t="s">
        <v>306</v>
      </c>
      <c r="D6480" s="12" t="s">
        <v>212</v>
      </c>
      <c r="E6480" s="154" t="s">
        <v>49</v>
      </c>
      <c r="F6480" s="154">
        <v>1.0000000000001099</v>
      </c>
      <c r="G6480" s="154">
        <v>1.18753955387392</v>
      </c>
      <c r="H6480" s="154">
        <v>1.26642348801001</v>
      </c>
      <c r="I6480" s="154">
        <v>1.24635376464171</v>
      </c>
      <c r="J6480" s="154">
        <v>1.2807123751394101</v>
      </c>
      <c r="K6480" s="154">
        <v>1.31418876778745</v>
      </c>
      <c r="L6480" s="154">
        <v>1.3461443448722701</v>
      </c>
      <c r="M6480" s="154">
        <v>1.38498548505208</v>
      </c>
      <c r="N6480" s="154">
        <v>1.4221754855853299</v>
      </c>
      <c r="O6480" s="154">
        <v>1.6682163417359901</v>
      </c>
      <c r="P6480" s="154">
        <v>1.71951268632231</v>
      </c>
      <c r="Q6480" s="154">
        <v>1.72387451682148</v>
      </c>
      <c r="R6480" s="154">
        <v>1.7193482803985001</v>
      </c>
      <c r="S6480" s="154">
        <v>1.7170396996995101</v>
      </c>
      <c r="T6480" s="154">
        <v>1.7208811993606301</v>
      </c>
      <c r="U6480" s="154">
        <v>1.72694129333823</v>
      </c>
      <c r="V6480" s="154">
        <v>1.7192758520349201</v>
      </c>
      <c r="W6480" s="154">
        <v>1.7239492224492501</v>
      </c>
      <c r="X6480" s="154">
        <v>1.7417270610414499</v>
      </c>
      <c r="Y6480" s="154">
        <v>1.7287989634939001</v>
      </c>
      <c r="Z6480" s="154">
        <v>1.7073593845572601</v>
      </c>
      <c r="AA6480" s="154">
        <v>1.6946374739296199</v>
      </c>
      <c r="AB6480" s="154">
        <v>1.76081883587483</v>
      </c>
      <c r="AC6480" s="154">
        <v>1.79372546115334</v>
      </c>
      <c r="AD6480" s="154">
        <v>1.80033304012353</v>
      </c>
      <c r="AE6480" s="154">
        <v>1.79321038855876</v>
      </c>
      <c r="AF6480" s="154">
        <v>1.7878882079288001</v>
      </c>
      <c r="AG6480" s="154">
        <v>1.7607612313279499</v>
      </c>
      <c r="AH6480" s="154">
        <v>1.73482064587661</v>
      </c>
      <c r="AI6480" s="154">
        <v>1.6700904242696399</v>
      </c>
      <c r="AJ6480" s="154">
        <v>1.6095384508872701</v>
      </c>
      <c r="AK6480" s="154">
        <v>1.54698989074626</v>
      </c>
    </row>
    <row r="6481" spans="1:37" hidden="1" x14ac:dyDescent="0.3">
      <c r="A6481" s="12" t="str">
        <f t="shared" si="155"/>
        <v>SDGbaseWaS_2BW_v6_3PVAXarubb</v>
      </c>
      <c r="B6481" s="12" t="s">
        <v>220</v>
      </c>
      <c r="C6481" s="12" t="s">
        <v>306</v>
      </c>
      <c r="D6481" s="12" t="s">
        <v>212</v>
      </c>
      <c r="E6481" s="154" t="s">
        <v>50</v>
      </c>
      <c r="F6481" s="154">
        <v>1.00000000000001</v>
      </c>
      <c r="G6481" s="154">
        <v>1.01170563001087</v>
      </c>
      <c r="H6481" s="154">
        <v>1.0121638774034201</v>
      </c>
      <c r="I6481" s="154">
        <v>0.99827656734286696</v>
      </c>
      <c r="J6481" s="154">
        <v>0.99632228480515606</v>
      </c>
      <c r="K6481" s="154">
        <v>0.99874284046682005</v>
      </c>
      <c r="L6481" s="154">
        <v>1.0026088275245899</v>
      </c>
      <c r="M6481" s="154">
        <v>1.0065644459682801</v>
      </c>
      <c r="N6481" s="154">
        <v>1.00963989602269</v>
      </c>
      <c r="O6481" s="154">
        <v>1.01990710559637</v>
      </c>
      <c r="P6481" s="154">
        <v>1.02101373476511</v>
      </c>
      <c r="Q6481" s="154">
        <v>1.0196903812840901</v>
      </c>
      <c r="R6481" s="154">
        <v>1.0229480061402101</v>
      </c>
      <c r="S6481" s="154">
        <v>1.0244614975631301</v>
      </c>
      <c r="T6481" s="154">
        <v>1.0257738982089699</v>
      </c>
      <c r="U6481" s="154">
        <v>1.0288946008309601</v>
      </c>
      <c r="V6481" s="154">
        <v>1.03278939502663</v>
      </c>
      <c r="W6481" s="154">
        <v>1.03516832577719</v>
      </c>
      <c r="X6481" s="154">
        <v>1.03522381089064</v>
      </c>
      <c r="Y6481" s="154">
        <v>1.03195876183879</v>
      </c>
      <c r="Z6481" s="154">
        <v>1.0285330915503901</v>
      </c>
      <c r="AA6481" s="154">
        <v>1.0244052635358301</v>
      </c>
      <c r="AB6481" s="154">
        <v>1.0291607749302101</v>
      </c>
      <c r="AC6481" s="154">
        <v>1.0340590304525801</v>
      </c>
      <c r="AD6481" s="154">
        <v>1.03816891739916</v>
      </c>
      <c r="AE6481" s="154">
        <v>1.0392704285300101</v>
      </c>
      <c r="AF6481" s="154">
        <v>1.04093759987009</v>
      </c>
      <c r="AG6481" s="154">
        <v>1.0387302663400899</v>
      </c>
      <c r="AH6481" s="154">
        <v>1.0242081124828499</v>
      </c>
      <c r="AI6481" s="154">
        <v>1.00984201855991</v>
      </c>
      <c r="AJ6481" s="154">
        <v>1.00057886813987</v>
      </c>
      <c r="AK6481" s="154">
        <v>0.99240878860604997</v>
      </c>
    </row>
    <row r="6482" spans="1:37" hidden="1" x14ac:dyDescent="0.3">
      <c r="A6482" s="12" t="str">
        <f t="shared" si="155"/>
        <v>SDGbaseWaS_2BW_v6_3PVAXaplas</v>
      </c>
      <c r="B6482" s="12" t="s">
        <v>220</v>
      </c>
      <c r="C6482" s="12" t="s">
        <v>306</v>
      </c>
      <c r="D6482" s="12" t="s">
        <v>212</v>
      </c>
      <c r="E6482" s="154" t="s">
        <v>51</v>
      </c>
      <c r="F6482" s="154">
        <v>1.00000000000004</v>
      </c>
      <c r="G6482" s="154">
        <v>1.0560374102129799</v>
      </c>
      <c r="H6482" s="154">
        <v>1.0559944814531701</v>
      </c>
      <c r="I6482" s="154">
        <v>1.0477977961605001</v>
      </c>
      <c r="J6482" s="154">
        <v>1.0379951322002801</v>
      </c>
      <c r="K6482" s="154">
        <v>1.0363702394722401</v>
      </c>
      <c r="L6482" s="154">
        <v>1.0390005114498699</v>
      </c>
      <c r="M6482" s="154">
        <v>1.0428327586847199</v>
      </c>
      <c r="N6482" s="154">
        <v>1.0454458159593001</v>
      </c>
      <c r="O6482" s="154">
        <v>1.04123010623891</v>
      </c>
      <c r="P6482" s="154">
        <v>1.0429991097301401</v>
      </c>
      <c r="Q6482" s="154">
        <v>1.0443353775223301</v>
      </c>
      <c r="R6482" s="154">
        <v>1.0485384264007001</v>
      </c>
      <c r="S6482" s="154">
        <v>1.0524628790299899</v>
      </c>
      <c r="T6482" s="154">
        <v>1.0553494884213199</v>
      </c>
      <c r="U6482" s="154">
        <v>1.06044423971922</v>
      </c>
      <c r="V6482" s="154">
        <v>1.0651111502264501</v>
      </c>
      <c r="W6482" s="154">
        <v>1.0684825468002701</v>
      </c>
      <c r="X6482" s="154">
        <v>1.0701500666203301</v>
      </c>
      <c r="Y6482" s="154">
        <v>1.0682883599766699</v>
      </c>
      <c r="Z6482" s="154">
        <v>1.06623747100223</v>
      </c>
      <c r="AA6482" s="154">
        <v>1.0642829796055</v>
      </c>
      <c r="AB6482" s="154">
        <v>1.0592158823881299</v>
      </c>
      <c r="AC6482" s="154">
        <v>1.0562000982976101</v>
      </c>
      <c r="AD6482" s="154">
        <v>1.0560619545913801</v>
      </c>
      <c r="AE6482" s="154">
        <v>1.05621934006833</v>
      </c>
      <c r="AF6482" s="154">
        <v>1.0578227628928401</v>
      </c>
      <c r="AG6482" s="154">
        <v>1.0555608257976501</v>
      </c>
      <c r="AH6482" s="154">
        <v>1.02500269368896</v>
      </c>
      <c r="AI6482" s="154">
        <v>0.99934417947208698</v>
      </c>
      <c r="AJ6482" s="154">
        <v>0.98200750596864395</v>
      </c>
      <c r="AK6482" s="154">
        <v>0.96742099047830998</v>
      </c>
    </row>
    <row r="6483" spans="1:37" hidden="1" x14ac:dyDescent="0.3">
      <c r="A6483" s="12" t="str">
        <f t="shared" si="155"/>
        <v>SDGbaseWaS_2BW_v6_3PVAXanmet</v>
      </c>
      <c r="B6483" s="12" t="s">
        <v>220</v>
      </c>
      <c r="C6483" s="12" t="s">
        <v>306</v>
      </c>
      <c r="D6483" s="12" t="s">
        <v>212</v>
      </c>
      <c r="E6483" s="154" t="s">
        <v>52</v>
      </c>
      <c r="F6483" s="154">
        <v>1</v>
      </c>
      <c r="G6483" s="154">
        <v>1.0799828485924601</v>
      </c>
      <c r="H6483" s="154">
        <v>1.07038761691861</v>
      </c>
      <c r="I6483" s="154">
        <v>1.07751598306819</v>
      </c>
      <c r="J6483" s="154">
        <v>1.06199590794091</v>
      </c>
      <c r="K6483" s="154">
        <v>1.0562982927345601</v>
      </c>
      <c r="L6483" s="154">
        <v>1.0552045743604499</v>
      </c>
      <c r="M6483" s="154">
        <v>1.05701485851233</v>
      </c>
      <c r="N6483" s="154">
        <v>1.0581455882748501</v>
      </c>
      <c r="O6483" s="154">
        <v>1.0604080323798</v>
      </c>
      <c r="P6483" s="154">
        <v>1.0612948111439</v>
      </c>
      <c r="Q6483" s="154">
        <v>1.0608239509550701</v>
      </c>
      <c r="R6483" s="154">
        <v>1.0434755237769</v>
      </c>
      <c r="S6483" s="154">
        <v>1.0525133105050399</v>
      </c>
      <c r="T6483" s="154">
        <v>1.0592566219447801</v>
      </c>
      <c r="U6483" s="154">
        <v>1.0668085044362901</v>
      </c>
      <c r="V6483" s="154">
        <v>1.07468917771449</v>
      </c>
      <c r="W6483" s="154">
        <v>1.0799840399196801</v>
      </c>
      <c r="X6483" s="154">
        <v>1.08155206146178</v>
      </c>
      <c r="Y6483" s="154">
        <v>1.0810043772006801</v>
      </c>
      <c r="Z6483" s="154">
        <v>1.0804589289064801</v>
      </c>
      <c r="AA6483" s="154">
        <v>1.0792848508169599</v>
      </c>
      <c r="AB6483" s="154">
        <v>1.07492644904288</v>
      </c>
      <c r="AC6483" s="154">
        <v>1.07339048862569</v>
      </c>
      <c r="AD6483" s="154">
        <v>1.0753349615844801</v>
      </c>
      <c r="AE6483" s="154">
        <v>1.0772452905282801</v>
      </c>
      <c r="AF6483" s="154">
        <v>1.0802147713958099</v>
      </c>
      <c r="AG6483" s="154">
        <v>1.0778634999314001</v>
      </c>
      <c r="AH6483" s="154">
        <v>1.05640562871041</v>
      </c>
      <c r="AI6483" s="154">
        <v>1.03746242743517</v>
      </c>
      <c r="AJ6483" s="154">
        <v>1.02603496111912</v>
      </c>
      <c r="AK6483" s="154">
        <v>1.01632201783345</v>
      </c>
    </row>
    <row r="6484" spans="1:37" hidden="1" x14ac:dyDescent="0.3">
      <c r="A6484" s="12" t="str">
        <f t="shared" si="155"/>
        <v>SDGbaseWaS_2BW_v6_3PVAXairon</v>
      </c>
      <c r="B6484" s="12" t="s">
        <v>220</v>
      </c>
      <c r="C6484" s="12" t="s">
        <v>306</v>
      </c>
      <c r="D6484" s="12" t="s">
        <v>212</v>
      </c>
      <c r="E6484" s="154" t="s">
        <v>53</v>
      </c>
      <c r="F6484" s="154">
        <v>1.00000000000005</v>
      </c>
      <c r="G6484" s="154">
        <v>1.2022869916024801</v>
      </c>
      <c r="H6484" s="154">
        <v>1.17498537786594</v>
      </c>
      <c r="I6484" s="154">
        <v>1.1565448607396001</v>
      </c>
      <c r="J6484" s="154">
        <v>1.13656013451669</v>
      </c>
      <c r="K6484" s="154">
        <v>1.1292189404081501</v>
      </c>
      <c r="L6484" s="154">
        <v>1.1285112427385</v>
      </c>
      <c r="M6484" s="154">
        <v>1.1325993152335101</v>
      </c>
      <c r="N6484" s="154">
        <v>1.1345712537025501</v>
      </c>
      <c r="O6484" s="154">
        <v>1.1366782225023599</v>
      </c>
      <c r="P6484" s="154">
        <v>1.1375851863442199</v>
      </c>
      <c r="Q6484" s="154">
        <v>1.13637219667578</v>
      </c>
      <c r="R6484" s="154">
        <v>1.13041065357731</v>
      </c>
      <c r="S6484" s="154">
        <v>1.13479479840555</v>
      </c>
      <c r="T6484" s="154">
        <v>1.1381693557523</v>
      </c>
      <c r="U6484" s="154">
        <v>1.14400740143765</v>
      </c>
      <c r="V6484" s="154">
        <v>1.1526964645691</v>
      </c>
      <c r="W6484" s="154">
        <v>1.1575761000456599</v>
      </c>
      <c r="X6484" s="154">
        <v>1.1577104827882401</v>
      </c>
      <c r="Y6484" s="154">
        <v>1.1570284750234301</v>
      </c>
      <c r="Z6484" s="154">
        <v>1.1551210437191299</v>
      </c>
      <c r="AA6484" s="154">
        <v>1.15436383036289</v>
      </c>
      <c r="AB6484" s="154">
        <v>1.1391181904382199</v>
      </c>
      <c r="AC6484" s="154">
        <v>1.1351319925204699</v>
      </c>
      <c r="AD6484" s="154">
        <v>1.13904051134213</v>
      </c>
      <c r="AE6484" s="154">
        <v>1.14344181700006</v>
      </c>
      <c r="AF6484" s="154">
        <v>1.1486974869197</v>
      </c>
      <c r="AG6484" s="154">
        <v>1.1479885142761399</v>
      </c>
      <c r="AH6484" s="154">
        <v>1.1129605022347799</v>
      </c>
      <c r="AI6484" s="154">
        <v>1.0876077361577401</v>
      </c>
      <c r="AJ6484" s="154">
        <v>1.07300278682838</v>
      </c>
      <c r="AK6484" s="154">
        <v>1.06177506330614</v>
      </c>
    </row>
    <row r="6485" spans="1:37" hidden="1" x14ac:dyDescent="0.3">
      <c r="A6485" s="12" t="str">
        <f t="shared" si="155"/>
        <v>SDGbaseWaS_2BW_v6_3PVAXanfrm</v>
      </c>
      <c r="B6485" s="12" t="s">
        <v>220</v>
      </c>
      <c r="C6485" s="12" t="s">
        <v>306</v>
      </c>
      <c r="D6485" s="12" t="s">
        <v>212</v>
      </c>
      <c r="E6485" s="154" t="s">
        <v>54</v>
      </c>
      <c r="F6485" s="154">
        <v>0.99999999999998002</v>
      </c>
      <c r="G6485" s="154">
        <v>1.1652294357325299</v>
      </c>
      <c r="H6485" s="154">
        <v>1.1074943061948099</v>
      </c>
      <c r="I6485" s="154">
        <v>1.0638072273582999</v>
      </c>
      <c r="J6485" s="154">
        <v>1.0459227587156801</v>
      </c>
      <c r="K6485" s="154">
        <v>1.0501098146553101</v>
      </c>
      <c r="L6485" s="154">
        <v>1.07022448715491</v>
      </c>
      <c r="M6485" s="154">
        <v>1.1227770379264901</v>
      </c>
      <c r="N6485" s="154">
        <v>1.1499399936032999</v>
      </c>
      <c r="O6485" s="154">
        <v>1.2414391816675701</v>
      </c>
      <c r="P6485" s="154">
        <v>1.2391398857903599</v>
      </c>
      <c r="Q6485" s="154">
        <v>1.2094456697865501</v>
      </c>
      <c r="R6485" s="154">
        <v>1.17145827908235</v>
      </c>
      <c r="S6485" s="154">
        <v>1.16024324159437</v>
      </c>
      <c r="T6485" s="154">
        <v>1.1537104944708201</v>
      </c>
      <c r="U6485" s="154">
        <v>1.15754882194321</v>
      </c>
      <c r="V6485" s="154">
        <v>1.1933560551785301</v>
      </c>
      <c r="W6485" s="154">
        <v>1.2056397751510799</v>
      </c>
      <c r="X6485" s="154">
        <v>1.1798784128163</v>
      </c>
      <c r="Y6485" s="154">
        <v>1.17496225272868</v>
      </c>
      <c r="Z6485" s="154">
        <v>1.1612371527846701</v>
      </c>
      <c r="AA6485" s="154">
        <v>1.15844171820966</v>
      </c>
      <c r="AB6485" s="154">
        <v>1.0372342634738401</v>
      </c>
      <c r="AC6485" s="154">
        <v>1.01307981209527</v>
      </c>
      <c r="AD6485" s="154">
        <v>1.0396756450978899</v>
      </c>
      <c r="AE6485" s="154">
        <v>1.06986972203974</v>
      </c>
      <c r="AF6485" s="154">
        <v>1.09937152131213</v>
      </c>
      <c r="AG6485" s="154">
        <v>1.10721135694051</v>
      </c>
      <c r="AH6485" s="154">
        <v>0.994666309637803</v>
      </c>
      <c r="AI6485" s="154">
        <v>0.92860963080271397</v>
      </c>
      <c r="AJ6485" s="154">
        <v>0.90568002927372504</v>
      </c>
      <c r="AK6485" s="154">
        <v>0.89302367492635504</v>
      </c>
    </row>
    <row r="6486" spans="1:37" hidden="1" x14ac:dyDescent="0.3">
      <c r="A6486" s="12" t="str">
        <f t="shared" si="155"/>
        <v>SDGbaseWaS_2BW_v6_3PVAXametp</v>
      </c>
      <c r="B6486" s="12" t="s">
        <v>220</v>
      </c>
      <c r="C6486" s="12" t="s">
        <v>306</v>
      </c>
      <c r="D6486" s="12" t="s">
        <v>212</v>
      </c>
      <c r="E6486" s="154" t="s">
        <v>55</v>
      </c>
      <c r="F6486" s="154">
        <v>1.00000000000003</v>
      </c>
      <c r="G6486" s="154">
        <v>1.1935480277491499</v>
      </c>
      <c r="H6486" s="154">
        <v>1.1877878160289399</v>
      </c>
      <c r="I6486" s="154">
        <v>1.17689490053173</v>
      </c>
      <c r="J6486" s="154">
        <v>1.16414121106562</v>
      </c>
      <c r="K6486" s="154">
        <v>1.1615653858533099</v>
      </c>
      <c r="L6486" s="154">
        <v>1.16434427338672</v>
      </c>
      <c r="M6486" s="154">
        <v>1.16887166691484</v>
      </c>
      <c r="N6486" s="154">
        <v>1.17204039778665</v>
      </c>
      <c r="O6486" s="154">
        <v>1.1692225138891099</v>
      </c>
      <c r="P6486" s="154">
        <v>1.17098101543533</v>
      </c>
      <c r="Q6486" s="154">
        <v>1.17183693601587</v>
      </c>
      <c r="R6486" s="154">
        <v>1.17363669862417</v>
      </c>
      <c r="S6486" s="154">
        <v>1.17820560352381</v>
      </c>
      <c r="T6486" s="154">
        <v>1.1815275199539601</v>
      </c>
      <c r="U6486" s="154">
        <v>1.18735058468379</v>
      </c>
      <c r="V6486" s="154">
        <v>1.1930817022151401</v>
      </c>
      <c r="W6486" s="154">
        <v>1.1965990794935599</v>
      </c>
      <c r="X6486" s="154">
        <v>1.1973102813395899</v>
      </c>
      <c r="Y6486" s="154">
        <v>1.19551609250902</v>
      </c>
      <c r="Z6486" s="154">
        <v>1.1936366129016001</v>
      </c>
      <c r="AA6486" s="154">
        <v>1.19187480370576</v>
      </c>
      <c r="AB6486" s="154">
        <v>1.1865750074224399</v>
      </c>
      <c r="AC6486" s="154">
        <v>1.1835342988197499</v>
      </c>
      <c r="AD6486" s="154">
        <v>1.1838170332890801</v>
      </c>
      <c r="AE6486" s="154">
        <v>1.18424004088312</v>
      </c>
      <c r="AF6486" s="154">
        <v>1.18605084662237</v>
      </c>
      <c r="AG6486" s="154">
        <v>1.1834298878884799</v>
      </c>
      <c r="AH6486" s="154">
        <v>1.1489542133077399</v>
      </c>
      <c r="AI6486" s="154">
        <v>1.1202896981418999</v>
      </c>
      <c r="AJ6486" s="154">
        <v>1.10159266824076</v>
      </c>
      <c r="AK6486" s="154">
        <v>1.0859304847871301</v>
      </c>
    </row>
    <row r="6487" spans="1:37" hidden="1" x14ac:dyDescent="0.3">
      <c r="A6487" s="12" t="str">
        <f t="shared" si="155"/>
        <v>SDGbaseWaS_2BW_v6_3PVAXamach</v>
      </c>
      <c r="B6487" s="12" t="s">
        <v>220</v>
      </c>
      <c r="C6487" s="12" t="s">
        <v>306</v>
      </c>
      <c r="D6487" s="12" t="s">
        <v>212</v>
      </c>
      <c r="E6487" s="154" t="s">
        <v>56</v>
      </c>
      <c r="F6487" s="154">
        <v>1.00000000000004</v>
      </c>
      <c r="G6487" s="154">
        <v>1.17651031877711</v>
      </c>
      <c r="H6487" s="154">
        <v>1.1653120012979701</v>
      </c>
      <c r="I6487" s="154">
        <v>1.16725425668135</v>
      </c>
      <c r="J6487" s="154">
        <v>1.14800722748828</v>
      </c>
      <c r="K6487" s="154">
        <v>1.1406896212977999</v>
      </c>
      <c r="L6487" s="154">
        <v>1.13995138638769</v>
      </c>
      <c r="M6487" s="154">
        <v>1.14375869126111</v>
      </c>
      <c r="N6487" s="154">
        <v>1.14519126046258</v>
      </c>
      <c r="O6487" s="154">
        <v>1.1472882595004701</v>
      </c>
      <c r="P6487" s="154">
        <v>1.14718333267678</v>
      </c>
      <c r="Q6487" s="154">
        <v>1.14549309835284</v>
      </c>
      <c r="R6487" s="154">
        <v>1.12908368203125</v>
      </c>
      <c r="S6487" s="154">
        <v>1.1360568084614</v>
      </c>
      <c r="T6487" s="154">
        <v>1.14161161880336</v>
      </c>
      <c r="U6487" s="154">
        <v>1.1490339468986099</v>
      </c>
      <c r="V6487" s="154">
        <v>1.15791758735032</v>
      </c>
      <c r="W6487" s="154">
        <v>1.1625613994622299</v>
      </c>
      <c r="X6487" s="154">
        <v>1.16211565994802</v>
      </c>
      <c r="Y6487" s="154">
        <v>1.1621844663429299</v>
      </c>
      <c r="Z6487" s="154">
        <v>1.16137518241475</v>
      </c>
      <c r="AA6487" s="154">
        <v>1.16093078878384</v>
      </c>
      <c r="AB6487" s="154">
        <v>1.15075921160284</v>
      </c>
      <c r="AC6487" s="154">
        <v>1.14785872947302</v>
      </c>
      <c r="AD6487" s="154">
        <v>1.15195864626971</v>
      </c>
      <c r="AE6487" s="154">
        <v>1.1562234524827999</v>
      </c>
      <c r="AF6487" s="154">
        <v>1.16116701514915</v>
      </c>
      <c r="AG6487" s="154">
        <v>1.1597345319335099</v>
      </c>
      <c r="AH6487" s="154">
        <v>1.1247954560606099</v>
      </c>
      <c r="AI6487" s="154">
        <v>1.0964660791187699</v>
      </c>
      <c r="AJ6487" s="154">
        <v>1.0801624104849601</v>
      </c>
      <c r="AK6487" s="154">
        <v>1.06720844313774</v>
      </c>
    </row>
    <row r="6488" spans="1:37" hidden="1" x14ac:dyDescent="0.3">
      <c r="A6488" s="12" t="str">
        <f t="shared" si="155"/>
        <v>SDGbaseWaS_2BW_v6_3PVAXafcel</v>
      </c>
      <c r="B6488" s="12" t="s">
        <v>220</v>
      </c>
      <c r="C6488" s="12" t="s">
        <v>306</v>
      </c>
      <c r="D6488" s="12" t="s">
        <v>212</v>
      </c>
      <c r="E6488" s="154" t="s">
        <v>57</v>
      </c>
      <c r="F6488" s="154">
        <v>0.99999999999979095</v>
      </c>
      <c r="G6488" s="154">
        <v>1.00237249385205</v>
      </c>
      <c r="H6488" s="154">
        <v>1.0083443873559801</v>
      </c>
      <c r="I6488" s="154">
        <v>0.96642689966283102</v>
      </c>
      <c r="J6488" s="154">
        <v>0.96005275255792799</v>
      </c>
      <c r="K6488" s="154">
        <v>0.96217199301490197</v>
      </c>
      <c r="L6488" s="154">
        <v>0.97571448463312005</v>
      </c>
      <c r="M6488" s="154">
        <v>1.01687973699478</v>
      </c>
      <c r="N6488" s="154">
        <v>1.0472661571886099</v>
      </c>
      <c r="O6488" s="154">
        <v>1.1911197357416501</v>
      </c>
      <c r="P6488" s="154">
        <v>1.2276423333050599</v>
      </c>
      <c r="Q6488" s="154">
        <v>1.23365820815114</v>
      </c>
      <c r="R6488" s="154">
        <v>1.2297637793371601</v>
      </c>
      <c r="S6488" s="154">
        <v>1.2292532395237901</v>
      </c>
      <c r="T6488" s="154">
        <v>1.2312036266963899</v>
      </c>
      <c r="U6488" s="154">
        <v>1.2364460446238299</v>
      </c>
      <c r="V6488" s="154">
        <v>1.26016863765394</v>
      </c>
      <c r="W6488" s="154">
        <v>1.2706233938332201</v>
      </c>
      <c r="X6488" s="154">
        <v>1.24908095075698</v>
      </c>
      <c r="Y6488" s="154">
        <v>1.2445650998764499</v>
      </c>
      <c r="Z6488" s="154">
        <v>1.2337861540285699</v>
      </c>
      <c r="AA6488" s="154">
        <v>1.2313053680382999</v>
      </c>
      <c r="AB6488" s="154">
        <v>1.1942462032822501</v>
      </c>
      <c r="AC6488" s="154">
        <v>1.17354829485362</v>
      </c>
      <c r="AD6488" s="154">
        <v>1.1748486858809599</v>
      </c>
      <c r="AE6488" s="154">
        <v>1.17564403094116</v>
      </c>
      <c r="AF6488" s="154">
        <v>1.17929770771271</v>
      </c>
      <c r="AG6488" s="154">
        <v>1.17309841869939</v>
      </c>
      <c r="AH6488" s="154">
        <v>1.0961668170352801</v>
      </c>
      <c r="AI6488" s="154">
        <v>1.0031573365714099</v>
      </c>
      <c r="AJ6488" s="154">
        <v>0.95189663672735103</v>
      </c>
      <c r="AK6488" s="154">
        <v>0.90763158443898895</v>
      </c>
    </row>
    <row r="6489" spans="1:37" hidden="1" x14ac:dyDescent="0.3">
      <c r="A6489" s="12" t="str">
        <f t="shared" si="155"/>
        <v>SDGbaseWaS_2BW_v6_3PVAXaelct</v>
      </c>
      <c r="B6489" s="12" t="s">
        <v>220</v>
      </c>
      <c r="C6489" s="12" t="s">
        <v>306</v>
      </c>
      <c r="D6489" s="12" t="s">
        <v>212</v>
      </c>
      <c r="E6489" s="154" t="s">
        <v>58</v>
      </c>
      <c r="F6489" s="154">
        <v>0.999999999999857</v>
      </c>
      <c r="G6489" s="154">
        <v>1.00439195131436</v>
      </c>
      <c r="H6489" s="154">
        <v>1.01105259705243</v>
      </c>
      <c r="I6489" s="154">
        <v>0.97277502067240995</v>
      </c>
      <c r="J6489" s="154">
        <v>0.96718818322578104</v>
      </c>
      <c r="K6489" s="154">
        <v>0.96942270401697905</v>
      </c>
      <c r="L6489" s="154">
        <v>0.98209086427060899</v>
      </c>
      <c r="M6489" s="154">
        <v>1.0201043179253</v>
      </c>
      <c r="N6489" s="154">
        <v>1.0482459761523</v>
      </c>
      <c r="O6489" s="154">
        <v>1.1822705440222201</v>
      </c>
      <c r="P6489" s="154">
        <v>1.21631846596604</v>
      </c>
      <c r="Q6489" s="154">
        <v>1.2220039110740799</v>
      </c>
      <c r="R6489" s="154">
        <v>1.2182484022536</v>
      </c>
      <c r="S6489" s="154">
        <v>1.21794178388417</v>
      </c>
      <c r="T6489" s="154">
        <v>1.2199391245051601</v>
      </c>
      <c r="U6489" s="154">
        <v>1.2249343123277601</v>
      </c>
      <c r="V6489" s="154">
        <v>1.2465189592171599</v>
      </c>
      <c r="W6489" s="154">
        <v>1.2561793119835001</v>
      </c>
      <c r="X6489" s="154">
        <v>1.23690969044292</v>
      </c>
      <c r="Y6489" s="154">
        <v>1.2327900280508</v>
      </c>
      <c r="Z6489" s="154">
        <v>1.22283506675506</v>
      </c>
      <c r="AA6489" s="154">
        <v>1.22068658001271</v>
      </c>
      <c r="AB6489" s="154">
        <v>1.1877218935321801</v>
      </c>
      <c r="AC6489" s="154">
        <v>1.16923603179733</v>
      </c>
      <c r="AD6489" s="154">
        <v>1.17048471681739</v>
      </c>
      <c r="AE6489" s="154">
        <v>1.1711501102689901</v>
      </c>
      <c r="AF6489" s="154">
        <v>1.1744355827444199</v>
      </c>
      <c r="AG6489" s="154">
        <v>1.1686877312681601</v>
      </c>
      <c r="AH6489" s="154">
        <v>1.0984375833403099</v>
      </c>
      <c r="AI6489" s="154">
        <v>1.01299159413288</v>
      </c>
      <c r="AJ6489" s="154">
        <v>0.96572734728791698</v>
      </c>
      <c r="AK6489" s="154">
        <v>0.92485563143043403</v>
      </c>
    </row>
    <row r="6490" spans="1:37" hidden="1" x14ac:dyDescent="0.3">
      <c r="A6490" s="12" t="str">
        <f t="shared" si="155"/>
        <v>SDGbaseWaS_2BW_v6_3PVAXaemch</v>
      </c>
      <c r="B6490" s="12" t="s">
        <v>220</v>
      </c>
      <c r="C6490" s="12" t="s">
        <v>306</v>
      </c>
      <c r="D6490" s="12" t="s">
        <v>212</v>
      </c>
      <c r="E6490" s="154" t="s">
        <v>59</v>
      </c>
      <c r="F6490" s="154">
        <v>1.00000000000003</v>
      </c>
      <c r="G6490" s="154">
        <v>1.1864482643363601</v>
      </c>
      <c r="H6490" s="154">
        <v>1.1903920537935599</v>
      </c>
      <c r="I6490" s="154">
        <v>1.18213559185699</v>
      </c>
      <c r="J6490" s="154">
        <v>1.1704486758128001</v>
      </c>
      <c r="K6490" s="154">
        <v>1.16823277677724</v>
      </c>
      <c r="L6490" s="154">
        <v>1.1712216744988</v>
      </c>
      <c r="M6490" s="154">
        <v>1.1758091188983899</v>
      </c>
      <c r="N6490" s="154">
        <v>1.17886061360078</v>
      </c>
      <c r="O6490" s="154">
        <v>1.1732677353388099</v>
      </c>
      <c r="P6490" s="154">
        <v>1.1754946661446299</v>
      </c>
      <c r="Q6490" s="154">
        <v>1.17721899639181</v>
      </c>
      <c r="R6490" s="154">
        <v>1.1828820731768701</v>
      </c>
      <c r="S6490" s="154">
        <v>1.18701799340304</v>
      </c>
      <c r="T6490" s="154">
        <v>1.1900771982128699</v>
      </c>
      <c r="U6490" s="154">
        <v>1.1959591658333599</v>
      </c>
      <c r="V6490" s="154">
        <v>1.2013658787913899</v>
      </c>
      <c r="W6490" s="154">
        <v>1.20521372635997</v>
      </c>
      <c r="X6490" s="154">
        <v>1.20688151577402</v>
      </c>
      <c r="Y6490" s="154">
        <v>1.2046208281601301</v>
      </c>
      <c r="Z6490" s="154">
        <v>1.20221174388776</v>
      </c>
      <c r="AA6490" s="154">
        <v>1.1998748802445101</v>
      </c>
      <c r="AB6490" s="154">
        <v>1.1936843229269201</v>
      </c>
      <c r="AC6490" s="154">
        <v>1.1902234396831</v>
      </c>
      <c r="AD6490" s="154">
        <v>1.1903748899995099</v>
      </c>
      <c r="AE6490" s="154">
        <v>1.19078875808671</v>
      </c>
      <c r="AF6490" s="154">
        <v>1.19279093349772</v>
      </c>
      <c r="AG6490" s="154">
        <v>1.19043517871281</v>
      </c>
      <c r="AH6490" s="154">
        <v>1.1531889841740299</v>
      </c>
      <c r="AI6490" s="154">
        <v>1.12146780151353</v>
      </c>
      <c r="AJ6490" s="154">
        <v>1.09995074361694</v>
      </c>
      <c r="AK6490" s="154">
        <v>1.0816708576660701</v>
      </c>
    </row>
    <row r="6491" spans="1:37" hidden="1" x14ac:dyDescent="0.3">
      <c r="A6491" s="12" t="str">
        <f t="shared" si="155"/>
        <v>SDGbaseWaS_2BW_v6_3PVAXasequ</v>
      </c>
      <c r="B6491" s="12" t="s">
        <v>220</v>
      </c>
      <c r="C6491" s="12" t="s">
        <v>306</v>
      </c>
      <c r="D6491" s="12" t="s">
        <v>212</v>
      </c>
      <c r="E6491" s="154" t="s">
        <v>60</v>
      </c>
      <c r="F6491" s="154">
        <v>1</v>
      </c>
      <c r="G6491" s="154">
        <v>1.19867470949897</v>
      </c>
      <c r="H6491" s="154">
        <v>1.17092902761655</v>
      </c>
      <c r="I6491" s="154">
        <v>1.1567381459506001</v>
      </c>
      <c r="J6491" s="154">
        <v>1.1332638633771701</v>
      </c>
      <c r="K6491" s="154">
        <v>1.1235626040142599</v>
      </c>
      <c r="L6491" s="154">
        <v>1.12189565541436</v>
      </c>
      <c r="M6491" s="154">
        <v>1.13029187787999</v>
      </c>
      <c r="N6491" s="154">
        <v>1.1324968786948599</v>
      </c>
      <c r="O6491" s="154">
        <v>1.14150739417869</v>
      </c>
      <c r="P6491" s="154">
        <v>1.1393731932995499</v>
      </c>
      <c r="Q6491" s="154">
        <v>1.13513405765744</v>
      </c>
      <c r="R6491" s="154">
        <v>1.1243969725699401</v>
      </c>
      <c r="S6491" s="154">
        <v>1.1274290350953899</v>
      </c>
      <c r="T6491" s="154">
        <v>1.1307423539689101</v>
      </c>
      <c r="U6491" s="154">
        <v>1.1361954280164801</v>
      </c>
      <c r="V6491" s="154">
        <v>1.1421095600802</v>
      </c>
      <c r="W6491" s="154">
        <v>1.1465906130511101</v>
      </c>
      <c r="X6491" s="154">
        <v>1.1494607509257699</v>
      </c>
      <c r="Y6491" s="154">
        <v>1.1493352426332599</v>
      </c>
      <c r="Z6491" s="154">
        <v>1.1478164789815699</v>
      </c>
      <c r="AA6491" s="154">
        <v>1.14757285423485</v>
      </c>
      <c r="AB6491" s="154">
        <v>1.12172977131868</v>
      </c>
      <c r="AC6491" s="154">
        <v>1.11411426075372</v>
      </c>
      <c r="AD6491" s="154">
        <v>1.1217570067114899</v>
      </c>
      <c r="AE6491" s="154">
        <v>1.1301787702234001</v>
      </c>
      <c r="AF6491" s="154">
        <v>1.1387338481373199</v>
      </c>
      <c r="AG6491" s="154">
        <v>1.1396015243053501</v>
      </c>
      <c r="AH6491" s="154">
        <v>1.0928837614004701</v>
      </c>
      <c r="AI6491" s="154">
        <v>1.0550239694443599</v>
      </c>
      <c r="AJ6491" s="154">
        <v>1.0374393699416999</v>
      </c>
      <c r="AK6491" s="154">
        <v>1.0250490592052199</v>
      </c>
    </row>
    <row r="6492" spans="1:37" hidden="1" x14ac:dyDescent="0.3">
      <c r="A6492" s="12" t="str">
        <f t="shared" si="155"/>
        <v>SDGbaseWaS_2BW_v6_3PVAXavehi</v>
      </c>
      <c r="B6492" s="12" t="s">
        <v>220</v>
      </c>
      <c r="C6492" s="12" t="s">
        <v>306</v>
      </c>
      <c r="D6492" s="12" t="s">
        <v>212</v>
      </c>
      <c r="E6492" s="154" t="s">
        <v>61</v>
      </c>
      <c r="F6492" s="154">
        <v>1.00000000000003</v>
      </c>
      <c r="G6492" s="154">
        <v>1.1848900940187499</v>
      </c>
      <c r="H6492" s="154">
        <v>1.1781665924884399</v>
      </c>
      <c r="I6492" s="154">
        <v>1.1617276211263801</v>
      </c>
      <c r="J6492" s="154">
        <v>1.14929873047467</v>
      </c>
      <c r="K6492" s="154">
        <v>1.14642155477731</v>
      </c>
      <c r="L6492" s="154">
        <v>1.14883880208665</v>
      </c>
      <c r="M6492" s="154">
        <v>1.1547553910769399</v>
      </c>
      <c r="N6492" s="154">
        <v>1.1582000315115</v>
      </c>
      <c r="O6492" s="154">
        <v>1.1559559789502101</v>
      </c>
      <c r="P6492" s="154">
        <v>1.1580102571477899</v>
      </c>
      <c r="Q6492" s="154">
        <v>1.1592961794632799</v>
      </c>
      <c r="R6492" s="154">
        <v>1.16339297811618</v>
      </c>
      <c r="S6492" s="154">
        <v>1.16743721105411</v>
      </c>
      <c r="T6492" s="154">
        <v>1.1705553504211701</v>
      </c>
      <c r="U6492" s="154">
        <v>1.17630056043566</v>
      </c>
      <c r="V6492" s="154">
        <v>1.18296436531525</v>
      </c>
      <c r="W6492" s="154">
        <v>1.1869870528286399</v>
      </c>
      <c r="X6492" s="154">
        <v>1.18727810481062</v>
      </c>
      <c r="Y6492" s="154">
        <v>1.1801024658772601</v>
      </c>
      <c r="Z6492" s="154">
        <v>1.17416205132271</v>
      </c>
      <c r="AA6492" s="154">
        <v>1.1692057874744699</v>
      </c>
      <c r="AB6492" s="154">
        <v>1.15991274818551</v>
      </c>
      <c r="AC6492" s="154">
        <v>1.1570161703097499</v>
      </c>
      <c r="AD6492" s="154">
        <v>1.1606672444205199</v>
      </c>
      <c r="AE6492" s="154">
        <v>1.1646229644364201</v>
      </c>
      <c r="AF6492" s="154">
        <v>1.16960218331935</v>
      </c>
      <c r="AG6492" s="154">
        <v>1.1702384139741799</v>
      </c>
      <c r="AH6492" s="154">
        <v>1.1347475411916399</v>
      </c>
      <c r="AI6492" s="154">
        <v>1.1036557793964601</v>
      </c>
      <c r="AJ6492" s="154">
        <v>1.08477207909769</v>
      </c>
      <c r="AK6492" s="154">
        <v>1.06959585581003</v>
      </c>
    </row>
    <row r="6493" spans="1:37" hidden="1" x14ac:dyDescent="0.3">
      <c r="A6493" s="12" t="str">
        <f t="shared" si="155"/>
        <v>SDGbaseWaS_2BW_v6_3PVAXatequ</v>
      </c>
      <c r="B6493" s="12" t="s">
        <v>220</v>
      </c>
      <c r="C6493" s="12" t="s">
        <v>306</v>
      </c>
      <c r="D6493" s="12" t="s">
        <v>212</v>
      </c>
      <c r="E6493" s="154" t="s">
        <v>62</v>
      </c>
      <c r="F6493" s="154">
        <v>1</v>
      </c>
      <c r="G6493" s="154">
        <v>1.1796246704775399</v>
      </c>
      <c r="H6493" s="154">
        <v>1.17471118409805</v>
      </c>
      <c r="I6493" s="154">
        <v>1.16365822018851</v>
      </c>
      <c r="J6493" s="154">
        <v>1.1495707324841899</v>
      </c>
      <c r="K6493" s="154">
        <v>1.14599787123345</v>
      </c>
      <c r="L6493" s="154">
        <v>1.14871074711384</v>
      </c>
      <c r="M6493" s="154">
        <v>1.15702184149612</v>
      </c>
      <c r="N6493" s="154">
        <v>1.1616431910452301</v>
      </c>
      <c r="O6493" s="154">
        <v>1.1717712034440999</v>
      </c>
      <c r="P6493" s="154">
        <v>1.17265324270785</v>
      </c>
      <c r="Q6493" s="154">
        <v>1.16973311240236</v>
      </c>
      <c r="R6493" s="154">
        <v>1.16309391500855</v>
      </c>
      <c r="S6493" s="154">
        <v>1.16491507988682</v>
      </c>
      <c r="T6493" s="154">
        <v>1.1669674346311101</v>
      </c>
      <c r="U6493" s="154">
        <v>1.17204384539081</v>
      </c>
      <c r="V6493" s="154">
        <v>1.17816452879172</v>
      </c>
      <c r="W6493" s="154">
        <v>1.18129578452424</v>
      </c>
      <c r="X6493" s="154">
        <v>1.1802172604793999</v>
      </c>
      <c r="Y6493" s="154">
        <v>1.1781672196409601</v>
      </c>
      <c r="Z6493" s="154">
        <v>1.1752650033855101</v>
      </c>
      <c r="AA6493" s="154">
        <v>1.17370856141974</v>
      </c>
      <c r="AB6493" s="154">
        <v>1.1580019584305601</v>
      </c>
      <c r="AC6493" s="154">
        <v>1.1523098678318999</v>
      </c>
      <c r="AD6493" s="154">
        <v>1.1554975869998101</v>
      </c>
      <c r="AE6493" s="154">
        <v>1.1591730247057599</v>
      </c>
      <c r="AF6493" s="154">
        <v>1.1638198607434</v>
      </c>
      <c r="AG6493" s="154">
        <v>1.1617329920772099</v>
      </c>
      <c r="AH6493" s="154">
        <v>1.1176342324822399</v>
      </c>
      <c r="AI6493" s="154">
        <v>1.0815434857006001</v>
      </c>
      <c r="AJ6493" s="154">
        <v>1.0605238943742401</v>
      </c>
      <c r="AK6493" s="154">
        <v>1.04373743785829</v>
      </c>
    </row>
    <row r="6494" spans="1:37" hidden="1" x14ac:dyDescent="0.3">
      <c r="A6494" s="12" t="str">
        <f t="shared" si="155"/>
        <v>SDGbaseWaS_2BW_v6_3PVAXafurn</v>
      </c>
      <c r="B6494" s="12" t="s">
        <v>220</v>
      </c>
      <c r="C6494" s="12" t="s">
        <v>306</v>
      </c>
      <c r="D6494" s="12" t="s">
        <v>212</v>
      </c>
      <c r="E6494" s="154" t="s">
        <v>63</v>
      </c>
      <c r="F6494" s="154">
        <v>1.0000000000001099</v>
      </c>
      <c r="G6494" s="154">
        <v>1.1890294962689001</v>
      </c>
      <c r="H6494" s="154">
        <v>1.1742798736257301</v>
      </c>
      <c r="I6494" s="154">
        <v>1.17028484530571</v>
      </c>
      <c r="J6494" s="154">
        <v>1.15421193318721</v>
      </c>
      <c r="K6494" s="154">
        <v>1.1490675800496299</v>
      </c>
      <c r="L6494" s="154">
        <v>1.1495118025958999</v>
      </c>
      <c r="M6494" s="154">
        <v>1.15283209968852</v>
      </c>
      <c r="N6494" s="154">
        <v>1.15489865395567</v>
      </c>
      <c r="O6494" s="154">
        <v>1.1585250632597199</v>
      </c>
      <c r="P6494" s="154">
        <v>1.1588663561794901</v>
      </c>
      <c r="Q6494" s="154">
        <v>1.15729326334191</v>
      </c>
      <c r="R6494" s="154">
        <v>1.1434700755949301</v>
      </c>
      <c r="S6494" s="154">
        <v>1.15027232182906</v>
      </c>
      <c r="T6494" s="154">
        <v>1.1553582434290099</v>
      </c>
      <c r="U6494" s="154">
        <v>1.1621161355937999</v>
      </c>
      <c r="V6494" s="154">
        <v>1.1693058041598601</v>
      </c>
      <c r="W6494" s="154">
        <v>1.17406758603926</v>
      </c>
      <c r="X6494" s="154">
        <v>1.17525411911646</v>
      </c>
      <c r="Y6494" s="154">
        <v>1.1742874818481299</v>
      </c>
      <c r="Z6494" s="154">
        <v>1.17331911089032</v>
      </c>
      <c r="AA6494" s="154">
        <v>1.1721195995817499</v>
      </c>
      <c r="AB6494" s="154">
        <v>1.16772899560205</v>
      </c>
      <c r="AC6494" s="154">
        <v>1.1647520024623299</v>
      </c>
      <c r="AD6494" s="154">
        <v>1.1652606021679</v>
      </c>
      <c r="AE6494" s="154">
        <v>1.1659659734079699</v>
      </c>
      <c r="AF6494" s="154">
        <v>1.16811300673091</v>
      </c>
      <c r="AG6494" s="154">
        <v>1.16581121112699</v>
      </c>
      <c r="AH6494" s="154">
        <v>1.1373541061852399</v>
      </c>
      <c r="AI6494" s="154">
        <v>1.1127748317028301</v>
      </c>
      <c r="AJ6494" s="154">
        <v>1.0975698269524401</v>
      </c>
      <c r="AK6494" s="154">
        <v>1.0846984869334999</v>
      </c>
    </row>
    <row r="6495" spans="1:37" hidden="1" x14ac:dyDescent="0.3">
      <c r="A6495" s="12" t="str">
        <f t="shared" si="155"/>
        <v>SDGbaseWaS_2BW_v6_3PVAXaoman</v>
      </c>
      <c r="B6495" s="12" t="s">
        <v>220</v>
      </c>
      <c r="C6495" s="12" t="s">
        <v>306</v>
      </c>
      <c r="D6495" s="12" t="s">
        <v>212</v>
      </c>
      <c r="E6495" s="154" t="s">
        <v>64</v>
      </c>
      <c r="F6495" s="154">
        <v>0.99999999999983402</v>
      </c>
      <c r="G6495" s="154">
        <v>1.1202168716190899</v>
      </c>
      <c r="H6495" s="154">
        <v>1.10229013662132</v>
      </c>
      <c r="I6495" s="154">
        <v>1.0754685623745599</v>
      </c>
      <c r="J6495" s="154">
        <v>1.07214641571286</v>
      </c>
      <c r="K6495" s="154">
        <v>1.0705880982957801</v>
      </c>
      <c r="L6495" s="154">
        <v>1.06997633493421</v>
      </c>
      <c r="M6495" s="154">
        <v>1.0791055674263801</v>
      </c>
      <c r="N6495" s="154">
        <v>1.08128004826692</v>
      </c>
      <c r="O6495" s="154">
        <v>1.15195657520928</v>
      </c>
      <c r="P6495" s="154">
        <v>1.14553515396783</v>
      </c>
      <c r="Q6495" s="154">
        <v>1.12591293126335</v>
      </c>
      <c r="R6495" s="154">
        <v>1.10901245877286</v>
      </c>
      <c r="S6495" s="154">
        <v>1.0986923923865799</v>
      </c>
      <c r="T6495" s="154">
        <v>1.09207522619501</v>
      </c>
      <c r="U6495" s="154">
        <v>1.08558751098387</v>
      </c>
      <c r="V6495" s="154">
        <v>1.0817307004605701</v>
      </c>
      <c r="W6495" s="154">
        <v>1.08109139598604</v>
      </c>
      <c r="X6495" s="154">
        <v>1.0790017699857599</v>
      </c>
      <c r="Y6495" s="154">
        <v>1.0752212868236199</v>
      </c>
      <c r="Z6495" s="154">
        <v>1.0698198470068201</v>
      </c>
      <c r="AA6495" s="154">
        <v>1.07095043222895</v>
      </c>
      <c r="AB6495" s="154">
        <v>1.06222507713937</v>
      </c>
      <c r="AC6495" s="154">
        <v>1.0603211184674</v>
      </c>
      <c r="AD6495" s="154">
        <v>1.06609407649976</v>
      </c>
      <c r="AE6495" s="154">
        <v>1.0706109686882701</v>
      </c>
      <c r="AF6495" s="154">
        <v>1.0759958252655699</v>
      </c>
      <c r="AG6495" s="154">
        <v>1.0725397759867199</v>
      </c>
      <c r="AH6495" s="154">
        <v>1.0519344108623301</v>
      </c>
      <c r="AI6495" s="154">
        <v>1.02556639653464</v>
      </c>
      <c r="AJ6495" s="154">
        <v>1.01564897146074</v>
      </c>
      <c r="AK6495" s="154">
        <v>1.00816766875647</v>
      </c>
    </row>
    <row r="6496" spans="1:37" hidden="1" x14ac:dyDescent="0.3">
      <c r="A6496" s="12" t="str">
        <f t="shared" si="155"/>
        <v>SDGbaseWaS_2BW_v6_3PVAXaelec</v>
      </c>
      <c r="B6496" s="12" t="s">
        <v>220</v>
      </c>
      <c r="C6496" s="12" t="s">
        <v>306</v>
      </c>
      <c r="D6496" s="12" t="s">
        <v>212</v>
      </c>
      <c r="E6496" s="154" t="s">
        <v>65</v>
      </c>
      <c r="F6496" s="154">
        <v>1</v>
      </c>
      <c r="G6496" s="154">
        <v>1.11797619213525</v>
      </c>
      <c r="H6496" s="154">
        <v>1.0032204451319899</v>
      </c>
      <c r="I6496" s="154">
        <v>1.00646060052647</v>
      </c>
      <c r="J6496" s="154">
        <v>1.0518034088816299</v>
      </c>
      <c r="K6496" s="154">
        <v>1.0763948288351599</v>
      </c>
      <c r="L6496" s="154">
        <v>1.09584563131363</v>
      </c>
      <c r="M6496" s="154">
        <v>1.0840116060675</v>
      </c>
      <c r="N6496" s="154">
        <v>1.0565467519876699</v>
      </c>
      <c r="O6496" s="154">
        <v>1.0493020954137999</v>
      </c>
      <c r="P6496" s="154">
        <v>1.0602065224813999</v>
      </c>
      <c r="Q6496" s="154">
        <v>1.0913620246092799</v>
      </c>
      <c r="R6496" s="154">
        <v>1.13728439208832</v>
      </c>
      <c r="S6496" s="154">
        <v>1.1511296672240401</v>
      </c>
      <c r="T6496" s="154">
        <v>1.1730247330727399</v>
      </c>
      <c r="U6496" s="154">
        <v>1.1867973174156199</v>
      </c>
      <c r="V6496" s="154">
        <v>1.1875741433123801</v>
      </c>
      <c r="W6496" s="154">
        <v>1.1984516820667599</v>
      </c>
      <c r="X6496" s="154">
        <v>1.20187405627792</v>
      </c>
      <c r="Y6496" s="154">
        <v>1.228068401784</v>
      </c>
      <c r="Z6496" s="154">
        <v>1.25420147769629</v>
      </c>
      <c r="AA6496" s="154">
        <v>1.2776226351995399</v>
      </c>
      <c r="AB6496" s="154">
        <v>1.29990645784412</v>
      </c>
      <c r="AC6496" s="154">
        <v>1.3323501131173801</v>
      </c>
      <c r="AD6496" s="154">
        <v>1.36380303532599</v>
      </c>
      <c r="AE6496" s="154">
        <v>1.38960988788262</v>
      </c>
      <c r="AF6496" s="154">
        <v>1.41273184737022</v>
      </c>
      <c r="AG6496" s="154">
        <v>1.5305272981184399</v>
      </c>
      <c r="AH6496" s="154">
        <v>1.6212943069094199</v>
      </c>
      <c r="AI6496" s="154">
        <v>1.7465527541954999</v>
      </c>
      <c r="AJ6496" s="154">
        <v>1.8598516956253499</v>
      </c>
      <c r="AK6496" s="154">
        <v>1.9548914616191</v>
      </c>
    </row>
    <row r="6497" spans="1:37" hidden="1" x14ac:dyDescent="0.3">
      <c r="A6497" s="12" t="str">
        <f t="shared" si="155"/>
        <v>SDGbaseWaS_2BW_v6_3PVAXawatr</v>
      </c>
      <c r="B6497" s="12" t="s">
        <v>220</v>
      </c>
      <c r="C6497" s="12" t="s">
        <v>306</v>
      </c>
      <c r="D6497" s="12" t="s">
        <v>212</v>
      </c>
      <c r="E6497" s="154" t="s">
        <v>66</v>
      </c>
      <c r="F6497" s="154">
        <v>1</v>
      </c>
      <c r="G6497" s="154">
        <v>0.85341584387208602</v>
      </c>
      <c r="H6497" s="154">
        <v>0.88798830853376698</v>
      </c>
      <c r="I6497" s="154">
        <v>0.88219767662420301</v>
      </c>
      <c r="J6497" s="154">
        <v>0.90914233923967402</v>
      </c>
      <c r="K6497" s="154">
        <v>0.926969548174158</v>
      </c>
      <c r="L6497" s="154">
        <v>0.93706551504962698</v>
      </c>
      <c r="M6497" s="154">
        <v>0.94069544761123502</v>
      </c>
      <c r="N6497" s="154">
        <v>0.94013125110971896</v>
      </c>
      <c r="O6497" s="154">
        <v>0.94092538355552602</v>
      </c>
      <c r="P6497" s="154">
        <v>0.944620272495859</v>
      </c>
      <c r="Q6497" s="154">
        <v>0.94981901371877497</v>
      </c>
      <c r="R6497" s="154">
        <v>0.97330418633210103</v>
      </c>
      <c r="S6497" s="154">
        <v>0.97674197265260698</v>
      </c>
      <c r="T6497" s="154">
        <v>0.97770488020319102</v>
      </c>
      <c r="U6497" s="154">
        <v>0.97523772392506503</v>
      </c>
      <c r="V6497" s="154">
        <v>0.97819182580373698</v>
      </c>
      <c r="W6497" s="154">
        <v>0.98047718716125298</v>
      </c>
      <c r="X6497" s="154">
        <v>0.980419454470146</v>
      </c>
      <c r="Y6497" s="154">
        <v>0.97825687780315695</v>
      </c>
      <c r="Z6497" s="154">
        <v>0.97742138014462798</v>
      </c>
      <c r="AA6497" s="154">
        <v>0.97650885094386997</v>
      </c>
      <c r="AB6497" s="154">
        <v>0.983546802124454</v>
      </c>
      <c r="AC6497" s="154">
        <v>0.99069671139583804</v>
      </c>
      <c r="AD6497" s="154">
        <v>0.99797920900168502</v>
      </c>
      <c r="AE6497" s="154">
        <v>1.00298283697248</v>
      </c>
      <c r="AF6497" s="154">
        <v>1.00847505621672</v>
      </c>
      <c r="AG6497" s="154">
        <v>1.0109841612122099</v>
      </c>
      <c r="AH6497" s="154">
        <v>1.02938513785565</v>
      </c>
      <c r="AI6497" s="154">
        <v>1.04408852623938</v>
      </c>
      <c r="AJ6497" s="154">
        <v>1.0526265208286001</v>
      </c>
      <c r="AK6497" s="154">
        <v>1.0587790957407499</v>
      </c>
    </row>
    <row r="6498" spans="1:37" hidden="1" x14ac:dyDescent="0.3">
      <c r="A6498" s="12" t="str">
        <f t="shared" si="155"/>
        <v>SDGbaseWaS_2BW_v6_3PVAXacons</v>
      </c>
      <c r="B6498" s="12" t="s">
        <v>220</v>
      </c>
      <c r="C6498" s="12" t="s">
        <v>306</v>
      </c>
      <c r="D6498" s="12" t="s">
        <v>212</v>
      </c>
      <c r="E6498" s="154" t="s">
        <v>67</v>
      </c>
      <c r="F6498" s="154">
        <v>1</v>
      </c>
      <c r="G6498" s="154">
        <v>1.1570551916238301</v>
      </c>
      <c r="H6498" s="154">
        <v>1.1196232513733799</v>
      </c>
      <c r="I6498" s="154">
        <v>1.16893165485876</v>
      </c>
      <c r="J6498" s="154">
        <v>1.12246827839</v>
      </c>
      <c r="K6498" s="154">
        <v>1.1018780979971099</v>
      </c>
      <c r="L6498" s="154">
        <v>1.0927809934574999</v>
      </c>
      <c r="M6498" s="154">
        <v>1.0912300574441101</v>
      </c>
      <c r="N6498" s="154">
        <v>1.0901184807123201</v>
      </c>
      <c r="O6498" s="154">
        <v>1.08611703023924</v>
      </c>
      <c r="P6498" s="154">
        <v>1.08815495530757</v>
      </c>
      <c r="Q6498" s="154">
        <v>1.09079612477446</v>
      </c>
      <c r="R6498" s="154">
        <v>1.0331455545344199</v>
      </c>
      <c r="S6498" s="154">
        <v>1.0632383151989</v>
      </c>
      <c r="T6498" s="154">
        <v>1.08368066899261</v>
      </c>
      <c r="U6498" s="154">
        <v>1.0993696330832401</v>
      </c>
      <c r="V6498" s="154">
        <v>1.1147419049778999</v>
      </c>
      <c r="W6498" s="154">
        <v>1.1223573842079599</v>
      </c>
      <c r="X6498" s="154">
        <v>1.1215764697692101</v>
      </c>
      <c r="Y6498" s="154">
        <v>1.12239491369219</v>
      </c>
      <c r="Z6498" s="154">
        <v>1.1241327772021299</v>
      </c>
      <c r="AA6498" s="154">
        <v>1.1231531755613</v>
      </c>
      <c r="AB6498" s="154">
        <v>1.1132343637054301</v>
      </c>
      <c r="AC6498" s="154">
        <v>1.11192159760209</v>
      </c>
      <c r="AD6498" s="154">
        <v>1.11793128972274</v>
      </c>
      <c r="AE6498" s="154">
        <v>1.12384686873457</v>
      </c>
      <c r="AF6498" s="154">
        <v>1.1296121277258899</v>
      </c>
      <c r="AG6498" s="154">
        <v>1.1302767426593601</v>
      </c>
      <c r="AH6498" s="154">
        <v>1.1172284993709101</v>
      </c>
      <c r="AI6498" s="154">
        <v>1.10529945292611</v>
      </c>
      <c r="AJ6498" s="154">
        <v>1.10053596030028</v>
      </c>
      <c r="AK6498" s="154">
        <v>1.0960904075494999</v>
      </c>
    </row>
    <row r="6499" spans="1:37" hidden="1" x14ac:dyDescent="0.3">
      <c r="A6499" s="12" t="str">
        <f t="shared" si="155"/>
        <v>SDGbaseWaS_2BW_v6_3PVAXatrad</v>
      </c>
      <c r="B6499" s="12" t="s">
        <v>220</v>
      </c>
      <c r="C6499" s="12" t="s">
        <v>306</v>
      </c>
      <c r="D6499" s="12" t="s">
        <v>212</v>
      </c>
      <c r="E6499" s="154" t="s">
        <v>68</v>
      </c>
      <c r="F6499" s="154">
        <v>1.0000000000001401</v>
      </c>
      <c r="G6499" s="154">
        <v>1.00994118320222</v>
      </c>
      <c r="H6499" s="154">
        <v>1.0174164255489699</v>
      </c>
      <c r="I6499" s="154">
        <v>1.0286118328779399</v>
      </c>
      <c r="J6499" s="154">
        <v>1.0181023733418799</v>
      </c>
      <c r="K6499" s="154">
        <v>1.01479458043924</v>
      </c>
      <c r="L6499" s="154">
        <v>1.01430645660712</v>
      </c>
      <c r="M6499" s="154">
        <v>1.0172488618658799</v>
      </c>
      <c r="N6499" s="154">
        <v>1.01828253229551</v>
      </c>
      <c r="O6499" s="154">
        <v>0.97111244580339695</v>
      </c>
      <c r="P6499" s="154">
        <v>0.97856987526805195</v>
      </c>
      <c r="Q6499" s="154">
        <v>0.99481091698074697</v>
      </c>
      <c r="R6499" s="154">
        <v>1.00391706139077</v>
      </c>
      <c r="S6499" s="154">
        <v>1.0170345196178801</v>
      </c>
      <c r="T6499" s="154">
        <v>1.02602313382956</v>
      </c>
      <c r="U6499" s="154">
        <v>1.0335944805734301</v>
      </c>
      <c r="V6499" s="154">
        <v>1.0433558124017299</v>
      </c>
      <c r="W6499" s="154">
        <v>1.0494293183886001</v>
      </c>
      <c r="X6499" s="154">
        <v>1.0506315777020601</v>
      </c>
      <c r="Y6499" s="154">
        <v>1.04869953197014</v>
      </c>
      <c r="Z6499" s="154">
        <v>1.04573824019602</v>
      </c>
      <c r="AA6499" s="154">
        <v>1.0435282483677599</v>
      </c>
      <c r="AB6499" s="154">
        <v>1.0246973851158601</v>
      </c>
      <c r="AC6499" s="154">
        <v>1.0200433142123899</v>
      </c>
      <c r="AD6499" s="154">
        <v>1.02432369992067</v>
      </c>
      <c r="AE6499" s="154">
        <v>1.02936184882481</v>
      </c>
      <c r="AF6499" s="154">
        <v>1.0356417362802901</v>
      </c>
      <c r="AG6499" s="154">
        <v>1.0362708388494</v>
      </c>
      <c r="AH6499" s="154">
        <v>1.0158662835955701</v>
      </c>
      <c r="AI6499" s="154">
        <v>0.99925404405957496</v>
      </c>
      <c r="AJ6499" s="154">
        <v>0.99127148953535105</v>
      </c>
      <c r="AK6499" s="154">
        <v>0.98564654828355203</v>
      </c>
    </row>
    <row r="6500" spans="1:37" hidden="1" x14ac:dyDescent="0.3">
      <c r="A6500" s="12" t="str">
        <f t="shared" si="155"/>
        <v>SDGbaseWaS_2BW_v6_3PVAXahotl</v>
      </c>
      <c r="B6500" s="12" t="s">
        <v>220</v>
      </c>
      <c r="C6500" s="12" t="s">
        <v>306</v>
      </c>
      <c r="D6500" s="12" t="s">
        <v>212</v>
      </c>
      <c r="E6500" s="154" t="s">
        <v>69</v>
      </c>
      <c r="F6500" s="154">
        <v>1</v>
      </c>
      <c r="G6500" s="154">
        <v>1.0203057677608101</v>
      </c>
      <c r="H6500" s="154">
        <v>1.0354658954157201</v>
      </c>
      <c r="I6500" s="154">
        <v>0.99999818532831797</v>
      </c>
      <c r="J6500" s="154">
        <v>1.0108504283855699</v>
      </c>
      <c r="K6500" s="154">
        <v>1.0198287650557301</v>
      </c>
      <c r="L6500" s="154">
        <v>1.0257489083194899</v>
      </c>
      <c r="M6500" s="154">
        <v>1.03087072274981</v>
      </c>
      <c r="N6500" s="154">
        <v>1.03378083677404</v>
      </c>
      <c r="O6500" s="154">
        <v>1.0472132108018499</v>
      </c>
      <c r="P6500" s="154">
        <v>1.0494616900804401</v>
      </c>
      <c r="Q6500" s="154">
        <v>1.0495076159238099</v>
      </c>
      <c r="R6500" s="154">
        <v>1.0666809395119901</v>
      </c>
      <c r="S6500" s="154">
        <v>1.0666358999225201</v>
      </c>
      <c r="T6500" s="154">
        <v>1.0664874656671699</v>
      </c>
      <c r="U6500" s="154">
        <v>1.0663748803805799</v>
      </c>
      <c r="V6500" s="154">
        <v>1.0682556045978699</v>
      </c>
      <c r="W6500" s="154">
        <v>1.0712077479397699</v>
      </c>
      <c r="X6500" s="154">
        <v>1.0740658641707499</v>
      </c>
      <c r="Y6500" s="154">
        <v>1.0730676457531101</v>
      </c>
      <c r="Z6500" s="154">
        <v>1.0718731276497699</v>
      </c>
      <c r="AA6500" s="154">
        <v>1.07105170471982</v>
      </c>
      <c r="AB6500" s="154">
        <v>1.07315078308611</v>
      </c>
      <c r="AC6500" s="154">
        <v>1.07238284686847</v>
      </c>
      <c r="AD6500" s="154">
        <v>1.07139223717689</v>
      </c>
      <c r="AE6500" s="154">
        <v>1.0710322648074799</v>
      </c>
      <c r="AF6500" s="154">
        <v>1.07300919887931</v>
      </c>
      <c r="AG6500" s="154">
        <v>1.0729644131211999</v>
      </c>
      <c r="AH6500" s="154">
        <v>1.0732705591540399</v>
      </c>
      <c r="AI6500" s="154">
        <v>1.06731675554474</v>
      </c>
      <c r="AJ6500" s="154">
        <v>1.0608474255785501</v>
      </c>
      <c r="AK6500" s="154">
        <v>1.0545957729320601</v>
      </c>
    </row>
    <row r="6501" spans="1:37" hidden="1" x14ac:dyDescent="0.3">
      <c r="A6501" s="12" t="str">
        <f t="shared" si="155"/>
        <v>SDGbaseWaS_2BW_v6_3PVAXaltrp-p</v>
      </c>
      <c r="B6501" s="12" t="s">
        <v>220</v>
      </c>
      <c r="C6501" s="12" t="s">
        <v>306</v>
      </c>
      <c r="D6501" s="12" t="s">
        <v>212</v>
      </c>
      <c r="E6501" s="154" t="s">
        <v>70</v>
      </c>
      <c r="F6501" s="154">
        <v>0.99999999999987499</v>
      </c>
      <c r="G6501" s="154">
        <v>0.98305514283809203</v>
      </c>
      <c r="H6501" s="154">
        <v>0.95941114210529599</v>
      </c>
      <c r="I6501" s="154">
        <v>0.95541258073033897</v>
      </c>
      <c r="J6501" s="154">
        <v>0.95597149517641</v>
      </c>
      <c r="K6501" s="154">
        <v>0.95933812096396698</v>
      </c>
      <c r="L6501" s="154">
        <v>0.96076356304126198</v>
      </c>
      <c r="M6501" s="154">
        <v>0.96631242049414601</v>
      </c>
      <c r="N6501" s="154">
        <v>0.97504693734870596</v>
      </c>
      <c r="O6501" s="154">
        <v>0.99000606017736104</v>
      </c>
      <c r="P6501" s="154">
        <v>1.00013721750141</v>
      </c>
      <c r="Q6501" s="154">
        <v>1.00522150749273</v>
      </c>
      <c r="R6501" s="154">
        <v>1.0206044093176501</v>
      </c>
      <c r="S6501" s="154">
        <v>1.02521507258719</v>
      </c>
      <c r="T6501" s="154">
        <v>1.0275442123315801</v>
      </c>
      <c r="U6501" s="154">
        <v>1.02918513339776</v>
      </c>
      <c r="V6501" s="154">
        <v>1.0302051956901499</v>
      </c>
      <c r="W6501" s="154">
        <v>1.03186439906342</v>
      </c>
      <c r="X6501" s="154">
        <v>1.0308488600794301</v>
      </c>
      <c r="Y6501" s="154">
        <v>1.02705235831361</v>
      </c>
      <c r="Z6501" s="154">
        <v>1.02157097867811</v>
      </c>
      <c r="AA6501" s="154">
        <v>1.0173779919902799</v>
      </c>
      <c r="AB6501" s="154">
        <v>1.01674129499377</v>
      </c>
      <c r="AC6501" s="154">
        <v>1.01548126820477</v>
      </c>
      <c r="AD6501" s="154">
        <v>1.0131620284834499</v>
      </c>
      <c r="AE6501" s="154">
        <v>1.0110812899753401</v>
      </c>
      <c r="AF6501" s="154">
        <v>1.01050721703032</v>
      </c>
      <c r="AG6501" s="154">
        <v>1.0064769092508801</v>
      </c>
      <c r="AH6501" s="154">
        <v>1.0091422742085701</v>
      </c>
      <c r="AI6501" s="154">
        <v>1.0118302061850899</v>
      </c>
      <c r="AJ6501" s="154">
        <v>1.01957782445589</v>
      </c>
      <c r="AK6501" s="154">
        <v>1.02175235954555</v>
      </c>
    </row>
    <row r="6502" spans="1:37" hidden="1" x14ac:dyDescent="0.3">
      <c r="A6502" s="12" t="str">
        <f t="shared" si="155"/>
        <v>SDGbaseWaS_2BW_v6_3PVAXaltrp-f</v>
      </c>
      <c r="B6502" s="12" t="s">
        <v>220</v>
      </c>
      <c r="C6502" s="12" t="s">
        <v>306</v>
      </c>
      <c r="D6502" s="12" t="s">
        <v>212</v>
      </c>
      <c r="E6502" s="154" t="s">
        <v>71</v>
      </c>
      <c r="F6502" s="154">
        <v>1.00000000000025</v>
      </c>
      <c r="G6502" s="154">
        <v>0.93605883924037403</v>
      </c>
      <c r="H6502" s="154">
        <v>0.94104133445882399</v>
      </c>
      <c r="I6502" s="154">
        <v>0.982558602999132</v>
      </c>
      <c r="J6502" s="154">
        <v>0.97613647615617705</v>
      </c>
      <c r="K6502" s="154">
        <v>0.96954986515275399</v>
      </c>
      <c r="L6502" s="154">
        <v>0.96192200574325903</v>
      </c>
      <c r="M6502" s="154">
        <v>0.962049372132601</v>
      </c>
      <c r="N6502" s="154">
        <v>0.97816078933533901</v>
      </c>
      <c r="O6502" s="154">
        <v>0.97624815840703405</v>
      </c>
      <c r="P6502" s="154">
        <v>0.99580217401880999</v>
      </c>
      <c r="Q6502" s="154">
        <v>1.01608754760085</v>
      </c>
      <c r="R6502" s="154">
        <v>0.99877162582338896</v>
      </c>
      <c r="S6502" s="154">
        <v>0.99468831349620102</v>
      </c>
      <c r="T6502" s="154">
        <v>1.0015569168971099</v>
      </c>
      <c r="U6502" s="154">
        <v>1.0162326835973501</v>
      </c>
      <c r="V6502" s="154">
        <v>1.0212712015518799</v>
      </c>
      <c r="W6502" s="154">
        <v>1.01519615394727</v>
      </c>
      <c r="X6502" s="154">
        <v>1.0153867768627201</v>
      </c>
      <c r="Y6502" s="154">
        <v>1.03181917678644</v>
      </c>
      <c r="Z6502" s="154">
        <v>1.0440190038766199</v>
      </c>
      <c r="AA6502" s="154">
        <v>1.0447665645627799</v>
      </c>
      <c r="AB6502" s="154">
        <v>1.0393453649229401</v>
      </c>
      <c r="AC6502" s="154">
        <v>1.0427768883400901</v>
      </c>
      <c r="AD6502" s="154">
        <v>1.0413901114097801</v>
      </c>
      <c r="AE6502" s="154">
        <v>1.03778898916232</v>
      </c>
      <c r="AF6502" s="154">
        <v>1.02498557860578</v>
      </c>
      <c r="AG6502" s="154">
        <v>1.0138573527263901</v>
      </c>
      <c r="AH6502" s="154">
        <v>1.0239031290495699</v>
      </c>
      <c r="AI6502" s="154">
        <v>1.0332988776512999</v>
      </c>
      <c r="AJ6502" s="154">
        <v>1.04462507746427</v>
      </c>
      <c r="AK6502" s="154">
        <v>1.05334126499728</v>
      </c>
    </row>
    <row r="6503" spans="1:37" hidden="1" x14ac:dyDescent="0.3">
      <c r="A6503" s="12" t="str">
        <f t="shared" si="155"/>
        <v>SDGbaseWaS_2BW_v6_3PVAXaotrp-p</v>
      </c>
      <c r="B6503" s="12" t="s">
        <v>220</v>
      </c>
      <c r="C6503" s="12" t="s">
        <v>306</v>
      </c>
      <c r="D6503" s="12" t="s">
        <v>212</v>
      </c>
      <c r="E6503" s="154" t="s">
        <v>72</v>
      </c>
      <c r="F6503" s="154">
        <v>0.99999999999994704</v>
      </c>
      <c r="G6503" s="154">
        <v>1.0774888506042599</v>
      </c>
      <c r="H6503" s="154">
        <v>1.07618054924398</v>
      </c>
      <c r="I6503" s="154">
        <v>1.0805760766477399</v>
      </c>
      <c r="J6503" s="154">
        <v>1.0747614500453999</v>
      </c>
      <c r="K6503" s="154">
        <v>1.06103780993077</v>
      </c>
      <c r="L6503" s="154">
        <v>1.04401118285151</v>
      </c>
      <c r="M6503" s="154">
        <v>1.0280567547214201</v>
      </c>
      <c r="N6503" s="154">
        <v>1.01414368062324</v>
      </c>
      <c r="O6503" s="154">
        <v>0.96382494010067798</v>
      </c>
      <c r="P6503" s="154">
        <v>0.96636341261755898</v>
      </c>
      <c r="Q6503" s="154">
        <v>0.97431691788138397</v>
      </c>
      <c r="R6503" s="154">
        <v>0.997371962128766</v>
      </c>
      <c r="S6503" s="154">
        <v>0.99987591826108002</v>
      </c>
      <c r="T6503" s="154">
        <v>0.99984876805573497</v>
      </c>
      <c r="U6503" s="154">
        <v>0.99803911151214098</v>
      </c>
      <c r="V6503" s="154">
        <v>1.0000417267727899</v>
      </c>
      <c r="W6503" s="154">
        <v>0.99978236087726602</v>
      </c>
      <c r="X6503" s="154">
        <v>0.99197442938138203</v>
      </c>
      <c r="Y6503" s="154">
        <v>0.98598603921601502</v>
      </c>
      <c r="Z6503" s="154">
        <v>0.98070929717097699</v>
      </c>
      <c r="AA6503" s="154">
        <v>0.97438511645681802</v>
      </c>
      <c r="AB6503" s="154">
        <v>0.95994287609247397</v>
      </c>
      <c r="AC6503" s="154">
        <v>0.95913371643038403</v>
      </c>
      <c r="AD6503" s="154">
        <v>0.96623589659873099</v>
      </c>
      <c r="AE6503" s="154">
        <v>0.97515925195638598</v>
      </c>
      <c r="AF6503" s="154">
        <v>0.98296235620951</v>
      </c>
      <c r="AG6503" s="154">
        <v>0.98587770213649195</v>
      </c>
      <c r="AH6503" s="154">
        <v>0.98327040299237001</v>
      </c>
      <c r="AI6503" s="154">
        <v>0.99316718870549903</v>
      </c>
      <c r="AJ6503" s="154">
        <v>1.00913711964457</v>
      </c>
      <c r="AK6503" s="154">
        <v>1.0234974993555399</v>
      </c>
    </row>
    <row r="6504" spans="1:37" hidden="1" x14ac:dyDescent="0.3">
      <c r="A6504" s="12" t="str">
        <f t="shared" si="155"/>
        <v>SDGbaseWaS_2BW_v6_3PVAXaotrp-f</v>
      </c>
      <c r="B6504" s="12" t="s">
        <v>220</v>
      </c>
      <c r="C6504" s="12" t="s">
        <v>306</v>
      </c>
      <c r="D6504" s="12" t="s">
        <v>212</v>
      </c>
      <c r="E6504" s="154" t="s">
        <v>73</v>
      </c>
      <c r="F6504" s="154">
        <v>1.0000000000000799</v>
      </c>
      <c r="G6504" s="154">
        <v>1.00947830041478</v>
      </c>
      <c r="H6504" s="154">
        <v>1.0163021933455401</v>
      </c>
      <c r="I6504" s="154">
        <v>1.0427792670982401</v>
      </c>
      <c r="J6504" s="154">
        <v>1.02300847155865</v>
      </c>
      <c r="K6504" s="154">
        <v>1.00862803406893</v>
      </c>
      <c r="L6504" s="154">
        <v>0.99694327527937099</v>
      </c>
      <c r="M6504" s="154">
        <v>0.99287620386266895</v>
      </c>
      <c r="N6504" s="154">
        <v>0.99842834552182802</v>
      </c>
      <c r="O6504" s="154">
        <v>0.97841756288749904</v>
      </c>
      <c r="P6504" s="154">
        <v>0.98963118372657</v>
      </c>
      <c r="Q6504" s="154">
        <v>1.00398282319506</v>
      </c>
      <c r="R6504" s="154">
        <v>0.99994196235407895</v>
      </c>
      <c r="S6504" s="154">
        <v>0.99792309843793103</v>
      </c>
      <c r="T6504" s="154">
        <v>1.00227133998847</v>
      </c>
      <c r="U6504" s="154">
        <v>1.01083741961365</v>
      </c>
      <c r="V6504" s="154">
        <v>1.0164933749796099</v>
      </c>
      <c r="W6504" s="154">
        <v>1.0139725974531699</v>
      </c>
      <c r="X6504" s="154">
        <v>1.0088902529356201</v>
      </c>
      <c r="Y6504" s="154">
        <v>1.01663419534412</v>
      </c>
      <c r="Z6504" s="154">
        <v>1.0231093157375299</v>
      </c>
      <c r="AA6504" s="154">
        <v>1.0226627266072399</v>
      </c>
      <c r="AB6504" s="154">
        <v>1.0136520721184401</v>
      </c>
      <c r="AC6504" s="154">
        <v>1.0151069542886899</v>
      </c>
      <c r="AD6504" s="154">
        <v>1.0180960815226201</v>
      </c>
      <c r="AE6504" s="154">
        <v>1.0202879618988301</v>
      </c>
      <c r="AF6504" s="154">
        <v>1.01547579849164</v>
      </c>
      <c r="AG6504" s="154">
        <v>1.0092918697329301</v>
      </c>
      <c r="AH6504" s="154">
        <v>1.00888088091895</v>
      </c>
      <c r="AI6504" s="154">
        <v>1.01289467923028</v>
      </c>
      <c r="AJ6504" s="154">
        <v>1.0212809527092701</v>
      </c>
      <c r="AK6504" s="154">
        <v>1.02894598218639</v>
      </c>
    </row>
    <row r="6505" spans="1:37" hidden="1" x14ac:dyDescent="0.3">
      <c r="A6505" s="12" t="str">
        <f t="shared" si="155"/>
        <v>SDGbaseWaS_2BW_v6_3PVAXaprtr</v>
      </c>
      <c r="B6505" s="12" t="s">
        <v>220</v>
      </c>
      <c r="C6505" s="12" t="s">
        <v>306</v>
      </c>
      <c r="D6505" s="12" t="s">
        <v>212</v>
      </c>
      <c r="E6505" s="154" t="s">
        <v>74</v>
      </c>
      <c r="F6505" s="154">
        <v>1.00000000000004</v>
      </c>
      <c r="G6505" s="154">
        <v>1.021934951779</v>
      </c>
      <c r="H6505" s="154">
        <v>1.01637702788433</v>
      </c>
      <c r="I6505" s="154">
        <v>0.98909191973529498</v>
      </c>
      <c r="J6505" s="154">
        <v>0.97242813589245403</v>
      </c>
      <c r="K6505" s="154">
        <v>0.96897401469726097</v>
      </c>
      <c r="L6505" s="154">
        <v>0.96922916561337802</v>
      </c>
      <c r="M6505" s="154">
        <v>0.97174849128636898</v>
      </c>
      <c r="N6505" s="154">
        <v>0.97519420657328704</v>
      </c>
      <c r="O6505" s="154">
        <v>0.96619650401581703</v>
      </c>
      <c r="P6505" s="154">
        <v>0.974757983269947</v>
      </c>
      <c r="Q6505" s="154">
        <v>0.98402615029740903</v>
      </c>
      <c r="R6505" s="154">
        <v>1.0020642179021599</v>
      </c>
      <c r="S6505" s="154">
        <v>1.00955020169636</v>
      </c>
      <c r="T6505" s="154">
        <v>1.01554537446891</v>
      </c>
      <c r="U6505" s="154">
        <v>1.0232129363468601</v>
      </c>
      <c r="V6505" s="154">
        <v>1.0301179724974701</v>
      </c>
      <c r="W6505" s="154">
        <v>1.0332701164956</v>
      </c>
      <c r="X6505" s="154">
        <v>1.0293421701938501</v>
      </c>
      <c r="Y6505" s="154">
        <v>1.03402855083747</v>
      </c>
      <c r="Z6505" s="154">
        <v>1.02709338292076</v>
      </c>
      <c r="AA6505" s="154">
        <v>1.02067919368209</v>
      </c>
      <c r="AB6505" s="154">
        <v>1.0187305214076701</v>
      </c>
      <c r="AC6505" s="154">
        <v>1.0246449109439499</v>
      </c>
      <c r="AD6505" s="154">
        <v>1.0282549631790401</v>
      </c>
      <c r="AE6505" s="154">
        <v>1.02958885163952</v>
      </c>
      <c r="AF6505" s="154">
        <v>1.0326162177854299</v>
      </c>
      <c r="AG6505" s="154">
        <v>1.0265071421987899</v>
      </c>
      <c r="AH6505" s="154">
        <v>1.0006452778527799</v>
      </c>
      <c r="AI6505" s="154">
        <v>0.97701512612116903</v>
      </c>
      <c r="AJ6505" s="154">
        <v>0.96011645748313401</v>
      </c>
      <c r="AK6505" s="154">
        <v>0.94603770314059699</v>
      </c>
    </row>
    <row r="6506" spans="1:37" hidden="1" x14ac:dyDescent="0.3">
      <c r="A6506" s="12" t="str">
        <f t="shared" si="155"/>
        <v>SDGbaseWaS_2BW_v6_3PVAXatrps</v>
      </c>
      <c r="B6506" s="12" t="s">
        <v>220</v>
      </c>
      <c r="C6506" s="12" t="s">
        <v>306</v>
      </c>
      <c r="D6506" s="12" t="s">
        <v>212</v>
      </c>
      <c r="E6506" s="154" t="s">
        <v>75</v>
      </c>
      <c r="F6506" s="154">
        <v>1.00000000000004</v>
      </c>
      <c r="G6506" s="154">
        <v>0.99815684527526105</v>
      </c>
      <c r="H6506" s="154">
        <v>0.99578040582369098</v>
      </c>
      <c r="I6506" s="154">
        <v>0.98801643249386795</v>
      </c>
      <c r="J6506" s="154">
        <v>0.98769871875250603</v>
      </c>
      <c r="K6506" s="154">
        <v>0.99192397491997997</v>
      </c>
      <c r="L6506" s="154">
        <v>0.99479892007231796</v>
      </c>
      <c r="M6506" s="154">
        <v>0.99357258190449005</v>
      </c>
      <c r="N6506" s="154">
        <v>0.99239774095283595</v>
      </c>
      <c r="O6506" s="154">
        <v>0.98877771393330405</v>
      </c>
      <c r="P6506" s="154">
        <v>0.98854245778706495</v>
      </c>
      <c r="Q6506" s="154">
        <v>0.98747403657567301</v>
      </c>
      <c r="R6506" s="154">
        <v>0.99469624489971598</v>
      </c>
      <c r="S6506" s="154">
        <v>1.0049247358995601</v>
      </c>
      <c r="T6506" s="154">
        <v>1.01110371661731</v>
      </c>
      <c r="U6506" s="154">
        <v>1.0171515440199901</v>
      </c>
      <c r="V6506" s="154">
        <v>1.0232381607072001</v>
      </c>
      <c r="W6506" s="154">
        <v>1.0295261276985099</v>
      </c>
      <c r="X6506" s="154">
        <v>1.03052441541076</v>
      </c>
      <c r="Y6506" s="154">
        <v>1.03117546007755</v>
      </c>
      <c r="Z6506" s="154">
        <v>1.0313522515587401</v>
      </c>
      <c r="AA6506" s="154">
        <v>1.03107035185968</v>
      </c>
      <c r="AB6506" s="154">
        <v>1.0472120701411001</v>
      </c>
      <c r="AC6506" s="154">
        <v>1.06014395863787</v>
      </c>
      <c r="AD6506" s="154">
        <v>1.0714124388420401</v>
      </c>
      <c r="AE6506" s="154">
        <v>1.07864750035556</v>
      </c>
      <c r="AF6506" s="154">
        <v>1.08412977234398</v>
      </c>
      <c r="AG6506" s="154">
        <v>1.08078191069704</v>
      </c>
      <c r="AH6506" s="154">
        <v>1.0823722434645999</v>
      </c>
      <c r="AI6506" s="154">
        <v>1.08335061878045</v>
      </c>
      <c r="AJ6506" s="154">
        <v>1.08447389854687</v>
      </c>
      <c r="AK6506" s="154">
        <v>1.0852545009808401</v>
      </c>
    </row>
    <row r="6507" spans="1:37" hidden="1" x14ac:dyDescent="0.3">
      <c r="A6507" s="12" t="str">
        <f t="shared" ref="A6507:A6511" si="156">_xlfn.CONCAT(C6507,D6507,E6507)</f>
        <v>SDGbaseWaS_2BW_v6_3PVAXacomm</v>
      </c>
      <c r="B6507" s="12" t="s">
        <v>220</v>
      </c>
      <c r="C6507" s="12" t="s">
        <v>306</v>
      </c>
      <c r="D6507" s="12" t="s">
        <v>212</v>
      </c>
      <c r="E6507" s="154" t="s">
        <v>76</v>
      </c>
      <c r="F6507" s="154">
        <v>1.00000000000003</v>
      </c>
      <c r="G6507" s="154">
        <v>0.880663512485233</v>
      </c>
      <c r="H6507" s="154">
        <v>0.91604355626188705</v>
      </c>
      <c r="I6507" s="154">
        <v>0.92918943037537804</v>
      </c>
      <c r="J6507" s="154">
        <v>0.94294128525336396</v>
      </c>
      <c r="K6507" s="154">
        <v>0.95179906980055895</v>
      </c>
      <c r="L6507" s="154">
        <v>0.95653241810148104</v>
      </c>
      <c r="M6507" s="154">
        <v>0.96188480566230905</v>
      </c>
      <c r="N6507" s="154">
        <v>0.96406573686455199</v>
      </c>
      <c r="O6507" s="154">
        <v>0.96348289589577996</v>
      </c>
      <c r="P6507" s="154">
        <v>0.96660983450823301</v>
      </c>
      <c r="Q6507" s="154">
        <v>0.97078132264450001</v>
      </c>
      <c r="R6507" s="154">
        <v>0.98015411422298304</v>
      </c>
      <c r="S6507" s="154">
        <v>0.98417515255334098</v>
      </c>
      <c r="T6507" s="154">
        <v>0.98722883477360002</v>
      </c>
      <c r="U6507" s="154">
        <v>0.989317117100736</v>
      </c>
      <c r="V6507" s="154">
        <v>0.99554610004788702</v>
      </c>
      <c r="W6507" s="154">
        <v>1.00030022747546</v>
      </c>
      <c r="X6507" s="154">
        <v>1.0028601859434501</v>
      </c>
      <c r="Y6507" s="154">
        <v>1.0035544614322101</v>
      </c>
      <c r="Z6507" s="154">
        <v>1.00364992000857</v>
      </c>
      <c r="AA6507" s="154">
        <v>1.00267103043185</v>
      </c>
      <c r="AB6507" s="154">
        <v>0.99371754421275704</v>
      </c>
      <c r="AC6507" s="154">
        <v>0.992793803352226</v>
      </c>
      <c r="AD6507" s="154">
        <v>0.99700856004332805</v>
      </c>
      <c r="AE6507" s="154">
        <v>1.00083072300557</v>
      </c>
      <c r="AF6507" s="154">
        <v>1.0055201220748899</v>
      </c>
      <c r="AG6507" s="154">
        <v>1.00674926332102</v>
      </c>
      <c r="AH6507" s="154">
        <v>1.0078829155192599</v>
      </c>
      <c r="AI6507" s="154">
        <v>1.00611613489875</v>
      </c>
      <c r="AJ6507" s="154">
        <v>1.0046151277183499</v>
      </c>
      <c r="AK6507" s="154">
        <v>1.0031788299190501</v>
      </c>
    </row>
    <row r="6508" spans="1:37" hidden="1" x14ac:dyDescent="0.3">
      <c r="A6508" s="12" t="str">
        <f t="shared" si="156"/>
        <v>SDGbaseWaS_2BW_v6_3PVAXafsrv</v>
      </c>
      <c r="B6508" s="12" t="s">
        <v>220</v>
      </c>
      <c r="C6508" s="12" t="s">
        <v>306</v>
      </c>
      <c r="D6508" s="12" t="s">
        <v>212</v>
      </c>
      <c r="E6508" s="154" t="s">
        <v>77</v>
      </c>
      <c r="F6508" s="154">
        <v>1</v>
      </c>
      <c r="G6508" s="154">
        <v>0.960198491500034</v>
      </c>
      <c r="H6508" s="154">
        <v>0.97321018109262303</v>
      </c>
      <c r="I6508" s="154">
        <v>0.96328886153639104</v>
      </c>
      <c r="J6508" s="154">
        <v>0.96551506211141602</v>
      </c>
      <c r="K6508" s="154">
        <v>0.97014655611785605</v>
      </c>
      <c r="L6508" s="154">
        <v>0.97521614171349702</v>
      </c>
      <c r="M6508" s="154">
        <v>0.97989851004989104</v>
      </c>
      <c r="N6508" s="154">
        <v>0.98313089821442601</v>
      </c>
      <c r="O6508" s="154">
        <v>0.981375194677786</v>
      </c>
      <c r="P6508" s="154">
        <v>0.98515011647280903</v>
      </c>
      <c r="Q6508" s="154">
        <v>0.98896683867172497</v>
      </c>
      <c r="R6508" s="154">
        <v>1.0022428212049299</v>
      </c>
      <c r="S6508" s="154">
        <v>1.0061911535313</v>
      </c>
      <c r="T6508" s="154">
        <v>1.0090644161886599</v>
      </c>
      <c r="U6508" s="154">
        <v>1.01262472575425</v>
      </c>
      <c r="V6508" s="154">
        <v>1.0172230067466099</v>
      </c>
      <c r="W6508" s="154">
        <v>1.0215430647265999</v>
      </c>
      <c r="X6508" s="154">
        <v>1.0245040787810999</v>
      </c>
      <c r="Y6508" s="154">
        <v>1.0243776085901399</v>
      </c>
      <c r="Z6508" s="154">
        <v>1.02400335448693</v>
      </c>
      <c r="AA6508" s="154">
        <v>1.0229159992475101</v>
      </c>
      <c r="AB6508" s="154">
        <v>1.0209895976176799</v>
      </c>
      <c r="AC6508" s="154">
        <v>1.02049242967475</v>
      </c>
      <c r="AD6508" s="154">
        <v>1.0214483756655499</v>
      </c>
      <c r="AE6508" s="154">
        <v>1.02234095720635</v>
      </c>
      <c r="AF6508" s="154">
        <v>1.02473187113713</v>
      </c>
      <c r="AG6508" s="154">
        <v>1.02468733474892</v>
      </c>
      <c r="AH6508" s="154">
        <v>1.0130325410224901</v>
      </c>
      <c r="AI6508" s="154">
        <v>1.0011486196075901</v>
      </c>
      <c r="AJ6508" s="154">
        <v>0.99201363511470297</v>
      </c>
      <c r="AK6508" s="154">
        <v>0.984074875839</v>
      </c>
    </row>
    <row r="6509" spans="1:37" hidden="1" x14ac:dyDescent="0.3">
      <c r="A6509" s="12" t="str">
        <f t="shared" si="156"/>
        <v>SDGbaseWaS_2BW_v6_3PVAXabsrv</v>
      </c>
      <c r="B6509" s="12" t="s">
        <v>220</v>
      </c>
      <c r="C6509" s="12" t="s">
        <v>306</v>
      </c>
      <c r="D6509" s="12" t="s">
        <v>212</v>
      </c>
      <c r="E6509" s="154" t="s">
        <v>78</v>
      </c>
      <c r="F6509" s="154">
        <v>1.00000000000004</v>
      </c>
      <c r="G6509" s="154">
        <v>0.88875291512841204</v>
      </c>
      <c r="H6509" s="154">
        <v>0.91331721034305702</v>
      </c>
      <c r="I6509" s="154">
        <v>0.91984540031045403</v>
      </c>
      <c r="J6509" s="154">
        <v>0.93133500058777796</v>
      </c>
      <c r="K6509" s="154">
        <v>0.94059183441489602</v>
      </c>
      <c r="L6509" s="154">
        <v>0.94671792599205196</v>
      </c>
      <c r="M6509" s="154">
        <v>0.95182237992076502</v>
      </c>
      <c r="N6509" s="154">
        <v>0.95478062466583602</v>
      </c>
      <c r="O6509" s="154">
        <v>0.95320954893660903</v>
      </c>
      <c r="P6509" s="154">
        <v>0.95726498845976704</v>
      </c>
      <c r="Q6509" s="154">
        <v>0.96209820679395097</v>
      </c>
      <c r="R6509" s="154">
        <v>0.97393592283420005</v>
      </c>
      <c r="S6509" s="154">
        <v>0.97791799272635604</v>
      </c>
      <c r="T6509" s="154">
        <v>0.98082757157065803</v>
      </c>
      <c r="U6509" s="154">
        <v>0.98325779767009602</v>
      </c>
      <c r="V6509" s="154">
        <v>0.98887797570248603</v>
      </c>
      <c r="W6509" s="154">
        <v>0.99331734187520004</v>
      </c>
      <c r="X6509" s="154">
        <v>0.99567555310520495</v>
      </c>
      <c r="Y6509" s="154">
        <v>0.99609597663021399</v>
      </c>
      <c r="Z6509" s="154">
        <v>0.99639908133089805</v>
      </c>
      <c r="AA6509" s="154">
        <v>0.99545266961473799</v>
      </c>
      <c r="AB6509" s="154">
        <v>0.99117473419299196</v>
      </c>
      <c r="AC6509" s="154">
        <v>0.99025591689395498</v>
      </c>
      <c r="AD6509" s="154">
        <v>0.99223333035903505</v>
      </c>
      <c r="AE6509" s="154">
        <v>0.99439469054964202</v>
      </c>
      <c r="AF6509" s="154">
        <v>0.99803142330007399</v>
      </c>
      <c r="AG6509" s="154">
        <v>0.99901048370048195</v>
      </c>
      <c r="AH6509" s="154">
        <v>0.99887354180830401</v>
      </c>
      <c r="AI6509" s="154">
        <v>0.99661650003058699</v>
      </c>
      <c r="AJ6509" s="154">
        <v>0.99433557494827796</v>
      </c>
      <c r="AK6509" s="154">
        <v>0.99223031742400103</v>
      </c>
    </row>
    <row r="6510" spans="1:37" hidden="1" x14ac:dyDescent="0.3">
      <c r="A6510" s="12" t="str">
        <f t="shared" si="156"/>
        <v>SDGbaseWaS_2BW_v6_3PVAXagsrv</v>
      </c>
      <c r="B6510" s="12" t="s">
        <v>220</v>
      </c>
      <c r="C6510" s="12" t="s">
        <v>306</v>
      </c>
      <c r="D6510" s="12" t="s">
        <v>212</v>
      </c>
      <c r="E6510" s="154" t="s">
        <v>79</v>
      </c>
      <c r="F6510" s="154">
        <v>1.00000000000004</v>
      </c>
      <c r="G6510" s="154">
        <v>1.0130810056927499</v>
      </c>
      <c r="H6510" s="154">
        <v>1.01816758618407</v>
      </c>
      <c r="I6510" s="154">
        <v>1.0399211784767599</v>
      </c>
      <c r="J6510" s="154">
        <v>1.02481548315397</v>
      </c>
      <c r="K6510" s="154">
        <v>1.0189969045027401</v>
      </c>
      <c r="L6510" s="154">
        <v>1.0177941611097201</v>
      </c>
      <c r="M6510" s="154">
        <v>1.01850334623188</v>
      </c>
      <c r="N6510" s="154">
        <v>1.0187148385967</v>
      </c>
      <c r="O6510" s="154">
        <v>1.0113227777466001</v>
      </c>
      <c r="P6510" s="154">
        <v>1.0122643980633499</v>
      </c>
      <c r="Q6510" s="154">
        <v>1.0136772495797499</v>
      </c>
      <c r="R6510" s="154">
        <v>1.01851032819425</v>
      </c>
      <c r="S6510" s="154">
        <v>1.02180392674536</v>
      </c>
      <c r="T6510" s="154">
        <v>1.0240753975727599</v>
      </c>
      <c r="U6510" s="154">
        <v>1.02801733970652</v>
      </c>
      <c r="V6510" s="154">
        <v>1.0323901404760301</v>
      </c>
      <c r="W6510" s="154">
        <v>1.0355770239907001</v>
      </c>
      <c r="X6510" s="154">
        <v>1.0370273963712699</v>
      </c>
      <c r="Y6510" s="154">
        <v>1.0356232725615999</v>
      </c>
      <c r="Z6510" s="154">
        <v>1.0342214907068299</v>
      </c>
      <c r="AA6510" s="154">
        <v>1.0327543187917001</v>
      </c>
      <c r="AB6510" s="154">
        <v>1.0286222312867701</v>
      </c>
      <c r="AC6510" s="154">
        <v>1.02683451039152</v>
      </c>
      <c r="AD6510" s="154">
        <v>1.02762764152905</v>
      </c>
      <c r="AE6510" s="154">
        <v>1.02849247885643</v>
      </c>
      <c r="AF6510" s="154">
        <v>1.03056463379253</v>
      </c>
      <c r="AG6510" s="154">
        <v>1.02918011376146</v>
      </c>
      <c r="AH6510" s="154">
        <v>1.0063177126809799</v>
      </c>
      <c r="AI6510" s="154">
        <v>0.98749603644407602</v>
      </c>
      <c r="AJ6510" s="154">
        <v>0.97553397744863102</v>
      </c>
      <c r="AK6510" s="154">
        <v>0.96578613124169399</v>
      </c>
    </row>
    <row r="6511" spans="1:37" hidden="1" x14ac:dyDescent="0.3">
      <c r="A6511" s="12" t="str">
        <f t="shared" si="156"/>
        <v>SDGbaseWaS_2BW_v6_3PVAXaosrv</v>
      </c>
      <c r="B6511" s="12" t="s">
        <v>220</v>
      </c>
      <c r="C6511" s="12" t="s">
        <v>306</v>
      </c>
      <c r="D6511" s="12" t="s">
        <v>212</v>
      </c>
      <c r="E6511" s="154" t="s">
        <v>80</v>
      </c>
      <c r="F6511" s="154">
        <v>1</v>
      </c>
      <c r="G6511" s="154">
        <v>1.13999631304969</v>
      </c>
      <c r="H6511" s="154">
        <v>1.1200549289194099</v>
      </c>
      <c r="I6511" s="154">
        <v>1.0903777522162601</v>
      </c>
      <c r="J6511" s="154">
        <v>1.08945052946595</v>
      </c>
      <c r="K6511" s="154">
        <v>1.0894274068218299</v>
      </c>
      <c r="L6511" s="154">
        <v>1.08914247858071</v>
      </c>
      <c r="M6511" s="154">
        <v>1.09067719382305</v>
      </c>
      <c r="N6511" s="154">
        <v>1.09220446893878</v>
      </c>
      <c r="O6511" s="154">
        <v>1.0910071530610399</v>
      </c>
      <c r="P6511" s="154">
        <v>1.09469272708381</v>
      </c>
      <c r="Q6511" s="154">
        <v>1.09913563543493</v>
      </c>
      <c r="R6511" s="154">
        <v>1.11163871510719</v>
      </c>
      <c r="S6511" s="154">
        <v>1.1155955281475201</v>
      </c>
      <c r="T6511" s="154">
        <v>1.11857564820051</v>
      </c>
      <c r="U6511" s="154">
        <v>1.1211318853433501</v>
      </c>
      <c r="V6511" s="154">
        <v>1.12681740027383</v>
      </c>
      <c r="W6511" s="154">
        <v>1.1316017414251101</v>
      </c>
      <c r="X6511" s="154">
        <v>1.1343938243847</v>
      </c>
      <c r="Y6511" s="154">
        <v>1.1354111786152801</v>
      </c>
      <c r="Z6511" s="154">
        <v>1.13594329236817</v>
      </c>
      <c r="AA6511" s="154">
        <v>1.13500498230875</v>
      </c>
      <c r="AB6511" s="154">
        <v>1.13075620934485</v>
      </c>
      <c r="AC6511" s="154">
        <v>1.12980521251031</v>
      </c>
      <c r="AD6511" s="154">
        <v>1.1310410127345401</v>
      </c>
      <c r="AE6511" s="154">
        <v>1.13233005307584</v>
      </c>
      <c r="AF6511" s="154">
        <v>1.1350339701191601</v>
      </c>
      <c r="AG6511" s="154">
        <v>1.13547076212328</v>
      </c>
      <c r="AH6511" s="154">
        <v>1.13633067446573</v>
      </c>
      <c r="AI6511" s="154">
        <v>1.13468769137273</v>
      </c>
      <c r="AJ6511" s="154">
        <v>1.1319317181575901</v>
      </c>
      <c r="AK6511" s="154">
        <v>1.1288429503497499</v>
      </c>
    </row>
    <row r="6512" spans="1:37" hidden="1" x14ac:dyDescent="0.3">
      <c r="A6512" s="12" t="str">
        <f t="shared" ref="A6512:A6519" si="157">_xlfn.CONCAT(C6512,D6512,E6512)</f>
        <v>SDGbaseWaS_2BW_v6_3utaxbase</v>
      </c>
      <c r="B6512" s="12" t="s">
        <v>220</v>
      </c>
      <c r="C6512" s="12" t="s">
        <v>306</v>
      </c>
      <c r="D6512" s="12" t="s">
        <v>224</v>
      </c>
      <c r="E6512" s="154" t="s">
        <v>218</v>
      </c>
      <c r="F6512" s="154">
        <v>58.648751329495703</v>
      </c>
      <c r="G6512" s="154">
        <v>55.583243315480502</v>
      </c>
      <c r="H6512" s="154">
        <v>57.228719535001403</v>
      </c>
      <c r="I6512" s="154">
        <v>56.922716810892297</v>
      </c>
      <c r="J6512" s="154">
        <v>54.106304730236602</v>
      </c>
      <c r="K6512" s="154">
        <v>55.6680225662043</v>
      </c>
      <c r="L6512" s="154">
        <v>57.097203446522499</v>
      </c>
      <c r="M6512" s="154">
        <v>58.343200606119296</v>
      </c>
      <c r="N6512" s="154">
        <v>58.546701172785902</v>
      </c>
      <c r="O6512" s="154">
        <v>58.829215859104899</v>
      </c>
      <c r="P6512" s="154">
        <v>59.785698511939202</v>
      </c>
      <c r="Q6512" s="154">
        <v>60.713543424015498</v>
      </c>
      <c r="R6512" s="154">
        <v>63.95990582268</v>
      </c>
      <c r="S6512" s="154">
        <v>66.404197125508105</v>
      </c>
      <c r="T6512" s="154">
        <v>68.0319641923071</v>
      </c>
      <c r="U6512" s="154">
        <v>70.124616534960495</v>
      </c>
      <c r="V6512" s="154">
        <v>72.271011688092898</v>
      </c>
      <c r="W6512" s="154">
        <v>74.399702628687294</v>
      </c>
      <c r="X6512" s="154">
        <v>76.616184241283904</v>
      </c>
      <c r="Y6512" s="154">
        <v>78.738414435874105</v>
      </c>
      <c r="Z6512" s="154">
        <v>81.995783777885293</v>
      </c>
      <c r="AA6512" s="154">
        <v>86.424593094919103</v>
      </c>
      <c r="AB6512" s="154">
        <v>92.372678782485906</v>
      </c>
      <c r="AC6512" s="154">
        <v>93.049945182909397</v>
      </c>
      <c r="AD6512" s="154">
        <v>90.297889957334903</v>
      </c>
      <c r="AE6512" s="154">
        <v>89.034122488546998</v>
      </c>
      <c r="AF6512" s="154">
        <v>91.071240371054699</v>
      </c>
      <c r="AG6512" s="154">
        <v>92.5256510326126</v>
      </c>
      <c r="AH6512" s="154">
        <v>96.347039690364696</v>
      </c>
      <c r="AI6512" s="154">
        <v>98.551996177329301</v>
      </c>
      <c r="AJ6512" s="154">
        <v>102.499459326788</v>
      </c>
      <c r="AK6512" s="154">
        <v>105.55706764093399</v>
      </c>
    </row>
    <row r="6513" spans="1:37" hidden="1" x14ac:dyDescent="0.3">
      <c r="A6513" s="12" t="str">
        <f t="shared" si="157"/>
        <v>SDGbaseWaS_2BW_v6_3imptaxbase</v>
      </c>
      <c r="B6513" s="12" t="s">
        <v>220</v>
      </c>
      <c r="C6513" s="12" t="s">
        <v>306</v>
      </c>
      <c r="D6513" s="12" t="s">
        <v>219</v>
      </c>
      <c r="E6513" s="154" t="s">
        <v>218</v>
      </c>
      <c r="F6513" s="154">
        <v>53.826071644541003</v>
      </c>
      <c r="G6513" s="154">
        <v>51.0837549263521</v>
      </c>
      <c r="H6513" s="154">
        <v>53.156780295626199</v>
      </c>
      <c r="I6513" s="154">
        <v>54.140578741694</v>
      </c>
      <c r="J6513" s="154">
        <v>55.593939610450398</v>
      </c>
      <c r="K6513" s="154">
        <v>57.093421932598602</v>
      </c>
      <c r="L6513" s="154">
        <v>58.762575387772202</v>
      </c>
      <c r="M6513" s="154">
        <v>60.6218028805798</v>
      </c>
      <c r="N6513" s="154">
        <v>62.550690437980499</v>
      </c>
      <c r="O6513" s="154">
        <v>66.094254415622899</v>
      </c>
      <c r="P6513" s="154">
        <v>68.508484931604102</v>
      </c>
      <c r="Q6513" s="154">
        <v>70.584876656247005</v>
      </c>
      <c r="R6513" s="154">
        <v>72.903459458130598</v>
      </c>
      <c r="S6513" s="154">
        <v>75.324980538411893</v>
      </c>
      <c r="T6513" s="154">
        <v>77.911680505104599</v>
      </c>
      <c r="U6513" s="154">
        <v>80.838527023174606</v>
      </c>
      <c r="V6513" s="154">
        <v>83.626051291839502</v>
      </c>
      <c r="W6513" s="154">
        <v>86.625036610779404</v>
      </c>
      <c r="X6513" s="154">
        <v>89.863027125920198</v>
      </c>
      <c r="Y6513" s="154">
        <v>92.545359734366201</v>
      </c>
      <c r="Z6513" s="154">
        <v>95.146608917475106</v>
      </c>
      <c r="AA6513" s="154">
        <v>97.890274728873607</v>
      </c>
      <c r="AB6513" s="154">
        <v>101.175544619522</v>
      </c>
      <c r="AC6513" s="154">
        <v>104.11129285011501</v>
      </c>
      <c r="AD6513" s="154">
        <v>107.087794522401</v>
      </c>
      <c r="AE6513" s="154">
        <v>110.169318572951</v>
      </c>
      <c r="AF6513" s="154">
        <v>113.47748661184799</v>
      </c>
      <c r="AG6513" s="154">
        <v>116.759370461174</v>
      </c>
      <c r="AH6513" s="154">
        <v>116.670418886212</v>
      </c>
      <c r="AI6513" s="154">
        <v>115.800030533536</v>
      </c>
      <c r="AJ6513" s="154">
        <v>115.131344284082</v>
      </c>
      <c r="AK6513" s="154">
        <v>114.339584374463</v>
      </c>
    </row>
    <row r="6514" spans="1:37" hidden="1" x14ac:dyDescent="0.3">
      <c r="A6514" s="12" t="str">
        <f t="shared" si="157"/>
        <v>SDGbaseWaS_2BW_v6_3vataxbase</v>
      </c>
      <c r="B6514" s="12" t="s">
        <v>220</v>
      </c>
      <c r="C6514" s="12" t="s">
        <v>306</v>
      </c>
      <c r="D6514" s="12" t="s">
        <v>225</v>
      </c>
      <c r="E6514" s="154" t="s">
        <v>218</v>
      </c>
      <c r="F6514" s="154">
        <v>2.2587798931727801E-11</v>
      </c>
      <c r="G6514" s="154">
        <v>5.1841197749358903E-11</v>
      </c>
      <c r="H6514" s="154">
        <v>9.4627203032227805E-11</v>
      </c>
      <c r="I6514" s="154">
        <v>-6.1618266327905106E-11</v>
      </c>
      <c r="J6514" s="154">
        <v>1.1368684155573701E-10</v>
      </c>
      <c r="K6514" s="154">
        <v>-6.3664635093791299E-12</v>
      </c>
      <c r="L6514" s="154">
        <v>-4.5474739019176604E-13</v>
      </c>
      <c r="M6514" s="154">
        <v>2.7284841190523299E-12</v>
      </c>
      <c r="N6514" s="154">
        <v>3.8653523773489603E-12</v>
      </c>
      <c r="O6514" s="154">
        <v>6.7075234134979902E-12</v>
      </c>
      <c r="P6514" s="154">
        <v>1.11981535323622E-11</v>
      </c>
      <c r="Q6514" s="154">
        <v>-1.3073986356810901E-12</v>
      </c>
      <c r="R6514" s="154">
        <v>4.5474735125335499E-12</v>
      </c>
      <c r="S6514" s="154">
        <v>1.5859313865369902E-11</v>
      </c>
      <c r="T6514" s="154">
        <v>5.4569682135056898E-12</v>
      </c>
      <c r="U6514" s="154">
        <v>-1.13686837721721E-12</v>
      </c>
      <c r="V6514" s="154">
        <v>2.2168933351261198E-12</v>
      </c>
      <c r="W6514" s="154">
        <v>-1.02280762277858E-12</v>
      </c>
      <c r="X6514" s="154">
        <v>2.84217093923986E-11</v>
      </c>
      <c r="Y6514" s="154">
        <v>-5.4569682212832296E-12</v>
      </c>
      <c r="Z6514" s="154">
        <v>5.6843418858396196E-13</v>
      </c>
      <c r="AA6514" s="154">
        <v>1.7743198312608E-10</v>
      </c>
      <c r="AB6514" s="154">
        <v>2.8790640069443699E-11</v>
      </c>
      <c r="AC6514" s="154">
        <v>-3.8653524822930197E-12</v>
      </c>
      <c r="AD6514" s="154">
        <v>5.9117155592275297E-12</v>
      </c>
      <c r="AE6514" s="154">
        <v>-3.29691833159784E-12</v>
      </c>
      <c r="AF6514" s="154">
        <v>6.6415322116216198E-10</v>
      </c>
      <c r="AG6514" s="154">
        <v>-5.4569667529268397E-12</v>
      </c>
      <c r="AH6514" s="154">
        <v>-8.9747222657780998E-12</v>
      </c>
      <c r="AI6514" s="154">
        <v>1.93267624099474E-12</v>
      </c>
      <c r="AJ6514" s="154">
        <v>-1.81898940809644E-12</v>
      </c>
      <c r="AK6514" s="154">
        <v>4.5474735049951097E-12</v>
      </c>
    </row>
    <row r="6515" spans="1:37" hidden="1" x14ac:dyDescent="0.3">
      <c r="A6515" s="12" t="str">
        <f t="shared" si="157"/>
        <v>SDGbaseWaS_2BW_v6_3acttaxbase</v>
      </c>
      <c r="B6515" s="12" t="s">
        <v>220</v>
      </c>
      <c r="C6515" s="12" t="s">
        <v>306</v>
      </c>
      <c r="D6515" s="12" t="s">
        <v>217</v>
      </c>
      <c r="E6515" s="154" t="s">
        <v>218</v>
      </c>
      <c r="F6515" s="154">
        <v>94.683488898731298</v>
      </c>
      <c r="G6515" s="154">
        <v>83.997983384561707</v>
      </c>
      <c r="H6515" s="154">
        <v>84.410977747354593</v>
      </c>
      <c r="I6515" s="154">
        <v>89.508887773396197</v>
      </c>
      <c r="J6515" s="154">
        <v>91.218727467281596</v>
      </c>
      <c r="K6515" s="154">
        <v>92.975273297027897</v>
      </c>
      <c r="L6515" s="154">
        <v>95.188018231064603</v>
      </c>
      <c r="M6515" s="154">
        <v>97.6733634047675</v>
      </c>
      <c r="N6515" s="154">
        <v>100.654551002625</v>
      </c>
      <c r="O6515" s="154">
        <v>102.67999037136001</v>
      </c>
      <c r="P6515" s="154">
        <v>106.134227654817</v>
      </c>
      <c r="Q6515" s="154">
        <v>109.901105144071</v>
      </c>
      <c r="R6515" s="154">
        <v>113.47270098457599</v>
      </c>
      <c r="S6515" s="154">
        <v>117.56303858575799</v>
      </c>
      <c r="T6515" s="154">
        <v>121.88432356943299</v>
      </c>
      <c r="U6515" s="154">
        <v>126.763471677279</v>
      </c>
      <c r="V6515" s="154">
        <v>131.62148219767201</v>
      </c>
      <c r="W6515" s="154">
        <v>136.53041790073701</v>
      </c>
      <c r="X6515" s="154">
        <v>141.571526134338</v>
      </c>
      <c r="Y6515" s="154">
        <v>146.690009965234</v>
      </c>
      <c r="Z6515" s="154">
        <v>151.90894380025901</v>
      </c>
      <c r="AA6515" s="154">
        <v>156.85323224116701</v>
      </c>
      <c r="AB6515" s="154">
        <v>161.631049107736</v>
      </c>
      <c r="AC6515" s="154">
        <v>166.91352141934499</v>
      </c>
      <c r="AD6515" s="154">
        <v>172.79339926047101</v>
      </c>
      <c r="AE6515" s="154">
        <v>178.734366014899</v>
      </c>
      <c r="AF6515" s="154">
        <v>184.46809636241801</v>
      </c>
      <c r="AG6515" s="154">
        <v>190.00715427906101</v>
      </c>
      <c r="AH6515" s="154">
        <v>190.76295644786001</v>
      </c>
      <c r="AI6515" s="154">
        <v>191.16934264297899</v>
      </c>
      <c r="AJ6515" s="154">
        <v>191.279631158624</v>
      </c>
      <c r="AK6515" s="154">
        <v>191.12508467106801</v>
      </c>
    </row>
    <row r="6516" spans="1:37" hidden="1" x14ac:dyDescent="0.3">
      <c r="A6516" s="12" t="str">
        <f t="shared" si="157"/>
        <v>SDGbaseWaS_2BW_v6_3comtaxbase</v>
      </c>
      <c r="B6516" s="12" t="s">
        <v>220</v>
      </c>
      <c r="C6516" s="12" t="s">
        <v>306</v>
      </c>
      <c r="D6516" s="12" t="s">
        <v>226</v>
      </c>
      <c r="E6516" s="154" t="s">
        <v>218</v>
      </c>
      <c r="F6516" s="154">
        <v>497.90817031404998</v>
      </c>
      <c r="G6516" s="154">
        <v>448.29761945596999</v>
      </c>
      <c r="H6516" s="154">
        <v>447.50594913257697</v>
      </c>
      <c r="I6516" s="154">
        <v>466.690855120393</v>
      </c>
      <c r="J6516" s="154">
        <v>475.67152379462999</v>
      </c>
      <c r="K6516" s="154">
        <v>484.53688675494902</v>
      </c>
      <c r="L6516" s="154">
        <v>495.74432843701499</v>
      </c>
      <c r="M6516" s="154">
        <v>508.20415501836999</v>
      </c>
      <c r="N6516" s="154">
        <v>522.60617696131999</v>
      </c>
      <c r="O6516" s="154">
        <v>538.03404809968197</v>
      </c>
      <c r="P6516" s="154">
        <v>554.84839401161003</v>
      </c>
      <c r="Q6516" s="154">
        <v>571.65834801246001</v>
      </c>
      <c r="R6516" s="154">
        <v>590.17050090517898</v>
      </c>
      <c r="S6516" s="154">
        <v>608.67530157317401</v>
      </c>
      <c r="T6516" s="154">
        <v>628.46382603264499</v>
      </c>
      <c r="U6516" s="154">
        <v>650.54291037604503</v>
      </c>
      <c r="V6516" s="154">
        <v>671.92034623566099</v>
      </c>
      <c r="W6516" s="154">
        <v>693.88099515265799</v>
      </c>
      <c r="X6516" s="154">
        <v>716.35985786334004</v>
      </c>
      <c r="Y6516" s="154">
        <v>737.634193675088</v>
      </c>
      <c r="Z6516" s="154">
        <v>759.30035256365602</v>
      </c>
      <c r="AA6516" s="154">
        <v>779.18747478892396</v>
      </c>
      <c r="AB6516" s="154">
        <v>801.05107746594604</v>
      </c>
      <c r="AC6516" s="154">
        <v>825.32448282313806</v>
      </c>
      <c r="AD6516" s="154">
        <v>852.09251831790596</v>
      </c>
      <c r="AE6516" s="154">
        <v>878.50840075230201</v>
      </c>
      <c r="AF6516" s="154">
        <v>903.89919192488003</v>
      </c>
      <c r="AG6516" s="154">
        <v>929.31746118320405</v>
      </c>
      <c r="AH6516" s="154">
        <v>931.05794576702499</v>
      </c>
      <c r="AI6516" s="154">
        <v>931.76966678848498</v>
      </c>
      <c r="AJ6516" s="154">
        <v>931.34148268898002</v>
      </c>
      <c r="AK6516" s="154">
        <v>930.28280361553095</v>
      </c>
    </row>
    <row r="6517" spans="1:37" hidden="1" x14ac:dyDescent="0.3">
      <c r="A6517" s="12" t="str">
        <f t="shared" si="157"/>
        <v>SDGbaseWaS_2BW_v6_3DIRTAXbase</v>
      </c>
      <c r="B6517" s="12" t="s">
        <v>220</v>
      </c>
      <c r="C6517" s="12" t="s">
        <v>306</v>
      </c>
      <c r="D6517" s="12" t="s">
        <v>227</v>
      </c>
      <c r="E6517" s="154" t="s">
        <v>218</v>
      </c>
      <c r="F6517" s="154">
        <v>784.14526173304796</v>
      </c>
      <c r="G6517" s="154">
        <v>771.78829722593002</v>
      </c>
      <c r="H6517" s="154">
        <v>771.36618036704203</v>
      </c>
      <c r="I6517" s="154">
        <v>1058.23876358244</v>
      </c>
      <c r="J6517" s="154">
        <v>1051.9406200025101</v>
      </c>
      <c r="K6517" s="154">
        <v>1055.8749988279301</v>
      </c>
      <c r="L6517" s="154">
        <v>1066.3202145832599</v>
      </c>
      <c r="M6517" s="154">
        <v>1080.6101999310399</v>
      </c>
      <c r="N6517" s="154">
        <v>1094.2637893010101</v>
      </c>
      <c r="O6517" s="154">
        <v>1099.6210601323301</v>
      </c>
      <c r="P6517" s="154">
        <v>1113.33072440615</v>
      </c>
      <c r="Q6517" s="154">
        <v>1128.64491878136</v>
      </c>
      <c r="R6517" s="154">
        <v>1029.6747579512601</v>
      </c>
      <c r="S6517" s="154">
        <v>1049.7552625927301</v>
      </c>
      <c r="T6517" s="154">
        <v>1066.8190261986001</v>
      </c>
      <c r="U6517" s="154">
        <v>1081.9720170072901</v>
      </c>
      <c r="V6517" s="154">
        <v>1100.8027352655999</v>
      </c>
      <c r="W6517" s="154">
        <v>1117.6160047778801</v>
      </c>
      <c r="X6517" s="154">
        <v>1133.1364918435299</v>
      </c>
      <c r="Y6517" s="154">
        <v>1147.92240047635</v>
      </c>
      <c r="Z6517" s="154">
        <v>1160.7539552754599</v>
      </c>
      <c r="AA6517" s="154">
        <v>1176.02461048584</v>
      </c>
      <c r="AB6517" s="154">
        <v>1180.9687095715501</v>
      </c>
      <c r="AC6517" s="154">
        <v>1199.6489769597499</v>
      </c>
      <c r="AD6517" s="154">
        <v>1225.5271810057</v>
      </c>
      <c r="AE6517" s="154">
        <v>1250.4506965499299</v>
      </c>
      <c r="AF6517" s="154">
        <v>1273.1791209883299</v>
      </c>
      <c r="AG6517" s="154">
        <v>1293.91328757784</v>
      </c>
      <c r="AH6517" s="154">
        <v>1320.23717673224</v>
      </c>
      <c r="AI6517" s="154">
        <v>1347.7246138201799</v>
      </c>
      <c r="AJ6517" s="154">
        <v>1384.4252526948601</v>
      </c>
      <c r="AK6517" s="154">
        <v>1427.3020592928999</v>
      </c>
    </row>
    <row r="6518" spans="1:37" hidden="1" x14ac:dyDescent="0.3">
      <c r="A6518" s="12" t="str">
        <f t="shared" si="157"/>
        <v>SDGbaseWaS_2BW_v6_3FACINCbase</v>
      </c>
      <c r="B6518" s="12" t="s">
        <v>220</v>
      </c>
      <c r="C6518" s="12" t="s">
        <v>306</v>
      </c>
      <c r="D6518" s="12" t="s">
        <v>228</v>
      </c>
      <c r="E6518" s="154" t="s">
        <v>218</v>
      </c>
      <c r="F6518" s="154">
        <v>108.72526139301399</v>
      </c>
      <c r="G6518" s="154">
        <v>98.129396972178498</v>
      </c>
      <c r="H6518" s="154">
        <v>101.96872974434601</v>
      </c>
      <c r="I6518" s="154">
        <v>105.985310466508</v>
      </c>
      <c r="J6518" s="154">
        <v>108.670042174259</v>
      </c>
      <c r="K6518" s="154">
        <v>111.502824811331</v>
      </c>
      <c r="L6518" s="154">
        <v>114.440653025137</v>
      </c>
      <c r="M6518" s="154">
        <v>117.504028784266</v>
      </c>
      <c r="N6518" s="154">
        <v>121.08066328416101</v>
      </c>
      <c r="O6518" s="154">
        <v>125.63957751521301</v>
      </c>
      <c r="P6518" s="154">
        <v>129.94056822635901</v>
      </c>
      <c r="Q6518" s="154">
        <v>134.10533767617301</v>
      </c>
      <c r="R6518" s="154">
        <v>138.692905561327</v>
      </c>
      <c r="S6518" s="154">
        <v>143.48768719781401</v>
      </c>
      <c r="T6518" s="154">
        <v>148.50153971005599</v>
      </c>
      <c r="U6518" s="154">
        <v>154.143893172942</v>
      </c>
      <c r="V6518" s="154">
        <v>159.73820165263001</v>
      </c>
      <c r="W6518" s="154">
        <v>165.36930468266701</v>
      </c>
      <c r="X6518" s="154">
        <v>171.02543745653301</v>
      </c>
      <c r="Y6518" s="154">
        <v>176.76699500701699</v>
      </c>
      <c r="Z6518" s="154">
        <v>183.24007358286801</v>
      </c>
      <c r="AA6518" s="154">
        <v>189.424668716534</v>
      </c>
      <c r="AB6518" s="154">
        <v>196.96063750064599</v>
      </c>
      <c r="AC6518" s="154">
        <v>203.01453371095499</v>
      </c>
      <c r="AD6518" s="154">
        <v>208.534905025451</v>
      </c>
      <c r="AE6518" s="154">
        <v>214.55153646089499</v>
      </c>
      <c r="AF6518" s="154">
        <v>220.77202936504699</v>
      </c>
      <c r="AG6518" s="154">
        <v>225.783910984751</v>
      </c>
      <c r="AH6518" s="154">
        <v>228.45262042019601</v>
      </c>
      <c r="AI6518" s="154">
        <v>229.44447343772401</v>
      </c>
      <c r="AJ6518" s="154">
        <v>229.35456681555399</v>
      </c>
      <c r="AK6518" s="154">
        <v>228.60356353925999</v>
      </c>
    </row>
    <row r="6519" spans="1:37" hidden="1" x14ac:dyDescent="0.3">
      <c r="A6519" s="12" t="str">
        <f t="shared" si="157"/>
        <v>SDGbaseWaS_2BW_v6_3TRNSFRbase</v>
      </c>
      <c r="B6519" s="12" t="s">
        <v>220</v>
      </c>
      <c r="C6519" s="12" t="s">
        <v>306</v>
      </c>
      <c r="D6519" s="12" t="s">
        <v>229</v>
      </c>
      <c r="E6519" s="154" t="s">
        <v>218</v>
      </c>
      <c r="F6519" s="154">
        <v>-48.3117601953644</v>
      </c>
      <c r="G6519" s="154">
        <v>-49.500066358220302</v>
      </c>
      <c r="H6519" s="154">
        <v>-50.154768579724703</v>
      </c>
      <c r="I6519" s="154">
        <v>-50.0648959663298</v>
      </c>
      <c r="J6519" s="154">
        <v>-50.175539351033002</v>
      </c>
      <c r="K6519" s="154">
        <v>-50.339214789252097</v>
      </c>
      <c r="L6519" s="154">
        <v>-50.5286198349336</v>
      </c>
      <c r="M6519" s="154">
        <v>-50.841665914222503</v>
      </c>
      <c r="N6519" s="154">
        <v>-51.116212697611601</v>
      </c>
      <c r="O6519" s="154">
        <v>-52.840233125986799</v>
      </c>
      <c r="P6519" s="154">
        <v>-53.288991035461898</v>
      </c>
      <c r="Q6519" s="154">
        <v>-53.403948655253998</v>
      </c>
      <c r="R6519" s="154">
        <v>-53.289661665181399</v>
      </c>
      <c r="S6519" s="154">
        <v>-53.3734156900491</v>
      </c>
      <c r="T6519" s="154">
        <v>-53.492606110571103</v>
      </c>
      <c r="U6519" s="154">
        <v>-53.614431490793798</v>
      </c>
      <c r="V6519" s="154">
        <v>-53.623827922906102</v>
      </c>
      <c r="W6519" s="154">
        <v>-53.706554402176501</v>
      </c>
      <c r="X6519" s="154">
        <v>-53.874194177273999</v>
      </c>
      <c r="Y6519" s="154">
        <v>-53.866667370957103</v>
      </c>
      <c r="Z6519" s="154">
        <v>-53.784006149684402</v>
      </c>
      <c r="AA6519" s="154">
        <v>-53.840828858993603</v>
      </c>
      <c r="AB6519" s="154">
        <v>-54.2273504138196</v>
      </c>
      <c r="AC6519" s="154">
        <v>-54.403478928134298</v>
      </c>
      <c r="AD6519" s="154">
        <v>-54.438812527104297</v>
      </c>
      <c r="AE6519" s="154">
        <v>-54.408145555495601</v>
      </c>
      <c r="AF6519" s="154">
        <v>-54.388897594293702</v>
      </c>
      <c r="AG6519" s="154">
        <v>-54.3294152411843</v>
      </c>
      <c r="AH6519" s="154">
        <v>-54.165048811383102</v>
      </c>
      <c r="AI6519" s="154">
        <v>-53.6928854572283</v>
      </c>
      <c r="AJ6519" s="154">
        <v>-53.341188665444903</v>
      </c>
      <c r="AK6519" s="154">
        <v>-53.006804379585901</v>
      </c>
    </row>
    <row r="6520" spans="1:37" hidden="1" x14ac:dyDescent="0.3">
      <c r="A6520" s="12" t="str">
        <f t="shared" ref="A6520" si="158">_xlfn.CONCAT(C6520,D6520,E6520)</f>
        <v>SDGbaseWaS_2BW_v6_3EXRXbase</v>
      </c>
      <c r="B6520" s="12" t="s">
        <v>220</v>
      </c>
      <c r="C6520" s="12" t="s">
        <v>306</v>
      </c>
      <c r="D6520" s="12" t="s">
        <v>248</v>
      </c>
      <c r="E6520" s="154" t="s">
        <v>218</v>
      </c>
      <c r="F6520" s="154">
        <v>0.99999999999994504</v>
      </c>
      <c r="G6520" s="154">
        <v>1.02459662322482</v>
      </c>
      <c r="H6520" s="154">
        <v>1.0381482350654301</v>
      </c>
      <c r="I6520" s="154">
        <v>1.03628797137329</v>
      </c>
      <c r="J6520" s="154">
        <v>1.0385781670576499</v>
      </c>
      <c r="K6520" s="154">
        <v>1.04196606759278</v>
      </c>
      <c r="L6520" s="154">
        <v>1.04588654254372</v>
      </c>
      <c r="M6520" s="154">
        <v>1.0523662501350599</v>
      </c>
      <c r="N6520" s="154">
        <v>1.0580490648840699</v>
      </c>
      <c r="O6520" s="154">
        <v>1.0937343808693201</v>
      </c>
      <c r="P6520" s="154">
        <v>1.10302317323914</v>
      </c>
      <c r="Q6520" s="154">
        <v>1.1054026688180001</v>
      </c>
      <c r="R6520" s="154">
        <v>1.1030370545325701</v>
      </c>
      <c r="S6520" s="154">
        <v>1.1047706702097599</v>
      </c>
      <c r="T6520" s="154">
        <v>1.1072377800819799</v>
      </c>
      <c r="U6520" s="154">
        <v>1.10975943070556</v>
      </c>
      <c r="V6520" s="154">
        <v>1.1099539264572</v>
      </c>
      <c r="W6520" s="154">
        <v>1.1116662730770599</v>
      </c>
      <c r="X6520" s="154">
        <v>1.11513623100076</v>
      </c>
      <c r="Y6520" s="154">
        <v>1.1149804344351499</v>
      </c>
      <c r="Z6520" s="154">
        <v>1.1132694385836499</v>
      </c>
      <c r="AA6520" s="154">
        <v>1.1144456058166301</v>
      </c>
      <c r="AB6520" s="154">
        <v>1.12244617448279</v>
      </c>
      <c r="AC6520" s="154">
        <v>1.12609183991916</v>
      </c>
      <c r="AD6520" s="154">
        <v>1.12682320633651</v>
      </c>
      <c r="AE6520" s="154">
        <v>1.1261884339439401</v>
      </c>
      <c r="AF6520" s="154">
        <v>1.1257900224366</v>
      </c>
      <c r="AG6520" s="154">
        <v>1.1245588035187</v>
      </c>
      <c r="AH6520" s="154">
        <v>1.1211566002221001</v>
      </c>
      <c r="AI6520" s="154">
        <v>1.1113833410354099</v>
      </c>
      <c r="AJ6520" s="154">
        <v>1.1041036064457099</v>
      </c>
      <c r="AK6520" s="154">
        <v>1.0971822215798499</v>
      </c>
    </row>
    <row r="6521" spans="1:37" hidden="1" x14ac:dyDescent="0.3">
      <c r="A6521" s="12" t="str">
        <f t="shared" ref="A6521" si="159">_xlfn.CONCAT(C6521,D6521,E6521)</f>
        <v>SDGbaseWaS_2BW_v6_3GDP_RUNbase</v>
      </c>
      <c r="B6521" s="12" t="s">
        <v>220</v>
      </c>
      <c r="C6521" s="12" t="s">
        <v>306</v>
      </c>
      <c r="D6521" s="12" t="s">
        <v>265</v>
      </c>
      <c r="E6521" s="154" t="s">
        <v>218</v>
      </c>
      <c r="F6521" s="154">
        <v>4436.7667702664303</v>
      </c>
      <c r="G6521" s="154">
        <v>4128.5306735708</v>
      </c>
      <c r="H6521" s="154">
        <v>4254.5632323938298</v>
      </c>
      <c r="I6521" s="154">
        <v>4447.4059091275503</v>
      </c>
      <c r="J6521" s="154">
        <v>4539.3429948249204</v>
      </c>
      <c r="K6521" s="154">
        <v>4638.1070884249402</v>
      </c>
      <c r="L6521" s="154">
        <v>4746.79565027236</v>
      </c>
      <c r="M6521" s="154">
        <v>4860.5607593492896</v>
      </c>
      <c r="N6521" s="154">
        <v>4983.1885768290704</v>
      </c>
      <c r="O6521" s="154">
        <v>5105.5120116157896</v>
      </c>
      <c r="P6521" s="154">
        <v>5237.3881567671397</v>
      </c>
      <c r="Q6521" s="154">
        <v>5370.1271057390804</v>
      </c>
      <c r="R6521" s="154">
        <v>5529.9888635133502</v>
      </c>
      <c r="S6521" s="154">
        <v>5684.1738456124704</v>
      </c>
      <c r="T6521" s="154">
        <v>5845.7097258832</v>
      </c>
      <c r="U6521" s="154">
        <v>6028.0203931666201</v>
      </c>
      <c r="V6521" s="154">
        <v>6201.9793319120399</v>
      </c>
      <c r="W6521" s="154">
        <v>6387.0189882876502</v>
      </c>
      <c r="X6521" s="154">
        <v>6589.8267232726303</v>
      </c>
      <c r="Y6521" s="154">
        <v>6782.5521810670898</v>
      </c>
      <c r="Z6521" s="154">
        <v>6975.2709585133798</v>
      </c>
      <c r="AA6521" s="154">
        <v>7170.9096352680299</v>
      </c>
      <c r="AB6521" s="154">
        <v>7379.4422709677101</v>
      </c>
      <c r="AC6521" s="154">
        <v>7581.1853367522399</v>
      </c>
      <c r="AD6521" s="154">
        <v>7786.0090645728396</v>
      </c>
      <c r="AE6521" s="154">
        <v>7996.5986425323799</v>
      </c>
      <c r="AF6521" s="154">
        <v>8217.0077725813899</v>
      </c>
      <c r="AG6521" s="154">
        <v>8437.8867400778709</v>
      </c>
      <c r="AH6521" s="154">
        <v>8487.5612816947705</v>
      </c>
      <c r="AI6521" s="154">
        <v>8517.1856884933004</v>
      </c>
      <c r="AJ6521" s="154">
        <v>8548.0885446784505</v>
      </c>
      <c r="AK6521" s="154">
        <v>8570.8155636569809</v>
      </c>
    </row>
  </sheetData>
  <autoFilter ref="B2:AK6521" xr:uid="{86870D73-8663-4F0D-AD7B-083F42447323}">
    <filterColumn colId="1">
      <filters>
        <filter val="SDGbaseTRA_RurCRS_v6_3"/>
        <filter val="SDGbaseTRA_UrbERT_v6_3"/>
      </filters>
    </filterColumn>
    <filterColumn colId="2">
      <filters>
        <filter val="C_GovCons"/>
        <filter val="EGX"/>
      </filters>
    </filterColumn>
  </autoFilter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FAFE-C7E0-4AD2-825F-50A40F38799E}">
  <dimension ref="A1:AJ55"/>
  <sheetViews>
    <sheetView tabSelected="1" zoomScale="84" zoomScaleNormal="75" workbookViewId="0">
      <pane xSplit="4" ySplit="10" topLeftCell="E11" activePane="bottomRight" state="frozen"/>
      <selection pane="topRight" activeCell="E1" sqref="E1"/>
      <selection pane="bottomLeft" activeCell="A6" sqref="A6"/>
      <selection pane="bottomRight" activeCell="F5" sqref="F5"/>
    </sheetView>
  </sheetViews>
  <sheetFormatPr defaultRowHeight="14.4" x14ac:dyDescent="0.3"/>
  <cols>
    <col min="1" max="1" width="4.44140625" customWidth="1"/>
    <col min="2" max="2" width="19" customWidth="1"/>
    <col min="3" max="3" width="38.44140625" customWidth="1"/>
    <col min="4" max="4" width="11.33203125" customWidth="1"/>
    <col min="5" max="7" width="10.44140625" style="22" customWidth="1"/>
    <col min="8" max="8" width="4" style="179" customWidth="1"/>
    <col min="9" max="9" width="8.6640625" style="101" customWidth="1"/>
    <col min="10" max="11" width="8.6640625" style="45" customWidth="1"/>
    <col min="12" max="13" width="8.6640625" style="22" customWidth="1"/>
    <col min="14" max="15" width="8.6640625" style="45" customWidth="1"/>
    <col min="16" max="17" width="8.6640625" style="22" customWidth="1"/>
    <col min="18" max="19" width="8.6640625" style="45" customWidth="1"/>
    <col min="20" max="21" width="8.6640625" style="22" customWidth="1"/>
    <col min="22" max="23" width="8.6640625" style="45" customWidth="1"/>
    <col min="24" max="25" width="8.6640625" style="22" customWidth="1"/>
    <col min="26" max="27" width="8.6640625" style="45" customWidth="1"/>
    <col min="28" max="29" width="8.6640625" style="22" customWidth="1"/>
    <col min="30" max="30" width="5.44140625" style="156" customWidth="1"/>
    <col min="31" max="32" width="8.6640625" style="220" customWidth="1"/>
    <col min="33" max="34" width="8.6640625" style="221" customWidth="1"/>
    <col min="35" max="36" width="8.6640625" style="220" customWidth="1"/>
  </cols>
  <sheetData>
    <row r="1" spans="1:36" x14ac:dyDescent="0.3">
      <c r="A1" s="15"/>
      <c r="B1" s="15"/>
      <c r="C1" s="15"/>
      <c r="D1" s="60" t="s">
        <v>280</v>
      </c>
      <c r="E1" s="63" t="s">
        <v>273</v>
      </c>
      <c r="F1" s="15"/>
      <c r="G1" s="15"/>
      <c r="H1" s="156"/>
      <c r="I1" s="180" t="s">
        <v>310</v>
      </c>
      <c r="J1" s="68"/>
      <c r="K1" s="68"/>
      <c r="L1" s="66"/>
      <c r="M1" s="66"/>
      <c r="N1" s="67"/>
      <c r="O1" s="68"/>
      <c r="P1" s="66" t="s">
        <v>288</v>
      </c>
      <c r="Q1" s="66"/>
      <c r="R1" s="67"/>
      <c r="S1" s="67"/>
      <c r="T1" s="65"/>
      <c r="U1" s="66"/>
      <c r="V1" s="67"/>
      <c r="W1" s="68"/>
      <c r="X1" s="15"/>
      <c r="Y1" s="15"/>
      <c r="Z1" s="131"/>
      <c r="AA1" s="131"/>
      <c r="AB1" s="15"/>
      <c r="AC1" s="15"/>
      <c r="AE1" s="186" t="s">
        <v>311</v>
      </c>
      <c r="AF1" s="187"/>
      <c r="AG1" s="188"/>
      <c r="AH1" s="188"/>
      <c r="AI1" s="187"/>
      <c r="AJ1" s="187"/>
    </row>
    <row r="2" spans="1:36" s="59" customFormat="1" ht="147" customHeight="1" x14ac:dyDescent="0.3">
      <c r="A2" s="56"/>
      <c r="B2" s="56"/>
      <c r="C2" s="40"/>
      <c r="D2" s="57" t="s">
        <v>230</v>
      </c>
      <c r="E2" s="58" t="s">
        <v>262</v>
      </c>
      <c r="F2" s="58" t="s">
        <v>262</v>
      </c>
      <c r="G2" s="58" t="s">
        <v>262</v>
      </c>
      <c r="H2" s="157"/>
      <c r="I2" s="64" t="s">
        <v>294</v>
      </c>
      <c r="J2" s="64" t="s">
        <v>294</v>
      </c>
      <c r="K2" s="64" t="s">
        <v>294</v>
      </c>
      <c r="L2" s="58" t="s">
        <v>295</v>
      </c>
      <c r="M2" s="58" t="s">
        <v>295</v>
      </c>
      <c r="N2" s="64" t="s">
        <v>296</v>
      </c>
      <c r="O2" s="64" t="s">
        <v>296</v>
      </c>
      <c r="P2" s="58" t="s">
        <v>297</v>
      </c>
      <c r="Q2" s="58" t="s">
        <v>297</v>
      </c>
      <c r="R2" s="64" t="s">
        <v>298</v>
      </c>
      <c r="S2" s="64" t="s">
        <v>298</v>
      </c>
      <c r="T2" s="58" t="s">
        <v>299</v>
      </c>
      <c r="U2" s="58" t="s">
        <v>299</v>
      </c>
      <c r="V2" s="64" t="s">
        <v>300</v>
      </c>
      <c r="W2" s="64" t="s">
        <v>300</v>
      </c>
      <c r="X2" s="58" t="s">
        <v>307</v>
      </c>
      <c r="Y2" s="58" t="s">
        <v>307</v>
      </c>
      <c r="Z2" s="64" t="s">
        <v>308</v>
      </c>
      <c r="AA2" s="64" t="s">
        <v>308</v>
      </c>
      <c r="AB2" s="58" t="s">
        <v>309</v>
      </c>
      <c r="AC2" s="58" t="s">
        <v>309</v>
      </c>
      <c r="AD2" s="181"/>
      <c r="AE2" s="189" t="s">
        <v>304</v>
      </c>
      <c r="AF2" s="189" t="s">
        <v>304</v>
      </c>
      <c r="AG2" s="190" t="s">
        <v>305</v>
      </c>
      <c r="AH2" s="190" t="s">
        <v>305</v>
      </c>
      <c r="AI2" s="189" t="s">
        <v>306</v>
      </c>
      <c r="AJ2" s="189" t="s">
        <v>306</v>
      </c>
    </row>
    <row r="3" spans="1:36" s="14" customFormat="1" x14ac:dyDescent="0.3">
      <c r="A3" s="41"/>
      <c r="B3" s="42" t="s">
        <v>215</v>
      </c>
      <c r="C3" s="42" t="s">
        <v>231</v>
      </c>
      <c r="D3" s="42" t="s">
        <v>233</v>
      </c>
      <c r="E3" s="16">
        <v>2021</v>
      </c>
      <c r="F3" s="16">
        <v>2025</v>
      </c>
      <c r="G3" s="16">
        <v>2030</v>
      </c>
      <c r="H3" s="158"/>
      <c r="I3" s="43">
        <v>2021</v>
      </c>
      <c r="J3" s="43">
        <v>2025</v>
      </c>
      <c r="K3" s="43">
        <v>2030</v>
      </c>
      <c r="L3" s="16">
        <v>2025</v>
      </c>
      <c r="M3" s="16">
        <v>2030</v>
      </c>
      <c r="N3" s="43">
        <v>2025</v>
      </c>
      <c r="O3" s="43">
        <v>2030</v>
      </c>
      <c r="P3" s="16">
        <v>2025</v>
      </c>
      <c r="Q3" s="16">
        <v>2030</v>
      </c>
      <c r="R3" s="43">
        <v>2025</v>
      </c>
      <c r="S3" s="43">
        <v>2030</v>
      </c>
      <c r="T3" s="16">
        <v>2025</v>
      </c>
      <c r="U3" s="16">
        <v>2030</v>
      </c>
      <c r="V3" s="43">
        <v>2025</v>
      </c>
      <c r="W3" s="43">
        <v>2030</v>
      </c>
      <c r="X3" s="16">
        <v>2025</v>
      </c>
      <c r="Y3" s="16">
        <v>2030</v>
      </c>
      <c r="Z3" s="43">
        <v>2025</v>
      </c>
      <c r="AA3" s="43">
        <v>2030</v>
      </c>
      <c r="AB3" s="16">
        <v>2025</v>
      </c>
      <c r="AC3" s="16">
        <v>2030</v>
      </c>
      <c r="AD3" s="182"/>
      <c r="AE3" s="191">
        <v>2025</v>
      </c>
      <c r="AF3" s="191">
        <v>2030</v>
      </c>
      <c r="AG3" s="192">
        <v>2025</v>
      </c>
      <c r="AH3" s="192">
        <v>2030</v>
      </c>
      <c r="AI3" s="191">
        <v>2025</v>
      </c>
      <c r="AJ3" s="191">
        <v>2030</v>
      </c>
    </row>
    <row r="4" spans="1:36" ht="14.4" customHeight="1" x14ac:dyDescent="0.3">
      <c r="B4" s="23" t="s">
        <v>256</v>
      </c>
      <c r="C4" s="226" t="s">
        <v>286</v>
      </c>
      <c r="D4" s="11"/>
      <c r="G4" s="139"/>
      <c r="H4" s="159"/>
      <c r="I4" s="227">
        <f t="shared" ref="I4:K4" si="0">I5+I7</f>
        <v>0</v>
      </c>
      <c r="J4" s="228">
        <f t="shared" si="0"/>
        <v>72.837788088027139</v>
      </c>
      <c r="K4" s="228">
        <f t="shared" si="0"/>
        <v>83.167823276368793</v>
      </c>
      <c r="L4" s="229">
        <f>L6+L7</f>
        <v>78.024267147155356</v>
      </c>
      <c r="M4" s="229">
        <f t="shared" ref="M4:AC4" si="1">M5+M7</f>
        <v>199.15297734529048</v>
      </c>
      <c r="N4" s="228">
        <f t="shared" ref="N4:O4" si="2">N5+N7</f>
        <v>142.27701431185224</v>
      </c>
      <c r="O4" s="228">
        <f t="shared" si="2"/>
        <v>256.21578227214309</v>
      </c>
      <c r="P4" s="229">
        <f t="shared" ref="P4:Q4" si="3">P5+P7</f>
        <v>66.187294524949635</v>
      </c>
      <c r="Q4" s="229">
        <f t="shared" si="3"/>
        <v>76.8020292643468</v>
      </c>
      <c r="R4" s="228">
        <f t="shared" ref="R4:S4" si="4">R5+R7</f>
        <v>63.414785265593309</v>
      </c>
      <c r="S4" s="228">
        <f t="shared" si="4"/>
        <v>73.5297115687532</v>
      </c>
      <c r="T4" s="229">
        <f t="shared" si="1"/>
        <v>66.186862192120401</v>
      </c>
      <c r="U4" s="229">
        <f t="shared" si="1"/>
        <v>76.800712871440226</v>
      </c>
      <c r="V4" s="228">
        <f t="shared" ref="V4:W4" si="5">V5+V7</f>
        <v>60.088292953760785</v>
      </c>
      <c r="W4" s="228">
        <f t="shared" si="5"/>
        <v>69.604510005528766</v>
      </c>
      <c r="X4" s="229">
        <f t="shared" si="1"/>
        <v>102.22180350921433</v>
      </c>
      <c r="Y4" s="229">
        <f t="shared" si="1"/>
        <v>117.84043708485132</v>
      </c>
      <c r="Z4" s="228">
        <f t="shared" si="1"/>
        <v>146.76951032449313</v>
      </c>
      <c r="AA4" s="228">
        <f t="shared" si="1"/>
        <v>229.9003895905486</v>
      </c>
      <c r="AB4" s="229">
        <f t="shared" si="1"/>
        <v>168.3345374212069</v>
      </c>
      <c r="AC4" s="229">
        <f t="shared" si="1"/>
        <v>286.96319451740118</v>
      </c>
      <c r="AD4" s="184"/>
      <c r="AE4" s="229">
        <f t="shared" ref="AE4:AF4" si="6">AE5+AE7</f>
        <v>117.39212987677877</v>
      </c>
      <c r="AF4" s="229">
        <f t="shared" si="6"/>
        <v>134.04097197225741</v>
      </c>
      <c r="AG4" s="228">
        <f t="shared" ref="AG4:AH4" si="7">AG5+AG7</f>
        <v>148.70787681603196</v>
      </c>
      <c r="AH4" s="228">
        <f t="shared" si="7"/>
        <v>169.79799556643502</v>
      </c>
      <c r="AI4" s="229">
        <f t="shared" ref="AI4:AJ4" si="8">AI5+AI7</f>
        <v>129.65950439572899</v>
      </c>
      <c r="AJ4" s="229">
        <f t="shared" si="8"/>
        <v>148.04813587492936</v>
      </c>
    </row>
    <row r="5" spans="1:36" x14ac:dyDescent="0.3">
      <c r="C5" s="11" t="s">
        <v>272</v>
      </c>
      <c r="D5" s="11"/>
      <c r="E5" s="39"/>
      <c r="F5" s="39"/>
      <c r="G5" s="18">
        <v>7514</v>
      </c>
      <c r="H5" s="160"/>
      <c r="I5" s="44"/>
      <c r="J5" s="137">
        <f>[1]FundingParamsTRA!$L$21+[1]FundingParamsTRA!$L$22</f>
        <v>38.209987193719151</v>
      </c>
      <c r="K5" s="137">
        <f>[1]FundingParamsTRA!$Q$21+[1]FundingParamsTRA!$Q$22</f>
        <v>43.629022046619696</v>
      </c>
      <c r="L5" s="136">
        <f>[1]FundingParamsTRA!$L$50+[1]FundingParamsTRA!$L$51</f>
        <v>47.165452942247079</v>
      </c>
      <c r="M5" s="136">
        <f>[1]FundingParamsTRA!$Q$50+[1]FundingParamsTRA!$Q$51</f>
        <v>53.854574088796184</v>
      </c>
      <c r="N5" s="137">
        <f>[1]FundingParamsTRA!$L$79+[1]FundingParamsTRA!$L$80</f>
        <v>51.941701341461972</v>
      </c>
      <c r="O5" s="137">
        <f>[1]FundingParamsTRA!$Q$79+[1]FundingParamsTRA!$Q$80</f>
        <v>59.308201844623653</v>
      </c>
      <c r="P5" s="136">
        <f>[1]FundingParamsTRA!$L$144+[1]FundingParamsTRA!$L$145</f>
        <v>65.542068658226384</v>
      </c>
      <c r="Q5" s="136">
        <f>[1]FundingParamsTRA!$Q$144+[1]FundingParamsTRA!$Q$145</f>
        <v>74.837406879342339</v>
      </c>
      <c r="R5" s="137">
        <f>[1]FundingParamsTRA!$L$174+[1]FundingParamsTRA!$L$175</f>
        <v>62.82557738117292</v>
      </c>
      <c r="S5" s="137">
        <f>[1]FundingParamsTRA!$Q$174+[1]FundingParamsTRA!$Q$175</f>
        <v>71.735656093215482</v>
      </c>
      <c r="T5" s="136">
        <f>[1]FundingParamsTRA!$L$204+[1]FundingParamsTRA!$L$205</f>
        <v>65.542068658226384</v>
      </c>
      <c r="U5" s="136">
        <f>[1]FundingParamsTRA!$Q$204+[1]FundingParamsTRA!$Q$205</f>
        <v>74.837406879342339</v>
      </c>
      <c r="V5" s="137">
        <f>[1]FundingParamsTRA!$L$234+[1]FundingParamsTRA!$L$235</f>
        <v>59.565787848708744</v>
      </c>
      <c r="W5" s="137">
        <f>[1]FundingParamsTRA!$Q$234+[1]FundingParamsTRA!$Q$235</f>
        <v>68.013555149863237</v>
      </c>
      <c r="X5" s="136">
        <f>[1]FundingParamsTRA!$L$271+[1]FundingParamsTRA!$L$272</f>
        <v>67.004794730485955</v>
      </c>
      <c r="Y5" s="136">
        <f>[1]FundingParamsTRA!$Q$271+[1]FundingParamsTRA!$Q$272</f>
        <v>76.507580379564502</v>
      </c>
      <c r="Z5" s="137">
        <f>[1]FundingParamsTRA!$L$308+[1]FundingParamsTRA!$L$309</f>
        <v>72.7004709465497</v>
      </c>
      <c r="AA5" s="137">
        <f>[1]FundingParamsTRA!$Q$308+[1]FundingParamsTRA!$Q$309</f>
        <v>83.011031478388759</v>
      </c>
      <c r="AB5" s="136">
        <f>[1]FundingParamsTRA!$L$345+[1]FundingParamsTRA!$L$346</f>
        <v>77.476719345764593</v>
      </c>
      <c r="AC5" s="136">
        <f>[1]FundingParamsTRA!$Q$345+[1]FundingParamsTRA!$Q$346</f>
        <v>88.464659234216228</v>
      </c>
      <c r="AE5" s="136">
        <f>[1]FundingParamsWaS!$L$20</f>
        <v>61.57233715187806</v>
      </c>
      <c r="AF5" s="136">
        <f>[1]FundingParamsWaS!$Q$20</f>
        <v>70.304678236133029</v>
      </c>
      <c r="AG5" s="137">
        <f>[1]FundingParamsWaS!$L$48</f>
        <v>74.811308005322587</v>
      </c>
      <c r="AH5" s="137">
        <f>[1]FundingParamsWaS!$Q$48</f>
        <v>85.421232667599355</v>
      </c>
      <c r="AI5" s="136">
        <f>[1]FundingParamsWaS!$L$76</f>
        <v>63.109213521635311</v>
      </c>
      <c r="AJ5" s="136">
        <f>[1]FundingParamsWaS!$Q$76</f>
        <v>72.059518212370705</v>
      </c>
    </row>
    <row r="6" spans="1:36" x14ac:dyDescent="0.3">
      <c r="C6" s="230" t="s">
        <v>258</v>
      </c>
      <c r="D6" s="231"/>
      <c r="E6" s="232"/>
      <c r="F6" s="232"/>
      <c r="G6" s="102">
        <f>G5/G9-1</f>
        <v>6.1710322921582517E-2</v>
      </c>
      <c r="H6" s="233"/>
      <c r="I6" s="234"/>
      <c r="J6" s="235">
        <f>[1]FundingParamsTRA!$L$21</f>
        <v>0</v>
      </c>
      <c r="K6" s="235">
        <f>[1]FundingParamsTRA!$Q$21</f>
        <v>0</v>
      </c>
      <c r="L6" s="236">
        <f>[1]FundingParamsTRA!$L$50</f>
        <v>4.477732874263963</v>
      </c>
      <c r="M6" s="236">
        <f>[1]FundingParamsTRA!$Q$50</f>
        <v>5.1127760210882451</v>
      </c>
      <c r="N6" s="235">
        <f>[1]FundingParamsTRA!$L$79</f>
        <v>6.8658570738714104</v>
      </c>
      <c r="O6" s="235">
        <f>[1]FundingParamsTRA!$Q$79</f>
        <v>7.8395898990019761</v>
      </c>
      <c r="P6" s="236">
        <f>[1]FundingParamsTRA!$L$144</f>
        <v>0</v>
      </c>
      <c r="Q6" s="236">
        <f>[1]FundingParamsTRA!$Q$144</f>
        <v>0</v>
      </c>
      <c r="R6" s="235">
        <f>[1]FundingParamsTRA!$L$174</f>
        <v>0</v>
      </c>
      <c r="S6" s="235">
        <f>[1]FundingParamsTRA!$Q$174</f>
        <v>0</v>
      </c>
      <c r="T6" s="236">
        <f>[1]FundingParamsTRA!$L$204</f>
        <v>0</v>
      </c>
      <c r="U6" s="236">
        <f>[1]FundingParamsTRA!$Q$204</f>
        <v>0</v>
      </c>
      <c r="V6" s="235">
        <f>[1]FundingParamsTRA!$L$234</f>
        <v>0</v>
      </c>
      <c r="W6" s="235">
        <f>[1]FundingParamsTRA!$Q$234</f>
        <v>0</v>
      </c>
      <c r="X6" s="236">
        <f>[1]FundingParamsTRA!$L$271</f>
        <v>0</v>
      </c>
      <c r="Y6" s="236">
        <f>[1]FundingParamsTRA!$Q$271</f>
        <v>0</v>
      </c>
      <c r="Z6" s="235">
        <f>[1]FundingParamsTRA!$L$308</f>
        <v>4.477732874263963</v>
      </c>
      <c r="AA6" s="235">
        <f>[1]FundingParamsTRA!$Q$308</f>
        <v>5.1127760210882451</v>
      </c>
      <c r="AB6" s="236">
        <f>[1]FundingParamsTRA!$L$345</f>
        <v>6.8658570738714104</v>
      </c>
      <c r="AC6" s="236">
        <f>[1]FundingParamsTRA!$Q$345</f>
        <v>7.8395898990019761</v>
      </c>
      <c r="AD6" s="237"/>
      <c r="AE6" s="236">
        <v>0</v>
      </c>
      <c r="AF6" s="236">
        <v>0</v>
      </c>
      <c r="AG6" s="235">
        <v>0</v>
      </c>
      <c r="AH6" s="235">
        <v>0</v>
      </c>
      <c r="AI6" s="236">
        <v>0</v>
      </c>
      <c r="AJ6" s="236">
        <v>0</v>
      </c>
    </row>
    <row r="7" spans="1:36" x14ac:dyDescent="0.3">
      <c r="C7" s="11" t="s">
        <v>257</v>
      </c>
      <c r="D7" s="11"/>
      <c r="E7" s="39"/>
      <c r="F7" s="39"/>
      <c r="G7" s="102"/>
      <c r="H7" s="161"/>
      <c r="I7" s="44"/>
      <c r="J7" s="137">
        <f>[1]FundingParamsTRA!$L$23+[1]FundingParamsTRA!$L$24</f>
        <v>34.627800894307981</v>
      </c>
      <c r="K7" s="137">
        <f>[1]FundingParamsTRA!$Q$23+[1]FundingParamsTRA!$Q$24</f>
        <v>39.538801229749097</v>
      </c>
      <c r="L7" s="136">
        <f>[1]FundingParamsTRA!$L$52+[1]FundingParamsTRA!$L$53</f>
        <v>73.546534272891392</v>
      </c>
      <c r="M7" s="136">
        <f>[1]FundingParamsTRA!$Q$52+[1]FundingParamsTRA!$Q$53</f>
        <v>145.29840325649431</v>
      </c>
      <c r="N7" s="137">
        <f>[1]FundingParamsTRA!$L$81+[1]FundingParamsTRA!$L$82</f>
        <v>90.335312970390262</v>
      </c>
      <c r="O7" s="137">
        <f>[1]FundingParamsTRA!$Q$81+[1]FundingParamsTRA!$Q$82</f>
        <v>196.90758042751943</v>
      </c>
      <c r="P7" s="136">
        <f>[1]FundingParamsTRA!$L$146</f>
        <v>0.64522586672325</v>
      </c>
      <c r="Q7" s="136">
        <f>[1]FundingParamsTRA!$Q$146</f>
        <v>1.9646223850044655</v>
      </c>
      <c r="R7" s="137">
        <f>[1]FundingParamsTRA!$L$176</f>
        <v>0.58920788442038918</v>
      </c>
      <c r="S7" s="137">
        <f>[1]FundingParamsTRA!$Q$176</f>
        <v>1.7940554755377236</v>
      </c>
      <c r="T7" s="136">
        <f>[1]FundingParamsTRA!$L$206</f>
        <v>0.64479353389401062</v>
      </c>
      <c r="U7" s="136">
        <f>[1]FundingParamsTRA!$Q$206</f>
        <v>1.9633059920978859</v>
      </c>
      <c r="V7" s="137">
        <f>[1]FundingParamsTRA!$L$236</f>
        <v>0.52250510505204317</v>
      </c>
      <c r="W7" s="137">
        <f>[1]FundingParamsTRA!$Q$236</f>
        <v>1.5909548556655286</v>
      </c>
      <c r="X7" s="136">
        <f>[1]FundingParamsTRA!$L$273+[1]FundingParamsTRA!$L$274</f>
        <v>35.217008778728371</v>
      </c>
      <c r="Y7" s="136">
        <f>[1]FundingParamsTRA!$Q$273+[1]FundingParamsTRA!$Q$274</f>
        <v>41.332856705286815</v>
      </c>
      <c r="Z7" s="137">
        <f>[1]FundingParamsTRA!$L$310+[1]FundingParamsTRA!$L$311</f>
        <v>74.069039377943426</v>
      </c>
      <c r="AA7" s="137">
        <f>[1]FundingParamsTRA!$Q$310+[1]FundingParamsTRA!$Q$311</f>
        <v>146.88935811215984</v>
      </c>
      <c r="AB7" s="136">
        <f>[1]FundingParamsTRA!$L$347+[1]FundingParamsTRA!$L$348</f>
        <v>90.85781807544231</v>
      </c>
      <c r="AC7" s="136">
        <f>[1]FundingParamsTRA!$Q$347+[1]FundingParamsTRA!$Q$348</f>
        <v>198.49853528318496</v>
      </c>
      <c r="AE7" s="136">
        <f>[1]FundingParamsWaS!$L$21</f>
        <v>55.819792724900708</v>
      </c>
      <c r="AF7" s="136">
        <f>[1]FundingParamsWaS!$Q$21</f>
        <v>63.736293736124374</v>
      </c>
      <c r="AG7" s="137">
        <f>[1]FundingParamsWaS!$L$49</f>
        <v>73.896568810709368</v>
      </c>
      <c r="AH7" s="137">
        <f>[1]FundingParamsWaS!$Q$49</f>
        <v>84.376762898835665</v>
      </c>
      <c r="AI7" s="136">
        <f>[1]FundingParamsWaS!$L$77</f>
        <v>66.550290874093676</v>
      </c>
      <c r="AJ7" s="136">
        <f>[1]FundingParamsWaS!$Q$77</f>
        <v>75.988617662558639</v>
      </c>
    </row>
    <row r="8" spans="1:36" ht="14.4" customHeight="1" x14ac:dyDescent="0.3">
      <c r="B8" s="29" t="s">
        <v>259</v>
      </c>
      <c r="C8" s="138" t="s">
        <v>313</v>
      </c>
      <c r="D8" s="11"/>
      <c r="E8" s="39"/>
      <c r="F8" s="102">
        <f>(1+F10)/(1+$F$10)-1</f>
        <v>0</v>
      </c>
      <c r="G8" s="102">
        <f>(1+G10)/(1+$G$10)-1</f>
        <v>0</v>
      </c>
      <c r="H8" s="161"/>
      <c r="I8" s="92">
        <f>(1+I10)/(1+$E$10)-1</f>
        <v>-4.6722078228533803E-7</v>
      </c>
      <c r="J8" s="92">
        <f>(1+J10)/(1+$F$10)-1</f>
        <v>-3.4764649691942928E-4</v>
      </c>
      <c r="K8" s="92">
        <f>(1+K10)/(1+$G$10)-1</f>
        <v>1.7021638962084751E-3</v>
      </c>
      <c r="L8" s="102">
        <f>(1+L10)/(1+$F$10)-1</f>
        <v>9.7340315659342203E-3</v>
      </c>
      <c r="M8" s="102">
        <f>(1+M10)/(1+$G$10)-1</f>
        <v>2.8559910260427035E-2</v>
      </c>
      <c r="N8" s="92">
        <f>(1+N10)/(1+$F$10)-1</f>
        <v>1.1800944823028736E-2</v>
      </c>
      <c r="O8" s="92">
        <f>(1+O10)/(1+$G$10)-1</f>
        <v>3.5056632115212594E-2</v>
      </c>
      <c r="P8" s="102">
        <f>(1+P10)/(1+$F$10)-1</f>
        <v>1.4613232119420339E-2</v>
      </c>
      <c r="Q8" s="102">
        <f>(1+Q10)/(1+$G$10)-1</f>
        <v>3.2029227611776401E-2</v>
      </c>
      <c r="R8" s="92">
        <f>(1+R10)/(1+$F$10)-1</f>
        <v>1.3623512933951254E-2</v>
      </c>
      <c r="S8" s="92">
        <f>(1+S10)/(1+$G$10)-1</f>
        <v>2.9045895437641134E-2</v>
      </c>
      <c r="T8" s="102">
        <f>(1+T10)/(1+$F$10)-1</f>
        <v>1.7795495205616074E-2</v>
      </c>
      <c r="U8" s="102">
        <f>(1+U10)/(1+$G$10)-1</f>
        <v>4.0258100502334138E-2</v>
      </c>
      <c r="V8" s="92">
        <f>(1+V10)/(1+$F$10)-1</f>
        <v>1.5959509340911948E-2</v>
      </c>
      <c r="W8" s="92">
        <f>(1+W10)/(1+$G$10)-1</f>
        <v>3.4196707231968215E-2</v>
      </c>
      <c r="X8" s="102">
        <f>(1+X10)/(1+$F$10)-1</f>
        <v>1.7324431148205255E-2</v>
      </c>
      <c r="Y8" s="102">
        <f>(1+Y10)/(1+$G$10)-1</f>
        <v>3.4382135372798217E-2</v>
      </c>
      <c r="Z8" s="92">
        <f>(1+Z10)/(1+$F$10)-1</f>
        <v>2.8546217081211189E-2</v>
      </c>
      <c r="AA8" s="92">
        <f>(1+AA10)/(1+$G$10)-1</f>
        <v>6.5709790361675235E-2</v>
      </c>
      <c r="AB8" s="102">
        <f>(1+AB10)/(1+$F$10)-1</f>
        <v>3.0542221437331873E-2</v>
      </c>
      <c r="AC8" s="102">
        <f>(1+AC10)/(1+$G$10)-1</f>
        <v>7.2499828507279762E-2</v>
      </c>
      <c r="AE8" s="193">
        <f>(1+AE10)/(1+$F$10)-1</f>
        <v>1.3704452573626735E-2</v>
      </c>
      <c r="AF8" s="193">
        <f>(1+AF10)/(1+$G$10)-1</f>
        <v>2.1522680186772725E-2</v>
      </c>
      <c r="AG8" s="194">
        <f>(1+AG10)/(1+$F$10)-1</f>
        <v>1.1932133344987994E-2</v>
      </c>
      <c r="AH8" s="194">
        <f>(1+AH10)/(1+$G$10)-1</f>
        <v>1.7271427416432283E-2</v>
      </c>
      <c r="AI8" s="193">
        <f>(1+AI10)/(1+$F$10)-1</f>
        <v>1.4905992444771199E-2</v>
      </c>
      <c r="AJ8" s="193">
        <f>(1+AJ10)/(1+$G$10)-1</f>
        <v>2.3370556511087548E-2</v>
      </c>
    </row>
    <row r="9" spans="1:36" x14ac:dyDescent="0.3">
      <c r="B9" t="s">
        <v>222</v>
      </c>
      <c r="C9" t="s">
        <v>232</v>
      </c>
      <c r="D9" t="s">
        <v>1</v>
      </c>
      <c r="E9" s="17">
        <f>INDEX(ResTRA,MATCH(_xlfn.CONCAT(E$2,$B9,$D9),Results_TRA!$A$2:$A$16684,0),MATCH(TRA_Report!E$3,Results_TRA!$A$2:$AK$2,0))</f>
        <v>5697.92</v>
      </c>
      <c r="F9" s="18">
        <f>INDEX(ResTRA,MATCH(_xlfn.CONCAT(F$2,$B9,$D9),Results_TRA!$A$2:$A$16684,0),MATCH(TRA_Report!F$3,Results_TRA!$A$2:$AK$2,0))</f>
        <v>6196.94</v>
      </c>
      <c r="G9" s="18">
        <f>INDEX(ResTRA,MATCH(_xlfn.CONCAT(G$2,$B9,$D9),Results_TRA!$A$2:$A$16684,0),MATCH(TRA_Report!G$3,Results_TRA!$A$2:$AK$2,0))</f>
        <v>7077.26</v>
      </c>
      <c r="H9" s="162"/>
      <c r="I9" s="94">
        <f>INDEX(ResTRA,MATCH(_xlfn.CONCAT(I$2,$B9,$D9),Results_TRA!$A$2:$A$16684,0),MATCH(TRA_Report!I$3,Results_TRA!$A$2:$AK$2,0))</f>
        <v>5697.9173378133601</v>
      </c>
      <c r="J9" s="46">
        <f>INDEX(ResTRA,MATCH(_xlfn.CONCAT(J$2,$B9,$D9),Results_TRA!$A$2:$A$16684,0),MATCH(TRA_Report!J$3,Results_TRA!$A$2:$AK$2,0))</f>
        <v>6194.7856555173803</v>
      </c>
      <c r="K9" s="46">
        <f>INDEX(ResTRA,MATCH(_xlfn.CONCAT(K$2,$B9,$D9),Results_TRA!$A$2:$A$16684,0),MATCH(TRA_Report!K$3,Results_TRA!$A$2:$AK$2,0))</f>
        <v>7089.3066564560804</v>
      </c>
      <c r="L9" s="18">
        <f>INDEX(ResTRA,MATCH(_xlfn.CONCAT(L$2,$B9,$D9),Results_TRA!$A$2:$A$16684,0),MATCH(TRA_Report!L$3,Results_TRA!$A$2:$AK$2,0))</f>
        <v>6257.2612095721997</v>
      </c>
      <c r="M9" s="18">
        <f>INDEX(ResTRA,MATCH(_xlfn.CONCAT(M$2,$B9,$D9),Results_TRA!$A$2:$A$16684,0),MATCH(TRA_Report!M$3,Results_TRA!$A$2:$AK$2,0))</f>
        <v>7279.3859104897101</v>
      </c>
      <c r="N9" s="46">
        <f>INDEX(ResTRA,MATCH(_xlfn.CONCAT(N$2,$B9,$D9),Results_TRA!$A$2:$A$16684,0),MATCH(TRA_Report!N$3,Results_TRA!$A$2:$AK$2,0))</f>
        <v>6270.0697470116202</v>
      </c>
      <c r="O9" s="46">
        <f>INDEX(ResTRA,MATCH(_xlfn.CONCAT(O$2,$B9,$D9),Results_TRA!$A$2:$A$16684,0),MATCH(TRA_Report!O$3,Results_TRA!$A$2:$AK$2,0))</f>
        <v>7325.36490020371</v>
      </c>
      <c r="P9" s="18">
        <f>INDEX(ResTRA,MATCH(_xlfn.CONCAT(P$2,$B9,$D9),Results_TRA!$A$2:$A$16684,0),MATCH(TRA_Report!P$3,Results_TRA!$A$2:$AK$2,0))</f>
        <v>6287.4973226501197</v>
      </c>
      <c r="Q9" s="18">
        <f>INDEX(ResTRA,MATCH(_xlfn.CONCAT(Q$2,$B9,$D9),Results_TRA!$A$2:$A$16684,0),MATCH(TRA_Report!Q$3,Results_TRA!$A$2:$AK$2,0))</f>
        <v>7303.9391714077201</v>
      </c>
      <c r="R9" s="46">
        <f>INDEX(ResTRA,MATCH(_xlfn.CONCAT(R$2,$B9,$D9),Results_TRA!$A$2:$A$16684,0),MATCH(TRA_Report!R$3,Results_TRA!$A$2:$AK$2,0))</f>
        <v>6281.3640922409204</v>
      </c>
      <c r="S9" s="46">
        <f>INDEX(ResTRA,MATCH(_xlfn.CONCAT(S$2,$B9,$D9),Results_TRA!$A$2:$A$16684,0),MATCH(TRA_Report!S$3,Results_TRA!$A$2:$AK$2,0))</f>
        <v>7282.8253539449997</v>
      </c>
      <c r="T9" s="18">
        <f>INDEX(ResTRA,MATCH(_xlfn.CONCAT(T$2,$B9,$D9),Results_TRA!$A$2:$A$16684,0),MATCH(TRA_Report!T$3,Results_TRA!$A$2:$AK$2,0))</f>
        <v>6307.21761605949</v>
      </c>
      <c r="U9" s="18">
        <f>INDEX(ResTRA,MATCH(_xlfn.CONCAT(U$2,$B9,$D9),Results_TRA!$A$2:$A$16684,0),MATCH(TRA_Report!U$3,Results_TRA!$A$2:$AK$2,0))</f>
        <v>7362.1770443611504</v>
      </c>
      <c r="V9" s="46">
        <f>INDEX(ResTRA,MATCH(_xlfn.CONCAT(V$2,$B9,$D9),Results_TRA!$A$2:$A$16684,0),MATCH(TRA_Report!V$3,Results_TRA!$A$2:$AK$2,0))</f>
        <v>6295.8401218150702</v>
      </c>
      <c r="W9" s="46">
        <f>INDEX(ResTRA,MATCH(_xlfn.CONCAT(W$2,$B9,$D9),Results_TRA!$A$2:$A$16684,0),MATCH(TRA_Report!W$3,Results_TRA!$A$2:$AK$2,0))</f>
        <v>7319.2789882245197</v>
      </c>
      <c r="X9" s="18">
        <f>INDEX(ResTRA,MATCH(_xlfn.CONCAT(X$2,$B9,$D9),Results_TRA!$A$2:$A$16684,0),MATCH(TRA_Report!X$3,Results_TRA!$A$2:$AK$2,0))</f>
        <v>6304.2984603595596</v>
      </c>
      <c r="Y9" s="18">
        <f>INDEX(ResTRA,MATCH(_xlfn.CONCAT(Y$2,$B9,$D9),Results_TRA!$A$2:$A$16684,0),MATCH(TRA_Report!Y$3,Results_TRA!$A$2:$AK$2,0))</f>
        <v>7320.5913113884899</v>
      </c>
      <c r="Z9" s="46">
        <f>INDEX(ResTRA,MATCH(_xlfn.CONCAT(Z$2,$B9,$D9),Results_TRA!$A$2:$A$16684,0),MATCH(TRA_Report!Z$3,Results_TRA!$A$2:$AK$2,0))</f>
        <v>6373.8391944792402</v>
      </c>
      <c r="AA9" s="46">
        <f>INDEX(ResTRA,MATCH(_xlfn.CONCAT(AA$2,$B9,$D9),Results_TRA!$A$2:$A$16684,0),MATCH(TRA_Report!AA$3,Results_TRA!$A$2:$AK$2,0))</f>
        <v>7542.3052709350704</v>
      </c>
      <c r="AB9" s="18">
        <f>INDEX(ResTRA,MATCH(_xlfn.CONCAT(AB$2,$B9,$D9),Results_TRA!$A$2:$A$16684,0),MATCH(TRA_Report!AB$3,Results_TRA!$A$2:$AK$2,0))</f>
        <v>6386.2083137138598</v>
      </c>
      <c r="AC9" s="18">
        <f>INDEX(ResTRA,MATCH(_xlfn.CONCAT(AC$2,$B9,$D9),Results_TRA!$A$2:$A$16684,0),MATCH(TRA_Report!AC$3,Results_TRA!$A$2:$AK$2,0))</f>
        <v>7590.3601363014304</v>
      </c>
      <c r="AE9" s="195">
        <f>INDEX(ResTRA,MATCH(_xlfn.CONCAT(AE$2,$B9,$D9),Results_TRA!$A$2:$A$16684,0),MATCH(TRA_Report!AE$3,Results_TRA!$A$2:$AK$2,0))</f>
        <v>6281.8656703316101</v>
      </c>
      <c r="AF9" s="195">
        <f>INDEX(ResTRA,MATCH(_xlfn.CONCAT(AF$2,$B9,$D9),Results_TRA!$A$2:$A$16684,0),MATCH(TRA_Report!AF$3,Results_TRA!$A$2:$AK$2,0))</f>
        <v>7229.5816035786402</v>
      </c>
      <c r="AG9" s="196">
        <f>INDEX(ResTRA,MATCH(_xlfn.CONCAT(AG$2,$B9,$D9),Results_TRA!$A$2:$A$16684,0),MATCH(TRA_Report!AG$3,Results_TRA!$A$2:$AK$2,0))</f>
        <v>6270.88271441089</v>
      </c>
      <c r="AH9" s="196">
        <f>INDEX(ResTRA,MATCH(_xlfn.CONCAT(AH$2,$B9,$D9),Results_TRA!$A$2:$A$16684,0),MATCH(TRA_Report!AH$3,Results_TRA!$A$2:$AK$2,0))</f>
        <v>7199.4943823972199</v>
      </c>
      <c r="AI9" s="195">
        <f>INDEX(ResTRA,MATCH(_xlfn.CONCAT(AI$2,$B9,$D9),Results_TRA!$A$2:$A$16684,0),MATCH(TRA_Report!AI$3,Results_TRA!$A$2:$AK$2,0))</f>
        <v>6289.3115408207004</v>
      </c>
      <c r="AJ9" s="195">
        <f>INDEX(ResTRA,MATCH(_xlfn.CONCAT(AJ$2,$B9,$D9),Results_TRA!$A$2:$A$16684,0),MATCH(TRA_Report!AJ$3,Results_TRA!$A$2:$AK$2,0))</f>
        <v>7242.65950477366</v>
      </c>
    </row>
    <row r="10" spans="1:36" s="13" customFormat="1" x14ac:dyDescent="0.3">
      <c r="C10" s="13" t="s">
        <v>289</v>
      </c>
      <c r="E10" s="61">
        <f t="shared" ref="E10:AC10" si="9">E9/$E9-1</f>
        <v>0</v>
      </c>
      <c r="F10" s="61">
        <f t="shared" si="9"/>
        <v>8.7579327193080925E-2</v>
      </c>
      <c r="G10" s="61">
        <f t="shared" si="9"/>
        <v>0.24207781085027524</v>
      </c>
      <c r="H10" s="163"/>
      <c r="I10" s="62">
        <f t="shared" si="9"/>
        <v>-4.6722078228533803E-7</v>
      </c>
      <c r="J10" s="62">
        <f t="shared" si="9"/>
        <v>8.7201234049860243E-2</v>
      </c>
      <c r="K10" s="62">
        <f t="shared" si="9"/>
        <v>0.24419203085618624</v>
      </c>
      <c r="L10" s="61">
        <f t="shared" si="9"/>
        <v>9.8165858694435837E-2</v>
      </c>
      <c r="M10" s="61">
        <f t="shared" si="9"/>
        <v>0.27755144166462675</v>
      </c>
      <c r="N10" s="62">
        <f t="shared" si="9"/>
        <v>0.1004137908239533</v>
      </c>
      <c r="O10" s="62">
        <f t="shared" si="9"/>
        <v>0.28562087572372197</v>
      </c>
      <c r="P10" s="61">
        <f t="shared" si="9"/>
        <v>0.10347237634963635</v>
      </c>
      <c r="Q10" s="61">
        <f t="shared" si="9"/>
        <v>0.28186060376553557</v>
      </c>
      <c r="R10" s="62">
        <f t="shared" si="9"/>
        <v>0.10239597822379398</v>
      </c>
      <c r="S10" s="62">
        <f t="shared" si="9"/>
        <v>0.27815507306964649</v>
      </c>
      <c r="T10" s="61">
        <f t="shared" si="9"/>
        <v>0.1069333398958725</v>
      </c>
      <c r="U10" s="61">
        <f t="shared" si="9"/>
        <v>0.29208150419120482</v>
      </c>
      <c r="V10" s="62">
        <f t="shared" si="9"/>
        <v>0.10493655962440163</v>
      </c>
      <c r="W10" s="62">
        <f t="shared" si="9"/>
        <v>0.28455278210724599</v>
      </c>
      <c r="X10" s="61">
        <f t="shared" si="9"/>
        <v>0.10642102036524892</v>
      </c>
      <c r="Y10" s="61">
        <f t="shared" si="9"/>
        <v>0.2847830982864783</v>
      </c>
      <c r="Z10" s="62">
        <f t="shared" si="9"/>
        <v>0.1186256027601722</v>
      </c>
      <c r="AA10" s="62">
        <f t="shared" si="9"/>
        <v>0.32369448341413531</v>
      </c>
      <c r="AB10" s="61">
        <f t="shared" si="9"/>
        <v>0.12079641583487644</v>
      </c>
      <c r="AC10" s="61">
        <f t="shared" si="9"/>
        <v>0.33212823912961764</v>
      </c>
      <c r="AD10" s="183"/>
      <c r="AE10" s="197">
        <f t="shared" ref="AE10:AF10" si="10">AE9/$E9-1</f>
        <v>0.10248400650265532</v>
      </c>
      <c r="AF10" s="197">
        <f t="shared" si="10"/>
        <v>0.26881065434029261</v>
      </c>
      <c r="AG10" s="198">
        <f t="shared" ref="AG10:AH10" si="11">AG9/$E9-1</f>
        <v>0.10055646874840107</v>
      </c>
      <c r="AH10" s="198">
        <f t="shared" si="11"/>
        <v>0.26353026760593679</v>
      </c>
      <c r="AI10" s="197">
        <f t="shared" ref="AI10:AJ10" si="12">AI9/$E9-1</f>
        <v>0.10379077642731027</v>
      </c>
      <c r="AJ10" s="197">
        <f t="shared" si="12"/>
        <v>0.27110586051991947</v>
      </c>
    </row>
    <row r="11" spans="1:36" x14ac:dyDescent="0.3">
      <c r="B11" t="s">
        <v>210</v>
      </c>
      <c r="C11" t="s">
        <v>238</v>
      </c>
      <c r="D11" t="s">
        <v>1</v>
      </c>
      <c r="E11" s="21">
        <f>INDEX(ResTRA,MATCH(_xlfn.CONCAT(E$2,$B11,$D11),Results_TRA!$A$2:$A$16684,0),MATCH(TRA_Report!E$3,Results_TRA!$A$2:$AK$2,0))</f>
        <v>0.4</v>
      </c>
      <c r="F11" s="21">
        <f>INDEX(ResTRA,MATCH(_xlfn.CONCAT(F$2,$B11,$D11),Results_TRA!$A$2:$A$16684,0),MATCH(TRA_Report!F$3,Results_TRA!$A$2:$AK$2,0))</f>
        <v>0.42</v>
      </c>
      <c r="G11" s="21">
        <f>INDEX(ResTRA,MATCH(_xlfn.CONCAT(G$2,$B11,$D11),Results_TRA!$A$2:$A$16684,0),MATCH(TRA_Report!G$3,Results_TRA!$A$2:$AK$2,0))</f>
        <v>0.45</v>
      </c>
      <c r="H11" s="164"/>
      <c r="I11" s="95">
        <f>INDEX(ResTRA,MATCH(_xlfn.CONCAT(I$2,$B11,$D11),Results_TRA!$A$2:$A$16684,0),MATCH(TRA_Report!I$3,Results_TRA!$A$2:$AK$2,0))</f>
        <v>0.39841337419469502</v>
      </c>
      <c r="J11" s="47">
        <f>INDEX(ResTRA,MATCH(_xlfn.CONCAT(J$2,$B11,$D11),Results_TRA!$A$2:$A$16684,0),MATCH(TRA_Report!J$3,Results_TRA!$A$2:$AK$2,0))</f>
        <v>0.42187891963616803</v>
      </c>
      <c r="K11" s="47">
        <f>INDEX(ResTRA,MATCH(_xlfn.CONCAT(K$2,$B11,$D11),Results_TRA!$A$2:$A$16684,0),MATCH(TRA_Report!K$3,Results_TRA!$A$2:$AK$2,0))</f>
        <v>0.45022064512288701</v>
      </c>
      <c r="L11" s="21">
        <f>INDEX(ResTRA,MATCH(_xlfn.CONCAT(L$2,$B11,$D11),Results_TRA!$A$2:$A$16684,0),MATCH(TRA_Report!L$3,Results_TRA!$A$2:$AK$2,0))</f>
        <v>0.42455268479830699</v>
      </c>
      <c r="M11" s="21">
        <f>INDEX(ResTRA,MATCH(_xlfn.CONCAT(M$2,$B11,$D11),Results_TRA!$A$2:$A$16684,0),MATCH(TRA_Report!M$3,Results_TRA!$A$2:$AK$2,0))</f>
        <v>0.459478102050563</v>
      </c>
      <c r="N11" s="47">
        <f>INDEX(ResTRA,MATCH(_xlfn.CONCAT(N$2,$B11,$D11),Results_TRA!$A$2:$A$16684,0),MATCH(TRA_Report!N$3,Results_TRA!$A$2:$AK$2,0))</f>
        <v>0.42535809753508902</v>
      </c>
      <c r="O11" s="47">
        <f>INDEX(ResTRA,MATCH(_xlfn.CONCAT(O$2,$B11,$D11),Results_TRA!$A$2:$A$16684,0),MATCH(TRA_Report!O$3,Results_TRA!$A$2:$AK$2,0))</f>
        <v>0.462624580472487</v>
      </c>
      <c r="P11" s="21">
        <f>INDEX(ResTRA,MATCH(_xlfn.CONCAT(P$2,$B11,$D11),Results_TRA!$A$2:$A$16684,0),MATCH(TRA_Report!P$3,Results_TRA!$A$2:$AK$2,0))</f>
        <v>0.42758795016705697</v>
      </c>
      <c r="Q11" s="21">
        <f>INDEX(ResTRA,MATCH(_xlfn.CONCAT(Q$2,$B11,$D11),Results_TRA!$A$2:$A$16684,0),MATCH(TRA_Report!Q$3,Results_TRA!$A$2:$AK$2,0))</f>
        <v>0.460701034778976</v>
      </c>
      <c r="R11" s="47">
        <f>INDEX(ResTRA,MATCH(_xlfn.CONCAT(R$2,$B11,$D11),Results_TRA!$A$2:$A$16684,0),MATCH(TRA_Report!R$3,Results_TRA!$A$2:$AK$2,0))</f>
        <v>0.42740915386577599</v>
      </c>
      <c r="S11" s="47">
        <f>INDEX(ResTRA,MATCH(_xlfn.CONCAT(S$2,$B11,$D11),Results_TRA!$A$2:$A$16684,0),MATCH(TRA_Report!S$3,Results_TRA!$A$2:$AK$2,0))</f>
        <v>0.46007017582797899</v>
      </c>
      <c r="T11" s="21">
        <f>INDEX(ResTRA,MATCH(_xlfn.CONCAT(T$2,$B11,$D11),Results_TRA!$A$2:$A$16684,0),MATCH(TRA_Report!T$3,Results_TRA!$A$2:$AK$2,0))</f>
        <v>0.42801878309128</v>
      </c>
      <c r="U11" s="21">
        <f>INDEX(ResTRA,MATCH(_xlfn.CONCAT(U$2,$B11,$D11),Results_TRA!$A$2:$A$16684,0),MATCH(TRA_Report!U$3,Results_TRA!$A$2:$AK$2,0))</f>
        <v>0.46208497283148697</v>
      </c>
      <c r="V11" s="47">
        <f>INDEX(ResTRA,MATCH(_xlfn.CONCAT(V$2,$B11,$D11),Results_TRA!$A$2:$A$16684,0),MATCH(TRA_Report!V$3,Results_TRA!$A$2:$AK$2,0))</f>
        <v>0.42767170004599803</v>
      </c>
      <c r="W11" s="47">
        <f>INDEX(ResTRA,MATCH(_xlfn.CONCAT(W$2,$B11,$D11),Results_TRA!$A$2:$A$16684,0),MATCH(TRA_Report!W$3,Results_TRA!$A$2:$AK$2,0))</f>
        <v>0.46100968365542899</v>
      </c>
      <c r="X11" s="21">
        <f>INDEX(ResTRA,MATCH(_xlfn.CONCAT(X$2,$B11,$D11),Results_TRA!$A$2:$A$16684,0),MATCH(TRA_Report!X$3,Results_TRA!$A$2:$AK$2,0))</f>
        <v>0.42941504459470797</v>
      </c>
      <c r="Y11" s="21">
        <f>INDEX(ResTRA,MATCH(_xlfn.CONCAT(Y$2,$B11,$D11),Results_TRA!$A$2:$A$16684,0),MATCH(TRA_Report!Y$3,Results_TRA!$A$2:$AK$2,0))</f>
        <v>0.46296279717761601</v>
      </c>
      <c r="Z11" s="47">
        <f>INDEX(ResTRA,MATCH(_xlfn.CONCAT(Z$2,$B11,$D11),Results_TRA!$A$2:$A$16684,0),MATCH(TRA_Report!Z$3,Results_TRA!$A$2:$AK$2,0))</f>
        <v>0.43214416919999599</v>
      </c>
      <c r="AA11" s="47">
        <f>INDEX(ResTRA,MATCH(_xlfn.CONCAT(AA$2,$B11,$D11),Results_TRA!$A$2:$A$16684,0),MATCH(TRA_Report!AA$3,Results_TRA!$A$2:$AK$2,0))</f>
        <v>0.47127471508404101</v>
      </c>
      <c r="AB11" s="21">
        <f>INDEX(ResTRA,MATCH(_xlfn.CONCAT(AB$2,$B11,$D11),Results_TRA!$A$2:$A$16684,0),MATCH(TRA_Report!AB$3,Results_TRA!$A$2:$AK$2,0))</f>
        <v>0.43292519101477001</v>
      </c>
      <c r="AC11" s="21">
        <f>INDEX(ResTRA,MATCH(_xlfn.CONCAT(AC$2,$B11,$D11),Results_TRA!$A$2:$A$16684,0),MATCH(TRA_Report!AC$3,Results_TRA!$A$2:$AK$2,0))</f>
        <v>0.474076442720957</v>
      </c>
      <c r="AE11" s="199">
        <f>INDEX(ResTRA,MATCH(_xlfn.CONCAT(AE$2,$B11,$D11),Results_TRA!$A$2:$A$16684,0),MATCH(TRA_Report!AE$3,Results_TRA!$A$2:$AK$2,0))</f>
        <v>0.42970365360118001</v>
      </c>
      <c r="AF11" s="199">
        <f>INDEX(ResTRA,MATCH(_xlfn.CONCAT(AF$2,$B11,$D11),Results_TRA!$A$2:$A$16684,0),MATCH(TRA_Report!AF$3,Results_TRA!$A$2:$AK$2,0))</f>
        <v>0.46139873335215598</v>
      </c>
      <c r="AG11" s="200">
        <f>INDEX(ResTRA,MATCH(_xlfn.CONCAT(AG$2,$B11,$D11),Results_TRA!$A$2:$A$16684,0),MATCH(TRA_Report!AG$3,Results_TRA!$A$2:$AK$2,0))</f>
        <v>0.43042038688516798</v>
      </c>
      <c r="AH11" s="200">
        <f>INDEX(ResTRA,MATCH(_xlfn.CONCAT(AH$2,$B11,$D11),Results_TRA!$A$2:$A$16684,0),MATCH(TRA_Report!AH$3,Results_TRA!$A$2:$AK$2,0))</f>
        <v>0.46170231147868701</v>
      </c>
      <c r="AI11" s="199">
        <f>INDEX(ResTRA,MATCH(_xlfn.CONCAT(AI$2,$B11,$D11),Results_TRA!$A$2:$A$16684,0),MATCH(TRA_Report!AI$3,Results_TRA!$A$2:$AK$2,0))</f>
        <v>0.43033412125252202</v>
      </c>
      <c r="AJ11" s="199">
        <f>INDEX(ResTRA,MATCH(_xlfn.CONCAT(AJ$2,$B11,$D11),Results_TRA!$A$2:$A$16684,0),MATCH(TRA_Report!AJ$3,Results_TRA!$A$2:$AK$2,0))</f>
        <v>0.462335181455658</v>
      </c>
    </row>
    <row r="12" spans="1:36" x14ac:dyDescent="0.3">
      <c r="B12" s="13" t="s">
        <v>0</v>
      </c>
      <c r="C12" s="13" t="s">
        <v>0</v>
      </c>
      <c r="D12" t="s">
        <v>1</v>
      </c>
      <c r="E12" s="20">
        <f>INDEX(ResTRA,MATCH(_xlfn.CONCAT(E$2,$B12,$D12),Results_TRA!$A$2:$A$16684,0),MATCH(TRA_Report!E$3,Results_TRA!$A$2:$AK$2,0))</f>
        <v>3.7</v>
      </c>
      <c r="F12" s="20">
        <f>INDEX(ResTRA,MATCH(_xlfn.CONCAT(F$2,$B12,$D12),Results_TRA!$A$2:$A$16684,0),MATCH(TRA_Report!F$3,Results_TRA!$A$2:$AK$2,0))</f>
        <v>3.64</v>
      </c>
      <c r="G12" s="20">
        <f>INDEX(ResTRA,MATCH(_xlfn.CONCAT(G$2,$B12,$D12),Results_TRA!$A$2:$A$16684,0),MATCH(TRA_Report!G$3,Results_TRA!$A$2:$AK$2,0))</f>
        <v>3.59</v>
      </c>
      <c r="H12" s="165"/>
      <c r="I12" s="49">
        <f>INDEX(ResTRA,MATCH(_xlfn.CONCAT(I$2,$B12,$D12),Results_TRA!$A$2:$A$16684,0),MATCH(TRA_Report!I$3,Results_TRA!$A$2:$AK$2,0))</f>
        <v>3.7031047220524198</v>
      </c>
      <c r="J12" s="48">
        <f>INDEX(ResTRA,MATCH(_xlfn.CONCAT(J$2,$B12,$D12),Results_TRA!$A$2:$A$16684,0),MATCH(TRA_Report!J$3,Results_TRA!$A$2:$AK$2,0))</f>
        <v>3.6317644274397201</v>
      </c>
      <c r="K12" s="48">
        <f>INDEX(ResTRA,MATCH(_xlfn.CONCAT(K$2,$B12,$D12),Results_TRA!$A$2:$A$16684,0),MATCH(TRA_Report!K$3,Results_TRA!$A$2:$AK$2,0))</f>
        <v>3.58125091836814</v>
      </c>
      <c r="L12" s="20">
        <f>INDEX(ResTRA,MATCH(_xlfn.CONCAT(L$2,$B12,$D12),Results_TRA!$A$2:$A$16684,0),MATCH(TRA_Report!L$3,Results_TRA!$A$2:$AK$2,0))</f>
        <v>3.6565219256455199</v>
      </c>
      <c r="M12" s="20">
        <f>INDEX(ResTRA,MATCH(_xlfn.CONCAT(M$2,$B12,$D12),Results_TRA!$A$2:$A$16684,0),MATCH(TRA_Report!M$3,Results_TRA!$A$2:$AK$2,0))</f>
        <v>3.64895735462723</v>
      </c>
      <c r="N12" s="48">
        <f>INDEX(ResTRA,MATCH(_xlfn.CONCAT(N$2,$B12,$D12),Results_TRA!$A$2:$A$16684,0),MATCH(TRA_Report!N$3,Results_TRA!$A$2:$AK$2,0))</f>
        <v>3.66043577367933</v>
      </c>
      <c r="O12" s="48">
        <f>INDEX(ResTRA,MATCH(_xlfn.CONCAT(O$2,$B12,$D12),Results_TRA!$A$2:$A$16684,0),MATCH(TRA_Report!O$3,Results_TRA!$A$2:$AK$2,0))</f>
        <v>3.6631913160482599</v>
      </c>
      <c r="P12" s="20">
        <f>INDEX(ResTRA,MATCH(_xlfn.CONCAT(P$2,$B12,$D12),Results_TRA!$A$2:$A$16684,0),MATCH(TRA_Report!P$3,Results_TRA!$A$2:$AK$2,0))</f>
        <v>3.6640915620915102</v>
      </c>
      <c r="Q12" s="20">
        <f>INDEX(ResTRA,MATCH(_xlfn.CONCAT(Q$2,$B12,$D12),Results_TRA!$A$2:$A$16684,0),MATCH(TRA_Report!Q$3,Results_TRA!$A$2:$AK$2,0))</f>
        <v>3.65654929580711</v>
      </c>
      <c r="R12" s="48">
        <f>INDEX(ResTRA,MATCH(_xlfn.CONCAT(R$2,$B12,$D12),Results_TRA!$A$2:$A$16684,0),MATCH(TRA_Report!R$3,Results_TRA!$A$2:$AK$2,0))</f>
        <v>3.6617940381976699</v>
      </c>
      <c r="S12" s="48">
        <f>INDEX(ResTRA,MATCH(_xlfn.CONCAT(S$2,$B12,$D12),Results_TRA!$A$2:$A$16684,0),MATCH(TRA_Report!S$3,Results_TRA!$A$2:$AK$2,0))</f>
        <v>3.6487733850839001</v>
      </c>
      <c r="T12" s="20">
        <f>INDEX(ResTRA,MATCH(_xlfn.CONCAT(T$2,$B12,$D12),Results_TRA!$A$2:$A$16684,0),MATCH(TRA_Report!T$3,Results_TRA!$A$2:$AK$2,0))</f>
        <v>3.6731546455873398</v>
      </c>
      <c r="U12" s="20">
        <f>INDEX(ResTRA,MATCH(_xlfn.CONCAT(U$2,$B12,$D12),Results_TRA!$A$2:$A$16684,0),MATCH(TRA_Report!U$3,Results_TRA!$A$2:$AK$2,0))</f>
        <v>3.6800067266424898</v>
      </c>
      <c r="V12" s="48">
        <f>INDEX(ResTRA,MATCH(_xlfn.CONCAT(V$2,$B12,$D12),Results_TRA!$A$2:$A$16684,0),MATCH(TRA_Report!V$3,Results_TRA!$A$2:$AK$2,0))</f>
        <v>3.6690848148430502</v>
      </c>
      <c r="W12" s="48">
        <f>INDEX(ResTRA,MATCH(_xlfn.CONCAT(W$2,$B12,$D12),Results_TRA!$A$2:$A$16684,0),MATCH(TRA_Report!W$3,Results_TRA!$A$2:$AK$2,0))</f>
        <v>3.6636453406370002</v>
      </c>
      <c r="X12" s="20">
        <f>INDEX(ResTRA,MATCH(_xlfn.CONCAT(X$2,$B12,$D12),Results_TRA!$A$2:$A$16684,0),MATCH(TRA_Report!X$3,Results_TRA!$A$2:$AK$2,0))</f>
        <v>3.6693175877539401</v>
      </c>
      <c r="Y12" s="20">
        <f>INDEX(ResTRA,MATCH(_xlfn.CONCAT(Y$2,$B12,$D12),Results_TRA!$A$2:$A$16684,0),MATCH(TRA_Report!Y$3,Results_TRA!$A$2:$AK$2,0))</f>
        <v>3.6605041325338599</v>
      </c>
      <c r="Z12" s="48">
        <f>INDEX(ResTRA,MATCH(_xlfn.CONCAT(Z$2,$B12,$D12),Results_TRA!$A$2:$A$16684,0),MATCH(TRA_Report!Z$3,Results_TRA!$A$2:$AK$2,0))</f>
        <v>3.6975325897728601</v>
      </c>
      <c r="AA12" s="48">
        <f>INDEX(ResTRA,MATCH(_xlfn.CONCAT(AA$2,$B12,$D12),Results_TRA!$A$2:$A$16684,0),MATCH(TRA_Report!AA$3,Results_TRA!$A$2:$AK$2,0))</f>
        <v>3.7434919485878599</v>
      </c>
      <c r="AB12" s="20">
        <f>INDEX(ResTRA,MATCH(_xlfn.CONCAT(AB$2,$B12,$D12),Results_TRA!$A$2:$A$16684,0),MATCH(TRA_Report!AB$3,Results_TRA!$A$2:$AK$2,0))</f>
        <v>3.7011902205752101</v>
      </c>
      <c r="AC12" s="20">
        <f>INDEX(ResTRA,MATCH(_xlfn.CONCAT(AC$2,$B12,$D12),Results_TRA!$A$2:$A$16684,0),MATCH(TRA_Report!AC$3,Results_TRA!$A$2:$AK$2,0))</f>
        <v>3.7589488927692001</v>
      </c>
      <c r="AE12" s="201">
        <f>INDEX(ResTRA,MATCH(_xlfn.CONCAT(AE$2,$B12,$D12),Results_TRA!$A$2:$A$16684,0),MATCH(TRA_Report!AE$3,Results_TRA!$A$2:$AK$2,0))</f>
        <v>3.65875802180003</v>
      </c>
      <c r="AF12" s="201">
        <f>INDEX(ResTRA,MATCH(_xlfn.CONCAT(AF$2,$B12,$D12),Results_TRA!$A$2:$A$16684,0),MATCH(TRA_Report!AF$3,Results_TRA!$A$2:$AK$2,0))</f>
        <v>3.62452352936003</v>
      </c>
      <c r="AG12" s="202">
        <f>INDEX(ResTRA,MATCH(_xlfn.CONCAT(AG$2,$B12,$D12),Results_TRA!$A$2:$A$16684,0),MATCH(TRA_Report!AG$3,Results_TRA!$A$2:$AK$2,0))</f>
        <v>3.6500529468829899</v>
      </c>
      <c r="AH12" s="202">
        <f>INDEX(ResTRA,MATCH(_xlfn.CONCAT(AH$2,$B12,$D12),Results_TRA!$A$2:$A$16684,0),MATCH(TRA_Report!AH$3,Results_TRA!$A$2:$AK$2,0))</f>
        <v>3.6091587771868299</v>
      </c>
      <c r="AI12" s="201">
        <f>INDEX(ResTRA,MATCH(_xlfn.CONCAT(AI$2,$B12,$D12),Results_TRA!$A$2:$A$16684,0),MATCH(TRA_Report!AI$3,Results_TRA!$A$2:$AK$2,0))</f>
        <v>3.66121129056727</v>
      </c>
      <c r="AJ12" s="201">
        <f>INDEX(ResTRA,MATCH(_xlfn.CONCAT(AJ$2,$B12,$D12),Results_TRA!$A$2:$A$16684,0),MATCH(TRA_Report!AJ$3,Results_TRA!$A$2:$AK$2,0))</f>
        <v>3.6286997167627302</v>
      </c>
    </row>
    <row r="13" spans="1:36" s="30" customFormat="1" x14ac:dyDescent="0.3">
      <c r="A13"/>
      <c r="B13" s="29" t="s">
        <v>187</v>
      </c>
      <c r="C13" s="29" t="s">
        <v>234</v>
      </c>
      <c r="D13" s="29" t="s">
        <v>1</v>
      </c>
      <c r="E13" s="19">
        <f>INDEX(ResTRA,MATCH(_xlfn.CONCAT(E$2,$B13,$D13),Results_TRA!$A$2:$A$16684,0),MATCH(TRA_Report!E$3,Results_TRA!$A$2:$AK$2,0))</f>
        <v>0.94</v>
      </c>
      <c r="F13" s="19">
        <f>INDEX(ResTRA,MATCH(_xlfn.CONCAT(F$2,$B13,$D13),Results_TRA!$A$2:$A$16684,0),MATCH(TRA_Report!F$3,Results_TRA!$A$2:$AK$2,0))</f>
        <v>1.02</v>
      </c>
      <c r="G13" s="19">
        <f>INDEX(ResTRA,MATCH(_xlfn.CONCAT(G$2,$B13,$D13),Results_TRA!$A$2:$A$16684,0),MATCH(TRA_Report!G$3,Results_TRA!$A$2:$AK$2,0))</f>
        <v>1.18</v>
      </c>
      <c r="H13" s="166"/>
      <c r="I13" s="49">
        <f>INDEX(ResTRA,MATCH(_xlfn.CONCAT(I$2,$B13,$D13),Results_TRA!$A$2:$A$16684,0),MATCH(TRA_Report!I$3,Results_TRA!$A$2:$AK$2,0))</f>
        <v>0.93589299999999997</v>
      </c>
      <c r="J13" s="49">
        <f>INDEX(ResTRA,MATCH(_xlfn.CONCAT(J$2,$B13,$D13),Results_TRA!$A$2:$A$16684,0),MATCH(TRA_Report!J$3,Results_TRA!$A$2:$AK$2,0))</f>
        <v>1.0594049999999999</v>
      </c>
      <c r="K13" s="49">
        <f>INDEX(ResTRA,MATCH(_xlfn.CONCAT(K$2,$B13,$D13),Results_TRA!$A$2:$A$16684,0),MATCH(TRA_Report!K$3,Results_TRA!$A$2:$AK$2,0))</f>
        <v>1.2249239999999999</v>
      </c>
      <c r="L13" s="19">
        <f>INDEX(ResTRA,MATCH(_xlfn.CONCAT(L$2,$B13,$D13),Results_TRA!$A$2:$A$16684,0),MATCH(TRA_Report!L$3,Results_TRA!$A$2:$AK$2,0))</f>
        <v>1.06918</v>
      </c>
      <c r="M13" s="19">
        <f>INDEX(ResTRA,MATCH(_xlfn.CONCAT(M$2,$B13,$D13),Results_TRA!$A$2:$A$16684,0),MATCH(TRA_Report!M$3,Results_TRA!$A$2:$AK$2,0))</f>
        <v>1.236086</v>
      </c>
      <c r="N13" s="49">
        <f>INDEX(ResTRA,MATCH(_xlfn.CONCAT(N$2,$B13,$D13),Results_TRA!$A$2:$A$16684,0),MATCH(TRA_Report!N$3,Results_TRA!$A$2:$AK$2,0))</f>
        <v>1.0743940000000001</v>
      </c>
      <c r="O13" s="49">
        <f>INDEX(ResTRA,MATCH(_xlfn.CONCAT(O$2,$B13,$D13),Results_TRA!$A$2:$A$16684,0),MATCH(TRA_Report!O$3,Results_TRA!$A$2:$AK$2,0))</f>
        <v>1.2420389999999999</v>
      </c>
      <c r="P13" s="19">
        <f>INDEX(ResTRA,MATCH(_xlfn.CONCAT(P$2,$B13,$D13),Results_TRA!$A$2:$A$16684,0),MATCH(TRA_Report!P$3,Results_TRA!$A$2:$AK$2,0))</f>
        <v>1.0892390000000001</v>
      </c>
      <c r="Q13" s="19">
        <f>INDEX(ResTRA,MATCH(_xlfn.CONCAT(Q$2,$B13,$D13),Results_TRA!$A$2:$A$16684,0),MATCH(TRA_Report!Q$3,Results_TRA!$A$2:$AK$2,0))</f>
        <v>1.2589900000000001</v>
      </c>
      <c r="R13" s="49">
        <f>INDEX(ResTRA,MATCH(_xlfn.CONCAT(R$2,$B13,$D13),Results_TRA!$A$2:$A$16684,0),MATCH(TRA_Report!R$3,Results_TRA!$A$2:$AK$2,0))</f>
        <v>1.086274</v>
      </c>
      <c r="S13" s="49">
        <f>INDEX(ResTRA,MATCH(_xlfn.CONCAT(S$2,$B13,$D13),Results_TRA!$A$2:$A$16684,0),MATCH(TRA_Report!S$3,Results_TRA!$A$2:$AK$2,0))</f>
        <v>1.2556039999999999</v>
      </c>
      <c r="T13" s="19">
        <f>INDEX(ResTRA,MATCH(_xlfn.CONCAT(T$2,$B13,$D13),Results_TRA!$A$2:$A$16684,0),MATCH(TRA_Report!T$3,Results_TRA!$A$2:$AK$2,0))</f>
        <v>1.0892390000000001</v>
      </c>
      <c r="U13" s="19">
        <f>INDEX(ResTRA,MATCH(_xlfn.CONCAT(U$2,$B13,$D13),Results_TRA!$A$2:$A$16684,0),MATCH(TRA_Report!U$3,Results_TRA!$A$2:$AK$2,0))</f>
        <v>1.2589900000000001</v>
      </c>
      <c r="V13" s="49">
        <f>INDEX(ResTRA,MATCH(_xlfn.CONCAT(V$2,$B13,$D13),Results_TRA!$A$2:$A$16684,0),MATCH(TRA_Report!V$3,Results_TRA!$A$2:$AK$2,0))</f>
        <v>1.082716</v>
      </c>
      <c r="W13" s="49">
        <f>INDEX(ResTRA,MATCH(_xlfn.CONCAT(W$2,$B13,$D13),Results_TRA!$A$2:$A$16684,0),MATCH(TRA_Report!W$3,Results_TRA!$A$2:$AK$2,0))</f>
        <v>1.251541</v>
      </c>
      <c r="X13" s="19">
        <f>INDEX(ResTRA,MATCH(_xlfn.CONCAT(X$2,$B13,$D13),Results_TRA!$A$2:$A$16684,0),MATCH(TRA_Report!X$3,Results_TRA!$A$2:$AK$2,0))</f>
        <v>1.0908359999999999</v>
      </c>
      <c r="Y13" s="19">
        <f>INDEX(ResTRA,MATCH(_xlfn.CONCAT(Y$2,$B13,$D13),Results_TRA!$A$2:$A$16684,0),MATCH(TRA_Report!Y$3,Results_TRA!$A$2:$AK$2,0))</f>
        <v>1.260813</v>
      </c>
      <c r="Z13" s="49">
        <f>INDEX(ResTRA,MATCH(_xlfn.CONCAT(Z$2,$B13,$D13),Results_TRA!$A$2:$A$16684,0),MATCH(TRA_Report!Z$3,Results_TRA!$A$2:$AK$2,0))</f>
        <v>1.0970530000000001</v>
      </c>
      <c r="AA13" s="49">
        <f>INDEX(ResTRA,MATCH(_xlfn.CONCAT(AA$2,$B13,$D13),Results_TRA!$A$2:$A$16684,0),MATCH(TRA_Report!AA$3,Results_TRA!$A$2:$AK$2,0))</f>
        <v>1.267911</v>
      </c>
      <c r="AB13" s="19">
        <f>INDEX(ResTRA,MATCH(_xlfn.CONCAT(AB$2,$B13,$D13),Results_TRA!$A$2:$A$16684,0),MATCH(TRA_Report!AB$3,Results_TRA!$A$2:$AK$2,0))</f>
        <v>1.102266</v>
      </c>
      <c r="AC13" s="19">
        <f>INDEX(ResTRA,MATCH(_xlfn.CONCAT(AC$2,$B13,$D13),Results_TRA!$A$2:$A$16684,0),MATCH(TRA_Report!AC$3,Results_TRA!$A$2:$AK$2,0))</f>
        <v>1.2738640000000001</v>
      </c>
      <c r="AD13" s="156"/>
      <c r="AE13" s="203">
        <f>INDEX(ResTRA,MATCH(_xlfn.CONCAT(AE$2,$B13,$D13),Results_TRA!$A$2:$A$16684,0),MATCH(TRA_Report!AE$3,Results_TRA!$A$2:$AK$2,0))</f>
        <v>1.0849059999999999</v>
      </c>
      <c r="AF13" s="203">
        <f>INDEX(ResTRA,MATCH(_xlfn.CONCAT(AF$2,$B13,$D13),Results_TRA!$A$2:$A$16684,0),MATCH(TRA_Report!AF$3,Results_TRA!$A$2:$AK$2,0))</f>
        <v>1.2540420000000001</v>
      </c>
      <c r="AG13" s="204">
        <f>INDEX(ResTRA,MATCH(_xlfn.CONCAT(AG$2,$B13,$D13),Results_TRA!$A$2:$A$16684,0),MATCH(TRA_Report!AG$3,Results_TRA!$A$2:$AK$2,0))</f>
        <v>1.0993569999999999</v>
      </c>
      <c r="AH13" s="204">
        <f>INDEX(ResTRA,MATCH(_xlfn.CONCAT(AH$2,$B13,$D13),Results_TRA!$A$2:$A$16684,0),MATCH(TRA_Report!AH$3,Results_TRA!$A$2:$AK$2,0))</f>
        <v>1.2705420000000001</v>
      </c>
      <c r="AI13" s="203">
        <f>INDEX(ResTRA,MATCH(_xlfn.CONCAT(AI$2,$B13,$D13),Results_TRA!$A$2:$A$16684,0),MATCH(TRA_Report!AI$3,Results_TRA!$A$2:$AK$2,0))</f>
        <v>1.086584</v>
      </c>
      <c r="AJ13" s="203">
        <f>INDEX(ResTRA,MATCH(_xlfn.CONCAT(AJ$2,$B13,$D13),Results_TRA!$A$2:$A$16684,0),MATCH(TRA_Report!AJ$3,Results_TRA!$A$2:$AK$2,0))</f>
        <v>1.255957</v>
      </c>
    </row>
    <row r="14" spans="1:36" s="30" customFormat="1" x14ac:dyDescent="0.3">
      <c r="A14"/>
      <c r="B14" s="29" t="s">
        <v>190</v>
      </c>
      <c r="C14" s="29" t="s">
        <v>237</v>
      </c>
      <c r="D14" s="29" t="s">
        <v>1</v>
      </c>
      <c r="E14" s="19">
        <f>INDEX(ResTRA,MATCH(_xlfn.CONCAT(E$2,$B14,$D14),Results_TRA!$A$2:$A$16684,0),MATCH(TRA_Report!E$3,Results_TRA!$A$2:$AK$2,0))</f>
        <v>0.96</v>
      </c>
      <c r="F14" s="19">
        <f>INDEX(ResTRA,MATCH(_xlfn.CONCAT(F$2,$B14,$D14),Results_TRA!$A$2:$A$16684,0),MATCH(TRA_Report!F$3,Results_TRA!$A$2:$AK$2,0))</f>
        <v>1.04</v>
      </c>
      <c r="G14" s="19">
        <f>INDEX(ResTRA,MATCH(_xlfn.CONCAT(G$2,$B14,$D14),Results_TRA!$A$2:$A$16684,0),MATCH(TRA_Report!G$3,Results_TRA!$A$2:$AK$2,0))</f>
        <v>1.19</v>
      </c>
      <c r="H14" s="166"/>
      <c r="I14" s="49">
        <f>INDEX(ResTRA,MATCH(_xlfn.CONCAT(I$2,$B14,$D14),Results_TRA!$A$2:$A$16684,0),MATCH(TRA_Report!I$3,Results_TRA!$A$2:$AK$2,0))</f>
        <v>0.96368600000000004</v>
      </c>
      <c r="J14" s="49">
        <f>INDEX(ResTRA,MATCH(_xlfn.CONCAT(J$2,$B14,$D14),Results_TRA!$A$2:$A$16684,0),MATCH(TRA_Report!J$3,Results_TRA!$A$2:$AK$2,0))</f>
        <v>1.0743590000000001</v>
      </c>
      <c r="K14" s="49">
        <f>INDEX(ResTRA,MATCH(_xlfn.CONCAT(K$2,$B14,$D14),Results_TRA!$A$2:$A$16684,0),MATCH(TRA_Report!K$3,Results_TRA!$A$2:$AK$2,0))</f>
        <v>1.222002</v>
      </c>
      <c r="L14" s="19">
        <f>INDEX(ResTRA,MATCH(_xlfn.CONCAT(L$2,$B14,$D14),Results_TRA!$A$2:$A$16684,0),MATCH(TRA_Report!L$3,Results_TRA!$A$2:$AK$2,0))</f>
        <v>1.1103810000000001</v>
      </c>
      <c r="M14" s="19">
        <f>INDEX(ResTRA,MATCH(_xlfn.CONCAT(M$2,$B14,$D14),Results_TRA!$A$2:$A$16684,0),MATCH(TRA_Report!M$3,Results_TRA!$A$2:$AK$2,0))</f>
        <v>1.319888</v>
      </c>
      <c r="N14" s="49">
        <f>INDEX(ResTRA,MATCH(_xlfn.CONCAT(N$2,$B14,$D14),Results_TRA!$A$2:$A$16684,0),MATCH(TRA_Report!N$3,Results_TRA!$A$2:$AK$2,0))</f>
        <v>1.12592</v>
      </c>
      <c r="O14" s="49">
        <f>INDEX(ResTRA,MATCH(_xlfn.CONCAT(O$2,$B14,$D14),Results_TRA!$A$2:$A$16684,0),MATCH(TRA_Report!O$3,Results_TRA!$A$2:$AK$2,0))</f>
        <v>1.3676550000000001</v>
      </c>
      <c r="P14" s="19">
        <f>INDEX(ResTRA,MATCH(_xlfn.CONCAT(P$2,$B14,$D14),Results_TRA!$A$2:$A$16684,0),MATCH(TRA_Report!P$3,Results_TRA!$A$2:$AK$2,0))</f>
        <v>1.151014</v>
      </c>
      <c r="Q14" s="19">
        <f>INDEX(ResTRA,MATCH(_xlfn.CONCAT(Q$2,$B14,$D14),Results_TRA!$A$2:$A$16684,0),MATCH(TRA_Report!Q$3,Results_TRA!$A$2:$AK$2,0))</f>
        <v>1.2947280000000001</v>
      </c>
      <c r="R14" s="49">
        <f>INDEX(ResTRA,MATCH(_xlfn.CONCAT(R$2,$B14,$D14),Results_TRA!$A$2:$A$16684,0),MATCH(TRA_Report!R$3,Results_TRA!$A$2:$AK$2,0))</f>
        <v>1.150963</v>
      </c>
      <c r="S14" s="49">
        <f>INDEX(ResTRA,MATCH(_xlfn.CONCAT(S$2,$B14,$D14),Results_TRA!$A$2:$A$16684,0),MATCH(TRA_Report!S$3,Results_TRA!$A$2:$AK$2,0))</f>
        <v>1.29457</v>
      </c>
      <c r="T14" s="19">
        <f>INDEX(ResTRA,MATCH(_xlfn.CONCAT(T$2,$B14,$D14),Results_TRA!$A$2:$A$16684,0),MATCH(TRA_Report!T$3,Results_TRA!$A$2:$AK$2,0))</f>
        <v>1.151014</v>
      </c>
      <c r="U14" s="19">
        <f>INDEX(ResTRA,MATCH(_xlfn.CONCAT(U$2,$B14,$D14),Results_TRA!$A$2:$A$16684,0),MATCH(TRA_Report!U$3,Results_TRA!$A$2:$AK$2,0))</f>
        <v>1.294727</v>
      </c>
      <c r="V14" s="49">
        <f>INDEX(ResTRA,MATCH(_xlfn.CONCAT(V$2,$B14,$D14),Results_TRA!$A$2:$A$16684,0),MATCH(TRA_Report!V$3,Results_TRA!$A$2:$AK$2,0))</f>
        <v>1.150901</v>
      </c>
      <c r="W14" s="49">
        <f>INDEX(ResTRA,MATCH(_xlfn.CONCAT(W$2,$B14,$D14),Results_TRA!$A$2:$A$16684,0),MATCH(TRA_Report!W$3,Results_TRA!$A$2:$AK$2,0))</f>
        <v>1.2943819999999999</v>
      </c>
      <c r="X14" s="19">
        <f>INDEX(ResTRA,MATCH(_xlfn.CONCAT(X$2,$B14,$D14),Results_TRA!$A$2:$A$16684,0),MATCH(TRA_Report!X$3,Results_TRA!$A$2:$AK$2,0))</f>
        <v>1.183012</v>
      </c>
      <c r="Y14" s="19">
        <f>INDEX(ResTRA,MATCH(_xlfn.CONCAT(Y$2,$B14,$D14),Results_TRA!$A$2:$A$16684,0),MATCH(TRA_Report!Y$3,Results_TRA!$A$2:$AK$2,0))</f>
        <v>1.3311649999999999</v>
      </c>
      <c r="Z14" s="49">
        <f>INDEX(ResTRA,MATCH(_xlfn.CONCAT(Z$2,$B14,$D14),Results_TRA!$A$2:$A$16684,0),MATCH(TRA_Report!Z$3,Results_TRA!$A$2:$AK$2,0))</f>
        <v>1.2189719999999999</v>
      </c>
      <c r="AA14" s="49">
        <f>INDEX(ResTRA,MATCH(_xlfn.CONCAT(AA$2,$B14,$D14),Results_TRA!$A$2:$A$16684,0),MATCH(TRA_Report!AA$3,Results_TRA!$A$2:$AK$2,0))</f>
        <v>1.4288639999999999</v>
      </c>
      <c r="AB14" s="19">
        <f>INDEX(ResTRA,MATCH(_xlfn.CONCAT(AB$2,$B14,$D14),Results_TRA!$A$2:$A$16684,0),MATCH(TRA_Report!AB$3,Results_TRA!$A$2:$AK$2,0))</f>
        <v>1.2345109999999999</v>
      </c>
      <c r="AC14" s="19">
        <f>INDEX(ResTRA,MATCH(_xlfn.CONCAT(AC$2,$B14,$D14),Results_TRA!$A$2:$A$16684,0),MATCH(TRA_Report!AC$3,Results_TRA!$A$2:$AK$2,0))</f>
        <v>1.476631</v>
      </c>
      <c r="AD14" s="156"/>
      <c r="AE14" s="203">
        <f>INDEX(ResTRA,MATCH(_xlfn.CONCAT(AE$2,$B14,$D14),Results_TRA!$A$2:$A$16684,0),MATCH(TRA_Report!AE$3,Results_TRA!$A$2:$AK$2,0))</f>
        <v>1.202081</v>
      </c>
      <c r="AF14" s="203">
        <f>INDEX(ResTRA,MATCH(_xlfn.CONCAT(AF$2,$B14,$D14),Results_TRA!$A$2:$A$16684,0),MATCH(TRA_Report!AF$3,Results_TRA!$A$2:$AK$2,0))</f>
        <v>1.351901</v>
      </c>
      <c r="AG14" s="204">
        <f>INDEX(ResTRA,MATCH(_xlfn.CONCAT(AG$2,$B14,$D14),Results_TRA!$A$2:$A$16684,0),MATCH(TRA_Report!AG$3,Results_TRA!$A$2:$AK$2,0))</f>
        <v>1.218812</v>
      </c>
      <c r="AH14" s="204">
        <f>INDEX(ResTRA,MATCH(_xlfn.CONCAT(AH$2,$B14,$D14),Results_TRA!$A$2:$A$16684,0),MATCH(TRA_Report!AH$3,Results_TRA!$A$2:$AK$2,0))</f>
        <v>1.371005</v>
      </c>
      <c r="AI14" s="203">
        <f>INDEX(ResTRA,MATCH(_xlfn.CONCAT(AI$2,$B14,$D14),Results_TRA!$A$2:$A$16684,0),MATCH(TRA_Report!AI$3,Results_TRA!$A$2:$AK$2,0))</f>
        <v>1.212013</v>
      </c>
      <c r="AJ14" s="203">
        <f>INDEX(ResTRA,MATCH(_xlfn.CONCAT(AJ$2,$B14,$D14),Results_TRA!$A$2:$A$16684,0),MATCH(TRA_Report!AJ$3,Results_TRA!$A$2:$AK$2,0))</f>
        <v>1.3632409999999999</v>
      </c>
    </row>
    <row r="15" spans="1:36" s="30" customFormat="1" x14ac:dyDescent="0.3">
      <c r="A15"/>
      <c r="B15" s="29" t="s">
        <v>197</v>
      </c>
      <c r="C15" s="29" t="s">
        <v>236</v>
      </c>
      <c r="D15" s="29" t="s">
        <v>1</v>
      </c>
      <c r="E15" s="18">
        <f>INDEX(ResTRA,MATCH(_xlfn.CONCAT(E$2,$B15,$D15),Results_TRA!$A$2:$A$16684,0),MATCH(TRA_Report!E$3,Results_TRA!$A$2:$AK$2,0))</f>
        <v>1465.03</v>
      </c>
      <c r="F15" s="18">
        <f>INDEX(ResTRA,MATCH(_xlfn.CONCAT(F$2,$B15,$D15),Results_TRA!$A$2:$A$16684,0),MATCH(TRA_Report!F$3,Results_TRA!$A$2:$AK$2,0))</f>
        <v>1584.83</v>
      </c>
      <c r="G15" s="18">
        <f>INDEX(ResTRA,MATCH(_xlfn.CONCAT(G$2,$B15,$D15),Results_TRA!$A$2:$A$16684,0),MATCH(TRA_Report!G$3,Results_TRA!$A$2:$AK$2,0))</f>
        <v>1792.71</v>
      </c>
      <c r="H15" s="162"/>
      <c r="I15" s="94">
        <f>INDEX(ResTRA,MATCH(_xlfn.CONCAT(I$2,$B15,$D15),Results_TRA!$A$2:$A$16684,0),MATCH(TRA_Report!I$3,Results_TRA!$A$2:$AK$2,0))</f>
        <v>1465.03357220508</v>
      </c>
      <c r="J15" s="46">
        <f>INDEX(ResTRA,MATCH(_xlfn.CONCAT(J$2,$B15,$D15),Results_TRA!$A$2:$A$16684,0),MATCH(TRA_Report!J$3,Results_TRA!$A$2:$AK$2,0))</f>
        <v>1617.9576976881499</v>
      </c>
      <c r="K15" s="46">
        <f>INDEX(ResTRA,MATCH(_xlfn.CONCAT(K$2,$B15,$D15),Results_TRA!$A$2:$A$16684,0),MATCH(TRA_Report!K$3,Results_TRA!$A$2:$AK$2,0))</f>
        <v>1828.10188982523</v>
      </c>
      <c r="L15" s="18">
        <f>INDEX(ResTRA,MATCH(_xlfn.CONCAT(L$2,$B15,$D15),Results_TRA!$A$2:$A$16684,0),MATCH(TRA_Report!L$3,Results_TRA!$A$2:$AK$2,0))</f>
        <v>1656.6042080120301</v>
      </c>
      <c r="M15" s="18">
        <f>INDEX(ResTRA,MATCH(_xlfn.CONCAT(M$2,$B15,$D15),Results_TRA!$A$2:$A$16684,0),MATCH(TRA_Report!M$3,Results_TRA!$A$2:$AK$2,0))</f>
        <v>1927.2364588134101</v>
      </c>
      <c r="N15" s="46">
        <f>INDEX(ResTRA,MATCH(_xlfn.CONCAT(N$2,$B15,$D15),Results_TRA!$A$2:$A$16684,0),MATCH(TRA_Report!N$3,Results_TRA!$A$2:$AK$2,0))</f>
        <v>1674.25677327575</v>
      </c>
      <c r="O15" s="46">
        <f>INDEX(ResTRA,MATCH(_xlfn.CONCAT(O$2,$B15,$D15),Results_TRA!$A$2:$A$16684,0),MATCH(TRA_Report!O$3,Results_TRA!$A$2:$AK$2,0))</f>
        <v>1977.59083427583</v>
      </c>
      <c r="P15" s="18">
        <f>INDEX(ResTRA,MATCH(_xlfn.CONCAT(P$2,$B15,$D15),Results_TRA!$A$2:$A$16684,0),MATCH(TRA_Report!P$3,Results_TRA!$A$2:$AK$2,0))</f>
        <v>1695.6367493267701</v>
      </c>
      <c r="Q15" s="18">
        <f>INDEX(ResTRA,MATCH(_xlfn.CONCAT(Q$2,$B15,$D15),Results_TRA!$A$2:$A$16684,0),MATCH(TRA_Report!Q$3,Results_TRA!$A$2:$AK$2,0))</f>
        <v>1888.51736995741</v>
      </c>
      <c r="R15" s="46">
        <f>INDEX(ResTRA,MATCH(_xlfn.CONCAT(R$2,$B15,$D15),Results_TRA!$A$2:$A$16684,0),MATCH(TRA_Report!R$3,Results_TRA!$A$2:$AK$2,0))</f>
        <v>1696.09112808588</v>
      </c>
      <c r="S15" s="46">
        <f>INDEX(ResTRA,MATCH(_xlfn.CONCAT(S$2,$B15,$D15),Results_TRA!$A$2:$A$16684,0),MATCH(TRA_Report!S$3,Results_TRA!$A$2:$AK$2,0))</f>
        <v>1889.5131056844</v>
      </c>
      <c r="T15" s="18">
        <f>INDEX(ResTRA,MATCH(_xlfn.CONCAT(T$2,$B15,$D15),Results_TRA!$A$2:$A$16684,0),MATCH(TRA_Report!T$3,Results_TRA!$A$2:$AK$2,0))</f>
        <v>1694.5841752844599</v>
      </c>
      <c r="U15" s="18">
        <f>INDEX(ResTRA,MATCH(_xlfn.CONCAT(U$2,$B15,$D15),Results_TRA!$A$2:$A$16684,0),MATCH(TRA_Report!U$3,Results_TRA!$A$2:$AK$2,0))</f>
        <v>1885.45540470331</v>
      </c>
      <c r="V15" s="46">
        <f>INDEX(ResTRA,MATCH(_xlfn.CONCAT(V$2,$B15,$D15),Results_TRA!$A$2:$A$16684,0),MATCH(TRA_Report!V$3,Results_TRA!$A$2:$AK$2,0))</f>
        <v>1695.46277869043</v>
      </c>
      <c r="W15" s="46">
        <f>INDEX(ResTRA,MATCH(_xlfn.CONCAT(W$2,$B15,$D15),Results_TRA!$A$2:$A$16684,0),MATCH(TRA_Report!W$3,Results_TRA!$A$2:$AK$2,0))</f>
        <v>1887.87254148073</v>
      </c>
      <c r="X15" s="18">
        <f>INDEX(ResTRA,MATCH(_xlfn.CONCAT(X$2,$B15,$D15),Results_TRA!$A$2:$A$16684,0),MATCH(TRA_Report!X$3,Results_TRA!$A$2:$AK$2,0))</f>
        <v>1729.06270767247</v>
      </c>
      <c r="Y15" s="18">
        <f>INDEX(ResTRA,MATCH(_xlfn.CONCAT(Y$2,$B15,$D15),Results_TRA!$A$2:$A$16684,0),MATCH(TRA_Report!Y$3,Results_TRA!$A$2:$AK$2,0))</f>
        <v>1924.4231244459399</v>
      </c>
      <c r="Z15" s="46">
        <f>INDEX(ResTRA,MATCH(_xlfn.CONCAT(Z$2,$B15,$D15),Results_TRA!$A$2:$A$16684,0),MATCH(TRA_Report!Z$3,Results_TRA!$A$2:$AK$2,0))</f>
        <v>1766.86534723564</v>
      </c>
      <c r="AA15" s="46">
        <f>INDEX(ResTRA,MATCH(_xlfn.CONCAT(AA$2,$B15,$D15),Results_TRA!$A$2:$A$16684,0),MATCH(TRA_Report!AA$3,Results_TRA!$A$2:$AK$2,0))</f>
        <v>2017.4452724836999</v>
      </c>
      <c r="AB15" s="18">
        <f>INDEX(ResTRA,MATCH(_xlfn.CONCAT(AB$2,$B15,$D15),Results_TRA!$A$2:$A$16684,0),MATCH(TRA_Report!AB$3,Results_TRA!$A$2:$AK$2,0))</f>
        <v>1784.32333046996</v>
      </c>
      <c r="AC15" s="18">
        <f>INDEX(ResTRA,MATCH(_xlfn.CONCAT(AC$2,$B15,$D15),Results_TRA!$A$2:$A$16684,0),MATCH(TRA_Report!AC$3,Results_TRA!$A$2:$AK$2,0))</f>
        <v>2066.1053992316602</v>
      </c>
      <c r="AD15" s="156"/>
      <c r="AE15" s="195">
        <f>INDEX(ResTRA,MATCH(_xlfn.CONCAT(AE$2,$B15,$D15),Results_TRA!$A$2:$A$16684,0),MATCH(TRA_Report!AE$3,Results_TRA!$A$2:$AK$2,0))</f>
        <v>1751.1147677495801</v>
      </c>
      <c r="AF15" s="195">
        <f>INDEX(ResTRA,MATCH(_xlfn.CONCAT(AF$2,$B15,$D15),Results_TRA!$A$2:$A$16684,0),MATCH(TRA_Report!AF$3,Results_TRA!$A$2:$AK$2,0))</f>
        <v>1949.8601473956601</v>
      </c>
      <c r="AG15" s="196">
        <f>INDEX(ResTRA,MATCH(_xlfn.CONCAT(AG$2,$B15,$D15),Results_TRA!$A$2:$A$16684,0),MATCH(TRA_Report!AG$3,Results_TRA!$A$2:$AK$2,0))</f>
        <v>1768.72782141997</v>
      </c>
      <c r="AH15" s="196">
        <f>INDEX(ResTRA,MATCH(_xlfn.CONCAT(AH$2,$B15,$D15),Results_TRA!$A$2:$A$16684,0),MATCH(TRA_Report!AH$3,Results_TRA!$A$2:$AK$2,0))</f>
        <v>1969.44424514862</v>
      </c>
      <c r="AI15" s="195">
        <f>INDEX(ResTRA,MATCH(_xlfn.CONCAT(AI$2,$B15,$D15),Results_TRA!$A$2:$A$16684,0),MATCH(TRA_Report!AI$3,Results_TRA!$A$2:$AK$2,0))</f>
        <v>1761.2491936953099</v>
      </c>
      <c r="AJ15" s="195">
        <f>INDEX(ResTRA,MATCH(_xlfn.CONCAT(AJ$2,$B15,$D15),Results_TRA!$A$2:$A$16684,0),MATCH(TRA_Report!AJ$3,Results_TRA!$A$2:$AK$2,0))</f>
        <v>1960.5400663134401</v>
      </c>
    </row>
    <row r="16" spans="1:36" x14ac:dyDescent="0.3">
      <c r="B16" s="4" t="s">
        <v>223</v>
      </c>
      <c r="C16" t="s">
        <v>245</v>
      </c>
      <c r="D16" t="s">
        <v>1</v>
      </c>
      <c r="E16" s="18">
        <f>INDEX(ResTRA,MATCH(_xlfn.CONCAT(E$2,$B16,$D16),Results_TRA!$A$2:$A$16684,0),MATCH(TRA_Report!E$3,Results_TRA!$A$2:$AK$2,0))</f>
        <v>1452.49</v>
      </c>
      <c r="F16" s="18">
        <f>INDEX(ResTRA,MATCH(_xlfn.CONCAT(F$2,$B16,$D16),Results_TRA!$A$2:$A$16684,0),MATCH(TRA_Report!F$3,Results_TRA!$A$2:$AK$2,0))</f>
        <v>1571.07</v>
      </c>
      <c r="G16" s="18">
        <f>INDEX(ResTRA,MATCH(_xlfn.CONCAT(G$2,$B16,$D16),Results_TRA!$A$2:$A$16684,0),MATCH(TRA_Report!G$3,Results_TRA!$A$2:$AK$2,0))</f>
        <v>1777.24</v>
      </c>
      <c r="H16" s="162"/>
      <c r="I16" s="94">
        <f>INDEX(ResTRA,MATCH(_xlfn.CONCAT(I$2,$B16,$D16),Results_TRA!$A$2:$A$16684,0),MATCH(TRA_Report!I$3,Results_TRA!$A$2:$AK$2,0))</f>
        <v>1452.4945195742901</v>
      </c>
      <c r="J16" s="46">
        <f>INDEX(ResTRA,MATCH(_xlfn.CONCAT(J$2,$B16,$D16),Results_TRA!$A$2:$A$16684,0),MATCH(TRA_Report!J$3,Results_TRA!$A$2:$AK$2,0))</f>
        <v>1657.4783570530799</v>
      </c>
      <c r="K16" s="96">
        <f>INDEX(ResTRA,MATCH(_xlfn.CONCAT(K$2,$B16,$D16),Results_TRA!$A$2:$A$16684,0),MATCH(TRA_Report!K$3,Results_TRA!$A$2:$AK$2,0))</f>
        <v>1868.06035795046</v>
      </c>
      <c r="L16" s="18">
        <f>INDEX(ResTRA,MATCH(_xlfn.CONCAT(L$2,$B16,$D16),Results_TRA!$A$2:$A$16684,0),MATCH(TRA_Report!L$3,Results_TRA!$A$2:$AK$2,0))</f>
        <v>1699.0703198538099</v>
      </c>
      <c r="M16" s="93">
        <f>INDEX(ResTRA,MATCH(_xlfn.CONCAT(M$2,$B16,$D16),Results_TRA!$A$2:$A$16684,0),MATCH(TRA_Report!M$3,Results_TRA!$A$2:$AK$2,0))</f>
        <v>1952.950335605</v>
      </c>
      <c r="N16" s="46">
        <f>INDEX(ResTRA,MATCH(_xlfn.CONCAT(N$2,$B16,$D16),Results_TRA!$A$2:$A$16684,0),MATCH(TRA_Report!N$3,Results_TRA!$A$2:$AK$2,0))</f>
        <v>1723.20443228364</v>
      </c>
      <c r="O16" s="46">
        <f>INDEX(ResTRA,MATCH(_xlfn.CONCAT(O$2,$B16,$D16),Results_TRA!$A$2:$A$16684,0),MATCH(TRA_Report!O$3,Results_TRA!$A$2:$AK$2,0))</f>
        <v>2009.40838122269</v>
      </c>
      <c r="P16" s="18">
        <f>INDEX(ResTRA,MATCH(_xlfn.CONCAT(P$2,$B16,$D16),Results_TRA!$A$2:$A$16684,0),MATCH(TRA_Report!P$3,Results_TRA!$A$2:$AK$2,0))</f>
        <v>1759.8175797957299</v>
      </c>
      <c r="Q16" s="93">
        <f>INDEX(ResTRA,MATCH(_xlfn.CONCAT(Q$2,$B16,$D16),Results_TRA!$A$2:$A$16684,0),MATCH(TRA_Report!Q$3,Results_TRA!$A$2:$AK$2,0))</f>
        <v>1921.7872328164401</v>
      </c>
      <c r="R16" s="46">
        <f>INDEX(ResTRA,MATCH(_xlfn.CONCAT(R$2,$B16,$D16),Results_TRA!$A$2:$A$16684,0),MATCH(TRA_Report!R$3,Results_TRA!$A$2:$AK$2,0))</f>
        <v>1758.8719943517001</v>
      </c>
      <c r="S16" s="46">
        <f>INDEX(ResTRA,MATCH(_xlfn.CONCAT(S$2,$B16,$D16),Results_TRA!$A$2:$A$16684,0),MATCH(TRA_Report!S$3,Results_TRA!$A$2:$AK$2,0))</f>
        <v>1924.9196649647299</v>
      </c>
      <c r="T16" s="18">
        <f>INDEX(ResTRA,MATCH(_xlfn.CONCAT(T$2,$B16,$D16),Results_TRA!$A$2:$A$16684,0),MATCH(TRA_Report!T$3,Results_TRA!$A$2:$AK$2,0))</f>
        <v>1753.14944438618</v>
      </c>
      <c r="U16" s="18">
        <f>INDEX(ResTRA,MATCH(_xlfn.CONCAT(U$2,$B16,$D16),Results_TRA!$A$2:$A$16684,0),MATCH(TRA_Report!U$3,Results_TRA!$A$2:$AK$2,0))</f>
        <v>1903.1917049943199</v>
      </c>
      <c r="V16" s="46">
        <f>INDEX(ResTRA,MATCH(_xlfn.CONCAT(V$2,$B16,$D16),Results_TRA!$A$2:$A$16684,0),MATCH(TRA_Report!V$3,Results_TRA!$A$2:$AK$2,0))</f>
        <v>1750.3398156890601</v>
      </c>
      <c r="W16" s="46">
        <f>INDEX(ResTRA,MATCH(_xlfn.CONCAT(W$2,$B16,$D16),Results_TRA!$A$2:$A$16684,0),MATCH(TRA_Report!W$3,Results_TRA!$A$2:$AK$2,0))</f>
        <v>1909.1819778060899</v>
      </c>
      <c r="X16" s="18">
        <f>INDEX(ResTRA,MATCH(_xlfn.CONCAT(X$2,$B16,$D16),Results_TRA!$A$2:$A$16684,0),MATCH(TRA_Report!X$3,Results_TRA!$A$2:$AK$2,0))</f>
        <v>1797.98887295949</v>
      </c>
      <c r="Y16" s="18">
        <f>INDEX(ResTRA,MATCH(_xlfn.CONCAT(Y$2,$B16,$D16),Results_TRA!$A$2:$A$16684,0),MATCH(TRA_Report!Y$3,Results_TRA!$A$2:$AK$2,0))</f>
        <v>1963.1271891501001</v>
      </c>
      <c r="Z16" s="46">
        <f>INDEX(ResTRA,MATCH(_xlfn.CONCAT(Z$2,$B16,$D16),Results_TRA!$A$2:$A$16684,0),MATCH(TRA_Report!Z$3,Results_TRA!$A$2:$AK$2,0))</f>
        <v>1832.7353289289499</v>
      </c>
      <c r="AA16" s="46">
        <f>INDEX(ResTRA,MATCH(_xlfn.CONCAT(AA$2,$B16,$D16),Results_TRA!$A$2:$A$16684,0),MATCH(TRA_Report!AA$3,Results_TRA!$A$2:$AK$2,0))</f>
        <v>2029.3773044852001</v>
      </c>
      <c r="AB16" s="18">
        <f>INDEX(ResTRA,MATCH(_xlfn.CONCAT(AB$2,$B16,$D16),Results_TRA!$A$2:$A$16684,0),MATCH(TRA_Report!AB$3,Results_TRA!$A$2:$AK$2,0))</f>
        <v>1856.69316459163</v>
      </c>
      <c r="AC16" s="18">
        <f>INDEX(ResTRA,MATCH(_xlfn.CONCAT(AC$2,$B16,$D16),Results_TRA!$A$2:$A$16684,0),MATCH(TRA_Report!AC$3,Results_TRA!$A$2:$AK$2,0))</f>
        <v>2083.52792794474</v>
      </c>
      <c r="AE16" s="195">
        <f>INDEX(ResTRA,MATCH(_xlfn.CONCAT(AE$2,$B16,$D16),Results_TRA!$A$2:$A$16684,0),MATCH(TRA_Report!AE$3,Results_TRA!$A$2:$AK$2,0))</f>
        <v>1824.8204966574301</v>
      </c>
      <c r="AF16" s="195">
        <f>INDEX(ResTRA,MATCH(_xlfn.CONCAT(AF$2,$B16,$D16),Results_TRA!$A$2:$A$16684,0),MATCH(TRA_Report!AF$3,Results_TRA!$A$2:$AK$2,0))</f>
        <v>2010.5769298647101</v>
      </c>
      <c r="AG16" s="196">
        <f>INDEX(ResTRA,MATCH(_xlfn.CONCAT(AG$2,$B16,$D16),Results_TRA!$A$2:$A$16684,0),MATCH(TRA_Report!AG$3,Results_TRA!$A$2:$AK$2,0))</f>
        <v>1864.89769252938</v>
      </c>
      <c r="AH16" s="196">
        <f>INDEX(ResTRA,MATCH(_xlfn.CONCAT(AH$2,$B16,$D16),Results_TRA!$A$2:$A$16684,0),MATCH(TRA_Report!AH$3,Results_TRA!$A$2:$AK$2,0))</f>
        <v>2059.5209106346201</v>
      </c>
      <c r="AI16" s="195">
        <f>INDEX(ResTRA,MATCH(_xlfn.CONCAT(AI$2,$B16,$D16),Results_TRA!$A$2:$A$16684,0),MATCH(TRA_Report!AI$3,Results_TRA!$A$2:$AK$2,0))</f>
        <v>1837.0243732757101</v>
      </c>
      <c r="AJ16" s="195">
        <f>INDEX(ResTRA,MATCH(_xlfn.CONCAT(AJ$2,$B16,$D16),Results_TRA!$A$2:$A$16684,0),MATCH(TRA_Report!AJ$3,Results_TRA!$A$2:$AK$2,0))</f>
        <v>2022.2041810390699</v>
      </c>
    </row>
    <row r="17" spans="1:36" x14ac:dyDescent="0.3">
      <c r="C17" s="6" t="s">
        <v>268</v>
      </c>
      <c r="E17" s="25">
        <f t="shared" ref="E17:AC17" si="13">E16-E23</f>
        <v>681.12370946276906</v>
      </c>
      <c r="F17" s="25">
        <f t="shared" si="13"/>
        <v>746.69797762948292</v>
      </c>
      <c r="G17" s="25">
        <f t="shared" si="13"/>
        <v>861.29165254958696</v>
      </c>
      <c r="H17" s="167"/>
      <c r="I17" s="97">
        <f t="shared" si="13"/>
        <v>681.12833920724802</v>
      </c>
      <c r="J17" s="50">
        <f t="shared" si="13"/>
        <v>750.65508571235989</v>
      </c>
      <c r="K17" s="50">
        <f t="shared" si="13"/>
        <v>867.23956810643006</v>
      </c>
      <c r="L17" s="25">
        <f t="shared" si="13"/>
        <v>760.2328673086389</v>
      </c>
      <c r="M17" s="25">
        <f t="shared" si="13"/>
        <v>894.61042200688007</v>
      </c>
      <c r="N17" s="50">
        <f t="shared" ref="N17" si="14">N16-N23</f>
        <v>762.92142734251797</v>
      </c>
      <c r="O17" s="50">
        <f t="shared" ref="O17" si="15">O16-O23</f>
        <v>902.8895712773799</v>
      </c>
      <c r="P17" s="25">
        <f t="shared" si="13"/>
        <v>766.90236753894294</v>
      </c>
      <c r="Q17" s="25">
        <f t="shared" si="13"/>
        <v>896.45491923684017</v>
      </c>
      <c r="R17" s="50">
        <f t="shared" si="13"/>
        <v>766.09287314289509</v>
      </c>
      <c r="S17" s="50">
        <f t="shared" si="13"/>
        <v>893.97603796703993</v>
      </c>
      <c r="T17" s="25">
        <f t="shared" si="13"/>
        <v>769.00657576039896</v>
      </c>
      <c r="U17" s="25">
        <f t="shared" si="13"/>
        <v>902.86849351639989</v>
      </c>
      <c r="V17" s="50">
        <f t="shared" si="13"/>
        <v>767.45080467648302</v>
      </c>
      <c r="W17" s="50">
        <f t="shared" si="13"/>
        <v>897.72342444688991</v>
      </c>
      <c r="X17" s="25">
        <f t="shared" si="13"/>
        <v>770.74506244932991</v>
      </c>
      <c r="Y17" s="25">
        <f t="shared" si="13"/>
        <v>900.45481635104011</v>
      </c>
      <c r="Z17" s="50">
        <f t="shared" si="13"/>
        <v>780.8545110149098</v>
      </c>
      <c r="AA17" s="50">
        <f t="shared" si="13"/>
        <v>931.4202477844301</v>
      </c>
      <c r="AB17" s="25">
        <f t="shared" si="13"/>
        <v>783.47978566976008</v>
      </c>
      <c r="AC17" s="25">
        <f t="shared" si="13"/>
        <v>939.97641882814992</v>
      </c>
      <c r="AE17" s="205">
        <f t="shared" ref="AE17:AF17" si="16">AE16-AE23</f>
        <v>769.21685231118022</v>
      </c>
      <c r="AF17" s="205">
        <f t="shared" si="16"/>
        <v>891.39169248112012</v>
      </c>
      <c r="AG17" s="206">
        <f t="shared" ref="AG17:AH17" si="17">AG16-AG23</f>
        <v>769.80500981695013</v>
      </c>
      <c r="AH17" s="206">
        <f t="shared" si="17"/>
        <v>890.03943590944004</v>
      </c>
      <c r="AI17" s="205">
        <f t="shared" ref="AI17:AJ17" si="18">AI16-AI23</f>
        <v>770.70415869245016</v>
      </c>
      <c r="AJ17" s="205">
        <f t="shared" si="18"/>
        <v>893.55926225770986</v>
      </c>
    </row>
    <row r="18" spans="1:36" x14ac:dyDescent="0.3">
      <c r="B18" s="4" t="s">
        <v>224</v>
      </c>
      <c r="C18" t="s">
        <v>242</v>
      </c>
      <c r="D18" t="s">
        <v>218</v>
      </c>
      <c r="E18" s="18">
        <f>INDEX(ResTRA,MATCH(_xlfn.CONCAT(E$2,$B18,$D18),Results_TRA!$A$2:$A$16684,0),MATCH(TRA_Report!E$3,Results_TRA!$A$2:$AK$2,0))</f>
        <v>57.228720567669399</v>
      </c>
      <c r="F18" s="18">
        <f>INDEX(ResTRA,MATCH(_xlfn.CONCAT(F$2,$B18,$D18),Results_TRA!$A$2:$A$16684,0),MATCH(TRA_Report!F$3,Results_TRA!$A$2:$AK$2,0))</f>
        <v>57.610360597872102</v>
      </c>
      <c r="G18" s="18">
        <f>INDEX(ResTRA,MATCH(_xlfn.CONCAT(G$2,$B18,$D18),Results_TRA!$A$2:$A$16684,0),MATCH(TRA_Report!G$3,Results_TRA!$A$2:$AK$2,0))</f>
        <v>60.145327517920201</v>
      </c>
      <c r="H18" s="162"/>
      <c r="I18" s="94">
        <f>INDEX(ResTRA,MATCH(_xlfn.CONCAT(I$2,$B18,$D18),Results_TRA!$A$2:$A$16684,0),MATCH(TRA_Report!I$3,Results_TRA!$A$2:$AK$2,0))</f>
        <v>57.228719535001403</v>
      </c>
      <c r="J18" s="46">
        <f>INDEX(ResTRA,MATCH(_xlfn.CONCAT(J$2,$B18,$D18),Results_TRA!$A$2:$A$16684,0),MATCH(TRA_Report!J$3,Results_TRA!$A$2:$AK$2,0))</f>
        <v>57.0733539880639</v>
      </c>
      <c r="K18" s="46">
        <f>INDEX(ResTRA,MATCH(_xlfn.CONCAT(K$2,$B18,$D18),Results_TRA!$A$2:$A$16684,0),MATCH(TRA_Report!K$3,Results_TRA!$A$2:$AK$2,0))</f>
        <v>59.767284189254902</v>
      </c>
      <c r="L18" s="18">
        <f>INDEX(ResTRA,MATCH(_xlfn.CONCAT(L$2,$B18,$D18),Results_TRA!$A$2:$A$16684,0),MATCH(TRA_Report!L$3,Results_TRA!$A$2:$AK$2,0))</f>
        <v>57.6051241484451</v>
      </c>
      <c r="M18" s="18">
        <f>INDEX(ResTRA,MATCH(_xlfn.CONCAT(M$2,$B18,$D18),Results_TRA!$A$2:$A$16684,0),MATCH(TRA_Report!M$3,Results_TRA!$A$2:$AK$2,0))</f>
        <v>61.578240826459599</v>
      </c>
      <c r="N18" s="46">
        <f>INDEX(ResTRA,MATCH(_xlfn.CONCAT(N$2,$B18,$D18),Results_TRA!$A$2:$A$16684,0),MATCH(TRA_Report!N$3,Results_TRA!$A$2:$AK$2,0))</f>
        <v>57.599337631166499</v>
      </c>
      <c r="O18" s="46">
        <f>INDEX(ResTRA,MATCH(_xlfn.CONCAT(O$2,$B18,$D18),Results_TRA!$A$2:$A$16684,0),MATCH(TRA_Report!O$3,Results_TRA!$A$2:$AK$2,0))</f>
        <v>61.745292776543003</v>
      </c>
      <c r="P18" s="18">
        <f>INDEX(ResTRA,MATCH(_xlfn.CONCAT(P$2,$B18,$D18),Results_TRA!$A$2:$A$16684,0),MATCH(TRA_Report!P$3,Results_TRA!$A$2:$AK$2,0))</f>
        <v>57.651160961603303</v>
      </c>
      <c r="Q18" s="18">
        <f>INDEX(ResTRA,MATCH(_xlfn.CONCAT(Q$2,$B18,$D18),Results_TRA!$A$2:$A$16684,0),MATCH(TRA_Report!Q$3,Results_TRA!$A$2:$AK$2,0))</f>
        <v>62.303661420745797</v>
      </c>
      <c r="R18" s="46">
        <f>INDEX(ResTRA,MATCH(_xlfn.CONCAT(R$2,$B18,$D18),Results_TRA!$A$2:$A$16684,0),MATCH(TRA_Report!R$3,Results_TRA!$A$2:$AK$2,0))</f>
        <v>57.565706465069198</v>
      </c>
      <c r="S18" s="46">
        <f>INDEX(ResTRA,MATCH(_xlfn.CONCAT(S$2,$B18,$D18),Results_TRA!$A$2:$A$16684,0),MATCH(TRA_Report!S$3,Results_TRA!$A$2:$AK$2,0))</f>
        <v>61.9846838961912</v>
      </c>
      <c r="T18" s="18">
        <f>INDEX(ResTRA,MATCH(_xlfn.CONCAT(T$2,$B18,$D18),Results_TRA!$A$2:$A$16684,0),MATCH(TRA_Report!T$3,Results_TRA!$A$2:$AK$2,0))</f>
        <v>57.966219343192599</v>
      </c>
      <c r="U18" s="18">
        <f>INDEX(ResTRA,MATCH(_xlfn.CONCAT(U$2,$B18,$D18),Results_TRA!$A$2:$A$16684,0),MATCH(TRA_Report!U$3,Results_TRA!$A$2:$AK$2,0))</f>
        <v>64.103856072830595</v>
      </c>
      <c r="V18" s="46">
        <f>INDEX(ResTRA,MATCH(_xlfn.CONCAT(V$2,$B18,$D18),Results_TRA!$A$2:$A$16684,0),MATCH(TRA_Report!V$3,Results_TRA!$A$2:$AK$2,0))</f>
        <v>57.811923797301702</v>
      </c>
      <c r="W18" s="46">
        <f>INDEX(ResTRA,MATCH(_xlfn.CONCAT(W$2,$B18,$D18),Results_TRA!$A$2:$A$16684,0),MATCH(TRA_Report!W$3,Results_TRA!$A$2:$AK$2,0))</f>
        <v>62.570920632144201</v>
      </c>
      <c r="X18" s="18">
        <f>INDEX(ResTRA,MATCH(_xlfn.CONCAT(X$2,$B18,$D18),Results_TRA!$A$2:$A$16684,0),MATCH(TRA_Report!X$3,Results_TRA!$A$2:$AK$2,0))</f>
        <v>57.600598634373</v>
      </c>
      <c r="Y18" s="18">
        <f>INDEX(ResTRA,MATCH(_xlfn.CONCAT(Y$2,$B18,$D18),Results_TRA!$A$2:$A$16684,0),MATCH(TRA_Report!Y$3,Results_TRA!$A$2:$AK$2,0))</f>
        <v>62.216192098125198</v>
      </c>
      <c r="Z18" s="46">
        <f>INDEX(ResTRA,MATCH(_xlfn.CONCAT(Z$2,$B18,$D18),Results_TRA!$A$2:$A$16684,0),MATCH(TRA_Report!Z$3,Results_TRA!$A$2:$AK$2,0))</f>
        <v>58.270439157635003</v>
      </c>
      <c r="AA18" s="46">
        <f>INDEX(ResTRA,MATCH(_xlfn.CONCAT(AA$2,$B18,$D18),Results_TRA!$A$2:$A$16684,0),MATCH(TRA_Report!AA$3,Results_TRA!$A$2:$AK$2,0))</f>
        <v>72.006008323791306</v>
      </c>
      <c r="AB18" s="18">
        <f>INDEX(ResTRA,MATCH(_xlfn.CONCAT(AB$2,$B18,$D18),Results_TRA!$A$2:$A$16684,0),MATCH(TRA_Report!AB$3,Results_TRA!$A$2:$AK$2,0))</f>
        <v>58.260148607174401</v>
      </c>
      <c r="AC18" s="18">
        <f>INDEX(ResTRA,MATCH(_xlfn.CONCAT(AC$2,$B18,$D18),Results_TRA!$A$2:$A$16684,0),MATCH(TRA_Report!AC$3,Results_TRA!$A$2:$AK$2,0))</f>
        <v>73.9051591187269</v>
      </c>
      <c r="AE18" s="195">
        <f>INDEX(ResTRA,MATCH(_xlfn.CONCAT(AE$2,$B18,$D18),Results_TRA!$A$2:$A$16684,0),MATCH(TRA_Report!AE$3,Results_TRA!$A$2:$AK$2,0))</f>
        <v>57.081452735645101</v>
      </c>
      <c r="AF18" s="195">
        <f>INDEX(ResTRA,MATCH(_xlfn.CONCAT(AF$2,$B18,$D18),Results_TRA!$A$2:$A$16684,0),MATCH(TRA_Report!AF$3,Results_TRA!$A$2:$AK$2,0))</f>
        <v>60.621486797940399</v>
      </c>
      <c r="AG18" s="196">
        <f>INDEX(ResTRA,MATCH(_xlfn.CONCAT(AG$2,$B18,$D18),Results_TRA!$A$2:$A$16684,0),MATCH(TRA_Report!AG$3,Results_TRA!$A$2:$AK$2,0))</f>
        <v>56.685876831261197</v>
      </c>
      <c r="AH18" s="196">
        <f>INDEX(ResTRA,MATCH(_xlfn.CONCAT(AH$2,$B18,$D18),Results_TRA!$A$2:$A$16684,0),MATCH(TRA_Report!AH$3,Results_TRA!$A$2:$AK$2,0))</f>
        <v>59.929669988748302</v>
      </c>
      <c r="AI18" s="195">
        <f>INDEX(ResTRA,MATCH(_xlfn.CONCAT(AI$2,$B18,$D18),Results_TRA!$A$2:$A$16684,0),MATCH(TRA_Report!AI$3,Results_TRA!$A$2:$AK$2,0))</f>
        <v>57.097203446522499</v>
      </c>
      <c r="AJ18" s="195">
        <f>INDEX(ResTRA,MATCH(_xlfn.CONCAT(AJ$2,$B18,$D18),Results_TRA!$A$2:$A$16684,0),MATCH(TRA_Report!AJ$3,Results_TRA!$A$2:$AK$2,0))</f>
        <v>60.713543424015498</v>
      </c>
    </row>
    <row r="19" spans="1:36" x14ac:dyDescent="0.3">
      <c r="B19" s="4" t="s">
        <v>219</v>
      </c>
      <c r="C19" t="s">
        <v>239</v>
      </c>
      <c r="D19" t="s">
        <v>218</v>
      </c>
      <c r="E19" s="18">
        <f>INDEX(ResTRA,MATCH(_xlfn.CONCAT(E$2,$B19,$D19),Results_TRA!$A$2:$A$16684,0),MATCH(TRA_Report!E$3,Results_TRA!$A$2:$AK$2,0))</f>
        <v>53.156780282988798</v>
      </c>
      <c r="F19" s="18">
        <f>INDEX(ResTRA,MATCH(_xlfn.CONCAT(F$2,$B19,$D19),Results_TRA!$A$2:$A$16684,0),MATCH(TRA_Report!F$3,Results_TRA!$A$2:$AK$2,0))</f>
        <v>57.960637204087497</v>
      </c>
      <c r="G19" s="18">
        <f>INDEX(ResTRA,MATCH(_xlfn.CONCAT(G$2,$B19,$D19),Results_TRA!$A$2:$A$16684,0),MATCH(TRA_Report!G$3,Results_TRA!$A$2:$AK$2,0))</f>
        <v>68.813936960509196</v>
      </c>
      <c r="H19" s="162"/>
      <c r="I19" s="94">
        <f>INDEX(ResTRA,MATCH(_xlfn.CONCAT(I$2,$B19,$D19),Results_TRA!$A$2:$A$16684,0),MATCH(TRA_Report!I$3,Results_TRA!$A$2:$AK$2,0))</f>
        <v>53.156780295626199</v>
      </c>
      <c r="J19" s="46">
        <f>INDEX(ResTRA,MATCH(_xlfn.CONCAT(J$2,$B19,$D19),Results_TRA!$A$2:$A$16684,0),MATCH(TRA_Report!J$3,Results_TRA!$A$2:$AK$2,0))</f>
        <v>58.133399779236903</v>
      </c>
      <c r="K19" s="46">
        <f>INDEX(ResTRA,MATCH(_xlfn.CONCAT(K$2,$B19,$D19),Results_TRA!$A$2:$A$16684,0),MATCH(TRA_Report!K$3,Results_TRA!$A$2:$AK$2,0))</f>
        <v>69.193347873455807</v>
      </c>
      <c r="L19" s="18">
        <f>INDEX(ResTRA,MATCH(_xlfn.CONCAT(L$2,$B19,$D19),Results_TRA!$A$2:$A$16684,0),MATCH(TRA_Report!L$3,Results_TRA!$A$2:$AK$2,0))</f>
        <v>58.7574260456094</v>
      </c>
      <c r="M19" s="18">
        <f>INDEX(ResTRA,MATCH(_xlfn.CONCAT(M$2,$B19,$D19),Results_TRA!$A$2:$A$16684,0),MATCH(TRA_Report!M$3,Results_TRA!$A$2:$AK$2,0))</f>
        <v>70.953936310025398</v>
      </c>
      <c r="N19" s="46">
        <f>INDEX(ResTRA,MATCH(_xlfn.CONCAT(N$2,$B19,$D19),Results_TRA!$A$2:$A$16684,0),MATCH(TRA_Report!N$3,Results_TRA!$A$2:$AK$2,0))</f>
        <v>58.8611454259634</v>
      </c>
      <c r="O19" s="46">
        <f>INDEX(ResTRA,MATCH(_xlfn.CONCAT(O$2,$B19,$D19),Results_TRA!$A$2:$A$16684,0),MATCH(TRA_Report!O$3,Results_TRA!$A$2:$AK$2,0))</f>
        <v>71.277972157434405</v>
      </c>
      <c r="P19" s="18">
        <f>INDEX(ResTRA,MATCH(_xlfn.CONCAT(P$2,$B19,$D19),Results_TRA!$A$2:$A$16684,0),MATCH(TRA_Report!P$3,Results_TRA!$A$2:$AK$2,0))</f>
        <v>59.101228785950298</v>
      </c>
      <c r="Q19" s="18">
        <f>INDEX(ResTRA,MATCH(_xlfn.CONCAT(Q$2,$B19,$D19),Results_TRA!$A$2:$A$16684,0),MATCH(TRA_Report!Q$3,Results_TRA!$A$2:$AK$2,0))</f>
        <v>71.654347687286602</v>
      </c>
      <c r="R19" s="46">
        <f>INDEX(ResTRA,MATCH(_xlfn.CONCAT(R$2,$B19,$D19),Results_TRA!$A$2:$A$16684,0),MATCH(TRA_Report!R$3,Results_TRA!$A$2:$AK$2,0))</f>
        <v>58.999269769675898</v>
      </c>
      <c r="S19" s="46">
        <f>INDEX(ResTRA,MATCH(_xlfn.CONCAT(S$2,$B19,$D19),Results_TRA!$A$2:$A$16684,0),MATCH(TRA_Report!S$3,Results_TRA!$A$2:$AK$2,0))</f>
        <v>71.378553136379594</v>
      </c>
      <c r="T19" s="18">
        <f>INDEX(ResTRA,MATCH(_xlfn.CONCAT(T$2,$B19,$D19),Results_TRA!$A$2:$A$16684,0),MATCH(TRA_Report!T$3,Results_TRA!$A$2:$AK$2,0))</f>
        <v>59.341827029999799</v>
      </c>
      <c r="U19" s="18">
        <f>INDEX(ResTRA,MATCH(_xlfn.CONCAT(U$2,$B19,$D19),Results_TRA!$A$2:$A$16684,0),MATCH(TRA_Report!U$3,Results_TRA!$A$2:$AK$2,0))</f>
        <v>72.312730653821404</v>
      </c>
      <c r="V19" s="46">
        <f>INDEX(ResTRA,MATCH(_xlfn.CONCAT(V$2,$B19,$D19),Results_TRA!$A$2:$A$16684,0),MATCH(TRA_Report!V$3,Results_TRA!$A$2:$AK$2,0))</f>
        <v>59.143385674036601</v>
      </c>
      <c r="W19" s="46">
        <f>INDEX(ResTRA,MATCH(_xlfn.CONCAT(W$2,$B19,$D19),Results_TRA!$A$2:$A$16684,0),MATCH(TRA_Report!W$3,Results_TRA!$A$2:$AK$2,0))</f>
        <v>71.7671537562628</v>
      </c>
      <c r="X19" s="18">
        <f>INDEX(ResTRA,MATCH(_xlfn.CONCAT(X$2,$B19,$D19),Results_TRA!$A$2:$A$16684,0),MATCH(TRA_Report!X$3,Results_TRA!$A$2:$AK$2,0))</f>
        <v>59.144496166017198</v>
      </c>
      <c r="Y19" s="18">
        <f>INDEX(ResTRA,MATCH(_xlfn.CONCAT(Y$2,$B19,$D19),Results_TRA!$A$2:$A$16684,0),MATCH(TRA_Report!Y$3,Results_TRA!$A$2:$AK$2,0))</f>
        <v>71.690080029122399</v>
      </c>
      <c r="Z19" s="46">
        <f>INDEX(ResTRA,MATCH(_xlfn.CONCAT(Z$2,$B19,$D19),Results_TRA!$A$2:$A$16684,0),MATCH(TRA_Report!Z$3,Results_TRA!$A$2:$AK$2,0))</f>
        <v>59.8275179803681</v>
      </c>
      <c r="AA19" s="46">
        <f>INDEX(ResTRA,MATCH(_xlfn.CONCAT(AA$2,$B19,$D19),Results_TRA!$A$2:$A$16684,0),MATCH(TRA_Report!AA$3,Results_TRA!$A$2:$AK$2,0))</f>
        <v>73.670567256570394</v>
      </c>
      <c r="AB19" s="18">
        <f>INDEX(ResTRA,MATCH(_xlfn.CONCAT(AB$2,$B19,$D19),Results_TRA!$A$2:$A$16684,0),MATCH(TRA_Report!AB$3,Results_TRA!$A$2:$AK$2,0))</f>
        <v>59.927571062693602</v>
      </c>
      <c r="AC19" s="18">
        <f>INDEX(ResTRA,MATCH(_xlfn.CONCAT(AC$2,$B19,$D19),Results_TRA!$A$2:$A$16684,0),MATCH(TRA_Report!AC$3,Results_TRA!$A$2:$AK$2,0))</f>
        <v>74.001557090315302</v>
      </c>
      <c r="AE19" s="195">
        <f>INDEX(ResTRA,MATCH(_xlfn.CONCAT(AE$2,$B19,$D19),Results_TRA!$A$2:$A$16684,0),MATCH(TRA_Report!AE$3,Results_TRA!$A$2:$AK$2,0))</f>
        <v>58.7106460661131</v>
      </c>
      <c r="AF19" s="195">
        <f>INDEX(ResTRA,MATCH(_xlfn.CONCAT(AF$2,$B19,$D19),Results_TRA!$A$2:$A$16684,0),MATCH(TRA_Report!AF$3,Results_TRA!$A$2:$AK$2,0))</f>
        <v>70.469264152544298</v>
      </c>
      <c r="AG19" s="196">
        <f>INDEX(ResTRA,MATCH(_xlfn.CONCAT(AG$2,$B19,$D19),Results_TRA!$A$2:$A$16684,0),MATCH(TRA_Report!AG$3,Results_TRA!$A$2:$AK$2,0))</f>
        <v>58.617997774697102</v>
      </c>
      <c r="AH19" s="196">
        <f>INDEX(ResTRA,MATCH(_xlfn.CONCAT(AH$2,$B19,$D19),Results_TRA!$A$2:$A$16684,0),MATCH(TRA_Report!AH$3,Results_TRA!$A$2:$AK$2,0))</f>
        <v>70.177730889495507</v>
      </c>
      <c r="AI19" s="195">
        <f>INDEX(ResTRA,MATCH(_xlfn.CONCAT(AI$2,$B19,$D19),Results_TRA!$A$2:$A$16684,0),MATCH(TRA_Report!AI$3,Results_TRA!$A$2:$AK$2,0))</f>
        <v>58.762575387772202</v>
      </c>
      <c r="AJ19" s="195">
        <f>INDEX(ResTRA,MATCH(_xlfn.CONCAT(AJ$2,$B19,$D19),Results_TRA!$A$2:$A$16684,0),MATCH(TRA_Report!AJ$3,Results_TRA!$A$2:$AK$2,0))</f>
        <v>70.584876656247005</v>
      </c>
    </row>
    <row r="20" spans="1:36" x14ac:dyDescent="0.3">
      <c r="B20" s="4" t="s">
        <v>225</v>
      </c>
      <c r="C20" t="s">
        <v>240</v>
      </c>
      <c r="D20" t="s">
        <v>218</v>
      </c>
      <c r="E20" s="18">
        <f>INDEX(ResTRA,MATCH(_xlfn.CONCAT(E$2,$B20,$D20),Results_TRA!$A$2:$A$16684,0),MATCH(TRA_Report!E$3,Results_TRA!$A$2:$AK$2,0))</f>
        <v>2.95585759655773E-12</v>
      </c>
      <c r="F20" s="18">
        <f>INDEX(ResTRA,MATCH(_xlfn.CONCAT(F$2,$B20,$D20),Results_TRA!$A$2:$A$16684,0),MATCH(TRA_Report!F$3,Results_TRA!$A$2:$AK$2,0))</f>
        <v>-2.16998670061735E-12</v>
      </c>
      <c r="G20" s="18">
        <f>INDEX(ResTRA,MATCH(_xlfn.CONCAT(G$2,$B20,$D20),Results_TRA!$A$2:$A$16684,0),MATCH(TRA_Report!G$3,Results_TRA!$A$2:$AK$2,0))</f>
        <v>1.70530256592611E-11</v>
      </c>
      <c r="H20" s="162"/>
      <c r="I20" s="94">
        <f>INDEX(ResTRA,MATCH(_xlfn.CONCAT(I$2,$B20,$D20),Results_TRA!$A$2:$A$16684,0),MATCH(TRA_Report!I$3,Results_TRA!$A$2:$AK$2,0))</f>
        <v>9.4627203032227805E-11</v>
      </c>
      <c r="J20" s="46">
        <f>INDEX(ResTRA,MATCH(_xlfn.CONCAT(J$2,$B20,$D20),Results_TRA!$A$2:$A$16684,0),MATCH(TRA_Report!J$3,Results_TRA!$A$2:$AK$2,0))</f>
        <v>-3.6379793386257203E-12</v>
      </c>
      <c r="K20" s="46">
        <f>INDEX(ResTRA,MATCH(_xlfn.CONCAT(K$2,$B20,$D20),Results_TRA!$A$2:$A$16684,0),MATCH(TRA_Report!K$3,Results_TRA!$A$2:$AK$2,0))</f>
        <v>-3.75166564507268E-12</v>
      </c>
      <c r="L20" s="18">
        <f>INDEX(ResTRA,MATCH(_xlfn.CONCAT(L$2,$B20,$D20),Results_TRA!$A$2:$A$16684,0),MATCH(TRA_Report!L$3,Results_TRA!$A$2:$AK$2,0))</f>
        <v>-5.6843423232022997E-14</v>
      </c>
      <c r="M20" s="18">
        <f>INDEX(ResTRA,MATCH(_xlfn.CONCAT(M$2,$B20,$D20),Results_TRA!$A$2:$A$16684,0),MATCH(TRA_Report!M$3,Results_TRA!$A$2:$AK$2,0))</f>
        <v>-3.1832314568270201E-12</v>
      </c>
      <c r="N20" s="46">
        <f>INDEX(ResTRA,MATCH(_xlfn.CONCAT(N$2,$B20,$D20),Results_TRA!$A$2:$A$16684,0),MATCH(TRA_Report!N$3,Results_TRA!$A$2:$AK$2,0))</f>
        <v>-2.2737369123483101E-13</v>
      </c>
      <c r="O20" s="46">
        <f>INDEX(ResTRA,MATCH(_xlfn.CONCAT(O$2,$B20,$D20),Results_TRA!$A$2:$A$16684,0),MATCH(TRA_Report!O$3,Results_TRA!$A$2:$AK$2,0))</f>
        <v>1.5684142449913802E-11</v>
      </c>
      <c r="P20" s="18">
        <f>INDEX(ResTRA,MATCH(_xlfn.CONCAT(P$2,$B20,$D20),Results_TRA!$A$2:$A$16684,0),MATCH(TRA_Report!P$3,Results_TRA!$A$2:$AK$2,0))</f>
        <v>-2.5011105736279699E-12</v>
      </c>
      <c r="Q20" s="18">
        <f>INDEX(ResTRA,MATCH(_xlfn.CONCAT(Q$2,$B20,$D20),Results_TRA!$A$2:$A$16684,0),MATCH(TRA_Report!Q$3,Results_TRA!$A$2:$AK$2,0))</f>
        <v>2.29078978068372E-11</v>
      </c>
      <c r="R20" s="46">
        <f>INDEX(ResTRA,MATCH(_xlfn.CONCAT(R$2,$B20,$D20),Results_TRA!$A$2:$A$16684,0),MATCH(TRA_Report!R$3,Results_TRA!$A$2:$AK$2,0))</f>
        <v>-2.2737369021405998E-12</v>
      </c>
      <c r="S20" s="46">
        <f>INDEX(ResTRA,MATCH(_xlfn.CONCAT(S$2,$B20,$D20),Results_TRA!$A$2:$A$16684,0),MATCH(TRA_Report!S$3,Results_TRA!$A$2:$AK$2,0))</f>
        <v>9.4360075315691599E-12</v>
      </c>
      <c r="T20" s="18">
        <f>INDEX(ResTRA,MATCH(_xlfn.CONCAT(T$2,$B20,$D20),Results_TRA!$A$2:$A$16684,0),MATCH(TRA_Report!T$3,Results_TRA!$A$2:$AK$2,0))</f>
        <v>5.4569684439689303E-12</v>
      </c>
      <c r="U20" s="18">
        <f>INDEX(ResTRA,MATCH(_xlfn.CONCAT(U$2,$B20,$D20),Results_TRA!$A$2:$A$16684,0),MATCH(TRA_Report!U$3,Results_TRA!$A$2:$AK$2,0))</f>
        <v>7.6738615471738703E-12</v>
      </c>
      <c r="V20" s="46">
        <f>INDEX(ResTRA,MATCH(_xlfn.CONCAT(V$2,$B20,$D20),Results_TRA!$A$2:$A$16684,0),MATCH(TRA_Report!V$3,Results_TRA!$A$2:$AK$2,0))</f>
        <v>-1.30171436175956E-11</v>
      </c>
      <c r="W20" s="46">
        <f>INDEX(ResTRA,MATCH(_xlfn.CONCAT(W$2,$B20,$D20),Results_TRA!$A$2:$A$16684,0),MATCH(TRA_Report!W$3,Results_TRA!$A$2:$AK$2,0))</f>
        <v>1.31874372884334E-11</v>
      </c>
      <c r="X20" s="18">
        <f>INDEX(ResTRA,MATCH(_xlfn.CONCAT(X$2,$B20,$D20),Results_TRA!$A$2:$A$16684,0),MATCH(TRA_Report!X$3,Results_TRA!$A$2:$AK$2,0))</f>
        <v>3.97903953896193E-12</v>
      </c>
      <c r="Y20" s="18">
        <f>INDEX(ResTRA,MATCH(_xlfn.CONCAT(Y$2,$B20,$D20),Results_TRA!$A$2:$A$16684,0),MATCH(TRA_Report!Y$3,Results_TRA!$A$2:$AK$2,0))</f>
        <v>-8.8670650456109793E-12</v>
      </c>
      <c r="Z20" s="46">
        <f>INDEX(ResTRA,MATCH(_xlfn.CONCAT(Z$2,$B20,$D20),Results_TRA!$A$2:$A$16684,0),MATCH(TRA_Report!Z$3,Results_TRA!$A$2:$AK$2,0))</f>
        <v>-2.1600499611864201E-12</v>
      </c>
      <c r="AA20" s="46">
        <f>INDEX(ResTRA,MATCH(_xlfn.CONCAT(AA$2,$B20,$D20),Results_TRA!$A$2:$A$16684,0),MATCH(TRA_Report!AA$3,Results_TRA!$A$2:$AK$2,0))</f>
        <v>-1.4381384971794599E-11</v>
      </c>
      <c r="AB20" s="18">
        <f>INDEX(ResTRA,MATCH(_xlfn.CONCAT(AB$2,$B20,$D20),Results_TRA!$A$2:$A$16684,0),MATCH(TRA_Report!AB$3,Results_TRA!$A$2:$AK$2,0))</f>
        <v>9.0949471840189701E-13</v>
      </c>
      <c r="AC20" s="18">
        <f>INDEX(ResTRA,MATCH(_xlfn.CONCAT(AC$2,$B20,$D20),Results_TRA!$A$2:$A$16684,0),MATCH(TRA_Report!AC$3,Results_TRA!$A$2:$AK$2,0))</f>
        <v>1.8530954548660801E-11</v>
      </c>
      <c r="AE20" s="195">
        <f>INDEX(ResTRA,MATCH(_xlfn.CONCAT(AE$2,$B20,$D20),Results_TRA!$A$2:$A$16684,0),MATCH(TRA_Report!AE$3,Results_TRA!$A$2:$AK$2,0))</f>
        <v>-1.9326764170780599E-12</v>
      </c>
      <c r="AF20" s="195">
        <f>INDEX(ResTRA,MATCH(_xlfn.CONCAT(AF$2,$B20,$D20),Results_TRA!$A$2:$A$16684,0),MATCH(TRA_Report!AF$3,Results_TRA!$A$2:$AK$2,0))</f>
        <v>-2.1145751817630201E-11</v>
      </c>
      <c r="AG20" s="196">
        <f>INDEX(ResTRA,MATCH(_xlfn.CONCAT(AG$2,$B20,$D20),Results_TRA!$A$2:$A$16684,0),MATCH(TRA_Report!AG$3,Results_TRA!$A$2:$AK$2,0))</f>
        <v>-4.66116087224672E-12</v>
      </c>
      <c r="AH20" s="196">
        <f>INDEX(ResTRA,MATCH(_xlfn.CONCAT(AH$2,$B20,$D20),Results_TRA!$A$2:$A$16684,0),MATCH(TRA_Report!AH$3,Results_TRA!$A$2:$AK$2,0))</f>
        <v>-3.86535248311378E-12</v>
      </c>
      <c r="AI20" s="195">
        <f>INDEX(ResTRA,MATCH(_xlfn.CONCAT(AI$2,$B20,$D20),Results_TRA!$A$2:$A$16684,0),MATCH(TRA_Report!AI$3,Results_TRA!$A$2:$AK$2,0))</f>
        <v>-4.5474739019176604E-13</v>
      </c>
      <c r="AJ20" s="195">
        <f>INDEX(ResTRA,MATCH(_xlfn.CONCAT(AJ$2,$B20,$D20),Results_TRA!$A$2:$A$16684,0),MATCH(TRA_Report!AJ$3,Results_TRA!$A$2:$AK$2,0))</f>
        <v>-1.3073986356810901E-12</v>
      </c>
    </row>
    <row r="21" spans="1:36" x14ac:dyDescent="0.3">
      <c r="B21" s="4" t="s">
        <v>217</v>
      </c>
      <c r="C21" t="s">
        <v>241</v>
      </c>
      <c r="D21" t="s">
        <v>218</v>
      </c>
      <c r="E21" s="18">
        <f>INDEX(ResTRA,MATCH(_xlfn.CONCAT(E$2,$B21,$D21),Results_TRA!$A$2:$A$16684,0),MATCH(TRA_Report!E$3,Results_TRA!$A$2:$AK$2,0))</f>
        <v>84.410976570283907</v>
      </c>
      <c r="F21" s="18">
        <f>INDEX(ResTRA,MATCH(_xlfn.CONCAT(F$2,$B21,$D21),Results_TRA!$A$2:$A$16684,0),MATCH(TRA_Report!F$3,Results_TRA!$A$2:$AK$2,0))</f>
        <v>90.895130972308607</v>
      </c>
      <c r="G21" s="18">
        <f>INDEX(ResTRA,MATCH(_xlfn.CONCAT(G$2,$B21,$D21),Results_TRA!$A$2:$A$16684,0),MATCH(TRA_Report!G$3,Results_TRA!$A$2:$AK$2,0))</f>
        <v>104.88696921032999</v>
      </c>
      <c r="H21" s="162"/>
      <c r="I21" s="94">
        <f>INDEX(ResTRA,MATCH(_xlfn.CONCAT(I$2,$B21,$D21),Results_TRA!$A$2:$A$16684,0),MATCH(TRA_Report!I$3,Results_TRA!$A$2:$AK$2,0))</f>
        <v>84.410977747354593</v>
      </c>
      <c r="J21" s="46">
        <f>INDEX(ResTRA,MATCH(_xlfn.CONCAT(J$2,$B21,$D21),Results_TRA!$A$2:$A$16684,0),MATCH(TRA_Report!J$3,Results_TRA!$A$2:$AK$2,0))</f>
        <v>91.808708452082897</v>
      </c>
      <c r="K21" s="46">
        <f>INDEX(ResTRA,MATCH(_xlfn.CONCAT(K$2,$B21,$D21),Results_TRA!$A$2:$A$16684,0),MATCH(TRA_Report!K$3,Results_TRA!$A$2:$AK$2,0))</f>
        <v>106.028929616452</v>
      </c>
      <c r="L21" s="18">
        <f>INDEX(ResTRA,MATCH(_xlfn.CONCAT(L$2,$B21,$D21),Results_TRA!$A$2:$A$16684,0),MATCH(TRA_Report!L$3,Results_TRA!$A$2:$AK$2,0))</f>
        <v>93.086232672007299</v>
      </c>
      <c r="M21" s="18">
        <f>INDEX(ResTRA,MATCH(_xlfn.CONCAT(M$2,$B21,$D21),Results_TRA!$A$2:$A$16684,0),MATCH(TRA_Report!M$3,Results_TRA!$A$2:$AK$2,0))</f>
        <v>109.575424668483</v>
      </c>
      <c r="N21" s="46">
        <f>INDEX(ResTRA,MATCH(_xlfn.CONCAT(N$2,$B21,$D21),Results_TRA!$A$2:$A$16684,0),MATCH(TRA_Report!N$3,Results_TRA!$A$2:$AK$2,0))</f>
        <v>93.534468948806307</v>
      </c>
      <c r="O21" s="46">
        <f>INDEX(ResTRA,MATCH(_xlfn.CONCAT(O$2,$B21,$D21),Results_TRA!$A$2:$A$16684,0),MATCH(TRA_Report!O$3,Results_TRA!$A$2:$AK$2,0))</f>
        <v>110.87430218835399</v>
      </c>
      <c r="P21" s="18">
        <f>INDEX(ResTRA,MATCH(_xlfn.CONCAT(P$2,$B21,$D21),Results_TRA!$A$2:$A$16684,0),MATCH(TRA_Report!P$3,Results_TRA!$A$2:$AK$2,0))</f>
        <v>94.1668609214817</v>
      </c>
      <c r="Q21" s="18">
        <f>INDEX(ResTRA,MATCH(_xlfn.CONCAT(Q$2,$B21,$D21),Results_TRA!$A$2:$A$16684,0),MATCH(TRA_Report!Q$3,Results_TRA!$A$2:$AK$2,0))</f>
        <v>109.42157010190201</v>
      </c>
      <c r="R21" s="46">
        <f>INDEX(ResTRA,MATCH(_xlfn.CONCAT(R$2,$B21,$D21),Results_TRA!$A$2:$A$16684,0),MATCH(TRA_Report!R$3,Results_TRA!$A$2:$AK$2,0))</f>
        <v>94.088841431667703</v>
      </c>
      <c r="S21" s="46">
        <f>INDEX(ResTRA,MATCH(_xlfn.CONCAT(S$2,$B21,$D21),Results_TRA!$A$2:$A$16684,0),MATCH(TRA_Report!S$3,Results_TRA!$A$2:$AK$2,0))</f>
        <v>109.196145273751</v>
      </c>
      <c r="T21" s="18">
        <f>INDEX(ResTRA,MATCH(_xlfn.CONCAT(T$2,$B21,$D21),Results_TRA!$A$2:$A$16684,0),MATCH(TRA_Report!T$3,Results_TRA!$A$2:$AK$2,0))</f>
        <v>94.329958442230705</v>
      </c>
      <c r="U21" s="18">
        <f>INDEX(ResTRA,MATCH(_xlfn.CONCAT(U$2,$B21,$D21),Results_TRA!$A$2:$A$16684,0),MATCH(TRA_Report!U$3,Results_TRA!$A$2:$AK$2,0))</f>
        <v>109.84085406109</v>
      </c>
      <c r="V21" s="46">
        <f>INDEX(ResTRA,MATCH(_xlfn.CONCAT(V$2,$B21,$D21),Results_TRA!$A$2:$A$16684,0),MATCH(TRA_Report!V$3,Results_TRA!$A$2:$AK$2,0))</f>
        <v>94.175553961117302</v>
      </c>
      <c r="W21" s="46">
        <f>INDEX(ResTRA,MATCH(_xlfn.CONCAT(W$2,$B21,$D21),Results_TRA!$A$2:$A$16684,0),MATCH(TRA_Report!W$3,Results_TRA!$A$2:$AK$2,0))</f>
        <v>109.49109643471</v>
      </c>
      <c r="X21" s="18">
        <f>INDEX(ResTRA,MATCH(_xlfn.CONCAT(X$2,$B21,$D21),Results_TRA!$A$2:$A$16684,0),MATCH(TRA_Report!X$3,Results_TRA!$A$2:$AK$2,0))</f>
        <v>94.860297115492102</v>
      </c>
      <c r="Y21" s="18">
        <f>INDEX(ResTRA,MATCH(_xlfn.CONCAT(Y$2,$B21,$D21),Results_TRA!$A$2:$A$16684,0),MATCH(TRA_Report!Y$3,Results_TRA!$A$2:$AK$2,0))</f>
        <v>110.157573601431</v>
      </c>
      <c r="Z21" s="46">
        <f>INDEX(ResTRA,MATCH(_xlfn.CONCAT(Z$2,$B21,$D21),Results_TRA!$A$2:$A$16684,0),MATCH(TRA_Report!Z$3,Results_TRA!$A$2:$AK$2,0))</f>
        <v>96.154917068606395</v>
      </c>
      <c r="AA21" s="46">
        <f>INDEX(ResTRA,MATCH(_xlfn.CONCAT(AA$2,$B21,$D21),Results_TRA!$A$2:$A$16684,0),MATCH(TRA_Report!AA$3,Results_TRA!$A$2:$AK$2,0))</f>
        <v>112.921238791791</v>
      </c>
      <c r="AB21" s="18">
        <f>INDEX(ResTRA,MATCH(_xlfn.CONCAT(AB$2,$B21,$D21),Results_TRA!$A$2:$A$16684,0),MATCH(TRA_Report!AB$3,Results_TRA!$A$2:$AK$2,0))</f>
        <v>96.596847347373398</v>
      </c>
      <c r="AC21" s="18">
        <f>INDEX(ResTRA,MATCH(_xlfn.CONCAT(AC$2,$B21,$D21),Results_TRA!$A$2:$A$16684,0),MATCH(TRA_Report!AC$3,Results_TRA!$A$2:$AK$2,0))</f>
        <v>113.99591029177201</v>
      </c>
      <c r="AE21" s="195">
        <f>INDEX(ResTRA,MATCH(_xlfn.CONCAT(AE$2,$B21,$D21),Results_TRA!$A$2:$A$16684,0),MATCH(TRA_Report!AE$3,Results_TRA!$A$2:$AK$2,0))</f>
        <v>94.944229982738904</v>
      </c>
      <c r="AF21" s="195">
        <f>INDEX(ResTRA,MATCH(_xlfn.CONCAT(AF$2,$B21,$D21),Results_TRA!$A$2:$A$16684,0),MATCH(TRA_Report!AF$3,Results_TRA!$A$2:$AK$2,0))</f>
        <v>109.58843429443399</v>
      </c>
      <c r="AG21" s="196">
        <f>INDEX(ResTRA,MATCH(_xlfn.CONCAT(AG$2,$B21,$D21),Results_TRA!$A$2:$A$16684,0),MATCH(TRA_Report!AG$3,Results_TRA!$A$2:$AK$2,0))</f>
        <v>95.265398496121506</v>
      </c>
      <c r="AH21" s="196">
        <f>INDEX(ResTRA,MATCH(_xlfn.CONCAT(AH$2,$B21,$D21),Results_TRA!$A$2:$A$16684,0),MATCH(TRA_Report!AH$3,Results_TRA!$A$2:$AK$2,0))</f>
        <v>109.75408573337501</v>
      </c>
      <c r="AI21" s="195">
        <f>INDEX(ResTRA,MATCH(_xlfn.CONCAT(AI$2,$B21,$D21),Results_TRA!$A$2:$A$16684,0),MATCH(TRA_Report!AI$3,Results_TRA!$A$2:$AK$2,0))</f>
        <v>95.188018231064603</v>
      </c>
      <c r="AJ21" s="195">
        <f>INDEX(ResTRA,MATCH(_xlfn.CONCAT(AJ$2,$B21,$D21),Results_TRA!$A$2:$A$16684,0),MATCH(TRA_Report!AJ$3,Results_TRA!$A$2:$AK$2,0))</f>
        <v>109.901105144071</v>
      </c>
    </row>
    <row r="22" spans="1:36" x14ac:dyDescent="0.3">
      <c r="B22" s="4" t="s">
        <v>226</v>
      </c>
      <c r="C22" t="s">
        <v>287</v>
      </c>
      <c r="D22" t="s">
        <v>218</v>
      </c>
      <c r="E22" s="18">
        <f>INDEX(ResTRA,MATCH(_xlfn.CONCAT(E$2,$B22,$D22),Results_TRA!$A$2:$A$16684,0),MATCH(TRA_Report!E$3,Results_TRA!$A$2:$AK$2,0))</f>
        <v>447.50594805729298</v>
      </c>
      <c r="F22" s="18">
        <f>INDEX(ResTRA,MATCH(_xlfn.CONCAT(F$2,$B22,$D22),Results_TRA!$A$2:$A$16684,0),MATCH(TRA_Report!F$3,Results_TRA!$A$2:$AK$2,0))</f>
        <v>478.67810921799799</v>
      </c>
      <c r="G22" s="18">
        <f>INDEX(ResTRA,MATCH(_xlfn.CONCAT(G$2,$B22,$D22),Results_TRA!$A$2:$A$16684,0),MATCH(TRA_Report!G$3,Results_TRA!$A$2:$AK$2,0))</f>
        <v>550.72076243415904</v>
      </c>
      <c r="H22" s="162"/>
      <c r="I22" s="94">
        <f>INDEX(ResTRA,MATCH(_xlfn.CONCAT(I$2,$B22,$D22),Results_TRA!$A$2:$A$16684,0),MATCH(TRA_Report!I$3,Results_TRA!$A$2:$AK$2,0))</f>
        <v>447.50594913257697</v>
      </c>
      <c r="J22" s="46">
        <f>INDEX(ResTRA,MATCH(_xlfn.CONCAT(J$2,$B22,$D22),Results_TRA!$A$2:$A$16684,0),MATCH(TRA_Report!J$3,Results_TRA!$A$2:$AK$2,0))</f>
        <v>481.76334296573702</v>
      </c>
      <c r="K22" s="46">
        <f>INDEX(ResTRA,MATCH(_xlfn.CONCAT(K$2,$B22,$D22),Results_TRA!$A$2:$A$16684,0),MATCH(TRA_Report!K$3,Results_TRA!$A$2:$AK$2,0))</f>
        <v>554.88134960886998</v>
      </c>
      <c r="L22" s="18">
        <f>INDEX(ResTRA,MATCH(_xlfn.CONCAT(L$2,$B22,$D22),Results_TRA!$A$2:$A$16684,0),MATCH(TRA_Report!L$3,Results_TRA!$A$2:$AK$2,0))</f>
        <v>487.809683927126</v>
      </c>
      <c r="M22" s="18">
        <f>INDEX(ResTRA,MATCH(_xlfn.CONCAT(M$2,$B22,$D22),Results_TRA!$A$2:$A$16684,0),MATCH(TRA_Report!M$3,Results_TRA!$A$2:$AK$2,0))</f>
        <v>571.59328576984694</v>
      </c>
      <c r="N22" s="46">
        <f>INDEX(ResTRA,MATCH(_xlfn.CONCAT(N$2,$B22,$D22),Results_TRA!$A$2:$A$16684,0),MATCH(TRA_Report!N$3,Results_TRA!$A$2:$AK$2,0))</f>
        <v>489.705883976802</v>
      </c>
      <c r="O22" s="46">
        <f>INDEX(ResTRA,MATCH(_xlfn.CONCAT(O$2,$B22,$D22),Results_TRA!$A$2:$A$16684,0),MATCH(TRA_Report!O$3,Results_TRA!$A$2:$AK$2,0))</f>
        <v>577.18124700863495</v>
      </c>
      <c r="P22" s="18">
        <f>INDEX(ResTRA,MATCH(_xlfn.CONCAT(P$2,$B22,$D22),Results_TRA!$A$2:$A$16684,0),MATCH(TRA_Report!P$3,Results_TRA!$A$2:$AK$2,0))</f>
        <v>492.22880544814899</v>
      </c>
      <c r="Q22" s="18">
        <f>INDEX(ResTRA,MATCH(_xlfn.CONCAT(Q$2,$B22,$D22),Results_TRA!$A$2:$A$16684,0),MATCH(TRA_Report!Q$3,Results_TRA!$A$2:$AK$2,0))</f>
        <v>571.43477279676495</v>
      </c>
      <c r="R22" s="46">
        <f>INDEX(ResTRA,MATCH(_xlfn.CONCAT(R$2,$B22,$D22),Results_TRA!$A$2:$A$16684,0),MATCH(TRA_Report!R$3,Results_TRA!$A$2:$AK$2,0))</f>
        <v>491.80570977590298</v>
      </c>
      <c r="S22" s="46">
        <f>INDEX(ResTRA,MATCH(_xlfn.CONCAT(S$2,$B22,$D22),Results_TRA!$A$2:$A$16684,0),MATCH(TRA_Report!S$3,Results_TRA!$A$2:$AK$2,0))</f>
        <v>570.17724405689398</v>
      </c>
      <c r="T22" s="18">
        <f>INDEX(ResTRA,MATCH(_xlfn.CONCAT(T$2,$B22,$D22),Results_TRA!$A$2:$A$16684,0),MATCH(TRA_Report!T$3,Results_TRA!$A$2:$AK$2,0))</f>
        <v>493.29439396785602</v>
      </c>
      <c r="U22" s="18">
        <f>INDEX(ResTRA,MATCH(_xlfn.CONCAT(U$2,$B22,$D22),Results_TRA!$A$2:$A$16684,0),MATCH(TRA_Report!U$3,Results_TRA!$A$2:$AK$2,0))</f>
        <v>573.76957518911297</v>
      </c>
      <c r="V22" s="46">
        <f>INDEX(ResTRA,MATCH(_xlfn.CONCAT(V$2,$B22,$D22),Results_TRA!$A$2:$A$16684,0),MATCH(TRA_Report!V$3,Results_TRA!$A$2:$AK$2,0))</f>
        <v>492.477629933846</v>
      </c>
      <c r="W22" s="46">
        <f>INDEX(ResTRA,MATCH(_xlfn.CONCAT(W$2,$B22,$D22),Results_TRA!$A$2:$A$16684,0),MATCH(TRA_Report!W$3,Results_TRA!$A$2:$AK$2,0))</f>
        <v>572.04060610596105</v>
      </c>
      <c r="X22" s="18">
        <f>INDEX(ResTRA,MATCH(_xlfn.CONCAT(X$2,$B22,$D22),Results_TRA!$A$2:$A$16684,0),MATCH(TRA_Report!X$3,Results_TRA!$A$2:$AK$2,0))</f>
        <v>495.02408066486697</v>
      </c>
      <c r="Y22" s="18">
        <f>INDEX(ResTRA,MATCH(_xlfn.CONCAT(Y$2,$B22,$D22),Results_TRA!$A$2:$A$16684,0),MATCH(TRA_Report!Y$3,Results_TRA!$A$2:$AK$2,0))</f>
        <v>574.35009933009098</v>
      </c>
      <c r="Z22" s="46">
        <f>INDEX(ResTRA,MATCH(_xlfn.CONCAT(Z$2,$B22,$D22),Results_TRA!$A$2:$A$16684,0),MATCH(TRA_Report!Z$3,Results_TRA!$A$2:$AK$2,0))</f>
        <v>501.29132706674801</v>
      </c>
      <c r="AA22" s="46">
        <f>INDEX(ResTRA,MATCH(_xlfn.CONCAT(AA$2,$B22,$D22),Results_TRA!$A$2:$A$16684,0),MATCH(TRA_Report!AA$3,Results_TRA!$A$2:$AK$2,0))</f>
        <v>585.66236030381799</v>
      </c>
      <c r="AB22" s="18">
        <f>INDEX(ResTRA,MATCH(_xlfn.CONCAT(AB$2,$B22,$D22),Results_TRA!$A$2:$A$16684,0),MATCH(TRA_Report!AB$3,Results_TRA!$A$2:$AK$2,0))</f>
        <v>503.143632039755</v>
      </c>
      <c r="AC22" s="18">
        <f>INDEX(ResTRA,MATCH(_xlfn.CONCAT(AC$2,$B22,$D22),Results_TRA!$A$2:$A$16684,0),MATCH(TRA_Report!AC$3,Results_TRA!$A$2:$AK$2,0))</f>
        <v>589.751602537552</v>
      </c>
      <c r="AE22" s="195">
        <f>INDEX(ResTRA,MATCH(_xlfn.CONCAT(AE$2,$B22,$D22),Results_TRA!$A$2:$A$16684,0),MATCH(TRA_Report!AE$3,Results_TRA!$A$2:$AK$2,0))</f>
        <v>494.72507856214202</v>
      </c>
      <c r="AF22" s="195">
        <f>INDEX(ResTRA,MATCH(_xlfn.CONCAT(AF$2,$B22,$D22),Results_TRA!$A$2:$A$16684,0),MATCH(TRA_Report!AF$3,Results_TRA!$A$2:$AK$2,0))</f>
        <v>570.28520367363603</v>
      </c>
      <c r="AG22" s="196">
        <f>INDEX(ResTRA,MATCH(_xlfn.CONCAT(AG$2,$B22,$D22),Results_TRA!$A$2:$A$16684,0),MATCH(TRA_Report!AG$3,Results_TRA!$A$2:$AK$2,0))</f>
        <v>495.51313018717298</v>
      </c>
      <c r="AH22" s="196">
        <f>INDEX(ResTRA,MATCH(_xlfn.CONCAT(AH$2,$B22,$D22),Results_TRA!$A$2:$A$16684,0),MATCH(TRA_Report!AH$3,Results_TRA!$A$2:$AK$2,0))</f>
        <v>570.106780764007</v>
      </c>
      <c r="AI22" s="195">
        <f>INDEX(ResTRA,MATCH(_xlfn.CONCAT(AI$2,$B22,$D22),Results_TRA!$A$2:$A$16684,0),MATCH(TRA_Report!AI$3,Results_TRA!$A$2:$AK$2,0))</f>
        <v>495.74432843701499</v>
      </c>
      <c r="AJ22" s="195">
        <f>INDEX(ResTRA,MATCH(_xlfn.CONCAT(AJ$2,$B22,$D22),Results_TRA!$A$2:$A$16684,0),MATCH(TRA_Report!AJ$3,Results_TRA!$A$2:$AK$2,0))</f>
        <v>571.65834801246001</v>
      </c>
    </row>
    <row r="23" spans="1:36" x14ac:dyDescent="0.3">
      <c r="B23" s="4" t="s">
        <v>227</v>
      </c>
      <c r="C23" t="s">
        <v>243</v>
      </c>
      <c r="D23" t="s">
        <v>218</v>
      </c>
      <c r="E23" s="18">
        <f>INDEX(ResTRA,MATCH(_xlfn.CONCAT(E$2,$B23,$D23),Results_TRA!$A$2:$A$16684,0),MATCH(TRA_Report!E$3,Results_TRA!$A$2:$AK$2,0))</f>
        <v>771.36629053723095</v>
      </c>
      <c r="F23" s="18">
        <f>INDEX(ResTRA,MATCH(_xlfn.CONCAT(F$2,$B23,$D23),Results_TRA!$A$2:$A$16684,0),MATCH(TRA_Report!F$3,Results_TRA!$A$2:$AK$2,0))</f>
        <v>824.37202237051702</v>
      </c>
      <c r="G23" s="18">
        <f>INDEX(ResTRA,MATCH(_xlfn.CONCAT(G$2,$B23,$D23),Results_TRA!$A$2:$A$16684,0),MATCH(TRA_Report!G$3,Results_TRA!$A$2:$AK$2,0))</f>
        <v>915.94834745041305</v>
      </c>
      <c r="H23" s="162"/>
      <c r="I23" s="94">
        <f>INDEX(ResTRA,MATCH(_xlfn.CONCAT(I$2,$B23,$D23),Results_TRA!$A$2:$A$16684,0),MATCH(TRA_Report!I$3,Results_TRA!$A$2:$AK$2,0))</f>
        <v>771.36618036704203</v>
      </c>
      <c r="J23" s="46">
        <f>INDEX(ResTRA,MATCH(_xlfn.CONCAT(J$2,$B23,$D23),Results_TRA!$A$2:$A$16684,0),MATCH(TRA_Report!J$3,Results_TRA!$A$2:$AK$2,0))</f>
        <v>906.82327134072</v>
      </c>
      <c r="K23" s="46">
        <f>INDEX(ResTRA,MATCH(_xlfn.CONCAT(K$2,$B23,$D23),Results_TRA!$A$2:$A$16684,0),MATCH(TRA_Report!K$3,Results_TRA!$A$2:$AK$2,0))</f>
        <v>1000.8207898440299</v>
      </c>
      <c r="L23" s="18">
        <f>INDEX(ResTRA,MATCH(_xlfn.CONCAT(L$2,$B23,$D23),Results_TRA!$A$2:$A$16684,0),MATCH(TRA_Report!L$3,Results_TRA!$A$2:$AK$2,0))</f>
        <v>938.837452545171</v>
      </c>
      <c r="M23" s="18">
        <f>INDEX(ResTRA,MATCH(_xlfn.CONCAT(M$2,$B23,$D23),Results_TRA!$A$2:$A$16684,0),MATCH(TRA_Report!M$3,Results_TRA!$A$2:$AK$2,0))</f>
        <v>1058.3399135981199</v>
      </c>
      <c r="N23" s="46">
        <f>INDEX(ResTRA,MATCH(_xlfn.CONCAT(N$2,$B23,$D23),Results_TRA!$A$2:$A$16684,0),MATCH(TRA_Report!N$3,Results_TRA!$A$2:$AK$2,0))</f>
        <v>960.28300494112204</v>
      </c>
      <c r="O23" s="46">
        <f>INDEX(ResTRA,MATCH(_xlfn.CONCAT(O$2,$B23,$D23),Results_TRA!$A$2:$A$16684,0),MATCH(TRA_Report!O$3,Results_TRA!$A$2:$AK$2,0))</f>
        <v>1106.5188099453101</v>
      </c>
      <c r="P23" s="18">
        <f>INDEX(ResTRA,MATCH(_xlfn.CONCAT(P$2,$B23,$D23),Results_TRA!$A$2:$A$16684,0),MATCH(TRA_Report!P$3,Results_TRA!$A$2:$AK$2,0))</f>
        <v>992.91521225678696</v>
      </c>
      <c r="Q23" s="18">
        <f>INDEX(ResTRA,MATCH(_xlfn.CONCAT(Q$2,$B23,$D23),Results_TRA!$A$2:$A$16684,0),MATCH(TRA_Report!Q$3,Results_TRA!$A$2:$AK$2,0))</f>
        <v>1025.3323135795999</v>
      </c>
      <c r="R23" s="46">
        <f>INDEX(ResTRA,MATCH(_xlfn.CONCAT(R$2,$B23,$D23),Results_TRA!$A$2:$A$16684,0),MATCH(TRA_Report!R$3,Results_TRA!$A$2:$AK$2,0))</f>
        <v>992.77912120880501</v>
      </c>
      <c r="S23" s="46">
        <f>INDEX(ResTRA,MATCH(_xlfn.CONCAT(S$2,$B23,$D23),Results_TRA!$A$2:$A$16684,0),MATCH(TRA_Report!S$3,Results_TRA!$A$2:$AK$2,0))</f>
        <v>1030.94362699769</v>
      </c>
      <c r="T23" s="18">
        <f>INDEX(ResTRA,MATCH(_xlfn.CONCAT(T$2,$B23,$D23),Results_TRA!$A$2:$A$16684,0),MATCH(TRA_Report!T$3,Results_TRA!$A$2:$AK$2,0))</f>
        <v>984.14286862578103</v>
      </c>
      <c r="U23" s="18">
        <f>INDEX(ResTRA,MATCH(_xlfn.CONCAT(U$2,$B23,$D23),Results_TRA!$A$2:$A$16684,0),MATCH(TRA_Report!U$3,Results_TRA!$A$2:$AK$2,0))</f>
        <v>1000.32321147792</v>
      </c>
      <c r="V23" s="46">
        <f>INDEX(ResTRA,MATCH(_xlfn.CONCAT(V$2,$B23,$D23),Results_TRA!$A$2:$A$16684,0),MATCH(TRA_Report!V$3,Results_TRA!$A$2:$AK$2,0))</f>
        <v>982.88901101257704</v>
      </c>
      <c r="W23" s="46">
        <f>INDEX(ResTRA,MATCH(_xlfn.CONCAT(W$2,$B23,$D23),Results_TRA!$A$2:$A$16684,0),MATCH(TRA_Report!W$3,Results_TRA!$A$2:$AK$2,0))</f>
        <v>1011.4585533592</v>
      </c>
      <c r="X23" s="18">
        <f>INDEX(ResTRA,MATCH(_xlfn.CONCAT(X$2,$B23,$D23),Results_TRA!$A$2:$A$16684,0),MATCH(TRA_Report!X$3,Results_TRA!$A$2:$AK$2,0))</f>
        <v>1027.2438105101601</v>
      </c>
      <c r="Y23" s="18">
        <f>INDEX(ResTRA,MATCH(_xlfn.CONCAT(Y$2,$B23,$D23),Results_TRA!$A$2:$A$16684,0),MATCH(TRA_Report!Y$3,Results_TRA!$A$2:$AK$2,0))</f>
        <v>1062.67237279906</v>
      </c>
      <c r="Z23" s="46">
        <f>INDEX(ResTRA,MATCH(_xlfn.CONCAT(Z$2,$B23,$D23),Results_TRA!$A$2:$A$16684,0),MATCH(TRA_Report!Z$3,Results_TRA!$A$2:$AK$2,0))</f>
        <v>1051.8808179140401</v>
      </c>
      <c r="AA23" s="46">
        <f>INDEX(ResTRA,MATCH(_xlfn.CONCAT(AA$2,$B23,$D23),Results_TRA!$A$2:$A$16684,0),MATCH(TRA_Report!AA$3,Results_TRA!$A$2:$AK$2,0))</f>
        <v>1097.95705670077</v>
      </c>
      <c r="AB23" s="18">
        <f>INDEX(ResTRA,MATCH(_xlfn.CONCAT(AB$2,$B23,$D23),Results_TRA!$A$2:$A$16684,0),MATCH(TRA_Report!AB$3,Results_TRA!$A$2:$AK$2,0))</f>
        <v>1073.2133789218699</v>
      </c>
      <c r="AC23" s="18">
        <f>INDEX(ResTRA,MATCH(_xlfn.CONCAT(AC$2,$B23,$D23),Results_TRA!$A$2:$A$16684,0),MATCH(TRA_Report!AC$3,Results_TRA!$A$2:$AK$2,0))</f>
        <v>1143.5515091165901</v>
      </c>
      <c r="AE23" s="195">
        <f>INDEX(ResTRA,MATCH(_xlfn.CONCAT(AE$2,$B23,$D23),Results_TRA!$A$2:$A$16684,0),MATCH(TRA_Report!AE$3,Results_TRA!$A$2:$AK$2,0))</f>
        <v>1055.6036443462499</v>
      </c>
      <c r="AF23" s="195">
        <f>INDEX(ResTRA,MATCH(_xlfn.CONCAT(AF$2,$B23,$D23),Results_TRA!$A$2:$A$16684,0),MATCH(TRA_Report!AF$3,Results_TRA!$A$2:$AK$2,0))</f>
        <v>1119.18523738359</v>
      </c>
      <c r="AG23" s="196">
        <f>INDEX(ResTRA,MATCH(_xlfn.CONCAT(AG$2,$B23,$D23),Results_TRA!$A$2:$A$16684,0),MATCH(TRA_Report!AG$3,Results_TRA!$A$2:$AK$2,0))</f>
        <v>1095.0926827124299</v>
      </c>
      <c r="AH23" s="196">
        <f>INDEX(ResTRA,MATCH(_xlfn.CONCAT(AH$2,$B23,$D23),Results_TRA!$A$2:$A$16684,0),MATCH(TRA_Report!AH$3,Results_TRA!$A$2:$AK$2,0))</f>
        <v>1169.4814747251801</v>
      </c>
      <c r="AI23" s="195">
        <f>INDEX(ResTRA,MATCH(_xlfn.CONCAT(AI$2,$B23,$D23),Results_TRA!$A$2:$A$16684,0),MATCH(TRA_Report!AI$3,Results_TRA!$A$2:$AK$2,0))</f>
        <v>1066.3202145832599</v>
      </c>
      <c r="AJ23" s="195">
        <f>INDEX(ResTRA,MATCH(_xlfn.CONCAT(AJ$2,$B23,$D23),Results_TRA!$A$2:$A$16684,0),MATCH(TRA_Report!AJ$3,Results_TRA!$A$2:$AK$2,0))</f>
        <v>1128.64491878136</v>
      </c>
    </row>
    <row r="24" spans="1:36" s="32" customFormat="1" x14ac:dyDescent="0.3">
      <c r="A24" s="29"/>
      <c r="B24" s="32" t="s">
        <v>94</v>
      </c>
      <c r="C24" s="32" t="s">
        <v>260</v>
      </c>
      <c r="D24" s="32" t="s">
        <v>93</v>
      </c>
      <c r="E24" s="222">
        <f>INDEX(ResTRA,MATCH(_xlfn.CONCAT(E$2,$B24,$D24),Results_TRA!$A$2:$A$16684,0),MATCH(TRA_Report!E$3,Results_TRA!$A$2:$AK$2,0))</f>
        <v>0.2</v>
      </c>
      <c r="F24" s="222">
        <f>INDEX(ResTRA,MATCH(_xlfn.CONCAT(F$2,$B24,$D24),Results_TRA!$A$2:$A$16684,0),MATCH(TRA_Report!F$3,Results_TRA!$A$2:$AK$2,0))</f>
        <v>0.2</v>
      </c>
      <c r="G24" s="222">
        <f>INDEX(ResTRA,MATCH(_xlfn.CONCAT(G$2,$B24,$D24),Results_TRA!$A$2:$A$16684,0),MATCH(TRA_Report!G$3,Results_TRA!$A$2:$AK$2,0))</f>
        <v>0.2</v>
      </c>
      <c r="H24" s="223"/>
      <c r="I24" s="222">
        <f>INDEX(ResTRA,MATCH(_xlfn.CONCAT(I$2,$B24,$D24),Results_TRA!$A$2:$A$16684,0),MATCH(TRA_Report!I$3,Results_TRA!$A$2:$AK$2,0))</f>
        <v>0.20385481922731799</v>
      </c>
      <c r="J24" s="224">
        <f>INDEX(ResTRA,MATCH(_xlfn.CONCAT(J$2,$B24,$D24),Results_TRA!$A$2:$A$16684,0),MATCH(TRA_Report!J$3,Results_TRA!$A$2:$AK$2,0))</f>
        <v>0.22123123713100601</v>
      </c>
      <c r="K24" s="224">
        <f>INDEX(ResTRA,MATCH(_xlfn.CONCAT(K$2,$B24,$D24),Results_TRA!$A$2:$A$16684,0),MATCH(TRA_Report!K$3,Results_TRA!$A$2:$AK$2,0))</f>
        <v>0.213703323198564</v>
      </c>
      <c r="L24" s="224">
        <f>INDEX(ResTRA,MATCH(_xlfn.CONCAT(L$2,$B24,$D24),Results_TRA!$A$2:$A$16684,0),MATCH(TRA_Report!L$3,Results_TRA!$A$2:$AK$2,0))</f>
        <v>0.226627702335743</v>
      </c>
      <c r="M24" s="224">
        <f>INDEX(ResTRA,MATCH(_xlfn.CONCAT(M$2,$B24,$D24),Results_TRA!$A$2:$A$16684,0),MATCH(TRA_Report!M$3,Results_TRA!$A$2:$AK$2,0))</f>
        <v>0.21962151086258699</v>
      </c>
      <c r="N24" s="224">
        <f>INDEX(ResTRA,MATCH(_xlfn.CONCAT(N$2,$B24,$D24),Results_TRA!$A$2:$A$16684,0),MATCH(TRA_Report!N$3,Results_TRA!$A$2:$AK$2,0))</f>
        <v>0.231361274194406</v>
      </c>
      <c r="O24" s="224">
        <f>INDEX(ResTRA,MATCH(_xlfn.CONCAT(O$2,$B24,$D24),Results_TRA!$A$2:$A$16684,0),MATCH(TRA_Report!O$3,Results_TRA!$A$2:$AK$2,0))</f>
        <v>0.228168050687096</v>
      </c>
      <c r="P24" s="224">
        <f>INDEX(ResTRA,MATCH(_xlfn.CONCAT(P$2,$B24,$D24),Results_TRA!$A$2:$A$16684,0),MATCH(TRA_Report!P$3,Results_TRA!$A$2:$AK$2,0))</f>
        <v>0.23862463286243199</v>
      </c>
      <c r="Q24" s="224">
        <f>INDEX(ResTRA,MATCH(_xlfn.CONCAT(Q$2,$B24,$D24),Results_TRA!$A$2:$A$16684,0),MATCH(TRA_Report!Q$3,Results_TRA!$A$2:$AK$2,0))</f>
        <v>0.211906839522184</v>
      </c>
      <c r="R24" s="224">
        <f>INDEX(ResTRA,MATCH(_xlfn.CONCAT(R$2,$B24,$D24),Results_TRA!$A$2:$A$16684,0),MATCH(TRA_Report!R$3,Results_TRA!$A$2:$AK$2,0))</f>
        <v>0.23884646211362101</v>
      </c>
      <c r="S24" s="224">
        <f>INDEX(ResTRA,MATCH(_xlfn.CONCAT(S$2,$B24,$D24),Results_TRA!$A$2:$A$16684,0),MATCH(TRA_Report!S$3,Results_TRA!$A$2:$AK$2,0))</f>
        <v>0.21376628298428699</v>
      </c>
      <c r="T24" s="224">
        <f>INDEX(ResTRA,MATCH(_xlfn.CONCAT(T$2,$B24,$D24),Results_TRA!$A$2:$A$16684,0),MATCH(TRA_Report!T$3,Results_TRA!$A$2:$AK$2,0))</f>
        <v>0.23566490364592399</v>
      </c>
      <c r="U24" s="224">
        <f>INDEX(ResTRA,MATCH(_xlfn.CONCAT(U$2,$B24,$D24),Results_TRA!$A$2:$A$16684,0),MATCH(TRA_Report!U$3,Results_TRA!$A$2:$AK$2,0))</f>
        <v>0.204834125213707</v>
      </c>
      <c r="V24" s="224">
        <f>INDEX(ResTRA,MATCH(_xlfn.CONCAT(V$2,$B24,$D24),Results_TRA!$A$2:$A$16684,0),MATCH(TRA_Report!V$3,Results_TRA!$A$2:$AK$2,0))</f>
        <v>0.235824627175827</v>
      </c>
      <c r="W24" s="224">
        <f>INDEX(ResTRA,MATCH(_xlfn.CONCAT(W$2,$B24,$D24),Results_TRA!$A$2:$A$16684,0),MATCH(TRA_Report!W$3,Results_TRA!$A$2:$AK$2,0))</f>
        <v>0.208505933778389</v>
      </c>
      <c r="X24" s="224">
        <f>INDEX(ResTRA,MATCH(_xlfn.CONCAT(X$2,$B24,$D24),Results_TRA!$A$2:$A$16684,0),MATCH(TRA_Report!X$3,Results_TRA!$A$2:$AK$2,0))</f>
        <v>0.24626890628514</v>
      </c>
      <c r="Y24" s="224">
        <f>INDEX(ResTRA,MATCH(_xlfn.CONCAT(Y$2,$B24,$D24),Results_TRA!$A$2:$A$16684,0),MATCH(TRA_Report!Y$3,Results_TRA!$A$2:$AK$2,0))</f>
        <v>0.21918528026232101</v>
      </c>
      <c r="Z24" s="224">
        <f>INDEX(ResTRA,MATCH(_xlfn.CONCAT(Z$2,$B24,$D24),Results_TRA!$A$2:$A$16684,0),MATCH(TRA_Report!Z$3,Results_TRA!$A$2:$AK$2,0))</f>
        <v>0.24921796101924101</v>
      </c>
      <c r="AA24" s="224">
        <f>INDEX(ResTRA,MATCH(_xlfn.CONCAT(AA$2,$B24,$D24),Results_TRA!$A$2:$A$16684,0),MATCH(TRA_Report!AA$3,Results_TRA!$A$2:$AK$2,0))</f>
        <v>0.21910220191702101</v>
      </c>
      <c r="AB24" s="224">
        <f>INDEX(ResTRA,MATCH(_xlfn.CONCAT(AB$2,$B24,$D24),Results_TRA!$A$2:$A$16684,0),MATCH(TRA_Report!AB$3,Results_TRA!$A$2:$AK$2,0))</f>
        <v>0.25380548740332598</v>
      </c>
      <c r="AC24" s="224">
        <f>INDEX(ResTRA,MATCH(_xlfn.CONCAT(AC$2,$B24,$D24),Results_TRA!$A$2:$A$16684,0),MATCH(TRA_Report!AC$3,Results_TRA!$A$2:$AK$2,0))</f>
        <v>0.22671652291171701</v>
      </c>
      <c r="AD24" s="225"/>
      <c r="AE24" s="224">
        <f>INDEX(ResTRA,MATCH(_xlfn.CONCAT(AE$2,$B24,$D24),Results_TRA!$A$2:$A$16684,0),MATCH(TRA_Report!AE$3,Results_TRA!$A$2:$AK$2,0))</f>
        <v>0.25416185753225201</v>
      </c>
      <c r="AF24" s="224">
        <f>INDEX(ResTRA,MATCH(_xlfn.CONCAT(AF$2,$B24,$D24),Results_TRA!$A$2:$A$16684,0),MATCH(TRA_Report!AF$3,Results_TRA!$A$2:$AK$2,0))</f>
        <v>0.234229704501246</v>
      </c>
      <c r="AG24" s="224">
        <f>INDEX(ResTRA,MATCH(_xlfn.CONCAT(AG$2,$B24,$D24),Results_TRA!$A$2:$A$16684,0),MATCH(TRA_Report!AG$3,Results_TRA!$A$2:$AK$2,0))</f>
        <v>0.26433942421287798</v>
      </c>
      <c r="AH24" s="224">
        <f>INDEX(ResTRA,MATCH(_xlfn.CONCAT(AH$2,$B24,$D24),Results_TRA!$A$2:$A$16684,0),MATCH(TRA_Report!AH$3,Results_TRA!$A$2:$AK$2,0))</f>
        <v>0.24605447939276801</v>
      </c>
      <c r="AI24" s="224">
        <f>INDEX(ResTRA,MATCH(_xlfn.CONCAT(AI$2,$B24,$D24),Results_TRA!$A$2:$A$16684,0),MATCH(TRA_Report!AI$3,Results_TRA!$A$2:$AK$2,0))</f>
        <v>0.25644416034127798</v>
      </c>
      <c r="AJ24" s="224">
        <f>INDEX(ResTRA,MATCH(_xlfn.CONCAT(AJ$2,$B24,$D24),Results_TRA!$A$2:$A$16684,0),MATCH(TRA_Report!AJ$3,Results_TRA!$A$2:$AK$2,0))</f>
        <v>0.235766003745702</v>
      </c>
    </row>
    <row r="25" spans="1:36" x14ac:dyDescent="0.3">
      <c r="B25" s="12"/>
      <c r="C25" s="11" t="s">
        <v>254</v>
      </c>
      <c r="D25" s="11"/>
      <c r="E25" s="24">
        <f>$E$24/E24*E23</f>
        <v>771.36629053723095</v>
      </c>
      <c r="F25" s="24">
        <f>$F$24/F24*F23</f>
        <v>824.37202237051702</v>
      </c>
      <c r="G25" s="24">
        <f>$G$24/G24*G23</f>
        <v>915.94834745041305</v>
      </c>
      <c r="H25" s="168"/>
      <c r="I25" s="98">
        <f>$E$24/I24*I23</f>
        <v>756.77993121849488</v>
      </c>
      <c r="J25" s="51">
        <f>$F$24/J24*J23</f>
        <v>819.79677291568782</v>
      </c>
      <c r="K25" s="51">
        <f>$G$24/K24*K23</f>
        <v>936.64504123233496</v>
      </c>
      <c r="L25" s="24">
        <f>$F$24/L24*L23</f>
        <v>828.52841278363042</v>
      </c>
      <c r="M25" s="24">
        <f>$G$24/M24*M23</f>
        <v>963.78529538511657</v>
      </c>
      <c r="N25" s="51">
        <f>$F$24/N24*N23</f>
        <v>830.1155915438336</v>
      </c>
      <c r="O25" s="51">
        <f>$G$24/O24*O23</f>
        <v>969.91564473043832</v>
      </c>
      <c r="P25" s="24">
        <f>$F$24/P24*P23</f>
        <v>832.19842004258328</v>
      </c>
      <c r="Q25" s="24">
        <f>$G$24/Q24*Q23</f>
        <v>967.71988661768569</v>
      </c>
      <c r="R25" s="51">
        <f>$F$24/R24*R23</f>
        <v>831.31155674102706</v>
      </c>
      <c r="S25" s="51">
        <f>$G$24/S24*S23</f>
        <v>964.55213853671228</v>
      </c>
      <c r="T25" s="24">
        <f>$F$24/T24*T23</f>
        <v>835.20528801727028</v>
      </c>
      <c r="U25" s="24">
        <f>$G$24/U24*U23</f>
        <v>976.71538903419093</v>
      </c>
      <c r="V25" s="51">
        <f>$F$24/V24*V23</f>
        <v>833.57622380952705</v>
      </c>
      <c r="W25" s="51">
        <f t="shared" ref="W25:AC25" si="19">$G$24/W24*W23</f>
        <v>970.19642082151108</v>
      </c>
      <c r="X25" s="24">
        <f t="shared" si="19"/>
        <v>834.24564311076779</v>
      </c>
      <c r="Y25" s="24">
        <f t="shared" si="19"/>
        <v>969.65669549273878</v>
      </c>
      <c r="Z25" s="51">
        <f t="shared" si="19"/>
        <v>844.14527236488311</v>
      </c>
      <c r="AA25" s="51">
        <f t="shared" si="19"/>
        <v>1002.2327909936673</v>
      </c>
      <c r="AB25" s="24">
        <f t="shared" si="19"/>
        <v>845.69753782857424</v>
      </c>
      <c r="AC25" s="24">
        <f t="shared" si="19"/>
        <v>1008.7941491250614</v>
      </c>
      <c r="AE25" s="195">
        <f t="shared" ref="AE25:AF25" si="20">$G$24/AE24*AE23</f>
        <v>830.65465022602655</v>
      </c>
      <c r="AF25" s="195">
        <f t="shared" si="20"/>
        <v>955.63049081815882</v>
      </c>
      <c r="AG25" s="196">
        <f t="shared" ref="AG25:AH25" si="21">$G$24/AG24*AG23</f>
        <v>828.55040331065356</v>
      </c>
      <c r="AH25" s="196">
        <f t="shared" si="21"/>
        <v>950.58742893957105</v>
      </c>
      <c r="AI25" s="195">
        <f t="shared" ref="AI25:AJ25" si="22">$G$24/AI24*AI23</f>
        <v>831.61980617081883</v>
      </c>
      <c r="AJ25" s="195">
        <f t="shared" si="22"/>
        <v>957.42804378083304</v>
      </c>
    </row>
    <row r="26" spans="1:36" x14ac:dyDescent="0.3">
      <c r="B26" s="4" t="s">
        <v>228</v>
      </c>
      <c r="C26" t="s">
        <v>244</v>
      </c>
      <c r="D26" t="s">
        <v>218</v>
      </c>
      <c r="E26" s="18">
        <f>INDEX(ResTRA,MATCH(_xlfn.CONCAT(E$2,$B26,$D26),Results_TRA!$A$2:$A$16684,0),MATCH(TRA_Report!E$3,Results_TRA!$A$2:$AK$2,0))</f>
        <v>101.968729814819</v>
      </c>
      <c r="F26" s="18">
        <f>INDEX(ResTRA,MATCH(_xlfn.CONCAT(F$2,$B26,$D26),Results_TRA!$A$2:$A$16684,0),MATCH(TRA_Report!F$3,Results_TRA!$A$2:$AK$2,0))</f>
        <v>111.822256303822</v>
      </c>
      <c r="G26" s="18">
        <f>INDEX(ResTRA,MATCH(_xlfn.CONCAT(G$2,$B26,$D26),Results_TRA!$A$2:$A$16684,0),MATCH(TRA_Report!G$3,Results_TRA!$A$2:$AK$2,0))</f>
        <v>129.80094115721701</v>
      </c>
      <c r="H26" s="162"/>
      <c r="I26" s="94">
        <f>INDEX(ResTRA,MATCH(_xlfn.CONCAT(I$2,$B26,$D26),Results_TRA!$A$2:$A$16684,0),MATCH(TRA_Report!I$3,Results_TRA!$A$2:$AK$2,0))</f>
        <v>101.96872974434601</v>
      </c>
      <c r="J26" s="46">
        <f>INDEX(ResTRA,MATCH(_xlfn.CONCAT(J$2,$B26,$D26),Results_TRA!$A$2:$A$16684,0),MATCH(TRA_Report!J$3,Results_TRA!$A$2:$AK$2,0))</f>
        <v>112.224617127827</v>
      </c>
      <c r="K26" s="46">
        <f>INDEX(ResTRA,MATCH(_xlfn.CONCAT(K$2,$B26,$D26),Results_TRA!$A$2:$A$16684,0),MATCH(TRA_Report!K$3,Results_TRA!$A$2:$AK$2,0))</f>
        <v>130.528069953021</v>
      </c>
      <c r="L26" s="18">
        <f>INDEX(ResTRA,MATCH(_xlfn.CONCAT(L$2,$B26,$D26),Results_TRA!$A$2:$A$16684,0),MATCH(TRA_Report!L$3,Results_TRA!$A$2:$AK$2,0))</f>
        <v>113.489874958078</v>
      </c>
      <c r="M26" s="18">
        <f>INDEX(ResTRA,MATCH(_xlfn.CONCAT(M$2,$B26,$D26),Results_TRA!$A$2:$A$16684,0),MATCH(TRA_Report!M$3,Results_TRA!$A$2:$AK$2,0))</f>
        <v>134.373345931437</v>
      </c>
      <c r="N26" s="46">
        <f>INDEX(ResTRA,MATCH(_xlfn.CONCAT(N$2,$B26,$D26),Results_TRA!$A$2:$A$16684,0),MATCH(TRA_Report!N$3,Results_TRA!$A$2:$AK$2,0))</f>
        <v>113.76606094262399</v>
      </c>
      <c r="O26" s="46">
        <f>INDEX(ResTRA,MATCH(_xlfn.CONCAT(O$2,$B26,$D26),Results_TRA!$A$2:$A$16684,0),MATCH(TRA_Report!O$3,Results_TRA!$A$2:$AK$2,0))</f>
        <v>135.32913497664401</v>
      </c>
      <c r="P26" s="18">
        <f>INDEX(ResTRA,MATCH(_xlfn.CONCAT(P$2,$B26,$D26),Results_TRA!$A$2:$A$16684,0),MATCH(TRA_Report!P$3,Results_TRA!$A$2:$AK$2,0))</f>
        <v>114.37233866023701</v>
      </c>
      <c r="Q26" s="18">
        <f>INDEX(ResTRA,MATCH(_xlfn.CONCAT(Q$2,$B26,$D26),Results_TRA!$A$2:$A$16684,0),MATCH(TRA_Report!Q$3,Results_TRA!$A$2:$AK$2,0))</f>
        <v>135.235552350414</v>
      </c>
      <c r="R26" s="46">
        <f>INDEX(ResTRA,MATCH(_xlfn.CONCAT(R$2,$B26,$D26),Results_TRA!$A$2:$A$16684,0),MATCH(TRA_Report!R$3,Results_TRA!$A$2:$AK$2,0))</f>
        <v>114.223219874226</v>
      </c>
      <c r="S26" s="46">
        <f>INDEX(ResTRA,MATCH(_xlfn.CONCAT(S$2,$B26,$D26),Results_TRA!$A$2:$A$16684,0),MATCH(TRA_Report!S$3,Results_TRA!$A$2:$AK$2,0))</f>
        <v>134.78583752069099</v>
      </c>
      <c r="T26" s="18">
        <f>INDEX(ResTRA,MATCH(_xlfn.CONCAT(T$2,$B26,$D26),Results_TRA!$A$2:$A$16684,0),MATCH(TRA_Report!T$3,Results_TRA!$A$2:$AK$2,0))</f>
        <v>114.75271696791501</v>
      </c>
      <c r="U26" s="18">
        <f>INDEX(ResTRA,MATCH(_xlfn.CONCAT(U$2,$B26,$D26),Results_TRA!$A$2:$A$16684,0),MATCH(TRA_Report!U$3,Results_TRA!$A$2:$AK$2,0))</f>
        <v>136.56165844419101</v>
      </c>
      <c r="V26" s="46">
        <f>INDEX(ResTRA,MATCH(_xlfn.CONCAT(V$2,$B26,$D26),Results_TRA!$A$2:$A$16684,0),MATCH(TRA_Report!V$3,Results_TRA!$A$2:$AK$2,0))</f>
        <v>114.46572318343399</v>
      </c>
      <c r="W26" s="46">
        <f>INDEX(ResTRA,MATCH(_xlfn.CONCAT(W$2,$B26,$D26),Results_TRA!$A$2:$A$16684,0),MATCH(TRA_Report!W$3,Results_TRA!$A$2:$AK$2,0))</f>
        <v>135.46504415755601</v>
      </c>
      <c r="X26" s="18">
        <f>INDEX(ResTRA,MATCH(_xlfn.CONCAT(X$2,$B26,$D26),Results_TRA!$A$2:$A$16684,0),MATCH(TRA_Report!X$3,Results_TRA!$A$2:$AK$2,0))</f>
        <v>114.74499202769</v>
      </c>
      <c r="Y26" s="18">
        <f>INDEX(ResTRA,MATCH(_xlfn.CONCAT(Y$2,$B26,$D26),Results_TRA!$A$2:$A$16684,0),MATCH(TRA_Report!Y$3,Results_TRA!$A$2:$AK$2,0))</f>
        <v>135.63962391838999</v>
      </c>
      <c r="Z26" s="46">
        <f>INDEX(ResTRA,MATCH(_xlfn.CONCAT(Z$2,$B26,$D26),Results_TRA!$A$2:$A$16684,0),MATCH(TRA_Report!Z$3,Results_TRA!$A$2:$AK$2,0))</f>
        <v>116.113955595756</v>
      </c>
      <c r="AA26" s="46">
        <f>INDEX(ResTRA,MATCH(_xlfn.CONCAT(AA$2,$B26,$D26),Results_TRA!$A$2:$A$16684,0),MATCH(TRA_Report!AA$3,Results_TRA!$A$2:$AK$2,0))</f>
        <v>141.18959617594899</v>
      </c>
      <c r="AB26" s="18">
        <f>INDEX(ResTRA,MATCH(_xlfn.CONCAT(AB$2,$B26,$D26),Results_TRA!$A$2:$A$16684,0),MATCH(TRA_Report!AB$3,Results_TRA!$A$2:$AK$2,0))</f>
        <v>116.38351736870599</v>
      </c>
      <c r="AC26" s="18">
        <f>INDEX(ResTRA,MATCH(_xlfn.CONCAT(AC$2,$B26,$D26),Results_TRA!$A$2:$A$16684,0),MATCH(TRA_Report!AC$3,Results_TRA!$A$2:$AK$2,0))</f>
        <v>142.427226557522</v>
      </c>
      <c r="AE26" s="195">
        <f>INDEX(ResTRA,MATCH(_xlfn.CONCAT(AE$2,$B26,$D26),Results_TRA!$A$2:$A$16684,0),MATCH(TRA_Report!AE$3,Results_TRA!$A$2:$AK$2,0))</f>
        <v>114.269677677904</v>
      </c>
      <c r="AF26" s="195">
        <f>INDEX(ResTRA,MATCH(_xlfn.CONCAT(AF$2,$B26,$D26),Results_TRA!$A$2:$A$16684,0),MATCH(TRA_Report!AF$3,Results_TRA!$A$2:$AK$2,0))</f>
        <v>133.81123947985901</v>
      </c>
      <c r="AG26" s="196">
        <f>INDEX(ResTRA,MATCH(_xlfn.CONCAT(AG$2,$B26,$D26),Results_TRA!$A$2:$A$16684,0),MATCH(TRA_Report!AG$3,Results_TRA!$A$2:$AK$2,0))</f>
        <v>114.22460292499299</v>
      </c>
      <c r="AH26" s="196">
        <f>INDEX(ResTRA,MATCH(_xlfn.CONCAT(AH$2,$B26,$D26),Results_TRA!$A$2:$A$16684,0),MATCH(TRA_Report!AH$3,Results_TRA!$A$2:$AK$2,0))</f>
        <v>133.41004337835699</v>
      </c>
      <c r="AI26" s="195">
        <f>INDEX(ResTRA,MATCH(_xlfn.CONCAT(AI$2,$B26,$D26),Results_TRA!$A$2:$A$16684,0),MATCH(TRA_Report!AI$3,Results_TRA!$A$2:$AK$2,0))</f>
        <v>114.440653025137</v>
      </c>
      <c r="AJ26" s="195">
        <f>INDEX(ResTRA,MATCH(_xlfn.CONCAT(AJ$2,$B26,$D26),Results_TRA!$A$2:$A$16684,0),MATCH(TRA_Report!AJ$3,Results_TRA!$A$2:$AK$2,0))</f>
        <v>134.10533767617301</v>
      </c>
    </row>
    <row r="27" spans="1:36" x14ac:dyDescent="0.3">
      <c r="B27" s="12" t="s">
        <v>229</v>
      </c>
      <c r="C27" t="s">
        <v>270</v>
      </c>
      <c r="D27" t="s">
        <v>218</v>
      </c>
      <c r="E27" s="18">
        <f>INDEX(ResTRA,MATCH(_xlfn.CONCAT(E$2,$B27,$D27),Results_TRA!$A$2:$A$16684,0),MATCH(TRA_Report!E$3,Results_TRA!$A$2:$AK$2,0))</f>
        <v>-50.154768613862601</v>
      </c>
      <c r="F27" s="18">
        <f>INDEX(ResTRA,MATCH(_xlfn.CONCAT(F$2,$B27,$D27),Results_TRA!$A$2:$A$16684,0),MATCH(TRA_Report!F$3,Results_TRA!$A$2:$AK$2,0))</f>
        <v>-50.271943133417103</v>
      </c>
      <c r="G27" s="18">
        <f>INDEX(ResTRA,MATCH(_xlfn.CONCAT(G$2,$B27,$D27),Results_TRA!$A$2:$A$16684,0),MATCH(TRA_Report!G$3,Results_TRA!$A$2:$AK$2,0))</f>
        <v>-53.074822200605396</v>
      </c>
      <c r="H27" s="162"/>
      <c r="I27" s="94">
        <f>INDEX(ResTRA,MATCH(_xlfn.CONCAT(I$2,$B27,$D27),Results_TRA!$A$2:$A$16684,0),MATCH(TRA_Report!I$3,Results_TRA!$A$2:$AK$2,0))</f>
        <v>-50.154768579724703</v>
      </c>
      <c r="J27" s="46">
        <f>INDEX(ResTRA,MATCH(_xlfn.CONCAT(J$2,$B27,$D27),Results_TRA!$A$2:$A$16684,0),MATCH(TRA_Report!J$3,Results_TRA!$A$2:$AK$2,0))</f>
        <v>-50.348336600084302</v>
      </c>
      <c r="K27" s="46">
        <f>INDEX(ResTRA,MATCH(_xlfn.CONCAT(K$2,$B27,$D27),Results_TRA!$A$2:$A$16684,0),MATCH(TRA_Report!K$3,Results_TRA!$A$2:$AK$2,0))</f>
        <v>-53.159413134624998</v>
      </c>
      <c r="L27" s="18">
        <f>INDEX(ResTRA,MATCH(_xlfn.CONCAT(L$2,$B27,$D27),Results_TRA!$A$2:$A$16684,0),MATCH(TRA_Report!L$3,Results_TRA!$A$2:$AK$2,0))</f>
        <v>-50.515474442519597</v>
      </c>
      <c r="M27" s="18">
        <f>INDEX(ResTRA,MATCH(_xlfn.CONCAT(M$2,$B27,$D27),Results_TRA!$A$2:$A$16684,0),MATCH(TRA_Report!M$3,Results_TRA!$A$2:$AK$2,0))</f>
        <v>-53.463811499377698</v>
      </c>
      <c r="N27" s="46">
        <f>INDEX(ResTRA,MATCH(_xlfn.CONCAT(N$2,$B27,$D27),Results_TRA!$A$2:$A$16684,0),MATCH(TRA_Report!N$3,Results_TRA!$A$2:$AK$2,0))</f>
        <v>-50.545469582760298</v>
      </c>
      <c r="O27" s="46">
        <f>INDEX(ResTRA,MATCH(_xlfn.CONCAT(O$2,$B27,$D27),Results_TRA!$A$2:$A$16684,0),MATCH(TRA_Report!O$3,Results_TRA!$A$2:$AK$2,0))</f>
        <v>-53.518377801952198</v>
      </c>
      <c r="P27" s="18">
        <f>INDEX(ResTRA,MATCH(_xlfn.CONCAT(P$2,$B27,$D27),Results_TRA!$A$2:$A$16684,0),MATCH(TRA_Report!P$3,Results_TRA!$A$2:$AK$2,0))</f>
        <v>-50.618027238427999</v>
      </c>
      <c r="Q27" s="18">
        <f>INDEX(ResTRA,MATCH(_xlfn.CONCAT(Q$2,$B27,$D27),Results_TRA!$A$2:$A$16684,0),MATCH(TRA_Report!Q$3,Results_TRA!$A$2:$AK$2,0))</f>
        <v>-53.594985120291902</v>
      </c>
      <c r="R27" s="46">
        <f>INDEX(ResTRA,MATCH(_xlfn.CONCAT(R$2,$B27,$D27),Results_TRA!$A$2:$A$16684,0),MATCH(TRA_Report!R$3,Results_TRA!$A$2:$AK$2,0))</f>
        <v>-50.589874173576</v>
      </c>
      <c r="S27" s="46">
        <f>INDEX(ResTRA,MATCH(_xlfn.CONCAT(S$2,$B27,$D27),Results_TRA!$A$2:$A$16684,0),MATCH(TRA_Report!S$3,Results_TRA!$A$2:$AK$2,0))</f>
        <v>-53.546425916883202</v>
      </c>
      <c r="T27" s="18">
        <f>INDEX(ResTRA,MATCH(_xlfn.CONCAT(T$2,$B27,$D27),Results_TRA!$A$2:$A$16684,0),MATCH(TRA_Report!T$3,Results_TRA!$A$2:$AK$2,0))</f>
        <v>-50.678539990775299</v>
      </c>
      <c r="U27" s="18">
        <f>INDEX(ResTRA,MATCH(_xlfn.CONCAT(U$2,$B27,$D27),Results_TRA!$A$2:$A$16684,0),MATCH(TRA_Report!U$3,Results_TRA!$A$2:$AK$2,0))</f>
        <v>-53.720180904655003</v>
      </c>
      <c r="V27" s="46">
        <f>INDEX(ResTRA,MATCH(_xlfn.CONCAT(V$2,$B27,$D27),Results_TRA!$A$2:$A$16684,0),MATCH(TRA_Report!V$3,Results_TRA!$A$2:$AK$2,0))</f>
        <v>-50.623411873197398</v>
      </c>
      <c r="W27" s="46">
        <f>INDEX(ResTRA,MATCH(_xlfn.CONCAT(W$2,$B27,$D27),Results_TRA!$A$2:$A$16684,0),MATCH(TRA_Report!W$3,Results_TRA!$A$2:$AK$2,0))</f>
        <v>-53.611396640093901</v>
      </c>
      <c r="X27" s="18">
        <f>INDEX(ResTRA,MATCH(_xlfn.CONCAT(X$2,$B27,$D27),Results_TRA!$A$2:$A$16684,0),MATCH(TRA_Report!X$3,Results_TRA!$A$2:$AK$2,0))</f>
        <v>-50.6294021590734</v>
      </c>
      <c r="Y27" s="18">
        <f>INDEX(ResTRA,MATCH(_xlfn.CONCAT(Y$2,$B27,$D27),Results_TRA!$A$2:$A$16684,0),MATCH(TRA_Report!Y$3,Results_TRA!$A$2:$AK$2,0))</f>
        <v>-53.598752626839598</v>
      </c>
      <c r="Z27" s="46">
        <f>INDEX(ResTRA,MATCH(_xlfn.CONCAT(Z$2,$B27,$D27),Results_TRA!$A$2:$A$16684,0),MATCH(TRA_Report!Z$3,Results_TRA!$A$2:$AK$2,0))</f>
        <v>-50.803645854200802</v>
      </c>
      <c r="AA27" s="46">
        <f>INDEX(ResTRA,MATCH(_xlfn.CONCAT(AA$2,$B27,$D27),Results_TRA!$A$2:$A$16684,0),MATCH(TRA_Report!AA$3,Results_TRA!$A$2:$AK$2,0))</f>
        <v>-54.029523067469803</v>
      </c>
      <c r="AB27" s="18">
        <f>INDEX(ResTRA,MATCH(_xlfn.CONCAT(AB$2,$B27,$D27),Results_TRA!$A$2:$A$16684,0),MATCH(TRA_Report!AB$3,Results_TRA!$A$2:$AK$2,0))</f>
        <v>-50.831930755944697</v>
      </c>
      <c r="AC27" s="18">
        <f>INDEX(ResTRA,MATCH(_xlfn.CONCAT(AC$2,$B27,$D27),Results_TRA!$A$2:$A$16684,0),MATCH(TRA_Report!AC$3,Results_TRA!$A$2:$AK$2,0))</f>
        <v>-54.105036767757703</v>
      </c>
      <c r="AE27" s="195">
        <f>INDEX(ResTRA,MATCH(_xlfn.CONCAT(AE$2,$B27,$D27),Results_TRA!$A$2:$A$16684,0),MATCH(TRA_Report!AE$3,Results_TRA!$A$2:$AK$2,0))</f>
        <v>-50.5142327132167</v>
      </c>
      <c r="AF27" s="195">
        <f>INDEX(ResTRA,MATCH(_xlfn.CONCAT(AF$2,$B27,$D27),Results_TRA!$A$2:$A$16684,0),MATCH(TRA_Report!AF$3,Results_TRA!$A$2:$AK$2,0))</f>
        <v>-53.383935917264701</v>
      </c>
      <c r="AG27" s="196">
        <f>INDEX(ResTRA,MATCH(_xlfn.CONCAT(AG$2,$B27,$D27),Results_TRA!$A$2:$A$16684,0),MATCH(TRA_Report!AG$3,Results_TRA!$A$2:$AK$2,0))</f>
        <v>-50.501996397063699</v>
      </c>
      <c r="AH27" s="196">
        <f>INDEX(ResTRA,MATCH(_xlfn.CONCAT(AH$2,$B27,$D27),Results_TRA!$A$2:$A$16684,0),MATCH(TRA_Report!AH$3,Results_TRA!$A$2:$AK$2,0))</f>
        <v>-53.338874844538502</v>
      </c>
      <c r="AI27" s="195">
        <f>INDEX(ResTRA,MATCH(_xlfn.CONCAT(AI$2,$B27,$D27),Results_TRA!$A$2:$A$16684,0),MATCH(TRA_Report!AI$3,Results_TRA!$A$2:$AK$2,0))</f>
        <v>-50.5286198349336</v>
      </c>
      <c r="AJ27" s="195">
        <f>INDEX(ResTRA,MATCH(_xlfn.CONCAT(AJ$2,$B27,$D27),Results_TRA!$A$2:$A$16684,0),MATCH(TRA_Report!AJ$3,Results_TRA!$A$2:$AK$2,0))</f>
        <v>-53.403948655253998</v>
      </c>
    </row>
    <row r="28" spans="1:36" x14ac:dyDescent="0.3">
      <c r="B28" s="10" t="s">
        <v>196</v>
      </c>
      <c r="C28" t="s">
        <v>271</v>
      </c>
      <c r="D28" t="s">
        <v>1</v>
      </c>
      <c r="E28" s="18">
        <f>INDEX(ResTRA,MATCH(_xlfn.CONCAT(E$2,$B28,$D28),Results_TRA!$A$2:$A$16684,0),MATCH(TRA_Report!E$3,Results_TRA!$A$2:$AK$2,0))</f>
        <v>397.55</v>
      </c>
      <c r="F28" s="18">
        <f>INDEX(ResTRA,MATCH(_xlfn.CONCAT(F$2,$B28,$D28),Results_TRA!$A$2:$A$16684,0),MATCH(TRA_Report!F$3,Results_TRA!$A$2:$AK$2,0))</f>
        <v>417.75</v>
      </c>
      <c r="G28" s="18">
        <f>INDEX(ResTRA,MATCH(_xlfn.CONCAT(G$2,$B28,$D28),Results_TRA!$A$2:$A$16684,0),MATCH(TRA_Report!G$3,Results_TRA!$A$2:$AK$2,0))</f>
        <v>449.73</v>
      </c>
      <c r="H28" s="162"/>
      <c r="I28" s="94">
        <f>INDEX(ResTRA,MATCH(_xlfn.CONCAT(I$2,$B28,$D28),Results_TRA!$A$2:$A$16684,0),MATCH(TRA_Report!I$3,Results_TRA!$A$2:$AK$2,0))</f>
        <v>397.54990810955201</v>
      </c>
      <c r="J28" s="46">
        <f>INDEX(ResTRA,MATCH(_xlfn.CONCAT(J$2,$B28,$D28),Results_TRA!$A$2:$A$16684,0),MATCH(TRA_Report!J$3,Results_TRA!$A$2:$AK$2,0))</f>
        <v>417.75252471125498</v>
      </c>
      <c r="K28" s="46">
        <f>INDEX(ResTRA,MATCH(_xlfn.CONCAT(K$2,$B28,$D28),Results_TRA!$A$2:$A$16684,0),MATCH(TRA_Report!K$3,Results_TRA!$A$2:$AK$2,0))</f>
        <v>449.73214743193603</v>
      </c>
      <c r="L28" s="18">
        <f>INDEX(ResTRA,MATCH(_xlfn.CONCAT(L$2,$B28,$D28),Results_TRA!$A$2:$A$16684,0),MATCH(TRA_Report!L$3,Results_TRA!$A$2:$AK$2,0))</f>
        <v>417.75252471125498</v>
      </c>
      <c r="M28" s="18">
        <f>INDEX(ResTRA,MATCH(_xlfn.CONCAT(M$2,$B28,$D28),Results_TRA!$A$2:$A$16684,0),MATCH(TRA_Report!M$3,Results_TRA!$A$2:$AK$2,0))</f>
        <v>449.73214743193603</v>
      </c>
      <c r="N28" s="46">
        <f>INDEX(ResTRA,MATCH(_xlfn.CONCAT(N$2,$B28,$D28),Results_TRA!$A$2:$A$16684,0),MATCH(TRA_Report!N$3,Results_TRA!$A$2:$AK$2,0))</f>
        <v>417.75252471125498</v>
      </c>
      <c r="O28" s="46">
        <f>INDEX(ResTRA,MATCH(_xlfn.CONCAT(O$2,$B28,$D28),Results_TRA!$A$2:$A$16684,0),MATCH(TRA_Report!O$3,Results_TRA!$A$2:$AK$2,0))</f>
        <v>449.73214743193603</v>
      </c>
      <c r="P28" s="18">
        <f>INDEX(ResTRA,MATCH(_xlfn.CONCAT(P$2,$B28,$D28),Results_TRA!$A$2:$A$16684,0),MATCH(TRA_Report!P$3,Results_TRA!$A$2:$AK$2,0))</f>
        <v>417.75252471125498</v>
      </c>
      <c r="Q28" s="18">
        <f>INDEX(ResTRA,MATCH(_xlfn.CONCAT(Q$2,$B28,$D28),Results_TRA!$A$2:$A$16684,0),MATCH(TRA_Report!Q$3,Results_TRA!$A$2:$AK$2,0))</f>
        <v>449.73214743193603</v>
      </c>
      <c r="R28" s="46">
        <f>INDEX(ResTRA,MATCH(_xlfn.CONCAT(R$2,$B28,$D28),Results_TRA!$A$2:$A$16684,0),MATCH(TRA_Report!R$3,Results_TRA!$A$2:$AK$2,0))</f>
        <v>417.75252471125498</v>
      </c>
      <c r="S28" s="46">
        <f>INDEX(ResTRA,MATCH(_xlfn.CONCAT(S$2,$B28,$D28),Results_TRA!$A$2:$A$16684,0),MATCH(TRA_Report!S$3,Results_TRA!$A$2:$AK$2,0))</f>
        <v>449.73214743193603</v>
      </c>
      <c r="T28" s="18">
        <f>INDEX(ResTRA,MATCH(_xlfn.CONCAT(T$2,$B28,$D28),Results_TRA!$A$2:$A$16684,0),MATCH(TRA_Report!T$3,Results_TRA!$A$2:$AK$2,0))</f>
        <v>417.75252471125498</v>
      </c>
      <c r="U28" s="18">
        <f>INDEX(ResTRA,MATCH(_xlfn.CONCAT(U$2,$B28,$D28),Results_TRA!$A$2:$A$16684,0),MATCH(TRA_Report!U$3,Results_TRA!$A$2:$AK$2,0))</f>
        <v>449.73214743193603</v>
      </c>
      <c r="V28" s="46">
        <f>INDEX(ResTRA,MATCH(_xlfn.CONCAT(V$2,$B28,$D28),Results_TRA!$A$2:$A$16684,0),MATCH(TRA_Report!V$3,Results_TRA!$A$2:$AK$2,0))</f>
        <v>417.75252471125498</v>
      </c>
      <c r="W28" s="46">
        <f>INDEX(ResTRA,MATCH(_xlfn.CONCAT(W$2,$B28,$D28),Results_TRA!$A$2:$A$16684,0),MATCH(TRA_Report!W$3,Results_TRA!$A$2:$AK$2,0))</f>
        <v>449.73214743193603</v>
      </c>
      <c r="X28" s="18">
        <f>INDEX(ResTRA,MATCH(_xlfn.CONCAT(X$2,$B28,$D28),Results_TRA!$A$2:$A$16684,0),MATCH(TRA_Report!X$3,Results_TRA!$A$2:$AK$2,0))</f>
        <v>417.75252471125498</v>
      </c>
      <c r="Y28" s="18">
        <f>INDEX(ResTRA,MATCH(_xlfn.CONCAT(Y$2,$B28,$D28),Results_TRA!$A$2:$A$16684,0),MATCH(TRA_Report!Y$3,Results_TRA!$A$2:$AK$2,0))</f>
        <v>449.73214743193603</v>
      </c>
      <c r="Z28" s="46">
        <f>INDEX(ResTRA,MATCH(_xlfn.CONCAT(Z$2,$B28,$D28),Results_TRA!$A$2:$A$16684,0),MATCH(TRA_Report!Z$3,Results_TRA!$A$2:$AK$2,0))</f>
        <v>417.75252471125498</v>
      </c>
      <c r="AA28" s="46">
        <f>INDEX(ResTRA,MATCH(_xlfn.CONCAT(AA$2,$B28,$D28),Results_TRA!$A$2:$A$16684,0),MATCH(TRA_Report!AA$3,Results_TRA!$A$2:$AK$2,0))</f>
        <v>449.73214743193603</v>
      </c>
      <c r="AB28" s="18">
        <f>INDEX(ResTRA,MATCH(_xlfn.CONCAT(AB$2,$B28,$D28),Results_TRA!$A$2:$A$16684,0),MATCH(TRA_Report!AB$3,Results_TRA!$A$2:$AK$2,0))</f>
        <v>417.75252471125498</v>
      </c>
      <c r="AC28" s="18">
        <f>INDEX(ResTRA,MATCH(_xlfn.CONCAT(AC$2,$B28,$D28),Results_TRA!$A$2:$A$16684,0),MATCH(TRA_Report!AC$3,Results_TRA!$A$2:$AK$2,0))</f>
        <v>449.73214743193603</v>
      </c>
      <c r="AE28" s="195">
        <f>INDEX(ResTRA,MATCH(_xlfn.CONCAT(AE$2,$B28,$D28),Results_TRA!$A$2:$A$16684,0),MATCH(TRA_Report!AE$3,Results_TRA!$A$2:$AK$2,0))</f>
        <v>417.75252471125498</v>
      </c>
      <c r="AF28" s="195">
        <f>INDEX(ResTRA,MATCH(_xlfn.CONCAT(AF$2,$B28,$D28),Results_TRA!$A$2:$A$16684,0),MATCH(TRA_Report!AF$3,Results_TRA!$A$2:$AK$2,0))</f>
        <v>449.73214743193603</v>
      </c>
      <c r="AG28" s="196">
        <f>INDEX(ResTRA,MATCH(_xlfn.CONCAT(AG$2,$B28,$D28),Results_TRA!$A$2:$A$16684,0),MATCH(TRA_Report!AG$3,Results_TRA!$A$2:$AK$2,0))</f>
        <v>417.75252471125498</v>
      </c>
      <c r="AH28" s="196">
        <f>INDEX(ResTRA,MATCH(_xlfn.CONCAT(AH$2,$B28,$D28),Results_TRA!$A$2:$A$16684,0),MATCH(TRA_Report!AH$3,Results_TRA!$A$2:$AK$2,0))</f>
        <v>449.73214743193603</v>
      </c>
      <c r="AI28" s="195">
        <f>INDEX(ResTRA,MATCH(_xlfn.CONCAT(AI$2,$B28,$D28),Results_TRA!$A$2:$A$16684,0),MATCH(TRA_Report!AI$3,Results_TRA!$A$2:$AK$2,0))</f>
        <v>417.75252471125498</v>
      </c>
      <c r="AJ28" s="195">
        <f>INDEX(ResTRA,MATCH(_xlfn.CONCAT(AJ$2,$B28,$D28),Results_TRA!$A$2:$A$16684,0),MATCH(TRA_Report!AJ$3,Results_TRA!$A$2:$AK$2,0))</f>
        <v>449.73214743193603</v>
      </c>
    </row>
    <row r="29" spans="1:36" x14ac:dyDescent="0.3">
      <c r="B29" s="4" t="s">
        <v>97</v>
      </c>
      <c r="C29" t="s">
        <v>247</v>
      </c>
      <c r="D29" t="s">
        <v>1</v>
      </c>
      <c r="E29" s="18">
        <f>INDEX(ResTRA,MATCH(_xlfn.CONCAT(E$2,$B29,$D29),Results_TRA!$A$2:$A$16684,0),MATCH(TRA_Report!E$3,Results_TRA!$A$2:$AK$2,0))</f>
        <v>185.01</v>
      </c>
      <c r="F29" s="18">
        <f>INDEX(ResTRA,MATCH(_xlfn.CONCAT(F$2,$B29,$D29),Results_TRA!$A$2:$A$16684,0),MATCH(TRA_Report!F$3,Results_TRA!$A$2:$AK$2,0))</f>
        <v>197.92</v>
      </c>
      <c r="G29" s="18">
        <f>INDEX(ResTRA,MATCH(_xlfn.CONCAT(G$2,$B29,$D29),Results_TRA!$A$2:$A$16684,0),MATCH(TRA_Report!G$3,Results_TRA!$A$2:$AK$2,0))</f>
        <v>215.32</v>
      </c>
      <c r="H29" s="162"/>
      <c r="I29" s="94">
        <f>INDEX(ResTRA,MATCH(_xlfn.CONCAT(I$2,$B29,$D29),Results_TRA!$A$2:$A$16684,0),MATCH(TRA_Report!I$3,Results_TRA!$A$2:$AK$2,0))</f>
        <v>184.887853540549</v>
      </c>
      <c r="J29" s="46">
        <f>INDEX(ResTRA,MATCH(_xlfn.CONCAT(J$2,$B29,$D29),Results_TRA!$A$2:$A$16684,0),MATCH(TRA_Report!J$3,Results_TRA!$A$2:$AK$2,0))</f>
        <v>197.784471977462</v>
      </c>
      <c r="K29" s="46">
        <f>INDEX(ResTRA,MATCH(_xlfn.CONCAT(K$2,$B29,$D29),Results_TRA!$A$2:$A$16684,0),MATCH(TRA_Report!K$3,Results_TRA!$A$2:$AK$2,0))</f>
        <v>215.17754924727899</v>
      </c>
      <c r="L29" s="18">
        <f>INDEX(ResTRA,MATCH(_xlfn.CONCAT(L$2,$B29,$D29),Results_TRA!$A$2:$A$16684,0),MATCH(TRA_Report!L$3,Results_TRA!$A$2:$AK$2,0))</f>
        <v>199.16675999090799</v>
      </c>
      <c r="M29" s="18">
        <f>INDEX(ResTRA,MATCH(_xlfn.CONCAT(M$2,$B29,$D29),Results_TRA!$A$2:$A$16684,0),MATCH(TRA_Report!M$3,Results_TRA!$A$2:$AK$2,0))</f>
        <v>216.68139504525001</v>
      </c>
      <c r="N29" s="46">
        <f>INDEX(ResTRA,MATCH(_xlfn.CONCAT(N$2,$B29,$D29),Results_TRA!$A$2:$A$16684,0),MATCH(TRA_Report!N$3,Results_TRA!$A$2:$AK$2,0))</f>
        <v>199.44433960760799</v>
      </c>
      <c r="O29" s="46">
        <f>INDEX(ResTRA,MATCH(_xlfn.CONCAT(O$2,$B29,$D29),Results_TRA!$A$2:$A$16684,0),MATCH(TRA_Report!O$3,Results_TRA!$A$2:$AK$2,0))</f>
        <v>216.98338488826101</v>
      </c>
      <c r="P29" s="18">
        <f>INDEX(ResTRA,MATCH(_xlfn.CONCAT(P$2,$B29,$D29),Results_TRA!$A$2:$A$16684,0),MATCH(TRA_Report!P$3,Results_TRA!$A$2:$AK$2,0))</f>
        <v>199.72401984029801</v>
      </c>
      <c r="Q29" s="18">
        <f>INDEX(ResTRA,MATCH(_xlfn.CONCAT(Q$2,$B29,$D29),Results_TRA!$A$2:$A$16684,0),MATCH(TRA_Report!Q$3,Results_TRA!$A$2:$AK$2,0))</f>
        <v>217.28766007448499</v>
      </c>
      <c r="R29" s="46">
        <f>INDEX(ResTRA,MATCH(_xlfn.CONCAT(R$2,$B29,$D29),Results_TRA!$A$2:$A$16684,0),MATCH(TRA_Report!R$3,Results_TRA!$A$2:$AK$2,0))</f>
        <v>199.48758477585901</v>
      </c>
      <c r="S29" s="46">
        <f>INDEX(ResTRA,MATCH(_xlfn.CONCAT(S$2,$B29,$D29),Results_TRA!$A$2:$A$16684,0),MATCH(TRA_Report!S$3,Results_TRA!$A$2:$AK$2,0))</f>
        <v>217.030433017105</v>
      </c>
      <c r="T29" s="18">
        <f>INDEX(ResTRA,MATCH(_xlfn.CONCAT(T$2,$B29,$D29),Results_TRA!$A$2:$A$16684,0),MATCH(TRA_Report!T$3,Results_TRA!$A$2:$AK$2,0))</f>
        <v>200.30829482061799</v>
      </c>
      <c r="U29" s="18">
        <f>INDEX(ResTRA,MATCH(_xlfn.CONCAT(U$2,$B29,$D29),Results_TRA!$A$2:$A$16684,0),MATCH(TRA_Report!U$3,Results_TRA!$A$2:$AK$2,0))</f>
        <v>217.923315933081</v>
      </c>
      <c r="V29" s="46">
        <f>INDEX(ResTRA,MATCH(_xlfn.CONCAT(V$2,$B29,$D29),Results_TRA!$A$2:$A$16684,0),MATCH(TRA_Report!V$3,Results_TRA!$A$2:$AK$2,0))</f>
        <v>199.81343285238</v>
      </c>
      <c r="W29" s="46">
        <f>INDEX(ResTRA,MATCH(_xlfn.CONCAT(W$2,$B29,$D29),Results_TRA!$A$2:$A$16684,0),MATCH(TRA_Report!W$3,Results_TRA!$A$2:$AK$2,0))</f>
        <v>217.38493602652699</v>
      </c>
      <c r="X29" s="18">
        <f>INDEX(ResTRA,MATCH(_xlfn.CONCAT(X$2,$B29,$D29),Results_TRA!$A$2:$A$16684,0),MATCH(TRA_Report!X$3,Results_TRA!$A$2:$AK$2,0))</f>
        <v>199.77172968807699</v>
      </c>
      <c r="Y29" s="18">
        <f>INDEX(ResTRA,MATCH(_xlfn.CONCAT(Y$2,$B29,$D29),Results_TRA!$A$2:$A$16684,0),MATCH(TRA_Report!Y$3,Results_TRA!$A$2:$AK$2,0))</f>
        <v>217.33956550476199</v>
      </c>
      <c r="Z29" s="46">
        <f>INDEX(ResTRA,MATCH(_xlfn.CONCAT(Z$2,$B29,$D29),Results_TRA!$A$2:$A$16684,0),MATCH(TRA_Report!Z$3,Results_TRA!$A$2:$AK$2,0))</f>
        <v>201.61152717928101</v>
      </c>
      <c r="AA29" s="46">
        <f>INDEX(ResTRA,MATCH(_xlfn.CONCAT(AA$2,$B29,$D29),Results_TRA!$A$2:$A$16684,0),MATCH(TRA_Report!AA$3,Results_TRA!$A$2:$AK$2,0))</f>
        <v>219.34115395763899</v>
      </c>
      <c r="AB29" s="18">
        <f>INDEX(ResTRA,MATCH(_xlfn.CONCAT(AB$2,$B29,$D29),Results_TRA!$A$2:$A$16684,0),MATCH(TRA_Report!AB$3,Results_TRA!$A$2:$AK$2,0))</f>
        <v>201.939852546118</v>
      </c>
      <c r="AC29" s="18">
        <f>INDEX(ResTRA,MATCH(_xlfn.CONCAT(AC$2,$B29,$D29),Results_TRA!$A$2:$A$16684,0),MATCH(TRA_Report!AC$3,Results_TRA!$A$2:$AK$2,0))</f>
        <v>219.69835210916901</v>
      </c>
      <c r="AE29" s="195">
        <f>INDEX(ResTRA,MATCH(_xlfn.CONCAT(AE$2,$B29,$D29),Results_TRA!$A$2:$A$16684,0),MATCH(TRA_Report!AE$3,Results_TRA!$A$2:$AK$2,0))</f>
        <v>198.79595609055301</v>
      </c>
      <c r="AF29" s="195">
        <f>INDEX(ResTRA,MATCH(_xlfn.CONCAT(AF$2,$B29,$D29),Results_TRA!$A$2:$A$16684,0),MATCH(TRA_Report!AF$3,Results_TRA!$A$2:$AK$2,0))</f>
        <v>216.27798281712199</v>
      </c>
      <c r="AG29" s="196">
        <f>INDEX(ResTRA,MATCH(_xlfn.CONCAT(AG$2,$B29,$D29),Results_TRA!$A$2:$A$16684,0),MATCH(TRA_Report!AG$3,Results_TRA!$A$2:$AK$2,0))</f>
        <v>198.602957052363</v>
      </c>
      <c r="AH29" s="196">
        <f>INDEX(ResTRA,MATCH(_xlfn.CONCAT(AH$2,$B29,$D29),Results_TRA!$A$2:$A$16684,0),MATCH(TRA_Report!AH$3,Results_TRA!$A$2:$AK$2,0))</f>
        <v>216.06801153055</v>
      </c>
      <c r="AI29" s="195">
        <f>INDEX(ResTRA,MATCH(_xlfn.CONCAT(AI$2,$B29,$D29),Results_TRA!$A$2:$A$16684,0),MATCH(TRA_Report!AI$3,Results_TRA!$A$2:$AK$2,0))</f>
        <v>198.89191892230701</v>
      </c>
      <c r="AJ29" s="195">
        <f>INDEX(ResTRA,MATCH(_xlfn.CONCAT(AJ$2,$B29,$D29),Results_TRA!$A$2:$A$16684,0),MATCH(TRA_Report!AJ$3,Results_TRA!$A$2:$AK$2,0))</f>
        <v>216.382384577024</v>
      </c>
    </row>
    <row r="30" spans="1:36" x14ac:dyDescent="0.3">
      <c r="B30" s="4" t="s">
        <v>248</v>
      </c>
      <c r="C30" t="s">
        <v>249</v>
      </c>
      <c r="D30" t="s">
        <v>218</v>
      </c>
      <c r="E30" s="20">
        <f>INDEX(ResTRA,MATCH(_xlfn.CONCAT(E$2,$B30,$D30),Results_TRA!$A$2:$A$16684,0),MATCH(TRA_Report!E$3,Results_TRA!$A$2:$AK$2,0))</f>
        <v>1.03814823577205</v>
      </c>
      <c r="F30" s="20">
        <f>INDEX(ResTRA,MATCH(_xlfn.CONCAT(F$2,$B30,$D30),Results_TRA!$A$2:$A$16684,0),MATCH(TRA_Report!F$3,Results_TRA!$A$2:$AK$2,0))</f>
        <v>1.04057361872396</v>
      </c>
      <c r="G30" s="20">
        <f>INDEX(ResTRA,MATCH(_xlfn.CONCAT(G$2,$B30,$D30),Results_TRA!$A$2:$A$16684,0),MATCH(TRA_Report!G$3,Results_TRA!$A$2:$AK$2,0))</f>
        <v>1.09859011524269</v>
      </c>
      <c r="H30" s="165"/>
      <c r="I30" s="49">
        <f>INDEX(ResTRA,MATCH(_xlfn.CONCAT(I$2,$B30,$D30),Results_TRA!$A$2:$A$16684,0),MATCH(TRA_Report!I$3,Results_TRA!$A$2:$AK$2,0))</f>
        <v>1.0381482350654301</v>
      </c>
      <c r="J30" s="48">
        <f>INDEX(ResTRA,MATCH(_xlfn.CONCAT(J$2,$B30,$D30),Results_TRA!$A$2:$A$16684,0),MATCH(TRA_Report!J$3,Results_TRA!$A$2:$AK$2,0))</f>
        <v>1.04215487898768</v>
      </c>
      <c r="K30" s="48">
        <f>INDEX(ResTRA,MATCH(_xlfn.CONCAT(K$2,$B30,$D30),Results_TRA!$A$2:$A$16684,0),MATCH(TRA_Report!K$3,Results_TRA!$A$2:$AK$2,0))</f>
        <v>1.10034105401365</v>
      </c>
      <c r="L30" s="20">
        <f>INDEX(ResTRA,MATCH(_xlfn.CONCAT(L$2,$B30,$D30),Results_TRA!$A$2:$A$16684,0),MATCH(TRA_Report!L$3,Results_TRA!$A$2:$AK$2,0))</f>
        <v>1.0456144474604301</v>
      </c>
      <c r="M30" s="20">
        <f>INDEX(ResTRA,MATCH(_xlfn.CONCAT(M$2,$B30,$D30),Results_TRA!$A$2:$A$16684,0),MATCH(TRA_Report!M$3,Results_TRA!$A$2:$AK$2,0))</f>
        <v>1.10664176347904</v>
      </c>
      <c r="N30" s="48">
        <f>INDEX(ResTRA,MATCH(_xlfn.CONCAT(N$2,$B30,$D30),Results_TRA!$A$2:$A$16684,0),MATCH(TRA_Report!N$3,Results_TRA!$A$2:$AK$2,0))</f>
        <v>1.0462353136867799</v>
      </c>
      <c r="O30" s="48">
        <f>INDEX(ResTRA,MATCH(_xlfn.CONCAT(O$2,$B30,$D30),Results_TRA!$A$2:$A$16684,0),MATCH(TRA_Report!O$3,Results_TRA!$A$2:$AK$2,0))</f>
        <v>1.1077712255883501</v>
      </c>
      <c r="P30" s="20">
        <f>INDEX(ResTRA,MATCH(_xlfn.CONCAT(P$2,$B30,$D30),Results_TRA!$A$2:$A$16684,0),MATCH(TRA_Report!P$3,Results_TRA!$A$2:$AK$2,0))</f>
        <v>1.04773717690547</v>
      </c>
      <c r="Q30" s="20">
        <f>INDEX(ResTRA,MATCH(_xlfn.CONCAT(Q$2,$B30,$D30),Results_TRA!$A$2:$A$16684,0),MATCH(TRA_Report!Q$3,Results_TRA!$A$2:$AK$2,0))</f>
        <v>1.1093569123451501</v>
      </c>
      <c r="R30" s="48">
        <f>INDEX(ResTRA,MATCH(_xlfn.CONCAT(R$2,$B30,$D30),Results_TRA!$A$2:$A$16684,0),MATCH(TRA_Report!R$3,Results_TRA!$A$2:$AK$2,0))</f>
        <v>1.0471544396022101</v>
      </c>
      <c r="S30" s="48">
        <f>INDEX(ResTRA,MATCH(_xlfn.CONCAT(S$2,$B30,$D30),Results_TRA!$A$2:$A$16684,0),MATCH(TRA_Report!S$3,Results_TRA!$A$2:$AK$2,0))</f>
        <v>1.1083517905443301</v>
      </c>
      <c r="T30" s="20">
        <f>INDEX(ResTRA,MATCH(_xlfn.CONCAT(T$2,$B30,$D30),Results_TRA!$A$2:$A$16684,0),MATCH(TRA_Report!T$3,Results_TRA!$A$2:$AK$2,0))</f>
        <v>1.0489897239479</v>
      </c>
      <c r="U30" s="20">
        <f>INDEX(ResTRA,MATCH(_xlfn.CONCAT(U$2,$B30,$D30),Results_TRA!$A$2:$A$16684,0),MATCH(TRA_Report!U$3,Results_TRA!$A$2:$AK$2,0))</f>
        <v>1.11194832660654</v>
      </c>
      <c r="V30" s="48">
        <f>INDEX(ResTRA,MATCH(_xlfn.CONCAT(V$2,$B30,$D30),Results_TRA!$A$2:$A$16684,0),MATCH(TRA_Report!V$3,Results_TRA!$A$2:$AK$2,0))</f>
        <v>1.0478486328894301</v>
      </c>
      <c r="W30" s="48">
        <f>INDEX(ResTRA,MATCH(_xlfn.CONCAT(W$2,$B30,$D30),Results_TRA!$A$2:$A$16684,0),MATCH(TRA_Report!W$3,Results_TRA!$A$2:$AK$2,0))</f>
        <v>1.1096966126528101</v>
      </c>
      <c r="X30" s="20">
        <f>INDEX(ResTRA,MATCH(_xlfn.CONCAT(X$2,$B30,$D30),Results_TRA!$A$2:$A$16684,0),MATCH(TRA_Report!X$3,Results_TRA!$A$2:$AK$2,0))</f>
        <v>1.0479726251814101</v>
      </c>
      <c r="Y30" s="20">
        <f>INDEX(ResTRA,MATCH(_xlfn.CONCAT(Y$2,$B30,$D30),Results_TRA!$A$2:$A$16684,0),MATCH(TRA_Report!Y$3,Results_TRA!$A$2:$AK$2,0))</f>
        <v>1.10943489556358</v>
      </c>
      <c r="Z30" s="48">
        <f>INDEX(ResTRA,MATCH(_xlfn.CONCAT(Z$2,$B30,$D30),Results_TRA!$A$2:$A$16684,0),MATCH(TRA_Report!Z$3,Results_TRA!$A$2:$AK$2,0))</f>
        <v>1.05157927694534</v>
      </c>
      <c r="AA30" s="48">
        <f>INDEX(ResTRA,MATCH(_xlfn.CONCAT(AA$2,$B30,$D30),Results_TRA!$A$2:$A$16684,0),MATCH(TRA_Report!AA$3,Results_TRA!$A$2:$AK$2,0))</f>
        <v>1.11835136722365</v>
      </c>
      <c r="AB30" s="20">
        <f>INDEX(ResTRA,MATCH(_xlfn.CONCAT(AB$2,$B30,$D30),Results_TRA!$A$2:$A$16684,0),MATCH(TRA_Report!AB$3,Results_TRA!$A$2:$AK$2,0))</f>
        <v>1.05216474312644</v>
      </c>
      <c r="AC30" s="20">
        <f>INDEX(ResTRA,MATCH(_xlfn.CONCAT(AC$2,$B30,$D30),Results_TRA!$A$2:$A$16684,0),MATCH(TRA_Report!AC$3,Results_TRA!$A$2:$AK$2,0))</f>
        <v>1.1199144172964</v>
      </c>
      <c r="AE30" s="201">
        <f>INDEX(ResTRA,MATCH(_xlfn.CONCAT(AE$2,$B30,$D30),Results_TRA!$A$2:$A$16684,0),MATCH(TRA_Report!AE$3,Results_TRA!$A$2:$AK$2,0))</f>
        <v>1.0455887450373</v>
      </c>
      <c r="AF30" s="201">
        <f>INDEX(ResTRA,MATCH(_xlfn.CONCAT(AF$2,$B30,$D30),Results_TRA!$A$2:$A$16684,0),MATCH(TRA_Report!AF$3,Results_TRA!$A$2:$AK$2,0))</f>
        <v>1.10498842727705</v>
      </c>
      <c r="AG30" s="202">
        <f>INDEX(ResTRA,MATCH(_xlfn.CONCAT(AG$2,$B30,$D30),Results_TRA!$A$2:$A$16684,0),MATCH(TRA_Report!AG$3,Results_TRA!$A$2:$AK$2,0))</f>
        <v>1.04533546682712</v>
      </c>
      <c r="AH30" s="202">
        <f>INDEX(ResTRA,MATCH(_xlfn.CONCAT(AH$2,$B30,$D30),Results_TRA!$A$2:$A$16684,0),MATCH(TRA_Report!AH$3,Results_TRA!$A$2:$AK$2,0))</f>
        <v>1.10405571291219</v>
      </c>
      <c r="AI30" s="201">
        <f>INDEX(ResTRA,MATCH(_xlfn.CONCAT(AI$2,$B30,$D30),Results_TRA!$A$2:$A$16684,0),MATCH(TRA_Report!AI$3,Results_TRA!$A$2:$AK$2,0))</f>
        <v>1.04588654254372</v>
      </c>
      <c r="AJ30" s="201">
        <f>INDEX(ResTRA,MATCH(_xlfn.CONCAT(AJ$2,$B30,$D30),Results_TRA!$A$2:$A$16684,0),MATCH(TRA_Report!AJ$3,Results_TRA!$A$2:$AK$2,0))</f>
        <v>1.1054026688180001</v>
      </c>
    </row>
    <row r="31" spans="1:36" x14ac:dyDescent="0.3">
      <c r="C31" s="53" t="s">
        <v>250</v>
      </c>
      <c r="D31" s="53"/>
      <c r="E31" s="54">
        <f t="shared" ref="E31:AC31" si="23">E29*E30</f>
        <v>192.06780510018694</v>
      </c>
      <c r="F31" s="54">
        <f t="shared" si="23"/>
        <v>205.95033061784616</v>
      </c>
      <c r="G31" s="54">
        <f t="shared" si="23"/>
        <v>236.54842361405602</v>
      </c>
      <c r="H31" s="169"/>
      <c r="I31" s="55">
        <f t="shared" si="23"/>
        <v>191.94099883815667</v>
      </c>
      <c r="J31" s="55">
        <f t="shared" si="23"/>
        <v>206.12205245931409</v>
      </c>
      <c r="K31" s="55">
        <f t="shared" si="23"/>
        <v>236.76869133882505</v>
      </c>
      <c r="L31" s="54">
        <f t="shared" si="23"/>
        <v>208.25164170037735</v>
      </c>
      <c r="M31" s="54">
        <f t="shared" si="23"/>
        <v>239.78868112597399</v>
      </c>
      <c r="N31" s="55">
        <f t="shared" ref="N31:O31" si="24">N29*N30</f>
        <v>208.66571121241842</v>
      </c>
      <c r="O31" s="55">
        <f t="shared" si="24"/>
        <v>240.36795020997758</v>
      </c>
      <c r="P31" s="54">
        <f t="shared" ref="P31" si="25">P29*P30</f>
        <v>209.25828070768591</v>
      </c>
      <c r="Q31" s="54">
        <f t="shared" ref="Q31" si="26">Q29*Q30</f>
        <v>241.04956767093321</v>
      </c>
      <c r="R31" s="55">
        <f t="shared" si="23"/>
        <v>208.89431004356302</v>
      </c>
      <c r="S31" s="55">
        <f t="shared" si="23"/>
        <v>240.54606903711962</v>
      </c>
      <c r="T31" s="54">
        <f t="shared" si="23"/>
        <v>210.12134288835463</v>
      </c>
      <c r="U31" s="54">
        <f t="shared" si="23"/>
        <v>242.31946648033775</v>
      </c>
      <c r="V31" s="55">
        <f t="shared" ref="V31:W31" si="27">V29*V30</f>
        <v>209.37423244731033</v>
      </c>
      <c r="W31" s="55">
        <f t="shared" si="27"/>
        <v>241.2313271503848</v>
      </c>
      <c r="X31" s="54">
        <f t="shared" si="23"/>
        <v>209.35530399824509</v>
      </c>
      <c r="Y31" s="54">
        <f t="shared" si="23"/>
        <v>241.12409815760947</v>
      </c>
      <c r="Z31" s="55">
        <f t="shared" si="23"/>
        <v>212.01050397503408</v>
      </c>
      <c r="AA31" s="55">
        <f t="shared" si="23"/>
        <v>245.30047941693869</v>
      </c>
      <c r="AB31" s="54">
        <f t="shared" si="23"/>
        <v>212.47399308117744</v>
      </c>
      <c r="AC31" s="54">
        <f t="shared" si="23"/>
        <v>246.0433519833193</v>
      </c>
      <c r="AE31" s="207">
        <f t="shared" ref="AE31:AF31" si="28">AE29*AE30</f>
        <v>207.85881424721151</v>
      </c>
      <c r="AF31" s="207">
        <f t="shared" si="28"/>
        <v>238.9846680877445</v>
      </c>
      <c r="AG31" s="208">
        <f t="shared" ref="AG31:AH31" si="29">AG29*AG30</f>
        <v>207.60671482357833</v>
      </c>
      <c r="AH31" s="208">
        <f t="shared" si="29"/>
        <v>238.55112250788065</v>
      </c>
      <c r="AI31" s="207">
        <f t="shared" ref="AI31:AJ31" si="30">AI29*AI30</f>
        <v>208.01838142153758</v>
      </c>
      <c r="AJ31" s="207">
        <f t="shared" si="30"/>
        <v>239.18966539664518</v>
      </c>
    </row>
    <row r="32" spans="1:36" x14ac:dyDescent="0.3">
      <c r="B32" s="4" t="s">
        <v>96</v>
      </c>
      <c r="C32" t="s">
        <v>246</v>
      </c>
      <c r="D32" t="s">
        <v>1</v>
      </c>
      <c r="E32" s="18">
        <f>INDEX(ResTRA,MATCH(_xlfn.CONCAT(E$2,$B32,$D32),Results_TRA!$A$2:$A$16684,0),MATCH(TRA_Report!E$3,Results_TRA!$A$2:$AK$2,0))</f>
        <v>729.51</v>
      </c>
      <c r="F32" s="18">
        <f>INDEX(ResTRA,MATCH(_xlfn.CONCAT(F$2,$B32,$D32),Results_TRA!$A$2:$A$16684,0),MATCH(TRA_Report!F$3,Results_TRA!$A$2:$AK$2,0))</f>
        <v>799.39</v>
      </c>
      <c r="G32" s="18">
        <f>INDEX(ResTRA,MATCH(_xlfn.CONCAT(G$2,$B32,$D32),Results_TRA!$A$2:$A$16684,0),MATCH(TRA_Report!G$3,Results_TRA!$A$2:$AK$2,0))</f>
        <v>917.34</v>
      </c>
      <c r="H32" s="162"/>
      <c r="I32" s="94">
        <f>INDEX(ResTRA,MATCH(_xlfn.CONCAT(I$2,$B32,$D32),Results_TRA!$A$2:$A$16684,0),MATCH(TRA_Report!I$3,Results_TRA!$A$2:$AK$2,0))</f>
        <v>729.50513220831601</v>
      </c>
      <c r="J32" s="46">
        <f>INDEX(ResTRA,MATCH(_xlfn.CONCAT(J$2,$B32,$D32),Results_TRA!$A$2:$A$16684,0),MATCH(TRA_Report!J$3,Results_TRA!$A$2:$AK$2,0))</f>
        <v>784.61369872890702</v>
      </c>
      <c r="K32" s="46">
        <f>INDEX(ResTRA,MATCH(_xlfn.CONCAT(K$2,$B32,$D32),Results_TRA!$A$2:$A$16684,0),MATCH(TRA_Report!K$3,Results_TRA!$A$2:$AK$2,0))</f>
        <v>904.49217937138997</v>
      </c>
      <c r="L32" s="18">
        <f>INDEX(ResTRA,MATCH(_xlfn.CONCAT(L$2,$B32,$D32),Results_TRA!$A$2:$A$16684,0),MATCH(TRA_Report!L$3,Results_TRA!$A$2:$AK$2,0))</f>
        <v>788.76062826409395</v>
      </c>
      <c r="M32" s="18">
        <f>INDEX(ResTRA,MATCH(_xlfn.CONCAT(M$2,$B32,$D32),Results_TRA!$A$2:$A$16684,0),MATCH(TRA_Report!M$3,Results_TRA!$A$2:$AK$2,0))</f>
        <v>925.40091606332305</v>
      </c>
      <c r="N32" s="46">
        <f>INDEX(ResTRA,MATCH(_xlfn.CONCAT(N$2,$B32,$D32),Results_TRA!$A$2:$A$16684,0),MATCH(TRA_Report!N$3,Results_TRA!$A$2:$AK$2,0))</f>
        <v>786.72421865004196</v>
      </c>
      <c r="O32" s="46">
        <f>INDEX(ResTRA,MATCH(_xlfn.CONCAT(O$2,$B32,$D32),Results_TRA!$A$2:$A$16684,0),MATCH(TRA_Report!O$3,Results_TRA!$A$2:$AK$2,0))</f>
        <v>923.73313781517402</v>
      </c>
      <c r="P32" s="18">
        <f>INDEX(ResTRA,MATCH(_xlfn.CONCAT(P$2,$B32,$D32),Results_TRA!$A$2:$A$16684,0),MATCH(TRA_Report!P$3,Results_TRA!$A$2:$AK$2,0))</f>
        <v>784.52437772409496</v>
      </c>
      <c r="Q32" s="18">
        <f>INDEX(ResTRA,MATCH(_xlfn.CONCAT(Q$2,$B32,$D32),Results_TRA!$A$2:$A$16684,0),MATCH(TRA_Report!Q$3,Results_TRA!$A$2:$AK$2,0))</f>
        <v>938.06178954620304</v>
      </c>
      <c r="R32" s="46">
        <f>INDEX(ResTRA,MATCH(_xlfn.CONCAT(R$2,$B32,$D32),Results_TRA!$A$2:$A$16684,0),MATCH(TRA_Report!R$3,Results_TRA!$A$2:$AK$2,0))</f>
        <v>783.40882997828805</v>
      </c>
      <c r="S32" s="46">
        <f>INDEX(ResTRA,MATCH(_xlfn.CONCAT(S$2,$B32,$D32),Results_TRA!$A$2:$A$16684,0),MATCH(TRA_Report!S$3,Results_TRA!$A$2:$AK$2,0))</f>
        <v>933.20525465325204</v>
      </c>
      <c r="T32" s="18">
        <f>INDEX(ResTRA,MATCH(_xlfn.CONCAT(T$2,$B32,$D32),Results_TRA!$A$2:$A$16684,0),MATCH(TRA_Report!T$3,Results_TRA!$A$2:$AK$2,0))</f>
        <v>789.50165525774003</v>
      </c>
      <c r="U32" s="18">
        <f>INDEX(ResTRA,MATCH(_xlfn.CONCAT(U$2,$B32,$D32),Results_TRA!$A$2:$A$16684,0),MATCH(TRA_Report!U$3,Results_TRA!$A$2:$AK$2,0))</f>
        <v>953.01882259969204</v>
      </c>
      <c r="V32" s="46">
        <f>INDEX(ResTRA,MATCH(_xlfn.CONCAT(V$2,$B32,$D32),Results_TRA!$A$2:$A$16684,0),MATCH(TRA_Report!V$3,Results_TRA!$A$2:$AK$2,0))</f>
        <v>787.58384368967199</v>
      </c>
      <c r="W32" s="46">
        <f>INDEX(ResTRA,MATCH(_xlfn.CONCAT(W$2,$B32,$D32),Results_TRA!$A$2:$A$16684,0),MATCH(TRA_Report!W$3,Results_TRA!$A$2:$AK$2,0))</f>
        <v>943.096660268959</v>
      </c>
      <c r="X32" s="18">
        <f>INDEX(ResTRA,MATCH(_xlfn.CONCAT(X$2,$B32,$D32),Results_TRA!$A$2:$A$16684,0),MATCH(TRA_Report!X$3,Results_TRA!$A$2:$AK$2,0))</f>
        <v>780.80100232178199</v>
      </c>
      <c r="Y32" s="18">
        <f>INDEX(ResTRA,MATCH(_xlfn.CONCAT(Y$2,$B32,$D32),Results_TRA!$A$2:$A$16684,0),MATCH(TRA_Report!Y$3,Results_TRA!$A$2:$AK$2,0))</f>
        <v>933.78800277447294</v>
      </c>
      <c r="Z32" s="46">
        <f>INDEX(ResTRA,MATCH(_xlfn.CONCAT(Z$2,$B32,$D32),Results_TRA!$A$2:$A$16684,0),MATCH(TRA_Report!Z$3,Results_TRA!$A$2:$AK$2,0))</f>
        <v>787.48709956509299</v>
      </c>
      <c r="AA32" s="46">
        <f>INDEX(ResTRA,MATCH(_xlfn.CONCAT(AA$2,$B32,$D32),Results_TRA!$A$2:$A$16684,0),MATCH(TRA_Report!AA$3,Results_TRA!$A$2:$AK$2,0))</f>
        <v>965.43754351036398</v>
      </c>
      <c r="AB32" s="18">
        <f>INDEX(ResTRA,MATCH(_xlfn.CONCAT(AB$2,$B32,$D32),Results_TRA!$A$2:$A$16684,0),MATCH(TRA_Report!AB$3,Results_TRA!$A$2:$AK$2,0))</f>
        <v>785.439619024884</v>
      </c>
      <c r="AC32" s="18">
        <f>INDEX(ResTRA,MATCH(_xlfn.CONCAT(AC$2,$B32,$D32),Results_TRA!$A$2:$A$16684,0),MATCH(TRA_Report!AC$3,Results_TRA!$A$2:$AK$2,0))</f>
        <v>964.89489452616294</v>
      </c>
      <c r="AE32" s="195">
        <f>INDEX(ResTRA,MATCH(_xlfn.CONCAT(AE$2,$B32,$D32),Results_TRA!$A$2:$A$16684,0),MATCH(TRA_Report!AE$3,Results_TRA!$A$2:$AK$2,0))</f>
        <v>771.38954314805596</v>
      </c>
      <c r="AF32" s="195">
        <f>INDEX(ResTRA,MATCH(_xlfn.CONCAT(AF$2,$B32,$D32),Results_TRA!$A$2:$A$16684,0),MATCH(TRA_Report!AF$3,Results_TRA!$A$2:$AK$2,0))</f>
        <v>906.96163516878005</v>
      </c>
      <c r="AG32" s="196">
        <f>INDEX(ResTRA,MATCH(_xlfn.CONCAT(AG$2,$B32,$D32),Results_TRA!$A$2:$A$16684,0),MATCH(TRA_Report!AG$3,Results_TRA!$A$2:$AK$2,0))</f>
        <v>762.580619307402</v>
      </c>
      <c r="AH32" s="196">
        <f>INDEX(ResTRA,MATCH(_xlfn.CONCAT(AH$2,$B32,$D32),Results_TRA!$A$2:$A$16684,0),MATCH(TRA_Report!AH$3,Results_TRA!$A$2:$AK$2,0))</f>
        <v>892.77361271843097</v>
      </c>
      <c r="AI32" s="195">
        <f>INDEX(ResTRA,MATCH(_xlfn.CONCAT(AI$2,$B32,$D32),Results_TRA!$A$2:$A$16684,0),MATCH(TRA_Report!AI$3,Results_TRA!$A$2:$AK$2,0))</f>
        <v>770.64749649457804</v>
      </c>
      <c r="AJ32" s="195">
        <f>INDEX(ResTRA,MATCH(_xlfn.CONCAT(AJ$2,$B32,$D32),Results_TRA!$A$2:$A$16684,0),MATCH(TRA_Report!AJ$3,Results_TRA!$A$2:$AK$2,0))</f>
        <v>907.463526261364</v>
      </c>
    </row>
    <row r="33" spans="1:36" s="32" customFormat="1" x14ac:dyDescent="0.3">
      <c r="A33" s="29"/>
      <c r="B33" s="32" t="s">
        <v>98</v>
      </c>
      <c r="C33" s="32" t="s">
        <v>235</v>
      </c>
      <c r="D33" s="32" t="s">
        <v>1</v>
      </c>
      <c r="E33" s="31">
        <f>INDEX(ResTRA,MATCH(_xlfn.CONCAT(E$2,$B33,$D33),Results_TRA!$A$2:$A$16684,0),MATCH(TRA_Report!E$3,Results_TRA!$A$2:$AK$2,0))</f>
        <v>-12.54</v>
      </c>
      <c r="F33" s="31">
        <f>INDEX(ResTRA,MATCH(_xlfn.CONCAT(F$2,$B33,$D33),Results_TRA!$A$2:$A$16684,0),MATCH(TRA_Report!F$3,Results_TRA!$A$2:$AK$2,0))</f>
        <v>-13.77</v>
      </c>
      <c r="G33" s="31">
        <f>INDEX(ResTRA,MATCH(_xlfn.CONCAT(G$2,$B33,$D33),Results_TRA!$A$2:$A$16684,0),MATCH(TRA_Report!G$3,Results_TRA!$A$2:$AK$2,0))</f>
        <v>-15.47</v>
      </c>
      <c r="H33" s="170"/>
      <c r="I33" s="31">
        <f>INDEX(ResTRA,MATCH(_xlfn.CONCAT(I$2,$B33,$D33),Results_TRA!$A$2:$A$16684,0),MATCH(TRA_Report!I$3,Results_TRA!$A$2:$AK$2,0))</f>
        <v>-12.539052630794901</v>
      </c>
      <c r="J33" s="31">
        <f>INDEX(ResTRA,MATCH(_xlfn.CONCAT(J$2,$B33,$D33),Results_TRA!$A$2:$A$16684,0),MATCH(TRA_Report!J$3,Results_TRA!$A$2:$AK$2,0))</f>
        <v>39.520659364927297</v>
      </c>
      <c r="K33" s="31">
        <f>INDEX(ResTRA,MATCH(_xlfn.CONCAT(K$2,$B33,$D33),Results_TRA!$A$2:$A$16684,0),MATCH(TRA_Report!K$3,Results_TRA!$A$2:$AK$2,0))</f>
        <v>39.958468125227498</v>
      </c>
      <c r="L33" s="31">
        <f>INDEX(ResTRA,MATCH(_xlfn.CONCAT(L$2,$B33,$D33),Results_TRA!$A$2:$A$16684,0),MATCH(TRA_Report!L$3,Results_TRA!$A$2:$AK$2,0))</f>
        <v>42.466111841779401</v>
      </c>
      <c r="M33" s="31">
        <f>INDEX(ResTRA,MATCH(_xlfn.CONCAT(M$2,$B33,$D33),Results_TRA!$A$2:$A$16684,0),MATCH(TRA_Report!M$3,Results_TRA!$A$2:$AK$2,0))</f>
        <v>25.7138767915906</v>
      </c>
      <c r="N33" s="31">
        <f>INDEX(ResTRA,MATCH(_xlfn.CONCAT(N$2,$B33,$D33),Results_TRA!$A$2:$A$16684,0),MATCH(TRA_Report!N$3,Results_TRA!$A$2:$AK$2,0))</f>
        <v>48.947659007891403</v>
      </c>
      <c r="O33" s="31">
        <f>INDEX(ResTRA,MATCH(_xlfn.CONCAT(O$2,$B33,$D33),Results_TRA!$A$2:$A$16684,0),MATCH(TRA_Report!O$3,Results_TRA!$A$2:$AK$2,0))</f>
        <v>31.817546946859</v>
      </c>
      <c r="P33" s="31">
        <f>INDEX(ResTRA,MATCH(_xlfn.CONCAT(P$2,$B33,$D33),Results_TRA!$A$2:$A$16684,0),MATCH(TRA_Report!P$3,Results_TRA!$A$2:$AK$2,0))</f>
        <v>64.180830468961204</v>
      </c>
      <c r="Q33" s="31">
        <f>INDEX(ResTRA,MATCH(_xlfn.CONCAT(Q$2,$B33,$D33),Results_TRA!$A$2:$A$16684,0),MATCH(TRA_Report!Q$3,Results_TRA!$A$2:$AK$2,0))</f>
        <v>33.269862859030802</v>
      </c>
      <c r="R33" s="31">
        <f>INDEX(ResTRA,MATCH(_xlfn.CONCAT(R$2,$B33,$D33),Results_TRA!$A$2:$A$16684,0),MATCH(TRA_Report!R$3,Results_TRA!$A$2:$AK$2,0))</f>
        <v>62.780866265820798</v>
      </c>
      <c r="S33" s="31">
        <f>INDEX(ResTRA,MATCH(_xlfn.CONCAT(S$2,$B33,$D33),Results_TRA!$A$2:$A$16684,0),MATCH(TRA_Report!S$3,Results_TRA!$A$2:$AK$2,0))</f>
        <v>35.406559280320799</v>
      </c>
      <c r="T33" s="31">
        <f>INDEX(ResTRA,MATCH(_xlfn.CONCAT(T$2,$B33,$D33),Results_TRA!$A$2:$A$16684,0),MATCH(TRA_Report!T$3,Results_TRA!$A$2:$AK$2,0))</f>
        <v>58.5652691017183</v>
      </c>
      <c r="U33" s="31">
        <f>INDEX(ResTRA,MATCH(_xlfn.CONCAT(U$2,$B33,$D33),Results_TRA!$A$2:$A$16684,0),MATCH(TRA_Report!U$3,Results_TRA!$A$2:$AK$2,0))</f>
        <v>17.736300291003801</v>
      </c>
      <c r="V33" s="31">
        <f>INDEX(ResTRA,MATCH(_xlfn.CONCAT(V$2,$B33,$D33),Results_TRA!$A$2:$A$16684,0),MATCH(TRA_Report!V$3,Results_TRA!$A$2:$AK$2,0))</f>
        <v>54.877036998629798</v>
      </c>
      <c r="W33" s="31">
        <f>INDEX(ResTRA,MATCH(_xlfn.CONCAT(W$2,$B33,$D33),Results_TRA!$A$2:$A$16684,0),MATCH(TRA_Report!W$3,Results_TRA!$A$2:$AK$2,0))</f>
        <v>21.309436325360601</v>
      </c>
      <c r="X33" s="31">
        <f>INDEX(ResTRA,MATCH(_xlfn.CONCAT(X$2,$B33,$D33),Results_TRA!$A$2:$A$16684,0),MATCH(TRA_Report!X$3,Results_TRA!$A$2:$AK$2,0))</f>
        <v>68.926165287019998</v>
      </c>
      <c r="Y33" s="31">
        <f>INDEX(ResTRA,MATCH(_xlfn.CONCAT(Y$2,$B33,$D33),Results_TRA!$A$2:$A$16684,0),MATCH(TRA_Report!Y$3,Results_TRA!$A$2:$AK$2,0))</f>
        <v>38.704064704157403</v>
      </c>
      <c r="Z33" s="31">
        <f>INDEX(ResTRA,MATCH(_xlfn.CONCAT(Z$2,$B33,$D33),Results_TRA!$A$2:$A$16684,0),MATCH(TRA_Report!Z$3,Results_TRA!$A$2:$AK$2,0))</f>
        <v>65.869981693310095</v>
      </c>
      <c r="AA33" s="31">
        <f>INDEX(ResTRA,MATCH(_xlfn.CONCAT(AA$2,$B33,$D33),Results_TRA!$A$2:$A$16684,0),MATCH(TRA_Report!AA$3,Results_TRA!$A$2:$AK$2,0))</f>
        <v>11.932032001498101</v>
      </c>
      <c r="AB33" s="31">
        <f>INDEX(ResTRA,MATCH(_xlfn.CONCAT(AB$2,$B33,$D33),Results_TRA!$A$2:$A$16684,0),MATCH(TRA_Report!AB$3,Results_TRA!$A$2:$AK$2,0))</f>
        <v>72.369834121663601</v>
      </c>
      <c r="AC33" s="31">
        <f>INDEX(ResTRA,MATCH(_xlfn.CONCAT(AC$2,$B33,$D33),Results_TRA!$A$2:$A$16684,0),MATCH(TRA_Report!AC$3,Results_TRA!$A$2:$AK$2,0))</f>
        <v>17.422528713078002</v>
      </c>
      <c r="AD33" s="184"/>
      <c r="AE33" s="209">
        <f>INDEX(ResTRA,MATCH(_xlfn.CONCAT(AE$2,$B33,$D33),Results_TRA!$A$2:$A$16684,0),MATCH(TRA_Report!AE$3,Results_TRA!$A$2:$AK$2,0))</f>
        <v>73.705728907856397</v>
      </c>
      <c r="AF33" s="209">
        <f>INDEX(ResTRA,MATCH(_xlfn.CONCAT(AF$2,$B33,$D33),Results_TRA!$A$2:$A$16684,0),MATCH(TRA_Report!AF$3,Results_TRA!$A$2:$AK$2,0))</f>
        <v>60.716782469050699</v>
      </c>
      <c r="AG33" s="209">
        <f>INDEX(ResTRA,MATCH(_xlfn.CONCAT(AG$2,$B33,$D33),Results_TRA!$A$2:$A$16684,0),MATCH(TRA_Report!AG$3,Results_TRA!$A$2:$AK$2,0))</f>
        <v>96.169871109413904</v>
      </c>
      <c r="AH33" s="209">
        <f>INDEX(ResTRA,MATCH(_xlfn.CONCAT(AH$2,$B33,$D33),Results_TRA!$A$2:$A$16684,0),MATCH(TRA_Report!AH$3,Results_TRA!$A$2:$AK$2,0))</f>
        <v>90.076665486003805</v>
      </c>
      <c r="AI33" s="209">
        <f>INDEX(ResTRA,MATCH(_xlfn.CONCAT(AI$2,$B33,$D33),Results_TRA!$A$2:$A$16684,0),MATCH(TRA_Report!AI$3,Results_TRA!$A$2:$AK$2,0))</f>
        <v>75.775179580393996</v>
      </c>
      <c r="AJ33" s="209">
        <f>INDEX(ResTRA,MATCH(_xlfn.CONCAT(AJ$2,$B33,$D33),Results_TRA!$A$2:$A$16684,0),MATCH(TRA_Report!AJ$3,Results_TRA!$A$2:$AK$2,0))</f>
        <v>61.664114725629403</v>
      </c>
    </row>
    <row r="34" spans="1:36" x14ac:dyDescent="0.3">
      <c r="B34" s="4" t="s">
        <v>251</v>
      </c>
      <c r="C34" t="s">
        <v>252</v>
      </c>
      <c r="D34" t="s">
        <v>1</v>
      </c>
      <c r="E34" s="18">
        <f>INDEX(ResTRA,MATCH(_xlfn.CONCAT(E$2,$B34,$D34),Results_TRA!$A$2:$A$16684,0),MATCH(TRA_Report!E$3,Results_TRA!$A$2:$AK$2,0))</f>
        <v>901.98</v>
      </c>
      <c r="F34" s="18">
        <f>INDEX(ResTRA,MATCH(_xlfn.CONCAT(F$2,$B34,$D34),Results_TRA!$A$2:$A$16684,0),MATCH(TRA_Report!F$3,Results_TRA!$A$2:$AK$2,0))</f>
        <v>983.54</v>
      </c>
      <c r="G34" s="18">
        <f>INDEX(ResTRA,MATCH(_xlfn.CONCAT(G$2,$B34,$D34),Results_TRA!$A$2:$A$16684,0),MATCH(TRA_Report!G$3,Results_TRA!$A$2:$AK$2,0))</f>
        <v>1117.19</v>
      </c>
      <c r="H34" s="162"/>
      <c r="I34" s="94">
        <f>INDEX(ResTRA,MATCH(_xlfn.CONCAT(I$2,$B34,$D34),Results_TRA!$A$2:$A$16684,0),MATCH(TRA_Report!I$3,Results_TRA!$A$2:$AK$2,0))</f>
        <v>901.85393311807002</v>
      </c>
      <c r="J34" s="46">
        <f>INDEX(ResTRA,MATCH(_xlfn.CONCAT(J$2,$B34,$D34),Results_TRA!$A$2:$A$16684,0),MATCH(TRA_Report!J$3,Results_TRA!$A$2:$AK$2,0))</f>
        <v>1021.9188300713</v>
      </c>
      <c r="K34" s="46">
        <f>INDEX(ResTRA,MATCH(_xlfn.CONCAT(K$2,$B34,$D34),Results_TRA!$A$2:$A$16684,0),MATCH(TRA_Report!K$3,Results_TRA!$A$2:$AK$2,0))</f>
        <v>1159.6281967438999</v>
      </c>
      <c r="L34" s="18">
        <f>INDEX(ResTRA,MATCH(_xlfn.CONCAT(L$2,$B34,$D34),Results_TRA!$A$2:$A$16684,0),MATCH(TRA_Report!L$3,Results_TRA!$A$2:$AK$2,0))</f>
        <v>1030.3935000967799</v>
      </c>
      <c r="M34" s="18">
        <f>INDEX(ResTRA,MATCH(_xlfn.CONCAT(M$2,$B34,$D34),Results_TRA!$A$2:$A$16684,0),MATCH(TRA_Report!M$3,Results_TRA!$A$2:$AK$2,0))</f>
        <v>1167.79618790016</v>
      </c>
      <c r="N34" s="46">
        <f>INDEX(ResTRA,MATCH(_xlfn.CONCAT(N$2,$B34,$D34),Results_TRA!$A$2:$A$16684,0),MATCH(TRA_Report!N$3,Results_TRA!$A$2:$AK$2,0))</f>
        <v>1035.1162172655399</v>
      </c>
      <c r="O34" s="46">
        <f>INDEX(ResTRA,MATCH(_xlfn.CONCAT(O$2,$B34,$D34),Results_TRA!$A$2:$A$16684,0),MATCH(TRA_Report!O$3,Results_TRA!$A$2:$AK$2,0))</f>
        <v>1172.5340696502899</v>
      </c>
      <c r="P34" s="18">
        <f>INDEX(ResTRA,MATCH(_xlfn.CONCAT(P$2,$B34,$D34),Results_TRA!$A$2:$A$16684,0),MATCH(TRA_Report!P$3,Results_TRA!$A$2:$AK$2,0))</f>
        <v>1048.42922803335</v>
      </c>
      <c r="Q34" s="18">
        <f>INDEX(ResTRA,MATCH(_xlfn.CONCAT(Q$2,$B34,$D34),Results_TRA!$A$2:$A$16684,0),MATCH(TRA_Report!Q$3,Results_TRA!$A$2:$AK$2,0))</f>
        <v>1188.6193124797201</v>
      </c>
      <c r="R34" s="46">
        <f>INDEX(ResTRA,MATCH(_xlfn.CONCAT(R$2,$B34,$D34),Results_TRA!$A$2:$A$16684,0),MATCH(TRA_Report!R$3,Results_TRA!$A$2:$AK$2,0))</f>
        <v>1045.67728101997</v>
      </c>
      <c r="S34" s="46">
        <f>INDEX(ResTRA,MATCH(_xlfn.CONCAT(S$2,$B34,$D34),Results_TRA!$A$2:$A$16684,0),MATCH(TRA_Report!S$3,Results_TRA!$A$2:$AK$2,0))</f>
        <v>1185.6422469506799</v>
      </c>
      <c r="T34" s="18">
        <f>INDEX(ResTRA,MATCH(_xlfn.CONCAT(T$2,$B34,$D34),Results_TRA!$A$2:$A$16684,0),MATCH(TRA_Report!T$3,Results_TRA!$A$2:$AK$2,0))</f>
        <v>1048.37521918008</v>
      </c>
      <c r="U34" s="18">
        <f>INDEX(ResTRA,MATCH(_xlfn.CONCAT(U$2,$B34,$D34),Results_TRA!$A$2:$A$16684,0),MATCH(TRA_Report!U$3,Results_TRA!$A$2:$AK$2,0))</f>
        <v>1188.67843882378</v>
      </c>
      <c r="V34" s="46">
        <f>INDEX(ResTRA,MATCH(_xlfn.CONCAT(V$2,$B34,$D34),Results_TRA!$A$2:$A$16684,0),MATCH(TRA_Report!V$3,Results_TRA!$A$2:$AK$2,0))</f>
        <v>1042.2743135406799</v>
      </c>
      <c r="W34" s="46">
        <f>INDEX(ResTRA,MATCH(_xlfn.CONCAT(W$2,$B34,$D34),Results_TRA!$A$2:$A$16684,0),MATCH(TRA_Report!W$3,Results_TRA!$A$2:$AK$2,0))</f>
        <v>1181.79103262085</v>
      </c>
      <c r="X34" s="18">
        <f>INDEX(ResTRA,MATCH(_xlfn.CONCAT(X$2,$B34,$D34),Results_TRA!$A$2:$A$16684,0),MATCH(TRA_Report!X$3,Results_TRA!$A$2:$AK$2,0))</f>
        <v>1049.4988972968799</v>
      </c>
      <c r="Y34" s="18">
        <f>INDEX(ResTRA,MATCH(_xlfn.CONCAT(Y$2,$B34,$D34),Results_TRA!$A$2:$A$16684,0),MATCH(TRA_Report!Y$3,Results_TRA!$A$2:$AK$2,0))</f>
        <v>1189.8316329833899</v>
      </c>
      <c r="Z34" s="46">
        <f>INDEX(ResTRA,MATCH(_xlfn.CONCAT(Z$2,$B34,$D34),Results_TRA!$A$2:$A$16684,0),MATCH(TRA_Report!Z$3,Results_TRA!$A$2:$AK$2,0))</f>
        <v>1054.9686084376799</v>
      </c>
      <c r="AA34" s="46">
        <f>INDEX(ResTRA,MATCH(_xlfn.CONCAT(AA$2,$B34,$D34),Results_TRA!$A$2:$A$16684,0),MATCH(TRA_Report!AA$3,Results_TRA!$A$2:$AK$2,0))</f>
        <v>1196.7107294694999</v>
      </c>
      <c r="AB34" s="18">
        <f>INDEX(ResTRA,MATCH(_xlfn.CONCAT(AB$2,$B34,$D34),Results_TRA!$A$2:$A$16684,0),MATCH(TRA_Report!AB$3,Results_TRA!$A$2:$AK$2,0))</f>
        <v>1059.7493056926701</v>
      </c>
      <c r="AC34" s="18">
        <f>INDEX(ResTRA,MATCH(_xlfn.CONCAT(AC$2,$B34,$D34),Results_TRA!$A$2:$A$16684,0),MATCH(TRA_Report!AC$3,Results_TRA!$A$2:$AK$2,0))</f>
        <v>1202.01577534841</v>
      </c>
      <c r="AE34" s="195">
        <f>INDEX(ResTRA,MATCH(_xlfn.CONCAT(AE$2,$B34,$D34),Results_TRA!$A$2:$A$16684,0),MATCH(TRA_Report!AE$3,Results_TRA!$A$2:$AK$2,0))</f>
        <v>1043.89122814647</v>
      </c>
      <c r="AF34" s="195">
        <f>INDEX(ResTRA,MATCH(_xlfn.CONCAT(AF$2,$B34,$D34),Results_TRA!$A$2:$A$16684,0),MATCH(TRA_Report!AF$3,Results_TRA!$A$2:$AK$2,0))</f>
        <v>1183.95640045495</v>
      </c>
      <c r="AG34" s="196">
        <f>INDEX(ResTRA,MATCH(_xlfn.CONCAT(AG$2,$B34,$D34),Results_TRA!$A$2:$A$16684,0),MATCH(TRA_Report!AG$3,Results_TRA!$A$2:$AK$2,0))</f>
        <v>1057.3534474691801</v>
      </c>
      <c r="AH34" s="196">
        <f>INDEX(ResTRA,MATCH(_xlfn.CONCAT(AH$2,$B34,$D34),Results_TRA!$A$2:$A$16684,0),MATCH(TRA_Report!AH$3,Results_TRA!$A$2:$AK$2,0))</f>
        <v>1198.9182897349799</v>
      </c>
      <c r="AI34" s="195">
        <f>INDEX(ResTRA,MATCH(_xlfn.CONCAT(AI$2,$B34,$D34),Results_TRA!$A$2:$A$16684,0),MATCH(TRA_Report!AI$3,Results_TRA!$A$2:$AK$2,0))</f>
        <v>1045.31459499728</v>
      </c>
      <c r="AJ34" s="195">
        <f>INDEX(ResTRA,MATCH(_xlfn.CONCAT(AJ$2,$B34,$D34),Results_TRA!$A$2:$A$16684,0),MATCH(TRA_Report!AJ$3,Results_TRA!$A$2:$AK$2,0))</f>
        <v>1185.51002556402</v>
      </c>
    </row>
    <row r="35" spans="1:36" x14ac:dyDescent="0.3">
      <c r="B35" t="s">
        <v>186</v>
      </c>
      <c r="C35" t="s">
        <v>253</v>
      </c>
      <c r="D35" t="s">
        <v>1</v>
      </c>
      <c r="E35" s="18">
        <f>INDEX(ResTRA,MATCH(_xlfn.CONCAT(E$2,$B35,$D35),Results_TRA!$A$2:$A$16684,0),MATCH(TRA_Report!E$3,Results_TRA!$A$2:$AK$2,0))</f>
        <v>884.94</v>
      </c>
      <c r="F35" s="18">
        <f>INDEX(ResTRA,MATCH(_xlfn.CONCAT(F$2,$B35,$D35),Results_TRA!$A$2:$A$16684,0),MATCH(TRA_Report!F$3,Results_TRA!$A$2:$AK$2,0))</f>
        <v>964.83</v>
      </c>
      <c r="G35" s="18">
        <f>INDEX(ResTRA,MATCH(_xlfn.CONCAT(G$2,$B35,$D35),Results_TRA!$A$2:$A$16684,0),MATCH(TRA_Report!G$3,Results_TRA!$A$2:$AK$2,0))</f>
        <v>1110.8800000000001</v>
      </c>
      <c r="H35" s="162"/>
      <c r="I35" s="94">
        <f>INDEX(ResTRA,MATCH(_xlfn.CONCAT(I$2,$B35,$D35),Results_TRA!$A$2:$A$16684,0),MATCH(TRA_Report!I$3,Results_TRA!$A$2:$AK$2,0))</f>
        <v>884.93503938402603</v>
      </c>
      <c r="J35" s="46">
        <f>INDEX(ResTRA,MATCH(_xlfn.CONCAT(J$2,$B35,$D35),Results_TRA!$A$2:$A$16684,0),MATCH(TRA_Report!J$3,Results_TRA!$A$2:$AK$2,0))</f>
        <v>1003.66175303442</v>
      </c>
      <c r="K35" s="46">
        <f>INDEX(ResTRA,MATCH(_xlfn.CONCAT(K$2,$B35,$D35),Results_TRA!$A$2:$A$16684,0),MATCH(TRA_Report!K$3,Results_TRA!$A$2:$AK$2,0))</f>
        <v>1153.82666811841</v>
      </c>
      <c r="L35" s="18">
        <f>INDEX(ResTRA,MATCH(_xlfn.CONCAT(L$2,$B35,$D35),Results_TRA!$A$2:$A$16684,0),MATCH(TRA_Report!L$3,Results_TRA!$A$2:$AK$2,0))</f>
        <v>1011.51366963879</v>
      </c>
      <c r="M35" s="18">
        <f>INDEX(ResTRA,MATCH(_xlfn.CONCAT(M$2,$B35,$D35),Results_TRA!$A$2:$A$16684,0),MATCH(TRA_Report!M$3,Results_TRA!$A$2:$AK$2,0))</f>
        <v>1161.8371237582201</v>
      </c>
      <c r="N35" s="46">
        <f>INDEX(ResTRA,MATCH(_xlfn.CONCAT(N$2,$B35,$D35),Results_TRA!$A$2:$A$16684,0),MATCH(TRA_Report!N$3,Results_TRA!$A$2:$AK$2,0))</f>
        <v>1016.09772342694</v>
      </c>
      <c r="O35" s="46">
        <f>INDEX(ResTRA,MATCH(_xlfn.CONCAT(O$2,$B35,$D35),Results_TRA!$A$2:$A$16684,0),MATCH(TRA_Report!O$3,Results_TRA!$A$2:$AK$2,0))</f>
        <v>1166.51705730905</v>
      </c>
      <c r="P35" s="18">
        <f>INDEX(ResTRA,MATCH(_xlfn.CONCAT(P$2,$B35,$D35),Results_TRA!$A$2:$A$16684,0),MATCH(TRA_Report!P$3,Results_TRA!$A$2:$AK$2,0))</f>
        <v>1029.4321276466301</v>
      </c>
      <c r="Q35" s="18">
        <f>INDEX(ResTRA,MATCH(_xlfn.CONCAT(Q$2,$B35,$D35),Results_TRA!$A$2:$A$16684,0),MATCH(TRA_Report!Q$3,Results_TRA!$A$2:$AK$2,0))</f>
        <v>1182.60482123011</v>
      </c>
      <c r="R35" s="46">
        <f>INDEX(ResTRA,MATCH(_xlfn.CONCAT(R$2,$B35,$D35),Results_TRA!$A$2:$A$16684,0),MATCH(TRA_Report!R$3,Results_TRA!$A$2:$AK$2,0))</f>
        <v>1026.7923583958</v>
      </c>
      <c r="S35" s="46">
        <f>INDEX(ResTRA,MATCH(_xlfn.CONCAT(S$2,$B35,$D35),Results_TRA!$A$2:$A$16684,0),MATCH(TRA_Report!S$3,Results_TRA!$A$2:$AK$2,0))</f>
        <v>1179.6732837521599</v>
      </c>
      <c r="T35" s="18">
        <f>INDEX(ResTRA,MATCH(_xlfn.CONCAT(T$2,$B35,$D35),Results_TRA!$A$2:$A$16684,0),MATCH(TRA_Report!T$3,Results_TRA!$A$2:$AK$2,0))</f>
        <v>1029.06417634115</v>
      </c>
      <c r="U35" s="18">
        <f>INDEX(ResTRA,MATCH(_xlfn.CONCAT(U$2,$B35,$D35),Results_TRA!$A$2:$A$16684,0),MATCH(TRA_Report!U$3,Results_TRA!$A$2:$AK$2,0))</f>
        <v>1182.55950885121</v>
      </c>
      <c r="V35" s="46">
        <f>INDEX(ResTRA,MATCH(_xlfn.CONCAT(V$2,$B35,$D35),Results_TRA!$A$2:$A$16684,0),MATCH(TRA_Report!V$3,Results_TRA!$A$2:$AK$2,0))</f>
        <v>1023.21547893585</v>
      </c>
      <c r="W35" s="46">
        <f>INDEX(ResTRA,MATCH(_xlfn.CONCAT(W$2,$B35,$D35),Results_TRA!$A$2:$A$16684,0),MATCH(TRA_Report!W$3,Results_TRA!$A$2:$AK$2,0))</f>
        <v>1175.7526519978601</v>
      </c>
      <c r="X35" s="18">
        <f>INDEX(ResTRA,MATCH(_xlfn.CONCAT(X$2,$B35,$D35),Results_TRA!$A$2:$A$16684,0),MATCH(TRA_Report!X$3,Results_TRA!$A$2:$AK$2,0))</f>
        <v>1030.5046062476699</v>
      </c>
      <c r="Y35" s="18">
        <f>INDEX(ResTRA,MATCH(_xlfn.CONCAT(Y$2,$B35,$D35),Results_TRA!$A$2:$A$16684,0),MATCH(TRA_Report!Y$3,Results_TRA!$A$2:$AK$2,0))</f>
        <v>1183.7803233178199</v>
      </c>
      <c r="Z35" s="46">
        <f>INDEX(ResTRA,MATCH(_xlfn.CONCAT(Z$2,$B35,$D35),Results_TRA!$A$2:$A$16684,0),MATCH(TRA_Report!Z$3,Results_TRA!$A$2:$AK$2,0))</f>
        <v>1034.9212853885999</v>
      </c>
      <c r="AA35" s="46">
        <f>INDEX(ResTRA,MATCH(_xlfn.CONCAT(AA$2,$B35,$D35),Results_TRA!$A$2:$A$16684,0),MATCH(TRA_Report!AA$3,Results_TRA!$A$2:$AK$2,0))</f>
        <v>1190.43550554185</v>
      </c>
      <c r="AB35" s="18">
        <f>INDEX(ResTRA,MATCH(_xlfn.CONCAT(AB$2,$B35,$D35),Results_TRA!$A$2:$A$16684,0),MATCH(TRA_Report!AB$3,Results_TRA!$A$2:$AK$2,0))</f>
        <v>1039.5032675749201</v>
      </c>
      <c r="AC35" s="18">
        <f>INDEX(ResTRA,MATCH(_xlfn.CONCAT(AC$2,$B35,$D35),Results_TRA!$A$2:$A$16684,0),MATCH(TRA_Report!AC$3,Results_TRA!$A$2:$AK$2,0))</f>
        <v>1195.6914331107801</v>
      </c>
      <c r="AE35" s="195">
        <f>INDEX(ResTRA,MATCH(_xlfn.CONCAT(AE$2,$B35,$D35),Results_TRA!$A$2:$A$16684,0),MATCH(TRA_Report!AE$3,Results_TRA!$A$2:$AK$2,0))</f>
        <v>1025.36098960291</v>
      </c>
      <c r="AF35" s="195">
        <f>INDEX(ResTRA,MATCH(_xlfn.CONCAT(AF$2,$B35,$D35),Results_TRA!$A$2:$A$16684,0),MATCH(TRA_Report!AF$3,Results_TRA!$A$2:$AK$2,0))</f>
        <v>1178.02674776709</v>
      </c>
      <c r="AG35" s="196">
        <f>INDEX(ResTRA,MATCH(_xlfn.CONCAT(AG$2,$B35,$D35),Results_TRA!$A$2:$A$16684,0),MATCH(TRA_Report!AG$3,Results_TRA!$A$2:$AK$2,0))</f>
        <v>1038.95341821548</v>
      </c>
      <c r="AH35" s="196">
        <f>INDEX(ResTRA,MATCH(_xlfn.CONCAT(AH$2,$B35,$D35),Results_TRA!$A$2:$A$16684,0),MATCH(TRA_Report!AH$3,Results_TRA!$A$2:$AK$2,0))</f>
        <v>1192.9967236830801</v>
      </c>
      <c r="AI35" s="195">
        <f>INDEX(ResTRA,MATCH(_xlfn.CONCAT(AI$2,$B35,$D35),Results_TRA!$A$2:$A$16684,0),MATCH(TRA_Report!AI$3,Results_TRA!$A$2:$AK$2,0))</f>
        <v>1026.7520197418401</v>
      </c>
      <c r="AJ35" s="195">
        <f>INDEX(ResTRA,MATCH(_xlfn.CONCAT(AJ$2,$B35,$D35),Results_TRA!$A$2:$A$16684,0),MATCH(TRA_Report!AJ$3,Results_TRA!$A$2:$AK$2,0))</f>
        <v>1179.5630378899</v>
      </c>
    </row>
    <row r="36" spans="1:36" x14ac:dyDescent="0.3">
      <c r="C36" s="26" t="s">
        <v>312</v>
      </c>
      <c r="D36" s="26"/>
      <c r="E36" s="27"/>
      <c r="F36" s="28"/>
      <c r="G36" s="28"/>
      <c r="H36" s="171"/>
      <c r="I36" s="99">
        <v>0</v>
      </c>
      <c r="J36" s="52">
        <f>J35-$F$35</f>
        <v>38.831753034419989</v>
      </c>
      <c r="K36" s="52">
        <f>K35-$G$35</f>
        <v>42.946668118409889</v>
      </c>
      <c r="L36" s="52">
        <f>L35-$F$35</f>
        <v>46.683669638789979</v>
      </c>
      <c r="M36" s="52">
        <f>M35-$G$35</f>
        <v>50.95712375821995</v>
      </c>
      <c r="N36" s="52">
        <f>N35-$F$35</f>
        <v>51.267723426939938</v>
      </c>
      <c r="O36" s="52">
        <f>O35-$G$35</f>
        <v>55.637057309049851</v>
      </c>
      <c r="P36" s="52">
        <f>P35-$F$35</f>
        <v>64.602127646630038</v>
      </c>
      <c r="Q36" s="52">
        <f>Q35-$G$35</f>
        <v>71.72482123010991</v>
      </c>
      <c r="R36" s="52">
        <f>R35-$F$35</f>
        <v>61.962358395799924</v>
      </c>
      <c r="S36" s="52">
        <f>S35-$G$35</f>
        <v>68.793283752159823</v>
      </c>
      <c r="T36" s="52">
        <f>T35-$F$35</f>
        <v>64.234176341149919</v>
      </c>
      <c r="U36" s="52">
        <f>U35-$G$35</f>
        <v>71.679508851209903</v>
      </c>
      <c r="V36" s="52">
        <f>V35-$F$35</f>
        <v>58.38547893584996</v>
      </c>
      <c r="W36" s="52">
        <f>W35-$G$35</f>
        <v>64.872651997859975</v>
      </c>
      <c r="X36" s="52">
        <f>X35-$F$35</f>
        <v>65.674606247669885</v>
      </c>
      <c r="Y36" s="52">
        <f>Y35-$G$35</f>
        <v>72.900323317819812</v>
      </c>
      <c r="Z36" s="52">
        <f>Z35-$F$35</f>
        <v>70.091285388599886</v>
      </c>
      <c r="AA36" s="52">
        <f>AA35-$G$35</f>
        <v>79.555505541849925</v>
      </c>
      <c r="AB36" s="52">
        <f>AB35-$F$35</f>
        <v>74.673267574920033</v>
      </c>
      <c r="AC36" s="52">
        <f>AC35-$G$35</f>
        <v>84.811433110779944</v>
      </c>
      <c r="AE36" s="52">
        <f>AE35-$F$35</f>
        <v>60.530989602909926</v>
      </c>
      <c r="AF36" s="52">
        <f>AF35-$G$35</f>
        <v>67.146747767089892</v>
      </c>
      <c r="AG36" s="52">
        <f>AG35-$F$35</f>
        <v>74.123418215480001</v>
      </c>
      <c r="AH36" s="52">
        <f>AH35-$G$35</f>
        <v>82.116723683079954</v>
      </c>
      <c r="AI36" s="52">
        <f>AI35-$F$35</f>
        <v>61.922019741840018</v>
      </c>
      <c r="AJ36" s="52">
        <f>AJ35-$G$35</f>
        <v>68.683037889899879</v>
      </c>
    </row>
    <row r="37" spans="1:36" x14ac:dyDescent="0.3">
      <c r="B37" t="s">
        <v>188</v>
      </c>
      <c r="C37" t="s">
        <v>261</v>
      </c>
      <c r="D37" t="s">
        <v>1</v>
      </c>
      <c r="E37" s="18">
        <f>INDEX(ResTRA,MATCH(_xlfn.CONCAT(E$2,$B37,$D37),Results_TRA!$A$2:$A$16684,0),MATCH(TRA_Report!E$3,Results_TRA!$A$2:$AK$2,0))</f>
        <v>945.55</v>
      </c>
      <c r="F37" s="18">
        <f>INDEX(ResTRA,MATCH(_xlfn.CONCAT(F$2,$B37,$D37),Results_TRA!$A$2:$A$16684,0),MATCH(TRA_Report!F$3,Results_TRA!$A$2:$AK$2,0))</f>
        <v>948.05</v>
      </c>
      <c r="G37" s="18">
        <f>INDEX(ResTRA,MATCH(_xlfn.CONCAT(G$2,$B37,$D37),Results_TRA!$A$2:$A$16684,0),MATCH(TRA_Report!G$3,Results_TRA!$A$2:$AK$2,0))</f>
        <v>943.58</v>
      </c>
      <c r="H37" s="162"/>
      <c r="I37" s="94">
        <f>INDEX(ResTRA,MATCH(_xlfn.CONCAT(I$2,$B37,$D37),Results_TRA!$A$2:$A$16684,0),MATCH(TRA_Report!I$3,Results_TRA!$A$2:$AK$2,0))</f>
        <v>945.55151003803496</v>
      </c>
      <c r="J37" s="46">
        <f>INDEX(ResTRA,MATCH(_xlfn.CONCAT(J$2,$B37,$D37),Results_TRA!$A$2:$A$16684,0),MATCH(TRA_Report!J$3,Results_TRA!$A$2:$AK$2,0))</f>
        <v>947.38249586741802</v>
      </c>
      <c r="K37" s="46">
        <f>INDEX(ResTRA,MATCH(_xlfn.CONCAT(K$2,$B37,$D37),Results_TRA!$A$2:$A$16684,0),MATCH(TRA_Report!K$3,Results_TRA!$A$2:$AK$2,0))</f>
        <v>941.95776074141202</v>
      </c>
      <c r="L37" s="18">
        <f>INDEX(ResTRA,MATCH(_xlfn.CONCAT(L$2,$B37,$D37),Results_TRA!$A$2:$A$16684,0),MATCH(TRA_Report!L$3,Results_TRA!$A$2:$AK$2,0))</f>
        <v>946.06489986606005</v>
      </c>
      <c r="M37" s="18">
        <f>INDEX(ResTRA,MATCH(_xlfn.CONCAT(M$2,$B37,$D37),Results_TRA!$A$2:$A$16684,0),MATCH(TRA_Report!M$3,Results_TRA!$A$2:$AK$2,0))</f>
        <v>939.93227312518502</v>
      </c>
      <c r="N37" s="46">
        <f>INDEX(ResTRA,MATCH(_xlfn.CONCAT(N$2,$B37,$D37),Results_TRA!$A$2:$A$16684,0),MATCH(TRA_Report!N$3,Results_TRA!$A$2:$AK$2,0))</f>
        <v>945.74031819513505</v>
      </c>
      <c r="O37" s="46">
        <f>INDEX(ResTRA,MATCH(_xlfn.CONCAT(O$2,$B37,$D37),Results_TRA!$A$2:$A$16684,0),MATCH(TRA_Report!O$3,Results_TRA!$A$2:$AK$2,0))</f>
        <v>939.19519218723894</v>
      </c>
      <c r="P37" s="18">
        <f>INDEX(ResTRA,MATCH(_xlfn.CONCAT(P$2,$B37,$D37),Results_TRA!$A$2:$A$16684,0),MATCH(TRA_Report!P$3,Results_TRA!$A$2:$AK$2,0))</f>
        <v>945.09297559729805</v>
      </c>
      <c r="Q37" s="18">
        <f>INDEX(ResTRA,MATCH(_xlfn.CONCAT(Q$2,$B37,$D37),Results_TRA!$A$2:$A$16684,0),MATCH(TRA_Report!Q$3,Results_TRA!$A$2:$AK$2,0))</f>
        <v>939.328208508496</v>
      </c>
      <c r="R37" s="46">
        <f>INDEX(ResTRA,MATCH(_xlfn.CONCAT(R$2,$B37,$D37),Results_TRA!$A$2:$A$16684,0),MATCH(TRA_Report!R$3,Results_TRA!$A$2:$AK$2,0))</f>
        <v>945.24250639875697</v>
      </c>
      <c r="S37" s="46">
        <f>INDEX(ResTRA,MATCH(_xlfn.CONCAT(S$2,$B37,$D37),Results_TRA!$A$2:$A$16684,0),MATCH(TRA_Report!S$3,Results_TRA!$A$2:$AK$2,0))</f>
        <v>939.52654161038402</v>
      </c>
      <c r="T37" s="18">
        <f>INDEX(ResTRA,MATCH(_xlfn.CONCAT(T$2,$B37,$D37),Results_TRA!$A$2:$A$16684,0),MATCH(TRA_Report!T$3,Results_TRA!$A$2:$AK$2,0))</f>
        <v>944.75516974800598</v>
      </c>
      <c r="U37" s="18">
        <f>INDEX(ResTRA,MATCH(_xlfn.CONCAT(U$2,$B37,$D37),Results_TRA!$A$2:$A$16684,0),MATCH(TRA_Report!U$3,Results_TRA!$A$2:$AK$2,0))</f>
        <v>939.29221745304403</v>
      </c>
      <c r="V37" s="46">
        <f>INDEX(ResTRA,MATCH(_xlfn.CONCAT(V$2,$B37,$D37),Results_TRA!$A$2:$A$16684,0),MATCH(TRA_Report!V$3,Results_TRA!$A$2:$AK$2,0))</f>
        <v>945.04512627119698</v>
      </c>
      <c r="W37" s="46">
        <f>INDEX(ResTRA,MATCH(_xlfn.CONCAT(W$2,$B37,$D37),Results_TRA!$A$2:$A$16684,0),MATCH(TRA_Report!W$3,Results_TRA!$A$2:$AK$2,0))</f>
        <v>939.44397506583095</v>
      </c>
      <c r="X37" s="18">
        <f>INDEX(ResTRA,MATCH(_xlfn.CONCAT(X$2,$B37,$D37),Results_TRA!$A$2:$A$16684,0),MATCH(TRA_Report!X$3,Results_TRA!$A$2:$AK$2,0))</f>
        <v>944.69251679232104</v>
      </c>
      <c r="Y37" s="18">
        <f>INDEX(ResTRA,MATCH(_xlfn.CONCAT(Y$2,$B37,$D37),Results_TRA!$A$2:$A$16684,0),MATCH(TRA_Report!Y$3,Results_TRA!$A$2:$AK$2,0))</f>
        <v>938.90237752769394</v>
      </c>
      <c r="Z37" s="46">
        <f>INDEX(ResTRA,MATCH(_xlfn.CONCAT(Z$2,$B37,$D37),Results_TRA!$A$2:$A$16684,0),MATCH(TRA_Report!Z$3,Results_TRA!$A$2:$AK$2,0))</f>
        <v>943.36489247885197</v>
      </c>
      <c r="AA37" s="46">
        <f>INDEX(ResTRA,MATCH(_xlfn.CONCAT(AA$2,$B37,$D37),Results_TRA!$A$2:$A$16684,0),MATCH(TRA_Report!AA$3,Results_TRA!$A$2:$AK$2,0))</f>
        <v>938.89516341592798</v>
      </c>
      <c r="AB37" s="18">
        <f>INDEX(ResTRA,MATCH(_xlfn.CONCAT(AB$2,$B37,$D37),Results_TRA!$A$2:$A$16684,0),MATCH(TRA_Report!AB$3,Results_TRA!$A$2:$AK$2,0))</f>
        <v>943.06026637392199</v>
      </c>
      <c r="AC37" s="18">
        <f>INDEX(ResTRA,MATCH(_xlfn.CONCAT(AC$2,$B37,$D37),Results_TRA!$A$2:$A$16684,0),MATCH(TRA_Report!AC$3,Results_TRA!$A$2:$AK$2,0))</f>
        <v>938.63350648953201</v>
      </c>
      <c r="AE37" s="195">
        <f>INDEX(ResTRA,MATCH(_xlfn.CONCAT(AE$2,$B37,$D37),Results_TRA!$A$2:$A$16684,0),MATCH(TRA_Report!AE$3,Results_TRA!$A$2:$AK$2,0))</f>
        <v>945.11505107622997</v>
      </c>
      <c r="AF37" s="195">
        <f>INDEX(ResTRA,MATCH(_xlfn.CONCAT(AF$2,$B37,$D37),Results_TRA!$A$2:$A$16684,0),MATCH(TRA_Report!AF$3,Results_TRA!$A$2:$AK$2,0))</f>
        <v>939.383806736211</v>
      </c>
      <c r="AG37" s="196">
        <f>INDEX(ResTRA,MATCH(_xlfn.CONCAT(AG$2,$B37,$D37),Results_TRA!$A$2:$A$16684,0),MATCH(TRA_Report!AG$3,Results_TRA!$A$2:$AK$2,0))</f>
        <v>945.05553538612003</v>
      </c>
      <c r="AH37" s="196">
        <f>INDEX(ResTRA,MATCH(_xlfn.CONCAT(AH$2,$B37,$D37),Results_TRA!$A$2:$A$16684,0),MATCH(TRA_Report!AH$3,Results_TRA!$A$2:$AK$2,0))</f>
        <v>938.96677456005602</v>
      </c>
      <c r="AI37" s="195">
        <f>INDEX(ResTRA,MATCH(_xlfn.CONCAT(AI$2,$B37,$D37),Results_TRA!$A$2:$A$16684,0),MATCH(TRA_Report!AI$3,Results_TRA!$A$2:$AK$2,0))</f>
        <v>944.93570652783399</v>
      </c>
      <c r="AJ37" s="195">
        <f>INDEX(ResTRA,MATCH(_xlfn.CONCAT(AJ$2,$B37,$D37),Results_TRA!$A$2:$A$16684,0),MATCH(TRA_Report!AJ$3,Results_TRA!$A$2:$AK$2,0))</f>
        <v>939.17469936462498</v>
      </c>
    </row>
    <row r="38" spans="1:36" s="69" customFormat="1" x14ac:dyDescent="0.3">
      <c r="B38" s="85" t="s">
        <v>283</v>
      </c>
      <c r="C38" s="82"/>
      <c r="D38" s="82"/>
      <c r="E38" s="86"/>
      <c r="F38" s="86"/>
      <c r="G38" s="86"/>
      <c r="H38" s="172"/>
      <c r="I38" s="100"/>
      <c r="J38" s="87"/>
      <c r="K38" s="87"/>
      <c r="L38" s="86"/>
      <c r="M38" s="86"/>
      <c r="N38" s="87"/>
      <c r="O38" s="87"/>
      <c r="P38" s="86"/>
      <c r="Q38" s="86"/>
      <c r="R38" s="87"/>
      <c r="S38" s="87"/>
      <c r="T38" s="86"/>
      <c r="U38" s="86"/>
      <c r="V38" s="87"/>
      <c r="W38" s="87"/>
      <c r="X38" s="86"/>
      <c r="Y38" s="86"/>
      <c r="Z38" s="87"/>
      <c r="AA38" s="87"/>
      <c r="AB38" s="86"/>
      <c r="AC38" s="86"/>
      <c r="AD38" s="185"/>
      <c r="AE38" s="210"/>
      <c r="AF38" s="210"/>
      <c r="AG38" s="211"/>
      <c r="AH38" s="211"/>
      <c r="AI38" s="210"/>
      <c r="AJ38" s="210"/>
    </row>
    <row r="39" spans="1:36" s="69" customFormat="1" x14ac:dyDescent="0.3">
      <c r="C39" s="78" t="s">
        <v>282</v>
      </c>
      <c r="D39" s="78" t="s">
        <v>281</v>
      </c>
      <c r="E39" s="79">
        <f>E34-$E34-E40-E43</f>
        <v>0</v>
      </c>
      <c r="F39" s="79">
        <f>F34-$F34-F40-F43</f>
        <v>0</v>
      </c>
      <c r="G39" s="79">
        <f>G34-$G34-G40-G43</f>
        <v>0</v>
      </c>
      <c r="H39" s="173"/>
      <c r="I39" s="81">
        <f>I34-$E34-I40-I43</f>
        <v>-0.12606688193000082</v>
      </c>
      <c r="J39" s="81">
        <f>J34-$F34-J40-J43</f>
        <v>-15.083551135095163</v>
      </c>
      <c r="K39" s="81">
        <f>K34-$G34-K40-K43</f>
        <v>-13.210539106096647</v>
      </c>
      <c r="L39" s="80">
        <f>L34-$F34-L40-L43</f>
        <v>-11.683922827530637</v>
      </c>
      <c r="M39" s="80">
        <f>M34-$G34-M40-M43</f>
        <v>6.182053596651393</v>
      </c>
      <c r="N39" s="81">
        <f>N34-$F34-N40-N43</f>
        <v>-13.85682233692367</v>
      </c>
      <c r="O39" s="81">
        <f>O34-$G34-O40-O43</f>
        <v>4.2369961075092775</v>
      </c>
      <c r="P39" s="80">
        <f>P34-$F34-P40-P43</f>
        <v>-16.369552525450914</v>
      </c>
      <c r="Q39" s="80">
        <f>Q34-$G34-Q40-Q43</f>
        <v>18.188305563812015</v>
      </c>
      <c r="R39" s="81">
        <f>R34-$F34-R40-R43</f>
        <v>-17.35756467156763</v>
      </c>
      <c r="S39" s="81">
        <f>S34-$G34-S40-S43</f>
        <v>13.578042247295464</v>
      </c>
      <c r="T39" s="80">
        <f>T34-$F34-T40-T43</f>
        <v>-11.671062192146763</v>
      </c>
      <c r="U39" s="80">
        <f>U34-$G34-U40-U43</f>
        <v>32.511095666494384</v>
      </c>
      <c r="V39" s="81">
        <f>V34-$F34-V40-V43</f>
        <v>-13.336625287413995</v>
      </c>
      <c r="W39" s="81">
        <f>W34-$G34-W40-W43</f>
        <v>23.138692759160612</v>
      </c>
      <c r="X39" s="79">
        <f>X34-$F34-X40-X43</f>
        <v>-20.142241370538954</v>
      </c>
      <c r="Y39" s="79">
        <f>Y34-$G34-Y40-Y43</f>
        <v>13.891893735679005</v>
      </c>
      <c r="Z39" s="132">
        <f>Z34-$F34-Z40-Z43</f>
        <v>-14.271546612818071</v>
      </c>
      <c r="AA39" s="132">
        <f>AA34-$G34-AA40-AA43</f>
        <v>43.366641665119118</v>
      </c>
      <c r="AB39" s="79">
        <f>AB34-$F34-AB40-AB43</f>
        <v>-16.45419089232476</v>
      </c>
      <c r="AC39" s="79">
        <f>AC34-$G34-AC40-AC43</f>
        <v>42.438318266068656</v>
      </c>
      <c r="AD39" s="185"/>
      <c r="AE39" s="212">
        <f>AE34-$F34-AE40-AE43</f>
        <v>-29.032984390751722</v>
      </c>
      <c r="AF39" s="212">
        <f>AF34-$G34-AF40-AF43</f>
        <v>-11.856626487789256</v>
      </c>
      <c r="AG39" s="213">
        <f>AG34-$F34-AG40-AG43</f>
        <v>-37.782807845965948</v>
      </c>
      <c r="AH39" s="213">
        <f>AH34-$G34-AH40-AH43</f>
        <v>-25.821074644848579</v>
      </c>
      <c r="AI39" s="212">
        <f>AI34-$F34-AI40-AI43</f>
        <v>-29.838635386805393</v>
      </c>
      <c r="AJ39" s="212">
        <f>AJ34-$G34-AJ40-AJ43</f>
        <v>-11.455330944198622</v>
      </c>
    </row>
    <row r="40" spans="1:36" s="69" customFormat="1" x14ac:dyDescent="0.3">
      <c r="C40" s="82" t="s">
        <v>269</v>
      </c>
      <c r="D40" s="82" t="s">
        <v>281</v>
      </c>
      <c r="E40" s="83">
        <f>E31-$E31</f>
        <v>0</v>
      </c>
      <c r="F40" s="83">
        <f>F31-$F31</f>
        <v>0</v>
      </c>
      <c r="G40" s="83">
        <f>G31-$G31</f>
        <v>0</v>
      </c>
      <c r="H40" s="174"/>
      <c r="I40" s="84">
        <v>0</v>
      </c>
      <c r="J40" s="84">
        <f>J31-$F31</f>
        <v>0.17172184146792802</v>
      </c>
      <c r="K40" s="84">
        <f>K31-$G31</f>
        <v>0.22026772476903034</v>
      </c>
      <c r="L40" s="83">
        <f>L31-$F31</f>
        <v>2.3013110825311855</v>
      </c>
      <c r="M40" s="83">
        <f>M31-$G31</f>
        <v>3.2402575119179744</v>
      </c>
      <c r="N40" s="84">
        <f>N31-$F31</f>
        <v>2.7153805945722524</v>
      </c>
      <c r="O40" s="84">
        <f>O31-$G31</f>
        <v>3.819526595921559</v>
      </c>
      <c r="P40" s="83">
        <f>P31-$F31</f>
        <v>3.3079500898397498</v>
      </c>
      <c r="Q40" s="83">
        <f>Q31-$G31</f>
        <v>4.5011440568771945</v>
      </c>
      <c r="R40" s="84">
        <f>R31-$F31</f>
        <v>2.9439794257168614</v>
      </c>
      <c r="S40" s="84">
        <f>S31-$G31</f>
        <v>3.9976454230636023</v>
      </c>
      <c r="T40" s="83">
        <f>T31-$F31</f>
        <v>4.17101227050847</v>
      </c>
      <c r="U40" s="83">
        <f>U31-$G31</f>
        <v>5.7710428662817321</v>
      </c>
      <c r="V40" s="84">
        <f>V31-$F31</f>
        <v>3.423901829464171</v>
      </c>
      <c r="W40" s="84">
        <f>W31-$G31</f>
        <v>4.6829035363287801</v>
      </c>
      <c r="X40" s="83">
        <f>X31-$F31</f>
        <v>3.4049733803989284</v>
      </c>
      <c r="Y40" s="83">
        <f>Y31-$G31</f>
        <v>4.5756745435534469</v>
      </c>
      <c r="Z40" s="84">
        <f>Z31-$F31</f>
        <v>6.0601733571879208</v>
      </c>
      <c r="AA40" s="84">
        <f>AA31-$G31</f>
        <v>8.7520558028826656</v>
      </c>
      <c r="AB40" s="83">
        <f>AB31-$F31</f>
        <v>6.5236624633312772</v>
      </c>
      <c r="AC40" s="83">
        <f>AC31-$G31</f>
        <v>9.4949283692632775</v>
      </c>
      <c r="AD40" s="185"/>
      <c r="AE40" s="214">
        <f>AE31-$F31</f>
        <v>1.9084836293653495</v>
      </c>
      <c r="AF40" s="214">
        <f>AF31-$G31</f>
        <v>2.4362444736884754</v>
      </c>
      <c r="AG40" s="215">
        <f>AG31-$F31</f>
        <v>1.6563842057321665</v>
      </c>
      <c r="AH40" s="215">
        <f>AH31-$G31</f>
        <v>2.0026988938246291</v>
      </c>
      <c r="AI40" s="214">
        <f>AI31-$F31</f>
        <v>2.0680508036914205</v>
      </c>
      <c r="AJ40" s="214">
        <f>AJ31-$G31</f>
        <v>2.6412417825891623</v>
      </c>
    </row>
    <row r="41" spans="1:36" s="69" customFormat="1" x14ac:dyDescent="0.3">
      <c r="B41" s="13" t="s">
        <v>290</v>
      </c>
      <c r="C41" s="133" t="s">
        <v>285</v>
      </c>
      <c r="D41" s="133" t="s">
        <v>281</v>
      </c>
      <c r="E41" s="134">
        <f>SUM(E43,E39:E40)</f>
        <v>0</v>
      </c>
      <c r="F41" s="134">
        <f t="shared" ref="F41:AC41" si="31">SUM(F43,F39:F40)</f>
        <v>0</v>
      </c>
      <c r="G41" s="134">
        <f t="shared" si="31"/>
        <v>0</v>
      </c>
      <c r="H41" s="175"/>
      <c r="I41" s="135">
        <f t="shared" si="31"/>
        <v>-0.12606688193000082</v>
      </c>
      <c r="J41" s="135">
        <f t="shared" si="31"/>
        <v>38.378830071300058</v>
      </c>
      <c r="K41" s="135">
        <f t="shared" si="31"/>
        <v>42.43819674389988</v>
      </c>
      <c r="L41" s="134">
        <f t="shared" si="31"/>
        <v>46.853500096779953</v>
      </c>
      <c r="M41" s="134">
        <f t="shared" si="31"/>
        <v>50.606187900159966</v>
      </c>
      <c r="N41" s="135">
        <f t="shared" ref="N41" si="32">SUM(N43,N39:N40)</f>
        <v>51.576217265539981</v>
      </c>
      <c r="O41" s="135">
        <f t="shared" ref="O41" si="33">SUM(O43,O39:O40)</f>
        <v>55.344069650289839</v>
      </c>
      <c r="P41" s="134">
        <f t="shared" si="31"/>
        <v>64.889228033350037</v>
      </c>
      <c r="Q41" s="134">
        <f t="shared" si="31"/>
        <v>71.429312479720011</v>
      </c>
      <c r="R41" s="135">
        <f t="shared" si="31"/>
        <v>62.137281019970033</v>
      </c>
      <c r="S41" s="135">
        <f t="shared" si="31"/>
        <v>68.452246950679864</v>
      </c>
      <c r="T41" s="134">
        <f t="shared" si="31"/>
        <v>64.835219180080003</v>
      </c>
      <c r="U41" s="134">
        <f t="shared" si="31"/>
        <v>71.488438823779916</v>
      </c>
      <c r="V41" s="135">
        <f t="shared" si="31"/>
        <v>58.734313540679977</v>
      </c>
      <c r="W41" s="135">
        <f t="shared" si="31"/>
        <v>64.601032620849992</v>
      </c>
      <c r="X41" s="134">
        <f t="shared" si="31"/>
        <v>65.958897296879968</v>
      </c>
      <c r="Y41" s="134">
        <f t="shared" si="31"/>
        <v>72.641632983389854</v>
      </c>
      <c r="Z41" s="135">
        <f t="shared" si="31"/>
        <v>71.428608437679941</v>
      </c>
      <c r="AA41" s="135">
        <f t="shared" si="31"/>
        <v>79.520729469499884</v>
      </c>
      <c r="AB41" s="134">
        <f t="shared" si="31"/>
        <v>76.209305692670114</v>
      </c>
      <c r="AC41" s="134">
        <f t="shared" si="31"/>
        <v>84.825775348409934</v>
      </c>
      <c r="AD41" s="185"/>
      <c r="AE41" s="216">
        <f t="shared" ref="AE41:AF41" si="34">SUM(AE43,AE39:AE40)</f>
        <v>60.351228146470021</v>
      </c>
      <c r="AF41" s="216">
        <f t="shared" si="34"/>
        <v>66.766400454949917</v>
      </c>
      <c r="AG41" s="217">
        <f t="shared" ref="AG41:AH41" si="35">SUM(AG43,AG39:AG40)</f>
        <v>73.813447469180119</v>
      </c>
      <c r="AH41" s="217">
        <f t="shared" si="35"/>
        <v>81.728289734979853</v>
      </c>
      <c r="AI41" s="216">
        <f t="shared" ref="AI41:AJ41" si="36">SUM(AI43,AI39:AI40)</f>
        <v>61.774594997280019</v>
      </c>
      <c r="AJ41" s="216">
        <f t="shared" si="36"/>
        <v>68.320025564019943</v>
      </c>
    </row>
    <row r="42" spans="1:36" s="69" customFormat="1" x14ac:dyDescent="0.3">
      <c r="B42" s="13"/>
      <c r="C42" s="133" t="s">
        <v>314</v>
      </c>
      <c r="D42" s="133" t="s">
        <v>281</v>
      </c>
      <c r="E42" s="134">
        <f>E41-E5</f>
        <v>0</v>
      </c>
      <c r="F42" s="134">
        <f t="shared" ref="F42:AJ42" si="37">F41-F5</f>
        <v>0</v>
      </c>
      <c r="G42" s="134">
        <f t="shared" si="37"/>
        <v>-7514</v>
      </c>
      <c r="H42" s="175">
        <f t="shared" si="37"/>
        <v>0</v>
      </c>
      <c r="I42" s="135">
        <f t="shared" si="37"/>
        <v>-0.12606688193000082</v>
      </c>
      <c r="J42" s="135">
        <f t="shared" si="37"/>
        <v>0.16884287758090721</v>
      </c>
      <c r="K42" s="135">
        <f t="shared" si="37"/>
        <v>-1.1908253027198157</v>
      </c>
      <c r="L42" s="134">
        <f t="shared" si="37"/>
        <v>-0.31195284546712543</v>
      </c>
      <c r="M42" s="134">
        <f t="shared" si="37"/>
        <v>-3.2483861886362178</v>
      </c>
      <c r="N42" s="135">
        <f t="shared" si="37"/>
        <v>-0.36548407592199084</v>
      </c>
      <c r="O42" s="135">
        <f t="shared" si="37"/>
        <v>-3.9641321943338141</v>
      </c>
      <c r="P42" s="134">
        <f t="shared" si="37"/>
        <v>-0.65284062487634742</v>
      </c>
      <c r="Q42" s="134">
        <f t="shared" si="37"/>
        <v>-3.4080943996223283</v>
      </c>
      <c r="R42" s="135">
        <f t="shared" si="37"/>
        <v>-0.6882963612028874</v>
      </c>
      <c r="S42" s="135">
        <f t="shared" si="37"/>
        <v>-3.2834091425356178</v>
      </c>
      <c r="T42" s="134">
        <f t="shared" si="37"/>
        <v>-0.70684947814638122</v>
      </c>
      <c r="U42" s="134">
        <f t="shared" si="37"/>
        <v>-3.3489680555624233</v>
      </c>
      <c r="V42" s="135">
        <f t="shared" si="37"/>
        <v>-0.83147430802876698</v>
      </c>
      <c r="W42" s="135">
        <f t="shared" si="37"/>
        <v>-3.4125225290132448</v>
      </c>
      <c r="X42" s="134">
        <f t="shared" si="37"/>
        <v>-1.0458974336059867</v>
      </c>
      <c r="Y42" s="134">
        <f t="shared" si="37"/>
        <v>-3.8659473961746471</v>
      </c>
      <c r="Z42" s="135">
        <f t="shared" si="37"/>
        <v>-1.2718625088697593</v>
      </c>
      <c r="AA42" s="135">
        <f t="shared" si="37"/>
        <v>-3.4903020088888752</v>
      </c>
      <c r="AB42" s="134">
        <f t="shared" si="37"/>
        <v>-1.2674136530944793</v>
      </c>
      <c r="AC42" s="134">
        <f t="shared" si="37"/>
        <v>-3.638883885806294</v>
      </c>
      <c r="AD42" s="185">
        <f t="shared" si="37"/>
        <v>0</v>
      </c>
      <c r="AE42" s="216">
        <f t="shared" si="37"/>
        <v>-1.2211090054080387</v>
      </c>
      <c r="AF42" s="216">
        <f t="shared" si="37"/>
        <v>-3.5382777811831119</v>
      </c>
      <c r="AG42" s="217">
        <f t="shared" si="37"/>
        <v>-0.99786053614246839</v>
      </c>
      <c r="AH42" s="217">
        <f t="shared" si="37"/>
        <v>-3.692942932619502</v>
      </c>
      <c r="AI42" s="216">
        <f t="shared" si="37"/>
        <v>-1.3346185243552924</v>
      </c>
      <c r="AJ42" s="216">
        <f t="shared" si="37"/>
        <v>-3.7394926483507618</v>
      </c>
    </row>
    <row r="43" spans="1:36" s="69" customFormat="1" x14ac:dyDescent="0.3">
      <c r="C43" s="70" t="s">
        <v>267</v>
      </c>
      <c r="D43" s="70" t="s">
        <v>281</v>
      </c>
      <c r="E43" s="73">
        <f>E33-$E33</f>
        <v>0</v>
      </c>
      <c r="F43" s="73">
        <f>F33-$F33</f>
        <v>0</v>
      </c>
      <c r="G43" s="73">
        <f>G33-$G33</f>
        <v>0</v>
      </c>
      <c r="H43" s="176"/>
      <c r="I43" s="74">
        <v>0</v>
      </c>
      <c r="J43" s="74">
        <f>J33-$F33</f>
        <v>53.290659364927293</v>
      </c>
      <c r="K43" s="74">
        <f>K33-$G33</f>
        <v>55.428468125227496</v>
      </c>
      <c r="L43" s="73">
        <f>L33-$F33</f>
        <v>56.236111841779405</v>
      </c>
      <c r="M43" s="73">
        <f>M33-$G33</f>
        <v>41.183876791590599</v>
      </c>
      <c r="N43" s="74">
        <f>N33-$F33</f>
        <v>62.717659007891399</v>
      </c>
      <c r="O43" s="74">
        <f>O33-$G33</f>
        <v>47.287546946859003</v>
      </c>
      <c r="P43" s="73">
        <f>P33-$F33</f>
        <v>77.9508304689612</v>
      </c>
      <c r="Q43" s="73">
        <f>Q33-$G33</f>
        <v>48.739862859030801</v>
      </c>
      <c r="R43" s="74">
        <f>R33-$F33</f>
        <v>76.550866265820801</v>
      </c>
      <c r="S43" s="74">
        <f>S33-$G33</f>
        <v>50.876559280320798</v>
      </c>
      <c r="T43" s="73">
        <f>T33-$F33</f>
        <v>72.335269101718296</v>
      </c>
      <c r="U43" s="73">
        <f>U33-$G33</f>
        <v>33.206300291003799</v>
      </c>
      <c r="V43" s="74">
        <f>V33-$F33</f>
        <v>68.647036998629801</v>
      </c>
      <c r="W43" s="74">
        <f>W33-$G33</f>
        <v>36.779436325360599</v>
      </c>
      <c r="X43" s="73">
        <f>X33-$F33</f>
        <v>82.696165287019994</v>
      </c>
      <c r="Y43" s="73">
        <f>Y33-$G33</f>
        <v>54.174064704157402</v>
      </c>
      <c r="Z43" s="74">
        <f>Z33-$F33</f>
        <v>79.639981693310091</v>
      </c>
      <c r="AA43" s="74">
        <f>AA33-$G33</f>
        <v>27.4020320014981</v>
      </c>
      <c r="AB43" s="73">
        <f>AB33-$F33</f>
        <v>86.139834121663597</v>
      </c>
      <c r="AC43" s="73">
        <f>AC33-$G33</f>
        <v>32.892528713078001</v>
      </c>
      <c r="AD43" s="185"/>
      <c r="AE43" s="207">
        <f>AE33-$F33</f>
        <v>87.475728907856393</v>
      </c>
      <c r="AF43" s="207">
        <f>AF33-$G33</f>
        <v>76.186782469050698</v>
      </c>
      <c r="AG43" s="208">
        <f>AG33-$F33</f>
        <v>109.9398711094139</v>
      </c>
      <c r="AH43" s="208">
        <f>AH33-$G33</f>
        <v>105.5466654860038</v>
      </c>
      <c r="AI43" s="207">
        <f>AI33-$F33</f>
        <v>89.545179580393992</v>
      </c>
      <c r="AJ43" s="207">
        <f>AJ33-$G33</f>
        <v>77.134114725629402</v>
      </c>
    </row>
    <row r="44" spans="1:36" s="69" customFormat="1" x14ac:dyDescent="0.3">
      <c r="C44" s="82" t="s">
        <v>278</v>
      </c>
      <c r="D44" s="82" t="s">
        <v>281</v>
      </c>
      <c r="E44" s="83">
        <f>E15-$E15</f>
        <v>0</v>
      </c>
      <c r="F44" s="83">
        <f>F15-$F15</f>
        <v>0</v>
      </c>
      <c r="G44" s="83">
        <f>G15-$G15</f>
        <v>0</v>
      </c>
      <c r="H44" s="174"/>
      <c r="I44" s="84">
        <v>0</v>
      </c>
      <c r="J44" s="84">
        <f>J15-$F15</f>
        <v>33.127697688149965</v>
      </c>
      <c r="K44" s="84">
        <f>K15-$G15</f>
        <v>35.39188982523001</v>
      </c>
      <c r="L44" s="83">
        <f>L15-$F15</f>
        <v>71.774208012030158</v>
      </c>
      <c r="M44" s="83">
        <f>M15-$G15</f>
        <v>134.52645881341004</v>
      </c>
      <c r="N44" s="84">
        <f>N15-$F15</f>
        <v>89.426773275750065</v>
      </c>
      <c r="O44" s="84">
        <f>O15-$G15</f>
        <v>184.88083427583001</v>
      </c>
      <c r="P44" s="83">
        <f>P15-$F15</f>
        <v>110.80674932677016</v>
      </c>
      <c r="Q44" s="83">
        <f>Q15-$G15</f>
        <v>95.807369957409946</v>
      </c>
      <c r="R44" s="84">
        <f>R15-$F15</f>
        <v>111.26112808588005</v>
      </c>
      <c r="S44" s="84">
        <f>S15-$G15</f>
        <v>96.803105684399952</v>
      </c>
      <c r="T44" s="83">
        <f>T15-$F15</f>
        <v>109.75417528445996</v>
      </c>
      <c r="U44" s="83">
        <f>U15-$G15</f>
        <v>92.745404703309987</v>
      </c>
      <c r="V44" s="84">
        <f>V15-$F15</f>
        <v>110.63277869043009</v>
      </c>
      <c r="W44" s="84">
        <f>W15-$G15</f>
        <v>95.162541480729942</v>
      </c>
      <c r="X44" s="83">
        <f>X15-$F15</f>
        <v>144.23270767247004</v>
      </c>
      <c r="Y44" s="83">
        <f>Y15-$G15</f>
        <v>131.71312444593991</v>
      </c>
      <c r="Z44" s="84">
        <f>Z15-$F15</f>
        <v>182.03534723564007</v>
      </c>
      <c r="AA44" s="84">
        <f>AA15-$G15</f>
        <v>224.73527248369987</v>
      </c>
      <c r="AB44" s="83">
        <f>AB15-$F15</f>
        <v>199.49333046996003</v>
      </c>
      <c r="AC44" s="83">
        <f>AC15-$G15</f>
        <v>273.39539923166012</v>
      </c>
      <c r="AD44" s="185"/>
      <c r="AE44" s="83">
        <f>AE15-$F15</f>
        <v>166.28476774958017</v>
      </c>
      <c r="AF44" s="83">
        <f>AF15-$G15</f>
        <v>157.15014739566004</v>
      </c>
      <c r="AG44" s="84">
        <f>AG15-$F15</f>
        <v>183.89782141997011</v>
      </c>
      <c r="AH44" s="84">
        <f>AH15-$G15</f>
        <v>176.73424514861995</v>
      </c>
      <c r="AI44" s="83">
        <f>AI15-$F15</f>
        <v>176.41919369531001</v>
      </c>
      <c r="AJ44" s="83">
        <f>AJ15-$G15</f>
        <v>167.83006631344006</v>
      </c>
    </row>
    <row r="45" spans="1:36" s="69" customFormat="1" x14ac:dyDescent="0.3">
      <c r="B45" s="13"/>
      <c r="C45" s="240" t="s">
        <v>314</v>
      </c>
      <c r="D45" s="240" t="s">
        <v>281</v>
      </c>
      <c r="E45" s="241">
        <f>E44-E7</f>
        <v>0</v>
      </c>
      <c r="F45" s="241">
        <f t="shared" ref="F45:AJ45" si="38">F44-F7</f>
        <v>0</v>
      </c>
      <c r="G45" s="241">
        <f t="shared" si="38"/>
        <v>0</v>
      </c>
      <c r="H45" s="242">
        <f t="shared" si="38"/>
        <v>0</v>
      </c>
      <c r="I45" s="243">
        <f t="shared" si="38"/>
        <v>0</v>
      </c>
      <c r="J45" s="243">
        <f t="shared" si="38"/>
        <v>-1.5001032061580162</v>
      </c>
      <c r="K45" s="243">
        <f t="shared" si="38"/>
        <v>-4.1469114045190878</v>
      </c>
      <c r="L45" s="241">
        <f t="shared" si="38"/>
        <v>-1.7723262608612345</v>
      </c>
      <c r="M45" s="241">
        <f t="shared" si="38"/>
        <v>-10.771944443084266</v>
      </c>
      <c r="N45" s="243">
        <f t="shared" si="38"/>
        <v>-0.90853969464019713</v>
      </c>
      <c r="O45" s="243">
        <f t="shared" si="38"/>
        <v>-12.026746151689423</v>
      </c>
      <c r="P45" s="241">
        <f t="shared" si="38"/>
        <v>110.16152346004691</v>
      </c>
      <c r="Q45" s="241">
        <f t="shared" si="38"/>
        <v>93.842747572405486</v>
      </c>
      <c r="R45" s="243">
        <f t="shared" si="38"/>
        <v>110.67192020145966</v>
      </c>
      <c r="S45" s="243">
        <f t="shared" si="38"/>
        <v>95.009050208862234</v>
      </c>
      <c r="T45" s="241">
        <f t="shared" si="38"/>
        <v>109.10938175056594</v>
      </c>
      <c r="U45" s="241">
        <f t="shared" si="38"/>
        <v>90.7820987112121</v>
      </c>
      <c r="V45" s="243">
        <f t="shared" si="38"/>
        <v>110.11027358537804</v>
      </c>
      <c r="W45" s="243">
        <f t="shared" si="38"/>
        <v>93.571586625064413</v>
      </c>
      <c r="X45" s="241">
        <f t="shared" si="38"/>
        <v>109.01569889374167</v>
      </c>
      <c r="Y45" s="241">
        <f t="shared" si="38"/>
        <v>90.380267740653096</v>
      </c>
      <c r="Z45" s="243">
        <f t="shared" si="38"/>
        <v>107.96630785769665</v>
      </c>
      <c r="AA45" s="243">
        <f t="shared" si="38"/>
        <v>77.845914371540033</v>
      </c>
      <c r="AB45" s="241">
        <f t="shared" si="38"/>
        <v>108.63551239451772</v>
      </c>
      <c r="AC45" s="241">
        <f t="shared" si="38"/>
        <v>74.896863948475158</v>
      </c>
      <c r="AD45" s="239">
        <f t="shared" si="38"/>
        <v>0</v>
      </c>
      <c r="AE45" s="241">
        <f t="shared" si="38"/>
        <v>110.46497502467946</v>
      </c>
      <c r="AF45" s="241">
        <f t="shared" si="38"/>
        <v>93.413853659535675</v>
      </c>
      <c r="AG45" s="243">
        <f t="shared" si="38"/>
        <v>110.00125260926075</v>
      </c>
      <c r="AH45" s="243">
        <f t="shared" si="38"/>
        <v>92.357482249784283</v>
      </c>
      <c r="AI45" s="241">
        <f t="shared" si="38"/>
        <v>109.86890282121634</v>
      </c>
      <c r="AJ45" s="241">
        <f t="shared" si="38"/>
        <v>91.841448650881418</v>
      </c>
    </row>
    <row r="46" spans="1:36" s="69" customFormat="1" x14ac:dyDescent="0.3">
      <c r="B46" s="69" t="s">
        <v>291</v>
      </c>
      <c r="C46" s="69" t="s">
        <v>279</v>
      </c>
      <c r="D46" s="69" t="s">
        <v>281</v>
      </c>
      <c r="E46" s="71">
        <f>E16-$E16</f>
        <v>0</v>
      </c>
      <c r="F46" s="71">
        <f>F16-$F16</f>
        <v>0</v>
      </c>
      <c r="G46" s="71">
        <f>G16-$G16</f>
        <v>0</v>
      </c>
      <c r="H46" s="177"/>
      <c r="I46" s="72">
        <v>0</v>
      </c>
      <c r="J46" s="72">
        <f>J16-$F16</f>
        <v>86.408357053079953</v>
      </c>
      <c r="K46" s="72">
        <f>K16-$G16</f>
        <v>90.820357950459993</v>
      </c>
      <c r="L46" s="71">
        <f>L16-$F16</f>
        <v>128.00031985380997</v>
      </c>
      <c r="M46" s="71">
        <f>M16-$G16</f>
        <v>175.71033560499995</v>
      </c>
      <c r="N46" s="72">
        <f>N16-$F16</f>
        <v>152.13443228364008</v>
      </c>
      <c r="O46" s="72">
        <f>O16-$G16</f>
        <v>232.16838122268996</v>
      </c>
      <c r="P46" s="71">
        <f>P16-$F16</f>
        <v>188.74757979572996</v>
      </c>
      <c r="Q46" s="71">
        <f>Q16-$G16</f>
        <v>144.5472328164401</v>
      </c>
      <c r="R46" s="72">
        <f>R16-$F16</f>
        <v>187.80199435170016</v>
      </c>
      <c r="S46" s="72">
        <f>S16-$G16</f>
        <v>147.67966496472991</v>
      </c>
      <c r="T46" s="71">
        <f>T16-$F16</f>
        <v>182.07944438618006</v>
      </c>
      <c r="U46" s="71">
        <f>U16-$G16</f>
        <v>125.95170499431993</v>
      </c>
      <c r="V46" s="72">
        <f>V16-$F16</f>
        <v>179.26981568906012</v>
      </c>
      <c r="W46" s="72">
        <f>W16-$G16</f>
        <v>131.94197780608988</v>
      </c>
      <c r="X46" s="71">
        <f>X16-$F16</f>
        <v>226.91887295949005</v>
      </c>
      <c r="Y46" s="71">
        <f>Y16-$G16</f>
        <v>185.88718915010008</v>
      </c>
      <c r="Z46" s="72">
        <f>Z16-$F16</f>
        <v>261.66532892894998</v>
      </c>
      <c r="AA46" s="72">
        <f>AA16-$G16</f>
        <v>252.13730448520005</v>
      </c>
      <c r="AB46" s="71">
        <f>AB16-$F16</f>
        <v>285.62316459163003</v>
      </c>
      <c r="AC46" s="71">
        <f>AC16-$G16</f>
        <v>306.28792794473998</v>
      </c>
      <c r="AD46" s="185"/>
      <c r="AE46" s="195">
        <f>AE16-$F16</f>
        <v>253.75049665743018</v>
      </c>
      <c r="AF46" s="195">
        <f>AF16-$G16</f>
        <v>233.3369298647101</v>
      </c>
      <c r="AG46" s="196">
        <f>AG16-$F16</f>
        <v>293.8276925293801</v>
      </c>
      <c r="AH46" s="196">
        <f>AH16-$G16</f>
        <v>282.28091063462011</v>
      </c>
      <c r="AI46" s="195">
        <f>AI16-$F16</f>
        <v>265.95437327571017</v>
      </c>
      <c r="AJ46" s="195">
        <f>AJ16-$G16</f>
        <v>244.9641810390699</v>
      </c>
    </row>
    <row r="47" spans="1:36" s="69" customFormat="1" x14ac:dyDescent="0.3">
      <c r="B47" s="69" t="s">
        <v>292</v>
      </c>
      <c r="C47" s="238" t="s">
        <v>284</v>
      </c>
      <c r="E47" s="73"/>
      <c r="F47" s="71"/>
      <c r="G47" s="71"/>
      <c r="H47" s="177"/>
      <c r="I47" s="74"/>
      <c r="J47" s="72"/>
      <c r="K47" s="72"/>
      <c r="L47" s="73"/>
      <c r="M47" s="73"/>
      <c r="N47" s="74"/>
      <c r="O47" s="74"/>
      <c r="P47" s="73"/>
      <c r="Q47" s="73"/>
      <c r="R47" s="74"/>
      <c r="S47" s="74"/>
      <c r="T47" s="73"/>
      <c r="U47" s="73"/>
      <c r="V47" s="74"/>
      <c r="W47" s="74"/>
      <c r="X47" s="73"/>
      <c r="Y47" s="73"/>
      <c r="Z47" s="74"/>
      <c r="AA47" s="74"/>
      <c r="AB47" s="73"/>
      <c r="AC47" s="73"/>
      <c r="AD47" s="185"/>
      <c r="AE47" s="207"/>
      <c r="AF47" s="207"/>
      <c r="AG47" s="208"/>
      <c r="AH47" s="208"/>
      <c r="AI47" s="207"/>
      <c r="AJ47" s="207"/>
    </row>
    <row r="48" spans="1:36" s="69" customFormat="1" x14ac:dyDescent="0.3">
      <c r="C48" s="69" t="s">
        <v>274</v>
      </c>
      <c r="D48" s="69" t="s">
        <v>281</v>
      </c>
      <c r="E48" s="71">
        <f>E18-$E18</f>
        <v>0</v>
      </c>
      <c r="F48" s="71">
        <f>F18-$F18</f>
        <v>0</v>
      </c>
      <c r="G48" s="71">
        <f>G18-$G18</f>
        <v>0</v>
      </c>
      <c r="H48" s="177"/>
      <c r="I48" s="72">
        <v>0</v>
      </c>
      <c r="J48" s="72">
        <f>J18-$F18</f>
        <v>-0.53700660980820203</v>
      </c>
      <c r="K48" s="72">
        <f>K18-$G18</f>
        <v>-0.37804332866529933</v>
      </c>
      <c r="L48" s="71">
        <f>L18-$F18</f>
        <v>-5.2364494270022988E-3</v>
      </c>
      <c r="M48" s="71">
        <f>M18-$G18</f>
        <v>1.4329133085393977</v>
      </c>
      <c r="N48" s="72">
        <f>N18-$F18</f>
        <v>-1.102296670560321E-2</v>
      </c>
      <c r="O48" s="72">
        <f>O18-$G18</f>
        <v>1.5999652586228024</v>
      </c>
      <c r="P48" s="71">
        <f>P18-$F18</f>
        <v>4.0800363731200662E-2</v>
      </c>
      <c r="Q48" s="71">
        <f>Q18-$G18</f>
        <v>2.1583339028255963</v>
      </c>
      <c r="R48" s="72">
        <f>R18-$F18</f>
        <v>-4.4654132802904201E-2</v>
      </c>
      <c r="S48" s="72">
        <f>S18-$G18</f>
        <v>1.839356378270999</v>
      </c>
      <c r="T48" s="71">
        <f>T18-$F18</f>
        <v>0.35585874532049644</v>
      </c>
      <c r="U48" s="71">
        <f>U18-$G18</f>
        <v>3.9585285549103943</v>
      </c>
      <c r="V48" s="72">
        <f>V18-$F18</f>
        <v>0.2015631994296001</v>
      </c>
      <c r="W48" s="72">
        <f>W18-$G18</f>
        <v>2.4255931142240001</v>
      </c>
      <c r="X48" s="71">
        <f>X18-$F18</f>
        <v>-9.7619634991019666E-3</v>
      </c>
      <c r="Y48" s="71">
        <f>Y18-$G18</f>
        <v>2.0708645802049972</v>
      </c>
      <c r="Z48" s="72">
        <f>Z18-$F18</f>
        <v>0.66007855976290131</v>
      </c>
      <c r="AA48" s="72">
        <f>AA18-$G18</f>
        <v>11.860680805871105</v>
      </c>
      <c r="AB48" s="71">
        <f>AB18-$F18</f>
        <v>0.64978800930229852</v>
      </c>
      <c r="AC48" s="71">
        <f>AC18-$G18</f>
        <v>13.759831600806699</v>
      </c>
      <c r="AD48" s="185"/>
      <c r="AE48" s="195">
        <f>AE18-$F18</f>
        <v>-0.52890786222700115</v>
      </c>
      <c r="AF48" s="195">
        <f>AF18-$G18</f>
        <v>0.47615928002019814</v>
      </c>
      <c r="AG48" s="196">
        <f>AG18-$F18</f>
        <v>-0.92448376661090492</v>
      </c>
      <c r="AH48" s="196">
        <f>AH18-$G18</f>
        <v>-0.2156575291718994</v>
      </c>
      <c r="AI48" s="195">
        <f>AI18-$F18</f>
        <v>-0.51315715134960271</v>
      </c>
      <c r="AJ48" s="195">
        <f>AJ18-$G18</f>
        <v>0.56821590609529693</v>
      </c>
    </row>
    <row r="49" spans="2:36" s="69" customFormat="1" x14ac:dyDescent="0.3">
      <c r="C49" s="69" t="s">
        <v>275</v>
      </c>
      <c r="D49" s="69" t="s">
        <v>281</v>
      </c>
      <c r="E49" s="71">
        <f>E19-$E19</f>
        <v>0</v>
      </c>
      <c r="F49" s="71">
        <f>F19-$F19</f>
        <v>0</v>
      </c>
      <c r="G49" s="71">
        <f>G19-$G19</f>
        <v>0</v>
      </c>
      <c r="H49" s="177"/>
      <c r="I49" s="72">
        <v>0</v>
      </c>
      <c r="J49" s="72">
        <f>J19-$F19</f>
        <v>0.17276257514940596</v>
      </c>
      <c r="K49" s="72">
        <f>K19-$G19</f>
        <v>0.37941091294661078</v>
      </c>
      <c r="L49" s="71">
        <f>L19-$F19</f>
        <v>0.79678884152190221</v>
      </c>
      <c r="M49" s="71">
        <f>M19-$G19</f>
        <v>2.1399993495162022</v>
      </c>
      <c r="N49" s="72">
        <f>N19-$F19</f>
        <v>0.90050822187590285</v>
      </c>
      <c r="O49" s="72">
        <f>O19-$G19</f>
        <v>2.4640351969252094</v>
      </c>
      <c r="P49" s="71">
        <f>P19-$F19</f>
        <v>1.1405915818628003</v>
      </c>
      <c r="Q49" s="71">
        <f>Q19-$G19</f>
        <v>2.8404107267774066</v>
      </c>
      <c r="R49" s="72">
        <f>R19-$F19</f>
        <v>1.0386325655884008</v>
      </c>
      <c r="S49" s="72">
        <f>S19-$G19</f>
        <v>2.5646161758703983</v>
      </c>
      <c r="T49" s="71">
        <f>T19-$F19</f>
        <v>1.3811898259123012</v>
      </c>
      <c r="U49" s="71">
        <f>U19-$G19</f>
        <v>3.4987936933122086</v>
      </c>
      <c r="V49" s="72">
        <f>V19-$F19</f>
        <v>1.1827484699491038</v>
      </c>
      <c r="W49" s="72">
        <f>W19-$G19</f>
        <v>2.9532167957536046</v>
      </c>
      <c r="X49" s="71">
        <f>X19-$F19</f>
        <v>1.1838589619297011</v>
      </c>
      <c r="Y49" s="71">
        <f>Y19-$G19</f>
        <v>2.876143068613203</v>
      </c>
      <c r="Z49" s="72">
        <f>Z19-$F19</f>
        <v>1.8668807762806026</v>
      </c>
      <c r="AA49" s="72">
        <f>AA19-$G19</f>
        <v>4.8566302960611978</v>
      </c>
      <c r="AB49" s="71">
        <f>AB19-$F19</f>
        <v>1.9669338586061045</v>
      </c>
      <c r="AC49" s="71">
        <f>AC19-$G19</f>
        <v>5.1876201298061062</v>
      </c>
      <c r="AD49" s="185"/>
      <c r="AE49" s="195">
        <f>AE19-$F19</f>
        <v>0.75000886202560224</v>
      </c>
      <c r="AF49" s="195">
        <f>AF19-$G19</f>
        <v>1.6553271920351023</v>
      </c>
      <c r="AG49" s="196">
        <f>AG19-$F19</f>
        <v>0.65736057060960462</v>
      </c>
      <c r="AH49" s="196">
        <f>AH19-$G19</f>
        <v>1.3637939289863112</v>
      </c>
      <c r="AI49" s="195">
        <f>AI19-$F19</f>
        <v>0.8019381836847046</v>
      </c>
      <c r="AJ49" s="195">
        <f>AJ19-$G19</f>
        <v>1.770939695737809</v>
      </c>
    </row>
    <row r="50" spans="2:36" s="69" customFormat="1" x14ac:dyDescent="0.3">
      <c r="C50" s="69" t="s">
        <v>276</v>
      </c>
      <c r="D50" s="69" t="s">
        <v>281</v>
      </c>
      <c r="E50" s="71">
        <f>E21-$E21</f>
        <v>0</v>
      </c>
      <c r="F50" s="71">
        <f>F21-$F21</f>
        <v>0</v>
      </c>
      <c r="G50" s="71">
        <f>G21-$G21</f>
        <v>0</v>
      </c>
      <c r="H50" s="177"/>
      <c r="I50" s="72">
        <v>0</v>
      </c>
      <c r="J50" s="72">
        <f>J21-$F21</f>
        <v>0.91357747977428971</v>
      </c>
      <c r="K50" s="72">
        <f>K21-$G21</f>
        <v>1.1419604061220099</v>
      </c>
      <c r="L50" s="71">
        <f>L21-$F21</f>
        <v>2.1911016996986916</v>
      </c>
      <c r="M50" s="71">
        <f>M21-$G21</f>
        <v>4.6884554581530011</v>
      </c>
      <c r="N50" s="72">
        <f>N21-$F21</f>
        <v>2.6393379764976999</v>
      </c>
      <c r="O50" s="72">
        <f>O21-$G21</f>
        <v>5.9873329780239999</v>
      </c>
      <c r="P50" s="71">
        <f>P21-$F21</f>
        <v>3.2717299491730927</v>
      </c>
      <c r="Q50" s="71">
        <f>Q21-$G21</f>
        <v>4.534600891572012</v>
      </c>
      <c r="R50" s="72">
        <f>R21-$F21</f>
        <v>3.1937104593590959</v>
      </c>
      <c r="S50" s="72">
        <f>S21-$G21</f>
        <v>4.3091760634210061</v>
      </c>
      <c r="T50" s="71">
        <f>T21-$F21</f>
        <v>3.434827469922098</v>
      </c>
      <c r="U50" s="71">
        <f>U21-$G21</f>
        <v>4.9538848507600051</v>
      </c>
      <c r="V50" s="72">
        <f>V21-$F21</f>
        <v>3.2804229888086951</v>
      </c>
      <c r="W50" s="72">
        <f>W21-$G21</f>
        <v>4.604127224380008</v>
      </c>
      <c r="X50" s="71">
        <f>X21-$F21</f>
        <v>3.9651661431834953</v>
      </c>
      <c r="Y50" s="71">
        <f>Y21-$G21</f>
        <v>5.2706043911010028</v>
      </c>
      <c r="Z50" s="72">
        <f>Z21-$F21</f>
        <v>5.2597860962977876</v>
      </c>
      <c r="AA50" s="72">
        <f>AA21-$G21</f>
        <v>8.0342695814610039</v>
      </c>
      <c r="AB50" s="71">
        <f>AB21-$F21</f>
        <v>5.701716375064791</v>
      </c>
      <c r="AC50" s="71">
        <f>AC21-$G21</f>
        <v>9.108941081442012</v>
      </c>
      <c r="AD50" s="185"/>
      <c r="AE50" s="195">
        <f>AE21-$F21</f>
        <v>4.0490990104302966</v>
      </c>
      <c r="AF50" s="195">
        <f>AF21-$G21</f>
        <v>4.7014650841040009</v>
      </c>
      <c r="AG50" s="196">
        <f>AG21-$F21</f>
        <v>4.370267523812899</v>
      </c>
      <c r="AH50" s="196">
        <f>AH21-$G21</f>
        <v>4.8671165230450129</v>
      </c>
      <c r="AI50" s="195">
        <f>AI21-$F21</f>
        <v>4.2928872587559965</v>
      </c>
      <c r="AJ50" s="195">
        <f>AJ21-$G21</f>
        <v>5.0141359337410023</v>
      </c>
    </row>
    <row r="51" spans="2:36" s="69" customFormat="1" x14ac:dyDescent="0.3">
      <c r="C51" s="69" t="s">
        <v>277</v>
      </c>
      <c r="D51" s="69" t="s">
        <v>281</v>
      </c>
      <c r="E51" s="71">
        <f>E22-$E22</f>
        <v>0</v>
      </c>
      <c r="F51" s="71">
        <f>F22-$F22</f>
        <v>0</v>
      </c>
      <c r="G51" s="71">
        <f>G22-$G22</f>
        <v>0</v>
      </c>
      <c r="H51" s="177"/>
      <c r="I51" s="72">
        <v>0</v>
      </c>
      <c r="J51" s="72">
        <f>J22-$F22</f>
        <v>3.0852337477390392</v>
      </c>
      <c r="K51" s="72">
        <f>K22-$G22</f>
        <v>4.1605871747109404</v>
      </c>
      <c r="L51" s="71">
        <f>L22-$F22</f>
        <v>9.1315747091280173</v>
      </c>
      <c r="M51" s="71">
        <f>M22-$G22</f>
        <v>20.872523335687902</v>
      </c>
      <c r="N51" s="72">
        <f>N22-$F22</f>
        <v>11.027774758804014</v>
      </c>
      <c r="O51" s="72">
        <f>O22-$G22</f>
        <v>26.460484574475913</v>
      </c>
      <c r="P51" s="71">
        <f>P22-$F22</f>
        <v>13.550696230151004</v>
      </c>
      <c r="Q51" s="71">
        <f>Q22-$G22</f>
        <v>20.714010362605904</v>
      </c>
      <c r="R51" s="72">
        <f>R22-$F22</f>
        <v>13.127600557904998</v>
      </c>
      <c r="S51" s="72">
        <f>S22-$G22</f>
        <v>19.456481622734941</v>
      </c>
      <c r="T51" s="71">
        <f>T22-$F22</f>
        <v>14.616284749858039</v>
      </c>
      <c r="U51" s="71">
        <f>U22-$G22</f>
        <v>23.048812754953929</v>
      </c>
      <c r="V51" s="72">
        <f>V22-$F22</f>
        <v>13.799520715848018</v>
      </c>
      <c r="W51" s="72">
        <f>W22-$G22</f>
        <v>21.319843671802005</v>
      </c>
      <c r="X51" s="71">
        <f>X22-$F22</f>
        <v>16.345971446868987</v>
      </c>
      <c r="Y51" s="71">
        <f>Y22-$G22</f>
        <v>23.629336895931942</v>
      </c>
      <c r="Z51" s="72">
        <f>Z22-$F22</f>
        <v>22.613217848750025</v>
      </c>
      <c r="AA51" s="72">
        <f>AA22-$G22</f>
        <v>34.941597869658949</v>
      </c>
      <c r="AB51" s="71">
        <f>AB22-$F22</f>
        <v>24.46552282175702</v>
      </c>
      <c r="AC51" s="71">
        <f>AC22-$G22</f>
        <v>39.030840103392961</v>
      </c>
      <c r="AD51" s="185"/>
      <c r="AE51" s="195">
        <f>AE22-$F22</f>
        <v>16.046969344144031</v>
      </c>
      <c r="AF51" s="195">
        <f>AF22-$G22</f>
        <v>19.564441239476992</v>
      </c>
      <c r="AG51" s="196">
        <f>AG22-$F22</f>
        <v>16.835020969174991</v>
      </c>
      <c r="AH51" s="196">
        <f>AH22-$G22</f>
        <v>19.386018329847957</v>
      </c>
      <c r="AI51" s="195">
        <f>AI22-$F22</f>
        <v>17.066219219017</v>
      </c>
      <c r="AJ51" s="195">
        <f>AJ22-$G22</f>
        <v>20.937585578300968</v>
      </c>
    </row>
    <row r="52" spans="2:36" s="69" customFormat="1" x14ac:dyDescent="0.3">
      <c r="C52" s="69" t="s">
        <v>266</v>
      </c>
      <c r="D52" s="69" t="s">
        <v>281</v>
      </c>
      <c r="E52" s="71">
        <f>E26-$E26</f>
        <v>0</v>
      </c>
      <c r="F52" s="71">
        <f>F26-$F26</f>
        <v>0</v>
      </c>
      <c r="G52" s="71">
        <f>G26-$G26</f>
        <v>0</v>
      </c>
      <c r="H52" s="177"/>
      <c r="I52" s="72">
        <v>0</v>
      </c>
      <c r="J52" s="72">
        <f>J26-$F26</f>
        <v>0.40236082400500095</v>
      </c>
      <c r="K52" s="72">
        <f>K26-$G26</f>
        <v>0.72712879580399203</v>
      </c>
      <c r="L52" s="71">
        <f>L26-$F26</f>
        <v>1.6676186542560032</v>
      </c>
      <c r="M52" s="71">
        <f>M26-$G26</f>
        <v>4.57240477421999</v>
      </c>
      <c r="N52" s="72">
        <f>N26-$F26</f>
        <v>1.9438046388019927</v>
      </c>
      <c r="O52" s="72">
        <f>O26-$G26</f>
        <v>5.5281938194270026</v>
      </c>
      <c r="P52" s="71">
        <f>P26-$F26</f>
        <v>2.5500823564150039</v>
      </c>
      <c r="Q52" s="71">
        <f>Q26-$G26</f>
        <v>5.4346111931969858</v>
      </c>
      <c r="R52" s="72">
        <f>R26-$F26</f>
        <v>2.4009635704040022</v>
      </c>
      <c r="S52" s="72">
        <f>S26-$G26</f>
        <v>4.9848963634739789</v>
      </c>
      <c r="T52" s="71">
        <f>T26-$F26</f>
        <v>2.9304606640930047</v>
      </c>
      <c r="U52" s="71">
        <f>U26-$G26</f>
        <v>6.7607172869739998</v>
      </c>
      <c r="V52" s="72">
        <f>V26-$F26</f>
        <v>2.6434668796119922</v>
      </c>
      <c r="W52" s="72">
        <f>W26-$G26</f>
        <v>5.6641030003389972</v>
      </c>
      <c r="X52" s="71">
        <f>X26-$F26</f>
        <v>2.9227357238680014</v>
      </c>
      <c r="Y52" s="71">
        <f>Y26-$G26</f>
        <v>5.8386827611729757</v>
      </c>
      <c r="Z52" s="72">
        <f>Z26-$F26</f>
        <v>4.2916992919339947</v>
      </c>
      <c r="AA52" s="72">
        <f>AA26-$G26</f>
        <v>11.388655018731981</v>
      </c>
      <c r="AB52" s="71">
        <f>AB26-$F26</f>
        <v>4.5612610648839933</v>
      </c>
      <c r="AC52" s="71">
        <f>AC26-$G26</f>
        <v>12.626285400304994</v>
      </c>
      <c r="AD52" s="185"/>
      <c r="AE52" s="195">
        <f>AE26-$F26</f>
        <v>2.4474213740819977</v>
      </c>
      <c r="AF52" s="195">
        <f>AF26-$G26</f>
        <v>4.0102983226420008</v>
      </c>
      <c r="AG52" s="196">
        <f>AG26-$F26</f>
        <v>2.4023466211709916</v>
      </c>
      <c r="AH52" s="196">
        <f>AH26-$G26</f>
        <v>3.6091022211399775</v>
      </c>
      <c r="AI52" s="195">
        <f>AI26-$F26</f>
        <v>2.6183967213149941</v>
      </c>
      <c r="AJ52" s="195">
        <f>AJ26-$G26</f>
        <v>4.304396518955997</v>
      </c>
    </row>
    <row r="53" spans="2:36" s="69" customFormat="1" x14ac:dyDescent="0.3">
      <c r="C53" s="69" t="s">
        <v>293</v>
      </c>
      <c r="D53" s="69" t="s">
        <v>281</v>
      </c>
      <c r="E53" s="71">
        <v>0</v>
      </c>
      <c r="F53" s="71">
        <f>F25-$F$25</f>
        <v>0</v>
      </c>
      <c r="G53" s="71">
        <f>G25-$G$25</f>
        <v>0</v>
      </c>
      <c r="H53" s="177"/>
      <c r="I53" s="72">
        <v>0</v>
      </c>
      <c r="J53" s="72">
        <f>J25-$F$25</f>
        <v>-4.5752494548291907</v>
      </c>
      <c r="K53" s="72">
        <f>K25-$G$25</f>
        <v>20.696693781921908</v>
      </c>
      <c r="L53" s="71">
        <f>L25-$F$25</f>
        <v>4.1563904131133995</v>
      </c>
      <c r="M53" s="71">
        <f>M25-$G$25</f>
        <v>47.836947934703517</v>
      </c>
      <c r="N53" s="72">
        <f>N25-$F$25</f>
        <v>5.7435691733165868</v>
      </c>
      <c r="O53" s="72">
        <f>O25-$G$25</f>
        <v>53.967297280025264</v>
      </c>
      <c r="P53" s="71">
        <f>P25-$F$25</f>
        <v>7.826397672066264</v>
      </c>
      <c r="Q53" s="71">
        <f>Q25-$G$25</f>
        <v>51.771539167272635</v>
      </c>
      <c r="R53" s="72">
        <f>R25-$F$25</f>
        <v>6.9395343705100458</v>
      </c>
      <c r="S53" s="72">
        <f>S25-$G$25</f>
        <v>48.603791086299225</v>
      </c>
      <c r="T53" s="71">
        <f>T25-$F$25</f>
        <v>10.833265646753262</v>
      </c>
      <c r="U53" s="71">
        <f>U25-$G$25</f>
        <v>60.767041583777882</v>
      </c>
      <c r="V53" s="72">
        <f>V25-$F$25</f>
        <v>9.2042014390100348</v>
      </c>
      <c r="W53" s="72">
        <f>W25-$G$25</f>
        <v>54.24807337109803</v>
      </c>
      <c r="X53" s="71">
        <f>X25-$J$25</f>
        <v>14.448870195079962</v>
      </c>
      <c r="Y53" s="71">
        <f>Y25-$K$25</f>
        <v>33.011654260403816</v>
      </c>
      <c r="Z53" s="72">
        <f>Z25-$J$25</f>
        <v>24.348499449195288</v>
      </c>
      <c r="AA53" s="72">
        <f>AA25-$K$25</f>
        <v>65.587749761332361</v>
      </c>
      <c r="AB53" s="71">
        <f>AB25-$J$25</f>
        <v>25.900764912886416</v>
      </c>
      <c r="AC53" s="71">
        <f>AC25-$K$25</f>
        <v>72.14910789272642</v>
      </c>
      <c r="AD53" s="185"/>
      <c r="AE53" s="195">
        <f>AE25-$J$25</f>
        <v>10.857877310338722</v>
      </c>
      <c r="AF53" s="195">
        <f>AF25-$K$25</f>
        <v>18.985449585823858</v>
      </c>
      <c r="AG53" s="196">
        <f>AG25-$J$25</f>
        <v>8.7536303949657395</v>
      </c>
      <c r="AH53" s="196">
        <f>AH25-$K$25</f>
        <v>13.942387707236094</v>
      </c>
      <c r="AI53" s="195">
        <f>AI25-$J$25</f>
        <v>11.823033255131008</v>
      </c>
      <c r="AJ53" s="195">
        <f>AJ25-$K$25</f>
        <v>20.783002548498075</v>
      </c>
    </row>
    <row r="54" spans="2:36" s="69" customFormat="1" x14ac:dyDescent="0.3">
      <c r="B54" s="75"/>
      <c r="C54" s="69" t="s">
        <v>255</v>
      </c>
      <c r="D54" s="69" t="s">
        <v>281</v>
      </c>
      <c r="E54" s="76">
        <f t="shared" ref="E54:AC54" si="39">E23-E25</f>
        <v>0</v>
      </c>
      <c r="F54" s="76">
        <f t="shared" si="39"/>
        <v>0</v>
      </c>
      <c r="G54" s="76">
        <f t="shared" si="39"/>
        <v>0</v>
      </c>
      <c r="H54" s="178"/>
      <c r="I54" s="77">
        <f t="shared" si="39"/>
        <v>14.586249148547154</v>
      </c>
      <c r="J54" s="77">
        <f t="shared" si="39"/>
        <v>87.026498425032173</v>
      </c>
      <c r="K54" s="77">
        <f t="shared" si="39"/>
        <v>64.175748611694985</v>
      </c>
      <c r="L54" s="76">
        <f t="shared" si="39"/>
        <v>110.30903976154059</v>
      </c>
      <c r="M54" s="76">
        <f t="shared" si="39"/>
        <v>94.554618213003323</v>
      </c>
      <c r="N54" s="77">
        <f t="shared" ref="N54:O54" si="40">N23-N25</f>
        <v>130.16741339728844</v>
      </c>
      <c r="O54" s="77">
        <f t="shared" si="40"/>
        <v>136.60316521487175</v>
      </c>
      <c r="P54" s="76">
        <f t="shared" si="39"/>
        <v>160.71679221420368</v>
      </c>
      <c r="Q54" s="76">
        <f t="shared" si="39"/>
        <v>57.612426961914252</v>
      </c>
      <c r="R54" s="77">
        <f t="shared" si="39"/>
        <v>161.46756446777795</v>
      </c>
      <c r="S54" s="77">
        <f t="shared" si="39"/>
        <v>66.391488460977712</v>
      </c>
      <c r="T54" s="76">
        <f t="shared" si="39"/>
        <v>148.93758060851076</v>
      </c>
      <c r="U54" s="76">
        <f t="shared" si="39"/>
        <v>23.607822443729106</v>
      </c>
      <c r="V54" s="77">
        <f t="shared" si="39"/>
        <v>149.31278720304999</v>
      </c>
      <c r="W54" s="77">
        <f t="shared" si="39"/>
        <v>41.262132537688899</v>
      </c>
      <c r="X54" s="76">
        <f t="shared" si="39"/>
        <v>192.99816739939229</v>
      </c>
      <c r="Y54" s="76">
        <f t="shared" si="39"/>
        <v>93.015677306321209</v>
      </c>
      <c r="Z54" s="77">
        <f t="shared" si="39"/>
        <v>207.735545549157</v>
      </c>
      <c r="AA54" s="77">
        <f t="shared" si="39"/>
        <v>95.724265707102631</v>
      </c>
      <c r="AB54" s="76">
        <f t="shared" si="39"/>
        <v>227.51584109329565</v>
      </c>
      <c r="AC54" s="76">
        <f t="shared" si="39"/>
        <v>134.75735999152869</v>
      </c>
      <c r="AD54" s="185"/>
      <c r="AE54" s="218">
        <f t="shared" ref="AE54:AF54" si="41">AE23-AE25</f>
        <v>224.94899412022335</v>
      </c>
      <c r="AF54" s="218">
        <f t="shared" si="41"/>
        <v>163.55474656543117</v>
      </c>
      <c r="AG54" s="219">
        <f t="shared" ref="AG54:AH54" si="42">AG23-AG25</f>
        <v>266.54227940177634</v>
      </c>
      <c r="AH54" s="219">
        <f t="shared" si="42"/>
        <v>218.89404578560902</v>
      </c>
      <c r="AI54" s="218">
        <f t="shared" ref="AI54:AJ54" si="43">AI23-AI25</f>
        <v>234.70040841244111</v>
      </c>
      <c r="AJ54" s="218">
        <f t="shared" si="43"/>
        <v>171.21687500052701</v>
      </c>
    </row>
    <row r="55" spans="2:36" x14ac:dyDescent="0.3">
      <c r="B55" s="26"/>
      <c r="C55" s="26"/>
    </row>
  </sheetData>
  <pageMargins left="0.7" right="0.7" top="0.75" bottom="0.75" header="0.3" footer="0.3"/>
  <pageSetup paperSize="9"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Results_TRA</vt:lpstr>
      <vt:lpstr>TRA_Report</vt:lpstr>
      <vt:lpstr>ResTRA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 Technique International</dc:creator>
  <cp:lastModifiedBy>Jules S</cp:lastModifiedBy>
  <dcterms:created xsi:type="dcterms:W3CDTF">2022-11-11T10:23:43Z</dcterms:created>
  <dcterms:modified xsi:type="dcterms:W3CDTF">2023-01-07T13:10:13Z</dcterms:modified>
</cp:coreProperties>
</file>